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ImproveMargin\2016-05\"/>
    </mc:Choice>
  </mc:AlternateContent>
  <bookViews>
    <workbookView xWindow="0" yWindow="0" windowWidth="7920" windowHeight="5124" activeTab="1"/>
  </bookViews>
  <sheets>
    <sheet name="Sheet3" sheetId="3" r:id="rId1"/>
    <sheet name="Sheet1" sheetId="1" r:id="rId2"/>
    <sheet name="Sheet2" sheetId="2" r:id="rId3"/>
  </sheets>
  <externalReferences>
    <externalReference r:id="rId4"/>
  </externalReferences>
  <definedNames>
    <definedName name="_xlnm._FilterDatabase" localSheetId="1" hidden="1">Sheet1!$A$9:$W$7239</definedName>
    <definedName name="margin_sheet" localSheetId="1">Sheet1!$A$9:$R$7239</definedName>
    <definedName name="margins">'[1]Optimization types'!$F$2:$F$26</definedName>
  </definedNames>
  <calcPr calcId="152511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7029" i="1" l="1"/>
  <c r="S6791" i="1"/>
  <c r="S6769" i="1"/>
  <c r="S6744" i="1"/>
  <c r="S6586" i="1"/>
  <c r="S6581" i="1"/>
  <c r="S6567" i="1"/>
  <c r="S6566" i="1"/>
  <c r="S6548" i="1"/>
  <c r="S6540" i="1"/>
  <c r="S6528" i="1"/>
  <c r="S6527" i="1"/>
  <c r="S6526" i="1"/>
  <c r="S6509" i="1"/>
  <c r="S6507" i="1"/>
  <c r="S6470" i="1"/>
  <c r="S6463" i="1"/>
  <c r="S6458" i="1"/>
  <c r="S6456" i="1"/>
  <c r="S6452" i="1"/>
  <c r="S6416" i="1"/>
  <c r="S6410" i="1"/>
  <c r="S6371" i="1"/>
  <c r="S6368" i="1"/>
  <c r="S6359" i="1"/>
  <c r="S6346" i="1"/>
  <c r="S6338" i="1"/>
  <c r="S6333" i="1"/>
  <c r="S6306" i="1"/>
  <c r="S6296" i="1"/>
  <c r="S6295" i="1"/>
  <c r="S6292" i="1"/>
  <c r="S6287" i="1"/>
  <c r="S6286" i="1"/>
  <c r="S6276" i="1"/>
  <c r="S6264" i="1"/>
  <c r="S6262" i="1"/>
  <c r="S6250" i="1"/>
  <c r="S6240" i="1"/>
  <c r="S6239" i="1"/>
  <c r="S6238" i="1"/>
  <c r="S6235" i="1"/>
  <c r="S6221" i="1"/>
  <c r="S6213" i="1"/>
  <c r="S6212" i="1"/>
  <c r="S6192" i="1"/>
  <c r="S6191" i="1"/>
  <c r="S6190" i="1"/>
  <c r="S6165" i="1"/>
  <c r="S6164" i="1"/>
  <c r="S6124" i="1"/>
  <c r="S6123" i="1"/>
  <c r="S6072" i="1"/>
  <c r="S6071" i="1"/>
  <c r="S6067" i="1"/>
  <c r="S6063" i="1"/>
  <c r="S6062" i="1"/>
  <c r="S6056" i="1"/>
  <c r="S6054" i="1"/>
  <c r="S6049" i="1"/>
  <c r="S6048" i="1"/>
  <c r="S6047" i="1"/>
  <c r="S6046" i="1"/>
  <c r="S6041" i="1"/>
  <c r="S6040" i="1"/>
  <c r="S6039" i="1"/>
  <c r="S6038" i="1"/>
  <c r="S6029" i="1"/>
  <c r="S6009" i="1"/>
  <c r="S5996" i="1"/>
  <c r="S5993" i="1"/>
  <c r="S5991" i="1"/>
  <c r="S5987" i="1"/>
  <c r="S5982" i="1"/>
  <c r="S5981" i="1"/>
  <c r="S5980" i="1"/>
  <c r="S5955" i="1"/>
  <c r="S5915" i="1"/>
  <c r="S5913" i="1"/>
  <c r="S5912" i="1"/>
  <c r="S5911" i="1"/>
  <c r="S5910" i="1"/>
  <c r="S5898" i="1"/>
  <c r="S5896" i="1"/>
  <c r="S5895" i="1"/>
  <c r="S5886" i="1"/>
  <c r="S5885" i="1"/>
  <c r="S5884" i="1"/>
  <c r="S5869" i="1"/>
  <c r="S5868" i="1"/>
  <c r="S5867" i="1"/>
  <c r="S5836" i="1"/>
  <c r="S5834" i="1"/>
  <c r="S5797" i="1"/>
  <c r="S5778" i="1"/>
  <c r="S5777" i="1"/>
  <c r="S5776" i="1"/>
  <c r="S5775" i="1"/>
  <c r="S5761" i="1"/>
  <c r="S5760" i="1"/>
  <c r="S5753" i="1"/>
  <c r="S5730" i="1"/>
  <c r="S5725" i="1"/>
  <c r="S5724" i="1"/>
  <c r="S5722" i="1"/>
  <c r="S5721" i="1"/>
  <c r="S5712" i="1"/>
  <c r="S5711" i="1"/>
  <c r="S5710" i="1"/>
  <c r="S5708" i="1"/>
  <c r="S5693" i="1"/>
  <c r="S5692" i="1"/>
  <c r="S5691" i="1"/>
  <c r="S5685" i="1"/>
  <c r="S5684" i="1"/>
  <c r="S5682" i="1"/>
  <c r="S5677" i="1"/>
  <c r="S5676" i="1"/>
  <c r="S5675" i="1"/>
  <c r="S5647" i="1"/>
  <c r="S5646" i="1"/>
  <c r="S5645" i="1"/>
  <c r="S5602" i="1"/>
  <c r="S5598" i="1"/>
  <c r="S5595" i="1"/>
  <c r="S5594" i="1"/>
  <c r="S5593" i="1"/>
  <c r="S5592" i="1"/>
  <c r="S5581" i="1"/>
  <c r="S5580" i="1"/>
  <c r="S5579" i="1"/>
  <c r="S5578" i="1"/>
  <c r="S5575" i="1"/>
  <c r="S5574" i="1"/>
  <c r="S5547" i="1"/>
  <c r="S5544" i="1"/>
  <c r="S5532" i="1"/>
  <c r="S5528" i="1"/>
  <c r="S5515" i="1"/>
  <c r="S5514" i="1"/>
  <c r="S5513" i="1"/>
  <c r="S5510" i="1"/>
  <c r="S5478" i="1"/>
  <c r="S5477" i="1"/>
  <c r="S5476" i="1"/>
  <c r="S5475" i="1"/>
  <c r="S5472" i="1"/>
  <c r="S5471" i="1"/>
  <c r="S5465" i="1"/>
  <c r="S5464" i="1"/>
  <c r="S5446" i="1"/>
  <c r="S5441" i="1"/>
  <c r="S5433" i="1"/>
  <c r="S5427" i="1"/>
  <c r="S5426" i="1"/>
  <c r="S5425" i="1"/>
  <c r="S5415" i="1"/>
  <c r="S5411" i="1"/>
  <c r="S5408" i="1"/>
  <c r="S5406" i="1"/>
  <c r="S5381" i="1"/>
  <c r="S5380" i="1"/>
  <c r="S5378" i="1"/>
  <c r="S5377" i="1"/>
  <c r="S5352" i="1"/>
  <c r="S5351" i="1"/>
  <c r="S5339" i="1"/>
  <c r="S5336" i="1"/>
  <c r="S5332" i="1"/>
  <c r="S5331" i="1"/>
  <c r="S5329" i="1"/>
  <c r="S5327" i="1"/>
  <c r="S5326" i="1"/>
  <c r="S5315" i="1"/>
  <c r="S5309" i="1"/>
  <c r="S5308" i="1"/>
  <c r="S5296" i="1"/>
  <c r="S5291" i="1"/>
  <c r="S5290" i="1"/>
  <c r="S5276" i="1"/>
  <c r="S5275" i="1"/>
  <c r="S5271" i="1"/>
  <c r="S5270" i="1"/>
  <c r="S5269" i="1"/>
  <c r="S5268" i="1"/>
  <c r="S5267" i="1"/>
  <c r="S5257" i="1"/>
  <c r="S5256" i="1"/>
  <c r="S5255" i="1"/>
  <c r="S5235" i="1"/>
  <c r="S5232" i="1"/>
  <c r="S5228" i="1"/>
  <c r="S5223" i="1"/>
  <c r="S5221" i="1"/>
  <c r="S5198" i="1"/>
  <c r="S5197" i="1"/>
  <c r="S5196" i="1"/>
  <c r="S5185" i="1"/>
  <c r="S5183" i="1"/>
  <c r="S5181" i="1"/>
  <c r="S5179" i="1"/>
  <c r="S5176" i="1"/>
  <c r="S5150" i="1"/>
  <c r="S5149" i="1"/>
  <c r="S5148" i="1"/>
  <c r="S5147" i="1"/>
  <c r="S5146" i="1"/>
  <c r="S5144" i="1"/>
  <c r="S5143" i="1"/>
  <c r="S5138" i="1"/>
  <c r="S5131" i="1"/>
  <c r="S5130" i="1"/>
  <c r="S5129" i="1"/>
  <c r="S5125" i="1"/>
  <c r="S5124" i="1"/>
  <c r="S5121" i="1"/>
  <c r="S5120" i="1"/>
  <c r="S5119" i="1"/>
  <c r="S5118" i="1"/>
  <c r="S5114" i="1"/>
  <c r="S5110" i="1"/>
  <c r="S5109" i="1"/>
  <c r="S5103" i="1"/>
  <c r="S5102" i="1"/>
  <c r="S5101" i="1"/>
  <c r="S5094" i="1"/>
  <c r="S5092" i="1"/>
  <c r="S5088" i="1"/>
  <c r="S5072" i="1"/>
  <c r="S5071" i="1"/>
  <c r="S5070" i="1"/>
  <c r="S5067" i="1"/>
  <c r="S5066" i="1"/>
  <c r="S5064" i="1"/>
  <c r="S5063" i="1"/>
  <c r="S5062" i="1"/>
  <c r="S5047" i="1"/>
  <c r="S5046" i="1"/>
  <c r="S5045" i="1"/>
  <c r="S5044" i="1"/>
  <c r="S5043" i="1"/>
  <c r="S5042" i="1"/>
  <c r="S5040" i="1"/>
  <c r="S5031" i="1"/>
  <c r="S5027" i="1"/>
  <c r="S5025" i="1"/>
  <c r="S5024" i="1"/>
  <c r="S5023" i="1"/>
  <c r="S5022" i="1"/>
  <c r="S5019" i="1"/>
  <c r="S5018" i="1"/>
  <c r="S5005" i="1"/>
  <c r="S5004" i="1"/>
  <c r="S5003" i="1"/>
  <c r="S5002" i="1"/>
  <c r="S4952" i="1"/>
  <c r="S4949" i="1"/>
  <c r="S4948" i="1"/>
  <c r="S4947" i="1"/>
  <c r="S4934" i="1"/>
  <c r="S4927" i="1"/>
  <c r="S4925" i="1"/>
  <c r="S4924" i="1"/>
  <c r="S4923" i="1"/>
  <c r="S4917" i="1"/>
  <c r="S4892" i="1"/>
  <c r="S4891" i="1"/>
  <c r="S4890" i="1"/>
  <c r="S4887" i="1"/>
  <c r="S4886" i="1"/>
  <c r="S4875" i="1"/>
  <c r="S4874" i="1"/>
  <c r="S4873" i="1"/>
  <c r="S4872" i="1"/>
  <c r="S4869" i="1"/>
  <c r="S4867" i="1"/>
  <c r="S4866" i="1"/>
  <c r="S4863" i="1"/>
  <c r="S4862" i="1"/>
  <c r="S4859" i="1"/>
  <c r="S4857" i="1"/>
  <c r="S4856" i="1"/>
  <c r="S4855" i="1"/>
  <c r="S4853" i="1"/>
  <c r="S4852" i="1"/>
  <c r="S4847" i="1"/>
  <c r="S4846" i="1"/>
  <c r="S4845" i="1"/>
  <c r="S4842" i="1"/>
  <c r="S4834" i="1"/>
  <c r="S4832" i="1"/>
  <c r="S4824" i="1"/>
  <c r="S4823" i="1"/>
  <c r="S4822" i="1"/>
  <c r="S4821" i="1"/>
  <c r="S4812" i="1"/>
  <c r="S4810" i="1"/>
  <c r="S4809" i="1"/>
  <c r="S4806" i="1"/>
  <c r="S4805" i="1"/>
  <c r="S4792" i="1"/>
  <c r="S4791" i="1"/>
  <c r="S4790" i="1"/>
  <c r="S4789" i="1"/>
  <c r="S4747" i="1"/>
  <c r="S4744" i="1"/>
  <c r="S4742" i="1"/>
  <c r="S4741" i="1"/>
  <c r="S4740" i="1"/>
  <c r="S4739" i="1"/>
  <c r="S4727" i="1"/>
  <c r="S4726" i="1"/>
  <c r="S4725" i="1"/>
  <c r="S4724" i="1"/>
  <c r="S4711" i="1"/>
  <c r="S4699" i="1"/>
  <c r="S4698" i="1"/>
  <c r="S4697" i="1"/>
  <c r="S4694" i="1"/>
  <c r="S4693" i="1"/>
  <c r="S4688" i="1"/>
  <c r="S4687" i="1"/>
  <c r="S4686" i="1"/>
  <c r="S4684" i="1"/>
  <c r="S4683" i="1"/>
  <c r="S4682" i="1"/>
  <c r="S4681" i="1"/>
  <c r="S4659" i="1"/>
  <c r="S4658" i="1"/>
  <c r="S4657" i="1"/>
  <c r="S4656" i="1"/>
  <c r="S4655" i="1"/>
  <c r="S4654" i="1"/>
  <c r="S4626" i="1"/>
  <c r="S4625" i="1"/>
  <c r="S4618" i="1"/>
  <c r="S4615" i="1"/>
  <c r="S4614" i="1"/>
  <c r="S4613" i="1"/>
  <c r="S4611" i="1"/>
  <c r="S4610" i="1"/>
  <c r="S4609" i="1"/>
  <c r="S4604" i="1"/>
  <c r="S4603" i="1"/>
  <c r="S4601" i="1"/>
  <c r="S4600" i="1"/>
  <c r="S4596" i="1"/>
  <c r="S4591" i="1"/>
  <c r="S4590" i="1"/>
  <c r="S4589" i="1"/>
  <c r="S4588" i="1"/>
  <c r="S4581" i="1"/>
  <c r="S4579" i="1"/>
  <c r="S4573" i="1"/>
  <c r="S4571" i="1"/>
  <c r="S4570" i="1"/>
  <c r="S4569" i="1"/>
  <c r="S4568" i="1"/>
  <c r="S4566" i="1"/>
  <c r="S4565" i="1"/>
  <c r="S4564" i="1"/>
  <c r="S4563" i="1"/>
  <c r="S4541" i="1"/>
  <c r="S4540" i="1"/>
  <c r="S4539" i="1"/>
  <c r="S4538" i="1"/>
  <c r="S4537" i="1"/>
  <c r="S4534" i="1"/>
  <c r="S4530" i="1"/>
  <c r="S4527" i="1"/>
  <c r="S4526" i="1"/>
  <c r="S4525" i="1"/>
  <c r="S4524" i="1"/>
  <c r="S4523" i="1"/>
  <c r="S4522" i="1"/>
  <c r="S4516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74" i="1"/>
  <c r="S4472" i="1"/>
  <c r="S4471" i="1"/>
  <c r="S4470" i="1"/>
  <c r="S4459" i="1"/>
  <c r="S4458" i="1"/>
  <c r="S4457" i="1"/>
  <c r="S4455" i="1"/>
  <c r="S4454" i="1"/>
  <c r="S4437" i="1"/>
  <c r="S4436" i="1"/>
  <c r="S4435" i="1"/>
  <c r="S4433" i="1"/>
  <c r="S4429" i="1"/>
  <c r="S4428" i="1"/>
  <c r="S4427" i="1"/>
  <c r="S4415" i="1"/>
  <c r="S4408" i="1"/>
  <c r="S4405" i="1"/>
  <c r="S4404" i="1"/>
  <c r="S4403" i="1"/>
  <c r="S4402" i="1"/>
  <c r="S4397" i="1"/>
  <c r="S4396" i="1"/>
  <c r="S4395" i="1"/>
  <c r="S4394" i="1"/>
  <c r="S4393" i="1"/>
  <c r="S4392" i="1"/>
  <c r="S4390" i="1"/>
  <c r="S4389" i="1"/>
  <c r="S4354" i="1"/>
  <c r="S4352" i="1"/>
  <c r="S4344" i="1"/>
  <c r="S4340" i="1"/>
  <c r="S4336" i="1"/>
  <c r="S4335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284" i="1"/>
  <c r="S4283" i="1"/>
  <c r="S4280" i="1"/>
  <c r="S4279" i="1"/>
  <c r="S4266" i="1"/>
  <c r="S4264" i="1"/>
  <c r="S4261" i="1"/>
  <c r="S4260" i="1"/>
  <c r="S4258" i="1"/>
  <c r="S4251" i="1"/>
  <c r="S4250" i="1"/>
  <c r="S4249" i="1"/>
  <c r="S4248" i="1"/>
  <c r="S4242" i="1"/>
  <c r="S4240" i="1"/>
  <c r="S4239" i="1"/>
  <c r="S4238" i="1"/>
  <c r="S4237" i="1"/>
  <c r="S4225" i="1"/>
  <c r="S4224" i="1"/>
  <c r="S4222" i="1"/>
  <c r="S4221" i="1"/>
  <c r="S4220" i="1"/>
  <c r="S4193" i="1"/>
  <c r="S4191" i="1"/>
  <c r="S4187" i="1"/>
  <c r="S4185" i="1"/>
  <c r="S4184" i="1"/>
  <c r="S4183" i="1"/>
  <c r="S4182" i="1"/>
  <c r="S4180" i="1"/>
  <c r="S4178" i="1"/>
  <c r="S4177" i="1"/>
  <c r="S4176" i="1"/>
  <c r="S4175" i="1"/>
  <c r="S4174" i="1"/>
  <c r="S4173" i="1"/>
  <c r="S4172" i="1"/>
  <c r="S4171" i="1"/>
  <c r="S4169" i="1"/>
  <c r="S4168" i="1"/>
  <c r="S4167" i="1"/>
  <c r="S4165" i="1"/>
  <c r="S4160" i="1"/>
  <c r="S4149" i="1"/>
  <c r="S4147" i="1"/>
  <c r="S4146" i="1"/>
  <c r="S4145" i="1"/>
  <c r="S4144" i="1"/>
  <c r="S4143" i="1"/>
  <c r="S4142" i="1"/>
  <c r="S4137" i="1"/>
  <c r="S4136" i="1"/>
  <c r="S4133" i="1"/>
  <c r="S4132" i="1"/>
  <c r="S4131" i="1"/>
  <c r="S4130" i="1"/>
  <c r="S4129" i="1"/>
  <c r="S4127" i="1"/>
  <c r="S4126" i="1"/>
  <c r="S4125" i="1"/>
  <c r="S4124" i="1"/>
  <c r="S4123" i="1"/>
  <c r="S4116" i="1"/>
  <c r="S4115" i="1"/>
  <c r="S4112" i="1"/>
  <c r="S4111" i="1"/>
  <c r="S4109" i="1"/>
  <c r="S4106" i="1"/>
  <c r="S4105" i="1"/>
  <c r="S4104" i="1"/>
  <c r="S4102" i="1"/>
  <c r="S4101" i="1"/>
  <c r="S4100" i="1"/>
  <c r="S4060" i="1"/>
  <c r="S4059" i="1"/>
  <c r="S4058" i="1"/>
  <c r="S4057" i="1"/>
  <c r="S4052" i="1"/>
  <c r="S4051" i="1"/>
  <c r="S4050" i="1"/>
  <c r="S4049" i="1"/>
  <c r="S4048" i="1"/>
  <c r="S4047" i="1"/>
  <c r="S4046" i="1"/>
  <c r="S4040" i="1"/>
  <c r="S4039" i="1"/>
  <c r="S4038" i="1"/>
  <c r="S4037" i="1"/>
  <c r="S4035" i="1"/>
  <c r="S4034" i="1"/>
  <c r="S4033" i="1"/>
  <c r="S4032" i="1"/>
  <c r="S4031" i="1"/>
  <c r="S4030" i="1"/>
  <c r="S4029" i="1"/>
  <c r="S4019" i="1"/>
  <c r="S4018" i="1"/>
  <c r="S4017" i="1"/>
  <c r="S4016" i="1"/>
  <c r="S4015" i="1"/>
  <c r="S4014" i="1"/>
  <c r="S4013" i="1"/>
  <c r="S4012" i="1"/>
  <c r="S4011" i="1"/>
  <c r="S4007" i="1"/>
  <c r="S4006" i="1"/>
  <c r="S4005" i="1"/>
  <c r="S4004" i="1"/>
  <c r="S3996" i="1"/>
  <c r="S3990" i="1"/>
  <c r="S3986" i="1"/>
  <c r="S3985" i="1"/>
  <c r="S3984" i="1"/>
  <c r="S3983" i="1"/>
  <c r="S3972" i="1"/>
  <c r="S3971" i="1"/>
  <c r="S3968" i="1"/>
  <c r="S3966" i="1"/>
  <c r="S3965" i="1"/>
  <c r="S3963" i="1"/>
  <c r="S3962" i="1"/>
  <c r="S3960" i="1"/>
  <c r="S3959" i="1"/>
  <c r="S3958" i="1"/>
  <c r="S3957" i="1"/>
  <c r="S3955" i="1"/>
  <c r="S3954" i="1"/>
  <c r="S3953" i="1"/>
  <c r="S3952" i="1"/>
  <c r="S3951" i="1"/>
  <c r="S3950" i="1"/>
  <c r="S3948" i="1"/>
  <c r="S3947" i="1"/>
  <c r="S3944" i="1"/>
  <c r="S3942" i="1"/>
  <c r="S3940" i="1"/>
  <c r="S3939" i="1"/>
  <c r="S3938" i="1"/>
  <c r="S3937" i="1"/>
  <c r="S3936" i="1"/>
  <c r="S3935" i="1"/>
  <c r="S3934" i="1"/>
  <c r="S3932" i="1"/>
  <c r="S3931" i="1"/>
  <c r="S3930" i="1"/>
  <c r="S3915" i="1"/>
  <c r="S3914" i="1"/>
  <c r="S3913" i="1"/>
  <c r="S3912" i="1"/>
  <c r="S3911" i="1"/>
  <c r="S3910" i="1"/>
  <c r="S3909" i="1"/>
  <c r="S3906" i="1"/>
  <c r="S3904" i="1"/>
  <c r="S3903" i="1"/>
  <c r="S3901" i="1"/>
  <c r="S3900" i="1"/>
  <c r="S3899" i="1"/>
  <c r="S3898" i="1"/>
  <c r="S3897" i="1"/>
  <c r="S3896" i="1"/>
  <c r="S3879" i="1"/>
  <c r="S3878" i="1"/>
  <c r="S3877" i="1"/>
  <c r="S3876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2" i="1"/>
  <c r="S3851" i="1"/>
  <c r="S3850" i="1"/>
  <c r="S3849" i="1"/>
  <c r="S3848" i="1"/>
  <c r="S3846" i="1"/>
  <c r="S3845" i="1"/>
  <c r="S3844" i="1"/>
  <c r="S3843" i="1"/>
  <c r="S3837" i="1"/>
  <c r="S3836" i="1"/>
  <c r="S3835" i="1"/>
  <c r="S3834" i="1"/>
  <c r="S3833" i="1"/>
  <c r="S3831" i="1"/>
  <c r="S3830" i="1"/>
  <c r="S3829" i="1"/>
  <c r="S3828" i="1"/>
  <c r="S3827" i="1"/>
  <c r="S3824" i="1"/>
  <c r="S3823" i="1"/>
  <c r="S3822" i="1"/>
  <c r="S3813" i="1"/>
  <c r="S3812" i="1"/>
  <c r="S3811" i="1"/>
  <c r="S3810" i="1"/>
  <c r="S3809" i="1"/>
  <c r="S3808" i="1"/>
  <c r="S3807" i="1"/>
  <c r="S3801" i="1"/>
  <c r="S3800" i="1"/>
  <c r="S3799" i="1"/>
  <c r="S3797" i="1"/>
  <c r="S3796" i="1"/>
  <c r="S3795" i="1"/>
  <c r="S3794" i="1"/>
  <c r="S3792" i="1"/>
  <c r="S3791" i="1"/>
  <c r="S3790" i="1"/>
  <c r="S3787" i="1"/>
  <c r="S3786" i="1"/>
  <c r="S3783" i="1"/>
  <c r="S3782" i="1"/>
  <c r="S3781" i="1"/>
  <c r="S3780" i="1"/>
  <c r="S3779" i="1"/>
  <c r="S3778" i="1"/>
  <c r="S3777" i="1"/>
  <c r="S3776" i="1"/>
  <c r="S3775" i="1"/>
  <c r="S3774" i="1"/>
  <c r="S3773" i="1"/>
  <c r="S3770" i="1"/>
  <c r="S3769" i="1"/>
  <c r="S3753" i="1"/>
  <c r="S3749" i="1"/>
  <c r="S3747" i="1"/>
  <c r="S3745" i="1"/>
  <c r="S3744" i="1"/>
  <c r="S3743" i="1"/>
  <c r="S3717" i="1"/>
  <c r="S3716" i="1"/>
  <c r="S3715" i="1"/>
  <c r="S3714" i="1"/>
  <c r="S3713" i="1"/>
  <c r="S3712" i="1"/>
  <c r="S3711" i="1"/>
  <c r="S3710" i="1"/>
  <c r="S3709" i="1"/>
  <c r="S3707" i="1"/>
  <c r="S3706" i="1"/>
  <c r="S3705" i="1"/>
  <c r="S3704" i="1"/>
  <c r="S3676" i="1"/>
  <c r="S3675" i="1"/>
  <c r="S3673" i="1"/>
  <c r="S3672" i="1"/>
  <c r="S3650" i="1"/>
  <c r="S3646" i="1"/>
  <c r="S3645" i="1"/>
  <c r="S3644" i="1"/>
  <c r="S3642" i="1"/>
  <c r="S3641" i="1"/>
  <c r="S3640" i="1"/>
  <c r="S3639" i="1"/>
  <c r="S3638" i="1"/>
  <c r="S3636" i="1"/>
  <c r="S3635" i="1"/>
  <c r="S3634" i="1"/>
  <c r="S3633" i="1"/>
  <c r="S3631" i="1"/>
  <c r="S3630" i="1"/>
  <c r="S3629" i="1"/>
  <c r="S3628" i="1"/>
  <c r="S3627" i="1"/>
  <c r="S3626" i="1"/>
  <c r="S3595" i="1"/>
  <c r="S3591" i="1"/>
  <c r="S3590" i="1"/>
  <c r="S3589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66" i="1"/>
  <c r="S3564" i="1"/>
  <c r="S3562" i="1"/>
  <c r="S3561" i="1"/>
  <c r="S3560" i="1"/>
  <c r="S3559" i="1"/>
  <c r="S3558" i="1"/>
  <c r="S3557" i="1"/>
  <c r="S3556" i="1"/>
  <c r="S3555" i="1"/>
  <c r="S3554" i="1"/>
  <c r="S3553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3" i="1"/>
  <c r="S3512" i="1"/>
  <c r="S3508" i="1"/>
  <c r="S3507" i="1"/>
  <c r="S3506" i="1"/>
  <c r="S3505" i="1"/>
  <c r="S3504" i="1"/>
  <c r="S3503" i="1"/>
  <c r="S3479" i="1"/>
  <c r="S3478" i="1"/>
  <c r="S3434" i="1"/>
  <c r="S3429" i="1"/>
  <c r="S3427" i="1"/>
  <c r="S3426" i="1"/>
  <c r="S3424" i="1"/>
  <c r="S3421" i="1"/>
  <c r="S3419" i="1"/>
  <c r="S3418" i="1"/>
  <c r="S3417" i="1"/>
  <c r="S3416" i="1"/>
  <c r="S3414" i="1"/>
  <c r="S3413" i="1"/>
  <c r="S3412" i="1"/>
  <c r="S3411" i="1"/>
  <c r="S3410" i="1"/>
  <c r="S3409" i="1"/>
  <c r="S3406" i="1"/>
  <c r="S3405" i="1"/>
  <c r="S3404" i="1"/>
  <c r="S3403" i="1"/>
  <c r="S3402" i="1"/>
  <c r="S3401" i="1"/>
  <c r="S3379" i="1"/>
  <c r="S3378" i="1"/>
  <c r="S3377" i="1"/>
  <c r="S3375" i="1"/>
  <c r="S3374" i="1"/>
  <c r="S3373" i="1"/>
  <c r="S3372" i="1"/>
  <c r="S3371" i="1"/>
  <c r="S3370" i="1"/>
  <c r="S3369" i="1"/>
  <c r="S3368" i="1"/>
  <c r="S3366" i="1"/>
  <c r="S3365" i="1"/>
  <c r="S3364" i="1"/>
  <c r="S3363" i="1"/>
  <c r="S3362" i="1"/>
  <c r="S3361" i="1"/>
  <c r="S3360" i="1"/>
  <c r="S3359" i="1"/>
  <c r="S3358" i="1"/>
  <c r="S3356" i="1"/>
  <c r="S3355" i="1"/>
  <c r="S3354" i="1"/>
  <c r="S3353" i="1"/>
  <c r="S3352" i="1"/>
  <c r="S3350" i="1"/>
  <c r="S3349" i="1"/>
  <c r="S3348" i="1"/>
  <c r="S3347" i="1"/>
  <c r="S3344" i="1"/>
  <c r="S3343" i="1"/>
  <c r="S3342" i="1"/>
  <c r="S3341" i="1"/>
  <c r="S3338" i="1"/>
  <c r="S3337" i="1"/>
  <c r="S3336" i="1"/>
  <c r="S3335" i="1"/>
  <c r="S3323" i="1"/>
  <c r="S3313" i="1"/>
  <c r="S3262" i="1"/>
  <c r="S3260" i="1"/>
  <c r="S3257" i="1"/>
  <c r="S3253" i="1"/>
  <c r="S3251" i="1"/>
  <c r="S3245" i="1"/>
  <c r="S3243" i="1"/>
  <c r="S3241" i="1"/>
  <c r="S3239" i="1"/>
  <c r="S3238" i="1"/>
  <c r="S3237" i="1"/>
  <c r="S3236" i="1"/>
  <c r="S3234" i="1"/>
  <c r="S3232" i="1"/>
  <c r="S3231" i="1"/>
  <c r="S3230" i="1"/>
  <c r="S3229" i="1"/>
  <c r="S3228" i="1"/>
  <c r="S3227" i="1"/>
  <c r="S3226" i="1"/>
  <c r="S3192" i="1"/>
  <c r="S3191" i="1"/>
  <c r="S3190" i="1"/>
  <c r="S3189" i="1"/>
  <c r="S3187" i="1"/>
  <c r="S3186" i="1"/>
  <c r="S3185" i="1"/>
  <c r="S3184" i="1"/>
  <c r="S3183" i="1"/>
  <c r="S3182" i="1"/>
  <c r="S3181" i="1"/>
  <c r="S3164" i="1"/>
  <c r="S3159" i="1"/>
  <c r="S3157" i="1"/>
  <c r="S3155" i="1"/>
  <c r="S3154" i="1"/>
  <c r="S3153" i="1"/>
  <c r="S3152" i="1"/>
  <c r="S3151" i="1"/>
  <c r="S3150" i="1"/>
  <c r="S3149" i="1"/>
  <c r="S3145" i="1"/>
  <c r="S3144" i="1"/>
  <c r="S3143" i="1"/>
  <c r="S3142" i="1"/>
  <c r="S3141" i="1"/>
  <c r="S3140" i="1"/>
  <c r="S3139" i="1"/>
  <c r="S3138" i="1"/>
  <c r="S3137" i="1"/>
  <c r="S3135" i="1"/>
  <c r="S3134" i="1"/>
  <c r="S3133" i="1"/>
  <c r="S3105" i="1"/>
  <c r="S3093" i="1"/>
  <c r="S3085" i="1"/>
  <c r="S3083" i="1"/>
  <c r="S3077" i="1"/>
  <c r="S3076" i="1"/>
  <c r="S3075" i="1"/>
  <c r="S3074" i="1"/>
  <c r="S3073" i="1"/>
  <c r="S3072" i="1"/>
  <c r="S3066" i="1"/>
  <c r="S3065" i="1"/>
  <c r="S3062" i="1"/>
  <c r="S3060" i="1"/>
  <c r="S2931" i="1"/>
  <c r="S2930" i="1"/>
  <c r="S2929" i="1"/>
  <c r="S2928" i="1"/>
  <c r="S2871" i="1"/>
  <c r="S2868" i="1"/>
  <c r="S2866" i="1"/>
  <c r="S2858" i="1"/>
  <c r="S2857" i="1"/>
  <c r="S2856" i="1"/>
  <c r="S2855" i="1"/>
  <c r="S2851" i="1"/>
  <c r="S2838" i="1"/>
  <c r="S2822" i="1"/>
  <c r="S2821" i="1"/>
  <c r="S2820" i="1"/>
  <c r="S2814" i="1"/>
  <c r="S2813" i="1"/>
  <c r="S2811" i="1"/>
  <c r="S2810" i="1"/>
  <c r="S2802" i="1"/>
  <c r="S2797" i="1"/>
  <c r="S2796" i="1"/>
  <c r="S2795" i="1"/>
  <c r="S2793" i="1"/>
  <c r="S2791" i="1"/>
  <c r="S2790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53" i="1"/>
  <c r="S2752" i="1"/>
  <c r="S2751" i="1"/>
  <c r="S2749" i="1"/>
  <c r="S2748" i="1"/>
  <c r="S2747" i="1"/>
  <c r="S2742" i="1"/>
  <c r="S2741" i="1"/>
  <c r="S2740" i="1"/>
  <c r="S2739" i="1"/>
  <c r="S2738" i="1"/>
  <c r="S2737" i="1"/>
  <c r="S2736" i="1"/>
  <c r="S2735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673" i="1"/>
  <c r="S2668" i="1"/>
  <c r="S2663" i="1"/>
  <c r="S2661" i="1"/>
  <c r="S2657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3" i="1"/>
  <c r="S2632" i="1"/>
  <c r="S2631" i="1"/>
  <c r="S2630" i="1"/>
  <c r="S2629" i="1"/>
  <c r="S2605" i="1"/>
  <c r="S2602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69" i="1"/>
  <c r="S2568" i="1"/>
  <c r="S2567" i="1"/>
  <c r="S2565" i="1"/>
  <c r="S2564" i="1"/>
  <c r="S2561" i="1"/>
  <c r="S2560" i="1"/>
  <c r="S2559" i="1"/>
  <c r="S2558" i="1"/>
  <c r="S2557" i="1"/>
  <c r="S2556" i="1"/>
  <c r="S2555" i="1"/>
  <c r="S2554" i="1"/>
  <c r="S2538" i="1"/>
  <c r="S2537" i="1"/>
  <c r="S2536" i="1"/>
  <c r="S2535" i="1"/>
  <c r="S2534" i="1"/>
  <c r="S2533" i="1"/>
  <c r="S2532" i="1"/>
  <c r="S2531" i="1"/>
  <c r="S2530" i="1"/>
  <c r="S2528" i="1"/>
  <c r="S2524" i="1"/>
  <c r="S2513" i="1"/>
  <c r="S2512" i="1"/>
  <c r="S2510" i="1"/>
  <c r="S2509" i="1"/>
  <c r="S2508" i="1"/>
  <c r="S2507" i="1"/>
  <c r="S2506" i="1"/>
  <c r="S2505" i="1"/>
  <c r="S2504" i="1"/>
  <c r="S2503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7" i="1"/>
  <c r="S2486" i="1"/>
  <c r="S2485" i="1"/>
  <c r="S2484" i="1"/>
  <c r="S2462" i="1"/>
  <c r="S2461" i="1"/>
  <c r="S2460" i="1"/>
  <c r="S2459" i="1"/>
  <c r="S2448" i="1"/>
  <c r="S2441" i="1"/>
  <c r="S2438" i="1"/>
  <c r="S2435" i="1"/>
  <c r="S2434" i="1"/>
  <c r="S2433" i="1"/>
  <c r="S2432" i="1"/>
  <c r="S2431" i="1"/>
  <c r="S2430" i="1"/>
  <c r="S2429" i="1"/>
  <c r="S2427" i="1"/>
  <c r="S2426" i="1"/>
  <c r="S2425" i="1"/>
  <c r="S2424" i="1"/>
  <c r="S2423" i="1"/>
  <c r="S2422" i="1"/>
  <c r="S2407" i="1"/>
  <c r="S2402" i="1"/>
  <c r="S2401" i="1"/>
  <c r="S2395" i="1"/>
  <c r="S2394" i="1"/>
  <c r="S2392" i="1"/>
  <c r="S2389" i="1"/>
  <c r="S2384" i="1"/>
  <c r="S2383" i="1"/>
  <c r="S2381" i="1"/>
  <c r="S2380" i="1"/>
  <c r="S2375" i="1"/>
  <c r="S2374" i="1"/>
  <c r="S2373" i="1"/>
  <c r="S2372" i="1"/>
  <c r="S2371" i="1"/>
  <c r="S2370" i="1"/>
  <c r="S2369" i="1"/>
  <c r="S2367" i="1"/>
  <c r="S2364" i="1"/>
  <c r="S2362" i="1"/>
  <c r="S2360" i="1"/>
  <c r="S2358" i="1"/>
  <c r="S2356" i="1"/>
  <c r="S2355" i="1"/>
  <c r="S2353" i="1"/>
  <c r="S2352" i="1"/>
  <c r="S2351" i="1"/>
  <c r="S2350" i="1"/>
  <c r="S2349" i="1"/>
  <c r="S2346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1" i="1"/>
  <c r="S2330" i="1"/>
  <c r="S2329" i="1"/>
  <c r="S2328" i="1"/>
  <c r="S2325" i="1"/>
  <c r="S2324" i="1"/>
  <c r="S2323" i="1"/>
  <c r="S2322" i="1"/>
  <c r="S2321" i="1"/>
  <c r="S2320" i="1"/>
  <c r="S2319" i="1"/>
  <c r="S2318" i="1"/>
  <c r="S2317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5" i="1"/>
  <c r="S2214" i="1"/>
  <c r="S2213" i="1"/>
  <c r="S2212" i="1"/>
  <c r="S2191" i="1"/>
  <c r="S2190" i="1"/>
  <c r="S2189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67" i="1"/>
  <c r="S2163" i="1"/>
  <c r="S2159" i="1"/>
  <c r="S2158" i="1"/>
  <c r="S2157" i="1"/>
  <c r="S2156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20" i="1"/>
  <c r="S2119" i="1"/>
  <c r="S2118" i="1"/>
  <c r="S2112" i="1"/>
  <c r="S2111" i="1"/>
  <c r="S2106" i="1"/>
  <c r="S2105" i="1"/>
  <c r="S2101" i="1"/>
  <c r="S2100" i="1"/>
  <c r="S2099" i="1"/>
  <c r="S2098" i="1"/>
  <c r="S2097" i="1"/>
  <c r="S2095" i="1"/>
  <c r="S2094" i="1"/>
  <c r="S2093" i="1"/>
  <c r="S2092" i="1"/>
  <c r="S2091" i="1"/>
  <c r="S2038" i="1"/>
  <c r="S2024" i="1"/>
  <c r="S2015" i="1"/>
  <c r="S2009" i="1"/>
  <c r="S2007" i="1"/>
  <c r="S2006" i="1"/>
  <c r="S2005" i="1"/>
  <c r="S2003" i="1"/>
  <c r="S2002" i="1"/>
  <c r="S2001" i="1"/>
  <c r="S2000" i="1"/>
  <c r="S1995" i="1"/>
  <c r="S1988" i="1"/>
  <c r="S1985" i="1"/>
  <c r="S1983" i="1"/>
  <c r="S1982" i="1"/>
  <c r="S1981" i="1"/>
  <c r="S1980" i="1"/>
  <c r="S1979" i="1"/>
  <c r="S1978" i="1"/>
  <c r="S1977" i="1"/>
  <c r="S1974" i="1"/>
  <c r="S1971" i="1"/>
  <c r="S1970" i="1"/>
  <c r="S1969" i="1"/>
  <c r="S1968" i="1"/>
  <c r="S1967" i="1"/>
  <c r="S1966" i="1"/>
  <c r="S1963" i="1"/>
  <c r="S1962" i="1"/>
  <c r="S1961" i="1"/>
  <c r="S1960" i="1"/>
  <c r="S1958" i="1"/>
  <c r="S1957" i="1"/>
  <c r="S1954" i="1"/>
  <c r="S1953" i="1"/>
  <c r="S1952" i="1"/>
  <c r="S1950" i="1"/>
  <c r="S1949" i="1"/>
  <c r="S1948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23" i="1"/>
  <c r="S1922" i="1"/>
  <c r="S1906" i="1"/>
  <c r="S1901" i="1"/>
  <c r="S1897" i="1"/>
  <c r="S1888" i="1"/>
  <c r="S1884" i="1"/>
  <c r="S1881" i="1"/>
  <c r="S1873" i="1"/>
  <c r="S1872" i="1"/>
  <c r="S1870" i="1"/>
  <c r="S1868" i="1"/>
  <c r="S1867" i="1"/>
  <c r="S1866" i="1"/>
  <c r="S1860" i="1"/>
  <c r="S1857" i="1"/>
  <c r="S1855" i="1"/>
  <c r="S1848" i="1"/>
  <c r="S1847" i="1"/>
  <c r="S1846" i="1"/>
  <c r="S1844" i="1"/>
  <c r="S1840" i="1"/>
  <c r="S1837" i="1"/>
  <c r="S1835" i="1"/>
  <c r="S1834" i="1"/>
  <c r="S1833" i="1"/>
  <c r="S1832" i="1"/>
  <c r="S1831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769" i="1"/>
  <c r="S1768" i="1"/>
  <c r="S1767" i="1"/>
  <c r="S1766" i="1"/>
  <c r="S1765" i="1"/>
  <c r="S1764" i="1"/>
  <c r="S1763" i="1"/>
  <c r="S1762" i="1"/>
  <c r="S1761" i="1"/>
  <c r="S1760" i="1"/>
  <c r="S1759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43" i="1"/>
  <c r="S1242" i="1"/>
  <c r="S1241" i="1"/>
  <c r="S1239" i="1"/>
  <c r="S1238" i="1"/>
  <c r="S1237" i="1"/>
  <c r="S1236" i="1"/>
  <c r="S1234" i="1"/>
  <c r="S1232" i="1"/>
  <c r="S1231" i="1"/>
  <c r="S1230" i="1"/>
  <c r="S1228" i="1"/>
  <c r="S1227" i="1"/>
  <c r="S1226" i="1"/>
  <c r="S1225" i="1"/>
  <c r="S1224" i="1"/>
  <c r="S1223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57" i="1"/>
  <c r="S1126" i="1"/>
  <c r="S1120" i="1"/>
  <c r="S1114" i="1"/>
  <c r="S1112" i="1"/>
  <c r="S1104" i="1"/>
  <c r="S1102" i="1"/>
  <c r="S1101" i="1"/>
  <c r="S1099" i="1"/>
  <c r="S1098" i="1"/>
  <c r="S1095" i="1"/>
  <c r="S1093" i="1"/>
  <c r="S1091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1" i="1"/>
  <c r="S1059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0" i="1"/>
  <c r="S1039" i="1"/>
  <c r="S1037" i="1"/>
  <c r="S1034" i="1"/>
  <c r="S1031" i="1"/>
  <c r="S1028" i="1"/>
  <c r="S1027" i="1"/>
  <c r="S1026" i="1"/>
  <c r="S1025" i="1"/>
  <c r="S1022" i="1"/>
  <c r="S1021" i="1"/>
  <c r="S1020" i="1"/>
  <c r="S1019" i="1"/>
  <c r="S1018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3" i="1"/>
  <c r="S970" i="1"/>
  <c r="S969" i="1"/>
  <c r="S967" i="1"/>
  <c r="S962" i="1"/>
  <c r="S961" i="1"/>
  <c r="S959" i="1"/>
  <c r="S958" i="1"/>
  <c r="S956" i="1"/>
  <c r="S955" i="1"/>
  <c r="S952" i="1"/>
  <c r="S951" i="1"/>
  <c r="S950" i="1"/>
  <c r="S949" i="1"/>
  <c r="S947" i="1"/>
  <c r="S946" i="1"/>
  <c r="S945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855" i="1"/>
  <c r="S828" i="1"/>
  <c r="S827" i="1"/>
  <c r="S825" i="1"/>
  <c r="S823" i="1"/>
  <c r="S817" i="1"/>
  <c r="S812" i="1"/>
  <c r="S798" i="1"/>
  <c r="S795" i="1"/>
  <c r="S789" i="1"/>
  <c r="S787" i="1"/>
  <c r="S779" i="1"/>
  <c r="S777" i="1"/>
  <c r="S773" i="1"/>
  <c r="S769" i="1"/>
  <c r="S764" i="1"/>
  <c r="S763" i="1"/>
  <c r="S760" i="1"/>
  <c r="S759" i="1"/>
  <c r="S758" i="1"/>
  <c r="S756" i="1"/>
  <c r="S755" i="1"/>
  <c r="S754" i="1"/>
  <c r="S750" i="1"/>
  <c r="S747" i="1"/>
  <c r="S739" i="1"/>
  <c r="S738" i="1"/>
  <c r="S737" i="1"/>
  <c r="S735" i="1"/>
  <c r="S734" i="1"/>
  <c r="S733" i="1"/>
  <c r="S732" i="1"/>
  <c r="S729" i="1"/>
  <c r="S728" i="1"/>
  <c r="S727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683" i="1"/>
  <c r="S682" i="1"/>
  <c r="S681" i="1"/>
  <c r="S680" i="1"/>
  <c r="S679" i="1"/>
  <c r="S678" i="1"/>
  <c r="S677" i="1"/>
  <c r="S676" i="1"/>
  <c r="S674" i="1"/>
  <c r="S673" i="1"/>
  <c r="S672" i="1"/>
  <c r="S669" i="1"/>
  <c r="S668" i="1"/>
  <c r="S667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8" i="1"/>
  <c r="S646" i="1"/>
  <c r="S645" i="1"/>
  <c r="S644" i="1"/>
  <c r="S641" i="1"/>
  <c r="S640" i="1"/>
  <c r="S639" i="1"/>
  <c r="S638" i="1"/>
  <c r="S634" i="1"/>
  <c r="S631" i="1"/>
  <c r="S630" i="1"/>
  <c r="S629" i="1"/>
  <c r="S623" i="1"/>
  <c r="S617" i="1"/>
  <c r="S610" i="1"/>
  <c r="S603" i="1"/>
  <c r="S602" i="1"/>
  <c r="S599" i="1"/>
  <c r="S591" i="1"/>
  <c r="S588" i="1"/>
  <c r="S585" i="1"/>
  <c r="S578" i="1"/>
  <c r="S569" i="1"/>
  <c r="S568" i="1"/>
  <c r="S567" i="1"/>
  <c r="S566" i="1"/>
  <c r="S565" i="1"/>
  <c r="S564" i="1"/>
  <c r="S563" i="1"/>
  <c r="S561" i="1"/>
  <c r="S560" i="1"/>
  <c r="S559" i="1"/>
  <c r="S558" i="1"/>
  <c r="S557" i="1"/>
  <c r="S556" i="1"/>
  <c r="S555" i="1"/>
  <c r="S554" i="1"/>
  <c r="S550" i="1"/>
  <c r="S549" i="1"/>
  <c r="S548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00" i="1"/>
  <c r="S387" i="1"/>
  <c r="S386" i="1"/>
  <c r="S384" i="1"/>
  <c r="S377" i="1"/>
  <c r="S376" i="1"/>
  <c r="S375" i="1"/>
  <c r="S373" i="1"/>
  <c r="S372" i="1"/>
  <c r="S371" i="1"/>
  <c r="S369" i="1"/>
  <c r="S367" i="1"/>
  <c r="S365" i="1"/>
  <c r="S359" i="1"/>
  <c r="S358" i="1"/>
  <c r="S354" i="1"/>
  <c r="S351" i="1"/>
  <c r="S350" i="1"/>
  <c r="S347" i="1"/>
  <c r="S346" i="1"/>
  <c r="S345" i="1"/>
  <c r="S344" i="1"/>
  <c r="S343" i="1"/>
  <c r="S342" i="1"/>
  <c r="S341" i="1"/>
  <c r="S337" i="1"/>
  <c r="S335" i="1"/>
  <c r="S334" i="1"/>
  <c r="S333" i="1"/>
  <c r="S332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296" i="1"/>
  <c r="S295" i="1"/>
  <c r="S294" i="1"/>
  <c r="S293" i="1"/>
  <c r="S292" i="1"/>
  <c r="S291" i="1"/>
  <c r="S290" i="1"/>
  <c r="S289" i="1"/>
  <c r="S288" i="1"/>
  <c r="S287" i="1"/>
  <c r="S209" i="1"/>
  <c r="S207" i="1"/>
  <c r="S205" i="1"/>
  <c r="S202" i="1"/>
  <c r="S200" i="1"/>
  <c r="S199" i="1"/>
  <c r="S198" i="1"/>
  <c r="S197" i="1"/>
  <c r="S196" i="1"/>
  <c r="S195" i="1"/>
  <c r="S194" i="1"/>
  <c r="S193" i="1"/>
  <c r="S191" i="1"/>
  <c r="S190" i="1"/>
  <c r="S189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2" i="1"/>
  <c r="S147" i="1"/>
  <c r="S141" i="1"/>
  <c r="S139" i="1"/>
  <c r="S138" i="1"/>
  <c r="S137" i="1"/>
  <c r="S135" i="1"/>
  <c r="S129" i="1"/>
  <c r="S126" i="1"/>
  <c r="S121" i="1"/>
  <c r="S105" i="1"/>
  <c r="S100" i="1"/>
  <c r="S97" i="1"/>
  <c r="S96" i="1"/>
  <c r="S93" i="1"/>
  <c r="S90" i="1"/>
  <c r="S87" i="1"/>
  <c r="S84" i="1"/>
  <c r="S83" i="1"/>
  <c r="S74" i="1"/>
  <c r="S68" i="1"/>
  <c r="S67" i="1"/>
  <c r="S65" i="1"/>
  <c r="S63" i="1"/>
  <c r="S62" i="1"/>
  <c r="S61" i="1"/>
  <c r="S59" i="1"/>
  <c r="S57" i="1"/>
  <c r="S56" i="1"/>
  <c r="S55" i="1"/>
  <c r="S54" i="1"/>
  <c r="S52" i="1"/>
  <c r="S51" i="1"/>
  <c r="S50" i="1"/>
  <c r="S49" i="1"/>
  <c r="S48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O2" i="1"/>
  <c r="O6920" i="1"/>
  <c r="O6851" i="1"/>
  <c r="O6658" i="1"/>
  <c r="O6687" i="1"/>
  <c r="O7169" i="1"/>
  <c r="O7065" i="1"/>
  <c r="O6867" i="1"/>
  <c r="O7016" i="1"/>
  <c r="O7216" i="1"/>
  <c r="O7236" i="1"/>
  <c r="O7017" i="1"/>
  <c r="O7163" i="1"/>
  <c r="O6870" i="1"/>
  <c r="O7237" i="1"/>
  <c r="O6994" i="1"/>
  <c r="O6723" i="1"/>
  <c r="O6933" i="1"/>
  <c r="O7067" i="1"/>
  <c r="O6944" i="1"/>
  <c r="O7056" i="1"/>
  <c r="O6861" i="1"/>
  <c r="O7083" i="1"/>
  <c r="O6641" i="1"/>
  <c r="O6954" i="1"/>
  <c r="O6902" i="1"/>
  <c r="O6728" i="1"/>
  <c r="O6889" i="1"/>
  <c r="O6661" i="1"/>
  <c r="O6988" i="1"/>
  <c r="O7170" i="1"/>
  <c r="O6771" i="1"/>
  <c r="O6813" i="1"/>
  <c r="O6790" i="1"/>
  <c r="O6947" i="1"/>
  <c r="O6913" i="1"/>
  <c r="O7057" i="1"/>
  <c r="O6745" i="1"/>
  <c r="O6871" i="1"/>
  <c r="O7178" i="1"/>
  <c r="O6955" i="1"/>
  <c r="O7118" i="1"/>
  <c r="O6649" i="1"/>
  <c r="O7184" i="1"/>
  <c r="O7088" i="1"/>
  <c r="O7179" i="1"/>
  <c r="O7022" i="1"/>
  <c r="O6698" i="1"/>
  <c r="O6907" i="1"/>
  <c r="O6900" i="1"/>
  <c r="O7167" i="1"/>
  <c r="O7195" i="1"/>
  <c r="O6721" i="1"/>
  <c r="O6711" i="1"/>
  <c r="O6733" i="1"/>
  <c r="O6844" i="1"/>
  <c r="O6923" i="1"/>
  <c r="O7068" i="1"/>
  <c r="O6719" i="1"/>
  <c r="O6941" i="1"/>
  <c r="O6756" i="1"/>
  <c r="O6840" i="1"/>
  <c r="O6688" i="1"/>
  <c r="O7059" i="1"/>
  <c r="O7066" i="1"/>
  <c r="O6672" i="1"/>
  <c r="O7228" i="1"/>
  <c r="O6727" i="1"/>
  <c r="O6782" i="1"/>
  <c r="O7069" i="1"/>
  <c r="O6953" i="1"/>
  <c r="O6885" i="1"/>
  <c r="O7061" i="1"/>
  <c r="O7081" i="1"/>
  <c r="O6798" i="1"/>
  <c r="O6956" i="1"/>
  <c r="O6893" i="1"/>
  <c r="O6857" i="1"/>
  <c r="O6828" i="1"/>
  <c r="O7043" i="1"/>
  <c r="O6669" i="1"/>
  <c r="O6850" i="1"/>
  <c r="O7182" i="1"/>
  <c r="O6816" i="1"/>
  <c r="O6997" i="1"/>
  <c r="O6662" i="1"/>
  <c r="O7174" i="1"/>
  <c r="O6999" i="1"/>
  <c r="O6691" i="1"/>
  <c r="O6754" i="1"/>
  <c r="O7149" i="1"/>
  <c r="O6725" i="1"/>
  <c r="O6805" i="1"/>
  <c r="O7164" i="1"/>
  <c r="O6670" i="1"/>
  <c r="O6660" i="1"/>
  <c r="O7104" i="1"/>
  <c r="O6823" i="1"/>
  <c r="O7127" i="1"/>
  <c r="O7130" i="1"/>
  <c r="O7212" i="1"/>
  <c r="O6645" i="1"/>
  <c r="O7197" i="1"/>
  <c r="O7030" i="1"/>
  <c r="O7074" i="1"/>
  <c r="O6701" i="1"/>
  <c r="O6992" i="1"/>
  <c r="O6862" i="1"/>
  <c r="O6983" i="1"/>
  <c r="O7192" i="1"/>
  <c r="O6817" i="1"/>
  <c r="O7219" i="1"/>
  <c r="O6646" i="1"/>
  <c r="O7023" i="1"/>
  <c r="O6839" i="1"/>
  <c r="O7076" i="1"/>
  <c r="O6806" i="1"/>
  <c r="O6897" i="1"/>
  <c r="O7040" i="1"/>
  <c r="O6906" i="1"/>
  <c r="O7097" i="1"/>
  <c r="O6957" i="1"/>
  <c r="O7025" i="1"/>
  <c r="O6695" i="1"/>
  <c r="O6770" i="1"/>
  <c r="O6677" i="1"/>
  <c r="O6744" i="1"/>
  <c r="O6769" i="1"/>
  <c r="O6860" i="1"/>
  <c r="O6831" i="1"/>
  <c r="O6962" i="1"/>
  <c r="O7028" i="1"/>
  <c r="O7100" i="1"/>
  <c r="O6742" i="1"/>
  <c r="O7051" i="1"/>
  <c r="O7196" i="1"/>
  <c r="O7031" i="1"/>
  <c r="O6765" i="1"/>
  <c r="O6827" i="1"/>
  <c r="O6984" i="1"/>
  <c r="O6811" i="1"/>
  <c r="O6681" i="1"/>
  <c r="O6739" i="1"/>
  <c r="O7222" i="1"/>
  <c r="O6766" i="1"/>
  <c r="O6834" i="1"/>
  <c r="O6777" i="1"/>
  <c r="O7201" i="1"/>
  <c r="O6652" i="1"/>
  <c r="O7086" i="1"/>
  <c r="O7105" i="1"/>
  <c r="O7188" i="1"/>
  <c r="O6927" i="1"/>
  <c r="O6676" i="1"/>
  <c r="O7226" i="1"/>
  <c r="O7078" i="1"/>
  <c r="O7238" i="1"/>
  <c r="O6694" i="1"/>
  <c r="O7001" i="1"/>
  <c r="O6866" i="1"/>
  <c r="O7107" i="1"/>
  <c r="O7141" i="1"/>
  <c r="O6952" i="1"/>
  <c r="O6881" i="1"/>
  <c r="O6702" i="1"/>
  <c r="O6650" i="1"/>
  <c r="O7168" i="1"/>
  <c r="O7062" i="1"/>
  <c r="O6683" i="1"/>
  <c r="O7027" i="1"/>
  <c r="O6718" i="1"/>
  <c r="O6648" i="1"/>
  <c r="O6753" i="1"/>
  <c r="O6998" i="1"/>
  <c r="O6671" i="1"/>
  <c r="O6936" i="1"/>
  <c r="O6822" i="1"/>
  <c r="O6763" i="1"/>
  <c r="O7092" i="1"/>
  <c r="O7175" i="1"/>
  <c r="O6882" i="1"/>
  <c r="O6925" i="1"/>
  <c r="O6815" i="1"/>
  <c r="O6808" i="1"/>
  <c r="O7213" i="1"/>
  <c r="O7139" i="1"/>
  <c r="O7204" i="1"/>
  <c r="O7155" i="1"/>
  <c r="O7049" i="1"/>
  <c r="O6743" i="1"/>
  <c r="O6845" i="1"/>
  <c r="O6966" i="1"/>
  <c r="O6958" i="1"/>
  <c r="O6666" i="1"/>
  <c r="O7108" i="1"/>
  <c r="O6643" i="1"/>
  <c r="O6783" i="1"/>
  <c r="O7045" i="1"/>
  <c r="O6926" i="1"/>
  <c r="O6948" i="1"/>
  <c r="O6804" i="1"/>
  <c r="O7202" i="1"/>
  <c r="O6788" i="1"/>
  <c r="O7084" i="1"/>
  <c r="O6863" i="1"/>
  <c r="O6738" i="1"/>
  <c r="O6903" i="1"/>
  <c r="O6949" i="1"/>
  <c r="O6909" i="1"/>
  <c r="O6668" i="1"/>
  <c r="O6762" i="1"/>
  <c r="O7203" i="1"/>
  <c r="O6904" i="1"/>
  <c r="O6667" i="1"/>
  <c r="O6888" i="1"/>
  <c r="O7120" i="1"/>
  <c r="O7112" i="1"/>
  <c r="O7036" i="1"/>
  <c r="O7232" i="1"/>
  <c r="O6919" i="1"/>
  <c r="O6776" i="1"/>
  <c r="O7211" i="1"/>
  <c r="O6802" i="1"/>
  <c r="O6884" i="1"/>
  <c r="O7090" i="1"/>
  <c r="O6797" i="1"/>
  <c r="O7102" i="1"/>
  <c r="O6673" i="1"/>
  <c r="O6864" i="1"/>
  <c r="O7093" i="1"/>
  <c r="O7123" i="1"/>
  <c r="O6993" i="1"/>
  <c r="O6794" i="1"/>
  <c r="O6895" i="1"/>
  <c r="O6801" i="1"/>
  <c r="O6692" i="1"/>
  <c r="O6961" i="1"/>
  <c r="O6930" i="1"/>
  <c r="O6690" i="1"/>
  <c r="O7148" i="1"/>
  <c r="O7003" i="1"/>
  <c r="O6724" i="1"/>
  <c r="O7140" i="1"/>
  <c r="O7021" i="1"/>
  <c r="O6803" i="1"/>
  <c r="O7152" i="1"/>
  <c r="O6680" i="1"/>
  <c r="O6740" i="1"/>
  <c r="O6693" i="1"/>
  <c r="O6685" i="1"/>
  <c r="O6684" i="1"/>
  <c r="O6847" i="1"/>
  <c r="O7087" i="1"/>
  <c r="O7020" i="1"/>
  <c r="O6700" i="1"/>
  <c r="O7239" i="1"/>
  <c r="O6689" i="1"/>
  <c r="O6712" i="1"/>
  <c r="O6974" i="1"/>
  <c r="O7054" i="1"/>
  <c r="O6918" i="1"/>
  <c r="O6664" i="1"/>
  <c r="O6735" i="1"/>
  <c r="O6937" i="1"/>
  <c r="O7207" i="1"/>
  <c r="O6758" i="1"/>
  <c r="O7206" i="1"/>
  <c r="O7145" i="1"/>
  <c r="O6752" i="1"/>
  <c r="O7185" i="1"/>
  <c r="O6654" i="1"/>
  <c r="O6821" i="1"/>
  <c r="O6717" i="1"/>
  <c r="O7006" i="1"/>
  <c r="O7012" i="1"/>
  <c r="O6969" i="1"/>
  <c r="O7156" i="1"/>
  <c r="O7136" i="1"/>
  <c r="O7005" i="1"/>
  <c r="O6789" i="1"/>
  <c r="O6768" i="1"/>
  <c r="O6932" i="1"/>
  <c r="O6848" i="1"/>
  <c r="O6714" i="1"/>
  <c r="O6704" i="1"/>
  <c r="O6908" i="1"/>
  <c r="O6886" i="1"/>
  <c r="O7058" i="1"/>
  <c r="O6849" i="1"/>
  <c r="O7161" i="1"/>
  <c r="O7039" i="1"/>
  <c r="O7038" i="1"/>
  <c r="O6910" i="1"/>
  <c r="O7146" i="1"/>
  <c r="O6767" i="1"/>
  <c r="O6892" i="1"/>
  <c r="O6686" i="1"/>
  <c r="O6921" i="1"/>
  <c r="O6678" i="1"/>
  <c r="O6905" i="1"/>
  <c r="O6796" i="1"/>
  <c r="O6793" i="1"/>
  <c r="O7131" i="1"/>
  <c r="O6764" i="1"/>
  <c r="O6663" i="1"/>
  <c r="O6708" i="1"/>
  <c r="O6991" i="1"/>
  <c r="O6644" i="1"/>
  <c r="O6876" i="1"/>
  <c r="O7080" i="1"/>
  <c r="O6726" i="1"/>
  <c r="O6761" i="1"/>
  <c r="O6960" i="1"/>
  <c r="O6837" i="1"/>
  <c r="O6707" i="1"/>
  <c r="O6705" i="1"/>
  <c r="O7037" i="1"/>
  <c r="O6778" i="1"/>
  <c r="O7223" i="1"/>
  <c r="O7113" i="1"/>
  <c r="O6835" i="1"/>
  <c r="O6792" i="1"/>
  <c r="O6899" i="1"/>
  <c r="O6810" i="1"/>
  <c r="O7198" i="1"/>
  <c r="O7002" i="1"/>
  <c r="O6869" i="1"/>
  <c r="O7072" i="1"/>
  <c r="O6896" i="1"/>
  <c r="O7041" i="1"/>
  <c r="O6987" i="1"/>
  <c r="O6812" i="1"/>
  <c r="O6773" i="1"/>
  <c r="O6819" i="1"/>
  <c r="O6917" i="1"/>
  <c r="O6674" i="1"/>
  <c r="O6865" i="1"/>
  <c r="O6748" i="1"/>
  <c r="O6800" i="1"/>
  <c r="O7180" i="1"/>
  <c r="O7029" i="1"/>
  <c r="O7200" i="1"/>
  <c r="O6657" i="1"/>
  <c r="O6880" i="1"/>
  <c r="O7121" i="1"/>
  <c r="O7034" i="1"/>
  <c r="O7032" i="1"/>
  <c r="O6751" i="1"/>
  <c r="O7171" i="1"/>
  <c r="O7004" i="1"/>
  <c r="O6730" i="1"/>
  <c r="O6981" i="1"/>
  <c r="O6829" i="1"/>
  <c r="O6853" i="1"/>
  <c r="O6807" i="1"/>
  <c r="O7047" i="1"/>
  <c r="O6732" i="1"/>
  <c r="O7153" i="1"/>
  <c r="O6665" i="1"/>
  <c r="O6986" i="1"/>
  <c r="O6746" i="1"/>
  <c r="O7233" i="1"/>
  <c r="O6976" i="1"/>
  <c r="O7133" i="1"/>
  <c r="O6922" i="1"/>
  <c r="O6720" i="1"/>
  <c r="O6890" i="1"/>
  <c r="O6775" i="1"/>
  <c r="O7224" i="1"/>
  <c r="O6970" i="1"/>
  <c r="O7172" i="1"/>
  <c r="O6647" i="1"/>
  <c r="O6838" i="1"/>
  <c r="O6713" i="1"/>
  <c r="O6703" i="1"/>
  <c r="O7082" i="1"/>
  <c r="O7186" i="1"/>
  <c r="O6859" i="1"/>
  <c r="O7110" i="1"/>
  <c r="O7126" i="1"/>
  <c r="O7193" i="1"/>
  <c r="O6971" i="1"/>
  <c r="O6750" i="1"/>
  <c r="O7103" i="1"/>
  <c r="O6858" i="1"/>
  <c r="O6659" i="1"/>
  <c r="O6980" i="1"/>
  <c r="O6682" i="1"/>
  <c r="O6781" i="1"/>
  <c r="O6868" i="1"/>
  <c r="O6979" i="1"/>
  <c r="O6809" i="1"/>
  <c r="O6818" i="1"/>
  <c r="O7052" i="1"/>
  <c r="O7124" i="1"/>
  <c r="O6786" i="1"/>
  <c r="O7142" i="1"/>
  <c r="O6982" i="1"/>
  <c r="O6875" i="1"/>
  <c r="O7220" i="1"/>
  <c r="O7173" i="1"/>
  <c r="O7114" i="1"/>
  <c r="O6843" i="1"/>
  <c r="O7075" i="1"/>
  <c r="O7143" i="1"/>
  <c r="O7183" i="1"/>
  <c r="O6656" i="1"/>
  <c r="O6995" i="1"/>
  <c r="O6749" i="1"/>
  <c r="O6826" i="1"/>
  <c r="O7106" i="1"/>
  <c r="O6879" i="1"/>
  <c r="O6846" i="1"/>
  <c r="O7234" i="1"/>
  <c r="O6642" i="1"/>
  <c r="O6651" i="1"/>
  <c r="O7214" i="1"/>
  <c r="O6898" i="1"/>
  <c r="O7138" i="1"/>
  <c r="O6946" i="1"/>
  <c r="O7128" i="1"/>
  <c r="O6967" i="1"/>
  <c r="O6934" i="1"/>
  <c r="O7010" i="1"/>
  <c r="O7187" i="1"/>
  <c r="O6841" i="1"/>
  <c r="O6978" i="1"/>
  <c r="O6757" i="1"/>
  <c r="O6737" i="1"/>
  <c r="O6977" i="1"/>
  <c r="O6772" i="1"/>
  <c r="O6963" i="1"/>
  <c r="O6924" i="1"/>
  <c r="O7194" i="1"/>
  <c r="O7235" i="1"/>
  <c r="O7189" i="1"/>
  <c r="O7115" i="1"/>
  <c r="O6891" i="1"/>
  <c r="O7165" i="1"/>
  <c r="O6787" i="1"/>
  <c r="O6916" i="1"/>
  <c r="O6653" i="1"/>
  <c r="O6854" i="1"/>
  <c r="O6929" i="1"/>
  <c r="O7134" i="1"/>
  <c r="O7199" i="1"/>
  <c r="O6975" i="1"/>
  <c r="O7046" i="1"/>
  <c r="O6939" i="1"/>
  <c r="O7018" i="1"/>
  <c r="O6931" i="1"/>
  <c r="O6873" i="1"/>
  <c r="O7024" i="1"/>
  <c r="O6989" i="1"/>
  <c r="O6655" i="1"/>
  <c r="O6785" i="1"/>
  <c r="O7064" i="1"/>
  <c r="O7150" i="1"/>
  <c r="O6833" i="1"/>
  <c r="O6855" i="1"/>
  <c r="O7147" i="1"/>
  <c r="O6820" i="1"/>
  <c r="O7111" i="1"/>
  <c r="O7122" i="1"/>
  <c r="O7099" i="1"/>
  <c r="O7060" i="1"/>
  <c r="O6943" i="1"/>
  <c r="O7000" i="1"/>
  <c r="O6736" i="1"/>
  <c r="O6990" i="1"/>
  <c r="O6784" i="1"/>
  <c r="O7135" i="1"/>
  <c r="O7007" i="1"/>
  <c r="O7229" i="1"/>
  <c r="O6878" i="1"/>
  <c r="O7225" i="1"/>
  <c r="O6755" i="1"/>
  <c r="O6985" i="1"/>
  <c r="O7119" i="1"/>
  <c r="O7157" i="1"/>
  <c r="O7190" i="1"/>
  <c r="O7227" i="1"/>
  <c r="O6706" i="1"/>
  <c r="O7217" i="1"/>
  <c r="O6874" i="1"/>
  <c r="O7154" i="1"/>
  <c r="O6842" i="1"/>
  <c r="O6972" i="1"/>
  <c r="O7073" i="1"/>
  <c r="O6716" i="1"/>
  <c r="O7013" i="1"/>
  <c r="O7215" i="1"/>
  <c r="O6950" i="1"/>
  <c r="O6697" i="1"/>
  <c r="O7101" i="1"/>
  <c r="O7071" i="1"/>
  <c r="O6856" i="1"/>
  <c r="O6832" i="1"/>
  <c r="O6914" i="1"/>
  <c r="O7166" i="1"/>
  <c r="O7050" i="1"/>
  <c r="O6696" i="1"/>
  <c r="O6887" i="1"/>
  <c r="O6901" i="1"/>
  <c r="O6968" i="1"/>
  <c r="O7208" i="1"/>
  <c r="O7205" i="1"/>
  <c r="O7181" i="1"/>
  <c r="O7079" i="1"/>
  <c r="O6830" i="1"/>
  <c r="O6911" i="1"/>
  <c r="O6747" i="1"/>
  <c r="O7044" i="1"/>
  <c r="O7048" i="1"/>
  <c r="O7109" i="1"/>
  <c r="O7117" i="1"/>
  <c r="O6759" i="1"/>
  <c r="O6709" i="1"/>
  <c r="O6780" i="1"/>
  <c r="O6938" i="1"/>
  <c r="O6814" i="1"/>
  <c r="O6760" i="1"/>
  <c r="O6791" i="1"/>
  <c r="O7070" i="1"/>
  <c r="O6779" i="1"/>
  <c r="O6965" i="1"/>
  <c r="O7014" i="1"/>
  <c r="O6951" i="1"/>
  <c r="O6852" i="1"/>
  <c r="O7125" i="1"/>
  <c r="O6894" i="1"/>
  <c r="O6675" i="1"/>
  <c r="O7129" i="1"/>
  <c r="O6729" i="1"/>
  <c r="O6731" i="1"/>
  <c r="O7230" i="1"/>
  <c r="O7159" i="1"/>
  <c r="O6824" i="1"/>
  <c r="O6799" i="1"/>
  <c r="O7055" i="1"/>
  <c r="O7011" i="1"/>
  <c r="O7026" i="1"/>
  <c r="O7160" i="1"/>
  <c r="O7176" i="1"/>
  <c r="O7053" i="1"/>
  <c r="O7096" i="1"/>
  <c r="O6935" i="1"/>
  <c r="O6883" i="1"/>
  <c r="O6710" i="1"/>
  <c r="O6973" i="1"/>
  <c r="O6836" i="1"/>
  <c r="O6877" i="1"/>
  <c r="O6679" i="1"/>
  <c r="O7085" i="1"/>
  <c r="O6734" i="1"/>
  <c r="O7015" i="1"/>
  <c r="O6942" i="1"/>
  <c r="O7210" i="1"/>
  <c r="O6825" i="1"/>
  <c r="O6774" i="1"/>
  <c r="O7095" i="1"/>
  <c r="O6945" i="1"/>
  <c r="O6996" i="1"/>
  <c r="O7098" i="1"/>
  <c r="O7008" i="1"/>
  <c r="O6741" i="1"/>
  <c r="O6964" i="1"/>
  <c r="O7137" i="1"/>
  <c r="O7177" i="1"/>
  <c r="O7077" i="1"/>
  <c r="O6872" i="1"/>
  <c r="O7035" i="1"/>
  <c r="O7019" i="1"/>
  <c r="O7033" i="1"/>
  <c r="O7116" i="1"/>
  <c r="O7191" i="1"/>
  <c r="O7094" i="1"/>
  <c r="O7218" i="1"/>
  <c r="O7162" i="1"/>
  <c r="O6940" i="1"/>
  <c r="O7009" i="1"/>
  <c r="O7063" i="1"/>
  <c r="O6795" i="1"/>
  <c r="O7144" i="1"/>
  <c r="O7042" i="1"/>
  <c r="O6699" i="1"/>
  <c r="O7089" i="1"/>
  <c r="O7091" i="1"/>
  <c r="O6722" i="1"/>
  <c r="O7209" i="1"/>
  <c r="O7221" i="1"/>
  <c r="O6715" i="1"/>
  <c r="O6928" i="1"/>
  <c r="O7231" i="1"/>
  <c r="O6959" i="1"/>
  <c r="O7158" i="1"/>
  <c r="O6915" i="1"/>
  <c r="O7132" i="1"/>
  <c r="O7151" i="1"/>
  <c r="O6640" i="1"/>
  <c r="O10" i="1"/>
  <c r="O143" i="1"/>
  <c r="O124" i="1"/>
  <c r="O135" i="1"/>
  <c r="O13" i="1"/>
  <c r="O26" i="1"/>
  <c r="O66" i="1"/>
  <c r="O20" i="1"/>
  <c r="O43" i="1"/>
  <c r="O105" i="1"/>
  <c r="O102" i="1"/>
  <c r="O132" i="1"/>
  <c r="O83" i="1"/>
  <c r="O48" i="1"/>
  <c r="O37" i="1"/>
  <c r="O106" i="1"/>
  <c r="O42" i="1"/>
  <c r="O60" i="1"/>
  <c r="O82" i="1"/>
  <c r="O32" i="1"/>
  <c r="O47" i="1"/>
  <c r="O31" i="1"/>
  <c r="O50" i="1"/>
  <c r="O69" i="1"/>
  <c r="O70" i="1"/>
  <c r="O145" i="1"/>
  <c r="O35" i="1"/>
  <c r="O153" i="1"/>
  <c r="O27" i="1"/>
  <c r="O122" i="1"/>
  <c r="O61" i="1"/>
  <c r="O90" i="1"/>
  <c r="O74" i="1"/>
  <c r="O65" i="1"/>
  <c r="O129" i="1"/>
  <c r="O41" i="1"/>
  <c r="O92" i="1"/>
  <c r="O17" i="1"/>
  <c r="O144" i="1"/>
  <c r="O18" i="1"/>
  <c r="O49" i="1"/>
  <c r="O71" i="1"/>
  <c r="O78" i="1"/>
  <c r="O84" i="1"/>
  <c r="O57" i="1"/>
  <c r="O30" i="1"/>
  <c r="O97" i="1"/>
  <c r="O38" i="1"/>
  <c r="O73" i="1"/>
  <c r="O87" i="1"/>
  <c r="O54" i="1"/>
  <c r="O40" i="1"/>
  <c r="O36" i="1"/>
  <c r="O46" i="1"/>
  <c r="O115" i="1"/>
  <c r="O21" i="1"/>
  <c r="O123" i="1"/>
  <c r="O95" i="1"/>
  <c r="O133" i="1"/>
  <c r="O44" i="1"/>
  <c r="O63" i="1"/>
  <c r="O150" i="1"/>
  <c r="O148" i="1"/>
  <c r="O93" i="1"/>
  <c r="O89" i="1"/>
  <c r="O152" i="1"/>
  <c r="O64" i="1"/>
  <c r="O136" i="1"/>
  <c r="O151" i="1"/>
  <c r="O79" i="1"/>
  <c r="O53" i="1"/>
  <c r="O19" i="1"/>
  <c r="O59" i="1"/>
  <c r="O67" i="1"/>
  <c r="O98" i="1"/>
  <c r="O29" i="1"/>
  <c r="O28" i="1"/>
  <c r="O137" i="1"/>
  <c r="O22" i="1"/>
  <c r="O101" i="1"/>
  <c r="O138" i="1"/>
  <c r="O118" i="1"/>
  <c r="O91" i="1"/>
  <c r="O109" i="1"/>
  <c r="O99" i="1"/>
  <c r="O77" i="1"/>
  <c r="O139" i="1"/>
  <c r="O110" i="1"/>
  <c r="O120" i="1"/>
  <c r="O155" i="1"/>
  <c r="O112" i="1"/>
  <c r="O52" i="1"/>
  <c r="O14" i="1"/>
  <c r="O76" i="1"/>
  <c r="O24" i="1"/>
  <c r="O68" i="1"/>
  <c r="O58" i="1"/>
  <c r="O25" i="1"/>
  <c r="O56" i="1"/>
  <c r="O140" i="1"/>
  <c r="O96" i="1"/>
  <c r="O80" i="1"/>
  <c r="O103" i="1"/>
  <c r="O12" i="1"/>
  <c r="O125" i="1"/>
  <c r="O15" i="1"/>
  <c r="O119" i="1"/>
  <c r="O141" i="1"/>
  <c r="O134" i="1"/>
  <c r="O156" i="1"/>
  <c r="O75" i="1"/>
  <c r="O114" i="1"/>
  <c r="O146" i="1"/>
  <c r="O45" i="1"/>
  <c r="O113" i="1"/>
  <c r="O85" i="1"/>
  <c r="O81" i="1"/>
  <c r="O131" i="1"/>
  <c r="O88" i="1"/>
  <c r="O107" i="1"/>
  <c r="O62" i="1"/>
  <c r="O16" i="1"/>
  <c r="O111" i="1"/>
  <c r="O104" i="1"/>
  <c r="O126" i="1"/>
  <c r="O116" i="1"/>
  <c r="O34" i="1"/>
  <c r="O121" i="1"/>
  <c r="O108" i="1"/>
  <c r="O55" i="1"/>
  <c r="O33" i="1"/>
  <c r="O127" i="1"/>
  <c r="O51" i="1"/>
  <c r="O72" i="1"/>
  <c r="O128" i="1"/>
  <c r="O86" i="1"/>
  <c r="O117" i="1"/>
  <c r="O23" i="1"/>
  <c r="O94" i="1"/>
  <c r="O130" i="1"/>
  <c r="O154" i="1"/>
  <c r="O100" i="1"/>
  <c r="O147" i="1"/>
  <c r="O142" i="1"/>
  <c r="O39" i="1"/>
  <c r="O11" i="1"/>
  <c r="O149" i="1"/>
  <c r="O157" i="1"/>
  <c r="O224" i="1"/>
  <c r="O173" i="1"/>
  <c r="O267" i="1"/>
  <c r="O199" i="1"/>
  <c r="O164" i="1"/>
  <c r="O161" i="1"/>
  <c r="O159" i="1"/>
  <c r="O268" i="1"/>
  <c r="O277" i="1"/>
  <c r="O169" i="1"/>
  <c r="O158" i="1"/>
  <c r="O271" i="1"/>
  <c r="O212" i="1"/>
  <c r="O177" i="1"/>
  <c r="O195" i="1"/>
  <c r="O160" i="1"/>
  <c r="O174" i="1"/>
  <c r="O247" i="1"/>
  <c r="O176" i="1"/>
  <c r="O234" i="1"/>
  <c r="O166" i="1"/>
  <c r="O263" i="1"/>
  <c r="O207" i="1"/>
  <c r="O214" i="1"/>
  <c r="O188" i="1"/>
  <c r="O257" i="1"/>
  <c r="O258" i="1"/>
  <c r="O269" i="1"/>
  <c r="O255" i="1"/>
  <c r="O184" i="1"/>
  <c r="O203" i="1"/>
  <c r="O168" i="1"/>
  <c r="O183" i="1"/>
  <c r="O198" i="1"/>
  <c r="O272" i="1"/>
  <c r="O282" i="1"/>
  <c r="O194" i="1"/>
  <c r="O196" i="1"/>
  <c r="O201" i="1"/>
  <c r="O200" i="1"/>
  <c r="O278" i="1"/>
  <c r="O256" i="1"/>
  <c r="O216" i="1"/>
  <c r="O227" i="1"/>
  <c r="O187" i="1"/>
  <c r="O283" i="1"/>
  <c r="O221" i="1"/>
  <c r="O191" i="1"/>
  <c r="O182" i="1"/>
  <c r="O238" i="1"/>
  <c r="O213" i="1"/>
  <c r="O225" i="1"/>
  <c r="O190" i="1"/>
  <c r="O179" i="1"/>
  <c r="O243" i="1"/>
  <c r="O172" i="1"/>
  <c r="O273" i="1"/>
  <c r="O248" i="1"/>
  <c r="O259" i="1"/>
  <c r="O260" i="1"/>
  <c r="O189" i="1"/>
  <c r="O192" i="1"/>
  <c r="O185" i="1"/>
  <c r="O251" i="1"/>
  <c r="O274" i="1"/>
  <c r="O239" i="1"/>
  <c r="O244" i="1"/>
  <c r="O167" i="1"/>
  <c r="O262" i="1"/>
  <c r="O284" i="1"/>
  <c r="O205" i="1"/>
  <c r="O245" i="1"/>
  <c r="O275" i="1"/>
  <c r="O226" i="1"/>
  <c r="O197" i="1"/>
  <c r="O209" i="1"/>
  <c r="O175" i="1"/>
  <c r="O208" i="1"/>
  <c r="O170" i="1"/>
  <c r="O264" i="1"/>
  <c r="O261" i="1"/>
  <c r="O217" i="1"/>
  <c r="O279" i="1"/>
  <c r="O165" i="1"/>
  <c r="O222" i="1"/>
  <c r="O162" i="1"/>
  <c r="O181" i="1"/>
  <c r="O231" i="1"/>
  <c r="O254" i="1"/>
  <c r="O218" i="1"/>
  <c r="O280" i="1"/>
  <c r="O186" i="1"/>
  <c r="O232" i="1"/>
  <c r="O233" i="1"/>
  <c r="O210" i="1"/>
  <c r="O202" i="1"/>
  <c r="O229" i="1"/>
  <c r="O204" i="1"/>
  <c r="O215" i="1"/>
  <c r="O178" i="1"/>
  <c r="O281" i="1"/>
  <c r="O249" i="1"/>
  <c r="O193" i="1"/>
  <c r="O230" i="1"/>
  <c r="O240" i="1"/>
  <c r="O206" i="1"/>
  <c r="O235" i="1"/>
  <c r="O265" i="1"/>
  <c r="O276" i="1"/>
  <c r="O236" i="1"/>
  <c r="O171" i="1"/>
  <c r="O246" i="1"/>
  <c r="O266" i="1"/>
  <c r="O253" i="1"/>
  <c r="O242" i="1"/>
  <c r="O163" i="1"/>
  <c r="O237" i="1"/>
  <c r="O223" i="1"/>
  <c r="O241" i="1"/>
  <c r="O219" i="1"/>
  <c r="O270" i="1"/>
  <c r="O285" i="1"/>
  <c r="O180" i="1"/>
  <c r="O211" i="1"/>
  <c r="O252" i="1"/>
  <c r="O228" i="1"/>
  <c r="O250" i="1"/>
  <c r="O220" i="1"/>
  <c r="O286" i="1"/>
  <c r="O294" i="1"/>
  <c r="O296" i="1"/>
  <c r="O299" i="1"/>
  <c r="O287" i="1"/>
  <c r="O291" i="1"/>
  <c r="O298" i="1"/>
  <c r="O300" i="1"/>
  <c r="O297" i="1"/>
  <c r="O293" i="1"/>
  <c r="O295" i="1"/>
  <c r="O290" i="1"/>
  <c r="O289" i="1"/>
  <c r="O301" i="1"/>
  <c r="O288" i="1"/>
  <c r="O292" i="1"/>
  <c r="O302" i="1"/>
  <c r="O460" i="1"/>
  <c r="O433" i="1"/>
  <c r="O401" i="1"/>
  <c r="O387" i="1"/>
  <c r="O408" i="1"/>
  <c r="O409" i="1"/>
  <c r="O438" i="1"/>
  <c r="O347" i="1"/>
  <c r="O317" i="1"/>
  <c r="O399" i="1"/>
  <c r="O395" i="1"/>
  <c r="O365" i="1"/>
  <c r="O455" i="1"/>
  <c r="O316" i="1"/>
  <c r="O448" i="1"/>
  <c r="O443" i="1"/>
  <c r="O390" i="1"/>
  <c r="O326" i="1"/>
  <c r="O453" i="1"/>
  <c r="O304" i="1"/>
  <c r="O467" i="1"/>
  <c r="O338" i="1"/>
  <c r="O444" i="1"/>
  <c r="O378" i="1"/>
  <c r="O353" i="1"/>
  <c r="O344" i="1"/>
  <c r="O457" i="1"/>
  <c r="O361" i="1"/>
  <c r="O381" i="1"/>
  <c r="O463" i="1"/>
  <c r="O445" i="1"/>
  <c r="O472" i="1"/>
  <c r="O389" i="1"/>
  <c r="O385" i="1"/>
  <c r="O462" i="1"/>
  <c r="O456" i="1"/>
  <c r="O405" i="1"/>
  <c r="O330" i="1"/>
  <c r="O369" i="1"/>
  <c r="O437" i="1"/>
  <c r="O322" i="1"/>
  <c r="O476" i="1"/>
  <c r="O400" i="1"/>
  <c r="O423" i="1"/>
  <c r="O414" i="1"/>
  <c r="O331" i="1"/>
  <c r="O461" i="1"/>
  <c r="O309" i="1"/>
  <c r="O375" i="1"/>
  <c r="O367" i="1"/>
  <c r="O370" i="1"/>
  <c r="O356" i="1"/>
  <c r="O439" i="1"/>
  <c r="O441" i="1"/>
  <c r="O303" i="1"/>
  <c r="O459" i="1"/>
  <c r="O450" i="1"/>
  <c r="O470" i="1"/>
  <c r="O350" i="1"/>
  <c r="O473" i="1"/>
  <c r="O474" i="1"/>
  <c r="O348" i="1"/>
  <c r="O358" i="1"/>
  <c r="O416" i="1"/>
  <c r="O371" i="1"/>
  <c r="O354" i="1"/>
  <c r="O345" i="1"/>
  <c r="O314" i="1"/>
  <c r="O360" i="1"/>
  <c r="O388" i="1"/>
  <c r="O329" i="1"/>
  <c r="O319" i="1"/>
  <c r="O468" i="1"/>
  <c r="O349" i="1"/>
  <c r="O341" i="1"/>
  <c r="O454" i="1"/>
  <c r="O398" i="1"/>
  <c r="O394" i="1"/>
  <c r="O318" i="1"/>
  <c r="O379" i="1"/>
  <c r="O324" i="1"/>
  <c r="O374" i="1"/>
  <c r="O458" i="1"/>
  <c r="O452" i="1"/>
  <c r="O410" i="1"/>
  <c r="O325" i="1"/>
  <c r="O449" i="1"/>
  <c r="O407" i="1"/>
  <c r="O429" i="1"/>
  <c r="O315" i="1"/>
  <c r="O418" i="1"/>
  <c r="O372" i="1"/>
  <c r="O327" i="1"/>
  <c r="O362" i="1"/>
  <c r="O451" i="1"/>
  <c r="O424" i="1"/>
  <c r="O313" i="1"/>
  <c r="O392" i="1"/>
  <c r="O406" i="1"/>
  <c r="O305" i="1"/>
  <c r="O393" i="1"/>
  <c r="O333" i="1"/>
  <c r="O412" i="1"/>
  <c r="O427" i="1"/>
  <c r="O411" i="1"/>
  <c r="O359" i="1"/>
  <c r="O415" i="1"/>
  <c r="O436" i="1"/>
  <c r="O421" i="1"/>
  <c r="O425" i="1"/>
  <c r="O430" i="1"/>
  <c r="O312" i="1"/>
  <c r="O440" i="1"/>
  <c r="O475" i="1"/>
  <c r="O434" i="1"/>
  <c r="O376" i="1"/>
  <c r="O336" i="1"/>
  <c r="O413" i="1"/>
  <c r="O397" i="1"/>
  <c r="O422" i="1"/>
  <c r="O442" i="1"/>
  <c r="O323" i="1"/>
  <c r="O465" i="1"/>
  <c r="O435" i="1"/>
  <c r="O306" i="1"/>
  <c r="O404" i="1"/>
  <c r="O432" i="1"/>
  <c r="O368" i="1"/>
  <c r="O417" i="1"/>
  <c r="O355" i="1"/>
  <c r="O391" i="1"/>
  <c r="O357" i="1"/>
  <c r="O334" i="1"/>
  <c r="O373" i="1"/>
  <c r="O321" i="1"/>
  <c r="O446" i="1"/>
  <c r="O420" i="1"/>
  <c r="O328" i="1"/>
  <c r="O426" i="1"/>
  <c r="O364" i="1"/>
  <c r="O419" i="1"/>
  <c r="O363" i="1"/>
  <c r="O351" i="1"/>
  <c r="O342" i="1"/>
  <c r="O447" i="1"/>
  <c r="O337" i="1"/>
  <c r="O428" i="1"/>
  <c r="O383" i="1"/>
  <c r="O343" i="1"/>
  <c r="O469" i="1"/>
  <c r="O366" i="1"/>
  <c r="O377" i="1"/>
  <c r="O332" i="1"/>
  <c r="O320" i="1"/>
  <c r="O308" i="1"/>
  <c r="O384" i="1"/>
  <c r="O471" i="1"/>
  <c r="O386" i="1"/>
  <c r="O403" i="1"/>
  <c r="O431" i="1"/>
  <c r="O310" i="1"/>
  <c r="O402" i="1"/>
  <c r="O352" i="1"/>
  <c r="O311" i="1"/>
  <c r="O380" i="1"/>
  <c r="O339" i="1"/>
  <c r="O382" i="1"/>
  <c r="O466" i="1"/>
  <c r="O396" i="1"/>
  <c r="O346" i="1"/>
  <c r="O464" i="1"/>
  <c r="O335" i="1"/>
  <c r="O340" i="1"/>
  <c r="O307" i="1"/>
  <c r="O477" i="1"/>
  <c r="O497" i="1"/>
  <c r="O542" i="1"/>
  <c r="O491" i="1"/>
  <c r="O540" i="1"/>
  <c r="O514" i="1"/>
  <c r="O478" i="1"/>
  <c r="O538" i="1"/>
  <c r="O479" i="1"/>
  <c r="O502" i="1"/>
  <c r="O543" i="1"/>
  <c r="O517" i="1"/>
  <c r="O480" i="1"/>
  <c r="O481" i="1"/>
  <c r="O539" i="1"/>
  <c r="O518" i="1"/>
  <c r="O508" i="1"/>
  <c r="O545" i="1"/>
  <c r="O531" i="1"/>
  <c r="O509" i="1"/>
  <c r="O546" i="1"/>
  <c r="O501" i="1"/>
  <c r="O488" i="1"/>
  <c r="O493" i="1"/>
  <c r="O522" i="1"/>
  <c r="O541" i="1"/>
  <c r="O530" i="1"/>
  <c r="O490" i="1"/>
  <c r="O536" i="1"/>
  <c r="O523" i="1"/>
  <c r="O512" i="1"/>
  <c r="O532" i="1"/>
  <c r="O499" i="1"/>
  <c r="O505" i="1"/>
  <c r="O535" i="1"/>
  <c r="O520" i="1"/>
  <c r="O528" i="1"/>
  <c r="O500" i="1"/>
  <c r="O527" i="1"/>
  <c r="O506" i="1"/>
  <c r="O507" i="1"/>
  <c r="O487" i="1"/>
  <c r="O534" i="1"/>
  <c r="O486" i="1"/>
  <c r="O496" i="1"/>
  <c r="O489" i="1"/>
  <c r="O544" i="1"/>
  <c r="O513" i="1"/>
  <c r="O529" i="1"/>
  <c r="O483" i="1"/>
  <c r="O492" i="1"/>
  <c r="O494" i="1"/>
  <c r="O484" i="1"/>
  <c r="O498" i="1"/>
  <c r="O510" i="1"/>
  <c r="O525" i="1"/>
  <c r="O515" i="1"/>
  <c r="O485" i="1"/>
  <c r="O524" i="1"/>
  <c r="O521" i="1"/>
  <c r="O503" i="1"/>
  <c r="O516" i="1"/>
  <c r="O482" i="1"/>
  <c r="O495" i="1"/>
  <c r="O537" i="1"/>
  <c r="O511" i="1"/>
  <c r="O533" i="1"/>
  <c r="O526" i="1"/>
  <c r="O519" i="1"/>
  <c r="O504" i="1"/>
  <c r="O547" i="1"/>
  <c r="O548" i="1"/>
  <c r="O551" i="1"/>
  <c r="O552" i="1"/>
  <c r="O550" i="1"/>
  <c r="O549" i="1"/>
  <c r="O553" i="1"/>
  <c r="O558" i="1"/>
  <c r="O561" i="1"/>
  <c r="O554" i="1"/>
  <c r="O556" i="1"/>
  <c r="O555" i="1"/>
  <c r="O560" i="1"/>
  <c r="O557" i="1"/>
  <c r="O559" i="1"/>
  <c r="O562" i="1"/>
  <c r="O570" i="1"/>
  <c r="O565" i="1"/>
  <c r="O575" i="1"/>
  <c r="O574" i="1"/>
  <c r="O573" i="1"/>
  <c r="O566" i="1"/>
  <c r="O568" i="1"/>
  <c r="O572" i="1"/>
  <c r="O576" i="1"/>
  <c r="O567" i="1"/>
  <c r="O571" i="1"/>
  <c r="O564" i="1"/>
  <c r="O569" i="1"/>
  <c r="O563" i="1"/>
  <c r="O577" i="1"/>
  <c r="O601" i="1"/>
  <c r="O651" i="1"/>
  <c r="O644" i="1"/>
  <c r="O686" i="1"/>
  <c r="O596" i="1"/>
  <c r="O630" i="1"/>
  <c r="O693" i="1"/>
  <c r="O652" i="1"/>
  <c r="O622" i="1"/>
  <c r="O657" i="1"/>
  <c r="O624" i="1"/>
  <c r="O590" i="1"/>
  <c r="O621" i="1"/>
  <c r="O592" i="1"/>
  <c r="O594" i="1"/>
  <c r="O635" i="1"/>
  <c r="O629" i="1"/>
  <c r="O670" i="1"/>
  <c r="O610" i="1"/>
  <c r="O687" i="1"/>
  <c r="O650" i="1"/>
  <c r="O668" i="1"/>
  <c r="O593" i="1"/>
  <c r="O638" i="1"/>
  <c r="O618" i="1"/>
  <c r="O647" i="1"/>
  <c r="O677" i="1"/>
  <c r="O704" i="1"/>
  <c r="O619" i="1"/>
  <c r="O588" i="1"/>
  <c r="O684" i="1"/>
  <c r="O697" i="1"/>
  <c r="O705" i="1"/>
  <c r="O664" i="1"/>
  <c r="O653" i="1"/>
  <c r="O695" i="1"/>
  <c r="O633" i="1"/>
  <c r="O692" i="1"/>
  <c r="O625" i="1"/>
  <c r="O628" i="1"/>
  <c r="O609" i="1"/>
  <c r="O602" i="1"/>
  <c r="O679" i="1"/>
  <c r="O659" i="1"/>
  <c r="O688" i="1"/>
  <c r="O611" i="1"/>
  <c r="O663" i="1"/>
  <c r="O634" i="1"/>
  <c r="O642" i="1"/>
  <c r="O701" i="1"/>
  <c r="O603" i="1"/>
  <c r="O613" i="1"/>
  <c r="O707" i="1"/>
  <c r="O708" i="1"/>
  <c r="O583" i="1"/>
  <c r="O702" i="1"/>
  <c r="O616" i="1"/>
  <c r="O689" i="1"/>
  <c r="O587" i="1"/>
  <c r="O626" i="1"/>
  <c r="O646" i="1"/>
  <c r="O614" i="1"/>
  <c r="O683" i="1"/>
  <c r="O631" i="1"/>
  <c r="O585" i="1"/>
  <c r="O599" i="1"/>
  <c r="O623" i="1"/>
  <c r="O579" i="1"/>
  <c r="O699" i="1"/>
  <c r="O600" i="1"/>
  <c r="O698" i="1"/>
  <c r="O627" i="1"/>
  <c r="O615" i="1"/>
  <c r="O691" i="1"/>
  <c r="O666" i="1"/>
  <c r="O671" i="1"/>
  <c r="O672" i="1"/>
  <c r="O591" i="1"/>
  <c r="O675" i="1"/>
  <c r="O655" i="1"/>
  <c r="O680" i="1"/>
  <c r="O578" i="1"/>
  <c r="O637" i="1"/>
  <c r="O582" i="1"/>
  <c r="O706" i="1"/>
  <c r="O580" i="1"/>
  <c r="O604" i="1"/>
  <c r="O694" i="1"/>
  <c r="O636" i="1"/>
  <c r="O606" i="1"/>
  <c r="O608" i="1"/>
  <c r="O639" i="1"/>
  <c r="O632" i="1"/>
  <c r="O665" i="1"/>
  <c r="O658" i="1"/>
  <c r="O673" i="1"/>
  <c r="O681" i="1"/>
  <c r="O700" i="1"/>
  <c r="O598" i="1"/>
  <c r="O620" i="1"/>
  <c r="O696" i="1"/>
  <c r="O648" i="1"/>
  <c r="O674" i="1"/>
  <c r="O581" i="1"/>
  <c r="O654" i="1"/>
  <c r="O586" i="1"/>
  <c r="O584" i="1"/>
  <c r="O607" i="1"/>
  <c r="O597" i="1"/>
  <c r="O649" i="1"/>
  <c r="O667" i="1"/>
  <c r="O595" i="1"/>
  <c r="O662" i="1"/>
  <c r="O641" i="1"/>
  <c r="O656" i="1"/>
  <c r="O643" i="1"/>
  <c r="O685" i="1"/>
  <c r="O612" i="1"/>
  <c r="O690" i="1"/>
  <c r="O660" i="1"/>
  <c r="O645" i="1"/>
  <c r="O605" i="1"/>
  <c r="O682" i="1"/>
  <c r="O678" i="1"/>
  <c r="O640" i="1"/>
  <c r="O676" i="1"/>
  <c r="O669" i="1"/>
  <c r="O661" i="1"/>
  <c r="O703" i="1"/>
  <c r="O589" i="1"/>
  <c r="O617" i="1"/>
  <c r="O709" i="1"/>
  <c r="O813" i="1"/>
  <c r="O870" i="1"/>
  <c r="O774" i="1"/>
  <c r="O746" i="1"/>
  <c r="O797" i="1"/>
  <c r="O905" i="1"/>
  <c r="O906" i="1"/>
  <c r="O771" i="1"/>
  <c r="O838" i="1"/>
  <c r="O876" i="1"/>
  <c r="O826" i="1"/>
  <c r="O812" i="1"/>
  <c r="O836" i="1"/>
  <c r="O765" i="1"/>
  <c r="O898" i="1"/>
  <c r="O742" i="1"/>
  <c r="O879" i="1"/>
  <c r="O854" i="1"/>
  <c r="O869" i="1"/>
  <c r="O724" i="1"/>
  <c r="O874" i="1"/>
  <c r="O784" i="1"/>
  <c r="O783" i="1"/>
  <c r="O787" i="1"/>
  <c r="O790" i="1"/>
  <c r="O864" i="1"/>
  <c r="O816" i="1"/>
  <c r="O820" i="1"/>
  <c r="O857" i="1"/>
  <c r="O768" i="1"/>
  <c r="O885" i="1"/>
  <c r="O739" i="1"/>
  <c r="O801" i="1"/>
  <c r="O833" i="1"/>
  <c r="O827" i="1"/>
  <c r="O729" i="1"/>
  <c r="O757" i="1"/>
  <c r="O839" i="1"/>
  <c r="O871" i="1"/>
  <c r="O732" i="1"/>
  <c r="O778" i="1"/>
  <c r="O752" i="1"/>
  <c r="O860" i="1"/>
  <c r="O772" i="1"/>
  <c r="O875" i="1"/>
  <c r="O785" i="1"/>
  <c r="O880" i="1"/>
  <c r="O903" i="1"/>
  <c r="O865" i="1"/>
  <c r="O866" i="1"/>
  <c r="O737" i="1"/>
  <c r="O745" i="1"/>
  <c r="O819" i="1"/>
  <c r="O763" i="1"/>
  <c r="O744" i="1"/>
  <c r="O840" i="1"/>
  <c r="O890" i="1"/>
  <c r="O786" i="1"/>
  <c r="O899" i="1"/>
  <c r="O731" i="1"/>
  <c r="O755" i="1"/>
  <c r="O828" i="1"/>
  <c r="O792" i="1"/>
  <c r="O741" i="1"/>
  <c r="O881" i="1"/>
  <c r="O907" i="1"/>
  <c r="O750" i="1"/>
  <c r="O735" i="1"/>
  <c r="O751" i="1"/>
  <c r="O832" i="1"/>
  <c r="O760" i="1"/>
  <c r="O858" i="1"/>
  <c r="O852" i="1"/>
  <c r="O807" i="1"/>
  <c r="O805" i="1"/>
  <c r="O716" i="1"/>
  <c r="O776" i="1"/>
  <c r="O769" i="1"/>
  <c r="O736" i="1"/>
  <c r="O886" i="1"/>
  <c r="O798" i="1"/>
  <c r="O794" i="1"/>
  <c r="O782" i="1"/>
  <c r="O829" i="1"/>
  <c r="O837" i="1"/>
  <c r="O882" i="1"/>
  <c r="O848" i="1"/>
  <c r="O791" i="1"/>
  <c r="O841" i="1"/>
  <c r="O831" i="1"/>
  <c r="O900" i="1"/>
  <c r="O867" i="1"/>
  <c r="O908" i="1"/>
  <c r="O859" i="1"/>
  <c r="O891" i="1"/>
  <c r="O877" i="1"/>
  <c r="O889" i="1"/>
  <c r="O868" i="1"/>
  <c r="O846" i="1"/>
  <c r="O830" i="1"/>
  <c r="O892" i="1"/>
  <c r="O808" i="1"/>
  <c r="O883" i="1"/>
  <c r="O901" i="1"/>
  <c r="O802" i="1"/>
  <c r="O714" i="1"/>
  <c r="O773" i="1"/>
  <c r="O779" i="1"/>
  <c r="O872" i="1"/>
  <c r="O909" i="1"/>
  <c r="O847" i="1"/>
  <c r="O893" i="1"/>
  <c r="O814" i="1"/>
  <c r="O912" i="1"/>
  <c r="O913" i="1"/>
  <c r="O795" i="1"/>
  <c r="O789" i="1"/>
  <c r="O730" i="1"/>
  <c r="O767" i="1"/>
  <c r="O747" i="1"/>
  <c r="O842" i="1"/>
  <c r="O799" i="1"/>
  <c r="O748" i="1"/>
  <c r="O850" i="1"/>
  <c r="O734" i="1"/>
  <c r="O834" i="1"/>
  <c r="O758" i="1"/>
  <c r="O713" i="1"/>
  <c r="O914" i="1"/>
  <c r="O894" i="1"/>
  <c r="O895" i="1"/>
  <c r="O777" i="1"/>
  <c r="O910" i="1"/>
  <c r="O861" i="1"/>
  <c r="O823" i="1"/>
  <c r="O843" i="1"/>
  <c r="O781" i="1"/>
  <c r="O738" i="1"/>
  <c r="O711" i="1"/>
  <c r="O911" i="1"/>
  <c r="O800" i="1"/>
  <c r="O915" i="1"/>
  <c r="O728" i="1"/>
  <c r="O753" i="1"/>
  <c r="O855" i="1"/>
  <c r="O809" i="1"/>
  <c r="O804" i="1"/>
  <c r="O810" i="1"/>
  <c r="O844" i="1"/>
  <c r="O817" i="1"/>
  <c r="O733" i="1"/>
  <c r="O845" i="1"/>
  <c r="O821" i="1"/>
  <c r="O718" i="1"/>
  <c r="O740" i="1"/>
  <c r="O723" i="1"/>
  <c r="O811" i="1"/>
  <c r="O862" i="1"/>
  <c r="O822" i="1"/>
  <c r="O754" i="1"/>
  <c r="O916" i="1"/>
  <c r="O815" i="1"/>
  <c r="O719" i="1"/>
  <c r="O749" i="1"/>
  <c r="O835" i="1"/>
  <c r="O851" i="1"/>
  <c r="O887" i="1"/>
  <c r="O824" i="1"/>
  <c r="O712" i="1"/>
  <c r="O818" i="1"/>
  <c r="O722" i="1"/>
  <c r="O721" i="1"/>
  <c r="O878" i="1"/>
  <c r="O863" i="1"/>
  <c r="O725" i="1"/>
  <c r="O726" i="1"/>
  <c r="O764" i="1"/>
  <c r="O825" i="1"/>
  <c r="O727" i="1"/>
  <c r="O766" i="1"/>
  <c r="O803" i="1"/>
  <c r="O710" i="1"/>
  <c r="O896" i="1"/>
  <c r="O793" i="1"/>
  <c r="O717" i="1"/>
  <c r="O888" i="1"/>
  <c r="O759" i="1"/>
  <c r="O743" i="1"/>
  <c r="O761" i="1"/>
  <c r="O720" i="1"/>
  <c r="O796" i="1"/>
  <c r="O775" i="1"/>
  <c r="O902" i="1"/>
  <c r="O715" i="1"/>
  <c r="O770" i="1"/>
  <c r="O806" i="1"/>
  <c r="O762" i="1"/>
  <c r="O856" i="1"/>
  <c r="O756" i="1"/>
  <c r="O849" i="1"/>
  <c r="O897" i="1"/>
  <c r="O780" i="1"/>
  <c r="O884" i="1"/>
  <c r="O853" i="1"/>
  <c r="O873" i="1"/>
  <c r="O788" i="1"/>
  <c r="O904" i="1"/>
  <c r="O917" i="1"/>
  <c r="O961" i="1"/>
  <c r="O930" i="1"/>
  <c r="O932" i="1"/>
  <c r="O924" i="1"/>
  <c r="O972" i="1"/>
  <c r="O966" i="1"/>
  <c r="O931" i="1"/>
  <c r="O943" i="1"/>
  <c r="O984" i="1"/>
  <c r="O938" i="1"/>
  <c r="O923" i="1"/>
  <c r="O921" i="1"/>
  <c r="O933" i="1"/>
  <c r="O969" i="1"/>
  <c r="O967" i="1"/>
  <c r="O947" i="1"/>
  <c r="O976" i="1"/>
  <c r="O957" i="1"/>
  <c r="O962" i="1"/>
  <c r="O959" i="1"/>
  <c r="O927" i="1"/>
  <c r="O982" i="1"/>
  <c r="O926" i="1"/>
  <c r="O939" i="1"/>
  <c r="O920" i="1"/>
  <c r="O965" i="1"/>
  <c r="O928" i="1"/>
  <c r="O935" i="1"/>
  <c r="O980" i="1"/>
  <c r="O942" i="1"/>
  <c r="O981" i="1"/>
  <c r="O946" i="1"/>
  <c r="O944" i="1"/>
  <c r="O945" i="1"/>
  <c r="O978" i="1"/>
  <c r="O963" i="1"/>
  <c r="O979" i="1"/>
  <c r="O936" i="1"/>
  <c r="O937" i="1"/>
  <c r="O970" i="1"/>
  <c r="O953" i="1"/>
  <c r="O973" i="1"/>
  <c r="O964" i="1"/>
  <c r="O941" i="1"/>
  <c r="O919" i="1"/>
  <c r="O974" i="1"/>
  <c r="O940" i="1"/>
  <c r="O983" i="1"/>
  <c r="O934" i="1"/>
  <c r="O960" i="1"/>
  <c r="O925" i="1"/>
  <c r="O954" i="1"/>
  <c r="O958" i="1"/>
  <c r="O922" i="1"/>
  <c r="O971" i="1"/>
  <c r="O956" i="1"/>
  <c r="O950" i="1"/>
  <c r="O949" i="1"/>
  <c r="O951" i="1"/>
  <c r="O977" i="1"/>
  <c r="O955" i="1"/>
  <c r="O918" i="1"/>
  <c r="O975" i="1"/>
  <c r="O968" i="1"/>
  <c r="O952" i="1"/>
  <c r="O929" i="1"/>
  <c r="O948" i="1"/>
  <c r="O985" i="1"/>
  <c r="O991" i="1"/>
  <c r="O994" i="1"/>
  <c r="O989" i="1"/>
  <c r="O988" i="1"/>
  <c r="O993" i="1"/>
  <c r="O995" i="1"/>
  <c r="O997" i="1"/>
  <c r="O990" i="1"/>
  <c r="O986" i="1"/>
  <c r="O992" i="1"/>
  <c r="O996" i="1"/>
  <c r="O987" i="1"/>
  <c r="O998" i="1"/>
  <c r="O1011" i="1"/>
  <c r="O1004" i="1"/>
  <c r="O1014" i="1"/>
  <c r="O1001" i="1"/>
  <c r="O1009" i="1"/>
  <c r="O1008" i="1"/>
  <c r="O999" i="1"/>
  <c r="O1005" i="1"/>
  <c r="O1010" i="1"/>
  <c r="O1013" i="1"/>
  <c r="O1012" i="1"/>
  <c r="O1003" i="1"/>
  <c r="O1007" i="1"/>
  <c r="O1002" i="1"/>
  <c r="O1000" i="1"/>
  <c r="O1006" i="1"/>
  <c r="O1015" i="1"/>
  <c r="O1033" i="1"/>
  <c r="O1032" i="1"/>
  <c r="O1019" i="1"/>
  <c r="O1024" i="1"/>
  <c r="O1029" i="1"/>
  <c r="O1018" i="1"/>
  <c r="O1021" i="1"/>
  <c r="O1025" i="1"/>
  <c r="O1023" i="1"/>
  <c r="O1027" i="1"/>
  <c r="O1017" i="1"/>
  <c r="O1028" i="1"/>
  <c r="O1031" i="1"/>
  <c r="O1022" i="1"/>
  <c r="O1020" i="1"/>
  <c r="O1016" i="1"/>
  <c r="O1034" i="1"/>
  <c r="O1026" i="1"/>
  <c r="O1030" i="1"/>
  <c r="O1035" i="1"/>
  <c r="O1054" i="1"/>
  <c r="O1060" i="1"/>
  <c r="O1048" i="1"/>
  <c r="O1038" i="1"/>
  <c r="O1039" i="1"/>
  <c r="O1047" i="1"/>
  <c r="O1063" i="1"/>
  <c r="O1057" i="1"/>
  <c r="O1037" i="1"/>
  <c r="O1053" i="1"/>
  <c r="O1052" i="1"/>
  <c r="O1062" i="1"/>
  <c r="O1043" i="1"/>
  <c r="O1041" i="1"/>
  <c r="O1049" i="1"/>
  <c r="O1042" i="1"/>
  <c r="O1055" i="1"/>
  <c r="O1040" i="1"/>
  <c r="O1046" i="1"/>
  <c r="O1044" i="1"/>
  <c r="O1050" i="1"/>
  <c r="O1064" i="1"/>
  <c r="O1059" i="1"/>
  <c r="O1056" i="1"/>
  <c r="O1045" i="1"/>
  <c r="O1036" i="1"/>
  <c r="O1051" i="1"/>
  <c r="O1058" i="1"/>
  <c r="O1061" i="1"/>
  <c r="O1065" i="1"/>
  <c r="O1087" i="1"/>
  <c r="O1102" i="1"/>
  <c r="O1111" i="1"/>
  <c r="O1109" i="1"/>
  <c r="O1164" i="1"/>
  <c r="O1115" i="1"/>
  <c r="O1114" i="1"/>
  <c r="O1168" i="1"/>
  <c r="O1135" i="1"/>
  <c r="O1077" i="1"/>
  <c r="O1133" i="1"/>
  <c r="O1101" i="1"/>
  <c r="O1070" i="1"/>
  <c r="O1160" i="1"/>
  <c r="O1140" i="1"/>
  <c r="O1125" i="1"/>
  <c r="O1089" i="1"/>
  <c r="O1094" i="1"/>
  <c r="O1082" i="1"/>
  <c r="O1093" i="1"/>
  <c r="O1121" i="1"/>
  <c r="O1157" i="1"/>
  <c r="O1084" i="1"/>
  <c r="O1095" i="1"/>
  <c r="O1108" i="1"/>
  <c r="O1127" i="1"/>
  <c r="O1107" i="1"/>
  <c r="O1106" i="1"/>
  <c r="O1122" i="1"/>
  <c r="O1161" i="1"/>
  <c r="O1076" i="1"/>
  <c r="O1120" i="1"/>
  <c r="O1165" i="1"/>
  <c r="O1072" i="1"/>
  <c r="O1116" i="1"/>
  <c r="O1103" i="1"/>
  <c r="O1097" i="1"/>
  <c r="O1124" i="1"/>
  <c r="O1100" i="1"/>
  <c r="O1147" i="1"/>
  <c r="O1117" i="1"/>
  <c r="O1129" i="1"/>
  <c r="O1110" i="1"/>
  <c r="O1152" i="1"/>
  <c r="O1136" i="1"/>
  <c r="O1141" i="1"/>
  <c r="O1155" i="1"/>
  <c r="O1143" i="1"/>
  <c r="O1150" i="1"/>
  <c r="O1073" i="1"/>
  <c r="O1151" i="1"/>
  <c r="O1083" i="1"/>
  <c r="O1090" i="1"/>
  <c r="O1119" i="1"/>
  <c r="O1069" i="1"/>
  <c r="O1146" i="1"/>
  <c r="O1169" i="1"/>
  <c r="O1134" i="1"/>
  <c r="O1086" i="1"/>
  <c r="O1144" i="1"/>
  <c r="O1104" i="1"/>
  <c r="O1096" i="1"/>
  <c r="O1162" i="1"/>
  <c r="O1118" i="1"/>
  <c r="O1166" i="1"/>
  <c r="O1099" i="1"/>
  <c r="O1159" i="1"/>
  <c r="O1080" i="1"/>
  <c r="O1074" i="1"/>
  <c r="O1126" i="1"/>
  <c r="O1092" i="1"/>
  <c r="O1112" i="1"/>
  <c r="O1068" i="1"/>
  <c r="O1131" i="1"/>
  <c r="O1130" i="1"/>
  <c r="O1067" i="1"/>
  <c r="O1113" i="1"/>
  <c r="O1123" i="1"/>
  <c r="O1167" i="1"/>
  <c r="O1085" i="1"/>
  <c r="O1149" i="1"/>
  <c r="O1105" i="1"/>
  <c r="O1137" i="1"/>
  <c r="O1075" i="1"/>
  <c r="O1148" i="1"/>
  <c r="O1088" i="1"/>
  <c r="O1071" i="1"/>
  <c r="O1145" i="1"/>
  <c r="O1081" i="1"/>
  <c r="O1098" i="1"/>
  <c r="O1158" i="1"/>
  <c r="O1066" i="1"/>
  <c r="O1163" i="1"/>
  <c r="O1138" i="1"/>
  <c r="O1154" i="1"/>
  <c r="O1142" i="1"/>
  <c r="O1079" i="1"/>
  <c r="O1153" i="1"/>
  <c r="O1156" i="1"/>
  <c r="O1128" i="1"/>
  <c r="O1091" i="1"/>
  <c r="O1078" i="1"/>
  <c r="O1132" i="1"/>
  <c r="O1139" i="1"/>
  <c r="O1170" i="1"/>
  <c r="O1195" i="1"/>
  <c r="O1199" i="1"/>
  <c r="O1184" i="1"/>
  <c r="O1177" i="1"/>
  <c r="O1190" i="1"/>
  <c r="O1182" i="1"/>
  <c r="O1192" i="1"/>
  <c r="O1187" i="1"/>
  <c r="O1171" i="1"/>
  <c r="O1178" i="1"/>
  <c r="O1175" i="1"/>
  <c r="O1186" i="1"/>
  <c r="O1200" i="1"/>
  <c r="O1172" i="1"/>
  <c r="O1183" i="1"/>
  <c r="O1194" i="1"/>
  <c r="O1191" i="1"/>
  <c r="O1174" i="1"/>
  <c r="O1196" i="1"/>
  <c r="O1197" i="1"/>
  <c r="O1181" i="1"/>
  <c r="O1188" i="1"/>
  <c r="O1185" i="1"/>
  <c r="O1189" i="1"/>
  <c r="O1193" i="1"/>
  <c r="O1176" i="1"/>
  <c r="O1179" i="1"/>
  <c r="O1198" i="1"/>
  <c r="O1180" i="1"/>
  <c r="O1173" i="1"/>
  <c r="O1201" i="1"/>
  <c r="O1202" i="1"/>
  <c r="O1213" i="1"/>
  <c r="O1220" i="1"/>
  <c r="O1214" i="1"/>
  <c r="O1218" i="1"/>
  <c r="O1204" i="1"/>
  <c r="O1211" i="1"/>
  <c r="O1209" i="1"/>
  <c r="O1207" i="1"/>
  <c r="O1205" i="1"/>
  <c r="O1217" i="1"/>
  <c r="O1221" i="1"/>
  <c r="O1206" i="1"/>
  <c r="O1219" i="1"/>
  <c r="O1208" i="1"/>
  <c r="O1210" i="1"/>
  <c r="O1215" i="1"/>
  <c r="O1216" i="1"/>
  <c r="O1203" i="1"/>
  <c r="O1212" i="1"/>
  <c r="O1222" i="1"/>
  <c r="O1258" i="1"/>
  <c r="O1255" i="1"/>
  <c r="O1248" i="1"/>
  <c r="O1259" i="1"/>
  <c r="O1242" i="1"/>
  <c r="O1228" i="1"/>
  <c r="O1234" i="1"/>
  <c r="O1251" i="1"/>
  <c r="O1256" i="1"/>
  <c r="O1224" i="1"/>
  <c r="O1244" i="1"/>
  <c r="O1253" i="1"/>
  <c r="O1245" i="1"/>
  <c r="O1250" i="1"/>
  <c r="O1226" i="1"/>
  <c r="O1260" i="1"/>
  <c r="O1254" i="1"/>
  <c r="O1249" i="1"/>
  <c r="O1239" i="1"/>
  <c r="O1223" i="1"/>
  <c r="O1241" i="1"/>
  <c r="O1238" i="1"/>
  <c r="O1257" i="1"/>
  <c r="O1252" i="1"/>
  <c r="O1231" i="1"/>
  <c r="O1235" i="1"/>
  <c r="O1227" i="1"/>
  <c r="O1237" i="1"/>
  <c r="O1225" i="1"/>
  <c r="O1246" i="1"/>
  <c r="O1261" i="1"/>
  <c r="O1233" i="1"/>
  <c r="O1240" i="1"/>
  <c r="O1243" i="1"/>
  <c r="O1230" i="1"/>
  <c r="O1236" i="1"/>
  <c r="O1247" i="1"/>
  <c r="O1232" i="1"/>
  <c r="O1229" i="1"/>
  <c r="O1262" i="1"/>
  <c r="O1274" i="1"/>
  <c r="O1270" i="1"/>
  <c r="O1269" i="1"/>
  <c r="O1268" i="1"/>
  <c r="O1277" i="1"/>
  <c r="O1275" i="1"/>
  <c r="O1279" i="1"/>
  <c r="O1263" i="1"/>
  <c r="O1273" i="1"/>
  <c r="O1278" i="1"/>
  <c r="O1271" i="1"/>
  <c r="O1265" i="1"/>
  <c r="O1266" i="1"/>
  <c r="O1267" i="1"/>
  <c r="O1276" i="1"/>
  <c r="O1272" i="1"/>
  <c r="O1280" i="1"/>
  <c r="O1264" i="1"/>
  <c r="O1281" i="1"/>
  <c r="O1282" i="1"/>
  <c r="O1289" i="1"/>
  <c r="O1284" i="1"/>
  <c r="O1293" i="1"/>
  <c r="O1295" i="1"/>
  <c r="O1290" i="1"/>
  <c r="O1288" i="1"/>
  <c r="O1287" i="1"/>
  <c r="O1294" i="1"/>
  <c r="O1283" i="1"/>
  <c r="O1292" i="1"/>
  <c r="O1286" i="1"/>
  <c r="O1296" i="1"/>
  <c r="O1285" i="1"/>
  <c r="O1291" i="1"/>
  <c r="O1297" i="1"/>
  <c r="O1687" i="1"/>
  <c r="O1428" i="1"/>
  <c r="O1385" i="1"/>
  <c r="O1719" i="1"/>
  <c r="O1311" i="1"/>
  <c r="O1628" i="1"/>
  <c r="O1362" i="1"/>
  <c r="O1589" i="1"/>
  <c r="O1621" i="1"/>
  <c r="O1303" i="1"/>
  <c r="O1636" i="1"/>
  <c r="O1383" i="1"/>
  <c r="O1720" i="1"/>
  <c r="O1637" i="1"/>
  <c r="O1682" i="1"/>
  <c r="O1542" i="1"/>
  <c r="O1446" i="1"/>
  <c r="O1721" i="1"/>
  <c r="O1665" i="1"/>
  <c r="O1509" i="1"/>
  <c r="O1604" i="1"/>
  <c r="O1298" i="1"/>
  <c r="O1429" i="1"/>
  <c r="O1361" i="1"/>
  <c r="O1646" i="1"/>
  <c r="O1332" i="1"/>
  <c r="O1503" i="1"/>
  <c r="O1486" i="1"/>
  <c r="O1590" i="1"/>
  <c r="O1638" i="1"/>
  <c r="O1605" i="1"/>
  <c r="O1546" i="1"/>
  <c r="O1326" i="1"/>
  <c r="O1401" i="1"/>
  <c r="O1548" i="1"/>
  <c r="O1615" i="1"/>
  <c r="O1319" i="1"/>
  <c r="O1510" i="1"/>
  <c r="O1342" i="1"/>
  <c r="O1451" i="1"/>
  <c r="O1735" i="1"/>
  <c r="O1490" i="1"/>
  <c r="O1448" i="1"/>
  <c r="O1312" i="1"/>
  <c r="O1688" i="1"/>
  <c r="O1593" i="1"/>
  <c r="O1666" i="1"/>
  <c r="O1683" i="1"/>
  <c r="O1736" i="1"/>
  <c r="O1384" i="1"/>
  <c r="O1350" i="1"/>
  <c r="O1552" i="1"/>
  <c r="O1438" i="1"/>
  <c r="O1684" i="1"/>
  <c r="O1455" i="1"/>
  <c r="O1437" i="1"/>
  <c r="O1456" i="1"/>
  <c r="O1346" i="1"/>
  <c r="O1392" i="1"/>
  <c r="O1647" i="1"/>
  <c r="O1722" i="1"/>
  <c r="O1723" i="1"/>
  <c r="O1491" i="1"/>
  <c r="O1525" i="1"/>
  <c r="O1353" i="1"/>
  <c r="O1549" i="1"/>
  <c r="O1601" i="1"/>
  <c r="O1340" i="1"/>
  <c r="O1534" i="1"/>
  <c r="O1397" i="1"/>
  <c r="O1650" i="1"/>
  <c r="O1701" i="1"/>
  <c r="O1521" i="1"/>
  <c r="O1737" i="1"/>
  <c r="O1411" i="1"/>
  <c r="O1522" i="1"/>
  <c r="O1443" i="1"/>
  <c r="O1481" i="1"/>
  <c r="O1452" i="1"/>
  <c r="O1602" i="1"/>
  <c r="O1360" i="1"/>
  <c r="O1689" i="1"/>
  <c r="O1676" i="1"/>
  <c r="O1738" i="1"/>
  <c r="O1528" i="1"/>
  <c r="O1400" i="1"/>
  <c r="O1330" i="1"/>
  <c r="O1651" i="1"/>
  <c r="O1460" i="1"/>
  <c r="O1365" i="1"/>
  <c r="O1422" i="1"/>
  <c r="O1724" i="1"/>
  <c r="O1725" i="1"/>
  <c r="O1572" i="1"/>
  <c r="O1739" i="1"/>
  <c r="O1373" i="1"/>
  <c r="O1475" i="1"/>
  <c r="O1740" i="1"/>
  <c r="O1629" i="1"/>
  <c r="O1677" i="1"/>
  <c r="O1560" i="1"/>
  <c r="O1467" i="1"/>
  <c r="O1412" i="1"/>
  <c r="O1571" i="1"/>
  <c r="O1756" i="1"/>
  <c r="O1305" i="1"/>
  <c r="O1327" i="1"/>
  <c r="O1511" i="1"/>
  <c r="O1741" i="1"/>
  <c r="O1726" i="1"/>
  <c r="O1492" i="1"/>
  <c r="O1565" i="1"/>
  <c r="O1630" i="1"/>
  <c r="O1582" i="1"/>
  <c r="O1377" i="1"/>
  <c r="O1690" i="1"/>
  <c r="O1406" i="1"/>
  <c r="O1444" i="1"/>
  <c r="O1334" i="1"/>
  <c r="O1535" i="1"/>
  <c r="O1536" i="1"/>
  <c r="O1583" i="1"/>
  <c r="O1423" i="1"/>
  <c r="O1381" i="1"/>
  <c r="O1323" i="1"/>
  <c r="O1387" i="1"/>
  <c r="O1742" i="1"/>
  <c r="O1324" i="1"/>
  <c r="O1561" i="1"/>
  <c r="O1512" i="1"/>
  <c r="O1348" i="1"/>
  <c r="O1427" i="1"/>
  <c r="O1482" i="1"/>
  <c r="O1757" i="1"/>
  <c r="O1743" i="1"/>
  <c r="O1639" i="1"/>
  <c r="O1702" i="1"/>
  <c r="O1727" i="1"/>
  <c r="O1461" i="1"/>
  <c r="O1347" i="1"/>
  <c r="O1703" i="1"/>
  <c r="O1335" i="1"/>
  <c r="O1603" i="1"/>
  <c r="O1321" i="1"/>
  <c r="O1691" i="1"/>
  <c r="O1304" i="1"/>
  <c r="O1545" i="1"/>
  <c r="O1313" i="1"/>
  <c r="O1537" i="1"/>
  <c r="O1407" i="1"/>
  <c r="O1667" i="1"/>
  <c r="O1616" i="1"/>
  <c r="O1513" i="1"/>
  <c r="O1744" i="1"/>
  <c r="O1622" i="1"/>
  <c r="O1471" i="1"/>
  <c r="O1704" i="1"/>
  <c r="O1728" i="1"/>
  <c r="O1729" i="1"/>
  <c r="O1472" i="1"/>
  <c r="O1434" i="1"/>
  <c r="O1439" i="1"/>
  <c r="O1325" i="1"/>
  <c r="O1573" i="1"/>
  <c r="O1493" i="1"/>
  <c r="O1514" i="1"/>
  <c r="O1457" i="1"/>
  <c r="O1640" i="1"/>
  <c r="O1308" i="1"/>
  <c r="O1307" i="1"/>
  <c r="O1574" i="1"/>
  <c r="O1623" i="1"/>
  <c r="O1494" i="1"/>
  <c r="O1333" i="1"/>
  <c r="O1606" i="1"/>
  <c r="O1317" i="1"/>
  <c r="O1372" i="1"/>
  <c r="O1449" i="1"/>
  <c r="O1692" i="1"/>
  <c r="O1617" i="1"/>
  <c r="O1386" i="1"/>
  <c r="O1575" i="1"/>
  <c r="O1652" i="1"/>
  <c r="O1745" i="1"/>
  <c r="O1653" i="1"/>
  <c r="O1553" i="1"/>
  <c r="O1631" i="1"/>
  <c r="O1458" i="1"/>
  <c r="O1363" i="1"/>
  <c r="O1607" i="1"/>
  <c r="O1550" i="1"/>
  <c r="O1505" i="1"/>
  <c r="O1693" i="1"/>
  <c r="O1432" i="1"/>
  <c r="O1394" i="1"/>
  <c r="O1594" i="1"/>
  <c r="O1591" i="1"/>
  <c r="O1746" i="1"/>
  <c r="O1309" i="1"/>
  <c r="O1654" i="1"/>
  <c r="O1388" i="1"/>
  <c r="O1390" i="1"/>
  <c r="O1730" i="1"/>
  <c r="O1566" i="1"/>
  <c r="O1747" i="1"/>
  <c r="O1624" i="1"/>
  <c r="O1655" i="1"/>
  <c r="O1379" i="1"/>
  <c r="O1366" i="1"/>
  <c r="O1656" i="1"/>
  <c r="O1657" i="1"/>
  <c r="O1435" i="1"/>
  <c r="O1543" i="1"/>
  <c r="O1345" i="1"/>
  <c r="O1417" i="1"/>
  <c r="O1431" i="1"/>
  <c r="O1705" i="1"/>
  <c r="O1301" i="1"/>
  <c r="O1378" i="1"/>
  <c r="O1343" i="1"/>
  <c r="O1694" i="1"/>
  <c r="O1706" i="1"/>
  <c r="O1584" i="1"/>
  <c r="O1336" i="1"/>
  <c r="O1405" i="1"/>
  <c r="O1329" i="1"/>
  <c r="O1707" i="1"/>
  <c r="O1529" i="1"/>
  <c r="O1302" i="1"/>
  <c r="O1592" i="1"/>
  <c r="O1526" i="1"/>
  <c r="O1708" i="1"/>
  <c r="O1748" i="1"/>
  <c r="O1358" i="1"/>
  <c r="O1315" i="1"/>
  <c r="O1749" i="1"/>
  <c r="O1341" i="1"/>
  <c r="O1316" i="1"/>
  <c r="O1371" i="1"/>
  <c r="O1468" i="1"/>
  <c r="O1506" i="1"/>
  <c r="O1530" i="1"/>
  <c r="O1440" i="1"/>
  <c r="O1420" i="1"/>
  <c r="O1595" i="1"/>
  <c r="O1396" i="1"/>
  <c r="O1576" i="1"/>
  <c r="O1368" i="1"/>
  <c r="O1540" i="1"/>
  <c r="O1596" i="1"/>
  <c r="O1402" i="1"/>
  <c r="O1487" i="1"/>
  <c r="O1359" i="1"/>
  <c r="O1310" i="1"/>
  <c r="O1597" i="1"/>
  <c r="O1695" i="1"/>
  <c r="O1391" i="1"/>
  <c r="O1515" i="1"/>
  <c r="O1408" i="1"/>
  <c r="O1464" i="1"/>
  <c r="O1389" i="1"/>
  <c r="O1424" i="1"/>
  <c r="O1351" i="1"/>
  <c r="O1314" i="1"/>
  <c r="O1668" i="1"/>
  <c r="O1577" i="1"/>
  <c r="O1476" i="1"/>
  <c r="O1709" i="1"/>
  <c r="O1544" i="1"/>
  <c r="O1562" i="1"/>
  <c r="O1516" i="1"/>
  <c r="O1339" i="1"/>
  <c r="O1328" i="1"/>
  <c r="O1710" i="1"/>
  <c r="O1354" i="1"/>
  <c r="O1499" i="1"/>
  <c r="O1731" i="1"/>
  <c r="O1678" i="1"/>
  <c r="O1480" i="1"/>
  <c r="O1441" i="1"/>
  <c r="O1669" i="1"/>
  <c r="O1469" i="1"/>
  <c r="O1331" i="1"/>
  <c r="O1732" i="1"/>
  <c r="O1425" i="1"/>
  <c r="O1369" i="1"/>
  <c r="O1578" i="1"/>
  <c r="O1696" i="1"/>
  <c r="O1559" i="1"/>
  <c r="O1337" i="1"/>
  <c r="O1376" i="1"/>
  <c r="O1670" i="1"/>
  <c r="O1579" i="1"/>
  <c r="O1733" i="1"/>
  <c r="O1453" i="1"/>
  <c r="O1658" i="1"/>
  <c r="O1641" i="1"/>
  <c r="O1659" i="1"/>
  <c r="O1356" i="1"/>
  <c r="O1426" i="1"/>
  <c r="O1551" i="1"/>
  <c r="O1531" i="1"/>
  <c r="O1436" i="1"/>
  <c r="O1569" i="1"/>
  <c r="O1750" i="1"/>
  <c r="O1563" i="1"/>
  <c r="O1538" i="1"/>
  <c r="O1507" i="1"/>
  <c r="O1473" i="1"/>
  <c r="O1433" i="1"/>
  <c r="O1532" i="1"/>
  <c r="O1374" i="1"/>
  <c r="O1483" i="1"/>
  <c r="O1470" i="1"/>
  <c r="O1679" i="1"/>
  <c r="O1642" i="1"/>
  <c r="O1477" i="1"/>
  <c r="O1355" i="1"/>
  <c r="O1517" i="1"/>
  <c r="O1671" i="1"/>
  <c r="O1632" i="1"/>
  <c r="O1643" i="1"/>
  <c r="O1618" i="1"/>
  <c r="O1318" i="1"/>
  <c r="O1352" i="1"/>
  <c r="O1518" i="1"/>
  <c r="O1585" i="1"/>
  <c r="O1454" i="1"/>
  <c r="O1478" i="1"/>
  <c r="O1711" i="1"/>
  <c r="O1570" i="1"/>
  <c r="O1479" i="1"/>
  <c r="O1447" i="1"/>
  <c r="O1357" i="1"/>
  <c r="O1608" i="1"/>
  <c r="O1541" i="1"/>
  <c r="O1523" i="1"/>
  <c r="O1567" i="1"/>
  <c r="O1685" i="1"/>
  <c r="O1398" i="1"/>
  <c r="O1609" i="1"/>
  <c r="O1430" i="1"/>
  <c r="O1672" i="1"/>
  <c r="O1554" i="1"/>
  <c r="O1599" i="1"/>
  <c r="O1488" i="1"/>
  <c r="O1648" i="1"/>
  <c r="O1712" i="1"/>
  <c r="O1527" i="1"/>
  <c r="O1299" i="1"/>
  <c r="O1625" i="1"/>
  <c r="O1598" i="1"/>
  <c r="O1442" i="1"/>
  <c r="O1673" i="1"/>
  <c r="O1418" i="1"/>
  <c r="O1586" i="1"/>
  <c r="O1626" i="1"/>
  <c r="O1519" i="1"/>
  <c r="O1399" i="1"/>
  <c r="O1474" i="1"/>
  <c r="O1414" i="1"/>
  <c r="O1450" i="1"/>
  <c r="O1697" i="1"/>
  <c r="O1349" i="1"/>
  <c r="O1644" i="1"/>
  <c r="O1633" i="1"/>
  <c r="O1501" i="1"/>
  <c r="O1367" i="1"/>
  <c r="O1751" i="1"/>
  <c r="O1502" i="1"/>
  <c r="O1462" i="1"/>
  <c r="O1300" i="1"/>
  <c r="O1380" i="1"/>
  <c r="O1627" i="1"/>
  <c r="O1686" i="1"/>
  <c r="O1375" i="1"/>
  <c r="O1713" i="1"/>
  <c r="O1752" i="1"/>
  <c r="O1497" i="1"/>
  <c r="O1466" i="1"/>
  <c r="O1508" i="1"/>
  <c r="O1610" i="1"/>
  <c r="O1587" i="1"/>
  <c r="O1580" i="1"/>
  <c r="O1459" i="1"/>
  <c r="O1410" i="1"/>
  <c r="O1495" i="1"/>
  <c r="O1539" i="1"/>
  <c r="O1504" i="1"/>
  <c r="O1660" i="1"/>
  <c r="O1611" i="1"/>
  <c r="O1370" i="1"/>
  <c r="O1661" i="1"/>
  <c r="O1680" i="1"/>
  <c r="O1496" i="1"/>
  <c r="O1395" i="1"/>
  <c r="O1588" i="1"/>
  <c r="O1662" i="1"/>
  <c r="O1322" i="1"/>
  <c r="O1612" i="1"/>
  <c r="O1645" i="1"/>
  <c r="O1568" i="1"/>
  <c r="O1409" i="1"/>
  <c r="O1714" i="1"/>
  <c r="O1663" i="1"/>
  <c r="O1555" i="1"/>
  <c r="O1556" i="1"/>
  <c r="O1344" i="1"/>
  <c r="O1557" i="1"/>
  <c r="O1413" i="1"/>
  <c r="O1613" i="1"/>
  <c r="O1524" i="1"/>
  <c r="O1564" i="1"/>
  <c r="O1581" i="1"/>
  <c r="O1698" i="1"/>
  <c r="O1634" i="1"/>
  <c r="O1320" i="1"/>
  <c r="O1753" i="1"/>
  <c r="O1419" i="1"/>
  <c r="O1520" i="1"/>
  <c r="O1382" i="1"/>
  <c r="O1715" i="1"/>
  <c r="O1484" i="1"/>
  <c r="O1635" i="1"/>
  <c r="O1716" i="1"/>
  <c r="O1533" i="1"/>
  <c r="O1489" i="1"/>
  <c r="O1649" i="1"/>
  <c r="O1485" i="1"/>
  <c r="O1547" i="1"/>
  <c r="O1664" i="1"/>
  <c r="O1463" i="1"/>
  <c r="O1734" i="1"/>
  <c r="O1415" i="1"/>
  <c r="O1364" i="1"/>
  <c r="O1681" i="1"/>
  <c r="O1403" i="1"/>
  <c r="O1306" i="1"/>
  <c r="O1674" i="1"/>
  <c r="O1498" i="1"/>
  <c r="O1465" i="1"/>
  <c r="O1421" i="1"/>
  <c r="O1619" i="1"/>
  <c r="O1754" i="1"/>
  <c r="O1404" i="1"/>
  <c r="O1338" i="1"/>
  <c r="O1699" i="1"/>
  <c r="O1600" i="1"/>
  <c r="O1700" i="1"/>
  <c r="O1416" i="1"/>
  <c r="O1614" i="1"/>
  <c r="O1558" i="1"/>
  <c r="O1445" i="1"/>
  <c r="O1717" i="1"/>
  <c r="O1675" i="1"/>
  <c r="O1393" i="1"/>
  <c r="O1620" i="1"/>
  <c r="O1500" i="1"/>
  <c r="O1755" i="1"/>
  <c r="O1718" i="1"/>
  <c r="O1758" i="1"/>
  <c r="O1775" i="1"/>
  <c r="O1765" i="1"/>
  <c r="O1772" i="1"/>
  <c r="O1768" i="1"/>
  <c r="O1759" i="1"/>
  <c r="O1760" i="1"/>
  <c r="O1770" i="1"/>
  <c r="O1762" i="1"/>
  <c r="O1774" i="1"/>
  <c r="O1764" i="1"/>
  <c r="O1766" i="1"/>
  <c r="O1769" i="1"/>
  <c r="O1776" i="1"/>
  <c r="O1763" i="1"/>
  <c r="O1771" i="1"/>
  <c r="O1761" i="1"/>
  <c r="O1767" i="1"/>
  <c r="O1773" i="1"/>
  <c r="O1777" i="1"/>
  <c r="O1805" i="1"/>
  <c r="O1781" i="1"/>
  <c r="O1798" i="1"/>
  <c r="O1785" i="1"/>
  <c r="O1795" i="1"/>
  <c r="O1793" i="1"/>
  <c r="O1797" i="1"/>
  <c r="O1790" i="1"/>
  <c r="O1804" i="1"/>
  <c r="O1802" i="1"/>
  <c r="O1778" i="1"/>
  <c r="O1800" i="1"/>
  <c r="O1779" i="1"/>
  <c r="O1789" i="1"/>
  <c r="O1801" i="1"/>
  <c r="O1783" i="1"/>
  <c r="O1787" i="1"/>
  <c r="O1786" i="1"/>
  <c r="O1791" i="1"/>
  <c r="O1788" i="1"/>
  <c r="O1794" i="1"/>
  <c r="O1796" i="1"/>
  <c r="O1799" i="1"/>
  <c r="O1803" i="1"/>
  <c r="O1784" i="1"/>
  <c r="O1792" i="1"/>
  <c r="O1780" i="1"/>
  <c r="O1782" i="1"/>
  <c r="O1806" i="1"/>
  <c r="O1905" i="1"/>
  <c r="O1904" i="1"/>
  <c r="O1840" i="1"/>
  <c r="O1883" i="1"/>
  <c r="O1922" i="1"/>
  <c r="O1865" i="1"/>
  <c r="O1845" i="1"/>
  <c r="O1809" i="1"/>
  <c r="O1887" i="1"/>
  <c r="O1878" i="1"/>
  <c r="O1866" i="1"/>
  <c r="O1871" i="1"/>
  <c r="O1856" i="1"/>
  <c r="O1891" i="1"/>
  <c r="O1906" i="1"/>
  <c r="O1876" i="1"/>
  <c r="O1841" i="1"/>
  <c r="O1832" i="1"/>
  <c r="O1833" i="1"/>
  <c r="O1816" i="1"/>
  <c r="O1834" i="1"/>
  <c r="O1847" i="1"/>
  <c r="O1914" i="1"/>
  <c r="O1835" i="1"/>
  <c r="O1885" i="1"/>
  <c r="O1817" i="1"/>
  <c r="O1850" i="1"/>
  <c r="O1849" i="1"/>
  <c r="O1880" i="1"/>
  <c r="O1810" i="1"/>
  <c r="O1926" i="1"/>
  <c r="O1923" i="1"/>
  <c r="O1915" i="1"/>
  <c r="O1857" i="1"/>
  <c r="O1831" i="1"/>
  <c r="O1870" i="1"/>
  <c r="O1900" i="1"/>
  <c r="O1839" i="1"/>
  <c r="O1890" i="1"/>
  <c r="O1897" i="1"/>
  <c r="O1863" i="1"/>
  <c r="O1844" i="1"/>
  <c r="O1927" i="1"/>
  <c r="O1859" i="1"/>
  <c r="O1814" i="1"/>
  <c r="O1909" i="1"/>
  <c r="O1893" i="1"/>
  <c r="O1861" i="1"/>
  <c r="O1828" i="1"/>
  <c r="O1869" i="1"/>
  <c r="O1894" i="1"/>
  <c r="O1837" i="1"/>
  <c r="O1907" i="1"/>
  <c r="O1819" i="1"/>
  <c r="O1908" i="1"/>
  <c r="O1829" i="1"/>
  <c r="O1892" i="1"/>
  <c r="O1877" i="1"/>
  <c r="O1920" i="1"/>
  <c r="O1916" i="1"/>
  <c r="O1881" i="1"/>
  <c r="O1842" i="1"/>
  <c r="O1924" i="1"/>
  <c r="O1851" i="1"/>
  <c r="O1928" i="1"/>
  <c r="O1895" i="1"/>
  <c r="O1853" i="1"/>
  <c r="O1901" i="1"/>
  <c r="O1917" i="1"/>
  <c r="O1807" i="1"/>
  <c r="O1888" i="1"/>
  <c r="O1811" i="1"/>
  <c r="O1867" i="1"/>
  <c r="O1830" i="1"/>
  <c r="O1843" i="1"/>
  <c r="O1821" i="1"/>
  <c r="O1879" i="1"/>
  <c r="O1822" i="1"/>
  <c r="O1820" i="1"/>
  <c r="O1818" i="1"/>
  <c r="O1808" i="1"/>
  <c r="O1913" i="1"/>
  <c r="O1824" i="1"/>
  <c r="O1902" i="1"/>
  <c r="O1848" i="1"/>
  <c r="O1838" i="1"/>
  <c r="O1896" i="1"/>
  <c r="O1825" i="1"/>
  <c r="O1899" i="1"/>
  <c r="O1898" i="1"/>
  <c r="O1872" i="1"/>
  <c r="O1858" i="1"/>
  <c r="O1864" i="1"/>
  <c r="O1812" i="1"/>
  <c r="O1882" i="1"/>
  <c r="O1918" i="1"/>
  <c r="O1827" i="1"/>
  <c r="O1854" i="1"/>
  <c r="O1862" i="1"/>
  <c r="O1852" i="1"/>
  <c r="O1889" i="1"/>
  <c r="O1919" i="1"/>
  <c r="O1823" i="1"/>
  <c r="O1910" i="1"/>
  <c r="O1911" i="1"/>
  <c r="O1860" i="1"/>
  <c r="O1873" i="1"/>
  <c r="O1836" i="1"/>
  <c r="O1826" i="1"/>
  <c r="O1929" i="1"/>
  <c r="O1813" i="1"/>
  <c r="O1875" i="1"/>
  <c r="O1868" i="1"/>
  <c r="O1874" i="1"/>
  <c r="O1886" i="1"/>
  <c r="O1921" i="1"/>
  <c r="O1846" i="1"/>
  <c r="O1855" i="1"/>
  <c r="O1815" i="1"/>
  <c r="O1930" i="1"/>
  <c r="O1925" i="1"/>
  <c r="O1903" i="1"/>
  <c r="O1912" i="1"/>
  <c r="O1884" i="1"/>
  <c r="O1931" i="1"/>
  <c r="O1933" i="1"/>
  <c r="O1944" i="1"/>
  <c r="O1935" i="1"/>
  <c r="O1936" i="1"/>
  <c r="O1945" i="1"/>
  <c r="O1939" i="1"/>
  <c r="O1932" i="1"/>
  <c r="O1940" i="1"/>
  <c r="O1937" i="1"/>
  <c r="O1938" i="1"/>
  <c r="O1941" i="1"/>
  <c r="O1934" i="1"/>
  <c r="O1946" i="1"/>
  <c r="O1942" i="1"/>
  <c r="O1943" i="1"/>
  <c r="O1947" i="1"/>
  <c r="O1966" i="1"/>
  <c r="O1975" i="1"/>
  <c r="O2082" i="1"/>
  <c r="O2054" i="1"/>
  <c r="O2050" i="1"/>
  <c r="O2057" i="1"/>
  <c r="O2049" i="1"/>
  <c r="O1984" i="1"/>
  <c r="O1976" i="1"/>
  <c r="O2021" i="1"/>
  <c r="O2058" i="1"/>
  <c r="O2025" i="1"/>
  <c r="O1963" i="1"/>
  <c r="O2073" i="1"/>
  <c r="O2079" i="1"/>
  <c r="O1993" i="1"/>
  <c r="O2047" i="1"/>
  <c r="O1951" i="1"/>
  <c r="O2067" i="1"/>
  <c r="O1953" i="1"/>
  <c r="O1954" i="1"/>
  <c r="O2034" i="1"/>
  <c r="O1990" i="1"/>
  <c r="O1968" i="1"/>
  <c r="O1996" i="1"/>
  <c r="O2033" i="1"/>
  <c r="O1991" i="1"/>
  <c r="O2069" i="1"/>
  <c r="O2068" i="1"/>
  <c r="O2051" i="1"/>
  <c r="O2059" i="1"/>
  <c r="O2083" i="1"/>
  <c r="O2048" i="1"/>
  <c r="O2030" i="1"/>
  <c r="O2031" i="1"/>
  <c r="O2009" i="1"/>
  <c r="O2084" i="1"/>
  <c r="O2019" i="1"/>
  <c r="O2060" i="1"/>
  <c r="O2024" i="1"/>
  <c r="O1987" i="1"/>
  <c r="O1981" i="1"/>
  <c r="O2039" i="1"/>
  <c r="O1948" i="1"/>
  <c r="O2029" i="1"/>
  <c r="O1992" i="1"/>
  <c r="O1959" i="1"/>
  <c r="O2035" i="1"/>
  <c r="O2070" i="1"/>
  <c r="O2020" i="1"/>
  <c r="O1978" i="1"/>
  <c r="O1952" i="1"/>
  <c r="O2052" i="1"/>
  <c r="O2041" i="1"/>
  <c r="O1998" i="1"/>
  <c r="O1983" i="1"/>
  <c r="O2012" i="1"/>
  <c r="O1974" i="1"/>
  <c r="O2085" i="1"/>
  <c r="O2063" i="1"/>
  <c r="O1971" i="1"/>
  <c r="O1967" i="1"/>
  <c r="O2027" i="1"/>
  <c r="O2028" i="1"/>
  <c r="O1989" i="1"/>
  <c r="O1958" i="1"/>
  <c r="O1999" i="1"/>
  <c r="O2080" i="1"/>
  <c r="O1982" i="1"/>
  <c r="O1997" i="1"/>
  <c r="O2022" i="1"/>
  <c r="O1969" i="1"/>
  <c r="O2023" i="1"/>
  <c r="O1956" i="1"/>
  <c r="O2086" i="1"/>
  <c r="O2087" i="1"/>
  <c r="O2005" i="1"/>
  <c r="O1960" i="1"/>
  <c r="O2077" i="1"/>
  <c r="O2046" i="1"/>
  <c r="O2010" i="1"/>
  <c r="O2061" i="1"/>
  <c r="O2088" i="1"/>
  <c r="O1949" i="1"/>
  <c r="O2011" i="1"/>
  <c r="O2064" i="1"/>
  <c r="O2038" i="1"/>
  <c r="O2045" i="1"/>
  <c r="O1994" i="1"/>
  <c r="O2043" i="1"/>
  <c r="O2008" i="1"/>
  <c r="O2074" i="1"/>
  <c r="O1961" i="1"/>
  <c r="O1962" i="1"/>
  <c r="O2089" i="1"/>
  <c r="O2075" i="1"/>
  <c r="O2071" i="1"/>
  <c r="O1988" i="1"/>
  <c r="O1964" i="1"/>
  <c r="O1980" i="1"/>
  <c r="O2081" i="1"/>
  <c r="O1955" i="1"/>
  <c r="O2001" i="1"/>
  <c r="O2016" i="1"/>
  <c r="O2003" i="1"/>
  <c r="O2055" i="1"/>
  <c r="O1970" i="1"/>
  <c r="O1979" i="1"/>
  <c r="O1985" i="1"/>
  <c r="O2015" i="1"/>
  <c r="O2006" i="1"/>
  <c r="O2026" i="1"/>
  <c r="O2065" i="1"/>
  <c r="O1977" i="1"/>
  <c r="O2002" i="1"/>
  <c r="O2017" i="1"/>
  <c r="O1995" i="1"/>
  <c r="O1986" i="1"/>
  <c r="O2062" i="1"/>
  <c r="O2014" i="1"/>
  <c r="O2036" i="1"/>
  <c r="O1950" i="1"/>
  <c r="O1965" i="1"/>
  <c r="O2004" i="1"/>
  <c r="O2037" i="1"/>
  <c r="O1973" i="1"/>
  <c r="O2040" i="1"/>
  <c r="O2018" i="1"/>
  <c r="O1957" i="1"/>
  <c r="O2013" i="1"/>
  <c r="O2072" i="1"/>
  <c r="O2076" i="1"/>
  <c r="O2053" i="1"/>
  <c r="O2007" i="1"/>
  <c r="O2000" i="1"/>
  <c r="O2032" i="1"/>
  <c r="O2078" i="1"/>
  <c r="O1972" i="1"/>
  <c r="O2066" i="1"/>
  <c r="O2056" i="1"/>
  <c r="O2042" i="1"/>
  <c r="O2044" i="1"/>
  <c r="O2090" i="1"/>
  <c r="O2105" i="1"/>
  <c r="O2094" i="1"/>
  <c r="O2136" i="1"/>
  <c r="O2137" i="1"/>
  <c r="O2111" i="1"/>
  <c r="O2138" i="1"/>
  <c r="O2127" i="1"/>
  <c r="O2128" i="1"/>
  <c r="O2103" i="1"/>
  <c r="O2115" i="1"/>
  <c r="O2112" i="1"/>
  <c r="O2104" i="1"/>
  <c r="O2123" i="1"/>
  <c r="O2107" i="1"/>
  <c r="O2109" i="1"/>
  <c r="O2091" i="1"/>
  <c r="O2097" i="1"/>
  <c r="O2133" i="1"/>
  <c r="O2130" i="1"/>
  <c r="O2116" i="1"/>
  <c r="O2126" i="1"/>
  <c r="O2139" i="1"/>
  <c r="O2119" i="1"/>
  <c r="O2096" i="1"/>
  <c r="O2140" i="1"/>
  <c r="O2099" i="1"/>
  <c r="O2131" i="1"/>
  <c r="O2134" i="1"/>
  <c r="O2124" i="1"/>
  <c r="O2125" i="1"/>
  <c r="O2110" i="1"/>
  <c r="O2095" i="1"/>
  <c r="O2098" i="1"/>
  <c r="O2113" i="1"/>
  <c r="O2122" i="1"/>
  <c r="O2092" i="1"/>
  <c r="O2141" i="1"/>
  <c r="O2108" i="1"/>
  <c r="O2129" i="1"/>
  <c r="O2093" i="1"/>
  <c r="O2135" i="1"/>
  <c r="O2117" i="1"/>
  <c r="O2132" i="1"/>
  <c r="O2121" i="1"/>
  <c r="O2120" i="1"/>
  <c r="O2102" i="1"/>
  <c r="O2100" i="1"/>
  <c r="O2106" i="1"/>
  <c r="O2101" i="1"/>
  <c r="O2114" i="1"/>
  <c r="O2118" i="1"/>
  <c r="O2142" i="1"/>
  <c r="O2149" i="1"/>
  <c r="O2145" i="1"/>
  <c r="O2147" i="1"/>
  <c r="O2146" i="1"/>
  <c r="O2143" i="1"/>
  <c r="O2152" i="1"/>
  <c r="O2150" i="1"/>
  <c r="O2153" i="1"/>
  <c r="O2151" i="1"/>
  <c r="O2148" i="1"/>
  <c r="O2144" i="1"/>
  <c r="O2154" i="1"/>
  <c r="O2155" i="1"/>
  <c r="O2157" i="1"/>
  <c r="O2168" i="1"/>
  <c r="O2163" i="1"/>
  <c r="O2156" i="1"/>
  <c r="O2158" i="1"/>
  <c r="O2166" i="1"/>
  <c r="O2167" i="1"/>
  <c r="O2170" i="1"/>
  <c r="O2165" i="1"/>
  <c r="O2169" i="1"/>
  <c r="O2161" i="1"/>
  <c r="O2160" i="1"/>
  <c r="O2159" i="1"/>
  <c r="O2162" i="1"/>
  <c r="O2171" i="1"/>
  <c r="O2164" i="1"/>
  <c r="O2172" i="1"/>
  <c r="O2180" i="1"/>
  <c r="O2181" i="1"/>
  <c r="O2183" i="1"/>
  <c r="O2173" i="1"/>
  <c r="O2187" i="1"/>
  <c r="O2185" i="1"/>
  <c r="O2176" i="1"/>
  <c r="O2178" i="1"/>
  <c r="O2182" i="1"/>
  <c r="O2184" i="1"/>
  <c r="O2186" i="1"/>
  <c r="O2175" i="1"/>
  <c r="O2179" i="1"/>
  <c r="O2177" i="1"/>
  <c r="O2174" i="1"/>
  <c r="O2188" i="1"/>
  <c r="O2190" i="1"/>
  <c r="O2191" i="1"/>
  <c r="O2189" i="1"/>
  <c r="O2192" i="1"/>
  <c r="O2198" i="1"/>
  <c r="O2203" i="1"/>
  <c r="O2210" i="1"/>
  <c r="O2196" i="1"/>
  <c r="O2202" i="1"/>
  <c r="O2194" i="1"/>
  <c r="O2200" i="1"/>
  <c r="O2204" i="1"/>
  <c r="O2207" i="1"/>
  <c r="O2193" i="1"/>
  <c r="O2208" i="1"/>
  <c r="O2206" i="1"/>
  <c r="O2199" i="1"/>
  <c r="O2209" i="1"/>
  <c r="O2195" i="1"/>
  <c r="O2201" i="1"/>
  <c r="O2197" i="1"/>
  <c r="O2205" i="1"/>
  <c r="O2211" i="1"/>
  <c r="O2216" i="1"/>
  <c r="O2213" i="1"/>
  <c r="O2214" i="1"/>
  <c r="O2212" i="1"/>
  <c r="O2215" i="1"/>
  <c r="O2217" i="1"/>
  <c r="O2218" i="1"/>
  <c r="O2225" i="1"/>
  <c r="O2223" i="1"/>
  <c r="O2221" i="1"/>
  <c r="O2220" i="1"/>
  <c r="O2227" i="1"/>
  <c r="O2224" i="1"/>
  <c r="O2219" i="1"/>
  <c r="O2222" i="1"/>
  <c r="O2226" i="1"/>
  <c r="O2229" i="1"/>
  <c r="O2228" i="1"/>
  <c r="O2230" i="1"/>
  <c r="O2250" i="1"/>
  <c r="O2233" i="1"/>
  <c r="O2268" i="1"/>
  <c r="O2242" i="1"/>
  <c r="O2259" i="1"/>
  <c r="O2261" i="1"/>
  <c r="O2252" i="1"/>
  <c r="O2244" i="1"/>
  <c r="O2237" i="1"/>
  <c r="O2248" i="1"/>
  <c r="O2260" i="1"/>
  <c r="O2253" i="1"/>
  <c r="O2235" i="1"/>
  <c r="O2258" i="1"/>
  <c r="O2234" i="1"/>
  <c r="O2264" i="1"/>
  <c r="O2254" i="1"/>
  <c r="O2231" i="1"/>
  <c r="O2236" i="1"/>
  <c r="O2238" i="1"/>
  <c r="O2240" i="1"/>
  <c r="O2262" i="1"/>
  <c r="O2249" i="1"/>
  <c r="O2247" i="1"/>
  <c r="O2269" i="1"/>
  <c r="O2265" i="1"/>
  <c r="O2267" i="1"/>
  <c r="O2245" i="1"/>
  <c r="O2266" i="1"/>
  <c r="O2255" i="1"/>
  <c r="O2263" i="1"/>
  <c r="O2251" i="1"/>
  <c r="O2232" i="1"/>
  <c r="O2256" i="1"/>
  <c r="O2239" i="1"/>
  <c r="O2257" i="1"/>
  <c r="O2246" i="1"/>
  <c r="O2243" i="1"/>
  <c r="O2241" i="1"/>
  <c r="O2270" i="1"/>
  <c r="O2385" i="1"/>
  <c r="O2287" i="1"/>
  <c r="O2359" i="1"/>
  <c r="O2283" i="1"/>
  <c r="O2340" i="1"/>
  <c r="O2303" i="1"/>
  <c r="O2386" i="1"/>
  <c r="O2348" i="1"/>
  <c r="O2294" i="1"/>
  <c r="O2289" i="1"/>
  <c r="O2325" i="1"/>
  <c r="O2284" i="1"/>
  <c r="O2342" i="1"/>
  <c r="O2302" i="1"/>
  <c r="O2333" i="1"/>
  <c r="O2320" i="1"/>
  <c r="O2383" i="1"/>
  <c r="O2408" i="1"/>
  <c r="O2321" i="1"/>
  <c r="O2410" i="1"/>
  <c r="O2295" i="1"/>
  <c r="O2412" i="1"/>
  <c r="O2293" i="1"/>
  <c r="O2271" i="1"/>
  <c r="O2336" i="1"/>
  <c r="O2391" i="1"/>
  <c r="O2288" i="1"/>
  <c r="O2413" i="1"/>
  <c r="O2417" i="1"/>
  <c r="O2300" i="1"/>
  <c r="O2306" i="1"/>
  <c r="O2330" i="1"/>
  <c r="O2345" i="1"/>
  <c r="O2273" i="1"/>
  <c r="O2372" i="1"/>
  <c r="O2357" i="1"/>
  <c r="O2310" i="1"/>
  <c r="O2384" i="1"/>
  <c r="O2364" i="1"/>
  <c r="O2366" i="1"/>
  <c r="O2313" i="1"/>
  <c r="O2388" i="1"/>
  <c r="O2378" i="1"/>
  <c r="O2407" i="1"/>
  <c r="O2331" i="1"/>
  <c r="O2316" i="1"/>
  <c r="O2354" i="1"/>
  <c r="O2290" i="1"/>
  <c r="O2314" i="1"/>
  <c r="O2393" i="1"/>
  <c r="O2339" i="1"/>
  <c r="O2374" i="1"/>
  <c r="O2379" i="1"/>
  <c r="O2392" i="1"/>
  <c r="O2308" i="1"/>
  <c r="O2370" i="1"/>
  <c r="O2396" i="1"/>
  <c r="O2404" i="1"/>
  <c r="O2280" i="1"/>
  <c r="O2304" i="1"/>
  <c r="O2318" i="1"/>
  <c r="O2335" i="1"/>
  <c r="O2405" i="1"/>
  <c r="O2398" i="1"/>
  <c r="O2344" i="1"/>
  <c r="O2279" i="1"/>
  <c r="O2371" i="1"/>
  <c r="O2291" i="1"/>
  <c r="O2380" i="1"/>
  <c r="O2352" i="1"/>
  <c r="O2358" i="1"/>
  <c r="O2414" i="1"/>
  <c r="O2327" i="1"/>
  <c r="O2395" i="1"/>
  <c r="O2337" i="1"/>
  <c r="O2332" i="1"/>
  <c r="O2324" i="1"/>
  <c r="O2275" i="1"/>
  <c r="O2375" i="1"/>
  <c r="O2399" i="1"/>
  <c r="O2301" i="1"/>
  <c r="O2400" i="1"/>
  <c r="O2328" i="1"/>
  <c r="O2347" i="1"/>
  <c r="O2418" i="1"/>
  <c r="O2276" i="1"/>
  <c r="O2406" i="1"/>
  <c r="O2365" i="1"/>
  <c r="O2389" i="1"/>
  <c r="O2277" i="1"/>
  <c r="O2292" i="1"/>
  <c r="O2373" i="1"/>
  <c r="O2296" i="1"/>
  <c r="O2362" i="1"/>
  <c r="O2305" i="1"/>
  <c r="O2401" i="1"/>
  <c r="O2367" i="1"/>
  <c r="O2411" i="1"/>
  <c r="O2394" i="1"/>
  <c r="O2278" i="1"/>
  <c r="O2272" i="1"/>
  <c r="O2409" i="1"/>
  <c r="O2397" i="1"/>
  <c r="O2353" i="1"/>
  <c r="O2402" i="1"/>
  <c r="O2387" i="1"/>
  <c r="O2307" i="1"/>
  <c r="O2390" i="1"/>
  <c r="O2363" i="1"/>
  <c r="O2377" i="1"/>
  <c r="O2319" i="1"/>
  <c r="O2312" i="1"/>
  <c r="O2326" i="1"/>
  <c r="O2338" i="1"/>
  <c r="O2322" i="1"/>
  <c r="O2360" i="1"/>
  <c r="O2297" i="1"/>
  <c r="O2315" i="1"/>
  <c r="O2350" i="1"/>
  <c r="O2415" i="1"/>
  <c r="O2329" i="1"/>
  <c r="O2281" i="1"/>
  <c r="O2382" i="1"/>
  <c r="O2286" i="1"/>
  <c r="O2419" i="1"/>
  <c r="O2381" i="1"/>
  <c r="O2403" i="1"/>
  <c r="O2309" i="1"/>
  <c r="O2274" i="1"/>
  <c r="O2298" i="1"/>
  <c r="O2299" i="1"/>
  <c r="O2361" i="1"/>
  <c r="O2346" i="1"/>
  <c r="O2282" i="1"/>
  <c r="O2355" i="1"/>
  <c r="O2351" i="1"/>
  <c r="O2368" i="1"/>
  <c r="O2341" i="1"/>
  <c r="O2420" i="1"/>
  <c r="O2311" i="1"/>
  <c r="O2416" i="1"/>
  <c r="O2376" i="1"/>
  <c r="O2349" i="1"/>
  <c r="O2317" i="1"/>
  <c r="O2343" i="1"/>
  <c r="O2369" i="1"/>
  <c r="O2356" i="1"/>
  <c r="O2334" i="1"/>
  <c r="O2323" i="1"/>
  <c r="O2285" i="1"/>
  <c r="O2421" i="1"/>
  <c r="O2436" i="1"/>
  <c r="O2447" i="1"/>
  <c r="O2423" i="1"/>
  <c r="O2439" i="1"/>
  <c r="O2432" i="1"/>
  <c r="O2425" i="1"/>
  <c r="O2438" i="1"/>
  <c r="O2452" i="1"/>
  <c r="O2445" i="1"/>
  <c r="O2450" i="1"/>
  <c r="O2430" i="1"/>
  <c r="O2426" i="1"/>
  <c r="O2440" i="1"/>
  <c r="O2433" i="1"/>
  <c r="O2454" i="1"/>
  <c r="O2453" i="1"/>
  <c r="O2449" i="1"/>
  <c r="O2424" i="1"/>
  <c r="O2446" i="1"/>
  <c r="O2451" i="1"/>
  <c r="O2457" i="1"/>
  <c r="O2437" i="1"/>
  <c r="O2448" i="1"/>
  <c r="O2441" i="1"/>
  <c r="O2435" i="1"/>
  <c r="O2422" i="1"/>
  <c r="O2431" i="1"/>
  <c r="O2455" i="1"/>
  <c r="O2429" i="1"/>
  <c r="O2456" i="1"/>
  <c r="O2427" i="1"/>
  <c r="O2444" i="1"/>
  <c r="O2428" i="1"/>
  <c r="O2443" i="1"/>
  <c r="O2434" i="1"/>
  <c r="O2442" i="1"/>
  <c r="O2458" i="1"/>
  <c r="O2462" i="1"/>
  <c r="O2459" i="1"/>
  <c r="O2461" i="1"/>
  <c r="O2460" i="1"/>
  <c r="O2464" i="1"/>
  <c r="O2463" i="1"/>
  <c r="O2465" i="1"/>
  <c r="O2473" i="1"/>
  <c r="O2477" i="1"/>
  <c r="O2466" i="1"/>
  <c r="O2478" i="1"/>
  <c r="O2476" i="1"/>
  <c r="O2468" i="1"/>
  <c r="O2475" i="1"/>
  <c r="O2469" i="1"/>
  <c r="O2480" i="1"/>
  <c r="O2471" i="1"/>
  <c r="O2472" i="1"/>
  <c r="O2470" i="1"/>
  <c r="O2479" i="1"/>
  <c r="O2474" i="1"/>
  <c r="O2482" i="1"/>
  <c r="O2481" i="1"/>
  <c r="O2467" i="1"/>
  <c r="O2483" i="1"/>
  <c r="O2485" i="1"/>
  <c r="O2486" i="1"/>
  <c r="O2487" i="1"/>
  <c r="O2484" i="1"/>
  <c r="O2488" i="1"/>
  <c r="O2526" i="1"/>
  <c r="O2491" i="1"/>
  <c r="O2522" i="1"/>
  <c r="O2504" i="1"/>
  <c r="O2492" i="1"/>
  <c r="O2525" i="1"/>
  <c r="O2498" i="1"/>
  <c r="O2493" i="1"/>
  <c r="O2496" i="1"/>
  <c r="O2524" i="1"/>
  <c r="O2501" i="1"/>
  <c r="O2514" i="1"/>
  <c r="O2516" i="1"/>
  <c r="O2495" i="1"/>
  <c r="O2519" i="1"/>
  <c r="O2502" i="1"/>
  <c r="O2511" i="1"/>
  <c r="O2515" i="1"/>
  <c r="O2527" i="1"/>
  <c r="O2505" i="1"/>
  <c r="O2499" i="1"/>
  <c r="O2506" i="1"/>
  <c r="O2490" i="1"/>
  <c r="O2494" i="1"/>
  <c r="O2512" i="1"/>
  <c r="O2500" i="1"/>
  <c r="O2523" i="1"/>
  <c r="O2520" i="1"/>
  <c r="O2503" i="1"/>
  <c r="O2507" i="1"/>
  <c r="O2517" i="1"/>
  <c r="O2497" i="1"/>
  <c r="O2510" i="1"/>
  <c r="O2528" i="1"/>
  <c r="O2508" i="1"/>
  <c r="O2521" i="1"/>
  <c r="O2513" i="1"/>
  <c r="O2518" i="1"/>
  <c r="O2489" i="1"/>
  <c r="O2509" i="1"/>
  <c r="O2529" i="1"/>
  <c r="O2539" i="1"/>
  <c r="O2545" i="1"/>
  <c r="O2542" i="1"/>
  <c r="O2550" i="1"/>
  <c r="O2540" i="1"/>
  <c r="O2547" i="1"/>
  <c r="O2543" i="1"/>
  <c r="O2534" i="1"/>
  <c r="O2541" i="1"/>
  <c r="O2536" i="1"/>
  <c r="O2544" i="1"/>
  <c r="O2531" i="1"/>
  <c r="O2548" i="1"/>
  <c r="O2530" i="1"/>
  <c r="O2532" i="1"/>
  <c r="O2535" i="1"/>
  <c r="O2538" i="1"/>
  <c r="O2546" i="1"/>
  <c r="O2537" i="1"/>
  <c r="O2533" i="1"/>
  <c r="O2552" i="1"/>
  <c r="O2549" i="1"/>
  <c r="O2551" i="1"/>
  <c r="O2553" i="1"/>
  <c r="O2558" i="1"/>
  <c r="O2560" i="1"/>
  <c r="O2563" i="1"/>
  <c r="O2564" i="1"/>
  <c r="O2562" i="1"/>
  <c r="O2570" i="1"/>
  <c r="O2559" i="1"/>
  <c r="O2554" i="1"/>
  <c r="O2561" i="1"/>
  <c r="O2555" i="1"/>
  <c r="O2568" i="1"/>
  <c r="O2569" i="1"/>
  <c r="O2556" i="1"/>
  <c r="O2565" i="1"/>
  <c r="O2567" i="1"/>
  <c r="O2557" i="1"/>
  <c r="O2566" i="1"/>
  <c r="O2571" i="1"/>
  <c r="O2575" i="1"/>
  <c r="O2582" i="1"/>
  <c r="O2576" i="1"/>
  <c r="O2585" i="1"/>
  <c r="O2586" i="1"/>
  <c r="O2577" i="1"/>
  <c r="O2578" i="1"/>
  <c r="O2574" i="1"/>
  <c r="O2587" i="1"/>
  <c r="O2573" i="1"/>
  <c r="O2579" i="1"/>
  <c r="O2580" i="1"/>
  <c r="O2584" i="1"/>
  <c r="O2572" i="1"/>
  <c r="O2583" i="1"/>
  <c r="O2581" i="1"/>
  <c r="O2588" i="1"/>
  <c r="O2589" i="1"/>
  <c r="O2613" i="1"/>
  <c r="O2601" i="1"/>
  <c r="O2611" i="1"/>
  <c r="O2606" i="1"/>
  <c r="O2603" i="1"/>
  <c r="O2625" i="1"/>
  <c r="O2596" i="1"/>
  <c r="O2627" i="1"/>
  <c r="O2622" i="1"/>
  <c r="O2595" i="1"/>
  <c r="O2599" i="1"/>
  <c r="O2621" i="1"/>
  <c r="O2623" i="1"/>
  <c r="O2590" i="1"/>
  <c r="O2597" i="1"/>
  <c r="O2600" i="1"/>
  <c r="O2602" i="1"/>
  <c r="O2620" i="1"/>
  <c r="O2626" i="1"/>
  <c r="O2624" i="1"/>
  <c r="O2612" i="1"/>
  <c r="O2591" i="1"/>
  <c r="O2609" i="1"/>
  <c r="O2619" i="1"/>
  <c r="O2617" i="1"/>
  <c r="O2605" i="1"/>
  <c r="O2608" i="1"/>
  <c r="O2604" i="1"/>
  <c r="O2594" i="1"/>
  <c r="O2618" i="1"/>
  <c r="O2593" i="1"/>
  <c r="O2607" i="1"/>
  <c r="O2610" i="1"/>
  <c r="O2614" i="1"/>
  <c r="O2592" i="1"/>
  <c r="O2598" i="1"/>
  <c r="O2615" i="1"/>
  <c r="O2616" i="1"/>
  <c r="O2628" i="1"/>
  <c r="O2633" i="1"/>
  <c r="O2631" i="1"/>
  <c r="O2632" i="1"/>
  <c r="O2630" i="1"/>
  <c r="O2629" i="1"/>
  <c r="O2634" i="1"/>
  <c r="O2680" i="1"/>
  <c r="O2657" i="1"/>
  <c r="O2673" i="1"/>
  <c r="O2664" i="1"/>
  <c r="O2643" i="1"/>
  <c r="O2653" i="1"/>
  <c r="O2661" i="1"/>
  <c r="O2647" i="1"/>
  <c r="O2651" i="1"/>
  <c r="O2648" i="1"/>
  <c r="O2652" i="1"/>
  <c r="O2662" i="1"/>
  <c r="O2686" i="1"/>
  <c r="O2654" i="1"/>
  <c r="O2659" i="1"/>
  <c r="O2679" i="1"/>
  <c r="O2665" i="1"/>
  <c r="O2682" i="1"/>
  <c r="O2649" i="1"/>
  <c r="O2637" i="1"/>
  <c r="O2684" i="1"/>
  <c r="O2677" i="1"/>
  <c r="O2663" i="1"/>
  <c r="O2669" i="1"/>
  <c r="O2641" i="1"/>
  <c r="O2676" i="1"/>
  <c r="O2681" i="1"/>
  <c r="O2670" i="1"/>
  <c r="O2658" i="1"/>
  <c r="O2674" i="1"/>
  <c r="O2644" i="1"/>
  <c r="O2655" i="1"/>
  <c r="O2635" i="1"/>
  <c r="O2683" i="1"/>
  <c r="O2640" i="1"/>
  <c r="O2656" i="1"/>
  <c r="O2687" i="1"/>
  <c r="O2668" i="1"/>
  <c r="O2667" i="1"/>
  <c r="O2650" i="1"/>
  <c r="O2646" i="1"/>
  <c r="O2660" i="1"/>
  <c r="O2675" i="1"/>
  <c r="O2642" i="1"/>
  <c r="O2645" i="1"/>
  <c r="O2639" i="1"/>
  <c r="O2636" i="1"/>
  <c r="O2666" i="1"/>
  <c r="O2685" i="1"/>
  <c r="O2672" i="1"/>
  <c r="O2671" i="1"/>
  <c r="O2678" i="1"/>
  <c r="O2638" i="1"/>
  <c r="O2688" i="1"/>
  <c r="O2705" i="1"/>
  <c r="O2708" i="1"/>
  <c r="O2713" i="1"/>
  <c r="O2701" i="1"/>
  <c r="O2696" i="1"/>
  <c r="O2706" i="1"/>
  <c r="O2698" i="1"/>
  <c r="O2697" i="1"/>
  <c r="O2703" i="1"/>
  <c r="O2712" i="1"/>
  <c r="O2692" i="1"/>
  <c r="O2702" i="1"/>
  <c r="O2715" i="1"/>
  <c r="O2690" i="1"/>
  <c r="O2695" i="1"/>
  <c r="O2709" i="1"/>
  <c r="O2707" i="1"/>
  <c r="O2700" i="1"/>
  <c r="O2718" i="1"/>
  <c r="O2693" i="1"/>
  <c r="O2694" i="1"/>
  <c r="O2716" i="1"/>
  <c r="O2711" i="1"/>
  <c r="O2699" i="1"/>
  <c r="O2714" i="1"/>
  <c r="O2717" i="1"/>
  <c r="O2689" i="1"/>
  <c r="O2704" i="1"/>
  <c r="O2710" i="1"/>
  <c r="O2691" i="1"/>
  <c r="O2719" i="1"/>
  <c r="O2736" i="1"/>
  <c r="O2741" i="1"/>
  <c r="O2742" i="1"/>
  <c r="O2728" i="1"/>
  <c r="O2730" i="1"/>
  <c r="O2744" i="1"/>
  <c r="O2729" i="1"/>
  <c r="O2721" i="1"/>
  <c r="O2733" i="1"/>
  <c r="O2751" i="1"/>
  <c r="O2752" i="1"/>
  <c r="O2739" i="1"/>
  <c r="O2737" i="1"/>
  <c r="O2747" i="1"/>
  <c r="O2748" i="1"/>
  <c r="O2726" i="1"/>
  <c r="O2735" i="1"/>
  <c r="O2740" i="1"/>
  <c r="O2745" i="1"/>
  <c r="O2738" i="1"/>
  <c r="O2725" i="1"/>
  <c r="O2724" i="1"/>
  <c r="O2723" i="1"/>
  <c r="O2732" i="1"/>
  <c r="O2753" i="1"/>
  <c r="O2720" i="1"/>
  <c r="O2746" i="1"/>
  <c r="O2731" i="1"/>
  <c r="O2734" i="1"/>
  <c r="O2750" i="1"/>
  <c r="O2749" i="1"/>
  <c r="O2722" i="1"/>
  <c r="O2743" i="1"/>
  <c r="O2727" i="1"/>
  <c r="O2754" i="1"/>
  <c r="O2761" i="1"/>
  <c r="O2765" i="1"/>
  <c r="O2759" i="1"/>
  <c r="O2756" i="1"/>
  <c r="O2758" i="1"/>
  <c r="O2760" i="1"/>
  <c r="O2763" i="1"/>
  <c r="O2762" i="1"/>
  <c r="O2764" i="1"/>
  <c r="O2755" i="1"/>
  <c r="O2757" i="1"/>
  <c r="O2766" i="1"/>
  <c r="O2767" i="1"/>
  <c r="O2783" i="1"/>
  <c r="O2775" i="1"/>
  <c r="O2787" i="1"/>
  <c r="O2772" i="1"/>
  <c r="O2776" i="1"/>
  <c r="O2769" i="1"/>
  <c r="O2784" i="1"/>
  <c r="O2785" i="1"/>
  <c r="O2773" i="1"/>
  <c r="O2778" i="1"/>
  <c r="O2771" i="1"/>
  <c r="O2770" i="1"/>
  <c r="O2786" i="1"/>
  <c r="O2768" i="1"/>
  <c r="O2780" i="1"/>
  <c r="O2777" i="1"/>
  <c r="O2774" i="1"/>
  <c r="O2779" i="1"/>
  <c r="O2782" i="1"/>
  <c r="O2781" i="1"/>
  <c r="O2788" i="1"/>
  <c r="O2789" i="1"/>
  <c r="O2838" i="1"/>
  <c r="O2827" i="1"/>
  <c r="O2854" i="1"/>
  <c r="O2836" i="1"/>
  <c r="O2820" i="1"/>
  <c r="O2844" i="1"/>
  <c r="O2856" i="1"/>
  <c r="O2829" i="1"/>
  <c r="O2862" i="1"/>
  <c r="O2833" i="1"/>
  <c r="O2857" i="1"/>
  <c r="O2863" i="1"/>
  <c r="O2796" i="1"/>
  <c r="O2830" i="1"/>
  <c r="O2845" i="1"/>
  <c r="O2842" i="1"/>
  <c r="O2831" i="1"/>
  <c r="O2846" i="1"/>
  <c r="O2864" i="1"/>
  <c r="O2801" i="1"/>
  <c r="O2852" i="1"/>
  <c r="O2800" i="1"/>
  <c r="O2803" i="1"/>
  <c r="O2807" i="1"/>
  <c r="O2848" i="1"/>
  <c r="O2795" i="1"/>
  <c r="O2859" i="1"/>
  <c r="O2791" i="1"/>
  <c r="O2839" i="1"/>
  <c r="O2808" i="1"/>
  <c r="O2849" i="1"/>
  <c r="O2793" i="1"/>
  <c r="O2835" i="1"/>
  <c r="O2832" i="1"/>
  <c r="O2851" i="1"/>
  <c r="O2834" i="1"/>
  <c r="O2853" i="1"/>
  <c r="O2814" i="1"/>
  <c r="O2819" i="1"/>
  <c r="O2806" i="1"/>
  <c r="O2821" i="1"/>
  <c r="O2837" i="1"/>
  <c r="O2790" i="1"/>
  <c r="O2816" i="1"/>
  <c r="O2823" i="1"/>
  <c r="O2812" i="1"/>
  <c r="O2861" i="1"/>
  <c r="O2794" i="1"/>
  <c r="O2828" i="1"/>
  <c r="O2810" i="1"/>
  <c r="O2847" i="1"/>
  <c r="O2804" i="1"/>
  <c r="O2809" i="1"/>
  <c r="O2855" i="1"/>
  <c r="O2825" i="1"/>
  <c r="O2792" i="1"/>
  <c r="O2840" i="1"/>
  <c r="O2817" i="1"/>
  <c r="O2813" i="1"/>
  <c r="O2811" i="1"/>
  <c r="O2802" i="1"/>
  <c r="O2815" i="1"/>
  <c r="O2797" i="1"/>
  <c r="O2824" i="1"/>
  <c r="O2818" i="1"/>
  <c r="O2799" i="1"/>
  <c r="O2826" i="1"/>
  <c r="O2850" i="1"/>
  <c r="O2843" i="1"/>
  <c r="O2858" i="1"/>
  <c r="O2841" i="1"/>
  <c r="O2798" i="1"/>
  <c r="O2805" i="1"/>
  <c r="O2822" i="1"/>
  <c r="O2860" i="1"/>
  <c r="O2865" i="1"/>
  <c r="O2878" i="1"/>
  <c r="O2917" i="1"/>
  <c r="O2892" i="1"/>
  <c r="O2910" i="1"/>
  <c r="O2904" i="1"/>
  <c r="O2889" i="1"/>
  <c r="O2876" i="1"/>
  <c r="O2903" i="1"/>
  <c r="O2921" i="1"/>
  <c r="O2879" i="1"/>
  <c r="O2900" i="1"/>
  <c r="O2907" i="1"/>
  <c r="O2923" i="1"/>
  <c r="O2873" i="1"/>
  <c r="O2912" i="1"/>
  <c r="O2867" i="1"/>
  <c r="O2898" i="1"/>
  <c r="O2913" i="1"/>
  <c r="O2884" i="1"/>
  <c r="O2881" i="1"/>
  <c r="O2899" i="1"/>
  <c r="O2893" i="1"/>
  <c r="O2872" i="1"/>
  <c r="O2918" i="1"/>
  <c r="O2877" i="1"/>
  <c r="O2911" i="1"/>
  <c r="O2870" i="1"/>
  <c r="O2869" i="1"/>
  <c r="O2883" i="1"/>
  <c r="O2896" i="1"/>
  <c r="O2888" i="1"/>
  <c r="O2866" i="1"/>
  <c r="O2924" i="1"/>
  <c r="O2880" i="1"/>
  <c r="O2871" i="1"/>
  <c r="O2894" i="1"/>
  <c r="O2914" i="1"/>
  <c r="O2886" i="1"/>
  <c r="O2890" i="1"/>
  <c r="O2887" i="1"/>
  <c r="O2916" i="1"/>
  <c r="O2875" i="1"/>
  <c r="O2901" i="1"/>
  <c r="O2922" i="1"/>
  <c r="O2902" i="1"/>
  <c r="O2868" i="1"/>
  <c r="O2920" i="1"/>
  <c r="O2895" i="1"/>
  <c r="O2909" i="1"/>
  <c r="O2897" i="1"/>
  <c r="O2874" i="1"/>
  <c r="O2926" i="1"/>
  <c r="O2882" i="1"/>
  <c r="O2908" i="1"/>
  <c r="O2905" i="1"/>
  <c r="O2915" i="1"/>
  <c r="O2885" i="1"/>
  <c r="O2891" i="1"/>
  <c r="O2919" i="1"/>
  <c r="O2925" i="1"/>
  <c r="O2906" i="1"/>
  <c r="O2927" i="1"/>
  <c r="O2930" i="1"/>
  <c r="O2932" i="1"/>
  <c r="O2929" i="1"/>
  <c r="O2928" i="1"/>
  <c r="O2931" i="1"/>
  <c r="O2933" i="1"/>
  <c r="O3037" i="1"/>
  <c r="O2962" i="1"/>
  <c r="O2984" i="1"/>
  <c r="O3030" i="1"/>
  <c r="O2988" i="1"/>
  <c r="O2941" i="1"/>
  <c r="O2956" i="1"/>
  <c r="O2978" i="1"/>
  <c r="O2966" i="1"/>
  <c r="O2985" i="1"/>
  <c r="O2997" i="1"/>
  <c r="O2963" i="1"/>
  <c r="O3017" i="1"/>
  <c r="O2957" i="1"/>
  <c r="O3035" i="1"/>
  <c r="O3016" i="1"/>
  <c r="O2947" i="1"/>
  <c r="O2980" i="1"/>
  <c r="O3020" i="1"/>
  <c r="O3018" i="1"/>
  <c r="O2967" i="1"/>
  <c r="O3041" i="1"/>
  <c r="O2940" i="1"/>
  <c r="O3038" i="1"/>
  <c r="O3007" i="1"/>
  <c r="O2981" i="1"/>
  <c r="O2990" i="1"/>
  <c r="O3014" i="1"/>
  <c r="O3036" i="1"/>
  <c r="O3022" i="1"/>
  <c r="O2992" i="1"/>
  <c r="O2989" i="1"/>
  <c r="O2995" i="1"/>
  <c r="O2937" i="1"/>
  <c r="O2939" i="1"/>
  <c r="O2998" i="1"/>
  <c r="O2999" i="1"/>
  <c r="O2952" i="1"/>
  <c r="O3026" i="1"/>
  <c r="O3021" i="1"/>
  <c r="O3051" i="1"/>
  <c r="O2934" i="1"/>
  <c r="O2977" i="1"/>
  <c r="O3048" i="1"/>
  <c r="O2958" i="1"/>
  <c r="O3013" i="1"/>
  <c r="O2975" i="1"/>
  <c r="O2983" i="1"/>
  <c r="O3043" i="1"/>
  <c r="O3009" i="1"/>
  <c r="O2973" i="1"/>
  <c r="O3045" i="1"/>
  <c r="O3015" i="1"/>
  <c r="O2991" i="1"/>
  <c r="O2994" i="1"/>
  <c r="O3002" i="1"/>
  <c r="O3031" i="1"/>
  <c r="O2979" i="1"/>
  <c r="O2946" i="1"/>
  <c r="O3000" i="1"/>
  <c r="O3047" i="1"/>
  <c r="O2964" i="1"/>
  <c r="O3012" i="1"/>
  <c r="O3027" i="1"/>
  <c r="O3032" i="1"/>
  <c r="O3011" i="1"/>
  <c r="O2959" i="1"/>
  <c r="O3049" i="1"/>
  <c r="O2971" i="1"/>
  <c r="O2993" i="1"/>
  <c r="O2972" i="1"/>
  <c r="O2936" i="1"/>
  <c r="O2986" i="1"/>
  <c r="O2943" i="1"/>
  <c r="O3033" i="1"/>
  <c r="O2953" i="1"/>
  <c r="O3019" i="1"/>
  <c r="O2974" i="1"/>
  <c r="O3010" i="1"/>
  <c r="O2955" i="1"/>
  <c r="O2944" i="1"/>
  <c r="O3040" i="1"/>
  <c r="O2996" i="1"/>
  <c r="O3023" i="1"/>
  <c r="O3003" i="1"/>
  <c r="O3004" i="1"/>
  <c r="O3008" i="1"/>
  <c r="O3034" i="1"/>
  <c r="O2969" i="1"/>
  <c r="O2968" i="1"/>
  <c r="O3024" i="1"/>
  <c r="O2950" i="1"/>
  <c r="O3005" i="1"/>
  <c r="O3039" i="1"/>
  <c r="O2951" i="1"/>
  <c r="O3001" i="1"/>
  <c r="O2970" i="1"/>
  <c r="O2954" i="1"/>
  <c r="O2948" i="1"/>
  <c r="O2935" i="1"/>
  <c r="O2987" i="1"/>
  <c r="O2961" i="1"/>
  <c r="O3046" i="1"/>
  <c r="O3028" i="1"/>
  <c r="O2976" i="1"/>
  <c r="O2960" i="1"/>
  <c r="O2965" i="1"/>
  <c r="O3044" i="1"/>
  <c r="O2949" i="1"/>
  <c r="O3050" i="1"/>
  <c r="O3042" i="1"/>
  <c r="O3025" i="1"/>
  <c r="O3029" i="1"/>
  <c r="O2945" i="1"/>
  <c r="O2942" i="1"/>
  <c r="O2938" i="1"/>
  <c r="O3006" i="1"/>
  <c r="O2982" i="1"/>
  <c r="O3052" i="1"/>
  <c r="O3070" i="1"/>
  <c r="O3057" i="1"/>
  <c r="O3069" i="1"/>
  <c r="O3053" i="1"/>
  <c r="O3054" i="1"/>
  <c r="O3065" i="1"/>
  <c r="O3058" i="1"/>
  <c r="O3066" i="1"/>
  <c r="O3061" i="1"/>
  <c r="O3055" i="1"/>
  <c r="O3059" i="1"/>
  <c r="O3063" i="1"/>
  <c r="O3064" i="1"/>
  <c r="O3060" i="1"/>
  <c r="O3056" i="1"/>
  <c r="O3067" i="1"/>
  <c r="O3062" i="1"/>
  <c r="O3068" i="1"/>
  <c r="O3071" i="1"/>
  <c r="O3096" i="1"/>
  <c r="O3120" i="1"/>
  <c r="O3110" i="1"/>
  <c r="O3097" i="1"/>
  <c r="O3100" i="1"/>
  <c r="O3113" i="1"/>
  <c r="O3117" i="1"/>
  <c r="O3130" i="1"/>
  <c r="O3098" i="1"/>
  <c r="O3123" i="1"/>
  <c r="O3101" i="1"/>
  <c r="O3072" i="1"/>
  <c r="O3118" i="1"/>
  <c r="O3114" i="1"/>
  <c r="O3109" i="1"/>
  <c r="O3089" i="1"/>
  <c r="O3131" i="1"/>
  <c r="O3122" i="1"/>
  <c r="O3087" i="1"/>
  <c r="O3092" i="1"/>
  <c r="O3095" i="1"/>
  <c r="O3093" i="1"/>
  <c r="O3111" i="1"/>
  <c r="O3082" i="1"/>
  <c r="O3081" i="1"/>
  <c r="O3075" i="1"/>
  <c r="O3091" i="1"/>
  <c r="O3086" i="1"/>
  <c r="O3103" i="1"/>
  <c r="O3088" i="1"/>
  <c r="O3107" i="1"/>
  <c r="O3128" i="1"/>
  <c r="O3105" i="1"/>
  <c r="O3090" i="1"/>
  <c r="O3074" i="1"/>
  <c r="O3073" i="1"/>
  <c r="O3108" i="1"/>
  <c r="O3083" i="1"/>
  <c r="O3076" i="1"/>
  <c r="O3094" i="1"/>
  <c r="O3080" i="1"/>
  <c r="O3125" i="1"/>
  <c r="O3104" i="1"/>
  <c r="O3126" i="1"/>
  <c r="O3084" i="1"/>
  <c r="O3079" i="1"/>
  <c r="O3099" i="1"/>
  <c r="O3102" i="1"/>
  <c r="O3119" i="1"/>
  <c r="O3085" i="1"/>
  <c r="O3121" i="1"/>
  <c r="O3127" i="1"/>
  <c r="O3106" i="1"/>
  <c r="O3078" i="1"/>
  <c r="O3115" i="1"/>
  <c r="O3077" i="1"/>
  <c r="O3124" i="1"/>
  <c r="O3112" i="1"/>
  <c r="O3129" i="1"/>
  <c r="O3116" i="1"/>
  <c r="O3132" i="1"/>
  <c r="O3135" i="1"/>
  <c r="O3133" i="1"/>
  <c r="O3134" i="1"/>
  <c r="O3136" i="1"/>
  <c r="O3139" i="1"/>
  <c r="O3144" i="1"/>
  <c r="O3147" i="1"/>
  <c r="O3143" i="1"/>
  <c r="O3140" i="1"/>
  <c r="O3137" i="1"/>
  <c r="O3145" i="1"/>
  <c r="O3141" i="1"/>
  <c r="O3142" i="1"/>
  <c r="O3146" i="1"/>
  <c r="O3138" i="1"/>
  <c r="O3148" i="1"/>
  <c r="O3162" i="1"/>
  <c r="O3153" i="1"/>
  <c r="O3151" i="1"/>
  <c r="O3158" i="1"/>
  <c r="O3149" i="1"/>
  <c r="O3166" i="1"/>
  <c r="O3156" i="1"/>
  <c r="O3164" i="1"/>
  <c r="O3163" i="1"/>
  <c r="O3159" i="1"/>
  <c r="O3165" i="1"/>
  <c r="O3157" i="1"/>
  <c r="O3160" i="1"/>
  <c r="O3152" i="1"/>
  <c r="O3150" i="1"/>
  <c r="O3154" i="1"/>
  <c r="O3161" i="1"/>
  <c r="O3155" i="1"/>
  <c r="O3167" i="1"/>
  <c r="O3178" i="1"/>
  <c r="O3174" i="1"/>
  <c r="O3168" i="1"/>
  <c r="O3176" i="1"/>
  <c r="O3175" i="1"/>
  <c r="O3179" i="1"/>
  <c r="O3172" i="1"/>
  <c r="O3170" i="1"/>
  <c r="O3169" i="1"/>
  <c r="O3171" i="1"/>
  <c r="O3173" i="1"/>
  <c r="O3177" i="1"/>
  <c r="O3180" i="1"/>
  <c r="O3190" i="1"/>
  <c r="O3186" i="1"/>
  <c r="O3184" i="1"/>
  <c r="O3181" i="1"/>
  <c r="O3192" i="1"/>
  <c r="O3189" i="1"/>
  <c r="O3194" i="1"/>
  <c r="O3183" i="1"/>
  <c r="O3188" i="1"/>
  <c r="O3191" i="1"/>
  <c r="O3187" i="1"/>
  <c r="O3185" i="1"/>
  <c r="O3193" i="1"/>
  <c r="O3182" i="1"/>
  <c r="O3195" i="1"/>
  <c r="O3204" i="1"/>
  <c r="O3205" i="1"/>
  <c r="O3198" i="1"/>
  <c r="O3202" i="1"/>
  <c r="O3197" i="1"/>
  <c r="O3201" i="1"/>
  <c r="O3208" i="1"/>
  <c r="O3196" i="1"/>
  <c r="O3203" i="1"/>
  <c r="O3206" i="1"/>
  <c r="O3199" i="1"/>
  <c r="O3207" i="1"/>
  <c r="O3200" i="1"/>
  <c r="O3209" i="1"/>
  <c r="O3224" i="1"/>
  <c r="O3213" i="1"/>
  <c r="O3211" i="1"/>
  <c r="O3216" i="1"/>
  <c r="O3218" i="1"/>
  <c r="O3219" i="1"/>
  <c r="O3217" i="1"/>
  <c r="O3214" i="1"/>
  <c r="O3221" i="1"/>
  <c r="O3215" i="1"/>
  <c r="O3222" i="1"/>
  <c r="O3223" i="1"/>
  <c r="O3220" i="1"/>
  <c r="O3210" i="1"/>
  <c r="O3212" i="1"/>
  <c r="O3225" i="1"/>
  <c r="O3232" i="1"/>
  <c r="O3229" i="1"/>
  <c r="O3230" i="1"/>
  <c r="O3226" i="1"/>
  <c r="O3228" i="1"/>
  <c r="O3231" i="1"/>
  <c r="O3227" i="1"/>
  <c r="O3233" i="1"/>
  <c r="O3269" i="1"/>
  <c r="O3247" i="1"/>
  <c r="O3238" i="1"/>
  <c r="O3276" i="1"/>
  <c r="O3292" i="1"/>
  <c r="O3305" i="1"/>
  <c r="O3254" i="1"/>
  <c r="O3274" i="1"/>
  <c r="O3296" i="1"/>
  <c r="O3297" i="1"/>
  <c r="O3277" i="1"/>
  <c r="O3283" i="1"/>
  <c r="O3300" i="1"/>
  <c r="O3280" i="1"/>
  <c r="O3281" i="1"/>
  <c r="O3265" i="1"/>
  <c r="O3291" i="1"/>
  <c r="O3310" i="1"/>
  <c r="O3293" i="1"/>
  <c r="O3261" i="1"/>
  <c r="O3242" i="1"/>
  <c r="O3252" i="1"/>
  <c r="O3278" i="1"/>
  <c r="O3279" i="1"/>
  <c r="O3241" i="1"/>
  <c r="O3306" i="1"/>
  <c r="O3248" i="1"/>
  <c r="O3262" i="1"/>
  <c r="O3236" i="1"/>
  <c r="O3255" i="1"/>
  <c r="O3264" i="1"/>
  <c r="O3249" i="1"/>
  <c r="O3289" i="1"/>
  <c r="O3266" i="1"/>
  <c r="O3259" i="1"/>
  <c r="O3285" i="1"/>
  <c r="O3294" i="1"/>
  <c r="O3307" i="1"/>
  <c r="O3290" i="1"/>
  <c r="O3284" i="1"/>
  <c r="O3245" i="1"/>
  <c r="O3258" i="1"/>
  <c r="O3271" i="1"/>
  <c r="O3246" i="1"/>
  <c r="O3270" i="1"/>
  <c r="O3257" i="1"/>
  <c r="O3275" i="1"/>
  <c r="O3308" i="1"/>
  <c r="O3286" i="1"/>
  <c r="O3237" i="1"/>
  <c r="O3298" i="1"/>
  <c r="O3235" i="1"/>
  <c r="O3253" i="1"/>
  <c r="O3240" i="1"/>
  <c r="O3250" i="1"/>
  <c r="O3263" i="1"/>
  <c r="O3299" i="1"/>
  <c r="O3287" i="1"/>
  <c r="O3243" i="1"/>
  <c r="O3272" i="1"/>
  <c r="O3301" i="1"/>
  <c r="O3256" i="1"/>
  <c r="O3309" i="1"/>
  <c r="O3267" i="1"/>
  <c r="O3273" i="1"/>
  <c r="O3302" i="1"/>
  <c r="O3239" i="1"/>
  <c r="O3295" i="1"/>
  <c r="O3303" i="1"/>
  <c r="O3304" i="1"/>
  <c r="O3260" i="1"/>
  <c r="O3251" i="1"/>
  <c r="O3268" i="1"/>
  <c r="O3282" i="1"/>
  <c r="O3234" i="1"/>
  <c r="O3288" i="1"/>
  <c r="O3244" i="1"/>
  <c r="O3311" i="1"/>
  <c r="O3333" i="1"/>
  <c r="O3312" i="1"/>
  <c r="O3327" i="1"/>
  <c r="O3318" i="1"/>
  <c r="O3321" i="1"/>
  <c r="O3313" i="1"/>
  <c r="O3316" i="1"/>
  <c r="O3315" i="1"/>
  <c r="O3314" i="1"/>
  <c r="O3317" i="1"/>
  <c r="O3331" i="1"/>
  <c r="O3328" i="1"/>
  <c r="O3325" i="1"/>
  <c r="O3320" i="1"/>
  <c r="O3329" i="1"/>
  <c r="O3324" i="1"/>
  <c r="O3326" i="1"/>
  <c r="O3332" i="1"/>
  <c r="O3330" i="1"/>
  <c r="O3319" i="1"/>
  <c r="O3323" i="1"/>
  <c r="O3322" i="1"/>
  <c r="O3334" i="1"/>
  <c r="O3337" i="1"/>
  <c r="O3338" i="1"/>
  <c r="O3335" i="1"/>
  <c r="O3339" i="1"/>
  <c r="O3336" i="1"/>
  <c r="O3340" i="1"/>
  <c r="O3345" i="1"/>
  <c r="O3342" i="1"/>
  <c r="O3343" i="1"/>
  <c r="O3344" i="1"/>
  <c r="O3341" i="1"/>
  <c r="O3346" i="1"/>
  <c r="O3349" i="1"/>
  <c r="O3348" i="1"/>
  <c r="O3347" i="1"/>
  <c r="O3350" i="1"/>
  <c r="O3351" i="1"/>
  <c r="O3353" i="1"/>
  <c r="O3352" i="1"/>
  <c r="O3355" i="1"/>
  <c r="O3354" i="1"/>
  <c r="O3356" i="1"/>
  <c r="O3357" i="1"/>
  <c r="O3361" i="1"/>
  <c r="O3359" i="1"/>
  <c r="O3365" i="1"/>
  <c r="O3364" i="1"/>
  <c r="O3358" i="1"/>
  <c r="O3362" i="1"/>
  <c r="O3360" i="1"/>
  <c r="O3366" i="1"/>
  <c r="O3363" i="1"/>
  <c r="O3367" i="1"/>
  <c r="O3384" i="1"/>
  <c r="O3387" i="1"/>
  <c r="O3381" i="1"/>
  <c r="O3376" i="1"/>
  <c r="O3397" i="1"/>
  <c r="O3389" i="1"/>
  <c r="O3380" i="1"/>
  <c r="O3369" i="1"/>
  <c r="O3370" i="1"/>
  <c r="O3392" i="1"/>
  <c r="O3394" i="1"/>
  <c r="O3386" i="1"/>
  <c r="O3371" i="1"/>
  <c r="O3379" i="1"/>
  <c r="O3391" i="1"/>
  <c r="O3368" i="1"/>
  <c r="O3388" i="1"/>
  <c r="O3372" i="1"/>
  <c r="O3393" i="1"/>
  <c r="O3396" i="1"/>
  <c r="O3390" i="1"/>
  <c r="O3399" i="1"/>
  <c r="O3377" i="1"/>
  <c r="O3395" i="1"/>
  <c r="O3374" i="1"/>
  <c r="O3398" i="1"/>
  <c r="O3373" i="1"/>
  <c r="O3378" i="1"/>
  <c r="O3382" i="1"/>
  <c r="O3383" i="1"/>
  <c r="O3385" i="1"/>
  <c r="O3375" i="1"/>
  <c r="O3400" i="1"/>
  <c r="O3405" i="1"/>
  <c r="O3402" i="1"/>
  <c r="O3401" i="1"/>
  <c r="O3406" i="1"/>
  <c r="O3404" i="1"/>
  <c r="O3403" i="1"/>
  <c r="O3407" i="1"/>
  <c r="O3408" i="1"/>
  <c r="O3410" i="1"/>
  <c r="O3409" i="1"/>
  <c r="O3411" i="1"/>
  <c r="O3413" i="1"/>
  <c r="O3414" i="1"/>
  <c r="O3412" i="1"/>
  <c r="O3415" i="1"/>
  <c r="O3422" i="1"/>
  <c r="O3418" i="1"/>
  <c r="O3416" i="1"/>
  <c r="O3419" i="1"/>
  <c r="O3420" i="1"/>
  <c r="O3417" i="1"/>
  <c r="O3421" i="1"/>
  <c r="O3423" i="1"/>
  <c r="O3455" i="1"/>
  <c r="O3465" i="1"/>
  <c r="O3443" i="1"/>
  <c r="O3439" i="1"/>
  <c r="O3466" i="1"/>
  <c r="O3437" i="1"/>
  <c r="O3433" i="1"/>
  <c r="O3444" i="1"/>
  <c r="O3459" i="1"/>
  <c r="O3470" i="1"/>
  <c r="O3426" i="1"/>
  <c r="O3475" i="1"/>
  <c r="O3424" i="1"/>
  <c r="O3472" i="1"/>
  <c r="O3463" i="1"/>
  <c r="O3431" i="1"/>
  <c r="O3428" i="1"/>
  <c r="O3427" i="1"/>
  <c r="O3442" i="1"/>
  <c r="O3448" i="1"/>
  <c r="O3449" i="1"/>
  <c r="O3474" i="1"/>
  <c r="O3453" i="1"/>
  <c r="O3434" i="1"/>
  <c r="O3473" i="1"/>
  <c r="O3438" i="1"/>
  <c r="O3429" i="1"/>
  <c r="O3468" i="1"/>
  <c r="O3461" i="1"/>
  <c r="O3435" i="1"/>
  <c r="O3440" i="1"/>
  <c r="O3457" i="1"/>
  <c r="O3446" i="1"/>
  <c r="O3464" i="1"/>
  <c r="O3454" i="1"/>
  <c r="O3447" i="1"/>
  <c r="O3469" i="1"/>
  <c r="O3430" i="1"/>
  <c r="O3450" i="1"/>
  <c r="O3456" i="1"/>
  <c r="O3471" i="1"/>
  <c r="O3445" i="1"/>
  <c r="O3451" i="1"/>
  <c r="O3460" i="1"/>
  <c r="O3452" i="1"/>
  <c r="O3425" i="1"/>
  <c r="O3441" i="1"/>
  <c r="O3467" i="1"/>
  <c r="O3462" i="1"/>
  <c r="O3458" i="1"/>
  <c r="O3436" i="1"/>
  <c r="O3432" i="1"/>
  <c r="O3476" i="1"/>
  <c r="O3477" i="1"/>
  <c r="O3494" i="1"/>
  <c r="O3490" i="1"/>
  <c r="O3488" i="1"/>
  <c r="O3493" i="1"/>
  <c r="O3498" i="1"/>
  <c r="O3486" i="1"/>
  <c r="O3487" i="1"/>
  <c r="O3478" i="1"/>
  <c r="O3480" i="1"/>
  <c r="O3483" i="1"/>
  <c r="O3479" i="1"/>
  <c r="O3482" i="1"/>
  <c r="O3484" i="1"/>
  <c r="O3500" i="1"/>
  <c r="O3481" i="1"/>
  <c r="O3497" i="1"/>
  <c r="O3491" i="1"/>
  <c r="O3495" i="1"/>
  <c r="O3501" i="1"/>
  <c r="O3496" i="1"/>
  <c r="O3485" i="1"/>
  <c r="O3499" i="1"/>
  <c r="O3489" i="1"/>
  <c r="O3492" i="1"/>
  <c r="O3502" i="1"/>
  <c r="O3510" i="1"/>
  <c r="O3508" i="1"/>
  <c r="O3511" i="1"/>
  <c r="O3514" i="1"/>
  <c r="O3504" i="1"/>
  <c r="O3507" i="1"/>
  <c r="O3503" i="1"/>
  <c r="O3506" i="1"/>
  <c r="O3509" i="1"/>
  <c r="O3513" i="1"/>
  <c r="O3512" i="1"/>
  <c r="O3505" i="1"/>
  <c r="O3515" i="1"/>
  <c r="O3519" i="1"/>
  <c r="O3523" i="1"/>
  <c r="O3520" i="1"/>
  <c r="O3533" i="1"/>
  <c r="O3525" i="1"/>
  <c r="O3530" i="1"/>
  <c r="O3518" i="1"/>
  <c r="O3522" i="1"/>
  <c r="O3521" i="1"/>
  <c r="O3531" i="1"/>
  <c r="O3526" i="1"/>
  <c r="O3524" i="1"/>
  <c r="O3527" i="1"/>
  <c r="O3532" i="1"/>
  <c r="O3517" i="1"/>
  <c r="O3529" i="1"/>
  <c r="O3534" i="1"/>
  <c r="O3528" i="1"/>
  <c r="O3516" i="1"/>
  <c r="O3535" i="1"/>
  <c r="O3536" i="1"/>
  <c r="O3542" i="1"/>
  <c r="O3549" i="1"/>
  <c r="O3541" i="1"/>
  <c r="O3550" i="1"/>
  <c r="O3539" i="1"/>
  <c r="O3545" i="1"/>
  <c r="O3551" i="1"/>
  <c r="O3546" i="1"/>
  <c r="O3548" i="1"/>
  <c r="O3544" i="1"/>
  <c r="O3547" i="1"/>
  <c r="O3540" i="1"/>
  <c r="O3537" i="1"/>
  <c r="O3538" i="1"/>
  <c r="O3543" i="1"/>
  <c r="O3552" i="1"/>
  <c r="O3564" i="1"/>
  <c r="O3558" i="1"/>
  <c r="O3563" i="1"/>
  <c r="O3567" i="1"/>
  <c r="O3565" i="1"/>
  <c r="O3569" i="1"/>
  <c r="O3553" i="1"/>
  <c r="O3572" i="1"/>
  <c r="O3556" i="1"/>
  <c r="O3570" i="1"/>
  <c r="O3566" i="1"/>
  <c r="O3559" i="1"/>
  <c r="O3557" i="1"/>
  <c r="O3562" i="1"/>
  <c r="O3561" i="1"/>
  <c r="O3555" i="1"/>
  <c r="O3568" i="1"/>
  <c r="O3573" i="1"/>
  <c r="O3571" i="1"/>
  <c r="O3554" i="1"/>
  <c r="O3560" i="1"/>
  <c r="O3574" i="1"/>
  <c r="O3579" i="1"/>
  <c r="O3585" i="1"/>
  <c r="O3587" i="1"/>
  <c r="O3582" i="1"/>
  <c r="O3581" i="1"/>
  <c r="O3575" i="1"/>
  <c r="O3586" i="1"/>
  <c r="O3576" i="1"/>
  <c r="O3577" i="1"/>
  <c r="O3578" i="1"/>
  <c r="O3584" i="1"/>
  <c r="O3583" i="1"/>
  <c r="O3580" i="1"/>
  <c r="O3588" i="1"/>
  <c r="O3613" i="1"/>
  <c r="O3612" i="1"/>
  <c r="O3603" i="1"/>
  <c r="O3610" i="1"/>
  <c r="O3598" i="1"/>
  <c r="O3608" i="1"/>
  <c r="O3623" i="1"/>
  <c r="O3611" i="1"/>
  <c r="O3619" i="1"/>
  <c r="O3607" i="1"/>
  <c r="O3594" i="1"/>
  <c r="O3616" i="1"/>
  <c r="O3618" i="1"/>
  <c r="O3604" i="1"/>
  <c r="O3596" i="1"/>
  <c r="O3593" i="1"/>
  <c r="O3601" i="1"/>
  <c r="O3599" i="1"/>
  <c r="O3592" i="1"/>
  <c r="O3624" i="1"/>
  <c r="O3620" i="1"/>
  <c r="O3591" i="1"/>
  <c r="O3600" i="1"/>
  <c r="O3605" i="1"/>
  <c r="O3621" i="1"/>
  <c r="O3606" i="1"/>
  <c r="O3590" i="1"/>
  <c r="O3595" i="1"/>
  <c r="O3602" i="1"/>
  <c r="O3597" i="1"/>
  <c r="O3609" i="1"/>
  <c r="O3589" i="1"/>
  <c r="O3615" i="1"/>
  <c r="O3622" i="1"/>
  <c r="O3614" i="1"/>
  <c r="O3617" i="1"/>
  <c r="O3625" i="1"/>
  <c r="O3629" i="1"/>
  <c r="O3630" i="1"/>
  <c r="O3627" i="1"/>
  <c r="O3626" i="1"/>
  <c r="O3631" i="1"/>
  <c r="O3628" i="1"/>
  <c r="O3632" i="1"/>
  <c r="O3635" i="1"/>
  <c r="O3636" i="1"/>
  <c r="O3634" i="1"/>
  <c r="O3633" i="1"/>
  <c r="O3637" i="1"/>
  <c r="O3639" i="1"/>
  <c r="O3641" i="1"/>
  <c r="O3642" i="1"/>
  <c r="O3638" i="1"/>
  <c r="O3640" i="1"/>
  <c r="O3643" i="1"/>
  <c r="O3647" i="1"/>
  <c r="O3645" i="1"/>
  <c r="O3646" i="1"/>
  <c r="O3644" i="1"/>
  <c r="O3648" i="1"/>
  <c r="O3661" i="1"/>
  <c r="O3651" i="1"/>
  <c r="O3658" i="1"/>
  <c r="O3653" i="1"/>
  <c r="O3649" i="1"/>
  <c r="O3665" i="1"/>
  <c r="O3656" i="1"/>
  <c r="O3654" i="1"/>
  <c r="O3652" i="1"/>
  <c r="O3657" i="1"/>
  <c r="O3660" i="1"/>
  <c r="O3664" i="1"/>
  <c r="O3650" i="1"/>
  <c r="O3655" i="1"/>
  <c r="O3663" i="1"/>
  <c r="O3659" i="1"/>
  <c r="O3662" i="1"/>
  <c r="O3666" i="1"/>
  <c r="O3670" i="1"/>
  <c r="O3667" i="1"/>
  <c r="O3669" i="1"/>
  <c r="O3668" i="1"/>
  <c r="O3671" i="1"/>
  <c r="O3688" i="1"/>
  <c r="O3679" i="1"/>
  <c r="O3686" i="1"/>
  <c r="O3685" i="1"/>
  <c r="O3673" i="1"/>
  <c r="O3700" i="1"/>
  <c r="O3681" i="1"/>
  <c r="O3693" i="1"/>
  <c r="O3684" i="1"/>
  <c r="O3680" i="1"/>
  <c r="O3697" i="1"/>
  <c r="O3699" i="1"/>
  <c r="O3672" i="1"/>
  <c r="O3683" i="1"/>
  <c r="O3675" i="1"/>
  <c r="O3689" i="1"/>
  <c r="O3674" i="1"/>
  <c r="O3682" i="1"/>
  <c r="O3698" i="1"/>
  <c r="O3701" i="1"/>
  <c r="O3691" i="1"/>
  <c r="O3687" i="1"/>
  <c r="O3690" i="1"/>
  <c r="O3692" i="1"/>
  <c r="O3677" i="1"/>
  <c r="O3694" i="1"/>
  <c r="O3695" i="1"/>
  <c r="O3676" i="1"/>
  <c r="O3696" i="1"/>
  <c r="O3678" i="1"/>
  <c r="O3702" i="1"/>
  <c r="O3703" i="1"/>
  <c r="O3724" i="1"/>
  <c r="O3726" i="1"/>
  <c r="O3712" i="1"/>
  <c r="O3714" i="1"/>
  <c r="O3715" i="1"/>
  <c r="O3728" i="1"/>
  <c r="O3725" i="1"/>
  <c r="O3713" i="1"/>
  <c r="O3709" i="1"/>
  <c r="O3711" i="1"/>
  <c r="O3707" i="1"/>
  <c r="O3716" i="1"/>
  <c r="O3719" i="1"/>
  <c r="O3720" i="1"/>
  <c r="O3722" i="1"/>
  <c r="O3717" i="1"/>
  <c r="O3710" i="1"/>
  <c r="O3706" i="1"/>
  <c r="O3704" i="1"/>
  <c r="O3705" i="1"/>
  <c r="O3718" i="1"/>
  <c r="O3721" i="1"/>
  <c r="O3723" i="1"/>
  <c r="O3727" i="1"/>
  <c r="O3731" i="1"/>
  <c r="O3730" i="1"/>
  <c r="O3729" i="1"/>
  <c r="O3708" i="1"/>
  <c r="O3732" i="1"/>
  <c r="O3738" i="1"/>
  <c r="O3737" i="1"/>
  <c r="O3733" i="1"/>
  <c r="O3741" i="1"/>
  <c r="O3740" i="1"/>
  <c r="O3735" i="1"/>
  <c r="O3734" i="1"/>
  <c r="O3739" i="1"/>
  <c r="O3736" i="1"/>
  <c r="O3742" i="1"/>
  <c r="O3743" i="1"/>
  <c r="O3744" i="1"/>
  <c r="O3745" i="1"/>
  <c r="O3746" i="1"/>
  <c r="O3751" i="1"/>
  <c r="O3752" i="1"/>
  <c r="O3761" i="1"/>
  <c r="O3748" i="1"/>
  <c r="O3755" i="1"/>
  <c r="O3756" i="1"/>
  <c r="O3765" i="1"/>
  <c r="O3753" i="1"/>
  <c r="O3767" i="1"/>
  <c r="O3766" i="1"/>
  <c r="O3759" i="1"/>
  <c r="O3760" i="1"/>
  <c r="O3763" i="1"/>
  <c r="O3750" i="1"/>
  <c r="O3749" i="1"/>
  <c r="O3754" i="1"/>
  <c r="O3747" i="1"/>
  <c r="O3764" i="1"/>
  <c r="O3762" i="1"/>
  <c r="O3757" i="1"/>
  <c r="O3758" i="1"/>
  <c r="O3768" i="1"/>
  <c r="O3775" i="1"/>
  <c r="O3788" i="1"/>
  <c r="O3783" i="1"/>
  <c r="O3777" i="1"/>
  <c r="O3773" i="1"/>
  <c r="O3771" i="1"/>
  <c r="O3779" i="1"/>
  <c r="O3782" i="1"/>
  <c r="O3780" i="1"/>
  <c r="O3786" i="1"/>
  <c r="O3785" i="1"/>
  <c r="O3770" i="1"/>
  <c r="O3776" i="1"/>
  <c r="O3769" i="1"/>
  <c r="O3772" i="1"/>
  <c r="O3778" i="1"/>
  <c r="O3781" i="1"/>
  <c r="O3787" i="1"/>
  <c r="O3774" i="1"/>
  <c r="O3784" i="1"/>
  <c r="O3789" i="1"/>
  <c r="O3791" i="1"/>
  <c r="O3792" i="1"/>
  <c r="O3790" i="1"/>
  <c r="O3793" i="1"/>
  <c r="O3797" i="1"/>
  <c r="O3796" i="1"/>
  <c r="O3795" i="1"/>
  <c r="O3794" i="1"/>
  <c r="O3798" i="1"/>
  <c r="O3800" i="1"/>
  <c r="O3805" i="1"/>
  <c r="O3803" i="1"/>
  <c r="O3802" i="1"/>
  <c r="O3801" i="1"/>
  <c r="O3804" i="1"/>
  <c r="O3799" i="1"/>
  <c r="O3806" i="1"/>
  <c r="O3814" i="1"/>
  <c r="O3809" i="1"/>
  <c r="O3808" i="1"/>
  <c r="O3813" i="1"/>
  <c r="O3812" i="1"/>
  <c r="O3807" i="1"/>
  <c r="O3810" i="1"/>
  <c r="O3811" i="1"/>
  <c r="O3815" i="1"/>
  <c r="O3816" i="1"/>
  <c r="O3820" i="1"/>
  <c r="O3818" i="1"/>
  <c r="O3819" i="1"/>
  <c r="O3817" i="1"/>
  <c r="O3821" i="1"/>
  <c r="O3825" i="1"/>
  <c r="O3822" i="1"/>
  <c r="O3824" i="1"/>
  <c r="O3823" i="1"/>
  <c r="O3826" i="1"/>
  <c r="O3828" i="1"/>
  <c r="O3829" i="1"/>
  <c r="O3831" i="1"/>
  <c r="O3827" i="1"/>
  <c r="O3830" i="1"/>
  <c r="O3832" i="1"/>
  <c r="O3836" i="1"/>
  <c r="O3841" i="1"/>
  <c r="O3834" i="1"/>
  <c r="O3835" i="1"/>
  <c r="O3839" i="1"/>
  <c r="O3833" i="1"/>
  <c r="O3838" i="1"/>
  <c r="O3840" i="1"/>
  <c r="O3837" i="1"/>
  <c r="O3842" i="1"/>
  <c r="O3845" i="1"/>
  <c r="O3844" i="1"/>
  <c r="O3846" i="1"/>
  <c r="O3843" i="1"/>
  <c r="O3847" i="1"/>
  <c r="O3848" i="1"/>
  <c r="O3851" i="1"/>
  <c r="O3849" i="1"/>
  <c r="O3854" i="1"/>
  <c r="O3855" i="1"/>
  <c r="O3852" i="1"/>
  <c r="O3853" i="1"/>
  <c r="O3850" i="1"/>
  <c r="O3856" i="1"/>
  <c r="O3874" i="1"/>
  <c r="O3857" i="1"/>
  <c r="O3859" i="1"/>
  <c r="O3860" i="1"/>
  <c r="O3869" i="1"/>
  <c r="O3858" i="1"/>
  <c r="O3862" i="1"/>
  <c r="O3872" i="1"/>
  <c r="O3868" i="1"/>
  <c r="O3863" i="1"/>
  <c r="O3867" i="1"/>
  <c r="O3864" i="1"/>
  <c r="O3871" i="1"/>
  <c r="O3865" i="1"/>
  <c r="O3870" i="1"/>
  <c r="O3866" i="1"/>
  <c r="O3873" i="1"/>
  <c r="O3861" i="1"/>
  <c r="O3875" i="1"/>
  <c r="O3879" i="1"/>
  <c r="O3876" i="1"/>
  <c r="O3877" i="1"/>
  <c r="O3878" i="1"/>
  <c r="O3880" i="1"/>
  <c r="O3881" i="1"/>
  <c r="O3889" i="1"/>
  <c r="O3883" i="1"/>
  <c r="O3882" i="1"/>
  <c r="O3885" i="1"/>
  <c r="O3893" i="1"/>
  <c r="O3891" i="1"/>
  <c r="O3890" i="1"/>
  <c r="O3894" i="1"/>
  <c r="O3884" i="1"/>
  <c r="O3887" i="1"/>
  <c r="O3892" i="1"/>
  <c r="O3888" i="1"/>
  <c r="O3886" i="1"/>
  <c r="O3895" i="1"/>
  <c r="O3896" i="1"/>
  <c r="O3904" i="1"/>
  <c r="O3898" i="1"/>
  <c r="O3900" i="1"/>
  <c r="O3901" i="1"/>
  <c r="O3905" i="1"/>
  <c r="O3899" i="1"/>
  <c r="O3906" i="1"/>
  <c r="O3903" i="1"/>
  <c r="O3907" i="1"/>
  <c r="O3902" i="1"/>
  <c r="O3897" i="1"/>
  <c r="O3908" i="1"/>
  <c r="O3927" i="1"/>
  <c r="O3917" i="1"/>
  <c r="O3926" i="1"/>
  <c r="O3911" i="1"/>
  <c r="O3918" i="1"/>
  <c r="O3920" i="1"/>
  <c r="O3916" i="1"/>
  <c r="O3921" i="1"/>
  <c r="O3913" i="1"/>
  <c r="O3910" i="1"/>
  <c r="O3914" i="1"/>
  <c r="O3912" i="1"/>
  <c r="O3919" i="1"/>
  <c r="O3922" i="1"/>
  <c r="O3923" i="1"/>
  <c r="O3915" i="1"/>
  <c r="O3928" i="1"/>
  <c r="O3925" i="1"/>
  <c r="O3909" i="1"/>
  <c r="O3924" i="1"/>
  <c r="O3929" i="1"/>
  <c r="O3931" i="1"/>
  <c r="O3930" i="1"/>
  <c r="O3932" i="1"/>
  <c r="O3933" i="1"/>
  <c r="O3934" i="1"/>
  <c r="O3942" i="1"/>
  <c r="O3938" i="1"/>
  <c r="O3935" i="1"/>
  <c r="O3936" i="1"/>
  <c r="O3937" i="1"/>
  <c r="O3940" i="1"/>
  <c r="O3939" i="1"/>
  <c r="O3941" i="1"/>
  <c r="O3943" i="1"/>
  <c r="O3945" i="1"/>
  <c r="O3944" i="1"/>
  <c r="O3946" i="1"/>
  <c r="O3948" i="1"/>
  <c r="O3947" i="1"/>
  <c r="O3949" i="1"/>
  <c r="O3953" i="1"/>
  <c r="O3955" i="1"/>
  <c r="O3951" i="1"/>
  <c r="O3950" i="1"/>
  <c r="O3952" i="1"/>
  <c r="O3954" i="1"/>
  <c r="O3956" i="1"/>
  <c r="O3963" i="1"/>
  <c r="O3972" i="1"/>
  <c r="O3971" i="1"/>
  <c r="O3969" i="1"/>
  <c r="O3961" i="1"/>
  <c r="O3966" i="1"/>
  <c r="O3968" i="1"/>
  <c r="O3960" i="1"/>
  <c r="O3973" i="1"/>
  <c r="O3967" i="1"/>
  <c r="O3974" i="1"/>
  <c r="O3965" i="1"/>
  <c r="O3959" i="1"/>
  <c r="O3958" i="1"/>
  <c r="O3957" i="1"/>
  <c r="O3964" i="1"/>
  <c r="O3970" i="1"/>
  <c r="O3962" i="1"/>
  <c r="O3975" i="1"/>
  <c r="O3978" i="1"/>
  <c r="O3976" i="1"/>
  <c r="O3979" i="1"/>
  <c r="O3980" i="1"/>
  <c r="O3977" i="1"/>
  <c r="O3981" i="1"/>
  <c r="O3982" i="1"/>
  <c r="O3989" i="1"/>
  <c r="O3999" i="1"/>
  <c r="O3996" i="1"/>
  <c r="O3992" i="1"/>
  <c r="O3990" i="1"/>
  <c r="O4000" i="1"/>
  <c r="O4002" i="1"/>
  <c r="O3986" i="1"/>
  <c r="O3994" i="1"/>
  <c r="O3983" i="1"/>
  <c r="O3984" i="1"/>
  <c r="O3997" i="1"/>
  <c r="O3987" i="1"/>
  <c r="O3998" i="1"/>
  <c r="O3993" i="1"/>
  <c r="O3991" i="1"/>
  <c r="O3995" i="1"/>
  <c r="O3985" i="1"/>
  <c r="O3988" i="1"/>
  <c r="O4001" i="1"/>
  <c r="O4003" i="1"/>
  <c r="O4009" i="1"/>
  <c r="O4007" i="1"/>
  <c r="O4008" i="1"/>
  <c r="O4006" i="1"/>
  <c r="O4004" i="1"/>
  <c r="O4005" i="1"/>
  <c r="O4010" i="1"/>
  <c r="O4013" i="1"/>
  <c r="O4022" i="1"/>
  <c r="O4012" i="1"/>
  <c r="O4018" i="1"/>
  <c r="O4020" i="1"/>
  <c r="O4019" i="1"/>
  <c r="O4011" i="1"/>
  <c r="O4014" i="1"/>
  <c r="O4016" i="1"/>
  <c r="O4015" i="1"/>
  <c r="O4021" i="1"/>
  <c r="O4017" i="1"/>
  <c r="O4023" i="1"/>
  <c r="O4027" i="1"/>
  <c r="O4025" i="1"/>
  <c r="O4026" i="1"/>
  <c r="O4024" i="1"/>
  <c r="O4028" i="1"/>
  <c r="O4037" i="1"/>
  <c r="O4041" i="1"/>
  <c r="O4042" i="1"/>
  <c r="O4038" i="1"/>
  <c r="O4036" i="1"/>
  <c r="O4035" i="1"/>
  <c r="O4032" i="1"/>
  <c r="O4040" i="1"/>
  <c r="O4031" i="1"/>
  <c r="O4043" i="1"/>
  <c r="O4039" i="1"/>
  <c r="O4033" i="1"/>
  <c r="O4034" i="1"/>
  <c r="O4044" i="1"/>
  <c r="O4030" i="1"/>
  <c r="O4029" i="1"/>
  <c r="O4045" i="1"/>
  <c r="O4050" i="1"/>
  <c r="O4047" i="1"/>
  <c r="O4053" i="1"/>
  <c r="O4055" i="1"/>
  <c r="O4051" i="1"/>
  <c r="O4049" i="1"/>
  <c r="O4052" i="1"/>
  <c r="O4054" i="1"/>
  <c r="O4046" i="1"/>
  <c r="O4048" i="1"/>
  <c r="O4056" i="1"/>
  <c r="O4083" i="1"/>
  <c r="O4060" i="1"/>
  <c r="O4093" i="1"/>
  <c r="O4076" i="1"/>
  <c r="O4057" i="1"/>
  <c r="O4072" i="1"/>
  <c r="O4084" i="1"/>
  <c r="O4085" i="1"/>
  <c r="O4064" i="1"/>
  <c r="O4090" i="1"/>
  <c r="O4079" i="1"/>
  <c r="O4058" i="1"/>
  <c r="O4074" i="1"/>
  <c r="O4086" i="1"/>
  <c r="O4096" i="1"/>
  <c r="O4075" i="1"/>
  <c r="O4059" i="1"/>
  <c r="O4097" i="1"/>
  <c r="O4068" i="1"/>
  <c r="O4067" i="1"/>
  <c r="O4066" i="1"/>
  <c r="O4082" i="1"/>
  <c r="O4098" i="1"/>
  <c r="O4061" i="1"/>
  <c r="O4077" i="1"/>
  <c r="O4078" i="1"/>
  <c r="O4087" i="1"/>
  <c r="O4080" i="1"/>
  <c r="O4091" i="1"/>
  <c r="O4081" i="1"/>
  <c r="O4070" i="1"/>
  <c r="O4073" i="1"/>
  <c r="O4065" i="1"/>
  <c r="O4094" i="1"/>
  <c r="O4071" i="1"/>
  <c r="O4092" i="1"/>
  <c r="O4095" i="1"/>
  <c r="O4063" i="1"/>
  <c r="O4062" i="1"/>
  <c r="O4069" i="1"/>
  <c r="O4088" i="1"/>
  <c r="O4089" i="1"/>
  <c r="O4099" i="1"/>
  <c r="O4101" i="1"/>
  <c r="O4102" i="1"/>
  <c r="O4100" i="1"/>
  <c r="O4103" i="1"/>
  <c r="O4106" i="1"/>
  <c r="O4107" i="1"/>
  <c r="O4105" i="1"/>
  <c r="O4109" i="1"/>
  <c r="O4113" i="1"/>
  <c r="O4112" i="1"/>
  <c r="O4104" i="1"/>
  <c r="O4108" i="1"/>
  <c r="O4110" i="1"/>
  <c r="O4111" i="1"/>
  <c r="O4114" i="1"/>
  <c r="O4121" i="1"/>
  <c r="O4120" i="1"/>
  <c r="O4119" i="1"/>
  <c r="O4116" i="1"/>
  <c r="O4115" i="1"/>
  <c r="O4118" i="1"/>
  <c r="O4117" i="1"/>
  <c r="O4122" i="1"/>
  <c r="O4127" i="1"/>
  <c r="O4124" i="1"/>
  <c r="O4125" i="1"/>
  <c r="O4126" i="1"/>
  <c r="O4123" i="1"/>
  <c r="O4128" i="1"/>
  <c r="O4130" i="1"/>
  <c r="O4134" i="1"/>
  <c r="O4131" i="1"/>
  <c r="O4132" i="1"/>
  <c r="O4129" i="1"/>
  <c r="O4133" i="1"/>
  <c r="O4135" i="1"/>
  <c r="O4137" i="1"/>
  <c r="O4140" i="1"/>
  <c r="O4139" i="1"/>
  <c r="O4136" i="1"/>
  <c r="O4138" i="1"/>
  <c r="O4141" i="1"/>
  <c r="O4161" i="1"/>
  <c r="O4160" i="1"/>
  <c r="O4156" i="1"/>
  <c r="O4150" i="1"/>
  <c r="O4165" i="1"/>
  <c r="O4143" i="1"/>
  <c r="O4163" i="1"/>
  <c r="O4142" i="1"/>
  <c r="O4154" i="1"/>
  <c r="O4162" i="1"/>
  <c r="O4147" i="1"/>
  <c r="O4145" i="1"/>
  <c r="O4148" i="1"/>
  <c r="O4152" i="1"/>
  <c r="O4151" i="1"/>
  <c r="O4155" i="1"/>
  <c r="O4153" i="1"/>
  <c r="O4159" i="1"/>
  <c r="O4149" i="1"/>
  <c r="O4146" i="1"/>
  <c r="O4157" i="1"/>
  <c r="O4144" i="1"/>
  <c r="O4164" i="1"/>
  <c r="O4158" i="1"/>
  <c r="O4166" i="1"/>
  <c r="O4181" i="1"/>
  <c r="O4184" i="1"/>
  <c r="O4179" i="1"/>
  <c r="O4183" i="1"/>
  <c r="O4178" i="1"/>
  <c r="O4167" i="1"/>
  <c r="O4176" i="1"/>
  <c r="O4189" i="1"/>
  <c r="O4177" i="1"/>
  <c r="O4182" i="1"/>
  <c r="O4188" i="1"/>
  <c r="O4171" i="1"/>
  <c r="O4187" i="1"/>
  <c r="O4170" i="1"/>
  <c r="O4185" i="1"/>
  <c r="O4175" i="1"/>
  <c r="O4174" i="1"/>
  <c r="O4168" i="1"/>
  <c r="O4172" i="1"/>
  <c r="O4180" i="1"/>
  <c r="O4173" i="1"/>
  <c r="O4186" i="1"/>
  <c r="O4169" i="1"/>
  <c r="O4190" i="1"/>
  <c r="O4197" i="1"/>
  <c r="O4191" i="1"/>
  <c r="O4196" i="1"/>
  <c r="O4192" i="1"/>
  <c r="O4195" i="1"/>
  <c r="O4194" i="1"/>
  <c r="O4193" i="1"/>
  <c r="O4198" i="1"/>
  <c r="O4207" i="1"/>
  <c r="O4200" i="1"/>
  <c r="O4201" i="1"/>
  <c r="O4204" i="1"/>
  <c r="O4205" i="1"/>
  <c r="O4202" i="1"/>
  <c r="O4208" i="1"/>
  <c r="O4203" i="1"/>
  <c r="O4206" i="1"/>
  <c r="O4199" i="1"/>
  <c r="O4209" i="1"/>
  <c r="O4216" i="1"/>
  <c r="O4218" i="1"/>
  <c r="O4217" i="1"/>
  <c r="O4213" i="1"/>
  <c r="O4214" i="1"/>
  <c r="O4210" i="1"/>
  <c r="O4212" i="1"/>
  <c r="O4211" i="1"/>
  <c r="O4215" i="1"/>
  <c r="O4219" i="1"/>
  <c r="O4220" i="1"/>
  <c r="O4222" i="1"/>
  <c r="O4221" i="1"/>
  <c r="O4223" i="1"/>
  <c r="O4224" i="1"/>
  <c r="O4230" i="1"/>
  <c r="O4226" i="1"/>
  <c r="O4228" i="1"/>
  <c r="O4233" i="1"/>
  <c r="O4231" i="1"/>
  <c r="O4234" i="1"/>
  <c r="O4225" i="1"/>
  <c r="O4235" i="1"/>
  <c r="O4232" i="1"/>
  <c r="O4229" i="1"/>
  <c r="O4227" i="1"/>
  <c r="O4236" i="1"/>
  <c r="O4239" i="1"/>
  <c r="O4237" i="1"/>
  <c r="O4238" i="1"/>
  <c r="O4240" i="1"/>
  <c r="O4241" i="1"/>
  <c r="O4245" i="1"/>
  <c r="O4243" i="1"/>
  <c r="O4246" i="1"/>
  <c r="O4242" i="1"/>
  <c r="O4244" i="1"/>
  <c r="O4247" i="1"/>
  <c r="O4251" i="1"/>
  <c r="O4248" i="1"/>
  <c r="O4252" i="1"/>
  <c r="O4249" i="1"/>
  <c r="O4253" i="1"/>
  <c r="O4254" i="1"/>
  <c r="O4250" i="1"/>
  <c r="O4256" i="1"/>
  <c r="O4255" i="1"/>
  <c r="O4257" i="1"/>
  <c r="O4260" i="1"/>
  <c r="O4271" i="1"/>
  <c r="O4259" i="1"/>
  <c r="O4261" i="1"/>
  <c r="O4272" i="1"/>
  <c r="O4267" i="1"/>
  <c r="O4277" i="1"/>
  <c r="O4275" i="1"/>
  <c r="O4268" i="1"/>
  <c r="O4263" i="1"/>
  <c r="O4273" i="1"/>
  <c r="O4269" i="1"/>
  <c r="O4274" i="1"/>
  <c r="O4262" i="1"/>
  <c r="O4258" i="1"/>
  <c r="O4270" i="1"/>
  <c r="O4276" i="1"/>
  <c r="O4264" i="1"/>
  <c r="O4266" i="1"/>
  <c r="O4265" i="1"/>
  <c r="O4278" i="1"/>
  <c r="O4282" i="1"/>
  <c r="O4279" i="1"/>
  <c r="O4280" i="1"/>
  <c r="O4286" i="1"/>
  <c r="O4284" i="1"/>
  <c r="O4281" i="1"/>
  <c r="O4283" i="1"/>
  <c r="O4285" i="1"/>
  <c r="O4287" i="1"/>
  <c r="O4292" i="1"/>
  <c r="O4295" i="1"/>
  <c r="O4291" i="1"/>
  <c r="O4290" i="1"/>
  <c r="O4298" i="1"/>
  <c r="O4293" i="1"/>
  <c r="O4297" i="1"/>
  <c r="O4299" i="1"/>
  <c r="O4288" i="1"/>
  <c r="O4294" i="1"/>
  <c r="O4289" i="1"/>
  <c r="O4300" i="1"/>
  <c r="O4296" i="1"/>
  <c r="O4301" i="1"/>
  <c r="O4307" i="1"/>
  <c r="O4316" i="1"/>
  <c r="O4342" i="1"/>
  <c r="O4355" i="1"/>
  <c r="O4315" i="1"/>
  <c r="O4350" i="1"/>
  <c r="O4372" i="1"/>
  <c r="O4373" i="1"/>
  <c r="O4317" i="1"/>
  <c r="O4356" i="1"/>
  <c r="O4374" i="1"/>
  <c r="O4335" i="1"/>
  <c r="O4336" i="1"/>
  <c r="O4313" i="1"/>
  <c r="O4375" i="1"/>
  <c r="O4357" i="1"/>
  <c r="O4353" i="1"/>
  <c r="O4383" i="1"/>
  <c r="O4330" i="1"/>
  <c r="O4314" i="1"/>
  <c r="O4376" i="1"/>
  <c r="O4346" i="1"/>
  <c r="O4325" i="1"/>
  <c r="O4364" i="1"/>
  <c r="O4337" i="1"/>
  <c r="O4326" i="1"/>
  <c r="O4362" i="1"/>
  <c r="O4338" i="1"/>
  <c r="O4320" i="1"/>
  <c r="O4331" i="1"/>
  <c r="O4351" i="1"/>
  <c r="O4365" i="1"/>
  <c r="O4306" i="1"/>
  <c r="O4312" i="1"/>
  <c r="O4302" i="1"/>
  <c r="O4343" i="1"/>
  <c r="O4347" i="1"/>
  <c r="O4348" i="1"/>
  <c r="O4323" i="1"/>
  <c r="O4384" i="1"/>
  <c r="O4385" i="1"/>
  <c r="O4305" i="1"/>
  <c r="O4366" i="1"/>
  <c r="O4318" i="1"/>
  <c r="O4367" i="1"/>
  <c r="O4354" i="1"/>
  <c r="O4333" i="1"/>
  <c r="O4308" i="1"/>
  <c r="O4324" i="1"/>
  <c r="O4368" i="1"/>
  <c r="O4339" i="1"/>
  <c r="O4377" i="1"/>
  <c r="O4304" i="1"/>
  <c r="O4328" i="1"/>
  <c r="O4369" i="1"/>
  <c r="O4370" i="1"/>
  <c r="O4358" i="1"/>
  <c r="O4319" i="1"/>
  <c r="O4327" i="1"/>
  <c r="O4363" i="1"/>
  <c r="O4309" i="1"/>
  <c r="O4359" i="1"/>
  <c r="O4378" i="1"/>
  <c r="O4345" i="1"/>
  <c r="O4322" i="1"/>
  <c r="O4386" i="1"/>
  <c r="O4340" i="1"/>
  <c r="O4371" i="1"/>
  <c r="O4387" i="1"/>
  <c r="O4321" i="1"/>
  <c r="O4360" i="1"/>
  <c r="O4352" i="1"/>
  <c r="O4379" i="1"/>
  <c r="O4329" i="1"/>
  <c r="O4334" i="1"/>
  <c r="O4332" i="1"/>
  <c r="O4344" i="1"/>
  <c r="O4303" i="1"/>
  <c r="O4349" i="1"/>
  <c r="O4380" i="1"/>
  <c r="O4311" i="1"/>
  <c r="O4381" i="1"/>
  <c r="O4310" i="1"/>
  <c r="O4382" i="1"/>
  <c r="O4341" i="1"/>
  <c r="O4361" i="1"/>
  <c r="O4388" i="1"/>
  <c r="O4397" i="1"/>
  <c r="O4393" i="1"/>
  <c r="O4395" i="1"/>
  <c r="O4396" i="1"/>
  <c r="O4392" i="1"/>
  <c r="O4391" i="1"/>
  <c r="O4398" i="1"/>
  <c r="O4394" i="1"/>
  <c r="O4400" i="1"/>
  <c r="O4389" i="1"/>
  <c r="O4390" i="1"/>
  <c r="O4399" i="1"/>
  <c r="O4401" i="1"/>
  <c r="O4402" i="1"/>
  <c r="O4405" i="1"/>
  <c r="O4403" i="1"/>
  <c r="O4406" i="1"/>
  <c r="O4404" i="1"/>
  <c r="O4407" i="1"/>
  <c r="O4413" i="1"/>
  <c r="O4408" i="1"/>
  <c r="O4409" i="1"/>
  <c r="O4411" i="1"/>
  <c r="O4412" i="1"/>
  <c r="O4410" i="1"/>
  <c r="O4414" i="1"/>
  <c r="O4416" i="1"/>
  <c r="O4415" i="1"/>
  <c r="O4418" i="1"/>
  <c r="O4417" i="1"/>
  <c r="O4419" i="1"/>
  <c r="O4420" i="1"/>
  <c r="O4424" i="1"/>
  <c r="O4425" i="1"/>
  <c r="O4421" i="1"/>
  <c r="O4422" i="1"/>
  <c r="O4423" i="1"/>
  <c r="O4426" i="1"/>
  <c r="O4429" i="1"/>
  <c r="O4428" i="1"/>
  <c r="O4430" i="1"/>
  <c r="O4427" i="1"/>
  <c r="O4431" i="1"/>
  <c r="O4432" i="1"/>
  <c r="O4433" i="1"/>
  <c r="O4434" i="1"/>
  <c r="O4439" i="1"/>
  <c r="O4449" i="1"/>
  <c r="O4450" i="1"/>
  <c r="O4446" i="1"/>
  <c r="O4436" i="1"/>
  <c r="O4438" i="1"/>
  <c r="O4435" i="1"/>
  <c r="O4447" i="1"/>
  <c r="O4441" i="1"/>
  <c r="O4451" i="1"/>
  <c r="O4452" i="1"/>
  <c r="O4443" i="1"/>
  <c r="O4442" i="1"/>
  <c r="O4444" i="1"/>
  <c r="O4448" i="1"/>
  <c r="O4445" i="1"/>
  <c r="O4440" i="1"/>
  <c r="O4437" i="1"/>
  <c r="O4453" i="1"/>
  <c r="O4455" i="1"/>
  <c r="O4454" i="1"/>
  <c r="O4456" i="1"/>
  <c r="O4462" i="1"/>
  <c r="O4466" i="1"/>
  <c r="O4467" i="1"/>
  <c r="O4457" i="1"/>
  <c r="O4461" i="1"/>
  <c r="O4460" i="1"/>
  <c r="O4459" i="1"/>
  <c r="O4458" i="1"/>
  <c r="O4464" i="1"/>
  <c r="O4463" i="1"/>
  <c r="O4468" i="1"/>
  <c r="O4465" i="1"/>
  <c r="O4469" i="1"/>
  <c r="O4470" i="1"/>
  <c r="O4471" i="1"/>
  <c r="O4472" i="1"/>
  <c r="O4473" i="1"/>
  <c r="O4474" i="1"/>
  <c r="O4475" i="1"/>
  <c r="O4476" i="1"/>
  <c r="O4478" i="1"/>
  <c r="O4480" i="1"/>
  <c r="O4477" i="1"/>
  <c r="O4481" i="1"/>
  <c r="O4479" i="1"/>
  <c r="O4482" i="1"/>
  <c r="O4487" i="1"/>
  <c r="O4486" i="1"/>
  <c r="O4483" i="1"/>
  <c r="O4484" i="1"/>
  <c r="O4485" i="1"/>
  <c r="O4489" i="1"/>
  <c r="O4488" i="1"/>
  <c r="O4490" i="1"/>
  <c r="O4491" i="1"/>
  <c r="O4498" i="1"/>
  <c r="O4495" i="1"/>
  <c r="O4496" i="1"/>
  <c r="O4512" i="1"/>
  <c r="O4500" i="1"/>
  <c r="O4505" i="1"/>
  <c r="O4499" i="1"/>
  <c r="O4503" i="1"/>
  <c r="O4510" i="1"/>
  <c r="O4509" i="1"/>
  <c r="O4511" i="1"/>
  <c r="O4513" i="1"/>
  <c r="O4508" i="1"/>
  <c r="O4501" i="1"/>
  <c r="O4507" i="1"/>
  <c r="O4514" i="1"/>
  <c r="O4504" i="1"/>
  <c r="O4506" i="1"/>
  <c r="O4502" i="1"/>
  <c r="O4494" i="1"/>
  <c r="O4493" i="1"/>
  <c r="O4492" i="1"/>
  <c r="O4497" i="1"/>
  <c r="O4515" i="1"/>
  <c r="O4517" i="1"/>
  <c r="O4520" i="1"/>
  <c r="O4518" i="1"/>
  <c r="O4519" i="1"/>
  <c r="O4516" i="1"/>
  <c r="O4521" i="1"/>
  <c r="O4529" i="1"/>
  <c r="O4532" i="1"/>
  <c r="O4530" i="1"/>
  <c r="O4525" i="1"/>
  <c r="O4523" i="1"/>
  <c r="O4524" i="1"/>
  <c r="O4531" i="1"/>
  <c r="O4528" i="1"/>
  <c r="O4526" i="1"/>
  <c r="O4522" i="1"/>
  <c r="O4527" i="1"/>
  <c r="O4533" i="1"/>
  <c r="O4535" i="1"/>
  <c r="O4534" i="1"/>
  <c r="O4536" i="1"/>
  <c r="O4542" i="1"/>
  <c r="O4549" i="1"/>
  <c r="O4541" i="1"/>
  <c r="O4561" i="1"/>
  <c r="O4556" i="1"/>
  <c r="O4539" i="1"/>
  <c r="O4546" i="1"/>
  <c r="O4557" i="1"/>
  <c r="O4548" i="1"/>
  <c r="O4543" i="1"/>
  <c r="O4550" i="1"/>
  <c r="O4551" i="1"/>
  <c r="O4559" i="1"/>
  <c r="O4538" i="1"/>
  <c r="O4560" i="1"/>
  <c r="O4558" i="1"/>
  <c r="O4537" i="1"/>
  <c r="O4552" i="1"/>
  <c r="O4545" i="1"/>
  <c r="O4544" i="1"/>
  <c r="O4540" i="1"/>
  <c r="O4553" i="1"/>
  <c r="O4547" i="1"/>
  <c r="O4554" i="1"/>
  <c r="O4555" i="1"/>
  <c r="O4562" i="1"/>
  <c r="O4564" i="1"/>
  <c r="O4563" i="1"/>
  <c r="O4565" i="1"/>
  <c r="O4566" i="1"/>
  <c r="O4567" i="1"/>
  <c r="O4569" i="1"/>
  <c r="O4571" i="1"/>
  <c r="O4570" i="1"/>
  <c r="O4568" i="1"/>
  <c r="O4572" i="1"/>
  <c r="O4575" i="1"/>
  <c r="O4577" i="1"/>
  <c r="O4574" i="1"/>
  <c r="O4576" i="1"/>
  <c r="O4573" i="1"/>
  <c r="O4578" i="1"/>
  <c r="O4579" i="1"/>
  <c r="O4580" i="1"/>
  <c r="O4584" i="1"/>
  <c r="O4583" i="1"/>
  <c r="O4581" i="1"/>
  <c r="O4586" i="1"/>
  <c r="O4585" i="1"/>
  <c r="O4582" i="1"/>
  <c r="O4587" i="1"/>
  <c r="O4592" i="1"/>
  <c r="O4591" i="1"/>
  <c r="O4588" i="1"/>
  <c r="O4590" i="1"/>
  <c r="O4589" i="1"/>
  <c r="O4593" i="1"/>
  <c r="O4597" i="1"/>
  <c r="O4594" i="1"/>
  <c r="O4595" i="1"/>
  <c r="O4598" i="1"/>
  <c r="O4596" i="1"/>
  <c r="O4599" i="1"/>
  <c r="O4605" i="1"/>
  <c r="O4602" i="1"/>
  <c r="O4600" i="1"/>
  <c r="O4603" i="1"/>
  <c r="O4604" i="1"/>
  <c r="O4601" i="1"/>
  <c r="O4606" i="1"/>
  <c r="O4607" i="1"/>
  <c r="O4608" i="1"/>
  <c r="O4610" i="1"/>
  <c r="O4609" i="1"/>
  <c r="O4611" i="1"/>
  <c r="O4612" i="1"/>
  <c r="O4614" i="1"/>
  <c r="O4613" i="1"/>
  <c r="O4616" i="1"/>
  <c r="O4615" i="1"/>
  <c r="O4617" i="1"/>
  <c r="O4623" i="1"/>
  <c r="O4619" i="1"/>
  <c r="O4621" i="1"/>
  <c r="O4620" i="1"/>
  <c r="O4622" i="1"/>
  <c r="O4618" i="1"/>
  <c r="O4624" i="1"/>
  <c r="O4625" i="1"/>
  <c r="O4628" i="1"/>
  <c r="O4627" i="1"/>
  <c r="O4626" i="1"/>
  <c r="O4629" i="1"/>
  <c r="O4632" i="1"/>
  <c r="O4645" i="1"/>
  <c r="O4647" i="1"/>
  <c r="O4639" i="1"/>
  <c r="O4642" i="1"/>
  <c r="O4651" i="1"/>
  <c r="O4646" i="1"/>
  <c r="O4636" i="1"/>
  <c r="O4652" i="1"/>
  <c r="O4650" i="1"/>
  <c r="O4634" i="1"/>
  <c r="O4648" i="1"/>
  <c r="O4649" i="1"/>
  <c r="O4638" i="1"/>
  <c r="O4635" i="1"/>
  <c r="O4640" i="1"/>
  <c r="O4631" i="1"/>
  <c r="O4643" i="1"/>
  <c r="O4637" i="1"/>
  <c r="O4641" i="1"/>
  <c r="O4644" i="1"/>
  <c r="O4630" i="1"/>
  <c r="O4633" i="1"/>
  <c r="O4653" i="1"/>
  <c r="O4673" i="1"/>
  <c r="O4665" i="1"/>
  <c r="O4658" i="1"/>
  <c r="O4655" i="1"/>
  <c r="O4656" i="1"/>
  <c r="O4666" i="1"/>
  <c r="O4663" i="1"/>
  <c r="O4668" i="1"/>
  <c r="O4664" i="1"/>
  <c r="O4672" i="1"/>
  <c r="O4661" i="1"/>
  <c r="O4662" i="1"/>
  <c r="O4659" i="1"/>
  <c r="O4669" i="1"/>
  <c r="O4667" i="1"/>
  <c r="O4660" i="1"/>
  <c r="O4671" i="1"/>
  <c r="O4670" i="1"/>
  <c r="O4657" i="1"/>
  <c r="O4654" i="1"/>
  <c r="O4674" i="1"/>
  <c r="O4677" i="1"/>
  <c r="O4678" i="1"/>
  <c r="O4676" i="1"/>
  <c r="O4679" i="1"/>
  <c r="O4675" i="1"/>
  <c r="O4680" i="1"/>
  <c r="O4681" i="1"/>
  <c r="O4683" i="1"/>
  <c r="O4684" i="1"/>
  <c r="O4682" i="1"/>
  <c r="O4685" i="1"/>
  <c r="O4691" i="1"/>
  <c r="O4687" i="1"/>
  <c r="O4688" i="1"/>
  <c r="O4686" i="1"/>
  <c r="O4690" i="1"/>
  <c r="O4689" i="1"/>
  <c r="O4692" i="1"/>
  <c r="O4693" i="1"/>
  <c r="O4695" i="1"/>
  <c r="O4694" i="1"/>
  <c r="O4696" i="1"/>
  <c r="O4697" i="1"/>
  <c r="O4701" i="1"/>
  <c r="O4699" i="1"/>
  <c r="O4700" i="1"/>
  <c r="O4698" i="1"/>
  <c r="O4702" i="1"/>
  <c r="O4707" i="1"/>
  <c r="O4706" i="1"/>
  <c r="O4708" i="1"/>
  <c r="O4704" i="1"/>
  <c r="O4703" i="1"/>
  <c r="O4705" i="1"/>
  <c r="O4709" i="1"/>
  <c r="O4710" i="1"/>
  <c r="O4711" i="1"/>
  <c r="O4712" i="1"/>
  <c r="O4719" i="1"/>
  <c r="O4715" i="1"/>
  <c r="O4720" i="1"/>
  <c r="O4718" i="1"/>
  <c r="O4722" i="1"/>
  <c r="O4717" i="1"/>
  <c r="O4716" i="1"/>
  <c r="O4714" i="1"/>
  <c r="O4713" i="1"/>
  <c r="O4721" i="1"/>
  <c r="O4723" i="1"/>
  <c r="O4726" i="1"/>
  <c r="O4724" i="1"/>
  <c r="O4727" i="1"/>
  <c r="O4725" i="1"/>
  <c r="O4728" i="1"/>
  <c r="O4732" i="1"/>
  <c r="O4735" i="1"/>
  <c r="O4733" i="1"/>
  <c r="O4736" i="1"/>
  <c r="O4729" i="1"/>
  <c r="O4730" i="1"/>
  <c r="O4734" i="1"/>
  <c r="O4737" i="1"/>
  <c r="O4731" i="1"/>
  <c r="O4738" i="1"/>
  <c r="O4739" i="1"/>
  <c r="O4741" i="1"/>
  <c r="O4740" i="1"/>
  <c r="O4742" i="1"/>
  <c r="O4743" i="1"/>
  <c r="O4744" i="1"/>
  <c r="O4745" i="1"/>
  <c r="O4746" i="1"/>
  <c r="O4763" i="1"/>
  <c r="O4752" i="1"/>
  <c r="O4770" i="1"/>
  <c r="O4748" i="1"/>
  <c r="O4773" i="1"/>
  <c r="O4762" i="1"/>
  <c r="O4750" i="1"/>
  <c r="O4767" i="1"/>
  <c r="O4760" i="1"/>
  <c r="O4757" i="1"/>
  <c r="O4755" i="1"/>
  <c r="O4768" i="1"/>
  <c r="O4749" i="1"/>
  <c r="O4761" i="1"/>
  <c r="O4764" i="1"/>
  <c r="O4771" i="1"/>
  <c r="O4758" i="1"/>
  <c r="O4774" i="1"/>
  <c r="O4753" i="1"/>
  <c r="O4754" i="1"/>
  <c r="O4756" i="1"/>
  <c r="O4765" i="1"/>
  <c r="O4769" i="1"/>
  <c r="O4747" i="1"/>
  <c r="O4759" i="1"/>
  <c r="O4751" i="1"/>
  <c r="O4766" i="1"/>
  <c r="O4772" i="1"/>
  <c r="O4775" i="1"/>
  <c r="O4778" i="1"/>
  <c r="O4785" i="1"/>
  <c r="O4783" i="1"/>
  <c r="O4782" i="1"/>
  <c r="O4784" i="1"/>
  <c r="O4786" i="1"/>
  <c r="O4779" i="1"/>
  <c r="O4777" i="1"/>
  <c r="O4776" i="1"/>
  <c r="O4787" i="1"/>
  <c r="O4781" i="1"/>
  <c r="O4780" i="1"/>
  <c r="O4788" i="1"/>
  <c r="O4795" i="1"/>
  <c r="O4791" i="1"/>
  <c r="O4796" i="1"/>
  <c r="O4793" i="1"/>
  <c r="O4794" i="1"/>
  <c r="O4797" i="1"/>
  <c r="O4789" i="1"/>
  <c r="O4792" i="1"/>
  <c r="O4790" i="1"/>
  <c r="O4798" i="1"/>
  <c r="O4801" i="1"/>
  <c r="O4803" i="1"/>
  <c r="O4802" i="1"/>
  <c r="O4799" i="1"/>
  <c r="O4800" i="1"/>
  <c r="O4804" i="1"/>
  <c r="O4806" i="1"/>
  <c r="O4805" i="1"/>
  <c r="O4807" i="1"/>
  <c r="O4808" i="1"/>
  <c r="O4810" i="1"/>
  <c r="O4809" i="1"/>
  <c r="O4811" i="1"/>
  <c r="O4819" i="1"/>
  <c r="O4817" i="1"/>
  <c r="O4816" i="1"/>
  <c r="O4812" i="1"/>
  <c r="O4813" i="1"/>
  <c r="O4815" i="1"/>
  <c r="O4814" i="1"/>
  <c r="O4818" i="1"/>
  <c r="O4820" i="1"/>
  <c r="O4824" i="1"/>
  <c r="O4823" i="1"/>
  <c r="O4822" i="1"/>
  <c r="O4821" i="1"/>
  <c r="O4825" i="1"/>
  <c r="O4826" i="1"/>
  <c r="O4829" i="1"/>
  <c r="O4830" i="1"/>
  <c r="O4827" i="1"/>
  <c r="O4828" i="1"/>
  <c r="O4831" i="1"/>
  <c r="O4838" i="1"/>
  <c r="O4835" i="1"/>
  <c r="O4832" i="1"/>
  <c r="O4837" i="1"/>
  <c r="O4833" i="1"/>
  <c r="O4834" i="1"/>
  <c r="O4840" i="1"/>
  <c r="O4836" i="1"/>
  <c r="O4839" i="1"/>
  <c r="O4841" i="1"/>
  <c r="O4843" i="1"/>
  <c r="O4842" i="1"/>
  <c r="O4844" i="1"/>
  <c r="O4847" i="1"/>
  <c r="O4845" i="1"/>
  <c r="O4846" i="1"/>
  <c r="O4848" i="1"/>
  <c r="O4849" i="1"/>
  <c r="O4856" i="1"/>
  <c r="O4858" i="1"/>
  <c r="O4852" i="1"/>
  <c r="O4860" i="1"/>
  <c r="O4857" i="1"/>
  <c r="O4859" i="1"/>
  <c r="O4853" i="1"/>
  <c r="O4855" i="1"/>
  <c r="O4854" i="1"/>
  <c r="O4850" i="1"/>
  <c r="O4851" i="1"/>
  <c r="O4861" i="1"/>
  <c r="O4863" i="1"/>
  <c r="O4862" i="1"/>
  <c r="O4864" i="1"/>
  <c r="O4865" i="1"/>
  <c r="O4878" i="1"/>
  <c r="O4873" i="1"/>
  <c r="O4876" i="1"/>
  <c r="O4884" i="1"/>
  <c r="O4875" i="1"/>
  <c r="O4877" i="1"/>
  <c r="O4869" i="1"/>
  <c r="O4882" i="1"/>
  <c r="O4867" i="1"/>
  <c r="O4879" i="1"/>
  <c r="O4874" i="1"/>
  <c r="O4880" i="1"/>
  <c r="O4883" i="1"/>
  <c r="O4872" i="1"/>
  <c r="O4881" i="1"/>
  <c r="O4870" i="1"/>
  <c r="O4866" i="1"/>
  <c r="O4868" i="1"/>
  <c r="O4871" i="1"/>
  <c r="O4885" i="1"/>
  <c r="O4886" i="1"/>
  <c r="O4887" i="1"/>
  <c r="O4888" i="1"/>
  <c r="O4889" i="1"/>
  <c r="O4893" i="1"/>
  <c r="O4890" i="1"/>
  <c r="O4896" i="1"/>
  <c r="O4892" i="1"/>
  <c r="O4895" i="1"/>
  <c r="O4894" i="1"/>
  <c r="O4891" i="1"/>
  <c r="O4897" i="1"/>
  <c r="O4898" i="1"/>
  <c r="O4900" i="1"/>
  <c r="O4901" i="1"/>
  <c r="O4905" i="1"/>
  <c r="O4908" i="1"/>
  <c r="O4903" i="1"/>
  <c r="O4907" i="1"/>
  <c r="O4902" i="1"/>
  <c r="O4911" i="1"/>
  <c r="O4899" i="1"/>
  <c r="O4909" i="1"/>
  <c r="O4906" i="1"/>
  <c r="O4910" i="1"/>
  <c r="O4904" i="1"/>
  <c r="O4912" i="1"/>
  <c r="O4914" i="1"/>
  <c r="O4913" i="1"/>
  <c r="O4915" i="1"/>
  <c r="O4916" i="1"/>
  <c r="O4921" i="1"/>
  <c r="O4917" i="1"/>
  <c r="O4918" i="1"/>
  <c r="O4919" i="1"/>
  <c r="O4920" i="1"/>
  <c r="O4922" i="1"/>
  <c r="O4924" i="1"/>
  <c r="O4931" i="1"/>
  <c r="O4927" i="1"/>
  <c r="O4923" i="1"/>
  <c r="O4930" i="1"/>
  <c r="O4926" i="1"/>
  <c r="O4929" i="1"/>
  <c r="O4932" i="1"/>
  <c r="O4925" i="1"/>
  <c r="O4928" i="1"/>
  <c r="O4933" i="1"/>
  <c r="O4945" i="1"/>
  <c r="O4944" i="1"/>
  <c r="O4941" i="1"/>
  <c r="O4938" i="1"/>
  <c r="O4942" i="1"/>
  <c r="O4936" i="1"/>
  <c r="O4943" i="1"/>
  <c r="O4937" i="1"/>
  <c r="O4939" i="1"/>
  <c r="O4934" i="1"/>
  <c r="O4935" i="1"/>
  <c r="O4940" i="1"/>
  <c r="O4946" i="1"/>
  <c r="O4950" i="1"/>
  <c r="O4947" i="1"/>
  <c r="O4949" i="1"/>
  <c r="O4948" i="1"/>
  <c r="O4951" i="1"/>
  <c r="O4955" i="1"/>
  <c r="O4954" i="1"/>
  <c r="O4953" i="1"/>
  <c r="O4952" i="1"/>
  <c r="O4956" i="1"/>
  <c r="O4962" i="1"/>
  <c r="O4965" i="1"/>
  <c r="O4964" i="1"/>
  <c r="O4966" i="1"/>
  <c r="O4961" i="1"/>
  <c r="O4959" i="1"/>
  <c r="O4967" i="1"/>
  <c r="O4958" i="1"/>
  <c r="O4957" i="1"/>
  <c r="O4963" i="1"/>
  <c r="O4960" i="1"/>
  <c r="O4968" i="1"/>
  <c r="O4983" i="1"/>
  <c r="O4981" i="1"/>
  <c r="O4985" i="1"/>
  <c r="O4988" i="1"/>
  <c r="O4969" i="1"/>
  <c r="O4989" i="1"/>
  <c r="O4995" i="1"/>
  <c r="O4990" i="1"/>
  <c r="O4986" i="1"/>
  <c r="O4996" i="1"/>
  <c r="O4979" i="1"/>
  <c r="O4997" i="1"/>
  <c r="O4999" i="1"/>
  <c r="O4994" i="1"/>
  <c r="O4976" i="1"/>
  <c r="O4973" i="1"/>
  <c r="O4977" i="1"/>
  <c r="O4978" i="1"/>
  <c r="O4993" i="1"/>
  <c r="O4972" i="1"/>
  <c r="O4992" i="1"/>
  <c r="O4991" i="1"/>
  <c r="O4998" i="1"/>
  <c r="O4970" i="1"/>
  <c r="O4984" i="1"/>
  <c r="O5000" i="1"/>
  <c r="O4980" i="1"/>
  <c r="O4975" i="1"/>
  <c r="O4971" i="1"/>
  <c r="O4974" i="1"/>
  <c r="O4982" i="1"/>
  <c r="O4987" i="1"/>
  <c r="O5001" i="1"/>
  <c r="O5003" i="1"/>
  <c r="O5005" i="1"/>
  <c r="O5002" i="1"/>
  <c r="O5004" i="1"/>
  <c r="O5006" i="1"/>
  <c r="O5007" i="1"/>
  <c r="O5009" i="1"/>
  <c r="O5011" i="1"/>
  <c r="O5008" i="1"/>
  <c r="O5010" i="1"/>
  <c r="O5012" i="1"/>
  <c r="O5013" i="1"/>
  <c r="O5014" i="1"/>
  <c r="O5015" i="1"/>
  <c r="O5016" i="1"/>
  <c r="O5017" i="1"/>
  <c r="O5018" i="1"/>
  <c r="O5019" i="1"/>
  <c r="O5020" i="1"/>
  <c r="O5021" i="1"/>
  <c r="O5023" i="1"/>
  <c r="O5022" i="1"/>
  <c r="O5024" i="1"/>
  <c r="O5025" i="1"/>
  <c r="O5026" i="1"/>
  <c r="O5029" i="1"/>
  <c r="O5028" i="1"/>
  <c r="O5027" i="1"/>
  <c r="O5030" i="1"/>
  <c r="O5031" i="1"/>
  <c r="O5037" i="1"/>
  <c r="O5036" i="1"/>
  <c r="O5033" i="1"/>
  <c r="O5035" i="1"/>
  <c r="O5038" i="1"/>
  <c r="O5034" i="1"/>
  <c r="O5032" i="1"/>
  <c r="O5039" i="1"/>
  <c r="O5042" i="1"/>
  <c r="O5040" i="1"/>
  <c r="O5044" i="1"/>
  <c r="O5043" i="1"/>
  <c r="O5045" i="1"/>
  <c r="O5046" i="1"/>
  <c r="O5047" i="1"/>
  <c r="O5041" i="1"/>
  <c r="O5048" i="1"/>
  <c r="O5049" i="1"/>
  <c r="O5050" i="1"/>
  <c r="O5059" i="1"/>
  <c r="O5060" i="1"/>
  <c r="O5051" i="1"/>
  <c r="O5052" i="1"/>
  <c r="O5057" i="1"/>
  <c r="O5055" i="1"/>
  <c r="O5058" i="1"/>
  <c r="O5053" i="1"/>
  <c r="O5054" i="1"/>
  <c r="O5056" i="1"/>
  <c r="O5061" i="1"/>
  <c r="O5063" i="1"/>
  <c r="O5064" i="1"/>
  <c r="O5062" i="1"/>
  <c r="O5065" i="1"/>
  <c r="O5068" i="1"/>
  <c r="O5067" i="1"/>
  <c r="O5066" i="1"/>
  <c r="O5069" i="1"/>
  <c r="O5071" i="1"/>
  <c r="O5070" i="1"/>
  <c r="O5072" i="1"/>
  <c r="O5073" i="1"/>
  <c r="O5076" i="1"/>
  <c r="O5084" i="1"/>
  <c r="O5085" i="1"/>
  <c r="O5082" i="1"/>
  <c r="O5083" i="1"/>
  <c r="O5080" i="1"/>
  <c r="O5075" i="1"/>
  <c r="O5081" i="1"/>
  <c r="O5086" i="1"/>
  <c r="O5078" i="1"/>
  <c r="O5077" i="1"/>
  <c r="O5074" i="1"/>
  <c r="O5079" i="1"/>
  <c r="O5087" i="1"/>
  <c r="O5094" i="1"/>
  <c r="O5105" i="1"/>
  <c r="O5095" i="1"/>
  <c r="O5107" i="1"/>
  <c r="O5101" i="1"/>
  <c r="O5096" i="1"/>
  <c r="O5091" i="1"/>
  <c r="O5098" i="1"/>
  <c r="O5093" i="1"/>
  <c r="O5100" i="1"/>
  <c r="O5090" i="1"/>
  <c r="O5099" i="1"/>
  <c r="O5102" i="1"/>
  <c r="O5106" i="1"/>
  <c r="O5097" i="1"/>
  <c r="O5092" i="1"/>
  <c r="O5103" i="1"/>
  <c r="O5088" i="1"/>
  <c r="O5089" i="1"/>
  <c r="O5104" i="1"/>
  <c r="O5108" i="1"/>
  <c r="O5110" i="1"/>
  <c r="O5112" i="1"/>
  <c r="O5111" i="1"/>
  <c r="O5109" i="1"/>
  <c r="O5113" i="1"/>
  <c r="O5115" i="1"/>
  <c r="O5114" i="1"/>
  <c r="O5116" i="1"/>
  <c r="O5117" i="1"/>
  <c r="O5118" i="1"/>
  <c r="O5121" i="1"/>
  <c r="O5120" i="1"/>
  <c r="O5119" i="1"/>
  <c r="O5122" i="1"/>
  <c r="O5126" i="1"/>
  <c r="O5124" i="1"/>
  <c r="O5123" i="1"/>
  <c r="O5127" i="1"/>
  <c r="O5125" i="1"/>
  <c r="O5128" i="1"/>
  <c r="O5132" i="1"/>
  <c r="O5134" i="1"/>
  <c r="O5136" i="1"/>
  <c r="O5135" i="1"/>
  <c r="O5130" i="1"/>
  <c r="O5129" i="1"/>
  <c r="O5131" i="1"/>
  <c r="O5133" i="1"/>
  <c r="O5137" i="1"/>
  <c r="O5140" i="1"/>
  <c r="O5141" i="1"/>
  <c r="O5138" i="1"/>
  <c r="O5139" i="1"/>
  <c r="O5142" i="1"/>
  <c r="O5144" i="1"/>
  <c r="O5143" i="1"/>
  <c r="O5145" i="1"/>
  <c r="O5149" i="1"/>
  <c r="O5150" i="1"/>
  <c r="O5146" i="1"/>
  <c r="O5148" i="1"/>
  <c r="O5147" i="1"/>
  <c r="O5151" i="1"/>
  <c r="O5166" i="1"/>
  <c r="O5152" i="1"/>
  <c r="O5160" i="1"/>
  <c r="O5153" i="1"/>
  <c r="O5162" i="1"/>
  <c r="O5156" i="1"/>
  <c r="O5158" i="1"/>
  <c r="O5164" i="1"/>
  <c r="O5157" i="1"/>
  <c r="O5154" i="1"/>
  <c r="O5165" i="1"/>
  <c r="O5167" i="1"/>
  <c r="O5161" i="1"/>
  <c r="O5159" i="1"/>
  <c r="O5168" i="1"/>
  <c r="O5155" i="1"/>
  <c r="O5163" i="1"/>
  <c r="O5169" i="1"/>
  <c r="O5171" i="1"/>
  <c r="O5174" i="1"/>
  <c r="O5173" i="1"/>
  <c r="O5170" i="1"/>
  <c r="O5172" i="1"/>
  <c r="O5175" i="1"/>
  <c r="O5177" i="1"/>
  <c r="O5176" i="1"/>
  <c r="O5178" i="1"/>
  <c r="O5179" i="1"/>
  <c r="O5180" i="1"/>
  <c r="O5181" i="1"/>
  <c r="O5182" i="1"/>
  <c r="O5183" i="1"/>
  <c r="O5185" i="1"/>
  <c r="O5184" i="1"/>
  <c r="O5186" i="1"/>
  <c r="O5189" i="1"/>
  <c r="O5187" i="1"/>
  <c r="O5190" i="1"/>
  <c r="O5193" i="1"/>
  <c r="O5194" i="1"/>
  <c r="O5192" i="1"/>
  <c r="O5191" i="1"/>
  <c r="O5188" i="1"/>
  <c r="O5195" i="1"/>
  <c r="O5196" i="1"/>
  <c r="O5198" i="1"/>
  <c r="O5199" i="1"/>
  <c r="O5197" i="1"/>
  <c r="O5200" i="1"/>
  <c r="O5201" i="1"/>
  <c r="O5205" i="1"/>
  <c r="O5202" i="1"/>
  <c r="O5204" i="1"/>
  <c r="O5203" i="1"/>
  <c r="O5207" i="1"/>
  <c r="O5206" i="1"/>
  <c r="O5208" i="1"/>
  <c r="O5214" i="1"/>
  <c r="O5209" i="1"/>
  <c r="O5213" i="1"/>
  <c r="O5212" i="1"/>
  <c r="O5211" i="1"/>
  <c r="O5210" i="1"/>
  <c r="O5215" i="1"/>
  <c r="O5238" i="1"/>
  <c r="O5231" i="1"/>
  <c r="O5244" i="1"/>
  <c r="O5225" i="1"/>
  <c r="O5226" i="1"/>
  <c r="O5217" i="1"/>
  <c r="O5240" i="1"/>
  <c r="O5221" i="1"/>
  <c r="O5219" i="1"/>
  <c r="O5235" i="1"/>
  <c r="O5224" i="1"/>
  <c r="O5228" i="1"/>
  <c r="O5237" i="1"/>
  <c r="O5232" i="1"/>
  <c r="O5241" i="1"/>
  <c r="O5233" i="1"/>
  <c r="O5236" i="1"/>
  <c r="O5239" i="1"/>
  <c r="O5229" i="1"/>
  <c r="O5223" i="1"/>
  <c r="O5220" i="1"/>
  <c r="O5222" i="1"/>
  <c r="O5227" i="1"/>
  <c r="O5242" i="1"/>
  <c r="O5218" i="1"/>
  <c r="O5234" i="1"/>
  <c r="O5216" i="1"/>
  <c r="O5230" i="1"/>
  <c r="O5243" i="1"/>
  <c r="O5245" i="1"/>
  <c r="O5246" i="1"/>
  <c r="O5247" i="1"/>
  <c r="O5248" i="1"/>
  <c r="O5249" i="1"/>
  <c r="O5251" i="1"/>
  <c r="O5253" i="1"/>
  <c r="O5252" i="1"/>
  <c r="O5250" i="1"/>
  <c r="O5254" i="1"/>
  <c r="O5256" i="1"/>
  <c r="O5257" i="1"/>
  <c r="O5255" i="1"/>
  <c r="O5258" i="1"/>
  <c r="O5265" i="1"/>
  <c r="O5261" i="1"/>
  <c r="O5259" i="1"/>
  <c r="O5263" i="1"/>
  <c r="O5264" i="1"/>
  <c r="O5260" i="1"/>
  <c r="O5262" i="1"/>
  <c r="O5266" i="1"/>
  <c r="O5267" i="1"/>
  <c r="O5270" i="1"/>
  <c r="O5269" i="1"/>
  <c r="O5272" i="1"/>
  <c r="O5271" i="1"/>
  <c r="O5268" i="1"/>
  <c r="O5273" i="1"/>
  <c r="O5274" i="1"/>
  <c r="O5277" i="1"/>
  <c r="O5276" i="1"/>
  <c r="O5278" i="1"/>
  <c r="O5275" i="1"/>
  <c r="O5279" i="1"/>
  <c r="O5281" i="1"/>
  <c r="O5280" i="1"/>
  <c r="O5282" i="1"/>
  <c r="O5283" i="1"/>
  <c r="O5284" i="1"/>
  <c r="O5286" i="1"/>
  <c r="O5287" i="1"/>
  <c r="O5285" i="1"/>
  <c r="O5288" i="1"/>
  <c r="O5289" i="1"/>
  <c r="O5290" i="1"/>
  <c r="O5292" i="1"/>
  <c r="O5291" i="1"/>
  <c r="O5293" i="1"/>
  <c r="O5295" i="1"/>
  <c r="O5294" i="1"/>
  <c r="O5296" i="1"/>
  <c r="O5297" i="1"/>
  <c r="O5301" i="1"/>
  <c r="O5304" i="1"/>
  <c r="O5303" i="1"/>
  <c r="O5298" i="1"/>
  <c r="O5305" i="1"/>
  <c r="O5299" i="1"/>
  <c r="O5306" i="1"/>
  <c r="O5300" i="1"/>
  <c r="O5302" i="1"/>
  <c r="O5307" i="1"/>
  <c r="O5311" i="1"/>
  <c r="O5313" i="1"/>
  <c r="O5312" i="1"/>
  <c r="O5308" i="1"/>
  <c r="O5309" i="1"/>
  <c r="O5310" i="1"/>
  <c r="O5314" i="1"/>
  <c r="O5316" i="1"/>
  <c r="O5317" i="1"/>
  <c r="O5318" i="1"/>
  <c r="O5320" i="1"/>
  <c r="O5319" i="1"/>
  <c r="O5315" i="1"/>
  <c r="O5321" i="1"/>
  <c r="O5324" i="1"/>
  <c r="O5322" i="1"/>
  <c r="O5323" i="1"/>
  <c r="O5325" i="1"/>
  <c r="O5327" i="1"/>
  <c r="O5326" i="1"/>
  <c r="O5342" i="1"/>
  <c r="O5331" i="1"/>
  <c r="O5337" i="1"/>
  <c r="O5329" i="1"/>
  <c r="O5345" i="1"/>
  <c r="O5334" i="1"/>
  <c r="O5336" i="1"/>
  <c r="O5335" i="1"/>
  <c r="O5341" i="1"/>
  <c r="O5343" i="1"/>
  <c r="O5332" i="1"/>
  <c r="O5330" i="1"/>
  <c r="O5328" i="1"/>
  <c r="O5344" i="1"/>
  <c r="O5339" i="1"/>
  <c r="O5333" i="1"/>
  <c r="O5340" i="1"/>
  <c r="O5338" i="1"/>
  <c r="O5346" i="1"/>
  <c r="O5348" i="1"/>
  <c r="O5347" i="1"/>
  <c r="O5349" i="1"/>
  <c r="O5350" i="1"/>
  <c r="O5351" i="1"/>
  <c r="O5354" i="1"/>
  <c r="O5353" i="1"/>
  <c r="O5352" i="1"/>
  <c r="O5355" i="1"/>
  <c r="O5358" i="1"/>
  <c r="O5366" i="1"/>
  <c r="O5364" i="1"/>
  <c r="O5365" i="1"/>
  <c r="O5359" i="1"/>
  <c r="O5363" i="1"/>
  <c r="O5360" i="1"/>
  <c r="O5362" i="1"/>
  <c r="O5356" i="1"/>
  <c r="O5361" i="1"/>
  <c r="O5367" i="1"/>
  <c r="O5357" i="1"/>
  <c r="O5368" i="1"/>
  <c r="O5369" i="1"/>
  <c r="O5371" i="1"/>
  <c r="O5375" i="1"/>
  <c r="O5370" i="1"/>
  <c r="O5372" i="1"/>
  <c r="O5373" i="1"/>
  <c r="O5374" i="1"/>
  <c r="O5376" i="1"/>
  <c r="O5381" i="1"/>
  <c r="O5378" i="1"/>
  <c r="O5383" i="1"/>
  <c r="O5377" i="1"/>
  <c r="O5380" i="1"/>
  <c r="O5382" i="1"/>
  <c r="O5379" i="1"/>
  <c r="O5384" i="1"/>
  <c r="O5388" i="1"/>
  <c r="O5385" i="1"/>
  <c r="O5389" i="1"/>
  <c r="O5387" i="1"/>
  <c r="O5386" i="1"/>
  <c r="O5390" i="1"/>
  <c r="O5395" i="1"/>
  <c r="O5396" i="1"/>
  <c r="O5397" i="1"/>
  <c r="O5401" i="1"/>
  <c r="O5404" i="1"/>
  <c r="O5391" i="1"/>
  <c r="O5399" i="1"/>
  <c r="O5393" i="1"/>
  <c r="O5403" i="1"/>
  <c r="O5394" i="1"/>
  <c r="O5402" i="1"/>
  <c r="O5392" i="1"/>
  <c r="O5398" i="1"/>
  <c r="O5400" i="1"/>
  <c r="O5405" i="1"/>
  <c r="O5406" i="1"/>
  <c r="O5409" i="1"/>
  <c r="O5413" i="1"/>
  <c r="O5408" i="1"/>
  <c r="O5412" i="1"/>
  <c r="O5411" i="1"/>
  <c r="O5410" i="1"/>
  <c r="O5407" i="1"/>
  <c r="O5414" i="1"/>
  <c r="O5415" i="1"/>
  <c r="O5423" i="1"/>
  <c r="O5421" i="1"/>
  <c r="O5417" i="1"/>
  <c r="O5420" i="1"/>
  <c r="O5422" i="1"/>
  <c r="O5416" i="1"/>
  <c r="O5418" i="1"/>
  <c r="O5419" i="1"/>
  <c r="O5424" i="1"/>
  <c r="O5430" i="1"/>
  <c r="O5425" i="1"/>
  <c r="O5428" i="1"/>
  <c r="O5431" i="1"/>
  <c r="O5427" i="1"/>
  <c r="O5426" i="1"/>
  <c r="O5429" i="1"/>
  <c r="O5432" i="1"/>
  <c r="O5433" i="1"/>
  <c r="O5435" i="1"/>
  <c r="O5436" i="1"/>
  <c r="O5434" i="1"/>
  <c r="O5438" i="1"/>
  <c r="O5437" i="1"/>
  <c r="O5439" i="1"/>
  <c r="O5440" i="1"/>
  <c r="O5443" i="1"/>
  <c r="O5444" i="1"/>
  <c r="O5442" i="1"/>
  <c r="O5441" i="1"/>
  <c r="O5445" i="1"/>
  <c r="O5447" i="1"/>
  <c r="O5450" i="1"/>
  <c r="O5446" i="1"/>
  <c r="O5448" i="1"/>
  <c r="O5449" i="1"/>
  <c r="O5451" i="1"/>
  <c r="O5455" i="1"/>
  <c r="O5452" i="1"/>
  <c r="O5454" i="1"/>
  <c r="O5453" i="1"/>
  <c r="O5456" i="1"/>
  <c r="O5459" i="1"/>
  <c r="O5461" i="1"/>
  <c r="O5462" i="1"/>
  <c r="O5458" i="1"/>
  <c r="O5457" i="1"/>
  <c r="O5460" i="1"/>
  <c r="O5463" i="1"/>
  <c r="O5467" i="1"/>
  <c r="O5469" i="1"/>
  <c r="O5465" i="1"/>
  <c r="O5466" i="1"/>
  <c r="O5468" i="1"/>
  <c r="O5464" i="1"/>
  <c r="O5470" i="1"/>
  <c r="O5472" i="1"/>
  <c r="O5473" i="1"/>
  <c r="O5471" i="1"/>
  <c r="O5474" i="1"/>
  <c r="O5475" i="1"/>
  <c r="O5477" i="1"/>
  <c r="O5480" i="1"/>
  <c r="O5478" i="1"/>
  <c r="O5476" i="1"/>
  <c r="O5479" i="1"/>
  <c r="O5481" i="1"/>
  <c r="O5485" i="1"/>
  <c r="O5484" i="1"/>
  <c r="O5483" i="1"/>
  <c r="O5482" i="1"/>
  <c r="O5486" i="1"/>
  <c r="O5487" i="1"/>
  <c r="O5491" i="1"/>
  <c r="O5493" i="1"/>
  <c r="O5492" i="1"/>
  <c r="O5488" i="1"/>
  <c r="O5490" i="1"/>
  <c r="O5489" i="1"/>
  <c r="O5494" i="1"/>
  <c r="O5504" i="1"/>
  <c r="O5496" i="1"/>
  <c r="O5503" i="1"/>
  <c r="O5495" i="1"/>
  <c r="O5498" i="1"/>
  <c r="O5500" i="1"/>
  <c r="O5499" i="1"/>
  <c r="O5501" i="1"/>
  <c r="O5505" i="1"/>
  <c r="O5497" i="1"/>
  <c r="O5502" i="1"/>
  <c r="O5506" i="1"/>
  <c r="O5507" i="1"/>
  <c r="O5511" i="1"/>
  <c r="O5508" i="1"/>
  <c r="O5509" i="1"/>
  <c r="O5510" i="1"/>
  <c r="O5512" i="1"/>
  <c r="O5513" i="1"/>
  <c r="O5515" i="1"/>
  <c r="O5514" i="1"/>
  <c r="O5516" i="1"/>
  <c r="O5525" i="1"/>
  <c r="O5519" i="1"/>
  <c r="O5522" i="1"/>
  <c r="O5518" i="1"/>
  <c r="O5517" i="1"/>
  <c r="O5520" i="1"/>
  <c r="O5526" i="1"/>
  <c r="O5521" i="1"/>
  <c r="O5523" i="1"/>
  <c r="O5524" i="1"/>
  <c r="O5527" i="1"/>
  <c r="O5528" i="1"/>
  <c r="O5530" i="1"/>
  <c r="O5529" i="1"/>
  <c r="O5531" i="1"/>
  <c r="O5534" i="1"/>
  <c r="O5532" i="1"/>
  <c r="O5533" i="1"/>
  <c r="O5535" i="1"/>
  <c r="O5537" i="1"/>
  <c r="O5539" i="1"/>
  <c r="O5538" i="1"/>
  <c r="O5536" i="1"/>
  <c r="O5540" i="1"/>
  <c r="O5542" i="1"/>
  <c r="O5541" i="1"/>
  <c r="O5543" i="1"/>
  <c r="O5544" i="1"/>
  <c r="O5545" i="1"/>
  <c r="O5546" i="1"/>
  <c r="O5551" i="1"/>
  <c r="O5550" i="1"/>
  <c r="O5547" i="1"/>
  <c r="O5548" i="1"/>
  <c r="O5549" i="1"/>
  <c r="O5552" i="1"/>
  <c r="O5553" i="1"/>
  <c r="O5554" i="1"/>
  <c r="O5556" i="1"/>
  <c r="O5555" i="1"/>
  <c r="O5564" i="1"/>
  <c r="O5571" i="1"/>
  <c r="O5560" i="1"/>
  <c r="O5562" i="1"/>
  <c r="O5558" i="1"/>
  <c r="O5569" i="1"/>
  <c r="O5565" i="1"/>
  <c r="O5566" i="1"/>
  <c r="O5557" i="1"/>
  <c r="O5561" i="1"/>
  <c r="O5572" i="1"/>
  <c r="O5568" i="1"/>
  <c r="O5570" i="1"/>
  <c r="O5567" i="1"/>
  <c r="O5563" i="1"/>
  <c r="O5559" i="1"/>
  <c r="O5573" i="1"/>
  <c r="O5575" i="1"/>
  <c r="O5574" i="1"/>
  <c r="O5576" i="1"/>
  <c r="O5577" i="1"/>
  <c r="O5578" i="1"/>
  <c r="O5580" i="1"/>
  <c r="O5581" i="1"/>
  <c r="O5579" i="1"/>
  <c r="O5582" i="1"/>
  <c r="O5586" i="1"/>
  <c r="O5585" i="1"/>
  <c r="O5584" i="1"/>
  <c r="O5583" i="1"/>
  <c r="O5587" i="1"/>
  <c r="O5588" i="1"/>
  <c r="O5589" i="1"/>
  <c r="O5590" i="1"/>
  <c r="O5591" i="1"/>
  <c r="O5602" i="1"/>
  <c r="O5605" i="1"/>
  <c r="O5598" i="1"/>
  <c r="O5594" i="1"/>
  <c r="O5595" i="1"/>
  <c r="O5596" i="1"/>
  <c r="O5604" i="1"/>
  <c r="O5601" i="1"/>
  <c r="O5603" i="1"/>
  <c r="O5597" i="1"/>
  <c r="O5599" i="1"/>
  <c r="O5600" i="1"/>
  <c r="O5592" i="1"/>
  <c r="O5593" i="1"/>
  <c r="O5606" i="1"/>
  <c r="O5607" i="1"/>
  <c r="O5608" i="1"/>
  <c r="O5612" i="1"/>
  <c r="O5610" i="1"/>
  <c r="O5611" i="1"/>
  <c r="O5613" i="1"/>
  <c r="O5609" i="1"/>
  <c r="O5614" i="1"/>
  <c r="O5621" i="1"/>
  <c r="O5617" i="1"/>
  <c r="O5616" i="1"/>
  <c r="O5620" i="1"/>
  <c r="O5618" i="1"/>
  <c r="O5615" i="1"/>
  <c r="O5619" i="1"/>
  <c r="O5622" i="1"/>
  <c r="O5623" i="1"/>
  <c r="O5624" i="1"/>
  <c r="O5625" i="1"/>
  <c r="O5628" i="1"/>
  <c r="O5629" i="1"/>
  <c r="O5627" i="1"/>
  <c r="O5626" i="1"/>
  <c r="O5630" i="1"/>
  <c r="O5636" i="1"/>
  <c r="O5637" i="1"/>
  <c r="O5631" i="1"/>
  <c r="O5640" i="1"/>
  <c r="O5638" i="1"/>
  <c r="O5635" i="1"/>
  <c r="O5633" i="1"/>
  <c r="O5634" i="1"/>
  <c r="O5632" i="1"/>
  <c r="O5639" i="1"/>
  <c r="O5641" i="1"/>
  <c r="O5642" i="1"/>
  <c r="O5643" i="1"/>
  <c r="O5644" i="1"/>
  <c r="O5649" i="1"/>
  <c r="O5648" i="1"/>
  <c r="O5647" i="1"/>
  <c r="O5645" i="1"/>
  <c r="O5646" i="1"/>
  <c r="O5650" i="1"/>
  <c r="O5651" i="1"/>
  <c r="O5653" i="1"/>
  <c r="O5652" i="1"/>
  <c r="O5654" i="1"/>
  <c r="O5655" i="1"/>
  <c r="O5668" i="1"/>
  <c r="O5658" i="1"/>
  <c r="O5663" i="1"/>
  <c r="O5664" i="1"/>
  <c r="O5659" i="1"/>
  <c r="O5657" i="1"/>
  <c r="O5656" i="1"/>
  <c r="O5670" i="1"/>
  <c r="O5660" i="1"/>
  <c r="O5669" i="1"/>
  <c r="O5661" i="1"/>
  <c r="O5662" i="1"/>
  <c r="O5666" i="1"/>
  <c r="O5665" i="1"/>
  <c r="O5667" i="1"/>
  <c r="O5671" i="1"/>
  <c r="O5673" i="1"/>
  <c r="O5672" i="1"/>
  <c r="O5674" i="1"/>
  <c r="O5677" i="1"/>
  <c r="O5676" i="1"/>
  <c r="O5675" i="1"/>
  <c r="O5678" i="1"/>
  <c r="O5680" i="1"/>
  <c r="O5679" i="1"/>
  <c r="O5681" i="1"/>
  <c r="O5682" i="1"/>
  <c r="O5683" i="1"/>
  <c r="O5686" i="1"/>
  <c r="O5687" i="1"/>
  <c r="O5684" i="1"/>
  <c r="O5685" i="1"/>
  <c r="O5688" i="1"/>
  <c r="O5689" i="1"/>
  <c r="O5693" i="1"/>
  <c r="O5691" i="1"/>
  <c r="O5692" i="1"/>
  <c r="O5690" i="1"/>
  <c r="O5694" i="1"/>
  <c r="O5696" i="1"/>
  <c r="O5695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3" i="1"/>
  <c r="O5712" i="1"/>
  <c r="O5711" i="1"/>
  <c r="O5714" i="1"/>
  <c r="O5715" i="1"/>
  <c r="O5716" i="1"/>
  <c r="O5717" i="1"/>
  <c r="O5719" i="1"/>
  <c r="O5718" i="1"/>
  <c r="O5720" i="1"/>
  <c r="O5721" i="1"/>
  <c r="O5722" i="1"/>
  <c r="O5723" i="1"/>
  <c r="O5726" i="1"/>
  <c r="O5727" i="1"/>
  <c r="O5725" i="1"/>
  <c r="O5728" i="1"/>
  <c r="O5724" i="1"/>
  <c r="O5729" i="1"/>
  <c r="O5730" i="1"/>
  <c r="O5731" i="1"/>
  <c r="O5732" i="1"/>
  <c r="O5733" i="1"/>
  <c r="O5734" i="1"/>
  <c r="O5747" i="1"/>
  <c r="O5739" i="1"/>
  <c r="O5740" i="1"/>
  <c r="O5749" i="1"/>
  <c r="O5735" i="1"/>
  <c r="O5743" i="1"/>
  <c r="O5746" i="1"/>
  <c r="O5737" i="1"/>
  <c r="O5744" i="1"/>
  <c r="O5745" i="1"/>
  <c r="O5741" i="1"/>
  <c r="O5748" i="1"/>
  <c r="O5750" i="1"/>
  <c r="O5738" i="1"/>
  <c r="O5736" i="1"/>
  <c r="O5742" i="1"/>
  <c r="O5751" i="1"/>
  <c r="O5752" i="1"/>
  <c r="O5755" i="1"/>
  <c r="O5754" i="1"/>
  <c r="O5753" i="1"/>
  <c r="O5756" i="1"/>
  <c r="O5758" i="1"/>
  <c r="O5757" i="1"/>
  <c r="O5759" i="1"/>
  <c r="O5765" i="1"/>
  <c r="O5762" i="1"/>
  <c r="O5766" i="1"/>
  <c r="O5760" i="1"/>
  <c r="O5763" i="1"/>
  <c r="O5761" i="1"/>
  <c r="O5764" i="1"/>
  <c r="O5767" i="1"/>
  <c r="O5768" i="1"/>
  <c r="O5769" i="1"/>
  <c r="O5771" i="1"/>
  <c r="O5772" i="1"/>
  <c r="O5773" i="1"/>
  <c r="O5770" i="1"/>
  <c r="O5774" i="1"/>
  <c r="O5775" i="1"/>
  <c r="O5778" i="1"/>
  <c r="O5777" i="1"/>
  <c r="O5776" i="1"/>
  <c r="O5779" i="1"/>
  <c r="O5780" i="1"/>
  <c r="O5781" i="1"/>
  <c r="O5782" i="1"/>
  <c r="O5784" i="1"/>
  <c r="O5786" i="1"/>
  <c r="O5785" i="1"/>
  <c r="O5783" i="1"/>
  <c r="O5788" i="1"/>
  <c r="O5789" i="1"/>
  <c r="O5787" i="1"/>
  <c r="O5790" i="1"/>
  <c r="O5791" i="1"/>
  <c r="O5793" i="1"/>
  <c r="O5792" i="1"/>
  <c r="O5794" i="1"/>
  <c r="O5795" i="1"/>
  <c r="O5796" i="1"/>
  <c r="O5798" i="1"/>
  <c r="O5797" i="1"/>
  <c r="O5799" i="1"/>
  <c r="O5800" i="1"/>
  <c r="O5801" i="1"/>
  <c r="O5802" i="1"/>
  <c r="O5803" i="1"/>
  <c r="O5804" i="1"/>
  <c r="O5805" i="1"/>
  <c r="O5806" i="1"/>
  <c r="O5807" i="1"/>
  <c r="O5817" i="1"/>
  <c r="O5818" i="1"/>
  <c r="O5811" i="1"/>
  <c r="O5827" i="1"/>
  <c r="O5831" i="1"/>
  <c r="O5812" i="1"/>
  <c r="O5813" i="1"/>
  <c r="O5819" i="1"/>
  <c r="O5820" i="1"/>
  <c r="O5821" i="1"/>
  <c r="O5829" i="1"/>
  <c r="O5809" i="1"/>
  <c r="O5830" i="1"/>
  <c r="O5822" i="1"/>
  <c r="O5814" i="1"/>
  <c r="O5810" i="1"/>
  <c r="O5823" i="1"/>
  <c r="O5825" i="1"/>
  <c r="O5808" i="1"/>
  <c r="O5828" i="1"/>
  <c r="O5826" i="1"/>
  <c r="O5824" i="1"/>
  <c r="O5815" i="1"/>
  <c r="O5816" i="1"/>
  <c r="O5832" i="1"/>
  <c r="O5833" i="1"/>
  <c r="O5834" i="1"/>
  <c r="O5836" i="1"/>
  <c r="O5835" i="1"/>
  <c r="O5840" i="1"/>
  <c r="O5841" i="1"/>
  <c r="O5838" i="1"/>
  <c r="O5847" i="1"/>
  <c r="O5845" i="1"/>
  <c r="O5843" i="1"/>
  <c r="O5837" i="1"/>
  <c r="O5839" i="1"/>
  <c r="O5842" i="1"/>
  <c r="O5844" i="1"/>
  <c r="O5846" i="1"/>
  <c r="O5848" i="1"/>
  <c r="O5851" i="1"/>
  <c r="O5853" i="1"/>
  <c r="O5850" i="1"/>
  <c r="O5856" i="1"/>
  <c r="O5852" i="1"/>
  <c r="O5855" i="1"/>
  <c r="O5854" i="1"/>
  <c r="O5857" i="1"/>
  <c r="O5849" i="1"/>
  <c r="O5858" i="1"/>
  <c r="O5860" i="1"/>
  <c r="O5861" i="1"/>
  <c r="O5859" i="1"/>
  <c r="O5862" i="1"/>
  <c r="O5863" i="1"/>
  <c r="O5864" i="1"/>
  <c r="O5865" i="1"/>
  <c r="O5866" i="1"/>
  <c r="O5867" i="1"/>
  <c r="O5868" i="1"/>
  <c r="O5869" i="1"/>
  <c r="O5870" i="1"/>
  <c r="O5872" i="1"/>
  <c r="O5875" i="1"/>
  <c r="O5874" i="1"/>
  <c r="O5873" i="1"/>
  <c r="O5876" i="1"/>
  <c r="O5871" i="1"/>
  <c r="O5877" i="1"/>
  <c r="O5878" i="1"/>
  <c r="O5879" i="1"/>
  <c r="O5880" i="1"/>
  <c r="O5881" i="1"/>
  <c r="O5882" i="1"/>
  <c r="O5883" i="1"/>
  <c r="O5886" i="1"/>
  <c r="O5884" i="1"/>
  <c r="O5885" i="1"/>
  <c r="O5887" i="1"/>
  <c r="O5889" i="1"/>
  <c r="O5888" i="1"/>
  <c r="O5890" i="1"/>
  <c r="O5892" i="1"/>
  <c r="O5891" i="1"/>
  <c r="O5893" i="1"/>
  <c r="O5894" i="1"/>
  <c r="O5895" i="1"/>
  <c r="O5897" i="1"/>
  <c r="O5905" i="1"/>
  <c r="O5900" i="1"/>
  <c r="O5904" i="1"/>
  <c r="O5896" i="1"/>
  <c r="O5898" i="1"/>
  <c r="O5899" i="1"/>
  <c r="O5903" i="1"/>
  <c r="O5902" i="1"/>
  <c r="O5901" i="1"/>
  <c r="O5906" i="1"/>
  <c r="O5907" i="1"/>
  <c r="O5908" i="1"/>
  <c r="O5909" i="1"/>
  <c r="O5918" i="1"/>
  <c r="O5917" i="1"/>
  <c r="O5921" i="1"/>
  <c r="O5914" i="1"/>
  <c r="O5919" i="1"/>
  <c r="O5912" i="1"/>
  <c r="O5913" i="1"/>
  <c r="O5915" i="1"/>
  <c r="O5911" i="1"/>
  <c r="O5910" i="1"/>
  <c r="O5916" i="1"/>
  <c r="O5924" i="1"/>
  <c r="O5922" i="1"/>
  <c r="O5926" i="1"/>
  <c r="O5923" i="1"/>
  <c r="O5920" i="1"/>
  <c r="O5927" i="1"/>
  <c r="O5925" i="1"/>
  <c r="O5928" i="1"/>
  <c r="O5933" i="1"/>
  <c r="O5929" i="1"/>
  <c r="O5934" i="1"/>
  <c r="O5931" i="1"/>
  <c r="O5935" i="1"/>
  <c r="O5936" i="1"/>
  <c r="O5932" i="1"/>
  <c r="O5930" i="1"/>
  <c r="O5937" i="1"/>
  <c r="O5939" i="1"/>
  <c r="O5938" i="1"/>
  <c r="O5940" i="1"/>
  <c r="O5941" i="1"/>
  <c r="O5942" i="1"/>
  <c r="O5944" i="1"/>
  <c r="O5946" i="1"/>
  <c r="O5945" i="1"/>
  <c r="O5947" i="1"/>
  <c r="O5943" i="1"/>
  <c r="O5948" i="1"/>
  <c r="O5950" i="1"/>
  <c r="O5951" i="1"/>
  <c r="O5949" i="1"/>
  <c r="O5952" i="1"/>
  <c r="O5953" i="1"/>
  <c r="O5954" i="1"/>
  <c r="O5955" i="1"/>
  <c r="O5956" i="1"/>
  <c r="O5959" i="1"/>
  <c r="O5960" i="1"/>
  <c r="O5958" i="1"/>
  <c r="O5957" i="1"/>
  <c r="O5961" i="1"/>
  <c r="O5966" i="1"/>
  <c r="O5964" i="1"/>
  <c r="O5962" i="1"/>
  <c r="O5963" i="1"/>
  <c r="O5965" i="1"/>
  <c r="O5967" i="1"/>
  <c r="O5969" i="1"/>
  <c r="O5968" i="1"/>
  <c r="O5975" i="1"/>
  <c r="O5971" i="1"/>
  <c r="O5970" i="1"/>
  <c r="O5976" i="1"/>
  <c r="O5972" i="1"/>
  <c r="O5974" i="1"/>
  <c r="O5973" i="1"/>
  <c r="O5977" i="1"/>
  <c r="O5978" i="1"/>
  <c r="O5979" i="1"/>
  <c r="O5982" i="1"/>
  <c r="O5981" i="1"/>
  <c r="O5980" i="1"/>
  <c r="O5983" i="1"/>
  <c r="O5984" i="1"/>
  <c r="O5985" i="1"/>
  <c r="O5996" i="1"/>
  <c r="O5989" i="1"/>
  <c r="O5994" i="1"/>
  <c r="O5992" i="1"/>
  <c r="O5986" i="1"/>
  <c r="O5988" i="1"/>
  <c r="O5995" i="1"/>
  <c r="O5997" i="1"/>
  <c r="O5990" i="1"/>
  <c r="O5987" i="1"/>
  <c r="O5993" i="1"/>
  <c r="O5991" i="1"/>
  <c r="O5998" i="1"/>
  <c r="O5999" i="1"/>
  <c r="O6000" i="1"/>
  <c r="O6001" i="1"/>
  <c r="O6003" i="1"/>
  <c r="O6002" i="1"/>
  <c r="O6004" i="1"/>
  <c r="O6005" i="1"/>
  <c r="O6007" i="1"/>
  <c r="O6006" i="1"/>
  <c r="O6008" i="1"/>
  <c r="O6012" i="1"/>
  <c r="O6009" i="1"/>
  <c r="O6011" i="1"/>
  <c r="O6010" i="1"/>
  <c r="O6013" i="1"/>
  <c r="O6019" i="1"/>
  <c r="O6021" i="1"/>
  <c r="O6016" i="1"/>
  <c r="O6018" i="1"/>
  <c r="O6014" i="1"/>
  <c r="O6017" i="1"/>
  <c r="O6020" i="1"/>
  <c r="O6015" i="1"/>
  <c r="O6022" i="1"/>
  <c r="O6023" i="1"/>
  <c r="O6024" i="1"/>
  <c r="O6027" i="1"/>
  <c r="O6026" i="1"/>
  <c r="O6025" i="1"/>
  <c r="O6028" i="1"/>
  <c r="O6030" i="1"/>
  <c r="O6029" i="1"/>
  <c r="O6031" i="1"/>
  <c r="O6033" i="1"/>
  <c r="O6032" i="1"/>
  <c r="O6034" i="1"/>
  <c r="O6035" i="1"/>
  <c r="O6036" i="1"/>
  <c r="O6037" i="1"/>
  <c r="O6042" i="1"/>
  <c r="O6040" i="1"/>
  <c r="O6043" i="1"/>
  <c r="O6039" i="1"/>
  <c r="O6038" i="1"/>
  <c r="O6041" i="1"/>
  <c r="O6044" i="1"/>
  <c r="O6045" i="1"/>
  <c r="O6049" i="1"/>
  <c r="O6050" i="1"/>
  <c r="O6048" i="1"/>
  <c r="O6046" i="1"/>
  <c r="O6047" i="1"/>
  <c r="O6051" i="1"/>
  <c r="O6052" i="1"/>
  <c r="O6055" i="1"/>
  <c r="O6054" i="1"/>
  <c r="O6056" i="1"/>
  <c r="O6058" i="1"/>
  <c r="O6057" i="1"/>
  <c r="O6059" i="1"/>
  <c r="O6053" i="1"/>
  <c r="O6060" i="1"/>
  <c r="O6061" i="1"/>
  <c r="O6067" i="1"/>
  <c r="O6062" i="1"/>
  <c r="O6063" i="1"/>
  <c r="O6064" i="1"/>
  <c r="O6065" i="1"/>
  <c r="O6068" i="1"/>
  <c r="O6066" i="1"/>
  <c r="O6069" i="1"/>
  <c r="O6070" i="1"/>
  <c r="O6071" i="1"/>
  <c r="O6072" i="1"/>
  <c r="O6076" i="1"/>
  <c r="O6073" i="1"/>
  <c r="O6074" i="1"/>
  <c r="O6075" i="1"/>
  <c r="O6077" i="1"/>
  <c r="O6083" i="1"/>
  <c r="O6079" i="1"/>
  <c r="O6081" i="1"/>
  <c r="O6078" i="1"/>
  <c r="O6080" i="1"/>
  <c r="O6082" i="1"/>
  <c r="O6084" i="1"/>
  <c r="O6085" i="1"/>
  <c r="O6086" i="1"/>
  <c r="O6087" i="1"/>
  <c r="O6089" i="1"/>
  <c r="O6088" i="1"/>
  <c r="O6090" i="1"/>
  <c r="O6091" i="1"/>
  <c r="O6092" i="1"/>
  <c r="O6093" i="1"/>
  <c r="O6097" i="1"/>
  <c r="O6100" i="1"/>
  <c r="O6095" i="1"/>
  <c r="O6099" i="1"/>
  <c r="O6098" i="1"/>
  <c r="O6094" i="1"/>
  <c r="O6096" i="1"/>
  <c r="O6101" i="1"/>
  <c r="O6102" i="1"/>
  <c r="O6103" i="1"/>
  <c r="O6105" i="1"/>
  <c r="O6104" i="1"/>
  <c r="O6106" i="1"/>
  <c r="O6107" i="1"/>
  <c r="O6109" i="1"/>
  <c r="O6110" i="1"/>
  <c r="O6108" i="1"/>
  <c r="O6111" i="1"/>
  <c r="O6114" i="1"/>
  <c r="O6112" i="1"/>
  <c r="O6113" i="1"/>
  <c r="O6115" i="1"/>
  <c r="O6116" i="1"/>
  <c r="O6117" i="1"/>
  <c r="O6118" i="1"/>
  <c r="O6119" i="1"/>
  <c r="O6120" i="1"/>
  <c r="O6121" i="1"/>
  <c r="O6122" i="1"/>
  <c r="O6127" i="1"/>
  <c r="O6125" i="1"/>
  <c r="O6129" i="1"/>
  <c r="O6126" i="1"/>
  <c r="O6124" i="1"/>
  <c r="O6130" i="1"/>
  <c r="O6131" i="1"/>
  <c r="O6128" i="1"/>
  <c r="O6123" i="1"/>
  <c r="O6132" i="1"/>
  <c r="O6136" i="1"/>
  <c r="O6135" i="1"/>
  <c r="O6138" i="1"/>
  <c r="O6134" i="1"/>
  <c r="O6140" i="1"/>
  <c r="O6139" i="1"/>
  <c r="O6133" i="1"/>
  <c r="O6137" i="1"/>
  <c r="O6141" i="1"/>
  <c r="O6142" i="1"/>
  <c r="O6143" i="1"/>
  <c r="O6148" i="1"/>
  <c r="O6147" i="1"/>
  <c r="O6144" i="1"/>
  <c r="O6145" i="1"/>
  <c r="O6146" i="1"/>
  <c r="O6149" i="1"/>
  <c r="O6150" i="1"/>
  <c r="O6151" i="1"/>
  <c r="O6153" i="1"/>
  <c r="O6152" i="1"/>
  <c r="O6154" i="1"/>
  <c r="O6155" i="1"/>
  <c r="O6158" i="1"/>
  <c r="O6156" i="1"/>
  <c r="O6157" i="1"/>
  <c r="O6159" i="1"/>
  <c r="O6161" i="1"/>
  <c r="O6162" i="1"/>
  <c r="O6160" i="1"/>
  <c r="O6163" i="1"/>
  <c r="O6166" i="1"/>
  <c r="O6164" i="1"/>
  <c r="O6165" i="1"/>
  <c r="O6167" i="1"/>
  <c r="O6170" i="1"/>
  <c r="O6169" i="1"/>
  <c r="O6168" i="1"/>
  <c r="O6171" i="1"/>
  <c r="O6173" i="1"/>
  <c r="O6174" i="1"/>
  <c r="O6172" i="1"/>
  <c r="O6175" i="1"/>
  <c r="O6176" i="1"/>
  <c r="O6178" i="1"/>
  <c r="O6180" i="1"/>
  <c r="O6179" i="1"/>
  <c r="O6177" i="1"/>
  <c r="O6181" i="1"/>
  <c r="O6182" i="1"/>
  <c r="O6184" i="1"/>
  <c r="O6183" i="1"/>
  <c r="O6188" i="1"/>
  <c r="O6186" i="1"/>
  <c r="O6187" i="1"/>
  <c r="O6185" i="1"/>
  <c r="O6189" i="1"/>
  <c r="O6191" i="1"/>
  <c r="O6190" i="1"/>
  <c r="O6192" i="1"/>
  <c r="O6193" i="1"/>
  <c r="O6195" i="1"/>
  <c r="O6196" i="1"/>
  <c r="O6194" i="1"/>
  <c r="O6197" i="1"/>
  <c r="O6198" i="1"/>
  <c r="O6199" i="1"/>
  <c r="O6202" i="1"/>
  <c r="O6200" i="1"/>
  <c r="O6201" i="1"/>
  <c r="O6203" i="1"/>
  <c r="O6204" i="1"/>
  <c r="O6207" i="1"/>
  <c r="O6209" i="1"/>
  <c r="O6206" i="1"/>
  <c r="O6208" i="1"/>
  <c r="O6205" i="1"/>
  <c r="O6210" i="1"/>
  <c r="O6211" i="1"/>
  <c r="O6213" i="1"/>
  <c r="O6212" i="1"/>
  <c r="O6215" i="1"/>
  <c r="O6217" i="1"/>
  <c r="O6218" i="1"/>
  <c r="O6219" i="1"/>
  <c r="O6214" i="1"/>
  <c r="O6216" i="1"/>
  <c r="O6220" i="1"/>
  <c r="O6221" i="1"/>
  <c r="O6222" i="1"/>
  <c r="O6225" i="1"/>
  <c r="O6224" i="1"/>
  <c r="O6223" i="1"/>
  <c r="O6226" i="1"/>
  <c r="O6227" i="1"/>
  <c r="O6228" i="1"/>
  <c r="O6229" i="1"/>
  <c r="O6230" i="1"/>
  <c r="O6231" i="1"/>
  <c r="O6232" i="1"/>
  <c r="O6233" i="1"/>
  <c r="O6234" i="1"/>
  <c r="O6235" i="1"/>
  <c r="O6239" i="1"/>
  <c r="O6236" i="1"/>
  <c r="O6238" i="1"/>
  <c r="O6240" i="1"/>
  <c r="O6237" i="1"/>
  <c r="O6241" i="1"/>
  <c r="O6242" i="1"/>
  <c r="O6247" i="1"/>
  <c r="O6244" i="1"/>
  <c r="O6245" i="1"/>
  <c r="O6248" i="1"/>
  <c r="O6246" i="1"/>
  <c r="O6243" i="1"/>
  <c r="O6249" i="1"/>
  <c r="O6250" i="1"/>
  <c r="O6251" i="1"/>
  <c r="O6255" i="1"/>
  <c r="O6254" i="1"/>
  <c r="O6253" i="1"/>
  <c r="O6256" i="1"/>
  <c r="O6252" i="1"/>
  <c r="O6258" i="1"/>
  <c r="O6257" i="1"/>
  <c r="O6259" i="1"/>
  <c r="O6260" i="1"/>
  <c r="O6261" i="1"/>
  <c r="O6264" i="1"/>
  <c r="O6265" i="1"/>
  <c r="O6262" i="1"/>
  <c r="O6263" i="1"/>
  <c r="O6266" i="1"/>
  <c r="O6267" i="1"/>
  <c r="O6268" i="1"/>
  <c r="O6269" i="1"/>
  <c r="O6274" i="1"/>
  <c r="O6270" i="1"/>
  <c r="O6271" i="1"/>
  <c r="O6272" i="1"/>
  <c r="O6273" i="1"/>
  <c r="O6275" i="1"/>
  <c r="O6277" i="1"/>
  <c r="O6276" i="1"/>
  <c r="O6278" i="1"/>
  <c r="O6279" i="1"/>
  <c r="O6280" i="1"/>
  <c r="O6282" i="1"/>
  <c r="O6283" i="1"/>
  <c r="O6281" i="1"/>
  <c r="O6284" i="1"/>
  <c r="O6288" i="1"/>
  <c r="O6287" i="1"/>
  <c r="O6289" i="1"/>
  <c r="O6285" i="1"/>
  <c r="O6286" i="1"/>
  <c r="O6290" i="1"/>
  <c r="O6291" i="1"/>
  <c r="O6293" i="1"/>
  <c r="O6292" i="1"/>
  <c r="O6294" i="1"/>
  <c r="O6296" i="1"/>
  <c r="O6295" i="1"/>
  <c r="O6297" i="1"/>
  <c r="O6301" i="1"/>
  <c r="O6299" i="1"/>
  <c r="O6300" i="1"/>
  <c r="O6298" i="1"/>
  <c r="O6302" i="1"/>
  <c r="O6303" i="1"/>
  <c r="O6304" i="1"/>
  <c r="O6305" i="1"/>
  <c r="O6309" i="1"/>
  <c r="O6306" i="1"/>
  <c r="O6308" i="1"/>
  <c r="O6307" i="1"/>
  <c r="O6310" i="1"/>
  <c r="O6311" i="1"/>
  <c r="O6312" i="1"/>
  <c r="O6314" i="1"/>
  <c r="O6313" i="1"/>
  <c r="O6315" i="1"/>
  <c r="O6316" i="1"/>
  <c r="O6317" i="1"/>
  <c r="O6318" i="1"/>
  <c r="O6320" i="1"/>
  <c r="O6322" i="1"/>
  <c r="O6323" i="1"/>
  <c r="O6319" i="1"/>
  <c r="O6321" i="1"/>
  <c r="O6324" i="1"/>
  <c r="O6325" i="1"/>
  <c r="O6326" i="1"/>
  <c r="O6327" i="1"/>
  <c r="O6328" i="1"/>
  <c r="O6329" i="1"/>
  <c r="O6330" i="1"/>
  <c r="O6331" i="1"/>
  <c r="O6332" i="1"/>
  <c r="O6334" i="1"/>
  <c r="O6333" i="1"/>
  <c r="O6335" i="1"/>
  <c r="O6336" i="1"/>
  <c r="O6337" i="1"/>
  <c r="O6339" i="1"/>
  <c r="O6341" i="1"/>
  <c r="O6340" i="1"/>
  <c r="O6338" i="1"/>
  <c r="O6342" i="1"/>
  <c r="O6343" i="1"/>
  <c r="O6344" i="1"/>
  <c r="O6345" i="1"/>
  <c r="O6347" i="1"/>
  <c r="O6346" i="1"/>
  <c r="O6348" i="1"/>
  <c r="O6350" i="1"/>
  <c r="O6349" i="1"/>
  <c r="O6351" i="1"/>
  <c r="O6352" i="1"/>
  <c r="O6354" i="1"/>
  <c r="O6355" i="1"/>
  <c r="O6356" i="1"/>
  <c r="O6357" i="1"/>
  <c r="O6353" i="1"/>
  <c r="O6358" i="1"/>
  <c r="O6359" i="1"/>
  <c r="O6360" i="1"/>
  <c r="O6361" i="1"/>
  <c r="O6363" i="1"/>
  <c r="O6364" i="1"/>
  <c r="O6362" i="1"/>
  <c r="O6365" i="1"/>
  <c r="O6366" i="1"/>
  <c r="O6367" i="1"/>
  <c r="O6374" i="1"/>
  <c r="O6375" i="1"/>
  <c r="O6376" i="1"/>
  <c r="O6379" i="1"/>
  <c r="O6377" i="1"/>
  <c r="O6372" i="1"/>
  <c r="O6373" i="1"/>
  <c r="O6370" i="1"/>
  <c r="O6369" i="1"/>
  <c r="O6371" i="1"/>
  <c r="O6378" i="1"/>
  <c r="O6368" i="1"/>
  <c r="O6380" i="1"/>
  <c r="O6381" i="1"/>
  <c r="O6384" i="1"/>
  <c r="O6382" i="1"/>
  <c r="O6383" i="1"/>
  <c r="O6385" i="1"/>
  <c r="O6387" i="1"/>
  <c r="O6386" i="1"/>
  <c r="O6388" i="1"/>
  <c r="O6389" i="1"/>
  <c r="O6390" i="1"/>
  <c r="O6391" i="1"/>
  <c r="O6392" i="1"/>
  <c r="O6393" i="1"/>
  <c r="O6395" i="1"/>
  <c r="O6394" i="1"/>
  <c r="O6396" i="1"/>
  <c r="O6397" i="1"/>
  <c r="O6398" i="1"/>
  <c r="O6399" i="1"/>
  <c r="O6400" i="1"/>
  <c r="O6401" i="1"/>
  <c r="O6402" i="1"/>
  <c r="O6403" i="1"/>
  <c r="O6406" i="1"/>
  <c r="O6404" i="1"/>
  <c r="O6407" i="1"/>
  <c r="O6405" i="1"/>
  <c r="O6408" i="1"/>
  <c r="O6409" i="1"/>
  <c r="O6410" i="1"/>
  <c r="O6411" i="1"/>
  <c r="O6412" i="1"/>
  <c r="O6413" i="1"/>
  <c r="O6414" i="1"/>
  <c r="O6415" i="1"/>
  <c r="O6416" i="1"/>
  <c r="O6423" i="1"/>
  <c r="O6419" i="1"/>
  <c r="O6424" i="1"/>
  <c r="O6422" i="1"/>
  <c r="O6418" i="1"/>
  <c r="O6420" i="1"/>
  <c r="O6421" i="1"/>
  <c r="O6417" i="1"/>
  <c r="O6425" i="1"/>
  <c r="O6426" i="1"/>
  <c r="O6427" i="1"/>
  <c r="O6429" i="1"/>
  <c r="O6430" i="1"/>
  <c r="O6428" i="1"/>
  <c r="O6431" i="1"/>
  <c r="O6432" i="1"/>
  <c r="O6433" i="1"/>
  <c r="O6434" i="1"/>
  <c r="O6435" i="1"/>
  <c r="O6437" i="1"/>
  <c r="O6436" i="1"/>
  <c r="O6438" i="1"/>
  <c r="O6439" i="1"/>
  <c r="O6440" i="1"/>
  <c r="O6441" i="1"/>
  <c r="O6448" i="1"/>
  <c r="O6443" i="1"/>
  <c r="O6445" i="1"/>
  <c r="O6442" i="1"/>
  <c r="O6446" i="1"/>
  <c r="O6447" i="1"/>
  <c r="O6444" i="1"/>
  <c r="O6449" i="1"/>
  <c r="O6450" i="1"/>
  <c r="O6451" i="1"/>
  <c r="O6452" i="1"/>
  <c r="O6453" i="1"/>
  <c r="O6454" i="1"/>
  <c r="O6455" i="1"/>
  <c r="O6456" i="1"/>
  <c r="O6458" i="1"/>
  <c r="O6457" i="1"/>
  <c r="O6460" i="1"/>
  <c r="O6459" i="1"/>
  <c r="O6461" i="1"/>
  <c r="O6462" i="1"/>
  <c r="O6465" i="1"/>
  <c r="O6466" i="1"/>
  <c r="O6464" i="1"/>
  <c r="O6467" i="1"/>
  <c r="O6468" i="1"/>
  <c r="O6463" i="1"/>
  <c r="O6469" i="1"/>
  <c r="O6470" i="1"/>
  <c r="O6471" i="1"/>
  <c r="O6472" i="1"/>
  <c r="O6473" i="1"/>
  <c r="O6474" i="1"/>
  <c r="O6478" i="1"/>
  <c r="O6475" i="1"/>
  <c r="O6479" i="1"/>
  <c r="O6476" i="1"/>
  <c r="O6477" i="1"/>
  <c r="O6480" i="1"/>
  <c r="O6481" i="1"/>
  <c r="O6482" i="1"/>
  <c r="O6483" i="1"/>
  <c r="O6484" i="1"/>
  <c r="O6487" i="1"/>
  <c r="O6488" i="1"/>
  <c r="O6489" i="1"/>
  <c r="O6490" i="1"/>
  <c r="O6485" i="1"/>
  <c r="O6486" i="1"/>
  <c r="O6491" i="1"/>
  <c r="O6492" i="1"/>
  <c r="O6494" i="1"/>
  <c r="O6493" i="1"/>
  <c r="O6495" i="1"/>
  <c r="O6496" i="1"/>
  <c r="O6497" i="1"/>
  <c r="O6499" i="1"/>
  <c r="O6502" i="1"/>
  <c r="O6500" i="1"/>
  <c r="O6501" i="1"/>
  <c r="O6498" i="1"/>
  <c r="O6503" i="1"/>
  <c r="O6505" i="1"/>
  <c r="O6504" i="1"/>
  <c r="O6506" i="1"/>
  <c r="O6507" i="1"/>
  <c r="O6508" i="1"/>
  <c r="O6509" i="1"/>
  <c r="O6510" i="1"/>
  <c r="O6511" i="1"/>
  <c r="O6512" i="1"/>
  <c r="O6513" i="1"/>
  <c r="O6515" i="1"/>
  <c r="O6516" i="1"/>
  <c r="O6517" i="1"/>
  <c r="O6514" i="1"/>
  <c r="O6518" i="1"/>
  <c r="O6520" i="1"/>
  <c r="O6519" i="1"/>
  <c r="O6521" i="1"/>
  <c r="O6522" i="1"/>
  <c r="O6523" i="1"/>
  <c r="O6524" i="1"/>
  <c r="O6528" i="1"/>
  <c r="O6526" i="1"/>
  <c r="O6529" i="1"/>
  <c r="O6527" i="1"/>
  <c r="O6525" i="1"/>
  <c r="O6530" i="1"/>
  <c r="O6531" i="1"/>
  <c r="O6532" i="1"/>
  <c r="O6535" i="1"/>
  <c r="O6533" i="1"/>
  <c r="O6534" i="1"/>
  <c r="O6536" i="1"/>
  <c r="O6537" i="1"/>
  <c r="O6538" i="1"/>
  <c r="O6543" i="1"/>
  <c r="O6541" i="1"/>
  <c r="O6539" i="1"/>
  <c r="O6544" i="1"/>
  <c r="O6542" i="1"/>
  <c r="O6540" i="1"/>
  <c r="O6545" i="1"/>
  <c r="O6546" i="1"/>
  <c r="O6547" i="1"/>
  <c r="O6548" i="1"/>
  <c r="O6549" i="1"/>
  <c r="O6550" i="1"/>
  <c r="O6551" i="1"/>
  <c r="O6553" i="1"/>
  <c r="O6554" i="1"/>
  <c r="O6555" i="1"/>
  <c r="O6552" i="1"/>
  <c r="O6556" i="1"/>
  <c r="O6557" i="1"/>
  <c r="O6558" i="1"/>
  <c r="O6563" i="1"/>
  <c r="O6562" i="1"/>
  <c r="O6559" i="1"/>
  <c r="O6561" i="1"/>
  <c r="O6560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2" i="1"/>
  <c r="O6583" i="1"/>
  <c r="O6581" i="1"/>
  <c r="O6584" i="1"/>
  <c r="O6585" i="1"/>
  <c r="O6588" i="1"/>
  <c r="O6587" i="1"/>
  <c r="O6586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7" i="1"/>
  <c r="O6606" i="1"/>
  <c r="O6608" i="1"/>
  <c r="O6609" i="1"/>
  <c r="O6611" i="1"/>
  <c r="O6610" i="1"/>
  <c r="O6612" i="1"/>
  <c r="O6613" i="1"/>
  <c r="O6614" i="1"/>
  <c r="O6615" i="1"/>
  <c r="O6616" i="1"/>
  <c r="O6617" i="1"/>
  <c r="O6618" i="1"/>
  <c r="O6621" i="1"/>
  <c r="O6620" i="1"/>
  <c r="O6619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912" i="1"/>
  <c r="P2" i="1"/>
  <c r="V10" i="1"/>
  <c r="V6912" i="1"/>
  <c r="V157" i="1"/>
  <c r="V6920" i="1"/>
  <c r="V286" i="1"/>
  <c r="V6851" i="1"/>
  <c r="V302" i="1"/>
  <c r="V6658" i="1"/>
  <c r="V477" i="1"/>
  <c r="V6687" i="1"/>
  <c r="V547" i="1"/>
  <c r="V7169" i="1"/>
  <c r="V553" i="1"/>
  <c r="V7065" i="1"/>
  <c r="V562" i="1"/>
  <c r="V6867" i="1"/>
  <c r="V577" i="1"/>
  <c r="V7016" i="1"/>
  <c r="V709" i="1"/>
  <c r="V7017" i="1"/>
  <c r="V917" i="1"/>
  <c r="V7163" i="1"/>
  <c r="V985" i="1"/>
  <c r="V6870" i="1"/>
  <c r="V998" i="1"/>
  <c r="V7237" i="1"/>
  <c r="V1015" i="1"/>
  <c r="V6994" i="1"/>
  <c r="V1035" i="1"/>
  <c r="V6723" i="1"/>
  <c r="V1065" i="1"/>
  <c r="V6933" i="1"/>
  <c r="V1170" i="1"/>
  <c r="V7067" i="1"/>
  <c r="V1201" i="1"/>
  <c r="V6944" i="1"/>
  <c r="V1222" i="1"/>
  <c r="V7056" i="1"/>
  <c r="V1262" i="1"/>
  <c r="V6861" i="1"/>
  <c r="V1281" i="1"/>
  <c r="V7083" i="1"/>
  <c r="V1297" i="1"/>
  <c r="V6641" i="1"/>
  <c r="V1758" i="1"/>
  <c r="V6954" i="1"/>
  <c r="V1777" i="1"/>
  <c r="V6902" i="1"/>
  <c r="V1806" i="1"/>
  <c r="V6728" i="1"/>
  <c r="V1931" i="1"/>
  <c r="V6889" i="1"/>
  <c r="V1947" i="1"/>
  <c r="V6661" i="1"/>
  <c r="V2090" i="1"/>
  <c r="V6988" i="1"/>
  <c r="V2142" i="1"/>
  <c r="V7170" i="1"/>
  <c r="V2155" i="1"/>
  <c r="V6771" i="1"/>
  <c r="V2172" i="1"/>
  <c r="V6813" i="1"/>
  <c r="V2188" i="1"/>
  <c r="V6790" i="1"/>
  <c r="V2192" i="1"/>
  <c r="V6947" i="1"/>
  <c r="V2211" i="1"/>
  <c r="V6913" i="1"/>
  <c r="V2217" i="1"/>
  <c r="V7057" i="1"/>
  <c r="V2230" i="1"/>
  <c r="V6745" i="1"/>
  <c r="V2270" i="1"/>
  <c r="V6871" i="1"/>
  <c r="V2421" i="1"/>
  <c r="V7178" i="1"/>
  <c r="V2458" i="1"/>
  <c r="V6955" i="1"/>
  <c r="V2465" i="1"/>
  <c r="V7118" i="1"/>
  <c r="V2483" i="1"/>
  <c r="V6649" i="1"/>
  <c r="V2488" i="1"/>
  <c r="V7184" i="1"/>
  <c r="V2529" i="1"/>
  <c r="V7088" i="1"/>
  <c r="V2553" i="1"/>
  <c r="V7179" i="1"/>
  <c r="V2571" i="1"/>
  <c r="V7022" i="1"/>
  <c r="V2588" i="1"/>
  <c r="V6698" i="1"/>
  <c r="V2628" i="1"/>
  <c r="V6907" i="1"/>
  <c r="V2634" i="1"/>
  <c r="V6900" i="1"/>
  <c r="V2688" i="1"/>
  <c r="V7167" i="1"/>
  <c r="V2719" i="1"/>
  <c r="V7195" i="1"/>
  <c r="V2754" i="1"/>
  <c r="V6721" i="1"/>
  <c r="V2767" i="1"/>
  <c r="V6711" i="1"/>
  <c r="V2789" i="1"/>
  <c r="V6733" i="1"/>
  <c r="V2865" i="1"/>
  <c r="V6844" i="1"/>
  <c r="V2927" i="1"/>
  <c r="V6923" i="1"/>
  <c r="V2933" i="1"/>
  <c r="V7068" i="1"/>
  <c r="V3052" i="1"/>
  <c r="V6719" i="1"/>
  <c r="V3071" i="1"/>
  <c r="V6941" i="1"/>
  <c r="V3132" i="1"/>
  <c r="V6756" i="1"/>
  <c r="V3136" i="1"/>
  <c r="V6840" i="1"/>
  <c r="V3148" i="1"/>
  <c r="V6688" i="1"/>
  <c r="V3167" i="1"/>
  <c r="V7059" i="1"/>
  <c r="V3180" i="1"/>
  <c r="V7066" i="1"/>
  <c r="V3195" i="1"/>
  <c r="V6672" i="1"/>
  <c r="V3209" i="1"/>
  <c r="V7228" i="1"/>
  <c r="V3225" i="1"/>
  <c r="V6727" i="1"/>
  <c r="V3233" i="1"/>
  <c r="V6782" i="1"/>
  <c r="V3311" i="1"/>
  <c r="V7069" i="1"/>
  <c r="V3334" i="1"/>
  <c r="V6953" i="1"/>
  <c r="V3340" i="1"/>
  <c r="V6885" i="1"/>
  <c r="V3346" i="1"/>
  <c r="V7061" i="1"/>
  <c r="V3351" i="1"/>
  <c r="V7081" i="1"/>
  <c r="V3357" i="1"/>
  <c r="V6798" i="1"/>
  <c r="V3367" i="1"/>
  <c r="V6956" i="1"/>
  <c r="V3400" i="1"/>
  <c r="V6893" i="1"/>
  <c r="V3408" i="1"/>
  <c r="V6857" i="1"/>
  <c r="V3415" i="1"/>
  <c r="V6828" i="1"/>
  <c r="V3423" i="1"/>
  <c r="V7043" i="1"/>
  <c r="V3477" i="1"/>
  <c r="V6669" i="1"/>
  <c r="V3502" i="1"/>
  <c r="V6850" i="1"/>
  <c r="V3515" i="1"/>
  <c r="V7182" i="1"/>
  <c r="V3536" i="1"/>
  <c r="V6816" i="1"/>
  <c r="V3552" i="1"/>
  <c r="V6997" i="1"/>
  <c r="V3574" i="1"/>
  <c r="V6662" i="1"/>
  <c r="V3588" i="1"/>
  <c r="V7174" i="1"/>
  <c r="V3625" i="1"/>
  <c r="V6999" i="1"/>
  <c r="V3632" i="1"/>
  <c r="V6691" i="1"/>
  <c r="V3637" i="1"/>
  <c r="V6754" i="1"/>
  <c r="V3643" i="1"/>
  <c r="V7149" i="1"/>
  <c r="V3648" i="1"/>
  <c r="V6725" i="1"/>
  <c r="V3666" i="1"/>
  <c r="V6805" i="1"/>
  <c r="V3671" i="1"/>
  <c r="V7164" i="1"/>
  <c r="V3702" i="1"/>
  <c r="V6670" i="1"/>
  <c r="V3703" i="1"/>
  <c r="V6660" i="1"/>
  <c r="V3732" i="1"/>
  <c r="V7104" i="1"/>
  <c r="V3742" i="1"/>
  <c r="V6823" i="1"/>
  <c r="V3746" i="1"/>
  <c r="V7127" i="1"/>
  <c r="V3768" i="1"/>
  <c r="V7130" i="1"/>
  <c r="V3789" i="1"/>
  <c r="V7212" i="1"/>
  <c r="V3793" i="1"/>
  <c r="V6645" i="1"/>
  <c r="V3798" i="1"/>
  <c r="V7197" i="1"/>
  <c r="V3806" i="1"/>
  <c r="V7030" i="1"/>
  <c r="V3815" i="1"/>
  <c r="V7074" i="1"/>
  <c r="V3821" i="1"/>
  <c r="V6701" i="1"/>
  <c r="V3826" i="1"/>
  <c r="V6992" i="1"/>
  <c r="V3832" i="1"/>
  <c r="V6862" i="1"/>
  <c r="V3842" i="1"/>
  <c r="V6983" i="1"/>
  <c r="V3847" i="1"/>
  <c r="V7192" i="1"/>
  <c r="V3856" i="1"/>
  <c r="V6817" i="1"/>
  <c r="V3875" i="1"/>
  <c r="V7219" i="1"/>
  <c r="V3881" i="1"/>
  <c r="V6646" i="1"/>
  <c r="V3895" i="1"/>
  <c r="V7023" i="1"/>
  <c r="V3908" i="1"/>
  <c r="V6839" i="1"/>
  <c r="V3929" i="1"/>
  <c r="V7076" i="1"/>
  <c r="V3933" i="1"/>
  <c r="V6806" i="1"/>
  <c r="V3943" i="1"/>
  <c r="V6897" i="1"/>
  <c r="V3946" i="1"/>
  <c r="V7040" i="1"/>
  <c r="V3949" i="1"/>
  <c r="V6906" i="1"/>
  <c r="V3956" i="1"/>
  <c r="V7097" i="1"/>
  <c r="V3975" i="1"/>
  <c r="V6957" i="1"/>
  <c r="V3982" i="1"/>
  <c r="V7025" i="1"/>
  <c r="V4003" i="1"/>
  <c r="V6695" i="1"/>
  <c r="V4010" i="1"/>
  <c r="V6770" i="1"/>
  <c r="V4023" i="1"/>
  <c r="V6677" i="1"/>
  <c r="V4028" i="1"/>
  <c r="V6860" i="1"/>
  <c r="V4045" i="1"/>
  <c r="V6831" i="1"/>
  <c r="V4056" i="1"/>
  <c r="V6962" i="1"/>
  <c r="V4099" i="1"/>
  <c r="V7028" i="1"/>
  <c r="V4103" i="1"/>
  <c r="V7100" i="1"/>
  <c r="V4114" i="1"/>
  <c r="V6742" i="1"/>
  <c r="V4122" i="1"/>
  <c r="V7051" i="1"/>
  <c r="V4128" i="1"/>
  <c r="V7196" i="1"/>
  <c r="V4135" i="1"/>
  <c r="V7031" i="1"/>
  <c r="V4141" i="1"/>
  <c r="V6765" i="1"/>
  <c r="V4166" i="1"/>
  <c r="V6827" i="1"/>
  <c r="V4190" i="1"/>
  <c r="V6984" i="1"/>
  <c r="V4198" i="1"/>
  <c r="V6811" i="1"/>
  <c r="V4209" i="1"/>
  <c r="V6681" i="1"/>
  <c r="V4219" i="1"/>
  <c r="V6739" i="1"/>
  <c r="V4223" i="1"/>
  <c r="V7222" i="1"/>
  <c r="V4236" i="1"/>
  <c r="V6766" i="1"/>
  <c r="V4241" i="1"/>
  <c r="V6834" i="1"/>
  <c r="V4247" i="1"/>
  <c r="V6777" i="1"/>
  <c r="V4257" i="1"/>
  <c r="V7201" i="1"/>
  <c r="V4278" i="1"/>
  <c r="V6652" i="1"/>
  <c r="V4287" i="1"/>
  <c r="V6927" i="1"/>
  <c r="V4301" i="1"/>
  <c r="V6676" i="1"/>
  <c r="V4388" i="1"/>
  <c r="V7226" i="1"/>
  <c r="V4401" i="1"/>
  <c r="V7078" i="1"/>
  <c r="V4407" i="1"/>
  <c r="V7238" i="1"/>
  <c r="V4414" i="1"/>
  <c r="V6694" i="1"/>
  <c r="V4420" i="1"/>
  <c r="V7001" i="1"/>
  <c r="V4426" i="1"/>
  <c r="V6866" i="1"/>
  <c r="V4432" i="1"/>
  <c r="V7107" i="1"/>
  <c r="V4434" i="1"/>
  <c r="V7141" i="1"/>
  <c r="V4453" i="1"/>
  <c r="V6952" i="1"/>
  <c r="V4456" i="1"/>
  <c r="V6881" i="1"/>
  <c r="V4469" i="1"/>
  <c r="V6702" i="1"/>
  <c r="V4473" i="1"/>
  <c r="V6650" i="1"/>
  <c r="V4475" i="1"/>
  <c r="V7168" i="1"/>
  <c r="V4482" i="1"/>
  <c r="V7062" i="1"/>
  <c r="V4490" i="1"/>
  <c r="V6683" i="1"/>
  <c r="V4491" i="1"/>
  <c r="V7027" i="1"/>
  <c r="V4515" i="1"/>
  <c r="V6718" i="1"/>
  <c r="V4521" i="1"/>
  <c r="V6648" i="1"/>
  <c r="V4533" i="1"/>
  <c r="V6753" i="1"/>
  <c r="V4536" i="1"/>
  <c r="V6998" i="1"/>
  <c r="V4562" i="1"/>
  <c r="V6671" i="1"/>
  <c r="V4567" i="1"/>
  <c r="V6936" i="1"/>
  <c r="V4572" i="1"/>
  <c r="V6822" i="1"/>
  <c r="V4578" i="1"/>
  <c r="V6763" i="1"/>
  <c r="V4587" i="1"/>
  <c r="V7092" i="1"/>
  <c r="V4593" i="1"/>
  <c r="V7175" i="1"/>
  <c r="V4599" i="1"/>
  <c r="V6882" i="1"/>
  <c r="V4608" i="1"/>
  <c r="V6925" i="1"/>
  <c r="V4612" i="1"/>
  <c r="V6815" i="1"/>
  <c r="V4617" i="1"/>
  <c r="V6808" i="1"/>
  <c r="V4624" i="1"/>
  <c r="V7213" i="1"/>
  <c r="V4629" i="1"/>
  <c r="V7139" i="1"/>
  <c r="V4653" i="1"/>
  <c r="V7204" i="1"/>
  <c r="V4674" i="1"/>
  <c r="V7155" i="1"/>
  <c r="V4680" i="1"/>
  <c r="V7049" i="1"/>
  <c r="V4685" i="1"/>
  <c r="V6743" i="1"/>
  <c r="V4692" i="1"/>
  <c r="V6845" i="1"/>
  <c r="V4696" i="1"/>
  <c r="V6966" i="1"/>
  <c r="V4702" i="1"/>
  <c r="V6958" i="1"/>
  <c r="V4710" i="1"/>
  <c r="V6666" i="1"/>
  <c r="V4712" i="1"/>
  <c r="V7108" i="1"/>
  <c r="V4723" i="1"/>
  <c r="V6643" i="1"/>
  <c r="V4728" i="1"/>
  <c r="V6783" i="1"/>
  <c r="V4738" i="1"/>
  <c r="V7045" i="1"/>
  <c r="V4743" i="1"/>
  <c r="V6926" i="1"/>
  <c r="V4746" i="1"/>
  <c r="V6948" i="1"/>
  <c r="V4775" i="1"/>
  <c r="V6804" i="1"/>
  <c r="V4788" i="1"/>
  <c r="V7202" i="1"/>
  <c r="V4798" i="1"/>
  <c r="V6788" i="1"/>
  <c r="V4804" i="1"/>
  <c r="V7084" i="1"/>
  <c r="V4808" i="1"/>
  <c r="V6863" i="1"/>
  <c r="V4811" i="1"/>
  <c r="V6738" i="1"/>
  <c r="V4820" i="1"/>
  <c r="V6903" i="1"/>
  <c r="V4825" i="1"/>
  <c r="V6949" i="1"/>
  <c r="V4831" i="1"/>
  <c r="V6909" i="1"/>
  <c r="V4841" i="1"/>
  <c r="V6668" i="1"/>
  <c r="V4844" i="1"/>
  <c r="V6762" i="1"/>
  <c r="V4848" i="1"/>
  <c r="V7203" i="1"/>
  <c r="V4849" i="1"/>
  <c r="V6904" i="1"/>
  <c r="V4861" i="1"/>
  <c r="V6667" i="1"/>
  <c r="V4864" i="1"/>
  <c r="V6888" i="1"/>
  <c r="V4865" i="1"/>
  <c r="V7120" i="1"/>
  <c r="V4885" i="1"/>
  <c r="V7112" i="1"/>
  <c r="V4888" i="1"/>
  <c r="V7036" i="1"/>
  <c r="V4889" i="1"/>
  <c r="V7232" i="1"/>
  <c r="V4898" i="1"/>
  <c r="V6919" i="1"/>
  <c r="V4912" i="1"/>
  <c r="V6776" i="1"/>
  <c r="V4916" i="1"/>
  <c r="V7211" i="1"/>
  <c r="V4922" i="1"/>
  <c r="V6802" i="1"/>
  <c r="V4933" i="1"/>
  <c r="V6884" i="1"/>
  <c r="V4946" i="1"/>
  <c r="V7090" i="1"/>
  <c r="V4951" i="1"/>
  <c r="V6797" i="1"/>
  <c r="V4956" i="1"/>
  <c r="V7102" i="1"/>
  <c r="V4968" i="1"/>
  <c r="V6673" i="1"/>
  <c r="V5001" i="1"/>
  <c r="V6864" i="1"/>
  <c r="V5007" i="1"/>
  <c r="V7093" i="1"/>
  <c r="V5012" i="1"/>
  <c r="V7123" i="1"/>
  <c r="V5014" i="1"/>
  <c r="V6993" i="1"/>
  <c r="V5017" i="1"/>
  <c r="V6794" i="1"/>
  <c r="V5021" i="1"/>
  <c r="V6895" i="1"/>
  <c r="V5026" i="1"/>
  <c r="V6801" i="1"/>
  <c r="V5030" i="1"/>
  <c r="V6692" i="1"/>
  <c r="V5039" i="1"/>
  <c r="V6961" i="1"/>
  <c r="V5050" i="1"/>
  <c r="V6930" i="1"/>
  <c r="V5061" i="1"/>
  <c r="V6690" i="1"/>
  <c r="V5065" i="1"/>
  <c r="V7148" i="1"/>
  <c r="V5069" i="1"/>
  <c r="V7003" i="1"/>
  <c r="V5073" i="1"/>
  <c r="V6724" i="1"/>
  <c r="V5087" i="1"/>
  <c r="V7140" i="1"/>
  <c r="V5108" i="1"/>
  <c r="V7021" i="1"/>
  <c r="V5113" i="1"/>
  <c r="V6803" i="1"/>
  <c r="V5116" i="1"/>
  <c r="V7152" i="1"/>
  <c r="V5117" i="1"/>
  <c r="V6680" i="1"/>
  <c r="V5122" i="1"/>
  <c r="V6740" i="1"/>
  <c r="V5128" i="1"/>
  <c r="V6693" i="1"/>
  <c r="V5137" i="1"/>
  <c r="V6685" i="1"/>
  <c r="V5142" i="1"/>
  <c r="V6684" i="1"/>
  <c r="V5145" i="1"/>
  <c r="V6847" i="1"/>
  <c r="V5151" i="1"/>
  <c r="V7087" i="1"/>
  <c r="V5169" i="1"/>
  <c r="V7020" i="1"/>
  <c r="V5175" i="1"/>
  <c r="V6700" i="1"/>
  <c r="V5178" i="1"/>
  <c r="V7239" i="1"/>
  <c r="V5180" i="1"/>
  <c r="V6689" i="1"/>
  <c r="V5182" i="1"/>
  <c r="V6712" i="1"/>
  <c r="V5186" i="1"/>
  <c r="V6974" i="1"/>
  <c r="V5195" i="1"/>
  <c r="V7054" i="1"/>
  <c r="V5201" i="1"/>
  <c r="V6918" i="1"/>
  <c r="V5208" i="1"/>
  <c r="V6664" i="1"/>
  <c r="V5215" i="1"/>
  <c r="V6735" i="1"/>
  <c r="V5245" i="1"/>
  <c r="V6937" i="1"/>
  <c r="V5248" i="1"/>
  <c r="V7207" i="1"/>
  <c r="V5254" i="1"/>
  <c r="V6758" i="1"/>
  <c r="V5258" i="1"/>
  <c r="V7206" i="1"/>
  <c r="V5266" i="1"/>
  <c r="V7145" i="1"/>
  <c r="V5274" i="1"/>
  <c r="V6752" i="1"/>
  <c r="V5279" i="1"/>
  <c r="V7185" i="1"/>
  <c r="V5282" i="1"/>
  <c r="V6654" i="1"/>
  <c r="V5284" i="1"/>
  <c r="V6821" i="1"/>
  <c r="V5289" i="1"/>
  <c r="V6717" i="1"/>
  <c r="V5293" i="1"/>
  <c r="V7006" i="1"/>
  <c r="V5297" i="1"/>
  <c r="V7012" i="1"/>
  <c r="V5307" i="1"/>
  <c r="V6969" i="1"/>
  <c r="V5314" i="1"/>
  <c r="V7156" i="1"/>
  <c r="V5321" i="1"/>
  <c r="V7136" i="1"/>
  <c r="V5325" i="1"/>
  <c r="V7005" i="1"/>
  <c r="V5346" i="1"/>
  <c r="V6789" i="1"/>
  <c r="V5350" i="1"/>
  <c r="V6768" i="1"/>
  <c r="V5355" i="1"/>
  <c r="V6932" i="1"/>
  <c r="V5368" i="1"/>
  <c r="V6848" i="1"/>
  <c r="V5376" i="1"/>
  <c r="V6714" i="1"/>
  <c r="V5384" i="1"/>
  <c r="V6704" i="1"/>
  <c r="V5390" i="1"/>
  <c r="V6908" i="1"/>
  <c r="V5405" i="1"/>
  <c r="V6886" i="1"/>
  <c r="V5414" i="1"/>
  <c r="V7058" i="1"/>
  <c r="V5424" i="1"/>
  <c r="V6849" i="1"/>
  <c r="V5432" i="1"/>
  <c r="V7161" i="1"/>
  <c r="V5439" i="1"/>
  <c r="V7039" i="1"/>
  <c r="V5440" i="1"/>
  <c r="V7038" i="1"/>
  <c r="V5445" i="1"/>
  <c r="V6910" i="1"/>
  <c r="V5451" i="1"/>
  <c r="V7146" i="1"/>
  <c r="V5456" i="1"/>
  <c r="V6767" i="1"/>
  <c r="V5463" i="1"/>
  <c r="V6892" i="1"/>
  <c r="V5470" i="1"/>
  <c r="V6686" i="1"/>
  <c r="V5474" i="1"/>
  <c r="V6921" i="1"/>
  <c r="V5481" i="1"/>
  <c r="V6678" i="1"/>
  <c r="V5486" i="1"/>
  <c r="V6905" i="1"/>
  <c r="V5487" i="1"/>
  <c r="V6796" i="1"/>
  <c r="V5494" i="1"/>
  <c r="V6793" i="1"/>
  <c r="V5506" i="1"/>
  <c r="V7131" i="1"/>
  <c r="V5507" i="1"/>
  <c r="V6764" i="1"/>
  <c r="V5512" i="1"/>
  <c r="V6663" i="1"/>
  <c r="V5516" i="1"/>
  <c r="V6708" i="1"/>
  <c r="V5527" i="1"/>
  <c r="V6991" i="1"/>
  <c r="V5531" i="1"/>
  <c r="V6644" i="1"/>
  <c r="V5535" i="1"/>
  <c r="V6876" i="1"/>
  <c r="V5540" i="1"/>
  <c r="V7080" i="1"/>
  <c r="V5543" i="1"/>
  <c r="V6726" i="1"/>
  <c r="V5546" i="1"/>
  <c r="V6761" i="1"/>
  <c r="V5552" i="1"/>
  <c r="V6960" i="1"/>
  <c r="V5553" i="1"/>
  <c r="V6837" i="1"/>
  <c r="V5573" i="1"/>
  <c r="V6707" i="1"/>
  <c r="V5577" i="1"/>
  <c r="V6705" i="1"/>
  <c r="V5582" i="1"/>
  <c r="V7037" i="1"/>
  <c r="V5587" i="1"/>
  <c r="V6778" i="1"/>
  <c r="V5588" i="1"/>
  <c r="V7223" i="1"/>
  <c r="V5589" i="1"/>
  <c r="V7113" i="1"/>
  <c r="V5590" i="1"/>
  <c r="V6835" i="1"/>
  <c r="V5591" i="1"/>
  <c r="V6792" i="1"/>
  <c r="V5606" i="1"/>
  <c r="V6899" i="1"/>
  <c r="V5608" i="1"/>
  <c r="V6810" i="1"/>
  <c r="V5614" i="1"/>
  <c r="V7198" i="1"/>
  <c r="V5622" i="1"/>
  <c r="V7002" i="1"/>
  <c r="V5624" i="1"/>
  <c r="V6869" i="1"/>
  <c r="V5630" i="1"/>
  <c r="V7072" i="1"/>
  <c r="V5641" i="1"/>
  <c r="V6896" i="1"/>
  <c r="V5644" i="1"/>
  <c r="V7041" i="1"/>
  <c r="V5651" i="1"/>
  <c r="V6987" i="1"/>
  <c r="V5655" i="1"/>
  <c r="V6812" i="1"/>
  <c r="V5671" i="1"/>
  <c r="V6773" i="1"/>
  <c r="V5674" i="1"/>
  <c r="V6819" i="1"/>
  <c r="V5678" i="1"/>
  <c r="V6917" i="1"/>
  <c r="V5681" i="1"/>
  <c r="V6674" i="1"/>
  <c r="V5683" i="1"/>
  <c r="V6865" i="1"/>
  <c r="V5688" i="1"/>
  <c r="V6748" i="1"/>
  <c r="V5689" i="1"/>
  <c r="V6800" i="1"/>
  <c r="V5694" i="1"/>
  <c r="V6657" i="1"/>
  <c r="V5697" i="1"/>
  <c r="V6880" i="1"/>
  <c r="V5702" i="1"/>
  <c r="V7121" i="1"/>
  <c r="V5705" i="1"/>
  <c r="V7034" i="1"/>
  <c r="V5707" i="1"/>
  <c r="V7032" i="1"/>
  <c r="V5709" i="1"/>
  <c r="V6751" i="1"/>
  <c r="V5714" i="1"/>
  <c r="V7171" i="1"/>
  <c r="V5717" i="1"/>
  <c r="V7004" i="1"/>
  <c r="V5720" i="1"/>
  <c r="V6730" i="1"/>
  <c r="V5723" i="1"/>
  <c r="V6981" i="1"/>
  <c r="V5729" i="1"/>
  <c r="V6829" i="1"/>
  <c r="V5731" i="1"/>
  <c r="V6853" i="1"/>
  <c r="V5734" i="1"/>
  <c r="V6807" i="1"/>
  <c r="V5752" i="1"/>
  <c r="V7047" i="1"/>
  <c r="V5756" i="1"/>
  <c r="V6732" i="1"/>
  <c r="V5759" i="1"/>
  <c r="V7153" i="1"/>
  <c r="V5768" i="1"/>
  <c r="V6665" i="1"/>
  <c r="V5769" i="1"/>
  <c r="V6986" i="1"/>
  <c r="V5774" i="1"/>
  <c r="V6746" i="1"/>
  <c r="V5779" i="1"/>
  <c r="V7233" i="1"/>
  <c r="V5782" i="1"/>
  <c r="V6976" i="1"/>
  <c r="V5790" i="1"/>
  <c r="V7133" i="1"/>
  <c r="V5795" i="1"/>
  <c r="V6922" i="1"/>
  <c r="V5799" i="1"/>
  <c r="V6720" i="1"/>
  <c r="V5800" i="1"/>
  <c r="V6890" i="1"/>
  <c r="V5804" i="1"/>
  <c r="V6775" i="1"/>
  <c r="V5805" i="1"/>
  <c r="V7224" i="1"/>
  <c r="V5832" i="1"/>
  <c r="V6970" i="1"/>
  <c r="V5833" i="1"/>
  <c r="V7172" i="1"/>
  <c r="V5848" i="1"/>
  <c r="V6647" i="1"/>
  <c r="V5858" i="1"/>
  <c r="V6838" i="1"/>
  <c r="V5862" i="1"/>
  <c r="V6713" i="1"/>
  <c r="V5866" i="1"/>
  <c r="V6703" i="1"/>
  <c r="V5870" i="1"/>
  <c r="V7082" i="1"/>
  <c r="V5877" i="1"/>
  <c r="V7186" i="1"/>
  <c r="V5880" i="1"/>
  <c r="V6859" i="1"/>
  <c r="V5883" i="1"/>
  <c r="V7110" i="1"/>
  <c r="V5887" i="1"/>
  <c r="V7126" i="1"/>
  <c r="V5890" i="1"/>
  <c r="V7193" i="1"/>
  <c r="V5894" i="1"/>
  <c r="V6971" i="1"/>
  <c r="V5906" i="1"/>
  <c r="V6750" i="1"/>
  <c r="V5907" i="1"/>
  <c r="V7103" i="1"/>
  <c r="V5908" i="1"/>
  <c r="V6858" i="1"/>
  <c r="V5909" i="1"/>
  <c r="V6659" i="1"/>
  <c r="V5928" i="1"/>
  <c r="V6980" i="1"/>
  <c r="V5937" i="1"/>
  <c r="V6682" i="1"/>
  <c r="V5941" i="1"/>
  <c r="V6781" i="1"/>
  <c r="V5942" i="1"/>
  <c r="V6868" i="1"/>
  <c r="V5948" i="1"/>
  <c r="V6979" i="1"/>
  <c r="V5954" i="1"/>
  <c r="V6809" i="1"/>
  <c r="V5956" i="1"/>
  <c r="V6818" i="1"/>
  <c r="V5961" i="1"/>
  <c r="V7052" i="1"/>
  <c r="V5967" i="1"/>
  <c r="V7124" i="1"/>
  <c r="V5977" i="1"/>
  <c r="V6786" i="1"/>
  <c r="V5979" i="1"/>
  <c r="V7142" i="1"/>
  <c r="V5983" i="1"/>
  <c r="V6982" i="1"/>
  <c r="V5998" i="1"/>
  <c r="V6875" i="1"/>
  <c r="V6001" i="1"/>
  <c r="V7173" i="1"/>
  <c r="V6004" i="1"/>
  <c r="V7114" i="1"/>
  <c r="V6008" i="1"/>
  <c r="V6843" i="1"/>
  <c r="V6013" i="1"/>
  <c r="V7075" i="1"/>
  <c r="V6024" i="1"/>
  <c r="V7143" i="1"/>
  <c r="V6028" i="1"/>
  <c r="V7183" i="1"/>
  <c r="V6031" i="1"/>
  <c r="V6656" i="1"/>
  <c r="V6035" i="1"/>
  <c r="V6995" i="1"/>
  <c r="V6037" i="1"/>
  <c r="V6749" i="1"/>
  <c r="V6044" i="1"/>
  <c r="V6826" i="1"/>
  <c r="V6045" i="1"/>
  <c r="V7106" i="1"/>
  <c r="V6051" i="1"/>
  <c r="V6879" i="1"/>
  <c r="V6052" i="1"/>
  <c r="V6846" i="1"/>
  <c r="V6060" i="1"/>
  <c r="V7234" i="1"/>
  <c r="V6061" i="1"/>
  <c r="V6642" i="1"/>
  <c r="V6069" i="1"/>
  <c r="V6651" i="1"/>
  <c r="V6070" i="1"/>
  <c r="V7214" i="1"/>
  <c r="V6077" i="1"/>
  <c r="V6898" i="1"/>
  <c r="V6084" i="1"/>
  <c r="V7138" i="1"/>
  <c r="V6085" i="1"/>
  <c r="V6946" i="1"/>
  <c r="V6090" i="1"/>
  <c r="V7128" i="1"/>
  <c r="V6093" i="1"/>
  <c r="V6967" i="1"/>
  <c r="V6102" i="1"/>
  <c r="V6934" i="1"/>
  <c r="V6106" i="1"/>
  <c r="V7010" i="1"/>
  <c r="V6111" i="1"/>
  <c r="V7187" i="1"/>
  <c r="V6115" i="1"/>
  <c r="V6841" i="1"/>
  <c r="V6118" i="1"/>
  <c r="V6978" i="1"/>
  <c r="V6120" i="1"/>
  <c r="V6757" i="1"/>
  <c r="V6121" i="1"/>
  <c r="V6737" i="1"/>
  <c r="V6122" i="1"/>
  <c r="V6977" i="1"/>
  <c r="V6132" i="1"/>
  <c r="V6772" i="1"/>
  <c r="V6141" i="1"/>
  <c r="V6963" i="1"/>
  <c r="V6142" i="1"/>
  <c r="V6924" i="1"/>
  <c r="V6149" i="1"/>
  <c r="V7194" i="1"/>
  <c r="V6150" i="1"/>
  <c r="V7235" i="1"/>
  <c r="V6155" i="1"/>
  <c r="V7189" i="1"/>
  <c r="V6159" i="1"/>
  <c r="V7115" i="1"/>
  <c r="V6163" i="1"/>
  <c r="V6891" i="1"/>
  <c r="V6167" i="1"/>
  <c r="V7165" i="1"/>
  <c r="V6171" i="1"/>
  <c r="V6787" i="1"/>
  <c r="V6175" i="1"/>
  <c r="V6916" i="1"/>
  <c r="V6176" i="1"/>
  <c r="V6653" i="1"/>
  <c r="V6181" i="1"/>
  <c r="V6854" i="1"/>
  <c r="V6182" i="1"/>
  <c r="V6929" i="1"/>
  <c r="V6189" i="1"/>
  <c r="V7134" i="1"/>
  <c r="V6193" i="1"/>
  <c r="V7199" i="1"/>
  <c r="V6199" i="1"/>
  <c r="V6975" i="1"/>
  <c r="V6203" i="1"/>
  <c r="V7046" i="1"/>
  <c r="V6204" i="1"/>
  <c r="V6939" i="1"/>
  <c r="V6210" i="1"/>
  <c r="V7018" i="1"/>
  <c r="V6211" i="1"/>
  <c r="V6931" i="1"/>
  <c r="V6220" i="1"/>
  <c r="V6873" i="1"/>
  <c r="V6222" i="1"/>
  <c r="V7024" i="1"/>
  <c r="V6226" i="1"/>
  <c r="V6989" i="1"/>
  <c r="V6227" i="1"/>
  <c r="V6655" i="1"/>
  <c r="V6233" i="1"/>
  <c r="V6785" i="1"/>
  <c r="V6234" i="1"/>
  <c r="V7064" i="1"/>
  <c r="V6241" i="1"/>
  <c r="V7150" i="1"/>
  <c r="V6242" i="1"/>
  <c r="V6833" i="1"/>
  <c r="V6249" i="1"/>
  <c r="V6855" i="1"/>
  <c r="V6251" i="1"/>
  <c r="V7147" i="1"/>
  <c r="V6259" i="1"/>
  <c r="V6820" i="1"/>
  <c r="V6261" i="1"/>
  <c r="V7111" i="1"/>
  <c r="V6266" i="1"/>
  <c r="V7122" i="1"/>
  <c r="V6269" i="1"/>
  <c r="V7099" i="1"/>
  <c r="V6275" i="1"/>
  <c r="V7060" i="1"/>
  <c r="V6278" i="1"/>
  <c r="V6943" i="1"/>
  <c r="V6280" i="1"/>
  <c r="V7000" i="1"/>
  <c r="V6284" i="1"/>
  <c r="V6736" i="1"/>
  <c r="V6291" i="1"/>
  <c r="V6990" i="1"/>
  <c r="V6294" i="1"/>
  <c r="V6784" i="1"/>
  <c r="V6297" i="1"/>
  <c r="V7135" i="1"/>
  <c r="V6302" i="1"/>
  <c r="V7007" i="1"/>
  <c r="V6305" i="1"/>
  <c r="V7229" i="1"/>
  <c r="V6310" i="1"/>
  <c r="V6878" i="1"/>
  <c r="V6312" i="1"/>
  <c r="V7225" i="1"/>
  <c r="V6315" i="1"/>
  <c r="V6755" i="1"/>
  <c r="V6316" i="1"/>
  <c r="V6985" i="1"/>
  <c r="V6317" i="1"/>
  <c r="V7119" i="1"/>
  <c r="V6324" i="1"/>
  <c r="V7157" i="1"/>
  <c r="V6330" i="1"/>
  <c r="V7190" i="1"/>
  <c r="V6332" i="1"/>
  <c r="V7227" i="1"/>
  <c r="V6336" i="1"/>
  <c r="V6706" i="1"/>
  <c r="V6337" i="1"/>
  <c r="V7217" i="1"/>
  <c r="V6343" i="1"/>
  <c r="V6874" i="1"/>
  <c r="V6344" i="1"/>
  <c r="V7154" i="1"/>
  <c r="V6348" i="1"/>
  <c r="V6842" i="1"/>
  <c r="V6351" i="1"/>
  <c r="V6972" i="1"/>
  <c r="V6352" i="1"/>
  <c r="V7073" i="1"/>
  <c r="V6358" i="1"/>
  <c r="V6716" i="1"/>
  <c r="V6361" i="1"/>
  <c r="V7013" i="1"/>
  <c r="V6365" i="1"/>
  <c r="V7215" i="1"/>
  <c r="V6366" i="1"/>
  <c r="V6950" i="1"/>
  <c r="V6367" i="1"/>
  <c r="V6697" i="1"/>
  <c r="V6380" i="1"/>
  <c r="V7101" i="1"/>
  <c r="V6381" i="1"/>
  <c r="V7071" i="1"/>
  <c r="V6389" i="1"/>
  <c r="V6856" i="1"/>
  <c r="V6391" i="1"/>
  <c r="V6832" i="1"/>
  <c r="V6392" i="1"/>
  <c r="V6914" i="1"/>
  <c r="V6393" i="1"/>
  <c r="V7166" i="1"/>
  <c r="V6398" i="1"/>
  <c r="V7050" i="1"/>
  <c r="V6399" i="1"/>
  <c r="V6696" i="1"/>
  <c r="V6403" i="1"/>
  <c r="V6887" i="1"/>
  <c r="V6408" i="1"/>
  <c r="V6901" i="1"/>
  <c r="V6409" i="1"/>
  <c r="V6968" i="1"/>
  <c r="V6412" i="1"/>
  <c r="V7208" i="1"/>
  <c r="V6413" i="1"/>
  <c r="V7205" i="1"/>
  <c r="V6414" i="1"/>
  <c r="V7181" i="1"/>
  <c r="V6415" i="1"/>
  <c r="V7079" i="1"/>
  <c r="V6426" i="1"/>
  <c r="V6830" i="1"/>
  <c r="V6427" i="1"/>
  <c r="V6911" i="1"/>
  <c r="V6431" i="1"/>
  <c r="V6747" i="1"/>
  <c r="V6435" i="1"/>
  <c r="V7044" i="1"/>
  <c r="V6439" i="1"/>
  <c r="V7048" i="1"/>
  <c r="V6440" i="1"/>
  <c r="V7109" i="1"/>
  <c r="V6441" i="1"/>
  <c r="V7117" i="1"/>
  <c r="V6449" i="1"/>
  <c r="V6759" i="1"/>
  <c r="V6450" i="1"/>
  <c r="V6709" i="1"/>
  <c r="V6451" i="1"/>
  <c r="V6780" i="1"/>
  <c r="V6454" i="1"/>
  <c r="V6938" i="1"/>
  <c r="V6455" i="1"/>
  <c r="V6814" i="1"/>
  <c r="V6461" i="1"/>
  <c r="V6760" i="1"/>
  <c r="V6462" i="1"/>
  <c r="V7070" i="1"/>
  <c r="V6469" i="1"/>
  <c r="V6779" i="1"/>
  <c r="V6471" i="1"/>
  <c r="V6965" i="1"/>
  <c r="V6473" i="1"/>
  <c r="V7014" i="1"/>
  <c r="V6474" i="1"/>
  <c r="V6951" i="1"/>
  <c r="V6480" i="1"/>
  <c r="V6852" i="1"/>
  <c r="V6481" i="1"/>
  <c r="V7125" i="1"/>
  <c r="V6482" i="1"/>
  <c r="V6894" i="1"/>
  <c r="V6483" i="1"/>
  <c r="V6675" i="1"/>
  <c r="V6491" i="1"/>
  <c r="V7129" i="1"/>
  <c r="V6492" i="1"/>
  <c r="V6729" i="1"/>
  <c r="V6496" i="1"/>
  <c r="V6731" i="1"/>
  <c r="V6497" i="1"/>
  <c r="V7230" i="1"/>
  <c r="V6503" i="1"/>
  <c r="V7159" i="1"/>
  <c r="V6506" i="1"/>
  <c r="V6824" i="1"/>
  <c r="V6508" i="1"/>
  <c r="V6799" i="1"/>
  <c r="V6510" i="1"/>
  <c r="V7055" i="1"/>
  <c r="V6511" i="1"/>
  <c r="V7011" i="1"/>
  <c r="V6512" i="1"/>
  <c r="V7026" i="1"/>
  <c r="V6518" i="1"/>
  <c r="V7160" i="1"/>
  <c r="V6522" i="1"/>
  <c r="V7176" i="1"/>
  <c r="V6523" i="1"/>
  <c r="V7053" i="1"/>
  <c r="V6524" i="1"/>
  <c r="V7096" i="1"/>
  <c r="V6530" i="1"/>
  <c r="V6935" i="1"/>
  <c r="V6531" i="1"/>
  <c r="V6883" i="1"/>
  <c r="V6536" i="1"/>
  <c r="V6710" i="1"/>
  <c r="V6537" i="1"/>
  <c r="V6973" i="1"/>
  <c r="V6538" i="1"/>
  <c r="V6836" i="1"/>
  <c r="V6545" i="1"/>
  <c r="V6877" i="1"/>
  <c r="V6547" i="1"/>
  <c r="V6679" i="1"/>
  <c r="V6550" i="1"/>
  <c r="V7085" i="1"/>
  <c r="V6551" i="1"/>
  <c r="V6734" i="1"/>
  <c r="V6556" i="1"/>
  <c r="V7015" i="1"/>
  <c r="V6557" i="1"/>
  <c r="V6942" i="1"/>
  <c r="V6558" i="1"/>
  <c r="V7210" i="1"/>
  <c r="V6564" i="1"/>
  <c r="V6825" i="1"/>
  <c r="V6565" i="1"/>
  <c r="V6774" i="1"/>
  <c r="V6570" i="1"/>
  <c r="V7095" i="1"/>
  <c r="V6571" i="1"/>
  <c r="V6945" i="1"/>
  <c r="V6575" i="1"/>
  <c r="V6996" i="1"/>
  <c r="V6577" i="1"/>
  <c r="V7098" i="1"/>
  <c r="V6578" i="1"/>
  <c r="V7008" i="1"/>
  <c r="V6579" i="1"/>
  <c r="V6741" i="1"/>
  <c r="V6584" i="1"/>
  <c r="V6964" i="1"/>
  <c r="V6585" i="1"/>
  <c r="V7137" i="1"/>
  <c r="V6589" i="1"/>
  <c r="V7177" i="1"/>
  <c r="V6592" i="1"/>
  <c r="V7077" i="1"/>
  <c r="V6593" i="1"/>
  <c r="V6872" i="1"/>
  <c r="V6594" i="1"/>
  <c r="V7035" i="1"/>
  <c r="V6598" i="1"/>
  <c r="V7019" i="1"/>
  <c r="V6599" i="1"/>
  <c r="V7033" i="1"/>
  <c r="V6600" i="1"/>
  <c r="V7116" i="1"/>
  <c r="V6602" i="1"/>
  <c r="V7191" i="1"/>
  <c r="V6603" i="1"/>
  <c r="V7094" i="1"/>
  <c r="V6604" i="1"/>
  <c r="V7218" i="1"/>
  <c r="V6608" i="1"/>
  <c r="V7162" i="1"/>
  <c r="V6609" i="1"/>
  <c r="V6940" i="1"/>
  <c r="V6612" i="1"/>
  <c r="V7009" i="1"/>
  <c r="V6613" i="1"/>
  <c r="V7063" i="1"/>
  <c r="V6615" i="1"/>
  <c r="V6795" i="1"/>
  <c r="V6616" i="1"/>
  <c r="V7144" i="1"/>
  <c r="V6617" i="1"/>
  <c r="V7042" i="1"/>
  <c r="V6618" i="1"/>
  <c r="V6699" i="1"/>
  <c r="V6622" i="1"/>
  <c r="V7089" i="1"/>
  <c r="V6623" i="1"/>
  <c r="V7091" i="1"/>
  <c r="V6626" i="1"/>
  <c r="V6722" i="1"/>
  <c r="V6627" i="1"/>
  <c r="V7209" i="1"/>
  <c r="V6628" i="1"/>
  <c r="V7221" i="1"/>
  <c r="V6629" i="1"/>
  <c r="V6715" i="1"/>
  <c r="V6630" i="1"/>
  <c r="V6928" i="1"/>
  <c r="V6631" i="1"/>
  <c r="V7231" i="1"/>
  <c r="V6632" i="1"/>
  <c r="V6959" i="1"/>
  <c r="V6633" i="1"/>
  <c r="V7158" i="1"/>
  <c r="V6635" i="1"/>
  <c r="V6915" i="1"/>
  <c r="V6636" i="1"/>
  <c r="V7132" i="1"/>
  <c r="V6637" i="1"/>
  <c r="V7151" i="1"/>
  <c r="V6640" i="1"/>
  <c r="U5313" i="1"/>
  <c r="V5313" i="1" s="1"/>
  <c r="W5313" i="1" s="1"/>
  <c r="U5312" i="1"/>
  <c r="V5312" i="1" s="1"/>
  <c r="W5312" i="1" s="1"/>
  <c r="U5308" i="1"/>
  <c r="V5308" i="1" s="1"/>
  <c r="W5308" i="1" s="1"/>
  <c r="U5309" i="1"/>
  <c r="V5309" i="1" s="1"/>
  <c r="W5309" i="1" s="1"/>
  <c r="U5310" i="1"/>
  <c r="V5310" i="1" s="1"/>
  <c r="W5310" i="1" s="1"/>
  <c r="U10" i="1"/>
  <c r="U6912" i="1"/>
  <c r="U5381" i="1"/>
  <c r="V5381" i="1" s="1"/>
  <c r="W5381" i="1" s="1"/>
  <c r="U5378" i="1"/>
  <c r="V5378" i="1" s="1"/>
  <c r="W5378" i="1" s="1"/>
  <c r="U5383" i="1"/>
  <c r="V5383" i="1" s="1"/>
  <c r="W5383" i="1" s="1"/>
  <c r="U5377" i="1"/>
  <c r="V5377" i="1" s="1"/>
  <c r="W5377" i="1" s="1"/>
  <c r="U5380" i="1"/>
  <c r="V5380" i="1" s="1"/>
  <c r="W5380" i="1" s="1"/>
  <c r="U5382" i="1"/>
  <c r="V5382" i="1" s="1"/>
  <c r="W5382" i="1" s="1"/>
  <c r="U5379" i="1"/>
  <c r="V5379" i="1" s="1"/>
  <c r="W5379" i="1" s="1"/>
  <c r="U157" i="1"/>
  <c r="U6920" i="1"/>
  <c r="U4878" i="1"/>
  <c r="V4878" i="1" s="1"/>
  <c r="W4878" i="1" s="1"/>
  <c r="U4873" i="1"/>
  <c r="V4873" i="1" s="1"/>
  <c r="W4873" i="1" s="1"/>
  <c r="U4876" i="1"/>
  <c r="V4876" i="1" s="1"/>
  <c r="W4876" i="1" s="1"/>
  <c r="U4884" i="1"/>
  <c r="V4884" i="1" s="1"/>
  <c r="W4884" i="1" s="1"/>
  <c r="U4875" i="1"/>
  <c r="V4875" i="1" s="1"/>
  <c r="W4875" i="1" s="1"/>
  <c r="U4877" i="1"/>
  <c r="V4877" i="1" s="1"/>
  <c r="W4877" i="1" s="1"/>
  <c r="U4869" i="1"/>
  <c r="V4869" i="1" s="1"/>
  <c r="W4869" i="1" s="1"/>
  <c r="U4882" i="1"/>
  <c r="V4882" i="1" s="1"/>
  <c r="W4882" i="1" s="1"/>
  <c r="U4867" i="1"/>
  <c r="V4867" i="1" s="1"/>
  <c r="W4867" i="1" s="1"/>
  <c r="U4879" i="1"/>
  <c r="V4879" i="1" s="1"/>
  <c r="W4879" i="1" s="1"/>
  <c r="U4874" i="1"/>
  <c r="V4874" i="1" s="1"/>
  <c r="W4874" i="1" s="1"/>
  <c r="U4880" i="1"/>
  <c r="V4880" i="1" s="1"/>
  <c r="W4880" i="1" s="1"/>
  <c r="U4883" i="1"/>
  <c r="V4883" i="1" s="1"/>
  <c r="W4883" i="1" s="1"/>
  <c r="U4872" i="1"/>
  <c r="V4872" i="1" s="1"/>
  <c r="W4872" i="1" s="1"/>
  <c r="U4881" i="1"/>
  <c r="V4881" i="1" s="1"/>
  <c r="W4881" i="1" s="1"/>
  <c r="U286" i="1"/>
  <c r="U6851" i="1"/>
  <c r="U1202" i="1"/>
  <c r="V1202" i="1" s="1"/>
  <c r="W1202" i="1" s="1"/>
  <c r="U1213" i="1"/>
  <c r="V1213" i="1" s="1"/>
  <c r="W1213" i="1" s="1"/>
  <c r="U1220" i="1"/>
  <c r="V1220" i="1" s="1"/>
  <c r="W1220" i="1" s="1"/>
  <c r="U1214" i="1"/>
  <c r="V1214" i="1" s="1"/>
  <c r="W1214" i="1" s="1"/>
  <c r="U1218" i="1"/>
  <c r="V1218" i="1" s="1"/>
  <c r="W1218" i="1" s="1"/>
  <c r="U1204" i="1"/>
  <c r="V1204" i="1" s="1"/>
  <c r="W1204" i="1" s="1"/>
  <c r="U1211" i="1"/>
  <c r="V1211" i="1" s="1"/>
  <c r="W1211" i="1" s="1"/>
  <c r="U1209" i="1"/>
  <c r="V1209" i="1" s="1"/>
  <c r="W1209" i="1" s="1"/>
  <c r="U1207" i="1"/>
  <c r="V1207" i="1" s="1"/>
  <c r="W1207" i="1" s="1"/>
  <c r="U1205" i="1"/>
  <c r="V1205" i="1" s="1"/>
  <c r="W1205" i="1" s="1"/>
  <c r="U1217" i="1"/>
  <c r="V1217" i="1" s="1"/>
  <c r="W1217" i="1" s="1"/>
  <c r="U1221" i="1"/>
  <c r="V1221" i="1" s="1"/>
  <c r="W1221" i="1" s="1"/>
  <c r="U1206" i="1"/>
  <c r="V1206" i="1" s="1"/>
  <c r="W1206" i="1" s="1"/>
  <c r="U1219" i="1"/>
  <c r="V1219" i="1" s="1"/>
  <c r="W1219" i="1" s="1"/>
  <c r="U1208" i="1"/>
  <c r="V1208" i="1" s="1"/>
  <c r="W1208" i="1" s="1"/>
  <c r="U1210" i="1"/>
  <c r="V1210" i="1" s="1"/>
  <c r="W1210" i="1" s="1"/>
  <c r="U1215" i="1"/>
  <c r="V1215" i="1" s="1"/>
  <c r="W1215" i="1" s="1"/>
  <c r="U1216" i="1"/>
  <c r="V1216" i="1" s="1"/>
  <c r="W1216" i="1" s="1"/>
  <c r="U1203" i="1"/>
  <c r="V1203" i="1" s="1"/>
  <c r="W1203" i="1" s="1"/>
  <c r="U1212" i="1"/>
  <c r="V1212" i="1" s="1"/>
  <c r="W1212" i="1" s="1"/>
  <c r="U302" i="1"/>
  <c r="U6658" i="1"/>
  <c r="U2633" i="1"/>
  <c r="V2633" i="1" s="1"/>
  <c r="W2633" i="1" s="1"/>
  <c r="U2631" i="1"/>
  <c r="V2631" i="1" s="1"/>
  <c r="W2631" i="1" s="1"/>
  <c r="U2632" i="1"/>
  <c r="V2632" i="1" s="1"/>
  <c r="W2632" i="1" s="1"/>
  <c r="U2630" i="1"/>
  <c r="V2630" i="1" s="1"/>
  <c r="W2630" i="1" s="1"/>
  <c r="U2629" i="1"/>
  <c r="V2629" i="1" s="1"/>
  <c r="W2629" i="1" s="1"/>
  <c r="U477" i="1"/>
  <c r="U6687" i="1"/>
  <c r="U6499" i="1"/>
  <c r="V6499" i="1" s="1"/>
  <c r="W6499" i="1" s="1"/>
  <c r="U6502" i="1"/>
  <c r="V6502" i="1" s="1"/>
  <c r="W6502" i="1" s="1"/>
  <c r="U6500" i="1"/>
  <c r="V6500" i="1" s="1"/>
  <c r="W6500" i="1" s="1"/>
  <c r="U547" i="1"/>
  <c r="U7169" i="1"/>
  <c r="U6143" i="1"/>
  <c r="V6143" i="1" s="1"/>
  <c r="W6143" i="1" s="1"/>
  <c r="U6148" i="1"/>
  <c r="V6148" i="1" s="1"/>
  <c r="W6148" i="1" s="1"/>
  <c r="U553" i="1"/>
  <c r="U7065" i="1"/>
  <c r="U5013" i="1"/>
  <c r="V5013" i="1" s="1"/>
  <c r="W5013" i="1" s="1"/>
  <c r="U562" i="1"/>
  <c r="U6867" i="1"/>
  <c r="U5918" i="1"/>
  <c r="V5918" i="1" s="1"/>
  <c r="W5918" i="1" s="1"/>
  <c r="U5917" i="1"/>
  <c r="V5917" i="1" s="1"/>
  <c r="W5917" i="1" s="1"/>
  <c r="U5921" i="1"/>
  <c r="V5921" i="1" s="1"/>
  <c r="W5921" i="1" s="1"/>
  <c r="U5914" i="1"/>
  <c r="V5914" i="1" s="1"/>
  <c r="W5914" i="1" s="1"/>
  <c r="U5919" i="1"/>
  <c r="V5919" i="1" s="1"/>
  <c r="W5919" i="1" s="1"/>
  <c r="U577" i="1"/>
  <c r="U7016" i="1"/>
  <c r="U7216" i="1"/>
  <c r="V7216" i="1" s="1"/>
  <c r="W7216" i="1" s="1"/>
  <c r="U7236" i="1"/>
  <c r="V7236" i="1" s="1"/>
  <c r="W7236" i="1" s="1"/>
  <c r="U5912" i="1"/>
  <c r="V5912" i="1" s="1"/>
  <c r="W5912" i="1" s="1"/>
  <c r="U5913" i="1"/>
  <c r="V5913" i="1" s="1"/>
  <c r="W5913" i="1" s="1"/>
  <c r="U5915" i="1"/>
  <c r="V5915" i="1" s="1"/>
  <c r="W5915" i="1" s="1"/>
  <c r="U709" i="1"/>
  <c r="U7017" i="1"/>
  <c r="U6484" i="1"/>
  <c r="V6484" i="1" s="1"/>
  <c r="W6484" i="1" s="1"/>
  <c r="U917" i="1"/>
  <c r="U7163" i="1"/>
  <c r="U5023" i="1"/>
  <c r="V5023" i="1" s="1"/>
  <c r="W5023" i="1" s="1"/>
  <c r="U5022" i="1"/>
  <c r="V5022" i="1" s="1"/>
  <c r="W5022" i="1" s="1"/>
  <c r="U5024" i="1"/>
  <c r="V5024" i="1" s="1"/>
  <c r="W5024" i="1" s="1"/>
  <c r="U5025" i="1"/>
  <c r="V5025" i="1" s="1"/>
  <c r="W5025" i="1" s="1"/>
  <c r="U985" i="1"/>
  <c r="U6870" i="1"/>
  <c r="U6638" i="1"/>
  <c r="V6638" i="1" s="1"/>
  <c r="W6638" i="1" s="1"/>
  <c r="U998" i="1"/>
  <c r="U7237" i="1"/>
  <c r="U5775" i="1"/>
  <c r="V5775" i="1" s="1"/>
  <c r="W5775" i="1" s="1"/>
  <c r="U5778" i="1"/>
  <c r="V5778" i="1" s="1"/>
  <c r="W5778" i="1" s="1"/>
  <c r="U5777" i="1"/>
  <c r="V5777" i="1" s="1"/>
  <c r="W5777" i="1" s="1"/>
  <c r="U5776" i="1"/>
  <c r="V5776" i="1" s="1"/>
  <c r="W5776" i="1" s="1"/>
  <c r="U1015" i="1"/>
  <c r="U6994" i="1"/>
  <c r="U3564" i="1"/>
  <c r="V3564" i="1" s="1"/>
  <c r="W3564" i="1" s="1"/>
  <c r="U3558" i="1"/>
  <c r="V3558" i="1" s="1"/>
  <c r="W3558" i="1" s="1"/>
  <c r="U3563" i="1"/>
  <c r="V3563" i="1" s="1"/>
  <c r="W3563" i="1" s="1"/>
  <c r="U3567" i="1"/>
  <c r="V3567" i="1" s="1"/>
  <c r="W3567" i="1" s="1"/>
  <c r="U3565" i="1"/>
  <c r="V3565" i="1" s="1"/>
  <c r="W3565" i="1" s="1"/>
  <c r="U3569" i="1"/>
  <c r="V3569" i="1" s="1"/>
  <c r="W3569" i="1" s="1"/>
  <c r="U3553" i="1"/>
  <c r="V3553" i="1" s="1"/>
  <c r="W3553" i="1" s="1"/>
  <c r="U3572" i="1"/>
  <c r="V3572" i="1" s="1"/>
  <c r="W3572" i="1" s="1"/>
  <c r="U3556" i="1"/>
  <c r="V3556" i="1" s="1"/>
  <c r="W3556" i="1" s="1"/>
  <c r="U3570" i="1"/>
  <c r="V3570" i="1" s="1"/>
  <c r="W3570" i="1" s="1"/>
  <c r="U3566" i="1"/>
  <c r="V3566" i="1" s="1"/>
  <c r="W3566" i="1" s="1"/>
  <c r="U3559" i="1"/>
  <c r="V3559" i="1" s="1"/>
  <c r="W3559" i="1" s="1"/>
  <c r="U3557" i="1"/>
  <c r="V3557" i="1" s="1"/>
  <c r="W3557" i="1" s="1"/>
  <c r="U3562" i="1"/>
  <c r="V3562" i="1" s="1"/>
  <c r="W3562" i="1" s="1"/>
  <c r="U3561" i="1"/>
  <c r="V3561" i="1" s="1"/>
  <c r="W3561" i="1" s="1"/>
  <c r="U3555" i="1"/>
  <c r="V3555" i="1" s="1"/>
  <c r="W3555" i="1" s="1"/>
  <c r="U3568" i="1"/>
  <c r="V3568" i="1" s="1"/>
  <c r="W3568" i="1" s="1"/>
  <c r="U3573" i="1"/>
  <c r="V3573" i="1" s="1"/>
  <c r="W3573" i="1" s="1"/>
  <c r="U3571" i="1"/>
  <c r="V3571" i="1" s="1"/>
  <c r="W3571" i="1" s="1"/>
  <c r="U3554" i="1"/>
  <c r="V3554" i="1" s="1"/>
  <c r="W3554" i="1" s="1"/>
  <c r="U3560" i="1"/>
  <c r="V3560" i="1" s="1"/>
  <c r="W3560" i="1" s="1"/>
  <c r="U1035" i="1"/>
  <c r="U6723" i="1"/>
  <c r="U5472" i="1"/>
  <c r="V5472" i="1" s="1"/>
  <c r="W5472" i="1" s="1"/>
  <c r="U5473" i="1"/>
  <c r="V5473" i="1" s="1"/>
  <c r="W5473" i="1" s="1"/>
  <c r="U5471" i="1"/>
  <c r="V5471" i="1" s="1"/>
  <c r="W5471" i="1" s="1"/>
  <c r="U1065" i="1"/>
  <c r="U6933" i="1"/>
  <c r="U6151" i="1"/>
  <c r="V6151" i="1" s="1"/>
  <c r="W6151" i="1" s="1"/>
  <c r="U1170" i="1"/>
  <c r="U7067" i="1"/>
  <c r="U5534" i="1"/>
  <c r="V5534" i="1" s="1"/>
  <c r="W5534" i="1" s="1"/>
  <c r="U5532" i="1"/>
  <c r="V5532" i="1" s="1"/>
  <c r="W5532" i="1" s="1"/>
  <c r="U5533" i="1"/>
  <c r="V5533" i="1" s="1"/>
  <c r="W5533" i="1" s="1"/>
  <c r="U1201" i="1"/>
  <c r="U6944" i="1"/>
  <c r="U6103" i="1"/>
  <c r="V6103" i="1" s="1"/>
  <c r="W6103" i="1" s="1"/>
  <c r="U6105" i="1"/>
  <c r="V6105" i="1" s="1"/>
  <c r="W6105" i="1" s="1"/>
  <c r="U6104" i="1"/>
  <c r="V6104" i="1" s="1"/>
  <c r="W6104" i="1" s="1"/>
  <c r="U1222" i="1"/>
  <c r="U7056" i="1"/>
  <c r="U4950" i="1"/>
  <c r="V4950" i="1" s="1"/>
  <c r="W4950" i="1" s="1"/>
  <c r="U4947" i="1"/>
  <c r="V4947" i="1" s="1"/>
  <c r="W4947" i="1" s="1"/>
  <c r="U4949" i="1"/>
  <c r="V4949" i="1" s="1"/>
  <c r="W4949" i="1" s="1"/>
  <c r="U4948" i="1"/>
  <c r="V4948" i="1" s="1"/>
  <c r="W4948" i="1" s="1"/>
  <c r="U1262" i="1"/>
  <c r="U6861" i="1"/>
  <c r="U6213" i="1"/>
  <c r="V6213" i="1" s="1"/>
  <c r="W6213" i="1" s="1"/>
  <c r="U6212" i="1"/>
  <c r="V6212" i="1" s="1"/>
  <c r="W6212" i="1" s="1"/>
  <c r="U1281" i="1"/>
  <c r="U7083" i="1"/>
  <c r="U143" i="1"/>
  <c r="V143" i="1" s="1"/>
  <c r="W143" i="1" s="1"/>
  <c r="U124" i="1"/>
  <c r="V124" i="1" s="1"/>
  <c r="W124" i="1" s="1"/>
  <c r="U135" i="1"/>
  <c r="V135" i="1" s="1"/>
  <c r="W135" i="1" s="1"/>
  <c r="U13" i="1"/>
  <c r="V13" i="1" s="1"/>
  <c r="W13" i="1" s="1"/>
  <c r="U26" i="1"/>
  <c r="V26" i="1" s="1"/>
  <c r="W26" i="1" s="1"/>
  <c r="U66" i="1"/>
  <c r="V66" i="1" s="1"/>
  <c r="W66" i="1" s="1"/>
  <c r="U20" i="1"/>
  <c r="V20" i="1" s="1"/>
  <c r="W20" i="1" s="1"/>
  <c r="U43" i="1"/>
  <c r="V43" i="1" s="1"/>
  <c r="W43" i="1" s="1"/>
  <c r="U105" i="1"/>
  <c r="V105" i="1" s="1"/>
  <c r="W105" i="1" s="1"/>
  <c r="U102" i="1"/>
  <c r="V102" i="1" s="1"/>
  <c r="W102" i="1" s="1"/>
  <c r="U132" i="1"/>
  <c r="V132" i="1" s="1"/>
  <c r="W132" i="1" s="1"/>
  <c r="U83" i="1"/>
  <c r="V83" i="1" s="1"/>
  <c r="W83" i="1" s="1"/>
  <c r="U48" i="1"/>
  <c r="V48" i="1" s="1"/>
  <c r="W48" i="1" s="1"/>
  <c r="U37" i="1"/>
  <c r="V37" i="1" s="1"/>
  <c r="W37" i="1" s="1"/>
  <c r="U106" i="1"/>
  <c r="V106" i="1" s="1"/>
  <c r="W106" i="1" s="1"/>
  <c r="U42" i="1"/>
  <c r="V42" i="1" s="1"/>
  <c r="W42" i="1" s="1"/>
  <c r="U60" i="1"/>
  <c r="V60" i="1" s="1"/>
  <c r="W60" i="1" s="1"/>
  <c r="U82" i="1"/>
  <c r="V82" i="1" s="1"/>
  <c r="W82" i="1" s="1"/>
  <c r="U32" i="1"/>
  <c r="V32" i="1" s="1"/>
  <c r="W32" i="1" s="1"/>
  <c r="U47" i="1"/>
  <c r="V47" i="1" s="1"/>
  <c r="W47" i="1" s="1"/>
  <c r="U31" i="1"/>
  <c r="V31" i="1" s="1"/>
  <c r="W31" i="1" s="1"/>
  <c r="U50" i="1"/>
  <c r="V50" i="1" s="1"/>
  <c r="W50" i="1" s="1"/>
  <c r="U69" i="1"/>
  <c r="V69" i="1" s="1"/>
  <c r="W69" i="1" s="1"/>
  <c r="U70" i="1"/>
  <c r="V70" i="1" s="1"/>
  <c r="W70" i="1" s="1"/>
  <c r="U145" i="1"/>
  <c r="V145" i="1" s="1"/>
  <c r="W145" i="1" s="1"/>
  <c r="U35" i="1"/>
  <c r="V35" i="1" s="1"/>
  <c r="W35" i="1" s="1"/>
  <c r="U153" i="1"/>
  <c r="V153" i="1" s="1"/>
  <c r="W153" i="1" s="1"/>
  <c r="U27" i="1"/>
  <c r="V27" i="1" s="1"/>
  <c r="W27" i="1" s="1"/>
  <c r="U122" i="1"/>
  <c r="V122" i="1" s="1"/>
  <c r="W122" i="1" s="1"/>
  <c r="U61" i="1"/>
  <c r="V61" i="1" s="1"/>
  <c r="W61" i="1" s="1"/>
  <c r="U90" i="1"/>
  <c r="V90" i="1" s="1"/>
  <c r="W90" i="1" s="1"/>
  <c r="U74" i="1"/>
  <c r="V74" i="1" s="1"/>
  <c r="W74" i="1" s="1"/>
  <c r="U65" i="1"/>
  <c r="V65" i="1" s="1"/>
  <c r="W65" i="1" s="1"/>
  <c r="U129" i="1"/>
  <c r="V129" i="1" s="1"/>
  <c r="W129" i="1" s="1"/>
  <c r="U41" i="1"/>
  <c r="V41" i="1" s="1"/>
  <c r="W41" i="1" s="1"/>
  <c r="U92" i="1"/>
  <c r="V92" i="1" s="1"/>
  <c r="W92" i="1" s="1"/>
  <c r="U17" i="1"/>
  <c r="V17" i="1" s="1"/>
  <c r="W17" i="1" s="1"/>
  <c r="U144" i="1"/>
  <c r="V144" i="1" s="1"/>
  <c r="W144" i="1" s="1"/>
  <c r="U18" i="1"/>
  <c r="V18" i="1" s="1"/>
  <c r="W18" i="1" s="1"/>
  <c r="U49" i="1"/>
  <c r="V49" i="1" s="1"/>
  <c r="W49" i="1" s="1"/>
  <c r="U71" i="1"/>
  <c r="V71" i="1" s="1"/>
  <c r="W71" i="1" s="1"/>
  <c r="U78" i="1"/>
  <c r="V78" i="1" s="1"/>
  <c r="W78" i="1" s="1"/>
  <c r="U84" i="1"/>
  <c r="V84" i="1" s="1"/>
  <c r="W84" i="1" s="1"/>
  <c r="U57" i="1"/>
  <c r="V57" i="1" s="1"/>
  <c r="W57" i="1" s="1"/>
  <c r="U30" i="1"/>
  <c r="V30" i="1" s="1"/>
  <c r="W30" i="1" s="1"/>
  <c r="U97" i="1"/>
  <c r="V97" i="1" s="1"/>
  <c r="W97" i="1" s="1"/>
  <c r="U38" i="1"/>
  <c r="V38" i="1" s="1"/>
  <c r="W38" i="1" s="1"/>
  <c r="U73" i="1"/>
  <c r="V73" i="1" s="1"/>
  <c r="W73" i="1" s="1"/>
  <c r="U87" i="1"/>
  <c r="V87" i="1" s="1"/>
  <c r="W87" i="1" s="1"/>
  <c r="U54" i="1"/>
  <c r="V54" i="1" s="1"/>
  <c r="W54" i="1" s="1"/>
  <c r="U40" i="1"/>
  <c r="V40" i="1" s="1"/>
  <c r="W40" i="1" s="1"/>
  <c r="U36" i="1"/>
  <c r="V36" i="1" s="1"/>
  <c r="W36" i="1" s="1"/>
  <c r="U46" i="1"/>
  <c r="V46" i="1" s="1"/>
  <c r="W46" i="1" s="1"/>
  <c r="U115" i="1"/>
  <c r="V115" i="1" s="1"/>
  <c r="W115" i="1" s="1"/>
  <c r="U21" i="1"/>
  <c r="V21" i="1" s="1"/>
  <c r="W21" i="1" s="1"/>
  <c r="U123" i="1"/>
  <c r="V123" i="1" s="1"/>
  <c r="W123" i="1" s="1"/>
  <c r="U95" i="1"/>
  <c r="V95" i="1" s="1"/>
  <c r="W95" i="1" s="1"/>
  <c r="U133" i="1"/>
  <c r="V133" i="1" s="1"/>
  <c r="W133" i="1" s="1"/>
  <c r="U44" i="1"/>
  <c r="V44" i="1" s="1"/>
  <c r="W44" i="1" s="1"/>
  <c r="U63" i="1"/>
  <c r="V63" i="1" s="1"/>
  <c r="W63" i="1" s="1"/>
  <c r="U150" i="1"/>
  <c r="V150" i="1" s="1"/>
  <c r="W150" i="1" s="1"/>
  <c r="U148" i="1"/>
  <c r="V148" i="1" s="1"/>
  <c r="W148" i="1" s="1"/>
  <c r="U93" i="1"/>
  <c r="V93" i="1" s="1"/>
  <c r="W93" i="1" s="1"/>
  <c r="U89" i="1"/>
  <c r="V89" i="1" s="1"/>
  <c r="W89" i="1" s="1"/>
  <c r="U152" i="1"/>
  <c r="V152" i="1" s="1"/>
  <c r="W152" i="1" s="1"/>
  <c r="U64" i="1"/>
  <c r="V64" i="1" s="1"/>
  <c r="W64" i="1" s="1"/>
  <c r="U136" i="1"/>
  <c r="V136" i="1" s="1"/>
  <c r="W136" i="1" s="1"/>
  <c r="U151" i="1"/>
  <c r="V151" i="1" s="1"/>
  <c r="W151" i="1" s="1"/>
  <c r="U79" i="1"/>
  <c r="V79" i="1" s="1"/>
  <c r="W79" i="1" s="1"/>
  <c r="U53" i="1"/>
  <c r="V53" i="1" s="1"/>
  <c r="W53" i="1" s="1"/>
  <c r="U19" i="1"/>
  <c r="V19" i="1" s="1"/>
  <c r="W19" i="1" s="1"/>
  <c r="U59" i="1"/>
  <c r="V59" i="1" s="1"/>
  <c r="W59" i="1" s="1"/>
  <c r="U67" i="1"/>
  <c r="V67" i="1" s="1"/>
  <c r="W67" i="1" s="1"/>
  <c r="U98" i="1"/>
  <c r="V98" i="1" s="1"/>
  <c r="W98" i="1" s="1"/>
  <c r="U29" i="1"/>
  <c r="V29" i="1" s="1"/>
  <c r="W29" i="1" s="1"/>
  <c r="U28" i="1"/>
  <c r="V28" i="1" s="1"/>
  <c r="W28" i="1" s="1"/>
  <c r="U137" i="1"/>
  <c r="V137" i="1" s="1"/>
  <c r="W137" i="1" s="1"/>
  <c r="U22" i="1"/>
  <c r="V22" i="1" s="1"/>
  <c r="W22" i="1" s="1"/>
  <c r="U101" i="1"/>
  <c r="V101" i="1" s="1"/>
  <c r="W101" i="1" s="1"/>
  <c r="U138" i="1"/>
  <c r="V138" i="1" s="1"/>
  <c r="W138" i="1" s="1"/>
  <c r="U118" i="1"/>
  <c r="V118" i="1" s="1"/>
  <c r="W118" i="1" s="1"/>
  <c r="U91" i="1"/>
  <c r="V91" i="1" s="1"/>
  <c r="W91" i="1" s="1"/>
  <c r="U109" i="1"/>
  <c r="V109" i="1" s="1"/>
  <c r="W109" i="1" s="1"/>
  <c r="U99" i="1"/>
  <c r="V99" i="1" s="1"/>
  <c r="W99" i="1" s="1"/>
  <c r="U77" i="1"/>
  <c r="V77" i="1" s="1"/>
  <c r="W77" i="1" s="1"/>
  <c r="U139" i="1"/>
  <c r="V139" i="1" s="1"/>
  <c r="W139" i="1" s="1"/>
  <c r="U110" i="1"/>
  <c r="V110" i="1" s="1"/>
  <c r="W110" i="1" s="1"/>
  <c r="U120" i="1"/>
  <c r="V120" i="1" s="1"/>
  <c r="W120" i="1" s="1"/>
  <c r="U155" i="1"/>
  <c r="V155" i="1" s="1"/>
  <c r="W155" i="1" s="1"/>
  <c r="U112" i="1"/>
  <c r="V112" i="1" s="1"/>
  <c r="W112" i="1" s="1"/>
  <c r="U52" i="1"/>
  <c r="V52" i="1" s="1"/>
  <c r="W52" i="1" s="1"/>
  <c r="U14" i="1"/>
  <c r="V14" i="1" s="1"/>
  <c r="W14" i="1" s="1"/>
  <c r="U76" i="1"/>
  <c r="V76" i="1" s="1"/>
  <c r="W76" i="1" s="1"/>
  <c r="U24" i="1"/>
  <c r="V24" i="1" s="1"/>
  <c r="W24" i="1" s="1"/>
  <c r="U68" i="1"/>
  <c r="V68" i="1" s="1"/>
  <c r="W68" i="1" s="1"/>
  <c r="U58" i="1"/>
  <c r="V58" i="1" s="1"/>
  <c r="W58" i="1" s="1"/>
  <c r="U25" i="1"/>
  <c r="V25" i="1" s="1"/>
  <c r="W25" i="1" s="1"/>
  <c r="U56" i="1"/>
  <c r="V56" i="1" s="1"/>
  <c r="W56" i="1" s="1"/>
  <c r="U140" i="1"/>
  <c r="V140" i="1" s="1"/>
  <c r="W140" i="1" s="1"/>
  <c r="U96" i="1"/>
  <c r="V96" i="1" s="1"/>
  <c r="W96" i="1" s="1"/>
  <c r="U80" i="1"/>
  <c r="V80" i="1" s="1"/>
  <c r="W80" i="1" s="1"/>
  <c r="U103" i="1"/>
  <c r="V103" i="1" s="1"/>
  <c r="W103" i="1" s="1"/>
  <c r="U12" i="1"/>
  <c r="V12" i="1" s="1"/>
  <c r="W12" i="1" s="1"/>
  <c r="U125" i="1"/>
  <c r="V125" i="1" s="1"/>
  <c r="W125" i="1" s="1"/>
  <c r="U15" i="1"/>
  <c r="V15" i="1" s="1"/>
  <c r="W15" i="1" s="1"/>
  <c r="U119" i="1"/>
  <c r="V119" i="1" s="1"/>
  <c r="W119" i="1" s="1"/>
  <c r="U141" i="1"/>
  <c r="V141" i="1" s="1"/>
  <c r="W141" i="1" s="1"/>
  <c r="U134" i="1"/>
  <c r="V134" i="1" s="1"/>
  <c r="W134" i="1" s="1"/>
  <c r="U156" i="1"/>
  <c r="V156" i="1" s="1"/>
  <c r="W156" i="1" s="1"/>
  <c r="U75" i="1"/>
  <c r="V75" i="1" s="1"/>
  <c r="W75" i="1" s="1"/>
  <c r="U114" i="1"/>
  <c r="V114" i="1" s="1"/>
  <c r="W114" i="1" s="1"/>
  <c r="U146" i="1"/>
  <c r="V146" i="1" s="1"/>
  <c r="W146" i="1" s="1"/>
  <c r="U45" i="1"/>
  <c r="V45" i="1" s="1"/>
  <c r="W45" i="1" s="1"/>
  <c r="U113" i="1"/>
  <c r="V113" i="1" s="1"/>
  <c r="W113" i="1" s="1"/>
  <c r="U85" i="1"/>
  <c r="V85" i="1" s="1"/>
  <c r="W85" i="1" s="1"/>
  <c r="U81" i="1"/>
  <c r="V81" i="1" s="1"/>
  <c r="W81" i="1" s="1"/>
  <c r="U131" i="1"/>
  <c r="V131" i="1" s="1"/>
  <c r="W131" i="1" s="1"/>
  <c r="U88" i="1"/>
  <c r="V88" i="1" s="1"/>
  <c r="W88" i="1" s="1"/>
  <c r="U107" i="1"/>
  <c r="V107" i="1" s="1"/>
  <c r="W107" i="1" s="1"/>
  <c r="U62" i="1"/>
  <c r="V62" i="1" s="1"/>
  <c r="W62" i="1" s="1"/>
  <c r="U16" i="1"/>
  <c r="V16" i="1" s="1"/>
  <c r="W16" i="1" s="1"/>
  <c r="U111" i="1"/>
  <c r="V111" i="1" s="1"/>
  <c r="W111" i="1" s="1"/>
  <c r="U104" i="1"/>
  <c r="V104" i="1" s="1"/>
  <c r="W104" i="1" s="1"/>
  <c r="U126" i="1"/>
  <c r="V126" i="1" s="1"/>
  <c r="W126" i="1" s="1"/>
  <c r="U116" i="1"/>
  <c r="V116" i="1" s="1"/>
  <c r="W116" i="1" s="1"/>
  <c r="U34" i="1"/>
  <c r="V34" i="1" s="1"/>
  <c r="W34" i="1" s="1"/>
  <c r="U121" i="1"/>
  <c r="V121" i="1" s="1"/>
  <c r="W121" i="1" s="1"/>
  <c r="U108" i="1"/>
  <c r="V108" i="1" s="1"/>
  <c r="W108" i="1" s="1"/>
  <c r="U55" i="1"/>
  <c r="V55" i="1" s="1"/>
  <c r="W55" i="1" s="1"/>
  <c r="U33" i="1"/>
  <c r="V33" i="1" s="1"/>
  <c r="W33" i="1" s="1"/>
  <c r="U127" i="1"/>
  <c r="V127" i="1" s="1"/>
  <c r="W127" i="1" s="1"/>
  <c r="U51" i="1"/>
  <c r="V51" i="1" s="1"/>
  <c r="W51" i="1" s="1"/>
  <c r="U72" i="1"/>
  <c r="V72" i="1" s="1"/>
  <c r="W72" i="1" s="1"/>
  <c r="U128" i="1"/>
  <c r="V128" i="1" s="1"/>
  <c r="W128" i="1" s="1"/>
  <c r="U86" i="1"/>
  <c r="V86" i="1" s="1"/>
  <c r="W86" i="1" s="1"/>
  <c r="U117" i="1"/>
  <c r="V117" i="1" s="1"/>
  <c r="W117" i="1" s="1"/>
  <c r="U23" i="1"/>
  <c r="V23" i="1" s="1"/>
  <c r="W23" i="1" s="1"/>
  <c r="U94" i="1"/>
  <c r="V94" i="1" s="1"/>
  <c r="W94" i="1" s="1"/>
  <c r="U130" i="1"/>
  <c r="V130" i="1" s="1"/>
  <c r="W130" i="1" s="1"/>
  <c r="U154" i="1"/>
  <c r="V154" i="1" s="1"/>
  <c r="W154" i="1" s="1"/>
  <c r="U100" i="1"/>
  <c r="V100" i="1" s="1"/>
  <c r="W100" i="1" s="1"/>
  <c r="U147" i="1"/>
  <c r="V147" i="1" s="1"/>
  <c r="W147" i="1" s="1"/>
  <c r="U142" i="1"/>
  <c r="V142" i="1" s="1"/>
  <c r="W142" i="1" s="1"/>
  <c r="U39" i="1"/>
  <c r="V39" i="1" s="1"/>
  <c r="W39" i="1" s="1"/>
  <c r="U11" i="1"/>
  <c r="V11" i="1" s="1"/>
  <c r="W11" i="1" s="1"/>
  <c r="U149" i="1"/>
  <c r="V149" i="1" s="1"/>
  <c r="W149" i="1" s="1"/>
  <c r="U1297" i="1"/>
  <c r="U6641" i="1"/>
  <c r="U5602" i="1"/>
  <c r="V5602" i="1" s="1"/>
  <c r="W5602" i="1" s="1"/>
  <c r="U5605" i="1"/>
  <c r="V5605" i="1" s="1"/>
  <c r="W5605" i="1" s="1"/>
  <c r="U5598" i="1"/>
  <c r="V5598" i="1" s="1"/>
  <c r="W5598" i="1" s="1"/>
  <c r="U5594" i="1"/>
  <c r="V5594" i="1" s="1"/>
  <c r="W5594" i="1" s="1"/>
  <c r="U1758" i="1"/>
  <c r="U6954" i="1"/>
  <c r="U5256" i="1"/>
  <c r="V5256" i="1" s="1"/>
  <c r="W5256" i="1" s="1"/>
  <c r="U5257" i="1"/>
  <c r="V5257" i="1" s="1"/>
  <c r="W5257" i="1" s="1"/>
  <c r="U5255" i="1"/>
  <c r="V5255" i="1" s="1"/>
  <c r="W5255" i="1" s="1"/>
  <c r="U1777" i="1"/>
  <c r="U6902" i="1"/>
  <c r="U3639" i="1"/>
  <c r="V3639" i="1" s="1"/>
  <c r="W3639" i="1" s="1"/>
  <c r="U3641" i="1"/>
  <c r="V3641" i="1" s="1"/>
  <c r="W3641" i="1" s="1"/>
  <c r="U3642" i="1"/>
  <c r="V3642" i="1" s="1"/>
  <c r="W3642" i="1" s="1"/>
  <c r="U3638" i="1"/>
  <c r="V3638" i="1" s="1"/>
  <c r="W3638" i="1" s="1"/>
  <c r="U3640" i="1"/>
  <c r="V3640" i="1" s="1"/>
  <c r="W3640" i="1" s="1"/>
  <c r="U1806" i="1"/>
  <c r="U6728" i="1"/>
  <c r="U5166" i="1"/>
  <c r="V5166" i="1" s="1"/>
  <c r="W5166" i="1" s="1"/>
  <c r="U5152" i="1"/>
  <c r="V5152" i="1" s="1"/>
  <c r="W5152" i="1" s="1"/>
  <c r="U5160" i="1"/>
  <c r="V5160" i="1" s="1"/>
  <c r="W5160" i="1" s="1"/>
  <c r="U5153" i="1"/>
  <c r="V5153" i="1" s="1"/>
  <c r="W5153" i="1" s="1"/>
  <c r="U5162" i="1"/>
  <c r="V5162" i="1" s="1"/>
  <c r="W5162" i="1" s="1"/>
  <c r="U5156" i="1"/>
  <c r="V5156" i="1" s="1"/>
  <c r="W5156" i="1" s="1"/>
  <c r="U5158" i="1"/>
  <c r="V5158" i="1" s="1"/>
  <c r="W5158" i="1" s="1"/>
  <c r="U5164" i="1"/>
  <c r="V5164" i="1" s="1"/>
  <c r="W5164" i="1" s="1"/>
  <c r="U5157" i="1"/>
  <c r="V5157" i="1" s="1"/>
  <c r="W5157" i="1" s="1"/>
  <c r="U5154" i="1"/>
  <c r="V5154" i="1" s="1"/>
  <c r="W5154" i="1" s="1"/>
  <c r="U5165" i="1"/>
  <c r="V5165" i="1" s="1"/>
  <c r="W5165" i="1" s="1"/>
  <c r="U5167" i="1"/>
  <c r="V5167" i="1" s="1"/>
  <c r="W5167" i="1" s="1"/>
  <c r="U5161" i="1"/>
  <c r="V5161" i="1" s="1"/>
  <c r="W5161" i="1" s="1"/>
  <c r="U5159" i="1"/>
  <c r="V5159" i="1" s="1"/>
  <c r="W5159" i="1" s="1"/>
  <c r="U5168" i="1"/>
  <c r="V5168" i="1" s="1"/>
  <c r="W5168" i="1" s="1"/>
  <c r="U5155" i="1"/>
  <c r="V5155" i="1" s="1"/>
  <c r="W5155" i="1" s="1"/>
  <c r="U5163" i="1"/>
  <c r="V5163" i="1" s="1"/>
  <c r="W5163" i="1" s="1"/>
  <c r="U1931" i="1"/>
  <c r="U6889" i="1"/>
  <c r="U1282" i="1"/>
  <c r="V1282" i="1" s="1"/>
  <c r="W1282" i="1" s="1"/>
  <c r="U1289" i="1"/>
  <c r="V1289" i="1" s="1"/>
  <c r="W1289" i="1" s="1"/>
  <c r="U1284" i="1"/>
  <c r="V1284" i="1" s="1"/>
  <c r="W1284" i="1" s="1"/>
  <c r="U1293" i="1"/>
  <c r="V1293" i="1" s="1"/>
  <c r="W1293" i="1" s="1"/>
  <c r="U1295" i="1"/>
  <c r="V1295" i="1" s="1"/>
  <c r="W1295" i="1" s="1"/>
  <c r="U1290" i="1"/>
  <c r="V1290" i="1" s="1"/>
  <c r="W1290" i="1" s="1"/>
  <c r="U1288" i="1"/>
  <c r="V1288" i="1" s="1"/>
  <c r="W1288" i="1" s="1"/>
  <c r="U1287" i="1"/>
  <c r="V1287" i="1" s="1"/>
  <c r="W1287" i="1" s="1"/>
  <c r="U1294" i="1"/>
  <c r="V1294" i="1" s="1"/>
  <c r="W1294" i="1" s="1"/>
  <c r="U1283" i="1"/>
  <c r="V1283" i="1" s="1"/>
  <c r="W1283" i="1" s="1"/>
  <c r="U1292" i="1"/>
  <c r="V1292" i="1" s="1"/>
  <c r="W1292" i="1" s="1"/>
  <c r="U1286" i="1"/>
  <c r="V1286" i="1" s="1"/>
  <c r="W1286" i="1" s="1"/>
  <c r="U1296" i="1"/>
  <c r="V1296" i="1" s="1"/>
  <c r="W1296" i="1" s="1"/>
  <c r="U1285" i="1"/>
  <c r="V1285" i="1" s="1"/>
  <c r="W1285" i="1" s="1"/>
  <c r="U1291" i="1"/>
  <c r="V1291" i="1" s="1"/>
  <c r="W1291" i="1" s="1"/>
  <c r="U1947" i="1"/>
  <c r="U6661" i="1"/>
  <c r="U5747" i="1"/>
  <c r="V5747" i="1" s="1"/>
  <c r="W5747" i="1" s="1"/>
  <c r="U5739" i="1"/>
  <c r="V5739" i="1" s="1"/>
  <c r="W5739" i="1" s="1"/>
  <c r="U5740" i="1"/>
  <c r="V5740" i="1" s="1"/>
  <c r="W5740" i="1" s="1"/>
  <c r="U5749" i="1"/>
  <c r="V5749" i="1" s="1"/>
  <c r="W5749" i="1" s="1"/>
  <c r="U5735" i="1"/>
  <c r="V5735" i="1" s="1"/>
  <c r="W5735" i="1" s="1"/>
  <c r="U5743" i="1"/>
  <c r="V5743" i="1" s="1"/>
  <c r="W5743" i="1" s="1"/>
  <c r="U5746" i="1"/>
  <c r="V5746" i="1" s="1"/>
  <c r="W5746" i="1" s="1"/>
  <c r="U5737" i="1"/>
  <c r="V5737" i="1" s="1"/>
  <c r="W5737" i="1" s="1"/>
  <c r="U5744" i="1"/>
  <c r="V5744" i="1" s="1"/>
  <c r="W5744" i="1" s="1"/>
  <c r="U5745" i="1"/>
  <c r="V5745" i="1" s="1"/>
  <c r="W5745" i="1" s="1"/>
  <c r="U5741" i="1"/>
  <c r="V5741" i="1" s="1"/>
  <c r="W5741" i="1" s="1"/>
  <c r="U5748" i="1"/>
  <c r="V5748" i="1" s="1"/>
  <c r="W5748" i="1" s="1"/>
  <c r="U5750" i="1"/>
  <c r="V5750" i="1" s="1"/>
  <c r="W5750" i="1" s="1"/>
  <c r="U5738" i="1"/>
  <c r="V5738" i="1" s="1"/>
  <c r="W5738" i="1" s="1"/>
  <c r="U5736" i="1"/>
  <c r="V5736" i="1" s="1"/>
  <c r="W5736" i="1" s="1"/>
  <c r="U5742" i="1"/>
  <c r="V5742" i="1" s="1"/>
  <c r="W5742" i="1" s="1"/>
  <c r="U5751" i="1"/>
  <c r="V5751" i="1" s="1"/>
  <c r="W5751" i="1" s="1"/>
  <c r="U2090" i="1"/>
  <c r="U6988" i="1"/>
  <c r="U6501" i="1"/>
  <c r="V6501" i="1" s="1"/>
  <c r="W6501" i="1" s="1"/>
  <c r="U6498" i="1"/>
  <c r="V6498" i="1" s="1"/>
  <c r="W6498" i="1" s="1"/>
  <c r="U2142" i="1"/>
  <c r="U7170" i="1"/>
  <c r="U4106" i="1"/>
  <c r="V4106" i="1" s="1"/>
  <c r="W4106" i="1" s="1"/>
  <c r="U4107" i="1"/>
  <c r="V4107" i="1" s="1"/>
  <c r="W4107" i="1" s="1"/>
  <c r="U4105" i="1"/>
  <c r="V4105" i="1" s="1"/>
  <c r="W4105" i="1" s="1"/>
  <c r="U4109" i="1"/>
  <c r="V4109" i="1" s="1"/>
  <c r="W4109" i="1" s="1"/>
  <c r="U4113" i="1"/>
  <c r="V4113" i="1" s="1"/>
  <c r="W4113" i="1" s="1"/>
  <c r="U4112" i="1"/>
  <c r="V4112" i="1" s="1"/>
  <c r="W4112" i="1" s="1"/>
  <c r="U4104" i="1"/>
  <c r="V4104" i="1" s="1"/>
  <c r="W4104" i="1" s="1"/>
  <c r="U4108" i="1"/>
  <c r="V4108" i="1" s="1"/>
  <c r="W4108" i="1" s="1"/>
  <c r="U4110" i="1"/>
  <c r="V4110" i="1" s="1"/>
  <c r="W4110" i="1" s="1"/>
  <c r="U4111" i="1"/>
  <c r="V4111" i="1" s="1"/>
  <c r="W4111" i="1" s="1"/>
  <c r="U2155" i="1"/>
  <c r="U6771" i="1"/>
  <c r="U4575" i="1"/>
  <c r="V4575" i="1" s="1"/>
  <c r="W4575" i="1" s="1"/>
  <c r="U4577" i="1"/>
  <c r="V4577" i="1" s="1"/>
  <c r="W4577" i="1" s="1"/>
  <c r="U4574" i="1"/>
  <c r="V4574" i="1" s="1"/>
  <c r="W4574" i="1" s="1"/>
  <c r="U4576" i="1"/>
  <c r="V4576" i="1" s="1"/>
  <c r="W4576" i="1" s="1"/>
  <c r="U4573" i="1"/>
  <c r="V4573" i="1" s="1"/>
  <c r="W4573" i="1" s="1"/>
  <c r="U2172" i="1"/>
  <c r="U6813" i="1"/>
  <c r="U4397" i="1"/>
  <c r="V4397" i="1" s="1"/>
  <c r="W4397" i="1" s="1"/>
  <c r="U4393" i="1"/>
  <c r="V4393" i="1" s="1"/>
  <c r="W4393" i="1" s="1"/>
  <c r="U4395" i="1"/>
  <c r="V4395" i="1" s="1"/>
  <c r="W4395" i="1" s="1"/>
  <c r="U4396" i="1"/>
  <c r="V4396" i="1" s="1"/>
  <c r="W4396" i="1" s="1"/>
  <c r="U4392" i="1"/>
  <c r="V4392" i="1" s="1"/>
  <c r="W4392" i="1" s="1"/>
  <c r="U4391" i="1"/>
  <c r="V4391" i="1" s="1"/>
  <c r="W4391" i="1" s="1"/>
  <c r="U4398" i="1"/>
  <c r="V4398" i="1" s="1"/>
  <c r="W4398" i="1" s="1"/>
  <c r="U4394" i="1"/>
  <c r="V4394" i="1" s="1"/>
  <c r="W4394" i="1" s="1"/>
  <c r="U4400" i="1"/>
  <c r="V4400" i="1" s="1"/>
  <c r="W4400" i="1" s="1"/>
  <c r="U4389" i="1"/>
  <c r="V4389" i="1" s="1"/>
  <c r="W4389" i="1" s="1"/>
  <c r="U4390" i="1"/>
  <c r="V4390" i="1" s="1"/>
  <c r="W4390" i="1" s="1"/>
  <c r="U4399" i="1"/>
  <c r="V4399" i="1" s="1"/>
  <c r="W4399" i="1" s="1"/>
  <c r="U2188" i="1"/>
  <c r="U6790" i="1"/>
  <c r="U5544" i="1"/>
  <c r="V5544" i="1" s="1"/>
  <c r="W5544" i="1" s="1"/>
  <c r="U5545" i="1"/>
  <c r="V5545" i="1" s="1"/>
  <c r="W5545" i="1" s="1"/>
  <c r="U2192" i="1"/>
  <c r="U6947" i="1"/>
  <c r="U5316" i="1"/>
  <c r="V5316" i="1" s="1"/>
  <c r="W5316" i="1" s="1"/>
  <c r="U5317" i="1"/>
  <c r="V5317" i="1" s="1"/>
  <c r="W5317" i="1" s="1"/>
  <c r="U5318" i="1"/>
  <c r="V5318" i="1" s="1"/>
  <c r="W5318" i="1" s="1"/>
  <c r="U5320" i="1"/>
  <c r="V5320" i="1" s="1"/>
  <c r="W5320" i="1" s="1"/>
  <c r="U5319" i="1"/>
  <c r="V5319" i="1" s="1"/>
  <c r="W5319" i="1" s="1"/>
  <c r="U5315" i="1"/>
  <c r="V5315" i="1" s="1"/>
  <c r="W5315" i="1" s="1"/>
  <c r="U2211" i="1"/>
  <c r="U6913" i="1"/>
  <c r="U6107" i="1"/>
  <c r="V6107" i="1" s="1"/>
  <c r="W6107" i="1" s="1"/>
  <c r="U6109" i="1"/>
  <c r="V6109" i="1" s="1"/>
  <c r="W6109" i="1" s="1"/>
  <c r="U6110" i="1"/>
  <c r="V6110" i="1" s="1"/>
  <c r="W6110" i="1" s="1"/>
  <c r="U6108" i="1"/>
  <c r="V6108" i="1" s="1"/>
  <c r="W6108" i="1" s="1"/>
  <c r="U2217" i="1"/>
  <c r="U7057" i="1"/>
  <c r="U3825" i="1"/>
  <c r="V3825" i="1" s="1"/>
  <c r="W3825" i="1" s="1"/>
  <c r="U3822" i="1"/>
  <c r="V3822" i="1" s="1"/>
  <c r="W3822" i="1" s="1"/>
  <c r="U3824" i="1"/>
  <c r="V3824" i="1" s="1"/>
  <c r="W3824" i="1" s="1"/>
  <c r="U3823" i="1"/>
  <c r="V3823" i="1" s="1"/>
  <c r="W3823" i="1" s="1"/>
  <c r="U2230" i="1"/>
  <c r="U6745" i="1"/>
  <c r="U5029" i="1"/>
  <c r="V5029" i="1" s="1"/>
  <c r="W5029" i="1" s="1"/>
  <c r="U5028" i="1"/>
  <c r="V5028" i="1" s="1"/>
  <c r="W5028" i="1" s="1"/>
  <c r="U5027" i="1"/>
  <c r="V5027" i="1" s="1"/>
  <c r="W5027" i="1" s="1"/>
  <c r="U2270" i="1"/>
  <c r="U6871" i="1"/>
  <c r="U6528" i="1"/>
  <c r="V6528" i="1" s="1"/>
  <c r="W6528" i="1" s="1"/>
  <c r="U6526" i="1"/>
  <c r="V6526" i="1" s="1"/>
  <c r="W6526" i="1" s="1"/>
  <c r="U2421" i="1"/>
  <c r="U7178" i="1"/>
  <c r="U5595" i="1"/>
  <c r="V5595" i="1" s="1"/>
  <c r="W5595" i="1" s="1"/>
  <c r="U5596" i="1"/>
  <c r="V5596" i="1" s="1"/>
  <c r="W5596" i="1" s="1"/>
  <c r="U5604" i="1"/>
  <c r="V5604" i="1" s="1"/>
  <c r="W5604" i="1" s="1"/>
  <c r="U2458" i="1"/>
  <c r="U6955" i="1"/>
  <c r="U6339" i="1"/>
  <c r="V6339" i="1" s="1"/>
  <c r="W6339" i="1" s="1"/>
  <c r="U6341" i="1"/>
  <c r="V6341" i="1" s="1"/>
  <c r="W6341" i="1" s="1"/>
  <c r="U6340" i="1"/>
  <c r="V6340" i="1" s="1"/>
  <c r="W6340" i="1" s="1"/>
  <c r="U2465" i="1"/>
  <c r="U7118" i="1"/>
  <c r="U601" i="1"/>
  <c r="V601" i="1" s="1"/>
  <c r="W601" i="1" s="1"/>
  <c r="U651" i="1"/>
  <c r="V651" i="1" s="1"/>
  <c r="W651" i="1" s="1"/>
  <c r="U644" i="1"/>
  <c r="V644" i="1" s="1"/>
  <c r="W644" i="1" s="1"/>
  <c r="U686" i="1"/>
  <c r="V686" i="1" s="1"/>
  <c r="W686" i="1" s="1"/>
  <c r="U596" i="1"/>
  <c r="V596" i="1" s="1"/>
  <c r="W596" i="1" s="1"/>
  <c r="U630" i="1"/>
  <c r="V630" i="1" s="1"/>
  <c r="W630" i="1" s="1"/>
  <c r="U693" i="1"/>
  <c r="V693" i="1" s="1"/>
  <c r="W693" i="1" s="1"/>
  <c r="U652" i="1"/>
  <c r="V652" i="1" s="1"/>
  <c r="W652" i="1" s="1"/>
  <c r="U622" i="1"/>
  <c r="V622" i="1" s="1"/>
  <c r="W622" i="1" s="1"/>
  <c r="U657" i="1"/>
  <c r="V657" i="1" s="1"/>
  <c r="W657" i="1" s="1"/>
  <c r="U624" i="1"/>
  <c r="V624" i="1" s="1"/>
  <c r="W624" i="1" s="1"/>
  <c r="U590" i="1"/>
  <c r="V590" i="1" s="1"/>
  <c r="W590" i="1" s="1"/>
  <c r="U621" i="1"/>
  <c r="V621" i="1" s="1"/>
  <c r="W621" i="1" s="1"/>
  <c r="U592" i="1"/>
  <c r="V592" i="1" s="1"/>
  <c r="W592" i="1" s="1"/>
  <c r="U594" i="1"/>
  <c r="V594" i="1" s="1"/>
  <c r="W594" i="1" s="1"/>
  <c r="U635" i="1"/>
  <c r="V635" i="1" s="1"/>
  <c r="W635" i="1" s="1"/>
  <c r="U629" i="1"/>
  <c r="V629" i="1" s="1"/>
  <c r="W629" i="1" s="1"/>
  <c r="U670" i="1"/>
  <c r="V670" i="1" s="1"/>
  <c r="W670" i="1" s="1"/>
  <c r="U610" i="1"/>
  <c r="V610" i="1" s="1"/>
  <c r="W610" i="1" s="1"/>
  <c r="U687" i="1"/>
  <c r="V687" i="1" s="1"/>
  <c r="W687" i="1" s="1"/>
  <c r="U650" i="1"/>
  <c r="V650" i="1" s="1"/>
  <c r="W650" i="1" s="1"/>
  <c r="U668" i="1"/>
  <c r="V668" i="1" s="1"/>
  <c r="W668" i="1" s="1"/>
  <c r="U593" i="1"/>
  <c r="V593" i="1" s="1"/>
  <c r="W593" i="1" s="1"/>
  <c r="U638" i="1"/>
  <c r="V638" i="1" s="1"/>
  <c r="W638" i="1" s="1"/>
  <c r="U618" i="1"/>
  <c r="V618" i="1" s="1"/>
  <c r="W618" i="1" s="1"/>
  <c r="U647" i="1"/>
  <c r="V647" i="1" s="1"/>
  <c r="W647" i="1" s="1"/>
  <c r="U677" i="1"/>
  <c r="V677" i="1" s="1"/>
  <c r="W677" i="1" s="1"/>
  <c r="U704" i="1"/>
  <c r="V704" i="1" s="1"/>
  <c r="W704" i="1" s="1"/>
  <c r="U619" i="1"/>
  <c r="V619" i="1" s="1"/>
  <c r="W619" i="1" s="1"/>
  <c r="U588" i="1"/>
  <c r="V588" i="1" s="1"/>
  <c r="W588" i="1" s="1"/>
  <c r="U684" i="1"/>
  <c r="V684" i="1" s="1"/>
  <c r="W684" i="1" s="1"/>
  <c r="U697" i="1"/>
  <c r="V697" i="1" s="1"/>
  <c r="W697" i="1" s="1"/>
  <c r="U705" i="1"/>
  <c r="V705" i="1" s="1"/>
  <c r="W705" i="1" s="1"/>
  <c r="U664" i="1"/>
  <c r="V664" i="1" s="1"/>
  <c r="W664" i="1" s="1"/>
  <c r="U653" i="1"/>
  <c r="V653" i="1" s="1"/>
  <c r="W653" i="1" s="1"/>
  <c r="U695" i="1"/>
  <c r="V695" i="1" s="1"/>
  <c r="W695" i="1" s="1"/>
  <c r="U633" i="1"/>
  <c r="V633" i="1" s="1"/>
  <c r="W633" i="1" s="1"/>
  <c r="U692" i="1"/>
  <c r="V692" i="1" s="1"/>
  <c r="W692" i="1" s="1"/>
  <c r="U625" i="1"/>
  <c r="V625" i="1" s="1"/>
  <c r="W625" i="1" s="1"/>
  <c r="U628" i="1"/>
  <c r="V628" i="1" s="1"/>
  <c r="W628" i="1" s="1"/>
  <c r="U609" i="1"/>
  <c r="V609" i="1" s="1"/>
  <c r="W609" i="1" s="1"/>
  <c r="U602" i="1"/>
  <c r="V602" i="1" s="1"/>
  <c r="W602" i="1" s="1"/>
  <c r="U679" i="1"/>
  <c r="V679" i="1" s="1"/>
  <c r="W679" i="1" s="1"/>
  <c r="U659" i="1"/>
  <c r="V659" i="1" s="1"/>
  <c r="W659" i="1" s="1"/>
  <c r="U688" i="1"/>
  <c r="V688" i="1" s="1"/>
  <c r="W688" i="1" s="1"/>
  <c r="U611" i="1"/>
  <c r="V611" i="1" s="1"/>
  <c r="W611" i="1" s="1"/>
  <c r="U663" i="1"/>
  <c r="V663" i="1" s="1"/>
  <c r="W663" i="1" s="1"/>
  <c r="U634" i="1"/>
  <c r="V634" i="1" s="1"/>
  <c r="W634" i="1" s="1"/>
  <c r="U642" i="1"/>
  <c r="V642" i="1" s="1"/>
  <c r="W642" i="1" s="1"/>
  <c r="U701" i="1"/>
  <c r="V701" i="1" s="1"/>
  <c r="W701" i="1" s="1"/>
  <c r="U603" i="1"/>
  <c r="V603" i="1" s="1"/>
  <c r="W603" i="1" s="1"/>
  <c r="U613" i="1"/>
  <c r="V613" i="1" s="1"/>
  <c r="W613" i="1" s="1"/>
  <c r="U707" i="1"/>
  <c r="V707" i="1" s="1"/>
  <c r="W707" i="1" s="1"/>
  <c r="U708" i="1"/>
  <c r="V708" i="1" s="1"/>
  <c r="W708" i="1" s="1"/>
  <c r="U583" i="1"/>
  <c r="V583" i="1" s="1"/>
  <c r="W583" i="1" s="1"/>
  <c r="U702" i="1"/>
  <c r="V702" i="1" s="1"/>
  <c r="W702" i="1" s="1"/>
  <c r="U616" i="1"/>
  <c r="V616" i="1" s="1"/>
  <c r="W616" i="1" s="1"/>
  <c r="U689" i="1"/>
  <c r="V689" i="1" s="1"/>
  <c r="W689" i="1" s="1"/>
  <c r="U587" i="1"/>
  <c r="V587" i="1" s="1"/>
  <c r="W587" i="1" s="1"/>
  <c r="U626" i="1"/>
  <c r="V626" i="1" s="1"/>
  <c r="W626" i="1" s="1"/>
  <c r="U646" i="1"/>
  <c r="V646" i="1" s="1"/>
  <c r="W646" i="1" s="1"/>
  <c r="U614" i="1"/>
  <c r="V614" i="1" s="1"/>
  <c r="W614" i="1" s="1"/>
  <c r="U683" i="1"/>
  <c r="V683" i="1" s="1"/>
  <c r="W683" i="1" s="1"/>
  <c r="U631" i="1"/>
  <c r="V631" i="1" s="1"/>
  <c r="W631" i="1" s="1"/>
  <c r="U585" i="1"/>
  <c r="V585" i="1" s="1"/>
  <c r="W585" i="1" s="1"/>
  <c r="U599" i="1"/>
  <c r="V599" i="1" s="1"/>
  <c r="W599" i="1" s="1"/>
  <c r="U623" i="1"/>
  <c r="V623" i="1" s="1"/>
  <c r="W623" i="1" s="1"/>
  <c r="U579" i="1"/>
  <c r="V579" i="1" s="1"/>
  <c r="W579" i="1" s="1"/>
  <c r="U699" i="1"/>
  <c r="V699" i="1" s="1"/>
  <c r="W699" i="1" s="1"/>
  <c r="U600" i="1"/>
  <c r="V600" i="1" s="1"/>
  <c r="W600" i="1" s="1"/>
  <c r="U698" i="1"/>
  <c r="V698" i="1" s="1"/>
  <c r="W698" i="1" s="1"/>
  <c r="U627" i="1"/>
  <c r="V627" i="1" s="1"/>
  <c r="W627" i="1" s="1"/>
  <c r="U615" i="1"/>
  <c r="V615" i="1" s="1"/>
  <c r="W615" i="1" s="1"/>
  <c r="U691" i="1"/>
  <c r="V691" i="1" s="1"/>
  <c r="W691" i="1" s="1"/>
  <c r="U666" i="1"/>
  <c r="V666" i="1" s="1"/>
  <c r="W666" i="1" s="1"/>
  <c r="U671" i="1"/>
  <c r="V671" i="1" s="1"/>
  <c r="W671" i="1" s="1"/>
  <c r="U672" i="1"/>
  <c r="V672" i="1" s="1"/>
  <c r="W672" i="1" s="1"/>
  <c r="U591" i="1"/>
  <c r="V591" i="1" s="1"/>
  <c r="W591" i="1" s="1"/>
  <c r="U675" i="1"/>
  <c r="V675" i="1" s="1"/>
  <c r="W675" i="1" s="1"/>
  <c r="U655" i="1"/>
  <c r="V655" i="1" s="1"/>
  <c r="W655" i="1" s="1"/>
  <c r="U680" i="1"/>
  <c r="V680" i="1" s="1"/>
  <c r="W680" i="1" s="1"/>
  <c r="U578" i="1"/>
  <c r="V578" i="1" s="1"/>
  <c r="W578" i="1" s="1"/>
  <c r="U637" i="1"/>
  <c r="V637" i="1" s="1"/>
  <c r="W637" i="1" s="1"/>
  <c r="U582" i="1"/>
  <c r="V582" i="1" s="1"/>
  <c r="W582" i="1" s="1"/>
  <c r="U706" i="1"/>
  <c r="V706" i="1" s="1"/>
  <c r="W706" i="1" s="1"/>
  <c r="U580" i="1"/>
  <c r="V580" i="1" s="1"/>
  <c r="W580" i="1" s="1"/>
  <c r="U604" i="1"/>
  <c r="V604" i="1" s="1"/>
  <c r="W604" i="1" s="1"/>
  <c r="U694" i="1"/>
  <c r="V694" i="1" s="1"/>
  <c r="W694" i="1" s="1"/>
  <c r="U636" i="1"/>
  <c r="V636" i="1" s="1"/>
  <c r="W636" i="1" s="1"/>
  <c r="U606" i="1"/>
  <c r="V606" i="1" s="1"/>
  <c r="W606" i="1" s="1"/>
  <c r="U608" i="1"/>
  <c r="V608" i="1" s="1"/>
  <c r="W608" i="1" s="1"/>
  <c r="U639" i="1"/>
  <c r="V639" i="1" s="1"/>
  <c r="W639" i="1" s="1"/>
  <c r="U632" i="1"/>
  <c r="V632" i="1" s="1"/>
  <c r="W632" i="1" s="1"/>
  <c r="U665" i="1"/>
  <c r="V665" i="1" s="1"/>
  <c r="W665" i="1" s="1"/>
  <c r="U658" i="1"/>
  <c r="V658" i="1" s="1"/>
  <c r="W658" i="1" s="1"/>
  <c r="U673" i="1"/>
  <c r="V673" i="1" s="1"/>
  <c r="W673" i="1" s="1"/>
  <c r="U681" i="1"/>
  <c r="V681" i="1" s="1"/>
  <c r="W681" i="1" s="1"/>
  <c r="U700" i="1"/>
  <c r="V700" i="1" s="1"/>
  <c r="W700" i="1" s="1"/>
  <c r="U598" i="1"/>
  <c r="V598" i="1" s="1"/>
  <c r="W598" i="1" s="1"/>
  <c r="U620" i="1"/>
  <c r="V620" i="1" s="1"/>
  <c r="W620" i="1" s="1"/>
  <c r="U696" i="1"/>
  <c r="V696" i="1" s="1"/>
  <c r="W696" i="1" s="1"/>
  <c r="U648" i="1"/>
  <c r="V648" i="1" s="1"/>
  <c r="W648" i="1" s="1"/>
  <c r="U674" i="1"/>
  <c r="V674" i="1" s="1"/>
  <c r="W674" i="1" s="1"/>
  <c r="U581" i="1"/>
  <c r="V581" i="1" s="1"/>
  <c r="W581" i="1" s="1"/>
  <c r="U654" i="1"/>
  <c r="V654" i="1" s="1"/>
  <c r="W654" i="1" s="1"/>
  <c r="U586" i="1"/>
  <c r="V586" i="1" s="1"/>
  <c r="W586" i="1" s="1"/>
  <c r="U584" i="1"/>
  <c r="V584" i="1" s="1"/>
  <c r="W584" i="1" s="1"/>
  <c r="U607" i="1"/>
  <c r="V607" i="1" s="1"/>
  <c r="W607" i="1" s="1"/>
  <c r="U597" i="1"/>
  <c r="V597" i="1" s="1"/>
  <c r="W597" i="1" s="1"/>
  <c r="U649" i="1"/>
  <c r="V649" i="1" s="1"/>
  <c r="W649" i="1" s="1"/>
  <c r="U667" i="1"/>
  <c r="V667" i="1" s="1"/>
  <c r="W667" i="1" s="1"/>
  <c r="U595" i="1"/>
  <c r="V595" i="1" s="1"/>
  <c r="W595" i="1" s="1"/>
  <c r="U662" i="1"/>
  <c r="V662" i="1" s="1"/>
  <c r="W662" i="1" s="1"/>
  <c r="U641" i="1"/>
  <c r="V641" i="1" s="1"/>
  <c r="W641" i="1" s="1"/>
  <c r="U656" i="1"/>
  <c r="V656" i="1" s="1"/>
  <c r="W656" i="1" s="1"/>
  <c r="U643" i="1"/>
  <c r="V643" i="1" s="1"/>
  <c r="W643" i="1" s="1"/>
  <c r="U685" i="1"/>
  <c r="V685" i="1" s="1"/>
  <c r="W685" i="1" s="1"/>
  <c r="U612" i="1"/>
  <c r="V612" i="1" s="1"/>
  <c r="W612" i="1" s="1"/>
  <c r="U690" i="1"/>
  <c r="V690" i="1" s="1"/>
  <c r="W690" i="1" s="1"/>
  <c r="U660" i="1"/>
  <c r="V660" i="1" s="1"/>
  <c r="W660" i="1" s="1"/>
  <c r="U645" i="1"/>
  <c r="V645" i="1" s="1"/>
  <c r="W645" i="1" s="1"/>
  <c r="U605" i="1"/>
  <c r="V605" i="1" s="1"/>
  <c r="W605" i="1" s="1"/>
  <c r="U682" i="1"/>
  <c r="V682" i="1" s="1"/>
  <c r="W682" i="1" s="1"/>
  <c r="U678" i="1"/>
  <c r="V678" i="1" s="1"/>
  <c r="W678" i="1" s="1"/>
  <c r="U640" i="1"/>
  <c r="V640" i="1" s="1"/>
  <c r="W640" i="1" s="1"/>
  <c r="U676" i="1"/>
  <c r="V676" i="1" s="1"/>
  <c r="W676" i="1" s="1"/>
  <c r="U669" i="1"/>
  <c r="V669" i="1" s="1"/>
  <c r="W669" i="1" s="1"/>
  <c r="U661" i="1"/>
  <c r="V661" i="1" s="1"/>
  <c r="W661" i="1" s="1"/>
  <c r="U703" i="1"/>
  <c r="V703" i="1" s="1"/>
  <c r="W703" i="1" s="1"/>
  <c r="U589" i="1"/>
  <c r="V589" i="1" s="1"/>
  <c r="W589" i="1" s="1"/>
  <c r="U617" i="1"/>
  <c r="V617" i="1" s="1"/>
  <c r="W617" i="1" s="1"/>
  <c r="U2483" i="1"/>
  <c r="U6649" i="1"/>
  <c r="U6543" i="1"/>
  <c r="V6543" i="1" s="1"/>
  <c r="W6543" i="1" s="1"/>
  <c r="U6541" i="1"/>
  <c r="V6541" i="1" s="1"/>
  <c r="W6541" i="1" s="1"/>
  <c r="U2488" i="1"/>
  <c r="U7184" i="1"/>
  <c r="U6228" i="1"/>
  <c r="V6228" i="1" s="1"/>
  <c r="W6228" i="1" s="1"/>
  <c r="U2529" i="1"/>
  <c r="U7088" i="1"/>
  <c r="U6529" i="1"/>
  <c r="V6529" i="1" s="1"/>
  <c r="W6529" i="1" s="1"/>
  <c r="U6527" i="1"/>
  <c r="V6527" i="1" s="1"/>
  <c r="W6527" i="1" s="1"/>
  <c r="U2553" i="1"/>
  <c r="U7179" i="1"/>
  <c r="U5944" i="1"/>
  <c r="V5944" i="1" s="1"/>
  <c r="W5944" i="1" s="1"/>
  <c r="U5946" i="1"/>
  <c r="V5946" i="1" s="1"/>
  <c r="W5946" i="1" s="1"/>
  <c r="U5945" i="1"/>
  <c r="V5945" i="1" s="1"/>
  <c r="W5945" i="1" s="1"/>
  <c r="U5947" i="1"/>
  <c r="V5947" i="1" s="1"/>
  <c r="W5947" i="1" s="1"/>
  <c r="U2571" i="1"/>
  <c r="U7022" i="1"/>
  <c r="U3096" i="1"/>
  <c r="V3096" i="1" s="1"/>
  <c r="W3096" i="1" s="1"/>
  <c r="U3120" i="1"/>
  <c r="V3120" i="1" s="1"/>
  <c r="W3120" i="1" s="1"/>
  <c r="U3110" i="1"/>
  <c r="V3110" i="1" s="1"/>
  <c r="W3110" i="1" s="1"/>
  <c r="U3097" i="1"/>
  <c r="V3097" i="1" s="1"/>
  <c r="W3097" i="1" s="1"/>
  <c r="U3100" i="1"/>
  <c r="V3100" i="1" s="1"/>
  <c r="W3100" i="1" s="1"/>
  <c r="U3113" i="1"/>
  <c r="V3113" i="1" s="1"/>
  <c r="W3113" i="1" s="1"/>
  <c r="U3117" i="1"/>
  <c r="V3117" i="1" s="1"/>
  <c r="W3117" i="1" s="1"/>
  <c r="U3130" i="1"/>
  <c r="V3130" i="1" s="1"/>
  <c r="W3130" i="1" s="1"/>
  <c r="U3098" i="1"/>
  <c r="V3098" i="1" s="1"/>
  <c r="W3098" i="1" s="1"/>
  <c r="U3123" i="1"/>
  <c r="V3123" i="1" s="1"/>
  <c r="W3123" i="1" s="1"/>
  <c r="U3101" i="1"/>
  <c r="V3101" i="1" s="1"/>
  <c r="W3101" i="1" s="1"/>
  <c r="U3072" i="1"/>
  <c r="V3072" i="1" s="1"/>
  <c r="W3072" i="1" s="1"/>
  <c r="U3118" i="1"/>
  <c r="V3118" i="1" s="1"/>
  <c r="W3118" i="1" s="1"/>
  <c r="U3114" i="1"/>
  <c r="V3114" i="1" s="1"/>
  <c r="W3114" i="1" s="1"/>
  <c r="U3109" i="1"/>
  <c r="V3109" i="1" s="1"/>
  <c r="W3109" i="1" s="1"/>
  <c r="U3089" i="1"/>
  <c r="V3089" i="1" s="1"/>
  <c r="W3089" i="1" s="1"/>
  <c r="U3131" i="1"/>
  <c r="V3131" i="1" s="1"/>
  <c r="W3131" i="1" s="1"/>
  <c r="U3122" i="1"/>
  <c r="V3122" i="1" s="1"/>
  <c r="W3122" i="1" s="1"/>
  <c r="U3087" i="1"/>
  <c r="V3087" i="1" s="1"/>
  <c r="W3087" i="1" s="1"/>
  <c r="U3092" i="1"/>
  <c r="V3092" i="1" s="1"/>
  <c r="W3092" i="1" s="1"/>
  <c r="U3095" i="1"/>
  <c r="V3095" i="1" s="1"/>
  <c r="W3095" i="1" s="1"/>
  <c r="U3093" i="1"/>
  <c r="V3093" i="1" s="1"/>
  <c r="W3093" i="1" s="1"/>
  <c r="U3111" i="1"/>
  <c r="V3111" i="1" s="1"/>
  <c r="W3111" i="1" s="1"/>
  <c r="U3082" i="1"/>
  <c r="V3082" i="1" s="1"/>
  <c r="W3082" i="1" s="1"/>
  <c r="U3081" i="1"/>
  <c r="V3081" i="1" s="1"/>
  <c r="W3081" i="1" s="1"/>
  <c r="U3075" i="1"/>
  <c r="V3075" i="1" s="1"/>
  <c r="W3075" i="1" s="1"/>
  <c r="U3091" i="1"/>
  <c r="V3091" i="1" s="1"/>
  <c r="W3091" i="1" s="1"/>
  <c r="U3086" i="1"/>
  <c r="V3086" i="1" s="1"/>
  <c r="W3086" i="1" s="1"/>
  <c r="U3103" i="1"/>
  <c r="V3103" i="1" s="1"/>
  <c r="W3103" i="1" s="1"/>
  <c r="U3088" i="1"/>
  <c r="V3088" i="1" s="1"/>
  <c r="W3088" i="1" s="1"/>
  <c r="U3107" i="1"/>
  <c r="V3107" i="1" s="1"/>
  <c r="W3107" i="1" s="1"/>
  <c r="U3128" i="1"/>
  <c r="V3128" i="1" s="1"/>
  <c r="W3128" i="1" s="1"/>
  <c r="U3105" i="1"/>
  <c r="V3105" i="1" s="1"/>
  <c r="W3105" i="1" s="1"/>
  <c r="U3090" i="1"/>
  <c r="V3090" i="1" s="1"/>
  <c r="W3090" i="1" s="1"/>
  <c r="U3074" i="1"/>
  <c r="V3074" i="1" s="1"/>
  <c r="W3074" i="1" s="1"/>
  <c r="U3073" i="1"/>
  <c r="V3073" i="1" s="1"/>
  <c r="W3073" i="1" s="1"/>
  <c r="U3108" i="1"/>
  <c r="V3108" i="1" s="1"/>
  <c r="W3108" i="1" s="1"/>
  <c r="U3083" i="1"/>
  <c r="V3083" i="1" s="1"/>
  <c r="W3083" i="1" s="1"/>
  <c r="U3076" i="1"/>
  <c r="V3076" i="1" s="1"/>
  <c r="W3076" i="1" s="1"/>
  <c r="U3094" i="1"/>
  <c r="V3094" i="1" s="1"/>
  <c r="W3094" i="1" s="1"/>
  <c r="U3080" i="1"/>
  <c r="V3080" i="1" s="1"/>
  <c r="W3080" i="1" s="1"/>
  <c r="U3125" i="1"/>
  <c r="V3125" i="1" s="1"/>
  <c r="W3125" i="1" s="1"/>
  <c r="U3104" i="1"/>
  <c r="V3104" i="1" s="1"/>
  <c r="W3104" i="1" s="1"/>
  <c r="U3126" i="1"/>
  <c r="V3126" i="1" s="1"/>
  <c r="W3126" i="1" s="1"/>
  <c r="U3084" i="1"/>
  <c r="V3084" i="1" s="1"/>
  <c r="W3084" i="1" s="1"/>
  <c r="U3079" i="1"/>
  <c r="V3079" i="1" s="1"/>
  <c r="W3079" i="1" s="1"/>
  <c r="U3099" i="1"/>
  <c r="V3099" i="1" s="1"/>
  <c r="W3099" i="1" s="1"/>
  <c r="U3102" i="1"/>
  <c r="V3102" i="1" s="1"/>
  <c r="W3102" i="1" s="1"/>
  <c r="U3119" i="1"/>
  <c r="V3119" i="1" s="1"/>
  <c r="W3119" i="1" s="1"/>
  <c r="U3085" i="1"/>
  <c r="V3085" i="1" s="1"/>
  <c r="W3085" i="1" s="1"/>
  <c r="U3121" i="1"/>
  <c r="V3121" i="1" s="1"/>
  <c r="W3121" i="1" s="1"/>
  <c r="U3127" i="1"/>
  <c r="V3127" i="1" s="1"/>
  <c r="W3127" i="1" s="1"/>
  <c r="U3106" i="1"/>
  <c r="V3106" i="1" s="1"/>
  <c r="W3106" i="1" s="1"/>
  <c r="U3078" i="1"/>
  <c r="V3078" i="1" s="1"/>
  <c r="W3078" i="1" s="1"/>
  <c r="U3115" i="1"/>
  <c r="V3115" i="1" s="1"/>
  <c r="W3115" i="1" s="1"/>
  <c r="U3077" i="1"/>
  <c r="V3077" i="1" s="1"/>
  <c r="W3077" i="1" s="1"/>
  <c r="U3124" i="1"/>
  <c r="V3124" i="1" s="1"/>
  <c r="W3124" i="1" s="1"/>
  <c r="U3112" i="1"/>
  <c r="V3112" i="1" s="1"/>
  <c r="W3112" i="1" s="1"/>
  <c r="U3129" i="1"/>
  <c r="V3129" i="1" s="1"/>
  <c r="W3129" i="1" s="1"/>
  <c r="U3116" i="1"/>
  <c r="V3116" i="1" s="1"/>
  <c r="W3116" i="1" s="1"/>
  <c r="U2588" i="1"/>
  <c r="U6698" i="1"/>
  <c r="U5283" i="1"/>
  <c r="V5283" i="1" s="1"/>
  <c r="W5283" i="1" s="1"/>
  <c r="U2628" i="1"/>
  <c r="U6907" i="1"/>
  <c r="U5246" i="1"/>
  <c r="V5246" i="1" s="1"/>
  <c r="W5246" i="1" s="1"/>
  <c r="U5247" i="1"/>
  <c r="V5247" i="1" s="1"/>
  <c r="W5247" i="1" s="1"/>
  <c r="U2634" i="1"/>
  <c r="U6900" i="1"/>
  <c r="U6494" i="1"/>
  <c r="V6494" i="1" s="1"/>
  <c r="W6494" i="1" s="1"/>
  <c r="U6493" i="1"/>
  <c r="V6493" i="1" s="1"/>
  <c r="W6493" i="1" s="1"/>
  <c r="U2688" i="1"/>
  <c r="U7167" i="1"/>
  <c r="U6566" i="1"/>
  <c r="V6566" i="1" s="1"/>
  <c r="W6566" i="1" s="1"/>
  <c r="U6567" i="1"/>
  <c r="V6567" i="1" s="1"/>
  <c r="W6567" i="1" s="1"/>
  <c r="U2719" i="1"/>
  <c r="U7195" i="1"/>
  <c r="U3519" i="1"/>
  <c r="V3519" i="1" s="1"/>
  <c r="W3519" i="1" s="1"/>
  <c r="U3523" i="1"/>
  <c r="V3523" i="1" s="1"/>
  <c r="W3523" i="1" s="1"/>
  <c r="U3520" i="1"/>
  <c r="V3520" i="1" s="1"/>
  <c r="W3520" i="1" s="1"/>
  <c r="U3533" i="1"/>
  <c r="V3533" i="1" s="1"/>
  <c r="W3533" i="1" s="1"/>
  <c r="U3525" i="1"/>
  <c r="V3525" i="1" s="1"/>
  <c r="W3525" i="1" s="1"/>
  <c r="U3530" i="1"/>
  <c r="V3530" i="1" s="1"/>
  <c r="W3530" i="1" s="1"/>
  <c r="U3518" i="1"/>
  <c r="V3518" i="1" s="1"/>
  <c r="W3518" i="1" s="1"/>
  <c r="U3522" i="1"/>
  <c r="V3522" i="1" s="1"/>
  <c r="W3522" i="1" s="1"/>
  <c r="U3521" i="1"/>
  <c r="V3521" i="1" s="1"/>
  <c r="W3521" i="1" s="1"/>
  <c r="U3531" i="1"/>
  <c r="V3531" i="1" s="1"/>
  <c r="W3531" i="1" s="1"/>
  <c r="U3526" i="1"/>
  <c r="V3526" i="1" s="1"/>
  <c r="W3526" i="1" s="1"/>
  <c r="U3524" i="1"/>
  <c r="V3524" i="1" s="1"/>
  <c r="W3524" i="1" s="1"/>
  <c r="U3527" i="1"/>
  <c r="V3527" i="1" s="1"/>
  <c r="W3527" i="1" s="1"/>
  <c r="U3532" i="1"/>
  <c r="V3532" i="1" s="1"/>
  <c r="W3532" i="1" s="1"/>
  <c r="U3517" i="1"/>
  <c r="V3517" i="1" s="1"/>
  <c r="W3517" i="1" s="1"/>
  <c r="U3529" i="1"/>
  <c r="V3529" i="1" s="1"/>
  <c r="W3529" i="1" s="1"/>
  <c r="U3534" i="1"/>
  <c r="V3534" i="1" s="1"/>
  <c r="W3534" i="1" s="1"/>
  <c r="U3528" i="1"/>
  <c r="V3528" i="1" s="1"/>
  <c r="W3528" i="1" s="1"/>
  <c r="U3516" i="1"/>
  <c r="V3516" i="1" s="1"/>
  <c r="W3516" i="1" s="1"/>
  <c r="U3535" i="1"/>
  <c r="V3535" i="1" s="1"/>
  <c r="W3535" i="1" s="1"/>
  <c r="U2754" i="1"/>
  <c r="U6721" i="1"/>
  <c r="U3349" i="1"/>
  <c r="V3349" i="1" s="1"/>
  <c r="W3349" i="1" s="1"/>
  <c r="U3348" i="1"/>
  <c r="V3348" i="1" s="1"/>
  <c r="W3348" i="1" s="1"/>
  <c r="U3347" i="1"/>
  <c r="V3347" i="1" s="1"/>
  <c r="W3347" i="1" s="1"/>
  <c r="U3350" i="1"/>
  <c r="V3350" i="1" s="1"/>
  <c r="W3350" i="1" s="1"/>
  <c r="U2767" i="1"/>
  <c r="U6711" i="1"/>
  <c r="U3724" i="1"/>
  <c r="V3724" i="1" s="1"/>
  <c r="W3724" i="1" s="1"/>
  <c r="U3726" i="1"/>
  <c r="V3726" i="1" s="1"/>
  <c r="W3726" i="1" s="1"/>
  <c r="U3712" i="1"/>
  <c r="V3712" i="1" s="1"/>
  <c r="W3712" i="1" s="1"/>
  <c r="U3714" i="1"/>
  <c r="V3714" i="1" s="1"/>
  <c r="W3714" i="1" s="1"/>
  <c r="U3715" i="1"/>
  <c r="V3715" i="1" s="1"/>
  <c r="W3715" i="1" s="1"/>
  <c r="U3728" i="1"/>
  <c r="V3728" i="1" s="1"/>
  <c r="W3728" i="1" s="1"/>
  <c r="U3725" i="1"/>
  <c r="V3725" i="1" s="1"/>
  <c r="W3725" i="1" s="1"/>
  <c r="U3713" i="1"/>
  <c r="V3713" i="1" s="1"/>
  <c r="W3713" i="1" s="1"/>
  <c r="U3709" i="1"/>
  <c r="V3709" i="1" s="1"/>
  <c r="W3709" i="1" s="1"/>
  <c r="U3711" i="1"/>
  <c r="V3711" i="1" s="1"/>
  <c r="W3711" i="1" s="1"/>
  <c r="U3707" i="1"/>
  <c r="V3707" i="1" s="1"/>
  <c r="W3707" i="1" s="1"/>
  <c r="U3716" i="1"/>
  <c r="V3716" i="1" s="1"/>
  <c r="W3716" i="1" s="1"/>
  <c r="U3719" i="1"/>
  <c r="V3719" i="1" s="1"/>
  <c r="W3719" i="1" s="1"/>
  <c r="U3720" i="1"/>
  <c r="V3720" i="1" s="1"/>
  <c r="W3720" i="1" s="1"/>
  <c r="U3722" i="1"/>
  <c r="V3722" i="1" s="1"/>
  <c r="W3722" i="1" s="1"/>
  <c r="U3717" i="1"/>
  <c r="V3717" i="1" s="1"/>
  <c r="W3717" i="1" s="1"/>
  <c r="U3710" i="1"/>
  <c r="V3710" i="1" s="1"/>
  <c r="W3710" i="1" s="1"/>
  <c r="U2789" i="1"/>
  <c r="U6733" i="1"/>
  <c r="U4826" i="1"/>
  <c r="V4826" i="1" s="1"/>
  <c r="W4826" i="1" s="1"/>
  <c r="U4829" i="1"/>
  <c r="V4829" i="1" s="1"/>
  <c r="W4829" i="1" s="1"/>
  <c r="U4830" i="1"/>
  <c r="V4830" i="1" s="1"/>
  <c r="W4830" i="1" s="1"/>
  <c r="U4827" i="1"/>
  <c r="V4827" i="1" s="1"/>
  <c r="W4827" i="1" s="1"/>
  <c r="U4828" i="1"/>
  <c r="V4828" i="1" s="1"/>
  <c r="W4828" i="1" s="1"/>
  <c r="U2865" i="1"/>
  <c r="U6844" i="1"/>
  <c r="U5406" i="1"/>
  <c r="V5406" i="1" s="1"/>
  <c r="W5406" i="1" s="1"/>
  <c r="U5409" i="1"/>
  <c r="V5409" i="1" s="1"/>
  <c r="W5409" i="1" s="1"/>
  <c r="U5413" i="1"/>
  <c r="V5413" i="1" s="1"/>
  <c r="W5413" i="1" s="1"/>
  <c r="U5408" i="1"/>
  <c r="V5408" i="1" s="1"/>
  <c r="W5408" i="1" s="1"/>
  <c r="U5412" i="1"/>
  <c r="V5412" i="1" s="1"/>
  <c r="W5412" i="1" s="1"/>
  <c r="U5411" i="1"/>
  <c r="V5411" i="1" s="1"/>
  <c r="W5411" i="1" s="1"/>
  <c r="U5410" i="1"/>
  <c r="V5410" i="1" s="1"/>
  <c r="W5410" i="1" s="1"/>
  <c r="U5407" i="1"/>
  <c r="V5407" i="1" s="1"/>
  <c r="W5407" i="1" s="1"/>
  <c r="U2927" i="1"/>
  <c r="U6923" i="1"/>
  <c r="U6153" i="1"/>
  <c r="V6153" i="1" s="1"/>
  <c r="W6153" i="1" s="1"/>
  <c r="U6152" i="1"/>
  <c r="V6152" i="1" s="1"/>
  <c r="W6152" i="1" s="1"/>
  <c r="U6154" i="1"/>
  <c r="V6154" i="1" s="1"/>
  <c r="W6154" i="1" s="1"/>
  <c r="U2933" i="1"/>
  <c r="U7068" i="1"/>
  <c r="U3494" i="1"/>
  <c r="V3494" i="1" s="1"/>
  <c r="W3494" i="1" s="1"/>
  <c r="U3490" i="1"/>
  <c r="V3490" i="1" s="1"/>
  <c r="W3490" i="1" s="1"/>
  <c r="U3488" i="1"/>
  <c r="V3488" i="1" s="1"/>
  <c r="W3488" i="1" s="1"/>
  <c r="U3493" i="1"/>
  <c r="V3493" i="1" s="1"/>
  <c r="W3493" i="1" s="1"/>
  <c r="U3498" i="1"/>
  <c r="V3498" i="1" s="1"/>
  <c r="W3498" i="1" s="1"/>
  <c r="U3486" i="1"/>
  <c r="V3486" i="1" s="1"/>
  <c r="W3486" i="1" s="1"/>
  <c r="U3487" i="1"/>
  <c r="V3487" i="1" s="1"/>
  <c r="W3487" i="1" s="1"/>
  <c r="U3478" i="1"/>
  <c r="V3478" i="1" s="1"/>
  <c r="W3478" i="1" s="1"/>
  <c r="U3480" i="1"/>
  <c r="V3480" i="1" s="1"/>
  <c r="W3480" i="1" s="1"/>
  <c r="U3483" i="1"/>
  <c r="V3483" i="1" s="1"/>
  <c r="W3483" i="1" s="1"/>
  <c r="U3479" i="1"/>
  <c r="V3479" i="1" s="1"/>
  <c r="W3479" i="1" s="1"/>
  <c r="U3482" i="1"/>
  <c r="V3482" i="1" s="1"/>
  <c r="W3482" i="1" s="1"/>
  <c r="U3484" i="1"/>
  <c r="V3484" i="1" s="1"/>
  <c r="W3484" i="1" s="1"/>
  <c r="U3500" i="1"/>
  <c r="V3500" i="1" s="1"/>
  <c r="W3500" i="1" s="1"/>
  <c r="U3481" i="1"/>
  <c r="V3481" i="1" s="1"/>
  <c r="W3481" i="1" s="1"/>
  <c r="U3497" i="1"/>
  <c r="V3497" i="1" s="1"/>
  <c r="W3497" i="1" s="1"/>
  <c r="U3491" i="1"/>
  <c r="V3491" i="1" s="1"/>
  <c r="W3491" i="1" s="1"/>
  <c r="U3495" i="1"/>
  <c r="V3495" i="1" s="1"/>
  <c r="W3495" i="1" s="1"/>
  <c r="U3501" i="1"/>
  <c r="V3501" i="1" s="1"/>
  <c r="W3501" i="1" s="1"/>
  <c r="U3496" i="1"/>
  <c r="V3496" i="1" s="1"/>
  <c r="W3496" i="1" s="1"/>
  <c r="U3485" i="1"/>
  <c r="V3485" i="1" s="1"/>
  <c r="W3485" i="1" s="1"/>
  <c r="U3499" i="1"/>
  <c r="V3499" i="1" s="1"/>
  <c r="W3499" i="1" s="1"/>
  <c r="U3489" i="1"/>
  <c r="V3489" i="1" s="1"/>
  <c r="W3489" i="1" s="1"/>
  <c r="U3492" i="1"/>
  <c r="V3492" i="1" s="1"/>
  <c r="W3492" i="1" s="1"/>
  <c r="U3052" i="1"/>
  <c r="U6719" i="1"/>
  <c r="U5513" i="1"/>
  <c r="V5513" i="1" s="1"/>
  <c r="W5513" i="1" s="1"/>
  <c r="U5515" i="1"/>
  <c r="V5515" i="1" s="1"/>
  <c r="W5515" i="1" s="1"/>
  <c r="U5514" i="1"/>
  <c r="V5514" i="1" s="1"/>
  <c r="W5514" i="1" s="1"/>
  <c r="U3071" i="1"/>
  <c r="U6941" i="1"/>
  <c r="U3934" i="1"/>
  <c r="V3934" i="1" s="1"/>
  <c r="W3934" i="1" s="1"/>
  <c r="U3942" i="1"/>
  <c r="V3942" i="1" s="1"/>
  <c r="W3942" i="1" s="1"/>
  <c r="U3938" i="1"/>
  <c r="V3938" i="1" s="1"/>
  <c r="W3938" i="1" s="1"/>
  <c r="U3935" i="1"/>
  <c r="V3935" i="1" s="1"/>
  <c r="W3935" i="1" s="1"/>
  <c r="U3936" i="1"/>
  <c r="V3936" i="1" s="1"/>
  <c r="W3936" i="1" s="1"/>
  <c r="U3937" i="1"/>
  <c r="V3937" i="1" s="1"/>
  <c r="W3937" i="1" s="1"/>
  <c r="U3940" i="1"/>
  <c r="V3940" i="1" s="1"/>
  <c r="W3940" i="1" s="1"/>
  <c r="U3939" i="1"/>
  <c r="V3939" i="1" s="1"/>
  <c r="W3939" i="1" s="1"/>
  <c r="U3941" i="1"/>
  <c r="V3941" i="1" s="1"/>
  <c r="W3941" i="1" s="1"/>
  <c r="U3132" i="1"/>
  <c r="U6756" i="1"/>
  <c r="U4806" i="1"/>
  <c r="V4806" i="1" s="1"/>
  <c r="W4806" i="1" s="1"/>
  <c r="U4805" i="1"/>
  <c r="V4805" i="1" s="1"/>
  <c r="W4805" i="1" s="1"/>
  <c r="U4807" i="1"/>
  <c r="V4807" i="1" s="1"/>
  <c r="W4807" i="1" s="1"/>
  <c r="U3136" i="1"/>
  <c r="U6840" i="1"/>
  <c r="U2680" i="1"/>
  <c r="V2680" i="1" s="1"/>
  <c r="W2680" i="1" s="1"/>
  <c r="U2657" i="1"/>
  <c r="V2657" i="1" s="1"/>
  <c r="W2657" i="1" s="1"/>
  <c r="U2673" i="1"/>
  <c r="V2673" i="1" s="1"/>
  <c r="W2673" i="1" s="1"/>
  <c r="U2664" i="1"/>
  <c r="V2664" i="1" s="1"/>
  <c r="W2664" i="1" s="1"/>
  <c r="U2643" i="1"/>
  <c r="V2643" i="1" s="1"/>
  <c r="W2643" i="1" s="1"/>
  <c r="U2653" i="1"/>
  <c r="V2653" i="1" s="1"/>
  <c r="W2653" i="1" s="1"/>
  <c r="U2661" i="1"/>
  <c r="V2661" i="1" s="1"/>
  <c r="W2661" i="1" s="1"/>
  <c r="U2647" i="1"/>
  <c r="V2647" i="1" s="1"/>
  <c r="W2647" i="1" s="1"/>
  <c r="U2651" i="1"/>
  <c r="V2651" i="1" s="1"/>
  <c r="W2651" i="1" s="1"/>
  <c r="U2648" i="1"/>
  <c r="V2648" i="1" s="1"/>
  <c r="W2648" i="1" s="1"/>
  <c r="U2652" i="1"/>
  <c r="V2652" i="1" s="1"/>
  <c r="W2652" i="1" s="1"/>
  <c r="U2662" i="1"/>
  <c r="V2662" i="1" s="1"/>
  <c r="W2662" i="1" s="1"/>
  <c r="U2686" i="1"/>
  <c r="V2686" i="1" s="1"/>
  <c r="W2686" i="1" s="1"/>
  <c r="U2654" i="1"/>
  <c r="V2654" i="1" s="1"/>
  <c r="W2654" i="1" s="1"/>
  <c r="U2659" i="1"/>
  <c r="V2659" i="1" s="1"/>
  <c r="W2659" i="1" s="1"/>
  <c r="U2679" i="1"/>
  <c r="V2679" i="1" s="1"/>
  <c r="W2679" i="1" s="1"/>
  <c r="U2665" i="1"/>
  <c r="V2665" i="1" s="1"/>
  <c r="W2665" i="1" s="1"/>
  <c r="U2682" i="1"/>
  <c r="V2682" i="1" s="1"/>
  <c r="W2682" i="1" s="1"/>
  <c r="U2649" i="1"/>
  <c r="V2649" i="1" s="1"/>
  <c r="W2649" i="1" s="1"/>
  <c r="U2637" i="1"/>
  <c r="V2637" i="1" s="1"/>
  <c r="W2637" i="1" s="1"/>
  <c r="U2684" i="1"/>
  <c r="V2684" i="1" s="1"/>
  <c r="W2684" i="1" s="1"/>
  <c r="U2677" i="1"/>
  <c r="V2677" i="1" s="1"/>
  <c r="W2677" i="1" s="1"/>
  <c r="U2663" i="1"/>
  <c r="V2663" i="1" s="1"/>
  <c r="W2663" i="1" s="1"/>
  <c r="U2669" i="1"/>
  <c r="V2669" i="1" s="1"/>
  <c r="W2669" i="1" s="1"/>
  <c r="U2641" i="1"/>
  <c r="V2641" i="1" s="1"/>
  <c r="W2641" i="1" s="1"/>
  <c r="U2676" i="1"/>
  <c r="V2676" i="1" s="1"/>
  <c r="W2676" i="1" s="1"/>
  <c r="U2681" i="1"/>
  <c r="V2681" i="1" s="1"/>
  <c r="W2681" i="1" s="1"/>
  <c r="U2670" i="1"/>
  <c r="V2670" i="1" s="1"/>
  <c r="W2670" i="1" s="1"/>
  <c r="U2658" i="1"/>
  <c r="V2658" i="1" s="1"/>
  <c r="W2658" i="1" s="1"/>
  <c r="U2674" i="1"/>
  <c r="V2674" i="1" s="1"/>
  <c r="W2674" i="1" s="1"/>
  <c r="U2644" i="1"/>
  <c r="V2644" i="1" s="1"/>
  <c r="W2644" i="1" s="1"/>
  <c r="U2655" i="1"/>
  <c r="V2655" i="1" s="1"/>
  <c r="W2655" i="1" s="1"/>
  <c r="U2635" i="1"/>
  <c r="V2635" i="1" s="1"/>
  <c r="W2635" i="1" s="1"/>
  <c r="U2683" i="1"/>
  <c r="V2683" i="1" s="1"/>
  <c r="W2683" i="1" s="1"/>
  <c r="U2640" i="1"/>
  <c r="V2640" i="1" s="1"/>
  <c r="W2640" i="1" s="1"/>
  <c r="U2656" i="1"/>
  <c r="V2656" i="1" s="1"/>
  <c r="W2656" i="1" s="1"/>
  <c r="U2687" i="1"/>
  <c r="V2687" i="1" s="1"/>
  <c r="W2687" i="1" s="1"/>
  <c r="U2668" i="1"/>
  <c r="V2668" i="1" s="1"/>
  <c r="W2668" i="1" s="1"/>
  <c r="U2667" i="1"/>
  <c r="V2667" i="1" s="1"/>
  <c r="W2667" i="1" s="1"/>
  <c r="U2650" i="1"/>
  <c r="V2650" i="1" s="1"/>
  <c r="W2650" i="1" s="1"/>
  <c r="U2646" i="1"/>
  <c r="V2646" i="1" s="1"/>
  <c r="W2646" i="1" s="1"/>
  <c r="U2660" i="1"/>
  <c r="V2660" i="1" s="1"/>
  <c r="W2660" i="1" s="1"/>
  <c r="U2675" i="1"/>
  <c r="V2675" i="1" s="1"/>
  <c r="W2675" i="1" s="1"/>
  <c r="U2642" i="1"/>
  <c r="V2642" i="1" s="1"/>
  <c r="W2642" i="1" s="1"/>
  <c r="U2645" i="1"/>
  <c r="V2645" i="1" s="1"/>
  <c r="W2645" i="1" s="1"/>
  <c r="U2639" i="1"/>
  <c r="V2639" i="1" s="1"/>
  <c r="W2639" i="1" s="1"/>
  <c r="U2636" i="1"/>
  <c r="V2636" i="1" s="1"/>
  <c r="W2636" i="1" s="1"/>
  <c r="U2666" i="1"/>
  <c r="V2666" i="1" s="1"/>
  <c r="W2666" i="1" s="1"/>
  <c r="U2685" i="1"/>
  <c r="V2685" i="1" s="1"/>
  <c r="W2685" i="1" s="1"/>
  <c r="U2672" i="1"/>
  <c r="V2672" i="1" s="1"/>
  <c r="W2672" i="1" s="1"/>
  <c r="U2671" i="1"/>
  <c r="V2671" i="1" s="1"/>
  <c r="W2671" i="1" s="1"/>
  <c r="U2678" i="1"/>
  <c r="V2678" i="1" s="1"/>
  <c r="W2678" i="1" s="1"/>
  <c r="U2638" i="1"/>
  <c r="V2638" i="1" s="1"/>
  <c r="W2638" i="1" s="1"/>
  <c r="U3148" i="1"/>
  <c r="U6688" i="1"/>
  <c r="U6116" i="1"/>
  <c r="V6116" i="1" s="1"/>
  <c r="W6116" i="1" s="1"/>
  <c r="U6117" i="1"/>
  <c r="V6117" i="1" s="1"/>
  <c r="W6117" i="1" s="1"/>
  <c r="U3167" i="1"/>
  <c r="U7059" i="1"/>
  <c r="U6147" i="1"/>
  <c r="V6147" i="1" s="1"/>
  <c r="W6147" i="1" s="1"/>
  <c r="U6144" i="1"/>
  <c r="V6144" i="1" s="1"/>
  <c r="W6144" i="1" s="1"/>
  <c r="U6145" i="1"/>
  <c r="V6145" i="1" s="1"/>
  <c r="W6145" i="1" s="1"/>
  <c r="U6146" i="1"/>
  <c r="V6146" i="1" s="1"/>
  <c r="W6146" i="1" s="1"/>
  <c r="U3180" i="1"/>
  <c r="U7066" i="1"/>
  <c r="U2190" i="1"/>
  <c r="V2190" i="1" s="1"/>
  <c r="W2190" i="1" s="1"/>
  <c r="U2191" i="1"/>
  <c r="V2191" i="1" s="1"/>
  <c r="W2191" i="1" s="1"/>
  <c r="U2189" i="1"/>
  <c r="V2189" i="1" s="1"/>
  <c r="W2189" i="1" s="1"/>
  <c r="U3195" i="1"/>
  <c r="U6672" i="1"/>
  <c r="U3209" i="1"/>
  <c r="U7228" i="1"/>
  <c r="U3635" i="1"/>
  <c r="V3635" i="1" s="1"/>
  <c r="W3635" i="1" s="1"/>
  <c r="U3636" i="1"/>
  <c r="V3636" i="1" s="1"/>
  <c r="W3636" i="1" s="1"/>
  <c r="U3634" i="1"/>
  <c r="V3634" i="1" s="1"/>
  <c r="W3634" i="1" s="1"/>
  <c r="U3633" i="1"/>
  <c r="V3633" i="1" s="1"/>
  <c r="W3633" i="1" s="1"/>
  <c r="U3225" i="1"/>
  <c r="U6727" i="1"/>
  <c r="U4224" i="1"/>
  <c r="V4224" i="1" s="1"/>
  <c r="W4224" i="1" s="1"/>
  <c r="U4230" i="1"/>
  <c r="V4230" i="1" s="1"/>
  <c r="W4230" i="1" s="1"/>
  <c r="U4226" i="1"/>
  <c r="V4226" i="1" s="1"/>
  <c r="W4226" i="1" s="1"/>
  <c r="U4228" i="1"/>
  <c r="V4228" i="1" s="1"/>
  <c r="W4228" i="1" s="1"/>
  <c r="U4233" i="1"/>
  <c r="V4233" i="1" s="1"/>
  <c r="W4233" i="1" s="1"/>
  <c r="U4231" i="1"/>
  <c r="V4231" i="1" s="1"/>
  <c r="W4231" i="1" s="1"/>
  <c r="U4234" i="1"/>
  <c r="V4234" i="1" s="1"/>
  <c r="W4234" i="1" s="1"/>
  <c r="U4225" i="1"/>
  <c r="V4225" i="1" s="1"/>
  <c r="W4225" i="1" s="1"/>
  <c r="U4235" i="1"/>
  <c r="V4235" i="1" s="1"/>
  <c r="W4235" i="1" s="1"/>
  <c r="U4232" i="1"/>
  <c r="V4232" i="1" s="1"/>
  <c r="W4232" i="1" s="1"/>
  <c r="U4229" i="1"/>
  <c r="V4229" i="1" s="1"/>
  <c r="W4229" i="1" s="1"/>
  <c r="U4227" i="1"/>
  <c r="V4227" i="1" s="1"/>
  <c r="W4227" i="1" s="1"/>
  <c r="U3233" i="1"/>
  <c r="U6782" i="1"/>
  <c r="U6158" i="1"/>
  <c r="V6158" i="1" s="1"/>
  <c r="W6158" i="1" s="1"/>
  <c r="U6156" i="1"/>
  <c r="V6156" i="1" s="1"/>
  <c r="W6156" i="1" s="1"/>
  <c r="U6157" i="1"/>
  <c r="V6157" i="1" s="1"/>
  <c r="W6157" i="1" s="1"/>
  <c r="U3311" i="1"/>
  <c r="U7069" i="1"/>
  <c r="U5586" i="1"/>
  <c r="V5586" i="1" s="1"/>
  <c r="W5586" i="1" s="1"/>
  <c r="U5585" i="1"/>
  <c r="V5585" i="1" s="1"/>
  <c r="W5585" i="1" s="1"/>
  <c r="U5584" i="1"/>
  <c r="V5584" i="1" s="1"/>
  <c r="W5584" i="1" s="1"/>
  <c r="U5583" i="1"/>
  <c r="V5583" i="1" s="1"/>
  <c r="W5583" i="1" s="1"/>
  <c r="U3334" i="1"/>
  <c r="U6953" i="1"/>
  <c r="U5132" i="1"/>
  <c r="V5132" i="1" s="1"/>
  <c r="W5132" i="1" s="1"/>
  <c r="U5134" i="1"/>
  <c r="V5134" i="1" s="1"/>
  <c r="W5134" i="1" s="1"/>
  <c r="U5136" i="1"/>
  <c r="V5136" i="1" s="1"/>
  <c r="W5136" i="1" s="1"/>
  <c r="U5135" i="1"/>
  <c r="V5135" i="1" s="1"/>
  <c r="W5135" i="1" s="1"/>
  <c r="U5130" i="1"/>
  <c r="V5130" i="1" s="1"/>
  <c r="W5130" i="1" s="1"/>
  <c r="U5129" i="1"/>
  <c r="V5129" i="1" s="1"/>
  <c r="W5129" i="1" s="1"/>
  <c r="U5131" i="1"/>
  <c r="V5131" i="1" s="1"/>
  <c r="W5131" i="1" s="1"/>
  <c r="U5133" i="1"/>
  <c r="V5133" i="1" s="1"/>
  <c r="W5133" i="1" s="1"/>
  <c r="U3340" i="1"/>
  <c r="U6885" i="1"/>
  <c r="U6127" i="1"/>
  <c r="V6127" i="1" s="1"/>
  <c r="W6127" i="1" s="1"/>
  <c r="U6125" i="1"/>
  <c r="V6125" i="1" s="1"/>
  <c r="W6125" i="1" s="1"/>
  <c r="U6129" i="1"/>
  <c r="V6129" i="1" s="1"/>
  <c r="W6129" i="1" s="1"/>
  <c r="U6126" i="1"/>
  <c r="V6126" i="1" s="1"/>
  <c r="W6126" i="1" s="1"/>
  <c r="U3346" i="1"/>
  <c r="U7061" i="1"/>
  <c r="U6207" i="1"/>
  <c r="V6207" i="1" s="1"/>
  <c r="W6207" i="1" s="1"/>
  <c r="U6209" i="1"/>
  <c r="V6209" i="1" s="1"/>
  <c r="W6209" i="1" s="1"/>
  <c r="U6206" i="1"/>
  <c r="V6206" i="1" s="1"/>
  <c r="W6206" i="1" s="1"/>
  <c r="U3351" i="1"/>
  <c r="U7081" i="1"/>
  <c r="U4439" i="1"/>
  <c r="V4439" i="1" s="1"/>
  <c r="W4439" i="1" s="1"/>
  <c r="U4449" i="1"/>
  <c r="V4449" i="1" s="1"/>
  <c r="W4449" i="1" s="1"/>
  <c r="U4450" i="1"/>
  <c r="V4450" i="1" s="1"/>
  <c r="W4450" i="1" s="1"/>
  <c r="U4446" i="1"/>
  <c r="V4446" i="1" s="1"/>
  <c r="W4446" i="1" s="1"/>
  <c r="U4436" i="1"/>
  <c r="V4436" i="1" s="1"/>
  <c r="W4436" i="1" s="1"/>
  <c r="U4438" i="1"/>
  <c r="V4438" i="1" s="1"/>
  <c r="W4438" i="1" s="1"/>
  <c r="U4435" i="1"/>
  <c r="V4435" i="1" s="1"/>
  <c r="W4435" i="1" s="1"/>
  <c r="U4447" i="1"/>
  <c r="V4447" i="1" s="1"/>
  <c r="W4447" i="1" s="1"/>
  <c r="U4441" i="1"/>
  <c r="V4441" i="1" s="1"/>
  <c r="W4441" i="1" s="1"/>
  <c r="U4451" i="1"/>
  <c r="V4451" i="1" s="1"/>
  <c r="W4451" i="1" s="1"/>
  <c r="U4452" i="1"/>
  <c r="V4452" i="1" s="1"/>
  <c r="W4452" i="1" s="1"/>
  <c r="U4443" i="1"/>
  <c r="V4443" i="1" s="1"/>
  <c r="W4443" i="1" s="1"/>
  <c r="U4442" i="1"/>
  <c r="V4442" i="1" s="1"/>
  <c r="W4442" i="1" s="1"/>
  <c r="U4444" i="1"/>
  <c r="V4444" i="1" s="1"/>
  <c r="W4444" i="1" s="1"/>
  <c r="U4448" i="1"/>
  <c r="V4448" i="1" s="1"/>
  <c r="W4448" i="1" s="1"/>
  <c r="U4445" i="1"/>
  <c r="V4445" i="1" s="1"/>
  <c r="W4445" i="1" s="1"/>
  <c r="U4440" i="1"/>
  <c r="V4440" i="1" s="1"/>
  <c r="W4440" i="1" s="1"/>
  <c r="U4437" i="1"/>
  <c r="V4437" i="1" s="1"/>
  <c r="W4437" i="1" s="1"/>
  <c r="U3357" i="1"/>
  <c r="U6798" i="1"/>
  <c r="U5601" i="1"/>
  <c r="V5601" i="1" s="1"/>
  <c r="W5601" i="1" s="1"/>
  <c r="U5603" i="1"/>
  <c r="V5603" i="1" s="1"/>
  <c r="W5603" i="1" s="1"/>
  <c r="U5597" i="1"/>
  <c r="V5597" i="1" s="1"/>
  <c r="W5597" i="1" s="1"/>
  <c r="U5599" i="1"/>
  <c r="V5599" i="1" s="1"/>
  <c r="W5599" i="1" s="1"/>
  <c r="U5600" i="1"/>
  <c r="V5600" i="1" s="1"/>
  <c r="W5600" i="1" s="1"/>
  <c r="U3367" i="1"/>
  <c r="U6956" i="1"/>
  <c r="U5181" i="1"/>
  <c r="V5181" i="1" s="1"/>
  <c r="W5181" i="1" s="1"/>
  <c r="U3400" i="1"/>
  <c r="U6893" i="1"/>
  <c r="U4914" i="1"/>
  <c r="V4914" i="1" s="1"/>
  <c r="W4914" i="1" s="1"/>
  <c r="U4913" i="1"/>
  <c r="V4913" i="1" s="1"/>
  <c r="W4913" i="1" s="1"/>
  <c r="U4915" i="1"/>
  <c r="V4915" i="1" s="1"/>
  <c r="W4915" i="1" s="1"/>
  <c r="U3408" i="1"/>
  <c r="U6857" i="1"/>
  <c r="U4697" i="1"/>
  <c r="V4697" i="1" s="1"/>
  <c r="W4697" i="1" s="1"/>
  <c r="U4701" i="1"/>
  <c r="V4701" i="1" s="1"/>
  <c r="W4701" i="1" s="1"/>
  <c r="U4699" i="1"/>
  <c r="V4699" i="1" s="1"/>
  <c r="W4699" i="1" s="1"/>
  <c r="U4700" i="1"/>
  <c r="V4700" i="1" s="1"/>
  <c r="W4700" i="1" s="1"/>
  <c r="U4698" i="1"/>
  <c r="V4698" i="1" s="1"/>
  <c r="W4698" i="1" s="1"/>
  <c r="U3415" i="1"/>
  <c r="U6828" i="1"/>
  <c r="U6049" i="1"/>
  <c r="V6049" i="1" s="1"/>
  <c r="W6049" i="1" s="1"/>
  <c r="U6050" i="1"/>
  <c r="V6050" i="1" s="1"/>
  <c r="W6050" i="1" s="1"/>
  <c r="U6048" i="1"/>
  <c r="V6048" i="1" s="1"/>
  <c r="W6048" i="1" s="1"/>
  <c r="U3423" i="1"/>
  <c r="U7043" i="1"/>
  <c r="U2149" i="1"/>
  <c r="V2149" i="1" s="1"/>
  <c r="W2149" i="1" s="1"/>
  <c r="U2145" i="1"/>
  <c r="V2145" i="1" s="1"/>
  <c r="W2145" i="1" s="1"/>
  <c r="U2147" i="1"/>
  <c r="V2147" i="1" s="1"/>
  <c r="W2147" i="1" s="1"/>
  <c r="U2146" i="1"/>
  <c r="V2146" i="1" s="1"/>
  <c r="W2146" i="1" s="1"/>
  <c r="U2143" i="1"/>
  <c r="V2143" i="1" s="1"/>
  <c r="W2143" i="1" s="1"/>
  <c r="U2152" i="1"/>
  <c r="V2152" i="1" s="1"/>
  <c r="W2152" i="1" s="1"/>
  <c r="U2150" i="1"/>
  <c r="V2150" i="1" s="1"/>
  <c r="W2150" i="1" s="1"/>
  <c r="U2153" i="1"/>
  <c r="V2153" i="1" s="1"/>
  <c r="W2153" i="1" s="1"/>
  <c r="U2151" i="1"/>
  <c r="V2151" i="1" s="1"/>
  <c r="W2151" i="1" s="1"/>
  <c r="U2148" i="1"/>
  <c r="V2148" i="1" s="1"/>
  <c r="W2148" i="1" s="1"/>
  <c r="U2144" i="1"/>
  <c r="V2144" i="1" s="1"/>
  <c r="W2144" i="1" s="1"/>
  <c r="U2154" i="1"/>
  <c r="V2154" i="1" s="1"/>
  <c r="W2154" i="1" s="1"/>
  <c r="U3477" i="1"/>
  <c r="U6669" i="1"/>
  <c r="U4863" i="1"/>
  <c r="V4863" i="1" s="1"/>
  <c r="W4863" i="1" s="1"/>
  <c r="U4862" i="1"/>
  <c r="V4862" i="1" s="1"/>
  <c r="W4862" i="1" s="1"/>
  <c r="U3502" i="1"/>
  <c r="U6850" i="1"/>
  <c r="U6532" i="1"/>
  <c r="V6532" i="1" s="1"/>
  <c r="W6532" i="1" s="1"/>
  <c r="U3515" i="1"/>
  <c r="U7182" i="1"/>
  <c r="U4597" i="1"/>
  <c r="V4597" i="1" s="1"/>
  <c r="W4597" i="1" s="1"/>
  <c r="U4594" i="1"/>
  <c r="V4594" i="1" s="1"/>
  <c r="W4594" i="1" s="1"/>
  <c r="U4595" i="1"/>
  <c r="V4595" i="1" s="1"/>
  <c r="W4595" i="1" s="1"/>
  <c r="U4598" i="1"/>
  <c r="V4598" i="1" s="1"/>
  <c r="W4598" i="1" s="1"/>
  <c r="U4596" i="1"/>
  <c r="V4596" i="1" s="1"/>
  <c r="W4596" i="1" s="1"/>
  <c r="U3536" i="1"/>
  <c r="U6816" i="1"/>
  <c r="U5791" i="1"/>
  <c r="V5791" i="1" s="1"/>
  <c r="W5791" i="1" s="1"/>
  <c r="U5793" i="1"/>
  <c r="V5793" i="1" s="1"/>
  <c r="W5793" i="1" s="1"/>
  <c r="U5792" i="1"/>
  <c r="V5792" i="1" s="1"/>
  <c r="W5792" i="1" s="1"/>
  <c r="U5794" i="1"/>
  <c r="V5794" i="1" s="1"/>
  <c r="W5794" i="1" s="1"/>
  <c r="U3552" i="1"/>
  <c r="U6997" i="1"/>
  <c r="U1687" i="1"/>
  <c r="V1687" i="1" s="1"/>
  <c r="W1687" i="1" s="1"/>
  <c r="U1428" i="1"/>
  <c r="V1428" i="1" s="1"/>
  <c r="W1428" i="1" s="1"/>
  <c r="U1385" i="1"/>
  <c r="V1385" i="1" s="1"/>
  <c r="W1385" i="1" s="1"/>
  <c r="U1719" i="1"/>
  <c r="V1719" i="1" s="1"/>
  <c r="W1719" i="1" s="1"/>
  <c r="U1311" i="1"/>
  <c r="V1311" i="1" s="1"/>
  <c r="W1311" i="1" s="1"/>
  <c r="U1628" i="1"/>
  <c r="V1628" i="1" s="1"/>
  <c r="W1628" i="1" s="1"/>
  <c r="U1362" i="1"/>
  <c r="V1362" i="1" s="1"/>
  <c r="W1362" i="1" s="1"/>
  <c r="U1589" i="1"/>
  <c r="V1589" i="1" s="1"/>
  <c r="W1589" i="1" s="1"/>
  <c r="U1621" i="1"/>
  <c r="V1621" i="1" s="1"/>
  <c r="W1621" i="1" s="1"/>
  <c r="U1303" i="1"/>
  <c r="V1303" i="1" s="1"/>
  <c r="W1303" i="1" s="1"/>
  <c r="U1636" i="1"/>
  <c r="V1636" i="1" s="1"/>
  <c r="W1636" i="1" s="1"/>
  <c r="U1383" i="1"/>
  <c r="V1383" i="1" s="1"/>
  <c r="W1383" i="1" s="1"/>
  <c r="U1720" i="1"/>
  <c r="V1720" i="1" s="1"/>
  <c r="W1720" i="1" s="1"/>
  <c r="U1637" i="1"/>
  <c r="V1637" i="1" s="1"/>
  <c r="W1637" i="1" s="1"/>
  <c r="U1682" i="1"/>
  <c r="V1682" i="1" s="1"/>
  <c r="W1682" i="1" s="1"/>
  <c r="U1542" i="1"/>
  <c r="V1542" i="1" s="1"/>
  <c r="W1542" i="1" s="1"/>
  <c r="U1446" i="1"/>
  <c r="V1446" i="1" s="1"/>
  <c r="W1446" i="1" s="1"/>
  <c r="U1721" i="1"/>
  <c r="V1721" i="1" s="1"/>
  <c r="W1721" i="1" s="1"/>
  <c r="U1665" i="1"/>
  <c r="V1665" i="1" s="1"/>
  <c r="W1665" i="1" s="1"/>
  <c r="U1509" i="1"/>
  <c r="V1509" i="1" s="1"/>
  <c r="W1509" i="1" s="1"/>
  <c r="U1604" i="1"/>
  <c r="V1604" i="1" s="1"/>
  <c r="W1604" i="1" s="1"/>
  <c r="U1298" i="1"/>
  <c r="V1298" i="1" s="1"/>
  <c r="W1298" i="1" s="1"/>
  <c r="U1429" i="1"/>
  <c r="V1429" i="1" s="1"/>
  <c r="W1429" i="1" s="1"/>
  <c r="U1361" i="1"/>
  <c r="V1361" i="1" s="1"/>
  <c r="W1361" i="1" s="1"/>
  <c r="U1646" i="1"/>
  <c r="V1646" i="1" s="1"/>
  <c r="W1646" i="1" s="1"/>
  <c r="U1332" i="1"/>
  <c r="V1332" i="1" s="1"/>
  <c r="W1332" i="1" s="1"/>
  <c r="U1503" i="1"/>
  <c r="V1503" i="1" s="1"/>
  <c r="W1503" i="1" s="1"/>
  <c r="U1486" i="1"/>
  <c r="V1486" i="1" s="1"/>
  <c r="W1486" i="1" s="1"/>
  <c r="U1590" i="1"/>
  <c r="V1590" i="1" s="1"/>
  <c r="W1590" i="1" s="1"/>
  <c r="U1638" i="1"/>
  <c r="V1638" i="1" s="1"/>
  <c r="W1638" i="1" s="1"/>
  <c r="U1605" i="1"/>
  <c r="V1605" i="1" s="1"/>
  <c r="W1605" i="1" s="1"/>
  <c r="U1546" i="1"/>
  <c r="V1546" i="1" s="1"/>
  <c r="W1546" i="1" s="1"/>
  <c r="U1326" i="1"/>
  <c r="V1326" i="1" s="1"/>
  <c r="W1326" i="1" s="1"/>
  <c r="U1401" i="1"/>
  <c r="V1401" i="1" s="1"/>
  <c r="W1401" i="1" s="1"/>
  <c r="U1548" i="1"/>
  <c r="V1548" i="1" s="1"/>
  <c r="W1548" i="1" s="1"/>
  <c r="U1615" i="1"/>
  <c r="V1615" i="1" s="1"/>
  <c r="W1615" i="1" s="1"/>
  <c r="U1319" i="1"/>
  <c r="V1319" i="1" s="1"/>
  <c r="W1319" i="1" s="1"/>
  <c r="U1510" i="1"/>
  <c r="V1510" i="1" s="1"/>
  <c r="W1510" i="1" s="1"/>
  <c r="U1342" i="1"/>
  <c r="V1342" i="1" s="1"/>
  <c r="W1342" i="1" s="1"/>
  <c r="U1451" i="1"/>
  <c r="V1451" i="1" s="1"/>
  <c r="W1451" i="1" s="1"/>
  <c r="U1735" i="1"/>
  <c r="V1735" i="1" s="1"/>
  <c r="W1735" i="1" s="1"/>
  <c r="U1490" i="1"/>
  <c r="V1490" i="1" s="1"/>
  <c r="W1490" i="1" s="1"/>
  <c r="U1448" i="1"/>
  <c r="V1448" i="1" s="1"/>
  <c r="W1448" i="1" s="1"/>
  <c r="U1312" i="1"/>
  <c r="V1312" i="1" s="1"/>
  <c r="W1312" i="1" s="1"/>
  <c r="U1688" i="1"/>
  <c r="V1688" i="1" s="1"/>
  <c r="W1688" i="1" s="1"/>
  <c r="U1593" i="1"/>
  <c r="V1593" i="1" s="1"/>
  <c r="W1593" i="1" s="1"/>
  <c r="U1666" i="1"/>
  <c r="V1666" i="1" s="1"/>
  <c r="W1666" i="1" s="1"/>
  <c r="U1683" i="1"/>
  <c r="V1683" i="1" s="1"/>
  <c r="W1683" i="1" s="1"/>
  <c r="U1736" i="1"/>
  <c r="V1736" i="1" s="1"/>
  <c r="W1736" i="1" s="1"/>
  <c r="U1384" i="1"/>
  <c r="V1384" i="1" s="1"/>
  <c r="W1384" i="1" s="1"/>
  <c r="U1350" i="1"/>
  <c r="V1350" i="1" s="1"/>
  <c r="W1350" i="1" s="1"/>
  <c r="U1552" i="1"/>
  <c r="V1552" i="1" s="1"/>
  <c r="W1552" i="1" s="1"/>
  <c r="U1438" i="1"/>
  <c r="V1438" i="1" s="1"/>
  <c r="W1438" i="1" s="1"/>
  <c r="U1684" i="1"/>
  <c r="V1684" i="1" s="1"/>
  <c r="W1684" i="1" s="1"/>
  <c r="U1455" i="1"/>
  <c r="V1455" i="1" s="1"/>
  <c r="W1455" i="1" s="1"/>
  <c r="U1437" i="1"/>
  <c r="V1437" i="1" s="1"/>
  <c r="W1437" i="1" s="1"/>
  <c r="U1456" i="1"/>
  <c r="V1456" i="1" s="1"/>
  <c r="W1456" i="1" s="1"/>
  <c r="U1346" i="1"/>
  <c r="V1346" i="1" s="1"/>
  <c r="W1346" i="1" s="1"/>
  <c r="U1392" i="1"/>
  <c r="V1392" i="1" s="1"/>
  <c r="W1392" i="1" s="1"/>
  <c r="U1647" i="1"/>
  <c r="V1647" i="1" s="1"/>
  <c r="W1647" i="1" s="1"/>
  <c r="U1722" i="1"/>
  <c r="V1722" i="1" s="1"/>
  <c r="W1722" i="1" s="1"/>
  <c r="U1723" i="1"/>
  <c r="V1723" i="1" s="1"/>
  <c r="W1723" i="1" s="1"/>
  <c r="U1491" i="1"/>
  <c r="V1491" i="1" s="1"/>
  <c r="W1491" i="1" s="1"/>
  <c r="U1525" i="1"/>
  <c r="V1525" i="1" s="1"/>
  <c r="W1525" i="1" s="1"/>
  <c r="U1353" i="1"/>
  <c r="V1353" i="1" s="1"/>
  <c r="W1353" i="1" s="1"/>
  <c r="U1549" i="1"/>
  <c r="V1549" i="1" s="1"/>
  <c r="W1549" i="1" s="1"/>
  <c r="U1601" i="1"/>
  <c r="V1601" i="1" s="1"/>
  <c r="W1601" i="1" s="1"/>
  <c r="U1340" i="1"/>
  <c r="V1340" i="1" s="1"/>
  <c r="W1340" i="1" s="1"/>
  <c r="U1534" i="1"/>
  <c r="V1534" i="1" s="1"/>
  <c r="W1534" i="1" s="1"/>
  <c r="U1397" i="1"/>
  <c r="V1397" i="1" s="1"/>
  <c r="W1397" i="1" s="1"/>
  <c r="U1650" i="1"/>
  <c r="V1650" i="1" s="1"/>
  <c r="W1650" i="1" s="1"/>
  <c r="U1701" i="1"/>
  <c r="V1701" i="1" s="1"/>
  <c r="W1701" i="1" s="1"/>
  <c r="U1521" i="1"/>
  <c r="V1521" i="1" s="1"/>
  <c r="W1521" i="1" s="1"/>
  <c r="U1737" i="1"/>
  <c r="V1737" i="1" s="1"/>
  <c r="W1737" i="1" s="1"/>
  <c r="U1411" i="1"/>
  <c r="V1411" i="1" s="1"/>
  <c r="W1411" i="1" s="1"/>
  <c r="U1522" i="1"/>
  <c r="V1522" i="1" s="1"/>
  <c r="W1522" i="1" s="1"/>
  <c r="U1443" i="1"/>
  <c r="V1443" i="1" s="1"/>
  <c r="W1443" i="1" s="1"/>
  <c r="U1481" i="1"/>
  <c r="V1481" i="1" s="1"/>
  <c r="W1481" i="1" s="1"/>
  <c r="U1452" i="1"/>
  <c r="V1452" i="1" s="1"/>
  <c r="W1452" i="1" s="1"/>
  <c r="U1602" i="1"/>
  <c r="V1602" i="1" s="1"/>
  <c r="W1602" i="1" s="1"/>
  <c r="U1360" i="1"/>
  <c r="V1360" i="1" s="1"/>
  <c r="W1360" i="1" s="1"/>
  <c r="U1689" i="1"/>
  <c r="V1689" i="1" s="1"/>
  <c r="W1689" i="1" s="1"/>
  <c r="U1676" i="1"/>
  <c r="V1676" i="1" s="1"/>
  <c r="W1676" i="1" s="1"/>
  <c r="U1738" i="1"/>
  <c r="V1738" i="1" s="1"/>
  <c r="W1738" i="1" s="1"/>
  <c r="U1528" i="1"/>
  <c r="V1528" i="1" s="1"/>
  <c r="W1528" i="1" s="1"/>
  <c r="U1400" i="1"/>
  <c r="V1400" i="1" s="1"/>
  <c r="W1400" i="1" s="1"/>
  <c r="U1330" i="1"/>
  <c r="V1330" i="1" s="1"/>
  <c r="W1330" i="1" s="1"/>
  <c r="U1651" i="1"/>
  <c r="V1651" i="1" s="1"/>
  <c r="W1651" i="1" s="1"/>
  <c r="U1460" i="1"/>
  <c r="V1460" i="1" s="1"/>
  <c r="W1460" i="1" s="1"/>
  <c r="U1365" i="1"/>
  <c r="V1365" i="1" s="1"/>
  <c r="W1365" i="1" s="1"/>
  <c r="U1422" i="1"/>
  <c r="V1422" i="1" s="1"/>
  <c r="W1422" i="1" s="1"/>
  <c r="U1724" i="1"/>
  <c r="V1724" i="1" s="1"/>
  <c r="W1724" i="1" s="1"/>
  <c r="U1725" i="1"/>
  <c r="V1725" i="1" s="1"/>
  <c r="W1725" i="1" s="1"/>
  <c r="U1572" i="1"/>
  <c r="V1572" i="1" s="1"/>
  <c r="W1572" i="1" s="1"/>
  <c r="U1739" i="1"/>
  <c r="V1739" i="1" s="1"/>
  <c r="W1739" i="1" s="1"/>
  <c r="U1373" i="1"/>
  <c r="V1373" i="1" s="1"/>
  <c r="W1373" i="1" s="1"/>
  <c r="U1475" i="1"/>
  <c r="V1475" i="1" s="1"/>
  <c r="W1475" i="1" s="1"/>
  <c r="U1740" i="1"/>
  <c r="V1740" i="1" s="1"/>
  <c r="W1740" i="1" s="1"/>
  <c r="U1629" i="1"/>
  <c r="V1629" i="1" s="1"/>
  <c r="W1629" i="1" s="1"/>
  <c r="U1677" i="1"/>
  <c r="V1677" i="1" s="1"/>
  <c r="W1677" i="1" s="1"/>
  <c r="U1560" i="1"/>
  <c r="V1560" i="1" s="1"/>
  <c r="W1560" i="1" s="1"/>
  <c r="U1467" i="1"/>
  <c r="V1467" i="1" s="1"/>
  <c r="W1467" i="1" s="1"/>
  <c r="U1412" i="1"/>
  <c r="V1412" i="1" s="1"/>
  <c r="W1412" i="1" s="1"/>
  <c r="U1571" i="1"/>
  <c r="V1571" i="1" s="1"/>
  <c r="W1571" i="1" s="1"/>
  <c r="U1756" i="1"/>
  <c r="V1756" i="1" s="1"/>
  <c r="W1756" i="1" s="1"/>
  <c r="U1305" i="1"/>
  <c r="V1305" i="1" s="1"/>
  <c r="W1305" i="1" s="1"/>
  <c r="U1327" i="1"/>
  <c r="V1327" i="1" s="1"/>
  <c r="W1327" i="1" s="1"/>
  <c r="U1511" i="1"/>
  <c r="V1511" i="1" s="1"/>
  <c r="W1511" i="1" s="1"/>
  <c r="U1741" i="1"/>
  <c r="V1741" i="1" s="1"/>
  <c r="W1741" i="1" s="1"/>
  <c r="U1726" i="1"/>
  <c r="V1726" i="1" s="1"/>
  <c r="W1726" i="1" s="1"/>
  <c r="U1492" i="1"/>
  <c r="V1492" i="1" s="1"/>
  <c r="W1492" i="1" s="1"/>
  <c r="U1565" i="1"/>
  <c r="V1565" i="1" s="1"/>
  <c r="W1565" i="1" s="1"/>
  <c r="U1630" i="1"/>
  <c r="V1630" i="1" s="1"/>
  <c r="W1630" i="1" s="1"/>
  <c r="U1582" i="1"/>
  <c r="V1582" i="1" s="1"/>
  <c r="W1582" i="1" s="1"/>
  <c r="U1377" i="1"/>
  <c r="V1377" i="1" s="1"/>
  <c r="W1377" i="1" s="1"/>
  <c r="U1690" i="1"/>
  <c r="V1690" i="1" s="1"/>
  <c r="W1690" i="1" s="1"/>
  <c r="U1406" i="1"/>
  <c r="V1406" i="1" s="1"/>
  <c r="W1406" i="1" s="1"/>
  <c r="U1444" i="1"/>
  <c r="V1444" i="1" s="1"/>
  <c r="W1444" i="1" s="1"/>
  <c r="U1334" i="1"/>
  <c r="V1334" i="1" s="1"/>
  <c r="W1334" i="1" s="1"/>
  <c r="U1535" i="1"/>
  <c r="V1535" i="1" s="1"/>
  <c r="W1535" i="1" s="1"/>
  <c r="U1536" i="1"/>
  <c r="V1536" i="1" s="1"/>
  <c r="W1536" i="1" s="1"/>
  <c r="U1583" i="1"/>
  <c r="V1583" i="1" s="1"/>
  <c r="W1583" i="1" s="1"/>
  <c r="U1423" i="1"/>
  <c r="V1423" i="1" s="1"/>
  <c r="W1423" i="1" s="1"/>
  <c r="U1381" i="1"/>
  <c r="V1381" i="1" s="1"/>
  <c r="W1381" i="1" s="1"/>
  <c r="U1323" i="1"/>
  <c r="V1323" i="1" s="1"/>
  <c r="W1323" i="1" s="1"/>
  <c r="U1387" i="1"/>
  <c r="V1387" i="1" s="1"/>
  <c r="W1387" i="1" s="1"/>
  <c r="U1742" i="1"/>
  <c r="V1742" i="1" s="1"/>
  <c r="W1742" i="1" s="1"/>
  <c r="U1324" i="1"/>
  <c r="V1324" i="1" s="1"/>
  <c r="W1324" i="1" s="1"/>
  <c r="U1561" i="1"/>
  <c r="V1561" i="1" s="1"/>
  <c r="W1561" i="1" s="1"/>
  <c r="U1512" i="1"/>
  <c r="V1512" i="1" s="1"/>
  <c r="W1512" i="1" s="1"/>
  <c r="U1348" i="1"/>
  <c r="V1348" i="1" s="1"/>
  <c r="W1348" i="1" s="1"/>
  <c r="U1427" i="1"/>
  <c r="V1427" i="1" s="1"/>
  <c r="W1427" i="1" s="1"/>
  <c r="U1482" i="1"/>
  <c r="V1482" i="1" s="1"/>
  <c r="W1482" i="1" s="1"/>
  <c r="U1757" i="1"/>
  <c r="V1757" i="1" s="1"/>
  <c r="W1757" i="1" s="1"/>
  <c r="U1743" i="1"/>
  <c r="V1743" i="1" s="1"/>
  <c r="W1743" i="1" s="1"/>
  <c r="U1639" i="1"/>
  <c r="V1639" i="1" s="1"/>
  <c r="W1639" i="1" s="1"/>
  <c r="U1702" i="1"/>
  <c r="V1702" i="1" s="1"/>
  <c r="W1702" i="1" s="1"/>
  <c r="U1727" i="1"/>
  <c r="V1727" i="1" s="1"/>
  <c r="W1727" i="1" s="1"/>
  <c r="U1461" i="1"/>
  <c r="V1461" i="1" s="1"/>
  <c r="W1461" i="1" s="1"/>
  <c r="U1347" i="1"/>
  <c r="V1347" i="1" s="1"/>
  <c r="W1347" i="1" s="1"/>
  <c r="U1703" i="1"/>
  <c r="V1703" i="1" s="1"/>
  <c r="W1703" i="1" s="1"/>
  <c r="U1335" i="1"/>
  <c r="V1335" i="1" s="1"/>
  <c r="W1335" i="1" s="1"/>
  <c r="U1603" i="1"/>
  <c r="V1603" i="1" s="1"/>
  <c r="W1603" i="1" s="1"/>
  <c r="U1321" i="1"/>
  <c r="V1321" i="1" s="1"/>
  <c r="W1321" i="1" s="1"/>
  <c r="U1691" i="1"/>
  <c r="V1691" i="1" s="1"/>
  <c r="W1691" i="1" s="1"/>
  <c r="U1304" i="1"/>
  <c r="V1304" i="1" s="1"/>
  <c r="W1304" i="1" s="1"/>
  <c r="U1545" i="1"/>
  <c r="V1545" i="1" s="1"/>
  <c r="W1545" i="1" s="1"/>
  <c r="U1313" i="1"/>
  <c r="V1313" i="1" s="1"/>
  <c r="W1313" i="1" s="1"/>
  <c r="U1537" i="1"/>
  <c r="V1537" i="1" s="1"/>
  <c r="W1537" i="1" s="1"/>
  <c r="U1407" i="1"/>
  <c r="V1407" i="1" s="1"/>
  <c r="W1407" i="1" s="1"/>
  <c r="U1667" i="1"/>
  <c r="V1667" i="1" s="1"/>
  <c r="W1667" i="1" s="1"/>
  <c r="U1616" i="1"/>
  <c r="V1616" i="1" s="1"/>
  <c r="W1616" i="1" s="1"/>
  <c r="U1513" i="1"/>
  <c r="V1513" i="1" s="1"/>
  <c r="W1513" i="1" s="1"/>
  <c r="U1744" i="1"/>
  <c r="V1744" i="1" s="1"/>
  <c r="W1744" i="1" s="1"/>
  <c r="U1622" i="1"/>
  <c r="V1622" i="1" s="1"/>
  <c r="W1622" i="1" s="1"/>
  <c r="U1471" i="1"/>
  <c r="V1471" i="1" s="1"/>
  <c r="W1471" i="1" s="1"/>
  <c r="U1704" i="1"/>
  <c r="V1704" i="1" s="1"/>
  <c r="W1704" i="1" s="1"/>
  <c r="U1728" i="1"/>
  <c r="V1728" i="1" s="1"/>
  <c r="W1728" i="1" s="1"/>
  <c r="U1729" i="1"/>
  <c r="V1729" i="1" s="1"/>
  <c r="W1729" i="1" s="1"/>
  <c r="U1472" i="1"/>
  <c r="V1472" i="1" s="1"/>
  <c r="W1472" i="1" s="1"/>
  <c r="U1434" i="1"/>
  <c r="V1434" i="1" s="1"/>
  <c r="W1434" i="1" s="1"/>
  <c r="U1439" i="1"/>
  <c r="V1439" i="1" s="1"/>
  <c r="W1439" i="1" s="1"/>
  <c r="U1325" i="1"/>
  <c r="V1325" i="1" s="1"/>
  <c r="W1325" i="1" s="1"/>
  <c r="U1573" i="1"/>
  <c r="V1573" i="1" s="1"/>
  <c r="W1573" i="1" s="1"/>
  <c r="U1493" i="1"/>
  <c r="V1493" i="1" s="1"/>
  <c r="W1493" i="1" s="1"/>
  <c r="U1514" i="1"/>
  <c r="V1514" i="1" s="1"/>
  <c r="W1514" i="1" s="1"/>
  <c r="U1457" i="1"/>
  <c r="V1457" i="1" s="1"/>
  <c r="W1457" i="1" s="1"/>
  <c r="U1640" i="1"/>
  <c r="V1640" i="1" s="1"/>
  <c r="W1640" i="1" s="1"/>
  <c r="U1308" i="1"/>
  <c r="V1308" i="1" s="1"/>
  <c r="W1308" i="1" s="1"/>
  <c r="U1307" i="1"/>
  <c r="V1307" i="1" s="1"/>
  <c r="W1307" i="1" s="1"/>
  <c r="U1574" i="1"/>
  <c r="V1574" i="1" s="1"/>
  <c r="W1574" i="1" s="1"/>
  <c r="U1623" i="1"/>
  <c r="V1623" i="1" s="1"/>
  <c r="W1623" i="1" s="1"/>
  <c r="U1494" i="1"/>
  <c r="V1494" i="1" s="1"/>
  <c r="W1494" i="1" s="1"/>
  <c r="U1333" i="1"/>
  <c r="V1333" i="1" s="1"/>
  <c r="W1333" i="1" s="1"/>
  <c r="U1606" i="1"/>
  <c r="V1606" i="1" s="1"/>
  <c r="W1606" i="1" s="1"/>
  <c r="U1317" i="1"/>
  <c r="V1317" i="1" s="1"/>
  <c r="W1317" i="1" s="1"/>
  <c r="U1372" i="1"/>
  <c r="V1372" i="1" s="1"/>
  <c r="W1372" i="1" s="1"/>
  <c r="U1449" i="1"/>
  <c r="V1449" i="1" s="1"/>
  <c r="W1449" i="1" s="1"/>
  <c r="U1692" i="1"/>
  <c r="V1692" i="1" s="1"/>
  <c r="W1692" i="1" s="1"/>
  <c r="U1617" i="1"/>
  <c r="V1617" i="1" s="1"/>
  <c r="W1617" i="1" s="1"/>
  <c r="U1386" i="1"/>
  <c r="V1386" i="1" s="1"/>
  <c r="W1386" i="1" s="1"/>
  <c r="U1575" i="1"/>
  <c r="V1575" i="1" s="1"/>
  <c r="W1575" i="1" s="1"/>
  <c r="U1652" i="1"/>
  <c r="V1652" i="1" s="1"/>
  <c r="W1652" i="1" s="1"/>
  <c r="U1745" i="1"/>
  <c r="V1745" i="1" s="1"/>
  <c r="W1745" i="1" s="1"/>
  <c r="U1653" i="1"/>
  <c r="V1653" i="1" s="1"/>
  <c r="W1653" i="1" s="1"/>
  <c r="U1553" i="1"/>
  <c r="V1553" i="1" s="1"/>
  <c r="W1553" i="1" s="1"/>
  <c r="U1631" i="1"/>
  <c r="V1631" i="1" s="1"/>
  <c r="W1631" i="1" s="1"/>
  <c r="U1458" i="1"/>
  <c r="V1458" i="1" s="1"/>
  <c r="W1458" i="1" s="1"/>
  <c r="U1363" i="1"/>
  <c r="V1363" i="1" s="1"/>
  <c r="W1363" i="1" s="1"/>
  <c r="U1607" i="1"/>
  <c r="V1607" i="1" s="1"/>
  <c r="W1607" i="1" s="1"/>
  <c r="U1550" i="1"/>
  <c r="V1550" i="1" s="1"/>
  <c r="W1550" i="1" s="1"/>
  <c r="U1505" i="1"/>
  <c r="V1505" i="1" s="1"/>
  <c r="W1505" i="1" s="1"/>
  <c r="U1693" i="1"/>
  <c r="V1693" i="1" s="1"/>
  <c r="W1693" i="1" s="1"/>
  <c r="U1432" i="1"/>
  <c r="V1432" i="1" s="1"/>
  <c r="W1432" i="1" s="1"/>
  <c r="U1394" i="1"/>
  <c r="V1394" i="1" s="1"/>
  <c r="W1394" i="1" s="1"/>
  <c r="U1594" i="1"/>
  <c r="V1594" i="1" s="1"/>
  <c r="W1594" i="1" s="1"/>
  <c r="U1591" i="1"/>
  <c r="V1591" i="1" s="1"/>
  <c r="W1591" i="1" s="1"/>
  <c r="U1746" i="1"/>
  <c r="V1746" i="1" s="1"/>
  <c r="W1746" i="1" s="1"/>
  <c r="U1309" i="1"/>
  <c r="V1309" i="1" s="1"/>
  <c r="W1309" i="1" s="1"/>
  <c r="U1654" i="1"/>
  <c r="V1654" i="1" s="1"/>
  <c r="W1654" i="1" s="1"/>
  <c r="U1388" i="1"/>
  <c r="V1388" i="1" s="1"/>
  <c r="W1388" i="1" s="1"/>
  <c r="U1390" i="1"/>
  <c r="V1390" i="1" s="1"/>
  <c r="W1390" i="1" s="1"/>
  <c r="U1730" i="1"/>
  <c r="V1730" i="1" s="1"/>
  <c r="W1730" i="1" s="1"/>
  <c r="U1566" i="1"/>
  <c r="V1566" i="1" s="1"/>
  <c r="W1566" i="1" s="1"/>
  <c r="U1747" i="1"/>
  <c r="V1747" i="1" s="1"/>
  <c r="W1747" i="1" s="1"/>
  <c r="U1624" i="1"/>
  <c r="V1624" i="1" s="1"/>
  <c r="W1624" i="1" s="1"/>
  <c r="U1655" i="1"/>
  <c r="V1655" i="1" s="1"/>
  <c r="W1655" i="1" s="1"/>
  <c r="U1379" i="1"/>
  <c r="V1379" i="1" s="1"/>
  <c r="W1379" i="1" s="1"/>
  <c r="U1366" i="1"/>
  <c r="V1366" i="1" s="1"/>
  <c r="W1366" i="1" s="1"/>
  <c r="U1656" i="1"/>
  <c r="V1656" i="1" s="1"/>
  <c r="W1656" i="1" s="1"/>
  <c r="U1657" i="1"/>
  <c r="V1657" i="1" s="1"/>
  <c r="W1657" i="1" s="1"/>
  <c r="U1435" i="1"/>
  <c r="V1435" i="1" s="1"/>
  <c r="W1435" i="1" s="1"/>
  <c r="U1543" i="1"/>
  <c r="V1543" i="1" s="1"/>
  <c r="W1543" i="1" s="1"/>
  <c r="U1345" i="1"/>
  <c r="V1345" i="1" s="1"/>
  <c r="W1345" i="1" s="1"/>
  <c r="U1417" i="1"/>
  <c r="V1417" i="1" s="1"/>
  <c r="W1417" i="1" s="1"/>
  <c r="U1431" i="1"/>
  <c r="V1431" i="1" s="1"/>
  <c r="W1431" i="1" s="1"/>
  <c r="U1705" i="1"/>
  <c r="V1705" i="1" s="1"/>
  <c r="W1705" i="1" s="1"/>
  <c r="U1301" i="1"/>
  <c r="V1301" i="1" s="1"/>
  <c r="W1301" i="1" s="1"/>
  <c r="U1378" i="1"/>
  <c r="V1378" i="1" s="1"/>
  <c r="W1378" i="1" s="1"/>
  <c r="U1343" i="1"/>
  <c r="V1343" i="1" s="1"/>
  <c r="W1343" i="1" s="1"/>
  <c r="U1694" i="1"/>
  <c r="V1694" i="1" s="1"/>
  <c r="W1694" i="1" s="1"/>
  <c r="U1706" i="1"/>
  <c r="V1706" i="1" s="1"/>
  <c r="W1706" i="1" s="1"/>
  <c r="U1584" i="1"/>
  <c r="V1584" i="1" s="1"/>
  <c r="W1584" i="1" s="1"/>
  <c r="U1336" i="1"/>
  <c r="V1336" i="1" s="1"/>
  <c r="W1336" i="1" s="1"/>
  <c r="U1405" i="1"/>
  <c r="V1405" i="1" s="1"/>
  <c r="W1405" i="1" s="1"/>
  <c r="U1329" i="1"/>
  <c r="V1329" i="1" s="1"/>
  <c r="W1329" i="1" s="1"/>
  <c r="U1707" i="1"/>
  <c r="V1707" i="1" s="1"/>
  <c r="W1707" i="1" s="1"/>
  <c r="U1529" i="1"/>
  <c r="V1529" i="1" s="1"/>
  <c r="W1529" i="1" s="1"/>
  <c r="U1302" i="1"/>
  <c r="V1302" i="1" s="1"/>
  <c r="W1302" i="1" s="1"/>
  <c r="U1592" i="1"/>
  <c r="V1592" i="1" s="1"/>
  <c r="W1592" i="1" s="1"/>
  <c r="U1526" i="1"/>
  <c r="V1526" i="1" s="1"/>
  <c r="W1526" i="1" s="1"/>
  <c r="U1708" i="1"/>
  <c r="V1708" i="1" s="1"/>
  <c r="W1708" i="1" s="1"/>
  <c r="U1748" i="1"/>
  <c r="V1748" i="1" s="1"/>
  <c r="W1748" i="1" s="1"/>
  <c r="U1358" i="1"/>
  <c r="V1358" i="1" s="1"/>
  <c r="W1358" i="1" s="1"/>
  <c r="U1315" i="1"/>
  <c r="V1315" i="1" s="1"/>
  <c r="W1315" i="1" s="1"/>
  <c r="U1749" i="1"/>
  <c r="V1749" i="1" s="1"/>
  <c r="W1749" i="1" s="1"/>
  <c r="U1341" i="1"/>
  <c r="V1341" i="1" s="1"/>
  <c r="W1341" i="1" s="1"/>
  <c r="U1316" i="1"/>
  <c r="V1316" i="1" s="1"/>
  <c r="W1316" i="1" s="1"/>
  <c r="U1371" i="1"/>
  <c r="V1371" i="1" s="1"/>
  <c r="W1371" i="1" s="1"/>
  <c r="U1468" i="1"/>
  <c r="V1468" i="1" s="1"/>
  <c r="W1468" i="1" s="1"/>
  <c r="U1506" i="1"/>
  <c r="V1506" i="1" s="1"/>
  <c r="W1506" i="1" s="1"/>
  <c r="U1530" i="1"/>
  <c r="V1530" i="1" s="1"/>
  <c r="W1530" i="1" s="1"/>
  <c r="U1440" i="1"/>
  <c r="V1440" i="1" s="1"/>
  <c r="W1440" i="1" s="1"/>
  <c r="U1420" i="1"/>
  <c r="V1420" i="1" s="1"/>
  <c r="W1420" i="1" s="1"/>
  <c r="U1595" i="1"/>
  <c r="V1595" i="1" s="1"/>
  <c r="W1595" i="1" s="1"/>
  <c r="U1396" i="1"/>
  <c r="V1396" i="1" s="1"/>
  <c r="W1396" i="1" s="1"/>
  <c r="U1576" i="1"/>
  <c r="V1576" i="1" s="1"/>
  <c r="W1576" i="1" s="1"/>
  <c r="U1368" i="1"/>
  <c r="V1368" i="1" s="1"/>
  <c r="W1368" i="1" s="1"/>
  <c r="U1540" i="1"/>
  <c r="V1540" i="1" s="1"/>
  <c r="W1540" i="1" s="1"/>
  <c r="U1596" i="1"/>
  <c r="V1596" i="1" s="1"/>
  <c r="W1596" i="1" s="1"/>
  <c r="U1402" i="1"/>
  <c r="V1402" i="1" s="1"/>
  <c r="W1402" i="1" s="1"/>
  <c r="U1487" i="1"/>
  <c r="V1487" i="1" s="1"/>
  <c r="W1487" i="1" s="1"/>
  <c r="U1359" i="1"/>
  <c r="V1359" i="1" s="1"/>
  <c r="W1359" i="1" s="1"/>
  <c r="U1310" i="1"/>
  <c r="V1310" i="1" s="1"/>
  <c r="W1310" i="1" s="1"/>
  <c r="U1597" i="1"/>
  <c r="V1597" i="1" s="1"/>
  <c r="W1597" i="1" s="1"/>
  <c r="U1695" i="1"/>
  <c r="V1695" i="1" s="1"/>
  <c r="W1695" i="1" s="1"/>
  <c r="U1391" i="1"/>
  <c r="V1391" i="1" s="1"/>
  <c r="W1391" i="1" s="1"/>
  <c r="U1515" i="1"/>
  <c r="V1515" i="1" s="1"/>
  <c r="W1515" i="1" s="1"/>
  <c r="U1408" i="1"/>
  <c r="V1408" i="1" s="1"/>
  <c r="W1408" i="1" s="1"/>
  <c r="U1464" i="1"/>
  <c r="V1464" i="1" s="1"/>
  <c r="W1464" i="1" s="1"/>
  <c r="U1389" i="1"/>
  <c r="V1389" i="1" s="1"/>
  <c r="W1389" i="1" s="1"/>
  <c r="U1424" i="1"/>
  <c r="V1424" i="1" s="1"/>
  <c r="W1424" i="1" s="1"/>
  <c r="U1351" i="1"/>
  <c r="V1351" i="1" s="1"/>
  <c r="W1351" i="1" s="1"/>
  <c r="U1314" i="1"/>
  <c r="V1314" i="1" s="1"/>
  <c r="W1314" i="1" s="1"/>
  <c r="U1668" i="1"/>
  <c r="V1668" i="1" s="1"/>
  <c r="W1668" i="1" s="1"/>
  <c r="U1577" i="1"/>
  <c r="V1577" i="1" s="1"/>
  <c r="W1577" i="1" s="1"/>
  <c r="U1476" i="1"/>
  <c r="V1476" i="1" s="1"/>
  <c r="W1476" i="1" s="1"/>
  <c r="U1709" i="1"/>
  <c r="V1709" i="1" s="1"/>
  <c r="W1709" i="1" s="1"/>
  <c r="U1544" i="1"/>
  <c r="V1544" i="1" s="1"/>
  <c r="W1544" i="1" s="1"/>
  <c r="U1562" i="1"/>
  <c r="V1562" i="1" s="1"/>
  <c r="W1562" i="1" s="1"/>
  <c r="U1516" i="1"/>
  <c r="V1516" i="1" s="1"/>
  <c r="W1516" i="1" s="1"/>
  <c r="U1339" i="1"/>
  <c r="V1339" i="1" s="1"/>
  <c r="W1339" i="1" s="1"/>
  <c r="U1328" i="1"/>
  <c r="V1328" i="1" s="1"/>
  <c r="W1328" i="1" s="1"/>
  <c r="U1710" i="1"/>
  <c r="V1710" i="1" s="1"/>
  <c r="W1710" i="1" s="1"/>
  <c r="U1354" i="1"/>
  <c r="V1354" i="1" s="1"/>
  <c r="W1354" i="1" s="1"/>
  <c r="U1499" i="1"/>
  <c r="V1499" i="1" s="1"/>
  <c r="W1499" i="1" s="1"/>
  <c r="U1731" i="1"/>
  <c r="V1731" i="1" s="1"/>
  <c r="W1731" i="1" s="1"/>
  <c r="U1678" i="1"/>
  <c r="V1678" i="1" s="1"/>
  <c r="W1678" i="1" s="1"/>
  <c r="U1480" i="1"/>
  <c r="V1480" i="1" s="1"/>
  <c r="W1480" i="1" s="1"/>
  <c r="U1441" i="1"/>
  <c r="V1441" i="1" s="1"/>
  <c r="W1441" i="1" s="1"/>
  <c r="U1669" i="1"/>
  <c r="V1669" i="1" s="1"/>
  <c r="W1669" i="1" s="1"/>
  <c r="U1469" i="1"/>
  <c r="V1469" i="1" s="1"/>
  <c r="W1469" i="1" s="1"/>
  <c r="U1331" i="1"/>
  <c r="V1331" i="1" s="1"/>
  <c r="W1331" i="1" s="1"/>
  <c r="U1732" i="1"/>
  <c r="V1732" i="1" s="1"/>
  <c r="W1732" i="1" s="1"/>
  <c r="U1425" i="1"/>
  <c r="V1425" i="1" s="1"/>
  <c r="W1425" i="1" s="1"/>
  <c r="U1369" i="1"/>
  <c r="V1369" i="1" s="1"/>
  <c r="W1369" i="1" s="1"/>
  <c r="U1578" i="1"/>
  <c r="V1578" i="1" s="1"/>
  <c r="W1578" i="1" s="1"/>
  <c r="U1696" i="1"/>
  <c r="V1696" i="1" s="1"/>
  <c r="W1696" i="1" s="1"/>
  <c r="U1559" i="1"/>
  <c r="V1559" i="1" s="1"/>
  <c r="W1559" i="1" s="1"/>
  <c r="U1337" i="1"/>
  <c r="V1337" i="1" s="1"/>
  <c r="W1337" i="1" s="1"/>
  <c r="U1376" i="1"/>
  <c r="V1376" i="1" s="1"/>
  <c r="W1376" i="1" s="1"/>
  <c r="U1670" i="1"/>
  <c r="V1670" i="1" s="1"/>
  <c r="W1670" i="1" s="1"/>
  <c r="U1579" i="1"/>
  <c r="V1579" i="1" s="1"/>
  <c r="W1579" i="1" s="1"/>
  <c r="U1733" i="1"/>
  <c r="V1733" i="1" s="1"/>
  <c r="W1733" i="1" s="1"/>
  <c r="U1453" i="1"/>
  <c r="V1453" i="1" s="1"/>
  <c r="W1453" i="1" s="1"/>
  <c r="U1658" i="1"/>
  <c r="V1658" i="1" s="1"/>
  <c r="W1658" i="1" s="1"/>
  <c r="U1641" i="1"/>
  <c r="V1641" i="1" s="1"/>
  <c r="W1641" i="1" s="1"/>
  <c r="U1659" i="1"/>
  <c r="V1659" i="1" s="1"/>
  <c r="W1659" i="1" s="1"/>
  <c r="U1356" i="1"/>
  <c r="V1356" i="1" s="1"/>
  <c r="W1356" i="1" s="1"/>
  <c r="U1426" i="1"/>
  <c r="V1426" i="1" s="1"/>
  <c r="W1426" i="1" s="1"/>
  <c r="U1551" i="1"/>
  <c r="V1551" i="1" s="1"/>
  <c r="W1551" i="1" s="1"/>
  <c r="U1531" i="1"/>
  <c r="V1531" i="1" s="1"/>
  <c r="W1531" i="1" s="1"/>
  <c r="U1436" i="1"/>
  <c r="V1436" i="1" s="1"/>
  <c r="W1436" i="1" s="1"/>
  <c r="U1569" i="1"/>
  <c r="V1569" i="1" s="1"/>
  <c r="W1569" i="1" s="1"/>
  <c r="U1750" i="1"/>
  <c r="V1750" i="1" s="1"/>
  <c r="W1750" i="1" s="1"/>
  <c r="U1563" i="1"/>
  <c r="V1563" i="1" s="1"/>
  <c r="W1563" i="1" s="1"/>
  <c r="U1538" i="1"/>
  <c r="V1538" i="1" s="1"/>
  <c r="W1538" i="1" s="1"/>
  <c r="U1507" i="1"/>
  <c r="V1507" i="1" s="1"/>
  <c r="W1507" i="1" s="1"/>
  <c r="U1473" i="1"/>
  <c r="V1473" i="1" s="1"/>
  <c r="W1473" i="1" s="1"/>
  <c r="U1433" i="1"/>
  <c r="V1433" i="1" s="1"/>
  <c r="W1433" i="1" s="1"/>
  <c r="U1532" i="1"/>
  <c r="V1532" i="1" s="1"/>
  <c r="W1532" i="1" s="1"/>
  <c r="U1374" i="1"/>
  <c r="V1374" i="1" s="1"/>
  <c r="W1374" i="1" s="1"/>
  <c r="U1483" i="1"/>
  <c r="V1483" i="1" s="1"/>
  <c r="W1483" i="1" s="1"/>
  <c r="U1470" i="1"/>
  <c r="V1470" i="1" s="1"/>
  <c r="W1470" i="1" s="1"/>
  <c r="U1679" i="1"/>
  <c r="V1679" i="1" s="1"/>
  <c r="W1679" i="1" s="1"/>
  <c r="U1642" i="1"/>
  <c r="V1642" i="1" s="1"/>
  <c r="W1642" i="1" s="1"/>
  <c r="U1477" i="1"/>
  <c r="V1477" i="1" s="1"/>
  <c r="W1477" i="1" s="1"/>
  <c r="U1355" i="1"/>
  <c r="V1355" i="1" s="1"/>
  <c r="W1355" i="1" s="1"/>
  <c r="U1517" i="1"/>
  <c r="V1517" i="1" s="1"/>
  <c r="W1517" i="1" s="1"/>
  <c r="U1671" i="1"/>
  <c r="V1671" i="1" s="1"/>
  <c r="W1671" i="1" s="1"/>
  <c r="U1632" i="1"/>
  <c r="V1632" i="1" s="1"/>
  <c r="W1632" i="1" s="1"/>
  <c r="U1643" i="1"/>
  <c r="V1643" i="1" s="1"/>
  <c r="W1643" i="1" s="1"/>
  <c r="U1618" i="1"/>
  <c r="V1618" i="1" s="1"/>
  <c r="W1618" i="1" s="1"/>
  <c r="U1318" i="1"/>
  <c r="V1318" i="1" s="1"/>
  <c r="W1318" i="1" s="1"/>
  <c r="U1352" i="1"/>
  <c r="V1352" i="1" s="1"/>
  <c r="W1352" i="1" s="1"/>
  <c r="U1518" i="1"/>
  <c r="V1518" i="1" s="1"/>
  <c r="W1518" i="1" s="1"/>
  <c r="U1585" i="1"/>
  <c r="V1585" i="1" s="1"/>
  <c r="W1585" i="1" s="1"/>
  <c r="U1454" i="1"/>
  <c r="V1454" i="1" s="1"/>
  <c r="W1454" i="1" s="1"/>
  <c r="U1478" i="1"/>
  <c r="V1478" i="1" s="1"/>
  <c r="W1478" i="1" s="1"/>
  <c r="U1711" i="1"/>
  <c r="V1711" i="1" s="1"/>
  <c r="W1711" i="1" s="1"/>
  <c r="U1570" i="1"/>
  <c r="V1570" i="1" s="1"/>
  <c r="W1570" i="1" s="1"/>
  <c r="U1479" i="1"/>
  <c r="V1479" i="1" s="1"/>
  <c r="W1479" i="1" s="1"/>
  <c r="U1447" i="1"/>
  <c r="V1447" i="1" s="1"/>
  <c r="W1447" i="1" s="1"/>
  <c r="U1357" i="1"/>
  <c r="V1357" i="1" s="1"/>
  <c r="W1357" i="1" s="1"/>
  <c r="U1608" i="1"/>
  <c r="V1608" i="1" s="1"/>
  <c r="W1608" i="1" s="1"/>
  <c r="U1541" i="1"/>
  <c r="V1541" i="1" s="1"/>
  <c r="W1541" i="1" s="1"/>
  <c r="U1523" i="1"/>
  <c r="V1523" i="1" s="1"/>
  <c r="W1523" i="1" s="1"/>
  <c r="U1567" i="1"/>
  <c r="V1567" i="1" s="1"/>
  <c r="W1567" i="1" s="1"/>
  <c r="U1685" i="1"/>
  <c r="V1685" i="1" s="1"/>
  <c r="W1685" i="1" s="1"/>
  <c r="U1398" i="1"/>
  <c r="V1398" i="1" s="1"/>
  <c r="W1398" i="1" s="1"/>
  <c r="U1609" i="1"/>
  <c r="V1609" i="1" s="1"/>
  <c r="W1609" i="1" s="1"/>
  <c r="U1430" i="1"/>
  <c r="V1430" i="1" s="1"/>
  <c r="W1430" i="1" s="1"/>
  <c r="U1672" i="1"/>
  <c r="V1672" i="1" s="1"/>
  <c r="W1672" i="1" s="1"/>
  <c r="U1554" i="1"/>
  <c r="V1554" i="1" s="1"/>
  <c r="W1554" i="1" s="1"/>
  <c r="U1599" i="1"/>
  <c r="V1599" i="1" s="1"/>
  <c r="W1599" i="1" s="1"/>
  <c r="U1488" i="1"/>
  <c r="V1488" i="1" s="1"/>
  <c r="W1488" i="1" s="1"/>
  <c r="U1648" i="1"/>
  <c r="V1648" i="1" s="1"/>
  <c r="W1648" i="1" s="1"/>
  <c r="U1712" i="1"/>
  <c r="V1712" i="1" s="1"/>
  <c r="W1712" i="1" s="1"/>
  <c r="U1527" i="1"/>
  <c r="V1527" i="1" s="1"/>
  <c r="W1527" i="1" s="1"/>
  <c r="U1299" i="1"/>
  <c r="V1299" i="1" s="1"/>
  <c r="W1299" i="1" s="1"/>
  <c r="U1625" i="1"/>
  <c r="V1625" i="1" s="1"/>
  <c r="W1625" i="1" s="1"/>
  <c r="U1598" i="1"/>
  <c r="V1598" i="1" s="1"/>
  <c r="W1598" i="1" s="1"/>
  <c r="U1442" i="1"/>
  <c r="V1442" i="1" s="1"/>
  <c r="W1442" i="1" s="1"/>
  <c r="U1673" i="1"/>
  <c r="V1673" i="1" s="1"/>
  <c r="W1673" i="1" s="1"/>
  <c r="U1418" i="1"/>
  <c r="V1418" i="1" s="1"/>
  <c r="W1418" i="1" s="1"/>
  <c r="U1586" i="1"/>
  <c r="V1586" i="1" s="1"/>
  <c r="W1586" i="1" s="1"/>
  <c r="U1626" i="1"/>
  <c r="V1626" i="1" s="1"/>
  <c r="W1626" i="1" s="1"/>
  <c r="U1519" i="1"/>
  <c r="V1519" i="1" s="1"/>
  <c r="W1519" i="1" s="1"/>
  <c r="U1399" i="1"/>
  <c r="V1399" i="1" s="1"/>
  <c r="W1399" i="1" s="1"/>
  <c r="U1474" i="1"/>
  <c r="V1474" i="1" s="1"/>
  <c r="W1474" i="1" s="1"/>
  <c r="U1414" i="1"/>
  <c r="V1414" i="1" s="1"/>
  <c r="W1414" i="1" s="1"/>
  <c r="U1450" i="1"/>
  <c r="V1450" i="1" s="1"/>
  <c r="W1450" i="1" s="1"/>
  <c r="U1697" i="1"/>
  <c r="V1697" i="1" s="1"/>
  <c r="W1697" i="1" s="1"/>
  <c r="U1349" i="1"/>
  <c r="V1349" i="1" s="1"/>
  <c r="W1349" i="1" s="1"/>
  <c r="U1644" i="1"/>
  <c r="V1644" i="1" s="1"/>
  <c r="W1644" i="1" s="1"/>
  <c r="U1633" i="1"/>
  <c r="V1633" i="1" s="1"/>
  <c r="W1633" i="1" s="1"/>
  <c r="U1501" i="1"/>
  <c r="V1501" i="1" s="1"/>
  <c r="W1501" i="1" s="1"/>
  <c r="U1367" i="1"/>
  <c r="V1367" i="1" s="1"/>
  <c r="W1367" i="1" s="1"/>
  <c r="U1751" i="1"/>
  <c r="V1751" i="1" s="1"/>
  <c r="W1751" i="1" s="1"/>
  <c r="U1502" i="1"/>
  <c r="V1502" i="1" s="1"/>
  <c r="W1502" i="1" s="1"/>
  <c r="U1462" i="1"/>
  <c r="V1462" i="1" s="1"/>
  <c r="W1462" i="1" s="1"/>
  <c r="U1300" i="1"/>
  <c r="V1300" i="1" s="1"/>
  <c r="W1300" i="1" s="1"/>
  <c r="U1380" i="1"/>
  <c r="V1380" i="1" s="1"/>
  <c r="W1380" i="1" s="1"/>
  <c r="U1627" i="1"/>
  <c r="V1627" i="1" s="1"/>
  <c r="W1627" i="1" s="1"/>
  <c r="U1686" i="1"/>
  <c r="V1686" i="1" s="1"/>
  <c r="W1686" i="1" s="1"/>
  <c r="U1375" i="1"/>
  <c r="V1375" i="1" s="1"/>
  <c r="W1375" i="1" s="1"/>
  <c r="U1713" i="1"/>
  <c r="V1713" i="1" s="1"/>
  <c r="W1713" i="1" s="1"/>
  <c r="U1752" i="1"/>
  <c r="V1752" i="1" s="1"/>
  <c r="W1752" i="1" s="1"/>
  <c r="U1497" i="1"/>
  <c r="V1497" i="1" s="1"/>
  <c r="W1497" i="1" s="1"/>
  <c r="U1466" i="1"/>
  <c r="V1466" i="1" s="1"/>
  <c r="W1466" i="1" s="1"/>
  <c r="U1508" i="1"/>
  <c r="V1508" i="1" s="1"/>
  <c r="W1508" i="1" s="1"/>
  <c r="U1610" i="1"/>
  <c r="V1610" i="1" s="1"/>
  <c r="W1610" i="1" s="1"/>
  <c r="U1587" i="1"/>
  <c r="V1587" i="1" s="1"/>
  <c r="W1587" i="1" s="1"/>
  <c r="U1580" i="1"/>
  <c r="V1580" i="1" s="1"/>
  <c r="W1580" i="1" s="1"/>
  <c r="U1459" i="1"/>
  <c r="V1459" i="1" s="1"/>
  <c r="W1459" i="1" s="1"/>
  <c r="U1410" i="1"/>
  <c r="V1410" i="1" s="1"/>
  <c r="W1410" i="1" s="1"/>
  <c r="U1495" i="1"/>
  <c r="V1495" i="1" s="1"/>
  <c r="W1495" i="1" s="1"/>
  <c r="U1539" i="1"/>
  <c r="V1539" i="1" s="1"/>
  <c r="W1539" i="1" s="1"/>
  <c r="U1504" i="1"/>
  <c r="V1504" i="1" s="1"/>
  <c r="W1504" i="1" s="1"/>
  <c r="U1660" i="1"/>
  <c r="V1660" i="1" s="1"/>
  <c r="W1660" i="1" s="1"/>
  <c r="U1611" i="1"/>
  <c r="V1611" i="1" s="1"/>
  <c r="W1611" i="1" s="1"/>
  <c r="U1370" i="1"/>
  <c r="V1370" i="1" s="1"/>
  <c r="W1370" i="1" s="1"/>
  <c r="U1661" i="1"/>
  <c r="V1661" i="1" s="1"/>
  <c r="W1661" i="1" s="1"/>
  <c r="U1680" i="1"/>
  <c r="V1680" i="1" s="1"/>
  <c r="W1680" i="1" s="1"/>
  <c r="U1496" i="1"/>
  <c r="V1496" i="1" s="1"/>
  <c r="W1496" i="1" s="1"/>
  <c r="U1395" i="1"/>
  <c r="V1395" i="1" s="1"/>
  <c r="W1395" i="1" s="1"/>
  <c r="U1588" i="1"/>
  <c r="V1588" i="1" s="1"/>
  <c r="W1588" i="1" s="1"/>
  <c r="U1662" i="1"/>
  <c r="V1662" i="1" s="1"/>
  <c r="W1662" i="1" s="1"/>
  <c r="U1322" i="1"/>
  <c r="V1322" i="1" s="1"/>
  <c r="W1322" i="1" s="1"/>
  <c r="U1612" i="1"/>
  <c r="V1612" i="1" s="1"/>
  <c r="W1612" i="1" s="1"/>
  <c r="U1645" i="1"/>
  <c r="V1645" i="1" s="1"/>
  <c r="W1645" i="1" s="1"/>
  <c r="U1568" i="1"/>
  <c r="V1568" i="1" s="1"/>
  <c r="W1568" i="1" s="1"/>
  <c r="U1409" i="1"/>
  <c r="V1409" i="1" s="1"/>
  <c r="W1409" i="1" s="1"/>
  <c r="U1714" i="1"/>
  <c r="V1714" i="1" s="1"/>
  <c r="W1714" i="1" s="1"/>
  <c r="U1663" i="1"/>
  <c r="V1663" i="1" s="1"/>
  <c r="W1663" i="1" s="1"/>
  <c r="U1555" i="1"/>
  <c r="V1555" i="1" s="1"/>
  <c r="W1555" i="1" s="1"/>
  <c r="U1556" i="1"/>
  <c r="V1556" i="1" s="1"/>
  <c r="W1556" i="1" s="1"/>
  <c r="U1344" i="1"/>
  <c r="V1344" i="1" s="1"/>
  <c r="W1344" i="1" s="1"/>
  <c r="U1557" i="1"/>
  <c r="V1557" i="1" s="1"/>
  <c r="W1557" i="1" s="1"/>
  <c r="U1413" i="1"/>
  <c r="V1413" i="1" s="1"/>
  <c r="W1413" i="1" s="1"/>
  <c r="U1613" i="1"/>
  <c r="V1613" i="1" s="1"/>
  <c r="W1613" i="1" s="1"/>
  <c r="U1524" i="1"/>
  <c r="V1524" i="1" s="1"/>
  <c r="W1524" i="1" s="1"/>
  <c r="U1564" i="1"/>
  <c r="V1564" i="1" s="1"/>
  <c r="W1564" i="1" s="1"/>
  <c r="U1581" i="1"/>
  <c r="V1581" i="1" s="1"/>
  <c r="W1581" i="1" s="1"/>
  <c r="U1698" i="1"/>
  <c r="V1698" i="1" s="1"/>
  <c r="W1698" i="1" s="1"/>
  <c r="U1634" i="1"/>
  <c r="V1634" i="1" s="1"/>
  <c r="W1634" i="1" s="1"/>
  <c r="U1320" i="1"/>
  <c r="V1320" i="1" s="1"/>
  <c r="W1320" i="1" s="1"/>
  <c r="U1753" i="1"/>
  <c r="V1753" i="1" s="1"/>
  <c r="W1753" i="1" s="1"/>
  <c r="U1419" i="1"/>
  <c r="V1419" i="1" s="1"/>
  <c r="W1419" i="1" s="1"/>
  <c r="U1520" i="1"/>
  <c r="V1520" i="1" s="1"/>
  <c r="W1520" i="1" s="1"/>
  <c r="U1382" i="1"/>
  <c r="V1382" i="1" s="1"/>
  <c r="W1382" i="1" s="1"/>
  <c r="U1715" i="1"/>
  <c r="V1715" i="1" s="1"/>
  <c r="W1715" i="1" s="1"/>
  <c r="U1484" i="1"/>
  <c r="V1484" i="1" s="1"/>
  <c r="W1484" i="1" s="1"/>
  <c r="U1635" i="1"/>
  <c r="V1635" i="1" s="1"/>
  <c r="W1635" i="1" s="1"/>
  <c r="U1716" i="1"/>
  <c r="V1716" i="1" s="1"/>
  <c r="W1716" i="1" s="1"/>
  <c r="U1533" i="1"/>
  <c r="V1533" i="1" s="1"/>
  <c r="W1533" i="1" s="1"/>
  <c r="U1489" i="1"/>
  <c r="V1489" i="1" s="1"/>
  <c r="W1489" i="1" s="1"/>
  <c r="U1649" i="1"/>
  <c r="V1649" i="1" s="1"/>
  <c r="W1649" i="1" s="1"/>
  <c r="U1485" i="1"/>
  <c r="V1485" i="1" s="1"/>
  <c r="W1485" i="1" s="1"/>
  <c r="U1547" i="1"/>
  <c r="V1547" i="1" s="1"/>
  <c r="W1547" i="1" s="1"/>
  <c r="U1664" i="1"/>
  <c r="V1664" i="1" s="1"/>
  <c r="W1664" i="1" s="1"/>
  <c r="U1463" i="1"/>
  <c r="V1463" i="1" s="1"/>
  <c r="W1463" i="1" s="1"/>
  <c r="U1734" i="1"/>
  <c r="V1734" i="1" s="1"/>
  <c r="W1734" i="1" s="1"/>
  <c r="U1415" i="1"/>
  <c r="V1415" i="1" s="1"/>
  <c r="W1415" i="1" s="1"/>
  <c r="U1364" i="1"/>
  <c r="V1364" i="1" s="1"/>
  <c r="W1364" i="1" s="1"/>
  <c r="U1681" i="1"/>
  <c r="V1681" i="1" s="1"/>
  <c r="W1681" i="1" s="1"/>
  <c r="U1403" i="1"/>
  <c r="V1403" i="1" s="1"/>
  <c r="W1403" i="1" s="1"/>
  <c r="U1306" i="1"/>
  <c r="V1306" i="1" s="1"/>
  <c r="W1306" i="1" s="1"/>
  <c r="U1674" i="1"/>
  <c r="V1674" i="1" s="1"/>
  <c r="W1674" i="1" s="1"/>
  <c r="U1498" i="1"/>
  <c r="V1498" i="1" s="1"/>
  <c r="W1498" i="1" s="1"/>
  <c r="U1465" i="1"/>
  <c r="V1465" i="1" s="1"/>
  <c r="W1465" i="1" s="1"/>
  <c r="U1421" i="1"/>
  <c r="V1421" i="1" s="1"/>
  <c r="W1421" i="1" s="1"/>
  <c r="U1619" i="1"/>
  <c r="V1619" i="1" s="1"/>
  <c r="W1619" i="1" s="1"/>
  <c r="U1754" i="1"/>
  <c r="V1754" i="1" s="1"/>
  <c r="W1754" i="1" s="1"/>
  <c r="U1404" i="1"/>
  <c r="V1404" i="1" s="1"/>
  <c r="W1404" i="1" s="1"/>
  <c r="U1338" i="1"/>
  <c r="V1338" i="1" s="1"/>
  <c r="W1338" i="1" s="1"/>
  <c r="U1699" i="1"/>
  <c r="V1699" i="1" s="1"/>
  <c r="W1699" i="1" s="1"/>
  <c r="U1600" i="1"/>
  <c r="V1600" i="1" s="1"/>
  <c r="W1600" i="1" s="1"/>
  <c r="U1700" i="1"/>
  <c r="V1700" i="1" s="1"/>
  <c r="W1700" i="1" s="1"/>
  <c r="U1416" i="1"/>
  <c r="V1416" i="1" s="1"/>
  <c r="W1416" i="1" s="1"/>
  <c r="U1614" i="1"/>
  <c r="V1614" i="1" s="1"/>
  <c r="W1614" i="1" s="1"/>
  <c r="U1558" i="1"/>
  <c r="V1558" i="1" s="1"/>
  <c r="W1558" i="1" s="1"/>
  <c r="U1445" i="1"/>
  <c r="V1445" i="1" s="1"/>
  <c r="W1445" i="1" s="1"/>
  <c r="U1717" i="1"/>
  <c r="V1717" i="1" s="1"/>
  <c r="W1717" i="1" s="1"/>
  <c r="U1675" i="1"/>
  <c r="V1675" i="1" s="1"/>
  <c r="W1675" i="1" s="1"/>
  <c r="U1393" i="1"/>
  <c r="V1393" i="1" s="1"/>
  <c r="W1393" i="1" s="1"/>
  <c r="U1620" i="1"/>
  <c r="V1620" i="1" s="1"/>
  <c r="W1620" i="1" s="1"/>
  <c r="U1500" i="1"/>
  <c r="V1500" i="1" s="1"/>
  <c r="W1500" i="1" s="1"/>
  <c r="U1755" i="1"/>
  <c r="V1755" i="1" s="1"/>
  <c r="W1755" i="1" s="1"/>
  <c r="U1718" i="1"/>
  <c r="V1718" i="1" s="1"/>
  <c r="W1718" i="1" s="1"/>
  <c r="U3574" i="1"/>
  <c r="U6662" i="1"/>
  <c r="U6513" i="1"/>
  <c r="V6513" i="1" s="1"/>
  <c r="W6513" i="1" s="1"/>
  <c r="U3588" i="1"/>
  <c r="U7174" i="1"/>
  <c r="U5801" i="1"/>
  <c r="V5801" i="1" s="1"/>
  <c r="W5801" i="1" s="1"/>
  <c r="U3625" i="1"/>
  <c r="U6999" i="1"/>
  <c r="U2761" i="1"/>
  <c r="V2761" i="1" s="1"/>
  <c r="W2761" i="1" s="1"/>
  <c r="U2765" i="1"/>
  <c r="V2765" i="1" s="1"/>
  <c r="W2765" i="1" s="1"/>
  <c r="U2759" i="1"/>
  <c r="V2759" i="1" s="1"/>
  <c r="W2759" i="1" s="1"/>
  <c r="U2756" i="1"/>
  <c r="V2756" i="1" s="1"/>
  <c r="W2756" i="1" s="1"/>
  <c r="U2758" i="1"/>
  <c r="V2758" i="1" s="1"/>
  <c r="W2758" i="1" s="1"/>
  <c r="U2760" i="1"/>
  <c r="V2760" i="1" s="1"/>
  <c r="W2760" i="1" s="1"/>
  <c r="U2763" i="1"/>
  <c r="V2763" i="1" s="1"/>
  <c r="W2763" i="1" s="1"/>
  <c r="U2762" i="1"/>
  <c r="V2762" i="1" s="1"/>
  <c r="W2762" i="1" s="1"/>
  <c r="U2764" i="1"/>
  <c r="V2764" i="1" s="1"/>
  <c r="W2764" i="1" s="1"/>
  <c r="U2755" i="1"/>
  <c r="V2755" i="1" s="1"/>
  <c r="W2755" i="1" s="1"/>
  <c r="U2757" i="1"/>
  <c r="V2757" i="1" s="1"/>
  <c r="W2757" i="1" s="1"/>
  <c r="U2766" i="1"/>
  <c r="V2766" i="1" s="1"/>
  <c r="W2766" i="1" s="1"/>
  <c r="U3632" i="1"/>
  <c r="U6691" i="1"/>
  <c r="U3927" i="1"/>
  <c r="V3927" i="1" s="1"/>
  <c r="W3927" i="1" s="1"/>
  <c r="U3917" i="1"/>
  <c r="V3917" i="1" s="1"/>
  <c r="W3917" i="1" s="1"/>
  <c r="U3926" i="1"/>
  <c r="V3926" i="1" s="1"/>
  <c r="W3926" i="1" s="1"/>
  <c r="U3911" i="1"/>
  <c r="V3911" i="1" s="1"/>
  <c r="W3911" i="1" s="1"/>
  <c r="U3918" i="1"/>
  <c r="V3918" i="1" s="1"/>
  <c r="W3918" i="1" s="1"/>
  <c r="U3920" i="1"/>
  <c r="V3920" i="1" s="1"/>
  <c r="W3920" i="1" s="1"/>
  <c r="U3916" i="1"/>
  <c r="V3916" i="1" s="1"/>
  <c r="W3916" i="1" s="1"/>
  <c r="U3921" i="1"/>
  <c r="V3921" i="1" s="1"/>
  <c r="W3921" i="1" s="1"/>
  <c r="U3913" i="1"/>
  <c r="V3913" i="1" s="1"/>
  <c r="W3913" i="1" s="1"/>
  <c r="U3910" i="1"/>
  <c r="V3910" i="1" s="1"/>
  <c r="W3910" i="1" s="1"/>
  <c r="U3914" i="1"/>
  <c r="V3914" i="1" s="1"/>
  <c r="W3914" i="1" s="1"/>
  <c r="U3912" i="1"/>
  <c r="V3912" i="1" s="1"/>
  <c r="W3912" i="1" s="1"/>
  <c r="U3919" i="1"/>
  <c r="V3919" i="1" s="1"/>
  <c r="W3919" i="1" s="1"/>
  <c r="U3922" i="1"/>
  <c r="V3922" i="1" s="1"/>
  <c r="W3922" i="1" s="1"/>
  <c r="U3923" i="1"/>
  <c r="V3923" i="1" s="1"/>
  <c r="W3923" i="1" s="1"/>
  <c r="U3915" i="1"/>
  <c r="V3915" i="1" s="1"/>
  <c r="W3915" i="1" s="1"/>
  <c r="U3928" i="1"/>
  <c r="V3928" i="1" s="1"/>
  <c r="W3928" i="1" s="1"/>
  <c r="U3925" i="1"/>
  <c r="V3925" i="1" s="1"/>
  <c r="W3925" i="1" s="1"/>
  <c r="U3909" i="1"/>
  <c r="V3909" i="1" s="1"/>
  <c r="W3909" i="1" s="1"/>
  <c r="U3924" i="1"/>
  <c r="V3924" i="1" s="1"/>
  <c r="W3924" i="1" s="1"/>
  <c r="U3637" i="1"/>
  <c r="U6754" i="1"/>
  <c r="U6448" i="1"/>
  <c r="V6448" i="1" s="1"/>
  <c r="W6448" i="1" s="1"/>
  <c r="U6443" i="1"/>
  <c r="V6443" i="1" s="1"/>
  <c r="W6443" i="1" s="1"/>
  <c r="U6445" i="1"/>
  <c r="V6445" i="1" s="1"/>
  <c r="W6445" i="1" s="1"/>
  <c r="U3643" i="1"/>
  <c r="U7149" i="1"/>
  <c r="U3613" i="1"/>
  <c r="V3613" i="1" s="1"/>
  <c r="W3613" i="1" s="1"/>
  <c r="U3612" i="1"/>
  <c r="V3612" i="1" s="1"/>
  <c r="W3612" i="1" s="1"/>
  <c r="U3603" i="1"/>
  <c r="V3603" i="1" s="1"/>
  <c r="W3603" i="1" s="1"/>
  <c r="U3610" i="1"/>
  <c r="V3610" i="1" s="1"/>
  <c r="W3610" i="1" s="1"/>
  <c r="U3598" i="1"/>
  <c r="V3598" i="1" s="1"/>
  <c r="W3598" i="1" s="1"/>
  <c r="U3608" i="1"/>
  <c r="V3608" i="1" s="1"/>
  <c r="W3608" i="1" s="1"/>
  <c r="U3623" i="1"/>
  <c r="V3623" i="1" s="1"/>
  <c r="W3623" i="1" s="1"/>
  <c r="U3611" i="1"/>
  <c r="V3611" i="1" s="1"/>
  <c r="W3611" i="1" s="1"/>
  <c r="U3619" i="1"/>
  <c r="V3619" i="1" s="1"/>
  <c r="W3619" i="1" s="1"/>
  <c r="U3607" i="1"/>
  <c r="V3607" i="1" s="1"/>
  <c r="W3607" i="1" s="1"/>
  <c r="U3594" i="1"/>
  <c r="V3594" i="1" s="1"/>
  <c r="W3594" i="1" s="1"/>
  <c r="U3616" i="1"/>
  <c r="V3616" i="1" s="1"/>
  <c r="W3616" i="1" s="1"/>
  <c r="U3618" i="1"/>
  <c r="V3618" i="1" s="1"/>
  <c r="W3618" i="1" s="1"/>
  <c r="U3604" i="1"/>
  <c r="V3604" i="1" s="1"/>
  <c r="W3604" i="1" s="1"/>
  <c r="U3596" i="1"/>
  <c r="V3596" i="1" s="1"/>
  <c r="W3596" i="1" s="1"/>
  <c r="U3593" i="1"/>
  <c r="V3593" i="1" s="1"/>
  <c r="W3593" i="1" s="1"/>
  <c r="U3601" i="1"/>
  <c r="V3601" i="1" s="1"/>
  <c r="W3601" i="1" s="1"/>
  <c r="U3599" i="1"/>
  <c r="V3599" i="1" s="1"/>
  <c r="W3599" i="1" s="1"/>
  <c r="U3592" i="1"/>
  <c r="V3592" i="1" s="1"/>
  <c r="W3592" i="1" s="1"/>
  <c r="U3624" i="1"/>
  <c r="V3624" i="1" s="1"/>
  <c r="W3624" i="1" s="1"/>
  <c r="U3620" i="1"/>
  <c r="V3620" i="1" s="1"/>
  <c r="W3620" i="1" s="1"/>
  <c r="U3591" i="1"/>
  <c r="V3591" i="1" s="1"/>
  <c r="W3591" i="1" s="1"/>
  <c r="U3600" i="1"/>
  <c r="V3600" i="1" s="1"/>
  <c r="W3600" i="1" s="1"/>
  <c r="U3605" i="1"/>
  <c r="V3605" i="1" s="1"/>
  <c r="W3605" i="1" s="1"/>
  <c r="U3621" i="1"/>
  <c r="V3621" i="1" s="1"/>
  <c r="W3621" i="1" s="1"/>
  <c r="U3606" i="1"/>
  <c r="V3606" i="1" s="1"/>
  <c r="W3606" i="1" s="1"/>
  <c r="U3590" i="1"/>
  <c r="V3590" i="1" s="1"/>
  <c r="W3590" i="1" s="1"/>
  <c r="U3595" i="1"/>
  <c r="V3595" i="1" s="1"/>
  <c r="W3595" i="1" s="1"/>
  <c r="U3602" i="1"/>
  <c r="V3602" i="1" s="1"/>
  <c r="W3602" i="1" s="1"/>
  <c r="U3597" i="1"/>
  <c r="V3597" i="1" s="1"/>
  <c r="W3597" i="1" s="1"/>
  <c r="U3609" i="1"/>
  <c r="V3609" i="1" s="1"/>
  <c r="W3609" i="1" s="1"/>
  <c r="U3589" i="1"/>
  <c r="V3589" i="1" s="1"/>
  <c r="W3589" i="1" s="1"/>
  <c r="U3615" i="1"/>
  <c r="V3615" i="1" s="1"/>
  <c r="W3615" i="1" s="1"/>
  <c r="U3622" i="1"/>
  <c r="V3622" i="1" s="1"/>
  <c r="W3622" i="1" s="1"/>
  <c r="U3614" i="1"/>
  <c r="V3614" i="1" s="1"/>
  <c r="W3614" i="1" s="1"/>
  <c r="U3617" i="1"/>
  <c r="V3617" i="1" s="1"/>
  <c r="W3617" i="1" s="1"/>
  <c r="U3648" i="1"/>
  <c r="U6725" i="1"/>
  <c r="U4498" i="1"/>
  <c r="V4498" i="1" s="1"/>
  <c r="W4498" i="1" s="1"/>
  <c r="U4495" i="1"/>
  <c r="V4495" i="1" s="1"/>
  <c r="W4495" i="1" s="1"/>
  <c r="U4496" i="1"/>
  <c r="V4496" i="1" s="1"/>
  <c r="W4496" i="1" s="1"/>
  <c r="U4512" i="1"/>
  <c r="V4512" i="1" s="1"/>
  <c r="W4512" i="1" s="1"/>
  <c r="U4500" i="1"/>
  <c r="V4500" i="1" s="1"/>
  <c r="W4500" i="1" s="1"/>
  <c r="U4505" i="1"/>
  <c r="V4505" i="1" s="1"/>
  <c r="W4505" i="1" s="1"/>
  <c r="U4499" i="1"/>
  <c r="V4499" i="1" s="1"/>
  <c r="W4499" i="1" s="1"/>
  <c r="U4503" i="1"/>
  <c r="V4503" i="1" s="1"/>
  <c r="W4503" i="1" s="1"/>
  <c r="U4510" i="1"/>
  <c r="V4510" i="1" s="1"/>
  <c r="W4510" i="1" s="1"/>
  <c r="U4509" i="1"/>
  <c r="V4509" i="1" s="1"/>
  <c r="W4509" i="1" s="1"/>
  <c r="U4511" i="1"/>
  <c r="V4511" i="1" s="1"/>
  <c r="W4511" i="1" s="1"/>
  <c r="U4513" i="1"/>
  <c r="V4513" i="1" s="1"/>
  <c r="W4513" i="1" s="1"/>
  <c r="U4508" i="1"/>
  <c r="V4508" i="1" s="1"/>
  <c r="W4508" i="1" s="1"/>
  <c r="U4501" i="1"/>
  <c r="V4501" i="1" s="1"/>
  <c r="W4501" i="1" s="1"/>
  <c r="U4507" i="1"/>
  <c r="V4507" i="1" s="1"/>
  <c r="W4507" i="1" s="1"/>
  <c r="U4514" i="1"/>
  <c r="V4514" i="1" s="1"/>
  <c r="W4514" i="1" s="1"/>
  <c r="U4504" i="1"/>
  <c r="V4504" i="1" s="1"/>
  <c r="W4504" i="1" s="1"/>
  <c r="U4506" i="1"/>
  <c r="V4506" i="1" s="1"/>
  <c r="W4506" i="1" s="1"/>
  <c r="U4502" i="1"/>
  <c r="V4502" i="1" s="1"/>
  <c r="W4502" i="1" s="1"/>
  <c r="U3666" i="1"/>
  <c r="U6805" i="1"/>
  <c r="U6487" i="1"/>
  <c r="V6487" i="1" s="1"/>
  <c r="W6487" i="1" s="1"/>
  <c r="U6488" i="1"/>
  <c r="V6488" i="1" s="1"/>
  <c r="W6488" i="1" s="1"/>
  <c r="U6489" i="1"/>
  <c r="V6489" i="1" s="1"/>
  <c r="W6489" i="1" s="1"/>
  <c r="U6490" i="1"/>
  <c r="V6490" i="1" s="1"/>
  <c r="W6490" i="1" s="1"/>
  <c r="U3671" i="1"/>
  <c r="U7164" i="1"/>
  <c r="U2157" i="1"/>
  <c r="V2157" i="1" s="1"/>
  <c r="W2157" i="1" s="1"/>
  <c r="U2168" i="1"/>
  <c r="V2168" i="1" s="1"/>
  <c r="W2168" i="1" s="1"/>
  <c r="U2163" i="1"/>
  <c r="V2163" i="1" s="1"/>
  <c r="W2163" i="1" s="1"/>
  <c r="U2156" i="1"/>
  <c r="V2156" i="1" s="1"/>
  <c r="W2156" i="1" s="1"/>
  <c r="U2158" i="1"/>
  <c r="V2158" i="1" s="1"/>
  <c r="W2158" i="1" s="1"/>
  <c r="U2166" i="1"/>
  <c r="V2166" i="1" s="1"/>
  <c r="W2166" i="1" s="1"/>
  <c r="U2167" i="1"/>
  <c r="V2167" i="1" s="1"/>
  <c r="W2167" i="1" s="1"/>
  <c r="U2170" i="1"/>
  <c r="V2170" i="1" s="1"/>
  <c r="W2170" i="1" s="1"/>
  <c r="U2165" i="1"/>
  <c r="V2165" i="1" s="1"/>
  <c r="W2165" i="1" s="1"/>
  <c r="U2169" i="1"/>
  <c r="V2169" i="1" s="1"/>
  <c r="W2169" i="1" s="1"/>
  <c r="U2161" i="1"/>
  <c r="V2161" i="1" s="1"/>
  <c r="W2161" i="1" s="1"/>
  <c r="U2160" i="1"/>
  <c r="V2160" i="1" s="1"/>
  <c r="W2160" i="1" s="1"/>
  <c r="U2159" i="1"/>
  <c r="V2159" i="1" s="1"/>
  <c r="W2159" i="1" s="1"/>
  <c r="U2162" i="1"/>
  <c r="V2162" i="1" s="1"/>
  <c r="W2162" i="1" s="1"/>
  <c r="U2171" i="1"/>
  <c r="V2171" i="1" s="1"/>
  <c r="W2171" i="1" s="1"/>
  <c r="U2164" i="1"/>
  <c r="V2164" i="1" s="1"/>
  <c r="W2164" i="1" s="1"/>
  <c r="U3702" i="1"/>
  <c r="U6670" i="1"/>
  <c r="U1274" i="1"/>
  <c r="V1274" i="1" s="1"/>
  <c r="W1274" i="1" s="1"/>
  <c r="U1270" i="1"/>
  <c r="V1270" i="1" s="1"/>
  <c r="W1270" i="1" s="1"/>
  <c r="U1269" i="1"/>
  <c r="V1269" i="1" s="1"/>
  <c r="W1269" i="1" s="1"/>
  <c r="U1268" i="1"/>
  <c r="V1268" i="1" s="1"/>
  <c r="W1268" i="1" s="1"/>
  <c r="U1277" i="1"/>
  <c r="V1277" i="1" s="1"/>
  <c r="W1277" i="1" s="1"/>
  <c r="U1275" i="1"/>
  <c r="V1275" i="1" s="1"/>
  <c r="W1275" i="1" s="1"/>
  <c r="U1279" i="1"/>
  <c r="V1279" i="1" s="1"/>
  <c r="W1279" i="1" s="1"/>
  <c r="U1263" i="1"/>
  <c r="V1263" i="1" s="1"/>
  <c r="W1263" i="1" s="1"/>
  <c r="U1273" i="1"/>
  <c r="V1273" i="1" s="1"/>
  <c r="W1273" i="1" s="1"/>
  <c r="U1278" i="1"/>
  <c r="V1278" i="1" s="1"/>
  <c r="W1278" i="1" s="1"/>
  <c r="U1271" i="1"/>
  <c r="V1271" i="1" s="1"/>
  <c r="W1271" i="1" s="1"/>
  <c r="U1265" i="1"/>
  <c r="V1265" i="1" s="1"/>
  <c r="W1265" i="1" s="1"/>
  <c r="U1266" i="1"/>
  <c r="V1266" i="1" s="1"/>
  <c r="W1266" i="1" s="1"/>
  <c r="U1267" i="1"/>
  <c r="V1267" i="1" s="1"/>
  <c r="W1267" i="1" s="1"/>
  <c r="U1276" i="1"/>
  <c r="V1276" i="1" s="1"/>
  <c r="W1276" i="1" s="1"/>
  <c r="U1272" i="1"/>
  <c r="V1272" i="1" s="1"/>
  <c r="W1272" i="1" s="1"/>
  <c r="U1280" i="1"/>
  <c r="V1280" i="1" s="1"/>
  <c r="W1280" i="1" s="1"/>
  <c r="U1264" i="1"/>
  <c r="V1264" i="1" s="1"/>
  <c r="W1264" i="1" s="1"/>
  <c r="U3703" i="1"/>
  <c r="U6660" i="1"/>
  <c r="U6293" i="1"/>
  <c r="V6293" i="1" s="1"/>
  <c r="W6293" i="1" s="1"/>
  <c r="U6292" i="1"/>
  <c r="V6292" i="1" s="1"/>
  <c r="W6292" i="1" s="1"/>
  <c r="U3732" i="1"/>
  <c r="U7104" i="1"/>
  <c r="U4673" i="1"/>
  <c r="V4673" i="1" s="1"/>
  <c r="W4673" i="1" s="1"/>
  <c r="U4665" i="1"/>
  <c r="V4665" i="1" s="1"/>
  <c r="W4665" i="1" s="1"/>
  <c r="U4658" i="1"/>
  <c r="V4658" i="1" s="1"/>
  <c r="W4658" i="1" s="1"/>
  <c r="U4655" i="1"/>
  <c r="V4655" i="1" s="1"/>
  <c r="W4655" i="1" s="1"/>
  <c r="U4656" i="1"/>
  <c r="V4656" i="1" s="1"/>
  <c r="W4656" i="1" s="1"/>
  <c r="U4666" i="1"/>
  <c r="V4666" i="1" s="1"/>
  <c r="W4666" i="1" s="1"/>
  <c r="U4663" i="1"/>
  <c r="V4663" i="1" s="1"/>
  <c r="W4663" i="1" s="1"/>
  <c r="U4668" i="1"/>
  <c r="V4668" i="1" s="1"/>
  <c r="W4668" i="1" s="1"/>
  <c r="U4664" i="1"/>
  <c r="V4664" i="1" s="1"/>
  <c r="W4664" i="1" s="1"/>
  <c r="U4672" i="1"/>
  <c r="V4672" i="1" s="1"/>
  <c r="W4672" i="1" s="1"/>
  <c r="U4661" i="1"/>
  <c r="V4661" i="1" s="1"/>
  <c r="W4661" i="1" s="1"/>
  <c r="U4662" i="1"/>
  <c r="V4662" i="1" s="1"/>
  <c r="W4662" i="1" s="1"/>
  <c r="U4659" i="1"/>
  <c r="V4659" i="1" s="1"/>
  <c r="W4659" i="1" s="1"/>
  <c r="U4669" i="1"/>
  <c r="V4669" i="1" s="1"/>
  <c r="W4669" i="1" s="1"/>
  <c r="U4667" i="1"/>
  <c r="V4667" i="1" s="1"/>
  <c r="W4667" i="1" s="1"/>
  <c r="U4660" i="1"/>
  <c r="V4660" i="1" s="1"/>
  <c r="W4660" i="1" s="1"/>
  <c r="U4671" i="1"/>
  <c r="V4671" i="1" s="1"/>
  <c r="W4671" i="1" s="1"/>
  <c r="U4670" i="1"/>
  <c r="V4670" i="1" s="1"/>
  <c r="W4670" i="1" s="1"/>
  <c r="U4657" i="1"/>
  <c r="V4657" i="1" s="1"/>
  <c r="W4657" i="1" s="1"/>
  <c r="U4654" i="1"/>
  <c r="V4654" i="1" s="1"/>
  <c r="W4654" i="1" s="1"/>
  <c r="U3742" i="1"/>
  <c r="U6823" i="1"/>
  <c r="U6374" i="1"/>
  <c r="V6374" i="1" s="1"/>
  <c r="W6374" i="1" s="1"/>
  <c r="U6375" i="1"/>
  <c r="V6375" i="1" s="1"/>
  <c r="W6375" i="1" s="1"/>
  <c r="U6376" i="1"/>
  <c r="V6376" i="1" s="1"/>
  <c r="W6376" i="1" s="1"/>
  <c r="U6379" i="1"/>
  <c r="V6379" i="1" s="1"/>
  <c r="W6379" i="1" s="1"/>
  <c r="U6377" i="1"/>
  <c r="V6377" i="1" s="1"/>
  <c r="W6377" i="1" s="1"/>
  <c r="U6372" i="1"/>
  <c r="V6372" i="1" s="1"/>
  <c r="W6372" i="1" s="1"/>
  <c r="U6373" i="1"/>
  <c r="V6373" i="1" s="1"/>
  <c r="W6373" i="1" s="1"/>
  <c r="U3746" i="1"/>
  <c r="U7127" i="1"/>
  <c r="U6384" i="1"/>
  <c r="V6384" i="1" s="1"/>
  <c r="W6384" i="1" s="1"/>
  <c r="U6382" i="1"/>
  <c r="V6382" i="1" s="1"/>
  <c r="W6382" i="1" s="1"/>
  <c r="U3768" i="1"/>
  <c r="U7130" i="1"/>
  <c r="U6601" i="1"/>
  <c r="V6601" i="1" s="1"/>
  <c r="W6601" i="1" s="1"/>
  <c r="U3789" i="1"/>
  <c r="U7212" i="1"/>
  <c r="U497" i="1"/>
  <c r="V497" i="1" s="1"/>
  <c r="W497" i="1" s="1"/>
  <c r="U542" i="1"/>
  <c r="V542" i="1" s="1"/>
  <c r="W542" i="1" s="1"/>
  <c r="U491" i="1"/>
  <c r="V491" i="1" s="1"/>
  <c r="W491" i="1" s="1"/>
  <c r="U540" i="1"/>
  <c r="V540" i="1" s="1"/>
  <c r="W540" i="1" s="1"/>
  <c r="U514" i="1"/>
  <c r="V514" i="1" s="1"/>
  <c r="W514" i="1" s="1"/>
  <c r="U478" i="1"/>
  <c r="V478" i="1" s="1"/>
  <c r="W478" i="1" s="1"/>
  <c r="U538" i="1"/>
  <c r="V538" i="1" s="1"/>
  <c r="W538" i="1" s="1"/>
  <c r="U479" i="1"/>
  <c r="V479" i="1" s="1"/>
  <c r="W479" i="1" s="1"/>
  <c r="U502" i="1"/>
  <c r="V502" i="1" s="1"/>
  <c r="W502" i="1" s="1"/>
  <c r="U543" i="1"/>
  <c r="V543" i="1" s="1"/>
  <c r="W543" i="1" s="1"/>
  <c r="U517" i="1"/>
  <c r="V517" i="1" s="1"/>
  <c r="W517" i="1" s="1"/>
  <c r="U480" i="1"/>
  <c r="V480" i="1" s="1"/>
  <c r="W480" i="1" s="1"/>
  <c r="U481" i="1"/>
  <c r="V481" i="1" s="1"/>
  <c r="W481" i="1" s="1"/>
  <c r="U539" i="1"/>
  <c r="V539" i="1" s="1"/>
  <c r="W539" i="1" s="1"/>
  <c r="U518" i="1"/>
  <c r="V518" i="1" s="1"/>
  <c r="W518" i="1" s="1"/>
  <c r="U508" i="1"/>
  <c r="V508" i="1" s="1"/>
  <c r="W508" i="1" s="1"/>
  <c r="U545" i="1"/>
  <c r="V545" i="1" s="1"/>
  <c r="W545" i="1" s="1"/>
  <c r="U531" i="1"/>
  <c r="V531" i="1" s="1"/>
  <c r="W531" i="1" s="1"/>
  <c r="U509" i="1"/>
  <c r="V509" i="1" s="1"/>
  <c r="W509" i="1" s="1"/>
  <c r="U546" i="1"/>
  <c r="V546" i="1" s="1"/>
  <c r="W546" i="1" s="1"/>
  <c r="U501" i="1"/>
  <c r="V501" i="1" s="1"/>
  <c r="W501" i="1" s="1"/>
  <c r="U488" i="1"/>
  <c r="V488" i="1" s="1"/>
  <c r="W488" i="1" s="1"/>
  <c r="U493" i="1"/>
  <c r="V493" i="1" s="1"/>
  <c r="W493" i="1" s="1"/>
  <c r="U522" i="1"/>
  <c r="V522" i="1" s="1"/>
  <c r="W522" i="1" s="1"/>
  <c r="U541" i="1"/>
  <c r="V541" i="1" s="1"/>
  <c r="W541" i="1" s="1"/>
  <c r="U530" i="1"/>
  <c r="V530" i="1" s="1"/>
  <c r="W530" i="1" s="1"/>
  <c r="U490" i="1"/>
  <c r="V490" i="1" s="1"/>
  <c r="W490" i="1" s="1"/>
  <c r="U536" i="1"/>
  <c r="V536" i="1" s="1"/>
  <c r="W536" i="1" s="1"/>
  <c r="U523" i="1"/>
  <c r="V523" i="1" s="1"/>
  <c r="W523" i="1" s="1"/>
  <c r="U512" i="1"/>
  <c r="V512" i="1" s="1"/>
  <c r="W512" i="1" s="1"/>
  <c r="U532" i="1"/>
  <c r="V532" i="1" s="1"/>
  <c r="W532" i="1" s="1"/>
  <c r="U499" i="1"/>
  <c r="V499" i="1" s="1"/>
  <c r="W499" i="1" s="1"/>
  <c r="U505" i="1"/>
  <c r="V505" i="1" s="1"/>
  <c r="W505" i="1" s="1"/>
  <c r="U535" i="1"/>
  <c r="V535" i="1" s="1"/>
  <c r="W535" i="1" s="1"/>
  <c r="U520" i="1"/>
  <c r="V520" i="1" s="1"/>
  <c r="W520" i="1" s="1"/>
  <c r="U528" i="1"/>
  <c r="V528" i="1" s="1"/>
  <c r="W528" i="1" s="1"/>
  <c r="U500" i="1"/>
  <c r="V500" i="1" s="1"/>
  <c r="W500" i="1" s="1"/>
  <c r="U527" i="1"/>
  <c r="V527" i="1" s="1"/>
  <c r="W527" i="1" s="1"/>
  <c r="U506" i="1"/>
  <c r="V506" i="1" s="1"/>
  <c r="W506" i="1" s="1"/>
  <c r="U507" i="1"/>
  <c r="V507" i="1" s="1"/>
  <c r="W507" i="1" s="1"/>
  <c r="U487" i="1"/>
  <c r="V487" i="1" s="1"/>
  <c r="W487" i="1" s="1"/>
  <c r="U534" i="1"/>
  <c r="V534" i="1" s="1"/>
  <c r="W534" i="1" s="1"/>
  <c r="U486" i="1"/>
  <c r="V486" i="1" s="1"/>
  <c r="W486" i="1" s="1"/>
  <c r="U496" i="1"/>
  <c r="V496" i="1" s="1"/>
  <c r="W496" i="1" s="1"/>
  <c r="U489" i="1"/>
  <c r="V489" i="1" s="1"/>
  <c r="W489" i="1" s="1"/>
  <c r="U544" i="1"/>
  <c r="V544" i="1" s="1"/>
  <c r="W544" i="1" s="1"/>
  <c r="U513" i="1"/>
  <c r="V513" i="1" s="1"/>
  <c r="W513" i="1" s="1"/>
  <c r="U529" i="1"/>
  <c r="V529" i="1" s="1"/>
  <c r="W529" i="1" s="1"/>
  <c r="U483" i="1"/>
  <c r="V483" i="1" s="1"/>
  <c r="W483" i="1" s="1"/>
  <c r="U492" i="1"/>
  <c r="V492" i="1" s="1"/>
  <c r="W492" i="1" s="1"/>
  <c r="U494" i="1"/>
  <c r="V494" i="1" s="1"/>
  <c r="W494" i="1" s="1"/>
  <c r="U484" i="1"/>
  <c r="V484" i="1" s="1"/>
  <c r="W484" i="1" s="1"/>
  <c r="U498" i="1"/>
  <c r="V498" i="1" s="1"/>
  <c r="W498" i="1" s="1"/>
  <c r="U510" i="1"/>
  <c r="V510" i="1" s="1"/>
  <c r="W510" i="1" s="1"/>
  <c r="U525" i="1"/>
  <c r="V525" i="1" s="1"/>
  <c r="W525" i="1" s="1"/>
  <c r="U515" i="1"/>
  <c r="V515" i="1" s="1"/>
  <c r="W515" i="1" s="1"/>
  <c r="U485" i="1"/>
  <c r="V485" i="1" s="1"/>
  <c r="W485" i="1" s="1"/>
  <c r="U524" i="1"/>
  <c r="V524" i="1" s="1"/>
  <c r="W524" i="1" s="1"/>
  <c r="U521" i="1"/>
  <c r="V521" i="1" s="1"/>
  <c r="W521" i="1" s="1"/>
  <c r="U503" i="1"/>
  <c r="V503" i="1" s="1"/>
  <c r="W503" i="1" s="1"/>
  <c r="U516" i="1"/>
  <c r="V516" i="1" s="1"/>
  <c r="W516" i="1" s="1"/>
  <c r="U482" i="1"/>
  <c r="V482" i="1" s="1"/>
  <c r="W482" i="1" s="1"/>
  <c r="U495" i="1"/>
  <c r="V495" i="1" s="1"/>
  <c r="W495" i="1" s="1"/>
  <c r="U537" i="1"/>
  <c r="V537" i="1" s="1"/>
  <c r="W537" i="1" s="1"/>
  <c r="U511" i="1"/>
  <c r="V511" i="1" s="1"/>
  <c r="W511" i="1" s="1"/>
  <c r="U533" i="1"/>
  <c r="V533" i="1" s="1"/>
  <c r="W533" i="1" s="1"/>
  <c r="U526" i="1"/>
  <c r="V526" i="1" s="1"/>
  <c r="W526" i="1" s="1"/>
  <c r="U519" i="1"/>
  <c r="V519" i="1" s="1"/>
  <c r="W519" i="1" s="1"/>
  <c r="U504" i="1"/>
  <c r="V504" i="1" s="1"/>
  <c r="W504" i="1" s="1"/>
  <c r="U3793" i="1"/>
  <c r="U6645" i="1"/>
  <c r="U6572" i="1"/>
  <c r="V6572" i="1" s="1"/>
  <c r="W6572" i="1" s="1"/>
  <c r="U3798" i="1"/>
  <c r="U7197" i="1"/>
  <c r="U5978" i="1"/>
  <c r="V5978" i="1" s="1"/>
  <c r="W5978" i="1" s="1"/>
  <c r="U3806" i="1"/>
  <c r="U7030" i="1"/>
  <c r="U6178" i="1"/>
  <c r="V6178" i="1" s="1"/>
  <c r="W6178" i="1" s="1"/>
  <c r="U6180" i="1"/>
  <c r="V6180" i="1" s="1"/>
  <c r="W6180" i="1" s="1"/>
  <c r="U6179" i="1"/>
  <c r="V6179" i="1" s="1"/>
  <c r="W6179" i="1" s="1"/>
  <c r="U3815" i="1"/>
  <c r="U7074" i="1"/>
  <c r="U3162" i="1"/>
  <c r="V3162" i="1" s="1"/>
  <c r="W3162" i="1" s="1"/>
  <c r="U3153" i="1"/>
  <c r="V3153" i="1" s="1"/>
  <c r="W3153" i="1" s="1"/>
  <c r="U3151" i="1"/>
  <c r="V3151" i="1" s="1"/>
  <c r="W3151" i="1" s="1"/>
  <c r="U3158" i="1"/>
  <c r="V3158" i="1" s="1"/>
  <c r="W3158" i="1" s="1"/>
  <c r="U3149" i="1"/>
  <c r="V3149" i="1" s="1"/>
  <c r="W3149" i="1" s="1"/>
  <c r="U3166" i="1"/>
  <c r="V3166" i="1" s="1"/>
  <c r="W3166" i="1" s="1"/>
  <c r="U3156" i="1"/>
  <c r="V3156" i="1" s="1"/>
  <c r="W3156" i="1" s="1"/>
  <c r="U3164" i="1"/>
  <c r="V3164" i="1" s="1"/>
  <c r="W3164" i="1" s="1"/>
  <c r="U3163" i="1"/>
  <c r="V3163" i="1" s="1"/>
  <c r="W3163" i="1" s="1"/>
  <c r="U3159" i="1"/>
  <c r="V3159" i="1" s="1"/>
  <c r="W3159" i="1" s="1"/>
  <c r="U3165" i="1"/>
  <c r="V3165" i="1" s="1"/>
  <c r="W3165" i="1" s="1"/>
  <c r="U3157" i="1"/>
  <c r="V3157" i="1" s="1"/>
  <c r="W3157" i="1" s="1"/>
  <c r="U3160" i="1"/>
  <c r="V3160" i="1" s="1"/>
  <c r="W3160" i="1" s="1"/>
  <c r="U3152" i="1"/>
  <c r="V3152" i="1" s="1"/>
  <c r="W3152" i="1" s="1"/>
  <c r="U3150" i="1"/>
  <c r="V3150" i="1" s="1"/>
  <c r="W3150" i="1" s="1"/>
  <c r="U3154" i="1"/>
  <c r="V3154" i="1" s="1"/>
  <c r="W3154" i="1" s="1"/>
  <c r="U3161" i="1"/>
  <c r="V3161" i="1" s="1"/>
  <c r="W3161" i="1" s="1"/>
  <c r="U3155" i="1"/>
  <c r="V3155" i="1" s="1"/>
  <c r="W3155" i="1" s="1"/>
  <c r="U3821" i="1"/>
  <c r="U6701" i="1"/>
  <c r="U5771" i="1"/>
  <c r="V5771" i="1" s="1"/>
  <c r="W5771" i="1" s="1"/>
  <c r="U5772" i="1"/>
  <c r="V5772" i="1" s="1"/>
  <c r="W5772" i="1" s="1"/>
  <c r="U5773" i="1"/>
  <c r="V5773" i="1" s="1"/>
  <c r="W5773" i="1" s="1"/>
  <c r="U3826" i="1"/>
  <c r="U6992" i="1"/>
  <c r="U4955" i="1"/>
  <c r="V4955" i="1" s="1"/>
  <c r="W4955" i="1" s="1"/>
  <c r="U4954" i="1"/>
  <c r="V4954" i="1" s="1"/>
  <c r="W4954" i="1" s="1"/>
  <c r="U4953" i="1"/>
  <c r="V4953" i="1" s="1"/>
  <c r="W4953" i="1" s="1"/>
  <c r="U4952" i="1"/>
  <c r="V4952" i="1" s="1"/>
  <c r="W4952" i="1" s="1"/>
  <c r="U3832" i="1"/>
  <c r="U6862" i="1"/>
  <c r="U5719" i="1"/>
  <c r="V5719" i="1" s="1"/>
  <c r="W5719" i="1" s="1"/>
  <c r="U5718" i="1"/>
  <c r="V5718" i="1" s="1"/>
  <c r="W5718" i="1" s="1"/>
  <c r="U3842" i="1"/>
  <c r="U6983" i="1"/>
  <c r="U6563" i="1"/>
  <c r="V6563" i="1" s="1"/>
  <c r="W6563" i="1" s="1"/>
  <c r="U6562" i="1"/>
  <c r="V6562" i="1" s="1"/>
  <c r="W6562" i="1" s="1"/>
  <c r="U3847" i="1"/>
  <c r="U7192" i="1"/>
  <c r="U4605" i="1"/>
  <c r="V4605" i="1" s="1"/>
  <c r="W4605" i="1" s="1"/>
  <c r="U4602" i="1"/>
  <c r="V4602" i="1" s="1"/>
  <c r="W4602" i="1" s="1"/>
  <c r="U4600" i="1"/>
  <c r="V4600" i="1" s="1"/>
  <c r="W4600" i="1" s="1"/>
  <c r="U4603" i="1"/>
  <c r="V4603" i="1" s="1"/>
  <c r="W4603" i="1" s="1"/>
  <c r="U4604" i="1"/>
  <c r="V4604" i="1" s="1"/>
  <c r="W4604" i="1" s="1"/>
  <c r="U4601" i="1"/>
  <c r="V4601" i="1" s="1"/>
  <c r="W4601" i="1" s="1"/>
  <c r="U4606" i="1"/>
  <c r="V4606" i="1" s="1"/>
  <c r="W4606" i="1" s="1"/>
  <c r="U4607" i="1"/>
  <c r="V4607" i="1" s="1"/>
  <c r="W4607" i="1" s="1"/>
  <c r="U3856" i="1"/>
  <c r="U6817" i="1"/>
  <c r="U3875" i="1"/>
  <c r="U7219" i="1"/>
  <c r="U548" i="1"/>
  <c r="V548" i="1" s="1"/>
  <c r="W548" i="1" s="1"/>
  <c r="U551" i="1"/>
  <c r="V551" i="1" s="1"/>
  <c r="W551" i="1" s="1"/>
  <c r="U552" i="1"/>
  <c r="V552" i="1" s="1"/>
  <c r="W552" i="1" s="1"/>
  <c r="U550" i="1"/>
  <c r="V550" i="1" s="1"/>
  <c r="W550" i="1" s="1"/>
  <c r="U549" i="1"/>
  <c r="V549" i="1" s="1"/>
  <c r="W549" i="1" s="1"/>
  <c r="U3881" i="1"/>
  <c r="U6646" i="1"/>
  <c r="U5943" i="1"/>
  <c r="V5943" i="1" s="1"/>
  <c r="W5943" i="1" s="1"/>
  <c r="U3895" i="1"/>
  <c r="U7023" i="1"/>
  <c r="U4801" i="1"/>
  <c r="V4801" i="1" s="1"/>
  <c r="W4801" i="1" s="1"/>
  <c r="U4803" i="1"/>
  <c r="V4803" i="1" s="1"/>
  <c r="W4803" i="1" s="1"/>
  <c r="U4802" i="1"/>
  <c r="V4802" i="1" s="1"/>
  <c r="W4802" i="1" s="1"/>
  <c r="U4799" i="1"/>
  <c r="V4799" i="1" s="1"/>
  <c r="W4799" i="1" s="1"/>
  <c r="U4800" i="1"/>
  <c r="V4800" i="1" s="1"/>
  <c r="W4800" i="1" s="1"/>
  <c r="U3908" i="1"/>
  <c r="U6839" i="1"/>
  <c r="U6184" i="1"/>
  <c r="V6184" i="1" s="1"/>
  <c r="W6184" i="1" s="1"/>
  <c r="U6183" i="1"/>
  <c r="V6183" i="1" s="1"/>
  <c r="W6183" i="1" s="1"/>
  <c r="U6188" i="1"/>
  <c r="V6188" i="1" s="1"/>
  <c r="W6188" i="1" s="1"/>
  <c r="U3929" i="1"/>
  <c r="U7076" i="1"/>
  <c r="U4494" i="1"/>
  <c r="V4494" i="1" s="1"/>
  <c r="W4494" i="1" s="1"/>
  <c r="U4493" i="1"/>
  <c r="V4493" i="1" s="1"/>
  <c r="W4493" i="1" s="1"/>
  <c r="U4492" i="1"/>
  <c r="V4492" i="1" s="1"/>
  <c r="W4492" i="1" s="1"/>
  <c r="U4497" i="1"/>
  <c r="V4497" i="1" s="1"/>
  <c r="W4497" i="1" s="1"/>
  <c r="U3933" i="1"/>
  <c r="U6806" i="1"/>
  <c r="U5205" i="1"/>
  <c r="V5205" i="1" s="1"/>
  <c r="W5205" i="1" s="1"/>
  <c r="U5202" i="1"/>
  <c r="V5202" i="1" s="1"/>
  <c r="W5202" i="1" s="1"/>
  <c r="U5204" i="1"/>
  <c r="V5204" i="1" s="1"/>
  <c r="W5204" i="1" s="1"/>
  <c r="U5203" i="1"/>
  <c r="V5203" i="1" s="1"/>
  <c r="W5203" i="1" s="1"/>
  <c r="U5207" i="1"/>
  <c r="V5207" i="1" s="1"/>
  <c r="W5207" i="1" s="1"/>
  <c r="U5206" i="1"/>
  <c r="V5206" i="1" s="1"/>
  <c r="W5206" i="1" s="1"/>
  <c r="U3943" i="1"/>
  <c r="U6897" i="1"/>
  <c r="U6033" i="1"/>
  <c r="V6033" i="1" s="1"/>
  <c r="W6033" i="1" s="1"/>
  <c r="U6032" i="1"/>
  <c r="V6032" i="1" s="1"/>
  <c r="W6032" i="1" s="1"/>
  <c r="U6034" i="1"/>
  <c r="V6034" i="1" s="1"/>
  <c r="W6034" i="1" s="1"/>
  <c r="U3946" i="1"/>
  <c r="U7040" i="1"/>
  <c r="U5281" i="1"/>
  <c r="V5281" i="1" s="1"/>
  <c r="W5281" i="1" s="1"/>
  <c r="U5280" i="1"/>
  <c r="V5280" i="1" s="1"/>
  <c r="W5280" i="1" s="1"/>
  <c r="U3949" i="1"/>
  <c r="U6906" i="1"/>
  <c r="U6264" i="1"/>
  <c r="V6264" i="1" s="1"/>
  <c r="W6264" i="1" s="1"/>
  <c r="U6265" i="1"/>
  <c r="V6265" i="1" s="1"/>
  <c r="W6265" i="1" s="1"/>
  <c r="U6262" i="1"/>
  <c r="V6262" i="1" s="1"/>
  <c r="W6262" i="1" s="1"/>
  <c r="U6263" i="1"/>
  <c r="V6263" i="1" s="1"/>
  <c r="W6263" i="1" s="1"/>
  <c r="U3956" i="1"/>
  <c r="U7097" i="1"/>
  <c r="U5592" i="1"/>
  <c r="V5592" i="1" s="1"/>
  <c r="W5592" i="1" s="1"/>
  <c r="U3975" i="1"/>
  <c r="U6957" i="1"/>
  <c r="U5955" i="1"/>
  <c r="V5955" i="1" s="1"/>
  <c r="W5955" i="1" s="1"/>
  <c r="U3982" i="1"/>
  <c r="U7025" i="1"/>
  <c r="U2930" i="1"/>
  <c r="V2930" i="1" s="1"/>
  <c r="W2930" i="1" s="1"/>
  <c r="U2932" i="1"/>
  <c r="V2932" i="1" s="1"/>
  <c r="W2932" i="1" s="1"/>
  <c r="U2929" i="1"/>
  <c r="V2929" i="1" s="1"/>
  <c r="W2929" i="1" s="1"/>
  <c r="U2928" i="1"/>
  <c r="V2928" i="1" s="1"/>
  <c r="W2928" i="1" s="1"/>
  <c r="U2931" i="1"/>
  <c r="V2931" i="1" s="1"/>
  <c r="W2931" i="1" s="1"/>
  <c r="U4003" i="1"/>
  <c r="U6695" i="1"/>
  <c r="U4101" i="1"/>
  <c r="V4101" i="1" s="1"/>
  <c r="W4101" i="1" s="1"/>
  <c r="U4102" i="1"/>
  <c r="V4102" i="1" s="1"/>
  <c r="W4102" i="1" s="1"/>
  <c r="U4100" i="1"/>
  <c r="V4100" i="1" s="1"/>
  <c r="W4100" i="1" s="1"/>
  <c r="U4010" i="1"/>
  <c r="U6770" i="1"/>
  <c r="U2385" i="1"/>
  <c r="V2385" i="1" s="1"/>
  <c r="W2385" i="1" s="1"/>
  <c r="U2287" i="1"/>
  <c r="V2287" i="1" s="1"/>
  <c r="W2287" i="1" s="1"/>
  <c r="U2359" i="1"/>
  <c r="V2359" i="1" s="1"/>
  <c r="W2359" i="1" s="1"/>
  <c r="U2283" i="1"/>
  <c r="V2283" i="1" s="1"/>
  <c r="W2283" i="1" s="1"/>
  <c r="U2340" i="1"/>
  <c r="V2340" i="1" s="1"/>
  <c r="W2340" i="1" s="1"/>
  <c r="U2303" i="1"/>
  <c r="V2303" i="1" s="1"/>
  <c r="W2303" i="1" s="1"/>
  <c r="U2386" i="1"/>
  <c r="V2386" i="1" s="1"/>
  <c r="W2386" i="1" s="1"/>
  <c r="U2348" i="1"/>
  <c r="V2348" i="1" s="1"/>
  <c r="W2348" i="1" s="1"/>
  <c r="U2294" i="1"/>
  <c r="V2294" i="1" s="1"/>
  <c r="W2294" i="1" s="1"/>
  <c r="U2289" i="1"/>
  <c r="V2289" i="1" s="1"/>
  <c r="W2289" i="1" s="1"/>
  <c r="U2325" i="1"/>
  <c r="V2325" i="1" s="1"/>
  <c r="W2325" i="1" s="1"/>
  <c r="U2284" i="1"/>
  <c r="V2284" i="1" s="1"/>
  <c r="W2284" i="1" s="1"/>
  <c r="U2342" i="1"/>
  <c r="V2342" i="1" s="1"/>
  <c r="W2342" i="1" s="1"/>
  <c r="U2302" i="1"/>
  <c r="V2302" i="1" s="1"/>
  <c r="W2302" i="1" s="1"/>
  <c r="U2333" i="1"/>
  <c r="V2333" i="1" s="1"/>
  <c r="W2333" i="1" s="1"/>
  <c r="U2320" i="1"/>
  <c r="V2320" i="1" s="1"/>
  <c r="W2320" i="1" s="1"/>
  <c r="U2383" i="1"/>
  <c r="V2383" i="1" s="1"/>
  <c r="W2383" i="1" s="1"/>
  <c r="U2408" i="1"/>
  <c r="V2408" i="1" s="1"/>
  <c r="W2408" i="1" s="1"/>
  <c r="U2321" i="1"/>
  <c r="V2321" i="1" s="1"/>
  <c r="W2321" i="1" s="1"/>
  <c r="U2410" i="1"/>
  <c r="V2410" i="1" s="1"/>
  <c r="W2410" i="1" s="1"/>
  <c r="U2295" i="1"/>
  <c r="V2295" i="1" s="1"/>
  <c r="W2295" i="1" s="1"/>
  <c r="U2412" i="1"/>
  <c r="V2412" i="1" s="1"/>
  <c r="W2412" i="1" s="1"/>
  <c r="U2293" i="1"/>
  <c r="V2293" i="1" s="1"/>
  <c r="W2293" i="1" s="1"/>
  <c r="U2271" i="1"/>
  <c r="V2271" i="1" s="1"/>
  <c r="W2271" i="1" s="1"/>
  <c r="U2336" i="1"/>
  <c r="V2336" i="1" s="1"/>
  <c r="W2336" i="1" s="1"/>
  <c r="U2391" i="1"/>
  <c r="V2391" i="1" s="1"/>
  <c r="W2391" i="1" s="1"/>
  <c r="U2288" i="1"/>
  <c r="V2288" i="1" s="1"/>
  <c r="W2288" i="1" s="1"/>
  <c r="U2413" i="1"/>
  <c r="V2413" i="1" s="1"/>
  <c r="W2413" i="1" s="1"/>
  <c r="U2417" i="1"/>
  <c r="V2417" i="1" s="1"/>
  <c r="W2417" i="1" s="1"/>
  <c r="U2300" i="1"/>
  <c r="V2300" i="1" s="1"/>
  <c r="W2300" i="1" s="1"/>
  <c r="U2306" i="1"/>
  <c r="V2306" i="1" s="1"/>
  <c r="W2306" i="1" s="1"/>
  <c r="U2330" i="1"/>
  <c r="V2330" i="1" s="1"/>
  <c r="W2330" i="1" s="1"/>
  <c r="U2345" i="1"/>
  <c r="V2345" i="1" s="1"/>
  <c r="W2345" i="1" s="1"/>
  <c r="U2273" i="1"/>
  <c r="V2273" i="1" s="1"/>
  <c r="W2273" i="1" s="1"/>
  <c r="U2372" i="1"/>
  <c r="V2372" i="1" s="1"/>
  <c r="W2372" i="1" s="1"/>
  <c r="U2357" i="1"/>
  <c r="V2357" i="1" s="1"/>
  <c r="W2357" i="1" s="1"/>
  <c r="U2310" i="1"/>
  <c r="V2310" i="1" s="1"/>
  <c r="W2310" i="1" s="1"/>
  <c r="U2384" i="1"/>
  <c r="V2384" i="1" s="1"/>
  <c r="W2384" i="1" s="1"/>
  <c r="U2364" i="1"/>
  <c r="V2364" i="1" s="1"/>
  <c r="W2364" i="1" s="1"/>
  <c r="U2366" i="1"/>
  <c r="V2366" i="1" s="1"/>
  <c r="W2366" i="1" s="1"/>
  <c r="U2313" i="1"/>
  <c r="V2313" i="1" s="1"/>
  <c r="W2313" i="1" s="1"/>
  <c r="U2388" i="1"/>
  <c r="V2388" i="1" s="1"/>
  <c r="W2388" i="1" s="1"/>
  <c r="U2378" i="1"/>
  <c r="V2378" i="1" s="1"/>
  <c r="W2378" i="1" s="1"/>
  <c r="U2407" i="1"/>
  <c r="V2407" i="1" s="1"/>
  <c r="W2407" i="1" s="1"/>
  <c r="U2331" i="1"/>
  <c r="V2331" i="1" s="1"/>
  <c r="W2331" i="1" s="1"/>
  <c r="U2316" i="1"/>
  <c r="V2316" i="1" s="1"/>
  <c r="W2316" i="1" s="1"/>
  <c r="U2354" i="1"/>
  <c r="V2354" i="1" s="1"/>
  <c r="W2354" i="1" s="1"/>
  <c r="U2290" i="1"/>
  <c r="V2290" i="1" s="1"/>
  <c r="W2290" i="1" s="1"/>
  <c r="U2314" i="1"/>
  <c r="V2314" i="1" s="1"/>
  <c r="W2314" i="1" s="1"/>
  <c r="U2393" i="1"/>
  <c r="V2393" i="1" s="1"/>
  <c r="W2393" i="1" s="1"/>
  <c r="U2339" i="1"/>
  <c r="V2339" i="1" s="1"/>
  <c r="W2339" i="1" s="1"/>
  <c r="U2374" i="1"/>
  <c r="V2374" i="1" s="1"/>
  <c r="W2374" i="1" s="1"/>
  <c r="U2379" i="1"/>
  <c r="V2379" i="1" s="1"/>
  <c r="W2379" i="1" s="1"/>
  <c r="U2392" i="1"/>
  <c r="V2392" i="1" s="1"/>
  <c r="W2392" i="1" s="1"/>
  <c r="U2308" i="1"/>
  <c r="V2308" i="1" s="1"/>
  <c r="W2308" i="1" s="1"/>
  <c r="U2370" i="1"/>
  <c r="V2370" i="1" s="1"/>
  <c r="W2370" i="1" s="1"/>
  <c r="U2396" i="1"/>
  <c r="V2396" i="1" s="1"/>
  <c r="W2396" i="1" s="1"/>
  <c r="U2404" i="1"/>
  <c r="V2404" i="1" s="1"/>
  <c r="W2404" i="1" s="1"/>
  <c r="U2280" i="1"/>
  <c r="V2280" i="1" s="1"/>
  <c r="W2280" i="1" s="1"/>
  <c r="U2304" i="1"/>
  <c r="V2304" i="1" s="1"/>
  <c r="W2304" i="1" s="1"/>
  <c r="U2318" i="1"/>
  <c r="V2318" i="1" s="1"/>
  <c r="W2318" i="1" s="1"/>
  <c r="U2335" i="1"/>
  <c r="V2335" i="1" s="1"/>
  <c r="W2335" i="1" s="1"/>
  <c r="U2405" i="1"/>
  <c r="V2405" i="1" s="1"/>
  <c r="W2405" i="1" s="1"/>
  <c r="U2398" i="1"/>
  <c r="V2398" i="1" s="1"/>
  <c r="W2398" i="1" s="1"/>
  <c r="U2344" i="1"/>
  <c r="V2344" i="1" s="1"/>
  <c r="W2344" i="1" s="1"/>
  <c r="U2279" i="1"/>
  <c r="V2279" i="1" s="1"/>
  <c r="W2279" i="1" s="1"/>
  <c r="U2371" i="1"/>
  <c r="V2371" i="1" s="1"/>
  <c r="W2371" i="1" s="1"/>
  <c r="U2291" i="1"/>
  <c r="V2291" i="1" s="1"/>
  <c r="W2291" i="1" s="1"/>
  <c r="U2380" i="1"/>
  <c r="V2380" i="1" s="1"/>
  <c r="W2380" i="1" s="1"/>
  <c r="U2352" i="1"/>
  <c r="V2352" i="1" s="1"/>
  <c r="W2352" i="1" s="1"/>
  <c r="U2358" i="1"/>
  <c r="V2358" i="1" s="1"/>
  <c r="W2358" i="1" s="1"/>
  <c r="U2414" i="1"/>
  <c r="V2414" i="1" s="1"/>
  <c r="W2414" i="1" s="1"/>
  <c r="U2327" i="1"/>
  <c r="V2327" i="1" s="1"/>
  <c r="W2327" i="1" s="1"/>
  <c r="U2395" i="1"/>
  <c r="V2395" i="1" s="1"/>
  <c r="W2395" i="1" s="1"/>
  <c r="U2337" i="1"/>
  <c r="V2337" i="1" s="1"/>
  <c r="W2337" i="1" s="1"/>
  <c r="U2332" i="1"/>
  <c r="V2332" i="1" s="1"/>
  <c r="W2332" i="1" s="1"/>
  <c r="U2324" i="1"/>
  <c r="V2324" i="1" s="1"/>
  <c r="W2324" i="1" s="1"/>
  <c r="U2275" i="1"/>
  <c r="V2275" i="1" s="1"/>
  <c r="W2275" i="1" s="1"/>
  <c r="U2375" i="1"/>
  <c r="V2375" i="1" s="1"/>
  <c r="W2375" i="1" s="1"/>
  <c r="U2399" i="1"/>
  <c r="V2399" i="1" s="1"/>
  <c r="W2399" i="1" s="1"/>
  <c r="U2301" i="1"/>
  <c r="V2301" i="1" s="1"/>
  <c r="W2301" i="1" s="1"/>
  <c r="U2400" i="1"/>
  <c r="V2400" i="1" s="1"/>
  <c r="W2400" i="1" s="1"/>
  <c r="U2328" i="1"/>
  <c r="V2328" i="1" s="1"/>
  <c r="W2328" i="1" s="1"/>
  <c r="U2347" i="1"/>
  <c r="V2347" i="1" s="1"/>
  <c r="W2347" i="1" s="1"/>
  <c r="U2418" i="1"/>
  <c r="V2418" i="1" s="1"/>
  <c r="W2418" i="1" s="1"/>
  <c r="U2276" i="1"/>
  <c r="V2276" i="1" s="1"/>
  <c r="W2276" i="1" s="1"/>
  <c r="U2406" i="1"/>
  <c r="V2406" i="1" s="1"/>
  <c r="W2406" i="1" s="1"/>
  <c r="U2365" i="1"/>
  <c r="V2365" i="1" s="1"/>
  <c r="W2365" i="1" s="1"/>
  <c r="U2389" i="1"/>
  <c r="V2389" i="1" s="1"/>
  <c r="W2389" i="1" s="1"/>
  <c r="U2277" i="1"/>
  <c r="V2277" i="1" s="1"/>
  <c r="W2277" i="1" s="1"/>
  <c r="U2292" i="1"/>
  <c r="V2292" i="1" s="1"/>
  <c r="W2292" i="1" s="1"/>
  <c r="U2373" i="1"/>
  <c r="V2373" i="1" s="1"/>
  <c r="W2373" i="1" s="1"/>
  <c r="U2296" i="1"/>
  <c r="V2296" i="1" s="1"/>
  <c r="W2296" i="1" s="1"/>
  <c r="U2362" i="1"/>
  <c r="V2362" i="1" s="1"/>
  <c r="W2362" i="1" s="1"/>
  <c r="U2305" i="1"/>
  <c r="V2305" i="1" s="1"/>
  <c r="W2305" i="1" s="1"/>
  <c r="U2401" i="1"/>
  <c r="V2401" i="1" s="1"/>
  <c r="W2401" i="1" s="1"/>
  <c r="U2367" i="1"/>
  <c r="V2367" i="1" s="1"/>
  <c r="W2367" i="1" s="1"/>
  <c r="U2411" i="1"/>
  <c r="V2411" i="1" s="1"/>
  <c r="W2411" i="1" s="1"/>
  <c r="U2394" i="1"/>
  <c r="V2394" i="1" s="1"/>
  <c r="W2394" i="1" s="1"/>
  <c r="U2278" i="1"/>
  <c r="V2278" i="1" s="1"/>
  <c r="W2278" i="1" s="1"/>
  <c r="U2272" i="1"/>
  <c r="V2272" i="1" s="1"/>
  <c r="W2272" i="1" s="1"/>
  <c r="U2409" i="1"/>
  <c r="V2409" i="1" s="1"/>
  <c r="W2409" i="1" s="1"/>
  <c r="U2397" i="1"/>
  <c r="V2397" i="1" s="1"/>
  <c r="W2397" i="1" s="1"/>
  <c r="U2353" i="1"/>
  <c r="V2353" i="1" s="1"/>
  <c r="W2353" i="1" s="1"/>
  <c r="U2402" i="1"/>
  <c r="V2402" i="1" s="1"/>
  <c r="W2402" i="1" s="1"/>
  <c r="U2387" i="1"/>
  <c r="V2387" i="1" s="1"/>
  <c r="W2387" i="1" s="1"/>
  <c r="U2307" i="1"/>
  <c r="V2307" i="1" s="1"/>
  <c r="W2307" i="1" s="1"/>
  <c r="U2390" i="1"/>
  <c r="V2390" i="1" s="1"/>
  <c r="W2390" i="1" s="1"/>
  <c r="U2363" i="1"/>
  <c r="V2363" i="1" s="1"/>
  <c r="W2363" i="1" s="1"/>
  <c r="U2377" i="1"/>
  <c r="V2377" i="1" s="1"/>
  <c r="W2377" i="1" s="1"/>
  <c r="U2319" i="1"/>
  <c r="V2319" i="1" s="1"/>
  <c r="W2319" i="1" s="1"/>
  <c r="U2312" i="1"/>
  <c r="V2312" i="1" s="1"/>
  <c r="W2312" i="1" s="1"/>
  <c r="U2326" i="1"/>
  <c r="V2326" i="1" s="1"/>
  <c r="W2326" i="1" s="1"/>
  <c r="U2338" i="1"/>
  <c r="V2338" i="1" s="1"/>
  <c r="W2338" i="1" s="1"/>
  <c r="U2322" i="1"/>
  <c r="V2322" i="1" s="1"/>
  <c r="W2322" i="1" s="1"/>
  <c r="U2360" i="1"/>
  <c r="V2360" i="1" s="1"/>
  <c r="W2360" i="1" s="1"/>
  <c r="U2297" i="1"/>
  <c r="V2297" i="1" s="1"/>
  <c r="W2297" i="1" s="1"/>
  <c r="U2315" i="1"/>
  <c r="V2315" i="1" s="1"/>
  <c r="W2315" i="1" s="1"/>
  <c r="U2350" i="1"/>
  <c r="V2350" i="1" s="1"/>
  <c r="W2350" i="1" s="1"/>
  <c r="U2415" i="1"/>
  <c r="V2415" i="1" s="1"/>
  <c r="W2415" i="1" s="1"/>
  <c r="U2329" i="1"/>
  <c r="V2329" i="1" s="1"/>
  <c r="W2329" i="1" s="1"/>
  <c r="U2281" i="1"/>
  <c r="V2281" i="1" s="1"/>
  <c r="W2281" i="1" s="1"/>
  <c r="U2382" i="1"/>
  <c r="V2382" i="1" s="1"/>
  <c r="W2382" i="1" s="1"/>
  <c r="U2286" i="1"/>
  <c r="V2286" i="1" s="1"/>
  <c r="W2286" i="1" s="1"/>
  <c r="U2419" i="1"/>
  <c r="V2419" i="1" s="1"/>
  <c r="W2419" i="1" s="1"/>
  <c r="U2381" i="1"/>
  <c r="V2381" i="1" s="1"/>
  <c r="W2381" i="1" s="1"/>
  <c r="U2403" i="1"/>
  <c r="V2403" i="1" s="1"/>
  <c r="W2403" i="1" s="1"/>
  <c r="U2309" i="1"/>
  <c r="V2309" i="1" s="1"/>
  <c r="W2309" i="1" s="1"/>
  <c r="U2274" i="1"/>
  <c r="V2274" i="1" s="1"/>
  <c r="W2274" i="1" s="1"/>
  <c r="U2298" i="1"/>
  <c r="V2298" i="1" s="1"/>
  <c r="W2298" i="1" s="1"/>
  <c r="U2299" i="1"/>
  <c r="V2299" i="1" s="1"/>
  <c r="W2299" i="1" s="1"/>
  <c r="U2361" i="1"/>
  <c r="V2361" i="1" s="1"/>
  <c r="W2361" i="1" s="1"/>
  <c r="U2346" i="1"/>
  <c r="V2346" i="1" s="1"/>
  <c r="W2346" i="1" s="1"/>
  <c r="U2282" i="1"/>
  <c r="V2282" i="1" s="1"/>
  <c r="W2282" i="1" s="1"/>
  <c r="U2355" i="1"/>
  <c r="V2355" i="1" s="1"/>
  <c r="W2355" i="1" s="1"/>
  <c r="U2351" i="1"/>
  <c r="V2351" i="1" s="1"/>
  <c r="W2351" i="1" s="1"/>
  <c r="U2368" i="1"/>
  <c r="V2368" i="1" s="1"/>
  <c r="W2368" i="1" s="1"/>
  <c r="U2341" i="1"/>
  <c r="V2341" i="1" s="1"/>
  <c r="W2341" i="1" s="1"/>
  <c r="U2420" i="1"/>
  <c r="V2420" i="1" s="1"/>
  <c r="W2420" i="1" s="1"/>
  <c r="U2311" i="1"/>
  <c r="V2311" i="1" s="1"/>
  <c r="W2311" i="1" s="1"/>
  <c r="U2416" i="1"/>
  <c r="V2416" i="1" s="1"/>
  <c r="W2416" i="1" s="1"/>
  <c r="U2376" i="1"/>
  <c r="V2376" i="1" s="1"/>
  <c r="W2376" i="1" s="1"/>
  <c r="U2349" i="1"/>
  <c r="V2349" i="1" s="1"/>
  <c r="W2349" i="1" s="1"/>
  <c r="U2317" i="1"/>
  <c r="V2317" i="1" s="1"/>
  <c r="W2317" i="1" s="1"/>
  <c r="U2343" i="1"/>
  <c r="V2343" i="1" s="1"/>
  <c r="W2343" i="1" s="1"/>
  <c r="U2369" i="1"/>
  <c r="V2369" i="1" s="1"/>
  <c r="W2369" i="1" s="1"/>
  <c r="U2356" i="1"/>
  <c r="V2356" i="1" s="1"/>
  <c r="W2356" i="1" s="1"/>
  <c r="U2334" i="1"/>
  <c r="V2334" i="1" s="1"/>
  <c r="W2334" i="1" s="1"/>
  <c r="U2323" i="1"/>
  <c r="V2323" i="1" s="1"/>
  <c r="W2323" i="1" s="1"/>
  <c r="U2285" i="1"/>
  <c r="V2285" i="1" s="1"/>
  <c r="W2285" i="1" s="1"/>
  <c r="U4023" i="1"/>
  <c r="U6677" i="1"/>
  <c r="U6744" i="1"/>
  <c r="V6744" i="1" s="1"/>
  <c r="W6744" i="1" s="1"/>
  <c r="U6769" i="1"/>
  <c r="V6769" i="1" s="1"/>
  <c r="W6769" i="1" s="1"/>
  <c r="U4945" i="1"/>
  <c r="V4945" i="1" s="1"/>
  <c r="W4945" i="1" s="1"/>
  <c r="U4944" i="1"/>
  <c r="V4944" i="1" s="1"/>
  <c r="W4944" i="1" s="1"/>
  <c r="U4941" i="1"/>
  <c r="V4941" i="1" s="1"/>
  <c r="W4941" i="1" s="1"/>
  <c r="U4938" i="1"/>
  <c r="V4938" i="1" s="1"/>
  <c r="W4938" i="1" s="1"/>
  <c r="U4942" i="1"/>
  <c r="V4942" i="1" s="1"/>
  <c r="W4942" i="1" s="1"/>
  <c r="U4936" i="1"/>
  <c r="V4936" i="1" s="1"/>
  <c r="W4936" i="1" s="1"/>
  <c r="U4943" i="1"/>
  <c r="V4943" i="1" s="1"/>
  <c r="W4943" i="1" s="1"/>
  <c r="U4937" i="1"/>
  <c r="V4937" i="1" s="1"/>
  <c r="W4937" i="1" s="1"/>
  <c r="U4939" i="1"/>
  <c r="V4939" i="1" s="1"/>
  <c r="W4939" i="1" s="1"/>
  <c r="U4934" i="1"/>
  <c r="V4934" i="1" s="1"/>
  <c r="W4934" i="1" s="1"/>
  <c r="U4935" i="1"/>
  <c r="V4935" i="1" s="1"/>
  <c r="W4935" i="1" s="1"/>
  <c r="U4940" i="1"/>
  <c r="V4940" i="1" s="1"/>
  <c r="W4940" i="1" s="1"/>
  <c r="U4028" i="1"/>
  <c r="U6860" i="1"/>
  <c r="U4719" i="1"/>
  <c r="V4719" i="1" s="1"/>
  <c r="W4719" i="1" s="1"/>
  <c r="U4715" i="1"/>
  <c r="V4715" i="1" s="1"/>
  <c r="W4715" i="1" s="1"/>
  <c r="U4720" i="1"/>
  <c r="V4720" i="1" s="1"/>
  <c r="W4720" i="1" s="1"/>
  <c r="U4718" i="1"/>
  <c r="V4718" i="1" s="1"/>
  <c r="W4718" i="1" s="1"/>
  <c r="U4722" i="1"/>
  <c r="V4722" i="1" s="1"/>
  <c r="W4722" i="1" s="1"/>
  <c r="U4717" i="1"/>
  <c r="V4717" i="1" s="1"/>
  <c r="W4717" i="1" s="1"/>
  <c r="U4716" i="1"/>
  <c r="V4716" i="1" s="1"/>
  <c r="W4716" i="1" s="1"/>
  <c r="U4714" i="1"/>
  <c r="V4714" i="1" s="1"/>
  <c r="W4714" i="1" s="1"/>
  <c r="U4713" i="1"/>
  <c r="V4713" i="1" s="1"/>
  <c r="W4713" i="1" s="1"/>
  <c r="U4721" i="1"/>
  <c r="V4721" i="1" s="1"/>
  <c r="W4721" i="1" s="1"/>
  <c r="U4045" i="1"/>
  <c r="U6831" i="1"/>
  <c r="U5623" i="1"/>
  <c r="V5623" i="1" s="1"/>
  <c r="W5623" i="1" s="1"/>
  <c r="U4056" i="1"/>
  <c r="U6962" i="1"/>
  <c r="U5969" i="1"/>
  <c r="V5969" i="1" s="1"/>
  <c r="W5969" i="1" s="1"/>
  <c r="U5968" i="1"/>
  <c r="V5968" i="1" s="1"/>
  <c r="W5968" i="1" s="1"/>
  <c r="U5975" i="1"/>
  <c r="V5975" i="1" s="1"/>
  <c r="W5975" i="1" s="1"/>
  <c r="U5971" i="1"/>
  <c r="V5971" i="1" s="1"/>
  <c r="W5971" i="1" s="1"/>
  <c r="U5970" i="1"/>
  <c r="V5970" i="1" s="1"/>
  <c r="W5970" i="1" s="1"/>
  <c r="U5976" i="1"/>
  <c r="V5976" i="1" s="1"/>
  <c r="W5976" i="1" s="1"/>
  <c r="U5972" i="1"/>
  <c r="V5972" i="1" s="1"/>
  <c r="W5972" i="1" s="1"/>
  <c r="U5974" i="1"/>
  <c r="V5974" i="1" s="1"/>
  <c r="W5974" i="1" s="1"/>
  <c r="U5973" i="1"/>
  <c r="V5973" i="1" s="1"/>
  <c r="W5973" i="1" s="1"/>
  <c r="U4099" i="1"/>
  <c r="U7028" i="1"/>
  <c r="U6277" i="1"/>
  <c r="V6277" i="1" s="1"/>
  <c r="W6277" i="1" s="1"/>
  <c r="U6276" i="1"/>
  <c r="V6276" i="1" s="1"/>
  <c r="W6276" i="1" s="1"/>
  <c r="U4103" i="1"/>
  <c r="U7100" i="1"/>
  <c r="U3814" i="1"/>
  <c r="V3814" i="1" s="1"/>
  <c r="W3814" i="1" s="1"/>
  <c r="U3809" i="1"/>
  <c r="V3809" i="1" s="1"/>
  <c r="W3809" i="1" s="1"/>
  <c r="U3808" i="1"/>
  <c r="V3808" i="1" s="1"/>
  <c r="W3808" i="1" s="1"/>
  <c r="U3813" i="1"/>
  <c r="V3813" i="1" s="1"/>
  <c r="W3813" i="1" s="1"/>
  <c r="U3812" i="1"/>
  <c r="V3812" i="1" s="1"/>
  <c r="W3812" i="1" s="1"/>
  <c r="U3807" i="1"/>
  <c r="V3807" i="1" s="1"/>
  <c r="W3807" i="1" s="1"/>
  <c r="U3810" i="1"/>
  <c r="V3810" i="1" s="1"/>
  <c r="W3810" i="1" s="1"/>
  <c r="U3811" i="1"/>
  <c r="V3811" i="1" s="1"/>
  <c r="W3811" i="1" s="1"/>
  <c r="U4114" i="1"/>
  <c r="U6742" i="1"/>
  <c r="U6083" i="1"/>
  <c r="V6083" i="1" s="1"/>
  <c r="W6083" i="1" s="1"/>
  <c r="U6079" i="1"/>
  <c r="V6079" i="1" s="1"/>
  <c r="W6079" i="1" s="1"/>
  <c r="U6081" i="1"/>
  <c r="V6081" i="1" s="1"/>
  <c r="W6081" i="1" s="1"/>
  <c r="U6078" i="1"/>
  <c r="V6078" i="1" s="1"/>
  <c r="W6078" i="1" s="1"/>
  <c r="U6080" i="1"/>
  <c r="V6080" i="1" s="1"/>
  <c r="W6080" i="1" s="1"/>
  <c r="U6082" i="1"/>
  <c r="V6082" i="1" s="1"/>
  <c r="W6082" i="1" s="1"/>
  <c r="U4122" i="1"/>
  <c r="U7051" i="1"/>
  <c r="U6568" i="1"/>
  <c r="V6568" i="1" s="1"/>
  <c r="W6568" i="1" s="1"/>
  <c r="U6569" i="1"/>
  <c r="V6569" i="1" s="1"/>
  <c r="W6569" i="1" s="1"/>
  <c r="U4128" i="1"/>
  <c r="U7196" i="1"/>
  <c r="U5982" i="1"/>
  <c r="V5982" i="1" s="1"/>
  <c r="W5982" i="1" s="1"/>
  <c r="U5981" i="1"/>
  <c r="V5981" i="1" s="1"/>
  <c r="W5981" i="1" s="1"/>
  <c r="U5980" i="1"/>
  <c r="V5980" i="1" s="1"/>
  <c r="W5980" i="1" s="1"/>
  <c r="U4135" i="1"/>
  <c r="U7031" i="1"/>
  <c r="U4027" i="1"/>
  <c r="V4027" i="1" s="1"/>
  <c r="W4027" i="1" s="1"/>
  <c r="U4025" i="1"/>
  <c r="V4025" i="1" s="1"/>
  <c r="W4025" i="1" s="1"/>
  <c r="U4026" i="1"/>
  <c r="V4026" i="1" s="1"/>
  <c r="W4026" i="1" s="1"/>
  <c r="U4024" i="1"/>
  <c r="V4024" i="1" s="1"/>
  <c r="W4024" i="1" s="1"/>
  <c r="U4141" i="1"/>
  <c r="U6765" i="1"/>
  <c r="U4693" i="1"/>
  <c r="V4693" i="1" s="1"/>
  <c r="W4693" i="1" s="1"/>
  <c r="U4695" i="1"/>
  <c r="V4695" i="1" s="1"/>
  <c r="W4695" i="1" s="1"/>
  <c r="U4694" i="1"/>
  <c r="V4694" i="1" s="1"/>
  <c r="W4694" i="1" s="1"/>
  <c r="U4166" i="1"/>
  <c r="U6827" i="1"/>
  <c r="U5721" i="1"/>
  <c r="V5721" i="1" s="1"/>
  <c r="W5721" i="1" s="1"/>
  <c r="U5722" i="1"/>
  <c r="V5722" i="1" s="1"/>
  <c r="W5722" i="1" s="1"/>
  <c r="U4190" i="1"/>
  <c r="U6984" i="1"/>
  <c r="U4564" i="1"/>
  <c r="V4564" i="1" s="1"/>
  <c r="W4564" i="1" s="1"/>
  <c r="U4563" i="1"/>
  <c r="V4563" i="1" s="1"/>
  <c r="W4563" i="1" s="1"/>
  <c r="U4565" i="1"/>
  <c r="V4565" i="1" s="1"/>
  <c r="W4565" i="1" s="1"/>
  <c r="U4566" i="1"/>
  <c r="V4566" i="1" s="1"/>
  <c r="W4566" i="1" s="1"/>
  <c r="U4198" i="1"/>
  <c r="U6811" i="1"/>
  <c r="U2485" i="1"/>
  <c r="V2485" i="1" s="1"/>
  <c r="W2485" i="1" s="1"/>
  <c r="U2486" i="1"/>
  <c r="V2486" i="1" s="1"/>
  <c r="W2486" i="1" s="1"/>
  <c r="U2487" i="1"/>
  <c r="V2487" i="1" s="1"/>
  <c r="W2487" i="1" s="1"/>
  <c r="U2484" i="1"/>
  <c r="V2484" i="1" s="1"/>
  <c r="W2484" i="1" s="1"/>
  <c r="U4209" i="1"/>
  <c r="U6681" i="1"/>
  <c r="U3791" i="1"/>
  <c r="V3791" i="1" s="1"/>
  <c r="W3791" i="1" s="1"/>
  <c r="U3792" i="1"/>
  <c r="V3792" i="1" s="1"/>
  <c r="W3792" i="1" s="1"/>
  <c r="U3790" i="1"/>
  <c r="V3790" i="1" s="1"/>
  <c r="W3790" i="1" s="1"/>
  <c r="U4219" i="1"/>
  <c r="U6739" i="1"/>
  <c r="U6621" i="1"/>
  <c r="V6621" i="1" s="1"/>
  <c r="W6621" i="1" s="1"/>
  <c r="U4223" i="1"/>
  <c r="U7222" i="1"/>
  <c r="U4037" i="1"/>
  <c r="V4037" i="1" s="1"/>
  <c r="W4037" i="1" s="1"/>
  <c r="U4041" i="1"/>
  <c r="V4041" i="1" s="1"/>
  <c r="W4041" i="1" s="1"/>
  <c r="U4042" i="1"/>
  <c r="V4042" i="1" s="1"/>
  <c r="W4042" i="1" s="1"/>
  <c r="U4038" i="1"/>
  <c r="V4038" i="1" s="1"/>
  <c r="W4038" i="1" s="1"/>
  <c r="U4036" i="1"/>
  <c r="V4036" i="1" s="1"/>
  <c r="W4036" i="1" s="1"/>
  <c r="U4035" i="1"/>
  <c r="V4035" i="1" s="1"/>
  <c r="W4035" i="1" s="1"/>
  <c r="U4032" i="1"/>
  <c r="V4032" i="1" s="1"/>
  <c r="W4032" i="1" s="1"/>
  <c r="U4040" i="1"/>
  <c r="V4040" i="1" s="1"/>
  <c r="W4040" i="1" s="1"/>
  <c r="U4031" i="1"/>
  <c r="V4031" i="1" s="1"/>
  <c r="W4031" i="1" s="1"/>
  <c r="U4043" i="1"/>
  <c r="V4043" i="1" s="1"/>
  <c r="W4043" i="1" s="1"/>
  <c r="U4039" i="1"/>
  <c r="V4039" i="1" s="1"/>
  <c r="W4039" i="1" s="1"/>
  <c r="U4033" i="1"/>
  <c r="V4033" i="1" s="1"/>
  <c r="W4033" i="1" s="1"/>
  <c r="U4034" i="1"/>
  <c r="V4034" i="1" s="1"/>
  <c r="W4034" i="1" s="1"/>
  <c r="U4044" i="1"/>
  <c r="V4044" i="1" s="1"/>
  <c r="W4044" i="1" s="1"/>
  <c r="U4030" i="1"/>
  <c r="V4030" i="1" s="1"/>
  <c r="W4030" i="1" s="1"/>
  <c r="U4029" i="1"/>
  <c r="V4029" i="1" s="1"/>
  <c r="W4029" i="1" s="1"/>
  <c r="U4236" i="1"/>
  <c r="U6766" i="1"/>
  <c r="U4739" i="1"/>
  <c r="V4739" i="1" s="1"/>
  <c r="W4739" i="1" s="1"/>
  <c r="U4741" i="1"/>
  <c r="V4741" i="1" s="1"/>
  <c r="W4741" i="1" s="1"/>
  <c r="U4740" i="1"/>
  <c r="V4740" i="1" s="1"/>
  <c r="W4740" i="1" s="1"/>
  <c r="U4742" i="1"/>
  <c r="V4742" i="1" s="1"/>
  <c r="W4742" i="1" s="1"/>
  <c r="U4241" i="1"/>
  <c r="U6834" i="1"/>
  <c r="U4181" i="1"/>
  <c r="V4181" i="1" s="1"/>
  <c r="W4181" i="1" s="1"/>
  <c r="U4184" i="1"/>
  <c r="V4184" i="1" s="1"/>
  <c r="W4184" i="1" s="1"/>
  <c r="U4179" i="1"/>
  <c r="V4179" i="1" s="1"/>
  <c r="W4179" i="1" s="1"/>
  <c r="U4183" i="1"/>
  <c r="V4183" i="1" s="1"/>
  <c r="W4183" i="1" s="1"/>
  <c r="U4178" i="1"/>
  <c r="V4178" i="1" s="1"/>
  <c r="W4178" i="1" s="1"/>
  <c r="U4167" i="1"/>
  <c r="V4167" i="1" s="1"/>
  <c r="W4167" i="1" s="1"/>
  <c r="U4176" i="1"/>
  <c r="V4176" i="1" s="1"/>
  <c r="W4176" i="1" s="1"/>
  <c r="U4189" i="1"/>
  <c r="V4189" i="1" s="1"/>
  <c r="W4189" i="1" s="1"/>
  <c r="U4177" i="1"/>
  <c r="V4177" i="1" s="1"/>
  <c r="W4177" i="1" s="1"/>
  <c r="U4182" i="1"/>
  <c r="V4182" i="1" s="1"/>
  <c r="W4182" i="1" s="1"/>
  <c r="U4188" i="1"/>
  <c r="V4188" i="1" s="1"/>
  <c r="W4188" i="1" s="1"/>
  <c r="U4171" i="1"/>
  <c r="V4171" i="1" s="1"/>
  <c r="W4171" i="1" s="1"/>
  <c r="U4187" i="1"/>
  <c r="V4187" i="1" s="1"/>
  <c r="W4187" i="1" s="1"/>
  <c r="U4170" i="1"/>
  <c r="V4170" i="1" s="1"/>
  <c r="W4170" i="1" s="1"/>
  <c r="U4185" i="1"/>
  <c r="V4185" i="1" s="1"/>
  <c r="W4185" i="1" s="1"/>
  <c r="U4175" i="1"/>
  <c r="V4175" i="1" s="1"/>
  <c r="W4175" i="1" s="1"/>
  <c r="U4174" i="1"/>
  <c r="V4174" i="1" s="1"/>
  <c r="W4174" i="1" s="1"/>
  <c r="U4168" i="1"/>
  <c r="V4168" i="1" s="1"/>
  <c r="W4168" i="1" s="1"/>
  <c r="U4172" i="1"/>
  <c r="V4172" i="1" s="1"/>
  <c r="W4172" i="1" s="1"/>
  <c r="U4180" i="1"/>
  <c r="V4180" i="1" s="1"/>
  <c r="W4180" i="1" s="1"/>
  <c r="U4173" i="1"/>
  <c r="V4173" i="1" s="1"/>
  <c r="W4173" i="1" s="1"/>
  <c r="U4186" i="1"/>
  <c r="V4186" i="1" s="1"/>
  <c r="W4186" i="1" s="1"/>
  <c r="U4169" i="1"/>
  <c r="V4169" i="1" s="1"/>
  <c r="W4169" i="1" s="1"/>
  <c r="U4247" i="1"/>
  <c r="U6777" i="1"/>
  <c r="U6580" i="1"/>
  <c r="V6580" i="1" s="1"/>
  <c r="W6580" i="1" s="1"/>
  <c r="U4257" i="1"/>
  <c r="U7201" i="1"/>
  <c r="U991" i="1"/>
  <c r="V991" i="1" s="1"/>
  <c r="W991" i="1" s="1"/>
  <c r="U994" i="1"/>
  <c r="V994" i="1" s="1"/>
  <c r="W994" i="1" s="1"/>
  <c r="U989" i="1"/>
  <c r="V989" i="1" s="1"/>
  <c r="W989" i="1" s="1"/>
  <c r="U988" i="1"/>
  <c r="V988" i="1" s="1"/>
  <c r="W988" i="1" s="1"/>
  <c r="U993" i="1"/>
  <c r="V993" i="1" s="1"/>
  <c r="W993" i="1" s="1"/>
  <c r="U995" i="1"/>
  <c r="V995" i="1" s="1"/>
  <c r="W995" i="1" s="1"/>
  <c r="U997" i="1"/>
  <c r="V997" i="1" s="1"/>
  <c r="W997" i="1" s="1"/>
  <c r="U990" i="1"/>
  <c r="V990" i="1" s="1"/>
  <c r="W990" i="1" s="1"/>
  <c r="U986" i="1"/>
  <c r="V986" i="1" s="1"/>
  <c r="W986" i="1" s="1"/>
  <c r="U992" i="1"/>
  <c r="V992" i="1" s="1"/>
  <c r="W992" i="1" s="1"/>
  <c r="U996" i="1"/>
  <c r="V996" i="1" s="1"/>
  <c r="W996" i="1" s="1"/>
  <c r="U987" i="1"/>
  <c r="V987" i="1" s="1"/>
  <c r="W987" i="1" s="1"/>
  <c r="U4278" i="1"/>
  <c r="U6652" i="1"/>
  <c r="U7086" i="1"/>
  <c r="V7086" i="1" s="1"/>
  <c r="W7086" i="1" s="1"/>
  <c r="U7105" i="1"/>
  <c r="V7105" i="1" s="1"/>
  <c r="W7105" i="1" s="1"/>
  <c r="U7188" i="1"/>
  <c r="V7188" i="1" s="1"/>
  <c r="W7188" i="1" s="1"/>
  <c r="U5443" i="1"/>
  <c r="V5443" i="1" s="1"/>
  <c r="W5443" i="1" s="1"/>
  <c r="U5444" i="1"/>
  <c r="V5444" i="1" s="1"/>
  <c r="W5444" i="1" s="1"/>
  <c r="U5442" i="1"/>
  <c r="V5442" i="1" s="1"/>
  <c r="W5442" i="1" s="1"/>
  <c r="U4287" i="1"/>
  <c r="U6927" i="1"/>
  <c r="U2250" i="1"/>
  <c r="V2250" i="1" s="1"/>
  <c r="W2250" i="1" s="1"/>
  <c r="U2233" i="1"/>
  <c r="V2233" i="1" s="1"/>
  <c r="W2233" i="1" s="1"/>
  <c r="U2268" i="1"/>
  <c r="V2268" i="1" s="1"/>
  <c r="W2268" i="1" s="1"/>
  <c r="U2242" i="1"/>
  <c r="V2242" i="1" s="1"/>
  <c r="W2242" i="1" s="1"/>
  <c r="U2259" i="1"/>
  <c r="V2259" i="1" s="1"/>
  <c r="W2259" i="1" s="1"/>
  <c r="U2261" i="1"/>
  <c r="V2261" i="1" s="1"/>
  <c r="W2261" i="1" s="1"/>
  <c r="U2252" i="1"/>
  <c r="V2252" i="1" s="1"/>
  <c r="W2252" i="1" s="1"/>
  <c r="U2244" i="1"/>
  <c r="V2244" i="1" s="1"/>
  <c r="W2244" i="1" s="1"/>
  <c r="U2237" i="1"/>
  <c r="V2237" i="1" s="1"/>
  <c r="W2237" i="1" s="1"/>
  <c r="U2248" i="1"/>
  <c r="V2248" i="1" s="1"/>
  <c r="W2248" i="1" s="1"/>
  <c r="U2260" i="1"/>
  <c r="V2260" i="1" s="1"/>
  <c r="W2260" i="1" s="1"/>
  <c r="U2253" i="1"/>
  <c r="V2253" i="1" s="1"/>
  <c r="W2253" i="1" s="1"/>
  <c r="U2235" i="1"/>
  <c r="V2235" i="1" s="1"/>
  <c r="W2235" i="1" s="1"/>
  <c r="U2258" i="1"/>
  <c r="V2258" i="1" s="1"/>
  <c r="W2258" i="1" s="1"/>
  <c r="U2234" i="1"/>
  <c r="V2234" i="1" s="1"/>
  <c r="W2234" i="1" s="1"/>
  <c r="U2264" i="1"/>
  <c r="V2264" i="1" s="1"/>
  <c r="W2264" i="1" s="1"/>
  <c r="U2254" i="1"/>
  <c r="V2254" i="1" s="1"/>
  <c r="W2254" i="1" s="1"/>
  <c r="U2231" i="1"/>
  <c r="V2231" i="1" s="1"/>
  <c r="W2231" i="1" s="1"/>
  <c r="U2236" i="1"/>
  <c r="V2236" i="1" s="1"/>
  <c r="W2236" i="1" s="1"/>
  <c r="U2238" i="1"/>
  <c r="V2238" i="1" s="1"/>
  <c r="W2238" i="1" s="1"/>
  <c r="U2240" i="1"/>
  <c r="V2240" i="1" s="1"/>
  <c r="W2240" i="1" s="1"/>
  <c r="U2262" i="1"/>
  <c r="V2262" i="1" s="1"/>
  <c r="W2262" i="1" s="1"/>
  <c r="U2249" i="1"/>
  <c r="V2249" i="1" s="1"/>
  <c r="W2249" i="1" s="1"/>
  <c r="U2247" i="1"/>
  <c r="V2247" i="1" s="1"/>
  <c r="W2247" i="1" s="1"/>
  <c r="U2269" i="1"/>
  <c r="V2269" i="1" s="1"/>
  <c r="W2269" i="1" s="1"/>
  <c r="U2265" i="1"/>
  <c r="V2265" i="1" s="1"/>
  <c r="W2265" i="1" s="1"/>
  <c r="U2267" i="1"/>
  <c r="V2267" i="1" s="1"/>
  <c r="W2267" i="1" s="1"/>
  <c r="U2245" i="1"/>
  <c r="V2245" i="1" s="1"/>
  <c r="W2245" i="1" s="1"/>
  <c r="U2266" i="1"/>
  <c r="V2266" i="1" s="1"/>
  <c r="W2266" i="1" s="1"/>
  <c r="U2255" i="1"/>
  <c r="V2255" i="1" s="1"/>
  <c r="W2255" i="1" s="1"/>
  <c r="U2263" i="1"/>
  <c r="V2263" i="1" s="1"/>
  <c r="W2263" i="1" s="1"/>
  <c r="U2251" i="1"/>
  <c r="V2251" i="1" s="1"/>
  <c r="W2251" i="1" s="1"/>
  <c r="U2232" i="1"/>
  <c r="V2232" i="1" s="1"/>
  <c r="W2232" i="1" s="1"/>
  <c r="U2256" i="1"/>
  <c r="V2256" i="1" s="1"/>
  <c r="W2256" i="1" s="1"/>
  <c r="U2239" i="1"/>
  <c r="V2239" i="1" s="1"/>
  <c r="W2239" i="1" s="1"/>
  <c r="U2257" i="1"/>
  <c r="V2257" i="1" s="1"/>
  <c r="W2257" i="1" s="1"/>
  <c r="U2246" i="1"/>
  <c r="V2246" i="1" s="1"/>
  <c r="W2246" i="1" s="1"/>
  <c r="U2243" i="1"/>
  <c r="V2243" i="1" s="1"/>
  <c r="W2243" i="1" s="1"/>
  <c r="U2241" i="1"/>
  <c r="V2241" i="1" s="1"/>
  <c r="W2241" i="1" s="1"/>
  <c r="U4301" i="1"/>
  <c r="U6676" i="1"/>
  <c r="U6624" i="1"/>
  <c r="V6624" i="1" s="1"/>
  <c r="W6624" i="1" s="1"/>
  <c r="U4388" i="1"/>
  <c r="U7226" i="1"/>
  <c r="U6191" i="1"/>
  <c r="V6191" i="1" s="1"/>
  <c r="W6191" i="1" s="1"/>
  <c r="U6190" i="1"/>
  <c r="V6190" i="1" s="1"/>
  <c r="W6190" i="1" s="1"/>
  <c r="U6192" i="1"/>
  <c r="V6192" i="1" s="1"/>
  <c r="W6192" i="1" s="1"/>
  <c r="U4401" i="1"/>
  <c r="U7078" i="1"/>
  <c r="U6639" i="1"/>
  <c r="V6639" i="1" s="1"/>
  <c r="W6639" i="1" s="1"/>
  <c r="U4407" i="1"/>
  <c r="U7238" i="1"/>
  <c r="U2878" i="1"/>
  <c r="V2878" i="1" s="1"/>
  <c r="W2878" i="1" s="1"/>
  <c r="U2917" i="1"/>
  <c r="V2917" i="1" s="1"/>
  <c r="W2917" i="1" s="1"/>
  <c r="U2892" i="1"/>
  <c r="V2892" i="1" s="1"/>
  <c r="W2892" i="1" s="1"/>
  <c r="U2910" i="1"/>
  <c r="V2910" i="1" s="1"/>
  <c r="W2910" i="1" s="1"/>
  <c r="U2904" i="1"/>
  <c r="V2904" i="1" s="1"/>
  <c r="W2904" i="1" s="1"/>
  <c r="U2889" i="1"/>
  <c r="V2889" i="1" s="1"/>
  <c r="W2889" i="1" s="1"/>
  <c r="U2876" i="1"/>
  <c r="V2876" i="1" s="1"/>
  <c r="W2876" i="1" s="1"/>
  <c r="U2903" i="1"/>
  <c r="V2903" i="1" s="1"/>
  <c r="W2903" i="1" s="1"/>
  <c r="U2921" i="1"/>
  <c r="V2921" i="1" s="1"/>
  <c r="W2921" i="1" s="1"/>
  <c r="U2879" i="1"/>
  <c r="V2879" i="1" s="1"/>
  <c r="W2879" i="1" s="1"/>
  <c r="U2900" i="1"/>
  <c r="V2900" i="1" s="1"/>
  <c r="W2900" i="1" s="1"/>
  <c r="U2907" i="1"/>
  <c r="V2907" i="1" s="1"/>
  <c r="W2907" i="1" s="1"/>
  <c r="U2923" i="1"/>
  <c r="V2923" i="1" s="1"/>
  <c r="W2923" i="1" s="1"/>
  <c r="U2873" i="1"/>
  <c r="V2873" i="1" s="1"/>
  <c r="W2873" i="1" s="1"/>
  <c r="U2912" i="1"/>
  <c r="V2912" i="1" s="1"/>
  <c r="W2912" i="1" s="1"/>
  <c r="U2867" i="1"/>
  <c r="V2867" i="1" s="1"/>
  <c r="W2867" i="1" s="1"/>
  <c r="U2898" i="1"/>
  <c r="V2898" i="1" s="1"/>
  <c r="W2898" i="1" s="1"/>
  <c r="U2913" i="1"/>
  <c r="V2913" i="1" s="1"/>
  <c r="W2913" i="1" s="1"/>
  <c r="U2884" i="1"/>
  <c r="V2884" i="1" s="1"/>
  <c r="W2884" i="1" s="1"/>
  <c r="U2881" i="1"/>
  <c r="V2881" i="1" s="1"/>
  <c r="W2881" i="1" s="1"/>
  <c r="U2899" i="1"/>
  <c r="V2899" i="1" s="1"/>
  <c r="W2899" i="1" s="1"/>
  <c r="U2893" i="1"/>
  <c r="V2893" i="1" s="1"/>
  <c r="W2893" i="1" s="1"/>
  <c r="U2872" i="1"/>
  <c r="V2872" i="1" s="1"/>
  <c r="W2872" i="1" s="1"/>
  <c r="U2918" i="1"/>
  <c r="V2918" i="1" s="1"/>
  <c r="W2918" i="1" s="1"/>
  <c r="U2877" i="1"/>
  <c r="V2877" i="1" s="1"/>
  <c r="W2877" i="1" s="1"/>
  <c r="U2911" i="1"/>
  <c r="V2911" i="1" s="1"/>
  <c r="W2911" i="1" s="1"/>
  <c r="U2870" i="1"/>
  <c r="V2870" i="1" s="1"/>
  <c r="W2870" i="1" s="1"/>
  <c r="U2869" i="1"/>
  <c r="V2869" i="1" s="1"/>
  <c r="W2869" i="1" s="1"/>
  <c r="U2883" i="1"/>
  <c r="V2883" i="1" s="1"/>
  <c r="W2883" i="1" s="1"/>
  <c r="U2896" i="1"/>
  <c r="V2896" i="1" s="1"/>
  <c r="W2896" i="1" s="1"/>
  <c r="U2888" i="1"/>
  <c r="V2888" i="1" s="1"/>
  <c r="W2888" i="1" s="1"/>
  <c r="U2866" i="1"/>
  <c r="V2866" i="1" s="1"/>
  <c r="W2866" i="1" s="1"/>
  <c r="U2924" i="1"/>
  <c r="V2924" i="1" s="1"/>
  <c r="W2924" i="1" s="1"/>
  <c r="U2880" i="1"/>
  <c r="V2880" i="1" s="1"/>
  <c r="W2880" i="1" s="1"/>
  <c r="U2871" i="1"/>
  <c r="V2871" i="1" s="1"/>
  <c r="W2871" i="1" s="1"/>
  <c r="U2894" i="1"/>
  <c r="V2894" i="1" s="1"/>
  <c r="W2894" i="1" s="1"/>
  <c r="U2914" i="1"/>
  <c r="V2914" i="1" s="1"/>
  <c r="W2914" i="1" s="1"/>
  <c r="U2886" i="1"/>
  <c r="V2886" i="1" s="1"/>
  <c r="W2886" i="1" s="1"/>
  <c r="U2890" i="1"/>
  <c r="V2890" i="1" s="1"/>
  <c r="W2890" i="1" s="1"/>
  <c r="U2887" i="1"/>
  <c r="V2887" i="1" s="1"/>
  <c r="W2887" i="1" s="1"/>
  <c r="U2916" i="1"/>
  <c r="V2916" i="1" s="1"/>
  <c r="W2916" i="1" s="1"/>
  <c r="U2875" i="1"/>
  <c r="V2875" i="1" s="1"/>
  <c r="W2875" i="1" s="1"/>
  <c r="U2901" i="1"/>
  <c r="V2901" i="1" s="1"/>
  <c r="W2901" i="1" s="1"/>
  <c r="U2922" i="1"/>
  <c r="V2922" i="1" s="1"/>
  <c r="W2922" i="1" s="1"/>
  <c r="U2902" i="1"/>
  <c r="V2902" i="1" s="1"/>
  <c r="W2902" i="1" s="1"/>
  <c r="U2868" i="1"/>
  <c r="V2868" i="1" s="1"/>
  <c r="W2868" i="1" s="1"/>
  <c r="U2920" i="1"/>
  <c r="V2920" i="1" s="1"/>
  <c r="W2920" i="1" s="1"/>
  <c r="U2895" i="1"/>
  <c r="V2895" i="1" s="1"/>
  <c r="W2895" i="1" s="1"/>
  <c r="U2909" i="1"/>
  <c r="V2909" i="1" s="1"/>
  <c r="W2909" i="1" s="1"/>
  <c r="U2897" i="1"/>
  <c r="V2897" i="1" s="1"/>
  <c r="W2897" i="1" s="1"/>
  <c r="U2874" i="1"/>
  <c r="V2874" i="1" s="1"/>
  <c r="W2874" i="1" s="1"/>
  <c r="U2926" i="1"/>
  <c r="V2926" i="1" s="1"/>
  <c r="W2926" i="1" s="1"/>
  <c r="U2882" i="1"/>
  <c r="V2882" i="1" s="1"/>
  <c r="W2882" i="1" s="1"/>
  <c r="U2908" i="1"/>
  <c r="V2908" i="1" s="1"/>
  <c r="W2908" i="1" s="1"/>
  <c r="U2905" i="1"/>
  <c r="V2905" i="1" s="1"/>
  <c r="W2905" i="1" s="1"/>
  <c r="U2915" i="1"/>
  <c r="V2915" i="1" s="1"/>
  <c r="W2915" i="1" s="1"/>
  <c r="U2885" i="1"/>
  <c r="V2885" i="1" s="1"/>
  <c r="W2885" i="1" s="1"/>
  <c r="U2891" i="1"/>
  <c r="V2891" i="1" s="1"/>
  <c r="W2891" i="1" s="1"/>
  <c r="U2919" i="1"/>
  <c r="V2919" i="1" s="1"/>
  <c r="W2919" i="1" s="1"/>
  <c r="U2925" i="1"/>
  <c r="V2925" i="1" s="1"/>
  <c r="W2925" i="1" s="1"/>
  <c r="U2906" i="1"/>
  <c r="V2906" i="1" s="1"/>
  <c r="W2906" i="1" s="1"/>
  <c r="U4414" i="1"/>
  <c r="U6694" i="1"/>
  <c r="U5806" i="1"/>
  <c r="V5806" i="1" s="1"/>
  <c r="W5806" i="1" s="1"/>
  <c r="U5807" i="1"/>
  <c r="V5807" i="1" s="1"/>
  <c r="W5807" i="1" s="1"/>
  <c r="U4420" i="1"/>
  <c r="U7001" i="1"/>
  <c r="U5009" i="1"/>
  <c r="V5009" i="1" s="1"/>
  <c r="W5009" i="1" s="1"/>
  <c r="U5011" i="1"/>
  <c r="V5011" i="1" s="1"/>
  <c r="W5011" i="1" s="1"/>
  <c r="U5008" i="1"/>
  <c r="V5008" i="1" s="1"/>
  <c r="W5008" i="1" s="1"/>
  <c r="U5010" i="1"/>
  <c r="V5010" i="1" s="1"/>
  <c r="W5010" i="1" s="1"/>
  <c r="U4426" i="1"/>
  <c r="U6866" i="1"/>
  <c r="U6301" i="1"/>
  <c r="V6301" i="1" s="1"/>
  <c r="W6301" i="1" s="1"/>
  <c r="U6299" i="1"/>
  <c r="V6299" i="1" s="1"/>
  <c r="W6299" i="1" s="1"/>
  <c r="U6300" i="1"/>
  <c r="V6300" i="1" s="1"/>
  <c r="W6300" i="1" s="1"/>
  <c r="U6298" i="1"/>
  <c r="V6298" i="1" s="1"/>
  <c r="W6298" i="1" s="1"/>
  <c r="U4432" i="1"/>
  <c r="U7107" i="1"/>
  <c r="U6416" i="1"/>
  <c r="V6416" i="1" s="1"/>
  <c r="W6416" i="1" s="1"/>
  <c r="U4434" i="1"/>
  <c r="U7141" i="1"/>
  <c r="U5578" i="1"/>
  <c r="V5578" i="1" s="1"/>
  <c r="W5578" i="1" s="1"/>
  <c r="U5580" i="1"/>
  <c r="V5580" i="1" s="1"/>
  <c r="W5580" i="1" s="1"/>
  <c r="U5581" i="1"/>
  <c r="V5581" i="1" s="1"/>
  <c r="W5581" i="1" s="1"/>
  <c r="U5579" i="1"/>
  <c r="V5579" i="1" s="1"/>
  <c r="W5579" i="1" s="1"/>
  <c r="U4453" i="1"/>
  <c r="U6952" i="1"/>
  <c r="U5115" i="1"/>
  <c r="V5115" i="1" s="1"/>
  <c r="W5115" i="1" s="1"/>
  <c r="U5114" i="1"/>
  <c r="V5114" i="1" s="1"/>
  <c r="W5114" i="1" s="1"/>
  <c r="U4456" i="1"/>
  <c r="U6881" i="1"/>
  <c r="U3178" i="1"/>
  <c r="V3178" i="1" s="1"/>
  <c r="W3178" i="1" s="1"/>
  <c r="U3174" i="1"/>
  <c r="V3174" i="1" s="1"/>
  <c r="W3174" i="1" s="1"/>
  <c r="U3168" i="1"/>
  <c r="V3168" i="1" s="1"/>
  <c r="W3168" i="1" s="1"/>
  <c r="U3176" i="1"/>
  <c r="V3176" i="1" s="1"/>
  <c r="W3176" i="1" s="1"/>
  <c r="U3175" i="1"/>
  <c r="V3175" i="1" s="1"/>
  <c r="W3175" i="1" s="1"/>
  <c r="U3179" i="1"/>
  <c r="V3179" i="1" s="1"/>
  <c r="W3179" i="1" s="1"/>
  <c r="U3172" i="1"/>
  <c r="V3172" i="1" s="1"/>
  <c r="W3172" i="1" s="1"/>
  <c r="U3170" i="1"/>
  <c r="V3170" i="1" s="1"/>
  <c r="W3170" i="1" s="1"/>
  <c r="U3169" i="1"/>
  <c r="V3169" i="1" s="1"/>
  <c r="W3169" i="1" s="1"/>
  <c r="U3171" i="1"/>
  <c r="V3171" i="1" s="1"/>
  <c r="W3171" i="1" s="1"/>
  <c r="U3173" i="1"/>
  <c r="V3173" i="1" s="1"/>
  <c r="W3173" i="1" s="1"/>
  <c r="U3177" i="1"/>
  <c r="V3177" i="1" s="1"/>
  <c r="W3177" i="1" s="1"/>
  <c r="U4469" i="1"/>
  <c r="U6702" i="1"/>
  <c r="U813" i="1"/>
  <c r="V813" i="1" s="1"/>
  <c r="W813" i="1" s="1"/>
  <c r="U870" i="1"/>
  <c r="V870" i="1" s="1"/>
  <c r="W870" i="1" s="1"/>
  <c r="U774" i="1"/>
  <c r="V774" i="1" s="1"/>
  <c r="W774" i="1" s="1"/>
  <c r="U746" i="1"/>
  <c r="V746" i="1" s="1"/>
  <c r="W746" i="1" s="1"/>
  <c r="U797" i="1"/>
  <c r="V797" i="1" s="1"/>
  <c r="W797" i="1" s="1"/>
  <c r="U905" i="1"/>
  <c r="V905" i="1" s="1"/>
  <c r="W905" i="1" s="1"/>
  <c r="U906" i="1"/>
  <c r="V906" i="1" s="1"/>
  <c r="W906" i="1" s="1"/>
  <c r="U771" i="1"/>
  <c r="V771" i="1" s="1"/>
  <c r="W771" i="1" s="1"/>
  <c r="U838" i="1"/>
  <c r="V838" i="1" s="1"/>
  <c r="W838" i="1" s="1"/>
  <c r="U876" i="1"/>
  <c r="V876" i="1" s="1"/>
  <c r="W876" i="1" s="1"/>
  <c r="U826" i="1"/>
  <c r="V826" i="1" s="1"/>
  <c r="W826" i="1" s="1"/>
  <c r="U812" i="1"/>
  <c r="V812" i="1" s="1"/>
  <c r="W812" i="1" s="1"/>
  <c r="U836" i="1"/>
  <c r="V836" i="1" s="1"/>
  <c r="W836" i="1" s="1"/>
  <c r="U765" i="1"/>
  <c r="V765" i="1" s="1"/>
  <c r="W765" i="1" s="1"/>
  <c r="U898" i="1"/>
  <c r="V898" i="1" s="1"/>
  <c r="W898" i="1" s="1"/>
  <c r="U742" i="1"/>
  <c r="V742" i="1" s="1"/>
  <c r="W742" i="1" s="1"/>
  <c r="U879" i="1"/>
  <c r="V879" i="1" s="1"/>
  <c r="W879" i="1" s="1"/>
  <c r="U854" i="1"/>
  <c r="V854" i="1" s="1"/>
  <c r="W854" i="1" s="1"/>
  <c r="U869" i="1"/>
  <c r="V869" i="1" s="1"/>
  <c r="W869" i="1" s="1"/>
  <c r="U724" i="1"/>
  <c r="V724" i="1" s="1"/>
  <c r="W724" i="1" s="1"/>
  <c r="U874" i="1"/>
  <c r="V874" i="1" s="1"/>
  <c r="W874" i="1" s="1"/>
  <c r="U784" i="1"/>
  <c r="V784" i="1" s="1"/>
  <c r="W784" i="1" s="1"/>
  <c r="U783" i="1"/>
  <c r="V783" i="1" s="1"/>
  <c r="W783" i="1" s="1"/>
  <c r="U787" i="1"/>
  <c r="V787" i="1" s="1"/>
  <c r="W787" i="1" s="1"/>
  <c r="U790" i="1"/>
  <c r="V790" i="1" s="1"/>
  <c r="W790" i="1" s="1"/>
  <c r="U864" i="1"/>
  <c r="V864" i="1" s="1"/>
  <c r="W864" i="1" s="1"/>
  <c r="U816" i="1"/>
  <c r="V816" i="1" s="1"/>
  <c r="W816" i="1" s="1"/>
  <c r="U820" i="1"/>
  <c r="V820" i="1" s="1"/>
  <c r="W820" i="1" s="1"/>
  <c r="U857" i="1"/>
  <c r="V857" i="1" s="1"/>
  <c r="W857" i="1" s="1"/>
  <c r="U768" i="1"/>
  <c r="V768" i="1" s="1"/>
  <c r="W768" i="1" s="1"/>
  <c r="U885" i="1"/>
  <c r="V885" i="1" s="1"/>
  <c r="W885" i="1" s="1"/>
  <c r="U739" i="1"/>
  <c r="V739" i="1" s="1"/>
  <c r="W739" i="1" s="1"/>
  <c r="U801" i="1"/>
  <c r="V801" i="1" s="1"/>
  <c r="W801" i="1" s="1"/>
  <c r="U833" i="1"/>
  <c r="V833" i="1" s="1"/>
  <c r="W833" i="1" s="1"/>
  <c r="U827" i="1"/>
  <c r="V827" i="1" s="1"/>
  <c r="W827" i="1" s="1"/>
  <c r="U729" i="1"/>
  <c r="V729" i="1" s="1"/>
  <c r="W729" i="1" s="1"/>
  <c r="U757" i="1"/>
  <c r="V757" i="1" s="1"/>
  <c r="W757" i="1" s="1"/>
  <c r="U839" i="1"/>
  <c r="V839" i="1" s="1"/>
  <c r="W839" i="1" s="1"/>
  <c r="U871" i="1"/>
  <c r="V871" i="1" s="1"/>
  <c r="W871" i="1" s="1"/>
  <c r="U732" i="1"/>
  <c r="V732" i="1" s="1"/>
  <c r="W732" i="1" s="1"/>
  <c r="U778" i="1"/>
  <c r="V778" i="1" s="1"/>
  <c r="W778" i="1" s="1"/>
  <c r="U752" i="1"/>
  <c r="V752" i="1" s="1"/>
  <c r="W752" i="1" s="1"/>
  <c r="U860" i="1"/>
  <c r="V860" i="1" s="1"/>
  <c r="W860" i="1" s="1"/>
  <c r="U772" i="1"/>
  <c r="V772" i="1" s="1"/>
  <c r="W772" i="1" s="1"/>
  <c r="U875" i="1"/>
  <c r="V875" i="1" s="1"/>
  <c r="W875" i="1" s="1"/>
  <c r="U785" i="1"/>
  <c r="V785" i="1" s="1"/>
  <c r="W785" i="1" s="1"/>
  <c r="U880" i="1"/>
  <c r="V880" i="1" s="1"/>
  <c r="W880" i="1" s="1"/>
  <c r="U903" i="1"/>
  <c r="V903" i="1" s="1"/>
  <c r="W903" i="1" s="1"/>
  <c r="U865" i="1"/>
  <c r="V865" i="1" s="1"/>
  <c r="W865" i="1" s="1"/>
  <c r="U866" i="1"/>
  <c r="V866" i="1" s="1"/>
  <c r="W866" i="1" s="1"/>
  <c r="U737" i="1"/>
  <c r="V737" i="1" s="1"/>
  <c r="W737" i="1" s="1"/>
  <c r="U745" i="1"/>
  <c r="V745" i="1" s="1"/>
  <c r="W745" i="1" s="1"/>
  <c r="U819" i="1"/>
  <c r="V819" i="1" s="1"/>
  <c r="W819" i="1" s="1"/>
  <c r="U763" i="1"/>
  <c r="V763" i="1" s="1"/>
  <c r="W763" i="1" s="1"/>
  <c r="U744" i="1"/>
  <c r="V744" i="1" s="1"/>
  <c r="W744" i="1" s="1"/>
  <c r="U840" i="1"/>
  <c r="V840" i="1" s="1"/>
  <c r="W840" i="1" s="1"/>
  <c r="U890" i="1"/>
  <c r="V890" i="1" s="1"/>
  <c r="W890" i="1" s="1"/>
  <c r="U786" i="1"/>
  <c r="V786" i="1" s="1"/>
  <c r="W786" i="1" s="1"/>
  <c r="U899" i="1"/>
  <c r="V899" i="1" s="1"/>
  <c r="W899" i="1" s="1"/>
  <c r="U731" i="1"/>
  <c r="V731" i="1" s="1"/>
  <c r="W731" i="1" s="1"/>
  <c r="U755" i="1"/>
  <c r="V755" i="1" s="1"/>
  <c r="W755" i="1" s="1"/>
  <c r="U828" i="1"/>
  <c r="V828" i="1" s="1"/>
  <c r="W828" i="1" s="1"/>
  <c r="U792" i="1"/>
  <c r="V792" i="1" s="1"/>
  <c r="W792" i="1" s="1"/>
  <c r="U741" i="1"/>
  <c r="V741" i="1" s="1"/>
  <c r="W741" i="1" s="1"/>
  <c r="U881" i="1"/>
  <c r="V881" i="1" s="1"/>
  <c r="W881" i="1" s="1"/>
  <c r="U907" i="1"/>
  <c r="V907" i="1" s="1"/>
  <c r="W907" i="1" s="1"/>
  <c r="U750" i="1"/>
  <c r="V750" i="1" s="1"/>
  <c r="W750" i="1" s="1"/>
  <c r="U735" i="1"/>
  <c r="V735" i="1" s="1"/>
  <c r="W735" i="1" s="1"/>
  <c r="U751" i="1"/>
  <c r="V751" i="1" s="1"/>
  <c r="W751" i="1" s="1"/>
  <c r="U832" i="1"/>
  <c r="V832" i="1" s="1"/>
  <c r="W832" i="1" s="1"/>
  <c r="U760" i="1"/>
  <c r="V760" i="1" s="1"/>
  <c r="W760" i="1" s="1"/>
  <c r="U858" i="1"/>
  <c r="V858" i="1" s="1"/>
  <c r="W858" i="1" s="1"/>
  <c r="U852" i="1"/>
  <c r="V852" i="1" s="1"/>
  <c r="W852" i="1" s="1"/>
  <c r="U807" i="1"/>
  <c r="V807" i="1" s="1"/>
  <c r="W807" i="1" s="1"/>
  <c r="U805" i="1"/>
  <c r="V805" i="1" s="1"/>
  <c r="W805" i="1" s="1"/>
  <c r="U716" i="1"/>
  <c r="V716" i="1" s="1"/>
  <c r="W716" i="1" s="1"/>
  <c r="U776" i="1"/>
  <c r="V776" i="1" s="1"/>
  <c r="W776" i="1" s="1"/>
  <c r="U769" i="1"/>
  <c r="V769" i="1" s="1"/>
  <c r="W769" i="1" s="1"/>
  <c r="U736" i="1"/>
  <c r="V736" i="1" s="1"/>
  <c r="W736" i="1" s="1"/>
  <c r="U886" i="1"/>
  <c r="V886" i="1" s="1"/>
  <c r="W886" i="1" s="1"/>
  <c r="U798" i="1"/>
  <c r="V798" i="1" s="1"/>
  <c r="W798" i="1" s="1"/>
  <c r="U794" i="1"/>
  <c r="V794" i="1" s="1"/>
  <c r="W794" i="1" s="1"/>
  <c r="U782" i="1"/>
  <c r="V782" i="1" s="1"/>
  <c r="W782" i="1" s="1"/>
  <c r="U829" i="1"/>
  <c r="V829" i="1" s="1"/>
  <c r="W829" i="1" s="1"/>
  <c r="U837" i="1"/>
  <c r="V837" i="1" s="1"/>
  <c r="W837" i="1" s="1"/>
  <c r="U882" i="1"/>
  <c r="V882" i="1" s="1"/>
  <c r="W882" i="1" s="1"/>
  <c r="U848" i="1"/>
  <c r="V848" i="1" s="1"/>
  <c r="W848" i="1" s="1"/>
  <c r="U791" i="1"/>
  <c r="V791" i="1" s="1"/>
  <c r="W791" i="1" s="1"/>
  <c r="U841" i="1"/>
  <c r="V841" i="1" s="1"/>
  <c r="W841" i="1" s="1"/>
  <c r="U831" i="1"/>
  <c r="V831" i="1" s="1"/>
  <c r="W831" i="1" s="1"/>
  <c r="U900" i="1"/>
  <c r="V900" i="1" s="1"/>
  <c r="W900" i="1" s="1"/>
  <c r="U867" i="1"/>
  <c r="V867" i="1" s="1"/>
  <c r="W867" i="1" s="1"/>
  <c r="U908" i="1"/>
  <c r="V908" i="1" s="1"/>
  <c r="W908" i="1" s="1"/>
  <c r="U859" i="1"/>
  <c r="V859" i="1" s="1"/>
  <c r="W859" i="1" s="1"/>
  <c r="U891" i="1"/>
  <c r="V891" i="1" s="1"/>
  <c r="W891" i="1" s="1"/>
  <c r="U877" i="1"/>
  <c r="V877" i="1" s="1"/>
  <c r="W877" i="1" s="1"/>
  <c r="U889" i="1"/>
  <c r="V889" i="1" s="1"/>
  <c r="W889" i="1" s="1"/>
  <c r="U868" i="1"/>
  <c r="V868" i="1" s="1"/>
  <c r="W868" i="1" s="1"/>
  <c r="U846" i="1"/>
  <c r="V846" i="1" s="1"/>
  <c r="W846" i="1" s="1"/>
  <c r="U830" i="1"/>
  <c r="V830" i="1" s="1"/>
  <c r="W830" i="1" s="1"/>
  <c r="U892" i="1"/>
  <c r="V892" i="1" s="1"/>
  <c r="W892" i="1" s="1"/>
  <c r="U808" i="1"/>
  <c r="V808" i="1" s="1"/>
  <c r="W808" i="1" s="1"/>
  <c r="U883" i="1"/>
  <c r="V883" i="1" s="1"/>
  <c r="W883" i="1" s="1"/>
  <c r="U901" i="1"/>
  <c r="V901" i="1" s="1"/>
  <c r="W901" i="1" s="1"/>
  <c r="U802" i="1"/>
  <c r="V802" i="1" s="1"/>
  <c r="W802" i="1" s="1"/>
  <c r="U714" i="1"/>
  <c r="V714" i="1" s="1"/>
  <c r="W714" i="1" s="1"/>
  <c r="U773" i="1"/>
  <c r="V773" i="1" s="1"/>
  <c r="W773" i="1" s="1"/>
  <c r="U779" i="1"/>
  <c r="V779" i="1" s="1"/>
  <c r="W779" i="1" s="1"/>
  <c r="U872" i="1"/>
  <c r="V872" i="1" s="1"/>
  <c r="W872" i="1" s="1"/>
  <c r="U909" i="1"/>
  <c r="V909" i="1" s="1"/>
  <c r="W909" i="1" s="1"/>
  <c r="U847" i="1"/>
  <c r="V847" i="1" s="1"/>
  <c r="W847" i="1" s="1"/>
  <c r="U893" i="1"/>
  <c r="V893" i="1" s="1"/>
  <c r="W893" i="1" s="1"/>
  <c r="U814" i="1"/>
  <c r="V814" i="1" s="1"/>
  <c r="W814" i="1" s="1"/>
  <c r="U912" i="1"/>
  <c r="V912" i="1" s="1"/>
  <c r="W912" i="1" s="1"/>
  <c r="U913" i="1"/>
  <c r="V913" i="1" s="1"/>
  <c r="W913" i="1" s="1"/>
  <c r="U795" i="1"/>
  <c r="V795" i="1" s="1"/>
  <c r="W795" i="1" s="1"/>
  <c r="U789" i="1"/>
  <c r="V789" i="1" s="1"/>
  <c r="W789" i="1" s="1"/>
  <c r="U730" i="1"/>
  <c r="V730" i="1" s="1"/>
  <c r="W730" i="1" s="1"/>
  <c r="U767" i="1"/>
  <c r="V767" i="1" s="1"/>
  <c r="W767" i="1" s="1"/>
  <c r="U747" i="1"/>
  <c r="V747" i="1" s="1"/>
  <c r="W747" i="1" s="1"/>
  <c r="U842" i="1"/>
  <c r="V842" i="1" s="1"/>
  <c r="W842" i="1" s="1"/>
  <c r="U799" i="1"/>
  <c r="V799" i="1" s="1"/>
  <c r="W799" i="1" s="1"/>
  <c r="U748" i="1"/>
  <c r="V748" i="1" s="1"/>
  <c r="W748" i="1" s="1"/>
  <c r="U850" i="1"/>
  <c r="V850" i="1" s="1"/>
  <c r="W850" i="1" s="1"/>
  <c r="U734" i="1"/>
  <c r="V734" i="1" s="1"/>
  <c r="W734" i="1" s="1"/>
  <c r="U834" i="1"/>
  <c r="V834" i="1" s="1"/>
  <c r="W834" i="1" s="1"/>
  <c r="U758" i="1"/>
  <c r="V758" i="1" s="1"/>
  <c r="W758" i="1" s="1"/>
  <c r="U713" i="1"/>
  <c r="V713" i="1" s="1"/>
  <c r="W713" i="1" s="1"/>
  <c r="U914" i="1"/>
  <c r="V914" i="1" s="1"/>
  <c r="W914" i="1" s="1"/>
  <c r="U894" i="1"/>
  <c r="V894" i="1" s="1"/>
  <c r="W894" i="1" s="1"/>
  <c r="U895" i="1"/>
  <c r="V895" i="1" s="1"/>
  <c r="W895" i="1" s="1"/>
  <c r="U777" i="1"/>
  <c r="V777" i="1" s="1"/>
  <c r="W777" i="1" s="1"/>
  <c r="U910" i="1"/>
  <c r="V910" i="1" s="1"/>
  <c r="W910" i="1" s="1"/>
  <c r="U861" i="1"/>
  <c r="V861" i="1" s="1"/>
  <c r="W861" i="1" s="1"/>
  <c r="U823" i="1"/>
  <c r="V823" i="1" s="1"/>
  <c r="W823" i="1" s="1"/>
  <c r="U843" i="1"/>
  <c r="V843" i="1" s="1"/>
  <c r="W843" i="1" s="1"/>
  <c r="U781" i="1"/>
  <c r="V781" i="1" s="1"/>
  <c r="W781" i="1" s="1"/>
  <c r="U738" i="1"/>
  <c r="V738" i="1" s="1"/>
  <c r="W738" i="1" s="1"/>
  <c r="U711" i="1"/>
  <c r="V711" i="1" s="1"/>
  <c r="W711" i="1" s="1"/>
  <c r="U911" i="1"/>
  <c r="V911" i="1" s="1"/>
  <c r="W911" i="1" s="1"/>
  <c r="U800" i="1"/>
  <c r="V800" i="1" s="1"/>
  <c r="W800" i="1" s="1"/>
  <c r="U915" i="1"/>
  <c r="V915" i="1" s="1"/>
  <c r="W915" i="1" s="1"/>
  <c r="U728" i="1"/>
  <c r="V728" i="1" s="1"/>
  <c r="W728" i="1" s="1"/>
  <c r="U753" i="1"/>
  <c r="V753" i="1" s="1"/>
  <c r="W753" i="1" s="1"/>
  <c r="U855" i="1"/>
  <c r="V855" i="1" s="1"/>
  <c r="W855" i="1" s="1"/>
  <c r="U809" i="1"/>
  <c r="V809" i="1" s="1"/>
  <c r="W809" i="1" s="1"/>
  <c r="U804" i="1"/>
  <c r="V804" i="1" s="1"/>
  <c r="W804" i="1" s="1"/>
  <c r="U810" i="1"/>
  <c r="V810" i="1" s="1"/>
  <c r="W810" i="1" s="1"/>
  <c r="U844" i="1"/>
  <c r="V844" i="1" s="1"/>
  <c r="W844" i="1" s="1"/>
  <c r="U817" i="1"/>
  <c r="V817" i="1" s="1"/>
  <c r="W817" i="1" s="1"/>
  <c r="U733" i="1"/>
  <c r="V733" i="1" s="1"/>
  <c r="W733" i="1" s="1"/>
  <c r="U845" i="1"/>
  <c r="V845" i="1" s="1"/>
  <c r="W845" i="1" s="1"/>
  <c r="U821" i="1"/>
  <c r="V821" i="1" s="1"/>
  <c r="W821" i="1" s="1"/>
  <c r="U718" i="1"/>
  <c r="V718" i="1" s="1"/>
  <c r="W718" i="1" s="1"/>
  <c r="U740" i="1"/>
  <c r="V740" i="1" s="1"/>
  <c r="W740" i="1" s="1"/>
  <c r="U723" i="1"/>
  <c r="V723" i="1" s="1"/>
  <c r="W723" i="1" s="1"/>
  <c r="U811" i="1"/>
  <c r="V811" i="1" s="1"/>
  <c r="W811" i="1" s="1"/>
  <c r="U862" i="1"/>
  <c r="V862" i="1" s="1"/>
  <c r="W862" i="1" s="1"/>
  <c r="U822" i="1"/>
  <c r="V822" i="1" s="1"/>
  <c r="W822" i="1" s="1"/>
  <c r="U754" i="1"/>
  <c r="V754" i="1" s="1"/>
  <c r="W754" i="1" s="1"/>
  <c r="U916" i="1"/>
  <c r="V916" i="1" s="1"/>
  <c r="W916" i="1" s="1"/>
  <c r="U815" i="1"/>
  <c r="V815" i="1" s="1"/>
  <c r="W815" i="1" s="1"/>
  <c r="U719" i="1"/>
  <c r="V719" i="1" s="1"/>
  <c r="W719" i="1" s="1"/>
  <c r="U749" i="1"/>
  <c r="V749" i="1" s="1"/>
  <c r="W749" i="1" s="1"/>
  <c r="U835" i="1"/>
  <c r="V835" i="1" s="1"/>
  <c r="W835" i="1" s="1"/>
  <c r="U851" i="1"/>
  <c r="V851" i="1" s="1"/>
  <c r="W851" i="1" s="1"/>
  <c r="U887" i="1"/>
  <c r="V887" i="1" s="1"/>
  <c r="W887" i="1" s="1"/>
  <c r="U824" i="1"/>
  <c r="V824" i="1" s="1"/>
  <c r="W824" i="1" s="1"/>
  <c r="U712" i="1"/>
  <c r="V712" i="1" s="1"/>
  <c r="W712" i="1" s="1"/>
  <c r="U818" i="1"/>
  <c r="V818" i="1" s="1"/>
  <c r="W818" i="1" s="1"/>
  <c r="U722" i="1"/>
  <c r="V722" i="1" s="1"/>
  <c r="W722" i="1" s="1"/>
  <c r="U721" i="1"/>
  <c r="V721" i="1" s="1"/>
  <c r="W721" i="1" s="1"/>
  <c r="U878" i="1"/>
  <c r="V878" i="1" s="1"/>
  <c r="W878" i="1" s="1"/>
  <c r="U863" i="1"/>
  <c r="V863" i="1" s="1"/>
  <c r="W863" i="1" s="1"/>
  <c r="U725" i="1"/>
  <c r="V725" i="1" s="1"/>
  <c r="W725" i="1" s="1"/>
  <c r="U726" i="1"/>
  <c r="V726" i="1" s="1"/>
  <c r="W726" i="1" s="1"/>
  <c r="U764" i="1"/>
  <c r="V764" i="1" s="1"/>
  <c r="W764" i="1" s="1"/>
  <c r="U825" i="1"/>
  <c r="V825" i="1" s="1"/>
  <c r="W825" i="1" s="1"/>
  <c r="U727" i="1"/>
  <c r="V727" i="1" s="1"/>
  <c r="W727" i="1" s="1"/>
  <c r="U766" i="1"/>
  <c r="V766" i="1" s="1"/>
  <c r="W766" i="1" s="1"/>
  <c r="U803" i="1"/>
  <c r="V803" i="1" s="1"/>
  <c r="W803" i="1" s="1"/>
  <c r="U710" i="1"/>
  <c r="V710" i="1" s="1"/>
  <c r="W710" i="1" s="1"/>
  <c r="U896" i="1"/>
  <c r="V896" i="1" s="1"/>
  <c r="W896" i="1" s="1"/>
  <c r="U793" i="1"/>
  <c r="V793" i="1" s="1"/>
  <c r="W793" i="1" s="1"/>
  <c r="U717" i="1"/>
  <c r="V717" i="1" s="1"/>
  <c r="W717" i="1" s="1"/>
  <c r="U888" i="1"/>
  <c r="V888" i="1" s="1"/>
  <c r="W888" i="1" s="1"/>
  <c r="U759" i="1"/>
  <c r="V759" i="1" s="1"/>
  <c r="W759" i="1" s="1"/>
  <c r="U743" i="1"/>
  <c r="V743" i="1" s="1"/>
  <c r="W743" i="1" s="1"/>
  <c r="U761" i="1"/>
  <c r="V761" i="1" s="1"/>
  <c r="W761" i="1" s="1"/>
  <c r="U720" i="1"/>
  <c r="V720" i="1" s="1"/>
  <c r="W720" i="1" s="1"/>
  <c r="U796" i="1"/>
  <c r="V796" i="1" s="1"/>
  <c r="W796" i="1" s="1"/>
  <c r="U775" i="1"/>
  <c r="V775" i="1" s="1"/>
  <c r="W775" i="1" s="1"/>
  <c r="U902" i="1"/>
  <c r="V902" i="1" s="1"/>
  <c r="W902" i="1" s="1"/>
  <c r="U715" i="1"/>
  <c r="V715" i="1" s="1"/>
  <c r="W715" i="1" s="1"/>
  <c r="U770" i="1"/>
  <c r="V770" i="1" s="1"/>
  <c r="W770" i="1" s="1"/>
  <c r="U806" i="1"/>
  <c r="V806" i="1" s="1"/>
  <c r="W806" i="1" s="1"/>
  <c r="U762" i="1"/>
  <c r="V762" i="1" s="1"/>
  <c r="W762" i="1" s="1"/>
  <c r="U856" i="1"/>
  <c r="V856" i="1" s="1"/>
  <c r="W856" i="1" s="1"/>
  <c r="U756" i="1"/>
  <c r="V756" i="1" s="1"/>
  <c r="W756" i="1" s="1"/>
  <c r="U849" i="1"/>
  <c r="V849" i="1" s="1"/>
  <c r="W849" i="1" s="1"/>
  <c r="U897" i="1"/>
  <c r="V897" i="1" s="1"/>
  <c r="W897" i="1" s="1"/>
  <c r="U780" i="1"/>
  <c r="V780" i="1" s="1"/>
  <c r="W780" i="1" s="1"/>
  <c r="U884" i="1"/>
  <c r="V884" i="1" s="1"/>
  <c r="W884" i="1" s="1"/>
  <c r="U853" i="1"/>
  <c r="V853" i="1" s="1"/>
  <c r="W853" i="1" s="1"/>
  <c r="U873" i="1"/>
  <c r="V873" i="1" s="1"/>
  <c r="W873" i="1" s="1"/>
  <c r="U788" i="1"/>
  <c r="V788" i="1" s="1"/>
  <c r="W788" i="1" s="1"/>
  <c r="U904" i="1"/>
  <c r="V904" i="1" s="1"/>
  <c r="W904" i="1" s="1"/>
  <c r="U4473" i="1"/>
  <c r="U6650" i="1"/>
  <c r="U6495" i="1"/>
  <c r="V6495" i="1" s="1"/>
  <c r="W6495" i="1" s="1"/>
  <c r="U4475" i="1"/>
  <c r="U7168" i="1"/>
  <c r="U6124" i="1"/>
  <c r="V6124" i="1" s="1"/>
  <c r="W6124" i="1" s="1"/>
  <c r="U6130" i="1"/>
  <c r="V6130" i="1" s="1"/>
  <c r="W6130" i="1" s="1"/>
  <c r="U6131" i="1"/>
  <c r="V6131" i="1" s="1"/>
  <c r="W6131" i="1" s="1"/>
  <c r="U6128" i="1"/>
  <c r="V6128" i="1" s="1"/>
  <c r="W6128" i="1" s="1"/>
  <c r="U4482" i="1"/>
  <c r="U7062" i="1"/>
  <c r="U2539" i="1"/>
  <c r="V2539" i="1" s="1"/>
  <c r="W2539" i="1" s="1"/>
  <c r="U2545" i="1"/>
  <c r="V2545" i="1" s="1"/>
  <c r="W2545" i="1" s="1"/>
  <c r="U2542" i="1"/>
  <c r="V2542" i="1" s="1"/>
  <c r="W2542" i="1" s="1"/>
  <c r="U2550" i="1"/>
  <c r="V2550" i="1" s="1"/>
  <c r="W2550" i="1" s="1"/>
  <c r="U2540" i="1"/>
  <c r="V2540" i="1" s="1"/>
  <c r="W2540" i="1" s="1"/>
  <c r="U2547" i="1"/>
  <c r="V2547" i="1" s="1"/>
  <c r="W2547" i="1" s="1"/>
  <c r="U2543" i="1"/>
  <c r="V2543" i="1" s="1"/>
  <c r="W2543" i="1" s="1"/>
  <c r="U2534" i="1"/>
  <c r="V2534" i="1" s="1"/>
  <c r="W2534" i="1" s="1"/>
  <c r="U2541" i="1"/>
  <c r="V2541" i="1" s="1"/>
  <c r="W2541" i="1" s="1"/>
  <c r="U2536" i="1"/>
  <c r="V2536" i="1" s="1"/>
  <c r="W2536" i="1" s="1"/>
  <c r="U2544" i="1"/>
  <c r="V2544" i="1" s="1"/>
  <c r="W2544" i="1" s="1"/>
  <c r="U2531" i="1"/>
  <c r="V2531" i="1" s="1"/>
  <c r="W2531" i="1" s="1"/>
  <c r="U2548" i="1"/>
  <c r="V2548" i="1" s="1"/>
  <c r="W2548" i="1" s="1"/>
  <c r="U2530" i="1"/>
  <c r="V2530" i="1" s="1"/>
  <c r="W2530" i="1" s="1"/>
  <c r="U2532" i="1"/>
  <c r="V2532" i="1" s="1"/>
  <c r="W2532" i="1" s="1"/>
  <c r="U2535" i="1"/>
  <c r="V2535" i="1" s="1"/>
  <c r="W2535" i="1" s="1"/>
  <c r="U2538" i="1"/>
  <c r="V2538" i="1" s="1"/>
  <c r="W2538" i="1" s="1"/>
  <c r="U2546" i="1"/>
  <c r="V2546" i="1" s="1"/>
  <c r="W2546" i="1" s="1"/>
  <c r="U2537" i="1"/>
  <c r="V2537" i="1" s="1"/>
  <c r="W2537" i="1" s="1"/>
  <c r="U2533" i="1"/>
  <c r="V2533" i="1" s="1"/>
  <c r="W2533" i="1" s="1"/>
  <c r="U2552" i="1"/>
  <c r="V2552" i="1" s="1"/>
  <c r="W2552" i="1" s="1"/>
  <c r="U2549" i="1"/>
  <c r="V2549" i="1" s="1"/>
  <c r="W2549" i="1" s="1"/>
  <c r="U2551" i="1"/>
  <c r="V2551" i="1" s="1"/>
  <c r="W2551" i="1" s="1"/>
  <c r="U4490" i="1"/>
  <c r="U6683" i="1"/>
  <c r="U5966" i="1"/>
  <c r="V5966" i="1" s="1"/>
  <c r="W5966" i="1" s="1"/>
  <c r="U5964" i="1"/>
  <c r="V5964" i="1" s="1"/>
  <c r="W5964" i="1" s="1"/>
  <c r="U5962" i="1"/>
  <c r="V5962" i="1" s="1"/>
  <c r="W5962" i="1" s="1"/>
  <c r="U5963" i="1"/>
  <c r="V5963" i="1" s="1"/>
  <c r="W5963" i="1" s="1"/>
  <c r="U5965" i="1"/>
  <c r="V5965" i="1" s="1"/>
  <c r="W5965" i="1" s="1"/>
  <c r="U4491" i="1"/>
  <c r="U7027" i="1"/>
  <c r="U3455" i="1"/>
  <c r="V3455" i="1" s="1"/>
  <c r="W3455" i="1" s="1"/>
  <c r="U3465" i="1"/>
  <c r="V3465" i="1" s="1"/>
  <c r="W3465" i="1" s="1"/>
  <c r="U3443" i="1"/>
  <c r="V3443" i="1" s="1"/>
  <c r="W3443" i="1" s="1"/>
  <c r="U3439" i="1"/>
  <c r="V3439" i="1" s="1"/>
  <c r="W3439" i="1" s="1"/>
  <c r="U3466" i="1"/>
  <c r="V3466" i="1" s="1"/>
  <c r="W3466" i="1" s="1"/>
  <c r="U3437" i="1"/>
  <c r="V3437" i="1" s="1"/>
  <c r="W3437" i="1" s="1"/>
  <c r="U3433" i="1"/>
  <c r="V3433" i="1" s="1"/>
  <c r="W3433" i="1" s="1"/>
  <c r="U3444" i="1"/>
  <c r="V3444" i="1" s="1"/>
  <c r="W3444" i="1" s="1"/>
  <c r="U3459" i="1"/>
  <c r="V3459" i="1" s="1"/>
  <c r="W3459" i="1" s="1"/>
  <c r="U3470" i="1"/>
  <c r="V3470" i="1" s="1"/>
  <c r="W3470" i="1" s="1"/>
  <c r="U3426" i="1"/>
  <c r="V3426" i="1" s="1"/>
  <c r="W3426" i="1" s="1"/>
  <c r="U3475" i="1"/>
  <c r="V3475" i="1" s="1"/>
  <c r="W3475" i="1" s="1"/>
  <c r="U3424" i="1"/>
  <c r="V3424" i="1" s="1"/>
  <c r="W3424" i="1" s="1"/>
  <c r="U3472" i="1"/>
  <c r="V3472" i="1" s="1"/>
  <c r="W3472" i="1" s="1"/>
  <c r="U3463" i="1"/>
  <c r="V3463" i="1" s="1"/>
  <c r="W3463" i="1" s="1"/>
  <c r="U3431" i="1"/>
  <c r="V3431" i="1" s="1"/>
  <c r="W3431" i="1" s="1"/>
  <c r="U3428" i="1"/>
  <c r="V3428" i="1" s="1"/>
  <c r="W3428" i="1" s="1"/>
  <c r="U3427" i="1"/>
  <c r="V3427" i="1" s="1"/>
  <c r="W3427" i="1" s="1"/>
  <c r="U3442" i="1"/>
  <c r="V3442" i="1" s="1"/>
  <c r="W3442" i="1" s="1"/>
  <c r="U3448" i="1"/>
  <c r="V3448" i="1" s="1"/>
  <c r="W3448" i="1" s="1"/>
  <c r="U3449" i="1"/>
  <c r="V3449" i="1" s="1"/>
  <c r="W3449" i="1" s="1"/>
  <c r="U3474" i="1"/>
  <c r="V3474" i="1" s="1"/>
  <c r="W3474" i="1" s="1"/>
  <c r="U3453" i="1"/>
  <c r="V3453" i="1" s="1"/>
  <c r="W3453" i="1" s="1"/>
  <c r="U3434" i="1"/>
  <c r="V3434" i="1" s="1"/>
  <c r="W3434" i="1" s="1"/>
  <c r="U3473" i="1"/>
  <c r="V3473" i="1" s="1"/>
  <c r="W3473" i="1" s="1"/>
  <c r="U3438" i="1"/>
  <c r="V3438" i="1" s="1"/>
  <c r="W3438" i="1" s="1"/>
  <c r="U3429" i="1"/>
  <c r="V3429" i="1" s="1"/>
  <c r="W3429" i="1" s="1"/>
  <c r="U3468" i="1"/>
  <c r="V3468" i="1" s="1"/>
  <c r="W3468" i="1" s="1"/>
  <c r="U3461" i="1"/>
  <c r="V3461" i="1" s="1"/>
  <c r="W3461" i="1" s="1"/>
  <c r="U3435" i="1"/>
  <c r="V3435" i="1" s="1"/>
  <c r="W3435" i="1" s="1"/>
  <c r="U3440" i="1"/>
  <c r="V3440" i="1" s="1"/>
  <c r="W3440" i="1" s="1"/>
  <c r="U3457" i="1"/>
  <c r="V3457" i="1" s="1"/>
  <c r="W3457" i="1" s="1"/>
  <c r="U3446" i="1"/>
  <c r="V3446" i="1" s="1"/>
  <c r="W3446" i="1" s="1"/>
  <c r="U3464" i="1"/>
  <c r="V3464" i="1" s="1"/>
  <c r="W3464" i="1" s="1"/>
  <c r="U3454" i="1"/>
  <c r="V3454" i="1" s="1"/>
  <c r="W3454" i="1" s="1"/>
  <c r="U3447" i="1"/>
  <c r="V3447" i="1" s="1"/>
  <c r="W3447" i="1" s="1"/>
  <c r="U3469" i="1"/>
  <c r="V3469" i="1" s="1"/>
  <c r="W3469" i="1" s="1"/>
  <c r="U3430" i="1"/>
  <c r="V3430" i="1" s="1"/>
  <c r="W3430" i="1" s="1"/>
  <c r="U3450" i="1"/>
  <c r="V3450" i="1" s="1"/>
  <c r="W3450" i="1" s="1"/>
  <c r="U3456" i="1"/>
  <c r="V3456" i="1" s="1"/>
  <c r="W3456" i="1" s="1"/>
  <c r="U3471" i="1"/>
  <c r="V3471" i="1" s="1"/>
  <c r="W3471" i="1" s="1"/>
  <c r="U3445" i="1"/>
  <c r="V3445" i="1" s="1"/>
  <c r="W3445" i="1" s="1"/>
  <c r="U3451" i="1"/>
  <c r="V3451" i="1" s="1"/>
  <c r="W3451" i="1" s="1"/>
  <c r="U3460" i="1"/>
  <c r="V3460" i="1" s="1"/>
  <c r="W3460" i="1" s="1"/>
  <c r="U3452" i="1"/>
  <c r="V3452" i="1" s="1"/>
  <c r="W3452" i="1" s="1"/>
  <c r="U3425" i="1"/>
  <c r="V3425" i="1" s="1"/>
  <c r="W3425" i="1" s="1"/>
  <c r="U3441" i="1"/>
  <c r="V3441" i="1" s="1"/>
  <c r="W3441" i="1" s="1"/>
  <c r="U3467" i="1"/>
  <c r="V3467" i="1" s="1"/>
  <c r="W3467" i="1" s="1"/>
  <c r="U3462" i="1"/>
  <c r="V3462" i="1" s="1"/>
  <c r="W3462" i="1" s="1"/>
  <c r="U3458" i="1"/>
  <c r="V3458" i="1" s="1"/>
  <c r="W3458" i="1" s="1"/>
  <c r="U3436" i="1"/>
  <c r="V3436" i="1" s="1"/>
  <c r="W3436" i="1" s="1"/>
  <c r="U3432" i="1"/>
  <c r="V3432" i="1" s="1"/>
  <c r="W3432" i="1" s="1"/>
  <c r="U3476" i="1"/>
  <c r="V3476" i="1" s="1"/>
  <c r="W3476" i="1" s="1"/>
  <c r="U4515" i="1"/>
  <c r="U6718" i="1"/>
  <c r="U570" i="1"/>
  <c r="V570" i="1" s="1"/>
  <c r="W570" i="1" s="1"/>
  <c r="U565" i="1"/>
  <c r="V565" i="1" s="1"/>
  <c r="W565" i="1" s="1"/>
  <c r="U575" i="1"/>
  <c r="V575" i="1" s="1"/>
  <c r="W575" i="1" s="1"/>
  <c r="U574" i="1"/>
  <c r="V574" i="1" s="1"/>
  <c r="W574" i="1" s="1"/>
  <c r="U573" i="1"/>
  <c r="V573" i="1" s="1"/>
  <c r="W573" i="1" s="1"/>
  <c r="U566" i="1"/>
  <c r="V566" i="1" s="1"/>
  <c r="W566" i="1" s="1"/>
  <c r="U568" i="1"/>
  <c r="V568" i="1" s="1"/>
  <c r="W568" i="1" s="1"/>
  <c r="U572" i="1"/>
  <c r="V572" i="1" s="1"/>
  <c r="W572" i="1" s="1"/>
  <c r="U576" i="1"/>
  <c r="V576" i="1" s="1"/>
  <c r="W576" i="1" s="1"/>
  <c r="U567" i="1"/>
  <c r="V567" i="1" s="1"/>
  <c r="W567" i="1" s="1"/>
  <c r="U571" i="1"/>
  <c r="V571" i="1" s="1"/>
  <c r="W571" i="1" s="1"/>
  <c r="U564" i="1"/>
  <c r="V564" i="1" s="1"/>
  <c r="W564" i="1" s="1"/>
  <c r="U569" i="1"/>
  <c r="V569" i="1" s="1"/>
  <c r="W569" i="1" s="1"/>
  <c r="U563" i="1"/>
  <c r="V563" i="1" s="1"/>
  <c r="W563" i="1" s="1"/>
  <c r="U4521" i="1"/>
  <c r="U6648" i="1"/>
  <c r="U3896" i="1"/>
  <c r="V3896" i="1" s="1"/>
  <c r="W3896" i="1" s="1"/>
  <c r="U3904" i="1"/>
  <c r="V3904" i="1" s="1"/>
  <c r="W3904" i="1" s="1"/>
  <c r="U3898" i="1"/>
  <c r="V3898" i="1" s="1"/>
  <c r="W3898" i="1" s="1"/>
  <c r="U3900" i="1"/>
  <c r="V3900" i="1" s="1"/>
  <c r="W3900" i="1" s="1"/>
  <c r="U3901" i="1"/>
  <c r="V3901" i="1" s="1"/>
  <c r="W3901" i="1" s="1"/>
  <c r="U3905" i="1"/>
  <c r="V3905" i="1" s="1"/>
  <c r="W3905" i="1" s="1"/>
  <c r="U3899" i="1"/>
  <c r="V3899" i="1" s="1"/>
  <c r="W3899" i="1" s="1"/>
  <c r="U3906" i="1"/>
  <c r="V3906" i="1" s="1"/>
  <c r="W3906" i="1" s="1"/>
  <c r="U3903" i="1"/>
  <c r="V3903" i="1" s="1"/>
  <c r="W3903" i="1" s="1"/>
  <c r="U3907" i="1"/>
  <c r="V3907" i="1" s="1"/>
  <c r="W3907" i="1" s="1"/>
  <c r="U3902" i="1"/>
  <c r="V3902" i="1" s="1"/>
  <c r="W3902" i="1" s="1"/>
  <c r="U3897" i="1"/>
  <c r="V3897" i="1" s="1"/>
  <c r="W3897" i="1" s="1"/>
  <c r="U4533" i="1"/>
  <c r="U6753" i="1"/>
  <c r="U5796" i="1"/>
  <c r="V5796" i="1" s="1"/>
  <c r="W5796" i="1" s="1"/>
  <c r="U5798" i="1"/>
  <c r="V5798" i="1" s="1"/>
  <c r="W5798" i="1" s="1"/>
  <c r="U5797" i="1"/>
  <c r="V5797" i="1" s="1"/>
  <c r="W5797" i="1" s="1"/>
  <c r="U4536" i="1"/>
  <c r="U6998" i="1"/>
  <c r="U2180" i="1"/>
  <c r="V2180" i="1" s="1"/>
  <c r="W2180" i="1" s="1"/>
  <c r="U2181" i="1"/>
  <c r="V2181" i="1" s="1"/>
  <c r="W2181" i="1" s="1"/>
  <c r="U2183" i="1"/>
  <c r="V2183" i="1" s="1"/>
  <c r="W2183" i="1" s="1"/>
  <c r="U2173" i="1"/>
  <c r="V2173" i="1" s="1"/>
  <c r="W2173" i="1" s="1"/>
  <c r="U2187" i="1"/>
  <c r="V2187" i="1" s="1"/>
  <c r="W2187" i="1" s="1"/>
  <c r="U2185" i="1"/>
  <c r="V2185" i="1" s="1"/>
  <c r="W2185" i="1" s="1"/>
  <c r="U2176" i="1"/>
  <c r="V2176" i="1" s="1"/>
  <c r="W2176" i="1" s="1"/>
  <c r="U2178" i="1"/>
  <c r="V2178" i="1" s="1"/>
  <c r="W2178" i="1" s="1"/>
  <c r="U2182" i="1"/>
  <c r="V2182" i="1" s="1"/>
  <c r="W2182" i="1" s="1"/>
  <c r="U2184" i="1"/>
  <c r="V2184" i="1" s="1"/>
  <c r="W2184" i="1" s="1"/>
  <c r="U2186" i="1"/>
  <c r="V2186" i="1" s="1"/>
  <c r="W2186" i="1" s="1"/>
  <c r="U2175" i="1"/>
  <c r="V2175" i="1" s="1"/>
  <c r="W2175" i="1" s="1"/>
  <c r="U2179" i="1"/>
  <c r="V2179" i="1" s="1"/>
  <c r="W2179" i="1" s="1"/>
  <c r="U2177" i="1"/>
  <c r="V2177" i="1" s="1"/>
  <c r="W2177" i="1" s="1"/>
  <c r="U2174" i="1"/>
  <c r="V2174" i="1" s="1"/>
  <c r="W2174" i="1" s="1"/>
  <c r="U4562" i="1"/>
  <c r="U6671" i="1"/>
  <c r="U5491" i="1"/>
  <c r="V5491" i="1" s="1"/>
  <c r="W5491" i="1" s="1"/>
  <c r="U5493" i="1"/>
  <c r="V5493" i="1" s="1"/>
  <c r="W5493" i="1" s="1"/>
  <c r="U5492" i="1"/>
  <c r="V5492" i="1" s="1"/>
  <c r="W5492" i="1" s="1"/>
  <c r="U5488" i="1"/>
  <c r="V5488" i="1" s="1"/>
  <c r="W5488" i="1" s="1"/>
  <c r="U4567" i="1"/>
  <c r="U6936" i="1"/>
  <c r="U4632" i="1"/>
  <c r="V4632" i="1" s="1"/>
  <c r="W4632" i="1" s="1"/>
  <c r="U4645" i="1"/>
  <c r="V4645" i="1" s="1"/>
  <c r="W4645" i="1" s="1"/>
  <c r="U4647" i="1"/>
  <c r="V4647" i="1" s="1"/>
  <c r="W4647" i="1" s="1"/>
  <c r="U4639" i="1"/>
  <c r="V4639" i="1" s="1"/>
  <c r="W4639" i="1" s="1"/>
  <c r="U4642" i="1"/>
  <c r="V4642" i="1" s="1"/>
  <c r="W4642" i="1" s="1"/>
  <c r="U4651" i="1"/>
  <c r="V4651" i="1" s="1"/>
  <c r="W4651" i="1" s="1"/>
  <c r="U4646" i="1"/>
  <c r="V4646" i="1" s="1"/>
  <c r="W4646" i="1" s="1"/>
  <c r="U4636" i="1"/>
  <c r="V4636" i="1" s="1"/>
  <c r="W4636" i="1" s="1"/>
  <c r="U4652" i="1"/>
  <c r="V4652" i="1" s="1"/>
  <c r="W4652" i="1" s="1"/>
  <c r="U4650" i="1"/>
  <c r="V4650" i="1" s="1"/>
  <c r="W4650" i="1" s="1"/>
  <c r="U4634" i="1"/>
  <c r="V4634" i="1" s="1"/>
  <c r="W4634" i="1" s="1"/>
  <c r="U4648" i="1"/>
  <c r="V4648" i="1" s="1"/>
  <c r="W4648" i="1" s="1"/>
  <c r="U4649" i="1"/>
  <c r="V4649" i="1" s="1"/>
  <c r="W4649" i="1" s="1"/>
  <c r="U4638" i="1"/>
  <c r="V4638" i="1" s="1"/>
  <c r="W4638" i="1" s="1"/>
  <c r="U4635" i="1"/>
  <c r="V4635" i="1" s="1"/>
  <c r="W4635" i="1" s="1"/>
  <c r="U4640" i="1"/>
  <c r="V4640" i="1" s="1"/>
  <c r="W4640" i="1" s="1"/>
  <c r="U4631" i="1"/>
  <c r="V4631" i="1" s="1"/>
  <c r="W4631" i="1" s="1"/>
  <c r="U4643" i="1"/>
  <c r="V4643" i="1" s="1"/>
  <c r="W4643" i="1" s="1"/>
  <c r="U4637" i="1"/>
  <c r="V4637" i="1" s="1"/>
  <c r="W4637" i="1" s="1"/>
  <c r="U4641" i="1"/>
  <c r="V4641" i="1" s="1"/>
  <c r="W4641" i="1" s="1"/>
  <c r="U4644" i="1"/>
  <c r="V4644" i="1" s="1"/>
  <c r="W4644" i="1" s="1"/>
  <c r="U4630" i="1"/>
  <c r="V4630" i="1" s="1"/>
  <c r="W4630" i="1" s="1"/>
  <c r="U4633" i="1"/>
  <c r="V4633" i="1" s="1"/>
  <c r="W4633" i="1" s="1"/>
  <c r="U4572" i="1"/>
  <c r="U6822" i="1"/>
  <c r="U4009" i="1"/>
  <c r="V4009" i="1" s="1"/>
  <c r="W4009" i="1" s="1"/>
  <c r="U4007" i="1"/>
  <c r="V4007" i="1" s="1"/>
  <c r="W4007" i="1" s="1"/>
  <c r="U4008" i="1"/>
  <c r="V4008" i="1" s="1"/>
  <c r="W4008" i="1" s="1"/>
  <c r="U4006" i="1"/>
  <c r="V4006" i="1" s="1"/>
  <c r="W4006" i="1" s="1"/>
  <c r="U4004" i="1"/>
  <c r="V4004" i="1" s="1"/>
  <c r="W4004" i="1" s="1"/>
  <c r="U4005" i="1"/>
  <c r="V4005" i="1" s="1"/>
  <c r="W4005" i="1" s="1"/>
  <c r="U4578" i="1"/>
  <c r="U6763" i="1"/>
  <c r="U6247" i="1"/>
  <c r="V6247" i="1" s="1"/>
  <c r="W6247" i="1" s="1"/>
  <c r="U6244" i="1"/>
  <c r="V6244" i="1" s="1"/>
  <c r="W6244" i="1" s="1"/>
  <c r="U6245" i="1"/>
  <c r="V6245" i="1" s="1"/>
  <c r="W6245" i="1" s="1"/>
  <c r="U4587" i="1"/>
  <c r="U7092" i="1"/>
  <c r="U6515" i="1"/>
  <c r="V6515" i="1" s="1"/>
  <c r="W6515" i="1" s="1"/>
  <c r="U6516" i="1"/>
  <c r="V6516" i="1" s="1"/>
  <c r="W6516" i="1" s="1"/>
  <c r="U6517" i="1"/>
  <c r="V6517" i="1" s="1"/>
  <c r="W6517" i="1" s="1"/>
  <c r="U4593" i="1"/>
  <c r="U7175" i="1"/>
  <c r="U5118" i="1"/>
  <c r="V5118" i="1" s="1"/>
  <c r="W5118" i="1" s="1"/>
  <c r="U5121" i="1"/>
  <c r="V5121" i="1" s="1"/>
  <c r="W5121" i="1" s="1"/>
  <c r="U4599" i="1"/>
  <c r="U6882" i="1"/>
  <c r="U5430" i="1"/>
  <c r="V5430" i="1" s="1"/>
  <c r="W5430" i="1" s="1"/>
  <c r="U5425" i="1"/>
  <c r="V5425" i="1" s="1"/>
  <c r="W5425" i="1" s="1"/>
  <c r="U5428" i="1"/>
  <c r="V5428" i="1" s="1"/>
  <c r="W5428" i="1" s="1"/>
  <c r="U5431" i="1"/>
  <c r="V5431" i="1" s="1"/>
  <c r="W5431" i="1" s="1"/>
  <c r="U5427" i="1"/>
  <c r="V5427" i="1" s="1"/>
  <c r="W5427" i="1" s="1"/>
  <c r="U5426" i="1"/>
  <c r="V5426" i="1" s="1"/>
  <c r="W5426" i="1" s="1"/>
  <c r="U5429" i="1"/>
  <c r="V5429" i="1" s="1"/>
  <c r="W5429" i="1" s="1"/>
  <c r="U4608" i="1"/>
  <c r="U6925" i="1"/>
  <c r="U4592" i="1"/>
  <c r="V4592" i="1" s="1"/>
  <c r="W4592" i="1" s="1"/>
  <c r="U4591" i="1"/>
  <c r="V4591" i="1" s="1"/>
  <c r="W4591" i="1" s="1"/>
  <c r="U4588" i="1"/>
  <c r="V4588" i="1" s="1"/>
  <c r="W4588" i="1" s="1"/>
  <c r="U4590" i="1"/>
  <c r="V4590" i="1" s="1"/>
  <c r="W4590" i="1" s="1"/>
  <c r="U4589" i="1"/>
  <c r="V4589" i="1" s="1"/>
  <c r="W4589" i="1" s="1"/>
  <c r="U4612" i="1"/>
  <c r="U6815" i="1"/>
  <c r="U4529" i="1"/>
  <c r="V4529" i="1" s="1"/>
  <c r="W4529" i="1" s="1"/>
  <c r="U4532" i="1"/>
  <c r="V4532" i="1" s="1"/>
  <c r="W4532" i="1" s="1"/>
  <c r="U4530" i="1"/>
  <c r="V4530" i="1" s="1"/>
  <c r="W4530" i="1" s="1"/>
  <c r="U4525" i="1"/>
  <c r="V4525" i="1" s="1"/>
  <c r="W4525" i="1" s="1"/>
  <c r="U4523" i="1"/>
  <c r="V4523" i="1" s="1"/>
  <c r="W4523" i="1" s="1"/>
  <c r="U4524" i="1"/>
  <c r="V4524" i="1" s="1"/>
  <c r="W4524" i="1" s="1"/>
  <c r="U4531" i="1"/>
  <c r="V4531" i="1" s="1"/>
  <c r="W4531" i="1" s="1"/>
  <c r="U4528" i="1"/>
  <c r="V4528" i="1" s="1"/>
  <c r="W4528" i="1" s="1"/>
  <c r="U4526" i="1"/>
  <c r="V4526" i="1" s="1"/>
  <c r="W4526" i="1" s="1"/>
  <c r="U4522" i="1"/>
  <c r="V4522" i="1" s="1"/>
  <c r="W4522" i="1" s="1"/>
  <c r="U4527" i="1"/>
  <c r="V4527" i="1" s="1"/>
  <c r="W4527" i="1" s="1"/>
  <c r="U4617" i="1"/>
  <c r="U6808" i="1"/>
  <c r="U6605" i="1"/>
  <c r="V6605" i="1" s="1"/>
  <c r="W6605" i="1" s="1"/>
  <c r="U4624" i="1"/>
  <c r="U7213" i="1"/>
  <c r="U6410" i="1"/>
  <c r="V6410" i="1" s="1"/>
  <c r="W6410" i="1" s="1"/>
  <c r="U4629" i="1"/>
  <c r="U7139" i="1"/>
  <c r="U6588" i="1"/>
  <c r="V6588" i="1" s="1"/>
  <c r="W6588" i="1" s="1"/>
  <c r="U6587" i="1"/>
  <c r="V6587" i="1" s="1"/>
  <c r="W6587" i="1" s="1"/>
  <c r="U4653" i="1"/>
  <c r="U7204" i="1"/>
  <c r="U6456" i="1"/>
  <c r="V6456" i="1" s="1"/>
  <c r="W6456" i="1" s="1"/>
  <c r="U6458" i="1"/>
  <c r="V6458" i="1" s="1"/>
  <c r="W6458" i="1" s="1"/>
  <c r="U4674" i="1"/>
  <c r="U7155" i="1"/>
  <c r="U6071" i="1"/>
  <c r="V6071" i="1" s="1"/>
  <c r="W6071" i="1" s="1"/>
  <c r="U6072" i="1"/>
  <c r="V6072" i="1" s="1"/>
  <c r="W6072" i="1" s="1"/>
  <c r="U4680" i="1"/>
  <c r="U7049" i="1"/>
  <c r="U3816" i="1"/>
  <c r="V3816" i="1" s="1"/>
  <c r="W3816" i="1" s="1"/>
  <c r="U3820" i="1"/>
  <c r="V3820" i="1" s="1"/>
  <c r="W3820" i="1" s="1"/>
  <c r="U3818" i="1"/>
  <c r="V3818" i="1" s="1"/>
  <c r="W3818" i="1" s="1"/>
  <c r="U3819" i="1"/>
  <c r="V3819" i="1" s="1"/>
  <c r="W3819" i="1" s="1"/>
  <c r="U3817" i="1"/>
  <c r="V3817" i="1" s="1"/>
  <c r="W3817" i="1" s="1"/>
  <c r="U4685" i="1"/>
  <c r="U6743" i="1"/>
  <c r="U4838" i="1"/>
  <c r="V4838" i="1" s="1"/>
  <c r="W4838" i="1" s="1"/>
  <c r="U4835" i="1"/>
  <c r="V4835" i="1" s="1"/>
  <c r="W4835" i="1" s="1"/>
  <c r="U4832" i="1"/>
  <c r="V4832" i="1" s="1"/>
  <c r="W4832" i="1" s="1"/>
  <c r="U4837" i="1"/>
  <c r="V4837" i="1" s="1"/>
  <c r="W4837" i="1" s="1"/>
  <c r="U4833" i="1"/>
  <c r="V4833" i="1" s="1"/>
  <c r="W4833" i="1" s="1"/>
  <c r="U4834" i="1"/>
  <c r="V4834" i="1" s="1"/>
  <c r="W4834" i="1" s="1"/>
  <c r="U4840" i="1"/>
  <c r="V4840" i="1" s="1"/>
  <c r="W4840" i="1" s="1"/>
  <c r="U4836" i="1"/>
  <c r="V4836" i="1" s="1"/>
  <c r="W4836" i="1" s="1"/>
  <c r="U4839" i="1"/>
  <c r="V4839" i="1" s="1"/>
  <c r="W4839" i="1" s="1"/>
  <c r="U4692" i="1"/>
  <c r="U6845" i="1"/>
  <c r="U5649" i="1"/>
  <c r="V5649" i="1" s="1"/>
  <c r="W5649" i="1" s="1"/>
  <c r="U5648" i="1"/>
  <c r="V5648" i="1" s="1"/>
  <c r="W5648" i="1" s="1"/>
  <c r="U5647" i="1"/>
  <c r="V5647" i="1" s="1"/>
  <c r="W5647" i="1" s="1"/>
  <c r="U5645" i="1"/>
  <c r="V5645" i="1" s="1"/>
  <c r="W5645" i="1" s="1"/>
  <c r="U5646" i="1"/>
  <c r="V5646" i="1" s="1"/>
  <c r="W5646" i="1" s="1"/>
  <c r="U5650" i="1"/>
  <c r="V5650" i="1" s="1"/>
  <c r="W5650" i="1" s="1"/>
  <c r="U4696" i="1"/>
  <c r="U6966" i="1"/>
  <c r="U5593" i="1"/>
  <c r="V5593" i="1" s="1"/>
  <c r="W5593" i="1" s="1"/>
  <c r="U4702" i="1"/>
  <c r="U6958" i="1"/>
  <c r="U1933" i="1"/>
  <c r="V1933" i="1" s="1"/>
  <c r="W1933" i="1" s="1"/>
  <c r="U1944" i="1"/>
  <c r="V1944" i="1" s="1"/>
  <c r="W1944" i="1" s="1"/>
  <c r="U1935" i="1"/>
  <c r="V1935" i="1" s="1"/>
  <c r="W1935" i="1" s="1"/>
  <c r="U1936" i="1"/>
  <c r="V1936" i="1" s="1"/>
  <c r="W1936" i="1" s="1"/>
  <c r="U1945" i="1"/>
  <c r="V1945" i="1" s="1"/>
  <c r="W1945" i="1" s="1"/>
  <c r="U1939" i="1"/>
  <c r="V1939" i="1" s="1"/>
  <c r="W1939" i="1" s="1"/>
  <c r="U1932" i="1"/>
  <c r="V1932" i="1" s="1"/>
  <c r="W1932" i="1" s="1"/>
  <c r="U1940" i="1"/>
  <c r="V1940" i="1" s="1"/>
  <c r="W1940" i="1" s="1"/>
  <c r="U1937" i="1"/>
  <c r="V1937" i="1" s="1"/>
  <c r="W1937" i="1" s="1"/>
  <c r="U1938" i="1"/>
  <c r="V1938" i="1" s="1"/>
  <c r="W1938" i="1" s="1"/>
  <c r="U1941" i="1"/>
  <c r="V1941" i="1" s="1"/>
  <c r="W1941" i="1" s="1"/>
  <c r="U1934" i="1"/>
  <c r="V1934" i="1" s="1"/>
  <c r="W1934" i="1" s="1"/>
  <c r="U1946" i="1"/>
  <c r="V1946" i="1" s="1"/>
  <c r="W1946" i="1" s="1"/>
  <c r="U1942" i="1"/>
  <c r="V1942" i="1" s="1"/>
  <c r="W1942" i="1" s="1"/>
  <c r="U1943" i="1"/>
  <c r="V1943" i="1" s="1"/>
  <c r="W1943" i="1" s="1"/>
  <c r="U4710" i="1"/>
  <c r="U6666" i="1"/>
  <c r="U6303" i="1"/>
  <c r="V6303" i="1" s="1"/>
  <c r="W6303" i="1" s="1"/>
  <c r="U6304" i="1"/>
  <c r="V6304" i="1" s="1"/>
  <c r="W6304" i="1" s="1"/>
  <c r="U4712" i="1"/>
  <c r="U7108" i="1"/>
  <c r="U294" i="1"/>
  <c r="V294" i="1" s="1"/>
  <c r="W294" i="1" s="1"/>
  <c r="U296" i="1"/>
  <c r="V296" i="1" s="1"/>
  <c r="W296" i="1" s="1"/>
  <c r="U299" i="1"/>
  <c r="V299" i="1" s="1"/>
  <c r="W299" i="1" s="1"/>
  <c r="U287" i="1"/>
  <c r="V287" i="1" s="1"/>
  <c r="W287" i="1" s="1"/>
  <c r="U291" i="1"/>
  <c r="V291" i="1" s="1"/>
  <c r="W291" i="1" s="1"/>
  <c r="U298" i="1"/>
  <c r="V298" i="1" s="1"/>
  <c r="W298" i="1" s="1"/>
  <c r="U300" i="1"/>
  <c r="V300" i="1" s="1"/>
  <c r="W300" i="1" s="1"/>
  <c r="U297" i="1"/>
  <c r="V297" i="1" s="1"/>
  <c r="W297" i="1" s="1"/>
  <c r="U293" i="1"/>
  <c r="V293" i="1" s="1"/>
  <c r="W293" i="1" s="1"/>
  <c r="U295" i="1"/>
  <c r="V295" i="1" s="1"/>
  <c r="W295" i="1" s="1"/>
  <c r="U290" i="1"/>
  <c r="V290" i="1" s="1"/>
  <c r="W290" i="1" s="1"/>
  <c r="U289" i="1"/>
  <c r="V289" i="1" s="1"/>
  <c r="W289" i="1" s="1"/>
  <c r="U301" i="1"/>
  <c r="V301" i="1" s="1"/>
  <c r="W301" i="1" s="1"/>
  <c r="U288" i="1"/>
  <c r="V288" i="1" s="1"/>
  <c r="W288" i="1" s="1"/>
  <c r="U292" i="1"/>
  <c r="V292" i="1" s="1"/>
  <c r="W292" i="1" s="1"/>
  <c r="U4723" i="1"/>
  <c r="U6643" i="1"/>
  <c r="U4239" i="1"/>
  <c r="V4239" i="1" s="1"/>
  <c r="W4239" i="1" s="1"/>
  <c r="U4237" i="1"/>
  <c r="V4237" i="1" s="1"/>
  <c r="W4237" i="1" s="1"/>
  <c r="U4238" i="1"/>
  <c r="V4238" i="1" s="1"/>
  <c r="W4238" i="1" s="1"/>
  <c r="U4240" i="1"/>
  <c r="V4240" i="1" s="1"/>
  <c r="W4240" i="1" s="1"/>
  <c r="U4728" i="1"/>
  <c r="U6783" i="1"/>
  <c r="U6055" i="1"/>
  <c r="V6055" i="1" s="1"/>
  <c r="W6055" i="1" s="1"/>
  <c r="U6054" i="1"/>
  <c r="V6054" i="1" s="1"/>
  <c r="W6054" i="1" s="1"/>
  <c r="U6056" i="1"/>
  <c r="V6056" i="1" s="1"/>
  <c r="W6056" i="1" s="1"/>
  <c r="U4738" i="1"/>
  <c r="U7045" i="1"/>
  <c r="U5433" i="1"/>
  <c r="V5433" i="1" s="1"/>
  <c r="W5433" i="1" s="1"/>
  <c r="U5435" i="1"/>
  <c r="V5435" i="1" s="1"/>
  <c r="W5435" i="1" s="1"/>
  <c r="U5436" i="1"/>
  <c r="V5436" i="1" s="1"/>
  <c r="W5436" i="1" s="1"/>
  <c r="U5434" i="1"/>
  <c r="V5434" i="1" s="1"/>
  <c r="W5434" i="1" s="1"/>
  <c r="U5438" i="1"/>
  <c r="V5438" i="1" s="1"/>
  <c r="W5438" i="1" s="1"/>
  <c r="U5437" i="1"/>
  <c r="V5437" i="1" s="1"/>
  <c r="W5437" i="1" s="1"/>
  <c r="U4743" i="1"/>
  <c r="U6926" i="1"/>
  <c r="U5551" i="1"/>
  <c r="V5551" i="1" s="1"/>
  <c r="W5551" i="1" s="1"/>
  <c r="U5550" i="1"/>
  <c r="V5550" i="1" s="1"/>
  <c r="W5550" i="1" s="1"/>
  <c r="U5547" i="1"/>
  <c r="V5547" i="1" s="1"/>
  <c r="W5547" i="1" s="1"/>
  <c r="U5548" i="1"/>
  <c r="V5548" i="1" s="1"/>
  <c r="W5548" i="1" s="1"/>
  <c r="U5549" i="1"/>
  <c r="V5549" i="1" s="1"/>
  <c r="W5549" i="1" s="1"/>
  <c r="U4746" i="1"/>
  <c r="U6948" i="1"/>
  <c r="U4487" i="1"/>
  <c r="V4487" i="1" s="1"/>
  <c r="W4487" i="1" s="1"/>
  <c r="U4486" i="1"/>
  <c r="V4486" i="1" s="1"/>
  <c r="W4486" i="1" s="1"/>
  <c r="U4483" i="1"/>
  <c r="V4483" i="1" s="1"/>
  <c r="W4483" i="1" s="1"/>
  <c r="U4484" i="1"/>
  <c r="V4484" i="1" s="1"/>
  <c r="W4484" i="1" s="1"/>
  <c r="U4485" i="1"/>
  <c r="V4485" i="1" s="1"/>
  <c r="W4485" i="1" s="1"/>
  <c r="U4489" i="1"/>
  <c r="V4489" i="1" s="1"/>
  <c r="W4489" i="1" s="1"/>
  <c r="U4488" i="1"/>
  <c r="V4488" i="1" s="1"/>
  <c r="W4488" i="1" s="1"/>
  <c r="U4775" i="1"/>
  <c r="U6804" i="1"/>
  <c r="U6582" i="1"/>
  <c r="V6582" i="1" s="1"/>
  <c r="W6582" i="1" s="1"/>
  <c r="U6583" i="1"/>
  <c r="V6583" i="1" s="1"/>
  <c r="W6583" i="1" s="1"/>
  <c r="U4788" i="1"/>
  <c r="U7202" i="1"/>
  <c r="U4292" i="1"/>
  <c r="V4292" i="1" s="1"/>
  <c r="W4292" i="1" s="1"/>
  <c r="U4295" i="1"/>
  <c r="V4295" i="1" s="1"/>
  <c r="W4295" i="1" s="1"/>
  <c r="U4291" i="1"/>
  <c r="V4291" i="1" s="1"/>
  <c r="W4291" i="1" s="1"/>
  <c r="U4290" i="1"/>
  <c r="V4290" i="1" s="1"/>
  <c r="W4290" i="1" s="1"/>
  <c r="U4298" i="1"/>
  <c r="V4298" i="1" s="1"/>
  <c r="W4298" i="1" s="1"/>
  <c r="U4293" i="1"/>
  <c r="V4293" i="1" s="1"/>
  <c r="W4293" i="1" s="1"/>
  <c r="U4297" i="1"/>
  <c r="V4297" i="1" s="1"/>
  <c r="W4297" i="1" s="1"/>
  <c r="U4299" i="1"/>
  <c r="V4299" i="1" s="1"/>
  <c r="W4299" i="1" s="1"/>
  <c r="U4288" i="1"/>
  <c r="V4288" i="1" s="1"/>
  <c r="W4288" i="1" s="1"/>
  <c r="U4294" i="1"/>
  <c r="V4294" i="1" s="1"/>
  <c r="W4294" i="1" s="1"/>
  <c r="U4289" i="1"/>
  <c r="V4289" i="1" s="1"/>
  <c r="W4289" i="1" s="1"/>
  <c r="U4300" i="1"/>
  <c r="V4300" i="1" s="1"/>
  <c r="W4300" i="1" s="1"/>
  <c r="U4296" i="1"/>
  <c r="V4296" i="1" s="1"/>
  <c r="W4296" i="1" s="1"/>
  <c r="U4798" i="1"/>
  <c r="U6788" i="1"/>
  <c r="U6215" i="1"/>
  <c r="V6215" i="1" s="1"/>
  <c r="W6215" i="1" s="1"/>
  <c r="U6217" i="1"/>
  <c r="V6217" i="1" s="1"/>
  <c r="W6217" i="1" s="1"/>
  <c r="U6218" i="1"/>
  <c r="V6218" i="1" s="1"/>
  <c r="W6218" i="1" s="1"/>
  <c r="U6219" i="1"/>
  <c r="V6219" i="1" s="1"/>
  <c r="W6219" i="1" s="1"/>
  <c r="U6214" i="1"/>
  <c r="V6214" i="1" s="1"/>
  <c r="W6214" i="1" s="1"/>
  <c r="U6216" i="1"/>
  <c r="V6216" i="1" s="1"/>
  <c r="W6216" i="1" s="1"/>
  <c r="U4804" i="1"/>
  <c r="U7084" i="1"/>
  <c r="U4962" i="1"/>
  <c r="V4962" i="1" s="1"/>
  <c r="W4962" i="1" s="1"/>
  <c r="U4965" i="1"/>
  <c r="V4965" i="1" s="1"/>
  <c r="W4965" i="1" s="1"/>
  <c r="U4964" i="1"/>
  <c r="V4964" i="1" s="1"/>
  <c r="W4964" i="1" s="1"/>
  <c r="U4966" i="1"/>
  <c r="V4966" i="1" s="1"/>
  <c r="W4966" i="1" s="1"/>
  <c r="U4961" i="1"/>
  <c r="V4961" i="1" s="1"/>
  <c r="W4961" i="1" s="1"/>
  <c r="U4959" i="1"/>
  <c r="V4959" i="1" s="1"/>
  <c r="W4959" i="1" s="1"/>
  <c r="U4967" i="1"/>
  <c r="V4967" i="1" s="1"/>
  <c r="W4967" i="1" s="1"/>
  <c r="U4958" i="1"/>
  <c r="V4958" i="1" s="1"/>
  <c r="W4958" i="1" s="1"/>
  <c r="U4957" i="1"/>
  <c r="V4957" i="1" s="1"/>
  <c r="W4957" i="1" s="1"/>
  <c r="U4963" i="1"/>
  <c r="V4963" i="1" s="1"/>
  <c r="W4963" i="1" s="1"/>
  <c r="U4960" i="1"/>
  <c r="V4960" i="1" s="1"/>
  <c r="W4960" i="1" s="1"/>
  <c r="U4808" i="1"/>
  <c r="U6863" i="1"/>
  <c r="U3775" i="1"/>
  <c r="V3775" i="1" s="1"/>
  <c r="W3775" i="1" s="1"/>
  <c r="U3788" i="1"/>
  <c r="V3788" i="1" s="1"/>
  <c r="W3788" i="1" s="1"/>
  <c r="U3783" i="1"/>
  <c r="V3783" i="1" s="1"/>
  <c r="W3783" i="1" s="1"/>
  <c r="U3777" i="1"/>
  <c r="V3777" i="1" s="1"/>
  <c r="W3777" i="1" s="1"/>
  <c r="U3773" i="1"/>
  <c r="V3773" i="1" s="1"/>
  <c r="W3773" i="1" s="1"/>
  <c r="U3771" i="1"/>
  <c r="V3771" i="1" s="1"/>
  <c r="W3771" i="1" s="1"/>
  <c r="U3779" i="1"/>
  <c r="V3779" i="1" s="1"/>
  <c r="W3779" i="1" s="1"/>
  <c r="U3782" i="1"/>
  <c r="V3782" i="1" s="1"/>
  <c r="W3782" i="1" s="1"/>
  <c r="U3780" i="1"/>
  <c r="V3780" i="1" s="1"/>
  <c r="W3780" i="1" s="1"/>
  <c r="U3786" i="1"/>
  <c r="V3786" i="1" s="1"/>
  <c r="W3786" i="1" s="1"/>
  <c r="U3785" i="1"/>
  <c r="V3785" i="1" s="1"/>
  <c r="W3785" i="1" s="1"/>
  <c r="U3770" i="1"/>
  <c r="V3770" i="1" s="1"/>
  <c r="W3770" i="1" s="1"/>
  <c r="U3776" i="1"/>
  <c r="V3776" i="1" s="1"/>
  <c r="W3776" i="1" s="1"/>
  <c r="U3769" i="1"/>
  <c r="V3769" i="1" s="1"/>
  <c r="W3769" i="1" s="1"/>
  <c r="U3772" i="1"/>
  <c r="V3772" i="1" s="1"/>
  <c r="W3772" i="1" s="1"/>
  <c r="U3778" i="1"/>
  <c r="V3778" i="1" s="1"/>
  <c r="W3778" i="1" s="1"/>
  <c r="U3781" i="1"/>
  <c r="V3781" i="1" s="1"/>
  <c r="W3781" i="1" s="1"/>
  <c r="U3787" i="1"/>
  <c r="V3787" i="1" s="1"/>
  <c r="W3787" i="1" s="1"/>
  <c r="U3774" i="1"/>
  <c r="V3774" i="1" s="1"/>
  <c r="W3774" i="1" s="1"/>
  <c r="U3784" i="1"/>
  <c r="V3784" i="1" s="1"/>
  <c r="W3784" i="1" s="1"/>
  <c r="U4811" i="1"/>
  <c r="U6738" i="1"/>
  <c r="U5265" i="1"/>
  <c r="V5265" i="1" s="1"/>
  <c r="W5265" i="1" s="1"/>
  <c r="U5261" i="1"/>
  <c r="V5261" i="1" s="1"/>
  <c r="W5261" i="1" s="1"/>
  <c r="U5259" i="1"/>
  <c r="V5259" i="1" s="1"/>
  <c r="W5259" i="1" s="1"/>
  <c r="U5263" i="1"/>
  <c r="V5263" i="1" s="1"/>
  <c r="W5263" i="1" s="1"/>
  <c r="U5264" i="1"/>
  <c r="V5264" i="1" s="1"/>
  <c r="W5264" i="1" s="1"/>
  <c r="U5260" i="1"/>
  <c r="V5260" i="1" s="1"/>
  <c r="W5260" i="1" s="1"/>
  <c r="U5262" i="1"/>
  <c r="V5262" i="1" s="1"/>
  <c r="W5262" i="1" s="1"/>
  <c r="U4820" i="1"/>
  <c r="U6903" i="1"/>
  <c r="U5554" i="1"/>
  <c r="V5554" i="1" s="1"/>
  <c r="W5554" i="1" s="1"/>
  <c r="U5556" i="1"/>
  <c r="V5556" i="1" s="1"/>
  <c r="W5556" i="1" s="1"/>
  <c r="U5555" i="1"/>
  <c r="V5555" i="1" s="1"/>
  <c r="W5555" i="1" s="1"/>
  <c r="U4825" i="1"/>
  <c r="U6949" i="1"/>
  <c r="U5290" i="1"/>
  <c r="V5290" i="1" s="1"/>
  <c r="W5290" i="1" s="1"/>
  <c r="U5292" i="1"/>
  <c r="V5292" i="1" s="1"/>
  <c r="W5292" i="1" s="1"/>
  <c r="U5291" i="1"/>
  <c r="V5291" i="1" s="1"/>
  <c r="W5291" i="1" s="1"/>
  <c r="U4831" i="1"/>
  <c r="U6909" i="1"/>
  <c r="U2105" i="1"/>
  <c r="V2105" i="1" s="1"/>
  <c r="W2105" i="1" s="1"/>
  <c r="U2094" i="1"/>
  <c r="V2094" i="1" s="1"/>
  <c r="W2094" i="1" s="1"/>
  <c r="U2136" i="1"/>
  <c r="V2136" i="1" s="1"/>
  <c r="W2136" i="1" s="1"/>
  <c r="U2137" i="1"/>
  <c r="V2137" i="1" s="1"/>
  <c r="W2137" i="1" s="1"/>
  <c r="U2111" i="1"/>
  <c r="V2111" i="1" s="1"/>
  <c r="W2111" i="1" s="1"/>
  <c r="U2138" i="1"/>
  <c r="V2138" i="1" s="1"/>
  <c r="W2138" i="1" s="1"/>
  <c r="U2127" i="1"/>
  <c r="V2127" i="1" s="1"/>
  <c r="W2127" i="1" s="1"/>
  <c r="U2128" i="1"/>
  <c r="V2128" i="1" s="1"/>
  <c r="W2128" i="1" s="1"/>
  <c r="U2103" i="1"/>
  <c r="V2103" i="1" s="1"/>
  <c r="W2103" i="1" s="1"/>
  <c r="U2115" i="1"/>
  <c r="V2115" i="1" s="1"/>
  <c r="W2115" i="1" s="1"/>
  <c r="U2112" i="1"/>
  <c r="V2112" i="1" s="1"/>
  <c r="W2112" i="1" s="1"/>
  <c r="U2104" i="1"/>
  <c r="V2104" i="1" s="1"/>
  <c r="W2104" i="1" s="1"/>
  <c r="U2123" i="1"/>
  <c r="V2123" i="1" s="1"/>
  <c r="W2123" i="1" s="1"/>
  <c r="U2107" i="1"/>
  <c r="V2107" i="1" s="1"/>
  <c r="W2107" i="1" s="1"/>
  <c r="U2109" i="1"/>
  <c r="V2109" i="1" s="1"/>
  <c r="W2109" i="1" s="1"/>
  <c r="U2091" i="1"/>
  <c r="V2091" i="1" s="1"/>
  <c r="W2091" i="1" s="1"/>
  <c r="U2097" i="1"/>
  <c r="V2097" i="1" s="1"/>
  <c r="W2097" i="1" s="1"/>
  <c r="U2133" i="1"/>
  <c r="V2133" i="1" s="1"/>
  <c r="W2133" i="1" s="1"/>
  <c r="U2130" i="1"/>
  <c r="V2130" i="1" s="1"/>
  <c r="W2130" i="1" s="1"/>
  <c r="U2116" i="1"/>
  <c r="V2116" i="1" s="1"/>
  <c r="W2116" i="1" s="1"/>
  <c r="U2126" i="1"/>
  <c r="V2126" i="1" s="1"/>
  <c r="W2126" i="1" s="1"/>
  <c r="U2139" i="1"/>
  <c r="V2139" i="1" s="1"/>
  <c r="W2139" i="1" s="1"/>
  <c r="U2119" i="1"/>
  <c r="V2119" i="1" s="1"/>
  <c r="W2119" i="1" s="1"/>
  <c r="U2096" i="1"/>
  <c r="V2096" i="1" s="1"/>
  <c r="W2096" i="1" s="1"/>
  <c r="U2140" i="1"/>
  <c r="V2140" i="1" s="1"/>
  <c r="W2140" i="1" s="1"/>
  <c r="U2099" i="1"/>
  <c r="V2099" i="1" s="1"/>
  <c r="W2099" i="1" s="1"/>
  <c r="U2131" i="1"/>
  <c r="V2131" i="1" s="1"/>
  <c r="W2131" i="1" s="1"/>
  <c r="U2134" i="1"/>
  <c r="V2134" i="1" s="1"/>
  <c r="W2134" i="1" s="1"/>
  <c r="U2124" i="1"/>
  <c r="V2124" i="1" s="1"/>
  <c r="W2124" i="1" s="1"/>
  <c r="U2125" i="1"/>
  <c r="V2125" i="1" s="1"/>
  <c r="W2125" i="1" s="1"/>
  <c r="U2110" i="1"/>
  <c r="V2110" i="1" s="1"/>
  <c r="W2110" i="1" s="1"/>
  <c r="U2095" i="1"/>
  <c r="V2095" i="1" s="1"/>
  <c r="W2095" i="1" s="1"/>
  <c r="U2098" i="1"/>
  <c r="V2098" i="1" s="1"/>
  <c r="W2098" i="1" s="1"/>
  <c r="U2113" i="1"/>
  <c r="V2113" i="1" s="1"/>
  <c r="W2113" i="1" s="1"/>
  <c r="U2122" i="1"/>
  <c r="V2122" i="1" s="1"/>
  <c r="W2122" i="1" s="1"/>
  <c r="U2092" i="1"/>
  <c r="V2092" i="1" s="1"/>
  <c r="W2092" i="1" s="1"/>
  <c r="U2141" i="1"/>
  <c r="V2141" i="1" s="1"/>
  <c r="W2141" i="1" s="1"/>
  <c r="U2108" i="1"/>
  <c r="V2108" i="1" s="1"/>
  <c r="W2108" i="1" s="1"/>
  <c r="U2129" i="1"/>
  <c r="V2129" i="1" s="1"/>
  <c r="W2129" i="1" s="1"/>
  <c r="U2093" i="1"/>
  <c r="V2093" i="1" s="1"/>
  <c r="W2093" i="1" s="1"/>
  <c r="U2135" i="1"/>
  <c r="V2135" i="1" s="1"/>
  <c r="W2135" i="1" s="1"/>
  <c r="U2117" i="1"/>
  <c r="V2117" i="1" s="1"/>
  <c r="W2117" i="1" s="1"/>
  <c r="U2132" i="1"/>
  <c r="V2132" i="1" s="1"/>
  <c r="W2132" i="1" s="1"/>
  <c r="U2121" i="1"/>
  <c r="V2121" i="1" s="1"/>
  <c r="W2121" i="1" s="1"/>
  <c r="U2120" i="1"/>
  <c r="V2120" i="1" s="1"/>
  <c r="W2120" i="1" s="1"/>
  <c r="U2102" i="1"/>
  <c r="V2102" i="1" s="1"/>
  <c r="W2102" i="1" s="1"/>
  <c r="U2100" i="1"/>
  <c r="V2100" i="1" s="1"/>
  <c r="W2100" i="1" s="1"/>
  <c r="U2106" i="1"/>
  <c r="V2106" i="1" s="1"/>
  <c r="W2106" i="1" s="1"/>
  <c r="U2101" i="1"/>
  <c r="V2101" i="1" s="1"/>
  <c r="W2101" i="1" s="1"/>
  <c r="U2114" i="1"/>
  <c r="V2114" i="1" s="1"/>
  <c r="W2114" i="1" s="1"/>
  <c r="U2118" i="1"/>
  <c r="V2118" i="1" s="1"/>
  <c r="W2118" i="1" s="1"/>
  <c r="U4841" i="1"/>
  <c r="U6668" i="1"/>
  <c r="U3989" i="1"/>
  <c r="V3989" i="1" s="1"/>
  <c r="W3989" i="1" s="1"/>
  <c r="U3999" i="1"/>
  <c r="V3999" i="1" s="1"/>
  <c r="W3999" i="1" s="1"/>
  <c r="U3996" i="1"/>
  <c r="V3996" i="1" s="1"/>
  <c r="W3996" i="1" s="1"/>
  <c r="U3992" i="1"/>
  <c r="V3992" i="1" s="1"/>
  <c r="W3992" i="1" s="1"/>
  <c r="U3990" i="1"/>
  <c r="V3990" i="1" s="1"/>
  <c r="W3990" i="1" s="1"/>
  <c r="U4000" i="1"/>
  <c r="V4000" i="1" s="1"/>
  <c r="W4000" i="1" s="1"/>
  <c r="U4002" i="1"/>
  <c r="V4002" i="1" s="1"/>
  <c r="W4002" i="1" s="1"/>
  <c r="U3986" i="1"/>
  <c r="V3986" i="1" s="1"/>
  <c r="W3986" i="1" s="1"/>
  <c r="U3994" i="1"/>
  <c r="V3994" i="1" s="1"/>
  <c r="W3994" i="1" s="1"/>
  <c r="U3983" i="1"/>
  <c r="V3983" i="1" s="1"/>
  <c r="W3983" i="1" s="1"/>
  <c r="U3984" i="1"/>
  <c r="V3984" i="1" s="1"/>
  <c r="W3984" i="1" s="1"/>
  <c r="U3997" i="1"/>
  <c r="V3997" i="1" s="1"/>
  <c r="W3997" i="1" s="1"/>
  <c r="U3987" i="1"/>
  <c r="V3987" i="1" s="1"/>
  <c r="W3987" i="1" s="1"/>
  <c r="U3998" i="1"/>
  <c r="V3998" i="1" s="1"/>
  <c r="W3998" i="1" s="1"/>
  <c r="U3993" i="1"/>
  <c r="V3993" i="1" s="1"/>
  <c r="W3993" i="1" s="1"/>
  <c r="U3991" i="1"/>
  <c r="V3991" i="1" s="1"/>
  <c r="W3991" i="1" s="1"/>
  <c r="U3995" i="1"/>
  <c r="V3995" i="1" s="1"/>
  <c r="W3995" i="1" s="1"/>
  <c r="U3985" i="1"/>
  <c r="V3985" i="1" s="1"/>
  <c r="W3985" i="1" s="1"/>
  <c r="U3988" i="1"/>
  <c r="V3988" i="1" s="1"/>
  <c r="W3988" i="1" s="1"/>
  <c r="U4001" i="1"/>
  <c r="V4001" i="1" s="1"/>
  <c r="W4001" i="1" s="1"/>
  <c r="U4844" i="1"/>
  <c r="U6762" i="1"/>
  <c r="U6581" i="1"/>
  <c r="V6581" i="1" s="1"/>
  <c r="W6581" i="1" s="1"/>
  <c r="U4848" i="1"/>
  <c r="U7203" i="1"/>
  <c r="U5267" i="1"/>
  <c r="V5267" i="1" s="1"/>
  <c r="W5267" i="1" s="1"/>
  <c r="U5270" i="1"/>
  <c r="V5270" i="1" s="1"/>
  <c r="W5270" i="1" s="1"/>
  <c r="U5269" i="1"/>
  <c r="V5269" i="1" s="1"/>
  <c r="W5269" i="1" s="1"/>
  <c r="U5272" i="1"/>
  <c r="V5272" i="1" s="1"/>
  <c r="W5272" i="1" s="1"/>
  <c r="U5271" i="1"/>
  <c r="V5271" i="1" s="1"/>
  <c r="W5271" i="1" s="1"/>
  <c r="U5268" i="1"/>
  <c r="V5268" i="1" s="1"/>
  <c r="W5268" i="1" s="1"/>
  <c r="U5273" i="1"/>
  <c r="V5273" i="1" s="1"/>
  <c r="W5273" i="1" s="1"/>
  <c r="U4849" i="1"/>
  <c r="U6904" i="1"/>
  <c r="U1966" i="1"/>
  <c r="V1966" i="1" s="1"/>
  <c r="W1966" i="1" s="1"/>
  <c r="U1975" i="1"/>
  <c r="V1975" i="1" s="1"/>
  <c r="W1975" i="1" s="1"/>
  <c r="U2082" i="1"/>
  <c r="V2082" i="1" s="1"/>
  <c r="W2082" i="1" s="1"/>
  <c r="U2054" i="1"/>
  <c r="V2054" i="1" s="1"/>
  <c r="W2054" i="1" s="1"/>
  <c r="U2050" i="1"/>
  <c r="V2050" i="1" s="1"/>
  <c r="W2050" i="1" s="1"/>
  <c r="U2057" i="1"/>
  <c r="V2057" i="1" s="1"/>
  <c r="W2057" i="1" s="1"/>
  <c r="U2049" i="1"/>
  <c r="V2049" i="1" s="1"/>
  <c r="W2049" i="1" s="1"/>
  <c r="U1984" i="1"/>
  <c r="V1984" i="1" s="1"/>
  <c r="W1984" i="1" s="1"/>
  <c r="U1976" i="1"/>
  <c r="V1976" i="1" s="1"/>
  <c r="W1976" i="1" s="1"/>
  <c r="U2021" i="1"/>
  <c r="V2021" i="1" s="1"/>
  <c r="W2021" i="1" s="1"/>
  <c r="U2058" i="1"/>
  <c r="V2058" i="1" s="1"/>
  <c r="W2058" i="1" s="1"/>
  <c r="U2025" i="1"/>
  <c r="V2025" i="1" s="1"/>
  <c r="W2025" i="1" s="1"/>
  <c r="U1963" i="1"/>
  <c r="V1963" i="1" s="1"/>
  <c r="W1963" i="1" s="1"/>
  <c r="U2073" i="1"/>
  <c r="V2073" i="1" s="1"/>
  <c r="W2073" i="1" s="1"/>
  <c r="U2079" i="1"/>
  <c r="V2079" i="1" s="1"/>
  <c r="W2079" i="1" s="1"/>
  <c r="U1993" i="1"/>
  <c r="V1993" i="1" s="1"/>
  <c r="W1993" i="1" s="1"/>
  <c r="U2047" i="1"/>
  <c r="V2047" i="1" s="1"/>
  <c r="W2047" i="1" s="1"/>
  <c r="U1951" i="1"/>
  <c r="V1951" i="1" s="1"/>
  <c r="W1951" i="1" s="1"/>
  <c r="U2067" i="1"/>
  <c r="V2067" i="1" s="1"/>
  <c r="W2067" i="1" s="1"/>
  <c r="U1953" i="1"/>
  <c r="V1953" i="1" s="1"/>
  <c r="W1953" i="1" s="1"/>
  <c r="U1954" i="1"/>
  <c r="V1954" i="1" s="1"/>
  <c r="W1954" i="1" s="1"/>
  <c r="U2034" i="1"/>
  <c r="V2034" i="1" s="1"/>
  <c r="W2034" i="1" s="1"/>
  <c r="U1990" i="1"/>
  <c r="V1990" i="1" s="1"/>
  <c r="W1990" i="1" s="1"/>
  <c r="U1968" i="1"/>
  <c r="V1968" i="1" s="1"/>
  <c r="W1968" i="1" s="1"/>
  <c r="U1996" i="1"/>
  <c r="V1996" i="1" s="1"/>
  <c r="W1996" i="1" s="1"/>
  <c r="U2033" i="1"/>
  <c r="V2033" i="1" s="1"/>
  <c r="W2033" i="1" s="1"/>
  <c r="U1991" i="1"/>
  <c r="V1991" i="1" s="1"/>
  <c r="W1991" i="1" s="1"/>
  <c r="U2069" i="1"/>
  <c r="V2069" i="1" s="1"/>
  <c r="W2069" i="1" s="1"/>
  <c r="U2068" i="1"/>
  <c r="V2068" i="1" s="1"/>
  <c r="W2068" i="1" s="1"/>
  <c r="U2051" i="1"/>
  <c r="V2051" i="1" s="1"/>
  <c r="W2051" i="1" s="1"/>
  <c r="U2059" i="1"/>
  <c r="V2059" i="1" s="1"/>
  <c r="W2059" i="1" s="1"/>
  <c r="U2083" i="1"/>
  <c r="V2083" i="1" s="1"/>
  <c r="W2083" i="1" s="1"/>
  <c r="U2048" i="1"/>
  <c r="V2048" i="1" s="1"/>
  <c r="W2048" i="1" s="1"/>
  <c r="U2030" i="1"/>
  <c r="V2030" i="1" s="1"/>
  <c r="W2030" i="1" s="1"/>
  <c r="U2031" i="1"/>
  <c r="V2031" i="1" s="1"/>
  <c r="W2031" i="1" s="1"/>
  <c r="U2009" i="1"/>
  <c r="V2009" i="1" s="1"/>
  <c r="W2009" i="1" s="1"/>
  <c r="U2084" i="1"/>
  <c r="V2084" i="1" s="1"/>
  <c r="W2084" i="1" s="1"/>
  <c r="U2019" i="1"/>
  <c r="V2019" i="1" s="1"/>
  <c r="W2019" i="1" s="1"/>
  <c r="U2060" i="1"/>
  <c r="V2060" i="1" s="1"/>
  <c r="W2060" i="1" s="1"/>
  <c r="U2024" i="1"/>
  <c r="V2024" i="1" s="1"/>
  <c r="W2024" i="1" s="1"/>
  <c r="U1987" i="1"/>
  <c r="V1987" i="1" s="1"/>
  <c r="W1987" i="1" s="1"/>
  <c r="U1981" i="1"/>
  <c r="V1981" i="1" s="1"/>
  <c r="W1981" i="1" s="1"/>
  <c r="U2039" i="1"/>
  <c r="V2039" i="1" s="1"/>
  <c r="W2039" i="1" s="1"/>
  <c r="U1948" i="1"/>
  <c r="V1948" i="1" s="1"/>
  <c r="W1948" i="1" s="1"/>
  <c r="U2029" i="1"/>
  <c r="V2029" i="1" s="1"/>
  <c r="W2029" i="1" s="1"/>
  <c r="U1992" i="1"/>
  <c r="V1992" i="1" s="1"/>
  <c r="W1992" i="1" s="1"/>
  <c r="U1959" i="1"/>
  <c r="V1959" i="1" s="1"/>
  <c r="W1959" i="1" s="1"/>
  <c r="U2035" i="1"/>
  <c r="V2035" i="1" s="1"/>
  <c r="W2035" i="1" s="1"/>
  <c r="U2070" i="1"/>
  <c r="V2070" i="1" s="1"/>
  <c r="W2070" i="1" s="1"/>
  <c r="U2020" i="1"/>
  <c r="V2020" i="1" s="1"/>
  <c r="W2020" i="1" s="1"/>
  <c r="U1978" i="1"/>
  <c r="V1978" i="1" s="1"/>
  <c r="W1978" i="1" s="1"/>
  <c r="U1952" i="1"/>
  <c r="V1952" i="1" s="1"/>
  <c r="W1952" i="1" s="1"/>
  <c r="U2052" i="1"/>
  <c r="V2052" i="1" s="1"/>
  <c r="W2052" i="1" s="1"/>
  <c r="U2041" i="1"/>
  <c r="V2041" i="1" s="1"/>
  <c r="W2041" i="1" s="1"/>
  <c r="U1998" i="1"/>
  <c r="V1998" i="1" s="1"/>
  <c r="W1998" i="1" s="1"/>
  <c r="U1983" i="1"/>
  <c r="V1983" i="1" s="1"/>
  <c r="W1983" i="1" s="1"/>
  <c r="U2012" i="1"/>
  <c r="V2012" i="1" s="1"/>
  <c r="W2012" i="1" s="1"/>
  <c r="U1974" i="1"/>
  <c r="V1974" i="1" s="1"/>
  <c r="W1974" i="1" s="1"/>
  <c r="U2085" i="1"/>
  <c r="V2085" i="1" s="1"/>
  <c r="W2085" i="1" s="1"/>
  <c r="U2063" i="1"/>
  <c r="V2063" i="1" s="1"/>
  <c r="W2063" i="1" s="1"/>
  <c r="U1971" i="1"/>
  <c r="V1971" i="1" s="1"/>
  <c r="W1971" i="1" s="1"/>
  <c r="U1967" i="1"/>
  <c r="V1967" i="1" s="1"/>
  <c r="W1967" i="1" s="1"/>
  <c r="U2027" i="1"/>
  <c r="V2027" i="1" s="1"/>
  <c r="W2027" i="1" s="1"/>
  <c r="U2028" i="1"/>
  <c r="V2028" i="1" s="1"/>
  <c r="W2028" i="1" s="1"/>
  <c r="U1989" i="1"/>
  <c r="V1989" i="1" s="1"/>
  <c r="W1989" i="1" s="1"/>
  <c r="U1958" i="1"/>
  <c r="V1958" i="1" s="1"/>
  <c r="W1958" i="1" s="1"/>
  <c r="U1999" i="1"/>
  <c r="V1999" i="1" s="1"/>
  <c r="W1999" i="1" s="1"/>
  <c r="U2080" i="1"/>
  <c r="V2080" i="1" s="1"/>
  <c r="W2080" i="1" s="1"/>
  <c r="U1982" i="1"/>
  <c r="V1982" i="1" s="1"/>
  <c r="W1982" i="1" s="1"/>
  <c r="U1997" i="1"/>
  <c r="V1997" i="1" s="1"/>
  <c r="W1997" i="1" s="1"/>
  <c r="U2022" i="1"/>
  <c r="V2022" i="1" s="1"/>
  <c r="W2022" i="1" s="1"/>
  <c r="U1969" i="1"/>
  <c r="V1969" i="1" s="1"/>
  <c r="W1969" i="1" s="1"/>
  <c r="U2023" i="1"/>
  <c r="V2023" i="1" s="1"/>
  <c r="W2023" i="1" s="1"/>
  <c r="U1956" i="1"/>
  <c r="V1956" i="1" s="1"/>
  <c r="W1956" i="1" s="1"/>
  <c r="U2086" i="1"/>
  <c r="V2086" i="1" s="1"/>
  <c r="W2086" i="1" s="1"/>
  <c r="U2087" i="1"/>
  <c r="V2087" i="1" s="1"/>
  <c r="W2087" i="1" s="1"/>
  <c r="U2005" i="1"/>
  <c r="V2005" i="1" s="1"/>
  <c r="W2005" i="1" s="1"/>
  <c r="U1960" i="1"/>
  <c r="V1960" i="1" s="1"/>
  <c r="W1960" i="1" s="1"/>
  <c r="U2077" i="1"/>
  <c r="V2077" i="1" s="1"/>
  <c r="W2077" i="1" s="1"/>
  <c r="U2046" i="1"/>
  <c r="V2046" i="1" s="1"/>
  <c r="W2046" i="1" s="1"/>
  <c r="U2010" i="1"/>
  <c r="V2010" i="1" s="1"/>
  <c r="W2010" i="1" s="1"/>
  <c r="U2061" i="1"/>
  <c r="V2061" i="1" s="1"/>
  <c r="W2061" i="1" s="1"/>
  <c r="U2088" i="1"/>
  <c r="V2088" i="1" s="1"/>
  <c r="W2088" i="1" s="1"/>
  <c r="U1949" i="1"/>
  <c r="V1949" i="1" s="1"/>
  <c r="W1949" i="1" s="1"/>
  <c r="U2011" i="1"/>
  <c r="V2011" i="1" s="1"/>
  <c r="W2011" i="1" s="1"/>
  <c r="U2064" i="1"/>
  <c r="V2064" i="1" s="1"/>
  <c r="W2064" i="1" s="1"/>
  <c r="U2038" i="1"/>
  <c r="V2038" i="1" s="1"/>
  <c r="W2038" i="1" s="1"/>
  <c r="U2045" i="1"/>
  <c r="V2045" i="1" s="1"/>
  <c r="W2045" i="1" s="1"/>
  <c r="U1994" i="1"/>
  <c r="V1994" i="1" s="1"/>
  <c r="W1994" i="1" s="1"/>
  <c r="U2043" i="1"/>
  <c r="V2043" i="1" s="1"/>
  <c r="W2043" i="1" s="1"/>
  <c r="U2008" i="1"/>
  <c r="V2008" i="1" s="1"/>
  <c r="W2008" i="1" s="1"/>
  <c r="U2074" i="1"/>
  <c r="V2074" i="1" s="1"/>
  <c r="W2074" i="1" s="1"/>
  <c r="U1961" i="1"/>
  <c r="V1961" i="1" s="1"/>
  <c r="W1961" i="1" s="1"/>
  <c r="U1962" i="1"/>
  <c r="V1962" i="1" s="1"/>
  <c r="W1962" i="1" s="1"/>
  <c r="U2089" i="1"/>
  <c r="V2089" i="1" s="1"/>
  <c r="W2089" i="1" s="1"/>
  <c r="U2075" i="1"/>
  <c r="V2075" i="1" s="1"/>
  <c r="W2075" i="1" s="1"/>
  <c r="U2071" i="1"/>
  <c r="V2071" i="1" s="1"/>
  <c r="W2071" i="1" s="1"/>
  <c r="U1988" i="1"/>
  <c r="V1988" i="1" s="1"/>
  <c r="W1988" i="1" s="1"/>
  <c r="U1964" i="1"/>
  <c r="V1964" i="1" s="1"/>
  <c r="W1964" i="1" s="1"/>
  <c r="U1980" i="1"/>
  <c r="V1980" i="1" s="1"/>
  <c r="W1980" i="1" s="1"/>
  <c r="U2081" i="1"/>
  <c r="V2081" i="1" s="1"/>
  <c r="W2081" i="1" s="1"/>
  <c r="U1955" i="1"/>
  <c r="V1955" i="1" s="1"/>
  <c r="W1955" i="1" s="1"/>
  <c r="U2001" i="1"/>
  <c r="V2001" i="1" s="1"/>
  <c r="W2001" i="1" s="1"/>
  <c r="U2016" i="1"/>
  <c r="V2016" i="1" s="1"/>
  <c r="W2016" i="1" s="1"/>
  <c r="U2003" i="1"/>
  <c r="V2003" i="1" s="1"/>
  <c r="W2003" i="1" s="1"/>
  <c r="U2055" i="1"/>
  <c r="V2055" i="1" s="1"/>
  <c r="W2055" i="1" s="1"/>
  <c r="U1970" i="1"/>
  <c r="V1970" i="1" s="1"/>
  <c r="W1970" i="1" s="1"/>
  <c r="U1979" i="1"/>
  <c r="V1979" i="1" s="1"/>
  <c r="W1979" i="1" s="1"/>
  <c r="U1985" i="1"/>
  <c r="V1985" i="1" s="1"/>
  <c r="W1985" i="1" s="1"/>
  <c r="U2015" i="1"/>
  <c r="V2015" i="1" s="1"/>
  <c r="W2015" i="1" s="1"/>
  <c r="U2006" i="1"/>
  <c r="V2006" i="1" s="1"/>
  <c r="W2006" i="1" s="1"/>
  <c r="U2026" i="1"/>
  <c r="V2026" i="1" s="1"/>
  <c r="W2026" i="1" s="1"/>
  <c r="U2065" i="1"/>
  <c r="V2065" i="1" s="1"/>
  <c r="W2065" i="1" s="1"/>
  <c r="U1977" i="1"/>
  <c r="V1977" i="1" s="1"/>
  <c r="W1977" i="1" s="1"/>
  <c r="U2002" i="1"/>
  <c r="V2002" i="1" s="1"/>
  <c r="W2002" i="1" s="1"/>
  <c r="U2017" i="1"/>
  <c r="V2017" i="1" s="1"/>
  <c r="W2017" i="1" s="1"/>
  <c r="U1995" i="1"/>
  <c r="V1995" i="1" s="1"/>
  <c r="W1995" i="1" s="1"/>
  <c r="U1986" i="1"/>
  <c r="V1986" i="1" s="1"/>
  <c r="W1986" i="1" s="1"/>
  <c r="U2062" i="1"/>
  <c r="V2062" i="1" s="1"/>
  <c r="W2062" i="1" s="1"/>
  <c r="U2014" i="1"/>
  <c r="V2014" i="1" s="1"/>
  <c r="W2014" i="1" s="1"/>
  <c r="U2036" i="1"/>
  <c r="V2036" i="1" s="1"/>
  <c r="W2036" i="1" s="1"/>
  <c r="U1950" i="1"/>
  <c r="V1950" i="1" s="1"/>
  <c r="W1950" i="1" s="1"/>
  <c r="U1965" i="1"/>
  <c r="V1965" i="1" s="1"/>
  <c r="W1965" i="1" s="1"/>
  <c r="U2004" i="1"/>
  <c r="V2004" i="1" s="1"/>
  <c r="W2004" i="1" s="1"/>
  <c r="U2037" i="1"/>
  <c r="V2037" i="1" s="1"/>
  <c r="W2037" i="1" s="1"/>
  <c r="U1973" i="1"/>
  <c r="V1973" i="1" s="1"/>
  <c r="W1973" i="1" s="1"/>
  <c r="U2040" i="1"/>
  <c r="V2040" i="1" s="1"/>
  <c r="W2040" i="1" s="1"/>
  <c r="U2018" i="1"/>
  <c r="V2018" i="1" s="1"/>
  <c r="W2018" i="1" s="1"/>
  <c r="U1957" i="1"/>
  <c r="V1957" i="1" s="1"/>
  <c r="W1957" i="1" s="1"/>
  <c r="U2013" i="1"/>
  <c r="V2013" i="1" s="1"/>
  <c r="W2013" i="1" s="1"/>
  <c r="U2072" i="1"/>
  <c r="V2072" i="1" s="1"/>
  <c r="W2072" i="1" s="1"/>
  <c r="U2076" i="1"/>
  <c r="V2076" i="1" s="1"/>
  <c r="W2076" i="1" s="1"/>
  <c r="U2053" i="1"/>
  <c r="V2053" i="1" s="1"/>
  <c r="W2053" i="1" s="1"/>
  <c r="U2007" i="1"/>
  <c r="V2007" i="1" s="1"/>
  <c r="W2007" i="1" s="1"/>
  <c r="U2000" i="1"/>
  <c r="V2000" i="1" s="1"/>
  <c r="W2000" i="1" s="1"/>
  <c r="U2032" i="1"/>
  <c r="V2032" i="1" s="1"/>
  <c r="W2032" i="1" s="1"/>
  <c r="U2078" i="1"/>
  <c r="V2078" i="1" s="1"/>
  <c r="W2078" i="1" s="1"/>
  <c r="U1972" i="1"/>
  <c r="V1972" i="1" s="1"/>
  <c r="W1972" i="1" s="1"/>
  <c r="U2066" i="1"/>
  <c r="V2066" i="1" s="1"/>
  <c r="W2066" i="1" s="1"/>
  <c r="U2056" i="1"/>
  <c r="V2056" i="1" s="1"/>
  <c r="W2056" i="1" s="1"/>
  <c r="U2042" i="1"/>
  <c r="V2042" i="1" s="1"/>
  <c r="W2042" i="1" s="1"/>
  <c r="U2044" i="1"/>
  <c r="V2044" i="1" s="1"/>
  <c r="W2044" i="1" s="1"/>
  <c r="U4861" i="1"/>
  <c r="U6667" i="1"/>
  <c r="U5149" i="1"/>
  <c r="V5149" i="1" s="1"/>
  <c r="W5149" i="1" s="1"/>
  <c r="U5150" i="1"/>
  <c r="V5150" i="1" s="1"/>
  <c r="W5150" i="1" s="1"/>
  <c r="U5146" i="1"/>
  <c r="V5146" i="1" s="1"/>
  <c r="W5146" i="1" s="1"/>
  <c r="U5148" i="1"/>
  <c r="V5148" i="1" s="1"/>
  <c r="W5148" i="1" s="1"/>
  <c r="U5147" i="1"/>
  <c r="V5147" i="1" s="1"/>
  <c r="W5147" i="1" s="1"/>
  <c r="U4864" i="1"/>
  <c r="U6888" i="1"/>
  <c r="U6345" i="1"/>
  <c r="V6345" i="1" s="1"/>
  <c r="W6345" i="1" s="1"/>
  <c r="U4865" i="1"/>
  <c r="U7120" i="1"/>
  <c r="U6318" i="1"/>
  <c r="V6318" i="1" s="1"/>
  <c r="W6318" i="1" s="1"/>
  <c r="U4885" i="1"/>
  <c r="U7112" i="1"/>
  <c r="U6012" i="1"/>
  <c r="V6012" i="1" s="1"/>
  <c r="W6012" i="1" s="1"/>
  <c r="U6009" i="1"/>
  <c r="V6009" i="1" s="1"/>
  <c r="W6009" i="1" s="1"/>
  <c r="U6011" i="1"/>
  <c r="V6011" i="1" s="1"/>
  <c r="W6011" i="1" s="1"/>
  <c r="U6010" i="1"/>
  <c r="V6010" i="1" s="1"/>
  <c r="W6010" i="1" s="1"/>
  <c r="U4888" i="1"/>
  <c r="U7036" i="1"/>
  <c r="U4889" i="1"/>
  <c r="U7232" i="1"/>
  <c r="U5369" i="1"/>
  <c r="V5369" i="1" s="1"/>
  <c r="W5369" i="1" s="1"/>
  <c r="U5371" i="1"/>
  <c r="V5371" i="1" s="1"/>
  <c r="W5371" i="1" s="1"/>
  <c r="U5375" i="1"/>
  <c r="V5375" i="1" s="1"/>
  <c r="W5375" i="1" s="1"/>
  <c r="U5370" i="1"/>
  <c r="V5370" i="1" s="1"/>
  <c r="W5370" i="1" s="1"/>
  <c r="U5372" i="1"/>
  <c r="V5372" i="1" s="1"/>
  <c r="W5372" i="1" s="1"/>
  <c r="U5373" i="1"/>
  <c r="V5373" i="1" s="1"/>
  <c r="W5373" i="1" s="1"/>
  <c r="U5374" i="1"/>
  <c r="V5374" i="1" s="1"/>
  <c r="W5374" i="1" s="1"/>
  <c r="U4898" i="1"/>
  <c r="U6919" i="1"/>
  <c r="U4161" i="1"/>
  <c r="V4161" i="1" s="1"/>
  <c r="W4161" i="1" s="1"/>
  <c r="U4160" i="1"/>
  <c r="V4160" i="1" s="1"/>
  <c r="W4160" i="1" s="1"/>
  <c r="U4156" i="1"/>
  <c r="V4156" i="1" s="1"/>
  <c r="W4156" i="1" s="1"/>
  <c r="U4150" i="1"/>
  <c r="V4150" i="1" s="1"/>
  <c r="W4150" i="1" s="1"/>
  <c r="U4165" i="1"/>
  <c r="V4165" i="1" s="1"/>
  <c r="W4165" i="1" s="1"/>
  <c r="U4143" i="1"/>
  <c r="V4143" i="1" s="1"/>
  <c r="W4143" i="1" s="1"/>
  <c r="U4163" i="1"/>
  <c r="V4163" i="1" s="1"/>
  <c r="W4163" i="1" s="1"/>
  <c r="U4142" i="1"/>
  <c r="V4142" i="1" s="1"/>
  <c r="W4142" i="1" s="1"/>
  <c r="U4154" i="1"/>
  <c r="V4154" i="1" s="1"/>
  <c r="W4154" i="1" s="1"/>
  <c r="U4162" i="1"/>
  <c r="V4162" i="1" s="1"/>
  <c r="W4162" i="1" s="1"/>
  <c r="U4147" i="1"/>
  <c r="V4147" i="1" s="1"/>
  <c r="W4147" i="1" s="1"/>
  <c r="U4145" i="1"/>
  <c r="V4145" i="1" s="1"/>
  <c r="W4145" i="1" s="1"/>
  <c r="U4148" i="1"/>
  <c r="V4148" i="1" s="1"/>
  <c r="W4148" i="1" s="1"/>
  <c r="U4152" i="1"/>
  <c r="V4152" i="1" s="1"/>
  <c r="W4152" i="1" s="1"/>
  <c r="U4151" i="1"/>
  <c r="V4151" i="1" s="1"/>
  <c r="W4151" i="1" s="1"/>
  <c r="U4155" i="1"/>
  <c r="V4155" i="1" s="1"/>
  <c r="W4155" i="1" s="1"/>
  <c r="U4153" i="1"/>
  <c r="V4153" i="1" s="1"/>
  <c r="W4153" i="1" s="1"/>
  <c r="U4159" i="1"/>
  <c r="V4159" i="1" s="1"/>
  <c r="W4159" i="1" s="1"/>
  <c r="U4149" i="1"/>
  <c r="V4149" i="1" s="1"/>
  <c r="W4149" i="1" s="1"/>
  <c r="U4146" i="1"/>
  <c r="V4146" i="1" s="1"/>
  <c r="W4146" i="1" s="1"/>
  <c r="U4157" i="1"/>
  <c r="V4157" i="1" s="1"/>
  <c r="W4157" i="1" s="1"/>
  <c r="U4144" i="1"/>
  <c r="V4144" i="1" s="1"/>
  <c r="W4144" i="1" s="1"/>
  <c r="U4164" i="1"/>
  <c r="V4164" i="1" s="1"/>
  <c r="W4164" i="1" s="1"/>
  <c r="U4158" i="1"/>
  <c r="V4158" i="1" s="1"/>
  <c r="W4158" i="1" s="1"/>
  <c r="U4912" i="1"/>
  <c r="U6776" i="1"/>
  <c r="U4916" i="1"/>
  <c r="U7211" i="1"/>
  <c r="U4474" i="1"/>
  <c r="V4474" i="1" s="1"/>
  <c r="W4474" i="1" s="1"/>
  <c r="U4922" i="1"/>
  <c r="U6802" i="1"/>
  <c r="U5126" i="1"/>
  <c r="V5126" i="1" s="1"/>
  <c r="W5126" i="1" s="1"/>
  <c r="U5124" i="1"/>
  <c r="V5124" i="1" s="1"/>
  <c r="W5124" i="1" s="1"/>
  <c r="U5123" i="1"/>
  <c r="V5123" i="1" s="1"/>
  <c r="W5123" i="1" s="1"/>
  <c r="U5127" i="1"/>
  <c r="V5127" i="1" s="1"/>
  <c r="W5127" i="1" s="1"/>
  <c r="U5125" i="1"/>
  <c r="V5125" i="1" s="1"/>
  <c r="W5125" i="1" s="1"/>
  <c r="U4933" i="1"/>
  <c r="U6884" i="1"/>
  <c r="U6235" i="1"/>
  <c r="V6235" i="1" s="1"/>
  <c r="W6235" i="1" s="1"/>
  <c r="U6239" i="1"/>
  <c r="V6239" i="1" s="1"/>
  <c r="W6239" i="1" s="1"/>
  <c r="U4946" i="1"/>
  <c r="U7090" i="1"/>
  <c r="U4433" i="1"/>
  <c r="V4433" i="1" s="1"/>
  <c r="W4433" i="1" s="1"/>
  <c r="U4951" i="1"/>
  <c r="U6797" i="1"/>
  <c r="U6282" i="1"/>
  <c r="V6282" i="1" s="1"/>
  <c r="W6282" i="1" s="1"/>
  <c r="U6283" i="1"/>
  <c r="V6283" i="1" s="1"/>
  <c r="W6283" i="1" s="1"/>
  <c r="U6281" i="1"/>
  <c r="V6281" i="1" s="1"/>
  <c r="W6281" i="1" s="1"/>
  <c r="U4956" i="1"/>
  <c r="U7102" i="1"/>
  <c r="U2198" i="1"/>
  <c r="V2198" i="1" s="1"/>
  <c r="W2198" i="1" s="1"/>
  <c r="U2203" i="1"/>
  <c r="V2203" i="1" s="1"/>
  <c r="W2203" i="1" s="1"/>
  <c r="U2210" i="1"/>
  <c r="V2210" i="1" s="1"/>
  <c r="W2210" i="1" s="1"/>
  <c r="U2196" i="1"/>
  <c r="V2196" i="1" s="1"/>
  <c r="W2196" i="1" s="1"/>
  <c r="U2202" i="1"/>
  <c r="V2202" i="1" s="1"/>
  <c r="W2202" i="1" s="1"/>
  <c r="U2194" i="1"/>
  <c r="V2194" i="1" s="1"/>
  <c r="W2194" i="1" s="1"/>
  <c r="U2200" i="1"/>
  <c r="V2200" i="1" s="1"/>
  <c r="W2200" i="1" s="1"/>
  <c r="U2204" i="1"/>
  <c r="V2204" i="1" s="1"/>
  <c r="W2204" i="1" s="1"/>
  <c r="U2207" i="1"/>
  <c r="V2207" i="1" s="1"/>
  <c r="W2207" i="1" s="1"/>
  <c r="U2193" i="1"/>
  <c r="V2193" i="1" s="1"/>
  <c r="W2193" i="1" s="1"/>
  <c r="U2208" i="1"/>
  <c r="V2208" i="1" s="1"/>
  <c r="W2208" i="1" s="1"/>
  <c r="U2206" i="1"/>
  <c r="V2206" i="1" s="1"/>
  <c r="W2206" i="1" s="1"/>
  <c r="U2199" i="1"/>
  <c r="V2199" i="1" s="1"/>
  <c r="W2199" i="1" s="1"/>
  <c r="U2209" i="1"/>
  <c r="V2209" i="1" s="1"/>
  <c r="W2209" i="1" s="1"/>
  <c r="U2195" i="1"/>
  <c r="V2195" i="1" s="1"/>
  <c r="W2195" i="1" s="1"/>
  <c r="U2201" i="1"/>
  <c r="V2201" i="1" s="1"/>
  <c r="W2201" i="1" s="1"/>
  <c r="U2197" i="1"/>
  <c r="V2197" i="1" s="1"/>
  <c r="W2197" i="1" s="1"/>
  <c r="U2205" i="1"/>
  <c r="V2205" i="1" s="1"/>
  <c r="W2205" i="1" s="1"/>
  <c r="U4968" i="1"/>
  <c r="U6673" i="1"/>
  <c r="U4983" i="1"/>
  <c r="V4983" i="1" s="1"/>
  <c r="W4983" i="1" s="1"/>
  <c r="U4981" i="1"/>
  <c r="V4981" i="1" s="1"/>
  <c r="W4981" i="1" s="1"/>
  <c r="U4985" i="1"/>
  <c r="V4985" i="1" s="1"/>
  <c r="W4985" i="1" s="1"/>
  <c r="U4988" i="1"/>
  <c r="V4988" i="1" s="1"/>
  <c r="W4988" i="1" s="1"/>
  <c r="U4969" i="1"/>
  <c r="V4969" i="1" s="1"/>
  <c r="W4969" i="1" s="1"/>
  <c r="U4989" i="1"/>
  <c r="V4989" i="1" s="1"/>
  <c r="W4989" i="1" s="1"/>
  <c r="U4995" i="1"/>
  <c r="V4995" i="1" s="1"/>
  <c r="W4995" i="1" s="1"/>
  <c r="U4990" i="1"/>
  <c r="V4990" i="1" s="1"/>
  <c r="W4990" i="1" s="1"/>
  <c r="U4986" i="1"/>
  <c r="V4986" i="1" s="1"/>
  <c r="W4986" i="1" s="1"/>
  <c r="U4996" i="1"/>
  <c r="V4996" i="1" s="1"/>
  <c r="W4996" i="1" s="1"/>
  <c r="U4979" i="1"/>
  <c r="V4979" i="1" s="1"/>
  <c r="W4979" i="1" s="1"/>
  <c r="U4997" i="1"/>
  <c r="V4997" i="1" s="1"/>
  <c r="W4997" i="1" s="1"/>
  <c r="U4999" i="1"/>
  <c r="V4999" i="1" s="1"/>
  <c r="W4999" i="1" s="1"/>
  <c r="U4994" i="1"/>
  <c r="V4994" i="1" s="1"/>
  <c r="W4994" i="1" s="1"/>
  <c r="U4976" i="1"/>
  <c r="V4976" i="1" s="1"/>
  <c r="W4976" i="1" s="1"/>
  <c r="U4973" i="1"/>
  <c r="V4973" i="1" s="1"/>
  <c r="W4973" i="1" s="1"/>
  <c r="U4977" i="1"/>
  <c r="V4977" i="1" s="1"/>
  <c r="W4977" i="1" s="1"/>
  <c r="U4978" i="1"/>
  <c r="V4978" i="1" s="1"/>
  <c r="W4978" i="1" s="1"/>
  <c r="U4993" i="1"/>
  <c r="V4993" i="1" s="1"/>
  <c r="W4993" i="1" s="1"/>
  <c r="U4972" i="1"/>
  <c r="V4972" i="1" s="1"/>
  <c r="W4972" i="1" s="1"/>
  <c r="U4992" i="1"/>
  <c r="V4992" i="1" s="1"/>
  <c r="W4992" i="1" s="1"/>
  <c r="U4991" i="1"/>
  <c r="V4991" i="1" s="1"/>
  <c r="W4991" i="1" s="1"/>
  <c r="U4998" i="1"/>
  <c r="V4998" i="1" s="1"/>
  <c r="W4998" i="1" s="1"/>
  <c r="U4970" i="1"/>
  <c r="V4970" i="1" s="1"/>
  <c r="W4970" i="1" s="1"/>
  <c r="U4984" i="1"/>
  <c r="V4984" i="1" s="1"/>
  <c r="W4984" i="1" s="1"/>
  <c r="U5000" i="1"/>
  <c r="V5000" i="1" s="1"/>
  <c r="W5000" i="1" s="1"/>
  <c r="U4980" i="1"/>
  <c r="V4980" i="1" s="1"/>
  <c r="W4980" i="1" s="1"/>
  <c r="U4975" i="1"/>
  <c r="V4975" i="1" s="1"/>
  <c r="W4975" i="1" s="1"/>
  <c r="U4971" i="1"/>
  <c r="V4971" i="1" s="1"/>
  <c r="W4971" i="1" s="1"/>
  <c r="U4974" i="1"/>
  <c r="V4974" i="1" s="1"/>
  <c r="W4974" i="1" s="1"/>
  <c r="U4982" i="1"/>
  <c r="V4982" i="1" s="1"/>
  <c r="W4982" i="1" s="1"/>
  <c r="U4987" i="1"/>
  <c r="V4987" i="1" s="1"/>
  <c r="W4987" i="1" s="1"/>
  <c r="U5001" i="1"/>
  <c r="U6864" i="1"/>
  <c r="U6248" i="1"/>
  <c r="V6248" i="1" s="1"/>
  <c r="W6248" i="1" s="1"/>
  <c r="U6246" i="1"/>
  <c r="V6246" i="1" s="1"/>
  <c r="W6246" i="1" s="1"/>
  <c r="U6243" i="1"/>
  <c r="V6243" i="1" s="1"/>
  <c r="W6243" i="1" s="1"/>
  <c r="U5007" i="1"/>
  <c r="U7093" i="1"/>
  <c r="U6354" i="1"/>
  <c r="V6354" i="1" s="1"/>
  <c r="W6354" i="1" s="1"/>
  <c r="U6355" i="1"/>
  <c r="V6355" i="1" s="1"/>
  <c r="W6355" i="1" s="1"/>
  <c r="U6356" i="1"/>
  <c r="V6356" i="1" s="1"/>
  <c r="W6356" i="1" s="1"/>
  <c r="U5012" i="1"/>
  <c r="U7123" i="1"/>
  <c r="U5770" i="1"/>
  <c r="V5770" i="1" s="1"/>
  <c r="W5770" i="1" s="1"/>
  <c r="U5014" i="1"/>
  <c r="U6993" i="1"/>
  <c r="U4416" i="1"/>
  <c r="V4416" i="1" s="1"/>
  <c r="W4416" i="1" s="1"/>
  <c r="U4415" i="1"/>
  <c r="V4415" i="1" s="1"/>
  <c r="W4415" i="1" s="1"/>
  <c r="U4418" i="1"/>
  <c r="V4418" i="1" s="1"/>
  <c r="W4418" i="1" s="1"/>
  <c r="U4417" i="1"/>
  <c r="V4417" i="1" s="1"/>
  <c r="W4417" i="1" s="1"/>
  <c r="U4419" i="1"/>
  <c r="V4419" i="1" s="1"/>
  <c r="W4419" i="1" s="1"/>
  <c r="U5017" i="1"/>
  <c r="U6794" i="1"/>
  <c r="U5189" i="1"/>
  <c r="V5189" i="1" s="1"/>
  <c r="W5189" i="1" s="1"/>
  <c r="U5187" i="1"/>
  <c r="V5187" i="1" s="1"/>
  <c r="W5187" i="1" s="1"/>
  <c r="U5190" i="1"/>
  <c r="V5190" i="1" s="1"/>
  <c r="W5190" i="1" s="1"/>
  <c r="U5193" i="1"/>
  <c r="V5193" i="1" s="1"/>
  <c r="W5193" i="1" s="1"/>
  <c r="U5194" i="1"/>
  <c r="V5194" i="1" s="1"/>
  <c r="W5194" i="1" s="1"/>
  <c r="U5192" i="1"/>
  <c r="V5192" i="1" s="1"/>
  <c r="W5192" i="1" s="1"/>
  <c r="U5191" i="1"/>
  <c r="V5191" i="1" s="1"/>
  <c r="W5191" i="1" s="1"/>
  <c r="U5188" i="1"/>
  <c r="V5188" i="1" s="1"/>
  <c r="W5188" i="1" s="1"/>
  <c r="U5021" i="1"/>
  <c r="U6895" i="1"/>
  <c r="U4470" i="1"/>
  <c r="V4470" i="1" s="1"/>
  <c r="W4470" i="1" s="1"/>
  <c r="U4471" i="1"/>
  <c r="V4471" i="1" s="1"/>
  <c r="W4471" i="1" s="1"/>
  <c r="U4472" i="1"/>
  <c r="V4472" i="1" s="1"/>
  <c r="W4472" i="1" s="1"/>
  <c r="U5026" i="1"/>
  <c r="U6801" i="1"/>
  <c r="U2783" i="1"/>
  <c r="V2783" i="1" s="1"/>
  <c r="W2783" i="1" s="1"/>
  <c r="U2775" i="1"/>
  <c r="V2775" i="1" s="1"/>
  <c r="W2775" i="1" s="1"/>
  <c r="U2787" i="1"/>
  <c r="V2787" i="1" s="1"/>
  <c r="W2787" i="1" s="1"/>
  <c r="U2772" i="1"/>
  <c r="V2772" i="1" s="1"/>
  <c r="W2772" i="1" s="1"/>
  <c r="U2776" i="1"/>
  <c r="V2776" i="1" s="1"/>
  <c r="W2776" i="1" s="1"/>
  <c r="U2769" i="1"/>
  <c r="V2769" i="1" s="1"/>
  <c r="W2769" i="1" s="1"/>
  <c r="U2784" i="1"/>
  <c r="V2784" i="1" s="1"/>
  <c r="W2784" i="1" s="1"/>
  <c r="U2785" i="1"/>
  <c r="V2785" i="1" s="1"/>
  <c r="W2785" i="1" s="1"/>
  <c r="U2773" i="1"/>
  <c r="V2773" i="1" s="1"/>
  <c r="W2773" i="1" s="1"/>
  <c r="U2778" i="1"/>
  <c r="V2778" i="1" s="1"/>
  <c r="W2778" i="1" s="1"/>
  <c r="U2771" i="1"/>
  <c r="V2771" i="1" s="1"/>
  <c r="W2771" i="1" s="1"/>
  <c r="U2770" i="1"/>
  <c r="V2770" i="1" s="1"/>
  <c r="W2770" i="1" s="1"/>
  <c r="U2786" i="1"/>
  <c r="V2786" i="1" s="1"/>
  <c r="W2786" i="1" s="1"/>
  <c r="U2768" i="1"/>
  <c r="V2768" i="1" s="1"/>
  <c r="W2768" i="1" s="1"/>
  <c r="U2780" i="1"/>
  <c r="V2780" i="1" s="1"/>
  <c r="W2780" i="1" s="1"/>
  <c r="U2777" i="1"/>
  <c r="V2777" i="1" s="1"/>
  <c r="W2777" i="1" s="1"/>
  <c r="U2774" i="1"/>
  <c r="V2774" i="1" s="1"/>
  <c r="W2774" i="1" s="1"/>
  <c r="U2779" i="1"/>
  <c r="V2779" i="1" s="1"/>
  <c r="W2779" i="1" s="1"/>
  <c r="U2782" i="1"/>
  <c r="V2782" i="1" s="1"/>
  <c r="W2782" i="1" s="1"/>
  <c r="U2781" i="1"/>
  <c r="V2781" i="1" s="1"/>
  <c r="W2781" i="1" s="1"/>
  <c r="U2788" i="1"/>
  <c r="V2788" i="1" s="1"/>
  <c r="W2788" i="1" s="1"/>
  <c r="U5030" i="1"/>
  <c r="U6692" i="1"/>
  <c r="U5621" i="1"/>
  <c r="V5621" i="1" s="1"/>
  <c r="W5621" i="1" s="1"/>
  <c r="U5617" i="1"/>
  <c r="V5617" i="1" s="1"/>
  <c r="W5617" i="1" s="1"/>
  <c r="U5616" i="1"/>
  <c r="V5616" i="1" s="1"/>
  <c r="W5616" i="1" s="1"/>
  <c r="U5620" i="1"/>
  <c r="V5620" i="1" s="1"/>
  <c r="W5620" i="1" s="1"/>
  <c r="U5618" i="1"/>
  <c r="V5618" i="1" s="1"/>
  <c r="W5618" i="1" s="1"/>
  <c r="U5615" i="1"/>
  <c r="V5615" i="1" s="1"/>
  <c r="W5615" i="1" s="1"/>
  <c r="U5619" i="1"/>
  <c r="V5619" i="1" s="1"/>
  <c r="W5619" i="1" s="1"/>
  <c r="U5039" i="1"/>
  <c r="U6961" i="1"/>
  <c r="U5455" i="1"/>
  <c r="V5455" i="1" s="1"/>
  <c r="W5455" i="1" s="1"/>
  <c r="U5452" i="1"/>
  <c r="V5452" i="1" s="1"/>
  <c r="W5452" i="1" s="1"/>
  <c r="U5454" i="1"/>
  <c r="V5454" i="1" s="1"/>
  <c r="W5454" i="1" s="1"/>
  <c r="U5453" i="1"/>
  <c r="V5453" i="1" s="1"/>
  <c r="W5453" i="1" s="1"/>
  <c r="U5050" i="1"/>
  <c r="U6930" i="1"/>
  <c r="U2736" i="1"/>
  <c r="V2736" i="1" s="1"/>
  <c r="W2736" i="1" s="1"/>
  <c r="U2741" i="1"/>
  <c r="V2741" i="1" s="1"/>
  <c r="W2741" i="1" s="1"/>
  <c r="U2742" i="1"/>
  <c r="V2742" i="1" s="1"/>
  <c r="W2742" i="1" s="1"/>
  <c r="U2728" i="1"/>
  <c r="V2728" i="1" s="1"/>
  <c r="W2728" i="1" s="1"/>
  <c r="U2730" i="1"/>
  <c r="V2730" i="1" s="1"/>
  <c r="W2730" i="1" s="1"/>
  <c r="U2744" i="1"/>
  <c r="V2744" i="1" s="1"/>
  <c r="W2744" i="1" s="1"/>
  <c r="U2729" i="1"/>
  <c r="V2729" i="1" s="1"/>
  <c r="W2729" i="1" s="1"/>
  <c r="U2721" i="1"/>
  <c r="V2721" i="1" s="1"/>
  <c r="W2721" i="1" s="1"/>
  <c r="U2733" i="1"/>
  <c r="V2733" i="1" s="1"/>
  <c r="W2733" i="1" s="1"/>
  <c r="U2751" i="1"/>
  <c r="V2751" i="1" s="1"/>
  <c r="W2751" i="1" s="1"/>
  <c r="U2752" i="1"/>
  <c r="V2752" i="1" s="1"/>
  <c r="W2752" i="1" s="1"/>
  <c r="U2739" i="1"/>
  <c r="V2739" i="1" s="1"/>
  <c r="W2739" i="1" s="1"/>
  <c r="U2737" i="1"/>
  <c r="V2737" i="1" s="1"/>
  <c r="W2737" i="1" s="1"/>
  <c r="U2747" i="1"/>
  <c r="V2747" i="1" s="1"/>
  <c r="W2747" i="1" s="1"/>
  <c r="U2748" i="1"/>
  <c r="V2748" i="1" s="1"/>
  <c r="W2748" i="1" s="1"/>
  <c r="U2726" i="1"/>
  <c r="V2726" i="1" s="1"/>
  <c r="W2726" i="1" s="1"/>
  <c r="U2735" i="1"/>
  <c r="V2735" i="1" s="1"/>
  <c r="W2735" i="1" s="1"/>
  <c r="U2740" i="1"/>
  <c r="V2740" i="1" s="1"/>
  <c r="W2740" i="1" s="1"/>
  <c r="U2745" i="1"/>
  <c r="V2745" i="1" s="1"/>
  <c r="W2745" i="1" s="1"/>
  <c r="U2738" i="1"/>
  <c r="V2738" i="1" s="1"/>
  <c r="W2738" i="1" s="1"/>
  <c r="U2725" i="1"/>
  <c r="V2725" i="1" s="1"/>
  <c r="W2725" i="1" s="1"/>
  <c r="U2724" i="1"/>
  <c r="V2724" i="1" s="1"/>
  <c r="W2724" i="1" s="1"/>
  <c r="U2723" i="1"/>
  <c r="V2723" i="1" s="1"/>
  <c r="W2723" i="1" s="1"/>
  <c r="U2732" i="1"/>
  <c r="V2732" i="1" s="1"/>
  <c r="W2732" i="1" s="1"/>
  <c r="U2753" i="1"/>
  <c r="V2753" i="1" s="1"/>
  <c r="W2753" i="1" s="1"/>
  <c r="U2720" i="1"/>
  <c r="V2720" i="1" s="1"/>
  <c r="W2720" i="1" s="1"/>
  <c r="U2746" i="1"/>
  <c r="V2746" i="1" s="1"/>
  <c r="W2746" i="1" s="1"/>
  <c r="U2731" i="1"/>
  <c r="V2731" i="1" s="1"/>
  <c r="W2731" i="1" s="1"/>
  <c r="U2734" i="1"/>
  <c r="V2734" i="1" s="1"/>
  <c r="W2734" i="1" s="1"/>
  <c r="U2750" i="1"/>
  <c r="V2750" i="1" s="1"/>
  <c r="W2750" i="1" s="1"/>
  <c r="U2749" i="1"/>
  <c r="V2749" i="1" s="1"/>
  <c r="W2749" i="1" s="1"/>
  <c r="U2722" i="1"/>
  <c r="V2722" i="1" s="1"/>
  <c r="W2722" i="1" s="1"/>
  <c r="U2743" i="1"/>
  <c r="V2743" i="1" s="1"/>
  <c r="W2743" i="1" s="1"/>
  <c r="U2727" i="1"/>
  <c r="V2727" i="1" s="1"/>
  <c r="W2727" i="1" s="1"/>
  <c r="U5061" i="1"/>
  <c r="U6690" i="1"/>
  <c r="U6437" i="1"/>
  <c r="V6437" i="1" s="1"/>
  <c r="W6437" i="1" s="1"/>
  <c r="U6436" i="1"/>
  <c r="V6436" i="1" s="1"/>
  <c r="W6436" i="1" s="1"/>
  <c r="U6438" i="1"/>
  <c r="V6438" i="1" s="1"/>
  <c r="W6438" i="1" s="1"/>
  <c r="U5065" i="1"/>
  <c r="U7148" i="1"/>
  <c r="U5834" i="1"/>
  <c r="V5834" i="1" s="1"/>
  <c r="W5834" i="1" s="1"/>
  <c r="U5836" i="1"/>
  <c r="V5836" i="1" s="1"/>
  <c r="W5836" i="1" s="1"/>
  <c r="U5835" i="1"/>
  <c r="V5835" i="1" s="1"/>
  <c r="W5835" i="1" s="1"/>
  <c r="U5840" i="1"/>
  <c r="V5840" i="1" s="1"/>
  <c r="W5840" i="1" s="1"/>
  <c r="U5069" i="1"/>
  <c r="U7003" i="1"/>
  <c r="U3579" i="1"/>
  <c r="V3579" i="1" s="1"/>
  <c r="W3579" i="1" s="1"/>
  <c r="U3585" i="1"/>
  <c r="V3585" i="1" s="1"/>
  <c r="W3585" i="1" s="1"/>
  <c r="U3587" i="1"/>
  <c r="V3587" i="1" s="1"/>
  <c r="W3587" i="1" s="1"/>
  <c r="U3582" i="1"/>
  <c r="V3582" i="1" s="1"/>
  <c r="W3582" i="1" s="1"/>
  <c r="U3581" i="1"/>
  <c r="V3581" i="1" s="1"/>
  <c r="W3581" i="1" s="1"/>
  <c r="U3575" i="1"/>
  <c r="V3575" i="1" s="1"/>
  <c r="W3575" i="1" s="1"/>
  <c r="U3586" i="1"/>
  <c r="V3586" i="1" s="1"/>
  <c r="W3586" i="1" s="1"/>
  <c r="U3576" i="1"/>
  <c r="V3576" i="1" s="1"/>
  <c r="W3576" i="1" s="1"/>
  <c r="U3577" i="1"/>
  <c r="V3577" i="1" s="1"/>
  <c r="W3577" i="1" s="1"/>
  <c r="U3578" i="1"/>
  <c r="V3578" i="1" s="1"/>
  <c r="W3578" i="1" s="1"/>
  <c r="U3584" i="1"/>
  <c r="V3584" i="1" s="1"/>
  <c r="W3584" i="1" s="1"/>
  <c r="U3583" i="1"/>
  <c r="V3583" i="1" s="1"/>
  <c r="W3583" i="1" s="1"/>
  <c r="U3580" i="1"/>
  <c r="V3580" i="1" s="1"/>
  <c r="W3580" i="1" s="1"/>
  <c r="U5073" i="1"/>
  <c r="U6724" i="1"/>
  <c r="U6411" i="1"/>
  <c r="V6411" i="1" s="1"/>
  <c r="W6411" i="1" s="1"/>
  <c r="U5087" i="1"/>
  <c r="U7140" i="1"/>
  <c r="U5939" i="1"/>
  <c r="V5939" i="1" s="1"/>
  <c r="W5939" i="1" s="1"/>
  <c r="U5938" i="1"/>
  <c r="V5938" i="1" s="1"/>
  <c r="W5938" i="1" s="1"/>
  <c r="U5940" i="1"/>
  <c r="V5940" i="1" s="1"/>
  <c r="W5940" i="1" s="1"/>
  <c r="U5108" i="1"/>
  <c r="U7021" i="1"/>
  <c r="U4476" i="1"/>
  <c r="V4476" i="1" s="1"/>
  <c r="W4476" i="1" s="1"/>
  <c r="U4478" i="1"/>
  <c r="V4478" i="1" s="1"/>
  <c r="W4478" i="1" s="1"/>
  <c r="U4480" i="1"/>
  <c r="V4480" i="1" s="1"/>
  <c r="W4480" i="1" s="1"/>
  <c r="U4477" i="1"/>
  <c r="V4477" i="1" s="1"/>
  <c r="W4477" i="1" s="1"/>
  <c r="U4481" i="1"/>
  <c r="V4481" i="1" s="1"/>
  <c r="W4481" i="1" s="1"/>
  <c r="U4479" i="1"/>
  <c r="V4479" i="1" s="1"/>
  <c r="W4479" i="1" s="1"/>
  <c r="U5113" i="1"/>
  <c r="U6803" i="1"/>
  <c r="U6452" i="1"/>
  <c r="V6452" i="1" s="1"/>
  <c r="W6452" i="1" s="1"/>
  <c r="U5116" i="1"/>
  <c r="U7152" i="1"/>
  <c r="U2473" i="1"/>
  <c r="V2473" i="1" s="1"/>
  <c r="W2473" i="1" s="1"/>
  <c r="U2477" i="1"/>
  <c r="V2477" i="1" s="1"/>
  <c r="W2477" i="1" s="1"/>
  <c r="U2466" i="1"/>
  <c r="V2466" i="1" s="1"/>
  <c r="W2466" i="1" s="1"/>
  <c r="U2478" i="1"/>
  <c r="V2478" i="1" s="1"/>
  <c r="W2478" i="1" s="1"/>
  <c r="U2476" i="1"/>
  <c r="V2476" i="1" s="1"/>
  <c r="W2476" i="1" s="1"/>
  <c r="U2468" i="1"/>
  <c r="V2468" i="1" s="1"/>
  <c r="W2468" i="1" s="1"/>
  <c r="U2475" i="1"/>
  <c r="V2475" i="1" s="1"/>
  <c r="W2475" i="1" s="1"/>
  <c r="U2469" i="1"/>
  <c r="V2469" i="1" s="1"/>
  <c r="W2469" i="1" s="1"/>
  <c r="U2480" i="1"/>
  <c r="V2480" i="1" s="1"/>
  <c r="W2480" i="1" s="1"/>
  <c r="U2471" i="1"/>
  <c r="V2471" i="1" s="1"/>
  <c r="W2471" i="1" s="1"/>
  <c r="U2472" i="1"/>
  <c r="V2472" i="1" s="1"/>
  <c r="W2472" i="1" s="1"/>
  <c r="U2470" i="1"/>
  <c r="V2470" i="1" s="1"/>
  <c r="W2470" i="1" s="1"/>
  <c r="U2479" i="1"/>
  <c r="V2479" i="1" s="1"/>
  <c r="W2479" i="1" s="1"/>
  <c r="U2474" i="1"/>
  <c r="V2474" i="1" s="1"/>
  <c r="W2474" i="1" s="1"/>
  <c r="U2482" i="1"/>
  <c r="V2482" i="1" s="1"/>
  <c r="W2482" i="1" s="1"/>
  <c r="U2481" i="1"/>
  <c r="V2481" i="1" s="1"/>
  <c r="W2481" i="1" s="1"/>
  <c r="U2467" i="1"/>
  <c r="V2467" i="1" s="1"/>
  <c r="W2467" i="1" s="1"/>
  <c r="U5117" i="1"/>
  <c r="U6680" i="1"/>
  <c r="U3797" i="1"/>
  <c r="V3797" i="1" s="1"/>
  <c r="W3797" i="1" s="1"/>
  <c r="U3796" i="1"/>
  <c r="V3796" i="1" s="1"/>
  <c r="W3796" i="1" s="1"/>
  <c r="U3795" i="1"/>
  <c r="V3795" i="1" s="1"/>
  <c r="W3795" i="1" s="1"/>
  <c r="U3794" i="1"/>
  <c r="V3794" i="1" s="1"/>
  <c r="W3794" i="1" s="1"/>
  <c r="U5122" i="1"/>
  <c r="U6740" i="1"/>
  <c r="U2838" i="1"/>
  <c r="V2838" i="1" s="1"/>
  <c r="W2838" i="1" s="1"/>
  <c r="U2827" i="1"/>
  <c r="V2827" i="1" s="1"/>
  <c r="W2827" i="1" s="1"/>
  <c r="U2854" i="1"/>
  <c r="V2854" i="1" s="1"/>
  <c r="W2854" i="1" s="1"/>
  <c r="U2836" i="1"/>
  <c r="V2836" i="1" s="1"/>
  <c r="W2836" i="1" s="1"/>
  <c r="U2820" i="1"/>
  <c r="V2820" i="1" s="1"/>
  <c r="W2820" i="1" s="1"/>
  <c r="U2844" i="1"/>
  <c r="V2844" i="1" s="1"/>
  <c r="W2844" i="1" s="1"/>
  <c r="U2856" i="1"/>
  <c r="V2856" i="1" s="1"/>
  <c r="W2856" i="1" s="1"/>
  <c r="U2829" i="1"/>
  <c r="V2829" i="1" s="1"/>
  <c r="W2829" i="1" s="1"/>
  <c r="U2862" i="1"/>
  <c r="V2862" i="1" s="1"/>
  <c r="W2862" i="1" s="1"/>
  <c r="U2833" i="1"/>
  <c r="V2833" i="1" s="1"/>
  <c r="W2833" i="1" s="1"/>
  <c r="U2857" i="1"/>
  <c r="V2857" i="1" s="1"/>
  <c r="W2857" i="1" s="1"/>
  <c r="U2863" i="1"/>
  <c r="V2863" i="1" s="1"/>
  <c r="W2863" i="1" s="1"/>
  <c r="U2796" i="1"/>
  <c r="V2796" i="1" s="1"/>
  <c r="W2796" i="1" s="1"/>
  <c r="U2830" i="1"/>
  <c r="V2830" i="1" s="1"/>
  <c r="W2830" i="1" s="1"/>
  <c r="U2845" i="1"/>
  <c r="V2845" i="1" s="1"/>
  <c r="W2845" i="1" s="1"/>
  <c r="U2842" i="1"/>
  <c r="V2842" i="1" s="1"/>
  <c r="W2842" i="1" s="1"/>
  <c r="U2831" i="1"/>
  <c r="V2831" i="1" s="1"/>
  <c r="W2831" i="1" s="1"/>
  <c r="U2846" i="1"/>
  <c r="V2846" i="1" s="1"/>
  <c r="W2846" i="1" s="1"/>
  <c r="U2864" i="1"/>
  <c r="V2864" i="1" s="1"/>
  <c r="W2864" i="1" s="1"/>
  <c r="U2801" i="1"/>
  <c r="V2801" i="1" s="1"/>
  <c r="W2801" i="1" s="1"/>
  <c r="U2852" i="1"/>
  <c r="V2852" i="1" s="1"/>
  <c r="W2852" i="1" s="1"/>
  <c r="U2800" i="1"/>
  <c r="V2800" i="1" s="1"/>
  <c r="W2800" i="1" s="1"/>
  <c r="U2803" i="1"/>
  <c r="V2803" i="1" s="1"/>
  <c r="W2803" i="1" s="1"/>
  <c r="U2807" i="1"/>
  <c r="V2807" i="1" s="1"/>
  <c r="W2807" i="1" s="1"/>
  <c r="U2848" i="1"/>
  <c r="V2848" i="1" s="1"/>
  <c r="W2848" i="1" s="1"/>
  <c r="U2795" i="1"/>
  <c r="V2795" i="1" s="1"/>
  <c r="W2795" i="1" s="1"/>
  <c r="U2859" i="1"/>
  <c r="V2859" i="1" s="1"/>
  <c r="W2859" i="1" s="1"/>
  <c r="U2791" i="1"/>
  <c r="V2791" i="1" s="1"/>
  <c r="W2791" i="1" s="1"/>
  <c r="U2839" i="1"/>
  <c r="V2839" i="1" s="1"/>
  <c r="W2839" i="1" s="1"/>
  <c r="U2808" i="1"/>
  <c r="V2808" i="1" s="1"/>
  <c r="W2808" i="1" s="1"/>
  <c r="U2849" i="1"/>
  <c r="V2849" i="1" s="1"/>
  <c r="W2849" i="1" s="1"/>
  <c r="U2793" i="1"/>
  <c r="V2793" i="1" s="1"/>
  <c r="W2793" i="1" s="1"/>
  <c r="U2835" i="1"/>
  <c r="V2835" i="1" s="1"/>
  <c r="W2835" i="1" s="1"/>
  <c r="U2832" i="1"/>
  <c r="V2832" i="1" s="1"/>
  <c r="W2832" i="1" s="1"/>
  <c r="U2851" i="1"/>
  <c r="V2851" i="1" s="1"/>
  <c r="W2851" i="1" s="1"/>
  <c r="U2834" i="1"/>
  <c r="V2834" i="1" s="1"/>
  <c r="W2834" i="1" s="1"/>
  <c r="U2853" i="1"/>
  <c r="V2853" i="1" s="1"/>
  <c r="W2853" i="1" s="1"/>
  <c r="U2814" i="1"/>
  <c r="V2814" i="1" s="1"/>
  <c r="W2814" i="1" s="1"/>
  <c r="U2819" i="1"/>
  <c r="V2819" i="1" s="1"/>
  <c r="W2819" i="1" s="1"/>
  <c r="U2806" i="1"/>
  <c r="V2806" i="1" s="1"/>
  <c r="W2806" i="1" s="1"/>
  <c r="U2821" i="1"/>
  <c r="V2821" i="1" s="1"/>
  <c r="W2821" i="1" s="1"/>
  <c r="U2837" i="1"/>
  <c r="V2837" i="1" s="1"/>
  <c r="W2837" i="1" s="1"/>
  <c r="U2790" i="1"/>
  <c r="V2790" i="1" s="1"/>
  <c r="W2790" i="1" s="1"/>
  <c r="U2816" i="1"/>
  <c r="V2816" i="1" s="1"/>
  <c r="W2816" i="1" s="1"/>
  <c r="U2823" i="1"/>
  <c r="V2823" i="1" s="1"/>
  <c r="W2823" i="1" s="1"/>
  <c r="U2812" i="1"/>
  <c r="V2812" i="1" s="1"/>
  <c r="W2812" i="1" s="1"/>
  <c r="U2861" i="1"/>
  <c r="V2861" i="1" s="1"/>
  <c r="W2861" i="1" s="1"/>
  <c r="U2794" i="1"/>
  <c r="V2794" i="1" s="1"/>
  <c r="W2794" i="1" s="1"/>
  <c r="U2828" i="1"/>
  <c r="V2828" i="1" s="1"/>
  <c r="W2828" i="1" s="1"/>
  <c r="U2810" i="1"/>
  <c r="V2810" i="1" s="1"/>
  <c r="W2810" i="1" s="1"/>
  <c r="U2847" i="1"/>
  <c r="V2847" i="1" s="1"/>
  <c r="W2847" i="1" s="1"/>
  <c r="U2804" i="1"/>
  <c r="V2804" i="1" s="1"/>
  <c r="W2804" i="1" s="1"/>
  <c r="U2809" i="1"/>
  <c r="V2809" i="1" s="1"/>
  <c r="W2809" i="1" s="1"/>
  <c r="U2855" i="1"/>
  <c r="V2855" i="1" s="1"/>
  <c r="W2855" i="1" s="1"/>
  <c r="U2825" i="1"/>
  <c r="V2825" i="1" s="1"/>
  <c r="W2825" i="1" s="1"/>
  <c r="U2792" i="1"/>
  <c r="V2792" i="1" s="1"/>
  <c r="W2792" i="1" s="1"/>
  <c r="U2840" i="1"/>
  <c r="V2840" i="1" s="1"/>
  <c r="W2840" i="1" s="1"/>
  <c r="U2817" i="1"/>
  <c r="V2817" i="1" s="1"/>
  <c r="W2817" i="1" s="1"/>
  <c r="U2813" i="1"/>
  <c r="V2813" i="1" s="1"/>
  <c r="W2813" i="1" s="1"/>
  <c r="U2811" i="1"/>
  <c r="V2811" i="1" s="1"/>
  <c r="W2811" i="1" s="1"/>
  <c r="U2802" i="1"/>
  <c r="V2802" i="1" s="1"/>
  <c r="W2802" i="1" s="1"/>
  <c r="U2815" i="1"/>
  <c r="V2815" i="1" s="1"/>
  <c r="W2815" i="1" s="1"/>
  <c r="U2797" i="1"/>
  <c r="V2797" i="1" s="1"/>
  <c r="W2797" i="1" s="1"/>
  <c r="U2824" i="1"/>
  <c r="V2824" i="1" s="1"/>
  <c r="W2824" i="1" s="1"/>
  <c r="U2818" i="1"/>
  <c r="V2818" i="1" s="1"/>
  <c r="W2818" i="1" s="1"/>
  <c r="U2799" i="1"/>
  <c r="V2799" i="1" s="1"/>
  <c r="W2799" i="1" s="1"/>
  <c r="U2826" i="1"/>
  <c r="V2826" i="1" s="1"/>
  <c r="W2826" i="1" s="1"/>
  <c r="U2850" i="1"/>
  <c r="V2850" i="1" s="1"/>
  <c r="W2850" i="1" s="1"/>
  <c r="U2843" i="1"/>
  <c r="V2843" i="1" s="1"/>
  <c r="W2843" i="1" s="1"/>
  <c r="U2858" i="1"/>
  <c r="V2858" i="1" s="1"/>
  <c r="W2858" i="1" s="1"/>
  <c r="U2841" i="1"/>
  <c r="V2841" i="1" s="1"/>
  <c r="W2841" i="1" s="1"/>
  <c r="U2798" i="1"/>
  <c r="V2798" i="1" s="1"/>
  <c r="W2798" i="1" s="1"/>
  <c r="U2805" i="1"/>
  <c r="V2805" i="1" s="1"/>
  <c r="W2805" i="1" s="1"/>
  <c r="U2822" i="1"/>
  <c r="V2822" i="1" s="1"/>
  <c r="W2822" i="1" s="1"/>
  <c r="U2860" i="1"/>
  <c r="V2860" i="1" s="1"/>
  <c r="W2860" i="1" s="1"/>
  <c r="U5128" i="1"/>
  <c r="U6693" i="1"/>
  <c r="U2575" i="1"/>
  <c r="V2575" i="1" s="1"/>
  <c r="W2575" i="1" s="1"/>
  <c r="U2582" i="1"/>
  <c r="V2582" i="1" s="1"/>
  <c r="W2582" i="1" s="1"/>
  <c r="U2576" i="1"/>
  <c r="V2576" i="1" s="1"/>
  <c r="W2576" i="1" s="1"/>
  <c r="U2585" i="1"/>
  <c r="V2585" i="1" s="1"/>
  <c r="W2585" i="1" s="1"/>
  <c r="U2586" i="1"/>
  <c r="V2586" i="1" s="1"/>
  <c r="W2586" i="1" s="1"/>
  <c r="U2577" i="1"/>
  <c r="V2577" i="1" s="1"/>
  <c r="W2577" i="1" s="1"/>
  <c r="U2578" i="1"/>
  <c r="V2578" i="1" s="1"/>
  <c r="W2578" i="1" s="1"/>
  <c r="U2574" i="1"/>
  <c r="V2574" i="1" s="1"/>
  <c r="W2574" i="1" s="1"/>
  <c r="U2587" i="1"/>
  <c r="V2587" i="1" s="1"/>
  <c r="W2587" i="1" s="1"/>
  <c r="U2573" i="1"/>
  <c r="V2573" i="1" s="1"/>
  <c r="W2573" i="1" s="1"/>
  <c r="U2579" i="1"/>
  <c r="V2579" i="1" s="1"/>
  <c r="W2579" i="1" s="1"/>
  <c r="U2580" i="1"/>
  <c r="V2580" i="1" s="1"/>
  <c r="W2580" i="1" s="1"/>
  <c r="U2584" i="1"/>
  <c r="V2584" i="1" s="1"/>
  <c r="W2584" i="1" s="1"/>
  <c r="U2572" i="1"/>
  <c r="V2572" i="1" s="1"/>
  <c r="W2572" i="1" s="1"/>
  <c r="U2583" i="1"/>
  <c r="V2583" i="1" s="1"/>
  <c r="W2583" i="1" s="1"/>
  <c r="U2581" i="1"/>
  <c r="V2581" i="1" s="1"/>
  <c r="W2581" i="1" s="1"/>
  <c r="U5137" i="1"/>
  <c r="U6685" i="1"/>
  <c r="U2558" i="1"/>
  <c r="V2558" i="1" s="1"/>
  <c r="W2558" i="1" s="1"/>
  <c r="U2560" i="1"/>
  <c r="V2560" i="1" s="1"/>
  <c r="W2560" i="1" s="1"/>
  <c r="U2563" i="1"/>
  <c r="V2563" i="1" s="1"/>
  <c r="W2563" i="1" s="1"/>
  <c r="U2564" i="1"/>
  <c r="V2564" i="1" s="1"/>
  <c r="W2564" i="1" s="1"/>
  <c r="U2562" i="1"/>
  <c r="V2562" i="1" s="1"/>
  <c r="W2562" i="1" s="1"/>
  <c r="U2570" i="1"/>
  <c r="V2570" i="1" s="1"/>
  <c r="W2570" i="1" s="1"/>
  <c r="U2559" i="1"/>
  <c r="V2559" i="1" s="1"/>
  <c r="W2559" i="1" s="1"/>
  <c r="U2554" i="1"/>
  <c r="V2554" i="1" s="1"/>
  <c r="W2554" i="1" s="1"/>
  <c r="U2561" i="1"/>
  <c r="V2561" i="1" s="1"/>
  <c r="W2561" i="1" s="1"/>
  <c r="U2555" i="1"/>
  <c r="V2555" i="1" s="1"/>
  <c r="W2555" i="1" s="1"/>
  <c r="U2568" i="1"/>
  <c r="V2568" i="1" s="1"/>
  <c r="W2568" i="1" s="1"/>
  <c r="U2569" i="1"/>
  <c r="V2569" i="1" s="1"/>
  <c r="W2569" i="1" s="1"/>
  <c r="U2556" i="1"/>
  <c r="V2556" i="1" s="1"/>
  <c r="W2556" i="1" s="1"/>
  <c r="U2565" i="1"/>
  <c r="V2565" i="1" s="1"/>
  <c r="W2565" i="1" s="1"/>
  <c r="U2567" i="1"/>
  <c r="V2567" i="1" s="1"/>
  <c r="W2567" i="1" s="1"/>
  <c r="U2557" i="1"/>
  <c r="V2557" i="1" s="1"/>
  <c r="W2557" i="1" s="1"/>
  <c r="U2566" i="1"/>
  <c r="V2566" i="1" s="1"/>
  <c r="W2566" i="1" s="1"/>
  <c r="U5142" i="1"/>
  <c r="U6684" i="1"/>
  <c r="U4847" i="1"/>
  <c r="V4847" i="1" s="1"/>
  <c r="W4847" i="1" s="1"/>
  <c r="U4845" i="1"/>
  <c r="V4845" i="1" s="1"/>
  <c r="W4845" i="1" s="1"/>
  <c r="U4846" i="1"/>
  <c r="V4846" i="1" s="1"/>
  <c r="W4846" i="1" s="1"/>
  <c r="U5145" i="1"/>
  <c r="U6847" i="1"/>
  <c r="U6225" i="1"/>
  <c r="V6225" i="1" s="1"/>
  <c r="W6225" i="1" s="1"/>
  <c r="U6224" i="1"/>
  <c r="V6224" i="1" s="1"/>
  <c r="W6224" i="1" s="1"/>
  <c r="U6223" i="1"/>
  <c r="V6223" i="1" s="1"/>
  <c r="W6223" i="1" s="1"/>
  <c r="U5151" i="1"/>
  <c r="U7087" i="1"/>
  <c r="U5933" i="1"/>
  <c r="V5933" i="1" s="1"/>
  <c r="W5933" i="1" s="1"/>
  <c r="U5929" i="1"/>
  <c r="V5929" i="1" s="1"/>
  <c r="W5929" i="1" s="1"/>
  <c r="U5934" i="1"/>
  <c r="V5934" i="1" s="1"/>
  <c r="W5934" i="1" s="1"/>
  <c r="U5931" i="1"/>
  <c r="V5931" i="1" s="1"/>
  <c r="W5931" i="1" s="1"/>
  <c r="U5935" i="1"/>
  <c r="V5935" i="1" s="1"/>
  <c r="W5935" i="1" s="1"/>
  <c r="U5936" i="1"/>
  <c r="V5936" i="1" s="1"/>
  <c r="W5936" i="1" s="1"/>
  <c r="U5932" i="1"/>
  <c r="V5932" i="1" s="1"/>
  <c r="W5932" i="1" s="1"/>
  <c r="U5930" i="1"/>
  <c r="V5930" i="1" s="1"/>
  <c r="W5930" i="1" s="1"/>
  <c r="U5169" i="1"/>
  <c r="U7020" i="1"/>
  <c r="U3139" i="1"/>
  <c r="V3139" i="1" s="1"/>
  <c r="W3139" i="1" s="1"/>
  <c r="U3144" i="1"/>
  <c r="V3144" i="1" s="1"/>
  <c r="W3144" i="1" s="1"/>
  <c r="U3147" i="1"/>
  <c r="V3147" i="1" s="1"/>
  <c r="W3147" i="1" s="1"/>
  <c r="U3143" i="1"/>
  <c r="V3143" i="1" s="1"/>
  <c r="W3143" i="1" s="1"/>
  <c r="U3140" i="1"/>
  <c r="V3140" i="1" s="1"/>
  <c r="W3140" i="1" s="1"/>
  <c r="U3137" i="1"/>
  <c r="V3137" i="1" s="1"/>
  <c r="W3137" i="1" s="1"/>
  <c r="U3145" i="1"/>
  <c r="V3145" i="1" s="1"/>
  <c r="W3145" i="1" s="1"/>
  <c r="U3141" i="1"/>
  <c r="V3141" i="1" s="1"/>
  <c r="W3141" i="1" s="1"/>
  <c r="U3142" i="1"/>
  <c r="V3142" i="1" s="1"/>
  <c r="W3142" i="1" s="1"/>
  <c r="U3146" i="1"/>
  <c r="V3146" i="1" s="1"/>
  <c r="W3146" i="1" s="1"/>
  <c r="U3138" i="1"/>
  <c r="V3138" i="1" s="1"/>
  <c r="W3138" i="1" s="1"/>
  <c r="U5175" i="1"/>
  <c r="U6700" i="1"/>
  <c r="U5178" i="1"/>
  <c r="U7239" i="1"/>
  <c r="U2705" i="1"/>
  <c r="V2705" i="1" s="1"/>
  <c r="W2705" i="1" s="1"/>
  <c r="U2708" i="1"/>
  <c r="V2708" i="1" s="1"/>
  <c r="W2708" i="1" s="1"/>
  <c r="U2713" i="1"/>
  <c r="V2713" i="1" s="1"/>
  <c r="W2713" i="1" s="1"/>
  <c r="U2701" i="1"/>
  <c r="V2701" i="1" s="1"/>
  <c r="W2701" i="1" s="1"/>
  <c r="U2696" i="1"/>
  <c r="V2696" i="1" s="1"/>
  <c r="W2696" i="1" s="1"/>
  <c r="U2706" i="1"/>
  <c r="V2706" i="1" s="1"/>
  <c r="W2706" i="1" s="1"/>
  <c r="U2698" i="1"/>
  <c r="V2698" i="1" s="1"/>
  <c r="W2698" i="1" s="1"/>
  <c r="U2697" i="1"/>
  <c r="V2697" i="1" s="1"/>
  <c r="W2697" i="1" s="1"/>
  <c r="U2703" i="1"/>
  <c r="V2703" i="1" s="1"/>
  <c r="W2703" i="1" s="1"/>
  <c r="U2712" i="1"/>
  <c r="V2712" i="1" s="1"/>
  <c r="W2712" i="1" s="1"/>
  <c r="U2692" i="1"/>
  <c r="V2692" i="1" s="1"/>
  <c r="W2692" i="1" s="1"/>
  <c r="U2702" i="1"/>
  <c r="V2702" i="1" s="1"/>
  <c r="W2702" i="1" s="1"/>
  <c r="U2715" i="1"/>
  <c r="V2715" i="1" s="1"/>
  <c r="W2715" i="1" s="1"/>
  <c r="U2690" i="1"/>
  <c r="V2690" i="1" s="1"/>
  <c r="W2690" i="1" s="1"/>
  <c r="U2695" i="1"/>
  <c r="V2695" i="1" s="1"/>
  <c r="W2695" i="1" s="1"/>
  <c r="U2709" i="1"/>
  <c r="V2709" i="1" s="1"/>
  <c r="W2709" i="1" s="1"/>
  <c r="U2707" i="1"/>
  <c r="V2707" i="1" s="1"/>
  <c r="W2707" i="1" s="1"/>
  <c r="U2700" i="1"/>
  <c r="V2700" i="1" s="1"/>
  <c r="W2700" i="1" s="1"/>
  <c r="U2718" i="1"/>
  <c r="V2718" i="1" s="1"/>
  <c r="W2718" i="1" s="1"/>
  <c r="U2693" i="1"/>
  <c r="V2693" i="1" s="1"/>
  <c r="W2693" i="1" s="1"/>
  <c r="U2694" i="1"/>
  <c r="V2694" i="1" s="1"/>
  <c r="W2694" i="1" s="1"/>
  <c r="U2716" i="1"/>
  <c r="V2716" i="1" s="1"/>
  <c r="W2716" i="1" s="1"/>
  <c r="U2711" i="1"/>
  <c r="V2711" i="1" s="1"/>
  <c r="W2711" i="1" s="1"/>
  <c r="U2699" i="1"/>
  <c r="V2699" i="1" s="1"/>
  <c r="W2699" i="1" s="1"/>
  <c r="U2714" i="1"/>
  <c r="V2714" i="1" s="1"/>
  <c r="W2714" i="1" s="1"/>
  <c r="U2717" i="1"/>
  <c r="V2717" i="1" s="1"/>
  <c r="W2717" i="1" s="1"/>
  <c r="U2689" i="1"/>
  <c r="V2689" i="1" s="1"/>
  <c r="W2689" i="1" s="1"/>
  <c r="U2704" i="1"/>
  <c r="V2704" i="1" s="1"/>
  <c r="W2704" i="1" s="1"/>
  <c r="U2710" i="1"/>
  <c r="V2710" i="1" s="1"/>
  <c r="W2710" i="1" s="1"/>
  <c r="U2691" i="1"/>
  <c r="V2691" i="1" s="1"/>
  <c r="W2691" i="1" s="1"/>
  <c r="U5180" i="1"/>
  <c r="U6689" i="1"/>
  <c r="U3353" i="1"/>
  <c r="V3353" i="1" s="1"/>
  <c r="W3353" i="1" s="1"/>
  <c r="U3352" i="1"/>
  <c r="V3352" i="1" s="1"/>
  <c r="W3352" i="1" s="1"/>
  <c r="U3355" i="1"/>
  <c r="V3355" i="1" s="1"/>
  <c r="W3355" i="1" s="1"/>
  <c r="U3354" i="1"/>
  <c r="V3354" i="1" s="1"/>
  <c r="W3354" i="1" s="1"/>
  <c r="U3356" i="1"/>
  <c r="V3356" i="1" s="1"/>
  <c r="W3356" i="1" s="1"/>
  <c r="U5182" i="1"/>
  <c r="U6712" i="1"/>
  <c r="U5693" i="1"/>
  <c r="V5693" i="1" s="1"/>
  <c r="W5693" i="1" s="1"/>
  <c r="U5691" i="1"/>
  <c r="V5691" i="1" s="1"/>
  <c r="W5691" i="1" s="1"/>
  <c r="U5692" i="1"/>
  <c r="V5692" i="1" s="1"/>
  <c r="W5692" i="1" s="1"/>
  <c r="U5186" i="1"/>
  <c r="U6974" i="1"/>
  <c r="U6091" i="1"/>
  <c r="V6091" i="1" s="1"/>
  <c r="W6091" i="1" s="1"/>
  <c r="U6092" i="1"/>
  <c r="V6092" i="1" s="1"/>
  <c r="W6092" i="1" s="1"/>
  <c r="U5195" i="1"/>
  <c r="U7054" i="1"/>
  <c r="U5358" i="1"/>
  <c r="V5358" i="1" s="1"/>
  <c r="W5358" i="1" s="1"/>
  <c r="U5366" i="1"/>
  <c r="V5366" i="1" s="1"/>
  <c r="W5366" i="1" s="1"/>
  <c r="U5364" i="1"/>
  <c r="V5364" i="1" s="1"/>
  <c r="W5364" i="1" s="1"/>
  <c r="U5365" i="1"/>
  <c r="V5365" i="1" s="1"/>
  <c r="W5365" i="1" s="1"/>
  <c r="U5359" i="1"/>
  <c r="V5359" i="1" s="1"/>
  <c r="W5359" i="1" s="1"/>
  <c r="U5363" i="1"/>
  <c r="V5363" i="1" s="1"/>
  <c r="W5363" i="1" s="1"/>
  <c r="U5360" i="1"/>
  <c r="V5360" i="1" s="1"/>
  <c r="W5360" i="1" s="1"/>
  <c r="U5362" i="1"/>
  <c r="V5362" i="1" s="1"/>
  <c r="W5362" i="1" s="1"/>
  <c r="U5356" i="1"/>
  <c r="V5356" i="1" s="1"/>
  <c r="W5356" i="1" s="1"/>
  <c r="U5361" i="1"/>
  <c r="V5361" i="1" s="1"/>
  <c r="W5361" i="1" s="1"/>
  <c r="U5367" i="1"/>
  <c r="V5367" i="1" s="1"/>
  <c r="W5367" i="1" s="1"/>
  <c r="U5357" i="1"/>
  <c r="V5357" i="1" s="1"/>
  <c r="W5357" i="1" s="1"/>
  <c r="U5201" i="1"/>
  <c r="U6918" i="1"/>
  <c r="U1805" i="1"/>
  <c r="V1805" i="1" s="1"/>
  <c r="W1805" i="1" s="1"/>
  <c r="U1781" i="1"/>
  <c r="V1781" i="1" s="1"/>
  <c r="W1781" i="1" s="1"/>
  <c r="U1798" i="1"/>
  <c r="V1798" i="1" s="1"/>
  <c r="W1798" i="1" s="1"/>
  <c r="U1785" i="1"/>
  <c r="V1785" i="1" s="1"/>
  <c r="W1785" i="1" s="1"/>
  <c r="U1795" i="1"/>
  <c r="V1795" i="1" s="1"/>
  <c r="W1795" i="1" s="1"/>
  <c r="U1793" i="1"/>
  <c r="V1793" i="1" s="1"/>
  <c r="W1793" i="1" s="1"/>
  <c r="U1797" i="1"/>
  <c r="V1797" i="1" s="1"/>
  <c r="W1797" i="1" s="1"/>
  <c r="U1790" i="1"/>
  <c r="V1790" i="1" s="1"/>
  <c r="W1790" i="1" s="1"/>
  <c r="U1804" i="1"/>
  <c r="V1804" i="1" s="1"/>
  <c r="W1804" i="1" s="1"/>
  <c r="U1802" i="1"/>
  <c r="V1802" i="1" s="1"/>
  <c r="W1802" i="1" s="1"/>
  <c r="U1778" i="1"/>
  <c r="V1778" i="1" s="1"/>
  <c r="W1778" i="1" s="1"/>
  <c r="U1800" i="1"/>
  <c r="V1800" i="1" s="1"/>
  <c r="W1800" i="1" s="1"/>
  <c r="U1779" i="1"/>
  <c r="V1779" i="1" s="1"/>
  <c r="W1779" i="1" s="1"/>
  <c r="U1789" i="1"/>
  <c r="V1789" i="1" s="1"/>
  <c r="W1789" i="1" s="1"/>
  <c r="U1801" i="1"/>
  <c r="V1801" i="1" s="1"/>
  <c r="W1801" i="1" s="1"/>
  <c r="U1783" i="1"/>
  <c r="V1783" i="1" s="1"/>
  <c r="W1783" i="1" s="1"/>
  <c r="U1787" i="1"/>
  <c r="V1787" i="1" s="1"/>
  <c r="W1787" i="1" s="1"/>
  <c r="U1786" i="1"/>
  <c r="V1786" i="1" s="1"/>
  <c r="W1786" i="1" s="1"/>
  <c r="U1791" i="1"/>
  <c r="V1791" i="1" s="1"/>
  <c r="W1791" i="1" s="1"/>
  <c r="U1788" i="1"/>
  <c r="V1788" i="1" s="1"/>
  <c r="W1788" i="1" s="1"/>
  <c r="U1794" i="1"/>
  <c r="V1794" i="1" s="1"/>
  <c r="W1794" i="1" s="1"/>
  <c r="U1796" i="1"/>
  <c r="V1796" i="1" s="1"/>
  <c r="W1796" i="1" s="1"/>
  <c r="U1799" i="1"/>
  <c r="V1799" i="1" s="1"/>
  <c r="W1799" i="1" s="1"/>
  <c r="U1803" i="1"/>
  <c r="V1803" i="1" s="1"/>
  <c r="W1803" i="1" s="1"/>
  <c r="U1784" i="1"/>
  <c r="V1784" i="1" s="1"/>
  <c r="W1784" i="1" s="1"/>
  <c r="U1792" i="1"/>
  <c r="V1792" i="1" s="1"/>
  <c r="W1792" i="1" s="1"/>
  <c r="U1780" i="1"/>
  <c r="V1780" i="1" s="1"/>
  <c r="W1780" i="1" s="1"/>
  <c r="U1782" i="1"/>
  <c r="V1782" i="1" s="1"/>
  <c r="W1782" i="1" s="1"/>
  <c r="U5208" i="1"/>
  <c r="U6664" i="1"/>
  <c r="U3738" i="1"/>
  <c r="V3738" i="1" s="1"/>
  <c r="W3738" i="1" s="1"/>
  <c r="U3737" i="1"/>
  <c r="V3737" i="1" s="1"/>
  <c r="W3737" i="1" s="1"/>
  <c r="U3733" i="1"/>
  <c r="V3733" i="1" s="1"/>
  <c r="W3733" i="1" s="1"/>
  <c r="U3741" i="1"/>
  <c r="V3741" i="1" s="1"/>
  <c r="W3741" i="1" s="1"/>
  <c r="U3740" i="1"/>
  <c r="V3740" i="1" s="1"/>
  <c r="W3740" i="1" s="1"/>
  <c r="U3735" i="1"/>
  <c r="V3735" i="1" s="1"/>
  <c r="W3735" i="1" s="1"/>
  <c r="U3734" i="1"/>
  <c r="V3734" i="1" s="1"/>
  <c r="W3734" i="1" s="1"/>
  <c r="U3739" i="1"/>
  <c r="V3739" i="1" s="1"/>
  <c r="W3739" i="1" s="1"/>
  <c r="U3736" i="1"/>
  <c r="V3736" i="1" s="1"/>
  <c r="W3736" i="1" s="1"/>
  <c r="U5215" i="1"/>
  <c r="U6735" i="1"/>
  <c r="U5490" i="1"/>
  <c r="V5490" i="1" s="1"/>
  <c r="W5490" i="1" s="1"/>
  <c r="U5489" i="1"/>
  <c r="V5489" i="1" s="1"/>
  <c r="W5489" i="1" s="1"/>
  <c r="U5245" i="1"/>
  <c r="U6937" i="1"/>
  <c r="U6595" i="1"/>
  <c r="V6595" i="1" s="1"/>
  <c r="W6595" i="1" s="1"/>
  <c r="U5248" i="1"/>
  <c r="U7207" i="1"/>
  <c r="U3948" i="1"/>
  <c r="V3948" i="1" s="1"/>
  <c r="W3948" i="1" s="1"/>
  <c r="U3947" i="1"/>
  <c r="V3947" i="1" s="1"/>
  <c r="W3947" i="1" s="1"/>
  <c r="U5254" i="1"/>
  <c r="U6758" i="1"/>
  <c r="U6590" i="1"/>
  <c r="V6590" i="1" s="1"/>
  <c r="W6590" i="1" s="1"/>
  <c r="U6591" i="1"/>
  <c r="V6591" i="1" s="1"/>
  <c r="W6591" i="1" s="1"/>
  <c r="U5258" i="1"/>
  <c r="U7206" i="1"/>
  <c r="U6429" i="1"/>
  <c r="V6429" i="1" s="1"/>
  <c r="W6429" i="1" s="1"/>
  <c r="U6430" i="1"/>
  <c r="V6430" i="1" s="1"/>
  <c r="W6430" i="1" s="1"/>
  <c r="U5266" i="1"/>
  <c r="U7145" i="1"/>
  <c r="U3889" i="1"/>
  <c r="V3889" i="1" s="1"/>
  <c r="W3889" i="1" s="1"/>
  <c r="U3883" i="1"/>
  <c r="V3883" i="1" s="1"/>
  <c r="W3883" i="1" s="1"/>
  <c r="U3882" i="1"/>
  <c r="V3882" i="1" s="1"/>
  <c r="W3882" i="1" s="1"/>
  <c r="U3885" i="1"/>
  <c r="V3885" i="1" s="1"/>
  <c r="W3885" i="1" s="1"/>
  <c r="U3893" i="1"/>
  <c r="V3893" i="1" s="1"/>
  <c r="W3893" i="1" s="1"/>
  <c r="U3891" i="1"/>
  <c r="V3891" i="1" s="1"/>
  <c r="W3891" i="1" s="1"/>
  <c r="U3890" i="1"/>
  <c r="V3890" i="1" s="1"/>
  <c r="W3890" i="1" s="1"/>
  <c r="U3894" i="1"/>
  <c r="V3894" i="1" s="1"/>
  <c r="W3894" i="1" s="1"/>
  <c r="U3884" i="1"/>
  <c r="V3884" i="1" s="1"/>
  <c r="W3884" i="1" s="1"/>
  <c r="U3887" i="1"/>
  <c r="V3887" i="1" s="1"/>
  <c r="W3887" i="1" s="1"/>
  <c r="U3892" i="1"/>
  <c r="V3892" i="1" s="1"/>
  <c r="W3892" i="1" s="1"/>
  <c r="U3888" i="1"/>
  <c r="V3888" i="1" s="1"/>
  <c r="W3888" i="1" s="1"/>
  <c r="U3886" i="1"/>
  <c r="V3886" i="1" s="1"/>
  <c r="W3886" i="1" s="1"/>
  <c r="U5274" i="1"/>
  <c r="U6752" i="1"/>
  <c r="U6539" i="1"/>
  <c r="V6539" i="1" s="1"/>
  <c r="W6539" i="1" s="1"/>
  <c r="U6544" i="1"/>
  <c r="V6544" i="1" s="1"/>
  <c r="W6544" i="1" s="1"/>
  <c r="U5279" i="1"/>
  <c r="U7185" i="1"/>
  <c r="U1033" i="1"/>
  <c r="V1033" i="1" s="1"/>
  <c r="W1033" i="1" s="1"/>
  <c r="U1032" i="1"/>
  <c r="V1032" i="1" s="1"/>
  <c r="W1032" i="1" s="1"/>
  <c r="U1019" i="1"/>
  <c r="V1019" i="1" s="1"/>
  <c r="W1019" i="1" s="1"/>
  <c r="U1024" i="1"/>
  <c r="V1024" i="1" s="1"/>
  <c r="W1024" i="1" s="1"/>
  <c r="U1029" i="1"/>
  <c r="V1029" i="1" s="1"/>
  <c r="W1029" i="1" s="1"/>
  <c r="U1018" i="1"/>
  <c r="V1018" i="1" s="1"/>
  <c r="W1018" i="1" s="1"/>
  <c r="U1021" i="1"/>
  <c r="V1021" i="1" s="1"/>
  <c r="W1021" i="1" s="1"/>
  <c r="U1025" i="1"/>
  <c r="V1025" i="1" s="1"/>
  <c r="W1025" i="1" s="1"/>
  <c r="U1023" i="1"/>
  <c r="V1023" i="1" s="1"/>
  <c r="W1023" i="1" s="1"/>
  <c r="U1027" i="1"/>
  <c r="V1027" i="1" s="1"/>
  <c r="W1027" i="1" s="1"/>
  <c r="U1017" i="1"/>
  <c r="V1017" i="1" s="1"/>
  <c r="W1017" i="1" s="1"/>
  <c r="U1028" i="1"/>
  <c r="V1028" i="1" s="1"/>
  <c r="W1028" i="1" s="1"/>
  <c r="U1031" i="1"/>
  <c r="V1031" i="1" s="1"/>
  <c r="W1031" i="1" s="1"/>
  <c r="U1022" i="1"/>
  <c r="V1022" i="1" s="1"/>
  <c r="W1022" i="1" s="1"/>
  <c r="U1020" i="1"/>
  <c r="V1020" i="1" s="1"/>
  <c r="W1020" i="1" s="1"/>
  <c r="U1016" i="1"/>
  <c r="V1016" i="1" s="1"/>
  <c r="W1016" i="1" s="1"/>
  <c r="U1034" i="1"/>
  <c r="V1034" i="1" s="1"/>
  <c r="W1034" i="1" s="1"/>
  <c r="U1026" i="1"/>
  <c r="V1026" i="1" s="1"/>
  <c r="W1026" i="1" s="1"/>
  <c r="U1030" i="1"/>
  <c r="V1030" i="1" s="1"/>
  <c r="W1030" i="1" s="1"/>
  <c r="U5282" i="1"/>
  <c r="U6654" i="1"/>
  <c r="U4625" i="1"/>
  <c r="V4625" i="1" s="1"/>
  <c r="W4625" i="1" s="1"/>
  <c r="U4628" i="1"/>
  <c r="V4628" i="1" s="1"/>
  <c r="W4628" i="1" s="1"/>
  <c r="U4627" i="1"/>
  <c r="V4627" i="1" s="1"/>
  <c r="W4627" i="1" s="1"/>
  <c r="U4626" i="1"/>
  <c r="V4626" i="1" s="1"/>
  <c r="W4626" i="1" s="1"/>
  <c r="U5284" i="1"/>
  <c r="U6821" i="1"/>
  <c r="U3422" i="1"/>
  <c r="V3422" i="1" s="1"/>
  <c r="W3422" i="1" s="1"/>
  <c r="U3418" i="1"/>
  <c r="V3418" i="1" s="1"/>
  <c r="W3418" i="1" s="1"/>
  <c r="U3416" i="1"/>
  <c r="V3416" i="1" s="1"/>
  <c r="W3416" i="1" s="1"/>
  <c r="U3419" i="1"/>
  <c r="V3419" i="1" s="1"/>
  <c r="W3419" i="1" s="1"/>
  <c r="U3420" i="1"/>
  <c r="V3420" i="1" s="1"/>
  <c r="W3420" i="1" s="1"/>
  <c r="U3417" i="1"/>
  <c r="V3417" i="1" s="1"/>
  <c r="W3417" i="1" s="1"/>
  <c r="U3421" i="1"/>
  <c r="V3421" i="1" s="1"/>
  <c r="W3421" i="1" s="1"/>
  <c r="U5289" i="1"/>
  <c r="U6717" i="1"/>
  <c r="U5860" i="1"/>
  <c r="V5860" i="1" s="1"/>
  <c r="W5860" i="1" s="1"/>
  <c r="U5861" i="1"/>
  <c r="V5861" i="1" s="1"/>
  <c r="W5861" i="1" s="1"/>
  <c r="U5859" i="1"/>
  <c r="V5859" i="1" s="1"/>
  <c r="W5859" i="1" s="1"/>
  <c r="U5293" i="1"/>
  <c r="U7006" i="1"/>
  <c r="U5886" i="1"/>
  <c r="V5886" i="1" s="1"/>
  <c r="W5886" i="1" s="1"/>
  <c r="U5884" i="1"/>
  <c r="V5884" i="1" s="1"/>
  <c r="W5884" i="1" s="1"/>
  <c r="U5885" i="1"/>
  <c r="V5885" i="1" s="1"/>
  <c r="W5885" i="1" s="1"/>
  <c r="U5297" i="1"/>
  <c r="U7012" i="1"/>
  <c r="U5673" i="1"/>
  <c r="V5673" i="1" s="1"/>
  <c r="W5673" i="1" s="1"/>
  <c r="U5672" i="1"/>
  <c r="V5672" i="1" s="1"/>
  <c r="W5672" i="1" s="1"/>
  <c r="U5307" i="1"/>
  <c r="U6969" i="1"/>
  <c r="U6457" i="1"/>
  <c r="V6457" i="1" s="1"/>
  <c r="W6457" i="1" s="1"/>
  <c r="U6460" i="1"/>
  <c r="V6460" i="1" s="1"/>
  <c r="W6460" i="1" s="1"/>
  <c r="U6459" i="1"/>
  <c r="V6459" i="1" s="1"/>
  <c r="W6459" i="1" s="1"/>
  <c r="U5314" i="1"/>
  <c r="U7156" i="1"/>
  <c r="U6400" i="1"/>
  <c r="V6400" i="1" s="1"/>
  <c r="W6400" i="1" s="1"/>
  <c r="U5321" i="1"/>
  <c r="U7136" i="1"/>
  <c r="U5851" i="1"/>
  <c r="V5851" i="1" s="1"/>
  <c r="W5851" i="1" s="1"/>
  <c r="U5853" i="1"/>
  <c r="V5853" i="1" s="1"/>
  <c r="W5853" i="1" s="1"/>
  <c r="U5850" i="1"/>
  <c r="V5850" i="1" s="1"/>
  <c r="W5850" i="1" s="1"/>
  <c r="U5856" i="1"/>
  <c r="V5856" i="1" s="1"/>
  <c r="W5856" i="1" s="1"/>
  <c r="U5852" i="1"/>
  <c r="V5852" i="1" s="1"/>
  <c r="W5852" i="1" s="1"/>
  <c r="U5855" i="1"/>
  <c r="V5855" i="1" s="1"/>
  <c r="W5855" i="1" s="1"/>
  <c r="U5854" i="1"/>
  <c r="V5854" i="1" s="1"/>
  <c r="W5854" i="1" s="1"/>
  <c r="U5857" i="1"/>
  <c r="V5857" i="1" s="1"/>
  <c r="W5857" i="1" s="1"/>
  <c r="U5849" i="1"/>
  <c r="V5849" i="1" s="1"/>
  <c r="W5849" i="1" s="1"/>
  <c r="U5325" i="1"/>
  <c r="U7005" i="1"/>
  <c r="U4307" i="1"/>
  <c r="V4307" i="1" s="1"/>
  <c r="W4307" i="1" s="1"/>
  <c r="U4316" i="1"/>
  <c r="V4316" i="1" s="1"/>
  <c r="W4316" i="1" s="1"/>
  <c r="U4342" i="1"/>
  <c r="V4342" i="1" s="1"/>
  <c r="W4342" i="1" s="1"/>
  <c r="U4355" i="1"/>
  <c r="V4355" i="1" s="1"/>
  <c r="W4355" i="1" s="1"/>
  <c r="U4315" i="1"/>
  <c r="V4315" i="1" s="1"/>
  <c r="W4315" i="1" s="1"/>
  <c r="U4350" i="1"/>
  <c r="V4350" i="1" s="1"/>
  <c r="W4350" i="1" s="1"/>
  <c r="U4372" i="1"/>
  <c r="V4372" i="1" s="1"/>
  <c r="W4372" i="1" s="1"/>
  <c r="U4373" i="1"/>
  <c r="V4373" i="1" s="1"/>
  <c r="W4373" i="1" s="1"/>
  <c r="U4317" i="1"/>
  <c r="V4317" i="1" s="1"/>
  <c r="W4317" i="1" s="1"/>
  <c r="U4356" i="1"/>
  <c r="V4356" i="1" s="1"/>
  <c r="W4356" i="1" s="1"/>
  <c r="U4374" i="1"/>
  <c r="V4374" i="1" s="1"/>
  <c r="W4374" i="1" s="1"/>
  <c r="U4335" i="1"/>
  <c r="V4335" i="1" s="1"/>
  <c r="W4335" i="1" s="1"/>
  <c r="U4336" i="1"/>
  <c r="V4336" i="1" s="1"/>
  <c r="W4336" i="1" s="1"/>
  <c r="U4313" i="1"/>
  <c r="V4313" i="1" s="1"/>
  <c r="W4313" i="1" s="1"/>
  <c r="U4375" i="1"/>
  <c r="V4375" i="1" s="1"/>
  <c r="W4375" i="1" s="1"/>
  <c r="U4357" i="1"/>
  <c r="V4357" i="1" s="1"/>
  <c r="W4357" i="1" s="1"/>
  <c r="U4353" i="1"/>
  <c r="V4353" i="1" s="1"/>
  <c r="W4353" i="1" s="1"/>
  <c r="U4383" i="1"/>
  <c r="V4383" i="1" s="1"/>
  <c r="W4383" i="1" s="1"/>
  <c r="U4330" i="1"/>
  <c r="V4330" i="1" s="1"/>
  <c r="W4330" i="1" s="1"/>
  <c r="U4314" i="1"/>
  <c r="V4314" i="1" s="1"/>
  <c r="W4314" i="1" s="1"/>
  <c r="U4376" i="1"/>
  <c r="V4376" i="1" s="1"/>
  <c r="W4376" i="1" s="1"/>
  <c r="U4346" i="1"/>
  <c r="V4346" i="1" s="1"/>
  <c r="W4346" i="1" s="1"/>
  <c r="U4325" i="1"/>
  <c r="V4325" i="1" s="1"/>
  <c r="W4325" i="1" s="1"/>
  <c r="U4364" i="1"/>
  <c r="V4364" i="1" s="1"/>
  <c r="W4364" i="1" s="1"/>
  <c r="U4337" i="1"/>
  <c r="V4337" i="1" s="1"/>
  <c r="W4337" i="1" s="1"/>
  <c r="U4326" i="1"/>
  <c r="V4326" i="1" s="1"/>
  <c r="W4326" i="1" s="1"/>
  <c r="U4362" i="1"/>
  <c r="V4362" i="1" s="1"/>
  <c r="W4362" i="1" s="1"/>
  <c r="U4338" i="1"/>
  <c r="V4338" i="1" s="1"/>
  <c r="W4338" i="1" s="1"/>
  <c r="U4320" i="1"/>
  <c r="V4320" i="1" s="1"/>
  <c r="W4320" i="1" s="1"/>
  <c r="U4331" i="1"/>
  <c r="V4331" i="1" s="1"/>
  <c r="W4331" i="1" s="1"/>
  <c r="U4351" i="1"/>
  <c r="V4351" i="1" s="1"/>
  <c r="W4351" i="1" s="1"/>
  <c r="U4365" i="1"/>
  <c r="V4365" i="1" s="1"/>
  <c r="W4365" i="1" s="1"/>
  <c r="U4306" i="1"/>
  <c r="V4306" i="1" s="1"/>
  <c r="W4306" i="1" s="1"/>
  <c r="U4312" i="1"/>
  <c r="V4312" i="1" s="1"/>
  <c r="W4312" i="1" s="1"/>
  <c r="U4302" i="1"/>
  <c r="V4302" i="1" s="1"/>
  <c r="W4302" i="1" s="1"/>
  <c r="U4343" i="1"/>
  <c r="V4343" i="1" s="1"/>
  <c r="W4343" i="1" s="1"/>
  <c r="U4347" i="1"/>
  <c r="V4347" i="1" s="1"/>
  <c r="W4347" i="1" s="1"/>
  <c r="U4348" i="1"/>
  <c r="V4348" i="1" s="1"/>
  <c r="W4348" i="1" s="1"/>
  <c r="U4323" i="1"/>
  <c r="V4323" i="1" s="1"/>
  <c r="W4323" i="1" s="1"/>
  <c r="U4384" i="1"/>
  <c r="V4384" i="1" s="1"/>
  <c r="W4384" i="1" s="1"/>
  <c r="U4385" i="1"/>
  <c r="V4385" i="1" s="1"/>
  <c r="W4385" i="1" s="1"/>
  <c r="U4305" i="1"/>
  <c r="V4305" i="1" s="1"/>
  <c r="W4305" i="1" s="1"/>
  <c r="U4366" i="1"/>
  <c r="V4366" i="1" s="1"/>
  <c r="W4366" i="1" s="1"/>
  <c r="U4318" i="1"/>
  <c r="V4318" i="1" s="1"/>
  <c r="W4318" i="1" s="1"/>
  <c r="U4367" i="1"/>
  <c r="V4367" i="1" s="1"/>
  <c r="W4367" i="1" s="1"/>
  <c r="U4354" i="1"/>
  <c r="V4354" i="1" s="1"/>
  <c r="W4354" i="1" s="1"/>
  <c r="U4333" i="1"/>
  <c r="V4333" i="1" s="1"/>
  <c r="W4333" i="1" s="1"/>
  <c r="U4308" i="1"/>
  <c r="V4308" i="1" s="1"/>
  <c r="W4308" i="1" s="1"/>
  <c r="U4324" i="1"/>
  <c r="V4324" i="1" s="1"/>
  <c r="W4324" i="1" s="1"/>
  <c r="U4368" i="1"/>
  <c r="V4368" i="1" s="1"/>
  <c r="W4368" i="1" s="1"/>
  <c r="U4339" i="1"/>
  <c r="V4339" i="1" s="1"/>
  <c r="W4339" i="1" s="1"/>
  <c r="U4377" i="1"/>
  <c r="V4377" i="1" s="1"/>
  <c r="W4377" i="1" s="1"/>
  <c r="U4304" i="1"/>
  <c r="V4304" i="1" s="1"/>
  <c r="W4304" i="1" s="1"/>
  <c r="U4328" i="1"/>
  <c r="V4328" i="1" s="1"/>
  <c r="W4328" i="1" s="1"/>
  <c r="U4369" i="1"/>
  <c r="V4369" i="1" s="1"/>
  <c r="W4369" i="1" s="1"/>
  <c r="U4370" i="1"/>
  <c r="V4370" i="1" s="1"/>
  <c r="W4370" i="1" s="1"/>
  <c r="U4358" i="1"/>
  <c r="V4358" i="1" s="1"/>
  <c r="W4358" i="1" s="1"/>
  <c r="U4319" i="1"/>
  <c r="V4319" i="1" s="1"/>
  <c r="W4319" i="1" s="1"/>
  <c r="U4327" i="1"/>
  <c r="V4327" i="1" s="1"/>
  <c r="W4327" i="1" s="1"/>
  <c r="U4363" i="1"/>
  <c r="V4363" i="1" s="1"/>
  <c r="W4363" i="1" s="1"/>
  <c r="U4309" i="1"/>
  <c r="V4309" i="1" s="1"/>
  <c r="W4309" i="1" s="1"/>
  <c r="U4359" i="1"/>
  <c r="V4359" i="1" s="1"/>
  <c r="W4359" i="1" s="1"/>
  <c r="U4378" i="1"/>
  <c r="V4378" i="1" s="1"/>
  <c r="W4378" i="1" s="1"/>
  <c r="U4345" i="1"/>
  <c r="V4345" i="1" s="1"/>
  <c r="W4345" i="1" s="1"/>
  <c r="U4322" i="1"/>
  <c r="V4322" i="1" s="1"/>
  <c r="W4322" i="1" s="1"/>
  <c r="U4386" i="1"/>
  <c r="V4386" i="1" s="1"/>
  <c r="W4386" i="1" s="1"/>
  <c r="U4340" i="1"/>
  <c r="V4340" i="1" s="1"/>
  <c r="W4340" i="1" s="1"/>
  <c r="U4371" i="1"/>
  <c r="V4371" i="1" s="1"/>
  <c r="W4371" i="1" s="1"/>
  <c r="U4387" i="1"/>
  <c r="V4387" i="1" s="1"/>
  <c r="W4387" i="1" s="1"/>
  <c r="U4321" i="1"/>
  <c r="V4321" i="1" s="1"/>
  <c r="W4321" i="1" s="1"/>
  <c r="U4360" i="1"/>
  <c r="V4360" i="1" s="1"/>
  <c r="W4360" i="1" s="1"/>
  <c r="U4352" i="1"/>
  <c r="V4352" i="1" s="1"/>
  <c r="W4352" i="1" s="1"/>
  <c r="U4379" i="1"/>
  <c r="V4379" i="1" s="1"/>
  <c r="W4379" i="1" s="1"/>
  <c r="U4329" i="1"/>
  <c r="V4329" i="1" s="1"/>
  <c r="W4329" i="1" s="1"/>
  <c r="U4334" i="1"/>
  <c r="V4334" i="1" s="1"/>
  <c r="W4334" i="1" s="1"/>
  <c r="U4332" i="1"/>
  <c r="V4332" i="1" s="1"/>
  <c r="W4332" i="1" s="1"/>
  <c r="U4344" i="1"/>
  <c r="V4344" i="1" s="1"/>
  <c r="W4344" i="1" s="1"/>
  <c r="U4303" i="1"/>
  <c r="V4303" i="1" s="1"/>
  <c r="W4303" i="1" s="1"/>
  <c r="U4349" i="1"/>
  <c r="V4349" i="1" s="1"/>
  <c r="W4349" i="1" s="1"/>
  <c r="U4380" i="1"/>
  <c r="V4380" i="1" s="1"/>
  <c r="W4380" i="1" s="1"/>
  <c r="U4311" i="1"/>
  <c r="V4311" i="1" s="1"/>
  <c r="W4311" i="1" s="1"/>
  <c r="U4381" i="1"/>
  <c r="V4381" i="1" s="1"/>
  <c r="W4381" i="1" s="1"/>
  <c r="U4310" i="1"/>
  <c r="V4310" i="1" s="1"/>
  <c r="W4310" i="1" s="1"/>
  <c r="U4382" i="1"/>
  <c r="V4382" i="1" s="1"/>
  <c r="W4382" i="1" s="1"/>
  <c r="U4341" i="1"/>
  <c r="V4341" i="1" s="1"/>
  <c r="W4341" i="1" s="1"/>
  <c r="U4361" i="1"/>
  <c r="V4361" i="1" s="1"/>
  <c r="W4361" i="1" s="1"/>
  <c r="U5346" i="1"/>
  <c r="U6789" i="1"/>
  <c r="U4083" i="1"/>
  <c r="V4083" i="1" s="1"/>
  <c r="W4083" i="1" s="1"/>
  <c r="U4060" i="1"/>
  <c r="V4060" i="1" s="1"/>
  <c r="W4060" i="1" s="1"/>
  <c r="U4093" i="1"/>
  <c r="V4093" i="1" s="1"/>
  <c r="W4093" i="1" s="1"/>
  <c r="U4076" i="1"/>
  <c r="V4076" i="1" s="1"/>
  <c r="W4076" i="1" s="1"/>
  <c r="U4057" i="1"/>
  <c r="V4057" i="1" s="1"/>
  <c r="W4057" i="1" s="1"/>
  <c r="U4072" i="1"/>
  <c r="V4072" i="1" s="1"/>
  <c r="W4072" i="1" s="1"/>
  <c r="U4084" i="1"/>
  <c r="V4084" i="1" s="1"/>
  <c r="W4084" i="1" s="1"/>
  <c r="U4085" i="1"/>
  <c r="V4085" i="1" s="1"/>
  <c r="W4085" i="1" s="1"/>
  <c r="U4064" i="1"/>
  <c r="V4064" i="1" s="1"/>
  <c r="W4064" i="1" s="1"/>
  <c r="U4090" i="1"/>
  <c r="V4090" i="1" s="1"/>
  <c r="W4090" i="1" s="1"/>
  <c r="U4079" i="1"/>
  <c r="V4079" i="1" s="1"/>
  <c r="W4079" i="1" s="1"/>
  <c r="U4058" i="1"/>
  <c r="V4058" i="1" s="1"/>
  <c r="W4058" i="1" s="1"/>
  <c r="U4074" i="1"/>
  <c r="V4074" i="1" s="1"/>
  <c r="W4074" i="1" s="1"/>
  <c r="U4086" i="1"/>
  <c r="V4086" i="1" s="1"/>
  <c r="W4086" i="1" s="1"/>
  <c r="U4096" i="1"/>
  <c r="V4096" i="1" s="1"/>
  <c r="W4096" i="1" s="1"/>
  <c r="U4075" i="1"/>
  <c r="V4075" i="1" s="1"/>
  <c r="W4075" i="1" s="1"/>
  <c r="U4059" i="1"/>
  <c r="V4059" i="1" s="1"/>
  <c r="W4059" i="1" s="1"/>
  <c r="U4097" i="1"/>
  <c r="V4097" i="1" s="1"/>
  <c r="W4097" i="1" s="1"/>
  <c r="U4068" i="1"/>
  <c r="V4068" i="1" s="1"/>
  <c r="W4068" i="1" s="1"/>
  <c r="U4067" i="1"/>
  <c r="V4067" i="1" s="1"/>
  <c r="W4067" i="1" s="1"/>
  <c r="U4066" i="1"/>
  <c r="V4066" i="1" s="1"/>
  <c r="W4066" i="1" s="1"/>
  <c r="U4082" i="1"/>
  <c r="V4082" i="1" s="1"/>
  <c r="W4082" i="1" s="1"/>
  <c r="U4098" i="1"/>
  <c r="V4098" i="1" s="1"/>
  <c r="W4098" i="1" s="1"/>
  <c r="U4061" i="1"/>
  <c r="V4061" i="1" s="1"/>
  <c r="W4061" i="1" s="1"/>
  <c r="U4077" i="1"/>
  <c r="V4077" i="1" s="1"/>
  <c r="W4077" i="1" s="1"/>
  <c r="U4078" i="1"/>
  <c r="V4078" i="1" s="1"/>
  <c r="W4078" i="1" s="1"/>
  <c r="U4087" i="1"/>
  <c r="V4087" i="1" s="1"/>
  <c r="W4087" i="1" s="1"/>
  <c r="U4080" i="1"/>
  <c r="V4080" i="1" s="1"/>
  <c r="W4080" i="1" s="1"/>
  <c r="U4091" i="1"/>
  <c r="V4091" i="1" s="1"/>
  <c r="W4091" i="1" s="1"/>
  <c r="U4081" i="1"/>
  <c r="V4081" i="1" s="1"/>
  <c r="W4081" i="1" s="1"/>
  <c r="U4070" i="1"/>
  <c r="V4070" i="1" s="1"/>
  <c r="W4070" i="1" s="1"/>
  <c r="U4073" i="1"/>
  <c r="V4073" i="1" s="1"/>
  <c r="W4073" i="1" s="1"/>
  <c r="U4065" i="1"/>
  <c r="V4065" i="1" s="1"/>
  <c r="W4065" i="1" s="1"/>
  <c r="U4094" i="1"/>
  <c r="V4094" i="1" s="1"/>
  <c r="W4094" i="1" s="1"/>
  <c r="U4071" i="1"/>
  <c r="V4071" i="1" s="1"/>
  <c r="W4071" i="1" s="1"/>
  <c r="U4092" i="1"/>
  <c r="V4092" i="1" s="1"/>
  <c r="W4092" i="1" s="1"/>
  <c r="U4095" i="1"/>
  <c r="V4095" i="1" s="1"/>
  <c r="W4095" i="1" s="1"/>
  <c r="U4063" i="1"/>
  <c r="V4063" i="1" s="1"/>
  <c r="W4063" i="1" s="1"/>
  <c r="U4062" i="1"/>
  <c r="V4062" i="1" s="1"/>
  <c r="W4062" i="1" s="1"/>
  <c r="U4069" i="1"/>
  <c r="V4069" i="1" s="1"/>
  <c r="W4069" i="1" s="1"/>
  <c r="U4088" i="1"/>
  <c r="V4088" i="1" s="1"/>
  <c r="W4088" i="1" s="1"/>
  <c r="U4089" i="1"/>
  <c r="V4089" i="1" s="1"/>
  <c r="W4089" i="1" s="1"/>
  <c r="U5350" i="1"/>
  <c r="U6768" i="1"/>
  <c r="U5467" i="1"/>
  <c r="V5467" i="1" s="1"/>
  <c r="W5467" i="1" s="1"/>
  <c r="U5469" i="1"/>
  <c r="V5469" i="1" s="1"/>
  <c r="W5469" i="1" s="1"/>
  <c r="U5465" i="1"/>
  <c r="V5465" i="1" s="1"/>
  <c r="W5465" i="1" s="1"/>
  <c r="U5466" i="1"/>
  <c r="V5466" i="1" s="1"/>
  <c r="W5466" i="1" s="1"/>
  <c r="U5468" i="1"/>
  <c r="V5468" i="1" s="1"/>
  <c r="W5468" i="1" s="1"/>
  <c r="U5464" i="1"/>
  <c r="V5464" i="1" s="1"/>
  <c r="W5464" i="1" s="1"/>
  <c r="U5355" i="1"/>
  <c r="U6932" i="1"/>
  <c r="U4856" i="1"/>
  <c r="V4856" i="1" s="1"/>
  <c r="W4856" i="1" s="1"/>
  <c r="U4858" i="1"/>
  <c r="V4858" i="1" s="1"/>
  <c r="W4858" i="1" s="1"/>
  <c r="U4852" i="1"/>
  <c r="V4852" i="1" s="1"/>
  <c r="W4852" i="1" s="1"/>
  <c r="U4860" i="1"/>
  <c r="V4860" i="1" s="1"/>
  <c r="W4860" i="1" s="1"/>
  <c r="U4857" i="1"/>
  <c r="V4857" i="1" s="1"/>
  <c r="W4857" i="1" s="1"/>
  <c r="U4859" i="1"/>
  <c r="V4859" i="1" s="1"/>
  <c r="W4859" i="1" s="1"/>
  <c r="U4853" i="1"/>
  <c r="V4853" i="1" s="1"/>
  <c r="W4853" i="1" s="1"/>
  <c r="U4855" i="1"/>
  <c r="V4855" i="1" s="1"/>
  <c r="W4855" i="1" s="1"/>
  <c r="U4854" i="1"/>
  <c r="V4854" i="1" s="1"/>
  <c r="W4854" i="1" s="1"/>
  <c r="U5368" i="1"/>
  <c r="U6848" i="1"/>
  <c r="U3384" i="1"/>
  <c r="V3384" i="1" s="1"/>
  <c r="W3384" i="1" s="1"/>
  <c r="U3387" i="1"/>
  <c r="V3387" i="1" s="1"/>
  <c r="W3387" i="1" s="1"/>
  <c r="U3381" i="1"/>
  <c r="V3381" i="1" s="1"/>
  <c r="W3381" i="1" s="1"/>
  <c r="U3376" i="1"/>
  <c r="V3376" i="1" s="1"/>
  <c r="W3376" i="1" s="1"/>
  <c r="U3397" i="1"/>
  <c r="V3397" i="1" s="1"/>
  <c r="W3397" i="1" s="1"/>
  <c r="U3389" i="1"/>
  <c r="V3389" i="1" s="1"/>
  <c r="W3389" i="1" s="1"/>
  <c r="U3380" i="1"/>
  <c r="V3380" i="1" s="1"/>
  <c r="W3380" i="1" s="1"/>
  <c r="U3369" i="1"/>
  <c r="V3369" i="1" s="1"/>
  <c r="W3369" i="1" s="1"/>
  <c r="U3370" i="1"/>
  <c r="V3370" i="1" s="1"/>
  <c r="W3370" i="1" s="1"/>
  <c r="U3392" i="1"/>
  <c r="V3392" i="1" s="1"/>
  <c r="W3392" i="1" s="1"/>
  <c r="U3394" i="1"/>
  <c r="V3394" i="1" s="1"/>
  <c r="W3394" i="1" s="1"/>
  <c r="U3386" i="1"/>
  <c r="V3386" i="1" s="1"/>
  <c r="W3386" i="1" s="1"/>
  <c r="U3371" i="1"/>
  <c r="V3371" i="1" s="1"/>
  <c r="W3371" i="1" s="1"/>
  <c r="U3379" i="1"/>
  <c r="V3379" i="1" s="1"/>
  <c r="W3379" i="1" s="1"/>
  <c r="U3391" i="1"/>
  <c r="V3391" i="1" s="1"/>
  <c r="W3391" i="1" s="1"/>
  <c r="U3368" i="1"/>
  <c r="V3368" i="1" s="1"/>
  <c r="W3368" i="1" s="1"/>
  <c r="U3388" i="1"/>
  <c r="V3388" i="1" s="1"/>
  <c r="W3388" i="1" s="1"/>
  <c r="U3372" i="1"/>
  <c r="V3372" i="1" s="1"/>
  <c r="W3372" i="1" s="1"/>
  <c r="U3393" i="1"/>
  <c r="V3393" i="1" s="1"/>
  <c r="W3393" i="1" s="1"/>
  <c r="U3396" i="1"/>
  <c r="V3396" i="1" s="1"/>
  <c r="W3396" i="1" s="1"/>
  <c r="U3390" i="1"/>
  <c r="V3390" i="1" s="1"/>
  <c r="W3390" i="1" s="1"/>
  <c r="U3399" i="1"/>
  <c r="V3399" i="1" s="1"/>
  <c r="W3399" i="1" s="1"/>
  <c r="U3377" i="1"/>
  <c r="V3377" i="1" s="1"/>
  <c r="W3377" i="1" s="1"/>
  <c r="U3395" i="1"/>
  <c r="V3395" i="1" s="1"/>
  <c r="W3395" i="1" s="1"/>
  <c r="U3374" i="1"/>
  <c r="V3374" i="1" s="1"/>
  <c r="W3374" i="1" s="1"/>
  <c r="U3398" i="1"/>
  <c r="V3398" i="1" s="1"/>
  <c r="W3398" i="1" s="1"/>
  <c r="U3373" i="1"/>
  <c r="V3373" i="1" s="1"/>
  <c r="W3373" i="1" s="1"/>
  <c r="U3378" i="1"/>
  <c r="V3378" i="1" s="1"/>
  <c r="W3378" i="1" s="1"/>
  <c r="U3382" i="1"/>
  <c r="V3382" i="1" s="1"/>
  <c r="W3382" i="1" s="1"/>
  <c r="U3383" i="1"/>
  <c r="V3383" i="1" s="1"/>
  <c r="W3383" i="1" s="1"/>
  <c r="U3385" i="1"/>
  <c r="V3385" i="1" s="1"/>
  <c r="W3385" i="1" s="1"/>
  <c r="U3375" i="1"/>
  <c r="V3375" i="1" s="1"/>
  <c r="W3375" i="1" s="1"/>
  <c r="U5376" i="1"/>
  <c r="U6714" i="1"/>
  <c r="U3204" i="1"/>
  <c r="V3204" i="1" s="1"/>
  <c r="W3204" i="1" s="1"/>
  <c r="U3205" i="1"/>
  <c r="V3205" i="1" s="1"/>
  <c r="W3205" i="1" s="1"/>
  <c r="U3198" i="1"/>
  <c r="V3198" i="1" s="1"/>
  <c r="W3198" i="1" s="1"/>
  <c r="U3202" i="1"/>
  <c r="V3202" i="1" s="1"/>
  <c r="W3202" i="1" s="1"/>
  <c r="U3197" i="1"/>
  <c r="V3197" i="1" s="1"/>
  <c r="W3197" i="1" s="1"/>
  <c r="U3201" i="1"/>
  <c r="V3201" i="1" s="1"/>
  <c r="W3201" i="1" s="1"/>
  <c r="U3208" i="1"/>
  <c r="V3208" i="1" s="1"/>
  <c r="W3208" i="1" s="1"/>
  <c r="U3196" i="1"/>
  <c r="V3196" i="1" s="1"/>
  <c r="W3196" i="1" s="1"/>
  <c r="U3203" i="1"/>
  <c r="V3203" i="1" s="1"/>
  <c r="W3203" i="1" s="1"/>
  <c r="U3206" i="1"/>
  <c r="V3206" i="1" s="1"/>
  <c r="W3206" i="1" s="1"/>
  <c r="U3199" i="1"/>
  <c r="V3199" i="1" s="1"/>
  <c r="W3199" i="1" s="1"/>
  <c r="U3207" i="1"/>
  <c r="V3207" i="1" s="1"/>
  <c r="W3207" i="1" s="1"/>
  <c r="U3200" i="1"/>
  <c r="V3200" i="1" s="1"/>
  <c r="W3200" i="1" s="1"/>
  <c r="U5384" i="1"/>
  <c r="U6704" i="1"/>
  <c r="U5286" i="1"/>
  <c r="V5286" i="1" s="1"/>
  <c r="W5286" i="1" s="1"/>
  <c r="U5287" i="1"/>
  <c r="V5287" i="1" s="1"/>
  <c r="W5287" i="1" s="1"/>
  <c r="U5285" i="1"/>
  <c r="V5285" i="1" s="1"/>
  <c r="W5285" i="1" s="1"/>
  <c r="U5288" i="1"/>
  <c r="V5288" i="1" s="1"/>
  <c r="W5288" i="1" s="1"/>
  <c r="U5390" i="1"/>
  <c r="U6908" i="1"/>
  <c r="U5140" i="1"/>
  <c r="V5140" i="1" s="1"/>
  <c r="W5140" i="1" s="1"/>
  <c r="U5141" i="1"/>
  <c r="V5141" i="1" s="1"/>
  <c r="W5141" i="1" s="1"/>
  <c r="U5138" i="1"/>
  <c r="V5138" i="1" s="1"/>
  <c r="W5138" i="1" s="1"/>
  <c r="U5139" i="1"/>
  <c r="V5139" i="1" s="1"/>
  <c r="W5139" i="1" s="1"/>
  <c r="U5405" i="1"/>
  <c r="U6886" i="1"/>
  <c r="U6114" i="1"/>
  <c r="V6114" i="1" s="1"/>
  <c r="W6114" i="1" s="1"/>
  <c r="U6112" i="1"/>
  <c r="V6112" i="1" s="1"/>
  <c r="W6112" i="1" s="1"/>
  <c r="U6113" i="1"/>
  <c r="V6113" i="1" s="1"/>
  <c r="W6113" i="1" s="1"/>
  <c r="U5414" i="1"/>
  <c r="U7058" i="1"/>
  <c r="U4850" i="1"/>
  <c r="V4850" i="1" s="1"/>
  <c r="W4850" i="1" s="1"/>
  <c r="U4851" i="1"/>
  <c r="V4851" i="1" s="1"/>
  <c r="W4851" i="1" s="1"/>
  <c r="U5424" i="1"/>
  <c r="U6849" i="1"/>
  <c r="U6478" i="1"/>
  <c r="V6478" i="1" s="1"/>
  <c r="W6478" i="1" s="1"/>
  <c r="U6475" i="1"/>
  <c r="V6475" i="1" s="1"/>
  <c r="W6475" i="1" s="1"/>
  <c r="U5432" i="1"/>
  <c r="U7161" i="1"/>
  <c r="U6030" i="1"/>
  <c r="V6030" i="1" s="1"/>
  <c r="W6030" i="1" s="1"/>
  <c r="U6029" i="1"/>
  <c r="V6029" i="1" s="1"/>
  <c r="W6029" i="1" s="1"/>
  <c r="U5439" i="1"/>
  <c r="U7039" i="1"/>
  <c r="U6027" i="1"/>
  <c r="V6027" i="1" s="1"/>
  <c r="W6027" i="1" s="1"/>
  <c r="U6026" i="1"/>
  <c r="V6026" i="1" s="1"/>
  <c r="W6026" i="1" s="1"/>
  <c r="U6025" i="1"/>
  <c r="V6025" i="1" s="1"/>
  <c r="W6025" i="1" s="1"/>
  <c r="U5440" i="1"/>
  <c r="U7038" i="1"/>
  <c r="U5295" i="1"/>
  <c r="V5295" i="1" s="1"/>
  <c r="W5295" i="1" s="1"/>
  <c r="U5294" i="1"/>
  <c r="V5294" i="1" s="1"/>
  <c r="W5294" i="1" s="1"/>
  <c r="U5296" i="1"/>
  <c r="V5296" i="1" s="1"/>
  <c r="W5296" i="1" s="1"/>
  <c r="U5445" i="1"/>
  <c r="U6910" i="1"/>
  <c r="U6428" i="1"/>
  <c r="V6428" i="1" s="1"/>
  <c r="W6428" i="1" s="1"/>
  <c r="U5451" i="1"/>
  <c r="U7146" i="1"/>
  <c r="U4050" i="1"/>
  <c r="V4050" i="1" s="1"/>
  <c r="W4050" i="1" s="1"/>
  <c r="U4047" i="1"/>
  <c r="V4047" i="1" s="1"/>
  <c r="W4047" i="1" s="1"/>
  <c r="U4053" i="1"/>
  <c r="V4053" i="1" s="1"/>
  <c r="W4053" i="1" s="1"/>
  <c r="U4055" i="1"/>
  <c r="V4055" i="1" s="1"/>
  <c r="W4055" i="1" s="1"/>
  <c r="U4051" i="1"/>
  <c r="V4051" i="1" s="1"/>
  <c r="W4051" i="1" s="1"/>
  <c r="U4049" i="1"/>
  <c r="V4049" i="1" s="1"/>
  <c r="W4049" i="1" s="1"/>
  <c r="U4052" i="1"/>
  <c r="V4052" i="1" s="1"/>
  <c r="W4052" i="1" s="1"/>
  <c r="U4054" i="1"/>
  <c r="V4054" i="1" s="1"/>
  <c r="W4054" i="1" s="1"/>
  <c r="U4046" i="1"/>
  <c r="V4046" i="1" s="1"/>
  <c r="W4046" i="1" s="1"/>
  <c r="U4048" i="1"/>
  <c r="V4048" i="1" s="1"/>
  <c r="W4048" i="1" s="1"/>
  <c r="U5456" i="1"/>
  <c r="U6767" i="1"/>
  <c r="U5179" i="1"/>
  <c r="V5179" i="1" s="1"/>
  <c r="W5179" i="1" s="1"/>
  <c r="U5463" i="1"/>
  <c r="U6892" i="1"/>
  <c r="U2589" i="1"/>
  <c r="V2589" i="1" s="1"/>
  <c r="W2589" i="1" s="1"/>
  <c r="U2613" i="1"/>
  <c r="V2613" i="1" s="1"/>
  <c r="W2613" i="1" s="1"/>
  <c r="U2601" i="1"/>
  <c r="V2601" i="1" s="1"/>
  <c r="W2601" i="1" s="1"/>
  <c r="U2611" i="1"/>
  <c r="V2611" i="1" s="1"/>
  <c r="W2611" i="1" s="1"/>
  <c r="U2606" i="1"/>
  <c r="V2606" i="1" s="1"/>
  <c r="W2606" i="1" s="1"/>
  <c r="U2603" i="1"/>
  <c r="V2603" i="1" s="1"/>
  <c r="W2603" i="1" s="1"/>
  <c r="U2625" i="1"/>
  <c r="V2625" i="1" s="1"/>
  <c r="W2625" i="1" s="1"/>
  <c r="U2596" i="1"/>
  <c r="V2596" i="1" s="1"/>
  <c r="W2596" i="1" s="1"/>
  <c r="U2627" i="1"/>
  <c r="V2627" i="1" s="1"/>
  <c r="W2627" i="1" s="1"/>
  <c r="U2622" i="1"/>
  <c r="V2622" i="1" s="1"/>
  <c r="W2622" i="1" s="1"/>
  <c r="U2595" i="1"/>
  <c r="V2595" i="1" s="1"/>
  <c r="W2595" i="1" s="1"/>
  <c r="U2599" i="1"/>
  <c r="V2599" i="1" s="1"/>
  <c r="W2599" i="1" s="1"/>
  <c r="U2621" i="1"/>
  <c r="V2621" i="1" s="1"/>
  <c r="W2621" i="1" s="1"/>
  <c r="U2623" i="1"/>
  <c r="V2623" i="1" s="1"/>
  <c r="W2623" i="1" s="1"/>
  <c r="U2590" i="1"/>
  <c r="V2590" i="1" s="1"/>
  <c r="W2590" i="1" s="1"/>
  <c r="U2597" i="1"/>
  <c r="V2597" i="1" s="1"/>
  <c r="W2597" i="1" s="1"/>
  <c r="U2600" i="1"/>
  <c r="V2600" i="1" s="1"/>
  <c r="W2600" i="1" s="1"/>
  <c r="U2602" i="1"/>
  <c r="V2602" i="1" s="1"/>
  <c r="W2602" i="1" s="1"/>
  <c r="U2620" i="1"/>
  <c r="V2620" i="1" s="1"/>
  <c r="W2620" i="1" s="1"/>
  <c r="U2626" i="1"/>
  <c r="V2626" i="1" s="1"/>
  <c r="W2626" i="1" s="1"/>
  <c r="U2624" i="1"/>
  <c r="V2624" i="1" s="1"/>
  <c r="W2624" i="1" s="1"/>
  <c r="U2612" i="1"/>
  <c r="V2612" i="1" s="1"/>
  <c r="W2612" i="1" s="1"/>
  <c r="U2591" i="1"/>
  <c r="V2591" i="1" s="1"/>
  <c r="W2591" i="1" s="1"/>
  <c r="U2609" i="1"/>
  <c r="V2609" i="1" s="1"/>
  <c r="W2609" i="1" s="1"/>
  <c r="U2619" i="1"/>
  <c r="V2619" i="1" s="1"/>
  <c r="W2619" i="1" s="1"/>
  <c r="U2617" i="1"/>
  <c r="V2617" i="1" s="1"/>
  <c r="W2617" i="1" s="1"/>
  <c r="U2605" i="1"/>
  <c r="V2605" i="1" s="1"/>
  <c r="W2605" i="1" s="1"/>
  <c r="U2608" i="1"/>
  <c r="V2608" i="1" s="1"/>
  <c r="W2608" i="1" s="1"/>
  <c r="U2604" i="1"/>
  <c r="V2604" i="1" s="1"/>
  <c r="W2604" i="1" s="1"/>
  <c r="U2594" i="1"/>
  <c r="V2594" i="1" s="1"/>
  <c r="W2594" i="1" s="1"/>
  <c r="U2618" i="1"/>
  <c r="V2618" i="1" s="1"/>
  <c r="W2618" i="1" s="1"/>
  <c r="U2593" i="1"/>
  <c r="V2593" i="1" s="1"/>
  <c r="W2593" i="1" s="1"/>
  <c r="U2607" i="1"/>
  <c r="V2607" i="1" s="1"/>
  <c r="W2607" i="1" s="1"/>
  <c r="U2610" i="1"/>
  <c r="V2610" i="1" s="1"/>
  <c r="W2610" i="1" s="1"/>
  <c r="U2614" i="1"/>
  <c r="V2614" i="1" s="1"/>
  <c r="W2614" i="1" s="1"/>
  <c r="U2592" i="1"/>
  <c r="V2592" i="1" s="1"/>
  <c r="W2592" i="1" s="1"/>
  <c r="U2598" i="1"/>
  <c r="V2598" i="1" s="1"/>
  <c r="W2598" i="1" s="1"/>
  <c r="U2615" i="1"/>
  <c r="V2615" i="1" s="1"/>
  <c r="W2615" i="1" s="1"/>
  <c r="U2616" i="1"/>
  <c r="V2616" i="1" s="1"/>
  <c r="W2616" i="1" s="1"/>
  <c r="U5470" i="1"/>
  <c r="U6686" i="1"/>
  <c r="U5388" i="1"/>
  <c r="V5388" i="1" s="1"/>
  <c r="W5388" i="1" s="1"/>
  <c r="U5385" i="1"/>
  <c r="V5385" i="1" s="1"/>
  <c r="W5385" i="1" s="1"/>
  <c r="U5389" i="1"/>
  <c r="V5389" i="1" s="1"/>
  <c r="W5389" i="1" s="1"/>
  <c r="U5387" i="1"/>
  <c r="V5387" i="1" s="1"/>
  <c r="W5387" i="1" s="1"/>
  <c r="U5386" i="1"/>
  <c r="V5386" i="1" s="1"/>
  <c r="W5386" i="1" s="1"/>
  <c r="U5474" i="1"/>
  <c r="U6921" i="1"/>
  <c r="U2436" i="1"/>
  <c r="V2436" i="1" s="1"/>
  <c r="W2436" i="1" s="1"/>
  <c r="U2447" i="1"/>
  <c r="V2447" i="1" s="1"/>
  <c r="W2447" i="1" s="1"/>
  <c r="U2423" i="1"/>
  <c r="V2423" i="1" s="1"/>
  <c r="W2423" i="1" s="1"/>
  <c r="U2439" i="1"/>
  <c r="V2439" i="1" s="1"/>
  <c r="W2439" i="1" s="1"/>
  <c r="U2432" i="1"/>
  <c r="V2432" i="1" s="1"/>
  <c r="W2432" i="1" s="1"/>
  <c r="U2425" i="1"/>
  <c r="V2425" i="1" s="1"/>
  <c r="W2425" i="1" s="1"/>
  <c r="U2438" i="1"/>
  <c r="V2438" i="1" s="1"/>
  <c r="W2438" i="1" s="1"/>
  <c r="U2452" i="1"/>
  <c r="V2452" i="1" s="1"/>
  <c r="W2452" i="1" s="1"/>
  <c r="U2445" i="1"/>
  <c r="V2445" i="1" s="1"/>
  <c r="W2445" i="1" s="1"/>
  <c r="U2450" i="1"/>
  <c r="V2450" i="1" s="1"/>
  <c r="W2450" i="1" s="1"/>
  <c r="U2430" i="1"/>
  <c r="V2430" i="1" s="1"/>
  <c r="W2430" i="1" s="1"/>
  <c r="U2426" i="1"/>
  <c r="V2426" i="1" s="1"/>
  <c r="W2426" i="1" s="1"/>
  <c r="U2440" i="1"/>
  <c r="V2440" i="1" s="1"/>
  <c r="W2440" i="1" s="1"/>
  <c r="U2433" i="1"/>
  <c r="V2433" i="1" s="1"/>
  <c r="W2433" i="1" s="1"/>
  <c r="U2454" i="1"/>
  <c r="V2454" i="1" s="1"/>
  <c r="W2454" i="1" s="1"/>
  <c r="U2453" i="1"/>
  <c r="V2453" i="1" s="1"/>
  <c r="W2453" i="1" s="1"/>
  <c r="U2449" i="1"/>
  <c r="V2449" i="1" s="1"/>
  <c r="W2449" i="1" s="1"/>
  <c r="U2424" i="1"/>
  <c r="V2424" i="1" s="1"/>
  <c r="W2424" i="1" s="1"/>
  <c r="U2446" i="1"/>
  <c r="V2446" i="1" s="1"/>
  <c r="W2446" i="1" s="1"/>
  <c r="U2451" i="1"/>
  <c r="V2451" i="1" s="1"/>
  <c r="W2451" i="1" s="1"/>
  <c r="U2457" i="1"/>
  <c r="V2457" i="1" s="1"/>
  <c r="W2457" i="1" s="1"/>
  <c r="U2437" i="1"/>
  <c r="V2437" i="1" s="1"/>
  <c r="W2437" i="1" s="1"/>
  <c r="U2448" i="1"/>
  <c r="V2448" i="1" s="1"/>
  <c r="W2448" i="1" s="1"/>
  <c r="U2441" i="1"/>
  <c r="V2441" i="1" s="1"/>
  <c r="W2441" i="1" s="1"/>
  <c r="U2435" i="1"/>
  <c r="V2435" i="1" s="1"/>
  <c r="W2435" i="1" s="1"/>
  <c r="U2422" i="1"/>
  <c r="V2422" i="1" s="1"/>
  <c r="W2422" i="1" s="1"/>
  <c r="U2431" i="1"/>
  <c r="V2431" i="1" s="1"/>
  <c r="W2431" i="1" s="1"/>
  <c r="U2455" i="1"/>
  <c r="V2455" i="1" s="1"/>
  <c r="W2455" i="1" s="1"/>
  <c r="U2429" i="1"/>
  <c r="V2429" i="1" s="1"/>
  <c r="W2429" i="1" s="1"/>
  <c r="U2456" i="1"/>
  <c r="V2456" i="1" s="1"/>
  <c r="W2456" i="1" s="1"/>
  <c r="U2427" i="1"/>
  <c r="V2427" i="1" s="1"/>
  <c r="W2427" i="1" s="1"/>
  <c r="U2444" i="1"/>
  <c r="V2444" i="1" s="1"/>
  <c r="W2444" i="1" s="1"/>
  <c r="U2428" i="1"/>
  <c r="V2428" i="1" s="1"/>
  <c r="W2428" i="1" s="1"/>
  <c r="U2443" i="1"/>
  <c r="V2443" i="1" s="1"/>
  <c r="W2443" i="1" s="1"/>
  <c r="U2434" i="1"/>
  <c r="V2434" i="1" s="1"/>
  <c r="W2434" i="1" s="1"/>
  <c r="U2442" i="1"/>
  <c r="V2442" i="1" s="1"/>
  <c r="W2442" i="1" s="1"/>
  <c r="U5481" i="1"/>
  <c r="U6678" i="1"/>
  <c r="U5277" i="1"/>
  <c r="V5277" i="1" s="1"/>
  <c r="W5277" i="1" s="1"/>
  <c r="U5276" i="1"/>
  <c r="V5276" i="1" s="1"/>
  <c r="W5276" i="1" s="1"/>
  <c r="U5278" i="1"/>
  <c r="V5278" i="1" s="1"/>
  <c r="W5278" i="1" s="1"/>
  <c r="U5275" i="1"/>
  <c r="V5275" i="1" s="1"/>
  <c r="W5275" i="1" s="1"/>
  <c r="U5486" i="1"/>
  <c r="U6905" i="1"/>
  <c r="U4429" i="1"/>
  <c r="V4429" i="1" s="1"/>
  <c r="W4429" i="1" s="1"/>
  <c r="U4428" i="1"/>
  <c r="V4428" i="1" s="1"/>
  <c r="W4428" i="1" s="1"/>
  <c r="U4430" i="1"/>
  <c r="V4430" i="1" s="1"/>
  <c r="W4430" i="1" s="1"/>
  <c r="U4427" i="1"/>
  <c r="V4427" i="1" s="1"/>
  <c r="W4427" i="1" s="1"/>
  <c r="U4431" i="1"/>
  <c r="V4431" i="1" s="1"/>
  <c r="W4431" i="1" s="1"/>
  <c r="U5487" i="1"/>
  <c r="U6796" i="1"/>
  <c r="U4413" i="1"/>
  <c r="V4413" i="1" s="1"/>
  <c r="W4413" i="1" s="1"/>
  <c r="U4408" i="1"/>
  <c r="V4408" i="1" s="1"/>
  <c r="W4408" i="1" s="1"/>
  <c r="U4409" i="1"/>
  <c r="V4409" i="1" s="1"/>
  <c r="W4409" i="1" s="1"/>
  <c r="U4411" i="1"/>
  <c r="V4411" i="1" s="1"/>
  <c r="W4411" i="1" s="1"/>
  <c r="U4412" i="1"/>
  <c r="V4412" i="1" s="1"/>
  <c r="W4412" i="1" s="1"/>
  <c r="U4410" i="1"/>
  <c r="V4410" i="1" s="1"/>
  <c r="W4410" i="1" s="1"/>
  <c r="U5494" i="1"/>
  <c r="U6793" i="1"/>
  <c r="U6383" i="1"/>
  <c r="V6383" i="1" s="1"/>
  <c r="W6383" i="1" s="1"/>
  <c r="U6385" i="1"/>
  <c r="V6385" i="1" s="1"/>
  <c r="W6385" i="1" s="1"/>
  <c r="U6387" i="1"/>
  <c r="V6387" i="1" s="1"/>
  <c r="W6387" i="1" s="1"/>
  <c r="U6386" i="1"/>
  <c r="V6386" i="1" s="1"/>
  <c r="W6386" i="1" s="1"/>
  <c r="U6388" i="1"/>
  <c r="V6388" i="1" s="1"/>
  <c r="W6388" i="1" s="1"/>
  <c r="U5506" i="1"/>
  <c r="U7131" i="1"/>
  <c r="U4013" i="1"/>
  <c r="V4013" i="1" s="1"/>
  <c r="W4013" i="1" s="1"/>
  <c r="U4022" i="1"/>
  <c r="V4022" i="1" s="1"/>
  <c r="W4022" i="1" s="1"/>
  <c r="U4012" i="1"/>
  <c r="V4012" i="1" s="1"/>
  <c r="W4012" i="1" s="1"/>
  <c r="U4018" i="1"/>
  <c r="V4018" i="1" s="1"/>
  <c r="W4018" i="1" s="1"/>
  <c r="U4020" i="1"/>
  <c r="V4020" i="1" s="1"/>
  <c r="W4020" i="1" s="1"/>
  <c r="U4019" i="1"/>
  <c r="V4019" i="1" s="1"/>
  <c r="W4019" i="1" s="1"/>
  <c r="U4011" i="1"/>
  <c r="V4011" i="1" s="1"/>
  <c r="W4011" i="1" s="1"/>
  <c r="U4014" i="1"/>
  <c r="V4014" i="1" s="1"/>
  <c r="W4014" i="1" s="1"/>
  <c r="U4016" i="1"/>
  <c r="V4016" i="1" s="1"/>
  <c r="W4016" i="1" s="1"/>
  <c r="U4015" i="1"/>
  <c r="V4015" i="1" s="1"/>
  <c r="W4015" i="1" s="1"/>
  <c r="U4021" i="1"/>
  <c r="V4021" i="1" s="1"/>
  <c r="W4021" i="1" s="1"/>
  <c r="U4017" i="1"/>
  <c r="V4017" i="1" s="1"/>
  <c r="W4017" i="1" s="1"/>
  <c r="U5507" i="1"/>
  <c r="U6764" i="1"/>
  <c r="U1775" i="1"/>
  <c r="V1775" i="1" s="1"/>
  <c r="W1775" i="1" s="1"/>
  <c r="U1765" i="1"/>
  <c r="V1765" i="1" s="1"/>
  <c r="W1765" i="1" s="1"/>
  <c r="U1772" i="1"/>
  <c r="V1772" i="1" s="1"/>
  <c r="W1772" i="1" s="1"/>
  <c r="U1768" i="1"/>
  <c r="V1768" i="1" s="1"/>
  <c r="W1768" i="1" s="1"/>
  <c r="U1759" i="1"/>
  <c r="V1759" i="1" s="1"/>
  <c r="W1759" i="1" s="1"/>
  <c r="U1760" i="1"/>
  <c r="V1760" i="1" s="1"/>
  <c r="W1760" i="1" s="1"/>
  <c r="U1770" i="1"/>
  <c r="V1770" i="1" s="1"/>
  <c r="W1770" i="1" s="1"/>
  <c r="U1762" i="1"/>
  <c r="V1762" i="1" s="1"/>
  <c r="W1762" i="1" s="1"/>
  <c r="U1774" i="1"/>
  <c r="V1774" i="1" s="1"/>
  <c r="W1774" i="1" s="1"/>
  <c r="U1764" i="1"/>
  <c r="V1764" i="1" s="1"/>
  <c r="W1764" i="1" s="1"/>
  <c r="U1766" i="1"/>
  <c r="V1766" i="1" s="1"/>
  <c r="W1766" i="1" s="1"/>
  <c r="U1769" i="1"/>
  <c r="V1769" i="1" s="1"/>
  <c r="W1769" i="1" s="1"/>
  <c r="U1776" i="1"/>
  <c r="V1776" i="1" s="1"/>
  <c r="W1776" i="1" s="1"/>
  <c r="U1763" i="1"/>
  <c r="V1763" i="1" s="1"/>
  <c r="W1763" i="1" s="1"/>
  <c r="U1771" i="1"/>
  <c r="V1771" i="1" s="1"/>
  <c r="W1771" i="1" s="1"/>
  <c r="U1761" i="1"/>
  <c r="V1761" i="1" s="1"/>
  <c r="W1761" i="1" s="1"/>
  <c r="U1767" i="1"/>
  <c r="V1767" i="1" s="1"/>
  <c r="W1767" i="1" s="1"/>
  <c r="U1773" i="1"/>
  <c r="V1773" i="1" s="1"/>
  <c r="W1773" i="1" s="1"/>
  <c r="U5512" i="1"/>
  <c r="U6663" i="1"/>
  <c r="U3333" i="1"/>
  <c r="V3333" i="1" s="1"/>
  <c r="W3333" i="1" s="1"/>
  <c r="U3312" i="1"/>
  <c r="V3312" i="1" s="1"/>
  <c r="W3312" i="1" s="1"/>
  <c r="U3327" i="1"/>
  <c r="V3327" i="1" s="1"/>
  <c r="W3327" i="1" s="1"/>
  <c r="U3318" i="1"/>
  <c r="V3318" i="1" s="1"/>
  <c r="W3318" i="1" s="1"/>
  <c r="U3321" i="1"/>
  <c r="V3321" i="1" s="1"/>
  <c r="W3321" i="1" s="1"/>
  <c r="U3313" i="1"/>
  <c r="V3313" i="1" s="1"/>
  <c r="W3313" i="1" s="1"/>
  <c r="U3316" i="1"/>
  <c r="V3316" i="1" s="1"/>
  <c r="W3316" i="1" s="1"/>
  <c r="U3315" i="1"/>
  <c r="V3315" i="1" s="1"/>
  <c r="W3315" i="1" s="1"/>
  <c r="U3314" i="1"/>
  <c r="V3314" i="1" s="1"/>
  <c r="W3314" i="1" s="1"/>
  <c r="U3317" i="1"/>
  <c r="V3317" i="1" s="1"/>
  <c r="W3317" i="1" s="1"/>
  <c r="U3331" i="1"/>
  <c r="V3331" i="1" s="1"/>
  <c r="W3331" i="1" s="1"/>
  <c r="U3328" i="1"/>
  <c r="V3328" i="1" s="1"/>
  <c r="W3328" i="1" s="1"/>
  <c r="U3325" i="1"/>
  <c r="V3325" i="1" s="1"/>
  <c r="W3325" i="1" s="1"/>
  <c r="U3320" i="1"/>
  <c r="V3320" i="1" s="1"/>
  <c r="W3320" i="1" s="1"/>
  <c r="U3329" i="1"/>
  <c r="V3329" i="1" s="1"/>
  <c r="W3329" i="1" s="1"/>
  <c r="U3324" i="1"/>
  <c r="V3324" i="1" s="1"/>
  <c r="W3324" i="1" s="1"/>
  <c r="U3326" i="1"/>
  <c r="V3326" i="1" s="1"/>
  <c r="W3326" i="1" s="1"/>
  <c r="U3332" i="1"/>
  <c r="V3332" i="1" s="1"/>
  <c r="W3332" i="1" s="1"/>
  <c r="U3330" i="1"/>
  <c r="V3330" i="1" s="1"/>
  <c r="W3330" i="1" s="1"/>
  <c r="U3319" i="1"/>
  <c r="V3319" i="1" s="1"/>
  <c r="W3319" i="1" s="1"/>
  <c r="U3323" i="1"/>
  <c r="V3323" i="1" s="1"/>
  <c r="W3323" i="1" s="1"/>
  <c r="U3322" i="1"/>
  <c r="V3322" i="1" s="1"/>
  <c r="W3322" i="1" s="1"/>
  <c r="U5516" i="1"/>
  <c r="U6708" i="1"/>
  <c r="U5765" i="1"/>
  <c r="V5765" i="1" s="1"/>
  <c r="W5765" i="1" s="1"/>
  <c r="U5762" i="1"/>
  <c r="V5762" i="1" s="1"/>
  <c r="W5762" i="1" s="1"/>
  <c r="U5766" i="1"/>
  <c r="V5766" i="1" s="1"/>
  <c r="W5766" i="1" s="1"/>
  <c r="U5760" i="1"/>
  <c r="V5760" i="1" s="1"/>
  <c r="W5760" i="1" s="1"/>
  <c r="U5763" i="1"/>
  <c r="V5763" i="1" s="1"/>
  <c r="W5763" i="1" s="1"/>
  <c r="U5761" i="1"/>
  <c r="V5761" i="1" s="1"/>
  <c r="W5761" i="1" s="1"/>
  <c r="U5764" i="1"/>
  <c r="V5764" i="1" s="1"/>
  <c r="W5764" i="1" s="1"/>
  <c r="U5767" i="1"/>
  <c r="V5767" i="1" s="1"/>
  <c r="W5767" i="1" s="1"/>
  <c r="U5527" i="1"/>
  <c r="U6991" i="1"/>
  <c r="U460" i="1"/>
  <c r="V460" i="1" s="1"/>
  <c r="W460" i="1" s="1"/>
  <c r="U433" i="1"/>
  <c r="V433" i="1" s="1"/>
  <c r="W433" i="1" s="1"/>
  <c r="U401" i="1"/>
  <c r="V401" i="1" s="1"/>
  <c r="W401" i="1" s="1"/>
  <c r="U387" i="1"/>
  <c r="V387" i="1" s="1"/>
  <c r="W387" i="1" s="1"/>
  <c r="U408" i="1"/>
  <c r="V408" i="1" s="1"/>
  <c r="W408" i="1" s="1"/>
  <c r="U409" i="1"/>
  <c r="V409" i="1" s="1"/>
  <c r="W409" i="1" s="1"/>
  <c r="U438" i="1"/>
  <c r="V438" i="1" s="1"/>
  <c r="W438" i="1" s="1"/>
  <c r="U347" i="1"/>
  <c r="V347" i="1" s="1"/>
  <c r="W347" i="1" s="1"/>
  <c r="U317" i="1"/>
  <c r="V317" i="1" s="1"/>
  <c r="W317" i="1" s="1"/>
  <c r="U399" i="1"/>
  <c r="V399" i="1" s="1"/>
  <c r="W399" i="1" s="1"/>
  <c r="U395" i="1"/>
  <c r="V395" i="1" s="1"/>
  <c r="W395" i="1" s="1"/>
  <c r="U365" i="1"/>
  <c r="V365" i="1" s="1"/>
  <c r="W365" i="1" s="1"/>
  <c r="U455" i="1"/>
  <c r="V455" i="1" s="1"/>
  <c r="W455" i="1" s="1"/>
  <c r="U316" i="1"/>
  <c r="V316" i="1" s="1"/>
  <c r="W316" i="1" s="1"/>
  <c r="U448" i="1"/>
  <c r="V448" i="1" s="1"/>
  <c r="W448" i="1" s="1"/>
  <c r="U443" i="1"/>
  <c r="V443" i="1" s="1"/>
  <c r="W443" i="1" s="1"/>
  <c r="U390" i="1"/>
  <c r="V390" i="1" s="1"/>
  <c r="W390" i="1" s="1"/>
  <c r="U326" i="1"/>
  <c r="V326" i="1" s="1"/>
  <c r="W326" i="1" s="1"/>
  <c r="U453" i="1"/>
  <c r="V453" i="1" s="1"/>
  <c r="W453" i="1" s="1"/>
  <c r="U304" i="1"/>
  <c r="V304" i="1" s="1"/>
  <c r="W304" i="1" s="1"/>
  <c r="U467" i="1"/>
  <c r="V467" i="1" s="1"/>
  <c r="W467" i="1" s="1"/>
  <c r="U338" i="1"/>
  <c r="V338" i="1" s="1"/>
  <c r="W338" i="1" s="1"/>
  <c r="U444" i="1"/>
  <c r="V444" i="1" s="1"/>
  <c r="W444" i="1" s="1"/>
  <c r="U378" i="1"/>
  <c r="V378" i="1" s="1"/>
  <c r="W378" i="1" s="1"/>
  <c r="U353" i="1"/>
  <c r="V353" i="1" s="1"/>
  <c r="W353" i="1" s="1"/>
  <c r="U344" i="1"/>
  <c r="V344" i="1" s="1"/>
  <c r="W344" i="1" s="1"/>
  <c r="U457" i="1"/>
  <c r="V457" i="1" s="1"/>
  <c r="W457" i="1" s="1"/>
  <c r="U361" i="1"/>
  <c r="V361" i="1" s="1"/>
  <c r="W361" i="1" s="1"/>
  <c r="U381" i="1"/>
  <c r="V381" i="1" s="1"/>
  <c r="W381" i="1" s="1"/>
  <c r="U463" i="1"/>
  <c r="V463" i="1" s="1"/>
  <c r="W463" i="1" s="1"/>
  <c r="U445" i="1"/>
  <c r="V445" i="1" s="1"/>
  <c r="W445" i="1" s="1"/>
  <c r="U472" i="1"/>
  <c r="V472" i="1" s="1"/>
  <c r="W472" i="1" s="1"/>
  <c r="U389" i="1"/>
  <c r="V389" i="1" s="1"/>
  <c r="W389" i="1" s="1"/>
  <c r="U385" i="1"/>
  <c r="V385" i="1" s="1"/>
  <c r="W385" i="1" s="1"/>
  <c r="U462" i="1"/>
  <c r="V462" i="1" s="1"/>
  <c r="W462" i="1" s="1"/>
  <c r="U456" i="1"/>
  <c r="V456" i="1" s="1"/>
  <c r="W456" i="1" s="1"/>
  <c r="U405" i="1"/>
  <c r="V405" i="1" s="1"/>
  <c r="W405" i="1" s="1"/>
  <c r="U330" i="1"/>
  <c r="V330" i="1" s="1"/>
  <c r="W330" i="1" s="1"/>
  <c r="U369" i="1"/>
  <c r="V369" i="1" s="1"/>
  <c r="W369" i="1" s="1"/>
  <c r="U437" i="1"/>
  <c r="V437" i="1" s="1"/>
  <c r="W437" i="1" s="1"/>
  <c r="U322" i="1"/>
  <c r="V322" i="1" s="1"/>
  <c r="W322" i="1" s="1"/>
  <c r="U476" i="1"/>
  <c r="V476" i="1" s="1"/>
  <c r="W476" i="1" s="1"/>
  <c r="U400" i="1"/>
  <c r="V400" i="1" s="1"/>
  <c r="W400" i="1" s="1"/>
  <c r="U423" i="1"/>
  <c r="V423" i="1" s="1"/>
  <c r="W423" i="1" s="1"/>
  <c r="U414" i="1"/>
  <c r="V414" i="1" s="1"/>
  <c r="W414" i="1" s="1"/>
  <c r="U331" i="1"/>
  <c r="V331" i="1" s="1"/>
  <c r="W331" i="1" s="1"/>
  <c r="U461" i="1"/>
  <c r="V461" i="1" s="1"/>
  <c r="W461" i="1" s="1"/>
  <c r="U309" i="1"/>
  <c r="V309" i="1" s="1"/>
  <c r="W309" i="1" s="1"/>
  <c r="U375" i="1"/>
  <c r="V375" i="1" s="1"/>
  <c r="W375" i="1" s="1"/>
  <c r="U367" i="1"/>
  <c r="V367" i="1" s="1"/>
  <c r="W367" i="1" s="1"/>
  <c r="U370" i="1"/>
  <c r="V370" i="1" s="1"/>
  <c r="W370" i="1" s="1"/>
  <c r="U356" i="1"/>
  <c r="V356" i="1" s="1"/>
  <c r="W356" i="1" s="1"/>
  <c r="U439" i="1"/>
  <c r="V439" i="1" s="1"/>
  <c r="W439" i="1" s="1"/>
  <c r="U441" i="1"/>
  <c r="V441" i="1" s="1"/>
  <c r="W441" i="1" s="1"/>
  <c r="U303" i="1"/>
  <c r="V303" i="1" s="1"/>
  <c r="W303" i="1" s="1"/>
  <c r="U459" i="1"/>
  <c r="V459" i="1" s="1"/>
  <c r="W459" i="1" s="1"/>
  <c r="U450" i="1"/>
  <c r="V450" i="1" s="1"/>
  <c r="W450" i="1" s="1"/>
  <c r="U470" i="1"/>
  <c r="V470" i="1" s="1"/>
  <c r="W470" i="1" s="1"/>
  <c r="U350" i="1"/>
  <c r="V350" i="1" s="1"/>
  <c r="W350" i="1" s="1"/>
  <c r="U473" i="1"/>
  <c r="V473" i="1" s="1"/>
  <c r="W473" i="1" s="1"/>
  <c r="U474" i="1"/>
  <c r="V474" i="1" s="1"/>
  <c r="W474" i="1" s="1"/>
  <c r="U348" i="1"/>
  <c r="V348" i="1" s="1"/>
  <c r="W348" i="1" s="1"/>
  <c r="U358" i="1"/>
  <c r="V358" i="1" s="1"/>
  <c r="W358" i="1" s="1"/>
  <c r="U416" i="1"/>
  <c r="V416" i="1" s="1"/>
  <c r="W416" i="1" s="1"/>
  <c r="U371" i="1"/>
  <c r="V371" i="1" s="1"/>
  <c r="W371" i="1" s="1"/>
  <c r="U354" i="1"/>
  <c r="V354" i="1" s="1"/>
  <c r="W354" i="1" s="1"/>
  <c r="U345" i="1"/>
  <c r="V345" i="1" s="1"/>
  <c r="W345" i="1" s="1"/>
  <c r="U314" i="1"/>
  <c r="V314" i="1" s="1"/>
  <c r="W314" i="1" s="1"/>
  <c r="U360" i="1"/>
  <c r="V360" i="1" s="1"/>
  <c r="W360" i="1" s="1"/>
  <c r="U388" i="1"/>
  <c r="V388" i="1" s="1"/>
  <c r="W388" i="1" s="1"/>
  <c r="U329" i="1"/>
  <c r="V329" i="1" s="1"/>
  <c r="W329" i="1" s="1"/>
  <c r="U319" i="1"/>
  <c r="V319" i="1" s="1"/>
  <c r="W319" i="1" s="1"/>
  <c r="U468" i="1"/>
  <c r="V468" i="1" s="1"/>
  <c r="W468" i="1" s="1"/>
  <c r="U349" i="1"/>
  <c r="V349" i="1" s="1"/>
  <c r="W349" i="1" s="1"/>
  <c r="U341" i="1"/>
  <c r="V341" i="1" s="1"/>
  <c r="W341" i="1" s="1"/>
  <c r="U454" i="1"/>
  <c r="V454" i="1" s="1"/>
  <c r="W454" i="1" s="1"/>
  <c r="U398" i="1"/>
  <c r="V398" i="1" s="1"/>
  <c r="W398" i="1" s="1"/>
  <c r="U394" i="1"/>
  <c r="V394" i="1" s="1"/>
  <c r="W394" i="1" s="1"/>
  <c r="U318" i="1"/>
  <c r="V318" i="1" s="1"/>
  <c r="W318" i="1" s="1"/>
  <c r="U379" i="1"/>
  <c r="V379" i="1" s="1"/>
  <c r="W379" i="1" s="1"/>
  <c r="U324" i="1"/>
  <c r="V324" i="1" s="1"/>
  <c r="W324" i="1" s="1"/>
  <c r="U374" i="1"/>
  <c r="V374" i="1" s="1"/>
  <c r="W374" i="1" s="1"/>
  <c r="U458" i="1"/>
  <c r="V458" i="1" s="1"/>
  <c r="W458" i="1" s="1"/>
  <c r="U452" i="1"/>
  <c r="V452" i="1" s="1"/>
  <c r="W452" i="1" s="1"/>
  <c r="U410" i="1"/>
  <c r="V410" i="1" s="1"/>
  <c r="W410" i="1" s="1"/>
  <c r="U325" i="1"/>
  <c r="V325" i="1" s="1"/>
  <c r="W325" i="1" s="1"/>
  <c r="U449" i="1"/>
  <c r="V449" i="1" s="1"/>
  <c r="W449" i="1" s="1"/>
  <c r="U407" i="1"/>
  <c r="V407" i="1" s="1"/>
  <c r="W407" i="1" s="1"/>
  <c r="U429" i="1"/>
  <c r="V429" i="1" s="1"/>
  <c r="W429" i="1" s="1"/>
  <c r="U315" i="1"/>
  <c r="V315" i="1" s="1"/>
  <c r="W315" i="1" s="1"/>
  <c r="U418" i="1"/>
  <c r="V418" i="1" s="1"/>
  <c r="W418" i="1" s="1"/>
  <c r="U372" i="1"/>
  <c r="V372" i="1" s="1"/>
  <c r="W372" i="1" s="1"/>
  <c r="U327" i="1"/>
  <c r="V327" i="1" s="1"/>
  <c r="W327" i="1" s="1"/>
  <c r="U362" i="1"/>
  <c r="V362" i="1" s="1"/>
  <c r="W362" i="1" s="1"/>
  <c r="U451" i="1"/>
  <c r="V451" i="1" s="1"/>
  <c r="W451" i="1" s="1"/>
  <c r="U424" i="1"/>
  <c r="V424" i="1" s="1"/>
  <c r="W424" i="1" s="1"/>
  <c r="U313" i="1"/>
  <c r="V313" i="1" s="1"/>
  <c r="W313" i="1" s="1"/>
  <c r="U392" i="1"/>
  <c r="V392" i="1" s="1"/>
  <c r="W392" i="1" s="1"/>
  <c r="U406" i="1"/>
  <c r="V406" i="1" s="1"/>
  <c r="W406" i="1" s="1"/>
  <c r="U305" i="1"/>
  <c r="V305" i="1" s="1"/>
  <c r="W305" i="1" s="1"/>
  <c r="U393" i="1"/>
  <c r="V393" i="1" s="1"/>
  <c r="W393" i="1" s="1"/>
  <c r="U333" i="1"/>
  <c r="V333" i="1" s="1"/>
  <c r="W333" i="1" s="1"/>
  <c r="U412" i="1"/>
  <c r="V412" i="1" s="1"/>
  <c r="W412" i="1" s="1"/>
  <c r="U427" i="1"/>
  <c r="V427" i="1" s="1"/>
  <c r="W427" i="1" s="1"/>
  <c r="U411" i="1"/>
  <c r="V411" i="1" s="1"/>
  <c r="W411" i="1" s="1"/>
  <c r="U359" i="1"/>
  <c r="V359" i="1" s="1"/>
  <c r="W359" i="1" s="1"/>
  <c r="U415" i="1"/>
  <c r="V415" i="1" s="1"/>
  <c r="W415" i="1" s="1"/>
  <c r="U436" i="1"/>
  <c r="V436" i="1" s="1"/>
  <c r="W436" i="1" s="1"/>
  <c r="U421" i="1"/>
  <c r="V421" i="1" s="1"/>
  <c r="W421" i="1" s="1"/>
  <c r="U425" i="1"/>
  <c r="V425" i="1" s="1"/>
  <c r="W425" i="1" s="1"/>
  <c r="U430" i="1"/>
  <c r="V430" i="1" s="1"/>
  <c r="W430" i="1" s="1"/>
  <c r="U312" i="1"/>
  <c r="V312" i="1" s="1"/>
  <c r="W312" i="1" s="1"/>
  <c r="U440" i="1"/>
  <c r="V440" i="1" s="1"/>
  <c r="W440" i="1" s="1"/>
  <c r="U475" i="1"/>
  <c r="V475" i="1" s="1"/>
  <c r="W475" i="1" s="1"/>
  <c r="U434" i="1"/>
  <c r="V434" i="1" s="1"/>
  <c r="W434" i="1" s="1"/>
  <c r="U376" i="1"/>
  <c r="V376" i="1" s="1"/>
  <c r="W376" i="1" s="1"/>
  <c r="U336" i="1"/>
  <c r="V336" i="1" s="1"/>
  <c r="W336" i="1" s="1"/>
  <c r="U413" i="1"/>
  <c r="V413" i="1" s="1"/>
  <c r="W413" i="1" s="1"/>
  <c r="U397" i="1"/>
  <c r="V397" i="1" s="1"/>
  <c r="W397" i="1" s="1"/>
  <c r="U422" i="1"/>
  <c r="V422" i="1" s="1"/>
  <c r="W422" i="1" s="1"/>
  <c r="U442" i="1"/>
  <c r="V442" i="1" s="1"/>
  <c r="W442" i="1" s="1"/>
  <c r="U323" i="1"/>
  <c r="V323" i="1" s="1"/>
  <c r="W323" i="1" s="1"/>
  <c r="U465" i="1"/>
  <c r="V465" i="1" s="1"/>
  <c r="W465" i="1" s="1"/>
  <c r="U435" i="1"/>
  <c r="V435" i="1" s="1"/>
  <c r="W435" i="1" s="1"/>
  <c r="U306" i="1"/>
  <c r="V306" i="1" s="1"/>
  <c r="W306" i="1" s="1"/>
  <c r="U404" i="1"/>
  <c r="V404" i="1" s="1"/>
  <c r="W404" i="1" s="1"/>
  <c r="U432" i="1"/>
  <c r="V432" i="1" s="1"/>
  <c r="W432" i="1" s="1"/>
  <c r="U368" i="1"/>
  <c r="V368" i="1" s="1"/>
  <c r="W368" i="1" s="1"/>
  <c r="U417" i="1"/>
  <c r="V417" i="1" s="1"/>
  <c r="W417" i="1" s="1"/>
  <c r="U355" i="1"/>
  <c r="V355" i="1" s="1"/>
  <c r="W355" i="1" s="1"/>
  <c r="U391" i="1"/>
  <c r="V391" i="1" s="1"/>
  <c r="W391" i="1" s="1"/>
  <c r="U357" i="1"/>
  <c r="V357" i="1" s="1"/>
  <c r="W357" i="1" s="1"/>
  <c r="U334" i="1"/>
  <c r="V334" i="1" s="1"/>
  <c r="W334" i="1" s="1"/>
  <c r="U373" i="1"/>
  <c r="V373" i="1" s="1"/>
  <c r="W373" i="1" s="1"/>
  <c r="U321" i="1"/>
  <c r="V321" i="1" s="1"/>
  <c r="W321" i="1" s="1"/>
  <c r="U446" i="1"/>
  <c r="V446" i="1" s="1"/>
  <c r="W446" i="1" s="1"/>
  <c r="U420" i="1"/>
  <c r="V420" i="1" s="1"/>
  <c r="W420" i="1" s="1"/>
  <c r="U328" i="1"/>
  <c r="V328" i="1" s="1"/>
  <c r="W328" i="1" s="1"/>
  <c r="U426" i="1"/>
  <c r="V426" i="1" s="1"/>
  <c r="W426" i="1" s="1"/>
  <c r="U364" i="1"/>
  <c r="V364" i="1" s="1"/>
  <c r="W364" i="1" s="1"/>
  <c r="U419" i="1"/>
  <c r="V419" i="1" s="1"/>
  <c r="W419" i="1" s="1"/>
  <c r="U363" i="1"/>
  <c r="V363" i="1" s="1"/>
  <c r="W363" i="1" s="1"/>
  <c r="U351" i="1"/>
  <c r="V351" i="1" s="1"/>
  <c r="W351" i="1" s="1"/>
  <c r="U342" i="1"/>
  <c r="V342" i="1" s="1"/>
  <c r="W342" i="1" s="1"/>
  <c r="U447" i="1"/>
  <c r="V447" i="1" s="1"/>
  <c r="W447" i="1" s="1"/>
  <c r="U337" i="1"/>
  <c r="V337" i="1" s="1"/>
  <c r="W337" i="1" s="1"/>
  <c r="U428" i="1"/>
  <c r="V428" i="1" s="1"/>
  <c r="W428" i="1" s="1"/>
  <c r="U383" i="1"/>
  <c r="V383" i="1" s="1"/>
  <c r="W383" i="1" s="1"/>
  <c r="U343" i="1"/>
  <c r="V343" i="1" s="1"/>
  <c r="W343" i="1" s="1"/>
  <c r="U469" i="1"/>
  <c r="V469" i="1" s="1"/>
  <c r="W469" i="1" s="1"/>
  <c r="U366" i="1"/>
  <c r="V366" i="1" s="1"/>
  <c r="W366" i="1" s="1"/>
  <c r="U377" i="1"/>
  <c r="V377" i="1" s="1"/>
  <c r="W377" i="1" s="1"/>
  <c r="U332" i="1"/>
  <c r="V332" i="1" s="1"/>
  <c r="W332" i="1" s="1"/>
  <c r="U320" i="1"/>
  <c r="V320" i="1" s="1"/>
  <c r="W320" i="1" s="1"/>
  <c r="U308" i="1"/>
  <c r="V308" i="1" s="1"/>
  <c r="W308" i="1" s="1"/>
  <c r="U384" i="1"/>
  <c r="V384" i="1" s="1"/>
  <c r="W384" i="1" s="1"/>
  <c r="U471" i="1"/>
  <c r="V471" i="1" s="1"/>
  <c r="W471" i="1" s="1"/>
  <c r="U386" i="1"/>
  <c r="V386" i="1" s="1"/>
  <c r="W386" i="1" s="1"/>
  <c r="U403" i="1"/>
  <c r="V403" i="1" s="1"/>
  <c r="W403" i="1" s="1"/>
  <c r="U431" i="1"/>
  <c r="V431" i="1" s="1"/>
  <c r="W431" i="1" s="1"/>
  <c r="U310" i="1"/>
  <c r="V310" i="1" s="1"/>
  <c r="W310" i="1" s="1"/>
  <c r="U402" i="1"/>
  <c r="V402" i="1" s="1"/>
  <c r="W402" i="1" s="1"/>
  <c r="U352" i="1"/>
  <c r="V352" i="1" s="1"/>
  <c r="W352" i="1" s="1"/>
  <c r="U311" i="1"/>
  <c r="V311" i="1" s="1"/>
  <c r="W311" i="1" s="1"/>
  <c r="U380" i="1"/>
  <c r="V380" i="1" s="1"/>
  <c r="W380" i="1" s="1"/>
  <c r="U339" i="1"/>
  <c r="V339" i="1" s="1"/>
  <c r="W339" i="1" s="1"/>
  <c r="U382" i="1"/>
  <c r="V382" i="1" s="1"/>
  <c r="W382" i="1" s="1"/>
  <c r="U466" i="1"/>
  <c r="V466" i="1" s="1"/>
  <c r="W466" i="1" s="1"/>
  <c r="U396" i="1"/>
  <c r="V396" i="1" s="1"/>
  <c r="W396" i="1" s="1"/>
  <c r="U346" i="1"/>
  <c r="V346" i="1" s="1"/>
  <c r="W346" i="1" s="1"/>
  <c r="U464" i="1"/>
  <c r="V464" i="1" s="1"/>
  <c r="W464" i="1" s="1"/>
  <c r="U335" i="1"/>
  <c r="V335" i="1" s="1"/>
  <c r="W335" i="1" s="1"/>
  <c r="U340" i="1"/>
  <c r="V340" i="1" s="1"/>
  <c r="W340" i="1" s="1"/>
  <c r="U307" i="1"/>
  <c r="V307" i="1" s="1"/>
  <c r="W307" i="1" s="1"/>
  <c r="U5531" i="1"/>
  <c r="U6644" i="1"/>
  <c r="U5068" i="1"/>
  <c r="V5068" i="1" s="1"/>
  <c r="W5068" i="1" s="1"/>
  <c r="U5067" i="1"/>
  <c r="V5067" i="1" s="1"/>
  <c r="W5067" i="1" s="1"/>
  <c r="U5066" i="1"/>
  <c r="V5066" i="1" s="1"/>
  <c r="W5066" i="1" s="1"/>
  <c r="U5535" i="1"/>
  <c r="U6876" i="1"/>
  <c r="U6202" i="1"/>
  <c r="V6202" i="1" s="1"/>
  <c r="W6202" i="1" s="1"/>
  <c r="U6200" i="1"/>
  <c r="V6200" i="1" s="1"/>
  <c r="W6200" i="1" s="1"/>
  <c r="U6201" i="1"/>
  <c r="V6201" i="1" s="1"/>
  <c r="W6201" i="1" s="1"/>
  <c r="U5540" i="1"/>
  <c r="U7080" i="1"/>
  <c r="U3629" i="1"/>
  <c r="V3629" i="1" s="1"/>
  <c r="W3629" i="1" s="1"/>
  <c r="U3630" i="1"/>
  <c r="V3630" i="1" s="1"/>
  <c r="W3630" i="1" s="1"/>
  <c r="U3627" i="1"/>
  <c r="V3627" i="1" s="1"/>
  <c r="W3627" i="1" s="1"/>
  <c r="U3626" i="1"/>
  <c r="V3626" i="1" s="1"/>
  <c r="W3626" i="1" s="1"/>
  <c r="U3631" i="1"/>
  <c r="V3631" i="1" s="1"/>
  <c r="W3631" i="1" s="1"/>
  <c r="U3628" i="1"/>
  <c r="V3628" i="1" s="1"/>
  <c r="W3628" i="1" s="1"/>
  <c r="U5543" i="1"/>
  <c r="U6726" i="1"/>
  <c r="U3978" i="1"/>
  <c r="V3978" i="1" s="1"/>
  <c r="W3978" i="1" s="1"/>
  <c r="U3976" i="1"/>
  <c r="V3976" i="1" s="1"/>
  <c r="W3976" i="1" s="1"/>
  <c r="U3979" i="1"/>
  <c r="V3979" i="1" s="1"/>
  <c r="W3979" i="1" s="1"/>
  <c r="U3980" i="1"/>
  <c r="V3980" i="1" s="1"/>
  <c r="W3980" i="1" s="1"/>
  <c r="U3977" i="1"/>
  <c r="V3977" i="1" s="1"/>
  <c r="W3977" i="1" s="1"/>
  <c r="U3981" i="1"/>
  <c r="V3981" i="1" s="1"/>
  <c r="W3981" i="1" s="1"/>
  <c r="U5546" i="1"/>
  <c r="U6761" i="1"/>
  <c r="U5612" i="1"/>
  <c r="V5612" i="1" s="1"/>
  <c r="W5612" i="1" s="1"/>
  <c r="U5610" i="1"/>
  <c r="V5610" i="1" s="1"/>
  <c r="W5610" i="1" s="1"/>
  <c r="U5611" i="1"/>
  <c r="V5611" i="1" s="1"/>
  <c r="W5611" i="1" s="1"/>
  <c r="U5613" i="1"/>
  <c r="V5613" i="1" s="1"/>
  <c r="W5613" i="1" s="1"/>
  <c r="U5609" i="1"/>
  <c r="V5609" i="1" s="1"/>
  <c r="W5609" i="1" s="1"/>
  <c r="U5552" i="1"/>
  <c r="U6960" i="1"/>
  <c r="U4778" i="1"/>
  <c r="V4778" i="1" s="1"/>
  <c r="W4778" i="1" s="1"/>
  <c r="U4785" i="1"/>
  <c r="V4785" i="1" s="1"/>
  <c r="W4785" i="1" s="1"/>
  <c r="U4783" i="1"/>
  <c r="V4783" i="1" s="1"/>
  <c r="W4783" i="1" s="1"/>
  <c r="U4782" i="1"/>
  <c r="V4782" i="1" s="1"/>
  <c r="W4782" i="1" s="1"/>
  <c r="U4784" i="1"/>
  <c r="V4784" i="1" s="1"/>
  <c r="W4784" i="1" s="1"/>
  <c r="U4786" i="1"/>
  <c r="V4786" i="1" s="1"/>
  <c r="W4786" i="1" s="1"/>
  <c r="U4779" i="1"/>
  <c r="V4779" i="1" s="1"/>
  <c r="W4779" i="1" s="1"/>
  <c r="U4777" i="1"/>
  <c r="V4777" i="1" s="1"/>
  <c r="W4777" i="1" s="1"/>
  <c r="U4776" i="1"/>
  <c r="V4776" i="1" s="1"/>
  <c r="W4776" i="1" s="1"/>
  <c r="U4787" i="1"/>
  <c r="V4787" i="1" s="1"/>
  <c r="W4787" i="1" s="1"/>
  <c r="U4781" i="1"/>
  <c r="V4781" i="1" s="1"/>
  <c r="W4781" i="1" s="1"/>
  <c r="U4780" i="1"/>
  <c r="V4780" i="1" s="1"/>
  <c r="W4780" i="1" s="1"/>
  <c r="U5553" i="1"/>
  <c r="U6837" i="1"/>
  <c r="U3269" i="1"/>
  <c r="V3269" i="1" s="1"/>
  <c r="W3269" i="1" s="1"/>
  <c r="U3247" i="1"/>
  <c r="V3247" i="1" s="1"/>
  <c r="W3247" i="1" s="1"/>
  <c r="U3238" i="1"/>
  <c r="V3238" i="1" s="1"/>
  <c r="W3238" i="1" s="1"/>
  <c r="U3276" i="1"/>
  <c r="V3276" i="1" s="1"/>
  <c r="W3276" i="1" s="1"/>
  <c r="U3292" i="1"/>
  <c r="V3292" i="1" s="1"/>
  <c r="W3292" i="1" s="1"/>
  <c r="U3305" i="1"/>
  <c r="V3305" i="1" s="1"/>
  <c r="W3305" i="1" s="1"/>
  <c r="U3254" i="1"/>
  <c r="V3254" i="1" s="1"/>
  <c r="W3254" i="1" s="1"/>
  <c r="U3274" i="1"/>
  <c r="V3274" i="1" s="1"/>
  <c r="W3274" i="1" s="1"/>
  <c r="U3296" i="1"/>
  <c r="V3296" i="1" s="1"/>
  <c r="W3296" i="1" s="1"/>
  <c r="U3297" i="1"/>
  <c r="V3297" i="1" s="1"/>
  <c r="W3297" i="1" s="1"/>
  <c r="U3277" i="1"/>
  <c r="V3277" i="1" s="1"/>
  <c r="W3277" i="1" s="1"/>
  <c r="U3283" i="1"/>
  <c r="V3283" i="1" s="1"/>
  <c r="W3283" i="1" s="1"/>
  <c r="U3300" i="1"/>
  <c r="V3300" i="1" s="1"/>
  <c r="W3300" i="1" s="1"/>
  <c r="U3280" i="1"/>
  <c r="V3280" i="1" s="1"/>
  <c r="W3280" i="1" s="1"/>
  <c r="U3281" i="1"/>
  <c r="V3281" i="1" s="1"/>
  <c r="W3281" i="1" s="1"/>
  <c r="U3265" i="1"/>
  <c r="V3265" i="1" s="1"/>
  <c r="W3265" i="1" s="1"/>
  <c r="U3291" i="1"/>
  <c r="V3291" i="1" s="1"/>
  <c r="W3291" i="1" s="1"/>
  <c r="U3310" i="1"/>
  <c r="V3310" i="1" s="1"/>
  <c r="W3310" i="1" s="1"/>
  <c r="U3293" i="1"/>
  <c r="V3293" i="1" s="1"/>
  <c r="W3293" i="1" s="1"/>
  <c r="U3261" i="1"/>
  <c r="V3261" i="1" s="1"/>
  <c r="W3261" i="1" s="1"/>
  <c r="U3242" i="1"/>
  <c r="V3242" i="1" s="1"/>
  <c r="W3242" i="1" s="1"/>
  <c r="U3252" i="1"/>
  <c r="V3252" i="1" s="1"/>
  <c r="W3252" i="1" s="1"/>
  <c r="U3278" i="1"/>
  <c r="V3278" i="1" s="1"/>
  <c r="W3278" i="1" s="1"/>
  <c r="U3279" i="1"/>
  <c r="V3279" i="1" s="1"/>
  <c r="W3279" i="1" s="1"/>
  <c r="U3241" i="1"/>
  <c r="V3241" i="1" s="1"/>
  <c r="W3241" i="1" s="1"/>
  <c r="U3306" i="1"/>
  <c r="V3306" i="1" s="1"/>
  <c r="W3306" i="1" s="1"/>
  <c r="U3248" i="1"/>
  <c r="V3248" i="1" s="1"/>
  <c r="W3248" i="1" s="1"/>
  <c r="U3262" i="1"/>
  <c r="V3262" i="1" s="1"/>
  <c r="W3262" i="1" s="1"/>
  <c r="U3236" i="1"/>
  <c r="V3236" i="1" s="1"/>
  <c r="W3236" i="1" s="1"/>
  <c r="U3255" i="1"/>
  <c r="V3255" i="1" s="1"/>
  <c r="W3255" i="1" s="1"/>
  <c r="U3264" i="1"/>
  <c r="V3264" i="1" s="1"/>
  <c r="W3264" i="1" s="1"/>
  <c r="U3249" i="1"/>
  <c r="V3249" i="1" s="1"/>
  <c r="W3249" i="1" s="1"/>
  <c r="U3289" i="1"/>
  <c r="V3289" i="1" s="1"/>
  <c r="W3289" i="1" s="1"/>
  <c r="U3266" i="1"/>
  <c r="V3266" i="1" s="1"/>
  <c r="W3266" i="1" s="1"/>
  <c r="U3259" i="1"/>
  <c r="V3259" i="1" s="1"/>
  <c r="W3259" i="1" s="1"/>
  <c r="U3285" i="1"/>
  <c r="V3285" i="1" s="1"/>
  <c r="W3285" i="1" s="1"/>
  <c r="U3294" i="1"/>
  <c r="V3294" i="1" s="1"/>
  <c r="W3294" i="1" s="1"/>
  <c r="U3307" i="1"/>
  <c r="V3307" i="1" s="1"/>
  <c r="W3307" i="1" s="1"/>
  <c r="U3290" i="1"/>
  <c r="V3290" i="1" s="1"/>
  <c r="W3290" i="1" s="1"/>
  <c r="U3284" i="1"/>
  <c r="V3284" i="1" s="1"/>
  <c r="W3284" i="1" s="1"/>
  <c r="U3245" i="1"/>
  <c r="V3245" i="1" s="1"/>
  <c r="W3245" i="1" s="1"/>
  <c r="U3258" i="1"/>
  <c r="V3258" i="1" s="1"/>
  <c r="W3258" i="1" s="1"/>
  <c r="U3271" i="1"/>
  <c r="V3271" i="1" s="1"/>
  <c r="W3271" i="1" s="1"/>
  <c r="U3246" i="1"/>
  <c r="V3246" i="1" s="1"/>
  <c r="W3246" i="1" s="1"/>
  <c r="U3270" i="1"/>
  <c r="V3270" i="1" s="1"/>
  <c r="W3270" i="1" s="1"/>
  <c r="U3257" i="1"/>
  <c r="V3257" i="1" s="1"/>
  <c r="W3257" i="1" s="1"/>
  <c r="U3275" i="1"/>
  <c r="V3275" i="1" s="1"/>
  <c r="W3275" i="1" s="1"/>
  <c r="U3308" i="1"/>
  <c r="V3308" i="1" s="1"/>
  <c r="W3308" i="1" s="1"/>
  <c r="U3286" i="1"/>
  <c r="V3286" i="1" s="1"/>
  <c r="W3286" i="1" s="1"/>
  <c r="U3237" i="1"/>
  <c r="V3237" i="1" s="1"/>
  <c r="W3237" i="1" s="1"/>
  <c r="U3298" i="1"/>
  <c r="V3298" i="1" s="1"/>
  <c r="W3298" i="1" s="1"/>
  <c r="U3235" i="1"/>
  <c r="V3235" i="1" s="1"/>
  <c r="W3235" i="1" s="1"/>
  <c r="U3253" i="1"/>
  <c r="V3253" i="1" s="1"/>
  <c r="W3253" i="1" s="1"/>
  <c r="U3240" i="1"/>
  <c r="V3240" i="1" s="1"/>
  <c r="W3240" i="1" s="1"/>
  <c r="U3250" i="1"/>
  <c r="V3250" i="1" s="1"/>
  <c r="W3250" i="1" s="1"/>
  <c r="U3263" i="1"/>
  <c r="V3263" i="1" s="1"/>
  <c r="W3263" i="1" s="1"/>
  <c r="U3299" i="1"/>
  <c r="V3299" i="1" s="1"/>
  <c r="W3299" i="1" s="1"/>
  <c r="U3287" i="1"/>
  <c r="V3287" i="1" s="1"/>
  <c r="W3287" i="1" s="1"/>
  <c r="U3243" i="1"/>
  <c r="V3243" i="1" s="1"/>
  <c r="W3243" i="1" s="1"/>
  <c r="U3272" i="1"/>
  <c r="V3272" i="1" s="1"/>
  <c r="W3272" i="1" s="1"/>
  <c r="U3301" i="1"/>
  <c r="V3301" i="1" s="1"/>
  <c r="W3301" i="1" s="1"/>
  <c r="U3256" i="1"/>
  <c r="V3256" i="1" s="1"/>
  <c r="W3256" i="1" s="1"/>
  <c r="U3309" i="1"/>
  <c r="V3309" i="1" s="1"/>
  <c r="W3309" i="1" s="1"/>
  <c r="U3267" i="1"/>
  <c r="V3267" i="1" s="1"/>
  <c r="W3267" i="1" s="1"/>
  <c r="U3273" i="1"/>
  <c r="V3273" i="1" s="1"/>
  <c r="W3273" i="1" s="1"/>
  <c r="U3302" i="1"/>
  <c r="V3302" i="1" s="1"/>
  <c r="W3302" i="1" s="1"/>
  <c r="U3239" i="1"/>
  <c r="V3239" i="1" s="1"/>
  <c r="W3239" i="1" s="1"/>
  <c r="U3295" i="1"/>
  <c r="V3295" i="1" s="1"/>
  <c r="W3295" i="1" s="1"/>
  <c r="U3303" i="1"/>
  <c r="V3303" i="1" s="1"/>
  <c r="W3303" i="1" s="1"/>
  <c r="U3304" i="1"/>
  <c r="V3304" i="1" s="1"/>
  <c r="W3304" i="1" s="1"/>
  <c r="U3260" i="1"/>
  <c r="V3260" i="1" s="1"/>
  <c r="W3260" i="1" s="1"/>
  <c r="U3251" i="1"/>
  <c r="V3251" i="1" s="1"/>
  <c r="W3251" i="1" s="1"/>
  <c r="U3268" i="1"/>
  <c r="V3268" i="1" s="1"/>
  <c r="W3268" i="1" s="1"/>
  <c r="U3282" i="1"/>
  <c r="V3282" i="1" s="1"/>
  <c r="W3282" i="1" s="1"/>
  <c r="U3234" i="1"/>
  <c r="V3234" i="1" s="1"/>
  <c r="W3234" i="1" s="1"/>
  <c r="U3288" i="1"/>
  <c r="V3288" i="1" s="1"/>
  <c r="W3288" i="1" s="1"/>
  <c r="U3244" i="1"/>
  <c r="V3244" i="1" s="1"/>
  <c r="W3244" i="1" s="1"/>
  <c r="U5573" i="1"/>
  <c r="U6707" i="1"/>
  <c r="U3224" i="1"/>
  <c r="V3224" i="1" s="1"/>
  <c r="W3224" i="1" s="1"/>
  <c r="U3213" i="1"/>
  <c r="V3213" i="1" s="1"/>
  <c r="W3213" i="1" s="1"/>
  <c r="U3211" i="1"/>
  <c r="V3211" i="1" s="1"/>
  <c r="W3211" i="1" s="1"/>
  <c r="U3216" i="1"/>
  <c r="V3216" i="1" s="1"/>
  <c r="W3216" i="1" s="1"/>
  <c r="U3218" i="1"/>
  <c r="V3218" i="1" s="1"/>
  <c r="W3218" i="1" s="1"/>
  <c r="U3219" i="1"/>
  <c r="V3219" i="1" s="1"/>
  <c r="W3219" i="1" s="1"/>
  <c r="U3217" i="1"/>
  <c r="V3217" i="1" s="1"/>
  <c r="W3217" i="1" s="1"/>
  <c r="U3214" i="1"/>
  <c r="V3214" i="1" s="1"/>
  <c r="W3214" i="1" s="1"/>
  <c r="U3221" i="1"/>
  <c r="V3221" i="1" s="1"/>
  <c r="W3221" i="1" s="1"/>
  <c r="U3215" i="1"/>
  <c r="V3215" i="1" s="1"/>
  <c r="W3215" i="1" s="1"/>
  <c r="U3222" i="1"/>
  <c r="V3222" i="1" s="1"/>
  <c r="W3222" i="1" s="1"/>
  <c r="U3223" i="1"/>
  <c r="V3223" i="1" s="1"/>
  <c r="W3223" i="1" s="1"/>
  <c r="U3220" i="1"/>
  <c r="V3220" i="1" s="1"/>
  <c r="W3220" i="1" s="1"/>
  <c r="U3210" i="1"/>
  <c r="V3210" i="1" s="1"/>
  <c r="W3210" i="1" s="1"/>
  <c r="U3212" i="1"/>
  <c r="V3212" i="1" s="1"/>
  <c r="W3212" i="1" s="1"/>
  <c r="U5577" i="1"/>
  <c r="U6705" i="1"/>
  <c r="U6019" i="1"/>
  <c r="V6019" i="1" s="1"/>
  <c r="W6019" i="1" s="1"/>
  <c r="U6021" i="1"/>
  <c r="V6021" i="1" s="1"/>
  <c r="W6021" i="1" s="1"/>
  <c r="U6016" i="1"/>
  <c r="V6016" i="1" s="1"/>
  <c r="W6016" i="1" s="1"/>
  <c r="U6018" i="1"/>
  <c r="V6018" i="1" s="1"/>
  <c r="W6018" i="1" s="1"/>
  <c r="U6014" i="1"/>
  <c r="V6014" i="1" s="1"/>
  <c r="W6014" i="1" s="1"/>
  <c r="U6017" i="1"/>
  <c r="V6017" i="1" s="1"/>
  <c r="W6017" i="1" s="1"/>
  <c r="U6020" i="1"/>
  <c r="V6020" i="1" s="1"/>
  <c r="W6020" i="1" s="1"/>
  <c r="U6015" i="1"/>
  <c r="V6015" i="1" s="1"/>
  <c r="W6015" i="1" s="1"/>
  <c r="U6022" i="1"/>
  <c r="V6022" i="1" s="1"/>
  <c r="W6022" i="1" s="1"/>
  <c r="U6023" i="1"/>
  <c r="V6023" i="1" s="1"/>
  <c r="W6023" i="1" s="1"/>
  <c r="U5582" i="1"/>
  <c r="U7037" i="1"/>
  <c r="U4197" i="1"/>
  <c r="V4197" i="1" s="1"/>
  <c r="W4197" i="1" s="1"/>
  <c r="U4191" i="1"/>
  <c r="V4191" i="1" s="1"/>
  <c r="W4191" i="1" s="1"/>
  <c r="U4196" i="1"/>
  <c r="V4196" i="1" s="1"/>
  <c r="W4196" i="1" s="1"/>
  <c r="U4192" i="1"/>
  <c r="V4192" i="1" s="1"/>
  <c r="W4192" i="1" s="1"/>
  <c r="U4195" i="1"/>
  <c r="V4195" i="1" s="1"/>
  <c r="W4195" i="1" s="1"/>
  <c r="U4194" i="1"/>
  <c r="V4194" i="1" s="1"/>
  <c r="W4194" i="1" s="1"/>
  <c r="U4193" i="1"/>
  <c r="V4193" i="1" s="1"/>
  <c r="W4193" i="1" s="1"/>
  <c r="U5587" i="1"/>
  <c r="U6778" i="1"/>
  <c r="U5588" i="1"/>
  <c r="U7223" i="1"/>
  <c r="U6320" i="1"/>
  <c r="V6320" i="1" s="1"/>
  <c r="W6320" i="1" s="1"/>
  <c r="U6322" i="1"/>
  <c r="V6322" i="1" s="1"/>
  <c r="W6322" i="1" s="1"/>
  <c r="U6323" i="1"/>
  <c r="V6323" i="1" s="1"/>
  <c r="W6323" i="1" s="1"/>
  <c r="U5589" i="1"/>
  <c r="U7113" i="1"/>
  <c r="U4744" i="1"/>
  <c r="V4744" i="1" s="1"/>
  <c r="W4744" i="1" s="1"/>
  <c r="U4745" i="1"/>
  <c r="V4745" i="1" s="1"/>
  <c r="W4745" i="1" s="1"/>
  <c r="U5590" i="1"/>
  <c r="U6835" i="1"/>
  <c r="U4402" i="1"/>
  <c r="V4402" i="1" s="1"/>
  <c r="W4402" i="1" s="1"/>
  <c r="U4405" i="1"/>
  <c r="V4405" i="1" s="1"/>
  <c r="W4405" i="1" s="1"/>
  <c r="U4403" i="1"/>
  <c r="V4403" i="1" s="1"/>
  <c r="W4403" i="1" s="1"/>
  <c r="U4406" i="1"/>
  <c r="V4406" i="1" s="1"/>
  <c r="W4406" i="1" s="1"/>
  <c r="U4404" i="1"/>
  <c r="V4404" i="1" s="1"/>
  <c r="W4404" i="1" s="1"/>
  <c r="U5591" i="1"/>
  <c r="U6792" i="1"/>
  <c r="U5238" i="1"/>
  <c r="V5238" i="1" s="1"/>
  <c r="W5238" i="1" s="1"/>
  <c r="U5231" i="1"/>
  <c r="V5231" i="1" s="1"/>
  <c r="W5231" i="1" s="1"/>
  <c r="U5244" i="1"/>
  <c r="V5244" i="1" s="1"/>
  <c r="W5244" i="1" s="1"/>
  <c r="U5225" i="1"/>
  <c r="V5225" i="1" s="1"/>
  <c r="W5225" i="1" s="1"/>
  <c r="U5226" i="1"/>
  <c r="V5226" i="1" s="1"/>
  <c r="W5226" i="1" s="1"/>
  <c r="U5217" i="1"/>
  <c r="V5217" i="1" s="1"/>
  <c r="W5217" i="1" s="1"/>
  <c r="U5240" i="1"/>
  <c r="V5240" i="1" s="1"/>
  <c r="W5240" i="1" s="1"/>
  <c r="U5221" i="1"/>
  <c r="V5221" i="1" s="1"/>
  <c r="W5221" i="1" s="1"/>
  <c r="U5219" i="1"/>
  <c r="V5219" i="1" s="1"/>
  <c r="W5219" i="1" s="1"/>
  <c r="U5235" i="1"/>
  <c r="V5235" i="1" s="1"/>
  <c r="W5235" i="1" s="1"/>
  <c r="U5224" i="1"/>
  <c r="V5224" i="1" s="1"/>
  <c r="W5224" i="1" s="1"/>
  <c r="U5228" i="1"/>
  <c r="V5228" i="1" s="1"/>
  <c r="W5228" i="1" s="1"/>
  <c r="U5237" i="1"/>
  <c r="V5237" i="1" s="1"/>
  <c r="W5237" i="1" s="1"/>
  <c r="U5232" i="1"/>
  <c r="V5232" i="1" s="1"/>
  <c r="W5232" i="1" s="1"/>
  <c r="U5241" i="1"/>
  <c r="V5241" i="1" s="1"/>
  <c r="W5241" i="1" s="1"/>
  <c r="U5233" i="1"/>
  <c r="V5233" i="1" s="1"/>
  <c r="W5233" i="1" s="1"/>
  <c r="U5236" i="1"/>
  <c r="V5236" i="1" s="1"/>
  <c r="W5236" i="1" s="1"/>
  <c r="U5239" i="1"/>
  <c r="V5239" i="1" s="1"/>
  <c r="W5239" i="1" s="1"/>
  <c r="U5229" i="1"/>
  <c r="V5229" i="1" s="1"/>
  <c r="W5229" i="1" s="1"/>
  <c r="U5223" i="1"/>
  <c r="V5223" i="1" s="1"/>
  <c r="W5223" i="1" s="1"/>
  <c r="U5220" i="1"/>
  <c r="V5220" i="1" s="1"/>
  <c r="W5220" i="1" s="1"/>
  <c r="U5222" i="1"/>
  <c r="V5222" i="1" s="1"/>
  <c r="W5222" i="1" s="1"/>
  <c r="U5227" i="1"/>
  <c r="V5227" i="1" s="1"/>
  <c r="W5227" i="1" s="1"/>
  <c r="U5242" i="1"/>
  <c r="V5242" i="1" s="1"/>
  <c r="W5242" i="1" s="1"/>
  <c r="U5218" i="1"/>
  <c r="V5218" i="1" s="1"/>
  <c r="W5218" i="1" s="1"/>
  <c r="U5234" i="1"/>
  <c r="V5234" i="1" s="1"/>
  <c r="W5234" i="1" s="1"/>
  <c r="U5216" i="1"/>
  <c r="V5216" i="1" s="1"/>
  <c r="W5216" i="1" s="1"/>
  <c r="U5230" i="1"/>
  <c r="V5230" i="1" s="1"/>
  <c r="W5230" i="1" s="1"/>
  <c r="U5243" i="1"/>
  <c r="V5243" i="1" s="1"/>
  <c r="W5243" i="1" s="1"/>
  <c r="U5606" i="1"/>
  <c r="U6899" i="1"/>
  <c r="U4542" i="1"/>
  <c r="V4542" i="1" s="1"/>
  <c r="W4542" i="1" s="1"/>
  <c r="U4549" i="1"/>
  <c r="V4549" i="1" s="1"/>
  <c r="W4549" i="1" s="1"/>
  <c r="U4541" i="1"/>
  <c r="V4541" i="1" s="1"/>
  <c r="W4541" i="1" s="1"/>
  <c r="U4561" i="1"/>
  <c r="V4561" i="1" s="1"/>
  <c r="W4561" i="1" s="1"/>
  <c r="U4556" i="1"/>
  <c r="V4556" i="1" s="1"/>
  <c r="W4556" i="1" s="1"/>
  <c r="U4539" i="1"/>
  <c r="V4539" i="1" s="1"/>
  <c r="W4539" i="1" s="1"/>
  <c r="U4546" i="1"/>
  <c r="V4546" i="1" s="1"/>
  <c r="W4546" i="1" s="1"/>
  <c r="U4557" i="1"/>
  <c r="V4557" i="1" s="1"/>
  <c r="W4557" i="1" s="1"/>
  <c r="U4548" i="1"/>
  <c r="V4548" i="1" s="1"/>
  <c r="W4548" i="1" s="1"/>
  <c r="U4543" i="1"/>
  <c r="V4543" i="1" s="1"/>
  <c r="W4543" i="1" s="1"/>
  <c r="U4550" i="1"/>
  <c r="V4550" i="1" s="1"/>
  <c r="W4550" i="1" s="1"/>
  <c r="U4551" i="1"/>
  <c r="V4551" i="1" s="1"/>
  <c r="W4551" i="1" s="1"/>
  <c r="U4559" i="1"/>
  <c r="V4559" i="1" s="1"/>
  <c r="W4559" i="1" s="1"/>
  <c r="U4538" i="1"/>
  <c r="V4538" i="1" s="1"/>
  <c r="W4538" i="1" s="1"/>
  <c r="U4560" i="1"/>
  <c r="V4560" i="1" s="1"/>
  <c r="W4560" i="1" s="1"/>
  <c r="U4558" i="1"/>
  <c r="V4558" i="1" s="1"/>
  <c r="W4558" i="1" s="1"/>
  <c r="U4537" i="1"/>
  <c r="V4537" i="1" s="1"/>
  <c r="W4537" i="1" s="1"/>
  <c r="U4552" i="1"/>
  <c r="V4552" i="1" s="1"/>
  <c r="W4552" i="1" s="1"/>
  <c r="U4545" i="1"/>
  <c r="V4545" i="1" s="1"/>
  <c r="W4545" i="1" s="1"/>
  <c r="U4544" i="1"/>
  <c r="V4544" i="1" s="1"/>
  <c r="W4544" i="1" s="1"/>
  <c r="U4540" i="1"/>
  <c r="V4540" i="1" s="1"/>
  <c r="W4540" i="1" s="1"/>
  <c r="U4553" i="1"/>
  <c r="V4553" i="1" s="1"/>
  <c r="W4553" i="1" s="1"/>
  <c r="U4547" i="1"/>
  <c r="V4547" i="1" s="1"/>
  <c r="W4547" i="1" s="1"/>
  <c r="U4554" i="1"/>
  <c r="V4554" i="1" s="1"/>
  <c r="W4554" i="1" s="1"/>
  <c r="U4555" i="1"/>
  <c r="V4555" i="1" s="1"/>
  <c r="W4555" i="1" s="1"/>
  <c r="U5608" i="1"/>
  <c r="U6810" i="1"/>
  <c r="U6573" i="1"/>
  <c r="V6573" i="1" s="1"/>
  <c r="W6573" i="1" s="1"/>
  <c r="U6574" i="1"/>
  <c r="V6574" i="1" s="1"/>
  <c r="W6574" i="1" s="1"/>
  <c r="U5614" i="1"/>
  <c r="U7198" i="1"/>
  <c r="U5817" i="1"/>
  <c r="V5817" i="1" s="1"/>
  <c r="W5817" i="1" s="1"/>
  <c r="U5818" i="1"/>
  <c r="V5818" i="1" s="1"/>
  <c r="W5818" i="1" s="1"/>
  <c r="U5811" i="1"/>
  <c r="V5811" i="1" s="1"/>
  <c r="W5811" i="1" s="1"/>
  <c r="U5827" i="1"/>
  <c r="V5827" i="1" s="1"/>
  <c r="W5827" i="1" s="1"/>
  <c r="U5831" i="1"/>
  <c r="V5831" i="1" s="1"/>
  <c r="W5831" i="1" s="1"/>
  <c r="U5812" i="1"/>
  <c r="V5812" i="1" s="1"/>
  <c r="W5812" i="1" s="1"/>
  <c r="U5813" i="1"/>
  <c r="V5813" i="1" s="1"/>
  <c r="W5813" i="1" s="1"/>
  <c r="U5819" i="1"/>
  <c r="V5819" i="1" s="1"/>
  <c r="W5819" i="1" s="1"/>
  <c r="U5820" i="1"/>
  <c r="V5820" i="1" s="1"/>
  <c r="W5820" i="1" s="1"/>
  <c r="U5821" i="1"/>
  <c r="V5821" i="1" s="1"/>
  <c r="W5821" i="1" s="1"/>
  <c r="U5829" i="1"/>
  <c r="V5829" i="1" s="1"/>
  <c r="W5829" i="1" s="1"/>
  <c r="U5809" i="1"/>
  <c r="V5809" i="1" s="1"/>
  <c r="W5809" i="1" s="1"/>
  <c r="U5830" i="1"/>
  <c r="V5830" i="1" s="1"/>
  <c r="W5830" i="1" s="1"/>
  <c r="U5822" i="1"/>
  <c r="V5822" i="1" s="1"/>
  <c r="W5822" i="1" s="1"/>
  <c r="U5814" i="1"/>
  <c r="V5814" i="1" s="1"/>
  <c r="W5814" i="1" s="1"/>
  <c r="U5810" i="1"/>
  <c r="V5810" i="1" s="1"/>
  <c r="W5810" i="1" s="1"/>
  <c r="U5823" i="1"/>
  <c r="V5823" i="1" s="1"/>
  <c r="W5823" i="1" s="1"/>
  <c r="U5825" i="1"/>
  <c r="V5825" i="1" s="1"/>
  <c r="W5825" i="1" s="1"/>
  <c r="U5808" i="1"/>
  <c r="V5808" i="1" s="1"/>
  <c r="W5808" i="1" s="1"/>
  <c r="U5828" i="1"/>
  <c r="V5828" i="1" s="1"/>
  <c r="W5828" i="1" s="1"/>
  <c r="U5826" i="1"/>
  <c r="V5826" i="1" s="1"/>
  <c r="W5826" i="1" s="1"/>
  <c r="U5824" i="1"/>
  <c r="V5824" i="1" s="1"/>
  <c r="W5824" i="1" s="1"/>
  <c r="U5815" i="1"/>
  <c r="V5815" i="1" s="1"/>
  <c r="W5815" i="1" s="1"/>
  <c r="U5816" i="1"/>
  <c r="V5816" i="1" s="1"/>
  <c r="W5816" i="1" s="1"/>
  <c r="U5622" i="1"/>
  <c r="U7002" i="1"/>
  <c r="U5018" i="1"/>
  <c r="V5018" i="1" s="1"/>
  <c r="W5018" i="1" s="1"/>
  <c r="U5019" i="1"/>
  <c r="V5019" i="1" s="1"/>
  <c r="W5019" i="1" s="1"/>
  <c r="U5020" i="1"/>
  <c r="V5020" i="1" s="1"/>
  <c r="W5020" i="1" s="1"/>
  <c r="U5624" i="1"/>
  <c r="U6869" i="1"/>
  <c r="U6170" i="1"/>
  <c r="V6170" i="1" s="1"/>
  <c r="W6170" i="1" s="1"/>
  <c r="U6169" i="1"/>
  <c r="V6169" i="1" s="1"/>
  <c r="W6169" i="1" s="1"/>
  <c r="U6168" i="1"/>
  <c r="V6168" i="1" s="1"/>
  <c r="W6168" i="1" s="1"/>
  <c r="U5630" i="1"/>
  <c r="U7072" i="1"/>
  <c r="U5196" i="1"/>
  <c r="V5196" i="1" s="1"/>
  <c r="W5196" i="1" s="1"/>
  <c r="U5198" i="1"/>
  <c r="V5198" i="1" s="1"/>
  <c r="W5198" i="1" s="1"/>
  <c r="U5199" i="1"/>
  <c r="V5199" i="1" s="1"/>
  <c r="W5199" i="1" s="1"/>
  <c r="U5197" i="1"/>
  <c r="V5197" i="1" s="1"/>
  <c r="W5197" i="1" s="1"/>
  <c r="U5200" i="1"/>
  <c r="V5200" i="1" s="1"/>
  <c r="W5200" i="1" s="1"/>
  <c r="U5641" i="1"/>
  <c r="U6896" i="1"/>
  <c r="U6036" i="1"/>
  <c r="V6036" i="1" s="1"/>
  <c r="W6036" i="1" s="1"/>
  <c r="U5644" i="1"/>
  <c r="U7041" i="1"/>
  <c r="U5732" i="1"/>
  <c r="V5732" i="1" s="1"/>
  <c r="W5732" i="1" s="1"/>
  <c r="U5733" i="1"/>
  <c r="V5733" i="1" s="1"/>
  <c r="W5733" i="1" s="1"/>
  <c r="U5651" i="1"/>
  <c r="U6987" i="1"/>
  <c r="U4569" i="1"/>
  <c r="V4569" i="1" s="1"/>
  <c r="W4569" i="1" s="1"/>
  <c r="U4571" i="1"/>
  <c r="V4571" i="1" s="1"/>
  <c r="W4571" i="1" s="1"/>
  <c r="U4570" i="1"/>
  <c r="V4570" i="1" s="1"/>
  <c r="W4570" i="1" s="1"/>
  <c r="U4568" i="1"/>
  <c r="V4568" i="1" s="1"/>
  <c r="W4568" i="1" s="1"/>
  <c r="U5655" i="1"/>
  <c r="U6812" i="1"/>
  <c r="U4127" i="1"/>
  <c r="V4127" i="1" s="1"/>
  <c r="W4127" i="1" s="1"/>
  <c r="U4124" i="1"/>
  <c r="V4124" i="1" s="1"/>
  <c r="W4124" i="1" s="1"/>
  <c r="U4125" i="1"/>
  <c r="V4125" i="1" s="1"/>
  <c r="W4125" i="1" s="1"/>
  <c r="U4126" i="1"/>
  <c r="V4126" i="1" s="1"/>
  <c r="W4126" i="1" s="1"/>
  <c r="U4123" i="1"/>
  <c r="V4123" i="1" s="1"/>
  <c r="W4123" i="1" s="1"/>
  <c r="U5671" i="1"/>
  <c r="U6773" i="1"/>
  <c r="U4614" i="1"/>
  <c r="V4614" i="1" s="1"/>
  <c r="W4614" i="1" s="1"/>
  <c r="U4613" i="1"/>
  <c r="V4613" i="1" s="1"/>
  <c r="W4613" i="1" s="1"/>
  <c r="U4616" i="1"/>
  <c r="V4616" i="1" s="1"/>
  <c r="W4616" i="1" s="1"/>
  <c r="U4615" i="1"/>
  <c r="V4615" i="1" s="1"/>
  <c r="W4615" i="1" s="1"/>
  <c r="U5674" i="1"/>
  <c r="U6819" i="1"/>
  <c r="U5351" i="1"/>
  <c r="V5351" i="1" s="1"/>
  <c r="W5351" i="1" s="1"/>
  <c r="U5354" i="1"/>
  <c r="V5354" i="1" s="1"/>
  <c r="W5354" i="1" s="1"/>
  <c r="U5353" i="1"/>
  <c r="V5353" i="1" s="1"/>
  <c r="W5353" i="1" s="1"/>
  <c r="U5352" i="1"/>
  <c r="V5352" i="1" s="1"/>
  <c r="W5352" i="1" s="1"/>
  <c r="U5678" i="1"/>
  <c r="U6917" i="1"/>
  <c r="U2216" i="1"/>
  <c r="V2216" i="1" s="1"/>
  <c r="W2216" i="1" s="1"/>
  <c r="U2213" i="1"/>
  <c r="V2213" i="1" s="1"/>
  <c r="W2213" i="1" s="1"/>
  <c r="U2214" i="1"/>
  <c r="V2214" i="1" s="1"/>
  <c r="W2214" i="1" s="1"/>
  <c r="U2212" i="1"/>
  <c r="V2212" i="1" s="1"/>
  <c r="W2212" i="1" s="1"/>
  <c r="U2215" i="1"/>
  <c r="V2215" i="1" s="1"/>
  <c r="W2215" i="1" s="1"/>
  <c r="U5681" i="1"/>
  <c r="U6674" i="1"/>
  <c r="U5003" i="1"/>
  <c r="V5003" i="1" s="1"/>
  <c r="W5003" i="1" s="1"/>
  <c r="U5005" i="1"/>
  <c r="V5005" i="1" s="1"/>
  <c r="W5005" i="1" s="1"/>
  <c r="U5002" i="1"/>
  <c r="V5002" i="1" s="1"/>
  <c r="W5002" i="1" s="1"/>
  <c r="U5004" i="1"/>
  <c r="V5004" i="1" s="1"/>
  <c r="W5004" i="1" s="1"/>
  <c r="U5006" i="1"/>
  <c r="V5006" i="1" s="1"/>
  <c r="W5006" i="1" s="1"/>
  <c r="U5683" i="1"/>
  <c r="U6865" i="1"/>
  <c r="U3845" i="1"/>
  <c r="V3845" i="1" s="1"/>
  <c r="W3845" i="1" s="1"/>
  <c r="U3844" i="1"/>
  <c r="V3844" i="1" s="1"/>
  <c r="W3844" i="1" s="1"/>
  <c r="U3846" i="1"/>
  <c r="V3846" i="1" s="1"/>
  <c r="W3846" i="1" s="1"/>
  <c r="U3843" i="1"/>
  <c r="V3843" i="1" s="1"/>
  <c r="W3843" i="1" s="1"/>
  <c r="U5688" i="1"/>
  <c r="U6748" i="1"/>
  <c r="U4462" i="1"/>
  <c r="V4462" i="1" s="1"/>
  <c r="W4462" i="1" s="1"/>
  <c r="U4466" i="1"/>
  <c r="V4466" i="1" s="1"/>
  <c r="W4466" i="1" s="1"/>
  <c r="U4467" i="1"/>
  <c r="V4467" i="1" s="1"/>
  <c r="W4467" i="1" s="1"/>
  <c r="U4457" i="1"/>
  <c r="V4457" i="1" s="1"/>
  <c r="W4457" i="1" s="1"/>
  <c r="U4461" i="1"/>
  <c r="V4461" i="1" s="1"/>
  <c r="W4461" i="1" s="1"/>
  <c r="U4460" i="1"/>
  <c r="V4460" i="1" s="1"/>
  <c r="W4460" i="1" s="1"/>
  <c r="U4459" i="1"/>
  <c r="V4459" i="1" s="1"/>
  <c r="W4459" i="1" s="1"/>
  <c r="U4458" i="1"/>
  <c r="V4458" i="1" s="1"/>
  <c r="W4458" i="1" s="1"/>
  <c r="U4464" i="1"/>
  <c r="V4464" i="1" s="1"/>
  <c r="W4464" i="1" s="1"/>
  <c r="U4463" i="1"/>
  <c r="V4463" i="1" s="1"/>
  <c r="W4463" i="1" s="1"/>
  <c r="U4468" i="1"/>
  <c r="V4468" i="1" s="1"/>
  <c r="W4468" i="1" s="1"/>
  <c r="U4465" i="1"/>
  <c r="V4465" i="1" s="1"/>
  <c r="W4465" i="1" s="1"/>
  <c r="U5689" i="1"/>
  <c r="U6800" i="1"/>
  <c r="U7180" i="1"/>
  <c r="V7180" i="1" s="1"/>
  <c r="W7180" i="1" s="1"/>
  <c r="U7029" i="1"/>
  <c r="V7029" i="1" s="1"/>
  <c r="W7029" i="1" s="1"/>
  <c r="U7200" i="1"/>
  <c r="V7200" i="1" s="1"/>
  <c r="W7200" i="1" s="1"/>
  <c r="U1195" i="1"/>
  <c r="V1195" i="1" s="1"/>
  <c r="W1195" i="1" s="1"/>
  <c r="U1199" i="1"/>
  <c r="V1199" i="1" s="1"/>
  <c r="W1199" i="1" s="1"/>
  <c r="U1184" i="1"/>
  <c r="V1184" i="1" s="1"/>
  <c r="W1184" i="1" s="1"/>
  <c r="U1177" i="1"/>
  <c r="V1177" i="1" s="1"/>
  <c r="W1177" i="1" s="1"/>
  <c r="U1190" i="1"/>
  <c r="V1190" i="1" s="1"/>
  <c r="W1190" i="1" s="1"/>
  <c r="U1182" i="1"/>
  <c r="V1182" i="1" s="1"/>
  <c r="W1182" i="1" s="1"/>
  <c r="U1192" i="1"/>
  <c r="V1192" i="1" s="1"/>
  <c r="W1192" i="1" s="1"/>
  <c r="U1187" i="1"/>
  <c r="V1187" i="1" s="1"/>
  <c r="W1187" i="1" s="1"/>
  <c r="U1171" i="1"/>
  <c r="V1171" i="1" s="1"/>
  <c r="W1171" i="1" s="1"/>
  <c r="U1178" i="1"/>
  <c r="V1178" i="1" s="1"/>
  <c r="W1178" i="1" s="1"/>
  <c r="U1175" i="1"/>
  <c r="V1175" i="1" s="1"/>
  <c r="W1175" i="1" s="1"/>
  <c r="U1186" i="1"/>
  <c r="V1186" i="1" s="1"/>
  <c r="W1186" i="1" s="1"/>
  <c r="U1200" i="1"/>
  <c r="V1200" i="1" s="1"/>
  <c r="W1200" i="1" s="1"/>
  <c r="U1172" i="1"/>
  <c r="V1172" i="1" s="1"/>
  <c r="W1172" i="1" s="1"/>
  <c r="U1183" i="1"/>
  <c r="V1183" i="1" s="1"/>
  <c r="W1183" i="1" s="1"/>
  <c r="U1194" i="1"/>
  <c r="V1194" i="1" s="1"/>
  <c r="W1194" i="1" s="1"/>
  <c r="U1191" i="1"/>
  <c r="V1191" i="1" s="1"/>
  <c r="W1191" i="1" s="1"/>
  <c r="U1174" i="1"/>
  <c r="V1174" i="1" s="1"/>
  <c r="W1174" i="1" s="1"/>
  <c r="U1196" i="1"/>
  <c r="V1196" i="1" s="1"/>
  <c r="W1196" i="1" s="1"/>
  <c r="U1197" i="1"/>
  <c r="V1197" i="1" s="1"/>
  <c r="W1197" i="1" s="1"/>
  <c r="U1181" i="1"/>
  <c r="V1181" i="1" s="1"/>
  <c r="W1181" i="1" s="1"/>
  <c r="U1188" i="1"/>
  <c r="V1188" i="1" s="1"/>
  <c r="W1188" i="1" s="1"/>
  <c r="U1185" i="1"/>
  <c r="V1185" i="1" s="1"/>
  <c r="W1185" i="1" s="1"/>
  <c r="U1189" i="1"/>
  <c r="V1189" i="1" s="1"/>
  <c r="W1189" i="1" s="1"/>
  <c r="U1193" i="1"/>
  <c r="V1193" i="1" s="1"/>
  <c r="W1193" i="1" s="1"/>
  <c r="U1176" i="1"/>
  <c r="V1176" i="1" s="1"/>
  <c r="W1176" i="1" s="1"/>
  <c r="U1179" i="1"/>
  <c r="V1179" i="1" s="1"/>
  <c r="W1179" i="1" s="1"/>
  <c r="U1198" i="1"/>
  <c r="V1198" i="1" s="1"/>
  <c r="W1198" i="1" s="1"/>
  <c r="U1180" i="1"/>
  <c r="V1180" i="1" s="1"/>
  <c r="W1180" i="1" s="1"/>
  <c r="U1173" i="1"/>
  <c r="V1173" i="1" s="1"/>
  <c r="W1173" i="1" s="1"/>
  <c r="U5694" i="1"/>
  <c r="U6657" i="1"/>
  <c r="U5110" i="1"/>
  <c r="V5110" i="1" s="1"/>
  <c r="W5110" i="1" s="1"/>
  <c r="U5112" i="1"/>
  <c r="V5112" i="1" s="1"/>
  <c r="W5112" i="1" s="1"/>
  <c r="U5111" i="1"/>
  <c r="V5111" i="1" s="1"/>
  <c r="W5111" i="1" s="1"/>
  <c r="U5109" i="1"/>
  <c r="V5109" i="1" s="1"/>
  <c r="W5109" i="1" s="1"/>
  <c r="U5697" i="1"/>
  <c r="U6880" i="1"/>
  <c r="U6347" i="1"/>
  <c r="V6347" i="1" s="1"/>
  <c r="W6347" i="1" s="1"/>
  <c r="U6346" i="1"/>
  <c r="V6346" i="1" s="1"/>
  <c r="W6346" i="1" s="1"/>
  <c r="U5702" i="1"/>
  <c r="U7121" i="1"/>
  <c r="U6003" i="1"/>
  <c r="V6003" i="1" s="1"/>
  <c r="W6003" i="1" s="1"/>
  <c r="U6002" i="1"/>
  <c r="V6002" i="1" s="1"/>
  <c r="W6002" i="1" s="1"/>
  <c r="U5705" i="1"/>
  <c r="U7034" i="1"/>
  <c r="U5984" i="1"/>
  <c r="V5984" i="1" s="1"/>
  <c r="W5984" i="1" s="1"/>
  <c r="U5985" i="1"/>
  <c r="V5985" i="1" s="1"/>
  <c r="W5985" i="1" s="1"/>
  <c r="U5996" i="1"/>
  <c r="V5996" i="1" s="1"/>
  <c r="W5996" i="1" s="1"/>
  <c r="U5989" i="1"/>
  <c r="V5989" i="1" s="1"/>
  <c r="W5989" i="1" s="1"/>
  <c r="U5994" i="1"/>
  <c r="V5994" i="1" s="1"/>
  <c r="W5994" i="1" s="1"/>
  <c r="U5992" i="1"/>
  <c r="V5992" i="1" s="1"/>
  <c r="W5992" i="1" s="1"/>
  <c r="U5986" i="1"/>
  <c r="V5986" i="1" s="1"/>
  <c r="W5986" i="1" s="1"/>
  <c r="U5988" i="1"/>
  <c r="V5988" i="1" s="1"/>
  <c r="W5988" i="1" s="1"/>
  <c r="U5995" i="1"/>
  <c r="V5995" i="1" s="1"/>
  <c r="W5995" i="1" s="1"/>
  <c r="U5997" i="1"/>
  <c r="V5997" i="1" s="1"/>
  <c r="W5997" i="1" s="1"/>
  <c r="U5990" i="1"/>
  <c r="V5990" i="1" s="1"/>
  <c r="W5990" i="1" s="1"/>
  <c r="U5987" i="1"/>
  <c r="V5987" i="1" s="1"/>
  <c r="W5987" i="1" s="1"/>
  <c r="U5993" i="1"/>
  <c r="V5993" i="1" s="1"/>
  <c r="W5993" i="1" s="1"/>
  <c r="U5991" i="1"/>
  <c r="V5991" i="1" s="1"/>
  <c r="W5991" i="1" s="1"/>
  <c r="U5707" i="1"/>
  <c r="U7032" i="1"/>
  <c r="U3879" i="1"/>
  <c r="V3879" i="1" s="1"/>
  <c r="W3879" i="1" s="1"/>
  <c r="U3876" i="1"/>
  <c r="V3876" i="1" s="1"/>
  <c r="W3876" i="1" s="1"/>
  <c r="U3877" i="1"/>
  <c r="V3877" i="1" s="1"/>
  <c r="W3877" i="1" s="1"/>
  <c r="U3878" i="1"/>
  <c r="V3878" i="1" s="1"/>
  <c r="W3878" i="1" s="1"/>
  <c r="U3880" i="1"/>
  <c r="V3880" i="1" s="1"/>
  <c r="W3880" i="1" s="1"/>
  <c r="U5709" i="1"/>
  <c r="U6751" i="1"/>
  <c r="U6505" i="1"/>
  <c r="V6505" i="1" s="1"/>
  <c r="W6505" i="1" s="1"/>
  <c r="U6504" i="1"/>
  <c r="V6504" i="1" s="1"/>
  <c r="W6504" i="1" s="1"/>
  <c r="U5714" i="1"/>
  <c r="U7171" i="1"/>
  <c r="U5841" i="1"/>
  <c r="V5841" i="1" s="1"/>
  <c r="W5841" i="1" s="1"/>
  <c r="U5838" i="1"/>
  <c r="V5838" i="1" s="1"/>
  <c r="W5838" i="1" s="1"/>
  <c r="U5847" i="1"/>
  <c r="V5847" i="1" s="1"/>
  <c r="W5847" i="1" s="1"/>
  <c r="U5845" i="1"/>
  <c r="V5845" i="1" s="1"/>
  <c r="W5845" i="1" s="1"/>
  <c r="U5843" i="1"/>
  <c r="V5843" i="1" s="1"/>
  <c r="W5843" i="1" s="1"/>
  <c r="U5837" i="1"/>
  <c r="V5837" i="1" s="1"/>
  <c r="W5837" i="1" s="1"/>
  <c r="U5839" i="1"/>
  <c r="V5839" i="1" s="1"/>
  <c r="W5839" i="1" s="1"/>
  <c r="U5842" i="1"/>
  <c r="V5842" i="1" s="1"/>
  <c r="W5842" i="1" s="1"/>
  <c r="U5844" i="1"/>
  <c r="V5844" i="1" s="1"/>
  <c r="W5844" i="1" s="1"/>
  <c r="U5846" i="1"/>
  <c r="V5846" i="1" s="1"/>
  <c r="W5846" i="1" s="1"/>
  <c r="U5717" i="1"/>
  <c r="U7004" i="1"/>
  <c r="U3661" i="1"/>
  <c r="V3661" i="1" s="1"/>
  <c r="W3661" i="1" s="1"/>
  <c r="U3651" i="1"/>
  <c r="V3651" i="1" s="1"/>
  <c r="W3651" i="1" s="1"/>
  <c r="U3658" i="1"/>
  <c r="V3658" i="1" s="1"/>
  <c r="W3658" i="1" s="1"/>
  <c r="U3653" i="1"/>
  <c r="V3653" i="1" s="1"/>
  <c r="W3653" i="1" s="1"/>
  <c r="U3649" i="1"/>
  <c r="V3649" i="1" s="1"/>
  <c r="W3649" i="1" s="1"/>
  <c r="U3665" i="1"/>
  <c r="V3665" i="1" s="1"/>
  <c r="W3665" i="1" s="1"/>
  <c r="U3656" i="1"/>
  <c r="V3656" i="1" s="1"/>
  <c r="W3656" i="1" s="1"/>
  <c r="U3654" i="1"/>
  <c r="V3654" i="1" s="1"/>
  <c r="W3654" i="1" s="1"/>
  <c r="U3652" i="1"/>
  <c r="V3652" i="1" s="1"/>
  <c r="W3652" i="1" s="1"/>
  <c r="U3657" i="1"/>
  <c r="V3657" i="1" s="1"/>
  <c r="W3657" i="1" s="1"/>
  <c r="U3660" i="1"/>
  <c r="V3660" i="1" s="1"/>
  <c r="W3660" i="1" s="1"/>
  <c r="U3664" i="1"/>
  <c r="V3664" i="1" s="1"/>
  <c r="W3664" i="1" s="1"/>
  <c r="U3650" i="1"/>
  <c r="V3650" i="1" s="1"/>
  <c r="W3650" i="1" s="1"/>
  <c r="U3655" i="1"/>
  <c r="V3655" i="1" s="1"/>
  <c r="W3655" i="1" s="1"/>
  <c r="U3663" i="1"/>
  <c r="V3663" i="1" s="1"/>
  <c r="W3663" i="1" s="1"/>
  <c r="U3659" i="1"/>
  <c r="V3659" i="1" s="1"/>
  <c r="W3659" i="1" s="1"/>
  <c r="U3662" i="1"/>
  <c r="V3662" i="1" s="1"/>
  <c r="W3662" i="1" s="1"/>
  <c r="U5720" i="1"/>
  <c r="U6730" i="1"/>
  <c r="U5710" i="1"/>
  <c r="V5710" i="1" s="1"/>
  <c r="W5710" i="1" s="1"/>
  <c r="U5713" i="1"/>
  <c r="V5713" i="1" s="1"/>
  <c r="W5713" i="1" s="1"/>
  <c r="U5712" i="1"/>
  <c r="V5712" i="1" s="1"/>
  <c r="W5712" i="1" s="1"/>
  <c r="U5711" i="1"/>
  <c r="V5711" i="1" s="1"/>
  <c r="W5711" i="1" s="1"/>
  <c r="U5723" i="1"/>
  <c r="U6981" i="1"/>
  <c r="U4707" i="1"/>
  <c r="V4707" i="1" s="1"/>
  <c r="W4707" i="1" s="1"/>
  <c r="U4706" i="1"/>
  <c r="V4706" i="1" s="1"/>
  <c r="W4706" i="1" s="1"/>
  <c r="U4708" i="1"/>
  <c r="V4708" i="1" s="1"/>
  <c r="W4708" i="1" s="1"/>
  <c r="U4704" i="1"/>
  <c r="V4704" i="1" s="1"/>
  <c r="W4704" i="1" s="1"/>
  <c r="U4703" i="1"/>
  <c r="V4703" i="1" s="1"/>
  <c r="W4703" i="1" s="1"/>
  <c r="U4705" i="1"/>
  <c r="V4705" i="1" s="1"/>
  <c r="W4705" i="1" s="1"/>
  <c r="U4709" i="1"/>
  <c r="V4709" i="1" s="1"/>
  <c r="W4709" i="1" s="1"/>
  <c r="U5729" i="1"/>
  <c r="U6829" i="1"/>
  <c r="U4886" i="1"/>
  <c r="V4886" i="1" s="1"/>
  <c r="W4886" i="1" s="1"/>
  <c r="U4887" i="1"/>
  <c r="V4887" i="1" s="1"/>
  <c r="W4887" i="1" s="1"/>
  <c r="U5731" i="1"/>
  <c r="U6853" i="1"/>
  <c r="U4517" i="1"/>
  <c r="V4517" i="1" s="1"/>
  <c r="W4517" i="1" s="1"/>
  <c r="U4520" i="1"/>
  <c r="V4520" i="1" s="1"/>
  <c r="W4520" i="1" s="1"/>
  <c r="U4518" i="1"/>
  <c r="V4518" i="1" s="1"/>
  <c r="W4518" i="1" s="1"/>
  <c r="U4519" i="1"/>
  <c r="V4519" i="1" s="1"/>
  <c r="W4519" i="1" s="1"/>
  <c r="U4516" i="1"/>
  <c r="V4516" i="1" s="1"/>
  <c r="W4516" i="1" s="1"/>
  <c r="U5734" i="1"/>
  <c r="U6807" i="1"/>
  <c r="U6067" i="1"/>
  <c r="V6067" i="1" s="1"/>
  <c r="W6067" i="1" s="1"/>
  <c r="U6062" i="1"/>
  <c r="V6062" i="1" s="1"/>
  <c r="W6062" i="1" s="1"/>
  <c r="U6063" i="1"/>
  <c r="V6063" i="1" s="1"/>
  <c r="W6063" i="1" s="1"/>
  <c r="U5752" i="1"/>
  <c r="U7047" i="1"/>
  <c r="U3688" i="1"/>
  <c r="V3688" i="1" s="1"/>
  <c r="W3688" i="1" s="1"/>
  <c r="U3679" i="1"/>
  <c r="V3679" i="1" s="1"/>
  <c r="W3679" i="1" s="1"/>
  <c r="U3686" i="1"/>
  <c r="V3686" i="1" s="1"/>
  <c r="W3686" i="1" s="1"/>
  <c r="U3685" i="1"/>
  <c r="V3685" i="1" s="1"/>
  <c r="W3685" i="1" s="1"/>
  <c r="U3673" i="1"/>
  <c r="V3673" i="1" s="1"/>
  <c r="W3673" i="1" s="1"/>
  <c r="U3700" i="1"/>
  <c r="V3700" i="1" s="1"/>
  <c r="W3700" i="1" s="1"/>
  <c r="U3681" i="1"/>
  <c r="V3681" i="1" s="1"/>
  <c r="W3681" i="1" s="1"/>
  <c r="U3693" i="1"/>
  <c r="V3693" i="1" s="1"/>
  <c r="W3693" i="1" s="1"/>
  <c r="U3684" i="1"/>
  <c r="V3684" i="1" s="1"/>
  <c r="W3684" i="1" s="1"/>
  <c r="U3680" i="1"/>
  <c r="V3680" i="1" s="1"/>
  <c r="W3680" i="1" s="1"/>
  <c r="U3697" i="1"/>
  <c r="V3697" i="1" s="1"/>
  <c r="W3697" i="1" s="1"/>
  <c r="U3699" i="1"/>
  <c r="V3699" i="1" s="1"/>
  <c r="W3699" i="1" s="1"/>
  <c r="U3672" i="1"/>
  <c r="V3672" i="1" s="1"/>
  <c r="W3672" i="1" s="1"/>
  <c r="U3683" i="1"/>
  <c r="V3683" i="1" s="1"/>
  <c r="W3683" i="1" s="1"/>
  <c r="U3675" i="1"/>
  <c r="V3675" i="1" s="1"/>
  <c r="W3675" i="1" s="1"/>
  <c r="U3689" i="1"/>
  <c r="V3689" i="1" s="1"/>
  <c r="W3689" i="1" s="1"/>
  <c r="U3674" i="1"/>
  <c r="V3674" i="1" s="1"/>
  <c r="W3674" i="1" s="1"/>
  <c r="U3682" i="1"/>
  <c r="V3682" i="1" s="1"/>
  <c r="W3682" i="1" s="1"/>
  <c r="U3698" i="1"/>
  <c r="V3698" i="1" s="1"/>
  <c r="W3698" i="1" s="1"/>
  <c r="U3701" i="1"/>
  <c r="V3701" i="1" s="1"/>
  <c r="W3701" i="1" s="1"/>
  <c r="U3691" i="1"/>
  <c r="V3691" i="1" s="1"/>
  <c r="W3691" i="1" s="1"/>
  <c r="U3687" i="1"/>
  <c r="V3687" i="1" s="1"/>
  <c r="W3687" i="1" s="1"/>
  <c r="U3690" i="1"/>
  <c r="V3690" i="1" s="1"/>
  <c r="W3690" i="1" s="1"/>
  <c r="U3692" i="1"/>
  <c r="V3692" i="1" s="1"/>
  <c r="W3692" i="1" s="1"/>
  <c r="U3677" i="1"/>
  <c r="V3677" i="1" s="1"/>
  <c r="W3677" i="1" s="1"/>
  <c r="U3694" i="1"/>
  <c r="V3694" i="1" s="1"/>
  <c r="W3694" i="1" s="1"/>
  <c r="U3695" i="1"/>
  <c r="V3695" i="1" s="1"/>
  <c r="W3695" i="1" s="1"/>
  <c r="U3676" i="1"/>
  <c r="V3676" i="1" s="1"/>
  <c r="W3676" i="1" s="1"/>
  <c r="U3696" i="1"/>
  <c r="V3696" i="1" s="1"/>
  <c r="W3696" i="1" s="1"/>
  <c r="U3678" i="1"/>
  <c r="V3678" i="1" s="1"/>
  <c r="W3678" i="1" s="1"/>
  <c r="U5756" i="1"/>
  <c r="U6732" i="1"/>
  <c r="U6453" i="1"/>
  <c r="V6453" i="1" s="1"/>
  <c r="W6453" i="1" s="1"/>
  <c r="U5759" i="1"/>
  <c r="U7153" i="1"/>
  <c r="U1905" i="1"/>
  <c r="V1905" i="1" s="1"/>
  <c r="W1905" i="1" s="1"/>
  <c r="U1904" i="1"/>
  <c r="V1904" i="1" s="1"/>
  <c r="W1904" i="1" s="1"/>
  <c r="U1840" i="1"/>
  <c r="V1840" i="1" s="1"/>
  <c r="W1840" i="1" s="1"/>
  <c r="U1883" i="1"/>
  <c r="V1883" i="1" s="1"/>
  <c r="W1883" i="1" s="1"/>
  <c r="U1922" i="1"/>
  <c r="V1922" i="1" s="1"/>
  <c r="W1922" i="1" s="1"/>
  <c r="U1865" i="1"/>
  <c r="V1865" i="1" s="1"/>
  <c r="W1865" i="1" s="1"/>
  <c r="U1845" i="1"/>
  <c r="V1845" i="1" s="1"/>
  <c r="W1845" i="1" s="1"/>
  <c r="U1809" i="1"/>
  <c r="V1809" i="1" s="1"/>
  <c r="W1809" i="1" s="1"/>
  <c r="U1887" i="1"/>
  <c r="V1887" i="1" s="1"/>
  <c r="W1887" i="1" s="1"/>
  <c r="U1878" i="1"/>
  <c r="V1878" i="1" s="1"/>
  <c r="W1878" i="1" s="1"/>
  <c r="U1866" i="1"/>
  <c r="V1866" i="1" s="1"/>
  <c r="W1866" i="1" s="1"/>
  <c r="U1871" i="1"/>
  <c r="V1871" i="1" s="1"/>
  <c r="W1871" i="1" s="1"/>
  <c r="U1856" i="1"/>
  <c r="V1856" i="1" s="1"/>
  <c r="W1856" i="1" s="1"/>
  <c r="U1891" i="1"/>
  <c r="V1891" i="1" s="1"/>
  <c r="W1891" i="1" s="1"/>
  <c r="U1906" i="1"/>
  <c r="V1906" i="1" s="1"/>
  <c r="W1906" i="1" s="1"/>
  <c r="U1876" i="1"/>
  <c r="V1876" i="1" s="1"/>
  <c r="W1876" i="1" s="1"/>
  <c r="U1841" i="1"/>
  <c r="V1841" i="1" s="1"/>
  <c r="W1841" i="1" s="1"/>
  <c r="U1832" i="1"/>
  <c r="V1832" i="1" s="1"/>
  <c r="W1832" i="1" s="1"/>
  <c r="U1833" i="1"/>
  <c r="V1833" i="1" s="1"/>
  <c r="W1833" i="1" s="1"/>
  <c r="U1816" i="1"/>
  <c r="V1816" i="1" s="1"/>
  <c r="W1816" i="1" s="1"/>
  <c r="U1834" i="1"/>
  <c r="V1834" i="1" s="1"/>
  <c r="W1834" i="1" s="1"/>
  <c r="U1847" i="1"/>
  <c r="V1847" i="1" s="1"/>
  <c r="W1847" i="1" s="1"/>
  <c r="U1914" i="1"/>
  <c r="V1914" i="1" s="1"/>
  <c r="W1914" i="1" s="1"/>
  <c r="U1835" i="1"/>
  <c r="V1835" i="1" s="1"/>
  <c r="W1835" i="1" s="1"/>
  <c r="U1885" i="1"/>
  <c r="V1885" i="1" s="1"/>
  <c r="W1885" i="1" s="1"/>
  <c r="U1817" i="1"/>
  <c r="V1817" i="1" s="1"/>
  <c r="W1817" i="1" s="1"/>
  <c r="U1850" i="1"/>
  <c r="V1850" i="1" s="1"/>
  <c r="W1850" i="1" s="1"/>
  <c r="U1849" i="1"/>
  <c r="V1849" i="1" s="1"/>
  <c r="W1849" i="1" s="1"/>
  <c r="U1880" i="1"/>
  <c r="V1880" i="1" s="1"/>
  <c r="W1880" i="1" s="1"/>
  <c r="U1810" i="1"/>
  <c r="V1810" i="1" s="1"/>
  <c r="W1810" i="1" s="1"/>
  <c r="U1926" i="1"/>
  <c r="V1926" i="1" s="1"/>
  <c r="W1926" i="1" s="1"/>
  <c r="U1923" i="1"/>
  <c r="V1923" i="1" s="1"/>
  <c r="W1923" i="1" s="1"/>
  <c r="U1915" i="1"/>
  <c r="V1915" i="1" s="1"/>
  <c r="W1915" i="1" s="1"/>
  <c r="U1857" i="1"/>
  <c r="V1857" i="1" s="1"/>
  <c r="W1857" i="1" s="1"/>
  <c r="U1831" i="1"/>
  <c r="V1831" i="1" s="1"/>
  <c r="W1831" i="1" s="1"/>
  <c r="U1870" i="1"/>
  <c r="V1870" i="1" s="1"/>
  <c r="W1870" i="1" s="1"/>
  <c r="U1900" i="1"/>
  <c r="V1900" i="1" s="1"/>
  <c r="W1900" i="1" s="1"/>
  <c r="U1839" i="1"/>
  <c r="V1839" i="1" s="1"/>
  <c r="W1839" i="1" s="1"/>
  <c r="U1890" i="1"/>
  <c r="V1890" i="1" s="1"/>
  <c r="W1890" i="1" s="1"/>
  <c r="U1897" i="1"/>
  <c r="V1897" i="1" s="1"/>
  <c r="W1897" i="1" s="1"/>
  <c r="U1863" i="1"/>
  <c r="V1863" i="1" s="1"/>
  <c r="W1863" i="1" s="1"/>
  <c r="U1844" i="1"/>
  <c r="V1844" i="1" s="1"/>
  <c r="W1844" i="1" s="1"/>
  <c r="U1927" i="1"/>
  <c r="V1927" i="1" s="1"/>
  <c r="W1927" i="1" s="1"/>
  <c r="U1859" i="1"/>
  <c r="V1859" i="1" s="1"/>
  <c r="W1859" i="1" s="1"/>
  <c r="U1814" i="1"/>
  <c r="V1814" i="1" s="1"/>
  <c r="W1814" i="1" s="1"/>
  <c r="U1909" i="1"/>
  <c r="V1909" i="1" s="1"/>
  <c r="W1909" i="1" s="1"/>
  <c r="U1893" i="1"/>
  <c r="V1893" i="1" s="1"/>
  <c r="W1893" i="1" s="1"/>
  <c r="U1861" i="1"/>
  <c r="V1861" i="1" s="1"/>
  <c r="W1861" i="1" s="1"/>
  <c r="U1828" i="1"/>
  <c r="V1828" i="1" s="1"/>
  <c r="W1828" i="1" s="1"/>
  <c r="U1869" i="1"/>
  <c r="V1869" i="1" s="1"/>
  <c r="W1869" i="1" s="1"/>
  <c r="U1894" i="1"/>
  <c r="V1894" i="1" s="1"/>
  <c r="W1894" i="1" s="1"/>
  <c r="U1837" i="1"/>
  <c r="V1837" i="1" s="1"/>
  <c r="W1837" i="1" s="1"/>
  <c r="U1907" i="1"/>
  <c r="V1907" i="1" s="1"/>
  <c r="W1907" i="1" s="1"/>
  <c r="U1819" i="1"/>
  <c r="V1819" i="1" s="1"/>
  <c r="W1819" i="1" s="1"/>
  <c r="U1908" i="1"/>
  <c r="V1908" i="1" s="1"/>
  <c r="W1908" i="1" s="1"/>
  <c r="U1829" i="1"/>
  <c r="V1829" i="1" s="1"/>
  <c r="W1829" i="1" s="1"/>
  <c r="U1892" i="1"/>
  <c r="V1892" i="1" s="1"/>
  <c r="W1892" i="1" s="1"/>
  <c r="U1877" i="1"/>
  <c r="V1877" i="1" s="1"/>
  <c r="W1877" i="1" s="1"/>
  <c r="U1920" i="1"/>
  <c r="V1920" i="1" s="1"/>
  <c r="W1920" i="1" s="1"/>
  <c r="U1916" i="1"/>
  <c r="V1916" i="1" s="1"/>
  <c r="W1916" i="1" s="1"/>
  <c r="U1881" i="1"/>
  <c r="V1881" i="1" s="1"/>
  <c r="W1881" i="1" s="1"/>
  <c r="U1842" i="1"/>
  <c r="V1842" i="1" s="1"/>
  <c r="W1842" i="1" s="1"/>
  <c r="U1924" i="1"/>
  <c r="V1924" i="1" s="1"/>
  <c r="W1924" i="1" s="1"/>
  <c r="U1851" i="1"/>
  <c r="V1851" i="1" s="1"/>
  <c r="W1851" i="1" s="1"/>
  <c r="U1928" i="1"/>
  <c r="V1928" i="1" s="1"/>
  <c r="W1928" i="1" s="1"/>
  <c r="U1895" i="1"/>
  <c r="V1895" i="1" s="1"/>
  <c r="W1895" i="1" s="1"/>
  <c r="U1853" i="1"/>
  <c r="V1853" i="1" s="1"/>
  <c r="W1853" i="1" s="1"/>
  <c r="U1901" i="1"/>
  <c r="V1901" i="1" s="1"/>
  <c r="W1901" i="1" s="1"/>
  <c r="U1917" i="1"/>
  <c r="V1917" i="1" s="1"/>
  <c r="W1917" i="1" s="1"/>
  <c r="U1807" i="1"/>
  <c r="V1807" i="1" s="1"/>
  <c r="W1807" i="1" s="1"/>
  <c r="U1888" i="1"/>
  <c r="V1888" i="1" s="1"/>
  <c r="W1888" i="1" s="1"/>
  <c r="U1811" i="1"/>
  <c r="V1811" i="1" s="1"/>
  <c r="W1811" i="1" s="1"/>
  <c r="U1867" i="1"/>
  <c r="V1867" i="1" s="1"/>
  <c r="W1867" i="1" s="1"/>
  <c r="U1830" i="1"/>
  <c r="V1830" i="1" s="1"/>
  <c r="W1830" i="1" s="1"/>
  <c r="U1843" i="1"/>
  <c r="V1843" i="1" s="1"/>
  <c r="W1843" i="1" s="1"/>
  <c r="U1821" i="1"/>
  <c r="V1821" i="1" s="1"/>
  <c r="W1821" i="1" s="1"/>
  <c r="U1879" i="1"/>
  <c r="V1879" i="1" s="1"/>
  <c r="W1879" i="1" s="1"/>
  <c r="U1822" i="1"/>
  <c r="V1822" i="1" s="1"/>
  <c r="W1822" i="1" s="1"/>
  <c r="U1820" i="1"/>
  <c r="V1820" i="1" s="1"/>
  <c r="W1820" i="1" s="1"/>
  <c r="U1818" i="1"/>
  <c r="V1818" i="1" s="1"/>
  <c r="W1818" i="1" s="1"/>
  <c r="U1808" i="1"/>
  <c r="V1808" i="1" s="1"/>
  <c r="W1808" i="1" s="1"/>
  <c r="U1913" i="1"/>
  <c r="V1913" i="1" s="1"/>
  <c r="W1913" i="1" s="1"/>
  <c r="U1824" i="1"/>
  <c r="V1824" i="1" s="1"/>
  <c r="W1824" i="1" s="1"/>
  <c r="U1902" i="1"/>
  <c r="V1902" i="1" s="1"/>
  <c r="W1902" i="1" s="1"/>
  <c r="U1848" i="1"/>
  <c r="V1848" i="1" s="1"/>
  <c r="W1848" i="1" s="1"/>
  <c r="U1838" i="1"/>
  <c r="V1838" i="1" s="1"/>
  <c r="W1838" i="1" s="1"/>
  <c r="U1896" i="1"/>
  <c r="V1896" i="1" s="1"/>
  <c r="W1896" i="1" s="1"/>
  <c r="U1825" i="1"/>
  <c r="V1825" i="1" s="1"/>
  <c r="W1825" i="1" s="1"/>
  <c r="U1899" i="1"/>
  <c r="V1899" i="1" s="1"/>
  <c r="W1899" i="1" s="1"/>
  <c r="U1898" i="1"/>
  <c r="V1898" i="1" s="1"/>
  <c r="W1898" i="1" s="1"/>
  <c r="U1872" i="1"/>
  <c r="V1872" i="1" s="1"/>
  <c r="W1872" i="1" s="1"/>
  <c r="U1858" i="1"/>
  <c r="V1858" i="1" s="1"/>
  <c r="W1858" i="1" s="1"/>
  <c r="U1864" i="1"/>
  <c r="V1864" i="1" s="1"/>
  <c r="W1864" i="1" s="1"/>
  <c r="U1812" i="1"/>
  <c r="V1812" i="1" s="1"/>
  <c r="W1812" i="1" s="1"/>
  <c r="U1882" i="1"/>
  <c r="V1882" i="1" s="1"/>
  <c r="W1882" i="1" s="1"/>
  <c r="U1918" i="1"/>
  <c r="V1918" i="1" s="1"/>
  <c r="W1918" i="1" s="1"/>
  <c r="U1827" i="1"/>
  <c r="V1827" i="1" s="1"/>
  <c r="W1827" i="1" s="1"/>
  <c r="U1854" i="1"/>
  <c r="V1854" i="1" s="1"/>
  <c r="W1854" i="1" s="1"/>
  <c r="U1862" i="1"/>
  <c r="V1862" i="1" s="1"/>
  <c r="W1862" i="1" s="1"/>
  <c r="U1852" i="1"/>
  <c r="V1852" i="1" s="1"/>
  <c r="W1852" i="1" s="1"/>
  <c r="U1889" i="1"/>
  <c r="V1889" i="1" s="1"/>
  <c r="W1889" i="1" s="1"/>
  <c r="U1919" i="1"/>
  <c r="V1919" i="1" s="1"/>
  <c r="W1919" i="1" s="1"/>
  <c r="U1823" i="1"/>
  <c r="V1823" i="1" s="1"/>
  <c r="W1823" i="1" s="1"/>
  <c r="U1910" i="1"/>
  <c r="V1910" i="1" s="1"/>
  <c r="W1910" i="1" s="1"/>
  <c r="U1911" i="1"/>
  <c r="V1911" i="1" s="1"/>
  <c r="W1911" i="1" s="1"/>
  <c r="U1860" i="1"/>
  <c r="V1860" i="1" s="1"/>
  <c r="W1860" i="1" s="1"/>
  <c r="U1873" i="1"/>
  <c r="V1873" i="1" s="1"/>
  <c r="W1873" i="1" s="1"/>
  <c r="U1836" i="1"/>
  <c r="V1836" i="1" s="1"/>
  <c r="W1836" i="1" s="1"/>
  <c r="U1826" i="1"/>
  <c r="V1826" i="1" s="1"/>
  <c r="W1826" i="1" s="1"/>
  <c r="U1929" i="1"/>
  <c r="V1929" i="1" s="1"/>
  <c r="W1929" i="1" s="1"/>
  <c r="U1813" i="1"/>
  <c r="V1813" i="1" s="1"/>
  <c r="W1813" i="1" s="1"/>
  <c r="U1875" i="1"/>
  <c r="V1875" i="1" s="1"/>
  <c r="W1875" i="1" s="1"/>
  <c r="U1868" i="1"/>
  <c r="V1868" i="1" s="1"/>
  <c r="W1868" i="1" s="1"/>
  <c r="U1874" i="1"/>
  <c r="V1874" i="1" s="1"/>
  <c r="W1874" i="1" s="1"/>
  <c r="U1886" i="1"/>
  <c r="V1886" i="1" s="1"/>
  <c r="W1886" i="1" s="1"/>
  <c r="U1921" i="1"/>
  <c r="V1921" i="1" s="1"/>
  <c r="W1921" i="1" s="1"/>
  <c r="U1846" i="1"/>
  <c r="V1846" i="1" s="1"/>
  <c r="W1846" i="1" s="1"/>
  <c r="U1855" i="1"/>
  <c r="V1855" i="1" s="1"/>
  <c r="W1855" i="1" s="1"/>
  <c r="U1815" i="1"/>
  <c r="V1815" i="1" s="1"/>
  <c r="W1815" i="1" s="1"/>
  <c r="U1930" i="1"/>
  <c r="V1930" i="1" s="1"/>
  <c r="W1930" i="1" s="1"/>
  <c r="U1925" i="1"/>
  <c r="V1925" i="1" s="1"/>
  <c r="W1925" i="1" s="1"/>
  <c r="U1903" i="1"/>
  <c r="V1903" i="1" s="1"/>
  <c r="W1903" i="1" s="1"/>
  <c r="U1912" i="1"/>
  <c r="V1912" i="1" s="1"/>
  <c r="W1912" i="1" s="1"/>
  <c r="U1884" i="1"/>
  <c r="V1884" i="1" s="1"/>
  <c r="W1884" i="1" s="1"/>
  <c r="U5768" i="1"/>
  <c r="U6665" i="1"/>
  <c r="U5730" i="1"/>
  <c r="V5730" i="1" s="1"/>
  <c r="W5730" i="1" s="1"/>
  <c r="U5769" i="1"/>
  <c r="U6986" i="1"/>
  <c r="U3828" i="1"/>
  <c r="V3828" i="1" s="1"/>
  <c r="W3828" i="1" s="1"/>
  <c r="U3829" i="1"/>
  <c r="V3829" i="1" s="1"/>
  <c r="W3829" i="1" s="1"/>
  <c r="U3831" i="1"/>
  <c r="V3831" i="1" s="1"/>
  <c r="W3831" i="1" s="1"/>
  <c r="U3827" i="1"/>
  <c r="V3827" i="1" s="1"/>
  <c r="W3827" i="1" s="1"/>
  <c r="U3830" i="1"/>
  <c r="V3830" i="1" s="1"/>
  <c r="W3830" i="1" s="1"/>
  <c r="U5774" i="1"/>
  <c r="U6746" i="1"/>
  <c r="U5779" i="1"/>
  <c r="U7233" i="1"/>
  <c r="U5696" i="1"/>
  <c r="V5696" i="1" s="1"/>
  <c r="W5696" i="1" s="1"/>
  <c r="U5695" i="1"/>
  <c r="V5695" i="1" s="1"/>
  <c r="W5695" i="1" s="1"/>
  <c r="U5782" i="1"/>
  <c r="U6976" i="1"/>
  <c r="U6395" i="1"/>
  <c r="V6395" i="1" s="1"/>
  <c r="W6395" i="1" s="1"/>
  <c r="U5790" i="1"/>
  <c r="U7133" i="1"/>
  <c r="U5395" i="1"/>
  <c r="V5395" i="1" s="1"/>
  <c r="W5395" i="1" s="1"/>
  <c r="U5396" i="1"/>
  <c r="V5396" i="1" s="1"/>
  <c r="W5396" i="1" s="1"/>
  <c r="U5397" i="1"/>
  <c r="V5397" i="1" s="1"/>
  <c r="W5397" i="1" s="1"/>
  <c r="U5401" i="1"/>
  <c r="V5401" i="1" s="1"/>
  <c r="W5401" i="1" s="1"/>
  <c r="U5404" i="1"/>
  <c r="V5404" i="1" s="1"/>
  <c r="W5404" i="1" s="1"/>
  <c r="U5391" i="1"/>
  <c r="V5391" i="1" s="1"/>
  <c r="W5391" i="1" s="1"/>
  <c r="U5399" i="1"/>
  <c r="V5399" i="1" s="1"/>
  <c r="W5399" i="1" s="1"/>
  <c r="U5393" i="1"/>
  <c r="V5393" i="1" s="1"/>
  <c r="W5393" i="1" s="1"/>
  <c r="U5403" i="1"/>
  <c r="V5403" i="1" s="1"/>
  <c r="W5403" i="1" s="1"/>
  <c r="U5394" i="1"/>
  <c r="V5394" i="1" s="1"/>
  <c r="W5394" i="1" s="1"/>
  <c r="U5402" i="1"/>
  <c r="V5402" i="1" s="1"/>
  <c r="W5402" i="1" s="1"/>
  <c r="U5392" i="1"/>
  <c r="V5392" i="1" s="1"/>
  <c r="W5392" i="1" s="1"/>
  <c r="U5398" i="1"/>
  <c r="V5398" i="1" s="1"/>
  <c r="W5398" i="1" s="1"/>
  <c r="U5400" i="1"/>
  <c r="V5400" i="1" s="1"/>
  <c r="W5400" i="1" s="1"/>
  <c r="U5795" i="1"/>
  <c r="U6922" i="1"/>
  <c r="U3510" i="1"/>
  <c r="V3510" i="1" s="1"/>
  <c r="W3510" i="1" s="1"/>
  <c r="U3508" i="1"/>
  <c r="V3508" i="1" s="1"/>
  <c r="W3508" i="1" s="1"/>
  <c r="U3511" i="1"/>
  <c r="V3511" i="1" s="1"/>
  <c r="W3511" i="1" s="1"/>
  <c r="U3514" i="1"/>
  <c r="V3514" i="1" s="1"/>
  <c r="W3514" i="1" s="1"/>
  <c r="U3504" i="1"/>
  <c r="V3504" i="1" s="1"/>
  <c r="W3504" i="1" s="1"/>
  <c r="U3507" i="1"/>
  <c r="V3507" i="1" s="1"/>
  <c r="W3507" i="1" s="1"/>
  <c r="U3503" i="1"/>
  <c r="V3503" i="1" s="1"/>
  <c r="W3503" i="1" s="1"/>
  <c r="U3506" i="1"/>
  <c r="V3506" i="1" s="1"/>
  <c r="W3506" i="1" s="1"/>
  <c r="U3509" i="1"/>
  <c r="V3509" i="1" s="1"/>
  <c r="W3509" i="1" s="1"/>
  <c r="U3513" i="1"/>
  <c r="V3513" i="1" s="1"/>
  <c r="W3513" i="1" s="1"/>
  <c r="U3512" i="1"/>
  <c r="V3512" i="1" s="1"/>
  <c r="W3512" i="1" s="1"/>
  <c r="U3505" i="1"/>
  <c r="V3505" i="1" s="1"/>
  <c r="W3505" i="1" s="1"/>
  <c r="U5799" i="1"/>
  <c r="U6720" i="1"/>
  <c r="U5171" i="1"/>
  <c r="V5171" i="1" s="1"/>
  <c r="W5171" i="1" s="1"/>
  <c r="U5174" i="1"/>
  <c r="V5174" i="1" s="1"/>
  <c r="W5174" i="1" s="1"/>
  <c r="U5173" i="1"/>
  <c r="V5173" i="1" s="1"/>
  <c r="W5173" i="1" s="1"/>
  <c r="U5170" i="1"/>
  <c r="V5170" i="1" s="1"/>
  <c r="W5170" i="1" s="1"/>
  <c r="U5172" i="1"/>
  <c r="V5172" i="1" s="1"/>
  <c r="W5172" i="1" s="1"/>
  <c r="U5800" i="1"/>
  <c r="U6890" i="1"/>
  <c r="U4137" i="1"/>
  <c r="V4137" i="1" s="1"/>
  <c r="W4137" i="1" s="1"/>
  <c r="U4140" i="1"/>
  <c r="V4140" i="1" s="1"/>
  <c r="W4140" i="1" s="1"/>
  <c r="U4139" i="1"/>
  <c r="V4139" i="1" s="1"/>
  <c r="W4139" i="1" s="1"/>
  <c r="U4136" i="1"/>
  <c r="V4136" i="1" s="1"/>
  <c r="W4136" i="1" s="1"/>
  <c r="U4138" i="1"/>
  <c r="V4138" i="1" s="1"/>
  <c r="W4138" i="1" s="1"/>
  <c r="U5804" i="1"/>
  <c r="U6775" i="1"/>
  <c r="U6620" i="1"/>
  <c r="V6620" i="1" s="1"/>
  <c r="W6620" i="1" s="1"/>
  <c r="U5805" i="1"/>
  <c r="U7224" i="1"/>
  <c r="U5677" i="1"/>
  <c r="V5677" i="1" s="1"/>
  <c r="W5677" i="1" s="1"/>
  <c r="U5676" i="1"/>
  <c r="V5676" i="1" s="1"/>
  <c r="W5676" i="1" s="1"/>
  <c r="U5675" i="1"/>
  <c r="V5675" i="1" s="1"/>
  <c r="W5675" i="1" s="1"/>
  <c r="U5832" i="1"/>
  <c r="U6970" i="1"/>
  <c r="U6507" i="1"/>
  <c r="V6507" i="1" s="1"/>
  <c r="W6507" i="1" s="1"/>
  <c r="U5833" i="1"/>
  <c r="U7172" i="1"/>
  <c r="U558" i="1"/>
  <c r="V558" i="1" s="1"/>
  <c r="W558" i="1" s="1"/>
  <c r="U561" i="1"/>
  <c r="V561" i="1" s="1"/>
  <c r="W561" i="1" s="1"/>
  <c r="U554" i="1"/>
  <c r="V554" i="1" s="1"/>
  <c r="W554" i="1" s="1"/>
  <c r="U556" i="1"/>
  <c r="V556" i="1" s="1"/>
  <c r="W556" i="1" s="1"/>
  <c r="U555" i="1"/>
  <c r="V555" i="1" s="1"/>
  <c r="W555" i="1" s="1"/>
  <c r="U560" i="1"/>
  <c r="V560" i="1" s="1"/>
  <c r="W560" i="1" s="1"/>
  <c r="U557" i="1"/>
  <c r="V557" i="1" s="1"/>
  <c r="W557" i="1" s="1"/>
  <c r="U559" i="1"/>
  <c r="V559" i="1" s="1"/>
  <c r="W559" i="1" s="1"/>
  <c r="U5848" i="1"/>
  <c r="U6647" i="1"/>
  <c r="U4795" i="1"/>
  <c r="V4795" i="1" s="1"/>
  <c r="W4795" i="1" s="1"/>
  <c r="U4791" i="1"/>
  <c r="V4791" i="1" s="1"/>
  <c r="W4791" i="1" s="1"/>
  <c r="U4796" i="1"/>
  <c r="V4796" i="1" s="1"/>
  <c r="W4796" i="1" s="1"/>
  <c r="U4793" i="1"/>
  <c r="V4793" i="1" s="1"/>
  <c r="W4793" i="1" s="1"/>
  <c r="U4794" i="1"/>
  <c r="V4794" i="1" s="1"/>
  <c r="W4794" i="1" s="1"/>
  <c r="U4797" i="1"/>
  <c r="V4797" i="1" s="1"/>
  <c r="W4797" i="1" s="1"/>
  <c r="U4789" i="1"/>
  <c r="V4789" i="1" s="1"/>
  <c r="W4789" i="1" s="1"/>
  <c r="U4792" i="1"/>
  <c r="V4792" i="1" s="1"/>
  <c r="W4792" i="1" s="1"/>
  <c r="U4790" i="1"/>
  <c r="V4790" i="1" s="1"/>
  <c r="W4790" i="1" s="1"/>
  <c r="U5858" i="1"/>
  <c r="U6838" i="1"/>
  <c r="U3361" i="1"/>
  <c r="V3361" i="1" s="1"/>
  <c r="W3361" i="1" s="1"/>
  <c r="U3359" i="1"/>
  <c r="V3359" i="1" s="1"/>
  <c r="W3359" i="1" s="1"/>
  <c r="U3365" i="1"/>
  <c r="V3365" i="1" s="1"/>
  <c r="W3365" i="1" s="1"/>
  <c r="U3364" i="1"/>
  <c r="V3364" i="1" s="1"/>
  <c r="W3364" i="1" s="1"/>
  <c r="U3358" i="1"/>
  <c r="V3358" i="1" s="1"/>
  <c r="W3358" i="1" s="1"/>
  <c r="U3362" i="1"/>
  <c r="V3362" i="1" s="1"/>
  <c r="W3362" i="1" s="1"/>
  <c r="U3360" i="1"/>
  <c r="V3360" i="1" s="1"/>
  <c r="W3360" i="1" s="1"/>
  <c r="U3366" i="1"/>
  <c r="V3366" i="1" s="1"/>
  <c r="W3366" i="1" s="1"/>
  <c r="U3363" i="1"/>
  <c r="V3363" i="1" s="1"/>
  <c r="W3363" i="1" s="1"/>
  <c r="U5862" i="1"/>
  <c r="U6713" i="1"/>
  <c r="U3190" i="1"/>
  <c r="V3190" i="1" s="1"/>
  <c r="W3190" i="1" s="1"/>
  <c r="U3186" i="1"/>
  <c r="V3186" i="1" s="1"/>
  <c r="W3186" i="1" s="1"/>
  <c r="U3184" i="1"/>
  <c r="V3184" i="1" s="1"/>
  <c r="W3184" i="1" s="1"/>
  <c r="U3181" i="1"/>
  <c r="V3181" i="1" s="1"/>
  <c r="W3181" i="1" s="1"/>
  <c r="U3192" i="1"/>
  <c r="V3192" i="1" s="1"/>
  <c r="W3192" i="1" s="1"/>
  <c r="U3189" i="1"/>
  <c r="V3189" i="1" s="1"/>
  <c r="W3189" i="1" s="1"/>
  <c r="U3194" i="1"/>
  <c r="V3194" i="1" s="1"/>
  <c r="W3194" i="1" s="1"/>
  <c r="U3183" i="1"/>
  <c r="V3183" i="1" s="1"/>
  <c r="W3183" i="1" s="1"/>
  <c r="U3188" i="1"/>
  <c r="V3188" i="1" s="1"/>
  <c r="W3188" i="1" s="1"/>
  <c r="U3191" i="1"/>
  <c r="V3191" i="1" s="1"/>
  <c r="W3191" i="1" s="1"/>
  <c r="U3187" i="1"/>
  <c r="V3187" i="1" s="1"/>
  <c r="W3187" i="1" s="1"/>
  <c r="U3185" i="1"/>
  <c r="V3185" i="1" s="1"/>
  <c r="W3185" i="1" s="1"/>
  <c r="U3193" i="1"/>
  <c r="V3193" i="1" s="1"/>
  <c r="W3193" i="1" s="1"/>
  <c r="U3182" i="1"/>
  <c r="V3182" i="1" s="1"/>
  <c r="W3182" i="1" s="1"/>
  <c r="U5866" i="1"/>
  <c r="U6703" i="1"/>
  <c r="U6208" i="1"/>
  <c r="V6208" i="1" s="1"/>
  <c r="W6208" i="1" s="1"/>
  <c r="U6205" i="1"/>
  <c r="V6205" i="1" s="1"/>
  <c r="W6205" i="1" s="1"/>
  <c r="U5870" i="1"/>
  <c r="U7082" i="1"/>
  <c r="U6542" i="1"/>
  <c r="V6542" i="1" s="1"/>
  <c r="W6542" i="1" s="1"/>
  <c r="U6540" i="1"/>
  <c r="V6540" i="1" s="1"/>
  <c r="W6540" i="1" s="1"/>
  <c r="U5877" i="1"/>
  <c r="U7186" i="1"/>
  <c r="U4924" i="1"/>
  <c r="V4924" i="1" s="1"/>
  <c r="W4924" i="1" s="1"/>
  <c r="U4931" i="1"/>
  <c r="V4931" i="1" s="1"/>
  <c r="W4931" i="1" s="1"/>
  <c r="U4927" i="1"/>
  <c r="V4927" i="1" s="1"/>
  <c r="W4927" i="1" s="1"/>
  <c r="U4923" i="1"/>
  <c r="V4923" i="1" s="1"/>
  <c r="W4923" i="1" s="1"/>
  <c r="U4930" i="1"/>
  <c r="V4930" i="1" s="1"/>
  <c r="W4930" i="1" s="1"/>
  <c r="U4926" i="1"/>
  <c r="V4926" i="1" s="1"/>
  <c r="W4926" i="1" s="1"/>
  <c r="U4929" i="1"/>
  <c r="V4929" i="1" s="1"/>
  <c r="W4929" i="1" s="1"/>
  <c r="U4932" i="1"/>
  <c r="V4932" i="1" s="1"/>
  <c r="W4932" i="1" s="1"/>
  <c r="U4925" i="1"/>
  <c r="V4925" i="1" s="1"/>
  <c r="W4925" i="1" s="1"/>
  <c r="U4928" i="1"/>
  <c r="V4928" i="1" s="1"/>
  <c r="W4928" i="1" s="1"/>
  <c r="U5880" i="1"/>
  <c r="U6859" i="1"/>
  <c r="U6311" i="1"/>
  <c r="V6311" i="1" s="1"/>
  <c r="W6311" i="1" s="1"/>
  <c r="U5883" i="1"/>
  <c r="U7110" i="1"/>
  <c r="U6363" i="1"/>
  <c r="V6363" i="1" s="1"/>
  <c r="W6363" i="1" s="1"/>
  <c r="U6364" i="1"/>
  <c r="V6364" i="1" s="1"/>
  <c r="W6364" i="1" s="1"/>
  <c r="U6362" i="1"/>
  <c r="V6362" i="1" s="1"/>
  <c r="W6362" i="1" s="1"/>
  <c r="U5887" i="1"/>
  <c r="U7126" i="1"/>
  <c r="U6559" i="1"/>
  <c r="V6559" i="1" s="1"/>
  <c r="W6559" i="1" s="1"/>
  <c r="U5890" i="1"/>
  <c r="U7193" i="1"/>
  <c r="U5680" i="1"/>
  <c r="V5680" i="1" s="1"/>
  <c r="W5680" i="1" s="1"/>
  <c r="U5679" i="1"/>
  <c r="V5679" i="1" s="1"/>
  <c r="W5679" i="1" s="1"/>
  <c r="U5894" i="1"/>
  <c r="U6971" i="1"/>
  <c r="U3874" i="1"/>
  <c r="V3874" i="1" s="1"/>
  <c r="W3874" i="1" s="1"/>
  <c r="U3857" i="1"/>
  <c r="V3857" i="1" s="1"/>
  <c r="W3857" i="1" s="1"/>
  <c r="U3859" i="1"/>
  <c r="V3859" i="1" s="1"/>
  <c r="W3859" i="1" s="1"/>
  <c r="U3860" i="1"/>
  <c r="V3860" i="1" s="1"/>
  <c r="W3860" i="1" s="1"/>
  <c r="U3869" i="1"/>
  <c r="V3869" i="1" s="1"/>
  <c r="W3869" i="1" s="1"/>
  <c r="U3858" i="1"/>
  <c r="V3858" i="1" s="1"/>
  <c r="W3858" i="1" s="1"/>
  <c r="U3862" i="1"/>
  <c r="V3862" i="1" s="1"/>
  <c r="W3862" i="1" s="1"/>
  <c r="U3872" i="1"/>
  <c r="V3872" i="1" s="1"/>
  <c r="W3872" i="1" s="1"/>
  <c r="U3868" i="1"/>
  <c r="V3868" i="1" s="1"/>
  <c r="W3868" i="1" s="1"/>
  <c r="U3863" i="1"/>
  <c r="V3863" i="1" s="1"/>
  <c r="W3863" i="1" s="1"/>
  <c r="U3867" i="1"/>
  <c r="V3867" i="1" s="1"/>
  <c r="W3867" i="1" s="1"/>
  <c r="U3864" i="1"/>
  <c r="V3864" i="1" s="1"/>
  <c r="W3864" i="1" s="1"/>
  <c r="U3871" i="1"/>
  <c r="V3871" i="1" s="1"/>
  <c r="W3871" i="1" s="1"/>
  <c r="U3865" i="1"/>
  <c r="V3865" i="1" s="1"/>
  <c r="W3865" i="1" s="1"/>
  <c r="U3870" i="1"/>
  <c r="V3870" i="1" s="1"/>
  <c r="W3870" i="1" s="1"/>
  <c r="U3866" i="1"/>
  <c r="V3866" i="1" s="1"/>
  <c r="W3866" i="1" s="1"/>
  <c r="U3873" i="1"/>
  <c r="V3873" i="1" s="1"/>
  <c r="W3873" i="1" s="1"/>
  <c r="U3861" i="1"/>
  <c r="V3861" i="1" s="1"/>
  <c r="W3861" i="1" s="1"/>
  <c r="U5906" i="1"/>
  <c r="U6750" i="1"/>
  <c r="U6288" i="1"/>
  <c r="V6288" i="1" s="1"/>
  <c r="W6288" i="1" s="1"/>
  <c r="U6287" i="1"/>
  <c r="V6287" i="1" s="1"/>
  <c r="W6287" i="1" s="1"/>
  <c r="U6289" i="1"/>
  <c r="V6289" i="1" s="1"/>
  <c r="W6289" i="1" s="1"/>
  <c r="U6285" i="1"/>
  <c r="V6285" i="1" s="1"/>
  <c r="W6285" i="1" s="1"/>
  <c r="U6286" i="1"/>
  <c r="V6286" i="1" s="1"/>
  <c r="W6286" i="1" s="1"/>
  <c r="U6290" i="1"/>
  <c r="V6290" i="1" s="1"/>
  <c r="W6290" i="1" s="1"/>
  <c r="U5907" i="1"/>
  <c r="U7103" i="1"/>
  <c r="U4921" i="1"/>
  <c r="V4921" i="1" s="1"/>
  <c r="W4921" i="1" s="1"/>
  <c r="U4917" i="1"/>
  <c r="V4917" i="1" s="1"/>
  <c r="W4917" i="1" s="1"/>
  <c r="U4918" i="1"/>
  <c r="V4918" i="1" s="1"/>
  <c r="W4918" i="1" s="1"/>
  <c r="U4919" i="1"/>
  <c r="V4919" i="1" s="1"/>
  <c r="W4919" i="1" s="1"/>
  <c r="U4920" i="1"/>
  <c r="V4920" i="1" s="1"/>
  <c r="W4920" i="1" s="1"/>
  <c r="U5908" i="1"/>
  <c r="U6858" i="1"/>
  <c r="U1258" i="1"/>
  <c r="V1258" i="1" s="1"/>
  <c r="W1258" i="1" s="1"/>
  <c r="U1255" i="1"/>
  <c r="V1255" i="1" s="1"/>
  <c r="W1255" i="1" s="1"/>
  <c r="U1248" i="1"/>
  <c r="V1248" i="1" s="1"/>
  <c r="W1248" i="1" s="1"/>
  <c r="U1259" i="1"/>
  <c r="V1259" i="1" s="1"/>
  <c r="W1259" i="1" s="1"/>
  <c r="U1242" i="1"/>
  <c r="V1242" i="1" s="1"/>
  <c r="W1242" i="1" s="1"/>
  <c r="U1228" i="1"/>
  <c r="V1228" i="1" s="1"/>
  <c r="W1228" i="1" s="1"/>
  <c r="U1234" i="1"/>
  <c r="V1234" i="1" s="1"/>
  <c r="W1234" i="1" s="1"/>
  <c r="U1251" i="1"/>
  <c r="V1251" i="1" s="1"/>
  <c r="W1251" i="1" s="1"/>
  <c r="U1256" i="1"/>
  <c r="V1256" i="1" s="1"/>
  <c r="W1256" i="1" s="1"/>
  <c r="U1224" i="1"/>
  <c r="V1224" i="1" s="1"/>
  <c r="W1224" i="1" s="1"/>
  <c r="U1244" i="1"/>
  <c r="V1244" i="1" s="1"/>
  <c r="W1244" i="1" s="1"/>
  <c r="U1253" i="1"/>
  <c r="V1253" i="1" s="1"/>
  <c r="W1253" i="1" s="1"/>
  <c r="U1245" i="1"/>
  <c r="V1245" i="1" s="1"/>
  <c r="W1245" i="1" s="1"/>
  <c r="U1250" i="1"/>
  <c r="V1250" i="1" s="1"/>
  <c r="W1250" i="1" s="1"/>
  <c r="U1226" i="1"/>
  <c r="V1226" i="1" s="1"/>
  <c r="W1226" i="1" s="1"/>
  <c r="U1260" i="1"/>
  <c r="V1260" i="1" s="1"/>
  <c r="W1260" i="1" s="1"/>
  <c r="U1254" i="1"/>
  <c r="V1254" i="1" s="1"/>
  <c r="W1254" i="1" s="1"/>
  <c r="U1249" i="1"/>
  <c r="V1249" i="1" s="1"/>
  <c r="W1249" i="1" s="1"/>
  <c r="U1239" i="1"/>
  <c r="V1239" i="1" s="1"/>
  <c r="W1239" i="1" s="1"/>
  <c r="U1223" i="1"/>
  <c r="V1223" i="1" s="1"/>
  <c r="W1223" i="1" s="1"/>
  <c r="U1241" i="1"/>
  <c r="V1241" i="1" s="1"/>
  <c r="W1241" i="1" s="1"/>
  <c r="U1238" i="1"/>
  <c r="V1238" i="1" s="1"/>
  <c r="W1238" i="1" s="1"/>
  <c r="U1257" i="1"/>
  <c r="V1257" i="1" s="1"/>
  <c r="W1257" i="1" s="1"/>
  <c r="U1252" i="1"/>
  <c r="V1252" i="1" s="1"/>
  <c r="W1252" i="1" s="1"/>
  <c r="U1231" i="1"/>
  <c r="V1231" i="1" s="1"/>
  <c r="W1231" i="1" s="1"/>
  <c r="U1235" i="1"/>
  <c r="V1235" i="1" s="1"/>
  <c r="W1235" i="1" s="1"/>
  <c r="U1227" i="1"/>
  <c r="V1227" i="1" s="1"/>
  <c r="W1227" i="1" s="1"/>
  <c r="U1237" i="1"/>
  <c r="V1237" i="1" s="1"/>
  <c r="W1237" i="1" s="1"/>
  <c r="U1225" i="1"/>
  <c r="V1225" i="1" s="1"/>
  <c r="W1225" i="1" s="1"/>
  <c r="U1246" i="1"/>
  <c r="V1246" i="1" s="1"/>
  <c r="W1246" i="1" s="1"/>
  <c r="U1261" i="1"/>
  <c r="V1261" i="1" s="1"/>
  <c r="W1261" i="1" s="1"/>
  <c r="U1233" i="1"/>
  <c r="V1233" i="1" s="1"/>
  <c r="W1233" i="1" s="1"/>
  <c r="U1240" i="1"/>
  <c r="V1240" i="1" s="1"/>
  <c r="W1240" i="1" s="1"/>
  <c r="U1243" i="1"/>
  <c r="V1243" i="1" s="1"/>
  <c r="W1243" i="1" s="1"/>
  <c r="U1230" i="1"/>
  <c r="V1230" i="1" s="1"/>
  <c r="W1230" i="1" s="1"/>
  <c r="U1236" i="1"/>
  <c r="V1236" i="1" s="1"/>
  <c r="W1236" i="1" s="1"/>
  <c r="U1247" i="1"/>
  <c r="V1247" i="1" s="1"/>
  <c r="W1247" i="1" s="1"/>
  <c r="U1232" i="1"/>
  <c r="V1232" i="1" s="1"/>
  <c r="W1232" i="1" s="1"/>
  <c r="U1229" i="1"/>
  <c r="V1229" i="1" s="1"/>
  <c r="W1229" i="1" s="1"/>
  <c r="U5909" i="1"/>
  <c r="U6659" i="1"/>
  <c r="U5708" i="1"/>
  <c r="V5708" i="1" s="1"/>
  <c r="W5708" i="1" s="1"/>
  <c r="U5928" i="1"/>
  <c r="U6980" i="1"/>
  <c r="U2526" i="1"/>
  <c r="V2526" i="1" s="1"/>
  <c r="W2526" i="1" s="1"/>
  <c r="U2491" i="1"/>
  <c r="V2491" i="1" s="1"/>
  <c r="W2491" i="1" s="1"/>
  <c r="U2522" i="1"/>
  <c r="V2522" i="1" s="1"/>
  <c r="W2522" i="1" s="1"/>
  <c r="U2504" i="1"/>
  <c r="V2504" i="1" s="1"/>
  <c r="W2504" i="1" s="1"/>
  <c r="U2492" i="1"/>
  <c r="V2492" i="1" s="1"/>
  <c r="W2492" i="1" s="1"/>
  <c r="U2525" i="1"/>
  <c r="V2525" i="1" s="1"/>
  <c r="W2525" i="1" s="1"/>
  <c r="U2498" i="1"/>
  <c r="V2498" i="1" s="1"/>
  <c r="W2498" i="1" s="1"/>
  <c r="U2493" i="1"/>
  <c r="V2493" i="1" s="1"/>
  <c r="W2493" i="1" s="1"/>
  <c r="U2496" i="1"/>
  <c r="V2496" i="1" s="1"/>
  <c r="W2496" i="1" s="1"/>
  <c r="U2524" i="1"/>
  <c r="V2524" i="1" s="1"/>
  <c r="W2524" i="1" s="1"/>
  <c r="U2501" i="1"/>
  <c r="V2501" i="1" s="1"/>
  <c r="W2501" i="1" s="1"/>
  <c r="U2514" i="1"/>
  <c r="V2514" i="1" s="1"/>
  <c r="W2514" i="1" s="1"/>
  <c r="U2516" i="1"/>
  <c r="V2516" i="1" s="1"/>
  <c r="W2516" i="1" s="1"/>
  <c r="U2495" i="1"/>
  <c r="V2495" i="1" s="1"/>
  <c r="W2495" i="1" s="1"/>
  <c r="U2519" i="1"/>
  <c r="V2519" i="1" s="1"/>
  <c r="W2519" i="1" s="1"/>
  <c r="U2502" i="1"/>
  <c r="V2502" i="1" s="1"/>
  <c r="W2502" i="1" s="1"/>
  <c r="U2511" i="1"/>
  <c r="V2511" i="1" s="1"/>
  <c r="W2511" i="1" s="1"/>
  <c r="U2515" i="1"/>
  <c r="V2515" i="1" s="1"/>
  <c r="W2515" i="1" s="1"/>
  <c r="U2527" i="1"/>
  <c r="V2527" i="1" s="1"/>
  <c r="W2527" i="1" s="1"/>
  <c r="U2505" i="1"/>
  <c r="V2505" i="1" s="1"/>
  <c r="W2505" i="1" s="1"/>
  <c r="U2499" i="1"/>
  <c r="V2499" i="1" s="1"/>
  <c r="W2499" i="1" s="1"/>
  <c r="U2506" i="1"/>
  <c r="V2506" i="1" s="1"/>
  <c r="W2506" i="1" s="1"/>
  <c r="U2490" i="1"/>
  <c r="V2490" i="1" s="1"/>
  <c r="W2490" i="1" s="1"/>
  <c r="U2494" i="1"/>
  <c r="V2494" i="1" s="1"/>
  <c r="W2494" i="1" s="1"/>
  <c r="U2512" i="1"/>
  <c r="V2512" i="1" s="1"/>
  <c r="W2512" i="1" s="1"/>
  <c r="U2500" i="1"/>
  <c r="V2500" i="1" s="1"/>
  <c r="W2500" i="1" s="1"/>
  <c r="U2523" i="1"/>
  <c r="V2523" i="1" s="1"/>
  <c r="W2523" i="1" s="1"/>
  <c r="U2520" i="1"/>
  <c r="V2520" i="1" s="1"/>
  <c r="W2520" i="1" s="1"/>
  <c r="U2503" i="1"/>
  <c r="V2503" i="1" s="1"/>
  <c r="W2503" i="1" s="1"/>
  <c r="U2507" i="1"/>
  <c r="V2507" i="1" s="1"/>
  <c r="W2507" i="1" s="1"/>
  <c r="U2517" i="1"/>
  <c r="V2517" i="1" s="1"/>
  <c r="W2517" i="1" s="1"/>
  <c r="U2497" i="1"/>
  <c r="V2497" i="1" s="1"/>
  <c r="W2497" i="1" s="1"/>
  <c r="U2510" i="1"/>
  <c r="V2510" i="1" s="1"/>
  <c r="W2510" i="1" s="1"/>
  <c r="U2528" i="1"/>
  <c r="V2528" i="1" s="1"/>
  <c r="W2528" i="1" s="1"/>
  <c r="U2508" i="1"/>
  <c r="V2508" i="1" s="1"/>
  <c r="W2508" i="1" s="1"/>
  <c r="U2521" i="1"/>
  <c r="V2521" i="1" s="1"/>
  <c r="W2521" i="1" s="1"/>
  <c r="U2513" i="1"/>
  <c r="V2513" i="1" s="1"/>
  <c r="W2513" i="1" s="1"/>
  <c r="U2518" i="1"/>
  <c r="V2518" i="1" s="1"/>
  <c r="W2518" i="1" s="1"/>
  <c r="U2489" i="1"/>
  <c r="V2489" i="1" s="1"/>
  <c r="W2489" i="1" s="1"/>
  <c r="U2509" i="1"/>
  <c r="V2509" i="1" s="1"/>
  <c r="W2509" i="1" s="1"/>
  <c r="U5937" i="1"/>
  <c r="U6682" i="1"/>
  <c r="U4220" i="1"/>
  <c r="V4220" i="1" s="1"/>
  <c r="W4220" i="1" s="1"/>
  <c r="U4222" i="1"/>
  <c r="V4222" i="1" s="1"/>
  <c r="W4222" i="1" s="1"/>
  <c r="U4221" i="1"/>
  <c r="V4221" i="1" s="1"/>
  <c r="W4221" i="1" s="1"/>
  <c r="U5941" i="1"/>
  <c r="U6781" i="1"/>
  <c r="U5015" i="1"/>
  <c r="V5015" i="1" s="1"/>
  <c r="W5015" i="1" s="1"/>
  <c r="U5016" i="1"/>
  <c r="V5016" i="1" s="1"/>
  <c r="W5016" i="1" s="1"/>
  <c r="U5942" i="1"/>
  <c r="U6868" i="1"/>
  <c r="U5706" i="1"/>
  <c r="V5706" i="1" s="1"/>
  <c r="W5706" i="1" s="1"/>
  <c r="U5948" i="1"/>
  <c r="U6979" i="1"/>
  <c r="U4535" i="1"/>
  <c r="V4535" i="1" s="1"/>
  <c r="W4535" i="1" s="1"/>
  <c r="U4534" i="1"/>
  <c r="V4534" i="1" s="1"/>
  <c r="W4534" i="1" s="1"/>
  <c r="U5954" i="1"/>
  <c r="U6809" i="1"/>
  <c r="U4610" i="1"/>
  <c r="V4610" i="1" s="1"/>
  <c r="W4610" i="1" s="1"/>
  <c r="U4609" i="1"/>
  <c r="V4609" i="1" s="1"/>
  <c r="W4609" i="1" s="1"/>
  <c r="U4611" i="1"/>
  <c r="V4611" i="1" s="1"/>
  <c r="W4611" i="1" s="1"/>
  <c r="U5956" i="1"/>
  <c r="U6818" i="1"/>
  <c r="U6086" i="1"/>
  <c r="V6086" i="1" s="1"/>
  <c r="W6086" i="1" s="1"/>
  <c r="U5961" i="1"/>
  <c r="U7052" i="1"/>
  <c r="U6357" i="1"/>
  <c r="V6357" i="1" s="1"/>
  <c r="W6357" i="1" s="1"/>
  <c r="U6353" i="1"/>
  <c r="V6353" i="1" s="1"/>
  <c r="W6353" i="1" s="1"/>
  <c r="U5967" i="1"/>
  <c r="U7124" i="1"/>
  <c r="U4260" i="1"/>
  <c r="V4260" i="1" s="1"/>
  <c r="W4260" i="1" s="1"/>
  <c r="U4271" i="1"/>
  <c r="V4271" i="1" s="1"/>
  <c r="W4271" i="1" s="1"/>
  <c r="U4259" i="1"/>
  <c r="V4259" i="1" s="1"/>
  <c r="W4259" i="1" s="1"/>
  <c r="U4261" i="1"/>
  <c r="V4261" i="1" s="1"/>
  <c r="W4261" i="1" s="1"/>
  <c r="U4272" i="1"/>
  <c r="V4272" i="1" s="1"/>
  <c r="W4272" i="1" s="1"/>
  <c r="U4267" i="1"/>
  <c r="V4267" i="1" s="1"/>
  <c r="W4267" i="1" s="1"/>
  <c r="U4277" i="1"/>
  <c r="V4277" i="1" s="1"/>
  <c r="W4277" i="1" s="1"/>
  <c r="U4275" i="1"/>
  <c r="V4275" i="1" s="1"/>
  <c r="W4275" i="1" s="1"/>
  <c r="U4268" i="1"/>
  <c r="V4268" i="1" s="1"/>
  <c r="W4268" i="1" s="1"/>
  <c r="U4263" i="1"/>
  <c r="V4263" i="1" s="1"/>
  <c r="W4263" i="1" s="1"/>
  <c r="U4273" i="1"/>
  <c r="V4273" i="1" s="1"/>
  <c r="W4273" i="1" s="1"/>
  <c r="U4269" i="1"/>
  <c r="V4269" i="1" s="1"/>
  <c r="W4269" i="1" s="1"/>
  <c r="U4274" i="1"/>
  <c r="V4274" i="1" s="1"/>
  <c r="W4274" i="1" s="1"/>
  <c r="U4262" i="1"/>
  <c r="V4262" i="1" s="1"/>
  <c r="W4262" i="1" s="1"/>
  <c r="U4258" i="1"/>
  <c r="V4258" i="1" s="1"/>
  <c r="W4258" i="1" s="1"/>
  <c r="U4270" i="1"/>
  <c r="V4270" i="1" s="1"/>
  <c r="W4270" i="1" s="1"/>
  <c r="U4276" i="1"/>
  <c r="V4276" i="1" s="1"/>
  <c r="W4276" i="1" s="1"/>
  <c r="U4264" i="1"/>
  <c r="V4264" i="1" s="1"/>
  <c r="W4264" i="1" s="1"/>
  <c r="U4266" i="1"/>
  <c r="V4266" i="1" s="1"/>
  <c r="W4266" i="1" s="1"/>
  <c r="U4265" i="1"/>
  <c r="V4265" i="1" s="1"/>
  <c r="W4265" i="1" s="1"/>
  <c r="U5977" i="1"/>
  <c r="U6786" i="1"/>
  <c r="U6423" i="1"/>
  <c r="V6423" i="1" s="1"/>
  <c r="W6423" i="1" s="1"/>
  <c r="U6419" i="1"/>
  <c r="V6419" i="1" s="1"/>
  <c r="W6419" i="1" s="1"/>
  <c r="U6424" i="1"/>
  <c r="V6424" i="1" s="1"/>
  <c r="W6424" i="1" s="1"/>
  <c r="U6422" i="1"/>
  <c r="V6422" i="1" s="1"/>
  <c r="W6422" i="1" s="1"/>
  <c r="U5979" i="1"/>
  <c r="U7142" i="1"/>
  <c r="U5715" i="1"/>
  <c r="V5715" i="1" s="1"/>
  <c r="W5715" i="1" s="1"/>
  <c r="U5716" i="1"/>
  <c r="V5716" i="1" s="1"/>
  <c r="W5716" i="1" s="1"/>
  <c r="U5983" i="1"/>
  <c r="U6982" i="1"/>
  <c r="U5063" i="1"/>
  <c r="V5063" i="1" s="1"/>
  <c r="W5063" i="1" s="1"/>
  <c r="U5064" i="1"/>
  <c r="V5064" i="1" s="1"/>
  <c r="W5064" i="1" s="1"/>
  <c r="U5062" i="1"/>
  <c r="V5062" i="1" s="1"/>
  <c r="W5062" i="1" s="1"/>
  <c r="U5998" i="1"/>
  <c r="U6875" i="1"/>
  <c r="U7220" i="1"/>
  <c r="V7220" i="1" s="1"/>
  <c r="W7220" i="1" s="1"/>
  <c r="U6509" i="1"/>
  <c r="V6509" i="1" s="1"/>
  <c r="W6509" i="1" s="1"/>
  <c r="U6001" i="1"/>
  <c r="U7173" i="1"/>
  <c r="U6319" i="1"/>
  <c r="V6319" i="1" s="1"/>
  <c r="W6319" i="1" s="1"/>
  <c r="U6321" i="1"/>
  <c r="V6321" i="1" s="1"/>
  <c r="W6321" i="1" s="1"/>
  <c r="U6004" i="1"/>
  <c r="U7114" i="1"/>
  <c r="U4824" i="1"/>
  <c r="V4824" i="1" s="1"/>
  <c r="W4824" i="1" s="1"/>
  <c r="U4823" i="1"/>
  <c r="V4823" i="1" s="1"/>
  <c r="W4823" i="1" s="1"/>
  <c r="U4822" i="1"/>
  <c r="V4822" i="1" s="1"/>
  <c r="W4822" i="1" s="1"/>
  <c r="U4821" i="1"/>
  <c r="V4821" i="1" s="1"/>
  <c r="W4821" i="1" s="1"/>
  <c r="U6008" i="1"/>
  <c r="U6843" i="1"/>
  <c r="U6177" i="1"/>
  <c r="V6177" i="1" s="1"/>
  <c r="W6177" i="1" s="1"/>
  <c r="U6013" i="1"/>
  <c r="U7075" i="1"/>
  <c r="U6418" i="1"/>
  <c r="V6418" i="1" s="1"/>
  <c r="W6418" i="1" s="1"/>
  <c r="U6420" i="1"/>
  <c r="V6420" i="1" s="1"/>
  <c r="W6420" i="1" s="1"/>
  <c r="U6421" i="1"/>
  <c r="V6421" i="1" s="1"/>
  <c r="W6421" i="1" s="1"/>
  <c r="U6024" i="1"/>
  <c r="U7143" i="1"/>
  <c r="U6535" i="1"/>
  <c r="V6535" i="1" s="1"/>
  <c r="W6535" i="1" s="1"/>
  <c r="U6533" i="1"/>
  <c r="V6533" i="1" s="1"/>
  <c r="W6533" i="1" s="1"/>
  <c r="U6534" i="1"/>
  <c r="V6534" i="1" s="1"/>
  <c r="W6534" i="1" s="1"/>
  <c r="U6028" i="1"/>
  <c r="U7183" i="1"/>
  <c r="U1087" i="1"/>
  <c r="V1087" i="1" s="1"/>
  <c r="W1087" i="1" s="1"/>
  <c r="U1102" i="1"/>
  <c r="V1102" i="1" s="1"/>
  <c r="W1102" i="1" s="1"/>
  <c r="U1111" i="1"/>
  <c r="V1111" i="1" s="1"/>
  <c r="W1111" i="1" s="1"/>
  <c r="U1109" i="1"/>
  <c r="V1109" i="1" s="1"/>
  <c r="W1109" i="1" s="1"/>
  <c r="U1164" i="1"/>
  <c r="V1164" i="1" s="1"/>
  <c r="W1164" i="1" s="1"/>
  <c r="U1115" i="1"/>
  <c r="V1115" i="1" s="1"/>
  <c r="W1115" i="1" s="1"/>
  <c r="U1114" i="1"/>
  <c r="V1114" i="1" s="1"/>
  <c r="W1114" i="1" s="1"/>
  <c r="U1168" i="1"/>
  <c r="V1168" i="1" s="1"/>
  <c r="W1168" i="1" s="1"/>
  <c r="U1135" i="1"/>
  <c r="V1135" i="1" s="1"/>
  <c r="W1135" i="1" s="1"/>
  <c r="U1077" i="1"/>
  <c r="V1077" i="1" s="1"/>
  <c r="W1077" i="1" s="1"/>
  <c r="U1133" i="1"/>
  <c r="V1133" i="1" s="1"/>
  <c r="W1133" i="1" s="1"/>
  <c r="U1101" i="1"/>
  <c r="V1101" i="1" s="1"/>
  <c r="W1101" i="1" s="1"/>
  <c r="U1070" i="1"/>
  <c r="V1070" i="1" s="1"/>
  <c r="W1070" i="1" s="1"/>
  <c r="U1160" i="1"/>
  <c r="V1160" i="1" s="1"/>
  <c r="W1160" i="1" s="1"/>
  <c r="U1140" i="1"/>
  <c r="V1140" i="1" s="1"/>
  <c r="W1140" i="1" s="1"/>
  <c r="U1125" i="1"/>
  <c r="V1125" i="1" s="1"/>
  <c r="W1125" i="1" s="1"/>
  <c r="U1089" i="1"/>
  <c r="V1089" i="1" s="1"/>
  <c r="W1089" i="1" s="1"/>
  <c r="U1094" i="1"/>
  <c r="V1094" i="1" s="1"/>
  <c r="W1094" i="1" s="1"/>
  <c r="U1082" i="1"/>
  <c r="V1082" i="1" s="1"/>
  <c r="W1082" i="1" s="1"/>
  <c r="U1093" i="1"/>
  <c r="V1093" i="1" s="1"/>
  <c r="W1093" i="1" s="1"/>
  <c r="U1121" i="1"/>
  <c r="V1121" i="1" s="1"/>
  <c r="W1121" i="1" s="1"/>
  <c r="U1157" i="1"/>
  <c r="V1157" i="1" s="1"/>
  <c r="W1157" i="1" s="1"/>
  <c r="U1084" i="1"/>
  <c r="V1084" i="1" s="1"/>
  <c r="W1084" i="1" s="1"/>
  <c r="U1095" i="1"/>
  <c r="V1095" i="1" s="1"/>
  <c r="W1095" i="1" s="1"/>
  <c r="U1108" i="1"/>
  <c r="V1108" i="1" s="1"/>
  <c r="W1108" i="1" s="1"/>
  <c r="U1127" i="1"/>
  <c r="V1127" i="1" s="1"/>
  <c r="W1127" i="1" s="1"/>
  <c r="U1107" i="1"/>
  <c r="V1107" i="1" s="1"/>
  <c r="W1107" i="1" s="1"/>
  <c r="U1106" i="1"/>
  <c r="V1106" i="1" s="1"/>
  <c r="W1106" i="1" s="1"/>
  <c r="U1122" i="1"/>
  <c r="V1122" i="1" s="1"/>
  <c r="W1122" i="1" s="1"/>
  <c r="U1161" i="1"/>
  <c r="V1161" i="1" s="1"/>
  <c r="W1161" i="1" s="1"/>
  <c r="U1076" i="1"/>
  <c r="V1076" i="1" s="1"/>
  <c r="W1076" i="1" s="1"/>
  <c r="U1120" i="1"/>
  <c r="V1120" i="1" s="1"/>
  <c r="W1120" i="1" s="1"/>
  <c r="U1165" i="1"/>
  <c r="V1165" i="1" s="1"/>
  <c r="W1165" i="1" s="1"/>
  <c r="U1072" i="1"/>
  <c r="V1072" i="1" s="1"/>
  <c r="W1072" i="1" s="1"/>
  <c r="U1116" i="1"/>
  <c r="V1116" i="1" s="1"/>
  <c r="W1116" i="1" s="1"/>
  <c r="U1103" i="1"/>
  <c r="V1103" i="1" s="1"/>
  <c r="W1103" i="1" s="1"/>
  <c r="U1097" i="1"/>
  <c r="V1097" i="1" s="1"/>
  <c r="W1097" i="1" s="1"/>
  <c r="U1124" i="1"/>
  <c r="V1124" i="1" s="1"/>
  <c r="W1124" i="1" s="1"/>
  <c r="U1100" i="1"/>
  <c r="V1100" i="1" s="1"/>
  <c r="W1100" i="1" s="1"/>
  <c r="U1147" i="1"/>
  <c r="V1147" i="1" s="1"/>
  <c r="W1147" i="1" s="1"/>
  <c r="U1117" i="1"/>
  <c r="V1117" i="1" s="1"/>
  <c r="W1117" i="1" s="1"/>
  <c r="U1129" i="1"/>
  <c r="V1129" i="1" s="1"/>
  <c r="W1129" i="1" s="1"/>
  <c r="U1110" i="1"/>
  <c r="V1110" i="1" s="1"/>
  <c r="W1110" i="1" s="1"/>
  <c r="U1152" i="1"/>
  <c r="V1152" i="1" s="1"/>
  <c r="W1152" i="1" s="1"/>
  <c r="U1136" i="1"/>
  <c r="V1136" i="1" s="1"/>
  <c r="W1136" i="1" s="1"/>
  <c r="U1141" i="1"/>
  <c r="V1141" i="1" s="1"/>
  <c r="W1141" i="1" s="1"/>
  <c r="U1155" i="1"/>
  <c r="V1155" i="1" s="1"/>
  <c r="W1155" i="1" s="1"/>
  <c r="U1143" i="1"/>
  <c r="V1143" i="1" s="1"/>
  <c r="W1143" i="1" s="1"/>
  <c r="U1150" i="1"/>
  <c r="V1150" i="1" s="1"/>
  <c r="W1150" i="1" s="1"/>
  <c r="U1073" i="1"/>
  <c r="V1073" i="1" s="1"/>
  <c r="W1073" i="1" s="1"/>
  <c r="U1151" i="1"/>
  <c r="V1151" i="1" s="1"/>
  <c r="W1151" i="1" s="1"/>
  <c r="U1083" i="1"/>
  <c r="V1083" i="1" s="1"/>
  <c r="W1083" i="1" s="1"/>
  <c r="U1090" i="1"/>
  <c r="V1090" i="1" s="1"/>
  <c r="W1090" i="1" s="1"/>
  <c r="U1119" i="1"/>
  <c r="V1119" i="1" s="1"/>
  <c r="W1119" i="1" s="1"/>
  <c r="U1069" i="1"/>
  <c r="V1069" i="1" s="1"/>
  <c r="W1069" i="1" s="1"/>
  <c r="U1146" i="1"/>
  <c r="V1146" i="1" s="1"/>
  <c r="W1146" i="1" s="1"/>
  <c r="U1169" i="1"/>
  <c r="V1169" i="1" s="1"/>
  <c r="W1169" i="1" s="1"/>
  <c r="U1134" i="1"/>
  <c r="V1134" i="1" s="1"/>
  <c r="W1134" i="1" s="1"/>
  <c r="U1086" i="1"/>
  <c r="V1086" i="1" s="1"/>
  <c r="W1086" i="1" s="1"/>
  <c r="U1144" i="1"/>
  <c r="V1144" i="1" s="1"/>
  <c r="W1144" i="1" s="1"/>
  <c r="U1104" i="1"/>
  <c r="V1104" i="1" s="1"/>
  <c r="W1104" i="1" s="1"/>
  <c r="U1096" i="1"/>
  <c r="V1096" i="1" s="1"/>
  <c r="W1096" i="1" s="1"/>
  <c r="U1162" i="1"/>
  <c r="V1162" i="1" s="1"/>
  <c r="W1162" i="1" s="1"/>
  <c r="U1118" i="1"/>
  <c r="V1118" i="1" s="1"/>
  <c r="W1118" i="1" s="1"/>
  <c r="U1166" i="1"/>
  <c r="V1166" i="1" s="1"/>
  <c r="W1166" i="1" s="1"/>
  <c r="U1099" i="1"/>
  <c r="V1099" i="1" s="1"/>
  <c r="W1099" i="1" s="1"/>
  <c r="U1159" i="1"/>
  <c r="V1159" i="1" s="1"/>
  <c r="W1159" i="1" s="1"/>
  <c r="U1080" i="1"/>
  <c r="V1080" i="1" s="1"/>
  <c r="W1080" i="1" s="1"/>
  <c r="U1074" i="1"/>
  <c r="V1074" i="1" s="1"/>
  <c r="W1074" i="1" s="1"/>
  <c r="U1126" i="1"/>
  <c r="V1126" i="1" s="1"/>
  <c r="W1126" i="1" s="1"/>
  <c r="U1092" i="1"/>
  <c r="V1092" i="1" s="1"/>
  <c r="W1092" i="1" s="1"/>
  <c r="U1112" i="1"/>
  <c r="V1112" i="1" s="1"/>
  <c r="W1112" i="1" s="1"/>
  <c r="U1068" i="1"/>
  <c r="V1068" i="1" s="1"/>
  <c r="W1068" i="1" s="1"/>
  <c r="U1131" i="1"/>
  <c r="V1131" i="1" s="1"/>
  <c r="W1131" i="1" s="1"/>
  <c r="U1130" i="1"/>
  <c r="V1130" i="1" s="1"/>
  <c r="W1130" i="1" s="1"/>
  <c r="U1067" i="1"/>
  <c r="V1067" i="1" s="1"/>
  <c r="W1067" i="1" s="1"/>
  <c r="U1113" i="1"/>
  <c r="V1113" i="1" s="1"/>
  <c r="W1113" i="1" s="1"/>
  <c r="U1123" i="1"/>
  <c r="V1123" i="1" s="1"/>
  <c r="W1123" i="1" s="1"/>
  <c r="U1167" i="1"/>
  <c r="V1167" i="1" s="1"/>
  <c r="W1167" i="1" s="1"/>
  <c r="U1085" i="1"/>
  <c r="V1085" i="1" s="1"/>
  <c r="W1085" i="1" s="1"/>
  <c r="U1149" i="1"/>
  <c r="V1149" i="1" s="1"/>
  <c r="W1149" i="1" s="1"/>
  <c r="U1105" i="1"/>
  <c r="V1105" i="1" s="1"/>
  <c r="W1105" i="1" s="1"/>
  <c r="U1137" i="1"/>
  <c r="V1137" i="1" s="1"/>
  <c r="W1137" i="1" s="1"/>
  <c r="U1075" i="1"/>
  <c r="V1075" i="1" s="1"/>
  <c r="W1075" i="1" s="1"/>
  <c r="U1148" i="1"/>
  <c r="V1148" i="1" s="1"/>
  <c r="W1148" i="1" s="1"/>
  <c r="U1088" i="1"/>
  <c r="V1088" i="1" s="1"/>
  <c r="W1088" i="1" s="1"/>
  <c r="U1071" i="1"/>
  <c r="V1071" i="1" s="1"/>
  <c r="W1071" i="1" s="1"/>
  <c r="U1145" i="1"/>
  <c r="V1145" i="1" s="1"/>
  <c r="W1145" i="1" s="1"/>
  <c r="U1081" i="1"/>
  <c r="V1081" i="1" s="1"/>
  <c r="W1081" i="1" s="1"/>
  <c r="U1098" i="1"/>
  <c r="V1098" i="1" s="1"/>
  <c r="W1098" i="1" s="1"/>
  <c r="U1158" i="1"/>
  <c r="V1158" i="1" s="1"/>
  <c r="W1158" i="1" s="1"/>
  <c r="U1066" i="1"/>
  <c r="V1066" i="1" s="1"/>
  <c r="W1066" i="1" s="1"/>
  <c r="U1163" i="1"/>
  <c r="V1163" i="1" s="1"/>
  <c r="W1163" i="1" s="1"/>
  <c r="U1138" i="1"/>
  <c r="V1138" i="1" s="1"/>
  <c r="W1138" i="1" s="1"/>
  <c r="U1154" i="1"/>
  <c r="V1154" i="1" s="1"/>
  <c r="W1154" i="1" s="1"/>
  <c r="U1142" i="1"/>
  <c r="V1142" i="1" s="1"/>
  <c r="W1142" i="1" s="1"/>
  <c r="U1079" i="1"/>
  <c r="V1079" i="1" s="1"/>
  <c r="W1079" i="1" s="1"/>
  <c r="U1153" i="1"/>
  <c r="V1153" i="1" s="1"/>
  <c r="W1153" i="1" s="1"/>
  <c r="U1156" i="1"/>
  <c r="V1156" i="1" s="1"/>
  <c r="W1156" i="1" s="1"/>
  <c r="U1128" i="1"/>
  <c r="V1128" i="1" s="1"/>
  <c r="W1128" i="1" s="1"/>
  <c r="U1091" i="1"/>
  <c r="V1091" i="1" s="1"/>
  <c r="W1091" i="1" s="1"/>
  <c r="U1078" i="1"/>
  <c r="V1078" i="1" s="1"/>
  <c r="W1078" i="1" s="1"/>
  <c r="U1132" i="1"/>
  <c r="V1132" i="1" s="1"/>
  <c r="W1132" i="1" s="1"/>
  <c r="U1139" i="1"/>
  <c r="V1139" i="1" s="1"/>
  <c r="W1139" i="1" s="1"/>
  <c r="U6031" i="1"/>
  <c r="U6656" i="1"/>
  <c r="U5780" i="1"/>
  <c r="V5780" i="1" s="1"/>
  <c r="W5780" i="1" s="1"/>
  <c r="U5781" i="1"/>
  <c r="V5781" i="1" s="1"/>
  <c r="W5781" i="1" s="1"/>
  <c r="U6035" i="1"/>
  <c r="U6995" i="1"/>
  <c r="U3848" i="1"/>
  <c r="V3848" i="1" s="1"/>
  <c r="W3848" i="1" s="1"/>
  <c r="U3851" i="1"/>
  <c r="V3851" i="1" s="1"/>
  <c r="W3851" i="1" s="1"/>
  <c r="U3849" i="1"/>
  <c r="V3849" i="1" s="1"/>
  <c r="W3849" i="1" s="1"/>
  <c r="U3854" i="1"/>
  <c r="V3854" i="1" s="1"/>
  <c r="W3854" i="1" s="1"/>
  <c r="U3855" i="1"/>
  <c r="V3855" i="1" s="1"/>
  <c r="W3855" i="1" s="1"/>
  <c r="U3852" i="1"/>
  <c r="V3852" i="1" s="1"/>
  <c r="W3852" i="1" s="1"/>
  <c r="U3853" i="1"/>
  <c r="V3853" i="1" s="1"/>
  <c r="W3853" i="1" s="1"/>
  <c r="U3850" i="1"/>
  <c r="V3850" i="1" s="1"/>
  <c r="W3850" i="1" s="1"/>
  <c r="U6037" i="1"/>
  <c r="U6749" i="1"/>
  <c r="U4691" i="1"/>
  <c r="V4691" i="1" s="1"/>
  <c r="W4691" i="1" s="1"/>
  <c r="U4687" i="1"/>
  <c r="V4687" i="1" s="1"/>
  <c r="W4687" i="1" s="1"/>
  <c r="U4688" i="1"/>
  <c r="V4688" i="1" s="1"/>
  <c r="W4688" i="1" s="1"/>
  <c r="U4686" i="1"/>
  <c r="V4686" i="1" s="1"/>
  <c r="W4686" i="1" s="1"/>
  <c r="U4690" i="1"/>
  <c r="V4690" i="1" s="1"/>
  <c r="W4690" i="1" s="1"/>
  <c r="U4689" i="1"/>
  <c r="V4689" i="1" s="1"/>
  <c r="W4689" i="1" s="1"/>
  <c r="U6044" i="1"/>
  <c r="U6826" i="1"/>
  <c r="U6296" i="1"/>
  <c r="V6296" i="1" s="1"/>
  <c r="W6296" i="1" s="1"/>
  <c r="U6295" i="1"/>
  <c r="V6295" i="1" s="1"/>
  <c r="W6295" i="1" s="1"/>
  <c r="U6045" i="1"/>
  <c r="U7106" i="1"/>
  <c r="U5094" i="1"/>
  <c r="V5094" i="1" s="1"/>
  <c r="W5094" i="1" s="1"/>
  <c r="U5105" i="1"/>
  <c r="V5105" i="1" s="1"/>
  <c r="W5105" i="1" s="1"/>
  <c r="U5095" i="1"/>
  <c r="V5095" i="1" s="1"/>
  <c r="W5095" i="1" s="1"/>
  <c r="U5107" i="1"/>
  <c r="V5107" i="1" s="1"/>
  <c r="W5107" i="1" s="1"/>
  <c r="U5101" i="1"/>
  <c r="V5101" i="1" s="1"/>
  <c r="W5101" i="1" s="1"/>
  <c r="U5096" i="1"/>
  <c r="V5096" i="1" s="1"/>
  <c r="W5096" i="1" s="1"/>
  <c r="U5091" i="1"/>
  <c r="V5091" i="1" s="1"/>
  <c r="W5091" i="1" s="1"/>
  <c r="U5098" i="1"/>
  <c r="V5098" i="1" s="1"/>
  <c r="W5098" i="1" s="1"/>
  <c r="U5093" i="1"/>
  <c r="V5093" i="1" s="1"/>
  <c r="W5093" i="1" s="1"/>
  <c r="U5100" i="1"/>
  <c r="V5100" i="1" s="1"/>
  <c r="W5100" i="1" s="1"/>
  <c r="U5090" i="1"/>
  <c r="V5090" i="1" s="1"/>
  <c r="W5090" i="1" s="1"/>
  <c r="U5099" i="1"/>
  <c r="V5099" i="1" s="1"/>
  <c r="W5099" i="1" s="1"/>
  <c r="U5102" i="1"/>
  <c r="V5102" i="1" s="1"/>
  <c r="W5102" i="1" s="1"/>
  <c r="U5106" i="1"/>
  <c r="V5106" i="1" s="1"/>
  <c r="W5106" i="1" s="1"/>
  <c r="U5097" i="1"/>
  <c r="V5097" i="1" s="1"/>
  <c r="W5097" i="1" s="1"/>
  <c r="U5092" i="1"/>
  <c r="V5092" i="1" s="1"/>
  <c r="W5092" i="1" s="1"/>
  <c r="U5103" i="1"/>
  <c r="V5103" i="1" s="1"/>
  <c r="W5103" i="1" s="1"/>
  <c r="U5088" i="1"/>
  <c r="V5088" i="1" s="1"/>
  <c r="W5088" i="1" s="1"/>
  <c r="U5089" i="1"/>
  <c r="V5089" i="1" s="1"/>
  <c r="W5089" i="1" s="1"/>
  <c r="U5104" i="1"/>
  <c r="V5104" i="1" s="1"/>
  <c r="W5104" i="1" s="1"/>
  <c r="U6051" i="1"/>
  <c r="U6879" i="1"/>
  <c r="U4843" i="1"/>
  <c r="V4843" i="1" s="1"/>
  <c r="W4843" i="1" s="1"/>
  <c r="U4842" i="1"/>
  <c r="V4842" i="1" s="1"/>
  <c r="W4842" i="1" s="1"/>
  <c r="U6052" i="1"/>
  <c r="U6846" i="1"/>
  <c r="U6634" i="1"/>
  <c r="V6634" i="1" s="1"/>
  <c r="W6634" i="1" s="1"/>
  <c r="U6060" i="1"/>
  <c r="U7234" i="1"/>
  <c r="U224" i="1"/>
  <c r="V224" i="1" s="1"/>
  <c r="W224" i="1" s="1"/>
  <c r="U173" i="1"/>
  <c r="V173" i="1" s="1"/>
  <c r="W173" i="1" s="1"/>
  <c r="U267" i="1"/>
  <c r="V267" i="1" s="1"/>
  <c r="W267" i="1" s="1"/>
  <c r="U199" i="1"/>
  <c r="V199" i="1" s="1"/>
  <c r="W199" i="1" s="1"/>
  <c r="U164" i="1"/>
  <c r="V164" i="1" s="1"/>
  <c r="W164" i="1" s="1"/>
  <c r="U161" i="1"/>
  <c r="V161" i="1" s="1"/>
  <c r="W161" i="1" s="1"/>
  <c r="U159" i="1"/>
  <c r="V159" i="1" s="1"/>
  <c r="W159" i="1" s="1"/>
  <c r="U268" i="1"/>
  <c r="V268" i="1" s="1"/>
  <c r="W268" i="1" s="1"/>
  <c r="U277" i="1"/>
  <c r="V277" i="1" s="1"/>
  <c r="W277" i="1" s="1"/>
  <c r="U169" i="1"/>
  <c r="V169" i="1" s="1"/>
  <c r="W169" i="1" s="1"/>
  <c r="U158" i="1"/>
  <c r="V158" i="1" s="1"/>
  <c r="W158" i="1" s="1"/>
  <c r="U271" i="1"/>
  <c r="V271" i="1" s="1"/>
  <c r="W271" i="1" s="1"/>
  <c r="U212" i="1"/>
  <c r="V212" i="1" s="1"/>
  <c r="W212" i="1" s="1"/>
  <c r="U177" i="1"/>
  <c r="V177" i="1" s="1"/>
  <c r="W177" i="1" s="1"/>
  <c r="U195" i="1"/>
  <c r="V195" i="1" s="1"/>
  <c r="W195" i="1" s="1"/>
  <c r="U160" i="1"/>
  <c r="V160" i="1" s="1"/>
  <c r="W160" i="1" s="1"/>
  <c r="U174" i="1"/>
  <c r="V174" i="1" s="1"/>
  <c r="W174" i="1" s="1"/>
  <c r="U247" i="1"/>
  <c r="V247" i="1" s="1"/>
  <c r="W247" i="1" s="1"/>
  <c r="U176" i="1"/>
  <c r="V176" i="1" s="1"/>
  <c r="W176" i="1" s="1"/>
  <c r="U234" i="1"/>
  <c r="V234" i="1" s="1"/>
  <c r="W234" i="1" s="1"/>
  <c r="U166" i="1"/>
  <c r="V166" i="1" s="1"/>
  <c r="W166" i="1" s="1"/>
  <c r="U263" i="1"/>
  <c r="V263" i="1" s="1"/>
  <c r="W263" i="1" s="1"/>
  <c r="U207" i="1"/>
  <c r="V207" i="1" s="1"/>
  <c r="W207" i="1" s="1"/>
  <c r="U214" i="1"/>
  <c r="V214" i="1" s="1"/>
  <c r="W214" i="1" s="1"/>
  <c r="U188" i="1"/>
  <c r="V188" i="1" s="1"/>
  <c r="W188" i="1" s="1"/>
  <c r="U257" i="1"/>
  <c r="V257" i="1" s="1"/>
  <c r="W257" i="1" s="1"/>
  <c r="U258" i="1"/>
  <c r="V258" i="1" s="1"/>
  <c r="W258" i="1" s="1"/>
  <c r="U269" i="1"/>
  <c r="V269" i="1" s="1"/>
  <c r="W269" i="1" s="1"/>
  <c r="U255" i="1"/>
  <c r="V255" i="1" s="1"/>
  <c r="W255" i="1" s="1"/>
  <c r="U184" i="1"/>
  <c r="V184" i="1" s="1"/>
  <c r="W184" i="1" s="1"/>
  <c r="U203" i="1"/>
  <c r="V203" i="1" s="1"/>
  <c r="W203" i="1" s="1"/>
  <c r="U168" i="1"/>
  <c r="V168" i="1" s="1"/>
  <c r="W168" i="1" s="1"/>
  <c r="U183" i="1"/>
  <c r="V183" i="1" s="1"/>
  <c r="W183" i="1" s="1"/>
  <c r="U198" i="1"/>
  <c r="V198" i="1" s="1"/>
  <c r="W198" i="1" s="1"/>
  <c r="U272" i="1"/>
  <c r="V272" i="1" s="1"/>
  <c r="W272" i="1" s="1"/>
  <c r="U282" i="1"/>
  <c r="V282" i="1" s="1"/>
  <c r="W282" i="1" s="1"/>
  <c r="U194" i="1"/>
  <c r="V194" i="1" s="1"/>
  <c r="W194" i="1" s="1"/>
  <c r="U196" i="1"/>
  <c r="V196" i="1" s="1"/>
  <c r="W196" i="1" s="1"/>
  <c r="U201" i="1"/>
  <c r="V201" i="1" s="1"/>
  <c r="W201" i="1" s="1"/>
  <c r="U200" i="1"/>
  <c r="V200" i="1" s="1"/>
  <c r="W200" i="1" s="1"/>
  <c r="U278" i="1"/>
  <c r="V278" i="1" s="1"/>
  <c r="W278" i="1" s="1"/>
  <c r="U256" i="1"/>
  <c r="V256" i="1" s="1"/>
  <c r="W256" i="1" s="1"/>
  <c r="U216" i="1"/>
  <c r="V216" i="1" s="1"/>
  <c r="W216" i="1" s="1"/>
  <c r="U227" i="1"/>
  <c r="V227" i="1" s="1"/>
  <c r="W227" i="1" s="1"/>
  <c r="U187" i="1"/>
  <c r="V187" i="1" s="1"/>
  <c r="W187" i="1" s="1"/>
  <c r="U283" i="1"/>
  <c r="V283" i="1" s="1"/>
  <c r="W283" i="1" s="1"/>
  <c r="U221" i="1"/>
  <c r="V221" i="1" s="1"/>
  <c r="W221" i="1" s="1"/>
  <c r="U191" i="1"/>
  <c r="V191" i="1" s="1"/>
  <c r="W191" i="1" s="1"/>
  <c r="U182" i="1"/>
  <c r="V182" i="1" s="1"/>
  <c r="W182" i="1" s="1"/>
  <c r="U238" i="1"/>
  <c r="V238" i="1" s="1"/>
  <c r="W238" i="1" s="1"/>
  <c r="U213" i="1"/>
  <c r="V213" i="1" s="1"/>
  <c r="W213" i="1" s="1"/>
  <c r="U225" i="1"/>
  <c r="V225" i="1" s="1"/>
  <c r="W225" i="1" s="1"/>
  <c r="U190" i="1"/>
  <c r="V190" i="1" s="1"/>
  <c r="W190" i="1" s="1"/>
  <c r="U179" i="1"/>
  <c r="V179" i="1" s="1"/>
  <c r="W179" i="1" s="1"/>
  <c r="U243" i="1"/>
  <c r="V243" i="1" s="1"/>
  <c r="W243" i="1" s="1"/>
  <c r="U172" i="1"/>
  <c r="V172" i="1" s="1"/>
  <c r="W172" i="1" s="1"/>
  <c r="U273" i="1"/>
  <c r="V273" i="1" s="1"/>
  <c r="W273" i="1" s="1"/>
  <c r="U248" i="1"/>
  <c r="V248" i="1" s="1"/>
  <c r="W248" i="1" s="1"/>
  <c r="U259" i="1"/>
  <c r="V259" i="1" s="1"/>
  <c r="W259" i="1" s="1"/>
  <c r="U260" i="1"/>
  <c r="V260" i="1" s="1"/>
  <c r="W260" i="1" s="1"/>
  <c r="U189" i="1"/>
  <c r="V189" i="1" s="1"/>
  <c r="W189" i="1" s="1"/>
  <c r="U192" i="1"/>
  <c r="V192" i="1" s="1"/>
  <c r="W192" i="1" s="1"/>
  <c r="U185" i="1"/>
  <c r="V185" i="1" s="1"/>
  <c r="W185" i="1" s="1"/>
  <c r="U251" i="1"/>
  <c r="V251" i="1" s="1"/>
  <c r="W251" i="1" s="1"/>
  <c r="U274" i="1"/>
  <c r="V274" i="1" s="1"/>
  <c r="W274" i="1" s="1"/>
  <c r="U239" i="1"/>
  <c r="V239" i="1" s="1"/>
  <c r="W239" i="1" s="1"/>
  <c r="U244" i="1"/>
  <c r="V244" i="1" s="1"/>
  <c r="W244" i="1" s="1"/>
  <c r="U167" i="1"/>
  <c r="V167" i="1" s="1"/>
  <c r="W167" i="1" s="1"/>
  <c r="U262" i="1"/>
  <c r="V262" i="1" s="1"/>
  <c r="W262" i="1" s="1"/>
  <c r="U284" i="1"/>
  <c r="V284" i="1" s="1"/>
  <c r="W284" i="1" s="1"/>
  <c r="U205" i="1"/>
  <c r="V205" i="1" s="1"/>
  <c r="W205" i="1" s="1"/>
  <c r="U245" i="1"/>
  <c r="V245" i="1" s="1"/>
  <c r="W245" i="1" s="1"/>
  <c r="U275" i="1"/>
  <c r="V275" i="1" s="1"/>
  <c r="W275" i="1" s="1"/>
  <c r="U226" i="1"/>
  <c r="V226" i="1" s="1"/>
  <c r="W226" i="1" s="1"/>
  <c r="U197" i="1"/>
  <c r="V197" i="1" s="1"/>
  <c r="W197" i="1" s="1"/>
  <c r="U209" i="1"/>
  <c r="V209" i="1" s="1"/>
  <c r="W209" i="1" s="1"/>
  <c r="U175" i="1"/>
  <c r="V175" i="1" s="1"/>
  <c r="W175" i="1" s="1"/>
  <c r="U208" i="1"/>
  <c r="V208" i="1" s="1"/>
  <c r="W208" i="1" s="1"/>
  <c r="U170" i="1"/>
  <c r="V170" i="1" s="1"/>
  <c r="W170" i="1" s="1"/>
  <c r="U264" i="1"/>
  <c r="V264" i="1" s="1"/>
  <c r="W264" i="1" s="1"/>
  <c r="U261" i="1"/>
  <c r="V261" i="1" s="1"/>
  <c r="W261" i="1" s="1"/>
  <c r="U217" i="1"/>
  <c r="V217" i="1" s="1"/>
  <c r="W217" i="1" s="1"/>
  <c r="U279" i="1"/>
  <c r="V279" i="1" s="1"/>
  <c r="W279" i="1" s="1"/>
  <c r="U165" i="1"/>
  <c r="V165" i="1" s="1"/>
  <c r="W165" i="1" s="1"/>
  <c r="U222" i="1"/>
  <c r="V222" i="1" s="1"/>
  <c r="W222" i="1" s="1"/>
  <c r="U162" i="1"/>
  <c r="V162" i="1" s="1"/>
  <c r="W162" i="1" s="1"/>
  <c r="U181" i="1"/>
  <c r="V181" i="1" s="1"/>
  <c r="W181" i="1" s="1"/>
  <c r="U231" i="1"/>
  <c r="V231" i="1" s="1"/>
  <c r="W231" i="1" s="1"/>
  <c r="U254" i="1"/>
  <c r="V254" i="1" s="1"/>
  <c r="W254" i="1" s="1"/>
  <c r="U218" i="1"/>
  <c r="V218" i="1" s="1"/>
  <c r="W218" i="1" s="1"/>
  <c r="U280" i="1"/>
  <c r="V280" i="1" s="1"/>
  <c r="W280" i="1" s="1"/>
  <c r="U186" i="1"/>
  <c r="V186" i="1" s="1"/>
  <c r="W186" i="1" s="1"/>
  <c r="U232" i="1"/>
  <c r="V232" i="1" s="1"/>
  <c r="W232" i="1" s="1"/>
  <c r="U233" i="1"/>
  <c r="V233" i="1" s="1"/>
  <c r="W233" i="1" s="1"/>
  <c r="U210" i="1"/>
  <c r="V210" i="1" s="1"/>
  <c r="W210" i="1" s="1"/>
  <c r="U202" i="1"/>
  <c r="V202" i="1" s="1"/>
  <c r="W202" i="1" s="1"/>
  <c r="U229" i="1"/>
  <c r="V229" i="1" s="1"/>
  <c r="W229" i="1" s="1"/>
  <c r="U204" i="1"/>
  <c r="V204" i="1" s="1"/>
  <c r="W204" i="1" s="1"/>
  <c r="U215" i="1"/>
  <c r="V215" i="1" s="1"/>
  <c r="W215" i="1" s="1"/>
  <c r="U178" i="1"/>
  <c r="V178" i="1" s="1"/>
  <c r="W178" i="1" s="1"/>
  <c r="U281" i="1"/>
  <c r="V281" i="1" s="1"/>
  <c r="W281" i="1" s="1"/>
  <c r="U249" i="1"/>
  <c r="V249" i="1" s="1"/>
  <c r="W249" i="1" s="1"/>
  <c r="U193" i="1"/>
  <c r="V193" i="1" s="1"/>
  <c r="W193" i="1" s="1"/>
  <c r="U230" i="1"/>
  <c r="V230" i="1" s="1"/>
  <c r="W230" i="1" s="1"/>
  <c r="U240" i="1"/>
  <c r="V240" i="1" s="1"/>
  <c r="W240" i="1" s="1"/>
  <c r="U206" i="1"/>
  <c r="V206" i="1" s="1"/>
  <c r="W206" i="1" s="1"/>
  <c r="U235" i="1"/>
  <c r="V235" i="1" s="1"/>
  <c r="W235" i="1" s="1"/>
  <c r="U265" i="1"/>
  <c r="V265" i="1" s="1"/>
  <c r="W265" i="1" s="1"/>
  <c r="U276" i="1"/>
  <c r="V276" i="1" s="1"/>
  <c r="W276" i="1" s="1"/>
  <c r="U236" i="1"/>
  <c r="V236" i="1" s="1"/>
  <c r="W236" i="1" s="1"/>
  <c r="U171" i="1"/>
  <c r="V171" i="1" s="1"/>
  <c r="W171" i="1" s="1"/>
  <c r="U246" i="1"/>
  <c r="V246" i="1" s="1"/>
  <c r="W246" i="1" s="1"/>
  <c r="U266" i="1"/>
  <c r="V266" i="1" s="1"/>
  <c r="W266" i="1" s="1"/>
  <c r="U253" i="1"/>
  <c r="V253" i="1" s="1"/>
  <c r="W253" i="1" s="1"/>
  <c r="U242" i="1"/>
  <c r="V242" i="1" s="1"/>
  <c r="W242" i="1" s="1"/>
  <c r="U163" i="1"/>
  <c r="V163" i="1" s="1"/>
  <c r="W163" i="1" s="1"/>
  <c r="U237" i="1"/>
  <c r="V237" i="1" s="1"/>
  <c r="W237" i="1" s="1"/>
  <c r="U223" i="1"/>
  <c r="V223" i="1" s="1"/>
  <c r="W223" i="1" s="1"/>
  <c r="U241" i="1"/>
  <c r="V241" i="1" s="1"/>
  <c r="W241" i="1" s="1"/>
  <c r="U219" i="1"/>
  <c r="V219" i="1" s="1"/>
  <c r="W219" i="1" s="1"/>
  <c r="U270" i="1"/>
  <c r="V270" i="1" s="1"/>
  <c r="W270" i="1" s="1"/>
  <c r="U285" i="1"/>
  <c r="V285" i="1" s="1"/>
  <c r="W285" i="1" s="1"/>
  <c r="U180" i="1"/>
  <c r="V180" i="1" s="1"/>
  <c r="W180" i="1" s="1"/>
  <c r="U211" i="1"/>
  <c r="V211" i="1" s="1"/>
  <c r="W211" i="1" s="1"/>
  <c r="U252" i="1"/>
  <c r="V252" i="1" s="1"/>
  <c r="W252" i="1" s="1"/>
  <c r="U228" i="1"/>
  <c r="V228" i="1" s="1"/>
  <c r="W228" i="1" s="1"/>
  <c r="U250" i="1"/>
  <c r="V250" i="1" s="1"/>
  <c r="W250" i="1" s="1"/>
  <c r="U220" i="1"/>
  <c r="V220" i="1" s="1"/>
  <c r="W220" i="1" s="1"/>
  <c r="U6061" i="1"/>
  <c r="U6642" i="1"/>
  <c r="U961" i="1"/>
  <c r="V961" i="1" s="1"/>
  <c r="W961" i="1" s="1"/>
  <c r="U930" i="1"/>
  <c r="V930" i="1" s="1"/>
  <c r="W930" i="1" s="1"/>
  <c r="U932" i="1"/>
  <c r="V932" i="1" s="1"/>
  <c r="W932" i="1" s="1"/>
  <c r="U924" i="1"/>
  <c r="V924" i="1" s="1"/>
  <c r="W924" i="1" s="1"/>
  <c r="U972" i="1"/>
  <c r="V972" i="1" s="1"/>
  <c r="W972" i="1" s="1"/>
  <c r="U966" i="1"/>
  <c r="V966" i="1" s="1"/>
  <c r="W966" i="1" s="1"/>
  <c r="U931" i="1"/>
  <c r="V931" i="1" s="1"/>
  <c r="W931" i="1" s="1"/>
  <c r="U943" i="1"/>
  <c r="V943" i="1" s="1"/>
  <c r="W943" i="1" s="1"/>
  <c r="U984" i="1"/>
  <c r="V984" i="1" s="1"/>
  <c r="W984" i="1" s="1"/>
  <c r="U938" i="1"/>
  <c r="V938" i="1" s="1"/>
  <c r="W938" i="1" s="1"/>
  <c r="U923" i="1"/>
  <c r="V923" i="1" s="1"/>
  <c r="W923" i="1" s="1"/>
  <c r="U921" i="1"/>
  <c r="V921" i="1" s="1"/>
  <c r="W921" i="1" s="1"/>
  <c r="U933" i="1"/>
  <c r="V933" i="1" s="1"/>
  <c r="W933" i="1" s="1"/>
  <c r="U969" i="1"/>
  <c r="V969" i="1" s="1"/>
  <c r="W969" i="1" s="1"/>
  <c r="U967" i="1"/>
  <c r="V967" i="1" s="1"/>
  <c r="W967" i="1" s="1"/>
  <c r="U947" i="1"/>
  <c r="V947" i="1" s="1"/>
  <c r="W947" i="1" s="1"/>
  <c r="U976" i="1"/>
  <c r="V976" i="1" s="1"/>
  <c r="W976" i="1" s="1"/>
  <c r="U957" i="1"/>
  <c r="V957" i="1" s="1"/>
  <c r="W957" i="1" s="1"/>
  <c r="U962" i="1"/>
  <c r="V962" i="1" s="1"/>
  <c r="W962" i="1" s="1"/>
  <c r="U959" i="1"/>
  <c r="V959" i="1" s="1"/>
  <c r="W959" i="1" s="1"/>
  <c r="U927" i="1"/>
  <c r="V927" i="1" s="1"/>
  <c r="W927" i="1" s="1"/>
  <c r="U982" i="1"/>
  <c r="V982" i="1" s="1"/>
  <c r="W982" i="1" s="1"/>
  <c r="U926" i="1"/>
  <c r="V926" i="1" s="1"/>
  <c r="W926" i="1" s="1"/>
  <c r="U939" i="1"/>
  <c r="V939" i="1" s="1"/>
  <c r="W939" i="1" s="1"/>
  <c r="U920" i="1"/>
  <c r="V920" i="1" s="1"/>
  <c r="W920" i="1" s="1"/>
  <c r="U965" i="1"/>
  <c r="V965" i="1" s="1"/>
  <c r="W965" i="1" s="1"/>
  <c r="U928" i="1"/>
  <c r="V928" i="1" s="1"/>
  <c r="W928" i="1" s="1"/>
  <c r="U935" i="1"/>
  <c r="V935" i="1" s="1"/>
  <c r="W935" i="1" s="1"/>
  <c r="U980" i="1"/>
  <c r="V980" i="1" s="1"/>
  <c r="W980" i="1" s="1"/>
  <c r="U942" i="1"/>
  <c r="V942" i="1" s="1"/>
  <c r="W942" i="1" s="1"/>
  <c r="U981" i="1"/>
  <c r="V981" i="1" s="1"/>
  <c r="W981" i="1" s="1"/>
  <c r="U946" i="1"/>
  <c r="V946" i="1" s="1"/>
  <c r="W946" i="1" s="1"/>
  <c r="U944" i="1"/>
  <c r="V944" i="1" s="1"/>
  <c r="W944" i="1" s="1"/>
  <c r="U945" i="1"/>
  <c r="V945" i="1" s="1"/>
  <c r="W945" i="1" s="1"/>
  <c r="U978" i="1"/>
  <c r="V978" i="1" s="1"/>
  <c r="W978" i="1" s="1"/>
  <c r="U963" i="1"/>
  <c r="V963" i="1" s="1"/>
  <c r="W963" i="1" s="1"/>
  <c r="U979" i="1"/>
  <c r="V979" i="1" s="1"/>
  <c r="W979" i="1" s="1"/>
  <c r="U936" i="1"/>
  <c r="V936" i="1" s="1"/>
  <c r="W936" i="1" s="1"/>
  <c r="U937" i="1"/>
  <c r="V937" i="1" s="1"/>
  <c r="W937" i="1" s="1"/>
  <c r="U970" i="1"/>
  <c r="V970" i="1" s="1"/>
  <c r="W970" i="1" s="1"/>
  <c r="U953" i="1"/>
  <c r="V953" i="1" s="1"/>
  <c r="W953" i="1" s="1"/>
  <c r="U973" i="1"/>
  <c r="V973" i="1" s="1"/>
  <c r="W973" i="1" s="1"/>
  <c r="U964" i="1"/>
  <c r="V964" i="1" s="1"/>
  <c r="W964" i="1" s="1"/>
  <c r="U941" i="1"/>
  <c r="V941" i="1" s="1"/>
  <c r="W941" i="1" s="1"/>
  <c r="U919" i="1"/>
  <c r="V919" i="1" s="1"/>
  <c r="W919" i="1" s="1"/>
  <c r="U974" i="1"/>
  <c r="V974" i="1" s="1"/>
  <c r="W974" i="1" s="1"/>
  <c r="U940" i="1"/>
  <c r="V940" i="1" s="1"/>
  <c r="W940" i="1" s="1"/>
  <c r="U983" i="1"/>
  <c r="V983" i="1" s="1"/>
  <c r="W983" i="1" s="1"/>
  <c r="U934" i="1"/>
  <c r="V934" i="1" s="1"/>
  <c r="W934" i="1" s="1"/>
  <c r="U960" i="1"/>
  <c r="V960" i="1" s="1"/>
  <c r="W960" i="1" s="1"/>
  <c r="U925" i="1"/>
  <c r="V925" i="1" s="1"/>
  <c r="W925" i="1" s="1"/>
  <c r="U954" i="1"/>
  <c r="V954" i="1" s="1"/>
  <c r="W954" i="1" s="1"/>
  <c r="U958" i="1"/>
  <c r="V958" i="1" s="1"/>
  <c r="W958" i="1" s="1"/>
  <c r="U922" i="1"/>
  <c r="V922" i="1" s="1"/>
  <c r="W922" i="1" s="1"/>
  <c r="U971" i="1"/>
  <c r="V971" i="1" s="1"/>
  <c r="W971" i="1" s="1"/>
  <c r="U956" i="1"/>
  <c r="V956" i="1" s="1"/>
  <c r="W956" i="1" s="1"/>
  <c r="U950" i="1"/>
  <c r="V950" i="1" s="1"/>
  <c r="W950" i="1" s="1"/>
  <c r="U949" i="1"/>
  <c r="V949" i="1" s="1"/>
  <c r="W949" i="1" s="1"/>
  <c r="U951" i="1"/>
  <c r="V951" i="1" s="1"/>
  <c r="W951" i="1" s="1"/>
  <c r="U977" i="1"/>
  <c r="V977" i="1" s="1"/>
  <c r="W977" i="1" s="1"/>
  <c r="U955" i="1"/>
  <c r="V955" i="1" s="1"/>
  <c r="W955" i="1" s="1"/>
  <c r="U918" i="1"/>
  <c r="V918" i="1" s="1"/>
  <c r="W918" i="1" s="1"/>
  <c r="U975" i="1"/>
  <c r="V975" i="1" s="1"/>
  <c r="W975" i="1" s="1"/>
  <c r="U968" i="1"/>
  <c r="V968" i="1" s="1"/>
  <c r="W968" i="1" s="1"/>
  <c r="U952" i="1"/>
  <c r="V952" i="1" s="1"/>
  <c r="W952" i="1" s="1"/>
  <c r="U929" i="1"/>
  <c r="V929" i="1" s="1"/>
  <c r="W929" i="1" s="1"/>
  <c r="U948" i="1"/>
  <c r="V948" i="1" s="1"/>
  <c r="W948" i="1" s="1"/>
  <c r="U6069" i="1"/>
  <c r="U6651" i="1"/>
  <c r="U6607" i="1"/>
  <c r="V6607" i="1" s="1"/>
  <c r="W6607" i="1" s="1"/>
  <c r="U6070" i="1"/>
  <c r="U7214" i="1"/>
  <c r="U5214" i="1"/>
  <c r="V5214" i="1" s="1"/>
  <c r="W5214" i="1" s="1"/>
  <c r="U5209" i="1"/>
  <c r="V5209" i="1" s="1"/>
  <c r="W5209" i="1" s="1"/>
  <c r="U5213" i="1"/>
  <c r="V5213" i="1" s="1"/>
  <c r="W5213" i="1" s="1"/>
  <c r="U5212" i="1"/>
  <c r="V5212" i="1" s="1"/>
  <c r="W5212" i="1" s="1"/>
  <c r="U5211" i="1"/>
  <c r="V5211" i="1" s="1"/>
  <c r="W5211" i="1" s="1"/>
  <c r="U5210" i="1"/>
  <c r="V5210" i="1" s="1"/>
  <c r="W5210" i="1" s="1"/>
  <c r="U6077" i="1"/>
  <c r="U6898" i="1"/>
  <c r="U6406" i="1"/>
  <c r="V6406" i="1" s="1"/>
  <c r="W6406" i="1" s="1"/>
  <c r="U6404" i="1"/>
  <c r="V6404" i="1" s="1"/>
  <c r="W6404" i="1" s="1"/>
  <c r="U6407" i="1"/>
  <c r="V6407" i="1" s="1"/>
  <c r="W6407" i="1" s="1"/>
  <c r="U6405" i="1"/>
  <c r="V6405" i="1" s="1"/>
  <c r="W6405" i="1" s="1"/>
  <c r="U6084" i="1"/>
  <c r="U7138" i="1"/>
  <c r="U5542" i="1"/>
  <c r="V5542" i="1" s="1"/>
  <c r="W5542" i="1" s="1"/>
  <c r="U5541" i="1"/>
  <c r="V5541" i="1" s="1"/>
  <c r="W5541" i="1" s="1"/>
  <c r="U6085" i="1"/>
  <c r="U6946" i="1"/>
  <c r="U6370" i="1"/>
  <c r="V6370" i="1" s="1"/>
  <c r="W6370" i="1" s="1"/>
  <c r="U6369" i="1"/>
  <c r="V6369" i="1" s="1"/>
  <c r="W6369" i="1" s="1"/>
  <c r="U6090" i="1"/>
  <c r="U7128" i="1"/>
  <c r="U5653" i="1"/>
  <c r="V5653" i="1" s="1"/>
  <c r="W5653" i="1" s="1"/>
  <c r="U5652" i="1"/>
  <c r="V5652" i="1" s="1"/>
  <c r="W5652" i="1" s="1"/>
  <c r="U5654" i="1"/>
  <c r="V5654" i="1" s="1"/>
  <c r="W5654" i="1" s="1"/>
  <c r="U6093" i="1"/>
  <c r="U6967" i="1"/>
  <c r="U5475" i="1"/>
  <c r="V5475" i="1" s="1"/>
  <c r="W5475" i="1" s="1"/>
  <c r="U5477" i="1"/>
  <c r="V5477" i="1" s="1"/>
  <c r="W5477" i="1" s="1"/>
  <c r="U5480" i="1"/>
  <c r="V5480" i="1" s="1"/>
  <c r="W5480" i="1" s="1"/>
  <c r="U5478" i="1"/>
  <c r="V5478" i="1" s="1"/>
  <c r="W5478" i="1" s="1"/>
  <c r="U5476" i="1"/>
  <c r="V5476" i="1" s="1"/>
  <c r="W5476" i="1" s="1"/>
  <c r="U5479" i="1"/>
  <c r="V5479" i="1" s="1"/>
  <c r="W5479" i="1" s="1"/>
  <c r="U6102" i="1"/>
  <c r="U6934" i="1"/>
  <c r="U5878" i="1"/>
  <c r="V5878" i="1" s="1"/>
  <c r="W5878" i="1" s="1"/>
  <c r="U5879" i="1"/>
  <c r="V5879" i="1" s="1"/>
  <c r="W5879" i="1" s="1"/>
  <c r="U6106" i="1"/>
  <c r="U7010" i="1"/>
  <c r="U6546" i="1"/>
  <c r="V6546" i="1" s="1"/>
  <c r="W6546" i="1" s="1"/>
  <c r="U6111" i="1"/>
  <c r="U7187" i="1"/>
  <c r="U4810" i="1"/>
  <c r="V4810" i="1" s="1"/>
  <c r="W4810" i="1" s="1"/>
  <c r="U4809" i="1"/>
  <c r="V4809" i="1" s="1"/>
  <c r="W4809" i="1" s="1"/>
  <c r="U6115" i="1"/>
  <c r="U6841" i="1"/>
  <c r="U5703" i="1"/>
  <c r="V5703" i="1" s="1"/>
  <c r="W5703" i="1" s="1"/>
  <c r="U5704" i="1"/>
  <c r="V5704" i="1" s="1"/>
  <c r="W5704" i="1" s="1"/>
  <c r="U6118" i="1"/>
  <c r="U6978" i="1"/>
  <c r="U3945" i="1"/>
  <c r="V3945" i="1" s="1"/>
  <c r="W3945" i="1" s="1"/>
  <c r="U3944" i="1"/>
  <c r="V3944" i="1" s="1"/>
  <c r="W3944" i="1" s="1"/>
  <c r="U6120" i="1"/>
  <c r="U6757" i="1"/>
  <c r="U3751" i="1"/>
  <c r="V3751" i="1" s="1"/>
  <c r="W3751" i="1" s="1"/>
  <c r="U3752" i="1"/>
  <c r="V3752" i="1" s="1"/>
  <c r="W3752" i="1" s="1"/>
  <c r="U3761" i="1"/>
  <c r="V3761" i="1" s="1"/>
  <c r="W3761" i="1" s="1"/>
  <c r="U3748" i="1"/>
  <c r="V3748" i="1" s="1"/>
  <c r="W3748" i="1" s="1"/>
  <c r="U3755" i="1"/>
  <c r="V3755" i="1" s="1"/>
  <c r="W3755" i="1" s="1"/>
  <c r="U3756" i="1"/>
  <c r="V3756" i="1" s="1"/>
  <c r="W3756" i="1" s="1"/>
  <c r="U3765" i="1"/>
  <c r="V3765" i="1" s="1"/>
  <c r="W3765" i="1" s="1"/>
  <c r="U3753" i="1"/>
  <c r="V3753" i="1" s="1"/>
  <c r="W3753" i="1" s="1"/>
  <c r="U3767" i="1"/>
  <c r="V3767" i="1" s="1"/>
  <c r="W3767" i="1" s="1"/>
  <c r="U3766" i="1"/>
  <c r="V3766" i="1" s="1"/>
  <c r="W3766" i="1" s="1"/>
  <c r="U3759" i="1"/>
  <c r="V3759" i="1" s="1"/>
  <c r="W3759" i="1" s="1"/>
  <c r="U3760" i="1"/>
  <c r="V3760" i="1" s="1"/>
  <c r="W3760" i="1" s="1"/>
  <c r="U3763" i="1"/>
  <c r="V3763" i="1" s="1"/>
  <c r="W3763" i="1" s="1"/>
  <c r="U3750" i="1"/>
  <c r="V3750" i="1" s="1"/>
  <c r="W3750" i="1" s="1"/>
  <c r="U3749" i="1"/>
  <c r="V3749" i="1" s="1"/>
  <c r="W3749" i="1" s="1"/>
  <c r="U3754" i="1"/>
  <c r="V3754" i="1" s="1"/>
  <c r="W3754" i="1" s="1"/>
  <c r="U3747" i="1"/>
  <c r="V3747" i="1" s="1"/>
  <c r="W3747" i="1" s="1"/>
  <c r="U3764" i="1"/>
  <c r="V3764" i="1" s="1"/>
  <c r="W3764" i="1" s="1"/>
  <c r="U3762" i="1"/>
  <c r="V3762" i="1" s="1"/>
  <c r="W3762" i="1" s="1"/>
  <c r="U3757" i="1"/>
  <c r="V3757" i="1" s="1"/>
  <c r="W3757" i="1" s="1"/>
  <c r="U3758" i="1"/>
  <c r="V3758" i="1" s="1"/>
  <c r="W3758" i="1" s="1"/>
  <c r="U6121" i="1"/>
  <c r="U6737" i="1"/>
  <c r="U5698" i="1"/>
  <c r="V5698" i="1" s="1"/>
  <c r="W5698" i="1" s="1"/>
  <c r="U5699" i="1"/>
  <c r="V5699" i="1" s="1"/>
  <c r="W5699" i="1" s="1"/>
  <c r="U5700" i="1"/>
  <c r="V5700" i="1" s="1"/>
  <c r="W5700" i="1" s="1"/>
  <c r="U5701" i="1"/>
  <c r="V5701" i="1" s="1"/>
  <c r="W5701" i="1" s="1"/>
  <c r="U6122" i="1"/>
  <c r="U6977" i="1"/>
  <c r="U4121" i="1"/>
  <c r="V4121" i="1" s="1"/>
  <c r="W4121" i="1" s="1"/>
  <c r="U4120" i="1"/>
  <c r="V4120" i="1" s="1"/>
  <c r="W4120" i="1" s="1"/>
  <c r="U4119" i="1"/>
  <c r="V4119" i="1" s="1"/>
  <c r="W4119" i="1" s="1"/>
  <c r="U4116" i="1"/>
  <c r="V4116" i="1" s="1"/>
  <c r="W4116" i="1" s="1"/>
  <c r="U4115" i="1"/>
  <c r="V4115" i="1" s="1"/>
  <c r="W4115" i="1" s="1"/>
  <c r="U4118" i="1"/>
  <c r="V4118" i="1" s="1"/>
  <c r="W4118" i="1" s="1"/>
  <c r="U4117" i="1"/>
  <c r="V4117" i="1" s="1"/>
  <c r="W4117" i="1" s="1"/>
  <c r="U6132" i="1"/>
  <c r="U6772" i="1"/>
  <c r="U5625" i="1"/>
  <c r="V5625" i="1" s="1"/>
  <c r="W5625" i="1" s="1"/>
  <c r="U5628" i="1"/>
  <c r="V5628" i="1" s="1"/>
  <c r="W5628" i="1" s="1"/>
  <c r="U5629" i="1"/>
  <c r="V5629" i="1" s="1"/>
  <c r="W5629" i="1" s="1"/>
  <c r="U5627" i="1"/>
  <c r="V5627" i="1" s="1"/>
  <c r="W5627" i="1" s="1"/>
  <c r="U5626" i="1"/>
  <c r="V5626" i="1" s="1"/>
  <c r="W5626" i="1" s="1"/>
  <c r="U6141" i="1"/>
  <c r="U6963" i="1"/>
  <c r="U5415" i="1"/>
  <c r="V5415" i="1" s="1"/>
  <c r="W5415" i="1" s="1"/>
  <c r="U5423" i="1"/>
  <c r="V5423" i="1" s="1"/>
  <c r="W5423" i="1" s="1"/>
  <c r="U5421" i="1"/>
  <c r="V5421" i="1" s="1"/>
  <c r="W5421" i="1" s="1"/>
  <c r="U5417" i="1"/>
  <c r="V5417" i="1" s="1"/>
  <c r="W5417" i="1" s="1"/>
  <c r="U5420" i="1"/>
  <c r="V5420" i="1" s="1"/>
  <c r="W5420" i="1" s="1"/>
  <c r="U5422" i="1"/>
  <c r="V5422" i="1" s="1"/>
  <c r="W5422" i="1" s="1"/>
  <c r="U5416" i="1"/>
  <c r="V5416" i="1" s="1"/>
  <c r="W5416" i="1" s="1"/>
  <c r="U5418" i="1"/>
  <c r="V5418" i="1" s="1"/>
  <c r="W5418" i="1" s="1"/>
  <c r="U5419" i="1"/>
  <c r="V5419" i="1" s="1"/>
  <c r="W5419" i="1" s="1"/>
  <c r="U6142" i="1"/>
  <c r="U6924" i="1"/>
  <c r="U6561" i="1"/>
  <c r="V6561" i="1" s="1"/>
  <c r="W6561" i="1" s="1"/>
  <c r="U6560" i="1"/>
  <c r="V6560" i="1" s="1"/>
  <c r="W6560" i="1" s="1"/>
  <c r="U6149" i="1"/>
  <c r="U7194" i="1"/>
  <c r="U6150" i="1"/>
  <c r="U7235" i="1"/>
  <c r="U6548" i="1"/>
  <c r="V6548" i="1" s="1"/>
  <c r="W6548" i="1" s="1"/>
  <c r="U6549" i="1"/>
  <c r="V6549" i="1" s="1"/>
  <c r="W6549" i="1" s="1"/>
  <c r="U6155" i="1"/>
  <c r="U7189" i="1"/>
  <c r="U6325" i="1"/>
  <c r="V6325" i="1" s="1"/>
  <c r="W6325" i="1" s="1"/>
  <c r="U6326" i="1"/>
  <c r="V6326" i="1" s="1"/>
  <c r="W6326" i="1" s="1"/>
  <c r="U6327" i="1"/>
  <c r="V6327" i="1" s="1"/>
  <c r="W6327" i="1" s="1"/>
  <c r="U6328" i="1"/>
  <c r="V6328" i="1" s="1"/>
  <c r="W6328" i="1" s="1"/>
  <c r="U6329" i="1"/>
  <c r="V6329" i="1" s="1"/>
  <c r="W6329" i="1" s="1"/>
  <c r="U6159" i="1"/>
  <c r="U7115" i="1"/>
  <c r="U5177" i="1"/>
  <c r="V5177" i="1" s="1"/>
  <c r="W5177" i="1" s="1"/>
  <c r="U5176" i="1"/>
  <c r="V5176" i="1" s="1"/>
  <c r="W5176" i="1" s="1"/>
  <c r="U6163" i="1"/>
  <c r="U6891" i="1"/>
  <c r="U6485" i="1"/>
  <c r="V6485" i="1" s="1"/>
  <c r="W6485" i="1" s="1"/>
  <c r="U6167" i="1"/>
  <c r="U7165" i="1"/>
  <c r="U4282" i="1"/>
  <c r="V4282" i="1" s="1"/>
  <c r="W4282" i="1" s="1"/>
  <c r="U4279" i="1"/>
  <c r="V4279" i="1" s="1"/>
  <c r="W4279" i="1" s="1"/>
  <c r="U4280" i="1"/>
  <c r="V4280" i="1" s="1"/>
  <c r="W4280" i="1" s="1"/>
  <c r="U4286" i="1"/>
  <c r="V4286" i="1" s="1"/>
  <c r="W4286" i="1" s="1"/>
  <c r="U4284" i="1"/>
  <c r="V4284" i="1" s="1"/>
  <c r="W4284" i="1" s="1"/>
  <c r="U4281" i="1"/>
  <c r="V4281" i="1" s="1"/>
  <c r="W4281" i="1" s="1"/>
  <c r="U4283" i="1"/>
  <c r="V4283" i="1" s="1"/>
  <c r="W4283" i="1" s="1"/>
  <c r="U4285" i="1"/>
  <c r="V4285" i="1" s="1"/>
  <c r="W4285" i="1" s="1"/>
  <c r="U6171" i="1"/>
  <c r="U6787" i="1"/>
  <c r="U5348" i="1"/>
  <c r="V5348" i="1" s="1"/>
  <c r="W5348" i="1" s="1"/>
  <c r="U5347" i="1"/>
  <c r="V5347" i="1" s="1"/>
  <c r="W5347" i="1" s="1"/>
  <c r="U5349" i="1"/>
  <c r="V5349" i="1" s="1"/>
  <c r="W5349" i="1" s="1"/>
  <c r="U6175" i="1"/>
  <c r="U6916" i="1"/>
  <c r="U1011" i="1"/>
  <c r="V1011" i="1" s="1"/>
  <c r="W1011" i="1" s="1"/>
  <c r="U1004" i="1"/>
  <c r="V1004" i="1" s="1"/>
  <c r="W1004" i="1" s="1"/>
  <c r="U1014" i="1"/>
  <c r="V1014" i="1" s="1"/>
  <c r="W1014" i="1" s="1"/>
  <c r="U1001" i="1"/>
  <c r="V1001" i="1" s="1"/>
  <c r="W1001" i="1" s="1"/>
  <c r="U1009" i="1"/>
  <c r="V1009" i="1" s="1"/>
  <c r="W1009" i="1" s="1"/>
  <c r="U1008" i="1"/>
  <c r="V1008" i="1" s="1"/>
  <c r="W1008" i="1" s="1"/>
  <c r="U999" i="1"/>
  <c r="V999" i="1" s="1"/>
  <c r="W999" i="1" s="1"/>
  <c r="U1005" i="1"/>
  <c r="V1005" i="1" s="1"/>
  <c r="W1005" i="1" s="1"/>
  <c r="U1010" i="1"/>
  <c r="V1010" i="1" s="1"/>
  <c r="W1010" i="1" s="1"/>
  <c r="U1013" i="1"/>
  <c r="V1013" i="1" s="1"/>
  <c r="W1013" i="1" s="1"/>
  <c r="U1012" i="1"/>
  <c r="V1012" i="1" s="1"/>
  <c r="W1012" i="1" s="1"/>
  <c r="U1003" i="1"/>
  <c r="V1003" i="1" s="1"/>
  <c r="W1003" i="1" s="1"/>
  <c r="U1007" i="1"/>
  <c r="V1007" i="1" s="1"/>
  <c r="W1007" i="1" s="1"/>
  <c r="U1002" i="1"/>
  <c r="V1002" i="1" s="1"/>
  <c r="W1002" i="1" s="1"/>
  <c r="U1000" i="1"/>
  <c r="V1000" i="1" s="1"/>
  <c r="W1000" i="1" s="1"/>
  <c r="U1006" i="1"/>
  <c r="V1006" i="1" s="1"/>
  <c r="W1006" i="1" s="1"/>
  <c r="U6176" i="1"/>
  <c r="U6653" i="1"/>
  <c r="U4893" i="1"/>
  <c r="V4893" i="1" s="1"/>
  <c r="W4893" i="1" s="1"/>
  <c r="U4890" i="1"/>
  <c r="V4890" i="1" s="1"/>
  <c r="W4890" i="1" s="1"/>
  <c r="U6181" i="1"/>
  <c r="U6854" i="1"/>
  <c r="U5447" i="1"/>
  <c r="V5447" i="1" s="1"/>
  <c r="W5447" i="1" s="1"/>
  <c r="U5450" i="1"/>
  <c r="V5450" i="1" s="1"/>
  <c r="W5450" i="1" s="1"/>
  <c r="U5446" i="1"/>
  <c r="V5446" i="1" s="1"/>
  <c r="W5446" i="1" s="1"/>
  <c r="U5448" i="1"/>
  <c r="V5448" i="1" s="1"/>
  <c r="W5448" i="1" s="1"/>
  <c r="U5449" i="1"/>
  <c r="V5449" i="1" s="1"/>
  <c r="W5449" i="1" s="1"/>
  <c r="U6182" i="1"/>
  <c r="U6929" i="1"/>
  <c r="U6394" i="1"/>
  <c r="V6394" i="1" s="1"/>
  <c r="W6394" i="1" s="1"/>
  <c r="U6189" i="1"/>
  <c r="U7134" i="1"/>
  <c r="U6576" i="1"/>
  <c r="V6576" i="1" s="1"/>
  <c r="W6576" i="1" s="1"/>
  <c r="U6193" i="1"/>
  <c r="U7199" i="1"/>
  <c r="U5690" i="1"/>
  <c r="V5690" i="1" s="1"/>
  <c r="W5690" i="1" s="1"/>
  <c r="U6199" i="1"/>
  <c r="U6975" i="1"/>
  <c r="U6058" i="1"/>
  <c r="V6058" i="1" s="1"/>
  <c r="W6058" i="1" s="1"/>
  <c r="U6057" i="1"/>
  <c r="V6057" i="1" s="1"/>
  <c r="W6057" i="1" s="1"/>
  <c r="U6059" i="1"/>
  <c r="V6059" i="1" s="1"/>
  <c r="W6059" i="1" s="1"/>
  <c r="U6053" i="1"/>
  <c r="V6053" i="1" s="1"/>
  <c r="W6053" i="1" s="1"/>
  <c r="U6203" i="1"/>
  <c r="U7046" i="1"/>
  <c r="U5511" i="1"/>
  <c r="V5511" i="1" s="1"/>
  <c r="W5511" i="1" s="1"/>
  <c r="U5508" i="1"/>
  <c r="V5508" i="1" s="1"/>
  <c r="W5508" i="1" s="1"/>
  <c r="U6204" i="1"/>
  <c r="U6939" i="1"/>
  <c r="U5911" i="1"/>
  <c r="V5911" i="1" s="1"/>
  <c r="W5911" i="1" s="1"/>
  <c r="U5910" i="1"/>
  <c r="V5910" i="1" s="1"/>
  <c r="W5910" i="1" s="1"/>
  <c r="U6210" i="1"/>
  <c r="U7018" i="1"/>
  <c r="U5459" i="1"/>
  <c r="V5459" i="1" s="1"/>
  <c r="W5459" i="1" s="1"/>
  <c r="U5461" i="1"/>
  <c r="V5461" i="1" s="1"/>
  <c r="W5461" i="1" s="1"/>
  <c r="U5462" i="1"/>
  <c r="V5462" i="1" s="1"/>
  <c r="W5462" i="1" s="1"/>
  <c r="U5458" i="1"/>
  <c r="V5458" i="1" s="1"/>
  <c r="W5458" i="1" s="1"/>
  <c r="U5457" i="1"/>
  <c r="V5457" i="1" s="1"/>
  <c r="W5457" i="1" s="1"/>
  <c r="U5460" i="1"/>
  <c r="V5460" i="1" s="1"/>
  <c r="W5460" i="1" s="1"/>
  <c r="U6211" i="1"/>
  <c r="U6931" i="1"/>
  <c r="U5042" i="1"/>
  <c r="V5042" i="1" s="1"/>
  <c r="W5042" i="1" s="1"/>
  <c r="U5040" i="1"/>
  <c r="V5040" i="1" s="1"/>
  <c r="W5040" i="1" s="1"/>
  <c r="U5044" i="1"/>
  <c r="V5044" i="1" s="1"/>
  <c r="W5044" i="1" s="1"/>
  <c r="U5043" i="1"/>
  <c r="V5043" i="1" s="1"/>
  <c r="W5043" i="1" s="1"/>
  <c r="U5045" i="1"/>
  <c r="V5045" i="1" s="1"/>
  <c r="W5045" i="1" s="1"/>
  <c r="U5046" i="1"/>
  <c r="V5046" i="1" s="1"/>
  <c r="W5046" i="1" s="1"/>
  <c r="U5047" i="1"/>
  <c r="V5047" i="1" s="1"/>
  <c r="W5047" i="1" s="1"/>
  <c r="U5041" i="1"/>
  <c r="V5041" i="1" s="1"/>
  <c r="W5041" i="1" s="1"/>
  <c r="U5048" i="1"/>
  <c r="V5048" i="1" s="1"/>
  <c r="W5048" i="1" s="1"/>
  <c r="U5049" i="1"/>
  <c r="V5049" i="1" s="1"/>
  <c r="W5049" i="1" s="1"/>
  <c r="U6220" i="1"/>
  <c r="U6873" i="1"/>
  <c r="U5950" i="1"/>
  <c r="V5950" i="1" s="1"/>
  <c r="W5950" i="1" s="1"/>
  <c r="U5951" i="1"/>
  <c r="V5951" i="1" s="1"/>
  <c r="W5951" i="1" s="1"/>
  <c r="U5949" i="1"/>
  <c r="V5949" i="1" s="1"/>
  <c r="W5949" i="1" s="1"/>
  <c r="U5952" i="1"/>
  <c r="V5952" i="1" s="1"/>
  <c r="W5952" i="1" s="1"/>
  <c r="U5953" i="1"/>
  <c r="V5953" i="1" s="1"/>
  <c r="W5953" i="1" s="1"/>
  <c r="U6222" i="1"/>
  <c r="U7024" i="1"/>
  <c r="U5755" i="1"/>
  <c r="V5755" i="1" s="1"/>
  <c r="W5755" i="1" s="1"/>
  <c r="U5754" i="1"/>
  <c r="V5754" i="1" s="1"/>
  <c r="W5754" i="1" s="1"/>
  <c r="U5753" i="1"/>
  <c r="V5753" i="1" s="1"/>
  <c r="W5753" i="1" s="1"/>
  <c r="U6226" i="1"/>
  <c r="U6989" i="1"/>
  <c r="U1054" i="1"/>
  <c r="V1054" i="1" s="1"/>
  <c r="W1054" i="1" s="1"/>
  <c r="U1060" i="1"/>
  <c r="V1060" i="1" s="1"/>
  <c r="W1060" i="1" s="1"/>
  <c r="U1048" i="1"/>
  <c r="V1048" i="1" s="1"/>
  <c r="W1048" i="1" s="1"/>
  <c r="U1038" i="1"/>
  <c r="V1038" i="1" s="1"/>
  <c r="W1038" i="1" s="1"/>
  <c r="U1039" i="1"/>
  <c r="V1039" i="1" s="1"/>
  <c r="W1039" i="1" s="1"/>
  <c r="U1047" i="1"/>
  <c r="V1047" i="1" s="1"/>
  <c r="W1047" i="1" s="1"/>
  <c r="U1063" i="1"/>
  <c r="V1063" i="1" s="1"/>
  <c r="W1063" i="1" s="1"/>
  <c r="U1057" i="1"/>
  <c r="V1057" i="1" s="1"/>
  <c r="W1057" i="1" s="1"/>
  <c r="U1037" i="1"/>
  <c r="V1037" i="1" s="1"/>
  <c r="W1037" i="1" s="1"/>
  <c r="U1053" i="1"/>
  <c r="V1053" i="1" s="1"/>
  <c r="W1053" i="1" s="1"/>
  <c r="U1052" i="1"/>
  <c r="V1052" i="1" s="1"/>
  <c r="W1052" i="1" s="1"/>
  <c r="U1062" i="1"/>
  <c r="V1062" i="1" s="1"/>
  <c r="W1062" i="1" s="1"/>
  <c r="U1043" i="1"/>
  <c r="V1043" i="1" s="1"/>
  <c r="W1043" i="1" s="1"/>
  <c r="U1041" i="1"/>
  <c r="V1041" i="1" s="1"/>
  <c r="W1041" i="1" s="1"/>
  <c r="U1049" i="1"/>
  <c r="V1049" i="1" s="1"/>
  <c r="W1049" i="1" s="1"/>
  <c r="U1042" i="1"/>
  <c r="V1042" i="1" s="1"/>
  <c r="W1042" i="1" s="1"/>
  <c r="U1055" i="1"/>
  <c r="V1055" i="1" s="1"/>
  <c r="W1055" i="1" s="1"/>
  <c r="U1040" i="1"/>
  <c r="V1040" i="1" s="1"/>
  <c r="W1040" i="1" s="1"/>
  <c r="U1046" i="1"/>
  <c r="V1046" i="1" s="1"/>
  <c r="W1046" i="1" s="1"/>
  <c r="U1044" i="1"/>
  <c r="V1044" i="1" s="1"/>
  <c r="W1044" i="1" s="1"/>
  <c r="U1050" i="1"/>
  <c r="V1050" i="1" s="1"/>
  <c r="W1050" i="1" s="1"/>
  <c r="U1064" i="1"/>
  <c r="V1064" i="1" s="1"/>
  <c r="W1064" i="1" s="1"/>
  <c r="U1059" i="1"/>
  <c r="V1059" i="1" s="1"/>
  <c r="W1059" i="1" s="1"/>
  <c r="U1056" i="1"/>
  <c r="V1056" i="1" s="1"/>
  <c r="W1056" i="1" s="1"/>
  <c r="U1045" i="1"/>
  <c r="V1045" i="1" s="1"/>
  <c r="W1045" i="1" s="1"/>
  <c r="U1036" i="1"/>
  <c r="V1036" i="1" s="1"/>
  <c r="W1036" i="1" s="1"/>
  <c r="U1051" i="1"/>
  <c r="V1051" i="1" s="1"/>
  <c r="W1051" i="1" s="1"/>
  <c r="U1058" i="1"/>
  <c r="V1058" i="1" s="1"/>
  <c r="W1058" i="1" s="1"/>
  <c r="U1061" i="1"/>
  <c r="V1061" i="1" s="1"/>
  <c r="W1061" i="1" s="1"/>
  <c r="U6227" i="1"/>
  <c r="U6655" i="1"/>
  <c r="U4251" i="1"/>
  <c r="V4251" i="1" s="1"/>
  <c r="W4251" i="1" s="1"/>
  <c r="U4248" i="1"/>
  <c r="V4248" i="1" s="1"/>
  <c r="W4248" i="1" s="1"/>
  <c r="U4252" i="1"/>
  <c r="V4252" i="1" s="1"/>
  <c r="W4252" i="1" s="1"/>
  <c r="U4249" i="1"/>
  <c r="V4249" i="1" s="1"/>
  <c r="W4249" i="1" s="1"/>
  <c r="U4253" i="1"/>
  <c r="V4253" i="1" s="1"/>
  <c r="W4253" i="1" s="1"/>
  <c r="U4254" i="1"/>
  <c r="V4254" i="1" s="1"/>
  <c r="W4254" i="1" s="1"/>
  <c r="U4250" i="1"/>
  <c r="V4250" i="1" s="1"/>
  <c r="W4250" i="1" s="1"/>
  <c r="U4256" i="1"/>
  <c r="V4256" i="1" s="1"/>
  <c r="W4256" i="1" s="1"/>
  <c r="U4255" i="1"/>
  <c r="V4255" i="1" s="1"/>
  <c r="W4255" i="1" s="1"/>
  <c r="U6233" i="1"/>
  <c r="U6785" i="1"/>
  <c r="U6136" i="1"/>
  <c r="V6136" i="1" s="1"/>
  <c r="W6136" i="1" s="1"/>
  <c r="U6135" i="1"/>
  <c r="V6135" i="1" s="1"/>
  <c r="W6135" i="1" s="1"/>
  <c r="U6138" i="1"/>
  <c r="V6138" i="1" s="1"/>
  <c r="W6138" i="1" s="1"/>
  <c r="U6134" i="1"/>
  <c r="V6134" i="1" s="1"/>
  <c r="W6134" i="1" s="1"/>
  <c r="U6140" i="1"/>
  <c r="V6140" i="1" s="1"/>
  <c r="W6140" i="1" s="1"/>
  <c r="U6139" i="1"/>
  <c r="V6139" i="1" s="1"/>
  <c r="W6139" i="1" s="1"/>
  <c r="U6133" i="1"/>
  <c r="V6133" i="1" s="1"/>
  <c r="W6133" i="1" s="1"/>
  <c r="U6137" i="1"/>
  <c r="V6137" i="1" s="1"/>
  <c r="W6137" i="1" s="1"/>
  <c r="U6234" i="1"/>
  <c r="U7064" i="1"/>
  <c r="U6442" i="1"/>
  <c r="V6442" i="1" s="1"/>
  <c r="W6442" i="1" s="1"/>
  <c r="U6241" i="1"/>
  <c r="U7150" i="1"/>
  <c r="U4732" i="1"/>
  <c r="V4732" i="1" s="1"/>
  <c r="W4732" i="1" s="1"/>
  <c r="U4735" i="1"/>
  <c r="V4735" i="1" s="1"/>
  <c r="W4735" i="1" s="1"/>
  <c r="U4733" i="1"/>
  <c r="V4733" i="1" s="1"/>
  <c r="W4733" i="1" s="1"/>
  <c r="U4736" i="1"/>
  <c r="V4736" i="1" s="1"/>
  <c r="W4736" i="1" s="1"/>
  <c r="U4729" i="1"/>
  <c r="V4729" i="1" s="1"/>
  <c r="W4729" i="1" s="1"/>
  <c r="U4730" i="1"/>
  <c r="V4730" i="1" s="1"/>
  <c r="W4730" i="1" s="1"/>
  <c r="U4734" i="1"/>
  <c r="V4734" i="1" s="1"/>
  <c r="W4734" i="1" s="1"/>
  <c r="U4737" i="1"/>
  <c r="V4737" i="1" s="1"/>
  <c r="W4737" i="1" s="1"/>
  <c r="U4731" i="1"/>
  <c r="V4731" i="1" s="1"/>
  <c r="W4731" i="1" s="1"/>
  <c r="U6242" i="1"/>
  <c r="U6833" i="1"/>
  <c r="U4896" i="1"/>
  <c r="V4896" i="1" s="1"/>
  <c r="W4896" i="1" s="1"/>
  <c r="U4892" i="1"/>
  <c r="V4892" i="1" s="1"/>
  <c r="W4892" i="1" s="1"/>
  <c r="U4895" i="1"/>
  <c r="V4895" i="1" s="1"/>
  <c r="W4895" i="1" s="1"/>
  <c r="U4894" i="1"/>
  <c r="V4894" i="1" s="1"/>
  <c r="W4894" i="1" s="1"/>
  <c r="U4891" i="1"/>
  <c r="V4891" i="1" s="1"/>
  <c r="W4891" i="1" s="1"/>
  <c r="U4897" i="1"/>
  <c r="V4897" i="1" s="1"/>
  <c r="W4897" i="1" s="1"/>
  <c r="U6249" i="1"/>
  <c r="U6855" i="1"/>
  <c r="U6432" i="1"/>
  <c r="V6432" i="1" s="1"/>
  <c r="W6432" i="1" s="1"/>
  <c r="U6433" i="1"/>
  <c r="V6433" i="1" s="1"/>
  <c r="W6433" i="1" s="1"/>
  <c r="U6434" i="1"/>
  <c r="V6434" i="1" s="1"/>
  <c r="W6434" i="1" s="1"/>
  <c r="U6251" i="1"/>
  <c r="U7147" i="1"/>
  <c r="U4623" i="1"/>
  <c r="V4623" i="1" s="1"/>
  <c r="W4623" i="1" s="1"/>
  <c r="U4619" i="1"/>
  <c r="V4619" i="1" s="1"/>
  <c r="W4619" i="1" s="1"/>
  <c r="U4621" i="1"/>
  <c r="V4621" i="1" s="1"/>
  <c r="W4621" i="1" s="1"/>
  <c r="U4620" i="1"/>
  <c r="V4620" i="1" s="1"/>
  <c r="W4620" i="1" s="1"/>
  <c r="U4622" i="1"/>
  <c r="V4622" i="1" s="1"/>
  <c r="W4622" i="1" s="1"/>
  <c r="U4618" i="1"/>
  <c r="V4618" i="1" s="1"/>
  <c r="W4618" i="1" s="1"/>
  <c r="U6259" i="1"/>
  <c r="U6820" i="1"/>
  <c r="U6314" i="1"/>
  <c r="V6314" i="1" s="1"/>
  <c r="W6314" i="1" s="1"/>
  <c r="U6313" i="1"/>
  <c r="V6313" i="1" s="1"/>
  <c r="W6313" i="1" s="1"/>
  <c r="U6261" i="1"/>
  <c r="U7111" i="1"/>
  <c r="U6350" i="1"/>
  <c r="V6350" i="1" s="1"/>
  <c r="W6350" i="1" s="1"/>
  <c r="U6349" i="1"/>
  <c r="V6349" i="1" s="1"/>
  <c r="W6349" i="1" s="1"/>
  <c r="U6266" i="1"/>
  <c r="U7122" i="1"/>
  <c r="U6274" i="1"/>
  <c r="V6274" i="1" s="1"/>
  <c r="W6274" i="1" s="1"/>
  <c r="U6270" i="1"/>
  <c r="V6270" i="1" s="1"/>
  <c r="W6270" i="1" s="1"/>
  <c r="U6271" i="1"/>
  <c r="V6271" i="1" s="1"/>
  <c r="W6271" i="1" s="1"/>
  <c r="U6272" i="1"/>
  <c r="V6272" i="1" s="1"/>
  <c r="W6272" i="1" s="1"/>
  <c r="U6273" i="1"/>
  <c r="V6273" i="1" s="1"/>
  <c r="W6273" i="1" s="1"/>
  <c r="U6269" i="1"/>
  <c r="U7099" i="1"/>
  <c r="U6119" i="1"/>
  <c r="V6119" i="1" s="1"/>
  <c r="W6119" i="1" s="1"/>
  <c r="U6275" i="1"/>
  <c r="U7060" i="1"/>
  <c r="U5528" i="1"/>
  <c r="V5528" i="1" s="1"/>
  <c r="W5528" i="1" s="1"/>
  <c r="U5530" i="1"/>
  <c r="V5530" i="1" s="1"/>
  <c r="W5530" i="1" s="1"/>
  <c r="U5529" i="1"/>
  <c r="V5529" i="1" s="1"/>
  <c r="W5529" i="1" s="1"/>
  <c r="U6278" i="1"/>
  <c r="U6943" i="1"/>
  <c r="U5802" i="1"/>
  <c r="V5802" i="1" s="1"/>
  <c r="W5802" i="1" s="1"/>
  <c r="U5803" i="1"/>
  <c r="V5803" i="1" s="1"/>
  <c r="W5803" i="1" s="1"/>
  <c r="U6280" i="1"/>
  <c r="U7000" i="1"/>
  <c r="U3743" i="1"/>
  <c r="V3743" i="1" s="1"/>
  <c r="W3743" i="1" s="1"/>
  <c r="U3744" i="1"/>
  <c r="V3744" i="1" s="1"/>
  <c r="W3744" i="1" s="1"/>
  <c r="U3745" i="1"/>
  <c r="V3745" i="1" s="1"/>
  <c r="W3745" i="1" s="1"/>
  <c r="U6284" i="1"/>
  <c r="U6736" i="1"/>
  <c r="U5758" i="1"/>
  <c r="V5758" i="1" s="1"/>
  <c r="W5758" i="1" s="1"/>
  <c r="U5757" i="1"/>
  <c r="V5757" i="1" s="1"/>
  <c r="W5757" i="1" s="1"/>
  <c r="U6291" i="1"/>
  <c r="U6990" i="1"/>
  <c r="U4245" i="1"/>
  <c r="V4245" i="1" s="1"/>
  <c r="W4245" i="1" s="1"/>
  <c r="U4243" i="1"/>
  <c r="V4243" i="1" s="1"/>
  <c r="W4243" i="1" s="1"/>
  <c r="U4246" i="1"/>
  <c r="V4246" i="1" s="1"/>
  <c r="W4246" i="1" s="1"/>
  <c r="U4242" i="1"/>
  <c r="V4242" i="1" s="1"/>
  <c r="W4242" i="1" s="1"/>
  <c r="U4244" i="1"/>
  <c r="V4244" i="1" s="1"/>
  <c r="W4244" i="1" s="1"/>
  <c r="U6294" i="1"/>
  <c r="U6784" i="1"/>
  <c r="U6396" i="1"/>
  <c r="V6396" i="1" s="1"/>
  <c r="W6396" i="1" s="1"/>
  <c r="U6397" i="1"/>
  <c r="V6397" i="1" s="1"/>
  <c r="W6397" i="1" s="1"/>
  <c r="U6297" i="1"/>
  <c r="U7135" i="1"/>
  <c r="U5863" i="1"/>
  <c r="V5863" i="1" s="1"/>
  <c r="W5863" i="1" s="1"/>
  <c r="U5864" i="1"/>
  <c r="V5864" i="1" s="1"/>
  <c r="W5864" i="1" s="1"/>
  <c r="U5865" i="1"/>
  <c r="V5865" i="1" s="1"/>
  <c r="W5865" i="1" s="1"/>
  <c r="U6302" i="1"/>
  <c r="U7007" i="1"/>
  <c r="U6305" i="1"/>
  <c r="U7229" i="1"/>
  <c r="U5076" i="1"/>
  <c r="V5076" i="1" s="1"/>
  <c r="W5076" i="1" s="1"/>
  <c r="U5084" i="1"/>
  <c r="V5084" i="1" s="1"/>
  <c r="W5084" i="1" s="1"/>
  <c r="U5085" i="1"/>
  <c r="V5085" i="1" s="1"/>
  <c r="W5085" i="1" s="1"/>
  <c r="U5082" i="1"/>
  <c r="V5082" i="1" s="1"/>
  <c r="W5082" i="1" s="1"/>
  <c r="U5083" i="1"/>
  <c r="V5083" i="1" s="1"/>
  <c r="W5083" i="1" s="1"/>
  <c r="U5080" i="1"/>
  <c r="V5080" i="1" s="1"/>
  <c r="W5080" i="1" s="1"/>
  <c r="U5075" i="1"/>
  <c r="V5075" i="1" s="1"/>
  <c r="W5075" i="1" s="1"/>
  <c r="U5081" i="1"/>
  <c r="V5081" i="1" s="1"/>
  <c r="W5081" i="1" s="1"/>
  <c r="U5086" i="1"/>
  <c r="V5086" i="1" s="1"/>
  <c r="W5086" i="1" s="1"/>
  <c r="U5078" i="1"/>
  <c r="V5078" i="1" s="1"/>
  <c r="W5078" i="1" s="1"/>
  <c r="U5077" i="1"/>
  <c r="V5077" i="1" s="1"/>
  <c r="W5077" i="1" s="1"/>
  <c r="U5074" i="1"/>
  <c r="V5074" i="1" s="1"/>
  <c r="W5074" i="1" s="1"/>
  <c r="U5079" i="1"/>
  <c r="V5079" i="1" s="1"/>
  <c r="W5079" i="1" s="1"/>
  <c r="U6310" i="1"/>
  <c r="U6878" i="1"/>
  <c r="U6619" i="1"/>
  <c r="V6619" i="1" s="1"/>
  <c r="W6619" i="1" s="1"/>
  <c r="U6312" i="1"/>
  <c r="U7225" i="1"/>
  <c r="U3931" i="1"/>
  <c r="V3931" i="1" s="1"/>
  <c r="W3931" i="1" s="1"/>
  <c r="U3930" i="1"/>
  <c r="V3930" i="1" s="1"/>
  <c r="W3930" i="1" s="1"/>
  <c r="U3932" i="1"/>
  <c r="V3932" i="1" s="1"/>
  <c r="W3932" i="1" s="1"/>
  <c r="U6315" i="1"/>
  <c r="U6755" i="1"/>
  <c r="U5726" i="1"/>
  <c r="V5726" i="1" s="1"/>
  <c r="W5726" i="1" s="1"/>
  <c r="U5727" i="1"/>
  <c r="V5727" i="1" s="1"/>
  <c r="W5727" i="1" s="1"/>
  <c r="U5725" i="1"/>
  <c r="V5725" i="1" s="1"/>
  <c r="W5725" i="1" s="1"/>
  <c r="U5728" i="1"/>
  <c r="V5728" i="1" s="1"/>
  <c r="W5728" i="1" s="1"/>
  <c r="U5724" i="1"/>
  <c r="V5724" i="1" s="1"/>
  <c r="W5724" i="1" s="1"/>
  <c r="U6316" i="1"/>
  <c r="U6985" i="1"/>
  <c r="U6338" i="1"/>
  <c r="V6338" i="1" s="1"/>
  <c r="W6338" i="1" s="1"/>
  <c r="U6342" i="1"/>
  <c r="V6342" i="1" s="1"/>
  <c r="W6342" i="1" s="1"/>
  <c r="U6317" i="1"/>
  <c r="U7119" i="1"/>
  <c r="U6465" i="1"/>
  <c r="V6465" i="1" s="1"/>
  <c r="W6465" i="1" s="1"/>
  <c r="U6466" i="1"/>
  <c r="V6466" i="1" s="1"/>
  <c r="W6466" i="1" s="1"/>
  <c r="U6464" i="1"/>
  <c r="V6464" i="1" s="1"/>
  <c r="W6464" i="1" s="1"/>
  <c r="U6467" i="1"/>
  <c r="V6467" i="1" s="1"/>
  <c r="W6467" i="1" s="1"/>
  <c r="U6468" i="1"/>
  <c r="V6468" i="1" s="1"/>
  <c r="W6468" i="1" s="1"/>
  <c r="U6324" i="1"/>
  <c r="U7157" i="1"/>
  <c r="U6553" i="1"/>
  <c r="V6553" i="1" s="1"/>
  <c r="W6553" i="1" s="1"/>
  <c r="U6554" i="1"/>
  <c r="V6554" i="1" s="1"/>
  <c r="W6554" i="1" s="1"/>
  <c r="U6555" i="1"/>
  <c r="V6555" i="1" s="1"/>
  <c r="W6555" i="1" s="1"/>
  <c r="U6330" i="1"/>
  <c r="U7190" i="1"/>
  <c r="U6625" i="1"/>
  <c r="V6625" i="1" s="1"/>
  <c r="W6625" i="1" s="1"/>
  <c r="U6332" i="1"/>
  <c r="U7227" i="1"/>
  <c r="U3232" i="1"/>
  <c r="V3232" i="1" s="1"/>
  <c r="W3232" i="1" s="1"/>
  <c r="U3229" i="1"/>
  <c r="V3229" i="1" s="1"/>
  <c r="W3229" i="1" s="1"/>
  <c r="U3230" i="1"/>
  <c r="V3230" i="1" s="1"/>
  <c r="W3230" i="1" s="1"/>
  <c r="U3226" i="1"/>
  <c r="V3226" i="1" s="1"/>
  <c r="W3226" i="1" s="1"/>
  <c r="U3228" i="1"/>
  <c r="V3228" i="1" s="1"/>
  <c r="W3228" i="1" s="1"/>
  <c r="U3231" i="1"/>
  <c r="V3231" i="1" s="1"/>
  <c r="W3231" i="1" s="1"/>
  <c r="U3227" i="1"/>
  <c r="V3227" i="1" s="1"/>
  <c r="W3227" i="1" s="1"/>
  <c r="U6336" i="1"/>
  <c r="U6706" i="1"/>
  <c r="U6611" i="1"/>
  <c r="V6611" i="1" s="1"/>
  <c r="W6611" i="1" s="1"/>
  <c r="U6337" i="1"/>
  <c r="U7217" i="1"/>
  <c r="U5059" i="1"/>
  <c r="V5059" i="1" s="1"/>
  <c r="W5059" i="1" s="1"/>
  <c r="U5060" i="1"/>
  <c r="V5060" i="1" s="1"/>
  <c r="W5060" i="1" s="1"/>
  <c r="U5051" i="1"/>
  <c r="V5051" i="1" s="1"/>
  <c r="W5051" i="1" s="1"/>
  <c r="U5052" i="1"/>
  <c r="V5052" i="1" s="1"/>
  <c r="W5052" i="1" s="1"/>
  <c r="U5057" i="1"/>
  <c r="V5057" i="1" s="1"/>
  <c r="W5057" i="1" s="1"/>
  <c r="U5055" i="1"/>
  <c r="V5055" i="1" s="1"/>
  <c r="W5055" i="1" s="1"/>
  <c r="U5058" i="1"/>
  <c r="V5058" i="1" s="1"/>
  <c r="W5058" i="1" s="1"/>
  <c r="U5053" i="1"/>
  <c r="V5053" i="1" s="1"/>
  <c r="W5053" i="1" s="1"/>
  <c r="U5054" i="1"/>
  <c r="V5054" i="1" s="1"/>
  <c r="W5054" i="1" s="1"/>
  <c r="U5056" i="1"/>
  <c r="V5056" i="1" s="1"/>
  <c r="W5056" i="1" s="1"/>
  <c r="U6343" i="1"/>
  <c r="U6874" i="1"/>
  <c r="U6344" i="1"/>
  <c r="U7154" i="1"/>
  <c r="U4819" i="1"/>
  <c r="V4819" i="1" s="1"/>
  <c r="W4819" i="1" s="1"/>
  <c r="U4817" i="1"/>
  <c r="V4817" i="1" s="1"/>
  <c r="W4817" i="1" s="1"/>
  <c r="U4816" i="1"/>
  <c r="V4816" i="1" s="1"/>
  <c r="W4816" i="1" s="1"/>
  <c r="U4812" i="1"/>
  <c r="V4812" i="1" s="1"/>
  <c r="W4812" i="1" s="1"/>
  <c r="U4813" i="1"/>
  <c r="V4813" i="1" s="1"/>
  <c r="W4813" i="1" s="1"/>
  <c r="U4815" i="1"/>
  <c r="V4815" i="1" s="1"/>
  <c r="W4815" i="1" s="1"/>
  <c r="U4814" i="1"/>
  <c r="V4814" i="1" s="1"/>
  <c r="W4814" i="1" s="1"/>
  <c r="U4818" i="1"/>
  <c r="V4818" i="1" s="1"/>
  <c r="W4818" i="1" s="1"/>
  <c r="U6348" i="1"/>
  <c r="U6842" i="1"/>
  <c r="U5682" i="1"/>
  <c r="V5682" i="1" s="1"/>
  <c r="W5682" i="1" s="1"/>
  <c r="U6351" i="1"/>
  <c r="U6972" i="1"/>
  <c r="U6173" i="1"/>
  <c r="V6173" i="1" s="1"/>
  <c r="W6173" i="1" s="1"/>
  <c r="U6174" i="1"/>
  <c r="V6174" i="1" s="1"/>
  <c r="W6174" i="1" s="1"/>
  <c r="U6172" i="1"/>
  <c r="V6172" i="1" s="1"/>
  <c r="W6172" i="1" s="1"/>
  <c r="U6352" i="1"/>
  <c r="U7073" i="1"/>
  <c r="U3410" i="1"/>
  <c r="V3410" i="1" s="1"/>
  <c r="W3410" i="1" s="1"/>
  <c r="U3409" i="1"/>
  <c r="V3409" i="1" s="1"/>
  <c r="W3409" i="1" s="1"/>
  <c r="U3411" i="1"/>
  <c r="V3411" i="1" s="1"/>
  <c r="W3411" i="1" s="1"/>
  <c r="U3413" i="1"/>
  <c r="V3413" i="1" s="1"/>
  <c r="W3413" i="1" s="1"/>
  <c r="U3414" i="1"/>
  <c r="V3414" i="1" s="1"/>
  <c r="W3414" i="1" s="1"/>
  <c r="U3412" i="1"/>
  <c r="V3412" i="1" s="1"/>
  <c r="W3412" i="1" s="1"/>
  <c r="U6358" i="1"/>
  <c r="U6716" i="1"/>
  <c r="U5889" i="1"/>
  <c r="V5889" i="1" s="1"/>
  <c r="W5889" i="1" s="1"/>
  <c r="U5888" i="1"/>
  <c r="V5888" i="1" s="1"/>
  <c r="W5888" i="1" s="1"/>
  <c r="U6361" i="1"/>
  <c r="U7013" i="1"/>
  <c r="U6606" i="1"/>
  <c r="V6606" i="1" s="1"/>
  <c r="W6606" i="1" s="1"/>
  <c r="U6365" i="1"/>
  <c r="U7215" i="1"/>
  <c r="U5564" i="1"/>
  <c r="V5564" i="1" s="1"/>
  <c r="W5564" i="1" s="1"/>
  <c r="U5571" i="1"/>
  <c r="V5571" i="1" s="1"/>
  <c r="W5571" i="1" s="1"/>
  <c r="U5560" i="1"/>
  <c r="V5560" i="1" s="1"/>
  <c r="W5560" i="1" s="1"/>
  <c r="U5562" i="1"/>
  <c r="V5562" i="1" s="1"/>
  <c r="W5562" i="1" s="1"/>
  <c r="U5558" i="1"/>
  <c r="V5558" i="1" s="1"/>
  <c r="W5558" i="1" s="1"/>
  <c r="U5569" i="1"/>
  <c r="V5569" i="1" s="1"/>
  <c r="W5569" i="1" s="1"/>
  <c r="U5565" i="1"/>
  <c r="V5565" i="1" s="1"/>
  <c r="W5565" i="1" s="1"/>
  <c r="U5566" i="1"/>
  <c r="V5566" i="1" s="1"/>
  <c r="W5566" i="1" s="1"/>
  <c r="U5557" i="1"/>
  <c r="V5557" i="1" s="1"/>
  <c r="W5557" i="1" s="1"/>
  <c r="U5561" i="1"/>
  <c r="V5561" i="1" s="1"/>
  <c r="W5561" i="1" s="1"/>
  <c r="U5572" i="1"/>
  <c r="V5572" i="1" s="1"/>
  <c r="W5572" i="1" s="1"/>
  <c r="U5568" i="1"/>
  <c r="V5568" i="1" s="1"/>
  <c r="W5568" i="1" s="1"/>
  <c r="U5570" i="1"/>
  <c r="V5570" i="1" s="1"/>
  <c r="W5570" i="1" s="1"/>
  <c r="U5567" i="1"/>
  <c r="V5567" i="1" s="1"/>
  <c r="W5567" i="1" s="1"/>
  <c r="U5563" i="1"/>
  <c r="V5563" i="1" s="1"/>
  <c r="W5563" i="1" s="1"/>
  <c r="U5559" i="1"/>
  <c r="V5559" i="1" s="1"/>
  <c r="W5559" i="1" s="1"/>
  <c r="U6366" i="1"/>
  <c r="U6950" i="1"/>
  <c r="U3070" i="1"/>
  <c r="V3070" i="1" s="1"/>
  <c r="W3070" i="1" s="1"/>
  <c r="U3057" i="1"/>
  <c r="V3057" i="1" s="1"/>
  <c r="W3057" i="1" s="1"/>
  <c r="U3069" i="1"/>
  <c r="V3069" i="1" s="1"/>
  <c r="W3069" i="1" s="1"/>
  <c r="U3053" i="1"/>
  <c r="V3053" i="1" s="1"/>
  <c r="W3053" i="1" s="1"/>
  <c r="U3054" i="1"/>
  <c r="V3054" i="1" s="1"/>
  <c r="W3054" i="1" s="1"/>
  <c r="U3065" i="1"/>
  <c r="V3065" i="1" s="1"/>
  <c r="W3065" i="1" s="1"/>
  <c r="U3058" i="1"/>
  <c r="V3058" i="1" s="1"/>
  <c r="W3058" i="1" s="1"/>
  <c r="U3066" i="1"/>
  <c r="V3066" i="1" s="1"/>
  <c r="W3066" i="1" s="1"/>
  <c r="U3061" i="1"/>
  <c r="V3061" i="1" s="1"/>
  <c r="W3061" i="1" s="1"/>
  <c r="U3055" i="1"/>
  <c r="V3055" i="1" s="1"/>
  <c r="W3055" i="1" s="1"/>
  <c r="U3059" i="1"/>
  <c r="V3059" i="1" s="1"/>
  <c r="W3059" i="1" s="1"/>
  <c r="U3063" i="1"/>
  <c r="V3063" i="1" s="1"/>
  <c r="W3063" i="1" s="1"/>
  <c r="U3064" i="1"/>
  <c r="V3064" i="1" s="1"/>
  <c r="W3064" i="1" s="1"/>
  <c r="U3060" i="1"/>
  <c r="V3060" i="1" s="1"/>
  <c r="W3060" i="1" s="1"/>
  <c r="U3056" i="1"/>
  <c r="V3056" i="1" s="1"/>
  <c r="W3056" i="1" s="1"/>
  <c r="U3067" i="1"/>
  <c r="V3067" i="1" s="1"/>
  <c r="W3067" i="1" s="1"/>
  <c r="U3062" i="1"/>
  <c r="V3062" i="1" s="1"/>
  <c r="W3062" i="1" s="1"/>
  <c r="U3068" i="1"/>
  <c r="V3068" i="1" s="1"/>
  <c r="W3068" i="1" s="1"/>
  <c r="U6367" i="1"/>
  <c r="U6697" i="1"/>
  <c r="U6279" i="1"/>
  <c r="V6279" i="1" s="1"/>
  <c r="W6279" i="1" s="1"/>
  <c r="U6380" i="1"/>
  <c r="U7101" i="1"/>
  <c r="U6166" i="1"/>
  <c r="V6166" i="1" s="1"/>
  <c r="W6166" i="1" s="1"/>
  <c r="U6164" i="1"/>
  <c r="V6164" i="1" s="1"/>
  <c r="W6164" i="1" s="1"/>
  <c r="U6165" i="1"/>
  <c r="V6165" i="1" s="1"/>
  <c r="W6165" i="1" s="1"/>
  <c r="U6381" i="1"/>
  <c r="U7071" i="1"/>
  <c r="U4900" i="1"/>
  <c r="V4900" i="1" s="1"/>
  <c r="W4900" i="1" s="1"/>
  <c r="U4901" i="1"/>
  <c r="V4901" i="1" s="1"/>
  <c r="W4901" i="1" s="1"/>
  <c r="U4905" i="1"/>
  <c r="V4905" i="1" s="1"/>
  <c r="W4905" i="1" s="1"/>
  <c r="U4908" i="1"/>
  <c r="V4908" i="1" s="1"/>
  <c r="W4908" i="1" s="1"/>
  <c r="U4903" i="1"/>
  <c r="V4903" i="1" s="1"/>
  <c r="W4903" i="1" s="1"/>
  <c r="U4907" i="1"/>
  <c r="V4907" i="1" s="1"/>
  <c r="W4907" i="1" s="1"/>
  <c r="U4902" i="1"/>
  <c r="V4902" i="1" s="1"/>
  <c r="W4902" i="1" s="1"/>
  <c r="U4911" i="1"/>
  <c r="V4911" i="1" s="1"/>
  <c r="W4911" i="1" s="1"/>
  <c r="U4899" i="1"/>
  <c r="V4899" i="1" s="1"/>
  <c r="W4899" i="1" s="1"/>
  <c r="U4909" i="1"/>
  <c r="V4909" i="1" s="1"/>
  <c r="W4909" i="1" s="1"/>
  <c r="U4906" i="1"/>
  <c r="V4906" i="1" s="1"/>
  <c r="W4906" i="1" s="1"/>
  <c r="U4910" i="1"/>
  <c r="V4910" i="1" s="1"/>
  <c r="W4910" i="1" s="1"/>
  <c r="U4904" i="1"/>
  <c r="V4904" i="1" s="1"/>
  <c r="W4904" i="1" s="1"/>
  <c r="U6389" i="1"/>
  <c r="U6856" i="1"/>
  <c r="U4726" i="1"/>
  <c r="V4726" i="1" s="1"/>
  <c r="W4726" i="1" s="1"/>
  <c r="U4724" i="1"/>
  <c r="V4724" i="1" s="1"/>
  <c r="W4724" i="1" s="1"/>
  <c r="U4727" i="1"/>
  <c r="V4727" i="1" s="1"/>
  <c r="W4727" i="1" s="1"/>
  <c r="U4725" i="1"/>
  <c r="V4725" i="1" s="1"/>
  <c r="W4725" i="1" s="1"/>
  <c r="U6391" i="1"/>
  <c r="U6832" i="1"/>
  <c r="U5324" i="1"/>
  <c r="V5324" i="1" s="1"/>
  <c r="W5324" i="1" s="1"/>
  <c r="U5322" i="1"/>
  <c r="V5322" i="1" s="1"/>
  <c r="W5322" i="1" s="1"/>
  <c r="U5323" i="1"/>
  <c r="V5323" i="1" s="1"/>
  <c r="W5323" i="1" s="1"/>
  <c r="U6392" i="1"/>
  <c r="U6914" i="1"/>
  <c r="U6486" i="1"/>
  <c r="V6486" i="1" s="1"/>
  <c r="W6486" i="1" s="1"/>
  <c r="U6393" i="1"/>
  <c r="U7166" i="1"/>
  <c r="U6076" i="1"/>
  <c r="V6076" i="1" s="1"/>
  <c r="W6076" i="1" s="1"/>
  <c r="U6073" i="1"/>
  <c r="V6073" i="1" s="1"/>
  <c r="W6073" i="1" s="1"/>
  <c r="U6074" i="1"/>
  <c r="V6074" i="1" s="1"/>
  <c r="W6074" i="1" s="1"/>
  <c r="U6075" i="1"/>
  <c r="V6075" i="1" s="1"/>
  <c r="W6075" i="1" s="1"/>
  <c r="U6398" i="1"/>
  <c r="U7050" i="1"/>
  <c r="U3037" i="1"/>
  <c r="V3037" i="1" s="1"/>
  <c r="W3037" i="1" s="1"/>
  <c r="U2962" i="1"/>
  <c r="V2962" i="1" s="1"/>
  <c r="W2962" i="1" s="1"/>
  <c r="U2984" i="1"/>
  <c r="V2984" i="1" s="1"/>
  <c r="W2984" i="1" s="1"/>
  <c r="U3030" i="1"/>
  <c r="V3030" i="1" s="1"/>
  <c r="W3030" i="1" s="1"/>
  <c r="U2988" i="1"/>
  <c r="V2988" i="1" s="1"/>
  <c r="W2988" i="1" s="1"/>
  <c r="U2941" i="1"/>
  <c r="V2941" i="1" s="1"/>
  <c r="W2941" i="1" s="1"/>
  <c r="U2956" i="1"/>
  <c r="V2956" i="1" s="1"/>
  <c r="W2956" i="1" s="1"/>
  <c r="U2978" i="1"/>
  <c r="V2978" i="1" s="1"/>
  <c r="W2978" i="1" s="1"/>
  <c r="U2966" i="1"/>
  <c r="V2966" i="1" s="1"/>
  <c r="W2966" i="1" s="1"/>
  <c r="U2985" i="1"/>
  <c r="V2985" i="1" s="1"/>
  <c r="W2985" i="1" s="1"/>
  <c r="U2997" i="1"/>
  <c r="V2997" i="1" s="1"/>
  <c r="W2997" i="1" s="1"/>
  <c r="U2963" i="1"/>
  <c r="V2963" i="1" s="1"/>
  <c r="W2963" i="1" s="1"/>
  <c r="U3017" i="1"/>
  <c r="V3017" i="1" s="1"/>
  <c r="W3017" i="1" s="1"/>
  <c r="U2957" i="1"/>
  <c r="V2957" i="1" s="1"/>
  <c r="W2957" i="1" s="1"/>
  <c r="U3035" i="1"/>
  <c r="V3035" i="1" s="1"/>
  <c r="W3035" i="1" s="1"/>
  <c r="U3016" i="1"/>
  <c r="V3016" i="1" s="1"/>
  <c r="W3016" i="1" s="1"/>
  <c r="U2947" i="1"/>
  <c r="V2947" i="1" s="1"/>
  <c r="W2947" i="1" s="1"/>
  <c r="U2980" i="1"/>
  <c r="V2980" i="1" s="1"/>
  <c r="W2980" i="1" s="1"/>
  <c r="U3020" i="1"/>
  <c r="V3020" i="1" s="1"/>
  <c r="W3020" i="1" s="1"/>
  <c r="U3018" i="1"/>
  <c r="V3018" i="1" s="1"/>
  <c r="W3018" i="1" s="1"/>
  <c r="U2967" i="1"/>
  <c r="V2967" i="1" s="1"/>
  <c r="W2967" i="1" s="1"/>
  <c r="U3041" i="1"/>
  <c r="V3041" i="1" s="1"/>
  <c r="W3041" i="1" s="1"/>
  <c r="U2940" i="1"/>
  <c r="V2940" i="1" s="1"/>
  <c r="W2940" i="1" s="1"/>
  <c r="U3038" i="1"/>
  <c r="V3038" i="1" s="1"/>
  <c r="W3038" i="1" s="1"/>
  <c r="U3007" i="1"/>
  <c r="V3007" i="1" s="1"/>
  <c r="W3007" i="1" s="1"/>
  <c r="U2981" i="1"/>
  <c r="V2981" i="1" s="1"/>
  <c r="W2981" i="1" s="1"/>
  <c r="U2990" i="1"/>
  <c r="V2990" i="1" s="1"/>
  <c r="W2990" i="1" s="1"/>
  <c r="U3014" i="1"/>
  <c r="V3014" i="1" s="1"/>
  <c r="W3014" i="1" s="1"/>
  <c r="U3036" i="1"/>
  <c r="V3036" i="1" s="1"/>
  <c r="W3036" i="1" s="1"/>
  <c r="U3022" i="1"/>
  <c r="V3022" i="1" s="1"/>
  <c r="W3022" i="1" s="1"/>
  <c r="U2992" i="1"/>
  <c r="V2992" i="1" s="1"/>
  <c r="W2992" i="1" s="1"/>
  <c r="U2989" i="1"/>
  <c r="V2989" i="1" s="1"/>
  <c r="W2989" i="1" s="1"/>
  <c r="U2995" i="1"/>
  <c r="V2995" i="1" s="1"/>
  <c r="W2995" i="1" s="1"/>
  <c r="U2937" i="1"/>
  <c r="V2937" i="1" s="1"/>
  <c r="W2937" i="1" s="1"/>
  <c r="U2939" i="1"/>
  <c r="V2939" i="1" s="1"/>
  <c r="W2939" i="1" s="1"/>
  <c r="U2998" i="1"/>
  <c r="V2998" i="1" s="1"/>
  <c r="W2998" i="1" s="1"/>
  <c r="U2999" i="1"/>
  <c r="V2999" i="1" s="1"/>
  <c r="W2999" i="1" s="1"/>
  <c r="U2952" i="1"/>
  <c r="V2952" i="1" s="1"/>
  <c r="W2952" i="1" s="1"/>
  <c r="U3026" i="1"/>
  <c r="V3026" i="1" s="1"/>
  <c r="W3026" i="1" s="1"/>
  <c r="U3021" i="1"/>
  <c r="V3021" i="1" s="1"/>
  <c r="W3021" i="1" s="1"/>
  <c r="U3051" i="1"/>
  <c r="V3051" i="1" s="1"/>
  <c r="W3051" i="1" s="1"/>
  <c r="U2934" i="1"/>
  <c r="V2934" i="1" s="1"/>
  <c r="W2934" i="1" s="1"/>
  <c r="U2977" i="1"/>
  <c r="V2977" i="1" s="1"/>
  <c r="W2977" i="1" s="1"/>
  <c r="U3048" i="1"/>
  <c r="V3048" i="1" s="1"/>
  <c r="W3048" i="1" s="1"/>
  <c r="U2958" i="1"/>
  <c r="V2958" i="1" s="1"/>
  <c r="W2958" i="1" s="1"/>
  <c r="U3013" i="1"/>
  <c r="V3013" i="1" s="1"/>
  <c r="W3013" i="1" s="1"/>
  <c r="U2975" i="1"/>
  <c r="V2975" i="1" s="1"/>
  <c r="W2975" i="1" s="1"/>
  <c r="U2983" i="1"/>
  <c r="V2983" i="1" s="1"/>
  <c r="W2983" i="1" s="1"/>
  <c r="U3043" i="1"/>
  <c r="V3043" i="1" s="1"/>
  <c r="W3043" i="1" s="1"/>
  <c r="U3009" i="1"/>
  <c r="V3009" i="1" s="1"/>
  <c r="W3009" i="1" s="1"/>
  <c r="U2973" i="1"/>
  <c r="V2973" i="1" s="1"/>
  <c r="W2973" i="1" s="1"/>
  <c r="U3045" i="1"/>
  <c r="V3045" i="1" s="1"/>
  <c r="W3045" i="1" s="1"/>
  <c r="U3015" i="1"/>
  <c r="V3015" i="1" s="1"/>
  <c r="W3015" i="1" s="1"/>
  <c r="U2991" i="1"/>
  <c r="V2991" i="1" s="1"/>
  <c r="W2991" i="1" s="1"/>
  <c r="U2994" i="1"/>
  <c r="V2994" i="1" s="1"/>
  <c r="W2994" i="1" s="1"/>
  <c r="U3002" i="1"/>
  <c r="V3002" i="1" s="1"/>
  <c r="W3002" i="1" s="1"/>
  <c r="U3031" i="1"/>
  <c r="V3031" i="1" s="1"/>
  <c r="W3031" i="1" s="1"/>
  <c r="U2979" i="1"/>
  <c r="V2979" i="1" s="1"/>
  <c r="W2979" i="1" s="1"/>
  <c r="U2946" i="1"/>
  <c r="V2946" i="1" s="1"/>
  <c r="W2946" i="1" s="1"/>
  <c r="U3000" i="1"/>
  <c r="V3000" i="1" s="1"/>
  <c r="W3000" i="1" s="1"/>
  <c r="U3047" i="1"/>
  <c r="V3047" i="1" s="1"/>
  <c r="W3047" i="1" s="1"/>
  <c r="U2964" i="1"/>
  <c r="V2964" i="1" s="1"/>
  <c r="W2964" i="1" s="1"/>
  <c r="U3012" i="1"/>
  <c r="V3012" i="1" s="1"/>
  <c r="W3012" i="1" s="1"/>
  <c r="U3027" i="1"/>
  <c r="V3027" i="1" s="1"/>
  <c r="W3027" i="1" s="1"/>
  <c r="U3032" i="1"/>
  <c r="V3032" i="1" s="1"/>
  <c r="W3032" i="1" s="1"/>
  <c r="U3011" i="1"/>
  <c r="V3011" i="1" s="1"/>
  <c r="W3011" i="1" s="1"/>
  <c r="U2959" i="1"/>
  <c r="V2959" i="1" s="1"/>
  <c r="W2959" i="1" s="1"/>
  <c r="U3049" i="1"/>
  <c r="V3049" i="1" s="1"/>
  <c r="W3049" i="1" s="1"/>
  <c r="U2971" i="1"/>
  <c r="V2971" i="1" s="1"/>
  <c r="W2971" i="1" s="1"/>
  <c r="U2993" i="1"/>
  <c r="V2993" i="1" s="1"/>
  <c r="W2993" i="1" s="1"/>
  <c r="U2972" i="1"/>
  <c r="V2972" i="1" s="1"/>
  <c r="W2972" i="1" s="1"/>
  <c r="U2936" i="1"/>
  <c r="V2936" i="1" s="1"/>
  <c r="W2936" i="1" s="1"/>
  <c r="U2986" i="1"/>
  <c r="V2986" i="1" s="1"/>
  <c r="W2986" i="1" s="1"/>
  <c r="U2943" i="1"/>
  <c r="V2943" i="1" s="1"/>
  <c r="W2943" i="1" s="1"/>
  <c r="U3033" i="1"/>
  <c r="V3033" i="1" s="1"/>
  <c r="W3033" i="1" s="1"/>
  <c r="U2953" i="1"/>
  <c r="V2953" i="1" s="1"/>
  <c r="W2953" i="1" s="1"/>
  <c r="U3019" i="1"/>
  <c r="V3019" i="1" s="1"/>
  <c r="W3019" i="1" s="1"/>
  <c r="U2974" i="1"/>
  <c r="V2974" i="1" s="1"/>
  <c r="W2974" i="1" s="1"/>
  <c r="U3010" i="1"/>
  <c r="V3010" i="1" s="1"/>
  <c r="W3010" i="1" s="1"/>
  <c r="U2955" i="1"/>
  <c r="V2955" i="1" s="1"/>
  <c r="W2955" i="1" s="1"/>
  <c r="U2944" i="1"/>
  <c r="V2944" i="1" s="1"/>
  <c r="W2944" i="1" s="1"/>
  <c r="U3040" i="1"/>
  <c r="V3040" i="1" s="1"/>
  <c r="W3040" i="1" s="1"/>
  <c r="U2996" i="1"/>
  <c r="V2996" i="1" s="1"/>
  <c r="W2996" i="1" s="1"/>
  <c r="U3023" i="1"/>
  <c r="V3023" i="1" s="1"/>
  <c r="W3023" i="1" s="1"/>
  <c r="U3003" i="1"/>
  <c r="V3003" i="1" s="1"/>
  <c r="W3003" i="1" s="1"/>
  <c r="U3004" i="1"/>
  <c r="V3004" i="1" s="1"/>
  <c r="W3004" i="1" s="1"/>
  <c r="U3008" i="1"/>
  <c r="V3008" i="1" s="1"/>
  <c r="W3008" i="1" s="1"/>
  <c r="U3034" i="1"/>
  <c r="V3034" i="1" s="1"/>
  <c r="W3034" i="1" s="1"/>
  <c r="U2969" i="1"/>
  <c r="V2969" i="1" s="1"/>
  <c r="W2969" i="1" s="1"/>
  <c r="U2968" i="1"/>
  <c r="V2968" i="1" s="1"/>
  <c r="W2968" i="1" s="1"/>
  <c r="U3024" i="1"/>
  <c r="V3024" i="1" s="1"/>
  <c r="W3024" i="1" s="1"/>
  <c r="U2950" i="1"/>
  <c r="V2950" i="1" s="1"/>
  <c r="W2950" i="1" s="1"/>
  <c r="U3005" i="1"/>
  <c r="V3005" i="1" s="1"/>
  <c r="W3005" i="1" s="1"/>
  <c r="U3039" i="1"/>
  <c r="V3039" i="1" s="1"/>
  <c r="W3039" i="1" s="1"/>
  <c r="U2951" i="1"/>
  <c r="V2951" i="1" s="1"/>
  <c r="W2951" i="1" s="1"/>
  <c r="U3001" i="1"/>
  <c r="V3001" i="1" s="1"/>
  <c r="W3001" i="1" s="1"/>
  <c r="U2970" i="1"/>
  <c r="V2970" i="1" s="1"/>
  <c r="W2970" i="1" s="1"/>
  <c r="U2954" i="1"/>
  <c r="V2954" i="1" s="1"/>
  <c r="W2954" i="1" s="1"/>
  <c r="U2948" i="1"/>
  <c r="V2948" i="1" s="1"/>
  <c r="W2948" i="1" s="1"/>
  <c r="U2935" i="1"/>
  <c r="V2935" i="1" s="1"/>
  <c r="W2935" i="1" s="1"/>
  <c r="U2987" i="1"/>
  <c r="V2987" i="1" s="1"/>
  <c r="W2987" i="1" s="1"/>
  <c r="U2961" i="1"/>
  <c r="V2961" i="1" s="1"/>
  <c r="W2961" i="1" s="1"/>
  <c r="U3046" i="1"/>
  <c r="V3046" i="1" s="1"/>
  <c r="W3046" i="1" s="1"/>
  <c r="U3028" i="1"/>
  <c r="V3028" i="1" s="1"/>
  <c r="W3028" i="1" s="1"/>
  <c r="U2976" i="1"/>
  <c r="V2976" i="1" s="1"/>
  <c r="W2976" i="1" s="1"/>
  <c r="U2960" i="1"/>
  <c r="V2960" i="1" s="1"/>
  <c r="W2960" i="1" s="1"/>
  <c r="U2965" i="1"/>
  <c r="V2965" i="1" s="1"/>
  <c r="W2965" i="1" s="1"/>
  <c r="U3044" i="1"/>
  <c r="V3044" i="1" s="1"/>
  <c r="W3044" i="1" s="1"/>
  <c r="U2949" i="1"/>
  <c r="V2949" i="1" s="1"/>
  <c r="W2949" i="1" s="1"/>
  <c r="U3050" i="1"/>
  <c r="V3050" i="1" s="1"/>
  <c r="W3050" i="1" s="1"/>
  <c r="U3042" i="1"/>
  <c r="V3042" i="1" s="1"/>
  <c r="W3042" i="1" s="1"/>
  <c r="U3025" i="1"/>
  <c r="V3025" i="1" s="1"/>
  <c r="W3025" i="1" s="1"/>
  <c r="U3029" i="1"/>
  <c r="V3029" i="1" s="1"/>
  <c r="W3029" i="1" s="1"/>
  <c r="U2945" i="1"/>
  <c r="V2945" i="1" s="1"/>
  <c r="W2945" i="1" s="1"/>
  <c r="U2942" i="1"/>
  <c r="V2942" i="1" s="1"/>
  <c r="W2942" i="1" s="1"/>
  <c r="U2938" i="1"/>
  <c r="V2938" i="1" s="1"/>
  <c r="W2938" i="1" s="1"/>
  <c r="U3006" i="1"/>
  <c r="V3006" i="1" s="1"/>
  <c r="W3006" i="1" s="1"/>
  <c r="U2982" i="1"/>
  <c r="V2982" i="1" s="1"/>
  <c r="W2982" i="1" s="1"/>
  <c r="U6399" i="1"/>
  <c r="U6696" i="1"/>
  <c r="U5144" i="1"/>
  <c r="V5144" i="1" s="1"/>
  <c r="W5144" i="1" s="1"/>
  <c r="U5143" i="1"/>
  <c r="V5143" i="1" s="1"/>
  <c r="W5143" i="1" s="1"/>
  <c r="U6403" i="1"/>
  <c r="U6887" i="1"/>
  <c r="U5249" i="1"/>
  <c r="V5249" i="1" s="1"/>
  <c r="W5249" i="1" s="1"/>
  <c r="U5251" i="1"/>
  <c r="V5251" i="1" s="1"/>
  <c r="W5251" i="1" s="1"/>
  <c r="U5253" i="1"/>
  <c r="V5253" i="1" s="1"/>
  <c r="W5253" i="1" s="1"/>
  <c r="U5252" i="1"/>
  <c r="V5252" i="1" s="1"/>
  <c r="W5252" i="1" s="1"/>
  <c r="U5250" i="1"/>
  <c r="V5250" i="1" s="1"/>
  <c r="W5250" i="1" s="1"/>
  <c r="U6408" i="1"/>
  <c r="U6901" i="1"/>
  <c r="U5668" i="1"/>
  <c r="V5668" i="1" s="1"/>
  <c r="W5668" i="1" s="1"/>
  <c r="U5658" i="1"/>
  <c r="V5658" i="1" s="1"/>
  <c r="W5658" i="1" s="1"/>
  <c r="U5663" i="1"/>
  <c r="V5663" i="1" s="1"/>
  <c r="W5663" i="1" s="1"/>
  <c r="U5664" i="1"/>
  <c r="V5664" i="1" s="1"/>
  <c r="W5664" i="1" s="1"/>
  <c r="U5659" i="1"/>
  <c r="V5659" i="1" s="1"/>
  <c r="W5659" i="1" s="1"/>
  <c r="U5657" i="1"/>
  <c r="V5657" i="1" s="1"/>
  <c r="W5657" i="1" s="1"/>
  <c r="U5656" i="1"/>
  <c r="V5656" i="1" s="1"/>
  <c r="W5656" i="1" s="1"/>
  <c r="U5670" i="1"/>
  <c r="V5670" i="1" s="1"/>
  <c r="W5670" i="1" s="1"/>
  <c r="U5660" i="1"/>
  <c r="V5660" i="1" s="1"/>
  <c r="W5660" i="1" s="1"/>
  <c r="U5669" i="1"/>
  <c r="V5669" i="1" s="1"/>
  <c r="W5669" i="1" s="1"/>
  <c r="U5661" i="1"/>
  <c r="V5661" i="1" s="1"/>
  <c r="W5661" i="1" s="1"/>
  <c r="U5662" i="1"/>
  <c r="V5662" i="1" s="1"/>
  <c r="W5662" i="1" s="1"/>
  <c r="U5666" i="1"/>
  <c r="V5666" i="1" s="1"/>
  <c r="W5666" i="1" s="1"/>
  <c r="U5665" i="1"/>
  <c r="V5665" i="1" s="1"/>
  <c r="W5665" i="1" s="1"/>
  <c r="U5667" i="1"/>
  <c r="V5667" i="1" s="1"/>
  <c r="W5667" i="1" s="1"/>
  <c r="U6409" i="1"/>
  <c r="U6968" i="1"/>
  <c r="U6596" i="1"/>
  <c r="V6596" i="1" s="1"/>
  <c r="W6596" i="1" s="1"/>
  <c r="U6412" i="1"/>
  <c r="U7208" i="1"/>
  <c r="U6586" i="1"/>
  <c r="V6586" i="1" s="1"/>
  <c r="W6586" i="1" s="1"/>
  <c r="U6413" i="1"/>
  <c r="U7205" i="1"/>
  <c r="U6525" i="1"/>
  <c r="V6525" i="1" s="1"/>
  <c r="W6525" i="1" s="1"/>
  <c r="U6414" i="1"/>
  <c r="U7181" i="1"/>
  <c r="U6195" i="1"/>
  <c r="V6195" i="1" s="1"/>
  <c r="W6195" i="1" s="1"/>
  <c r="U6196" i="1"/>
  <c r="V6196" i="1" s="1"/>
  <c r="W6196" i="1" s="1"/>
  <c r="U6194" i="1"/>
  <c r="V6194" i="1" s="1"/>
  <c r="W6194" i="1" s="1"/>
  <c r="U6197" i="1"/>
  <c r="V6197" i="1" s="1"/>
  <c r="W6197" i="1" s="1"/>
  <c r="U6198" i="1"/>
  <c r="V6198" i="1" s="1"/>
  <c r="W6198" i="1" s="1"/>
  <c r="U6415" i="1"/>
  <c r="U7079" i="1"/>
  <c r="U4711" i="1"/>
  <c r="V4711" i="1" s="1"/>
  <c r="W4711" i="1" s="1"/>
  <c r="U6426" i="1"/>
  <c r="U6830" i="1"/>
  <c r="U5301" i="1"/>
  <c r="V5301" i="1" s="1"/>
  <c r="W5301" i="1" s="1"/>
  <c r="U5304" i="1"/>
  <c r="V5304" i="1" s="1"/>
  <c r="W5304" i="1" s="1"/>
  <c r="U5303" i="1"/>
  <c r="V5303" i="1" s="1"/>
  <c r="W5303" i="1" s="1"/>
  <c r="U5298" i="1"/>
  <c r="V5298" i="1" s="1"/>
  <c r="W5298" i="1" s="1"/>
  <c r="U5305" i="1"/>
  <c r="V5305" i="1" s="1"/>
  <c r="W5305" i="1" s="1"/>
  <c r="U5299" i="1"/>
  <c r="V5299" i="1" s="1"/>
  <c r="W5299" i="1" s="1"/>
  <c r="U5306" i="1"/>
  <c r="V5306" i="1" s="1"/>
  <c r="W5306" i="1" s="1"/>
  <c r="U5300" i="1"/>
  <c r="V5300" i="1" s="1"/>
  <c r="W5300" i="1" s="1"/>
  <c r="U5302" i="1"/>
  <c r="V5302" i="1" s="1"/>
  <c r="W5302" i="1" s="1"/>
  <c r="U6427" i="1"/>
  <c r="U6911" i="1"/>
  <c r="U3836" i="1"/>
  <c r="V3836" i="1" s="1"/>
  <c r="W3836" i="1" s="1"/>
  <c r="U3841" i="1"/>
  <c r="V3841" i="1" s="1"/>
  <c r="W3841" i="1" s="1"/>
  <c r="U3834" i="1"/>
  <c r="V3834" i="1" s="1"/>
  <c r="W3834" i="1" s="1"/>
  <c r="U3835" i="1"/>
  <c r="V3835" i="1" s="1"/>
  <c r="W3835" i="1" s="1"/>
  <c r="U3839" i="1"/>
  <c r="V3839" i="1" s="1"/>
  <c r="W3839" i="1" s="1"/>
  <c r="U3833" i="1"/>
  <c r="V3833" i="1" s="1"/>
  <c r="W3833" i="1" s="1"/>
  <c r="U3838" i="1"/>
  <c r="V3838" i="1" s="1"/>
  <c r="W3838" i="1" s="1"/>
  <c r="U3840" i="1"/>
  <c r="V3840" i="1" s="1"/>
  <c r="W3840" i="1" s="1"/>
  <c r="U3837" i="1"/>
  <c r="V3837" i="1" s="1"/>
  <c r="W3837" i="1" s="1"/>
  <c r="U6431" i="1"/>
  <c r="U6747" i="1"/>
  <c r="U6046" i="1"/>
  <c r="V6046" i="1" s="1"/>
  <c r="W6046" i="1" s="1"/>
  <c r="U6047" i="1"/>
  <c r="V6047" i="1" s="1"/>
  <c r="W6047" i="1" s="1"/>
  <c r="U6435" i="1"/>
  <c r="U7044" i="1"/>
  <c r="U6064" i="1"/>
  <c r="V6064" i="1" s="1"/>
  <c r="W6064" i="1" s="1"/>
  <c r="U6065" i="1"/>
  <c r="V6065" i="1" s="1"/>
  <c r="W6065" i="1" s="1"/>
  <c r="U6068" i="1"/>
  <c r="V6068" i="1" s="1"/>
  <c r="W6068" i="1" s="1"/>
  <c r="U6066" i="1"/>
  <c r="V6066" i="1" s="1"/>
  <c r="W6066" i="1" s="1"/>
  <c r="U6439" i="1"/>
  <c r="U7048" i="1"/>
  <c r="U6309" i="1"/>
  <c r="V6309" i="1" s="1"/>
  <c r="W6309" i="1" s="1"/>
  <c r="U6306" i="1"/>
  <c r="V6306" i="1" s="1"/>
  <c r="W6306" i="1" s="1"/>
  <c r="U6308" i="1"/>
  <c r="V6308" i="1" s="1"/>
  <c r="W6308" i="1" s="1"/>
  <c r="U6307" i="1"/>
  <c r="V6307" i="1" s="1"/>
  <c r="W6307" i="1" s="1"/>
  <c r="U6440" i="1"/>
  <c r="U7109" i="1"/>
  <c r="U6334" i="1"/>
  <c r="V6334" i="1" s="1"/>
  <c r="W6334" i="1" s="1"/>
  <c r="U6333" i="1"/>
  <c r="V6333" i="1" s="1"/>
  <c r="W6333" i="1" s="1"/>
  <c r="U6335" i="1"/>
  <c r="V6335" i="1" s="1"/>
  <c r="W6335" i="1" s="1"/>
  <c r="U6441" i="1"/>
  <c r="U7117" i="1"/>
  <c r="U3953" i="1"/>
  <c r="V3953" i="1" s="1"/>
  <c r="W3953" i="1" s="1"/>
  <c r="U3955" i="1"/>
  <c r="V3955" i="1" s="1"/>
  <c r="W3955" i="1" s="1"/>
  <c r="U3951" i="1"/>
  <c r="V3951" i="1" s="1"/>
  <c r="W3951" i="1" s="1"/>
  <c r="U3950" i="1"/>
  <c r="V3950" i="1" s="1"/>
  <c r="W3950" i="1" s="1"/>
  <c r="U3952" i="1"/>
  <c r="V3952" i="1" s="1"/>
  <c r="W3952" i="1" s="1"/>
  <c r="U3954" i="1"/>
  <c r="V3954" i="1" s="1"/>
  <c r="W3954" i="1" s="1"/>
  <c r="U6449" i="1"/>
  <c r="U6759" i="1"/>
  <c r="U3337" i="1"/>
  <c r="V3337" i="1" s="1"/>
  <c r="W3337" i="1" s="1"/>
  <c r="U3338" i="1"/>
  <c r="V3338" i="1" s="1"/>
  <c r="W3338" i="1" s="1"/>
  <c r="U3335" i="1"/>
  <c r="V3335" i="1" s="1"/>
  <c r="W3335" i="1" s="1"/>
  <c r="U3339" i="1"/>
  <c r="V3339" i="1" s="1"/>
  <c r="W3339" i="1" s="1"/>
  <c r="U3336" i="1"/>
  <c r="V3336" i="1" s="1"/>
  <c r="W3336" i="1" s="1"/>
  <c r="U6450" i="1"/>
  <c r="U6709" i="1"/>
  <c r="U4216" i="1"/>
  <c r="V4216" i="1" s="1"/>
  <c r="W4216" i="1" s="1"/>
  <c r="U4218" i="1"/>
  <c r="V4218" i="1" s="1"/>
  <c r="W4218" i="1" s="1"/>
  <c r="U4217" i="1"/>
  <c r="V4217" i="1" s="1"/>
  <c r="W4217" i="1" s="1"/>
  <c r="U4213" i="1"/>
  <c r="V4213" i="1" s="1"/>
  <c r="W4213" i="1" s="1"/>
  <c r="U4214" i="1"/>
  <c r="V4214" i="1" s="1"/>
  <c r="W4214" i="1" s="1"/>
  <c r="U4210" i="1"/>
  <c r="V4210" i="1" s="1"/>
  <c r="W4210" i="1" s="1"/>
  <c r="U4212" i="1"/>
  <c r="V4212" i="1" s="1"/>
  <c r="W4212" i="1" s="1"/>
  <c r="U4211" i="1"/>
  <c r="V4211" i="1" s="1"/>
  <c r="W4211" i="1" s="1"/>
  <c r="U4215" i="1"/>
  <c r="V4215" i="1" s="1"/>
  <c r="W4215" i="1" s="1"/>
  <c r="U6451" i="1"/>
  <c r="U6780" i="1"/>
  <c r="U5504" i="1"/>
  <c r="V5504" i="1" s="1"/>
  <c r="W5504" i="1" s="1"/>
  <c r="U5496" i="1"/>
  <c r="V5496" i="1" s="1"/>
  <c r="W5496" i="1" s="1"/>
  <c r="U5503" i="1"/>
  <c r="V5503" i="1" s="1"/>
  <c r="W5503" i="1" s="1"/>
  <c r="U5495" i="1"/>
  <c r="V5495" i="1" s="1"/>
  <c r="W5495" i="1" s="1"/>
  <c r="U5498" i="1"/>
  <c r="V5498" i="1" s="1"/>
  <c r="W5498" i="1" s="1"/>
  <c r="U5500" i="1"/>
  <c r="V5500" i="1" s="1"/>
  <c r="W5500" i="1" s="1"/>
  <c r="U5499" i="1"/>
  <c r="V5499" i="1" s="1"/>
  <c r="W5499" i="1" s="1"/>
  <c r="U5501" i="1"/>
  <c r="V5501" i="1" s="1"/>
  <c r="W5501" i="1" s="1"/>
  <c r="U5505" i="1"/>
  <c r="V5505" i="1" s="1"/>
  <c r="W5505" i="1" s="1"/>
  <c r="U5497" i="1"/>
  <c r="V5497" i="1" s="1"/>
  <c r="W5497" i="1" s="1"/>
  <c r="U5502" i="1"/>
  <c r="V5502" i="1" s="1"/>
  <c r="W5502" i="1" s="1"/>
  <c r="U6454" i="1"/>
  <c r="U6938" i="1"/>
  <c r="U4579" i="1"/>
  <c r="V4579" i="1" s="1"/>
  <c r="W4579" i="1" s="1"/>
  <c r="U4580" i="1"/>
  <c r="V4580" i="1" s="1"/>
  <c r="W4580" i="1" s="1"/>
  <c r="U4584" i="1"/>
  <c r="V4584" i="1" s="1"/>
  <c r="W4584" i="1" s="1"/>
  <c r="U4583" i="1"/>
  <c r="V4583" i="1" s="1"/>
  <c r="W4583" i="1" s="1"/>
  <c r="U4581" i="1"/>
  <c r="V4581" i="1" s="1"/>
  <c r="W4581" i="1" s="1"/>
  <c r="U4586" i="1"/>
  <c r="V4586" i="1" s="1"/>
  <c r="W4586" i="1" s="1"/>
  <c r="U4585" i="1"/>
  <c r="V4585" i="1" s="1"/>
  <c r="W4585" i="1" s="1"/>
  <c r="U4582" i="1"/>
  <c r="V4582" i="1" s="1"/>
  <c r="W4582" i="1" s="1"/>
  <c r="U6455" i="1"/>
  <c r="U6814" i="1"/>
  <c r="U3963" i="1"/>
  <c r="V3963" i="1" s="1"/>
  <c r="W3963" i="1" s="1"/>
  <c r="U3972" i="1"/>
  <c r="V3972" i="1" s="1"/>
  <c r="W3972" i="1" s="1"/>
  <c r="U3971" i="1"/>
  <c r="V3971" i="1" s="1"/>
  <c r="W3971" i="1" s="1"/>
  <c r="U3969" i="1"/>
  <c r="V3969" i="1" s="1"/>
  <c r="W3969" i="1" s="1"/>
  <c r="U3961" i="1"/>
  <c r="V3961" i="1" s="1"/>
  <c r="W3961" i="1" s="1"/>
  <c r="U3966" i="1"/>
  <c r="V3966" i="1" s="1"/>
  <c r="W3966" i="1" s="1"/>
  <c r="U3968" i="1"/>
  <c r="V3968" i="1" s="1"/>
  <c r="W3968" i="1" s="1"/>
  <c r="U3960" i="1"/>
  <c r="V3960" i="1" s="1"/>
  <c r="W3960" i="1" s="1"/>
  <c r="U3973" i="1"/>
  <c r="V3973" i="1" s="1"/>
  <c r="W3973" i="1" s="1"/>
  <c r="U3967" i="1"/>
  <c r="V3967" i="1" s="1"/>
  <c r="W3967" i="1" s="1"/>
  <c r="U3974" i="1"/>
  <c r="V3974" i="1" s="1"/>
  <c r="W3974" i="1" s="1"/>
  <c r="U3965" i="1"/>
  <c r="V3965" i="1" s="1"/>
  <c r="W3965" i="1" s="1"/>
  <c r="U3959" i="1"/>
  <c r="V3959" i="1" s="1"/>
  <c r="W3959" i="1" s="1"/>
  <c r="U3958" i="1"/>
  <c r="V3958" i="1" s="1"/>
  <c r="W3958" i="1" s="1"/>
  <c r="U3957" i="1"/>
  <c r="V3957" i="1" s="1"/>
  <c r="W3957" i="1" s="1"/>
  <c r="U3964" i="1"/>
  <c r="V3964" i="1" s="1"/>
  <c r="W3964" i="1" s="1"/>
  <c r="U3970" i="1"/>
  <c r="V3970" i="1" s="1"/>
  <c r="W3970" i="1" s="1"/>
  <c r="U3962" i="1"/>
  <c r="V3962" i="1" s="1"/>
  <c r="W3962" i="1" s="1"/>
  <c r="U6461" i="1"/>
  <c r="U6760" i="1"/>
  <c r="U6791" i="1"/>
  <c r="V6791" i="1" s="1"/>
  <c r="W6791" i="1" s="1"/>
  <c r="U6161" i="1"/>
  <c r="V6161" i="1" s="1"/>
  <c r="W6161" i="1" s="1"/>
  <c r="U6162" i="1"/>
  <c r="V6162" i="1" s="1"/>
  <c r="W6162" i="1" s="1"/>
  <c r="U6160" i="1"/>
  <c r="V6160" i="1" s="1"/>
  <c r="W6160" i="1" s="1"/>
  <c r="U6462" i="1"/>
  <c r="U7070" i="1"/>
  <c r="U4207" i="1"/>
  <c r="V4207" i="1" s="1"/>
  <c r="W4207" i="1" s="1"/>
  <c r="U4200" i="1"/>
  <c r="V4200" i="1" s="1"/>
  <c r="W4200" i="1" s="1"/>
  <c r="U4201" i="1"/>
  <c r="V4201" i="1" s="1"/>
  <c r="W4201" i="1" s="1"/>
  <c r="U4204" i="1"/>
  <c r="V4204" i="1" s="1"/>
  <c r="W4204" i="1" s="1"/>
  <c r="U4205" i="1"/>
  <c r="V4205" i="1" s="1"/>
  <c r="W4205" i="1" s="1"/>
  <c r="U4202" i="1"/>
  <c r="V4202" i="1" s="1"/>
  <c r="W4202" i="1" s="1"/>
  <c r="U4208" i="1"/>
  <c r="V4208" i="1" s="1"/>
  <c r="W4208" i="1" s="1"/>
  <c r="U4203" i="1"/>
  <c r="V4203" i="1" s="1"/>
  <c r="W4203" i="1" s="1"/>
  <c r="U4206" i="1"/>
  <c r="V4206" i="1" s="1"/>
  <c r="W4206" i="1" s="1"/>
  <c r="U4199" i="1"/>
  <c r="V4199" i="1" s="1"/>
  <c r="W4199" i="1" s="1"/>
  <c r="U6469" i="1"/>
  <c r="U6779" i="1"/>
  <c r="U5642" i="1"/>
  <c r="V5642" i="1" s="1"/>
  <c r="W5642" i="1" s="1"/>
  <c r="U5643" i="1"/>
  <c r="V5643" i="1" s="1"/>
  <c r="W5643" i="1" s="1"/>
  <c r="U6471" i="1"/>
  <c r="U6965" i="1"/>
  <c r="U5892" i="1"/>
  <c r="V5892" i="1" s="1"/>
  <c r="W5892" i="1" s="1"/>
  <c r="U5891" i="1"/>
  <c r="V5891" i="1" s="1"/>
  <c r="W5891" i="1" s="1"/>
  <c r="U5893" i="1"/>
  <c r="V5893" i="1" s="1"/>
  <c r="W5893" i="1" s="1"/>
  <c r="U6473" i="1"/>
  <c r="U7014" i="1"/>
  <c r="U5575" i="1"/>
  <c r="V5575" i="1" s="1"/>
  <c r="W5575" i="1" s="1"/>
  <c r="U5574" i="1"/>
  <c r="V5574" i="1" s="1"/>
  <c r="W5574" i="1" s="1"/>
  <c r="U5576" i="1"/>
  <c r="V5576" i="1" s="1"/>
  <c r="W5576" i="1" s="1"/>
  <c r="U6474" i="1"/>
  <c r="U6951" i="1"/>
  <c r="U4870" i="1"/>
  <c r="V4870" i="1" s="1"/>
  <c r="W4870" i="1" s="1"/>
  <c r="U4866" i="1"/>
  <c r="V4866" i="1" s="1"/>
  <c r="W4866" i="1" s="1"/>
  <c r="U4868" i="1"/>
  <c r="V4868" i="1" s="1"/>
  <c r="W4868" i="1" s="1"/>
  <c r="U4871" i="1"/>
  <c r="V4871" i="1" s="1"/>
  <c r="W4871" i="1" s="1"/>
  <c r="U6480" i="1"/>
  <c r="U6852" i="1"/>
  <c r="U6359" i="1"/>
  <c r="V6359" i="1" s="1"/>
  <c r="W6359" i="1" s="1"/>
  <c r="U6360" i="1"/>
  <c r="V6360" i="1" s="1"/>
  <c r="W6360" i="1" s="1"/>
  <c r="U6481" i="1"/>
  <c r="U7125" i="1"/>
  <c r="U5183" i="1"/>
  <c r="V5183" i="1" s="1"/>
  <c r="W5183" i="1" s="1"/>
  <c r="U5185" i="1"/>
  <c r="V5185" i="1" s="1"/>
  <c r="W5185" i="1" s="1"/>
  <c r="U5184" i="1"/>
  <c r="V5184" i="1" s="1"/>
  <c r="W5184" i="1" s="1"/>
  <c r="U6482" i="1"/>
  <c r="U6894" i="1"/>
  <c r="U2218" i="1"/>
  <c r="V2218" i="1" s="1"/>
  <c r="W2218" i="1" s="1"/>
  <c r="U2225" i="1"/>
  <c r="V2225" i="1" s="1"/>
  <c r="W2225" i="1" s="1"/>
  <c r="U2223" i="1"/>
  <c r="V2223" i="1" s="1"/>
  <c r="W2223" i="1" s="1"/>
  <c r="U2221" i="1"/>
  <c r="V2221" i="1" s="1"/>
  <c r="W2221" i="1" s="1"/>
  <c r="U2220" i="1"/>
  <c r="V2220" i="1" s="1"/>
  <c r="W2220" i="1" s="1"/>
  <c r="U2227" i="1"/>
  <c r="V2227" i="1" s="1"/>
  <c r="W2227" i="1" s="1"/>
  <c r="U2224" i="1"/>
  <c r="V2224" i="1" s="1"/>
  <c r="W2224" i="1" s="1"/>
  <c r="U2219" i="1"/>
  <c r="V2219" i="1" s="1"/>
  <c r="W2219" i="1" s="1"/>
  <c r="U2222" i="1"/>
  <c r="V2222" i="1" s="1"/>
  <c r="W2222" i="1" s="1"/>
  <c r="U2226" i="1"/>
  <c r="V2226" i="1" s="1"/>
  <c r="W2226" i="1" s="1"/>
  <c r="U2229" i="1"/>
  <c r="V2229" i="1" s="1"/>
  <c r="W2229" i="1" s="1"/>
  <c r="U2228" i="1"/>
  <c r="V2228" i="1" s="1"/>
  <c r="W2228" i="1" s="1"/>
  <c r="U6483" i="1"/>
  <c r="U6675" i="1"/>
  <c r="U6371" i="1"/>
  <c r="V6371" i="1" s="1"/>
  <c r="W6371" i="1" s="1"/>
  <c r="U6378" i="1"/>
  <c r="V6378" i="1" s="1"/>
  <c r="W6378" i="1" s="1"/>
  <c r="U6368" i="1"/>
  <c r="V6368" i="1" s="1"/>
  <c r="W6368" i="1" s="1"/>
  <c r="U6491" i="1"/>
  <c r="U7129" i="1"/>
  <c r="U3647" i="1"/>
  <c r="V3647" i="1" s="1"/>
  <c r="W3647" i="1" s="1"/>
  <c r="U3645" i="1"/>
  <c r="V3645" i="1" s="1"/>
  <c r="W3645" i="1" s="1"/>
  <c r="U3646" i="1"/>
  <c r="V3646" i="1" s="1"/>
  <c r="W3646" i="1" s="1"/>
  <c r="U3644" i="1"/>
  <c r="V3644" i="1" s="1"/>
  <c r="W3644" i="1" s="1"/>
  <c r="U6492" i="1"/>
  <c r="U6729" i="1"/>
  <c r="U3670" i="1"/>
  <c r="V3670" i="1" s="1"/>
  <c r="W3670" i="1" s="1"/>
  <c r="U3667" i="1"/>
  <c r="V3667" i="1" s="1"/>
  <c r="W3667" i="1" s="1"/>
  <c r="U3669" i="1"/>
  <c r="V3669" i="1" s="1"/>
  <c r="W3669" i="1" s="1"/>
  <c r="U3668" i="1"/>
  <c r="V3668" i="1" s="1"/>
  <c r="W3668" i="1" s="1"/>
  <c r="U6496" i="1"/>
  <c r="U6731" i="1"/>
  <c r="U6497" i="1"/>
  <c r="U7230" i="1"/>
  <c r="U6470" i="1"/>
  <c r="V6470" i="1" s="1"/>
  <c r="W6470" i="1" s="1"/>
  <c r="U6503" i="1"/>
  <c r="U7159" i="1"/>
  <c r="U4677" i="1"/>
  <c r="V4677" i="1" s="1"/>
  <c r="W4677" i="1" s="1"/>
  <c r="U4678" i="1"/>
  <c r="V4678" i="1" s="1"/>
  <c r="W4678" i="1" s="1"/>
  <c r="U4676" i="1"/>
  <c r="V4676" i="1" s="1"/>
  <c r="W4676" i="1" s="1"/>
  <c r="U4679" i="1"/>
  <c r="V4679" i="1" s="1"/>
  <c r="W4679" i="1" s="1"/>
  <c r="U4675" i="1"/>
  <c r="V4675" i="1" s="1"/>
  <c r="W4675" i="1" s="1"/>
  <c r="U6506" i="1"/>
  <c r="U6824" i="1"/>
  <c r="U4455" i="1"/>
  <c r="V4455" i="1" s="1"/>
  <c r="W4455" i="1" s="1"/>
  <c r="U4454" i="1"/>
  <c r="V4454" i="1" s="1"/>
  <c r="W4454" i="1" s="1"/>
  <c r="U6508" i="1"/>
  <c r="U6799" i="1"/>
  <c r="U6097" i="1"/>
  <c r="V6097" i="1" s="1"/>
  <c r="W6097" i="1" s="1"/>
  <c r="U6100" i="1"/>
  <c r="V6100" i="1" s="1"/>
  <c r="W6100" i="1" s="1"/>
  <c r="U6095" i="1"/>
  <c r="V6095" i="1" s="1"/>
  <c r="W6095" i="1" s="1"/>
  <c r="U6099" i="1"/>
  <c r="V6099" i="1" s="1"/>
  <c r="W6099" i="1" s="1"/>
  <c r="U6098" i="1"/>
  <c r="V6098" i="1" s="1"/>
  <c r="W6098" i="1" s="1"/>
  <c r="U6094" i="1"/>
  <c r="V6094" i="1" s="1"/>
  <c r="W6094" i="1" s="1"/>
  <c r="U6096" i="1"/>
  <c r="V6096" i="1" s="1"/>
  <c r="W6096" i="1" s="1"/>
  <c r="U6101" i="1"/>
  <c r="V6101" i="1" s="1"/>
  <c r="W6101" i="1" s="1"/>
  <c r="U6510" i="1"/>
  <c r="U7055" i="1"/>
  <c r="U5881" i="1"/>
  <c r="V5881" i="1" s="1"/>
  <c r="W5881" i="1" s="1"/>
  <c r="U5882" i="1"/>
  <c r="V5882" i="1" s="1"/>
  <c r="W5882" i="1" s="1"/>
  <c r="U6511" i="1"/>
  <c r="U7011" i="1"/>
  <c r="U5959" i="1"/>
  <c r="V5959" i="1" s="1"/>
  <c r="W5959" i="1" s="1"/>
  <c r="U5960" i="1"/>
  <c r="V5960" i="1" s="1"/>
  <c r="W5960" i="1" s="1"/>
  <c r="U5958" i="1"/>
  <c r="V5958" i="1" s="1"/>
  <c r="W5958" i="1" s="1"/>
  <c r="U5957" i="1"/>
  <c r="V5957" i="1" s="1"/>
  <c r="W5957" i="1" s="1"/>
  <c r="U6512" i="1"/>
  <c r="U7026" i="1"/>
  <c r="U6472" i="1"/>
  <c r="V6472" i="1" s="1"/>
  <c r="W6472" i="1" s="1"/>
  <c r="U6518" i="1"/>
  <c r="U7160" i="1"/>
  <c r="U6514" i="1"/>
  <c r="V6514" i="1" s="1"/>
  <c r="W6514" i="1" s="1"/>
  <c r="U6522" i="1"/>
  <c r="U7176" i="1"/>
  <c r="U6087" i="1"/>
  <c r="V6087" i="1" s="1"/>
  <c r="W6087" i="1" s="1"/>
  <c r="U6089" i="1"/>
  <c r="V6089" i="1" s="1"/>
  <c r="W6089" i="1" s="1"/>
  <c r="U6088" i="1"/>
  <c r="V6088" i="1" s="1"/>
  <c r="W6088" i="1" s="1"/>
  <c r="U6523" i="1"/>
  <c r="U7053" i="1"/>
  <c r="U6260" i="1"/>
  <c r="V6260" i="1" s="1"/>
  <c r="W6260" i="1" s="1"/>
  <c r="U6524" i="1"/>
  <c r="U7096" i="1"/>
  <c r="U5485" i="1"/>
  <c r="V5485" i="1" s="1"/>
  <c r="W5485" i="1" s="1"/>
  <c r="U5484" i="1"/>
  <c r="V5484" i="1" s="1"/>
  <c r="W5484" i="1" s="1"/>
  <c r="U5483" i="1"/>
  <c r="V5483" i="1" s="1"/>
  <c r="W5483" i="1" s="1"/>
  <c r="U5482" i="1"/>
  <c r="V5482" i="1" s="1"/>
  <c r="W5482" i="1" s="1"/>
  <c r="U6530" i="1"/>
  <c r="U6935" i="1"/>
  <c r="U5120" i="1"/>
  <c r="V5120" i="1" s="1"/>
  <c r="W5120" i="1" s="1"/>
  <c r="U5119" i="1"/>
  <c r="V5119" i="1" s="1"/>
  <c r="W5119" i="1" s="1"/>
  <c r="U6531" i="1"/>
  <c r="U6883" i="1"/>
  <c r="U3345" i="1"/>
  <c r="V3345" i="1" s="1"/>
  <c r="W3345" i="1" s="1"/>
  <c r="U3342" i="1"/>
  <c r="V3342" i="1" s="1"/>
  <c r="W3342" i="1" s="1"/>
  <c r="U3343" i="1"/>
  <c r="V3343" i="1" s="1"/>
  <c r="W3343" i="1" s="1"/>
  <c r="U3344" i="1"/>
  <c r="V3344" i="1" s="1"/>
  <c r="W3344" i="1" s="1"/>
  <c r="U3341" i="1"/>
  <c r="V3341" i="1" s="1"/>
  <c r="W3341" i="1" s="1"/>
  <c r="U6536" i="1"/>
  <c r="U6710" i="1"/>
  <c r="U5686" i="1"/>
  <c r="V5686" i="1" s="1"/>
  <c r="W5686" i="1" s="1"/>
  <c r="U5687" i="1"/>
  <c r="V5687" i="1" s="1"/>
  <c r="W5687" i="1" s="1"/>
  <c r="U5684" i="1"/>
  <c r="V5684" i="1" s="1"/>
  <c r="W5684" i="1" s="1"/>
  <c r="U5685" i="1"/>
  <c r="V5685" i="1" s="1"/>
  <c r="W5685" i="1" s="1"/>
  <c r="U6537" i="1"/>
  <c r="U6973" i="1"/>
  <c r="U4763" i="1"/>
  <c r="V4763" i="1" s="1"/>
  <c r="W4763" i="1" s="1"/>
  <c r="U4752" i="1"/>
  <c r="V4752" i="1" s="1"/>
  <c r="W4752" i="1" s="1"/>
  <c r="U4770" i="1"/>
  <c r="V4770" i="1" s="1"/>
  <c r="W4770" i="1" s="1"/>
  <c r="U4748" i="1"/>
  <c r="V4748" i="1" s="1"/>
  <c r="W4748" i="1" s="1"/>
  <c r="U4773" i="1"/>
  <c r="V4773" i="1" s="1"/>
  <c r="W4773" i="1" s="1"/>
  <c r="U4762" i="1"/>
  <c r="V4762" i="1" s="1"/>
  <c r="W4762" i="1" s="1"/>
  <c r="U4750" i="1"/>
  <c r="V4750" i="1" s="1"/>
  <c r="W4750" i="1" s="1"/>
  <c r="U4767" i="1"/>
  <c r="V4767" i="1" s="1"/>
  <c r="W4767" i="1" s="1"/>
  <c r="U4760" i="1"/>
  <c r="V4760" i="1" s="1"/>
  <c r="W4760" i="1" s="1"/>
  <c r="U4757" i="1"/>
  <c r="V4757" i="1" s="1"/>
  <c r="W4757" i="1" s="1"/>
  <c r="U4755" i="1"/>
  <c r="V4755" i="1" s="1"/>
  <c r="W4755" i="1" s="1"/>
  <c r="U4768" i="1"/>
  <c r="V4768" i="1" s="1"/>
  <c r="W4768" i="1" s="1"/>
  <c r="U4749" i="1"/>
  <c r="V4749" i="1" s="1"/>
  <c r="W4749" i="1" s="1"/>
  <c r="U4761" i="1"/>
  <c r="V4761" i="1" s="1"/>
  <c r="W4761" i="1" s="1"/>
  <c r="U4764" i="1"/>
  <c r="V4764" i="1" s="1"/>
  <c r="W4764" i="1" s="1"/>
  <c r="U4771" i="1"/>
  <c r="V4771" i="1" s="1"/>
  <c r="W4771" i="1" s="1"/>
  <c r="U4758" i="1"/>
  <c r="V4758" i="1" s="1"/>
  <c r="W4758" i="1" s="1"/>
  <c r="U4774" i="1"/>
  <c r="V4774" i="1" s="1"/>
  <c r="W4774" i="1" s="1"/>
  <c r="U4753" i="1"/>
  <c r="V4753" i="1" s="1"/>
  <c r="W4753" i="1" s="1"/>
  <c r="U4754" i="1"/>
  <c r="V4754" i="1" s="1"/>
  <c r="W4754" i="1" s="1"/>
  <c r="U4756" i="1"/>
  <c r="V4756" i="1" s="1"/>
  <c r="W4756" i="1" s="1"/>
  <c r="U4765" i="1"/>
  <c r="V4765" i="1" s="1"/>
  <c r="W4765" i="1" s="1"/>
  <c r="U4769" i="1"/>
  <c r="V4769" i="1" s="1"/>
  <c r="W4769" i="1" s="1"/>
  <c r="U4747" i="1"/>
  <c r="V4747" i="1" s="1"/>
  <c r="W4747" i="1" s="1"/>
  <c r="U4759" i="1"/>
  <c r="V4759" i="1" s="1"/>
  <c r="W4759" i="1" s="1"/>
  <c r="U4751" i="1"/>
  <c r="V4751" i="1" s="1"/>
  <c r="W4751" i="1" s="1"/>
  <c r="U4766" i="1"/>
  <c r="V4766" i="1" s="1"/>
  <c r="W4766" i="1" s="1"/>
  <c r="U4772" i="1"/>
  <c r="V4772" i="1" s="1"/>
  <c r="W4772" i="1" s="1"/>
  <c r="U6538" i="1"/>
  <c r="U6836" i="1"/>
  <c r="U5071" i="1"/>
  <c r="V5071" i="1" s="1"/>
  <c r="W5071" i="1" s="1"/>
  <c r="U5070" i="1"/>
  <c r="V5070" i="1" s="1"/>
  <c r="W5070" i="1" s="1"/>
  <c r="U5072" i="1"/>
  <c r="V5072" i="1" s="1"/>
  <c r="W5072" i="1" s="1"/>
  <c r="U6545" i="1"/>
  <c r="U6877" i="1"/>
  <c r="U2462" i="1"/>
  <c r="V2462" i="1" s="1"/>
  <c r="W2462" i="1" s="1"/>
  <c r="U2459" i="1"/>
  <c r="V2459" i="1" s="1"/>
  <c r="W2459" i="1" s="1"/>
  <c r="U2461" i="1"/>
  <c r="V2461" i="1" s="1"/>
  <c r="W2461" i="1" s="1"/>
  <c r="U2460" i="1"/>
  <c r="V2460" i="1" s="1"/>
  <c r="W2460" i="1" s="1"/>
  <c r="U2464" i="1"/>
  <c r="V2464" i="1" s="1"/>
  <c r="W2464" i="1" s="1"/>
  <c r="U2463" i="1"/>
  <c r="V2463" i="1" s="1"/>
  <c r="W2463" i="1" s="1"/>
  <c r="U6547" i="1"/>
  <c r="U6679" i="1"/>
  <c r="U6221" i="1"/>
  <c r="V6221" i="1" s="1"/>
  <c r="W6221" i="1" s="1"/>
  <c r="U6550" i="1"/>
  <c r="U7085" i="1"/>
  <c r="U3706" i="1"/>
  <c r="V3706" i="1" s="1"/>
  <c r="W3706" i="1" s="1"/>
  <c r="U3704" i="1"/>
  <c r="V3704" i="1" s="1"/>
  <c r="W3704" i="1" s="1"/>
  <c r="U3705" i="1"/>
  <c r="V3705" i="1" s="1"/>
  <c r="W3705" i="1" s="1"/>
  <c r="U3718" i="1"/>
  <c r="V3718" i="1" s="1"/>
  <c r="W3718" i="1" s="1"/>
  <c r="U3721" i="1"/>
  <c r="V3721" i="1" s="1"/>
  <c r="W3721" i="1" s="1"/>
  <c r="U3723" i="1"/>
  <c r="V3723" i="1" s="1"/>
  <c r="W3723" i="1" s="1"/>
  <c r="U3727" i="1"/>
  <c r="V3727" i="1" s="1"/>
  <c r="W3727" i="1" s="1"/>
  <c r="U3731" i="1"/>
  <c r="V3731" i="1" s="1"/>
  <c r="W3731" i="1" s="1"/>
  <c r="U3730" i="1"/>
  <c r="V3730" i="1" s="1"/>
  <c r="W3730" i="1" s="1"/>
  <c r="U3729" i="1"/>
  <c r="V3729" i="1" s="1"/>
  <c r="W3729" i="1" s="1"/>
  <c r="U3708" i="1"/>
  <c r="V3708" i="1" s="1"/>
  <c r="W3708" i="1" s="1"/>
  <c r="U6551" i="1"/>
  <c r="U6734" i="1"/>
  <c r="U5895" i="1"/>
  <c r="V5895" i="1" s="1"/>
  <c r="W5895" i="1" s="1"/>
  <c r="U5897" i="1"/>
  <c r="V5897" i="1" s="1"/>
  <c r="W5897" i="1" s="1"/>
  <c r="U5905" i="1"/>
  <c r="V5905" i="1" s="1"/>
  <c r="W5905" i="1" s="1"/>
  <c r="U5900" i="1"/>
  <c r="V5900" i="1" s="1"/>
  <c r="W5900" i="1" s="1"/>
  <c r="U5904" i="1"/>
  <c r="V5904" i="1" s="1"/>
  <c r="W5904" i="1" s="1"/>
  <c r="U5896" i="1"/>
  <c r="V5896" i="1" s="1"/>
  <c r="W5896" i="1" s="1"/>
  <c r="U5898" i="1"/>
  <c r="V5898" i="1" s="1"/>
  <c r="W5898" i="1" s="1"/>
  <c r="U5899" i="1"/>
  <c r="V5899" i="1" s="1"/>
  <c r="W5899" i="1" s="1"/>
  <c r="U5903" i="1"/>
  <c r="V5903" i="1" s="1"/>
  <c r="W5903" i="1" s="1"/>
  <c r="U5902" i="1"/>
  <c r="V5902" i="1" s="1"/>
  <c r="W5902" i="1" s="1"/>
  <c r="U5901" i="1"/>
  <c r="V5901" i="1" s="1"/>
  <c r="W5901" i="1" s="1"/>
  <c r="U6556" i="1"/>
  <c r="U7015" i="1"/>
  <c r="U5525" i="1"/>
  <c r="V5525" i="1" s="1"/>
  <c r="W5525" i="1" s="1"/>
  <c r="U5519" i="1"/>
  <c r="V5519" i="1" s="1"/>
  <c r="W5519" i="1" s="1"/>
  <c r="U5522" i="1"/>
  <c r="V5522" i="1" s="1"/>
  <c r="W5522" i="1" s="1"/>
  <c r="U5518" i="1"/>
  <c r="V5518" i="1" s="1"/>
  <c r="W5518" i="1" s="1"/>
  <c r="U5517" i="1"/>
  <c r="V5517" i="1" s="1"/>
  <c r="W5517" i="1" s="1"/>
  <c r="U5520" i="1"/>
  <c r="V5520" i="1" s="1"/>
  <c r="W5520" i="1" s="1"/>
  <c r="U5526" i="1"/>
  <c r="V5526" i="1" s="1"/>
  <c r="W5526" i="1" s="1"/>
  <c r="U5521" i="1"/>
  <c r="V5521" i="1" s="1"/>
  <c r="W5521" i="1" s="1"/>
  <c r="U5523" i="1"/>
  <c r="V5523" i="1" s="1"/>
  <c r="W5523" i="1" s="1"/>
  <c r="U5524" i="1"/>
  <c r="V5524" i="1" s="1"/>
  <c r="W5524" i="1" s="1"/>
  <c r="U6557" i="1"/>
  <c r="U6942" i="1"/>
  <c r="U6558" i="1"/>
  <c r="U7210" i="1"/>
  <c r="U4681" i="1"/>
  <c r="V4681" i="1" s="1"/>
  <c r="W4681" i="1" s="1"/>
  <c r="U4683" i="1"/>
  <c r="V4683" i="1" s="1"/>
  <c r="W4683" i="1" s="1"/>
  <c r="U4684" i="1"/>
  <c r="V4684" i="1" s="1"/>
  <c r="W4684" i="1" s="1"/>
  <c r="U4682" i="1"/>
  <c r="V4682" i="1" s="1"/>
  <c r="W4682" i="1" s="1"/>
  <c r="U6564" i="1"/>
  <c r="U6825" i="1"/>
  <c r="U4130" i="1"/>
  <c r="V4130" i="1" s="1"/>
  <c r="W4130" i="1" s="1"/>
  <c r="U4134" i="1"/>
  <c r="V4134" i="1" s="1"/>
  <c r="W4134" i="1" s="1"/>
  <c r="U4131" i="1"/>
  <c r="V4131" i="1" s="1"/>
  <c r="W4131" i="1" s="1"/>
  <c r="U4132" i="1"/>
  <c r="V4132" i="1" s="1"/>
  <c r="W4132" i="1" s="1"/>
  <c r="U4129" i="1"/>
  <c r="V4129" i="1" s="1"/>
  <c r="W4129" i="1" s="1"/>
  <c r="U4133" i="1"/>
  <c r="V4133" i="1" s="1"/>
  <c r="W4133" i="1" s="1"/>
  <c r="U6565" i="1"/>
  <c r="U6774" i="1"/>
  <c r="U6255" i="1"/>
  <c r="V6255" i="1" s="1"/>
  <c r="W6255" i="1" s="1"/>
  <c r="U6254" i="1"/>
  <c r="V6254" i="1" s="1"/>
  <c r="W6254" i="1" s="1"/>
  <c r="U6253" i="1"/>
  <c r="V6253" i="1" s="1"/>
  <c r="W6253" i="1" s="1"/>
  <c r="U6256" i="1"/>
  <c r="V6256" i="1" s="1"/>
  <c r="W6256" i="1" s="1"/>
  <c r="U6252" i="1"/>
  <c r="V6252" i="1" s="1"/>
  <c r="W6252" i="1" s="1"/>
  <c r="U6258" i="1"/>
  <c r="V6258" i="1" s="1"/>
  <c r="W6258" i="1" s="1"/>
  <c r="U6257" i="1"/>
  <c r="V6257" i="1" s="1"/>
  <c r="W6257" i="1" s="1"/>
  <c r="U6570" i="1"/>
  <c r="U7095" i="1"/>
  <c r="U5537" i="1"/>
  <c r="V5537" i="1" s="1"/>
  <c r="W5537" i="1" s="1"/>
  <c r="U5539" i="1"/>
  <c r="V5539" i="1" s="1"/>
  <c r="W5539" i="1" s="1"/>
  <c r="U5538" i="1"/>
  <c r="V5538" i="1" s="1"/>
  <c r="W5538" i="1" s="1"/>
  <c r="U5536" i="1"/>
  <c r="V5536" i="1" s="1"/>
  <c r="W5536" i="1" s="1"/>
  <c r="U6571" i="1"/>
  <c r="U6945" i="1"/>
  <c r="U5784" i="1"/>
  <c r="V5784" i="1" s="1"/>
  <c r="W5784" i="1" s="1"/>
  <c r="U5786" i="1"/>
  <c r="V5786" i="1" s="1"/>
  <c r="W5786" i="1" s="1"/>
  <c r="U5785" i="1"/>
  <c r="V5785" i="1" s="1"/>
  <c r="W5785" i="1" s="1"/>
  <c r="U5783" i="1"/>
  <c r="V5783" i="1" s="1"/>
  <c r="W5783" i="1" s="1"/>
  <c r="U5788" i="1"/>
  <c r="V5788" i="1" s="1"/>
  <c r="W5788" i="1" s="1"/>
  <c r="U5789" i="1"/>
  <c r="V5789" i="1" s="1"/>
  <c r="W5789" i="1" s="1"/>
  <c r="U5787" i="1"/>
  <c r="V5787" i="1" s="1"/>
  <c r="W5787" i="1" s="1"/>
  <c r="U6575" i="1"/>
  <c r="U6996" i="1"/>
  <c r="U6267" i="1"/>
  <c r="V6267" i="1" s="1"/>
  <c r="W6267" i="1" s="1"/>
  <c r="U6268" i="1"/>
  <c r="V6268" i="1" s="1"/>
  <c r="W6268" i="1" s="1"/>
  <c r="U6577" i="1"/>
  <c r="U7098" i="1"/>
  <c r="U5867" i="1"/>
  <c r="V5867" i="1" s="1"/>
  <c r="W5867" i="1" s="1"/>
  <c r="U5868" i="1"/>
  <c r="V5868" i="1" s="1"/>
  <c r="W5868" i="1" s="1"/>
  <c r="U5869" i="1"/>
  <c r="V5869" i="1" s="1"/>
  <c r="W5869" i="1" s="1"/>
  <c r="U6578" i="1"/>
  <c r="U7008" i="1"/>
  <c r="U3800" i="1"/>
  <c r="V3800" i="1" s="1"/>
  <c r="W3800" i="1" s="1"/>
  <c r="U3805" i="1"/>
  <c r="V3805" i="1" s="1"/>
  <c r="W3805" i="1" s="1"/>
  <c r="U3803" i="1"/>
  <c r="V3803" i="1" s="1"/>
  <c r="W3803" i="1" s="1"/>
  <c r="U3802" i="1"/>
  <c r="V3802" i="1" s="1"/>
  <c r="W3802" i="1" s="1"/>
  <c r="U3801" i="1"/>
  <c r="V3801" i="1" s="1"/>
  <c r="W3801" i="1" s="1"/>
  <c r="U3804" i="1"/>
  <c r="V3804" i="1" s="1"/>
  <c r="W3804" i="1" s="1"/>
  <c r="U3799" i="1"/>
  <c r="V3799" i="1" s="1"/>
  <c r="W3799" i="1" s="1"/>
  <c r="U6579" i="1"/>
  <c r="U6741" i="1"/>
  <c r="U5636" i="1"/>
  <c r="V5636" i="1" s="1"/>
  <c r="W5636" i="1" s="1"/>
  <c r="U5637" i="1"/>
  <c r="V5637" i="1" s="1"/>
  <c r="W5637" i="1" s="1"/>
  <c r="U5631" i="1"/>
  <c r="V5631" i="1" s="1"/>
  <c r="W5631" i="1" s="1"/>
  <c r="U5640" i="1"/>
  <c r="V5640" i="1" s="1"/>
  <c r="W5640" i="1" s="1"/>
  <c r="U5638" i="1"/>
  <c r="V5638" i="1" s="1"/>
  <c r="W5638" i="1" s="1"/>
  <c r="U5635" i="1"/>
  <c r="V5635" i="1" s="1"/>
  <c r="W5635" i="1" s="1"/>
  <c r="U5633" i="1"/>
  <c r="V5633" i="1" s="1"/>
  <c r="W5633" i="1" s="1"/>
  <c r="U5634" i="1"/>
  <c r="V5634" i="1" s="1"/>
  <c r="W5634" i="1" s="1"/>
  <c r="U5632" i="1"/>
  <c r="V5632" i="1" s="1"/>
  <c r="W5632" i="1" s="1"/>
  <c r="U5639" i="1"/>
  <c r="V5639" i="1" s="1"/>
  <c r="W5639" i="1" s="1"/>
  <c r="U6584" i="1"/>
  <c r="U6964" i="1"/>
  <c r="U6401" i="1"/>
  <c r="V6401" i="1" s="1"/>
  <c r="W6401" i="1" s="1"/>
  <c r="U6402" i="1"/>
  <c r="V6402" i="1" s="1"/>
  <c r="W6402" i="1" s="1"/>
  <c r="U6585" i="1"/>
  <c r="U7137" i="1"/>
  <c r="U6520" i="1"/>
  <c r="V6520" i="1" s="1"/>
  <c r="W6520" i="1" s="1"/>
  <c r="U6519" i="1"/>
  <c r="V6519" i="1" s="1"/>
  <c r="W6519" i="1" s="1"/>
  <c r="U6521" i="1"/>
  <c r="V6521" i="1" s="1"/>
  <c r="W6521" i="1" s="1"/>
  <c r="U6589" i="1"/>
  <c r="U7177" i="1"/>
  <c r="U6186" i="1"/>
  <c r="V6186" i="1" s="1"/>
  <c r="W6186" i="1" s="1"/>
  <c r="U6187" i="1"/>
  <c r="V6187" i="1" s="1"/>
  <c r="W6187" i="1" s="1"/>
  <c r="U6185" i="1"/>
  <c r="V6185" i="1" s="1"/>
  <c r="W6185" i="1" s="1"/>
  <c r="U6592" i="1"/>
  <c r="U7077" i="1"/>
  <c r="U5031" i="1"/>
  <c r="V5031" i="1" s="1"/>
  <c r="W5031" i="1" s="1"/>
  <c r="U5037" i="1"/>
  <c r="V5037" i="1" s="1"/>
  <c r="W5037" i="1" s="1"/>
  <c r="U5036" i="1"/>
  <c r="V5036" i="1" s="1"/>
  <c r="W5036" i="1" s="1"/>
  <c r="U5033" i="1"/>
  <c r="V5033" i="1" s="1"/>
  <c r="W5033" i="1" s="1"/>
  <c r="U5035" i="1"/>
  <c r="V5035" i="1" s="1"/>
  <c r="W5035" i="1" s="1"/>
  <c r="U5038" i="1"/>
  <c r="V5038" i="1" s="1"/>
  <c r="W5038" i="1" s="1"/>
  <c r="U5034" i="1"/>
  <c r="V5034" i="1" s="1"/>
  <c r="W5034" i="1" s="1"/>
  <c r="U5032" i="1"/>
  <c r="V5032" i="1" s="1"/>
  <c r="W5032" i="1" s="1"/>
  <c r="U6593" i="1"/>
  <c r="U6872" i="1"/>
  <c r="U6005" i="1"/>
  <c r="V6005" i="1" s="1"/>
  <c r="W6005" i="1" s="1"/>
  <c r="U6007" i="1"/>
  <c r="V6007" i="1" s="1"/>
  <c r="W6007" i="1" s="1"/>
  <c r="U6006" i="1"/>
  <c r="V6006" i="1" s="1"/>
  <c r="W6006" i="1" s="1"/>
  <c r="U6594" i="1"/>
  <c r="U7035" i="1"/>
  <c r="U5916" i="1"/>
  <c r="V5916" i="1" s="1"/>
  <c r="W5916" i="1" s="1"/>
  <c r="U5924" i="1"/>
  <c r="V5924" i="1" s="1"/>
  <c r="W5924" i="1" s="1"/>
  <c r="U5922" i="1"/>
  <c r="V5922" i="1" s="1"/>
  <c r="W5922" i="1" s="1"/>
  <c r="U5926" i="1"/>
  <c r="V5926" i="1" s="1"/>
  <c r="W5926" i="1" s="1"/>
  <c r="U5923" i="1"/>
  <c r="V5923" i="1" s="1"/>
  <c r="W5923" i="1" s="1"/>
  <c r="U5920" i="1"/>
  <c r="V5920" i="1" s="1"/>
  <c r="W5920" i="1" s="1"/>
  <c r="U5927" i="1"/>
  <c r="V5927" i="1" s="1"/>
  <c r="W5927" i="1" s="1"/>
  <c r="U5925" i="1"/>
  <c r="V5925" i="1" s="1"/>
  <c r="W5925" i="1" s="1"/>
  <c r="U6598" i="1"/>
  <c r="U7019" i="1"/>
  <c r="U5999" i="1"/>
  <c r="V5999" i="1" s="1"/>
  <c r="W5999" i="1" s="1"/>
  <c r="U6000" i="1"/>
  <c r="V6000" i="1" s="1"/>
  <c r="W6000" i="1" s="1"/>
  <c r="U6599" i="1"/>
  <c r="U7033" i="1"/>
  <c r="U6331" i="1"/>
  <c r="V6331" i="1" s="1"/>
  <c r="W6331" i="1" s="1"/>
  <c r="U6600" i="1"/>
  <c r="U7116" i="1"/>
  <c r="U6552" i="1"/>
  <c r="V6552" i="1" s="1"/>
  <c r="W6552" i="1" s="1"/>
  <c r="U6602" i="1"/>
  <c r="U7191" i="1"/>
  <c r="U6250" i="1"/>
  <c r="V6250" i="1" s="1"/>
  <c r="W6250" i="1" s="1"/>
  <c r="U6603" i="1"/>
  <c r="U7094" i="1"/>
  <c r="U6610" i="1"/>
  <c r="V6610" i="1" s="1"/>
  <c r="W6610" i="1" s="1"/>
  <c r="U6604" i="1"/>
  <c r="U7218" i="1"/>
  <c r="U6479" i="1"/>
  <c r="V6479" i="1" s="1"/>
  <c r="W6479" i="1" s="1"/>
  <c r="U6476" i="1"/>
  <c r="V6476" i="1" s="1"/>
  <c r="W6476" i="1" s="1"/>
  <c r="U6477" i="1"/>
  <c r="V6477" i="1" s="1"/>
  <c r="W6477" i="1" s="1"/>
  <c r="U6608" i="1"/>
  <c r="U7162" i="1"/>
  <c r="U5509" i="1"/>
  <c r="V5509" i="1" s="1"/>
  <c r="W5509" i="1" s="1"/>
  <c r="U5510" i="1"/>
  <c r="V5510" i="1" s="1"/>
  <c r="W5510" i="1" s="1"/>
  <c r="U6609" i="1"/>
  <c r="U6940" i="1"/>
  <c r="U5872" i="1"/>
  <c r="V5872" i="1" s="1"/>
  <c r="W5872" i="1" s="1"/>
  <c r="U5875" i="1"/>
  <c r="V5875" i="1" s="1"/>
  <c r="W5875" i="1" s="1"/>
  <c r="U5874" i="1"/>
  <c r="V5874" i="1" s="1"/>
  <c r="W5874" i="1" s="1"/>
  <c r="U5873" i="1"/>
  <c r="V5873" i="1" s="1"/>
  <c r="W5873" i="1" s="1"/>
  <c r="U5876" i="1"/>
  <c r="V5876" i="1" s="1"/>
  <c r="W5876" i="1" s="1"/>
  <c r="U5871" i="1"/>
  <c r="V5871" i="1" s="1"/>
  <c r="W5871" i="1" s="1"/>
  <c r="U6612" i="1"/>
  <c r="U7009" i="1"/>
  <c r="U6123" i="1"/>
  <c r="V6123" i="1" s="1"/>
  <c r="W6123" i="1" s="1"/>
  <c r="U6613" i="1"/>
  <c r="U7063" i="1"/>
  <c r="U4424" i="1"/>
  <c r="V4424" i="1" s="1"/>
  <c r="W4424" i="1" s="1"/>
  <c r="U4425" i="1"/>
  <c r="V4425" i="1" s="1"/>
  <c r="W4425" i="1" s="1"/>
  <c r="U4421" i="1"/>
  <c r="V4421" i="1" s="1"/>
  <c r="W4421" i="1" s="1"/>
  <c r="U4422" i="1"/>
  <c r="V4422" i="1" s="1"/>
  <c r="W4422" i="1" s="1"/>
  <c r="U4423" i="1"/>
  <c r="V4423" i="1" s="1"/>
  <c r="W4423" i="1" s="1"/>
  <c r="U6615" i="1"/>
  <c r="U6795" i="1"/>
  <c r="U6417" i="1"/>
  <c r="V6417" i="1" s="1"/>
  <c r="W6417" i="1" s="1"/>
  <c r="U6425" i="1"/>
  <c r="V6425" i="1" s="1"/>
  <c r="W6425" i="1" s="1"/>
  <c r="U6616" i="1"/>
  <c r="U7144" i="1"/>
  <c r="U6042" i="1"/>
  <c r="V6042" i="1" s="1"/>
  <c r="W6042" i="1" s="1"/>
  <c r="U6040" i="1"/>
  <c r="V6040" i="1" s="1"/>
  <c r="W6040" i="1" s="1"/>
  <c r="U6043" i="1"/>
  <c r="V6043" i="1" s="1"/>
  <c r="W6043" i="1" s="1"/>
  <c r="U6039" i="1"/>
  <c r="V6039" i="1" s="1"/>
  <c r="W6039" i="1" s="1"/>
  <c r="U6038" i="1"/>
  <c r="V6038" i="1" s="1"/>
  <c r="W6038" i="1" s="1"/>
  <c r="U6041" i="1"/>
  <c r="V6041" i="1" s="1"/>
  <c r="W6041" i="1" s="1"/>
  <c r="U6617" i="1"/>
  <c r="U7042" i="1"/>
  <c r="U3135" i="1"/>
  <c r="V3135" i="1" s="1"/>
  <c r="W3135" i="1" s="1"/>
  <c r="U3133" i="1"/>
  <c r="V3133" i="1" s="1"/>
  <c r="W3133" i="1" s="1"/>
  <c r="U3134" i="1"/>
  <c r="V3134" i="1" s="1"/>
  <c r="W3134" i="1" s="1"/>
  <c r="U6618" i="1"/>
  <c r="U6699" i="1"/>
  <c r="U6229" i="1"/>
  <c r="V6229" i="1" s="1"/>
  <c r="W6229" i="1" s="1"/>
  <c r="U6230" i="1"/>
  <c r="V6230" i="1" s="1"/>
  <c r="W6230" i="1" s="1"/>
  <c r="U6231" i="1"/>
  <c r="V6231" i="1" s="1"/>
  <c r="W6231" i="1" s="1"/>
  <c r="U6232" i="1"/>
  <c r="V6232" i="1" s="1"/>
  <c r="W6232" i="1" s="1"/>
  <c r="U6622" i="1"/>
  <c r="U7089" i="1"/>
  <c r="U6236" i="1"/>
  <c r="V6236" i="1" s="1"/>
  <c r="W6236" i="1" s="1"/>
  <c r="U6238" i="1"/>
  <c r="V6238" i="1" s="1"/>
  <c r="W6238" i="1" s="1"/>
  <c r="U6240" i="1"/>
  <c r="V6240" i="1" s="1"/>
  <c r="W6240" i="1" s="1"/>
  <c r="U6237" i="1"/>
  <c r="V6237" i="1" s="1"/>
  <c r="W6237" i="1" s="1"/>
  <c r="U6623" i="1"/>
  <c r="U7091" i="1"/>
  <c r="U3542" i="1"/>
  <c r="V3542" i="1" s="1"/>
  <c r="W3542" i="1" s="1"/>
  <c r="U3549" i="1"/>
  <c r="V3549" i="1" s="1"/>
  <c r="W3549" i="1" s="1"/>
  <c r="U3541" i="1"/>
  <c r="V3541" i="1" s="1"/>
  <c r="W3541" i="1" s="1"/>
  <c r="U3550" i="1"/>
  <c r="V3550" i="1" s="1"/>
  <c r="W3550" i="1" s="1"/>
  <c r="U3539" i="1"/>
  <c r="V3539" i="1" s="1"/>
  <c r="W3539" i="1" s="1"/>
  <c r="U3545" i="1"/>
  <c r="V3545" i="1" s="1"/>
  <c r="W3545" i="1" s="1"/>
  <c r="U3551" i="1"/>
  <c r="V3551" i="1" s="1"/>
  <c r="W3551" i="1" s="1"/>
  <c r="U3546" i="1"/>
  <c r="V3546" i="1" s="1"/>
  <c r="W3546" i="1" s="1"/>
  <c r="U3548" i="1"/>
  <c r="V3548" i="1" s="1"/>
  <c r="W3548" i="1" s="1"/>
  <c r="U3544" i="1"/>
  <c r="V3544" i="1" s="1"/>
  <c r="W3544" i="1" s="1"/>
  <c r="U3547" i="1"/>
  <c r="V3547" i="1" s="1"/>
  <c r="W3547" i="1" s="1"/>
  <c r="U3540" i="1"/>
  <c r="V3540" i="1" s="1"/>
  <c r="W3540" i="1" s="1"/>
  <c r="U3537" i="1"/>
  <c r="V3537" i="1" s="1"/>
  <c r="W3537" i="1" s="1"/>
  <c r="U3538" i="1"/>
  <c r="V3538" i="1" s="1"/>
  <c r="W3538" i="1" s="1"/>
  <c r="U3543" i="1"/>
  <c r="V3543" i="1" s="1"/>
  <c r="W3543" i="1" s="1"/>
  <c r="U6626" i="1"/>
  <c r="U6722" i="1"/>
  <c r="U6597" i="1"/>
  <c r="V6597" i="1" s="1"/>
  <c r="W6597" i="1" s="1"/>
  <c r="U6627" i="1"/>
  <c r="U7209" i="1"/>
  <c r="U6614" i="1"/>
  <c r="V6614" i="1" s="1"/>
  <c r="W6614" i="1" s="1"/>
  <c r="U6628" i="1"/>
  <c r="U7221" i="1"/>
  <c r="U3405" i="1"/>
  <c r="V3405" i="1" s="1"/>
  <c r="W3405" i="1" s="1"/>
  <c r="U3402" i="1"/>
  <c r="V3402" i="1" s="1"/>
  <c r="W3402" i="1" s="1"/>
  <c r="U3401" i="1"/>
  <c r="V3401" i="1" s="1"/>
  <c r="W3401" i="1" s="1"/>
  <c r="U3406" i="1"/>
  <c r="V3406" i="1" s="1"/>
  <c r="W3406" i="1" s="1"/>
  <c r="U3404" i="1"/>
  <c r="V3404" i="1" s="1"/>
  <c r="W3404" i="1" s="1"/>
  <c r="U3403" i="1"/>
  <c r="V3403" i="1" s="1"/>
  <c r="W3403" i="1" s="1"/>
  <c r="U3407" i="1"/>
  <c r="V3407" i="1" s="1"/>
  <c r="W3407" i="1" s="1"/>
  <c r="U6629" i="1"/>
  <c r="U6715" i="1"/>
  <c r="U5441" i="1"/>
  <c r="V5441" i="1" s="1"/>
  <c r="W5441" i="1" s="1"/>
  <c r="U6630" i="1"/>
  <c r="U6928" i="1"/>
  <c r="U6631" i="1"/>
  <c r="U7231" i="1"/>
  <c r="U5607" i="1"/>
  <c r="V5607" i="1" s="1"/>
  <c r="W5607" i="1" s="1"/>
  <c r="U6632" i="1"/>
  <c r="U6959" i="1"/>
  <c r="U6463" i="1"/>
  <c r="V6463" i="1" s="1"/>
  <c r="W6463" i="1" s="1"/>
  <c r="U6633" i="1"/>
  <c r="U7158" i="1"/>
  <c r="U5327" i="1"/>
  <c r="V5327" i="1" s="1"/>
  <c r="W5327" i="1" s="1"/>
  <c r="U5326" i="1"/>
  <c r="V5326" i="1" s="1"/>
  <c r="W5326" i="1" s="1"/>
  <c r="U5342" i="1"/>
  <c r="V5342" i="1" s="1"/>
  <c r="W5342" i="1" s="1"/>
  <c r="U5331" i="1"/>
  <c r="V5331" i="1" s="1"/>
  <c r="W5331" i="1" s="1"/>
  <c r="U5337" i="1"/>
  <c r="V5337" i="1" s="1"/>
  <c r="W5337" i="1" s="1"/>
  <c r="U5329" i="1"/>
  <c r="V5329" i="1" s="1"/>
  <c r="W5329" i="1" s="1"/>
  <c r="U5345" i="1"/>
  <c r="V5345" i="1" s="1"/>
  <c r="W5345" i="1" s="1"/>
  <c r="U5334" i="1"/>
  <c r="V5334" i="1" s="1"/>
  <c r="W5334" i="1" s="1"/>
  <c r="U5336" i="1"/>
  <c r="V5336" i="1" s="1"/>
  <c r="W5336" i="1" s="1"/>
  <c r="U5335" i="1"/>
  <c r="V5335" i="1" s="1"/>
  <c r="W5335" i="1" s="1"/>
  <c r="U5341" i="1"/>
  <c r="V5341" i="1" s="1"/>
  <c r="W5341" i="1" s="1"/>
  <c r="U5343" i="1"/>
  <c r="V5343" i="1" s="1"/>
  <c r="W5343" i="1" s="1"/>
  <c r="U5332" i="1"/>
  <c r="V5332" i="1" s="1"/>
  <c r="W5332" i="1" s="1"/>
  <c r="U5330" i="1"/>
  <c r="V5330" i="1" s="1"/>
  <c r="W5330" i="1" s="1"/>
  <c r="U5328" i="1"/>
  <c r="V5328" i="1" s="1"/>
  <c r="W5328" i="1" s="1"/>
  <c r="U5344" i="1"/>
  <c r="V5344" i="1" s="1"/>
  <c r="W5344" i="1" s="1"/>
  <c r="U5339" i="1"/>
  <c r="V5339" i="1" s="1"/>
  <c r="W5339" i="1" s="1"/>
  <c r="U5333" i="1"/>
  <c r="V5333" i="1" s="1"/>
  <c r="W5333" i="1" s="1"/>
  <c r="U5340" i="1"/>
  <c r="V5340" i="1" s="1"/>
  <c r="W5340" i="1" s="1"/>
  <c r="U5338" i="1"/>
  <c r="V5338" i="1" s="1"/>
  <c r="W5338" i="1" s="1"/>
  <c r="U6635" i="1"/>
  <c r="U6915" i="1"/>
  <c r="U6390" i="1"/>
  <c r="V6390" i="1" s="1"/>
  <c r="W6390" i="1" s="1"/>
  <c r="U6636" i="1"/>
  <c r="U7132" i="1"/>
  <c r="U6446" i="1"/>
  <c r="V6446" i="1" s="1"/>
  <c r="W6446" i="1" s="1"/>
  <c r="U6447" i="1"/>
  <c r="V6447" i="1" s="1"/>
  <c r="W6447" i="1" s="1"/>
  <c r="U6444" i="1"/>
  <c r="V6444" i="1" s="1"/>
  <c r="W6444" i="1" s="1"/>
  <c r="U6637" i="1"/>
  <c r="U7151" i="1"/>
  <c r="U6640" i="1"/>
  <c r="U5311" i="1"/>
  <c r="V5311" i="1" s="1"/>
  <c r="W5311" i="1" s="1"/>
  <c r="Q2" i="1" l="1"/>
  <c r="W7226" i="1"/>
  <c r="W6622" i="1"/>
  <c r="W7213" i="1"/>
  <c r="W6602" i="1"/>
  <c r="W7206" i="1"/>
  <c r="W6589" i="1"/>
  <c r="W7198" i="1"/>
  <c r="W6571" i="1"/>
  <c r="W6551" i="1"/>
  <c r="W7191" i="1"/>
  <c r="W7189" i="1"/>
  <c r="W6547" i="1"/>
  <c r="W7187" i="1"/>
  <c r="W6545" i="1"/>
  <c r="W7183" i="1"/>
  <c r="W6531" i="1"/>
  <c r="W7176" i="1"/>
  <c r="W6512" i="1"/>
  <c r="W7172" i="1"/>
  <c r="W6506" i="1"/>
  <c r="W7167" i="1"/>
  <c r="W6491" i="1"/>
  <c r="W7164" i="1"/>
  <c r="W6481" i="1"/>
  <c r="W6469" i="1"/>
  <c r="W7159" i="1"/>
  <c r="W7155" i="1"/>
  <c r="W6454" i="1"/>
  <c r="W7153" i="1"/>
  <c r="W6450" i="1"/>
  <c r="W7148" i="1"/>
  <c r="W6435" i="1"/>
  <c r="W7128" i="1"/>
  <c r="W6366" i="1"/>
  <c r="W6330" i="1"/>
  <c r="W7116" i="1"/>
  <c r="W7113" i="1"/>
  <c r="W6316" i="1"/>
  <c r="W7108" i="1"/>
  <c r="W6302" i="1"/>
  <c r="W7104" i="1"/>
  <c r="W6291" i="1"/>
  <c r="W7097" i="1"/>
  <c r="W6261" i="1"/>
  <c r="W7087" i="1"/>
  <c r="W6222" i="1"/>
  <c r="W7084" i="1"/>
  <c r="W6211" i="1"/>
  <c r="W6163" i="1"/>
  <c r="W7071" i="1"/>
  <c r="W7067" i="1"/>
  <c r="W6149" i="1"/>
  <c r="W7061" i="1"/>
  <c r="W6120" i="1"/>
  <c r="W7056" i="1"/>
  <c r="W6102" i="1"/>
  <c r="W7049" i="1"/>
  <c r="W6069" i="1"/>
  <c r="W7239" i="1"/>
  <c r="W6637" i="1"/>
  <c r="W7237" i="1"/>
  <c r="W6635" i="1"/>
  <c r="W7228" i="1"/>
  <c r="W6626" i="1"/>
  <c r="W7219" i="1"/>
  <c r="W6612" i="1"/>
  <c r="W7218" i="1"/>
  <c r="W6609" i="1"/>
  <c r="W6593" i="1"/>
  <c r="W7208" i="1"/>
  <c r="W7204" i="1"/>
  <c r="W6584" i="1"/>
  <c r="W7184" i="1"/>
  <c r="W6536" i="1"/>
  <c r="W6399" i="1"/>
  <c r="W7137" i="1"/>
  <c r="W7136" i="1"/>
  <c r="W6398" i="1"/>
  <c r="W7130" i="1"/>
  <c r="W6380" i="1"/>
  <c r="W7125" i="1"/>
  <c r="W6358" i="1"/>
  <c r="W7124" i="1"/>
  <c r="W6352" i="1"/>
  <c r="W7122" i="1"/>
  <c r="W6348" i="1"/>
  <c r="W6337" i="1"/>
  <c r="W7119" i="1"/>
  <c r="W7106" i="1"/>
  <c r="W6294" i="1"/>
  <c r="W7102" i="1"/>
  <c r="W6280" i="1"/>
  <c r="W6249" i="1"/>
  <c r="W7094" i="1"/>
  <c r="W7093" i="1"/>
  <c r="W6242" i="1"/>
  <c r="W7090" i="1"/>
  <c r="W6233" i="1"/>
  <c r="W6204" i="1"/>
  <c r="W7082" i="1"/>
  <c r="W7080" i="1"/>
  <c r="W6199" i="1"/>
  <c r="W6182" i="1"/>
  <c r="W7077" i="1"/>
  <c r="W7074" i="1"/>
  <c r="W6175" i="1"/>
  <c r="W7058" i="1"/>
  <c r="W6111" i="1"/>
  <c r="W7052" i="1"/>
  <c r="W6084" i="1"/>
  <c r="W7234" i="1"/>
  <c r="W6632" i="1"/>
  <c r="W7231" i="1"/>
  <c r="W6629" i="1"/>
  <c r="W7227" i="1"/>
  <c r="W6623" i="1"/>
  <c r="W7215" i="1"/>
  <c r="W6604" i="1"/>
  <c r="W7210" i="1"/>
  <c r="W6598" i="1"/>
  <c r="W7181" i="1"/>
  <c r="W6524" i="1"/>
  <c r="W7178" i="1"/>
  <c r="W6522" i="1"/>
  <c r="W7174" i="1"/>
  <c r="W6510" i="1"/>
  <c r="W7170" i="1"/>
  <c r="W6497" i="1"/>
  <c r="W7168" i="1"/>
  <c r="W6492" i="1"/>
  <c r="W7162" i="1"/>
  <c r="W6474" i="1"/>
  <c r="W7157" i="1"/>
  <c r="W6461" i="1"/>
  <c r="W7149" i="1"/>
  <c r="W6439" i="1"/>
  <c r="W7145" i="1"/>
  <c r="W6426" i="1"/>
  <c r="W7141" i="1"/>
  <c r="W6412" i="1"/>
  <c r="W7134" i="1"/>
  <c r="W6392" i="1"/>
  <c r="W7127" i="1"/>
  <c r="W6365" i="1"/>
  <c r="W7100" i="1"/>
  <c r="W6275" i="1"/>
  <c r="W6122" i="1"/>
  <c r="W7063" i="1"/>
  <c r="W7230" i="1"/>
  <c r="W6628" i="1"/>
  <c r="W7224" i="1"/>
  <c r="W6617" i="1"/>
  <c r="W7223" i="1"/>
  <c r="W6616" i="1"/>
  <c r="W7212" i="1"/>
  <c r="W6600" i="1"/>
  <c r="W7207" i="1"/>
  <c r="W6592" i="1"/>
  <c r="W7201" i="1"/>
  <c r="W6577" i="1"/>
  <c r="W7192" i="1"/>
  <c r="W6556" i="1"/>
  <c r="W7185" i="1"/>
  <c r="W6537" i="1"/>
  <c r="W7165" i="1"/>
  <c r="W6482" i="1"/>
  <c r="W7121" i="1"/>
  <c r="W6344" i="1"/>
  <c r="W7088" i="1"/>
  <c r="W6226" i="1"/>
  <c r="W6176" i="1"/>
  <c r="W7075" i="1"/>
  <c r="W7066" i="1"/>
  <c r="W6142" i="1"/>
  <c r="W6118" i="1"/>
  <c r="W7060" i="1"/>
  <c r="W7054" i="1"/>
  <c r="W6090" i="1"/>
  <c r="W7209" i="1"/>
  <c r="W6594" i="1"/>
  <c r="W7182" i="1"/>
  <c r="W6530" i="1"/>
  <c r="W7173" i="1"/>
  <c r="W6508" i="1"/>
  <c r="W7169" i="1"/>
  <c r="W6496" i="1"/>
  <c r="W7163" i="1"/>
  <c r="W6480" i="1"/>
  <c r="W6471" i="1"/>
  <c r="W7160" i="1"/>
  <c r="W6462" i="1"/>
  <c r="W7158" i="1"/>
  <c r="W7150" i="1"/>
  <c r="W6440" i="1"/>
  <c r="W7147" i="1"/>
  <c r="W6431" i="1"/>
  <c r="W7143" i="1"/>
  <c r="W6414" i="1"/>
  <c r="W7131" i="1"/>
  <c r="W6381" i="1"/>
  <c r="W6367" i="1"/>
  <c r="W7129" i="1"/>
  <c r="W7118" i="1"/>
  <c r="W6336" i="1"/>
  <c r="W7114" i="1"/>
  <c r="W6317" i="1"/>
  <c r="W7111" i="1"/>
  <c r="W6312" i="1"/>
  <c r="W7103" i="1"/>
  <c r="W6284" i="1"/>
  <c r="W6266" i="1"/>
  <c r="W7098" i="1"/>
  <c r="W6259" i="1"/>
  <c r="W7096" i="1"/>
  <c r="W6251" i="1"/>
  <c r="W7095" i="1"/>
  <c r="W7092" i="1"/>
  <c r="W6241" i="1"/>
  <c r="W6227" i="1"/>
  <c r="W7089" i="1"/>
  <c r="W7081" i="1"/>
  <c r="W6203" i="1"/>
  <c r="W6159" i="1"/>
  <c r="W7070" i="1"/>
  <c r="W7065" i="1"/>
  <c r="W6141" i="1"/>
  <c r="W7057" i="1"/>
  <c r="W6106" i="1"/>
  <c r="W7233" i="1"/>
  <c r="W6631" i="1"/>
  <c r="W7217" i="1"/>
  <c r="W6608" i="1"/>
  <c r="W7214" i="1"/>
  <c r="W6603" i="1"/>
  <c r="W7205" i="1"/>
  <c r="W6585" i="1"/>
  <c r="W7203" i="1"/>
  <c r="W6579" i="1"/>
  <c r="W7194" i="1"/>
  <c r="W6558" i="1"/>
  <c r="W6550" i="1"/>
  <c r="W7190" i="1"/>
  <c r="W7186" i="1"/>
  <c r="W6538" i="1"/>
  <c r="W7179" i="1"/>
  <c r="W6523" i="1"/>
  <c r="W6518" i="1"/>
  <c r="W7177" i="1"/>
  <c r="W7166" i="1"/>
  <c r="W6483" i="1"/>
  <c r="W7154" i="1"/>
  <c r="W6451" i="1"/>
  <c r="W6415" i="1"/>
  <c r="W7144" i="1"/>
  <c r="W7140" i="1"/>
  <c r="W6409" i="1"/>
  <c r="W7138" i="1"/>
  <c r="W6403" i="1"/>
  <c r="W6389" i="1"/>
  <c r="W7132" i="1"/>
  <c r="W7126" i="1"/>
  <c r="W6361" i="1"/>
  <c r="W7120" i="1"/>
  <c r="W6343" i="1"/>
  <c r="W6332" i="1"/>
  <c r="W7117" i="1"/>
  <c r="W6324" i="1"/>
  <c r="W7115" i="1"/>
  <c r="W7107" i="1"/>
  <c r="W6297" i="1"/>
  <c r="W6278" i="1"/>
  <c r="W7101" i="1"/>
  <c r="W6269" i="1"/>
  <c r="W7099" i="1"/>
  <c r="W7072" i="1"/>
  <c r="W6167" i="1"/>
  <c r="W7238" i="1"/>
  <c r="W6636" i="1"/>
  <c r="W7229" i="1"/>
  <c r="W6627" i="1"/>
  <c r="W7225" i="1"/>
  <c r="W6618" i="1"/>
  <c r="W7221" i="1"/>
  <c r="W6613" i="1"/>
  <c r="W7211" i="1"/>
  <c r="W6599" i="1"/>
  <c r="W7202" i="1"/>
  <c r="W6578" i="1"/>
  <c r="W7197" i="1"/>
  <c r="W6570" i="1"/>
  <c r="W7175" i="1"/>
  <c r="W6511" i="1"/>
  <c r="W7156" i="1"/>
  <c r="W6455" i="1"/>
  <c r="W7139" i="1"/>
  <c r="W6408" i="1"/>
  <c r="W7123" i="1"/>
  <c r="W6351" i="1"/>
  <c r="W6305" i="1"/>
  <c r="W7109" i="1"/>
  <c r="W7083" i="1"/>
  <c r="W6210" i="1"/>
  <c r="W7059" i="1"/>
  <c r="W6115" i="1"/>
  <c r="W6085" i="1"/>
  <c r="W7053" i="1"/>
  <c r="W7235" i="1"/>
  <c r="W6633" i="1"/>
  <c r="W7232" i="1"/>
  <c r="W6630" i="1"/>
  <c r="W7222" i="1"/>
  <c r="W6615" i="1"/>
  <c r="W7199" i="1"/>
  <c r="W6575" i="1"/>
  <c r="W7196" i="1"/>
  <c r="W6565" i="1"/>
  <c r="W7195" i="1"/>
  <c r="W6564" i="1"/>
  <c r="W7193" i="1"/>
  <c r="W6557" i="1"/>
  <c r="W7171" i="1"/>
  <c r="W6503" i="1"/>
  <c r="W7161" i="1"/>
  <c r="W6473" i="1"/>
  <c r="W7152" i="1"/>
  <c r="W6449" i="1"/>
  <c r="W6441" i="1"/>
  <c r="W7151" i="1"/>
  <c r="W7146" i="1"/>
  <c r="W6427" i="1"/>
  <c r="W7142" i="1"/>
  <c r="W6413" i="1"/>
  <c r="W7135" i="1"/>
  <c r="W6393" i="1"/>
  <c r="W7133" i="1"/>
  <c r="W6391" i="1"/>
  <c r="W7112" i="1"/>
  <c r="W6315" i="1"/>
  <c r="W6310" i="1"/>
  <c r="W7110" i="1"/>
  <c r="W6234" i="1"/>
  <c r="W7091" i="1"/>
  <c r="W6220" i="1"/>
  <c r="W7085" i="1"/>
  <c r="W7078" i="1"/>
  <c r="W6189" i="1"/>
  <c r="W7076" i="1"/>
  <c r="W6181" i="1"/>
  <c r="W7062" i="1"/>
  <c r="W6121" i="1"/>
  <c r="W6093" i="1"/>
  <c r="W7055" i="1"/>
  <c r="W7068" i="1"/>
  <c r="W6150" i="1"/>
  <c r="W6132" i="1"/>
  <c r="W7064" i="1"/>
  <c r="W5909" i="1"/>
  <c r="W7019" i="1"/>
  <c r="W7017" i="1"/>
  <c r="W5907" i="1"/>
  <c r="W7016" i="1"/>
  <c r="W5906" i="1"/>
  <c r="W5890" i="1"/>
  <c r="W7014" i="1"/>
  <c r="W7012" i="1"/>
  <c r="W5883" i="1"/>
  <c r="W6999" i="1"/>
  <c r="W5799" i="1"/>
  <c r="W5714" i="1"/>
  <c r="W6982" i="1"/>
  <c r="W5683" i="1"/>
  <c r="W6973" i="1"/>
  <c r="W5606" i="1"/>
  <c r="W6959" i="1"/>
  <c r="W5535" i="1"/>
  <c r="W6945" i="1"/>
  <c r="W6936" i="1"/>
  <c r="W5486" i="1"/>
  <c r="W6933" i="1"/>
  <c r="W5470" i="1"/>
  <c r="W6927" i="1"/>
  <c r="W5439" i="1"/>
  <c r="W6052" i="1"/>
  <c r="W7046" i="1"/>
  <c r="W7041" i="1"/>
  <c r="W6035" i="1"/>
  <c r="W7037" i="1"/>
  <c r="W6013" i="1"/>
  <c r="W7030" i="1"/>
  <c r="W5977" i="1"/>
  <c r="W5908" i="1"/>
  <c r="W7018" i="1"/>
  <c r="W5800" i="1"/>
  <c r="W7000" i="1"/>
  <c r="W5782" i="1"/>
  <c r="W6996" i="1"/>
  <c r="W6992" i="1"/>
  <c r="W5768" i="1"/>
  <c r="W6984" i="1"/>
  <c r="W5720" i="1"/>
  <c r="W5694" i="1"/>
  <c r="W6976" i="1"/>
  <c r="W5655" i="1"/>
  <c r="W6968" i="1"/>
  <c r="W6961" i="1"/>
  <c r="W5614" i="1"/>
  <c r="W6954" i="1"/>
  <c r="W5587" i="1"/>
  <c r="W5414" i="1"/>
  <c r="W6924" i="1"/>
  <c r="W5350" i="1"/>
  <c r="W6917" i="1"/>
  <c r="W6004" i="1"/>
  <c r="W7035" i="1"/>
  <c r="W5998" i="1"/>
  <c r="W7033" i="1"/>
  <c r="W7023" i="1"/>
  <c r="W5942" i="1"/>
  <c r="W7006" i="1"/>
  <c r="W5858" i="1"/>
  <c r="W7003" i="1"/>
  <c r="W5832" i="1"/>
  <c r="W7001" i="1"/>
  <c r="W5804" i="1"/>
  <c r="W6990" i="1"/>
  <c r="W5756" i="1"/>
  <c r="W5752" i="1"/>
  <c r="W6989" i="1"/>
  <c r="W6986" i="1"/>
  <c r="W5729" i="1"/>
  <c r="W6974" i="1"/>
  <c r="W5688" i="1"/>
  <c r="W6969" i="1"/>
  <c r="W5671" i="1"/>
  <c r="W5624" i="1"/>
  <c r="W6963" i="1"/>
  <c r="W6956" i="1"/>
  <c r="W5589" i="1"/>
  <c r="W6953" i="1"/>
  <c r="W5582" i="1"/>
  <c r="W5474" i="1"/>
  <c r="W6934" i="1"/>
  <c r="W5456" i="1"/>
  <c r="W6931" i="1"/>
  <c r="W5390" i="1"/>
  <c r="W6922" i="1"/>
  <c r="W6920" i="1"/>
  <c r="W5376" i="1"/>
  <c r="W6045" i="1"/>
  <c r="W7044" i="1"/>
  <c r="W7031" i="1"/>
  <c r="W5979" i="1"/>
  <c r="W7027" i="1"/>
  <c r="W5961" i="1"/>
  <c r="W7025" i="1"/>
  <c r="W5954" i="1"/>
  <c r="W7021" i="1"/>
  <c r="W5937" i="1"/>
  <c r="W5887" i="1"/>
  <c r="W7013" i="1"/>
  <c r="W5880" i="1"/>
  <c r="W7011" i="1"/>
  <c r="W5870" i="1"/>
  <c r="W7009" i="1"/>
  <c r="W5723" i="1"/>
  <c r="W6985" i="1"/>
  <c r="W6980" i="1"/>
  <c r="W5707" i="1"/>
  <c r="W5705" i="1"/>
  <c r="W6979" i="1"/>
  <c r="W5697" i="1"/>
  <c r="W6977" i="1"/>
  <c r="W6966" i="1"/>
  <c r="W5644" i="1"/>
  <c r="W6948" i="1"/>
  <c r="W5546" i="1"/>
  <c r="W6947" i="1"/>
  <c r="W5543" i="1"/>
  <c r="W5540" i="1"/>
  <c r="W6946" i="1"/>
  <c r="W5516" i="1"/>
  <c r="W6942" i="1"/>
  <c r="W6937" i="1"/>
  <c r="W5487" i="1"/>
  <c r="W6926" i="1"/>
  <c r="W5432" i="1"/>
  <c r="W6193" i="1"/>
  <c r="W7079" i="1"/>
  <c r="W6171" i="1"/>
  <c r="W7073" i="1"/>
  <c r="W7069" i="1"/>
  <c r="W6155" i="1"/>
  <c r="W7051" i="1"/>
  <c r="W6077" i="1"/>
  <c r="W6070" i="1"/>
  <c r="W7050" i="1"/>
  <c r="W6061" i="1"/>
  <c r="W7048" i="1"/>
  <c r="W7038" i="1"/>
  <c r="W6024" i="1"/>
  <c r="W7036" i="1"/>
  <c r="W6008" i="1"/>
  <c r="W5894" i="1"/>
  <c r="W7015" i="1"/>
  <c r="W6983" i="1"/>
  <c r="W5717" i="1"/>
  <c r="W5709" i="1"/>
  <c r="W6981" i="1"/>
  <c r="W5689" i="1"/>
  <c r="W6975" i="1"/>
  <c r="W5674" i="1"/>
  <c r="W6970" i="1"/>
  <c r="W6949" i="1"/>
  <c r="W5552" i="1"/>
  <c r="W5507" i="1"/>
  <c r="W6940" i="1"/>
  <c r="W5451" i="1"/>
  <c r="W6930" i="1"/>
  <c r="W5440" i="1"/>
  <c r="W6928" i="1"/>
  <c r="W7045" i="1"/>
  <c r="W6051" i="1"/>
  <c r="W7040" i="1"/>
  <c r="W6031" i="1"/>
  <c r="W7020" i="1"/>
  <c r="W5928" i="1"/>
  <c r="W7005" i="1"/>
  <c r="W5848" i="1"/>
  <c r="W5779" i="1"/>
  <c r="W6995" i="1"/>
  <c r="W5630" i="1"/>
  <c r="W6964" i="1"/>
  <c r="W5608" i="1"/>
  <c r="W6960" i="1"/>
  <c r="W6944" i="1"/>
  <c r="W5531" i="1"/>
  <c r="W6941" i="1"/>
  <c r="W5512" i="1"/>
  <c r="W5494" i="1"/>
  <c r="W6938" i="1"/>
  <c r="W6923" i="1"/>
  <c r="W5405" i="1"/>
  <c r="W6918" i="1"/>
  <c r="W5355" i="1"/>
  <c r="W7047" i="1"/>
  <c r="W6060" i="1"/>
  <c r="W7034" i="1"/>
  <c r="W6001" i="1"/>
  <c r="W5956" i="1"/>
  <c r="W7026" i="1"/>
  <c r="W7022" i="1"/>
  <c r="W5941" i="1"/>
  <c r="W6998" i="1"/>
  <c r="W5795" i="1"/>
  <c r="W6997" i="1"/>
  <c r="W5790" i="1"/>
  <c r="W6993" i="1"/>
  <c r="W5769" i="1"/>
  <c r="W6987" i="1"/>
  <c r="W5731" i="1"/>
  <c r="W5678" i="1"/>
  <c r="W6971" i="1"/>
  <c r="W5641" i="1"/>
  <c r="W6965" i="1"/>
  <c r="W6957" i="1"/>
  <c r="W5590" i="1"/>
  <c r="W6952" i="1"/>
  <c r="W5577" i="1"/>
  <c r="W5553" i="1"/>
  <c r="W6950" i="1"/>
  <c r="W6925" i="1"/>
  <c r="W5424" i="1"/>
  <c r="W7043" i="1"/>
  <c r="W6044" i="1"/>
  <c r="W6037" i="1"/>
  <c r="W7042" i="1"/>
  <c r="W7039" i="1"/>
  <c r="W6028" i="1"/>
  <c r="W7032" i="1"/>
  <c r="W5983" i="1"/>
  <c r="W7028" i="1"/>
  <c r="W5967" i="1"/>
  <c r="W7024" i="1"/>
  <c r="W5948" i="1"/>
  <c r="W5877" i="1"/>
  <c r="W7010" i="1"/>
  <c r="W5866" i="1"/>
  <c r="W7008" i="1"/>
  <c r="W7007" i="1"/>
  <c r="W5862" i="1"/>
  <c r="W7004" i="1"/>
  <c r="W5833" i="1"/>
  <c r="W5805" i="1"/>
  <c r="W7002" i="1"/>
  <c r="W6994" i="1"/>
  <c r="W5774" i="1"/>
  <c r="W5759" i="1"/>
  <c r="W6991" i="1"/>
  <c r="W6988" i="1"/>
  <c r="W5734" i="1"/>
  <c r="W5702" i="1"/>
  <c r="W6978" i="1"/>
  <c r="W5681" i="1"/>
  <c r="W6972" i="1"/>
  <c r="W5651" i="1"/>
  <c r="W6967" i="1"/>
  <c r="W6962" i="1"/>
  <c r="W5622" i="1"/>
  <c r="W6958" i="1"/>
  <c r="W5591" i="1"/>
  <c r="W6955" i="1"/>
  <c r="W5588" i="1"/>
  <c r="W5573" i="1"/>
  <c r="W6951" i="1"/>
  <c r="W6932" i="1"/>
  <c r="W5463" i="1"/>
  <c r="W5384" i="1"/>
  <c r="W6921" i="1"/>
  <c r="W5527" i="1"/>
  <c r="W6943" i="1"/>
  <c r="W5481" i="1"/>
  <c r="W6935" i="1"/>
  <c r="W5445" i="1"/>
  <c r="W6929" i="1"/>
  <c r="W6919" i="1"/>
  <c r="W5368" i="1"/>
  <c r="W6909" i="1"/>
  <c r="W5289" i="1"/>
  <c r="W5274" i="1"/>
  <c r="W6905" i="1"/>
  <c r="W5169" i="1"/>
  <c r="W6890" i="1"/>
  <c r="W5050" i="1"/>
  <c r="W6874" i="1"/>
  <c r="W6851" i="1"/>
  <c r="W4864" i="1"/>
  <c r="W4848" i="1"/>
  <c r="W6848" i="1"/>
  <c r="W4820" i="1"/>
  <c r="W6843" i="1"/>
  <c r="W4685" i="1"/>
  <c r="W6826" i="1"/>
  <c r="W6816" i="1"/>
  <c r="W4593" i="1"/>
  <c r="W6813" i="1"/>
  <c r="W4572" i="1"/>
  <c r="W4241" i="1"/>
  <c r="W6784" i="1"/>
  <c r="W5284" i="1"/>
  <c r="W6908" i="1"/>
  <c r="W5195" i="1"/>
  <c r="W6896" i="1"/>
  <c r="W6893" i="1"/>
  <c r="W5180" i="1"/>
  <c r="W5178" i="1"/>
  <c r="W6892" i="1"/>
  <c r="W6885" i="1"/>
  <c r="W5128" i="1"/>
  <c r="W5069" i="1"/>
  <c r="W6877" i="1"/>
  <c r="W5001" i="1"/>
  <c r="W6865" i="1"/>
  <c r="W4898" i="1"/>
  <c r="W6856" i="1"/>
  <c r="W4841" i="1"/>
  <c r="W6846" i="1"/>
  <c r="W4811" i="1"/>
  <c r="W6842" i="1"/>
  <c r="W6834" i="1"/>
  <c r="W4738" i="1"/>
  <c r="W6828" i="1"/>
  <c r="W4696" i="1"/>
  <c r="W4612" i="1"/>
  <c r="W6819" i="1"/>
  <c r="W4578" i="1"/>
  <c r="W6814" i="1"/>
  <c r="W6805" i="1"/>
  <c r="W4490" i="1"/>
  <c r="W4475" i="1"/>
  <c r="W6803" i="1"/>
  <c r="W5321" i="1"/>
  <c r="W6914" i="1"/>
  <c r="W6912" i="1"/>
  <c r="W5307" i="1"/>
  <c r="W5215" i="1"/>
  <c r="W6899" i="1"/>
  <c r="W5182" i="1"/>
  <c r="W6894" i="1"/>
  <c r="W6889" i="1"/>
  <c r="W5151" i="1"/>
  <c r="W6881" i="1"/>
  <c r="W5113" i="1"/>
  <c r="W5108" i="1"/>
  <c r="W6880" i="1"/>
  <c r="W5073" i="1"/>
  <c r="W6878" i="1"/>
  <c r="W4922" i="1"/>
  <c r="W6859" i="1"/>
  <c r="W4889" i="1"/>
  <c r="W6855" i="1"/>
  <c r="W4885" i="1"/>
  <c r="W6853" i="1"/>
  <c r="W4723" i="1"/>
  <c r="W6832" i="1"/>
  <c r="W4710" i="1"/>
  <c r="W6830" i="1"/>
  <c r="W4533" i="1"/>
  <c r="W6809" i="1"/>
  <c r="W6733" i="1"/>
  <c r="W3702" i="1"/>
  <c r="W6910" i="1"/>
  <c r="W5293" i="1"/>
  <c r="W6903" i="1"/>
  <c r="W5258" i="1"/>
  <c r="W5248" i="1"/>
  <c r="W6901" i="1"/>
  <c r="W6897" i="1"/>
  <c r="W5201" i="1"/>
  <c r="W5175" i="1"/>
  <c r="W6891" i="1"/>
  <c r="W6870" i="1"/>
  <c r="W5021" i="1"/>
  <c r="W6864" i="1"/>
  <c r="W4968" i="1"/>
  <c r="W6860" i="1"/>
  <c r="W4933" i="1"/>
  <c r="W4844" i="1"/>
  <c r="W6847" i="1"/>
  <c r="W6844" i="1"/>
  <c r="W4825" i="1"/>
  <c r="W4788" i="1"/>
  <c r="W6838" i="1"/>
  <c r="W4743" i="1"/>
  <c r="W6835" i="1"/>
  <c r="W4567" i="1"/>
  <c r="W6812" i="1"/>
  <c r="W4003" i="1"/>
  <c r="W6763" i="1"/>
  <c r="W3648" i="1"/>
  <c r="W6730" i="1"/>
  <c r="W5506" i="1"/>
  <c r="W6939" i="1"/>
  <c r="W6906" i="1"/>
  <c r="W5279" i="1"/>
  <c r="W5142" i="1"/>
  <c r="W6887" i="1"/>
  <c r="W5117" i="1"/>
  <c r="W6883" i="1"/>
  <c r="W5061" i="1"/>
  <c r="W6875" i="1"/>
  <c r="W5014" i="1"/>
  <c r="W6868" i="1"/>
  <c r="W6866" i="1"/>
  <c r="W5007" i="1"/>
  <c r="W6862" i="1"/>
  <c r="W4951" i="1"/>
  <c r="W4888" i="1"/>
  <c r="W6854" i="1"/>
  <c r="W6840" i="1"/>
  <c r="W4804" i="1"/>
  <c r="W6839" i="1"/>
  <c r="W4798" i="1"/>
  <c r="W6806" i="1"/>
  <c r="W4491" i="1"/>
  <c r="W6804" i="1"/>
  <c r="W4482" i="1"/>
  <c r="W6913" i="1"/>
  <c r="W5314" i="1"/>
  <c r="W5208" i="1"/>
  <c r="W6898" i="1"/>
  <c r="W5186" i="1"/>
  <c r="W6895" i="1"/>
  <c r="W5017" i="1"/>
  <c r="W6869" i="1"/>
  <c r="W4916" i="1"/>
  <c r="W6858" i="1"/>
  <c r="W4865" i="1"/>
  <c r="W6852" i="1"/>
  <c r="W4728" i="1"/>
  <c r="W6833" i="1"/>
  <c r="W4624" i="1"/>
  <c r="W6821" i="1"/>
  <c r="W6817" i="1"/>
  <c r="W4599" i="1"/>
  <c r="W5297" i="1"/>
  <c r="W6911" i="1"/>
  <c r="W6900" i="1"/>
  <c r="W5245" i="1"/>
  <c r="W6884" i="1"/>
  <c r="W5122" i="1"/>
  <c r="W5039" i="1"/>
  <c r="W6873" i="1"/>
  <c r="W6871" i="1"/>
  <c r="W5026" i="1"/>
  <c r="W4831" i="1"/>
  <c r="W6845" i="1"/>
  <c r="W4746" i="1"/>
  <c r="W6836" i="1"/>
  <c r="W4608" i="1"/>
  <c r="W6818" i="1"/>
  <c r="W4536" i="1"/>
  <c r="W6810" i="1"/>
  <c r="W3842" i="1"/>
  <c r="W6748" i="1"/>
  <c r="W5346" i="1"/>
  <c r="W6916" i="1"/>
  <c r="W5325" i="1"/>
  <c r="W6915" i="1"/>
  <c r="W6907" i="1"/>
  <c r="W5282" i="1"/>
  <c r="W6904" i="1"/>
  <c r="W5266" i="1"/>
  <c r="W6902" i="1"/>
  <c r="W5254" i="1"/>
  <c r="W6888" i="1"/>
  <c r="W5145" i="1"/>
  <c r="W5137" i="1"/>
  <c r="W6886" i="1"/>
  <c r="W6882" i="1"/>
  <c r="W5116" i="1"/>
  <c r="W5087" i="1"/>
  <c r="W6879" i="1"/>
  <c r="W5065" i="1"/>
  <c r="W6876" i="1"/>
  <c r="W5030" i="1"/>
  <c r="W6872" i="1"/>
  <c r="W6867" i="1"/>
  <c r="W5012" i="1"/>
  <c r="W6863" i="1"/>
  <c r="W4956" i="1"/>
  <c r="W6861" i="1"/>
  <c r="W4946" i="1"/>
  <c r="W6857" i="1"/>
  <c r="W4912" i="1"/>
  <c r="W6850" i="1"/>
  <c r="W4861" i="1"/>
  <c r="W4849" i="1"/>
  <c r="W6849" i="1"/>
  <c r="W4808" i="1"/>
  <c r="W6841" i="1"/>
  <c r="W4775" i="1"/>
  <c r="W6837" i="1"/>
  <c r="W6831" i="1"/>
  <c r="W4712" i="1"/>
  <c r="W4702" i="1"/>
  <c r="W6829" i="1"/>
  <c r="W6827" i="1"/>
  <c r="W4692" i="1"/>
  <c r="W4617" i="1"/>
  <c r="W6820" i="1"/>
  <c r="W4674" i="1"/>
  <c r="W6824" i="1"/>
  <c r="W6822" i="1"/>
  <c r="W4629" i="1"/>
  <c r="W6811" i="1"/>
  <c r="W4562" i="1"/>
  <c r="W4401" i="1"/>
  <c r="W6792" i="1"/>
  <c r="W4257" i="1"/>
  <c r="W6786" i="1"/>
  <c r="W6765" i="1"/>
  <c r="W4023" i="1"/>
  <c r="W3815" i="1"/>
  <c r="W6743" i="1"/>
  <c r="W3746" i="1"/>
  <c r="W6737" i="1"/>
  <c r="W6728" i="1"/>
  <c r="W3637" i="1"/>
  <c r="W3502" i="1"/>
  <c r="W6720" i="1"/>
  <c r="W3400" i="1"/>
  <c r="W6715" i="1"/>
  <c r="W2230" i="1"/>
  <c r="W6676" i="1"/>
  <c r="W6722" i="1"/>
  <c r="W3180" i="1"/>
  <c r="W6703" i="1"/>
  <c r="W2719" i="1"/>
  <c r="W6690" i="1"/>
  <c r="W2588" i="1"/>
  <c r="W6686" i="1"/>
  <c r="W562" i="1"/>
  <c r="W6648" i="1"/>
  <c r="W4420" i="1"/>
  <c r="W6795" i="1"/>
  <c r="W4219" i="1"/>
  <c r="W6781" i="1"/>
  <c r="W4190" i="1"/>
  <c r="W6778" i="1"/>
  <c r="W4141" i="1"/>
  <c r="W6776" i="1"/>
  <c r="W6766" i="1"/>
  <c r="W4028" i="1"/>
  <c r="W3975" i="1"/>
  <c r="W6761" i="1"/>
  <c r="W6756" i="1"/>
  <c r="W3933" i="1"/>
  <c r="W3895" i="1"/>
  <c r="W6753" i="1"/>
  <c r="W3826" i="1"/>
  <c r="W6746" i="1"/>
  <c r="W3793" i="1"/>
  <c r="W6740" i="1"/>
  <c r="W3588" i="1"/>
  <c r="W6725" i="1"/>
  <c r="W3351" i="1"/>
  <c r="W6712" i="1"/>
  <c r="W3340" i="1"/>
  <c r="W6710" i="1"/>
  <c r="W4247" i="1"/>
  <c r="W6785" i="1"/>
  <c r="W4128" i="1"/>
  <c r="W6774" i="1"/>
  <c r="W6770" i="1"/>
  <c r="W4099" i="1"/>
  <c r="W3949" i="1"/>
  <c r="W6759" i="1"/>
  <c r="W3943" i="1"/>
  <c r="W6757" i="1"/>
  <c r="W6754" i="1"/>
  <c r="W3908" i="1"/>
  <c r="W3875" i="1"/>
  <c r="W6751" i="1"/>
  <c r="W3643" i="1"/>
  <c r="W6729" i="1"/>
  <c r="W6727" i="1"/>
  <c r="W3632" i="1"/>
  <c r="W6719" i="1"/>
  <c r="W3477" i="1"/>
  <c r="W4680" i="1"/>
  <c r="W6825" i="1"/>
  <c r="W6823" i="1"/>
  <c r="W4653" i="1"/>
  <c r="W6815" i="1"/>
  <c r="W4587" i="1"/>
  <c r="W6808" i="1"/>
  <c r="W4521" i="1"/>
  <c r="W4515" i="1"/>
  <c r="W6807" i="1"/>
  <c r="W4473" i="1"/>
  <c r="W6802" i="1"/>
  <c r="W6798" i="1"/>
  <c r="W4434" i="1"/>
  <c r="W4426" i="1"/>
  <c r="W6796" i="1"/>
  <c r="W6790" i="1"/>
  <c r="W4388" i="1"/>
  <c r="W3806" i="1"/>
  <c r="W6742" i="1"/>
  <c r="W3768" i="1"/>
  <c r="W6738" i="1"/>
  <c r="W3732" i="1"/>
  <c r="W6735" i="1"/>
  <c r="W6723" i="1"/>
  <c r="W3552" i="1"/>
  <c r="W3311" i="1"/>
  <c r="W6708" i="1"/>
  <c r="W2933" i="1"/>
  <c r="W6696" i="1"/>
  <c r="W2421" i="1"/>
  <c r="W6678" i="1"/>
  <c r="W4469" i="1"/>
  <c r="W6801" i="1"/>
  <c r="W4407" i="1"/>
  <c r="W6793" i="1"/>
  <c r="W4166" i="1"/>
  <c r="W6777" i="1"/>
  <c r="W4056" i="1"/>
  <c r="W6768" i="1"/>
  <c r="W4010" i="1"/>
  <c r="W6764" i="1"/>
  <c r="W3881" i="1"/>
  <c r="W6752" i="1"/>
  <c r="W3856" i="1"/>
  <c r="W6750" i="1"/>
  <c r="W3832" i="1"/>
  <c r="W6747" i="1"/>
  <c r="W2634" i="1"/>
  <c r="W6688" i="1"/>
  <c r="W4414" i="1"/>
  <c r="W6794" i="1"/>
  <c r="W4209" i="1"/>
  <c r="W6780" i="1"/>
  <c r="W4114" i="1"/>
  <c r="W6772" i="1"/>
  <c r="W3946" i="1"/>
  <c r="W6758" i="1"/>
  <c r="W3847" i="1"/>
  <c r="W6749" i="1"/>
  <c r="W6745" i="1"/>
  <c r="W3821" i="1"/>
  <c r="W3233" i="1"/>
  <c r="W6707" i="1"/>
  <c r="W2927" i="1"/>
  <c r="W6695" i="1"/>
  <c r="W4453" i="1"/>
  <c r="W6799" i="1"/>
  <c r="W4432" i="1"/>
  <c r="W6797" i="1"/>
  <c r="W4301" i="1"/>
  <c r="W6789" i="1"/>
  <c r="W6782" i="1"/>
  <c r="W4223" i="1"/>
  <c r="W4135" i="1"/>
  <c r="W6775" i="1"/>
  <c r="W4122" i="1"/>
  <c r="W6773" i="1"/>
  <c r="W4045" i="1"/>
  <c r="W6767" i="1"/>
  <c r="W3982" i="1"/>
  <c r="W6762" i="1"/>
  <c r="W3929" i="1"/>
  <c r="W6755" i="1"/>
  <c r="W3798" i="1"/>
  <c r="W6741" i="1"/>
  <c r="W3703" i="1"/>
  <c r="W6734" i="1"/>
  <c r="W3666" i="1"/>
  <c r="W6731" i="1"/>
  <c r="W3625" i="1"/>
  <c r="W6726" i="1"/>
  <c r="W998" i="1"/>
  <c r="W6653" i="1"/>
  <c r="W4456" i="1"/>
  <c r="W6800" i="1"/>
  <c r="W4287" i="1"/>
  <c r="W6788" i="1"/>
  <c r="W4278" i="1"/>
  <c r="W6787" i="1"/>
  <c r="W4236" i="1"/>
  <c r="W6783" i="1"/>
  <c r="W4198" i="1"/>
  <c r="W6779" i="1"/>
  <c r="W6771" i="1"/>
  <c r="W4103" i="1"/>
  <c r="W3956" i="1"/>
  <c r="W6760" i="1"/>
  <c r="W3789" i="1"/>
  <c r="W6739" i="1"/>
  <c r="W3742" i="1"/>
  <c r="W6736" i="1"/>
  <c r="W3671" i="1"/>
  <c r="W6732" i="1"/>
  <c r="W3574" i="1"/>
  <c r="W6724" i="1"/>
  <c r="W3423" i="1"/>
  <c r="W6718" i="1"/>
  <c r="W3167" i="1"/>
  <c r="W6702" i="1"/>
  <c r="W3132" i="1"/>
  <c r="W6699" i="1"/>
  <c r="W3052" i="1"/>
  <c r="W6697" i="1"/>
  <c r="W2789" i="1"/>
  <c r="W6693" i="1"/>
  <c r="W2090" i="1"/>
  <c r="W6668" i="1"/>
  <c r="W1931" i="1"/>
  <c r="W6666" i="1"/>
  <c r="W1777" i="1"/>
  <c r="W6664" i="1"/>
  <c r="W1065" i="1"/>
  <c r="W6656" i="1"/>
  <c r="W6649" i="1"/>
  <c r="W577" i="1"/>
  <c r="W2865" i="1"/>
  <c r="W6694" i="1"/>
  <c r="W2754" i="1"/>
  <c r="W6691" i="1"/>
  <c r="W2488" i="1"/>
  <c r="W6682" i="1"/>
  <c r="W2155" i="1"/>
  <c r="W6670" i="1"/>
  <c r="W1947" i="1"/>
  <c r="W6667" i="1"/>
  <c r="W1297" i="1"/>
  <c r="W6662" i="1"/>
  <c r="W1201" i="1"/>
  <c r="W6658" i="1"/>
  <c r="W1015" i="1"/>
  <c r="W6654" i="1"/>
  <c r="W985" i="1"/>
  <c r="W6652" i="1"/>
  <c r="W302" i="1"/>
  <c r="W6644" i="1"/>
  <c r="W6640" i="1"/>
  <c r="W2553" i="1"/>
  <c r="W6684" i="1"/>
  <c r="W2172" i="1"/>
  <c r="W6671" i="1"/>
  <c r="W709" i="1"/>
  <c r="W6650" i="1"/>
  <c r="W553" i="1"/>
  <c r="W6647" i="1"/>
  <c r="W6721" i="1"/>
  <c r="W3515" i="1"/>
  <c r="W3357" i="1"/>
  <c r="W6713" i="1"/>
  <c r="W3209" i="1"/>
  <c r="W6705" i="1"/>
  <c r="W3136" i="1"/>
  <c r="W6700" i="1"/>
  <c r="W6698" i="1"/>
  <c r="W3071" i="1"/>
  <c r="W2767" i="1"/>
  <c r="W6692" i="1"/>
  <c r="W2688" i="1"/>
  <c r="W6689" i="1"/>
  <c r="W6687" i="1"/>
  <c r="W2628" i="1"/>
  <c r="W2458" i="1"/>
  <c r="W6679" i="1"/>
  <c r="W2270" i="1"/>
  <c r="W6677" i="1"/>
  <c r="W1281" i="1"/>
  <c r="W6661" i="1"/>
  <c r="W477" i="1"/>
  <c r="W6645" i="1"/>
  <c r="W157" i="1"/>
  <c r="W6642" i="1"/>
  <c r="W6641" i="1"/>
  <c r="W10" i="1"/>
  <c r="W3536" i="1"/>
  <c r="W3408" i="1"/>
  <c r="W6716" i="1"/>
  <c r="W3367" i="1"/>
  <c r="W6714" i="1"/>
  <c r="W3346" i="1"/>
  <c r="W6711" i="1"/>
  <c r="W3334" i="1"/>
  <c r="W6709" i="1"/>
  <c r="W3148" i="1"/>
  <c r="W6701" i="1"/>
  <c r="W2571" i="1"/>
  <c r="W6685" i="1"/>
  <c r="W2217" i="1"/>
  <c r="W6675" i="1"/>
  <c r="W2142" i="1"/>
  <c r="W6669" i="1"/>
  <c r="W1758" i="1"/>
  <c r="W6663" i="1"/>
  <c r="W1035" i="1"/>
  <c r="W6655" i="1"/>
  <c r="W286" i="1"/>
  <c r="W6643" i="1"/>
  <c r="W3415" i="1"/>
  <c r="W6717" i="1"/>
  <c r="W3225" i="1"/>
  <c r="W6706" i="1"/>
  <c r="W3195" i="1"/>
  <c r="W6704" i="1"/>
  <c r="W2483" i="1"/>
  <c r="W6681" i="1"/>
  <c r="W1170" i="1"/>
  <c r="W6657" i="1"/>
  <c r="W2529" i="1"/>
  <c r="W6683" i="1"/>
  <c r="W2465" i="1"/>
  <c r="W6680" i="1"/>
  <c r="W2188" i="1"/>
  <c r="W6672" i="1"/>
  <c r="W1262" i="1"/>
  <c r="W6660" i="1"/>
  <c r="W2211" i="1"/>
  <c r="W6674" i="1"/>
  <c r="W2192" i="1"/>
  <c r="W6673" i="1"/>
  <c r="W1806" i="1"/>
  <c r="W6665" i="1"/>
  <c r="W1222" i="1"/>
  <c r="W6659" i="1"/>
  <c r="W917" i="1"/>
  <c r="W6651" i="1"/>
  <c r="W547" i="1"/>
  <c r="W6646" i="1"/>
</calcChain>
</file>

<file path=xl/connections.xml><?xml version="1.0" encoding="utf-8"?>
<connections xmlns="http://schemas.openxmlformats.org/spreadsheetml/2006/main">
  <connection id="1" name="margin_sheet" type="6" refreshedVersion="5" background="1" saveData="1">
    <textPr prompt="0" codePage="437" sourceFile="C:\Shahar\Projects\ImproveMargin\2016-04\margin_sheet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<sst xmlns="http://schemas.openxmlformats.org/spreadsheetml/2006/main" count="42250" uniqueCount="13187">
  <si>
    <t>row_type</t>
  </si>
  <si>
    <t>username</t>
  </si>
  <si>
    <t>sitename</t>
  </si>
  <si>
    <t>placement_id</t>
  </si>
  <si>
    <t>placement_name</t>
  </si>
  <si>
    <t>revshare_objective</t>
  </si>
  <si>
    <t>percent_under_optimization</t>
  </si>
  <si>
    <t>KImps_per_day</t>
  </si>
  <si>
    <t>Kserved_per_day</t>
  </si>
  <si>
    <t>revenue_last_month</t>
  </si>
  <si>
    <t>profit_last_month</t>
  </si>
  <si>
    <t>fill</t>
  </si>
  <si>
    <t>total_ecpm</t>
  </si>
  <si>
    <t>floor_price</t>
  </si>
  <si>
    <t>optimization_goal_type</t>
  </si>
  <si>
    <t>max_margin</t>
  </si>
  <si>
    <t>current_revshare</t>
  </si>
  <si>
    <t>placement</t>
  </si>
  <si>
    <t>a.arsenovic.sg@gmail.com</t>
  </si>
  <si>
    <t>Hawtcelebs.com</t>
  </si>
  <si>
    <t>4e4e9cb906442da070ea573d5b4b6c33</t>
  </si>
  <si>
    <t>Celebzz.com 160x600</t>
  </si>
  <si>
    <t>Balanced (Type B)</t>
  </si>
  <si>
    <t>7800af4b751cf8ccc1b22d72104fd09a</t>
  </si>
  <si>
    <t>Extravaganzi.com 300x250</t>
  </si>
  <si>
    <t>90758c18e15137499cbb557059bc779c</t>
  </si>
  <si>
    <t>Celebzz.com 728x90</t>
  </si>
  <si>
    <t>9df0f201bbe9bb33297180784b8b276d</t>
  </si>
  <si>
    <t>Hawtcelebs.com 300x250</t>
  </si>
  <si>
    <t>d7028a1769e7bdab8448db4367ca32cd</t>
  </si>
  <si>
    <t>Hawtcelebs.com 160x600</t>
  </si>
  <si>
    <t>e10e70a8ba63a6456161a43d4418a5bc</t>
  </si>
  <si>
    <t>Celebzz.com 300x250</t>
  </si>
  <si>
    <t>site</t>
  </si>
  <si>
    <t>## total ##</t>
  </si>
  <si>
    <t>user</t>
  </si>
  <si>
    <t>aaron.beck@crowdgather.com</t>
  </si>
  <si>
    <t>Crowdgather.com</t>
  </si>
  <si>
    <t>12325ec267f871d864093cf69c1e9dbe</t>
  </si>
  <si>
    <t>Komoona-Freeforums-INTL 728x90</t>
  </si>
  <si>
    <t>1af63b50c96f4f6897d6e294c9b2d559</t>
  </si>
  <si>
    <t>Komoona-Yuku-INTL 300x250</t>
  </si>
  <si>
    <t>584b2faacfb286265900241d57a3cc22</t>
  </si>
  <si>
    <t>Komoona-Freeforums-US 728x90</t>
  </si>
  <si>
    <t>bac8f0776c2b20a7ba8ea5b05874d66d</t>
  </si>
  <si>
    <t>Komoona-Yuku-US 728x90</t>
  </si>
  <si>
    <t>e7f30fca27b33ea5dad535e08434ceab</t>
  </si>
  <si>
    <t>Komoona-Yuku-INTL 728x90</t>
  </si>
  <si>
    <t>f678b95f2879a6f8b92f41a31bb9c6fb</t>
  </si>
  <si>
    <t>Komoona-Freeforums-INTL 300x250</t>
  </si>
  <si>
    <t>ff8845a9840e414404f887c16594dccf</t>
  </si>
  <si>
    <t>Komoona-Yuku-US 300x250</t>
  </si>
  <si>
    <t>abhishek@core2digital.com</t>
  </si>
  <si>
    <t>Core2Digital (tubetamil.com)</t>
  </si>
  <si>
    <t>09b65cd0621b12a767de4b35b0f7b32e</t>
  </si>
  <si>
    <t>Ibtimes.co.in 300x250</t>
  </si>
  <si>
    <t>0eab321999c5bd60c19ab895329cf401</t>
  </si>
  <si>
    <t>Newindianexpress.com 300x250</t>
  </si>
  <si>
    <t>1881a94a09f75f5b9ac0fe72795ff68a</t>
  </si>
  <si>
    <t>Ibtimes.co.in 728x90</t>
  </si>
  <si>
    <t>1c798a014ba39ea9d247eb1928bf30dd</t>
  </si>
  <si>
    <t>Newindianexpress.com 728x90</t>
  </si>
  <si>
    <t>1eda2f3b9d14691e61ac604dc16978e2</t>
  </si>
  <si>
    <t>Bartamanpatrika.com 300x250</t>
  </si>
  <si>
    <t>2c5d0e066fb753ded6ad03336af16c18</t>
  </si>
  <si>
    <t>Sandesh.com 300x250</t>
  </si>
  <si>
    <t>44d333812c77ecd54bd91f731881dfae</t>
  </si>
  <si>
    <t>Tolivelugu.com 300x250</t>
  </si>
  <si>
    <t>5ed9fdc9bb8939887cf001556cd38c2f</t>
  </si>
  <si>
    <t>Kannadaprabha.com 300x250</t>
  </si>
  <si>
    <t>5f11e2e496adcc68022156efee835871</t>
  </si>
  <si>
    <t>Deepika.com 300x250</t>
  </si>
  <si>
    <t>89e74bc09138cfcf46b644baf43bbbf1</t>
  </si>
  <si>
    <t>Deccanherald.com 728x90</t>
  </si>
  <si>
    <t>9b37e9bcae3e5d3be818e86dcd64508a</t>
  </si>
  <si>
    <t>Dinamani.com 300x250</t>
  </si>
  <si>
    <t>c270a0c63c75d21d347492eb627615cb</t>
  </si>
  <si>
    <t>Fullonsms.com 300x250</t>
  </si>
  <si>
    <t>cc7f4e0acecf8d4f6789e03201964254</t>
  </si>
  <si>
    <t>Dinamani.com 728x90</t>
  </si>
  <si>
    <t>f81ee2a644a32462450bfe01ea6903e0</t>
  </si>
  <si>
    <t>Rashtradeepika.com 300x250</t>
  </si>
  <si>
    <t>f8cc2816c13d668637c7f2899f2b63b2</t>
  </si>
  <si>
    <t>Fullonsms.com 728x90</t>
  </si>
  <si>
    <t>accounts@inspirusmedia.com</t>
  </si>
  <si>
    <t>Inspirus Media (gamebanshee.com)</t>
  </si>
  <si>
    <t>02eae93a1b58192e3d6bfcfb0f9c4fc0</t>
  </si>
  <si>
    <t>Veryhangry.com 160x600</t>
  </si>
  <si>
    <t>03d07c070ea12bf9c51503e57d933f2f</t>
  </si>
  <si>
    <t>Brainfall.com 300x250</t>
  </si>
  <si>
    <t>111476b13dd357a39b66ed1d86f8e374</t>
  </si>
  <si>
    <t>Brainfall.com 300x600</t>
  </si>
  <si>
    <t>Fill Over Margin (Type A)</t>
  </si>
  <si>
    <t>1647af303a5deb33f291eb079f0e67cc</t>
  </si>
  <si>
    <t>Brainfall.com 160x600</t>
  </si>
  <si>
    <t>Maximize Fill (Type A+)</t>
  </si>
  <si>
    <t>195723e02b8b5e70c1d5f240f6b70e6f</t>
  </si>
  <si>
    <t>Brainfall.com 728x90</t>
  </si>
  <si>
    <t>19ff9a08ef56b9a3b6ef2195ee2609e6</t>
  </si>
  <si>
    <t>Rumorfix.com 160x600</t>
  </si>
  <si>
    <t>2b898abc9d2d5aebcae2edd417d37336</t>
  </si>
  <si>
    <t>Desimania.net 728x90</t>
  </si>
  <si>
    <t>2e6d4a5ed5a2bbd8ef89a9e902f30493</t>
  </si>
  <si>
    <t>Rumorfix.com 300x250</t>
  </si>
  <si>
    <t>33ef8e11742324bf554beca199661d72</t>
  </si>
  <si>
    <t>Streetinsider.com 300x250</t>
  </si>
  <si>
    <t>40e5ab9d2eede7bd6ae8f8ef67cfe90d</t>
  </si>
  <si>
    <t>Veryhangry.com 728x90</t>
  </si>
  <si>
    <t>4743148202588b07f5e7a8788d844d9a</t>
  </si>
  <si>
    <t>Viralboom.com 160x600</t>
  </si>
  <si>
    <t>76f97c1cb0a8d79b8df3d4ae82a06efa</t>
  </si>
  <si>
    <t>Viralboom.com 300x250</t>
  </si>
  <si>
    <t>87193788e4d44591e40d87a8b51babf5</t>
  </si>
  <si>
    <t>Thehealthyhomeeconomist.com 160x600</t>
  </si>
  <si>
    <t>8e33b2839d4f99ab81bf4af665be3f7b</t>
  </si>
  <si>
    <t>Viralboom.com 728x90</t>
  </si>
  <si>
    <t>943487cf057f47097449d6ef7a41c374</t>
  </si>
  <si>
    <t>Rumorfix.com 728x90</t>
  </si>
  <si>
    <t>d2f6b58c4276e0f4132c7a0543661122</t>
  </si>
  <si>
    <t>Veryhangry.com 300x250</t>
  </si>
  <si>
    <t>e9e375ac8c839951c2503444578c7a33</t>
  </si>
  <si>
    <t>Thehealthyhomeeconomist.com 728x90</t>
  </si>
  <si>
    <t>f53bd50073761c00096072841ec9c670</t>
  </si>
  <si>
    <t>Thehealthyhomeeconomist.com 300x250</t>
  </si>
  <si>
    <t>fd9ffcb8d73e47d15e6f2236bb976b11</t>
  </si>
  <si>
    <t>Positiveboost.com 728x90</t>
  </si>
  <si>
    <t>fe106b4afdf1afe94fa690632f148f11</t>
  </si>
  <si>
    <t>Desimania.net 300x250</t>
  </si>
  <si>
    <t>adam.lovallo@hexagram.com</t>
  </si>
  <si>
    <t>Hexagram (scribol.com)</t>
  </si>
  <si>
    <t>10f3599e399aad325e8aa28c89e9fdc4</t>
  </si>
  <si>
    <t>Scribol.com NEW 300x250</t>
  </si>
  <si>
    <t>5ab431923cdabed6e662c5c82265184d</t>
  </si>
  <si>
    <t>Newravel.com 300x250</t>
  </si>
  <si>
    <t>88f8afaa3a3db00683e3c60ef9f98113</t>
  </si>
  <si>
    <t>Newravel.com 728x90</t>
  </si>
  <si>
    <t>97420da317e5acafd8b61e47578ca68b</t>
  </si>
  <si>
    <t>Scribol.com 300x250</t>
  </si>
  <si>
    <t>c9d16ead0d5d054cb59ebfb1b830cb95</t>
  </si>
  <si>
    <t>Scribol.com 728x90</t>
  </si>
  <si>
    <t>adam.n.cale@gmail.com</t>
  </si>
  <si>
    <t>Teamuscellular.com</t>
  </si>
  <si>
    <t>1673d395e9f2f656acca5aa4949c19a4</t>
  </si>
  <si>
    <t>TUSCC Bottom 2 300x250</t>
  </si>
  <si>
    <t>aa41a09d0d8b914cde7a80885e2523d3</t>
  </si>
  <si>
    <t>TUSCC Bottom 1 300x250</t>
  </si>
  <si>
    <t>d266b9b13f658f07986138582d02afed</t>
  </si>
  <si>
    <t>TUSCC Header 728x90</t>
  </si>
  <si>
    <t>adevalbray@beepjob.com</t>
  </si>
  <si>
    <t>Beepjob (Beepjob.co.uk)</t>
  </si>
  <si>
    <t>7d51daa6ba74a25f29fa4a848e267e43</t>
  </si>
  <si>
    <t>Beepjob.com 728x90</t>
  </si>
  <si>
    <t>e3e75f822ac29f92d48071025ea25e23</t>
  </si>
  <si>
    <t>Beepjob.com 300x250</t>
  </si>
  <si>
    <t>adi@scaleopt.com</t>
  </si>
  <si>
    <t>Nowbuzzing.com</t>
  </si>
  <si>
    <t>cc5b1c1c8509559feeaff12526563147</t>
  </si>
  <si>
    <t>Nowbuzzing.com 300x250</t>
  </si>
  <si>
    <t>adidamrevenue@gmail.com</t>
  </si>
  <si>
    <t>memenova.com</t>
  </si>
  <si>
    <t>02b7e92e38d1dfdd78e3c525cb7fec16</t>
  </si>
  <si>
    <t>Memenova.com 160x600</t>
  </si>
  <si>
    <t>Gentle Margin Over Fill (Type C+)</t>
  </si>
  <si>
    <t>0491fa8023e4a7c6ec238475a541ea34</t>
  </si>
  <si>
    <t>517ceceaa6b4f4e62251eccedcfdfb04</t>
  </si>
  <si>
    <t>Memenova.com #2 728x90</t>
  </si>
  <si>
    <t>63119703474164a37a7802a06f1ae688</t>
  </si>
  <si>
    <t>Memenova.com 300x250</t>
  </si>
  <si>
    <t>951d8100d4b28e1b6cc0c844c319b9cf</t>
  </si>
  <si>
    <t>Memenova.com 728x90</t>
  </si>
  <si>
    <t>admin@adaptnetwork.com</t>
  </si>
  <si>
    <t>ADAPT Network (Adaptnetwork.com)</t>
  </si>
  <si>
    <t>2cd087b545b430cf957a37591e8f6ca0</t>
  </si>
  <si>
    <t>Adaptnetwork.com 300x250 BTF</t>
  </si>
  <si>
    <t>3940b5722ca9b2c818a70c96cc2db6a2</t>
  </si>
  <si>
    <t>Adaptnetwork.com 300x250 ATF</t>
  </si>
  <si>
    <t>admin@africeleb.com</t>
  </si>
  <si>
    <t>Africeleb.com</t>
  </si>
  <si>
    <t>007a53a31f1b3465d4cba74391cff35d</t>
  </si>
  <si>
    <t>Afrikmag.com ROW 300x250</t>
  </si>
  <si>
    <t>73f4da4962f530c02a2daa4e7e0870dd</t>
  </si>
  <si>
    <t>Afrikmag.com 300x250</t>
  </si>
  <si>
    <t>e58d3076f197839e709ca446187e1d2f</t>
  </si>
  <si>
    <t>Afrikmag.com ROW 728x90</t>
  </si>
  <si>
    <t>admin@aperture-online.com</t>
  </si>
  <si>
    <t>Toptrendbuzz.com</t>
  </si>
  <si>
    <t>8a8a66064cc40efb9c0c3af69c4f4a63</t>
  </si>
  <si>
    <t>Toptrendbuzz.com 728x90</t>
  </si>
  <si>
    <t>admin@batoto.com</t>
  </si>
  <si>
    <t>Bato.to</t>
  </si>
  <si>
    <t>0a03f81a5a93004ead32e9d03e479e32</t>
  </si>
  <si>
    <t>Bato.to 728x90</t>
  </si>
  <si>
    <t>308471feef9b1c51f9491b4836d9c607</t>
  </si>
  <si>
    <t>Bato.to 160x600</t>
  </si>
  <si>
    <t>7f7bc71a6ac2f02d627b3c8d7de9e051</t>
  </si>
  <si>
    <t>Bato.to 300x250</t>
  </si>
  <si>
    <t>b010a039f91ada71d6f7288447b7fb2c</t>
  </si>
  <si>
    <t>Bato.to Mobile 300x250</t>
  </si>
  <si>
    <t>admin@bitcoinclix.com</t>
  </si>
  <si>
    <t>Bitcoinclix.com</t>
  </si>
  <si>
    <t>db2388291fa1329e6881e1fe0fb4a445</t>
  </si>
  <si>
    <t>Bitcoinclix.com 728x90</t>
  </si>
  <si>
    <t>admin@bredons.fr</t>
  </si>
  <si>
    <t>Bvoltaire.fr</t>
  </si>
  <si>
    <t>89922a461dddb6a5b1fa03fd80b6498a</t>
  </si>
  <si>
    <t>Bvoltaire.fr HEADER 728x90</t>
  </si>
  <si>
    <t>91424ed1f25d44c6b70fc53508926766</t>
  </si>
  <si>
    <t>Bvoltaire.fr ARTICLE SIDEBAR 300x600</t>
  </si>
  <si>
    <t>cfd01abc889a68caa10913bd7fac6093</t>
  </si>
  <si>
    <t>Bvoltaire.fr AUTEUR 160x600</t>
  </si>
  <si>
    <t>eda4210de465cefb74191ea694127d1e</t>
  </si>
  <si>
    <t>Bvoltaire.fr ARTICLE TOP 300x250</t>
  </si>
  <si>
    <t>admin@clutchcity.net</t>
  </si>
  <si>
    <t>Clutchfans.net</t>
  </si>
  <si>
    <t>0306ba65dbede773c55b17f9b6dfe252</t>
  </si>
  <si>
    <t>4 - Level2 300x250</t>
  </si>
  <si>
    <t>099288331661194de5f306fb5fa54f0a</t>
  </si>
  <si>
    <t>CE - Bottom Tier 300x250</t>
  </si>
  <si>
    <t>0e81587e7299d6a5304106d80b15ad0b</t>
  </si>
  <si>
    <t>0 - Level3 300x250</t>
  </si>
  <si>
    <t>1813b9954c9c71f0a86aa9643057bdc4</t>
  </si>
  <si>
    <t>CD - Front Page - Houston Texans 300x250</t>
  </si>
  <si>
    <t>2403407a190148e10f216477df269fc5</t>
  </si>
  <si>
    <t>Clutchfans.com 300x250</t>
  </si>
  <si>
    <t>3f5033ddf69df6f9b2f366b30c94cfec</t>
  </si>
  <si>
    <t>C - ELITE Tier (Front Page - Houston Rockets) 300x250</t>
  </si>
  <si>
    <t>4082d99784ac6956a7338c15fd244e9a</t>
  </si>
  <si>
    <t>3 - Level1 300x250</t>
  </si>
  <si>
    <t>4aed805ad078d802c46c7c36a887ba52</t>
  </si>
  <si>
    <t>2 - Level2 300x250</t>
  </si>
  <si>
    <t>522170985d37fd30e319376792ac8cf3</t>
  </si>
  <si>
    <t>C - ELITE Tier 728x90</t>
  </si>
  <si>
    <t>64a0d4c9f80535d0691f995a1329d279</t>
  </si>
  <si>
    <t>A - Spot#1 300x250</t>
  </si>
  <si>
    <t>72182b626f344aba2acdd1d3f5eb2ddd</t>
  </si>
  <si>
    <t>B - Middle Tier 728x90</t>
  </si>
  <si>
    <t>7957ed50d78d9b51f4ec41fe60f73029</t>
  </si>
  <si>
    <t>A - Spot#1 728x90</t>
  </si>
  <si>
    <t>7dd74982612a9b978197e6747afabd98</t>
  </si>
  <si>
    <t>3 - Level3 300x250</t>
  </si>
  <si>
    <t>8f83712116087810c8a4815626c4e695</t>
  </si>
  <si>
    <t>0 - Level2 300x250</t>
  </si>
  <si>
    <t>a69ad59e72a7bd9bbcdf04e02f7fa6db</t>
  </si>
  <si>
    <t>3 - Level2 300x250</t>
  </si>
  <si>
    <t>b3df9971c9cb5118ca4b1f7ea72fe934</t>
  </si>
  <si>
    <t>4 - CD - Bottom Right 300x250</t>
  </si>
  <si>
    <t>c16eb9c12b2625e38c362850c986a338</t>
  </si>
  <si>
    <t>CD - Front Page - Houston Astros 300x250</t>
  </si>
  <si>
    <t>d2df89f6436acc997da4ad57b9568f1d</t>
  </si>
  <si>
    <t>2 - Level3 300x250</t>
  </si>
  <si>
    <t>da8fa3414fed5e935cc412321109b910</t>
  </si>
  <si>
    <t>2 - Level1 300x250</t>
  </si>
  <si>
    <t>de2cad77a04c348bb47db8941279cb4e</t>
  </si>
  <si>
    <t>0 - Level1 300x250</t>
  </si>
  <si>
    <t>fbc512e54a6d502b6f8700bee813f528</t>
  </si>
  <si>
    <t>4 - Level3 300x250</t>
  </si>
  <si>
    <t>admin@conversationexchange.com</t>
  </si>
  <si>
    <t>Conversationexchange.com</t>
  </si>
  <si>
    <t>05fa45caa11b2b607e835f1bf0a2b4ed</t>
  </si>
  <si>
    <t>CE 320x50</t>
  </si>
  <si>
    <t>4c329f1762a7f62194a1f814fa7abd2c</t>
  </si>
  <si>
    <t>CE 728x90</t>
  </si>
  <si>
    <t>c557f118a46e512aaa2e4ca5e5732570</t>
  </si>
  <si>
    <t>CE 160x600</t>
  </si>
  <si>
    <t>admin@cooltechlists.com</t>
  </si>
  <si>
    <t>Cooltechlists.com</t>
  </si>
  <si>
    <t>421787f6128931782172c8e99d65905a</t>
  </si>
  <si>
    <t>Cooltechlists.com BTF 728x90</t>
  </si>
  <si>
    <t>admin@golsn.com</t>
  </si>
  <si>
    <t>Golsn.com</t>
  </si>
  <si>
    <t>468aa6fbbfc69f66e784e6587e5223d4</t>
  </si>
  <si>
    <t>Golsn.com 300x250</t>
  </si>
  <si>
    <t>d8e39e76c8b451bf853f31f6ac4da84e</t>
  </si>
  <si>
    <t>Golsn.com 728x90</t>
  </si>
  <si>
    <t>f660145672dbff7c936e084914a3e1a4</t>
  </si>
  <si>
    <t>Golsn.com 160x600</t>
  </si>
  <si>
    <t>admin@instantfundas.com</t>
  </si>
  <si>
    <t>instantfundas.com</t>
  </si>
  <si>
    <t>5815178ebc7942efc88b8ababe71fcd9</t>
  </si>
  <si>
    <t>Amusingplanet.com USA 300x250</t>
  </si>
  <si>
    <t>bf4b8c3f44227d7e368942a72f793b3f</t>
  </si>
  <si>
    <t>Amusingplanet.com WW 728x90</t>
  </si>
  <si>
    <t>d5559fa2566bd7790e6220ac24744e53</t>
  </si>
  <si>
    <t>Instantfundas.com USA</t>
  </si>
  <si>
    <t>admin@mobilism.org</t>
  </si>
  <si>
    <t>Mobilism.org</t>
  </si>
  <si>
    <t>3340fbe7f778a36b1a28aeac47b3cd5d</t>
  </si>
  <si>
    <t>Mobilads.org 160x600</t>
  </si>
  <si>
    <t>815ca0fd9949af04e05d9176b55061c9</t>
  </si>
  <si>
    <t>Mobilads.org BTF 728x90</t>
  </si>
  <si>
    <t>b9000eb02e15cf982c7de8f581d3d9ab</t>
  </si>
  <si>
    <t>Mobilads.org 300x250</t>
  </si>
  <si>
    <t>c6455355089b48ec890adb851a434b93</t>
  </si>
  <si>
    <t>Mobilads.org 728x90</t>
  </si>
  <si>
    <t>admin@moviegalleri.net</t>
  </si>
  <si>
    <t>Moviegalleri.net</t>
  </si>
  <si>
    <t>4033f11047b5aecf9b25de44d8a8e23a</t>
  </si>
  <si>
    <t>Moviegalleri.net Top</t>
  </si>
  <si>
    <t>765a03eb73c9c69a23a402e0fe3790a6</t>
  </si>
  <si>
    <t>Moviegalleri.net Top 728x90</t>
  </si>
  <si>
    <t>admin@news247.info</t>
  </si>
  <si>
    <t>News247.info</t>
  </si>
  <si>
    <t>00bb8fcc15a3c18edb634d75db80bb03</t>
  </si>
  <si>
    <t>Cyclingnews.com 728x90</t>
  </si>
  <si>
    <t>011b33cd414559565cd57d166ced4daf</t>
  </si>
  <si>
    <t>Sportsnewsminute.com 160x600</t>
  </si>
  <si>
    <t>01ab6422571dc1c02e1cc77f040a92fb</t>
  </si>
  <si>
    <t>Nicoclub.com Mobile 320x50</t>
  </si>
  <si>
    <t>030c703be1cce00de9de5afc5fa9fae8</t>
  </si>
  <si>
    <t>I10.biz 300x250</t>
  </si>
  <si>
    <t>092a848155cd8fd583695fa3c4906778</t>
  </si>
  <si>
    <t>Athletic.net 728x90</t>
  </si>
  <si>
    <t>09a2ceeaaf784a87904598323acd17b9</t>
  </si>
  <si>
    <t>Viralfact.com 728x90</t>
  </si>
  <si>
    <t>0acab2436d82c577fdbf197e501151f7</t>
  </si>
  <si>
    <t>Vnexpress.net Mobile Global 300x250</t>
  </si>
  <si>
    <t>10a17d5e17a6f1ff427e3439e05b3085</t>
  </si>
  <si>
    <t>Dailycamera.com 300x250</t>
  </si>
  <si>
    <t>10f8ca764c24ed7fac90186b5da18116</t>
  </si>
  <si>
    <t>24h.com.vn 160x600</t>
  </si>
  <si>
    <t>1114510a18dcfde5810aad937630866d</t>
  </si>
  <si>
    <t>Gridironnow.com 728x90</t>
  </si>
  <si>
    <t>11a075d8b5febbb953d5ad6ad4bdeda4</t>
  </si>
  <si>
    <t>Athletic.net 160x600</t>
  </si>
  <si>
    <t>11a6cadd66e6aca43f4848d0b4be87a9</t>
  </si>
  <si>
    <t>Myanimelist.net 160x600</t>
  </si>
  <si>
    <t>129359f6dfa419a4a6eb5b5fd68d20f4</t>
  </si>
  <si>
    <t>Ngoisao.net Mobile Global 320x50</t>
  </si>
  <si>
    <t>1299f535275f667a329a734ffaaa55e9</t>
  </si>
  <si>
    <t>Jobshq.com 728x90</t>
  </si>
  <si>
    <t>13209b45de487104bda557318f30ce2f</t>
  </si>
  <si>
    <t>Insanevisions.com 300x250</t>
  </si>
  <si>
    <t>1324c75c1cb9ccf8be8b838debca47af</t>
  </si>
  <si>
    <t>Theolympian.com 300x250</t>
  </si>
  <si>
    <t>14523d82654713195d6f0b89d5ebe49a</t>
  </si>
  <si>
    <t>Beautyden.com 300x250</t>
  </si>
  <si>
    <t>168640a2d5b4f4d38123e5bd4fa0871f</t>
  </si>
  <si>
    <t>Foodchinese.com 728x90</t>
  </si>
  <si>
    <t>16fc071aab1b94cf87035621a66a357c</t>
  </si>
  <si>
    <t>Yuku.com 300x250</t>
  </si>
  <si>
    <t>188f9455c5e7c4923a1043023d28150f</t>
  </si>
  <si>
    <t>Beautyden.com 160x600</t>
  </si>
  <si>
    <t>1b7bf2a019cf5c3dcac933592a27eb04</t>
  </si>
  <si>
    <t>Freetranslation.com 160x600</t>
  </si>
  <si>
    <t>1c2ae69a1c6bdb154f7be52a4b37b56f</t>
  </si>
  <si>
    <t>Athletic.net 300x250</t>
  </si>
  <si>
    <t>1e0f84dc49a678135be7e16dc0f1e8db</t>
  </si>
  <si>
    <t>Viralfact.com 300x250</t>
  </si>
  <si>
    <t>1f699bec31d2fff1db8e057088c5e72f</t>
  </si>
  <si>
    <t>Vitalk.vn Mobile Global 300x250</t>
  </si>
  <si>
    <t>247ec2e8bb12ebee0e413c4b492244d9</t>
  </si>
  <si>
    <t>Gridironnow.com Mobile 300x250</t>
  </si>
  <si>
    <t>25fb8a5138333ce8e56e8a0119b6d311</t>
  </si>
  <si>
    <t>Athletic.net Mobile 320x50</t>
  </si>
  <si>
    <t>26d9ef1d751b921736a7e8ad06b0015e</t>
  </si>
  <si>
    <t>2851048ee8f7c65e716fc91226f606df</t>
  </si>
  <si>
    <t>Jobshq.com 160x600</t>
  </si>
  <si>
    <t>2919565c9f12b4d0a98b57beed3d2336</t>
  </si>
  <si>
    <t>Cyclingnews.com 160x600</t>
  </si>
  <si>
    <t>2b84d905945f262c00461a4b867fbba2</t>
  </si>
  <si>
    <t>Junkyarddog.com 728x90</t>
  </si>
  <si>
    <t>2d762fd71dd09231c59600e2b52f2db6</t>
  </si>
  <si>
    <t>Papercraftsquare.com 300x250</t>
  </si>
  <si>
    <t>2e0b96b0a5ecbb80146bc06772dd202f</t>
  </si>
  <si>
    <t>Junkyarddog.com 300x250</t>
  </si>
  <si>
    <t>330423cd874ac9d94a9b179cc4c8b361</t>
  </si>
  <si>
    <t>Sheekyforums.com 300x250</t>
  </si>
  <si>
    <t>3375d1657f3c061e78034ce9d2b3f183</t>
  </si>
  <si>
    <t>Quackit.com 300x250</t>
  </si>
  <si>
    <t>34566493a977a2aa446a4ba23d55d93e</t>
  </si>
  <si>
    <t>2star.tv 728x90</t>
  </si>
  <si>
    <t>382f9670eb5522c1f8bb9fc35a258dd8</t>
  </si>
  <si>
    <t>Undergradsuccess.com 300x250</t>
  </si>
  <si>
    <t>3830aadbd326435feebe9d42835ee626</t>
  </si>
  <si>
    <t>I10.biz 728x90</t>
  </si>
  <si>
    <t>3902aade28641d416cceb5d74ecf5213</t>
  </si>
  <si>
    <t>390cd03d3b1a0ced37b3e4aa30d0299e</t>
  </si>
  <si>
    <t>I10.biz 160x600</t>
  </si>
  <si>
    <t>39a6d7169f5931b5a4650a948860efec</t>
  </si>
  <si>
    <t>Tentonhammer.com 728x90</t>
  </si>
  <si>
    <t>39bba9b52f2335e828e3c317a6b2165b</t>
  </si>
  <si>
    <t>Nicoclub.com 300x250</t>
  </si>
  <si>
    <t>3a60917b568276df376ec4bdcfaf2df9</t>
  </si>
  <si>
    <t>Thesimsresource.com 300x250</t>
  </si>
  <si>
    <t>3cd97bdf0b50a88be68b56a4fdb2d171</t>
  </si>
  <si>
    <t>24h.com.vn 300x250</t>
  </si>
  <si>
    <t>3dd66cbeb3d7737ee1154d67913e7ea3</t>
  </si>
  <si>
    <t>Atvfan.com 728x90</t>
  </si>
  <si>
    <t>3e14c3d5b633d18c14979bdfb7c8dfca</t>
  </si>
  <si>
    <t>Yuku.com 728x90</t>
  </si>
  <si>
    <t>40381154434f36b3c44a69d0406dad79</t>
  </si>
  <si>
    <t>Sheekyforums.com 729x80</t>
  </si>
  <si>
    <t>455739e3768e292b0b20e9a670529437</t>
  </si>
  <si>
    <t>Vitalk.vn Global 300x250</t>
  </si>
  <si>
    <t>466d5078ed95872f66ac314b65a81ee7</t>
  </si>
  <si>
    <t>Foodchinese.com 300x250</t>
  </si>
  <si>
    <t>48d13111344ade28cce870262fd7bc72</t>
  </si>
  <si>
    <t>Myanimelist.net 300x250</t>
  </si>
  <si>
    <t>4926b9529d8a31aef730a47c5700ab5a</t>
  </si>
  <si>
    <t>Vnexpress.net Global 300x600</t>
  </si>
  <si>
    <t>4b285026ffb60a294d30f1a206e6c1d7</t>
  </si>
  <si>
    <t>Freetranslation.com 300x250</t>
  </si>
  <si>
    <t>4d95b7e112851f9b88da1baf7127ef3f</t>
  </si>
  <si>
    <t>Vitalk.vn Global 160x600</t>
  </si>
  <si>
    <t>506336a686c7039a0801329b791bcb0a</t>
  </si>
  <si>
    <t>Layover.com 728x90</t>
  </si>
  <si>
    <t>53789b24647aa1b81396ee87d9996fb0</t>
  </si>
  <si>
    <t>Pilotonline.com 300x250</t>
  </si>
  <si>
    <t>53b59e9dcc49bd55e3dd4a0e6cf9d104</t>
  </si>
  <si>
    <t>Miniclip.com 160x600</t>
  </si>
  <si>
    <t>543da92037da6bb5c381c79c49884400</t>
  </si>
  <si>
    <t>Sportsnewsminute.com 300x250</t>
  </si>
  <si>
    <t>54736573255af3098dfbe76803b81a3c</t>
  </si>
  <si>
    <t>Dynastyhiphop.com 160x600</t>
  </si>
  <si>
    <t>593de27efd166b5d2af5286c49d32095</t>
  </si>
  <si>
    <t>Gridironnow.com Mobile 320x50</t>
  </si>
  <si>
    <t>5c4f0bbccd5290d54b272a9cfc492c36</t>
  </si>
  <si>
    <t>Atvfan.com 160x600</t>
  </si>
  <si>
    <t>5ed398be19c144a36e087c4c33dfa13d</t>
  </si>
  <si>
    <t>Vitalk.vn Mobile Global 320x50</t>
  </si>
  <si>
    <t>630fa2178789b1a9e4429db021003810</t>
  </si>
  <si>
    <t>Runnerspace.com Mobile 300x250</t>
  </si>
  <si>
    <t>63826b35ac719e31cf5f1247fe975ef5</t>
  </si>
  <si>
    <t>65372e8fa6b79bc444d5411d24bec56e</t>
  </si>
  <si>
    <t>Undergradsuccess.com 728x90</t>
  </si>
  <si>
    <t>66e9fa458a712ce7868b1ac2d0b09d8f</t>
  </si>
  <si>
    <t>Newratings.com 300x250</t>
  </si>
  <si>
    <t>670d91df7875d87aef0f414a49f31c04</t>
  </si>
  <si>
    <t>Churchstaffing.com 728x90</t>
  </si>
  <si>
    <t>68afa414c9d241c2ca0f832b97497aa1</t>
  </si>
  <si>
    <t>Wnd.com 160x600</t>
  </si>
  <si>
    <t>693ef4212c7387f84ac413c72604efdf</t>
  </si>
  <si>
    <t>Gridironnow.com 300x250</t>
  </si>
  <si>
    <t>6ba2ae0d6118c4b88be4ec16b4e23701</t>
  </si>
  <si>
    <t>Nicoclub.com 160x600</t>
  </si>
  <si>
    <t>710f2468b848e0ab4f185e043a731064</t>
  </si>
  <si>
    <t>Checkingcreditcard.com 300x250</t>
  </si>
  <si>
    <t>7467d2b67dd21a4d1f083d630481631d</t>
  </si>
  <si>
    <t>Onlocationvacations.com 300x250</t>
  </si>
  <si>
    <t>78226966e057f8770bf506a376e24ffc</t>
  </si>
  <si>
    <t>Vnexpress.net Global 728x90</t>
  </si>
  <si>
    <t>790c96cb0e8695feea981d5a39e83a1b</t>
  </si>
  <si>
    <t>Freeforums.org 728x90</t>
  </si>
  <si>
    <t>79b32172eabfb00ba472b8cbc0c47a0c</t>
  </si>
  <si>
    <t>Dynastyhiphop.com 728x90</t>
  </si>
  <si>
    <t>8007f29cdfb8e0682c64c60cc3b611ab</t>
  </si>
  <si>
    <t>Highrated.net 300x250</t>
  </si>
  <si>
    <t>80d39dd877070195e6908c7da38b07ec</t>
  </si>
  <si>
    <t>Miniclip.com 300x250</t>
  </si>
  <si>
    <t>82ede9c03cf4738816a1c29abd0a9351</t>
  </si>
  <si>
    <t>Ngoisao.net Global 300x600</t>
  </si>
  <si>
    <t>837b01b7aef8566903b7e74d88d10611</t>
  </si>
  <si>
    <t>Quackit.com 728x90</t>
  </si>
  <si>
    <t>85d06d81d0cf97085338a3edeba7a6e7</t>
  </si>
  <si>
    <t>Vnexpress.net Mobile Global 320x50</t>
  </si>
  <si>
    <t>89b62a5cc6f437a89d87e807a2be9dec</t>
  </si>
  <si>
    <t>Spring.org.uk 160x600</t>
  </si>
  <si>
    <t>8b9869ec1196eec5bddc87fbad20c781</t>
  </si>
  <si>
    <t>Churchstaffing.com 160x600</t>
  </si>
  <si>
    <t>8c05b4e8a07e9161ffb82a75a3fc7ea9</t>
  </si>
  <si>
    <t>Star-telegram.com 300x250</t>
  </si>
  <si>
    <t>8fc4014ebeea0fae6d68d3ae405c2af8</t>
  </si>
  <si>
    <t>Dynastyhiphop.com 300x250</t>
  </si>
  <si>
    <t>9156761b0f95eb63254d8797591d7fcd</t>
  </si>
  <si>
    <t>Washingtonmonthly.com 300x250</t>
  </si>
  <si>
    <t>92b366ac2a3305d8ffd84722e839a285</t>
  </si>
  <si>
    <t>Thesimsresource.com 728x90</t>
  </si>
  <si>
    <t>940d0398fdeea6181aabfe3f6675c046</t>
  </si>
  <si>
    <t>Registerguard.com 300x250</t>
  </si>
  <si>
    <t>9429f6150c83f791683d593a76dc8d1f</t>
  </si>
  <si>
    <t>Strategypage.com 300x250</t>
  </si>
  <si>
    <t>9790da642cd47c31691f94704077b977</t>
  </si>
  <si>
    <t>Eurweb.com 728x90</t>
  </si>
  <si>
    <t>97abac7658bb22f851a220c7192fc4c3</t>
  </si>
  <si>
    <t>All-moto-brands.com 728x90</t>
  </si>
  <si>
    <t>98f0ee23b44efd2a222289112f171d1a</t>
  </si>
  <si>
    <t>Sweatpantsandcoffee.com 728x90</t>
  </si>
  <si>
    <t>99818ef60ef31136a0bb32a86c183b0b</t>
  </si>
  <si>
    <t>Insanevisions.com 160x600</t>
  </si>
  <si>
    <t>9b04104b10571aa769f00f7e375d4a67</t>
  </si>
  <si>
    <t>Tentonhammer.com 300x250</t>
  </si>
  <si>
    <t>9d4de98be76ce7f307d7ed5d8ac30bf9</t>
  </si>
  <si>
    <t>News247.info 728x90</t>
  </si>
  <si>
    <t>9dbfb30f213ee22eb9158bc3be551837</t>
  </si>
  <si>
    <t>Newratings.com 728x90</t>
  </si>
  <si>
    <t>9ea03ef479a62a4b817ece42b5d079d9</t>
  </si>
  <si>
    <t>Ngoisao.net Mobile Global 300x250</t>
  </si>
  <si>
    <t>Margin Over Fill (Type C)</t>
  </si>
  <si>
    <t>9f935f03107b95ce99de80b234c812e4</t>
  </si>
  <si>
    <t>Threepercenternation.com 728x90</t>
  </si>
  <si>
    <t>a44f0f5f4294166b92a48182e40a0cbf</t>
  </si>
  <si>
    <t>Beautyden.com 728x90</t>
  </si>
  <si>
    <t>a485ca8b8ae55ede42153d4ac0b11010</t>
  </si>
  <si>
    <t>Ngoisao.net Global 300x250</t>
  </si>
  <si>
    <t>a56d9165619095db07b376122f721a2a</t>
  </si>
  <si>
    <t>Atvfan.com 300x250</t>
  </si>
  <si>
    <t>ab95ca9d433fd35d56922aaf499c4425</t>
  </si>
  <si>
    <t>Eurweb.com 300x250</t>
  </si>
  <si>
    <t>b20c1094048f0737cbca8df9c145ef6a</t>
  </si>
  <si>
    <t>Freeforums.org 300x250</t>
  </si>
  <si>
    <t>b5e6a841361653a2d82f4eeff4f26c90</t>
  </si>
  <si>
    <t>Checkingcreditcard.com 728x90</t>
  </si>
  <si>
    <t>b5ff3ba0088fda78e2932a207e521b8d</t>
  </si>
  <si>
    <t>Spring.org.uk 300x250</t>
  </si>
  <si>
    <t>b96813e85bc7b2168ec3585c6bea3426</t>
  </si>
  <si>
    <t>Vnexpress.net Global 300x250</t>
  </si>
  <si>
    <t>c0c68e48d8446560bd27cf01e657d690</t>
  </si>
  <si>
    <t>Justsofun.com 728x90</t>
  </si>
  <si>
    <t>c189b3d4a822c7af1f4c361fa3d83b33</t>
  </si>
  <si>
    <t>News247.info ATF 160x600</t>
  </si>
  <si>
    <t>c18baab4f6305cb23ec60a5786f4382b</t>
  </si>
  <si>
    <t>Palmbeachpost.com 300x250</t>
  </si>
  <si>
    <t>c30a68ae2f81b5418880e716e4b0e10c</t>
  </si>
  <si>
    <t>Strategypage.com 728x90</t>
  </si>
  <si>
    <t>c39f3c8709cdb4f2805bdbd5c594dbaa</t>
  </si>
  <si>
    <t>Ngoisao.net 300x250</t>
  </si>
  <si>
    <t>c9cbc860767f17900b04603fd138d5f2</t>
  </si>
  <si>
    <t>Runnerspace.com 728x90</t>
  </si>
  <si>
    <t>ca6bd83e549846cee36631e00899c556</t>
  </si>
  <si>
    <t>Designsponge.com 728x90</t>
  </si>
  <si>
    <t>cb534d31d656f1895c703d0dcd96b576</t>
  </si>
  <si>
    <t>Sportsnewsminute.com 728x90</t>
  </si>
  <si>
    <t>cdd28310f42845e7b41d49734a25a384</t>
  </si>
  <si>
    <t>Wannasmile.com 728x90</t>
  </si>
  <si>
    <t>d14372a45acdbc9b710aaad4e1c1f6be</t>
  </si>
  <si>
    <t>2star.tv 300x250</t>
  </si>
  <si>
    <t>d1559249df1ff11c81aa7b5486f8a79f</t>
  </si>
  <si>
    <t>Runnerspace.com Mobile 320x50</t>
  </si>
  <si>
    <t>d236a6647a06e441795e0f5175dc046e</t>
  </si>
  <si>
    <t>Foodchinese.com 160x600</t>
  </si>
  <si>
    <t>d4cbf74996336db6228a0c702402e379</t>
  </si>
  <si>
    <t>Onlineathens.com 300x250</t>
  </si>
  <si>
    <t>d70fdec5f97579ea4df911c239e55915</t>
  </si>
  <si>
    <t>All-moto-brands.com 300x250</t>
  </si>
  <si>
    <t>daf2eec832aa92785116cb9866078351</t>
  </si>
  <si>
    <t>Newratings.com 160x600</t>
  </si>
  <si>
    <t>dcab29b7bfffc92619728834b80b9781</t>
  </si>
  <si>
    <t>Insanevisions.com 728x90</t>
  </si>
  <si>
    <t>dee221987ce63514e2fbdd4be1c0fbfb</t>
  </si>
  <si>
    <t>Junkyarddog.com 160x600</t>
  </si>
  <si>
    <t>df2ea728767c39a6f4871f23a57067c4</t>
  </si>
  <si>
    <t>Vnexpress.net Global 160x600</t>
  </si>
  <si>
    <t>dfb80ba92827507a4997361d26a85f5d</t>
  </si>
  <si>
    <t>Athletic.net Mobile 300x250</t>
  </si>
  <si>
    <t>dfd06d551b52aee39ca7dd44fffc10e8</t>
  </si>
  <si>
    <t>Designsponge.com 160x600</t>
  </si>
  <si>
    <t>e02321d3c1f0d763fafe6a53bba50787</t>
  </si>
  <si>
    <t>Strategypage.com 160x600</t>
  </si>
  <si>
    <t>e2e178f64330ad0676086152aeba0257</t>
  </si>
  <si>
    <t>Adn.com 300x250</t>
  </si>
  <si>
    <t>e4c64ee8c2c4b22b54d8893b75f9855c</t>
  </si>
  <si>
    <t>Freetranslation.com 728x90</t>
  </si>
  <si>
    <t>e6810faac15bf8ad63a43f7dd02f2e1d</t>
  </si>
  <si>
    <t>Quackit.com 160x600</t>
  </si>
  <si>
    <t>e820fc5fde35f86a506fa6a23374257c</t>
  </si>
  <si>
    <t>Designsponge.com 300x250</t>
  </si>
  <si>
    <t>ea86121f25c76277529d7e5fc2cb7724</t>
  </si>
  <si>
    <t>Layover.com 160x600</t>
  </si>
  <si>
    <t>ead56121f40ff4d0e0707e23d849199b</t>
  </si>
  <si>
    <t>Ngoisao.net Global 728x90</t>
  </si>
  <si>
    <t>eae29117d2c6aa46b3bd477c2ac03393</t>
  </si>
  <si>
    <t>Justsofun.com 300x250</t>
  </si>
  <si>
    <t>eb58c557891373fe5e3afc5ffa23171d</t>
  </si>
  <si>
    <t>Tentonhammer.com 160x600</t>
  </si>
  <si>
    <t>ed7e4b0278c47c5e520c3e9822c5a4f8</t>
  </si>
  <si>
    <t>Viralfact.com 160x600</t>
  </si>
  <si>
    <t>efc12666c8e2a62ee3546e3bb80e8990</t>
  </si>
  <si>
    <t>Nicoclub.com 728x90</t>
  </si>
  <si>
    <t>f0babb38e99ea62af4b62a6b158a35a8</t>
  </si>
  <si>
    <t>Checkingcreditcard.com 160x600</t>
  </si>
  <si>
    <t>f25d0e1933875a65226e2ad7ad2cb323</t>
  </si>
  <si>
    <t>Thehayride.com 300x250</t>
  </si>
  <si>
    <t>f2f33ab3b3c56cba95828a43d0a9ab17</t>
  </si>
  <si>
    <t>Miniclip.com 728x90</t>
  </si>
  <si>
    <t>f467962be926f88ce9d7f10a47247a66</t>
  </si>
  <si>
    <t>Undergradsuccess.com 160x600</t>
  </si>
  <si>
    <t>f529cfcf4506ccec72b3f1427346c7b6</t>
  </si>
  <si>
    <t>All-moto-brands.com 160x600</t>
  </si>
  <si>
    <t>f5c2cde94d073a68e809a647c952c90d</t>
  </si>
  <si>
    <t>Iotwreport.com 160x600</t>
  </si>
  <si>
    <t>f613cef6effdf5b93a4d4a49499d6d05</t>
  </si>
  <si>
    <t>24h.com.vn 728x90</t>
  </si>
  <si>
    <t>f71da52a375e140f64603f79f41afa23</t>
  </si>
  <si>
    <t>Churchstaffing.com 300x250</t>
  </si>
  <si>
    <t>f7597dfbd3bec80d610dafcebd12709b</t>
  </si>
  <si>
    <t>f896452c9459436a10bd082b68631cc2</t>
  </si>
  <si>
    <t>Jobshq.com 300x250</t>
  </si>
  <si>
    <t>fa9f9011168e2b55b7a02174c262a906</t>
  </si>
  <si>
    <t>News247.info 300x250</t>
  </si>
  <si>
    <t>fff0f91d50edbd783bfd0328e2c7ccd4</t>
  </si>
  <si>
    <t>Cyclingnews.com 300x250</t>
  </si>
  <si>
    <t>admin@opposingviews.com</t>
  </si>
  <si>
    <t>Opposingviews.com</t>
  </si>
  <si>
    <t>59d2af2ab571e1cc0244bbc3b54b0511</t>
  </si>
  <si>
    <t>Hypun.com Mobile 320x50_1</t>
  </si>
  <si>
    <t>9c3776cb0be0651ce0f796cc54001368</t>
  </si>
  <si>
    <t>Hypun.com 728x90_1</t>
  </si>
  <si>
    <t>a3151e0aea28ef84f9848efdd16082e3</t>
  </si>
  <si>
    <t>Hypun.com 300x250_1</t>
  </si>
  <si>
    <t>f879141160340bc7e0052bcf34f4ea3f</t>
  </si>
  <si>
    <t>Hypun.com 300x250</t>
  </si>
  <si>
    <t>admin@pastebin.com</t>
  </si>
  <si>
    <t>Pastebin.com</t>
  </si>
  <si>
    <t>09ae0c36f822f29f441e4188aae85875</t>
  </si>
  <si>
    <t>Pastebin.com 300x250</t>
  </si>
  <si>
    <t>388644b5037886c287dc7806258bd6b6</t>
  </si>
  <si>
    <t>Pastebin.com 728x90</t>
  </si>
  <si>
    <t>48fc063694c701cfc119bd6ca0530fa5</t>
  </si>
  <si>
    <t>Pastebin.com 160x600</t>
  </si>
  <si>
    <t>admin@preventionpulse.com</t>
  </si>
  <si>
    <t>Preventionpulse.com</t>
  </si>
  <si>
    <t>04b0758564cc18a37873337aabfbcf9b</t>
  </si>
  <si>
    <t>Preventionpulse.com #2 300x250</t>
  </si>
  <si>
    <t>0ede54c05f2e6cd7c21eef46f0240853</t>
  </si>
  <si>
    <t>Preventionpulse.com #4 300x250</t>
  </si>
  <si>
    <t>3eaebfed092dedcdab2b01390994b693</t>
  </si>
  <si>
    <t>Preventionpulse.com #3 300x250</t>
  </si>
  <si>
    <t>934424d61807a6d825eba71ea0600ca5</t>
  </si>
  <si>
    <t>Preventionpulse.com 300x250</t>
  </si>
  <si>
    <t>aff3607d90471a4153b5dda5af5bdf08</t>
  </si>
  <si>
    <t>Preventionpulse.com 728x90</t>
  </si>
  <si>
    <t>admin@sharewareonsale.com</t>
  </si>
  <si>
    <t>ShareWareonsale (Sharewareonsale.com)</t>
  </si>
  <si>
    <t>1275a02e67186e2a56e11e68260e12b3</t>
  </si>
  <si>
    <t>Dottech.org Tier 3 #3 300x250</t>
  </si>
  <si>
    <t>3b40bdbd7efedcad5e313803095a74d3</t>
  </si>
  <si>
    <t>Dottech.org #1 300x250</t>
  </si>
  <si>
    <t>461028a43b55a1d0fabd31fadd93e2d0</t>
  </si>
  <si>
    <t>Dottech.org Tier 2 #3 300x250</t>
  </si>
  <si>
    <t>4b68fbfa6f3646fea2d68d51eea1eb7b</t>
  </si>
  <si>
    <t>Dottech.org #4 300x250</t>
  </si>
  <si>
    <t>619b4b56d2779603f43b824a523e2ada</t>
  </si>
  <si>
    <t>Dottech.org Tier 3 #4 300x250</t>
  </si>
  <si>
    <t>7740108636dbd66b9a22292881c1c4bd</t>
  </si>
  <si>
    <t>Dottech.org 728x90</t>
  </si>
  <si>
    <t>8be907cbed2c3e9086ab1148ba35a58e</t>
  </si>
  <si>
    <t>Dottech.org Tier 2 #1 300x250</t>
  </si>
  <si>
    <t>a8b3eca61cdfb59e977917a96ac51989</t>
  </si>
  <si>
    <t>Dottech.org Tier 2 728x90</t>
  </si>
  <si>
    <t>b89587fe08be111be7e75b109bd5a437</t>
  </si>
  <si>
    <t>Dottech.org 160x600</t>
  </si>
  <si>
    <t>bf1b86095c703bfcd8c1e52022641695</t>
  </si>
  <si>
    <t>Dottech.org #3 300x250</t>
  </si>
  <si>
    <t>c157b86dd08f30427afe81dcf72ff9e8</t>
  </si>
  <si>
    <t>Dottech.org Tier 3 #1 300x250</t>
  </si>
  <si>
    <t>c40b58fe7dc922ec6fb54b6717ad3460</t>
  </si>
  <si>
    <t>Dottech.org Tier 3 160x600</t>
  </si>
  <si>
    <t>ca244cbb915b0302ad076c76484cee3f</t>
  </si>
  <si>
    <t>Dottech.org Tier 2 160x600</t>
  </si>
  <si>
    <t>cb6247b96766770b4a70a67a22c9626a</t>
  </si>
  <si>
    <t>Dottech.org Tier 2 #4 300x250</t>
  </si>
  <si>
    <t>d338616f3e7350f7437c3a2135fdb589</t>
  </si>
  <si>
    <t>Dottech.org Tier 3 #2 300x250</t>
  </si>
  <si>
    <t>de92b91c13a79e8dafbd0fc4a5df063c</t>
  </si>
  <si>
    <t>Dottech.org #2 300x250</t>
  </si>
  <si>
    <t>fcb7c4e056357f87fade1204d7731e82</t>
  </si>
  <si>
    <t>Dottech.org Tier 3 728x90</t>
  </si>
  <si>
    <t>admin@shrugmedia.com</t>
  </si>
  <si>
    <t>Shrug Media (theshrug.net)</t>
  </si>
  <si>
    <t>00f411eda75a124b9e57299792cfb03e</t>
  </si>
  <si>
    <t>Theshrug.com Tier 1 ATF 728x90</t>
  </si>
  <si>
    <t>04f2f8608fafea33c71b357393b08b2f</t>
  </si>
  <si>
    <t>Americangg.net Tier 1 BTF 728x90</t>
  </si>
  <si>
    <t>0dbc0d164bb556baa29be450367f4839</t>
  </si>
  <si>
    <t>Theshrug.com Tier 2 ATF 728x90</t>
  </si>
  <si>
    <t>2fddfaf681b8d2624394e735f73754e2</t>
  </si>
  <si>
    <t>Americangg.net Tier 3 ATF 728x90</t>
  </si>
  <si>
    <t>30f79a3e6af1fd5f54eb271292a5a5d5</t>
  </si>
  <si>
    <t>Americangg.net Tier 3 BTF 728x90</t>
  </si>
  <si>
    <t>482dce076a6fc1e437ad0aaef08de43e</t>
  </si>
  <si>
    <t>Americangg.net Tier 1 BTF -#2- 728x90</t>
  </si>
  <si>
    <t>6e67481cbe66e4eaff29c7de3a2c3bb7</t>
  </si>
  <si>
    <t>Theshrug.com Tier 3 BTF 728x90</t>
  </si>
  <si>
    <t>7d58b08235b9b264e9a076e781d0bdd4</t>
  </si>
  <si>
    <t>Americangg.net Tier 1 ATF 728x90</t>
  </si>
  <si>
    <t>9a88cc58b785571d8eed79e5078a3207</t>
  </si>
  <si>
    <t>Americangg.net Tier 2 BTF 728x90</t>
  </si>
  <si>
    <t>9e436d3519fefc5d14339a74194c7955</t>
  </si>
  <si>
    <t>Theshrug.com Tier 1 BTF 728x90</t>
  </si>
  <si>
    <t>a989207d9c04ac0fa775feabf42cd6ff</t>
  </si>
  <si>
    <t>Americangg.net Tier 2 BTF -#2- 728x90</t>
  </si>
  <si>
    <t>b9d65da312d420dab019db016a81f08c</t>
  </si>
  <si>
    <t>Theshrug.com Tier 3 ATF 728x90</t>
  </si>
  <si>
    <t>c701220732130e0df87641d9394ecabf</t>
  </si>
  <si>
    <t>Americangg.net Tier 3 BTF -#2- 728x90</t>
  </si>
  <si>
    <t>f0f3211700d2b771460718e33412b657</t>
  </si>
  <si>
    <t>Theshrug.com Tier 2 BTF 728x90</t>
  </si>
  <si>
    <t>fe35b8f983cab8826f4a22d704997bd2</t>
  </si>
  <si>
    <t>Americangg.net Tier 2 ATF 728x90</t>
  </si>
  <si>
    <t>admin@yestoapps.com</t>
  </si>
  <si>
    <t>FashionScope.com</t>
  </si>
  <si>
    <t>48a497e2e8fe18061ff454597a874801</t>
  </si>
  <si>
    <t>Topfashionwear.com 300x600</t>
  </si>
  <si>
    <t>59868317272407c0d64cdc5f539f91ef</t>
  </si>
  <si>
    <t>FashionScope.com 728x90</t>
  </si>
  <si>
    <t>5a577e774773fb38efcc1c0cb8a2b9e4</t>
  </si>
  <si>
    <t>Glamourpost.com 300x250</t>
  </si>
  <si>
    <t>5ba4baef6fd6fe4939fa7947ed3263d6</t>
  </si>
  <si>
    <t>Fashionfixation.com 300x250</t>
  </si>
  <si>
    <t>71ef8072df8650a2adce846a96384aa0</t>
  </si>
  <si>
    <t>Topfashionwear.com 728x90</t>
  </si>
  <si>
    <t>76fc05461d7559295b7d4b10a0c05339</t>
  </si>
  <si>
    <t>Glamourpost.com 160x600</t>
  </si>
  <si>
    <t>78399623ca0ac4a4811757f99ed5f68e</t>
  </si>
  <si>
    <t>FashionScope.com 160x600</t>
  </si>
  <si>
    <t>7ac151736f84d7ced74a1a2ed7e6ed86</t>
  </si>
  <si>
    <t>Topfashionwear.com 300x250</t>
  </si>
  <si>
    <t>7f83a423dffe20eab2927fdedca74c79</t>
  </si>
  <si>
    <t>Fashionnewbie.com 728x90</t>
  </si>
  <si>
    <t>81cf6e4ce458cf19cd24eb1f60f9dc8e</t>
  </si>
  <si>
    <t>Fashionnewbie.com 160x600</t>
  </si>
  <si>
    <t>8b6a9da22992c9f8259c6ced4568c20d</t>
  </si>
  <si>
    <t>Topfashionwear.com 160x600</t>
  </si>
  <si>
    <t>9f3d8afd61fbb84ad626a36116333ccb</t>
  </si>
  <si>
    <t>Glamourpost.com 300x600</t>
  </si>
  <si>
    <t>b333316acc000c4ba1f1d02e50889944</t>
  </si>
  <si>
    <t>Fashionscope.com 300x600</t>
  </si>
  <si>
    <t>d54ee4a7f68815a2a505072458e274f6</t>
  </si>
  <si>
    <t>Fashionnewbie.com 300x250</t>
  </si>
  <si>
    <t>e4c117efbfccb444abeaa153d27d9e29</t>
  </si>
  <si>
    <t>FashionScope.com 300x250</t>
  </si>
  <si>
    <t>fdfa412ec96390af450f749cffa68b34</t>
  </si>
  <si>
    <t>Glamourpost.com 728x90</t>
  </si>
  <si>
    <t>fe004658aa6fb4790aef3eaaeec1ec18</t>
  </si>
  <si>
    <t>Fashionfixation.com 160x600</t>
  </si>
  <si>
    <t>adops@hipwooddigital.com</t>
  </si>
  <si>
    <t>UsedEverywhere.com (Usedvictoria.com)</t>
  </si>
  <si>
    <t>0906ebf49bbfd690b79960e96edb39a1</t>
  </si>
  <si>
    <t>Usedvictoria.com Mobile LB 320x50</t>
  </si>
  <si>
    <t>2be1fe8eb01617388a4bdc8854e6054a</t>
  </si>
  <si>
    <t>Usedvictoria.com ATF 300x250</t>
  </si>
  <si>
    <t>adops@tamilo.com</t>
  </si>
  <si>
    <t>Tamilo.com</t>
  </si>
  <si>
    <t>16121bf184704a78ae8e6facce9ceeb2</t>
  </si>
  <si>
    <t>Tamilo.com English Speaking 300x250</t>
  </si>
  <si>
    <t>28204e64da4b3d9cb3d7c3958bed812b</t>
  </si>
  <si>
    <t>Tamilo.com 160x600</t>
  </si>
  <si>
    <t>6cf70ddc16dcc7a202ccd2c028a90358</t>
  </si>
  <si>
    <t>Tamilo.com English Speaking 728x90</t>
  </si>
  <si>
    <t>71f84ab5dded68d1de7d8bf4068d94f0</t>
  </si>
  <si>
    <t>Tamilo.com ROW 160x600</t>
  </si>
  <si>
    <t>872e6c1189beca1dce4c7fe32f710dd8</t>
  </si>
  <si>
    <t>Tamilo.com #2 160x600</t>
  </si>
  <si>
    <t>ca9e1df51f8d4b77e12a720ad6d83ca9</t>
  </si>
  <si>
    <t>Tamilo.com ROW 300x250</t>
  </si>
  <si>
    <t>db01ce3fe8a2b828a6e5c2f1313fea41</t>
  </si>
  <si>
    <t>Tamilo.com English Speaking 160x600</t>
  </si>
  <si>
    <t>dde9dd1eca9b245dd61c1918d08423b7</t>
  </si>
  <si>
    <t>Tamilo.com 728x90</t>
  </si>
  <si>
    <t>e5d01124d77c656722a20e7da763815d</t>
  </si>
  <si>
    <t>Tamilo.com 300x250</t>
  </si>
  <si>
    <t>e8338e401c53b8d0ba10ce399224ade1</t>
  </si>
  <si>
    <t>Tamilo.com ROW 728x90</t>
  </si>
  <si>
    <t>ads@recomhub.com</t>
  </si>
  <si>
    <t>Recomhub.com</t>
  </si>
  <si>
    <t>423d2481c85926380b2cbaf6e91a6451</t>
  </si>
  <si>
    <t>Recomhub-halfpage</t>
  </si>
  <si>
    <t>5446fecdb04e15dda40b88e12c9d4e03</t>
  </si>
  <si>
    <t>Instohub.com #2 300x250</t>
  </si>
  <si>
    <t>5ec1156927ecee04e147c2e4dd7c0440</t>
  </si>
  <si>
    <t>Recomhub-widget</t>
  </si>
  <si>
    <t>6c0ad3eeb8c3691eb8c6c4303623297d</t>
  </si>
  <si>
    <t>Instohub.com 300x250</t>
  </si>
  <si>
    <t>6cff3838624c6377403ac4e9dd8cd9b7</t>
  </si>
  <si>
    <t>Recomhub</t>
  </si>
  <si>
    <t>ads@skillbrains.com</t>
  </si>
  <si>
    <t>Prnt.sc</t>
  </si>
  <si>
    <t>36a26004e6a78f6be6f635a79ced97b6</t>
  </si>
  <si>
    <t>Prnt.sc BR/SP/MX 300x250</t>
  </si>
  <si>
    <t>38fa4180edeb399a2d5e0c2384e2b7a1</t>
  </si>
  <si>
    <t>Prntscr.com BR/SP/MX 300x250</t>
  </si>
  <si>
    <t>9182d61c63b969baaf2794e1b3b3b28c</t>
  </si>
  <si>
    <t>Prntscr.com BR/SP/MX 728x90</t>
  </si>
  <si>
    <t>9f4ca28204b419dcfd87cb51f5a7bb1c</t>
  </si>
  <si>
    <t>Prnt.sc BR/SP/MX 728x90</t>
  </si>
  <si>
    <t>aa8d383e9f8fa0890207ae0531cc2f82</t>
  </si>
  <si>
    <t>Prntscr.com FR/DE/RU 300x250</t>
  </si>
  <si>
    <t>b448e5955d03eb1818a60805d751cca0</t>
  </si>
  <si>
    <t>Prnt.sc UK/US/CA/AU 728x90</t>
  </si>
  <si>
    <t>b74f05ba14e10b778d04470d8bc5367f</t>
  </si>
  <si>
    <t>Prnt.sc FR/DE/RU 728x90</t>
  </si>
  <si>
    <t>e0422c6158f94edc20a47f89485a69a6</t>
  </si>
  <si>
    <t>Prntscr.com FR/DE/RU 728x90</t>
  </si>
  <si>
    <t>f3ad2689bdccec263e84f9d6833e706b</t>
  </si>
  <si>
    <t>Prnt.sc FR/DE/RU 300x250</t>
  </si>
  <si>
    <t>f6694d8cfe48a96cde7404e91315440c</t>
  </si>
  <si>
    <t>Prntscr.com UK/US/CA/AU 300x250</t>
  </si>
  <si>
    <t>f8e5a0e09434d880875558384a2f610e</t>
  </si>
  <si>
    <t>Prntscr.com UK/US/CA/AU 728x90</t>
  </si>
  <si>
    <t>fd4310a42bc3e78ce92e45af14f33daa</t>
  </si>
  <si>
    <t>Prnt.sc UK/US/CA/AU 300x250</t>
  </si>
  <si>
    <t>ads@sportsplays.com</t>
  </si>
  <si>
    <t>Sportsplays.com</t>
  </si>
  <si>
    <t>8c980ba85a4c2e40537855699ca0e11c</t>
  </si>
  <si>
    <t>Sportsplays.com 300x250</t>
  </si>
  <si>
    <t>beb740f14d2ada7e88c4ecde7af3b958</t>
  </si>
  <si>
    <t>Sportsplays.com 728x90</t>
  </si>
  <si>
    <t>adv@holahola.cc</t>
  </si>
  <si>
    <t>Holahola.cc</t>
  </si>
  <si>
    <t>28e56dfcfdca2a2345aafac9c59b41aa</t>
  </si>
  <si>
    <t>Holahola.cc Top_Right US 300x250</t>
  </si>
  <si>
    <t>5bfbdbc37372a2ef7efdc5894442c2b7</t>
  </si>
  <si>
    <t>Holahola.cc After 1st photo US 728x90</t>
  </si>
  <si>
    <t>691891d8a12e2b79121e5f24a889573d</t>
  </si>
  <si>
    <t>Holahola.cc Sidebar 2 US 300x250</t>
  </si>
  <si>
    <t>8780a8ab3b015d14cce683785a6e9903</t>
  </si>
  <si>
    <t>Holahola.cc Sidebar 2 LATAM 300x250</t>
  </si>
  <si>
    <t>c02997dc6899dbaf872e1aa60f33c1f6</t>
  </si>
  <si>
    <t>Holahola.cc Top_Right LATAM 300x250</t>
  </si>
  <si>
    <t>f7c0b30716f659e7d640093c54ef4683</t>
  </si>
  <si>
    <t>Holahola.cc After 1st photo LATAM 728x90</t>
  </si>
  <si>
    <t>advertisement@technewstoday.com</t>
  </si>
  <si>
    <t>Qineqt Health Inc (TechNewsToday.com)</t>
  </si>
  <si>
    <t>27a2925a2215e546cb2a5454b2362bfc</t>
  </si>
  <si>
    <t>Businessfinancenews.com #3 300x250</t>
  </si>
  <si>
    <t>6ed90ee178d3c60c53b836dae0b79691</t>
  </si>
  <si>
    <t>Technewstoday.com #2 300x250</t>
  </si>
  <si>
    <t>bb49613cec1af69b28ae49e2f4552315</t>
  </si>
  <si>
    <t>Businessfinancenews.com US, CA, UK, AU 300x250</t>
  </si>
  <si>
    <t>dd68ec22333de7581cfaec5d987b3014</t>
  </si>
  <si>
    <t>Businessfinancenews.com #2 300x250</t>
  </si>
  <si>
    <t>advertising@boredbug.com</t>
  </si>
  <si>
    <t>Boredbug.com</t>
  </si>
  <si>
    <t>0f7800141a329469a0eb9d032ffe85b9</t>
  </si>
  <si>
    <t>Boredbug.com Post-Right-Sidebar-Slider-Top 300x250</t>
  </si>
  <si>
    <t>482d75a41984efeae369d37740a2d5f2</t>
  </si>
  <si>
    <t>Tenafterfive.com 728x90</t>
  </si>
  <si>
    <t>e47d17b4069756057df270f7356c32f2</t>
  </si>
  <si>
    <t>Tenafterfive.com #2 728x90</t>
  </si>
  <si>
    <t>e745810f00185e551518f9e39c2b44ae</t>
  </si>
  <si>
    <t>Tenafterfive.com 300x250</t>
  </si>
  <si>
    <t>advertising@cafepharma.com</t>
  </si>
  <si>
    <t>Cafepharma, Inc (Cafepharma.com)</t>
  </si>
  <si>
    <t>4ce6d8a2194c05d7e74095b13e96cb0b</t>
  </si>
  <si>
    <t>Cafepharma.com 300x250 front ATF</t>
  </si>
  <si>
    <t>d72e8edf794ac29414d5c5e6312d57ca</t>
  </si>
  <si>
    <t>Cafepharma.com 728x90 board leader BTF</t>
  </si>
  <si>
    <t>eb34b3ec200e8d021c97274b1114bfdc</t>
  </si>
  <si>
    <t>Cafepharma.com 160x600 board top sky</t>
  </si>
  <si>
    <t>advt.purbelinews@gmail.com</t>
  </si>
  <si>
    <t>purbelinews.com</t>
  </si>
  <si>
    <t>ae84b8854cd96155a3e5bb594a69a62c</t>
  </si>
  <si>
    <t>Purbelinews.com 728x90</t>
  </si>
  <si>
    <t>bf02be4c7e74c6f890892c9dd7047e56</t>
  </si>
  <si>
    <t>Purbelinews.com 300x250</t>
  </si>
  <si>
    <t>aetchells@imaging-resource.com</t>
  </si>
  <si>
    <t>Imaging-resource.com</t>
  </si>
  <si>
    <t>741e68beadc299a35c89398f2a9fd7f4</t>
  </si>
  <si>
    <t>Imaging-resource.com ROW 300x250</t>
  </si>
  <si>
    <t>929f2dbb4ed19ceb4da639dd5430b86b</t>
  </si>
  <si>
    <t>Imaging-resource.com US 300x250</t>
  </si>
  <si>
    <t>c095d86f3a83f9bcc6ee45b0f3a8a1ba</t>
  </si>
  <si>
    <t>Imaging-resource.com  US 728x90</t>
  </si>
  <si>
    <t>affiliate@nster.com</t>
  </si>
  <si>
    <t>News.nster.com</t>
  </si>
  <si>
    <t>1226b176286efb6c9eb378b5df070ff0</t>
  </si>
  <si>
    <t>News.nster.com 728x90</t>
  </si>
  <si>
    <t>25bbeed6dea76a8421010ed55f222827</t>
  </si>
  <si>
    <t>News.nster.com 300x250</t>
  </si>
  <si>
    <t>6672f857e560af2dd353b3bab9133488</t>
  </si>
  <si>
    <t>News.nster.com Desktop 300x250</t>
  </si>
  <si>
    <t>agoldberg@hotpopnow.com</t>
  </si>
  <si>
    <t>HotPopNow, Inc. (Spikey.com)</t>
  </si>
  <si>
    <t>02e6bbf91db74fc5bb0d19cf0823032f</t>
  </si>
  <si>
    <t>Hotpopcooking.com #2 728x90</t>
  </si>
  <si>
    <t>03cdd5ec8a30108d4a9538cf90e29e16</t>
  </si>
  <si>
    <t>Hotpoppets.com Mobile 1 300x250</t>
  </si>
  <si>
    <t>041c677ef944cc6862337eb1b279495f</t>
  </si>
  <si>
    <t>Hotpoptravel.com 300x250_2</t>
  </si>
  <si>
    <t>04805f3d136407ee77252fbdab868c6b</t>
  </si>
  <si>
    <t>Zingery.com_2 300x250</t>
  </si>
  <si>
    <t>0547870fe7dbbf0c3e3917ddcc9f22c8</t>
  </si>
  <si>
    <t>Hotpoplifestyle.com 300x250</t>
  </si>
  <si>
    <t>05a6bdfda352988486b298254dc146f0</t>
  </si>
  <si>
    <t>Viralrip.com Mobile #2 300x250</t>
  </si>
  <si>
    <t>08d2d4139af7ab4835099cf509ceddb6</t>
  </si>
  <si>
    <t>Hotpopbuzz.com Mobile 300x250</t>
  </si>
  <si>
    <t>098852052bc788016c41d2156ca0a192</t>
  </si>
  <si>
    <t>Spikey.com 300x600</t>
  </si>
  <si>
    <t>0b79389128fe84b047428388cfe79da7</t>
  </si>
  <si>
    <t>Hotpopfitness.com 728x90</t>
  </si>
  <si>
    <t>0b984340abe9c491d216f7fa48f9edcf</t>
  </si>
  <si>
    <t>Hotpopfood.com 300x250_1</t>
  </si>
  <si>
    <t>0eb8a5470275e890ce77712ae3fac448</t>
  </si>
  <si>
    <t>Buzztales.com 300x600</t>
  </si>
  <si>
    <t>0fc387f39cadc057608865f7b117eaf0</t>
  </si>
  <si>
    <t>Hotpopmoney.com 300x600</t>
  </si>
  <si>
    <t>101067c39995ca700e7c49986b8cd1cf</t>
  </si>
  <si>
    <t>Hotpopbuzz.com 160x600</t>
  </si>
  <si>
    <t>10843bfb034f0093d82da56e0cf5bbb3</t>
  </si>
  <si>
    <t>Hotpopbuzz.com 300x250</t>
  </si>
  <si>
    <t>10d90317919fa28bf7dff33a161e7224</t>
  </si>
  <si>
    <t>Hotpopmoney.com 300x250</t>
  </si>
  <si>
    <t>11e6a1a2177fa688803c0d1384a2fdcf</t>
  </si>
  <si>
    <t>Hotpopparenting.com #2 300x250</t>
  </si>
  <si>
    <t>13836dd411055350a67fa5ec9ae38a49</t>
  </si>
  <si>
    <t>Viralhotzone.com #2 728x90</t>
  </si>
  <si>
    <t>189f2ecae67c0904fd4fae21cc15380b</t>
  </si>
  <si>
    <t>Hotpopfitness.com 160x600</t>
  </si>
  <si>
    <t>192bc470db213d896b99042119ccd51f</t>
  </si>
  <si>
    <t>Hotpopcars.com 300x250_1</t>
  </si>
  <si>
    <t>1a0677d5b3396d5b8e65124676ff7ac3</t>
  </si>
  <si>
    <t>Hotpopgamer.com 300x250_1</t>
  </si>
  <si>
    <t>1be8c0ea9355dbeef5ea193cb6a07b09</t>
  </si>
  <si>
    <t>Viralhotzone.com #1 728x90</t>
  </si>
  <si>
    <t>1da1976d50b115486a1435d01fcb725c</t>
  </si>
  <si>
    <t>Hotpopgamer.com 728x90_1</t>
  </si>
  <si>
    <t>1dac03f46c4d11f725eb93f1059aa15d</t>
  </si>
  <si>
    <t>Hotpoptech.com 300x250</t>
  </si>
  <si>
    <t>21f1bba876a0e75de69418d83893c23e</t>
  </si>
  <si>
    <t>Hotpopfood.com 300x250_2</t>
  </si>
  <si>
    <t>23250b72d9c7fc14290cdcb0529b3d85</t>
  </si>
  <si>
    <t>Hotpoptech.com #2 300x250</t>
  </si>
  <si>
    <t>314884ce8fa3c713a99bb5a1689aad9c</t>
  </si>
  <si>
    <t>Hotpopbeauty.com 160x600</t>
  </si>
  <si>
    <t>36445060918cdbd4136daed71cac8171</t>
  </si>
  <si>
    <t>Zingery.com 160x600</t>
  </si>
  <si>
    <t>36ab283c7aefdc0d30a14b8bdac2d8ec</t>
  </si>
  <si>
    <t>Spikey.com Mobile__1 728x90</t>
  </si>
  <si>
    <t>36c9a8af0d82987279aa0c9bef289e8d</t>
  </si>
  <si>
    <t>Hotpoptech.com 160x600</t>
  </si>
  <si>
    <t>3a620e8711267b435d8ae23524fa95c8</t>
  </si>
  <si>
    <t>Hotpopmovies.com #2 728x90</t>
  </si>
  <si>
    <t>3bb273eac302ba985e4f54e2fc403beb</t>
  </si>
  <si>
    <t>Hotpopfitness.com Mobile 728x90</t>
  </si>
  <si>
    <t>3d36a1a6a87fd331344e62572380a04a</t>
  </si>
  <si>
    <t>Hotpopmovies.com Mobile 728x90</t>
  </si>
  <si>
    <t>3d4f496cf5c978aeb8ea56688d2e56d4</t>
  </si>
  <si>
    <t>Hotpopfitness.com Mobile 300x250</t>
  </si>
  <si>
    <t>3e12454b84527321f993e85d04d5c93f</t>
  </si>
  <si>
    <t>Zingery.com_1 728x90</t>
  </si>
  <si>
    <t>3f735c795030aaf0801d06a93f04bfa0</t>
  </si>
  <si>
    <t>Spikey.com ΓÇï_1 300x250</t>
  </si>
  <si>
    <t>3f834d1c0f1d29b2b05228a98dec97df</t>
  </si>
  <si>
    <t>Hotpopparenting.com Mobile 728x90</t>
  </si>
  <si>
    <t>40a775979a4eb8d72b1f4cc5ea331645</t>
  </si>
  <si>
    <t>Hotpopmoney.com #2 300x250</t>
  </si>
  <si>
    <t>44fa5991d3020db6e0ba8891c536fed2</t>
  </si>
  <si>
    <t>Hotpoptech.com Mobile 728x90</t>
  </si>
  <si>
    <t>461b64fab55ceacb87aa6d81edb76cfc</t>
  </si>
  <si>
    <t>Hotpoplifestyle.com #2 300x250</t>
  </si>
  <si>
    <t>47308cd826da36698a0e45ab91267368</t>
  </si>
  <si>
    <t>Hotpopcooking.com #2 300x250</t>
  </si>
  <si>
    <t>4801c83c565679711da6e56c1b8677d2</t>
  </si>
  <si>
    <t>Hotpopcooking.com 300x250</t>
  </si>
  <si>
    <t>4d10b60646d7a1cefcb01fface9d73f5</t>
  </si>
  <si>
    <t>Hotpopcars.com 728x90_1</t>
  </si>
  <si>
    <t>4f3cc05311f9dd29239a375dd0453715</t>
  </si>
  <si>
    <t>Zingery.com 300x600</t>
  </si>
  <si>
    <t>4fe05c329c9ced6a81fc71afe7888aba</t>
  </si>
  <si>
    <t>Hotpopfood.com 728x90_1</t>
  </si>
  <si>
    <t>54db7c52b89f1aa4e022d739899e0859</t>
  </si>
  <si>
    <t>Spikey.com Mobile__1 300x250</t>
  </si>
  <si>
    <t>574d76d1248096b2011f98f3574dd7c2</t>
  </si>
  <si>
    <t>Hotpopbeauty.com #2 728x90</t>
  </si>
  <si>
    <t>57c5cc560fb97546347360ec9910c3b6</t>
  </si>
  <si>
    <t>Viralrip.com 160x600</t>
  </si>
  <si>
    <t>57c8e3f1ce26c9caa8cc75f5da3efc06</t>
  </si>
  <si>
    <t>Hotpopfood.com 728x90_2</t>
  </si>
  <si>
    <t>5aad736c858d80530a1c3d77d644ab9f</t>
  </si>
  <si>
    <t>Buzztales.com #2 300x250</t>
  </si>
  <si>
    <t>5cb73ee5fe348016f7907a4ebba7d7ec</t>
  </si>
  <si>
    <t>Hotpoptravel.com 300x250_1</t>
  </si>
  <si>
    <t>5e7147cbd86203ac8c3ae01e6313870c</t>
  </si>
  <si>
    <t>Hotpopmovies.com #2 300x250</t>
  </si>
  <si>
    <t>5eaeeaa57e4d67272df2d2cd5ee5c970</t>
  </si>
  <si>
    <t>Hotpoplifestyle.com 160x600</t>
  </si>
  <si>
    <t>644825632f2d7cb634ea12ddef6c9f68</t>
  </si>
  <si>
    <t>Spikey.com Mobile__2 300x250</t>
  </si>
  <si>
    <t>64b21bd18ddd63113a4ac9ff74b12a68</t>
  </si>
  <si>
    <t>Hotpopmoney.com Mobile 300x250</t>
  </si>
  <si>
    <t>688bcffd83b7b85d669d23cfdb2f8801</t>
  </si>
  <si>
    <t>Hotpopcooking.com 728x90</t>
  </si>
  <si>
    <t>69de729535bf201ebf3b1a2dec799027</t>
  </si>
  <si>
    <t>Hotpopcars.com Mobile 300x250_1</t>
  </si>
  <si>
    <t>69e6e456d6dc935e4b90d9e1163f3816</t>
  </si>
  <si>
    <t>Buzztales.com 300x250</t>
  </si>
  <si>
    <t>6a8f1fabaf0f34016741ed72e9804690</t>
  </si>
  <si>
    <t>Hotpopparenting.com Mobile 300x250</t>
  </si>
  <si>
    <t>6be88129b444d6e32e469caf0f0f6f70</t>
  </si>
  <si>
    <t>Hotpopcooking.com 300x600</t>
  </si>
  <si>
    <t>6cf9da1484899a82cf4abff0c7c321a8</t>
  </si>
  <si>
    <t>Hotpopcooking.com 160x600</t>
  </si>
  <si>
    <t>6d2b41cc6a6f5391637e634db815f8d4</t>
  </si>
  <si>
    <t>Hotpoppets.com Mobile 1 728x90</t>
  </si>
  <si>
    <t>6d7010eadc4e83a2589a969a6b69057c</t>
  </si>
  <si>
    <t>Hotpopbuzz.com 300x600</t>
  </si>
  <si>
    <t>706504022310de98740431f7119822d8</t>
  </si>
  <si>
    <t>Spikey.com_2 728x90</t>
  </si>
  <si>
    <t>71267430d27ac05fb4db016cc62e50c2</t>
  </si>
  <si>
    <t>Viralrip.com Mobile #1 300x250</t>
  </si>
  <si>
    <t>72d9342f1b8c63c741c946aa7b92cd41</t>
  </si>
  <si>
    <t>Hotpopmovies.com 300x250</t>
  </si>
  <si>
    <t>739990d4328a570b54bb40725d218abe</t>
  </si>
  <si>
    <t>Hotpopmovies.com 160x600</t>
  </si>
  <si>
    <t>74f8534c950197f34e8396954176902b</t>
  </si>
  <si>
    <t>Viralrip.com #1 728x90</t>
  </si>
  <si>
    <t>77087d85f092474411e89579ea3b4a76</t>
  </si>
  <si>
    <t>Hotpoptech.com 728x90</t>
  </si>
  <si>
    <t>7b513ef61acd203ac907aaf046a947ba</t>
  </si>
  <si>
    <t>Spikey.com_1 728x90</t>
  </si>
  <si>
    <t>7e9a357969ac8c49a31d2b6209245c2f</t>
  </si>
  <si>
    <t>Hotpoptech.com 300x600</t>
  </si>
  <si>
    <t>7ead89874831582a00fde42ec2c84f20</t>
  </si>
  <si>
    <t>Zingery.com Mobile__2 728x90</t>
  </si>
  <si>
    <t>8319f5b851827cf7432f354361b19598</t>
  </si>
  <si>
    <t>Hotpopbuzz.com #2 300x250</t>
  </si>
  <si>
    <t>86255bda32e9a7c76e113f7271a835c8</t>
  </si>
  <si>
    <t>Hotpopmoney.com 160x600</t>
  </si>
  <si>
    <t>871682ab973b80910df717bce5f9bf9f</t>
  </si>
  <si>
    <t>Viralhotzone.com #1 300x250</t>
  </si>
  <si>
    <t>8933f2c536d68e78434a779d9ebb6ff6</t>
  </si>
  <si>
    <t>Hotpoplifestyle.com 300x600</t>
  </si>
  <si>
    <t>8f0b32e196d80d91e4c6d5fe34676a7f</t>
  </si>
  <si>
    <t>Hotpopfitness.com #2 728x90</t>
  </si>
  <si>
    <t>8f5cd06f6b41cb4102b5106ff84bf14f</t>
  </si>
  <si>
    <t>Hotpoptravel.com 300x600</t>
  </si>
  <si>
    <t>96730d8877b892fccc5251564a14fb65</t>
  </si>
  <si>
    <t>Hotpopmovies.com 300x600</t>
  </si>
  <si>
    <t>9761d5829563ade1b90f826a8d9e89fa</t>
  </si>
  <si>
    <t>Hotpopfitness.com #2 300x250</t>
  </si>
  <si>
    <t>9b0469a5d68c353a27e3841b99813586</t>
  </si>
  <si>
    <t>Zingery.com_2 728x90</t>
  </si>
  <si>
    <t>9d006412da572a7ae17d52ddc6781e5e</t>
  </si>
  <si>
    <t>Hotpopgamer.com 160x600</t>
  </si>
  <si>
    <t>9decb328e96723cadd71670a1ac19280</t>
  </si>
  <si>
    <t>Hotpopmovies.com 728x90</t>
  </si>
  <si>
    <t>9e698752243ac51ac2f180da96b7b82a</t>
  </si>
  <si>
    <t>Hotpopbeauty.com #2 300x250</t>
  </si>
  <si>
    <t>9ef5552f8588c28a5554ecbcdd74ff8a</t>
  </si>
  <si>
    <t>Hotpopbuzz.com 728x90</t>
  </si>
  <si>
    <t>a3403d3986cbd39dc748fa97dbdd34fb</t>
  </si>
  <si>
    <t>Hotpopmoney.com Mobile 728x90</t>
  </si>
  <si>
    <t>ae7f9ebf49933db8411bd839706a377b</t>
  </si>
  <si>
    <t>Hotpopmoney.com 728x90</t>
  </si>
  <si>
    <t>af073590acdf39173e5b992d66598778</t>
  </si>
  <si>
    <t>Hotpopparenting.com #2 728x90</t>
  </si>
  <si>
    <t>af9d96779e5755305b1066f1ef67e8e3</t>
  </si>
  <si>
    <t>Hotpopbuzz.com Mobile 728x90</t>
  </si>
  <si>
    <t>afd305061107a6c8d47aed2ef6ce5453</t>
  </si>
  <si>
    <t>Buzztales.com 160x600</t>
  </si>
  <si>
    <t>b350047d7c5fc09953906b8f1fd8c212</t>
  </si>
  <si>
    <t>Hotpopparenting.com 300x250</t>
  </si>
  <si>
    <t>b354e237463949eb1a3968d7fa6bcb07</t>
  </si>
  <si>
    <t>Hotpopparenting.com 300x600</t>
  </si>
  <si>
    <t>b645949ae6e92e7536310d75ab9df15a</t>
  </si>
  <si>
    <t>Hotpopcars.com 728x90_2</t>
  </si>
  <si>
    <t>b8c9bc6d094101d0f94e5298c3328829</t>
  </si>
  <si>
    <t>Hotpopbeauty.com 300x600</t>
  </si>
  <si>
    <t>bb162c5eae4c14a510cffdd6ca152ad6</t>
  </si>
  <si>
    <t>Hotpopgamer.com 728x90_2</t>
  </si>
  <si>
    <t>bd5b2b3ae52eff423da75b94ce050c62</t>
  </si>
  <si>
    <t>Spikey.com 160x600</t>
  </si>
  <si>
    <t>bd68a1ccc2db45c209270c5402ba7b8e</t>
  </si>
  <si>
    <t>Hotpopfood.com 300x600</t>
  </si>
  <si>
    <t>bf35af461b5a6fd1fa6440122304ad3a</t>
  </si>
  <si>
    <t>Hotpopcars.com 300x600</t>
  </si>
  <si>
    <t>c234d4dcd76b3b2e1245cebbde2e57d5</t>
  </si>
  <si>
    <t>Hotpopcars.com Mobile 300x250_2</t>
  </si>
  <si>
    <t>c2d40d551d03f0dc9449decd3abfe839</t>
  </si>
  <si>
    <t>Hotpopmoney.com #2 728x90</t>
  </si>
  <si>
    <t>c481caea49ad8ae20c80b36a82e2aabf</t>
  </si>
  <si>
    <t>Buzztales.com #2 728x90</t>
  </si>
  <si>
    <t>c62ccf21825dacf8eed0013889d5b7e7</t>
  </si>
  <si>
    <t>Hotpopmovies.com Mobile 300x250</t>
  </si>
  <si>
    <t>c706a1c1921357e818c77533356525d6</t>
  </si>
  <si>
    <t>Hotpopcars.com 300x250_2</t>
  </si>
  <si>
    <t>c716686a37742e515d822b1037de353e</t>
  </si>
  <si>
    <t>Hotpopgamer.com 300x250_2</t>
  </si>
  <si>
    <t>c72f70f37958bd1ed4e5bb80858441bd</t>
  </si>
  <si>
    <t>Hotpoplifestyle.com 728x90</t>
  </si>
  <si>
    <t>c7377b944bddb6dc7fa8971feb2bb2fc</t>
  </si>
  <si>
    <t>Viralhotzone.com #2 300x250</t>
  </si>
  <si>
    <t>c7d7b1492be16d869d58bae5c9d6f375</t>
  </si>
  <si>
    <t>Buzztales.com 728x90</t>
  </si>
  <si>
    <t>cb1bd4d29e38c5f1b0dc31d64780470a</t>
  </si>
  <si>
    <t>Hotpopparenting.com 728x90</t>
  </si>
  <si>
    <t>cb8b782baede1a208d411a02280f0d44</t>
  </si>
  <si>
    <t>Hotpopbeauty.com 300x250</t>
  </si>
  <si>
    <t>cfe01221e6fe562bbd88db23a09f5376</t>
  </si>
  <si>
    <t>Hotpoptech.com #2 728x90</t>
  </si>
  <si>
    <t>d1bf0f023ea679ea17d007c941060489</t>
  </si>
  <si>
    <t>Hotpopfitness.com 300x250</t>
  </si>
  <si>
    <t>d1e2022fd7701110c0f509b118349b76</t>
  </si>
  <si>
    <t>Hotpoptravel.com 728x90_1</t>
  </si>
  <si>
    <t>d2217a39a542a48e4c718cc11d20ec67</t>
  </si>
  <si>
    <t>Hotpoplifestyle.com #2 728x90</t>
  </si>
  <si>
    <t>d37cbc3abbc5ed60dcb54dc7c3bbb1e1</t>
  </si>
  <si>
    <t>Hotpoppets.com 160x600</t>
  </si>
  <si>
    <t>d43737352f72f4708cf08faf64edc2e7</t>
  </si>
  <si>
    <t>Hotpoptravel.com 728x90_2</t>
  </si>
  <si>
    <t>d9d8ec4a3e3503e70ff087c2122ebda3</t>
  </si>
  <si>
    <t>Zingery.com_1 300x250</t>
  </si>
  <si>
    <t>da17a514a6887028c16729d101bdaa64</t>
  </si>
  <si>
    <t>Hotpopfitness.com 300x600</t>
  </si>
  <si>
    <t>db8e3dc9713da97979fe5aff51058f2d</t>
  </si>
  <si>
    <t>Spikey.com_2 300x250</t>
  </si>
  <si>
    <t>dc9cffa520b431e74ae3987c7f9dac4c</t>
  </si>
  <si>
    <t>Hotpopparenting.com 160x600</t>
  </si>
  <si>
    <t>dff11aea31995c078a85bd25515c3096</t>
  </si>
  <si>
    <t>Hotpoptech.com Mobile 300x250</t>
  </si>
  <si>
    <t>e31a1d8cd8d7b50e0ac59e9072e045f4</t>
  </si>
  <si>
    <t>Hotpoppets.com Mobile 2 300x250</t>
  </si>
  <si>
    <t>e73055216ac2e270a1c9bc56955e301f</t>
  </si>
  <si>
    <t>Hotpoppets.com Mobile 2 728x90</t>
  </si>
  <si>
    <t>e9a22db57d65afa1e8169b3222435a60</t>
  </si>
  <si>
    <t>Hotpopbuzz.com #2 728x90</t>
  </si>
  <si>
    <t>ea5cb5f279a48f8fe2a0483c8f0bec42</t>
  </si>
  <si>
    <t>Hotpoptravel.com 160x600</t>
  </si>
  <si>
    <t>ed519b458b596ea1e3b83a84e55b62bf</t>
  </si>
  <si>
    <t>Hotpopfood.com 160x600</t>
  </si>
  <si>
    <t>ee0ecdeba50e28c2b27470be187a33d7</t>
  </si>
  <si>
    <t>Hotpopcars.com 160x600</t>
  </si>
  <si>
    <t>f12a53284a91e5102d7a7c6e5b23aaad</t>
  </si>
  <si>
    <t>Hotpopgamer.com 300x600</t>
  </si>
  <si>
    <t>f1d574e4ec4ea2706553a275f5d20974</t>
  </si>
  <si>
    <t>Hotpoppets.com 300x600</t>
  </si>
  <si>
    <t>f4b82b1696fbd6a63d14b3dd3eadcff4</t>
  </si>
  <si>
    <t>Viralrip.com 300x600</t>
  </si>
  <si>
    <t>fbdc3396284b1ff4ed60019e784a3dde</t>
  </si>
  <si>
    <t>Spikey.com Mobile__2 728x90</t>
  </si>
  <si>
    <t>fe4266440d7f9af23177cbba787d5f18</t>
  </si>
  <si>
    <t>Hotpopbeauty.com 728x90</t>
  </si>
  <si>
    <t>fedc2725f9ee6f3950ce88467d5dbb44</t>
  </si>
  <si>
    <t>Viralrip.com #2 728x90</t>
  </si>
  <si>
    <t>ahmed@footballmedia.com</t>
  </si>
  <si>
    <t>Football Media (soccerlens.com)</t>
  </si>
  <si>
    <t>4afa50c83ed79861922a0d081c1917e0</t>
  </si>
  <si>
    <t>Soccerlens.com 728x90</t>
  </si>
  <si>
    <t>89a41163e2c85547da796da335173ef4</t>
  </si>
  <si>
    <t>Soccerlens.com 300x250</t>
  </si>
  <si>
    <t>ajonline55@gmail.com</t>
  </si>
  <si>
    <t>Wired Media (Gymplan.com)</t>
  </si>
  <si>
    <t>26c91a4bfc1aabbdb9bcf64281d2e78f</t>
  </si>
  <si>
    <t>Godviral.com 728x90</t>
  </si>
  <si>
    <t>akashs@abpnews.in</t>
  </si>
  <si>
    <t>ABP NEWS NETWORK PVT. LTD.</t>
  </si>
  <si>
    <t>38abd0b36efeabf9133fa8cb1c584d20</t>
  </si>
  <si>
    <t>Abplive.in Mobile US 300x250</t>
  </si>
  <si>
    <t>e3051f72699f17a188c72c62bc27213a</t>
  </si>
  <si>
    <t>Abplive.in Mobile IN 300x250</t>
  </si>
  <si>
    <t>alan.boodman@verizon.net</t>
  </si>
  <si>
    <t>Racing-reference.info</t>
  </si>
  <si>
    <t>6ee446dd6018fda0945fd9367d9bf60a</t>
  </si>
  <si>
    <t>Racing-reference.info 300x250</t>
  </si>
  <si>
    <t>c9fcf27ed7e8d2c946a92ffff96d436c</t>
  </si>
  <si>
    <t>Racing-reference.info BTF 728x90</t>
  </si>
  <si>
    <t>d9344bcd4dad8b23d754d35381798a02</t>
  </si>
  <si>
    <t>Racing-reference.info ATF 728x90</t>
  </si>
  <si>
    <t>ddb0d37c7143c2e3503f140c481f9011</t>
  </si>
  <si>
    <t>Racing-reference.info 160x600</t>
  </si>
  <si>
    <t>albert@baronsmedia.com</t>
  </si>
  <si>
    <t>Barons Media (Hypster.com)</t>
  </si>
  <si>
    <t>0249ba809d4da184429f4659f37b8bee</t>
  </si>
  <si>
    <t>Cover32.com #2 300x250</t>
  </si>
  <si>
    <t>072592d1edc09d11394a6816b8e4aadd</t>
  </si>
  <si>
    <t>Best-horror-movies.com 160x600</t>
  </si>
  <si>
    <t>0b5a1a0a5ad7dffe6f4e6159b746d50d</t>
  </si>
  <si>
    <t>Koalasplayground.com 728x90</t>
  </si>
  <si>
    <t>19135334067e8cb47bab59ead2be35e1</t>
  </si>
  <si>
    <t>Firstpost.com 728x90</t>
  </si>
  <si>
    <t>1e6d034bcf095d0c51d235a6a424b647</t>
  </si>
  <si>
    <t>Diversiontv.com 728x90</t>
  </si>
  <si>
    <t>224770af07f59c1a967234c03cb3ad5a</t>
  </si>
  <si>
    <t>Ksby.com 728x90</t>
  </si>
  <si>
    <t>29736a15584dd38efe7b2081214bc621</t>
  </si>
  <si>
    <t>Quiltingboard.com 300x250</t>
  </si>
  <si>
    <t>2bb40ffe258b3868bce569ff440b286c</t>
  </si>
  <si>
    <t>Gearculture.com 300x250</t>
  </si>
  <si>
    <t>2bbe480c9bfe1942d84eb6af30467bbd</t>
  </si>
  <si>
    <t>Cover32.com #5 300x250</t>
  </si>
  <si>
    <t>2d8a0eca828523957264ef4f908e691e</t>
  </si>
  <si>
    <t>Weddingbee.com 300x250</t>
  </si>
  <si>
    <t>2f15e545a8d7bc044c3072c6254cd562</t>
  </si>
  <si>
    <t>Inhabitat.com 300x250</t>
  </si>
  <si>
    <t>3239d3ea8d051f245b71387bc443bee9</t>
  </si>
  <si>
    <t>Openstudy.com 300x250</t>
  </si>
  <si>
    <t>331b44f159a129e544317792407bc9ba</t>
  </si>
  <si>
    <t>Best-horror-movies.com 300x250</t>
  </si>
  <si>
    <t>45394e7391dc3aedaaee52f874ac1f60</t>
  </si>
  <si>
    <t>Baseballprospectus.com #1 300x600</t>
  </si>
  <si>
    <t>48190c1835b60fac3b014cb454edf36e</t>
  </si>
  <si>
    <t>Quiltingboard.com 728x90</t>
  </si>
  <si>
    <t>53326f2a05781f3935dd0bde1cdcaade</t>
  </si>
  <si>
    <t>Homemade-gifts-made-easy.com 300x250</t>
  </si>
  <si>
    <t>58c267fb363e87cf6cd17554acb91e10</t>
  </si>
  <si>
    <t>Cambiopesodolar.com.mx 300x250</t>
  </si>
  <si>
    <t>58d83080117cd1a0f46953fee53d05b5</t>
  </si>
  <si>
    <t>Apartmentratings.com 300x250</t>
  </si>
  <si>
    <t>609b35b69efde9c7712ddba6c6c2eded</t>
  </si>
  <si>
    <t>Baseballprospectus.com #1 300x250</t>
  </si>
  <si>
    <t>66a95c31c47ab40fbd9b4dd09927291b</t>
  </si>
  <si>
    <t>Titlecapitalization.com 728x90</t>
  </si>
  <si>
    <t>6bc549ae7f614f34a8a4fcce5f901de5</t>
  </si>
  <si>
    <t>Cover32.com #4 300x250</t>
  </si>
  <si>
    <t>6ec7b35a4e3d34e534373fa81af8f647</t>
  </si>
  <si>
    <t>Dramabeans.com #2 728x90</t>
  </si>
  <si>
    <t>7f36fe9a305e915937e2322e3c7e1595</t>
  </si>
  <si>
    <t>Allaccess.com 160x600</t>
  </si>
  <si>
    <t>8433e2c793b58b5335d959231351c865</t>
  </si>
  <si>
    <t>Segundamano.mx 160x600</t>
  </si>
  <si>
    <t>868bf3f9b2a04dbab0f6eb960a6eb953</t>
  </si>
  <si>
    <t>Cougarboard.com 300x250</t>
  </si>
  <si>
    <t>894d14d1526c6500ac65ffaf61ca420a</t>
  </si>
  <si>
    <t>Openstudy.com 160x600</t>
  </si>
  <si>
    <t>8bb669aefef2b0cb5f9eabc590b1098b</t>
  </si>
  <si>
    <t>Titlecapitalization.com Right 160x600</t>
  </si>
  <si>
    <t>8dfd0f765411de4fcd4a185ecdab51f8</t>
  </si>
  <si>
    <t>Gowilkes.com 300x250 ATF</t>
  </si>
  <si>
    <t>8e7aeffea2cb9cf3e9c86f278603d330</t>
  </si>
  <si>
    <t>Lapatilla.com 300x250</t>
  </si>
  <si>
    <t>90f154d1dda497870b17441ec0228e21</t>
  </si>
  <si>
    <t>Allaccess.com 728x90</t>
  </si>
  <si>
    <t>915c0be0e819c147df7abf44484ba889</t>
  </si>
  <si>
    <t>Splitcoaststampers.com 160x600</t>
  </si>
  <si>
    <t>94dc089f2badf6fa067738b4fd6b48da</t>
  </si>
  <si>
    <t>Davesgarden.com 300x250</t>
  </si>
  <si>
    <t>9eccc397d1ff6c8384de56f0607b6beb</t>
  </si>
  <si>
    <t>Dramabeans.com 728x90</t>
  </si>
  <si>
    <t>9f829c12e5ab2fee3524c3780913022d</t>
  </si>
  <si>
    <t>Titlecapitalization.com Left 160x600</t>
  </si>
  <si>
    <t>a90827c0a974653e9c1ca465f0f37a0c</t>
  </si>
  <si>
    <t>Openstudy.com 300x600</t>
  </si>
  <si>
    <t>ac8ed8a64cca8dee994e36f4cef1f09f</t>
  </si>
  <si>
    <t>Evite.com 728x90</t>
  </si>
  <si>
    <t>Margin Over Fill (Low Fill - Type G)</t>
  </si>
  <si>
    <t>adf299c3e1bae71e52e034cd3fefa3c0</t>
  </si>
  <si>
    <t>Gearculture.com 728x90</t>
  </si>
  <si>
    <t>b04ff57a20aa511036e001f38fee7406</t>
  </si>
  <si>
    <t>Diversiontv.com 300x250</t>
  </si>
  <si>
    <t>b1925af3ab53e501ccc438d3d0b91590</t>
  </si>
  <si>
    <t>Openstudy.com 728x90</t>
  </si>
  <si>
    <t>b27e55fc23912c222844d093b8d39e63</t>
  </si>
  <si>
    <t>Cover32.com #3 300x250</t>
  </si>
  <si>
    <t>c076987b4970be6ee41e7e3a5c1826de</t>
  </si>
  <si>
    <t>Gowilkes.com 728x90 BTF</t>
  </si>
  <si>
    <t>c410504a512c9ea84136b9304fe3a40a</t>
  </si>
  <si>
    <t>Hancinema.net ATF 160x600</t>
  </si>
  <si>
    <t>c7f814c3531995007008aa9601f4b09b</t>
  </si>
  <si>
    <t>Ksby.com 300x250</t>
  </si>
  <si>
    <t>c8d1ed90bd667ef9fd3d5f6091264135</t>
  </si>
  <si>
    <t>Liveweatherblogs.com 300x250</t>
  </si>
  <si>
    <t>d108320f9dbb5b5e929e19af739b28b3</t>
  </si>
  <si>
    <t>Segundamano.mx 728x90</t>
  </si>
  <si>
    <t>d71aa72118c2797e007e596f392f82f0</t>
  </si>
  <si>
    <t>Baseballprospectus.com #1 728x90</t>
  </si>
  <si>
    <t>d8aefd90d1ed22f95ef6e67d795875ca</t>
  </si>
  <si>
    <t>Cover32.com #6 300x250</t>
  </si>
  <si>
    <t>dc064973ea135303be8760a1c2cbe669</t>
  </si>
  <si>
    <t>Koalasplayground.com 300x250</t>
  </si>
  <si>
    <t>e2da2fc669cee078ce0af829fe6584f6</t>
  </si>
  <si>
    <t>Baseballprospectus.com #1 160x600</t>
  </si>
  <si>
    <t>e3cd4ba8f8b351bc97edd750c8d9207b</t>
  </si>
  <si>
    <t>Dramabeans.com #2 300x250</t>
  </si>
  <si>
    <t>ed70afcb34481ee12795350b5958d8f9</t>
  </si>
  <si>
    <t>Yobeat.com 300x250</t>
  </si>
  <si>
    <t>eecc9d531b6f2e13f7e342ab8fd66921</t>
  </si>
  <si>
    <t>Cover32.com 300x250</t>
  </si>
  <si>
    <t>eef8f743a2a03c4f194eb1977d372dd0</t>
  </si>
  <si>
    <t>Splitcoaststampers.com 728x90</t>
  </si>
  <si>
    <t>f43e6ce6977bbb00b40257307caa31ba</t>
  </si>
  <si>
    <t>Cougarboard.com 728x90</t>
  </si>
  <si>
    <t>f7c55a359ade1bce2e1304c68664b52f</t>
  </si>
  <si>
    <t>Baseballprospectus.com #2 160x600</t>
  </si>
  <si>
    <t>f7eac15b3a7f9ed0b1f50bf3a93a5d23</t>
  </si>
  <si>
    <t>Dramabeans.com 300x250</t>
  </si>
  <si>
    <t>f9ce35f5a5454a7108a6173d0ffc9b97</t>
  </si>
  <si>
    <t>fc08e96f1fb5db114378f1f9f82afb48</t>
  </si>
  <si>
    <t>Apartmentratings.com 728x90</t>
  </si>
  <si>
    <t>fc4d30ca7b0fa98bf563cb3a93554eb5</t>
  </si>
  <si>
    <t>Yobeat.com 728x90</t>
  </si>
  <si>
    <t>febc5810bf48933d2b3763e23727f8e1</t>
  </si>
  <si>
    <t>Weddingbee.com 728x90</t>
  </si>
  <si>
    <t>alec@greatergood.com</t>
  </si>
  <si>
    <t>Greater Good Inc (12tomatoes.com)</t>
  </si>
  <si>
    <t>bbde6565d2c9e2651237738488b60d31</t>
  </si>
  <si>
    <t>Dustyoldthing.com 300x250</t>
  </si>
  <si>
    <t>alex@physorg.com</t>
  </si>
  <si>
    <t>phys.org</t>
  </si>
  <si>
    <t>43c8d7a2a41fbc88fe533a025b858df9</t>
  </si>
  <si>
    <t>Phys.org 728x90</t>
  </si>
  <si>
    <t>67908867da10f0610c3bf2e2fc9400e6</t>
  </si>
  <si>
    <t>Phys.org RB 300x250</t>
  </si>
  <si>
    <t>alexander.azarov@clickio.com</t>
  </si>
  <si>
    <t>Clickio (chimerarevo.com)</t>
  </si>
  <si>
    <t>20097f7937ac97e557eda052c69d0ff4</t>
  </si>
  <si>
    <t>Chimerarevo.com 300x250</t>
  </si>
  <si>
    <t>b4e2035b41fafcd18a95f150106d9acc</t>
  </si>
  <si>
    <t>Chimerarevo.com #2 300x250</t>
  </si>
  <si>
    <t>alichaudhry@urdupoint.com</t>
  </si>
  <si>
    <t>Urdupoint.com</t>
  </si>
  <si>
    <t>3b914c171e0981b52d01ef6ad75f5c5b</t>
  </si>
  <si>
    <t>Urdupoint.com 300x250 (ADX)</t>
  </si>
  <si>
    <t>3e1786c0b782ababc2b090b52bb3ba7d</t>
  </si>
  <si>
    <t>Urdupoint.com #4 300x250 (Adsense)</t>
  </si>
  <si>
    <t>alimehdipak@gmail.com</t>
  </si>
  <si>
    <t>Lolzepic.com</t>
  </si>
  <si>
    <t>14180ede98171daab89214a219333537</t>
  </si>
  <si>
    <t>9gid.com 160x600one tair 6</t>
  </si>
  <si>
    <t>227512249304866ef69a5c6a17799661</t>
  </si>
  <si>
    <t>9gid 300x250 tier 5</t>
  </si>
  <si>
    <t>23383fa5b0fa14ea7c1ea0d5cf478d26</t>
  </si>
  <si>
    <t>9gid 160x600two tier 6</t>
  </si>
  <si>
    <t>296f25a18e59cfa97cedab712d409261</t>
  </si>
  <si>
    <t>9gid.com Tier 2 #2 160x600</t>
  </si>
  <si>
    <t>2a7d74fecbf15972a6fa8bcde0aa2c57</t>
  </si>
  <si>
    <t>9gid.com Tier 2 300x250</t>
  </si>
  <si>
    <t>309e33b78bbb5f37338d0f0fc3d54ce7</t>
  </si>
  <si>
    <t>9gid.com 160x600two Tiar 5</t>
  </si>
  <si>
    <t>427371f2c8fe0f8b1ff74f1d0fafcd29</t>
  </si>
  <si>
    <t>9gid.com Header Tier 7 728x90</t>
  </si>
  <si>
    <t>49c7790ef5681148bbe09a4c99306e26</t>
  </si>
  <si>
    <t>9gid.com header Tier 5 728x90</t>
  </si>
  <si>
    <t>54f60fff0a30dc124b1f37d05112b920</t>
  </si>
  <si>
    <t>9gid.com footer Tier 5 728x90</t>
  </si>
  <si>
    <t>6c2fe3d7b7f01a0a2e3141a593bfb2b9</t>
  </si>
  <si>
    <t>9gid.com 160x600one Tier 5</t>
  </si>
  <si>
    <t>74b8306deae287fe72b880722c55a40c</t>
  </si>
  <si>
    <t>9gid.com Tier 2 #2 728x90</t>
  </si>
  <si>
    <t>9d6044b8cc82da0b98bc3b63e6cd97f8</t>
  </si>
  <si>
    <t>9gid.com Tier 2 #2 300x250</t>
  </si>
  <si>
    <t>a0a1dc0fa3a9d9ac333f12ac22aaad86</t>
  </si>
  <si>
    <t>9gid.com 300x250two tier 5</t>
  </si>
  <si>
    <t>ac2e1d4d095a067b321b8908e535bea9</t>
  </si>
  <si>
    <t>9gid.com 728x90</t>
  </si>
  <si>
    <t>ca5737b353d9c957371b477f68a9c320</t>
  </si>
  <si>
    <t>9gid.com Header728x900  tair 6</t>
  </si>
  <si>
    <t>d0d74ee7c93d9034961adbc837eb6f09</t>
  </si>
  <si>
    <t>9gid.com Tier 2 728x90</t>
  </si>
  <si>
    <t>dfde289da9a5fa006bc100a5f75acab8</t>
  </si>
  <si>
    <t>9gid.com Tier 2 160x600</t>
  </si>
  <si>
    <t>ee4bf99d1bd498c8db3c4ec4ce41dfa3</t>
  </si>
  <si>
    <t>9gid.com 300x250</t>
  </si>
  <si>
    <t>f43bf929ce5abb7d01d482a259aa9814</t>
  </si>
  <si>
    <t>9gid.com 300x250 tair 6</t>
  </si>
  <si>
    <t>f61330698c5a824fa5d1a4b3eeb3f227</t>
  </si>
  <si>
    <t>9gid.com 160x600</t>
  </si>
  <si>
    <t>amazingmediallc@gmail.com</t>
  </si>
  <si>
    <t>Amazing Media LLC (koobuzz.com)</t>
  </si>
  <si>
    <t>4d3c5efce1cdf521d37c01a5595c08ec</t>
  </si>
  <si>
    <t>Poxer.com 728x90</t>
  </si>
  <si>
    <t>7f0cab1623f20e59cff17c2d72b1180e</t>
  </si>
  <si>
    <t>Koobuzz.com News Bottom 728x90</t>
  </si>
  <si>
    <t>9b0c8b5d0fa451851f2bc6472aa5657e</t>
  </si>
  <si>
    <t>KooBuzz News Top Rail 300x250</t>
  </si>
  <si>
    <t>e22cbc527308803d54e1faa138a38599</t>
  </si>
  <si>
    <t>Poxer.com 300x250</t>
  </si>
  <si>
    <t>amir.khalil2.70@gmail.com</t>
  </si>
  <si>
    <t>Stickyday.com</t>
  </si>
  <si>
    <t>0c46011da571ac8dfcb39884d861ab97</t>
  </si>
  <si>
    <t>Dayherald.com Sidebar Top 300x250</t>
  </si>
  <si>
    <t>107d11d746503d4273104464d8517d54</t>
  </si>
  <si>
    <t>Masterherald.com Sidebar Bottom 300x250</t>
  </si>
  <si>
    <t>148185b02ba6514cd0f6e94443249f6c</t>
  </si>
  <si>
    <t>Stickyday.com Sticky Format Sidebar Bottom 300x250</t>
  </si>
  <si>
    <t>1e29479397bae13b94cea35eef352f17</t>
  </si>
  <si>
    <t>Stickyday.com Sticky Format Sidebar Middle 300x250</t>
  </si>
  <si>
    <t>45af3b9aeaf17879fb4603066532f072</t>
  </si>
  <si>
    <t>Stickyday.com 728x90</t>
  </si>
  <si>
    <t>5b07e8ca8a944d660b2ff08fd750e8f7</t>
  </si>
  <si>
    <t>Dayherald.com Sidebar Bottom 300x250</t>
  </si>
  <si>
    <t>5b0bce9525533c0f48a1b957812bd306</t>
  </si>
  <si>
    <t>Masterherald.com Sidebar Middle 300x250</t>
  </si>
  <si>
    <t>5ba33a013933200e406f1601cc67a4aa</t>
  </si>
  <si>
    <t>Stickyday.com Sticky Format Middle 728x90</t>
  </si>
  <si>
    <t>7d1e6707abf87461550298d894f5275a</t>
  </si>
  <si>
    <t>Stickyday.com 300x250</t>
  </si>
  <si>
    <t>922e34c4341125aa652b814efc1169d9</t>
  </si>
  <si>
    <t>Stickyday.com Sticky Format Sidebar Top 300x250</t>
  </si>
  <si>
    <t>a22669f464a9e82eb75083e5f798b8ea</t>
  </si>
  <si>
    <t>Stickyday.com #3 300x250</t>
  </si>
  <si>
    <t>a394bde587f13cf7452314b6e844648c</t>
  </si>
  <si>
    <t>Stickyday.com Sticky Format Bottom 728x90</t>
  </si>
  <si>
    <t>bf9ccfc50a5f4cae22b0b840b5789056</t>
  </si>
  <si>
    <t>Masterherald.com Mobile Bottom 300x250</t>
  </si>
  <si>
    <t>c1fb1a01581e05703aaa1826abbccaa9</t>
  </si>
  <si>
    <t>Masterherald.com Sidebar Top 300x250</t>
  </si>
  <si>
    <t>cde12fd88feb28a180ca9322e44e9249</t>
  </si>
  <si>
    <t>Dayherald.com Mobile Bottom 300x250</t>
  </si>
  <si>
    <t>f30f0b586255813ee79faf929e1268f6</t>
  </si>
  <si>
    <t>Stickyday.com #2 728x90</t>
  </si>
  <si>
    <t>f5ad83afe63e7e3fe905c04ad57374ab</t>
  </si>
  <si>
    <t>Stickyday.com #2 300x250</t>
  </si>
  <si>
    <t>amit@digitaladvertising.com</t>
  </si>
  <si>
    <t>Raut Media (freenewsheadlines.com)</t>
  </si>
  <si>
    <t>1af0f1e0c31933f02d84300ed6d608ba</t>
  </si>
  <si>
    <t>Yourdailydip.com Header 728x90</t>
  </si>
  <si>
    <t>2dc911e14c350266136339141675dd23</t>
  </si>
  <si>
    <t>Yourdailydip.com Mobile Under Content 320x50</t>
  </si>
  <si>
    <t>78e4477e4837d7a9c02b58bbe07802ca</t>
  </si>
  <si>
    <t>Yourdailydip.com Mobile Header 320x50</t>
  </si>
  <si>
    <t>c4a413dc85e05433b6121c8c92a97e5e</t>
  </si>
  <si>
    <t>Yourdailydip.com Under Content Right 300x250</t>
  </si>
  <si>
    <t>f8fe5bab3059b46bf5fff6816530fde9</t>
  </si>
  <si>
    <t>Yourdailydip.com Under Content 728x90</t>
  </si>
  <si>
    <t>an@fidelity-media.com</t>
  </si>
  <si>
    <t>Fidelity Media (playstationlifestyle.net)</t>
  </si>
  <si>
    <t>22bb54edeb247e28e3f461663d714b74</t>
  </si>
  <si>
    <t>Popyard.com 728x90</t>
  </si>
  <si>
    <t>56b2287631c87b949831a78b1507e673</t>
  </si>
  <si>
    <t>83e4f46a11b834754790c233c24b84fd</t>
  </si>
  <si>
    <t>Popyard.com Tier 2 300x250</t>
  </si>
  <si>
    <t>9d4c042546b983f303ad5b53e3ff2055</t>
  </si>
  <si>
    <t>Popyard.com Tier 2 728x90</t>
  </si>
  <si>
    <t>9f66e7c7463d36a654abd6e4a66cd3af</t>
  </si>
  <si>
    <t>Popyard.com Tier 2 160x600</t>
  </si>
  <si>
    <t>acf69bcba4395bc773f97df942fa6841</t>
  </si>
  <si>
    <t>Bridgebase.com Tier 2 160x600</t>
  </si>
  <si>
    <t>b9c8dc090a7ca4631dccee0b45dd0628</t>
  </si>
  <si>
    <t>Popyard.com 160x600</t>
  </si>
  <si>
    <t>f183f75b7b161e555453a7b0e613bf13</t>
  </si>
  <si>
    <t>Popyard.com 300x250</t>
  </si>
  <si>
    <t>andreiasantos@7graus.com</t>
  </si>
  <si>
    <t>Bibliaon.com</t>
  </si>
  <si>
    <t>04b8d0f05028c89335870aebc0b74cf5</t>
  </si>
  <si>
    <t>Pensador.uol.com.br 300x250</t>
  </si>
  <si>
    <t>52a6df21e24daa351b09aee11391278a</t>
  </si>
  <si>
    <t>Medicoresponde.com.br 300x250</t>
  </si>
  <si>
    <t>c956d096a91dc6e176ad09207406f687</t>
  </si>
  <si>
    <t>Medicoresponde.com.br 728x90</t>
  </si>
  <si>
    <t>andrew@blankslate.com</t>
  </si>
  <si>
    <t>BlankSlate</t>
  </si>
  <si>
    <t>05ffb45841cb9052ea62e281cc2c9f43</t>
  </si>
  <si>
    <t>Popville.com Mobile ATF 320x50</t>
  </si>
  <si>
    <t>092b5a26145d390325e87bbe71e9fc15</t>
  </si>
  <si>
    <t>Brownstoner.com ATF 300x250</t>
  </si>
  <si>
    <t>1320970a0376b76fd6ea439453db1a1f</t>
  </si>
  <si>
    <t>Siborrealtors.com BTF 300x250</t>
  </si>
  <si>
    <t>2ebe6529276b39743f222f51fb2dde8b</t>
  </si>
  <si>
    <t>Siborrealtors.com ATF 728x90</t>
  </si>
  <si>
    <t>3cde98e34a13650b76ca9cf015e86aad</t>
  </si>
  <si>
    <t>Candysdirt.com Mobile ATF 320x50</t>
  </si>
  <si>
    <t>4d3159cf92e865119a183166db229ff7</t>
  </si>
  <si>
    <t>Swamplot.com BTF 300x250</t>
  </si>
  <si>
    <t>57ed9b594d1074f6fb04eb1c0e25ec46</t>
  </si>
  <si>
    <t>Brightestyoungthings.com ATF 300x250</t>
  </si>
  <si>
    <t>589d03c2d20c580f2f1fd9bfa5a115f5</t>
  </si>
  <si>
    <t>Popville.com ATF 300x250</t>
  </si>
  <si>
    <t>59cbc0b04523ad4c0ccea2ec4bb7a35c</t>
  </si>
  <si>
    <t>Popville.com ATF 728x90</t>
  </si>
  <si>
    <t>630d484ecf4f100192617c75b1088157</t>
  </si>
  <si>
    <t>Swamplot.com ATF 728x90</t>
  </si>
  <si>
    <t>63f05eb27509a52e0fe6fd515ba73915</t>
  </si>
  <si>
    <t>Popville.com BTF 300x250</t>
  </si>
  <si>
    <t>6b0303062929c7fbd48ae88ea694da0f</t>
  </si>
  <si>
    <t>Smorgasburg.com BTF 300x250</t>
  </si>
  <si>
    <t>72074e9bbbb3081e7c9943478ffaded1</t>
  </si>
  <si>
    <t>Brooklynflea.com ATF 300x250</t>
  </si>
  <si>
    <t>75d31b391e6e14edb04ba2422a19319e</t>
  </si>
  <si>
    <t>Jerseydigs.com Mobile 320x50</t>
  </si>
  <si>
    <t>778afea9d2a8a4b0be6ba633cdada712</t>
  </si>
  <si>
    <t>Brooklynflea.com BTF 300x250</t>
  </si>
  <si>
    <t>8d3da409fb5b875be08684f9729cdc1c</t>
  </si>
  <si>
    <t>Jerseydigs.com 300x250</t>
  </si>
  <si>
    <t>8ee58974a1176055fb9721b2429368cc</t>
  </si>
  <si>
    <t>Swamplot.com ATF 300x250</t>
  </si>
  <si>
    <t>a13fcc77758345f145ba2b2f71828750</t>
  </si>
  <si>
    <t>Brooklynbased.com ATF 728x90</t>
  </si>
  <si>
    <t>a3b84beb00b8f2cee6b01e3439fbd5a1</t>
  </si>
  <si>
    <t>Brooklynbased.com Mobile ATF 320x50</t>
  </si>
  <si>
    <t>b055b40b9427a358c2a1f8dfb5bba97a</t>
  </si>
  <si>
    <t>Brooklynbased.com ATF 300x250</t>
  </si>
  <si>
    <t>b1d6f6f8633f02fb55fc4e679da81367</t>
  </si>
  <si>
    <t>Smorgasburg.com ATF 300x250</t>
  </si>
  <si>
    <t>babf1f4f735cc0718bf92b27c1d307a9</t>
  </si>
  <si>
    <t>Jerseydigs.com 728x90</t>
  </si>
  <si>
    <t>c1fc0eee3293ec37388b3c46b5b3a44d</t>
  </si>
  <si>
    <t>Brownstoner.com ATF 728x90</t>
  </si>
  <si>
    <t>e32aeaadb6457bc80007b6027c455e38</t>
  </si>
  <si>
    <t>Candysdirt.com BTF 300x250</t>
  </si>
  <si>
    <t>andrew@realgoodmedia.com</t>
  </si>
  <si>
    <t>Real Good Media (gossiptrend.com)</t>
  </si>
  <si>
    <t>458b2db0a3866da8b053b351bf45f213</t>
  </si>
  <si>
    <t>Gossiptrend.com 300x250</t>
  </si>
  <si>
    <t>d82d9a38ef80cadf076c1d07f62f0699</t>
  </si>
  <si>
    <t>Gossiptrend.com Mobile 320x50</t>
  </si>
  <si>
    <t>ee00276b7cf636eb631f61f5a513d674</t>
  </si>
  <si>
    <t>Gossiptrend.com 728x90</t>
  </si>
  <si>
    <t>andrzej.marciniak@yieldriser.com</t>
  </si>
  <si>
    <t>Yieldriser (demotywatory.pl)</t>
  </si>
  <si>
    <t>1f7b287def061595491b58725e2bd52a</t>
  </si>
  <si>
    <t>4o_Demotywatory.pl 300x250 right ART</t>
  </si>
  <si>
    <t>567de93e9f23aa220d4890f7d0cd4c61</t>
  </si>
  <si>
    <t>Exsite.pl 728x90</t>
  </si>
  <si>
    <t>90db5bb62a47c663ac0665068f0cd250</t>
  </si>
  <si>
    <t>Joemonster.org 160x600</t>
  </si>
  <si>
    <t>9b36a095bf3ff00edd67c8342db10bd4</t>
  </si>
  <si>
    <t>4o_Demotywatory.pl 300x250 left ART</t>
  </si>
  <si>
    <t>9fe9c06dc46c45badba266fc9b11b0e7</t>
  </si>
  <si>
    <t>4o_Demotywatory.pl 336x280</t>
  </si>
  <si>
    <t>b53af81c7c05604b0ed3fa9f9a3cdf76</t>
  </si>
  <si>
    <t>popularnie_single_300x250_head_mobile</t>
  </si>
  <si>
    <t>c7cef02fcee18f4625c245645a0f6534</t>
  </si>
  <si>
    <t>Exsite.pl 300x250</t>
  </si>
  <si>
    <t>f14fa6ffadc6c9d046b26713b83992ba</t>
  </si>
  <si>
    <t>4p_joemonster.org 300x250 nowy</t>
  </si>
  <si>
    <t>f37579d4828699a0d9402894bb91721f</t>
  </si>
  <si>
    <t>dziennik.pl_300x600_SG_desktop</t>
  </si>
  <si>
    <t>andy.fishwick@potential.co.uk</t>
  </si>
  <si>
    <t>Timetobreak Ltd (gleems.com)</t>
  </si>
  <si>
    <t>65d427a03715ad971879f32147958347</t>
  </si>
  <si>
    <t>Pixte.com 728x90</t>
  </si>
  <si>
    <t>bb45ca04b7f1e132c3d89b294c243c81</t>
  </si>
  <si>
    <t>Pixte.com BTF 300x250</t>
  </si>
  <si>
    <t>d1e6b026e368c3b48e8cefe70319e25e</t>
  </si>
  <si>
    <t>Pixte.com ATF 300x250</t>
  </si>
  <si>
    <t>andy@socialholicnetwork.com</t>
  </si>
  <si>
    <t>ViralSmash.org</t>
  </si>
  <si>
    <t>04ef9ef44e100d0dba87c96a96dade73</t>
  </si>
  <si>
    <t>Blessthislist.com BTF-2 300x250</t>
  </si>
  <si>
    <t>0c5f88af9d4bb851569aa6afa3122b50</t>
  </si>
  <si>
    <t>Fitstylelife.com ATF 300x250</t>
  </si>
  <si>
    <t>0dd815a1b0664df8b50426bd93d5ff4f</t>
  </si>
  <si>
    <t>Boredlion.com BTF-Tier2 300x250</t>
  </si>
  <si>
    <t>227d42f8991a41be976b46f358b90b32</t>
  </si>
  <si>
    <t>Mycarconnector.com ATF 300x250</t>
  </si>
  <si>
    <t>22e42ba19e2adf83c818f3301c975eaf</t>
  </si>
  <si>
    <t>Resharable.org BTF 300x250</t>
  </si>
  <si>
    <t>2699bdfa3f74e043fc6a3310ed11f69a</t>
  </si>
  <si>
    <t>Viralworld.net BTF 300x250</t>
  </si>
  <si>
    <t>2773784c65234d632676f4beda3d16e2</t>
  </si>
  <si>
    <t>Thewebtrovert.com BTF 728x90</t>
  </si>
  <si>
    <t>39ce801107b713c3a0362df0aa1f0cd9</t>
  </si>
  <si>
    <t>Wildceleb.com BTF-2 300x250</t>
  </si>
  <si>
    <t>3b3d423369784f534e2fd7ec226f8568</t>
  </si>
  <si>
    <t>Idistracted.net BTF-2 300x250</t>
  </si>
  <si>
    <t>401f862df346d68fd0392f6f7318ccb8</t>
  </si>
  <si>
    <t>Wildceleb.com BTF 728x90</t>
  </si>
  <si>
    <t>41a8d3640dcc025dc426361f8ff5ca89</t>
  </si>
  <si>
    <t>Viralworld.net BTF-Tier2 300x250</t>
  </si>
  <si>
    <t>4248d3803994d9be7b1b672c9a513ecc</t>
  </si>
  <si>
    <t>Idistracted.net Mobile 300x250</t>
  </si>
  <si>
    <t>42e3560ac146b483a8105cd0ee5ecfbd</t>
  </si>
  <si>
    <t>Trendbait.com BTF 728x90</t>
  </si>
  <si>
    <t>4a635e20797109326126aae8a216606a</t>
  </si>
  <si>
    <t>Viralworld.net BTF 728x90</t>
  </si>
  <si>
    <t>50d7d270eb22f9f4f31c103ea1170486</t>
  </si>
  <si>
    <t>Fitstylelife.com BTF 300x250</t>
  </si>
  <si>
    <t>56b32779631bae9e52085b2a437e73bf</t>
  </si>
  <si>
    <t>Blessthislist.com BTF 300x250</t>
  </si>
  <si>
    <t>5825f62cc32f4815d31761ebc322abd3</t>
  </si>
  <si>
    <t>Mycarconnector.com ATF 728x90</t>
  </si>
  <si>
    <t>5ebb1c5e443d993ab96e5bed3ee67107</t>
  </si>
  <si>
    <t>Trendbait.com ATF 728x90</t>
  </si>
  <si>
    <t>60c575b71e0d45daa25812ecf3ec0ab8</t>
  </si>
  <si>
    <t>Idistracted.net ATF 728x90</t>
  </si>
  <si>
    <t>60ed3994d971817b25241e43a069ed15</t>
  </si>
  <si>
    <t>Lolboom.net ATF 728x90</t>
  </si>
  <si>
    <t>6873616b7c603be7b4acde2af958a82f</t>
  </si>
  <si>
    <t>Trendbait.com BTF 300x250</t>
  </si>
  <si>
    <t>70ef40aa12501e74c539bd17ae7178a3</t>
  </si>
  <si>
    <t>Boredlion.com ATF 300x250</t>
  </si>
  <si>
    <t>718a4f5f660195ae71ee3ea748a88d4a</t>
  </si>
  <si>
    <t>Fitstylelife.com BTF 728x90</t>
  </si>
  <si>
    <t>772c9e20b863915da966deff08c3c163</t>
  </si>
  <si>
    <t>Blessthislist.com BTF 728x90</t>
  </si>
  <si>
    <t>7cf6290ce7e103cad37b1ad7f7bf97f8</t>
  </si>
  <si>
    <t>Lolboom.net BTF 728x90</t>
  </si>
  <si>
    <t>7fa51a6ffee20e0058ba94a80661d9ea</t>
  </si>
  <si>
    <t>Funnygov.com ATF 728x90</t>
  </si>
  <si>
    <t>814a8368163421502d41ea2d379876b8</t>
  </si>
  <si>
    <t>Trendbait.com ATF 300x250</t>
  </si>
  <si>
    <t>84c32f12a61c7ce0833ad03a8b12c1c9</t>
  </si>
  <si>
    <t>Bluelionsports.com BTF 728x90</t>
  </si>
  <si>
    <t>8840fe7e1463f84b96938b2c0ddbf2d6</t>
  </si>
  <si>
    <t>Bluelionsports.com BTF 300x250</t>
  </si>
  <si>
    <t>8b72b6233b71900c1aa29b990d6da4c9</t>
  </si>
  <si>
    <t>Funnygov.com BTF 728x90</t>
  </si>
  <si>
    <t>921f80c293f5f3ebe69ea6d24c13cd46</t>
  </si>
  <si>
    <t>Wildceleb.com Mobile 300x250</t>
  </si>
  <si>
    <t>9507812f736e64f65a9db835ea9dee7e</t>
  </si>
  <si>
    <t>Fitstylelife.com ATF 728x90</t>
  </si>
  <si>
    <t>9edc2e44652d5ef74e7d544b9390f4f6</t>
  </si>
  <si>
    <t>Resharable.org ATF 300x250</t>
  </si>
  <si>
    <t>a1e6274c3d9756935b4958248a9ed1e2</t>
  </si>
  <si>
    <t>Thebrofessional.net BTF-2 300x250</t>
  </si>
  <si>
    <t>a2e8491a31c6832e16206e9dc251406a</t>
  </si>
  <si>
    <t>Viralworld.net ATF 728x90</t>
  </si>
  <si>
    <t>a6512b5285c58c8ec6670d486d622d68</t>
  </si>
  <si>
    <t>Thebrofessional.net BTF 300x250</t>
  </si>
  <si>
    <t>aacc45edcb74ec247031f9786ba48a6d</t>
  </si>
  <si>
    <t>Funnygov.com BTF 300x250</t>
  </si>
  <si>
    <t>aed3ed68b76bf127e192c10a0be256e8</t>
  </si>
  <si>
    <t>Thewebtrovert.com ATF 728x90</t>
  </si>
  <si>
    <t>af556273e06ed63ff5eab7d76b21cb01</t>
  </si>
  <si>
    <t>Mycarconnector.com BTF 728x90</t>
  </si>
  <si>
    <t>b66ed58a8b25b2f1c9f97d3fdf5f7eaf</t>
  </si>
  <si>
    <t>Idistracted.net BTF 728x90</t>
  </si>
  <si>
    <t>bcd12d5a4c3dbbb5f7bc09bc55ae5662</t>
  </si>
  <si>
    <t>Wildceleb.com ATF 728x90</t>
  </si>
  <si>
    <t>c1396882d638631fb004ea387b92e60a</t>
  </si>
  <si>
    <t>Bluelionsports.com ATF 728x90</t>
  </si>
  <si>
    <t>c214af25e20d0455d168320cd2bed656</t>
  </si>
  <si>
    <t>Funnygov.com BTF-2 300x250</t>
  </si>
  <si>
    <t>c3d1eb4a14d63103d5f16f7162bd9851</t>
  </si>
  <si>
    <t>Resharable.org BTF 728x90</t>
  </si>
  <si>
    <t>c6c7ef08daa7ca576bfef39d7e4fc25f</t>
  </si>
  <si>
    <t>Lolboom.net BTF 300x250</t>
  </si>
  <si>
    <t>cbe0d1f23d94b01d5be27112aa65678f</t>
  </si>
  <si>
    <t>Viralworld.net ATF 300x250</t>
  </si>
  <si>
    <t>cfb6d757ed983e5a19726d492e4f1efc</t>
  </si>
  <si>
    <t>Resharable.org ATF 728x90</t>
  </si>
  <si>
    <t>d62ef546206361557a52820cada59800</t>
  </si>
  <si>
    <t>Boredlion.com BTF-2 300x250</t>
  </si>
  <si>
    <t>de8fb8a4117bec00fc07f4cfe1aee135</t>
  </si>
  <si>
    <t>Wildceleb.com Mobile 320x50</t>
  </si>
  <si>
    <t>df0083af4748a70d64c1d368b820ebbc</t>
  </si>
  <si>
    <t>Mycarconnector.com BTF 300x250</t>
  </si>
  <si>
    <t>e72f09d8022416a19af6ad442b09769e</t>
  </si>
  <si>
    <t>Bluelionsports.com ATF 300x250</t>
  </si>
  <si>
    <t>e89ab5e161f502c292a4015c1fbbef4a</t>
  </si>
  <si>
    <t>Boredlion.com BTF 300x250</t>
  </si>
  <si>
    <t>fcad34f2f3e22c1435a8b5704679c78f</t>
  </si>
  <si>
    <t>Lolboom.net ATF 300x250</t>
  </si>
  <si>
    <t>andy@traffiqexchange.com</t>
  </si>
  <si>
    <t>Traffiq Exchange (uproxx.com)</t>
  </si>
  <si>
    <t>24a3ed456f166d9d40be11f810280398</t>
  </si>
  <si>
    <t>Teachertube.com 300x250</t>
  </si>
  <si>
    <t>b03932e56b9489faeeef674d605cecf6</t>
  </si>
  <si>
    <t>Teachertube.com 728x90</t>
  </si>
  <si>
    <t>antar@soundmeup.com</t>
  </si>
  <si>
    <t>Soundmeup.com</t>
  </si>
  <si>
    <t>5a8791d56bf2b0c2ffb46d194f85c678</t>
  </si>
  <si>
    <t>Soundmeup.com MX 300x250</t>
  </si>
  <si>
    <t>7561f01021f9a8d1e390bf0e436e637c</t>
  </si>
  <si>
    <t>Soundmeup.com USA 300x250</t>
  </si>
  <si>
    <t>7be317e8c0ef4dc8841d1b2011092bbc</t>
  </si>
  <si>
    <t>Soundmeup.com MX 728x90</t>
  </si>
  <si>
    <t>914862856c7fbb78f74fb092d3d8f3db</t>
  </si>
  <si>
    <t>Soundmeup.com USA 728x90</t>
  </si>
  <si>
    <t>anthony@wlkholdings.com</t>
  </si>
  <si>
    <t>WLK Holdings</t>
  </si>
  <si>
    <t>6db75ccf471c791f5c5952dcb3fa03a8</t>
  </si>
  <si>
    <t>Mobilelikez.com #3 300x250</t>
  </si>
  <si>
    <t>6f977c1e77dd5833f67101baafbb4ba9</t>
  </si>
  <si>
    <t>Mobilelikez.com #2 300x250</t>
  </si>
  <si>
    <t>8253fe5075058b85cdfee35c4cd2ce8a</t>
  </si>
  <si>
    <t>Mobilelikez.com 300x250</t>
  </si>
  <si>
    <t>aquiroga@batangamedia.com</t>
  </si>
  <si>
    <t>Batanga Media (Bolsademulher.com)</t>
  </si>
  <si>
    <t>aran@nbadraft.net</t>
  </si>
  <si>
    <t>Nbadraft.net</t>
  </si>
  <si>
    <t>535b06dd6273d2ee4a7ccf65e4256d0e</t>
  </si>
  <si>
    <t>Nbadraft.net 160x600</t>
  </si>
  <si>
    <t>b47c890df4b4adbe1e5b61b3598738bf</t>
  </si>
  <si>
    <t>Nbadraft.net #2 728x90</t>
  </si>
  <si>
    <t>c78c70704cdad03439bb55307dc7d83b</t>
  </si>
  <si>
    <t>Nbadraft.net 728x90</t>
  </si>
  <si>
    <t>d4ecbb9d04fd598ea6ff2f9766a6f03a</t>
  </si>
  <si>
    <t>Nbadraft.net 300x250</t>
  </si>
  <si>
    <t>arditkrasniqi@fungo-shpk.com</t>
  </si>
  <si>
    <t>publicfunny.com</t>
  </si>
  <si>
    <t>09f5541c2d4fe65a9bbd8e3c9e1a6fcc</t>
  </si>
  <si>
    <t>Publicfunny.com 300x250</t>
  </si>
  <si>
    <t>1bb9c0c5620916bbdc531f1768f06e82</t>
  </si>
  <si>
    <t>Ukpranks.com #2 300x250</t>
  </si>
  <si>
    <t>1e41afc228701e0de3c9f79fd2a5a638</t>
  </si>
  <si>
    <t>Ukfunny.com 300x250</t>
  </si>
  <si>
    <t>4dec6e09b2caff9563123da521a93e8b</t>
  </si>
  <si>
    <t>Laughwithus.me 300x250</t>
  </si>
  <si>
    <t>5fc7a489a155d3e514a15fec0a754cb9</t>
  </si>
  <si>
    <t>Ukpranks.com 300x250</t>
  </si>
  <si>
    <t>7b8c45f516b708d7de2c7f9346216964</t>
  </si>
  <si>
    <t>Shareduk.com 300x250</t>
  </si>
  <si>
    <t>8c088d1d7b102e19e915eedf075e18ed</t>
  </si>
  <si>
    <t>Publicpranks.me 300x250</t>
  </si>
  <si>
    <t>95a35f494c3dbe5be5588b30a75062bd</t>
  </si>
  <si>
    <t>Publicfunny.com #2 300x250</t>
  </si>
  <si>
    <t>b70523975ebbfbc93364459acc00d374</t>
  </si>
  <si>
    <t>Publicpranks.me #2 300x250</t>
  </si>
  <si>
    <t>b91dbda1789703e260dd5401fcf0b736</t>
  </si>
  <si>
    <t>Shareduk.com #2 300x250</t>
  </si>
  <si>
    <t>f8ae37bb7d5b88e6ae585f12f14e4c52</t>
  </si>
  <si>
    <t>Laughwithus.me #2 300x250</t>
  </si>
  <si>
    <t>faa904cb4b6194ea420d9567ffee8c0c</t>
  </si>
  <si>
    <t>Ukfunny.com #2 300x250</t>
  </si>
  <si>
    <t>arfintonny@gmail.com</t>
  </si>
  <si>
    <t>Rupcare.com</t>
  </si>
  <si>
    <t>8ea1e435a4cbd681cd56362fa7dd1607</t>
  </si>
  <si>
    <t>Rupcare.com 160x600</t>
  </si>
  <si>
    <t>ab57890874777e7471a05195bd2311ff</t>
  </si>
  <si>
    <t>Rupcare.com 728x90</t>
  </si>
  <si>
    <t>d38a23a113665abb568fcb013588963b</t>
  </si>
  <si>
    <t>Rupcare.com 300x250</t>
  </si>
  <si>
    <t>aron@solspot.com</t>
  </si>
  <si>
    <t>Solspot.com</t>
  </si>
  <si>
    <t>2a514c9020c15bb301d7d6aa6d4a29aa</t>
  </si>
  <si>
    <t>Solspot.com #2</t>
  </si>
  <si>
    <t>8fcf1cdc1001055734f91e5e2ac22fd3</t>
  </si>
  <si>
    <t>cad762a0a2dd3fe2dd5cc139fce7aed9</t>
  </si>
  <si>
    <t>f95fc66180fb813d3d508fe9e6c27082</t>
  </si>
  <si>
    <t>arran@wizzed.com</t>
  </si>
  <si>
    <t>Wizzed.com</t>
  </si>
  <si>
    <t>3978dfac781e6491e1ea50227b96a988</t>
  </si>
  <si>
    <t>Mozomotors.com #2 300x250</t>
  </si>
  <si>
    <t>3e30b6e55d48c57b21e632066111d40c</t>
  </si>
  <si>
    <t>Mozomotors.com #4 300x250</t>
  </si>
  <si>
    <t>52e2d420a53f233b65b33b8e7080eee8</t>
  </si>
  <si>
    <t>Mozomotors.com #3 300x250</t>
  </si>
  <si>
    <t>6a839e312e4818d553102087b596c7da</t>
  </si>
  <si>
    <t>Mozomotors.com #1 728x90</t>
  </si>
  <si>
    <t>bdfe5696d328624717bec7d60a16a9d7</t>
  </si>
  <si>
    <t>Sportsmozo.com #3 300x250</t>
  </si>
  <si>
    <t>bf763ced4014a01c2469bcb957a33e21</t>
  </si>
  <si>
    <t>Sportsmozo.com #1 728x90</t>
  </si>
  <si>
    <t>e77bc59eeae8a25820ef958b3f0aa86c</t>
  </si>
  <si>
    <t>Sportsmozo.com #4 300x250</t>
  </si>
  <si>
    <t>f6e36febd46aed81542530230c7f1976</t>
  </si>
  <si>
    <t>Mozomotors.com #1 300x250</t>
  </si>
  <si>
    <t>articlesbase.ltd@gmail.com</t>
  </si>
  <si>
    <t>Articlesbase.com</t>
  </si>
  <si>
    <t>58821b7ab3df197196d04881797cfbaa</t>
  </si>
  <si>
    <t>Artigonal.com Video 300x250</t>
  </si>
  <si>
    <t>8a787f93d853eeb5fda1aea420b258ed</t>
  </si>
  <si>
    <t>Articlesbase.com Video 300x250</t>
  </si>
  <si>
    <t>a26c29a4e10bbeaf04d9389b0c4b0d17</t>
  </si>
  <si>
    <t>Artigonal.com 300x600</t>
  </si>
  <si>
    <t>b3050cd83453b7d0bf62bc44752752ed</t>
  </si>
  <si>
    <t>Articlesbase.com 300x600</t>
  </si>
  <si>
    <t>asiantown@gmail.com</t>
  </si>
  <si>
    <t>Asiantown.net</t>
  </si>
  <si>
    <t>052cc2cf628f271cfbf8e72112ad64d4</t>
  </si>
  <si>
    <t>Blog.asiantown.net 300x250</t>
  </si>
  <si>
    <t>11f14c53f288cc116668ae78155eb634</t>
  </si>
  <si>
    <t>News.asiantown.net 300x250</t>
  </si>
  <si>
    <t>1e3cd822434de3db947c45a12c43d60e</t>
  </si>
  <si>
    <t>Asiantown.net 300x250</t>
  </si>
  <si>
    <t>aviv@keebali.com</t>
  </si>
  <si>
    <t>Keebali</t>
  </si>
  <si>
    <t>0b7c1feedcb98e6d3d175a5979cfd718</t>
  </si>
  <si>
    <t>Tech-recipes.com 728x90</t>
  </si>
  <si>
    <t>18d159d5090af62f62d2f917734f8e70</t>
  </si>
  <si>
    <t>Ps3hax.net #3 300x250</t>
  </si>
  <si>
    <t>1bf45f6cd16fb4898a2444a991ad2cd9</t>
  </si>
  <si>
    <t>Laaloosh 160x600</t>
  </si>
  <si>
    <t>2f32af840ef3bac79f6f23f5f950b89c</t>
  </si>
  <si>
    <t>Ps3hax.net #2 728x90</t>
  </si>
  <si>
    <t>3bcabde8e92ba2f74879a9c291cc5f8a</t>
  </si>
  <si>
    <t>Lifewithdogs.tv 300x250</t>
  </si>
  <si>
    <t>49bd5911e338d676822305b013c497b6</t>
  </si>
  <si>
    <t>Laaloosh 300x250</t>
  </si>
  <si>
    <t>5538cfa1ff764dc313a60bb8b8594e2f</t>
  </si>
  <si>
    <t>Tech-recipes.com 300x250</t>
  </si>
  <si>
    <t>5af98b2adc5e65fe1acb689f7c217a53</t>
  </si>
  <si>
    <t>Ps3hax.net #2 300x250</t>
  </si>
  <si>
    <t>5e65c7096000fe5aa997e24de321d3dc</t>
  </si>
  <si>
    <t>Ps3hax.net 728x90</t>
  </si>
  <si>
    <t>8b041d4af22dc2b847156f4d0af9a8ab</t>
  </si>
  <si>
    <t>DreamViews 160x600</t>
  </si>
  <si>
    <t>8b6c42526f05d3962314583bb58a4807</t>
  </si>
  <si>
    <t>Dashhacks.com 728x90</t>
  </si>
  <si>
    <t>8c90ed3a232da93dd2cfccac5a29c5dd</t>
  </si>
  <si>
    <t>Ps3hax.net 160x600</t>
  </si>
  <si>
    <t>8d5a00194e83ee3873f650b3c06e340f</t>
  </si>
  <si>
    <t>Dashhacks.com 300x250</t>
  </si>
  <si>
    <t>9fde9a760feb2693a0b2410e564d5782</t>
  </si>
  <si>
    <t>Justpushstart 300x250</t>
  </si>
  <si>
    <t>bde76df25e3a7313ea84be078fef8ccf</t>
  </si>
  <si>
    <t>Qj.net 300x250</t>
  </si>
  <si>
    <t>da0db452f58a4f85954bf78840f82552</t>
  </si>
  <si>
    <t>Reptileforums 728x90</t>
  </si>
  <si>
    <t>dd2625b056b2d45c9ab15d1dd7f1ae91</t>
  </si>
  <si>
    <t>Ps3hax.net 300x250</t>
  </si>
  <si>
    <t>ed47cbb9b076015a319f78ef43b688d1</t>
  </si>
  <si>
    <t>Tech-recipes.com 160x600</t>
  </si>
  <si>
    <t>baoky999@gmail.com</t>
  </si>
  <si>
    <t>Mangahappy.com</t>
  </si>
  <si>
    <t>2b3e3e46ab3abba3cc011eab2b9788be</t>
  </si>
  <si>
    <t>Mangahappy.com Mobile 320x50</t>
  </si>
  <si>
    <t>3f5f6b9b2154a3a91dbc7228cfc521d5</t>
  </si>
  <si>
    <t>9079c161256a7c731f898d7dd5c8d5ff</t>
  </si>
  <si>
    <t>a5b564769ff7692f9497c008ffbd2250</t>
  </si>
  <si>
    <t>df1616c3dca1f2d7556eee8a706f17b4</t>
  </si>
  <si>
    <t>bastienvans@gmail.com</t>
  </si>
  <si>
    <t>Csgo.steamanalyst.com</t>
  </si>
  <si>
    <t>efc3feaa87cd20e5b5341fd05799be81</t>
  </si>
  <si>
    <t>Csgo.steamanalyst.com #2 728x90</t>
  </si>
  <si>
    <t>bboigienman@softissimo.com</t>
  </si>
  <si>
    <t>Reverso.net</t>
  </si>
  <si>
    <t>3c095adc6bab41ac2d9e0efabcf97bfd</t>
  </si>
  <si>
    <t>Reverso.net Lexibase ATF1 300x250</t>
  </si>
  <si>
    <t>52498c9a078f49a849e750a535ef505e</t>
  </si>
  <si>
    <t>Reverso.net Home et Resultat 300x250</t>
  </si>
  <si>
    <t>5a5f5108b0db7e879024bf6bbdce9724</t>
  </si>
  <si>
    <t>Mobile.reverso.net Mobile 320x50</t>
  </si>
  <si>
    <t>bboughton@360ops.com</t>
  </si>
  <si>
    <t>Mugshots.com</t>
  </si>
  <si>
    <t>063abdd8c00b8b5687c341d7d375b7b9</t>
  </si>
  <si>
    <t>Mugshots.com Mobile ATF 320x50</t>
  </si>
  <si>
    <t>7b11e4ad96984bb1e233bc798c89f577</t>
  </si>
  <si>
    <t>Mugshots.com 300x250 ATF</t>
  </si>
  <si>
    <t>a6fbde600a241b501aaa06f2a147aa8d</t>
  </si>
  <si>
    <t>Mugshots.com Mobile ATF 300x250</t>
  </si>
  <si>
    <t>b2d12f090eaf245992312f3afec4eacf</t>
  </si>
  <si>
    <t>Mugshots.com 160x600</t>
  </si>
  <si>
    <t>f1e0565c8986bed75227955f4fbd117f</t>
  </si>
  <si>
    <t>Mugshots.com Mobile BTF 300x250</t>
  </si>
  <si>
    <t>bchuen@froppit.com</t>
  </si>
  <si>
    <t>Froppit Inc. (AccessTheStars.com)</t>
  </si>
  <si>
    <t>29664500057fe58152a6e9a8adecaf89</t>
  </si>
  <si>
    <t>Accessthestars.com 300x250</t>
  </si>
  <si>
    <t>8d3f5e615a7251daeeac5fc39e2e3e79</t>
  </si>
  <si>
    <t>Accessthestars.com 728x90</t>
  </si>
  <si>
    <t>bd74d8216092119afbcaac5c0ada7bc5</t>
  </si>
  <si>
    <t>Accessthestars.com #2 300x250</t>
  </si>
  <si>
    <t>bdev@petbloglife.com</t>
  </si>
  <si>
    <t>Petbloglife.com</t>
  </si>
  <si>
    <t>019f20bbd76d2e896977341ee0b345ba</t>
  </si>
  <si>
    <t>$$1.50 Menemag.com 728x90</t>
  </si>
  <si>
    <t>0d905a365959b454c0aa48cbffbb6d44</t>
  </si>
  <si>
    <t>1.50 Petbloglife.com 300x250</t>
  </si>
  <si>
    <t>2720e1fcffa22e682248e0f6d210b996</t>
  </si>
  <si>
    <t>$$$$$0.50 Menemag.com #2 300x250</t>
  </si>
  <si>
    <t>3cb69dbf3abffa6c5bc89812d7011286</t>
  </si>
  <si>
    <t>$0.38 Petbloglife.com #2 300x250</t>
  </si>
  <si>
    <t>4445f1513a3ca4756a180da8316f1f7a</t>
  </si>
  <si>
    <t>$$1.50Menemag.com 300x250</t>
  </si>
  <si>
    <t>4f9b6c1a14309ae0820e2b078fffb96a</t>
  </si>
  <si>
    <t>$0.38 Petbloglife.com #2 728x90</t>
  </si>
  <si>
    <t>99cc588f55fcaaa5197cc4b83f83ee79</t>
  </si>
  <si>
    <t>$$$$$0.50 Pregnanny.com #2 300x250</t>
  </si>
  <si>
    <t>9d7840cfaea1dc3bd1e64bfcf002760f</t>
  </si>
  <si>
    <t>$$$$$0.50 Menemag.com #2 728x90</t>
  </si>
  <si>
    <t>b57d6e6d5384cc6edf81f2fa9f7f7937</t>
  </si>
  <si>
    <t>$1.50 Petbloglife.com 728x90</t>
  </si>
  <si>
    <t>c970ca670c7d848b308d40e61ff13409</t>
  </si>
  <si>
    <t>$$$1.50 Pregnanny.com 728x90</t>
  </si>
  <si>
    <t>dfc677e284201fdfff797ca2fc079313</t>
  </si>
  <si>
    <t>$$$1.50 Pregnanny.com 300x250</t>
  </si>
  <si>
    <t>efe2f077ffa3a1314ecf5b7538e3aa19</t>
  </si>
  <si>
    <t>$$$$$0.50 Pregnanny.com #2 728x90</t>
  </si>
  <si>
    <t>bdoseck@gmail.com</t>
  </si>
  <si>
    <t>Popnom.com</t>
  </si>
  <si>
    <t>e5f8c7e0fa49ebfeb14c2a2ffec8c099</t>
  </si>
  <si>
    <t>Popnom.com Mobile - 2 - 300x250</t>
  </si>
  <si>
    <t>eade23615dce873bcdf9ea613ed1a111</t>
  </si>
  <si>
    <t>PN-TB-728x90-2</t>
  </si>
  <si>
    <t>belalonline@hotmail.com</t>
  </si>
  <si>
    <t>Justgirlythings.co</t>
  </si>
  <si>
    <t>03e4635da971064fc7d9869e27482e80</t>
  </si>
  <si>
    <t>Justgirlythings.co 300x250</t>
  </si>
  <si>
    <t>ben.ospino@stockhouse.com</t>
  </si>
  <si>
    <t>Stockhouse.com</t>
  </si>
  <si>
    <t>2fd67d202701d40fe07d9d4845ec16b6</t>
  </si>
  <si>
    <t>Stockhouse.com passbacks 728x90</t>
  </si>
  <si>
    <t>8a92aba91b88296b8f9f58ec408b187a</t>
  </si>
  <si>
    <t>Adzerk 300x250</t>
  </si>
  <si>
    <t>b4cc9d68b6bc8e454f60cd18706ec528</t>
  </si>
  <si>
    <t>adzerk 728x90</t>
  </si>
  <si>
    <t>ef52e414080671ac8f47fcde9d385bbf</t>
  </si>
  <si>
    <t>Stockhouse.com passbacks 300x250</t>
  </si>
  <si>
    <t>fd4a03c539ebe05e0db07ebad8c7c9d6</t>
  </si>
  <si>
    <t>Adzerk 300x600</t>
  </si>
  <si>
    <t>bendapp22@gmail.com</t>
  </si>
  <si>
    <t>Toonova.com</t>
  </si>
  <si>
    <t>03d3842a560548ac6264b0f6d336136b</t>
  </si>
  <si>
    <t>Animenova.org:cpmstar 728x90</t>
  </si>
  <si>
    <t>1756ec7f78996638172e6384e1abbeff</t>
  </si>
  <si>
    <t>Animetoon.org 728x90</t>
  </si>
  <si>
    <t>60c35a6438930c2ba9e7d3d04059c3ad</t>
  </si>
  <si>
    <t>Animetoon.org 300x250</t>
  </si>
  <si>
    <t>64e2cd9d3b6cd7d36618ab3930fe0ff3</t>
  </si>
  <si>
    <t>Animenova.org:cpmstar 300x250</t>
  </si>
  <si>
    <t>betsy@blackboxmediaus.com</t>
  </si>
  <si>
    <t>Black Box Media dba Local Media Advisor</t>
  </si>
  <si>
    <t>003f5336bf61eec51a3d9e85c9dc6b6e</t>
  </si>
  <si>
    <t>Gadsdentimes.com ATF HMG-Gadsden 300x250</t>
  </si>
  <si>
    <t>0056f83a6ae8376d4ea24598876c4353</t>
  </si>
  <si>
    <t>Ocala.com ATF HMG-Ocala 728x90</t>
  </si>
  <si>
    <t>005bc2087102505569c1f507395ea22e</t>
  </si>
  <si>
    <t>Theeagle.com BH Media B 300x250</t>
  </si>
  <si>
    <t>006068e9f1c7b989cd15d95343b248e1</t>
  </si>
  <si>
    <t>chillicothegazette.com BTF 300x250</t>
  </si>
  <si>
    <t>01bcd7c00f38ca5af1542dea14d2f3e7</t>
  </si>
  <si>
    <t>Fox2now.com BTF 300x250</t>
  </si>
  <si>
    <t>02c4bd15398ea11deaffe08599043fd2</t>
  </si>
  <si>
    <t>Thv11.com ATF 728x90</t>
  </si>
  <si>
    <t>0309bbe07aa52776fbc9eee50c6dfa53</t>
  </si>
  <si>
    <t>Journalnow.com BTF 728x90</t>
  </si>
  <si>
    <t>07015f5544e0233b7fc8cc9b5b25ad3f</t>
  </si>
  <si>
    <t>thestarpress.com ATF 300x250</t>
  </si>
  <si>
    <t>071171e779e36380469ae47b77858fbe</t>
  </si>
  <si>
    <t>The-dispatch.com ATF Lexington 300x250</t>
  </si>
  <si>
    <t>0763e282db0e35db02a08be98f8fb3e8</t>
  </si>
  <si>
    <t>Omaha.com ATF 728x90</t>
  </si>
  <si>
    <t>076be9620d7b793f2f592cedef5aa407</t>
  </si>
  <si>
    <t>Telegram.com 728x90</t>
  </si>
  <si>
    <t>07c44abe777924257ff534d6e2c42d25</t>
  </si>
  <si>
    <t>News-journalonline.com ATF HMG-Daytona 300x250</t>
  </si>
  <si>
    <t>08f7e5b15a8e7ee3e4f871e43705c176</t>
  </si>
  <si>
    <t>coloradoan.com ATF 300x250</t>
  </si>
  <si>
    <t>0a72aa64a8f7c17d5cbcc58ea166281d</t>
  </si>
  <si>
    <t>Kgw.com ATF 300x250</t>
  </si>
  <si>
    <t>0bb9de316a10e1666d58e77c46014083</t>
  </si>
  <si>
    <t>democratandchronicle.com BTF 728x90</t>
  </si>
  <si>
    <t>0d01faeeb8dcb56e4c2d1e90728cabc9</t>
  </si>
  <si>
    <t>Wtvr.com ATF 300x250</t>
  </si>
  <si>
    <t>0d38e8dad63aa50f66088958bd676cec</t>
  </si>
  <si>
    <t>Wnep.com BTF 300x250</t>
  </si>
  <si>
    <t>0d74b0cb40835957b4f48335d7be3f0d</t>
  </si>
  <si>
    <t>Greenbaypressgazette.com BTF 300x250</t>
  </si>
  <si>
    <t>0dfa33075575d3d6c922619a399ed8af</t>
  </si>
  <si>
    <t>Nptelegraph.com ATF 728x90</t>
  </si>
  <si>
    <t>0f1f552e84ca4d67c0a1050f7d762b77</t>
  </si>
  <si>
    <t>Wtkr.com BTF 300x250</t>
  </si>
  <si>
    <t>0f2728574f9278ab975355e7a2159e4e</t>
  </si>
  <si>
    <t>Wzzm13.com ATF 728x90</t>
  </si>
  <si>
    <t>0fa45d7ceb4ba04b7aaf0c12a5d3ed89</t>
  </si>
  <si>
    <t>Richmond.com richmond 728x90</t>
  </si>
  <si>
    <t>10b8ec7418f1c3aeba68032668040b10</t>
  </si>
  <si>
    <t>Q13fox.com ATF 728x90</t>
  </si>
  <si>
    <t>11ad3fba81f52be35e19ac9d94dcdea2</t>
  </si>
  <si>
    <t>Greensboro.com 728x90</t>
  </si>
  <si>
    <t>125d3882fc2f7e04023e352b5c0f413d</t>
  </si>
  <si>
    <t>Press-citizen.com BTF 300x250</t>
  </si>
  <si>
    <t>1318553fad1fd5af6f8d2235ec731e8c</t>
  </si>
  <si>
    <t>Postandcourier.com BTF 728x90</t>
  </si>
  <si>
    <t>1321390d5ac89368bf12059e6f918e96</t>
  </si>
  <si>
    <t>The-dispatch.com BTF Lexington 160x600</t>
  </si>
  <si>
    <t>1340572a0cd201d867842956eb1bbc18</t>
  </si>
  <si>
    <t>Khou.com ATF 300x250</t>
  </si>
  <si>
    <t>137c3c912c9737ad5365823b88b7e2dc</t>
  </si>
  <si>
    <t>Shelbystar.com ATF  HMG-Shelby 728x90</t>
  </si>
  <si>
    <t>13b262fe4b6ab26e50fe11d3946eb839</t>
  </si>
  <si>
    <t>Dailyunion.com BENN BTF 728x90</t>
  </si>
  <si>
    <t>13fab49192181b0e49442984cc560b5d</t>
  </si>
  <si>
    <t>Greensboro.com BH Media A 300x250</t>
  </si>
  <si>
    <t>1409c72e90706daac6d62c9f6479b868</t>
  </si>
  <si>
    <t>Nwfdailynews.com ATF  NWFDailyNews 300x250</t>
  </si>
  <si>
    <t>14108a41e56f091487950d051b6557b3</t>
  </si>
  <si>
    <t>Theledger.com BTF Lakeland 728x90</t>
  </si>
  <si>
    <t>14d8673e391b03c7fcd34f7b66fc0d80</t>
  </si>
  <si>
    <t>Azcentral.com BTF 728x90</t>
  </si>
  <si>
    <t>14d8daade3d49c3b9bf20ab0aa841ab8</t>
  </si>
  <si>
    <t>Q13fox.com ATF 300x250</t>
  </si>
  <si>
    <t>158ec7fa9e4c058509c31f16e5b01e82</t>
  </si>
  <si>
    <t>Lexch.com BTF 728x90</t>
  </si>
  <si>
    <t>15b6d15a49b18e93c3e628754ce2fdae</t>
  </si>
  <si>
    <t>Roanoke.com ATF 300x250</t>
  </si>
  <si>
    <t>15e956bfecee94619f922de6ca310b42</t>
  </si>
  <si>
    <t>Fox17online.com ATF 728x90</t>
  </si>
  <si>
    <t>16cfead10ebde583a03b4f9e66f8ea65</t>
  </si>
  <si>
    <t>Wacotrib.com ATF 300x250</t>
  </si>
  <si>
    <t>1700774e79b6a43da9c3a94f9c6d9075</t>
  </si>
  <si>
    <t>Delawareonline.com ATF 300x250</t>
  </si>
  <si>
    <t>170cfdf2a6bfac3bf324b52f920ecb89</t>
  </si>
  <si>
    <t>Jdnews.com ATF 728x90</t>
  </si>
  <si>
    <t>17b6d719ed4279b8fd6215505ca944d2</t>
  </si>
  <si>
    <t>Shorenewstoday.com BH Media B 300x250</t>
  </si>
  <si>
    <t>181c6fbad96bcdbd1677439128a8116f</t>
  </si>
  <si>
    <t>9news.com ATF 728x90</t>
  </si>
  <si>
    <t>184a2611f4a2ecddaaa9ad71a95e537e</t>
  </si>
  <si>
    <t>Ktla.com BTF 300x250</t>
  </si>
  <si>
    <t>18dcefa2311dc16e4baaad27e3539c71</t>
  </si>
  <si>
    <t>jconline.com BTF 300x250</t>
  </si>
  <si>
    <t>19c89bd27b20d17c225741baa69f044c</t>
  </si>
  <si>
    <t>Ksby.com BTF 728x90</t>
  </si>
  <si>
    <t>1a133c41088a94d8e3ecdc1a875a4029</t>
  </si>
  <si>
    <t>Fox13now.com ATF 728x90</t>
  </si>
  <si>
    <t>1a15fce9fb3b50349c2281623109fc31</t>
  </si>
  <si>
    <t>rgj.com BTF 728x90</t>
  </si>
  <si>
    <t>1a70de1e132e1f51904c7bdb4d77d5b5</t>
  </si>
  <si>
    <t>Wdtimes.com BENN ATF 300x250</t>
  </si>
  <si>
    <t>1b81a792138a3f5521eca1027e027c43</t>
  </si>
  <si>
    <t>Ocala.com Mid HMG-Ocala 300x250</t>
  </si>
  <si>
    <t>1b85d789a3d83798888c1b76e5498f55</t>
  </si>
  <si>
    <t>Fredericksburg.com BH Media B 728x90</t>
  </si>
  <si>
    <t>1b9cb70f7821ae5f263e4981408bbf50</t>
  </si>
  <si>
    <t>Post-gazette.com Pittsburgh BTF 160x600</t>
  </si>
  <si>
    <t>1ba132c858e604cd61f8041910dc8f48</t>
  </si>
  <si>
    <t>Statesville.com BTF 300x250</t>
  </si>
  <si>
    <t>1bebd8226401a9537008c36811cd85c6</t>
  </si>
  <si>
    <t>Whnt.com ATF 728x90</t>
  </si>
  <si>
    <t>1c28e917450e6710b7e47b46005bd132</t>
  </si>
  <si>
    <t>Pix11.com BTF 300x250</t>
  </si>
  <si>
    <t>1c8923023fb1aa63bf048dff3ef53244</t>
  </si>
  <si>
    <t>Wtvr.com ATF 728x90</t>
  </si>
  <si>
    <t>1cf4fa1351c09f63d535cae528e01398</t>
  </si>
  <si>
    <t>Starnewsonline.com ATF Wilmington 728x90</t>
  </si>
  <si>
    <t>1d22ee00feba2de0d8cfa26738b84b9a</t>
  </si>
  <si>
    <t>Katc.com BTF 300x250</t>
  </si>
  <si>
    <t>1dfde672599f933e80528a6e60f722d7</t>
  </si>
  <si>
    <t>Gatorsports.com BTF GatorSports 160x600</t>
  </si>
  <si>
    <t>1f3a1541127a18f24bc2f1f0933f790a</t>
  </si>
  <si>
    <t>Newsherald.com ATF HMG-NewsHerald 300x250</t>
  </si>
  <si>
    <t>1f3dcb89eef30750fd19a054b242a611</t>
  </si>
  <si>
    <t>tallahassee.com BTF 300x250</t>
  </si>
  <si>
    <t>1fe6ccd222d479d4a3f972835f8defd0</t>
  </si>
  <si>
    <t>Mountaineagle.com 300x250</t>
  </si>
  <si>
    <t>206e1083b61e0894db17a91feeb0b768</t>
  </si>
  <si>
    <t>5newsonline.com Tribune B 300x250</t>
  </si>
  <si>
    <t>2083e50a85876f5363414e44ec586390</t>
  </si>
  <si>
    <t>desmoinesregister.com BTF 728x90</t>
  </si>
  <si>
    <t>20d58fa0ea4ee522fa60825d4f50429d</t>
  </si>
  <si>
    <t>Starnewsonline.com BTF Wilmington 728x90</t>
  </si>
  <si>
    <t>20dbfb9a8ad5da4707455858f1011140</t>
  </si>
  <si>
    <t>Kfor.com ATF 728x90</t>
  </si>
  <si>
    <t>20f7574d208ecf4e69c31fec3b1538b2</t>
  </si>
  <si>
    <t>Oanow.com ATF 300x250</t>
  </si>
  <si>
    <t>21a04a0272a58ec73ad8fc825a4c5b0c</t>
  </si>
  <si>
    <t>Gainesville.com BTF Gainesville 728x90</t>
  </si>
  <si>
    <t>21a59fbb166c5fb0f5e85974d806322a</t>
  </si>
  <si>
    <t>Tennessean.com BTF 728x90</t>
  </si>
  <si>
    <t>21b26387cc226f550495a805a8645470</t>
  </si>
  <si>
    <t>Fredericksburg.com BH Media A 300x250</t>
  </si>
  <si>
    <t>21eec5421358dba35ddf6ba0b52b3bb2</t>
  </si>
  <si>
    <t>Kvue.com ATF 300x250</t>
  </si>
  <si>
    <t>22af6eade94ce74a9924b67ba86f75c6</t>
  </si>
  <si>
    <t>Swvatoday.com BTF 728x90</t>
  </si>
  <si>
    <t>234109ec26baa747672b56efd946c4c8</t>
  </si>
  <si>
    <t>Thetimesnews.com ATF HMG-TimesNews 300x250</t>
  </si>
  <si>
    <t>259b5e52b1ea09f441a0f9a4333a6c2f</t>
  </si>
  <si>
    <t>delmarvanow.com ATF 300x250</t>
  </si>
  <si>
    <t>270371417ad1c12706854b27d900038e</t>
  </si>
  <si>
    <t>Azcentral.com ATF 300x250</t>
  </si>
  <si>
    <t>28663fef695ffde280368902756652c5</t>
  </si>
  <si>
    <t>Theeagle.com BH Media A 300x250</t>
  </si>
  <si>
    <t>29667675a29659d35bc48b0076fdad2e</t>
  </si>
  <si>
    <t>Pressdemocrat.com BTF PressDem-B 300x250</t>
  </si>
  <si>
    <t>2a1560fc2ad1dfef35523d5080efe1d0</t>
  </si>
  <si>
    <t>Houmatoday.com ATF Houma 728x90</t>
  </si>
  <si>
    <t>2b9ec81baa09d1108f04287d0c7d79b7</t>
  </si>
  <si>
    <t>Starnewsonline.com ATF Wilmington 300x250</t>
  </si>
  <si>
    <t>2c0ef2a17bae3eee840a472cb392ce2b</t>
  </si>
  <si>
    <t>Southernminn.com BENN BTF 300x250</t>
  </si>
  <si>
    <t>2c9dca6633e68415d46d6e1a7a26af1a</t>
  </si>
  <si>
    <t>Wgntv.com BTF 300x250</t>
  </si>
  <si>
    <t>2ce3665f25b626271f4cb1895d69be45</t>
  </si>
  <si>
    <t>Mansfieldnewsjournal.com BTF 728x90</t>
  </si>
  <si>
    <t>2d5430fc70a678a65461fce4ed929327</t>
  </si>
  <si>
    <t>Press-citizen.com ATF 300x250</t>
  </si>
  <si>
    <t>2dc1b045df38f7212065ebe0a6bc4bdf</t>
  </si>
  <si>
    <t>pal-item.com BTF 728x90</t>
  </si>
  <si>
    <t>2de7aa9a835e2ad8ccb10df7ee625521</t>
  </si>
  <si>
    <t>Fox5sandiego.com BTF 728x90</t>
  </si>
  <si>
    <t>2e6ac2e2e28ca5d10d163c0a36dd0137</t>
  </si>
  <si>
    <t>Nwfdailynews.com BTF NWFDailyNews 728x90</t>
  </si>
  <si>
    <t>2f7a9626994f94c2d280832766058143</t>
  </si>
  <si>
    <t>Myfox8.com BTF 728x90</t>
  </si>
  <si>
    <t>2faeacf885bc8a25378780f4a2716ac2</t>
  </si>
  <si>
    <t>Herald-citizen.com BENN ATF 728x90</t>
  </si>
  <si>
    <t>2fe7d8ccd29536c67a8262cb212559c1</t>
  </si>
  <si>
    <t>Indystar.com BTF 300x250</t>
  </si>
  <si>
    <t>3003a3261fed6fdc2a6a9dffdf461ed8</t>
  </si>
  <si>
    <t>Martinsvillebulletin.com BH Media B 300x250</t>
  </si>
  <si>
    <t>3242c95f2803cd73deadd96d7c639740</t>
  </si>
  <si>
    <t>Hickoryrecord.com BTF 300x250</t>
  </si>
  <si>
    <t>327eed402f01063b97a26766dc967328</t>
  </si>
  <si>
    <t>Independenttribune.com ATF 300x250</t>
  </si>
  <si>
    <t>335059b52a9b864e37d26c85de166eee</t>
  </si>
  <si>
    <t>Fox13now.com ATF 300x250</t>
  </si>
  <si>
    <t>33b92f9e6582d6b79dbe9fceb37c596f</t>
  </si>
  <si>
    <t>Wreg.com ATF 728x90</t>
  </si>
  <si>
    <t>34952b7ac4debdbf2ff75b64e811aa0a</t>
  </si>
  <si>
    <t>Hometownlife.com BTF 728x90</t>
  </si>
  <si>
    <t>358fa7bde6b602466df34d962bd3d95d</t>
  </si>
  <si>
    <t>Ktla.com ATF 728x90</t>
  </si>
  <si>
    <t>35c52546ab8f1cf5c0b618dfa2669b5a</t>
  </si>
  <si>
    <t>Wisconsinrapidstribune.com NP ATF 300x250</t>
  </si>
  <si>
    <t>35e92defad260de440fa6e5fe58883fa</t>
  </si>
  <si>
    <t>Newschief.com BTF 160x600</t>
  </si>
  <si>
    <t>3637ae4de1494babde3e45200648e763</t>
  </si>
  <si>
    <t>Examiner.org BENN ATF 300x250</t>
  </si>
  <si>
    <t>373668b81c4862f7da3d580738631a2f</t>
  </si>
  <si>
    <t>Ktvb.com ATF 728x90</t>
  </si>
  <si>
    <t>3748d6cc3dfa6cb6f9f81073f20e9293</t>
  </si>
  <si>
    <t>Nonpareilonline.com ATF 300x250</t>
  </si>
  <si>
    <t>37d0a17d723a9c8e8ac7bb992e87b831</t>
  </si>
  <si>
    <t>Nonpareilonline.com BTF 300x250</t>
  </si>
  <si>
    <t>37ec77fbf4711c65df6048c9871446ef</t>
  </si>
  <si>
    <t>Wreg.com BTF 300x250</t>
  </si>
  <si>
    <t>38243d49ac9c93aaf5d832a2895e3c35</t>
  </si>
  <si>
    <t>Scnow.com ATF 728x90</t>
  </si>
  <si>
    <t>38431f4d09f1bd883a8205cdcc518a6b</t>
  </si>
  <si>
    <t>Wilmingtonmugshots.com BTF 728x90</t>
  </si>
  <si>
    <t>390602c756dbff2bf2ff6976d4c28deb</t>
  </si>
  <si>
    <t>Post-gazette.com BTF Pittsburgh 300x250</t>
  </si>
  <si>
    <t>390ef16ecef18210eea1c54844f0095d</t>
  </si>
  <si>
    <t>Theledger.com BTF Lakeland 160x600</t>
  </si>
  <si>
    <t>39b75f65cc717b9e3d2f20d0c5d60f8e</t>
  </si>
  <si>
    <t>Dailycomet.com BTF 728x90</t>
  </si>
  <si>
    <t>3a13fca45b75e79e8e42b1b05435d87d</t>
  </si>
  <si>
    <t>Mcdowellnews.com BH Media A 728x90</t>
  </si>
  <si>
    <t>3a47d199204bf68fb7cd8dda1f4abcfa</t>
  </si>
  <si>
    <t>coloradoan.com BTF 300x250</t>
  </si>
  <si>
    <t>3cf04fc38be63e044293339cafd82562</t>
  </si>
  <si>
    <t>Pittsburgh T1 BTF 728x90</t>
  </si>
  <si>
    <t>3cf58f8ca1c243db157803eb3de13ecf</t>
  </si>
  <si>
    <t>Shelbystar.com ATF HMG-Shelby 300x250</t>
  </si>
  <si>
    <t>3de88d4c7895be37c9e2b7489f4bc16e</t>
  </si>
  <si>
    <t>Mugshotsgainesville.com ATF 728x90</t>
  </si>
  <si>
    <t>3e7595d9f782bbc1ca0951d4b39f3285</t>
  </si>
  <si>
    <t>Mugshotsgainesville.com BTF 728x90</t>
  </si>
  <si>
    <t>3fe6d00d35226f607fef1d3c22444a3a</t>
  </si>
  <si>
    <t>Kare11.com ATF 728x90</t>
  </si>
  <si>
    <t>405a25612f5939e5a2f66f4c48767eb4</t>
  </si>
  <si>
    <t>App.com BTF 728x90</t>
  </si>
  <si>
    <t>4061dc55c7a29ff2b3233687a1d4b1c5</t>
  </si>
  <si>
    <t>Azcentral.com BTF 300x250</t>
  </si>
  <si>
    <t>409133dd829acc1e03e47c08413533b3</t>
  </si>
  <si>
    <t>Thetimesnews.com BTF HMG-TimesNews 728x90</t>
  </si>
  <si>
    <t>40dd0b236b8ce5e109ad483d1100e224</t>
  </si>
  <si>
    <t>Roanoke.com ATF 728x90</t>
  </si>
  <si>
    <t>40ed06e58bcc92acae266c495acd8c63</t>
  </si>
  <si>
    <t>Mugshotsocala.com BTF 728x90</t>
  </si>
  <si>
    <t>41244a0405260c34f7b522fb1a95ffe0</t>
  </si>
  <si>
    <t>Journalnow.com ATF 300x250</t>
  </si>
  <si>
    <t>4160f4e520792a798d58747bd7a4786c</t>
  </si>
  <si>
    <t>Thefranklinnewspost.com BH Media B 300x250</t>
  </si>
  <si>
    <t>418670298f903068163d4d68e49dfd58</t>
  </si>
  <si>
    <t>Pressofatlanticcity.com BTF 300x250</t>
  </si>
  <si>
    <t>41ce41d18d6912fab766ebbee7c79dae</t>
  </si>
  <si>
    <t>Godanriver.com BTF 728x90</t>
  </si>
  <si>
    <t>41f15973af811c9546b05dc487543965</t>
  </si>
  <si>
    <t>Myfox8.com BTF 300x250</t>
  </si>
  <si>
    <t>4400f7f4286e321a8acdb71c7cc2e694</t>
  </si>
  <si>
    <t>Goupstate.com BTF Spartanburg 728x90</t>
  </si>
  <si>
    <t>440f24b6fd4a6b9fdfb3ddfee8c094f1</t>
  </si>
  <si>
    <t>Waynetimes.com BENN BTF 160x600</t>
  </si>
  <si>
    <t>44ceea6677c4d74eebec808fae157108</t>
  </si>
  <si>
    <t>Theeagle.com 728x90</t>
  </si>
  <si>
    <t>454b457f9295fc35e06052c78c4ca95a</t>
  </si>
  <si>
    <t>Hickoryrecord.com ATF 300x250</t>
  </si>
  <si>
    <t>46ea6bfb94519036d16b2e840f8f29ce</t>
  </si>
  <si>
    <t>Dailycomet.com BTF 160x600</t>
  </si>
  <si>
    <t>4742d40d1057867c8f6bd714a4a38a58</t>
  </si>
  <si>
    <t>Theledger.com MID Lakeland 300x250</t>
  </si>
  <si>
    <t>47a57ce478f84fbf25f98900cda81141</t>
  </si>
  <si>
    <t>Godanriver.com BTF 300x250</t>
  </si>
  <si>
    <t>47aadc93cb2aa5b68dd2197664a1aa56</t>
  </si>
  <si>
    <t>Krtv.com Evening Post BTF 300x250</t>
  </si>
  <si>
    <t>47d393cd02cf8b0a3bc8ebde2d857a49</t>
  </si>
  <si>
    <t>democratandchronicle.com ATF 300x250</t>
  </si>
  <si>
    <t>47dbf9761d5340b1ef536d4adc5a51fa</t>
  </si>
  <si>
    <t>Indystar.com ATF 728x90</t>
  </si>
  <si>
    <t>48360e45e01f1547fc70070ef0b3e4f2</t>
  </si>
  <si>
    <t>Kinston.com BTF 728x90</t>
  </si>
  <si>
    <t>48fee056d78e483c95280e5f20048212</t>
  </si>
  <si>
    <t>fdlreporter.com BTF 300x250</t>
  </si>
  <si>
    <t>4944fe42fc55e328d9a60a92432008cb</t>
  </si>
  <si>
    <t>Thestarpress.com BTF 728x90</t>
  </si>
  <si>
    <t>49eeed1f1beefeca0781dabdf90c18fa</t>
  </si>
  <si>
    <t>Whotv.com BTF 300x250</t>
  </si>
  <si>
    <t>4a1a8c1d4020aa0e8cd2b564c36b0147</t>
  </si>
  <si>
    <t>Fox59.com BTF 728x90</t>
  </si>
  <si>
    <t>4a9ed6242e6b158321a8a73bbe445505</t>
  </si>
  <si>
    <t>jconline.com ATF 300x250</t>
  </si>
  <si>
    <t>4aa8bf941e08dbfd0d9140e4d1744098</t>
  </si>
  <si>
    <t>Katc.com BTF 728x90</t>
  </si>
  <si>
    <t>4b8c14a1134b2b13fdce693123045e86</t>
  </si>
  <si>
    <t>Hickoryrecord.com ATF 728x90</t>
  </si>
  <si>
    <t>4ceb18fbfcf1cbeaec956f8a5d1dcc8f</t>
  </si>
  <si>
    <t>Wacotrib.com ATF 728x90</t>
  </si>
  <si>
    <t>4d63ad59b66bfd0e30704f6b433bae7b</t>
  </si>
  <si>
    <t>tallahassee.com BTF 728x90</t>
  </si>
  <si>
    <t>4d783cf54b552be6e8771f038283d954</t>
  </si>
  <si>
    <t>Detroitnews.com OPX 300x250</t>
  </si>
  <si>
    <t>4dc92f322d470eb0e9478b8b9fba5a2f</t>
  </si>
  <si>
    <t>Kvoa.com Evening Post BTF 728x90</t>
  </si>
  <si>
    <t>4e3fbfd4d859546e597d437a037ec379</t>
  </si>
  <si>
    <t>Wacotrib.com BTF 300x250</t>
  </si>
  <si>
    <t>4e843b25f79447a14c6e4974a4c58586</t>
  </si>
  <si>
    <t>Pittsburgh T1 BTF 160x600</t>
  </si>
  <si>
    <t>4f5d3151cfd5c47aa840f030a688c416</t>
  </si>
  <si>
    <t>Wnep.com BTF 728x90</t>
  </si>
  <si>
    <t>4f86f49d07ecfe53481b3a4eeb729555</t>
  </si>
  <si>
    <t>Lex18.com BTF 728x90</t>
  </si>
  <si>
    <t>50853b6a1ecdabf3821feeaa8835813b</t>
  </si>
  <si>
    <t>Fox43.com Tribune B 300x250</t>
  </si>
  <si>
    <t>51b0c83fcd6e4e8aac050611cfea7a86</t>
  </si>
  <si>
    <t>Fox13now.com BTF 300x250</t>
  </si>
  <si>
    <t>5223b969a26d6baf11e8660a6b8d9907</t>
  </si>
  <si>
    <t>Lex18.com BTF 300x250</t>
  </si>
  <si>
    <t>526840d46459230648ae48e4c45c0dac</t>
  </si>
  <si>
    <t>clarionledger.com ATF 300x250</t>
  </si>
  <si>
    <t>528d1adc8f3f52cd52056b0a12e2a5ec</t>
  </si>
  <si>
    <t>News-journalonline.com ATF HMG-Daytona 728x90</t>
  </si>
  <si>
    <t>535cd4a84f4eaa436d394d941ed8b854</t>
  </si>
  <si>
    <t>thetimesherald.com ATF 300x250</t>
  </si>
  <si>
    <t>53c93f764304040d4f201357c38e3fb9</t>
  </si>
  <si>
    <t>Gadsdentimes.com ATF HMG-Gadsden 728x90</t>
  </si>
  <si>
    <t>53dcd5d9a85e39a95e8edd2e2d072ddc</t>
  </si>
  <si>
    <t>Pix11.com ATF 300x250</t>
  </si>
  <si>
    <t>53f3ff573a4d0ade083b9e5c4cfc048a</t>
  </si>
  <si>
    <t>Delawareonline.com BTF 728x90</t>
  </si>
  <si>
    <t>54e709cf8ad70c09aaf2c0d56aa709ef</t>
  </si>
  <si>
    <t>Whotv.com BTF 728x90</t>
  </si>
  <si>
    <t>555fea3342f923d8522f542e88d0b92f</t>
  </si>
  <si>
    <t>Kgw.com ATF 728x90</t>
  </si>
  <si>
    <t>559d9d9be4d1d333f952c670ca0e85f3</t>
  </si>
  <si>
    <t>Legacy.com Gannett ATF 728x90</t>
  </si>
  <si>
    <t>55cc016bab3268e74f8749079d6b3194</t>
  </si>
  <si>
    <t>Ktvb.com ATF 300x250</t>
  </si>
  <si>
    <t>55ff7a36932058c82b55bd347016a318</t>
  </si>
  <si>
    <t>The-dispatch.com BTF Lexington 728x90</t>
  </si>
  <si>
    <t>569549cd74c2a364bbe6094b4c3ed183</t>
  </si>
  <si>
    <t>Gastongazette.com ATF  HMG-Gaston 300x250</t>
  </si>
  <si>
    <t>57d3b0da8b875bd992c6959ca5ceeac1</t>
  </si>
  <si>
    <t>Kdvr.com ATF 728x90</t>
  </si>
  <si>
    <t>57dd80d0eea1d56df0f107dd87b561e3</t>
  </si>
  <si>
    <t>Gadsdentimes.com MID HMG-Gadsden 300x250</t>
  </si>
  <si>
    <t>58003751221798f865c87e213087509f</t>
  </si>
  <si>
    <t>Omaha.com BTF 300x250</t>
  </si>
  <si>
    <t>5828e1bac43502d3bb40de362f58ccc9</t>
  </si>
  <si>
    <t>Legacy.com BTF 300x250</t>
  </si>
  <si>
    <t>5a28a80aa55613d60c863c3f59e90f57</t>
  </si>
  <si>
    <t>Southernminn.com BENN BTF 728x90</t>
  </si>
  <si>
    <t>5ac1a00f277d9fe22229d8e2cc6a9b51</t>
  </si>
  <si>
    <t>Herald-citizen.com BENN ATF 300x250</t>
  </si>
  <si>
    <t>5b39d6b40795c9833f1c13d4e2894285</t>
  </si>
  <si>
    <t>Desmoinesregister.com ATF 300x250</t>
  </si>
  <si>
    <t>5b9d0bfd8a695d569c0fae639b16ea5a</t>
  </si>
  <si>
    <t>Wfaa.com ATF 728x90</t>
  </si>
  <si>
    <t>5bf8015b04c351c3fca6116b2242281d</t>
  </si>
  <si>
    <t>Mcdowellnews.com BH Media B 300x250</t>
  </si>
  <si>
    <t>5c81156772af74111ec5a55e81a75337</t>
  </si>
  <si>
    <t>Freep.com BTF 728x90</t>
  </si>
  <si>
    <t>5cb6782a45ddbd68e004eafc82eb646f</t>
  </si>
  <si>
    <t>Ktla.com ATF 300x250</t>
  </si>
  <si>
    <t>5dbab125f39bd1030355e870fe174de9</t>
  </si>
  <si>
    <t>Dailycomet.com MID 300x250</t>
  </si>
  <si>
    <t>5ecdd443a0ac1e4da6f09519af360551</t>
  </si>
  <si>
    <t>lansingstatejournal.com BTF 728x90</t>
  </si>
  <si>
    <t>5f2aa6c45b90e724ad82969d189545cd</t>
  </si>
  <si>
    <t>Zap2it.com ATF 728x90</t>
  </si>
  <si>
    <t>608b2e2a2c8a6929d6f6106982b56132</t>
  </si>
  <si>
    <t>Toledo-A_box ATF 300x250</t>
  </si>
  <si>
    <t>61233fff3811b9684b1242dccb56636b</t>
  </si>
  <si>
    <t>Fox61.com Tribune B 728x90</t>
  </si>
  <si>
    <t>61506633a0eb1cb3496b293f8148151f</t>
  </si>
  <si>
    <t>Wisconsinrapidstribune.com BTF 728x90</t>
  </si>
  <si>
    <t>617b3e63c14847292d6e7e5558efff32</t>
  </si>
  <si>
    <t>Lohud.com 728x90</t>
  </si>
  <si>
    <t>61a865890ffa34e7b389ad9e1b53a8d5</t>
  </si>
  <si>
    <t>Omaha.com ATF 300x250</t>
  </si>
  <si>
    <t>6297cba2e6b4ba6ad5e926a317bbb2c9</t>
  </si>
  <si>
    <t>Fox40.com Tribune B 728x90</t>
  </si>
  <si>
    <t>63a427296d7b42b24f392aee2d072b32</t>
  </si>
  <si>
    <t>Wreg.com ATF 300x250</t>
  </si>
  <si>
    <t>63cea2c1d7c732cd09b6d5b925559280</t>
  </si>
  <si>
    <t>Godanriver.com ATF 300x250</t>
  </si>
  <si>
    <t>64a823a1b5ea16fca64fb942e02d436e</t>
  </si>
  <si>
    <t>Fox6now.com BTF 300x250</t>
  </si>
  <si>
    <t>64b0605060be4650e740c9c1f3a5b1a0</t>
  </si>
  <si>
    <t>Dailycomet.com ATF 728x90</t>
  </si>
  <si>
    <t>65def78b02514c0ffc3d52f235c45c3b</t>
  </si>
  <si>
    <t>Toledo-A_leader ATF 728x90</t>
  </si>
  <si>
    <t>66985e4853195f2979ebb4b602f4fdf1</t>
  </si>
  <si>
    <t>Yorknewstimes.com BTF 728x90</t>
  </si>
  <si>
    <t>66b39b700a5fd183b7a79896ea4f480e</t>
  </si>
  <si>
    <t>Wdtimes.com BENN BTF 728x90</t>
  </si>
  <si>
    <t>672c590eac5c8ad13193f24928126d07</t>
  </si>
  <si>
    <t>Heraldtribune.com ATF Leader Sarasota 728x90</t>
  </si>
  <si>
    <t>674565d2d2afd86189440e24fb29f2fc</t>
  </si>
  <si>
    <t>Houmatoday.com MID Houma 300x250</t>
  </si>
  <si>
    <t>6750ef891b322fb0b2faf2fe3695709d</t>
  </si>
  <si>
    <t>Jdnews.com BTF 728x90</t>
  </si>
  <si>
    <t>68b08ecdb4f45c07c5c5a2c8bdba749a</t>
  </si>
  <si>
    <t>Whotv.com ATF 728x90</t>
  </si>
  <si>
    <t>696a44ce2f58deb3518ace4f8e93ae71</t>
  </si>
  <si>
    <t>newarkadvocate.com BTF 728x90</t>
  </si>
  <si>
    <t>69713c912c3b31a9896d8950084a71cb</t>
  </si>
  <si>
    <t>Freep.com ATF 300x250</t>
  </si>
  <si>
    <t>6a8cd627d57040be75798a5ccdc40c8b</t>
  </si>
  <si>
    <t>Scnow.com ATF 300x250</t>
  </si>
  <si>
    <t>6b8f3ea1d74fe4762516569b74545ffd</t>
  </si>
  <si>
    <t>Theledger.com ATF Lakeland 728x90</t>
  </si>
  <si>
    <t>6c3fc72d6c43e37fa18286931f8df61e</t>
  </si>
  <si>
    <t>Gainesville.com ATF Gainesville 300x250</t>
  </si>
  <si>
    <t>6c56a149a24d32f937521110b4fccca9</t>
  </si>
  <si>
    <t>postcrescent.com BTF 300x250</t>
  </si>
  <si>
    <t>6c96dd89f24f67ad41d36530008cd462</t>
  </si>
  <si>
    <t>Ragbrai.com 728x90</t>
  </si>
  <si>
    <t>6d0f24c2f35d52978239af64176dc472</t>
  </si>
  <si>
    <t>greenbaypressgazette.com BTF 728x90</t>
  </si>
  <si>
    <t>6d60f5a821d230a45afdcb9bba52e4b7</t>
  </si>
  <si>
    <t>Blueridgenow.com BTF 728x90</t>
  </si>
  <si>
    <t>6d8125d62c9329a6907fbcb1a7ffd149</t>
  </si>
  <si>
    <t>Starherald.com BTF 728x90</t>
  </si>
  <si>
    <t>6db6a64e44f01b84ea1fa0b525752fe6</t>
  </si>
  <si>
    <t>Kfor.com BTF 728x90</t>
  </si>
  <si>
    <t>6ddce782943c7682ac6506d7ec111765</t>
  </si>
  <si>
    <t>Fredericksburg.com BH Media A 728x90</t>
  </si>
  <si>
    <t>6e4d0dcf03477fe34b37f07d91ab8399</t>
  </si>
  <si>
    <t>thestarpress.com BTF 300x250</t>
  </si>
  <si>
    <t>6e7dcc97d2b06020e021ac75043cda2b</t>
  </si>
  <si>
    <t>Newsherald.com ATF  HMG-NewsHerald 728x90</t>
  </si>
  <si>
    <t>6ec8ce017f30e7ab652ead24a8da16da</t>
  </si>
  <si>
    <t>Myfox8.com ATF 728x90</t>
  </si>
  <si>
    <t>6ee39812ab247dfffb13d51e65b41c08</t>
  </si>
  <si>
    <t>Pix11.com ATF 728x90</t>
  </si>
  <si>
    <t>6fbb5229bd2b6634753f50a5c17159be</t>
  </si>
  <si>
    <t>Gainesville.com BTF Gainesville 160x600</t>
  </si>
  <si>
    <t>7071fe1089b97cf9446ce5c2d040aa33</t>
  </si>
  <si>
    <t>Gatorsports.com MID GatorSports 300x250</t>
  </si>
  <si>
    <t>70ac451fc605439abf8244fccffd13ef</t>
  </si>
  <si>
    <t>Fox4kc.com BTF 728x90</t>
  </si>
  <si>
    <t>7130f168fb2dbd0089312fabd6cda44d</t>
  </si>
  <si>
    <t>Theleafchronicle.com ATF 300x250</t>
  </si>
  <si>
    <t>72936424f6f73ff6f0032712a9c8cc7a</t>
  </si>
  <si>
    <t>Roanoke.com BTF 300x250</t>
  </si>
  <si>
    <t>72bdeed9bdf5a09bcaa91eebada74dc0</t>
  </si>
  <si>
    <t>Fox6now.com ATF 728x90</t>
  </si>
  <si>
    <t>72e691097df5e4ff12b67e4769e01f61</t>
  </si>
  <si>
    <t>Newsadvance.com BTF 728x90</t>
  </si>
  <si>
    <t>7395de5fe5e9c7464065bba2b917f407</t>
  </si>
  <si>
    <t>burlingtonfreepress.com BTF 300x250</t>
  </si>
  <si>
    <t>74409999f721fe7ac66771e2c5c85955</t>
  </si>
  <si>
    <t>Nptelegraph.com ATF 300x250</t>
  </si>
  <si>
    <t>745bc7a25048abc22a9d5a55d53baea1</t>
  </si>
  <si>
    <t>Oanow.com ATF 728x90</t>
  </si>
  <si>
    <t>7476a8b4a09a3ea1998953f70bff5224</t>
  </si>
  <si>
    <t>Kfor.com BTF 300x250</t>
  </si>
  <si>
    <t>747ebeabf4310811dc11d661001b61ac</t>
  </si>
  <si>
    <t>Newsadvance.com ATF 728x90</t>
  </si>
  <si>
    <t>7498565e0919c2bcefe537a9f808362c</t>
  </si>
  <si>
    <t>Khou.com ATF 728x90</t>
  </si>
  <si>
    <t>74fe8b977cfe864365c21f843726b783</t>
  </si>
  <si>
    <t>Packersnews.com MID 300x250</t>
  </si>
  <si>
    <t>757fff196746ecbb5af83879b7539717</t>
  </si>
  <si>
    <t>Myfox8.com ATF 300x250</t>
  </si>
  <si>
    <t>77125d9e41fa85ac71e44ab95ce4c070</t>
  </si>
  <si>
    <t>Pittsburgh T1 BTF 300x250</t>
  </si>
  <si>
    <t>78b178f3bb9feda7da5ff1845fddc584</t>
  </si>
  <si>
    <t>Mugshotsgainesville.com BTF 160x600</t>
  </si>
  <si>
    <t>78f68a029e66614c3a2c821dd1a562a5</t>
  </si>
  <si>
    <t>Nonpareilonline.com BTF 728x90</t>
  </si>
  <si>
    <t>7a124e6b4d51ed5c2b364f17771426e3</t>
  </si>
  <si>
    <t>Mountaineagle.com 728x90</t>
  </si>
  <si>
    <t>7ab6b0538c83a63f0ca30497c7c5914e</t>
  </si>
  <si>
    <t>Gadsdentimes.com BTF HMG-Gadsden 160x600</t>
  </si>
  <si>
    <t>7b33003881f19a687c4e44e263d38245</t>
  </si>
  <si>
    <t>Wgntv.com BTF 728x90</t>
  </si>
  <si>
    <t>7b8a54574f6ec18f13180792eb1f15b5</t>
  </si>
  <si>
    <t>Fox2now.com BTF 728x90</t>
  </si>
  <si>
    <t>7bfb207f8049a9f2f43f0bbaa40b73b8</t>
  </si>
  <si>
    <t>Chicagoweathercenter.com ATF 728x90</t>
  </si>
  <si>
    <t>7d5968091ebb83dd7497f9c0e9e5de28</t>
  </si>
  <si>
    <t>Fox8.com BTF 300x250</t>
  </si>
  <si>
    <t>8060f9d9546bc13202e9741ffb3fc6fa</t>
  </si>
  <si>
    <t>Heraldtribune.com BTF Sarasota 728x90</t>
  </si>
  <si>
    <t>8092f2486b1a4c9867beeb246cc25d6a</t>
  </si>
  <si>
    <t>Fox8.com BTF 728x90</t>
  </si>
  <si>
    <t>827a041328f7452bf6a1454e3c15b123</t>
  </si>
  <si>
    <t>Whnt.com BTF 300x250</t>
  </si>
  <si>
    <t>83a2d329cd0d1d9444b75271b2102638</t>
  </si>
  <si>
    <t>Oanow.com BTF 300x250</t>
  </si>
  <si>
    <t>84a6acdc50284c659c01ccb1e1450283</t>
  </si>
  <si>
    <t>Mugshotsocala.com BTF 160x600</t>
  </si>
  <si>
    <t>84ce784099270397211aa5d0deb8a95d</t>
  </si>
  <si>
    <t>Hickoryrecord.com BTF 728x90</t>
  </si>
  <si>
    <t>85aeb1c22cc37a194fc9359b51544c3b</t>
  </si>
  <si>
    <t>Legacy.com BTF 728x90</t>
  </si>
  <si>
    <t>863136ef152dd1a3d52e242c9a21e1b2</t>
  </si>
  <si>
    <t>Dailycommercial.com 160x600</t>
  </si>
  <si>
    <t>87a56244171840f074f498060fdfdbc2</t>
  </si>
  <si>
    <t>Martinsvillebulletin.com BH Media B 728x90</t>
  </si>
  <si>
    <t>88c709a3ad2f9621d2241936f2e7def2</t>
  </si>
  <si>
    <t>Koaa.com Evening Post BTF 300x250</t>
  </si>
  <si>
    <t>892e0177c553ba828c33774d04896428</t>
  </si>
  <si>
    <t>Fox2now.com ATF 728x90</t>
  </si>
  <si>
    <t>89741f93414682336014ff81c3866181</t>
  </si>
  <si>
    <t>Krtv.com Evening Post BTF 728x90</t>
  </si>
  <si>
    <t>89be5eb0f6e9e952654a23ab67574dbe</t>
  </si>
  <si>
    <t>The-dispatch.com ATF Lexington 728x90</t>
  </si>
  <si>
    <t>8a4260370003078e22d2d56855f1aa79</t>
  </si>
  <si>
    <t>Pressofatlanticcity.com 728x90</t>
  </si>
  <si>
    <t>8abf03dcd1221d1127a6146081b18807</t>
  </si>
  <si>
    <t>Ocala.com ATF HMG-Ocala 300x250</t>
  </si>
  <si>
    <t>8afae14cbf2a4516222885ae14171459</t>
  </si>
  <si>
    <t>Starnewsonline.com BTF Wilmington 160x600</t>
  </si>
  <si>
    <t>8b4fef30e9679919101c189d8e420cc1</t>
  </si>
  <si>
    <t>Tulsaworld.com BTF 300x250</t>
  </si>
  <si>
    <t>8b50dc91e1347f5a4b901f9863d00d1c</t>
  </si>
  <si>
    <t>Independenttribune.com BTF 300x250</t>
  </si>
  <si>
    <t>8c1aa213bf418f7b59676c7d0ca5bb17</t>
  </si>
  <si>
    <t>Statesmanjournal.com BTF 728x90</t>
  </si>
  <si>
    <t>8c73fc13613ce133604997777a7adc65</t>
  </si>
  <si>
    <t>Legacy.com MID 300x250</t>
  </si>
  <si>
    <t>8cbbe3971382303d2a755bf8e0925ee0</t>
  </si>
  <si>
    <t>Pix11.com BTF 728x90</t>
  </si>
  <si>
    <t>8fc1de76e7ee36c4ef6c8b6b5abd1b45</t>
  </si>
  <si>
    <t>Toledo-B_leader BTF 728x90</t>
  </si>
  <si>
    <t>8fdb586dbda553f09c6af43f322b67ef</t>
  </si>
  <si>
    <t>Morganton.com BTF 728x90</t>
  </si>
  <si>
    <t>930599c8109712ea608f575018b0747e</t>
  </si>
  <si>
    <t>Cincinnati.com BTF 300x250</t>
  </si>
  <si>
    <t>93d476562d7eb8f0e59b11b75f25a984</t>
  </si>
  <si>
    <t>Fox59.com ATF 728x90</t>
  </si>
  <si>
    <t>9409ed50a6211cbcb7b1ed37c7521046</t>
  </si>
  <si>
    <t>Ocala.com BTF 160x600</t>
  </si>
  <si>
    <t>9415088a03510c626aee3875af3f23da</t>
  </si>
  <si>
    <t>Post-gazette.com ATF Pittsburgh 300x250</t>
  </si>
  <si>
    <t>94d8e46f9343ae9771e5fcd523327b9e</t>
  </si>
  <si>
    <t>Whotv.com ATF 300x250</t>
  </si>
  <si>
    <t>9534285853970033862d7973abd54dce</t>
  </si>
  <si>
    <t>Fox61.com Tribune B 300x250</t>
  </si>
  <si>
    <t>96207895e0894301c8e7ed898ca4089f</t>
  </si>
  <si>
    <t>Wqad.com Tribune B 300x250</t>
  </si>
  <si>
    <t>96374e459ad2a8b40db1b980a9a81d21</t>
  </si>
  <si>
    <t>sheboyganpress.com BTF 300x250</t>
  </si>
  <si>
    <t>966357b80f4661bd7f36671a864b7c09</t>
  </si>
  <si>
    <t>Scnow.com BTF 300x250</t>
  </si>
  <si>
    <t>97783f2a62d5caeadd066bb2b20d03c3</t>
  </si>
  <si>
    <t>chillicothegazette.com ATF 300x250</t>
  </si>
  <si>
    <t>9801bf43a33df3531dcdcc6358c565ba</t>
  </si>
  <si>
    <t>Indystar.com ATF 300x250</t>
  </si>
  <si>
    <t>98e77a8007920d3b9d2739cd5fa49f83</t>
  </si>
  <si>
    <t>Ocala.com BTF HMG-Ocala 728x90</t>
  </si>
  <si>
    <t>98f2cb610300f11cb13770717a37ce08</t>
  </si>
  <si>
    <t>Newsadvance.com BTF 300x250</t>
  </si>
  <si>
    <t>995056b6e8b09c58abef18ac295721a5</t>
  </si>
  <si>
    <t>Blueridgenow.com ATF 728x90</t>
  </si>
  <si>
    <t>9ae3185b4d07cffce980126c172db49d</t>
  </si>
  <si>
    <t>Ktla.com BTF 728x90</t>
  </si>
  <si>
    <t>9b3cb07244aadaf7f4ee32e3115a85ae</t>
  </si>
  <si>
    <t>Fox17online.com ATF 300x250</t>
  </si>
  <si>
    <t>9be2208cee64fdb422d413620b4054cb</t>
  </si>
  <si>
    <t>marshfieldnewsherald.com BTF 300x250</t>
  </si>
  <si>
    <t>9cf6ab28d8e74d0a7b9de3fbacec7528</t>
  </si>
  <si>
    <t>13wmaz.com ATF 300x250</t>
  </si>
  <si>
    <t>9d002963b2ed4ec2bd5a9658c8a09e26</t>
  </si>
  <si>
    <t>Katc.com ATF 728x90</t>
  </si>
  <si>
    <t>9dc7d07d74b9963dfd796c26e04851ef</t>
  </si>
  <si>
    <t>Houmatoday.com ATF Houma 300x250</t>
  </si>
  <si>
    <t>9ed32a954be7d1c074083acac5258a72</t>
  </si>
  <si>
    <t>Chicagoweathercenter.com BTF 300x250</t>
  </si>
  <si>
    <t>9ed77f13143714a5aeffcb06b1c55e28</t>
  </si>
  <si>
    <t>Q13fox.com BTF 728x90</t>
  </si>
  <si>
    <t>9f05d6c89d0036e972d90c0b98bb670c</t>
  </si>
  <si>
    <t>Fox59.com BTF 300x250</t>
  </si>
  <si>
    <t>9f2b8612b0af64168f863e7308636c91</t>
  </si>
  <si>
    <t>lansingstatejournal.com ATF 300x250</t>
  </si>
  <si>
    <t>9f69c8edec8efc1bc8ea5664fe57ce48</t>
  </si>
  <si>
    <t>Fox17online.com BTF 300x250</t>
  </si>
  <si>
    <t>a20633158032e25257c86b22e694b5b2</t>
  </si>
  <si>
    <t>Fox6now.com BTF 728x90</t>
  </si>
  <si>
    <t>a2401d80a77f7cc8a55f9aa2f9e7d9a2</t>
  </si>
  <si>
    <t>Wnep.com ATF 728x90</t>
  </si>
  <si>
    <t>a269877aad1a429b00bfed7b07abd106</t>
  </si>
  <si>
    <t>5newsonline.com Tribune A 728x90</t>
  </si>
  <si>
    <t>a3fb84c5249e6f5bd4bd654742a3a70b</t>
  </si>
  <si>
    <t>Mugshotsocala.com ATF 728x90</t>
  </si>
  <si>
    <t>a47beff12782ad2f59c7b3fc92c1374d</t>
  </si>
  <si>
    <t>Detroitnews.com BTF 728x90</t>
  </si>
  <si>
    <t>a4a89b8af35bab6f1b9eb9d98542eb12</t>
  </si>
  <si>
    <t>Postandcourier.com ATF 728x90</t>
  </si>
  <si>
    <t>a50a3f70ac8cc6ed98872cd418010b43</t>
  </si>
  <si>
    <t>Clarionledger.com BTF 728x90</t>
  </si>
  <si>
    <t>a59c5c2ad648daa580539a79b5b71d69</t>
  </si>
  <si>
    <t>Thejobnetwork.com 728x90</t>
  </si>
  <si>
    <t>a5d7d29128dcc448331382e1a2dc3e6b</t>
  </si>
  <si>
    <t>Mooresvilletribune.com BTF 300x250</t>
  </si>
  <si>
    <t>a5f016677d2a46d5a61c74e95e82eb49</t>
  </si>
  <si>
    <t>Legacy.com ATF 728x90</t>
  </si>
  <si>
    <t>a5f7009dca7c80ad0f66f2d6062d55b9</t>
  </si>
  <si>
    <t>floridatoday.com ATF 300x250</t>
  </si>
  <si>
    <t>a8a33443ba9a60db098042705693b5c8</t>
  </si>
  <si>
    <t>Fox43.com Tribune A 728x90</t>
  </si>
  <si>
    <t>a8cbd8a71bbea551593b27471c58e202</t>
  </si>
  <si>
    <t>C-ville.com BENN BTF 300x250</t>
  </si>
  <si>
    <t>a9398df2b84ad05667f983212e2b0565</t>
  </si>
  <si>
    <t>Tulsaworld.com ATF 728x90</t>
  </si>
  <si>
    <t>aa44cf6e68bb7c5eb7db10b7d6621ca2</t>
  </si>
  <si>
    <t>Cincinnati.com ATF 300x250</t>
  </si>
  <si>
    <t>aabd59221bcf611acfdc4b244fa5bf55</t>
  </si>
  <si>
    <t>Thetimesnews.com ATF HMG-TimesNews 728x90</t>
  </si>
  <si>
    <t>ab3bb950c77bb1d6b5eac8fc3bae7633</t>
  </si>
  <si>
    <t>Tennessean.com BTF 300x250</t>
  </si>
  <si>
    <t>ab4a3e43805cff6c684fb67335a758f6</t>
  </si>
  <si>
    <t>Dailyprogress.com ATF 300x250</t>
  </si>
  <si>
    <t>ab69e79660b1acfcf9d51d36bb778502</t>
  </si>
  <si>
    <t>Kdvr.com ATF 300x250</t>
  </si>
  <si>
    <t>ac47a456afdf98cc74c3bacc1cbf189f</t>
  </si>
  <si>
    <t>Cw39.com Tribune B 728x90</t>
  </si>
  <si>
    <t>ac523a4838369271fc713be4c7431c30</t>
  </si>
  <si>
    <t>Fox8.com ATF 300x250</t>
  </si>
  <si>
    <t>ac707b142c9f90500a1d1ee8c8808324</t>
  </si>
  <si>
    <t>5newsonline.com Tribune B 728x90</t>
  </si>
  <si>
    <t>ac92132ebb3f59af3bc336b578c54a28</t>
  </si>
  <si>
    <t>Wbir.com ATF 728x90</t>
  </si>
  <si>
    <t>ace0d353de61ca8ae1e799bd3abb8508</t>
  </si>
  <si>
    <t>Goupstate.com ATF Spartanburg 728x90</t>
  </si>
  <si>
    <t>ace285276cb00a9b9ed5a30b67859ce5</t>
  </si>
  <si>
    <t>Heraldcourier.com BH Media B 728x90</t>
  </si>
  <si>
    <t>ace4b154fcf8aaaf4a33a0299a7e3199</t>
  </si>
  <si>
    <t>Wreg.com BTF 728x90</t>
  </si>
  <si>
    <t>acedf6471a87a001cbbf0b4fca692ef2</t>
  </si>
  <si>
    <t>Goupstate.com BTF Spartanburg 160x600</t>
  </si>
  <si>
    <t>ad6aad9d4b514cd69dbff21a67f84f00</t>
  </si>
  <si>
    <t>Indystar.com BTF 728x90</t>
  </si>
  <si>
    <t>ae22ab995bfeaf96f4145dfe128ff197</t>
  </si>
  <si>
    <t>Martinsvillebulletin.com BH Media A 728x90</t>
  </si>
  <si>
    <t>af4b023f5ebbc2a547ac55a76f3e538f</t>
  </si>
  <si>
    <t>King5.com ATF 300x250</t>
  </si>
  <si>
    <t>afa5846aa5f9ffbedd9fc8c2a2524c4f</t>
  </si>
  <si>
    <t>Fox4kc.com ATF 300x250</t>
  </si>
  <si>
    <t>afe437e893c1d22b856018cb49bfc802</t>
  </si>
  <si>
    <t>Post-gazette.com BTF  Pittsbugh 728x90</t>
  </si>
  <si>
    <t>b0701b4cbf212e4da037420a5dc9e751</t>
  </si>
  <si>
    <t>Theindependent.com BTF 300x250</t>
  </si>
  <si>
    <t>b09b6f13020ec85912f085693d8950dc</t>
  </si>
  <si>
    <t>Kearneyhub.com BTF 728x90</t>
  </si>
  <si>
    <t>b0ea7f8407941c959c17debf38aba848</t>
  </si>
  <si>
    <t>Starherald.com BTF 300x250</t>
  </si>
  <si>
    <t>b125f606eaa6e9dc81b6f2a56347c0ea</t>
  </si>
  <si>
    <t>Careerbuilder.com 728x90</t>
  </si>
  <si>
    <t>b2d005f06518ad3db27a519fa10681f7</t>
  </si>
  <si>
    <t>Wilmingtonmugshots.com MID 300x250</t>
  </si>
  <si>
    <t>b34fc5d6f9707b6bd37b59f536fa05bb</t>
  </si>
  <si>
    <t>argusleader.com BTF 300x250</t>
  </si>
  <si>
    <t>b3584b787ab1656f9005f2b4bededdfd</t>
  </si>
  <si>
    <t>Fredericksburg.com BH Media B 300x250</t>
  </si>
  <si>
    <t>b377d8205a5a5d28cd07968b5105bdf0</t>
  </si>
  <si>
    <t>Wtvr.com BTF 300x250</t>
  </si>
  <si>
    <t>b4034bb531b2643daf662fe0510a215d</t>
  </si>
  <si>
    <t>Scnow.com BTF 728x90</t>
  </si>
  <si>
    <t>b423f1bf8e657cfda1c74f39259b297c</t>
  </si>
  <si>
    <t>Gastongazette.com ATF  HMG-Gaston 728x90</t>
  </si>
  <si>
    <t>b4809355338f943db24f023fa84dbf09</t>
  </si>
  <si>
    <t>Gastongazette.com BTF  HMG-Gaston 728x90</t>
  </si>
  <si>
    <t>b5b6ccbeb8e928c859e2f44bd86dd38a</t>
  </si>
  <si>
    <t>Journalnow.com ATF 728x90</t>
  </si>
  <si>
    <t>b5b8d0913dec573297a890fbfcc669a6</t>
  </si>
  <si>
    <t>pal-item.com ATF 300x250</t>
  </si>
  <si>
    <t>b6046f870e26ca1ceac2088e1756a066</t>
  </si>
  <si>
    <t>Statesville.com ATF 300x250</t>
  </si>
  <si>
    <t>b610e112289519de353774d665a71d54</t>
  </si>
  <si>
    <t>Heraldtribune.com ATF BOX Sarasota 300x250</t>
  </si>
  <si>
    <t>b6f7e46c01b3f34e2e3e2586259acfec</t>
  </si>
  <si>
    <t>Goupstate.com ATF Spartanburg 300x250</t>
  </si>
  <si>
    <t>b833bc7bc818f03a2819dbcad62e18d9</t>
  </si>
  <si>
    <t>Postandcourier.com BTF 300x250</t>
  </si>
  <si>
    <t>b85c581115a6b5d0cadf73b91bfa592f</t>
  </si>
  <si>
    <t>Nptelegraph.com BTF 300x250</t>
  </si>
  <si>
    <t>b870df9531ae36cefd9cf18e22b7f34e</t>
  </si>
  <si>
    <t>Tennessean.com ATF 300x250</t>
  </si>
  <si>
    <t>b929130a5903d30832cd300b996a7e8d</t>
  </si>
  <si>
    <t>Wfaa.com ATF 300x250</t>
  </si>
  <si>
    <t>b967eafe7ce28dfdd4a4ee37771939b0</t>
  </si>
  <si>
    <t>Fox2now.com ATF 300x250</t>
  </si>
  <si>
    <t>ba2ab5e14db274bf7c34f3f821e20f7d</t>
  </si>
  <si>
    <t>12news.com ATF 728x90</t>
  </si>
  <si>
    <t>baa9864d2e7baeae43eb6cfff922eb43</t>
  </si>
  <si>
    <t>Houmatoday.com BTF Houma 160x600</t>
  </si>
  <si>
    <t>bab6d653e5731889eaf17d81b5b65ec6</t>
  </si>
  <si>
    <t>Independenttribune.com BTF 728x90</t>
  </si>
  <si>
    <t>bae632c0e25e547e844eb9b8ef165b03</t>
  </si>
  <si>
    <t>Newsadvance.com ATF 300x250</t>
  </si>
  <si>
    <t>bc02821762f5bf8b05c68a5ebd24b310</t>
  </si>
  <si>
    <t>Kbzk.com 728x90</t>
  </si>
  <si>
    <t>bc0bdfc2aabf0c58b4006f75070ebdd5</t>
  </si>
  <si>
    <t>Fox40.com Tribune A 728x90</t>
  </si>
  <si>
    <t>bc45e3a203a698cd4edce3035ab191d0</t>
  </si>
  <si>
    <t>Koaa.com Evening Post BTF 728x90</t>
  </si>
  <si>
    <t>bc93fb900e21802451915b7ef449c9c8</t>
  </si>
  <si>
    <t>Godanriver.com ATF 728x90</t>
  </si>
  <si>
    <t>bceabb2cd9231a0346d6acdd4c377ef4</t>
  </si>
  <si>
    <t>Statesville.com ATF 728x90</t>
  </si>
  <si>
    <t>bea86ea5f9fa9461df3a7697bd74be77</t>
  </si>
  <si>
    <t>greatfallstribune.com BTF 300x250</t>
  </si>
  <si>
    <t>c04f80b0587f419357c20a0848912b21</t>
  </si>
  <si>
    <t>Cincinnati.com BTF 728x90</t>
  </si>
  <si>
    <t>c20355b71f3bed3abbcfd01c9d39e6f3</t>
  </si>
  <si>
    <t>Roanoke.com BTF 728x90</t>
  </si>
  <si>
    <t>c3fef66664a9dd8b15f83baa4907e661</t>
  </si>
  <si>
    <t>Fox43.com Tribune B 728x90</t>
  </si>
  <si>
    <t>c448251ba286abe331c67bb3dee611f4</t>
  </si>
  <si>
    <t>Telegram.com HMG A 300x250</t>
  </si>
  <si>
    <t>c44e4f095ab9688b19a38f43f15bac34</t>
  </si>
  <si>
    <t>King5.com ATF 728x90</t>
  </si>
  <si>
    <t>c453d8582af4d19bc999d6a14772c924</t>
  </si>
  <si>
    <t>Thefranklinnewspost.com BH Media B 728x90</t>
  </si>
  <si>
    <t>c45aa3df0f5ea783f5f710f261028903</t>
  </si>
  <si>
    <t>Kdvr.com BTF 300x250</t>
  </si>
  <si>
    <t>c472ea20ccfc99b76ec3605d519cdb0a</t>
  </si>
  <si>
    <t>Examiner.org BENN BTF 728x90</t>
  </si>
  <si>
    <t>c4c6ac66339e75ffb1a84c9a73e6ab94</t>
  </si>
  <si>
    <t>The-dispatch.com MID Lexington 300x250</t>
  </si>
  <si>
    <t>c54075cf06eb63dfe20ee76328a1fdc8</t>
  </si>
  <si>
    <t>Postandcourier.com ATF 300x250</t>
  </si>
  <si>
    <t>c5c333f37535794f27886b1e21c7c2d1</t>
  </si>
  <si>
    <t>Houmatoday.com BTF Houma 728x90</t>
  </si>
  <si>
    <t>c66f291a94b3164ff1f29dccb7dd179e</t>
  </si>
  <si>
    <t>Dailyprogress.com ATF 728x90</t>
  </si>
  <si>
    <t>c69d98516432d240df99fe900721bac2</t>
  </si>
  <si>
    <t>Starnewsonline.com MID Wilmington 300x250</t>
  </si>
  <si>
    <t>c6ca33595a19641a2e6186f40ba1e713</t>
  </si>
  <si>
    <t>Post-gazette.com ATF Pittsburgh 728x90</t>
  </si>
  <si>
    <t>c73ede66c391231b4aced9936cc5a726</t>
  </si>
  <si>
    <t>Blueridgenow.com MID 300x250</t>
  </si>
  <si>
    <t>c7a79550a5cdf1eafb8ceb1480d578be</t>
  </si>
  <si>
    <t>Heraldtribune.com BTF SKY Sarasota 160x600</t>
  </si>
  <si>
    <t>c7cf5eca9025195cf8b7d387bda9a692</t>
  </si>
  <si>
    <t>Dailyunion.com BENN BTF 300x250</t>
  </si>
  <si>
    <t>c8e8a0437976b3adbd21dcf4529e3003</t>
  </si>
  <si>
    <t>Ksby.com BTF 300x250</t>
  </si>
  <si>
    <t>c8fc024163628337b87be6ae12ae7bf8</t>
  </si>
  <si>
    <t>Gainesville.com ATF Gainesville 728x90</t>
  </si>
  <si>
    <t>c9fd0fb0e179972f82d50c121f6fa0d0</t>
  </si>
  <si>
    <t>Theindependent.com BTF 728x90</t>
  </si>
  <si>
    <t>ca4aa64d5457f81d8acc393d5a17ffb5</t>
  </si>
  <si>
    <t>pal-item.com BTF 300x250</t>
  </si>
  <si>
    <t>caa385783aab0ebb875399ca937eafd1</t>
  </si>
  <si>
    <t>Delawareonline.com BTF 300x250</t>
  </si>
  <si>
    <t>cb42397b1118e08fa7f016197b9a0217</t>
  </si>
  <si>
    <t>Statesville.com BTF 728x90</t>
  </si>
  <si>
    <t>cca708fc2059946b030e24acc58c6b1b</t>
  </si>
  <si>
    <t>Pittsburgh T1 ATF 300x250</t>
  </si>
  <si>
    <t>cdacd424d38a875e4a95bb57d8d02580</t>
  </si>
  <si>
    <t>Gainesville.com MID Gainesville 300x250</t>
  </si>
  <si>
    <t>ce5cd33f5efd0d05b50dcf7f8cf11869</t>
  </si>
  <si>
    <t>Dailycommercial.com 728x90</t>
  </si>
  <si>
    <t>cf08f2000e272df2af998f517bedf8a5</t>
  </si>
  <si>
    <t>Yorknewstimes.com BTF 300x250</t>
  </si>
  <si>
    <t>cf7fdbb66af797824ec95d63ef0a2de0</t>
  </si>
  <si>
    <t>Mugshotsocala.com MID 300x250</t>
  </si>
  <si>
    <t>d0fac6434b30cdf9111cfbadcff2ad97</t>
  </si>
  <si>
    <t>Kearneyhub.com BTF 300x250</t>
  </si>
  <si>
    <t>d26b211acde7d04f5605e4c9a2f5fdf7</t>
  </si>
  <si>
    <t>Desmoinesregister.com ATF 728x90</t>
  </si>
  <si>
    <t>d29afdac991ba701cd7537162e6f5d33</t>
  </si>
  <si>
    <t>Shorenewstoday.com BH Media B 728x90</t>
  </si>
  <si>
    <t>d2a1debb523316d1b769d467e73f4e77</t>
  </si>
  <si>
    <t>Mugshotsgainesville.com MID 300x250</t>
  </si>
  <si>
    <t>d42795353435294d201438e35e704a10</t>
  </si>
  <si>
    <t>Tuscaloosanews.com BTF Tuscaloosa 160x600</t>
  </si>
  <si>
    <t>d48a433a947496d88687a58d8bc7e3e8</t>
  </si>
  <si>
    <t>Swvatoday.com BTF 300x250</t>
  </si>
  <si>
    <t>d4d25aeba6b2d9c9c06255d7428cb2e4</t>
  </si>
  <si>
    <t>Kristv.com Evening Post BTF 300x250</t>
  </si>
  <si>
    <t>d506b7e19cfdb11030b4c5772118f36f</t>
  </si>
  <si>
    <t>Fox13now.com BTF 728x90</t>
  </si>
  <si>
    <t>d52e35c750d5eb4a6659a38f8e39d6a0</t>
  </si>
  <si>
    <t>Kdvr.com BTF 728x90</t>
  </si>
  <si>
    <t>d53be58e1aa081c19b6cf693054352aa</t>
  </si>
  <si>
    <t>Wgntv.com ATF 728x90</t>
  </si>
  <si>
    <t>d56011c270f4baade5623b3b060c2c9b</t>
  </si>
  <si>
    <t>Fox59.com ATF 300x250</t>
  </si>
  <si>
    <t>d691eb32f9600ce4725540682f990733</t>
  </si>
  <si>
    <t>9news.com ATF 300x250</t>
  </si>
  <si>
    <t>d7ffbefc3d88eb53a696753b90c6b67a</t>
  </si>
  <si>
    <t>Newsherald.com BTF HMG-NewsHerald 728x90</t>
  </si>
  <si>
    <t>d863a86605dd3d155af0712e7ddeae80</t>
  </si>
  <si>
    <t>Abc10.com ATF 728x90</t>
  </si>
  <si>
    <t>d98fdc29268ad8b45d858c82b81c10c7</t>
  </si>
  <si>
    <t>Dothaneagle.com BTF 300x250</t>
  </si>
  <si>
    <t>d9aa1c15885934e5c963863b5b2543a3</t>
  </si>
  <si>
    <t>Gatorsports.com ATF Leader GatorSports 728x90</t>
  </si>
  <si>
    <t>db2af70f2f151c703445e9865857e023</t>
  </si>
  <si>
    <t>Examiner.org BENN ATF 728x90</t>
  </si>
  <si>
    <t>dba65531b1f12bc487b77960001ff229</t>
  </si>
  <si>
    <t>argusleader.com ATF 300x250</t>
  </si>
  <si>
    <t>dbd5b54226febc5f459c484624a5600a</t>
  </si>
  <si>
    <t>Shelbystar.com BTF HMG-Shelby 728x90</t>
  </si>
  <si>
    <t>dc4744391c2c924344ddf53436ec7c35</t>
  </si>
  <si>
    <t>Wtvr.com BTF 728x90</t>
  </si>
  <si>
    <t>dd627119ff104b4e643f18337f289222</t>
  </si>
  <si>
    <t>argusleader.com BTF 728x90</t>
  </si>
  <si>
    <t>de9498dc9fcb82f74e78d52405f453b3</t>
  </si>
  <si>
    <t>Dothaneagle.com BTF 728x90</t>
  </si>
  <si>
    <t>df3b5b8072417e28c7a0e4c49ca9696b</t>
  </si>
  <si>
    <t>Dailyprogress.com BTF 728x90</t>
  </si>
  <si>
    <t>df432e793d576dd0b78a90adf6c65a65</t>
  </si>
  <si>
    <t>Kearneyhub.com ATF 728x90</t>
  </si>
  <si>
    <t>dffe56ee22c4388bb832c49fe77c6358</t>
  </si>
  <si>
    <t>Gadsdentimes.com BTF HMG-Gadsden 728x90</t>
  </si>
  <si>
    <t>dffe59a75da2ba7abc13bfd12a0a1a66</t>
  </si>
  <si>
    <t>Fox5sandiego.com ATF 728x90</t>
  </si>
  <si>
    <t>dfff7d64b2a269258f8967cba454a273</t>
  </si>
  <si>
    <t>Fox4kc.com BTF 300x250</t>
  </si>
  <si>
    <t>e322e40a1e200f910a63bd3c68b32759</t>
  </si>
  <si>
    <t>greatfallstribune.com ATF 300x250</t>
  </si>
  <si>
    <t>e3cff7998338a521f87d9aeb6fe2a3a0</t>
  </si>
  <si>
    <t>clarionledger.com BTF 300x250</t>
  </si>
  <si>
    <t>e5c738ed6d756cd1622cc6e337f085d4</t>
  </si>
  <si>
    <t>Martinsvillebulletin.com BH Media A 300x250</t>
  </si>
  <si>
    <t>e61bc360b5eb9b87b2e1f1aa198c09c1</t>
  </si>
  <si>
    <t>desmoinesregister.com BTF 300x250</t>
  </si>
  <si>
    <t>e6ba0536e48c8d65e65f91446209cca7</t>
  </si>
  <si>
    <t>Greensboro.com BH Media B 300x250</t>
  </si>
  <si>
    <t>e81c93ba29b5f9e233e28dcbd7a576b1</t>
  </si>
  <si>
    <t>Wgntv.com ATF 300x250</t>
  </si>
  <si>
    <t>e83acea5947bf85bdda80009b0695e8d</t>
  </si>
  <si>
    <t>Heraldcourier.com BH Media B 300x250</t>
  </si>
  <si>
    <t>e866d81dab3c81e6d1ab6b3ff54bf914</t>
  </si>
  <si>
    <t>Fox4kc.com ATF 728x90</t>
  </si>
  <si>
    <t>e9debdbc165af6a925b2ed6cace8c5f7</t>
  </si>
  <si>
    <t>Fox6now.com ATF 300x250</t>
  </si>
  <si>
    <t>e9e1b124cf43b3a39eb2157fdfbe475f</t>
  </si>
  <si>
    <t>Nonpareilonline.com ATF 728x90</t>
  </si>
  <si>
    <t>e9fc6284bb38af3149260d7d5427ed1d</t>
  </si>
  <si>
    <t>Morganton.com ATF 300x250</t>
  </si>
  <si>
    <t>ea7b03e94e28c7f87ef74a3c1501a529</t>
  </si>
  <si>
    <t>Newbernsj.com BTF 728x90</t>
  </si>
  <si>
    <t>eaa7200eb70161cc7e5de7d57573572f</t>
  </si>
  <si>
    <t>Nptelegraph.com BTF 728x90</t>
  </si>
  <si>
    <t>eac34e21b19ce9d24ce1f664f00097fc</t>
  </si>
  <si>
    <t>Dailyprogress.com BTF 300x250</t>
  </si>
  <si>
    <t>eb02961869b262b045a31734fcc28576</t>
  </si>
  <si>
    <t>Waynetimes.com BENN BTF 300x250</t>
  </si>
  <si>
    <t>ec29c8681842339999b1179353b5724c</t>
  </si>
  <si>
    <t>Toledo-B_box BTF 300x250</t>
  </si>
  <si>
    <t>ec3888c0ec5c776402e5eab0e83c373b</t>
  </si>
  <si>
    <t>Whnt.com BTF 728x90</t>
  </si>
  <si>
    <t>ec61d5fce878491559eb4e3d628a0859</t>
  </si>
  <si>
    <t>Legacy.com Gannett BTF 728x90</t>
  </si>
  <si>
    <t>ed11345555df3572eca5179f60d2cb81</t>
  </si>
  <si>
    <t>Newbernsj.com ATF 728x90</t>
  </si>
  <si>
    <t>ed89dcc514a9fe32fd3710c6910213ed</t>
  </si>
  <si>
    <t>Oanow.com BTF 728x90</t>
  </si>
  <si>
    <t>edc9b72479c664685b3c5e2eb22474a2</t>
  </si>
  <si>
    <t>Mcdowellnews.com BH Media B 728x90</t>
  </si>
  <si>
    <t>ee50249c7e977a48e255fa8a572e27f2</t>
  </si>
  <si>
    <t>coloradoan.com BTF 728x90</t>
  </si>
  <si>
    <t>eeaab98f3663afb6c50ba743384398e2</t>
  </si>
  <si>
    <t>Kbzk.com Evening Post BTF 300x250</t>
  </si>
  <si>
    <t>eeabb535bb5dc8cb792de0d12ab8781d</t>
  </si>
  <si>
    <t>Gatorsports.com ATF GatorSports 300x250</t>
  </si>
  <si>
    <t>ef157d79ba1196e2bc42dbf37f3d6d67</t>
  </si>
  <si>
    <t>Morganton.com ATF 728x90</t>
  </si>
  <si>
    <t>ef4e47876bde554c9028e20ca07ac0bd</t>
  </si>
  <si>
    <t>Kare11.com ATF 300x250</t>
  </si>
  <si>
    <t>f1aa6caa986f3cd8acecd388d663ab2e</t>
  </si>
  <si>
    <t>Kfor.com ATF 300x250</t>
  </si>
  <si>
    <t>f23b8c121f682878df6bdf965e0642b8</t>
  </si>
  <si>
    <t>13wmaz.com ATF 728x90</t>
  </si>
  <si>
    <t>f2c54d6e9adfbf6cfd9481f8915fae21</t>
  </si>
  <si>
    <t>Fox8.com ATF 728x90</t>
  </si>
  <si>
    <t>f3a15eb47ac050d15d7b608f718ba3b6</t>
  </si>
  <si>
    <t>Krem.com ATF 728x90</t>
  </si>
  <si>
    <t>f44c2be9a84c8d21edd083b043817af7</t>
  </si>
  <si>
    <t>Fox17online.com BTF 728x90</t>
  </si>
  <si>
    <t>f5fbb3d6cc6d627c36b75f39bb2a30a4</t>
  </si>
  <si>
    <t>News-journalonline.com BTF HMG-Daytona 728x90</t>
  </si>
  <si>
    <t>f6654ba48ed9919ca310a4651f74c06a</t>
  </si>
  <si>
    <t>Chicagoweathercenter.com ATF 300x250</t>
  </si>
  <si>
    <t>f6b60297b026d198fb3f00641e98b60e</t>
  </si>
  <si>
    <t>Goupstate.com MID Spartanburg 300x250</t>
  </si>
  <si>
    <t>f75bccf8b92123a2522652c4415d5398</t>
  </si>
  <si>
    <t>Freep.com BTF 300x250</t>
  </si>
  <si>
    <t>f7b1726d0353412df0be313938f76016</t>
  </si>
  <si>
    <t>floridatoday.com BTF 300x250</t>
  </si>
  <si>
    <t>f879b0652b97592234d2df0bf80d4041</t>
  </si>
  <si>
    <t>Fox5sandiego.com BTF 300x250</t>
  </si>
  <si>
    <t>f8d13dee97c2c1ae9c40040710fef40f</t>
  </si>
  <si>
    <t>Morganton.com BTF 300x250</t>
  </si>
  <si>
    <t>f8fbe6ad8bc5f2d0c5ef17c13cd85e3f</t>
  </si>
  <si>
    <t>Kvue.com ATF 728x90</t>
  </si>
  <si>
    <t>f94788af6574d0f46c5c2260e40626d2</t>
  </si>
  <si>
    <t>Fox5sandiego.com ATF 300x250</t>
  </si>
  <si>
    <t>f9a1942633c18726ac400602a3f67309</t>
  </si>
  <si>
    <t>Independenttribune.com ATF 728x90</t>
  </si>
  <si>
    <t>f9d82383158469107c22aa9dfa7b77e2</t>
  </si>
  <si>
    <t>Q13fox.com BTF 300x250</t>
  </si>
  <si>
    <t>fa523d9dfcaaa12eb68a95ef5a2264dc</t>
  </si>
  <si>
    <t>Journalnow.com BTF 300x250</t>
  </si>
  <si>
    <t>fae7f49960358861d968ff0353f085c0</t>
  </si>
  <si>
    <t>Kinston.com ATF 728x90</t>
  </si>
  <si>
    <t>fb0fbc18bce72924ed3b315b2e3c2fc5</t>
  </si>
  <si>
    <t>Blueridgenow.com BTF 160x600</t>
  </si>
  <si>
    <t>fb134084bc6767819ac27ee5e9dd4665</t>
  </si>
  <si>
    <t>Jcfloridan.com BTF 300x250</t>
  </si>
  <si>
    <t>fb1f697a15527324f9357dede03a0e11</t>
  </si>
  <si>
    <t>Theledger.com ATF Lakeland 300x250</t>
  </si>
  <si>
    <t>fc5cd01e369bc8e909b0a9bdecdb4db2</t>
  </si>
  <si>
    <t>Ktvq.com 300x250</t>
  </si>
  <si>
    <t>fcb6fb8d030e2b69a341a0cc18e551c1</t>
  </si>
  <si>
    <t>Ktvq.com 728x90</t>
  </si>
  <si>
    <t>fcf6b5978b73095573e877e4437e50ce</t>
  </si>
  <si>
    <t>Pittsburgh T1 ATF 728x90</t>
  </si>
  <si>
    <t>fde4fd73f78d2592321aeebbc05241e0</t>
  </si>
  <si>
    <t>citizen-times.com BTF 728x90</t>
  </si>
  <si>
    <t>fe2abb32e08f8ccd8ed032d39ab67101</t>
  </si>
  <si>
    <t>Chieftain.com 728x90</t>
  </si>
  <si>
    <t>fe349ea985e083e677185eadeaf53991</t>
  </si>
  <si>
    <t>Pressdemocrat.com BTF PressDem-B 728x90</t>
  </si>
  <si>
    <t>fe567dd1ec0102a4763e18c772af5340</t>
  </si>
  <si>
    <t>Kvoa.com Evening Post BTF 300x250</t>
  </si>
  <si>
    <t>fe5b5dcfa3c2577ae875f5dbec45283d</t>
  </si>
  <si>
    <t>Legacy.com Gannett 300x250</t>
  </si>
  <si>
    <t>fed2c4ee63923aca99f06d338efea791</t>
  </si>
  <si>
    <t>greatfallstribune.com BTF 728x90</t>
  </si>
  <si>
    <t>ff25184c89baf20f5cc69a9314b47119</t>
  </si>
  <si>
    <t>Mcdowellnews.com BH Media A 300x250</t>
  </si>
  <si>
    <t>bidnessetc@bidnessetc.com</t>
  </si>
  <si>
    <t>Bidnessetc.com</t>
  </si>
  <si>
    <t>781527da1c510b83fafb4ae13da6e9a7</t>
  </si>
  <si>
    <t>Bidnessetc.com Mobile 320x50</t>
  </si>
  <si>
    <t>biuro@webshark.pl</t>
  </si>
  <si>
    <t>Kontrowersje.net</t>
  </si>
  <si>
    <t>782006170fcb9a23c591e9c7f8f4d7f7</t>
  </si>
  <si>
    <t>Playody.com 300x250</t>
  </si>
  <si>
    <t>bizdev@mrs101.com</t>
  </si>
  <si>
    <t>Mrs101.com</t>
  </si>
  <si>
    <t>1b69eced9a5a99c4e830da2b02aa404a</t>
  </si>
  <si>
    <t>Womensappeal.com #2 728x90</t>
  </si>
  <si>
    <t>42781145727975daaeae91745ed45a90</t>
  </si>
  <si>
    <t>Allfordiva.com 160x600</t>
  </si>
  <si>
    <t>4f4eb84c13b41317678b188a1dc31cca</t>
  </si>
  <si>
    <t>Allfordiva.com #2 728x90</t>
  </si>
  <si>
    <t>51363e0b62f28421517af8e42acd7675</t>
  </si>
  <si>
    <t>Womensappeal.com #2 300x250</t>
  </si>
  <si>
    <t>5a4d06812e0a548af0f81249da982bed</t>
  </si>
  <si>
    <t>Allfordiva.com #2 300x250</t>
  </si>
  <si>
    <t>5ca99eb1045e23fde88a7b7e953f02fe</t>
  </si>
  <si>
    <t>Womensappeal.com 728x90</t>
  </si>
  <si>
    <t>8d89e139cd7f6d37340a8af0e13d464a</t>
  </si>
  <si>
    <t>Allfordiva.com #2 160x600</t>
  </si>
  <si>
    <t>9c2473cee8802b8f87341cc8a4e259cb</t>
  </si>
  <si>
    <t>Allfordiva.com 728x90</t>
  </si>
  <si>
    <t>b80a2020ee0238e64b29901e82c8bce9</t>
  </si>
  <si>
    <t>Womensappeal.com #2 160x600</t>
  </si>
  <si>
    <t>bb1f2c9f10fee7700122f2c8bf335723</t>
  </si>
  <si>
    <t>Womensappeal.com 300x250</t>
  </si>
  <si>
    <t>bb32b2679f3bbea00bf9e01053744347</t>
  </si>
  <si>
    <t>Allfordiva.com 300x250</t>
  </si>
  <si>
    <t>c6f6477df46d4cec4bb3883d753185b1</t>
  </si>
  <si>
    <t>Womensappeal.com 160x600</t>
  </si>
  <si>
    <t>blevine@pmc.com</t>
  </si>
  <si>
    <t>PMC (Variety.com)</t>
  </si>
  <si>
    <t>150f0f61defe9322b4fababb63b5ef60</t>
  </si>
  <si>
    <t>Bgr.com Mobile 320x50</t>
  </si>
  <si>
    <t>47f1b09156a37e2297678d0db6374f03</t>
  </si>
  <si>
    <t>Variety.com 300x250</t>
  </si>
  <si>
    <t>6699450a6945bed877451bd9533f4c52</t>
  </si>
  <si>
    <t>Bgr.com Mobile 300x250</t>
  </si>
  <si>
    <t>7327a5e3b0466a4a30c22a4ea929eb45</t>
  </si>
  <si>
    <t>Tvline.com 300x250</t>
  </si>
  <si>
    <t>78eb1ab851982cabbc1ccda79c6b70ea</t>
  </si>
  <si>
    <t>Tvline.com Mobile 300x250</t>
  </si>
  <si>
    <t>8718f54242d61bce9139d577a68e2f23</t>
  </si>
  <si>
    <t>Tvline.com 728x90</t>
  </si>
  <si>
    <t>938e626fb7038676173929d52e1f35a8</t>
  </si>
  <si>
    <t>Variety.com Mobile 300x250</t>
  </si>
  <si>
    <t>a1903dcc541e1095fd0f4273441420a4</t>
  </si>
  <si>
    <t>Deadline.com Mobile 320x50</t>
  </si>
  <si>
    <t>ab85c93278393999e5297ea412956b93</t>
  </si>
  <si>
    <t>Hollywoodlife.com 728x90</t>
  </si>
  <si>
    <t>ae4f316dcab48275bca4bf5f3772938c</t>
  </si>
  <si>
    <t>Hollywoodlife.com Mobile 300x250</t>
  </si>
  <si>
    <t>b90bca32a68ee445b867da61d785f445</t>
  </si>
  <si>
    <t>Tvline.com Mobile 320x50</t>
  </si>
  <si>
    <t>bd92e27fb0137b8965eec2b67c6f5ee8</t>
  </si>
  <si>
    <t>Hollywoodlife.com 300x250</t>
  </si>
  <si>
    <t>c6d53c300136da7fe5805e0891dba65c</t>
  </si>
  <si>
    <t>Deadline.com 300x250</t>
  </si>
  <si>
    <t>cf5bc73cb4e695547edb30122093e987</t>
  </si>
  <si>
    <t>Bgr.com 300x250</t>
  </si>
  <si>
    <t>e15c886f7b6693ba0cb302d0b97c81d6</t>
  </si>
  <si>
    <t>Variety.com 728x90</t>
  </si>
  <si>
    <t>f1b55608bf00826c1589076229490b2d</t>
  </si>
  <si>
    <t>Variety.com Mobile 320x50</t>
  </si>
  <si>
    <t>f1c6b4c00985e1378ca09afcdbe4c429</t>
  </si>
  <si>
    <t>Deadline.com 728x90</t>
  </si>
  <si>
    <t>f9be84ee64391ebcefeb9983493b18bb</t>
  </si>
  <si>
    <t>Deadline.com Mobile 300x250</t>
  </si>
  <si>
    <t>fe93406ca2f5555bab471c50b36b84c0</t>
  </si>
  <si>
    <t>Hollywoodlife.com Mobile 320x50</t>
  </si>
  <si>
    <t>ffa095d787d148de6005b44cbd696f78</t>
  </si>
  <si>
    <t>Bgr.com 728x90</t>
  </si>
  <si>
    <t>boris@borisnyc.com</t>
  </si>
  <si>
    <t>MyTopFace.com</t>
  </si>
  <si>
    <t>272e6cde8f37dcaf7b06078ee72725a3</t>
  </si>
  <si>
    <t>Mytopface.com #3 300x250</t>
  </si>
  <si>
    <t>4d52585903205a1fecdcabab3a02d807</t>
  </si>
  <si>
    <t>Mytopface.com 160x600</t>
  </si>
  <si>
    <t>80fbaea94660950ae7623e9261cea33e</t>
  </si>
  <si>
    <t>Mytopface.com 300x250</t>
  </si>
  <si>
    <t>brad@equinenow.com</t>
  </si>
  <si>
    <t>Equinenow.com</t>
  </si>
  <si>
    <t>04205abd1070e1399c642cee94ac3dfe</t>
  </si>
  <si>
    <t>Dogs Browse Rt Sidebar Upper 300x250</t>
  </si>
  <si>
    <t>06062c86668c9bbf63a16983336db8b0</t>
  </si>
  <si>
    <t>Equine Browse Rt Sidebar Lower 728x90</t>
  </si>
  <si>
    <t>09995db0752895ba23588a3663d615f0</t>
  </si>
  <si>
    <t>Dogs Browse Bottom 728x90</t>
  </si>
  <si>
    <t>1ac5931b63eff7c1c82e71f818b0e5ea</t>
  </si>
  <si>
    <t>Dogs Browse Bottom 300x250</t>
  </si>
  <si>
    <t>26a32504f367a136f51512631f4ff164</t>
  </si>
  <si>
    <t>Dogs Browse Middle 728x90</t>
  </si>
  <si>
    <t>3bdf3dd60af1499649590b9ef2fdcca6</t>
  </si>
  <si>
    <t>Dogs Browse Rt Sidebar Lower 160x600</t>
  </si>
  <si>
    <t>3e4c385baa366d2520c872f21648a2ed</t>
  </si>
  <si>
    <t>Dogs Ad Detail Leaderboard 300x250</t>
  </si>
  <si>
    <t>4c004e626220242adf21f7c54700c24b</t>
  </si>
  <si>
    <t>Equine Ad Detail Rt Sidebar Upper ROS 160x600</t>
  </si>
  <si>
    <t>59760249d0ed910ef8557b9c633c9b49</t>
  </si>
  <si>
    <t>Equine Ad Detail Rt Sidebar Lower 728x90</t>
  </si>
  <si>
    <t>654c2320157eaaf8ad11209b96087111</t>
  </si>
  <si>
    <t>Equine Ad Detail Leaderboard 300x250</t>
  </si>
  <si>
    <t>6fd239b03ce8a8248102406b4a7acf1e</t>
  </si>
  <si>
    <t>Equine Browse Rt Sidebar Upper 160x600</t>
  </si>
  <si>
    <t>7807160f8d05af45c036200336d71eac</t>
  </si>
  <si>
    <t>Dogs Ad Detail Rectangle 300x250</t>
  </si>
  <si>
    <t>8516d4311b718ae8584b75e78ffe6a63</t>
  </si>
  <si>
    <t>Dogs Browse Rt Sidebar Upper 728x90</t>
  </si>
  <si>
    <t>85231e35b9a9d5096ad4630e0520cbdc</t>
  </si>
  <si>
    <t>Dogs Browse Rt Sidebar Upper 160x600</t>
  </si>
  <si>
    <t>8598e4b53e6debc130ff8a9b691272e6</t>
  </si>
  <si>
    <t>Equine Ad Detail Rectangle 300x250</t>
  </si>
  <si>
    <t>869a9f9d6abdb29059010bcfc5811641</t>
  </si>
  <si>
    <t>Equine Browse Rt Sidebar Lower 160x600</t>
  </si>
  <si>
    <t>882e752759f60fb59ca494c766b547cd</t>
  </si>
  <si>
    <t>Dogs Browse Rt Sidebar Lower 300x250</t>
  </si>
  <si>
    <t>8ba3ad5f02e4827587d50decbd07bd53</t>
  </si>
  <si>
    <t>Equine Browse Bottom ROS 300x250</t>
  </si>
  <si>
    <t>9e7751a65bee24f55ef2d6c1a40131f3</t>
  </si>
  <si>
    <t>Equine Browse Rt Sidebar Lower 300x250</t>
  </si>
  <si>
    <t>9f792b16bb4ca80f5e19357639468c38</t>
  </si>
  <si>
    <t>Dogs Ad Detail Rt Sidebar Upper 160x600</t>
  </si>
  <si>
    <t>9fae52d31a69681808502dad8cb3538b</t>
  </si>
  <si>
    <t>Dogs Ad Detail Rt Sidebar Upper 300x250</t>
  </si>
  <si>
    <t>a310d54b3f3652fa9da5edf6a475a3b5</t>
  </si>
  <si>
    <t>Equine Browse Middle ROS 728x90</t>
  </si>
  <si>
    <t>b2b2eed0e333485f03da91def7b86866</t>
  </si>
  <si>
    <t>Equine Browse Rt Sidebar Upper 300x250</t>
  </si>
  <si>
    <t>bf84b7ffe3b86ed686eeb82826864535</t>
  </si>
  <si>
    <t>Dogs Browse Middle 300x250</t>
  </si>
  <si>
    <t>c4cb5cb192c9e82adae9816e7a90468f</t>
  </si>
  <si>
    <t>Equine Home Skyscraper 300x250</t>
  </si>
  <si>
    <t>d5f384cc6a766072919ce533e38dbdb3</t>
  </si>
  <si>
    <t>Equine Ad Detail Rt Sidebar Upper ROS 300x250</t>
  </si>
  <si>
    <t>df9dde190d2fbcdf898410418957e600</t>
  </si>
  <si>
    <t>Equine Browse Bottom ROS 728x90</t>
  </si>
  <si>
    <t>e27a1419b7925e2ed5714cde04f3b120</t>
  </si>
  <si>
    <t>Dogs Browse Left Sidebar 160x600</t>
  </si>
  <si>
    <t>e6b10e1268f1efc642fce452570d7311</t>
  </si>
  <si>
    <t>Equine Ad Detail Leaderboard 728x90</t>
  </si>
  <si>
    <t>e933b64bc112039b15f881c9fa037451</t>
  </si>
  <si>
    <t>Equine Browse Middle ROS 300x250</t>
  </si>
  <si>
    <t>eb89dc2de9e531e8451c2ab8a47561d5</t>
  </si>
  <si>
    <t>Equine Ad Detail Rt Sidebar Lower 160x600</t>
  </si>
  <si>
    <t>f51fea548d65bf60217bf6483a6bd188</t>
  </si>
  <si>
    <t>Equine Browse Left Sidebar ROS 160x600</t>
  </si>
  <si>
    <t>f6f0d6cec526c72b742b0dab74901d7a</t>
  </si>
  <si>
    <t>Bikes Browse Left Sidebar 160x600</t>
  </si>
  <si>
    <t>faaf024aa7a25c2f58c866ff8fd28725</t>
  </si>
  <si>
    <t>Equine Home Skyscraper 300x600</t>
  </si>
  <si>
    <t>fbc950713b07eb755d72d1369946aac5</t>
  </si>
  <si>
    <t>Equine Browse Rt Sidebar Upper 728x90</t>
  </si>
  <si>
    <t>fbf2996c090a2d2a34135c60aea0fae6</t>
  </si>
  <si>
    <t>Dogs Ad Detail Leaderboard 728x90</t>
  </si>
  <si>
    <t>brandon@sktmarketing.com</t>
  </si>
  <si>
    <t>SKT Marketing (allviralthings.com)</t>
  </si>
  <si>
    <t>08b4bf71033c98160cc67db2ab9bbd5c</t>
  </si>
  <si>
    <t>EXW-rightRailC-Komoona-300x250_Desktop</t>
  </si>
  <si>
    <t>1964d0e7560c5b8454a19bfd1181b420</t>
  </si>
  <si>
    <t>THL-aboveNavA--Komoona-728x90_Desktop</t>
  </si>
  <si>
    <t>2f516b0e5bd2e17f57cc3804b0b10be2</t>
  </si>
  <si>
    <t>THL-belowTitleA-Komoona-728x90_Desktop</t>
  </si>
  <si>
    <t>45253ac92d7748b2f0b566f84f071236</t>
  </si>
  <si>
    <t>CTT-belowTtitleA-Komoona-728x90_Desktop</t>
  </si>
  <si>
    <t>4cad877b99722c8c3459a6312c4a8365</t>
  </si>
  <si>
    <t>TVL-belowNavB-Komoona-728x90_Desktop</t>
  </si>
  <si>
    <t>4f252621e6350586df34c5d603484278</t>
  </si>
  <si>
    <t>RTT-rightRailC-Komoona-300x250_Mobile</t>
  </si>
  <si>
    <t>56cce3f846a079dc69bb3b9ea67a28b6</t>
  </si>
  <si>
    <t>EXW-rightRailA-Komoona-300x600_Desktop</t>
  </si>
  <si>
    <t>61f0aa863a7e4aaa1f8c5434453966d8</t>
  </si>
  <si>
    <t>THL-rightRailA-Komoona-Desktop_300x600</t>
  </si>
  <si>
    <t>6fe6403fec34435fe9d1f9cdf024138b</t>
  </si>
  <si>
    <t>RTT-rightRailC-Komoona-300x600_Desktop</t>
  </si>
  <si>
    <t>7998989870828d6f273437bccc285557</t>
  </si>
  <si>
    <t>EXW-belowTitleA-Komoona-728x90_Desktop</t>
  </si>
  <si>
    <t>79b2ceced0d2750a64268fb3ef84abb8</t>
  </si>
  <si>
    <t>THL-aboveNavA-Komoona-300x250_Mobile</t>
  </si>
  <si>
    <t>7b6bf4861600f17d1b6daaad1cb54484</t>
  </si>
  <si>
    <t>THL-belowTitleA-Komoona-300x250_Mobile</t>
  </si>
  <si>
    <t>9541d56290e34e1b71f072fddd870d1f</t>
  </si>
  <si>
    <t>TVL-rightRailC-Komoona-300x250_Mobile</t>
  </si>
  <si>
    <t>9b65cb88dc9b394560f47aee9b9adc4d</t>
  </si>
  <si>
    <t>TVL-rightRailC-Komoona-300x600_Desktop</t>
  </si>
  <si>
    <t>9c357e6c102d748082216b2c6b26240f</t>
  </si>
  <si>
    <t>THL-belowNavA-PB--Komoona-728x90_Desktop</t>
  </si>
  <si>
    <t>a8278239dd43aa5215df1596b75b44a4</t>
  </si>
  <si>
    <t>EXW-belowTitleA-Komoona-300x250_Mobile</t>
  </si>
  <si>
    <t>d185d888e1855e254c5f728a703ee651</t>
  </si>
  <si>
    <t>RTT-aboveNavB-Komoona-300x50_mobile</t>
  </si>
  <si>
    <t>d26720d893112d86c4fc9ed73720048c</t>
  </si>
  <si>
    <t>EXW-rightRailC-Komoona-300x250_Mobile</t>
  </si>
  <si>
    <t>f90b81012b79621ab0939ac4b730a4cd</t>
  </si>
  <si>
    <t>TVL-belowNavC-Komoona-728x90_Desktop</t>
  </si>
  <si>
    <t>breno@bmbraga.com</t>
  </si>
  <si>
    <t>Clickgratis.com.br</t>
  </si>
  <si>
    <t>107a7efd00eae797215c4c6268a38fa8</t>
  </si>
  <si>
    <t>Clickgratis.com.br 300x250</t>
  </si>
  <si>
    <t>441a73005e73b5982f661f5097b064da</t>
  </si>
  <si>
    <t>Clickgratis.com.br Mobile 320x50</t>
  </si>
  <si>
    <t>58f515cc977e41cc6a0703afb43eb7b8</t>
  </si>
  <si>
    <t>Clickgratis.com.br Mobile 300x250</t>
  </si>
  <si>
    <t>d76206cd18a0c4d63d512f8b639b2fc2</t>
  </si>
  <si>
    <t>Clickgratis.com.br 300x600</t>
  </si>
  <si>
    <t>brett.keeler@solutionswide.com</t>
  </si>
  <si>
    <t>SolutionsWide (Viewmixed.com)</t>
  </si>
  <si>
    <t>15f51d95ab2762a655325cd5f6a01b10</t>
  </si>
  <si>
    <t>Okceleb.com Komoona_728x90_OK 0D</t>
  </si>
  <si>
    <t>77f19daaa829ab7b68cf0dc6086c3f87</t>
  </si>
  <si>
    <t>Uberceleb.com ΓÇïKomoona_728x90_UC 0D</t>
  </si>
  <si>
    <t>7b6374671b2809cca88fd7ed8e5cc0f1</t>
  </si>
  <si>
    <t>AllRookie.com AR_5D_FS_ 728x90</t>
  </si>
  <si>
    <t>8fcdbe4aebe2d9487fa5a1ab36fa1ffa</t>
  </si>
  <si>
    <t>Okceleb.com Komoona_728x90_OK 2D</t>
  </si>
  <si>
    <t>9d783cb5bd2968c4c6c59d78da2ee741</t>
  </si>
  <si>
    <t>Zonable.com Komoona_728x90_ZO 0D</t>
  </si>
  <si>
    <t>b07849242022d1e88769b00f6501cbd4</t>
  </si>
  <si>
    <t>Udderlypettable.com UP_2D_FS_ 728x90</t>
  </si>
  <si>
    <t>b293ba0fe555a26d9a7dcab476741f54</t>
  </si>
  <si>
    <t>BB_2D_FS_KM_ 300x250</t>
  </si>
  <si>
    <t>ccb58d76c386a1515ab55a06a282d2a6</t>
  </si>
  <si>
    <t>Boreburn.com Komoona__BB 1D 728x90</t>
  </si>
  <si>
    <t>d5088903b2349928cc1b6f75e73af88a</t>
  </si>
  <si>
    <t>Uberceleb.com ΓÇïKomoona_300x250_UC 4D</t>
  </si>
  <si>
    <t>d53b70393a9d9869b335f01a320e66f5</t>
  </si>
  <si>
    <t>Uberceleb.com ΓÇïKomoona_728x90_UC 5D</t>
  </si>
  <si>
    <t>d68777262f7d012e66fbde8975c3c147</t>
  </si>
  <si>
    <t>Zonable.com Komoona_160x600_ZO 1D</t>
  </si>
  <si>
    <t>d8d224df1a60ac70e2cb156b6d0ed070</t>
  </si>
  <si>
    <t>Zonable.com Komoona_728x90_ZO 7D</t>
  </si>
  <si>
    <t>de74e974875c30278b92940688da1aa4</t>
  </si>
  <si>
    <t>Zonable.com Komoona_160x600_ZO 2D</t>
  </si>
  <si>
    <t>dfc529631b0f62a3a9c11e49deefc6cd</t>
  </si>
  <si>
    <t>BB_4M_FS_KM_ 300x250</t>
  </si>
  <si>
    <t>e1c8bf25c65b5effbe39aca9351f650d</t>
  </si>
  <si>
    <t>Uberceleb.com ΓÇïKomoona_728x90_UC 2D</t>
  </si>
  <si>
    <t>edd4fe6d7432cbae8817e57d542f1830</t>
  </si>
  <si>
    <t>Uberceleb.com ΓÇïKomoona_300x250_UC 3D</t>
  </si>
  <si>
    <t>bros@thebrosite.com</t>
  </si>
  <si>
    <t>Thebrosite.com</t>
  </si>
  <si>
    <t>0335ba9d84c52854806158620d9128f5</t>
  </si>
  <si>
    <t>$$0.55 Mostlynews.com 300x250</t>
  </si>
  <si>
    <t>047553f7cd617be16b30347e6ef1a4e7</t>
  </si>
  <si>
    <t>$$1.50 Therapyofhappiness.com 728x90</t>
  </si>
  <si>
    <t>1b9b9a56d2bf684ff82b8925070e7daf</t>
  </si>
  <si>
    <t>$0.36 300x250 Thebrosite.com</t>
  </si>
  <si>
    <t>33e259fe03a03e4db328e96a2f0db573</t>
  </si>
  <si>
    <t>$1.00 Bigmoneyreport.com 728x90</t>
  </si>
  <si>
    <t>4b7cb5cb1218c46aa248f807062c6cf6</t>
  </si>
  <si>
    <t>$$0.50 Therapyofhappiness.com #2 728x90</t>
  </si>
  <si>
    <t>53c5a90588151cfab60b3b563189b494</t>
  </si>
  <si>
    <t>$$$0.25 Mostlynews.com 300x250</t>
  </si>
  <si>
    <t>55809e0b0fa1c19b2ed04d9ac13e09a8</t>
  </si>
  <si>
    <t>$$$0.25 Mostlynews.com 728x90</t>
  </si>
  <si>
    <t>68b645b7e74283cf703a6ba73d475b2e</t>
  </si>
  <si>
    <t>$1.00 Bigmoneyreport.com 300x250</t>
  </si>
  <si>
    <t>6f826d300e3c57fde5e69b3d612ac732</t>
  </si>
  <si>
    <t>$$1.00 Mostlynews.com 728x90</t>
  </si>
  <si>
    <t>81ad69fc33ca5d1a0ba71c92adc41078</t>
  </si>
  <si>
    <t>$0.50 Bigmoneyreport.com #2 728x90</t>
  </si>
  <si>
    <t>8da30a386542891eb1d0f993c3679e8f</t>
  </si>
  <si>
    <t>$$0.50 Therapyofhappiness.com #2 300x250</t>
  </si>
  <si>
    <t>917407ed0ad9f7ff200c50f7ee0b86ef</t>
  </si>
  <si>
    <t>$$1.50 Therapyofhappiness.com 300x250</t>
  </si>
  <si>
    <t>ac8fadaed2ef936c3670579ae5e58626</t>
  </si>
  <si>
    <t>$$1.00 Mostlynews.com 300x250</t>
  </si>
  <si>
    <t>b0b6c3903c28ac421790200e6d49dee3</t>
  </si>
  <si>
    <t>Thebrosite.com 728x90</t>
  </si>
  <si>
    <t>cd303e8b390760e41ed7eccb3a2a92df</t>
  </si>
  <si>
    <t>$0.36 728x90 Thebrosite.com</t>
  </si>
  <si>
    <t>d45c05ceea7582e560e4c7e3dabb3115</t>
  </si>
  <si>
    <t>$0.50 Bigmoneyreport.com #2 300x250</t>
  </si>
  <si>
    <t>d507dbbf0ca325f8b4f5178a93eaacd2</t>
  </si>
  <si>
    <t>$$0.55 Mostlynews.com  728x90</t>
  </si>
  <si>
    <t>e3891852cf8ac41496ee37f91e07ab61</t>
  </si>
  <si>
    <t>Thebrosite.com 300x250</t>
  </si>
  <si>
    <t>bruno.bocchi@grumft.com</t>
  </si>
  <si>
    <t>Grumft (Otvfoco.com.br)</t>
  </si>
  <si>
    <t>63ae47a065bc6ffed9450cd962357c38</t>
  </si>
  <si>
    <t>Sine.com.br 300x250</t>
  </si>
  <si>
    <t>f8d268c01bb8a0aeac4fd65113bd5d86</t>
  </si>
  <si>
    <t>Sine.com.br 728x90</t>
  </si>
  <si>
    <t>bruno@chena.com</t>
  </si>
  <si>
    <t>XYZ Networks (Mundo.com)</t>
  </si>
  <si>
    <t>047eda33c31f7ce89c72a705aaa12999</t>
  </si>
  <si>
    <t>Br.mundo.com Mobile #1 300x250</t>
  </si>
  <si>
    <t>10f0095305226aab2f615d38138aa4ad</t>
  </si>
  <si>
    <t>Clasificados.com 300x600</t>
  </si>
  <si>
    <t>208a434802ed00ee04003c87dd3a0de0</t>
  </si>
  <si>
    <t>Mundo.com Mobile #3 300x250</t>
  </si>
  <si>
    <t>23f10be973a8e69e44e54a78907a1d68</t>
  </si>
  <si>
    <t>Mundo.com LATAM #1 300x250</t>
  </si>
  <si>
    <t>25603e97a154177febb3cbce3d85769a</t>
  </si>
  <si>
    <t>Mundo.com LATAM #2 300x250</t>
  </si>
  <si>
    <t>271f006c1c27e49d8ff6b4def47268c7</t>
  </si>
  <si>
    <t>BR.mundo.com #1 300x250</t>
  </si>
  <si>
    <t>5027f49028e812521833a9f6cbefcade</t>
  </si>
  <si>
    <t>Clasificados.com #2 728x90</t>
  </si>
  <si>
    <t>5ab84d5b911973333ed952e6879406d0</t>
  </si>
  <si>
    <t>EN.Mundo.com US #1 300x250</t>
  </si>
  <si>
    <t>613cb0a24f955f132650db6cc8dcf1c6</t>
  </si>
  <si>
    <t>Mundo.com Mobile #2 300x250</t>
  </si>
  <si>
    <t>666bc595a7edf894a2f0c858f7f4b640</t>
  </si>
  <si>
    <t>Yourfeed.com Mobile Inicial 300x250</t>
  </si>
  <si>
    <t>846d8cb2a50361c306d71d34a8ff34a1</t>
  </si>
  <si>
    <t>Clasificados.com LATAM #2 300x250</t>
  </si>
  <si>
    <t>a084e110a20b8f890b296f504e4a70cd</t>
  </si>
  <si>
    <t>Clasificados.com LATAM 300x250</t>
  </si>
  <si>
    <t>a7a38befad2da2f746ecc98ba897f884</t>
  </si>
  <si>
    <t>Mundo.com 2 728x90</t>
  </si>
  <si>
    <t>aaf63f6d0994479c18d87635f0418f66</t>
  </si>
  <si>
    <t>EN.Mundo.com US #2 300x250</t>
  </si>
  <si>
    <t>adb40d4d1b1eb9c42165c12c244ec025</t>
  </si>
  <si>
    <t>BR.mundo.com #2 300x250</t>
  </si>
  <si>
    <t>ae417b9e62e76f64efb123e12a48dfe2</t>
  </si>
  <si>
    <t>Clasificados.com 728x90</t>
  </si>
  <si>
    <t>c6de6ddee3ceeacebccd950631bb581c</t>
  </si>
  <si>
    <t>EN.mundo.com #1 728x90</t>
  </si>
  <si>
    <t>f0950ab754febd3d9d795a366118f514</t>
  </si>
  <si>
    <t>BR.mundo.com 728x90</t>
  </si>
  <si>
    <t>f546c402a75c27fc0b2f1a6f9119c580</t>
  </si>
  <si>
    <t>Mundo.com 1 728x90</t>
  </si>
  <si>
    <t>fcb6ec49102af37b5253dd1a5ea4343e</t>
  </si>
  <si>
    <t>Mundo.com Mobile #1 300x250</t>
  </si>
  <si>
    <t>bryant@offbeat.capital</t>
  </si>
  <si>
    <t>Tubereplay.com</t>
  </si>
  <si>
    <t>138b1c94ca3c7157a42c02f2d778bedd</t>
  </si>
  <si>
    <t>Replay Page_Middle Banner_728x90</t>
  </si>
  <si>
    <t>2b5511f0e75c29e65c7bd113ddebd173</t>
  </si>
  <si>
    <t>Replay_page_Top_Banner_728x90</t>
  </si>
  <si>
    <t>8e4880a625c6b7529dadaff3be8b7ad0</t>
  </si>
  <si>
    <t>Replay Page_Left Skyscraper</t>
  </si>
  <si>
    <t>986f181a83e3376aba5e08371d994162</t>
  </si>
  <si>
    <t>Tubereplay_homepage_Top Banner_</t>
  </si>
  <si>
    <t>d2b0b6ac605f89957cb1af6143dc8072</t>
  </si>
  <si>
    <t>Replay Page_Right Skyscraper_160x600</t>
  </si>
  <si>
    <t>e56bb987a520d327738cb1a35164f867</t>
  </si>
  <si>
    <t>Replay Page_Left Box</t>
  </si>
  <si>
    <t>f72721f8d3d562ace9f102809bb917ca</t>
  </si>
  <si>
    <t>Replay page_bottom right_300x250</t>
  </si>
  <si>
    <t>buchen@spin.de</t>
  </si>
  <si>
    <t>Spin.de</t>
  </si>
  <si>
    <t>1f4ffc4095df453821a15d18368128f2</t>
  </si>
  <si>
    <t>Spin.de 728x90</t>
  </si>
  <si>
    <t>9bd50084affbc34f977025a09b1f4787</t>
  </si>
  <si>
    <t>Spin.de #2 728x90</t>
  </si>
  <si>
    <t>business@howtocookthat.net</t>
  </si>
  <si>
    <t>Howtocookthat.net</t>
  </si>
  <si>
    <t>74eddb3a5c50906e4c2ecb3ed7473df0</t>
  </si>
  <si>
    <t>Howtocookthat.net 300x250</t>
  </si>
  <si>
    <t>c.evans@agamediagroup.com</t>
  </si>
  <si>
    <t>AGA Media Group (fuse.tv)</t>
  </si>
  <si>
    <t>006ca7025078fbabad7ff1eb7f2febee</t>
  </si>
  <si>
    <t>Dollardays.com 728x90</t>
  </si>
  <si>
    <t>012f9bae8bdf9ed896dc8cea8a967730</t>
  </si>
  <si>
    <t>Allenwestrepublic.com 300x250</t>
  </si>
  <si>
    <t>017d44b470fa0815b8f7bb5f792895dc</t>
  </si>
  <si>
    <t>Mindjolt.com 160x600</t>
  </si>
  <si>
    <t>026ec7618aa003d789465b7373f4e5fb</t>
  </si>
  <si>
    <t>Mousebreaker.com 160x600</t>
  </si>
  <si>
    <t>041116263a19e3507c12a12f423bf133</t>
  </si>
  <si>
    <t>Geekfill.com 728x90</t>
  </si>
  <si>
    <t>04fba6fff6257f9161c5538c1b51b9c6</t>
  </si>
  <si>
    <t>Idahostatesman.com 300x250</t>
  </si>
  <si>
    <t>0638e0b6284de3e3b49770f29dba9d4f</t>
  </si>
  <si>
    <t>Geekfill.com 300x250</t>
  </si>
  <si>
    <t>0c5971f2916db7e83e3125b8eff95ac6</t>
  </si>
  <si>
    <t>Idahostatesman.com 728x90</t>
  </si>
  <si>
    <t>0ea55e75742de7eb7fae0b27903eaa32</t>
  </si>
  <si>
    <t>Dollardays.com 160x600</t>
  </si>
  <si>
    <t>17e9b5f351285950a6b372ee2a28c7e3</t>
  </si>
  <si>
    <t>Allenwestrepublic.com 160x600</t>
  </si>
  <si>
    <t>1d28708a3da3781b511622c2e7834508</t>
  </si>
  <si>
    <t>Firstcoastnews.com 728x90</t>
  </si>
  <si>
    <t>29b49c57d2d5cb90813857fa6c805b6a</t>
  </si>
  <si>
    <t>Cbs8.com 300x250</t>
  </si>
  <si>
    <t>307f0849b02ca371d145d6f926c3d823</t>
  </si>
  <si>
    <t>Abcactionnews.com 300x250</t>
  </si>
  <si>
    <t>30836ba801aeeb4f049d4ea899e334ee</t>
  </si>
  <si>
    <t>Solomid.net 160x600</t>
  </si>
  <si>
    <t>3b47fddc66a39002efa5226f4cf54435</t>
  </si>
  <si>
    <t>Twoplayergames.org 728x90</t>
  </si>
  <si>
    <t>3c0c66a370f89e3187d9ba3a9ffc6ac7</t>
  </si>
  <si>
    <t>Pixte.com 300x250</t>
  </si>
  <si>
    <t>45b1e2d361dfaae76211bc04d7184a69</t>
  </si>
  <si>
    <t>Mousebreaker.com 728x90</t>
  </si>
  <si>
    <t>45df942a7daec7eed4dd0dfa2670b02f</t>
  </si>
  <si>
    <t>Dailystar.com.lb 160x600</t>
  </si>
  <si>
    <t>46110e9ec82374c05f1ddd1838cacd78</t>
  </si>
  <si>
    <t>Funimation.com 300x250</t>
  </si>
  <si>
    <t>46e79be0f1d317ed08b40fba99f4b58e</t>
  </si>
  <si>
    <t>Steamykitchen.com 160x600</t>
  </si>
  <si>
    <t>4a667885b85bfe8c09ad12b4b229bc6a</t>
  </si>
  <si>
    <t>Fox13now.com 728x90</t>
  </si>
  <si>
    <t>5033e1dd1fe73c2c4f0f964d25f0d6d3</t>
  </si>
  <si>
    <t>Fbschedules.com 160x600</t>
  </si>
  <si>
    <t>51c137b0cd0b04742e953f648179f97d</t>
  </si>
  <si>
    <t>Naldzgraphics.net 728x90</t>
  </si>
  <si>
    <t>5540ee6d632c0426a3c45ce14b8b929a</t>
  </si>
  <si>
    <t>Footballfancast.com 160x600</t>
  </si>
  <si>
    <t>55b95b71d82a73a36582c221621c50fe</t>
  </si>
  <si>
    <t>Mousebreaker.com 300x250</t>
  </si>
  <si>
    <t>56441feaa9f7a06aa7ad2d25f1ef30d6</t>
  </si>
  <si>
    <t>Fuse.tv 300x250</t>
  </si>
  <si>
    <t>57074794bf29d898db84f2333a526a7b</t>
  </si>
  <si>
    <t>Fbschedules.com 300x250</t>
  </si>
  <si>
    <t>5a7350608d4d1d52df2192e8822aec78</t>
  </si>
  <si>
    <t>Solomid.net 728x90</t>
  </si>
  <si>
    <t>5c5024d7474b81b720d9866b5fd63537</t>
  </si>
  <si>
    <t>Funimation.com 728x90</t>
  </si>
  <si>
    <t>5f544f2e05fd9a3fc20049a8f1a3f2e4</t>
  </si>
  <si>
    <t>Funimation.com 160x600</t>
  </si>
  <si>
    <t>6345f63b2656e71410dae30aa3735d56</t>
  </si>
  <si>
    <t>Solomid.net 300x250</t>
  </si>
  <si>
    <t>65cbaa13bb5d327da7215f94267d0af7</t>
  </si>
  <si>
    <t>Steamykitchen.com 728x90</t>
  </si>
  <si>
    <t>6de449eda70ca0e4f670b9b47909c7d4</t>
  </si>
  <si>
    <t>Cbs8.com 160x600</t>
  </si>
  <si>
    <t>722a7f7ab1c58fc7fad8612040999643</t>
  </si>
  <si>
    <t>Fantasyfootballscout.co.uk 728x90</t>
  </si>
  <si>
    <t>730953851bf796cfe09664780f2b41da</t>
  </si>
  <si>
    <t>Tdpri.com 728x90</t>
  </si>
  <si>
    <t>7a7487abd65a5248d34156e23c7f3358</t>
  </si>
  <si>
    <t>Fuse.tv 728x90</t>
  </si>
  <si>
    <t>7bd05f5c1c90a9640108b969d397c56f</t>
  </si>
  <si>
    <t>Fox13now.com 160x600</t>
  </si>
  <si>
    <t>7d462b13de7683719363c5a46d96f198</t>
  </si>
  <si>
    <t>Tdpri.com 300x250</t>
  </si>
  <si>
    <t>821f437e0d88a063f5032997b9ad0916</t>
  </si>
  <si>
    <t>Tdpri.com 160x600</t>
  </si>
  <si>
    <t>8735eaf67919aed4c0deec6d44f0e8a3</t>
  </si>
  <si>
    <t>Footballfancast.com 728x90</t>
  </si>
  <si>
    <t>89633a261e44a8f0d6bdb7b892b9dc5f</t>
  </si>
  <si>
    <t>8bf536a3d03ca6408cc262e33e47596f</t>
  </si>
  <si>
    <t>Twoplayergames.org 300x250</t>
  </si>
  <si>
    <t>8cba86d8c69e5cc107b97dbf096fc7f7</t>
  </si>
  <si>
    <t>Abcactionnews.com 160x600</t>
  </si>
  <si>
    <t>9e4518cee253ffecc322f1e3ac121e36</t>
  </si>
  <si>
    <t>Mindjolt.com 300x250</t>
  </si>
  <si>
    <t>a000af7f5033b47dfcc6d0d57fa5a0a3</t>
  </si>
  <si>
    <t>Fbschedules.com 728x90</t>
  </si>
  <si>
    <t>a2f4c5fdadf480756e5f6635bcd4bd24</t>
  </si>
  <si>
    <t>Allenwestrepublic.com 728x90</t>
  </si>
  <si>
    <t>a8a0df637640c68e6a9ee9983f220bab</t>
  </si>
  <si>
    <t>Naldzgraphics.net 160x600</t>
  </si>
  <si>
    <t>a9dc490dae9e040927a7f784c7347644</t>
  </si>
  <si>
    <t>Fuse.tv 160x600</t>
  </si>
  <si>
    <t>af9f4b97a1c4be646ca66c55a86513c9</t>
  </si>
  <si>
    <t>Abcactionnews.com 728x90</t>
  </si>
  <si>
    <t>b1212ebba00876a41b4a5208191ff7d7</t>
  </si>
  <si>
    <t>Naldzgraphics.net 300x250</t>
  </si>
  <si>
    <t>b56512d1b8df4920fdd697526f24ada2</t>
  </si>
  <si>
    <t>Fox13now.com 300x250</t>
  </si>
  <si>
    <t>bb279f575527a1a007e66e1d9f0b8b04</t>
  </si>
  <si>
    <t>bdc006d5cd7b85e75cfb1f57798a621b</t>
  </si>
  <si>
    <t>Steamykitchen.com 300x250</t>
  </si>
  <si>
    <t>c015ea435fd9befec76878b68fb3f5eb</t>
  </si>
  <si>
    <t>Dollardays.com 300x250</t>
  </si>
  <si>
    <t>c321ffed35dbebf411e867eb8c81c9bd</t>
  </si>
  <si>
    <t>Dailystar.com.lb 728x90</t>
  </si>
  <si>
    <t>cb851d92d1a6d66e2b0580675f93479f</t>
  </si>
  <si>
    <t>Firstcoastnews.com 160x600</t>
  </si>
  <si>
    <t>cd4db8458c703a2bc9cbdbc6c083150c</t>
  </si>
  <si>
    <t>d273c28560f5161142f56b84483848fa</t>
  </si>
  <si>
    <t>Geekfill.com 160x600</t>
  </si>
  <si>
    <t>d40507055fbf11d54b0845ee8fde7345</t>
  </si>
  <si>
    <t>Footballfancast.com 300x250</t>
  </si>
  <si>
    <t>e0c571099d96ce9e5af0f794a4d622a0</t>
  </si>
  <si>
    <t>e4d2154feced10cd8d06be479d764ece</t>
  </si>
  <si>
    <t>Twoplayergames.org 160x600</t>
  </si>
  <si>
    <t>e9ce16365d1b5d3fcf7a70bc517b3c64</t>
  </si>
  <si>
    <t>Idahostatesman.com 160x600</t>
  </si>
  <si>
    <t>e9dc47e44bd1624f8f8848f4afd08ae0</t>
  </si>
  <si>
    <t>Mindjolt.com 728x90</t>
  </si>
  <si>
    <t>f60b8fca95e1a0c4062107ed7db56134</t>
  </si>
  <si>
    <t>Fantasyfootballscout.co.uk 300x250</t>
  </si>
  <si>
    <t>f68c9255d14e2494a93cb6278d4b043d</t>
  </si>
  <si>
    <t>Firstcoastnews.com 300x250</t>
  </si>
  <si>
    <t>fcbe44ff3ea731e0a53937709e6097c0</t>
  </si>
  <si>
    <t>Fantasyfootballscout.co.uk 160x600</t>
  </si>
  <si>
    <t>fe854eca9adb800f45942d85d825755d</t>
  </si>
  <si>
    <t>Pixte.com 160x600</t>
  </si>
  <si>
    <t>fef5cc810754ff8f0465298ac2146c16</t>
  </si>
  <si>
    <t>Dailystar.com.lb 300x250</t>
  </si>
  <si>
    <t>ff53027d6cf7449c03ae978f015a0d67</t>
  </si>
  <si>
    <t>Cbs8.com 728x90</t>
  </si>
  <si>
    <t>caitlin@designsponge.com</t>
  </si>
  <si>
    <t>Designsponge.com</t>
  </si>
  <si>
    <t>94e8a5eeb18842e69bd4903b38ee1102</t>
  </si>
  <si>
    <t>Designsponge.com_ 300x250</t>
  </si>
  <si>
    <t>cameron@flamingtext.com</t>
  </si>
  <si>
    <t>Flamingtext.com</t>
  </si>
  <si>
    <t>4c7176edac0337c274ec1d2b627ffbbd</t>
  </si>
  <si>
    <t>Flamingtext.com 160x600</t>
  </si>
  <si>
    <t>caroline.yates@potential.co.uk</t>
  </si>
  <si>
    <t>Us.gratefulgoose.com</t>
  </si>
  <si>
    <t>0d85662db9d3eac454de633c00c154cd</t>
  </si>
  <si>
    <t>Pebble.co.uk 728x90</t>
  </si>
  <si>
    <t>8bb315075c459d0eff883ef1cb50f833</t>
  </si>
  <si>
    <t>Us.gratefulgoose.com 160x600</t>
  </si>
  <si>
    <t>d6562271e2002b231ad5bef6f502032d</t>
  </si>
  <si>
    <t>I.gratefulgoose.com 728x90</t>
  </si>
  <si>
    <t>cartoons8.ad@gmail.com</t>
  </si>
  <si>
    <t>cartoons8.co</t>
  </si>
  <si>
    <t>0a33bdf09324d26b210ace3cbf1c6273</t>
  </si>
  <si>
    <t>Fairytailgo.me 300x250</t>
  </si>
  <si>
    <t>13dd127a365950877a7f6b6bca9bcba4</t>
  </si>
  <si>
    <t>Narutoget.biz 300x250</t>
  </si>
  <si>
    <t>1ac2bb2275d2c80bda2cf41ae76b9a8b</t>
  </si>
  <si>
    <t>Dragonballgo.co 160x600</t>
  </si>
  <si>
    <t>1c4403693a079bd3cdeab1fd5699bd0f</t>
  </si>
  <si>
    <t>Onepunchmango.me 160x600</t>
  </si>
  <si>
    <t>28e3aa601fb53da6f74c57fc01ec12f9</t>
  </si>
  <si>
    <t>Dragonballgo.co 300x250</t>
  </si>
  <si>
    <t>36d4294005c2ed501f8541f1165336b3</t>
  </si>
  <si>
    <t>Fairytailgo.me 728x90</t>
  </si>
  <si>
    <t>39065632a5654e4e36aa0ed48fe408d8</t>
  </si>
  <si>
    <t>Onepunchmango.me 300x250</t>
  </si>
  <si>
    <t>3dce63a3abe37363261626244dab04b1</t>
  </si>
  <si>
    <t>Cartoons8.co 160x600</t>
  </si>
  <si>
    <t>433501d817a110f30c3aa2f3b5ab41c1</t>
  </si>
  <si>
    <t>Narutoget.biz 160x600</t>
  </si>
  <si>
    <t>7545baad64adb112d1517106e0254da5</t>
  </si>
  <si>
    <t>Cartoons8.co 728x90</t>
  </si>
  <si>
    <t>958abe0fc2f672c8865dabe4e58b70c0</t>
  </si>
  <si>
    <t>Fairytailgo.me 160x600</t>
  </si>
  <si>
    <t>c349f51ddb5822ea2b974be58a28b915</t>
  </si>
  <si>
    <t>Watchop.us 728x90</t>
  </si>
  <si>
    <t>d4103a7eb09f110059a2190a9f563a49</t>
  </si>
  <si>
    <t>Onepunchmango.me 728x90</t>
  </si>
  <si>
    <t>dffbfdbee8ce44cd63e729f06905b8c9</t>
  </si>
  <si>
    <t>Dragonballgo.co 728x90</t>
  </si>
  <si>
    <t>ef67c2b20f0185d6eb0b872d91e3e225</t>
  </si>
  <si>
    <t>Watchop.us 300x250</t>
  </si>
  <si>
    <t>f2e81cd58e14969d102b8472dacd9f7f</t>
  </si>
  <si>
    <t>Watchop.us 160x600</t>
  </si>
  <si>
    <t>f3070761e577f3b37dbcdbe1890041d6</t>
  </si>
  <si>
    <t>Narutoget.biz 728x90</t>
  </si>
  <si>
    <t>fe0cc73186e17b52867f342f000ffa53</t>
  </si>
  <si>
    <t>Cartoons8.co 300x250</t>
  </si>
  <si>
    <t>cdb.ciddi@gmail.com</t>
  </si>
  <si>
    <t>Tuttowrestling.com</t>
  </si>
  <si>
    <t>90f0976ebd80e9a5dffdf6688ad52f99</t>
  </si>
  <si>
    <t>Tuttowrestling.com 300x250</t>
  </si>
  <si>
    <t>de986c5605f8d941be57295b3c9c39f5</t>
  </si>
  <si>
    <t>Tuttowrestling.com 728x90</t>
  </si>
  <si>
    <t>e5900b8d44b16bf52577cbd59f93fcc5</t>
  </si>
  <si>
    <t>Tuttowrestling.com Mobile 300x50</t>
  </si>
  <si>
    <t>chad.shmukler@gmail.com</t>
  </si>
  <si>
    <t>Iphonefaq.org</t>
  </si>
  <si>
    <t>1eefa5a32a35fca4ccf81486b5fd395c</t>
  </si>
  <si>
    <t>iPhoneFAQ Leaderboard</t>
  </si>
  <si>
    <t>911b73ba5a4fd6e659cdb914b7ed2a1b</t>
  </si>
  <si>
    <t>iPhoneFAQ Leaderboard (small)</t>
  </si>
  <si>
    <t>b57aebcba4b0d6783e908bb3feb4a82e</t>
  </si>
  <si>
    <t>iPhoneFAQ Half Page</t>
  </si>
  <si>
    <t>ec8fbaa7471fa7ac9d095497fdf61872</t>
  </si>
  <si>
    <t>iPhoneFAQ Medium Rectangle</t>
  </si>
  <si>
    <t>charles.strauss@arcamax.com</t>
  </si>
  <si>
    <t>Arcamax.com</t>
  </si>
  <si>
    <t>7c8bd1ef0b9f89ad432762fb0c85f39c</t>
  </si>
  <si>
    <t>Arcamax.com Tablet 728x90</t>
  </si>
  <si>
    <t>ad917b125d6f33cd7dc21a5a332acce1</t>
  </si>
  <si>
    <t>Arcamax.com Tablet 160x600</t>
  </si>
  <si>
    <t>chiragnikose123@gmail.com</t>
  </si>
  <si>
    <t>Reviewchain.com</t>
  </si>
  <si>
    <t>055d7ae6e739c76e04c25d8e2463e0e3</t>
  </si>
  <si>
    <t>Large rectangle 2 middle 2 300x250</t>
  </si>
  <si>
    <t>225cbeeb7243faf505f9f3c2d7a6af21</t>
  </si>
  <si>
    <t>Top #2 300x250</t>
  </si>
  <si>
    <t>chris@code9media.com</t>
  </si>
  <si>
    <t>Code9 Media (Worldtimeserver.com)</t>
  </si>
  <si>
    <t>09061ba4e19fe26a1e498e9ab21df020</t>
  </si>
  <si>
    <t>Pythonforbeginners.com Sidebar 300x250 #1</t>
  </si>
  <si>
    <t>1899b1bd8b99fcc3f9f045aaa3a44804</t>
  </si>
  <si>
    <t>Pythonforbeginners.com Sidebar 300x250 #2</t>
  </si>
  <si>
    <t>2117880878900603716a5fb2aaa1b1b3</t>
  </si>
  <si>
    <t>Worldtimeserver.com Sidebar 300x250 #2</t>
  </si>
  <si>
    <t>4e81cc1ee96cb53f3c476f843a187df2</t>
  </si>
  <si>
    <t>WTS Mobile Sidebar 300x250</t>
  </si>
  <si>
    <t>8da966ef92660fadd74ab1545fd4a288</t>
  </si>
  <si>
    <t>WTS Top 728x90</t>
  </si>
  <si>
    <t>d90603efdecec1ba5a22f323cf9f8855</t>
  </si>
  <si>
    <t>Worldtimeserver.com 300x600</t>
  </si>
  <si>
    <t>e3fbd03b79c4ec3b43ec0a8428a74f7d</t>
  </si>
  <si>
    <t>Pythonforbeginners.com 728x90</t>
  </si>
  <si>
    <t>f66ad7c3047244f168a253068570a214</t>
  </si>
  <si>
    <t>Pythonforbeginners.com 300x600</t>
  </si>
  <si>
    <t>chris@sevdotcom.ae</t>
  </si>
  <si>
    <t>Clicksco (kyaboss.com)</t>
  </si>
  <si>
    <t>chris@soledadmedia.com</t>
  </si>
  <si>
    <t>Soledad Media Group (omgwhut.com)</t>
  </si>
  <si>
    <t>1a98931ee3d2c650b0d91df5bec6af62</t>
  </si>
  <si>
    <t>Historythings.com 728x90</t>
  </si>
  <si>
    <t>5ece826d0431d08e5da88dc0b5aeaaa5</t>
  </si>
  <si>
    <t>Historygarage.com 300x250</t>
  </si>
  <si>
    <t>749459910d4ab1be775b3ed6464fa34a</t>
  </si>
  <si>
    <t>Historygarage.com 728x90</t>
  </si>
  <si>
    <t>cc66e3b13da5962b7a6fde2bcd1fe945</t>
  </si>
  <si>
    <t>Omgwhut.com 300x250</t>
  </si>
  <si>
    <t>dec6bc7b6447039d734e95309d80c7af</t>
  </si>
  <si>
    <t>Historythings.com 300x250</t>
  </si>
  <si>
    <t>Christoph.Witt@creatiwitty-ug.de</t>
  </si>
  <si>
    <t>Einfach-hunderbar.de</t>
  </si>
  <si>
    <t>fbd64905e9c7c426a52217be373fb006</t>
  </si>
  <si>
    <t>Einfach-hunderbar.de 300x600</t>
  </si>
  <si>
    <t>christopher@scallywagandvagabond.com</t>
  </si>
  <si>
    <t>scallywagandvagabond.com</t>
  </si>
  <si>
    <t>0032caf3cbc1ad4fcc7949eca8eaf0b0</t>
  </si>
  <si>
    <t>Scallywagandvagabond.com RON AdUnit_F 300x250</t>
  </si>
  <si>
    <t>0ef727f240e9db368a8f359712f0b403</t>
  </si>
  <si>
    <t>Scallywagandvagabond.com RON AdUnit_C 300x250</t>
  </si>
  <si>
    <t>48175a1902ef645ddb9dd471b14e2bc4</t>
  </si>
  <si>
    <t>Scallywagandvagabond.com RON AdUnit_A 728x90</t>
  </si>
  <si>
    <t>a96db4ec45e91b422ca07eef8e77b3de</t>
  </si>
  <si>
    <t>Scallywagandvagabond.com RON AdUnit_D 300x250</t>
  </si>
  <si>
    <t>c2af1772eec9c0d13b503bd207b42a28</t>
  </si>
  <si>
    <t>Scallywagandvagabond.com RON AdUnit_E 300x250</t>
  </si>
  <si>
    <t>citador@gmail.com</t>
  </si>
  <si>
    <t>Citador.pt</t>
  </si>
  <si>
    <t>56eca24ac43ab817b7968b6dce38a3f1</t>
  </si>
  <si>
    <t>KomoonaCitadorTopBanner 728x90</t>
  </si>
  <si>
    <t>a9a160478ff533eb529833d70ecb592e</t>
  </si>
  <si>
    <t>KomoonaCitadorMRec 300x250</t>
  </si>
  <si>
    <t>c31f6309808e2a5395c3a7a103e299ee</t>
  </si>
  <si>
    <t>KomoonaCitadorFooterMobile 320x50</t>
  </si>
  <si>
    <t>claudia@studymode.com</t>
  </si>
  <si>
    <t>Buenastareas.com</t>
  </si>
  <si>
    <t>1a952a68a90b97f24d788ecd995ceced</t>
  </si>
  <si>
    <t>Etudier.com 300x250</t>
  </si>
  <si>
    <t>3a5ea10f8e663a69d3c7909d80a4b8d9</t>
  </si>
  <si>
    <t>Buenastareas.com MX ATF 728x90</t>
  </si>
  <si>
    <t>a1b479b626cd86e617cf9c6ea45fc85f</t>
  </si>
  <si>
    <t>Buenastareas.com MX ATF 300x250</t>
  </si>
  <si>
    <t>a62d7416c989ffa354a6eeba2c03acb8</t>
  </si>
  <si>
    <t>Etudier.com 728x90</t>
  </si>
  <si>
    <t>cnelson@perk.com</t>
  </si>
  <si>
    <t>Healthliving.today</t>
  </si>
  <si>
    <t>27e3ef0135f4a26c4721dae7ea1de007</t>
  </si>
  <si>
    <t>Healthliving.today 728x90</t>
  </si>
  <si>
    <t>4512a1c78f60324066d3072e1a302fca</t>
  </si>
  <si>
    <t>Wheelscene.com Lower 300x250</t>
  </si>
  <si>
    <t>4ee890e2b367c3d6d724d94248228c77</t>
  </si>
  <si>
    <t>Lifemix.today 300x250</t>
  </si>
  <si>
    <t>681af7f5d38f79c9756814f5062d2893</t>
  </si>
  <si>
    <t>Wheelscene.com 300x250</t>
  </si>
  <si>
    <t>846fefab429d2bbdfef17292c75a9efc</t>
  </si>
  <si>
    <t>Healthliving.today Tablet 728x90</t>
  </si>
  <si>
    <t>970a925fb1c96a948e66cd299fba791e</t>
  </si>
  <si>
    <t>Wheelscene.com Mobile 300x250</t>
  </si>
  <si>
    <t>colin@thetrendspotter.net</t>
  </si>
  <si>
    <t>Thetrendspotter.net</t>
  </si>
  <si>
    <t>2d3f12209e62bb5ca82a16468da3314e</t>
  </si>
  <si>
    <t>Thetrendspotter.net 728x90 Header</t>
  </si>
  <si>
    <t>a02df7d5e4f90b0ba0259538ce000084</t>
  </si>
  <si>
    <t>Thetrendspotter.net 300x600</t>
  </si>
  <si>
    <t>e6c5c3811e5fa6accba9a52e714549c3</t>
  </si>
  <si>
    <t>Thetrendspotter.net Mobile 300x250</t>
  </si>
  <si>
    <t>contact@buzzissime.com</t>
  </si>
  <si>
    <t>Buzzissime.com (dagelijksfun.com)</t>
  </si>
  <si>
    <t>4a5ba073084adf2bd24875d7375c791d</t>
  </si>
  <si>
    <t>Dagelijksfun.com BTF 728x90</t>
  </si>
  <si>
    <t>baf6859d617943c943384806dabb545c</t>
  </si>
  <si>
    <t>Dagelijksfun.com ATF 728x90</t>
  </si>
  <si>
    <t>contact@designmedia.in</t>
  </si>
  <si>
    <t>Sathyamonline.com</t>
  </si>
  <si>
    <t>130c55c7bc44c2005fa6490cd8bd2a06</t>
  </si>
  <si>
    <t>Sathyamonline.com 160x600</t>
  </si>
  <si>
    <t>6887ecd633d25db9af4aa4f65f388304</t>
  </si>
  <si>
    <t>Sathyamonline.com 300x600</t>
  </si>
  <si>
    <t>9eb87990c7bc8e1f0421a724eeb6bca9</t>
  </si>
  <si>
    <t>Sathyamonline.com 300x250</t>
  </si>
  <si>
    <t>af71c238bfda5b49bac83ae7a2256906</t>
  </si>
  <si>
    <t>Sathyamonline.com 728x90</t>
  </si>
  <si>
    <t>contact@interestingengineering.com</t>
  </si>
  <si>
    <t>Interestingengineering.com</t>
  </si>
  <si>
    <t>b96591e0e01aad86098e8abdf9898483</t>
  </si>
  <si>
    <t>Interestingengineering.com 300x250</t>
  </si>
  <si>
    <t>contact@killsometime.com</t>
  </si>
  <si>
    <t>Killsometime.com</t>
  </si>
  <si>
    <t>80dd191c7595a88cd32bffe9d2e5af9a</t>
  </si>
  <si>
    <t>contact@lanistaconcepts.com</t>
  </si>
  <si>
    <t>Lanistaconcepts.com</t>
  </si>
  <si>
    <t>1c3ae89495bb6f2903b0c9271e97895a</t>
  </si>
  <si>
    <t>WDOSide3_AP 300x250</t>
  </si>
  <si>
    <t>4df413ae83c25639a64f676e8753c21f</t>
  </si>
  <si>
    <t>WDOSide_AP 160x600</t>
  </si>
  <si>
    <t>b0451dded97a2eccbf095c59f6975956</t>
  </si>
  <si>
    <t>WDOSide1_AP 300x250</t>
  </si>
  <si>
    <t>e3612b95f9a366b1de5215d4a623bc34</t>
  </si>
  <si>
    <t>WDOSide2_AP 300x250</t>
  </si>
  <si>
    <t>fdcbdfaaf4cc6f87a62501069a74b613</t>
  </si>
  <si>
    <t>WDOHeader_AP 728x90</t>
  </si>
  <si>
    <t>contact@mangapark.com</t>
  </si>
  <si>
    <t>Mangapark.me</t>
  </si>
  <si>
    <t>9e98f65cb772133c88363e5563f7b9ab</t>
  </si>
  <si>
    <t>Mangapark.me 728x90</t>
  </si>
  <si>
    <t>d9738e84c72d9c6ea5b8d35d7fb41163</t>
  </si>
  <si>
    <t>Mangapark.me 160x600</t>
  </si>
  <si>
    <t>f1c0a55e87404c385824616bc6b917da</t>
  </si>
  <si>
    <t>Mangapark.me 300x250</t>
  </si>
  <si>
    <t>contact@media-clic.com</t>
  </si>
  <si>
    <t>Media Clic (buzzfil.com)</t>
  </si>
  <si>
    <t>00349e6467b5b9c28464e1c7dfff165f</t>
  </si>
  <si>
    <t>Cestmamanquilafait.com 728x90</t>
  </si>
  <si>
    <t>008ef74913ecc730d4a70e4bd31430b3</t>
  </si>
  <si>
    <t>Buzzfil.net BTF 728x90</t>
  </si>
  <si>
    <t>05c5fc88d7b3d5601682adf011ea588d</t>
  </si>
  <si>
    <t>Asie360.com ATF 728x90</t>
  </si>
  <si>
    <t>06492273e3e4482067bac6aac711d698</t>
  </si>
  <si>
    <t>Amourdecuisine.fr ATF 728x90</t>
  </si>
  <si>
    <t>0b38c5b51c0f6d0ea11f3220c2a7d83d</t>
  </si>
  <si>
    <t>Malekal.com ATF 728x90</t>
  </si>
  <si>
    <t>109d6a2cc3b2d8cc269d6b1085690c60</t>
  </si>
  <si>
    <t>Basketsession.com BTF 300x250</t>
  </si>
  <si>
    <t>1107491ea51ec91310f39a00da2d09cc</t>
  </si>
  <si>
    <t>Tricksofnature.com BTF 300x250</t>
  </si>
  <si>
    <t>1a42220711425841ab8497c16f46f7b6</t>
  </si>
  <si>
    <t>Abc-tabs.com 300x250</t>
  </si>
  <si>
    <t>1ca9e0a8b8932ed486c47c2f74794f93</t>
  </si>
  <si>
    <t>Amourdecuisine.fr BTF 300x250</t>
  </si>
  <si>
    <t>1ec4e6011c7133b8b24468ffe4798759</t>
  </si>
  <si>
    <t>Aidersonprochain.com ATF 300x250</t>
  </si>
  <si>
    <t>20bcd67d7c17d7c70484a66fa4bd416f</t>
  </si>
  <si>
    <t>Nosprofs.com ATF 300x250</t>
  </si>
  <si>
    <t>20d7c7b77b60607fe2e60cc04f71793d</t>
  </si>
  <si>
    <t>Extase-y.com ATF 728x90</t>
  </si>
  <si>
    <t>20eebc99c08e2ec5669e56e0cfc43d01</t>
  </si>
  <si>
    <t>Amourdecuisine.fr BTF 728x90</t>
  </si>
  <si>
    <t>259c7c8338991b9055784cd7e1af6ac4</t>
  </si>
  <si>
    <t>Extase-y.com BTF 300x250</t>
  </si>
  <si>
    <t>267d525fb6d800569d631ed9c064baae</t>
  </si>
  <si>
    <t>Notre-planete.info BTF 300x250</t>
  </si>
  <si>
    <t>284f393fe44ae5a1491930f06200675a</t>
  </si>
  <si>
    <t>Onsaitcequonveutquonsache.com ATF 728x90</t>
  </si>
  <si>
    <t>2911b59e68e435ed66e9539027f5e908</t>
  </si>
  <si>
    <t>Nintendo-master.com BTF 728x90</t>
  </si>
  <si>
    <t>2c87024b73f1c599bbbc9f32d6cea274</t>
  </si>
  <si>
    <t>Basket-infos.com 300x250</t>
  </si>
  <si>
    <t>2fbc874c9f5306bf5a0560962df08b16</t>
  </si>
  <si>
    <t>Europe-israel.org BTF 728x90</t>
  </si>
  <si>
    <t>300ce86ef89b12b7629e64be1f346da2</t>
  </si>
  <si>
    <t>Parlonsgeek.com ATF 728x90</t>
  </si>
  <si>
    <t>305ecd7e88c929437b968056e506763b</t>
  </si>
  <si>
    <t>Jeux-geographiques.com 728x90</t>
  </si>
  <si>
    <t>307cd441f4eaa81af77a9f48ee70991e</t>
  </si>
  <si>
    <t>Preventionsante.org ATF 728x90</t>
  </si>
  <si>
    <t>32447eea73a68ec1333d3c612a14cf1b</t>
  </si>
  <si>
    <t>Ogaming.tv ATF 300x250</t>
  </si>
  <si>
    <t>33aef1e1ec877cff4d15ba9cda2c31ff</t>
  </si>
  <si>
    <t>Brocabrac.fr ATF 728x90</t>
  </si>
  <si>
    <t>3626caece13f5ecb22868e6f243b097e</t>
  </si>
  <si>
    <t>Citation-celebre.com ATF 728x90</t>
  </si>
  <si>
    <t>3963fc59a022225ac1723586e1181770</t>
  </si>
  <si>
    <t>Asie360.com BTF 728x90</t>
  </si>
  <si>
    <t>3e55a9bb91ae0bff62c009500b88a027</t>
  </si>
  <si>
    <t>Telesatellite.com ATF 728x90</t>
  </si>
  <si>
    <t>4180f3a3c351d3588dc1ea2ed7ed4d3a</t>
  </si>
  <si>
    <t>Preventionsante.org ATF 300x250</t>
  </si>
  <si>
    <t>4331370a3d8dbaa09dff863c01cc4ac4</t>
  </si>
  <si>
    <t>Cestmamanquilafait.com BTF 300x250</t>
  </si>
  <si>
    <t>442783395a214b190a8c15781d24abaa</t>
  </si>
  <si>
    <t>Asie360.com ATF 300x250</t>
  </si>
  <si>
    <t>4521f3a300f4d3eebfe7bf6d88b9a993</t>
  </si>
  <si>
    <t>Europe-israel.org ATF 728x90</t>
  </si>
  <si>
    <t>45d008c694132aa70dd7dc40108c82fd</t>
  </si>
  <si>
    <t>Mygsm.fr 300x250</t>
  </si>
  <si>
    <t>4862c5f69598670a200858f4426da6a6</t>
  </si>
  <si>
    <t>Dofawa.fr 300x250</t>
  </si>
  <si>
    <t>49091a44b13ee146b8f2dc04c48b5483</t>
  </si>
  <si>
    <t>Buzzfil.net ATF 300x250</t>
  </si>
  <si>
    <t>4996c319940fe2cf0d9b6574c547d05c</t>
  </si>
  <si>
    <t>Softmaroc.org 300x250</t>
  </si>
  <si>
    <t>4aa31af4ed0c0f569a96652cd1898f4f</t>
  </si>
  <si>
    <t>Tricksofnature.com ATF 300x250</t>
  </si>
  <si>
    <t>4c985335b6171af948b51beecff47446</t>
  </si>
  <si>
    <t>Dealerdunet.fr BTF 728x90</t>
  </si>
  <si>
    <t>50942ccd08303c77cdc6afeab931409c</t>
  </si>
  <si>
    <t>Nintendo-master.com ATF 728x90</t>
  </si>
  <si>
    <t>5231271ac55f5b864206228a63561afa</t>
  </si>
  <si>
    <t>Palaiszelda.com ATF 728x90</t>
  </si>
  <si>
    <t>524f7707a21ed83c8854ec98b4bbaede</t>
  </si>
  <si>
    <t>Tricksofnature.com ATF 728x90</t>
  </si>
  <si>
    <t>530d96cbb6277390ca0a39289379605b</t>
  </si>
  <si>
    <t>Citation-celebre.com ATF 300x250</t>
  </si>
  <si>
    <t>53e0c9423f1b0acbb672f410c231cff1</t>
  </si>
  <si>
    <t>Mygsm.fr 728x90</t>
  </si>
  <si>
    <t>53f701769d987b6f8896876e53584579</t>
  </si>
  <si>
    <t>Dofus2.org ATF 300x250</t>
  </si>
  <si>
    <t>5663a1def04532ce6e715dac328da4f0</t>
  </si>
  <si>
    <t>Sky-future.net BTF 300x250</t>
  </si>
  <si>
    <t>56d489e93c1aafdea42c78be0177e135</t>
  </si>
  <si>
    <t>Dofus2.org ATF 728x90</t>
  </si>
  <si>
    <t>57d49c44735e711a5caae9faa08375f7</t>
  </si>
  <si>
    <t>Buzzsport.fr 300x250</t>
  </si>
  <si>
    <t>59610addc072fb3430b3fe93444006f3</t>
  </si>
  <si>
    <t>Buzzsport.fr 728x90</t>
  </si>
  <si>
    <t>5b5b7e91b8b2c6508ea39ed2fb581878</t>
  </si>
  <si>
    <t>Europe-israel.org ATF 300x250</t>
  </si>
  <si>
    <t>5e5a595273a28a9ad2534f401a2ce4f0</t>
  </si>
  <si>
    <t>Mesinspirationsculinaires.com BTF 300x250</t>
  </si>
  <si>
    <t>5f18222f66a4eca834a7aebfd19c0d67</t>
  </si>
  <si>
    <t>Sujetsetcorriges.fr 728x90</t>
  </si>
  <si>
    <t>5f92a9f55ad27afcee47ca76731336c8</t>
  </si>
  <si>
    <t>Jesuismort.com ATF 728x90</t>
  </si>
  <si>
    <t>609059076159193d48feed38c7045dea</t>
  </si>
  <si>
    <t>Jesuismort.com BTF 728x90</t>
  </si>
  <si>
    <t>655b83022a4db1500463bb9f3ff16c72</t>
  </si>
  <si>
    <t>Codefille.com ATF 728x90</t>
  </si>
  <si>
    <t>65bc59c717822cd64b13c82c8482c3ea</t>
  </si>
  <si>
    <t>P-pokemon.com ATF 728x90</t>
  </si>
  <si>
    <t>688fa4557e18f7ba2e815f8b3dda6f9e</t>
  </si>
  <si>
    <t>Conseilsveterinaire.com 300x250</t>
  </si>
  <si>
    <t>6e36ea0ed6ba5b8b418bc2d19ce49ac7</t>
  </si>
  <si>
    <t>Nosprofs.com BTF 300x250</t>
  </si>
  <si>
    <t>6f17e31c8d7fde0551f53bd0c99114e9</t>
  </si>
  <si>
    <t>Aryanalibris.com ATF 300x250</t>
  </si>
  <si>
    <t>7003fb68e902e0a2b4f691c93a075696</t>
  </si>
  <si>
    <t>Sujetsetcorriges.fr 300x250</t>
  </si>
  <si>
    <t>7104b50e7cc5d99b322a32c7991505e0</t>
  </si>
  <si>
    <t>Mesinspirationsculinaires.com 300x250</t>
  </si>
  <si>
    <t>72db37e37e56c0a3198f5586be79facc</t>
  </si>
  <si>
    <t>Lapressegalactique.com ATF 728x90</t>
  </si>
  <si>
    <t>77c20cdf7d47e1cac3b95826bda7d17f</t>
  </si>
  <si>
    <t>Onsaitcequonveutquonsache.com ATF 300x250</t>
  </si>
  <si>
    <t>77fe52b80ed6b3e59aa48a8f436842c8</t>
  </si>
  <si>
    <t>Ogaming.tv ATF 728x90</t>
  </si>
  <si>
    <t>7a0b26e5f24c11379a2c14ac3e15e0fd</t>
  </si>
  <si>
    <t>Pblv.org BTF 300x250</t>
  </si>
  <si>
    <t>7a155c440eb27fa0fbba14abbc81ff57</t>
  </si>
  <si>
    <t>Medias-presse.info BTF 728x90</t>
  </si>
  <si>
    <t>7b868a16ad2cd66910cfc1e961b21e19</t>
  </si>
  <si>
    <t>Foot-sur7.fr 728x90</t>
  </si>
  <si>
    <t>7ddbfb3cb16508dde268e71e0fc26d31</t>
  </si>
  <si>
    <t>Extase-y.com ATF 300x250</t>
  </si>
  <si>
    <t>7e61329a062dee5faa1cfbb5165edad0</t>
  </si>
  <si>
    <t>Lesrecettesderatiba.com 300x250</t>
  </si>
  <si>
    <t>7f07de90e16783328a47f041ff976f87</t>
  </si>
  <si>
    <t>Ville-ideale.com 300x250</t>
  </si>
  <si>
    <t>7f2714fc63f7d6ade1c94df208aea33c</t>
  </si>
  <si>
    <t>Mesinspirationsculinaires.com BTF 728x90</t>
  </si>
  <si>
    <t>8086e293ccf640ac2c540a8b41797a62</t>
  </si>
  <si>
    <t>Citation-celebre.com BTF 728x90</t>
  </si>
  <si>
    <t>80e918feec11e948a4e3440474601c6d</t>
  </si>
  <si>
    <t>Asie360.com BTF 300x250</t>
  </si>
  <si>
    <t>814cabd19e5add2e98cf5086ac8bf807</t>
  </si>
  <si>
    <t>Lesrecettesderatiba.com 728x90</t>
  </si>
  <si>
    <t>828fa4684de166b7ac931bc62b524d42</t>
  </si>
  <si>
    <t>Astuces-et-trucs.fr 300x250</t>
  </si>
  <si>
    <t>838e120a986058d196e029a88a4a32b2</t>
  </si>
  <si>
    <t>Aryanalibris.com BTF 728x90</t>
  </si>
  <si>
    <t>83a97c465a89c7856f5a9a52956c11bf</t>
  </si>
  <si>
    <t>Spin-off.fr ATF 728x90</t>
  </si>
  <si>
    <t>84ec58802c2957d4fee3cccc116716cf</t>
  </si>
  <si>
    <t>Aidersonprochain.com ATF 728x90</t>
  </si>
  <si>
    <t>853b97ba7a22c8a70c63b0b113311978</t>
  </si>
  <si>
    <t>Culture-informatique.net 300x250</t>
  </si>
  <si>
    <t>865c0b03186d1c87175fa1563e3d6233</t>
  </si>
  <si>
    <t>Bonjourdefrance.com ATF 728x90</t>
  </si>
  <si>
    <t>8730465ee7a99e442cc65c94a0239fb3</t>
  </si>
  <si>
    <t>P-pokemon.com BTF 300x250</t>
  </si>
  <si>
    <t>8789d179da2634233136a62dbf52de8d</t>
  </si>
  <si>
    <t>Sky-future.net ATF 300x250</t>
  </si>
  <si>
    <t>88e99fa339d3956b416eba919b860dcc</t>
  </si>
  <si>
    <t>Lesjoyauxdesherazade.com 300x250</t>
  </si>
  <si>
    <t>89f79fbf0b0f62d463300f42120187c4</t>
  </si>
  <si>
    <t>Bibliboom.com 300x250</t>
  </si>
  <si>
    <t>8c9ca24e00d5b4bdcb48d039188c62c7</t>
  </si>
  <si>
    <t>Extase-y.com BTF 728x90</t>
  </si>
  <si>
    <t>8db891ecdab347737b283a229f5844bd</t>
  </si>
  <si>
    <t>Plugngeek.net 300x250</t>
  </si>
  <si>
    <t>94ad0adb29bb0478192cd44f5df7c019</t>
  </si>
  <si>
    <t>Astuces-et-trucs.fr 728x90</t>
  </si>
  <si>
    <t>965730548e40a205edb1970d852878d9</t>
  </si>
  <si>
    <t>Visorando.com ATF 728x90</t>
  </si>
  <si>
    <t>985bcb61573c93a44e1aa6593ac0a5f6</t>
  </si>
  <si>
    <t>Ville-ideale.com BTF 728x90</t>
  </si>
  <si>
    <t>9869e90baa624b0ace3938fb38f77429</t>
  </si>
  <si>
    <t>Cinemapassion.com 728x90</t>
  </si>
  <si>
    <t>98f46ffdace3295fbf418cc5a79f707b</t>
  </si>
  <si>
    <t>Ville-ideale.com BTF 300x250</t>
  </si>
  <si>
    <t>994f0e273c27cdc17cf4174f08ec6443</t>
  </si>
  <si>
    <t>Dealerdunet.fr ATF 728x90</t>
  </si>
  <si>
    <t>9a69594f772217fd438b07b93af1fc9e</t>
  </si>
  <si>
    <t>Notre-planete.info 300x250</t>
  </si>
  <si>
    <t>9b407287b502bc74142d25b19f67ce41</t>
  </si>
  <si>
    <t>Nosprofs.com BTF 728x90</t>
  </si>
  <si>
    <t>9b7c863e08ec575f8133e022bd5b05d9</t>
  </si>
  <si>
    <t>Zoneasoluces.fr 300x250</t>
  </si>
  <si>
    <t>9d5ef3f4c89e84df316a5bcc9d45934a</t>
  </si>
  <si>
    <t>Lesjoyauxdesherazade.com BTF 300x250</t>
  </si>
  <si>
    <t>9fecde6748d5441a93e1e3f53e50f712</t>
  </si>
  <si>
    <t>Visorando.com BTF 728x90</t>
  </si>
  <si>
    <t>a11c9188e01eee078f13ca20bec7294b</t>
  </si>
  <si>
    <t>P-pokemon.com BTF 728x90</t>
  </si>
  <si>
    <t>a205d2c8df592b4df227f4e5c2cac53d</t>
  </si>
  <si>
    <t>Ogaming.tv BTF 728x90</t>
  </si>
  <si>
    <t>a426aaf4fbd0c650287d7a3efc5dabe0</t>
  </si>
  <si>
    <t>Malekal.com BTF 728x90</t>
  </si>
  <si>
    <t>a4ec7cfd8f893b0865fbdd5547cfcd31</t>
  </si>
  <si>
    <t>Lesjoyauxdesherazade.com 728x90</t>
  </si>
  <si>
    <t>a6f451532a102a49c44ad4154c245ba1</t>
  </si>
  <si>
    <t>Brocabrac.fr BTF 728x90</t>
  </si>
  <si>
    <t>a736f27ee54ff8fe9181e549dab5e7c8</t>
  </si>
  <si>
    <t>Bvoltaire.fr ATF 728x90</t>
  </si>
  <si>
    <t>ae27b28a61757fa722a43e2af480b938</t>
  </si>
  <si>
    <t>Codefille.com BTF 300x250</t>
  </si>
  <si>
    <t>b28feb120e0a560566ec834ee8a4e361</t>
  </si>
  <si>
    <t>Softmaroc.org BTF 728x90</t>
  </si>
  <si>
    <t>b3bdd0e649c833e6601e757c57f941b8</t>
  </si>
  <si>
    <t>Nintendo-master.com BTF 300x250</t>
  </si>
  <si>
    <t>b6a2d416d0fb59e144bfa3c87abcbb0c</t>
  </si>
  <si>
    <t>Culture-informatique.net BTF 300x250</t>
  </si>
  <si>
    <t>b7a4884c8e12e74b307204fac956c61d</t>
  </si>
  <si>
    <t>Tricksofnature.com BTF 728x90</t>
  </si>
  <si>
    <t>b8e3179aa6d127a37e9ef5eddb68e547</t>
  </si>
  <si>
    <t>Cestmamanquilafait.com 300x250</t>
  </si>
  <si>
    <t>bbf8c99e7c0b266277e35d1108df23fa</t>
  </si>
  <si>
    <t>Lesucresale-doumsouhaib.com 728x90</t>
  </si>
  <si>
    <t>bd7207efb12fe03ad0ace3ebaf7442e3</t>
  </si>
  <si>
    <t>Aryanalibris.com ATF 728x90</t>
  </si>
  <si>
    <t>c1e2fa514669a4fbf1e9c231f3253f0b</t>
  </si>
  <si>
    <t>Abc-tabs.com BTF 300x250</t>
  </si>
  <si>
    <t>c21129d4e1e0956d86469f001b0f1883</t>
  </si>
  <si>
    <t>Abc-tabs.com 728x90</t>
  </si>
  <si>
    <t>c24175a40babd2c2c257959af00e22ea</t>
  </si>
  <si>
    <t>Nosprofs.com ATF 728x90</t>
  </si>
  <si>
    <t>c4fddf9df491329701869b27f7b8ffd1</t>
  </si>
  <si>
    <t>Pblv.org ATF 728x90</t>
  </si>
  <si>
    <t>c5e1e8e9c4f3495540f6d9dfd7cc59b2</t>
  </si>
  <si>
    <t>Jesuismort.com ATF 300x250</t>
  </si>
  <si>
    <t>c69df65878bf291b318f3cf5d467df4f</t>
  </si>
  <si>
    <t>Ogaming.tv BTF 300x250</t>
  </si>
  <si>
    <t>c91183885e6e9d2dd8f070629c559c6e</t>
  </si>
  <si>
    <t>Spin-off.fr BTF 728x90</t>
  </si>
  <si>
    <t>ccd1b9da46934ca0c225e1d6d9517b41</t>
  </si>
  <si>
    <t>Mesinspirationsculinaires.com 728x90</t>
  </si>
  <si>
    <t>ce344ba2e678066df85b22f871f6e9de</t>
  </si>
  <si>
    <t>Aidersonprochain.com BTF 300x250</t>
  </si>
  <si>
    <t>cf54022c1c74f1cec9687155369b81c5</t>
  </si>
  <si>
    <t>P-pokemon.com ATF 300x250</t>
  </si>
  <si>
    <t>d0ac99258ecde8f621ac295501742329</t>
  </si>
  <si>
    <t>Bibliboom.com 728x90</t>
  </si>
  <si>
    <t>d2174277c1b65971209e71146b719ba7</t>
  </si>
  <si>
    <t>Buzzfil.net BTF 300x250</t>
  </si>
  <si>
    <t>d2ebbadd46e98f08ee9cc5de49cb20a8</t>
  </si>
  <si>
    <t>Basketsession.com 300x250</t>
  </si>
  <si>
    <t>d6320648497bd97a3e35c74b959cda87</t>
  </si>
  <si>
    <t>Nintendo-master.com ATF 300x250</t>
  </si>
  <si>
    <t>d638729757a5bd0819b01ffbf1330f01</t>
  </si>
  <si>
    <t>Bvoltaire.fr BTF 728x90</t>
  </si>
  <si>
    <t>d6b77a2789f105c28748979e30edc5ef</t>
  </si>
  <si>
    <t>Foot-sur7.fr BTF 728x90</t>
  </si>
  <si>
    <t>d6f7bee222f4602d4f357e5c3e5c3cec</t>
  </si>
  <si>
    <t>Telesatellite.com BTF 728x90</t>
  </si>
  <si>
    <t>d84c03b5e8ef0f0a3ba3df1e81650ee4</t>
  </si>
  <si>
    <t>Dofus2.org BTF 728x90</t>
  </si>
  <si>
    <t>d9a58a120f83ddfbbc989a100b28bb3c</t>
  </si>
  <si>
    <t>Notre-planete.info 728x90</t>
  </si>
  <si>
    <t>d9b0f4efb683bd6b8b398414d36f9822</t>
  </si>
  <si>
    <t>Amourdecuisine.fr ATF 300x250</t>
  </si>
  <si>
    <t>df0c89fac8d69eacf3c545bc563f69ee</t>
  </si>
  <si>
    <t>Lapressegalactique.com BTF 728x90</t>
  </si>
  <si>
    <t>df2a0ab615b02b608698e4c249f73781</t>
  </si>
  <si>
    <t>Medias-presse.info 728x90</t>
  </si>
  <si>
    <t>e0f0099e48a556bfa36e56ded0782cae</t>
  </si>
  <si>
    <t>Plugngeek.net 728x90</t>
  </si>
  <si>
    <t>e7b73019e5e2f2eb37a2d53ecf265264</t>
  </si>
  <si>
    <t>Abc-tabs.com BTF 728x90</t>
  </si>
  <si>
    <t>ec2f11ec29c0e86d39a750264351a61b</t>
  </si>
  <si>
    <t>Bonjourdefrance.com BTF 728x90</t>
  </si>
  <si>
    <t>edd948d81999ee7d9175bd4c9b9f37b7</t>
  </si>
  <si>
    <t>Citation-celebre.com BTF 300x250</t>
  </si>
  <si>
    <t>eedd8b4c2cc0196b0ca7e5063639ee63</t>
  </si>
  <si>
    <t>Palaiszelda.com ATF 300x250</t>
  </si>
  <si>
    <t>ef767250ce52d0867a6f1b8d59ad2bca</t>
  </si>
  <si>
    <t>Codefille.com ATF 300x250</t>
  </si>
  <si>
    <t>effcad3aeefbd9bc9b534c695d1293dc</t>
  </si>
  <si>
    <t>Onsaitcequonveutquonsache.com BTF 300x250</t>
  </si>
  <si>
    <t>f07b27b1d2aa60047c4e8c0ab0e127b4</t>
  </si>
  <si>
    <t>Preventionsante.org BTF 728x90</t>
  </si>
  <si>
    <t>f1fd0f85399d0c521a6670f6bd17a9e8</t>
  </si>
  <si>
    <t>Europe-israel.org BTF 300x250</t>
  </si>
  <si>
    <t>f39c839b9ea4d587b2e0f1124b2a6893</t>
  </si>
  <si>
    <t>Codefille.com BTF 728x90</t>
  </si>
  <si>
    <t>f50548356000c8d1335b99641ed2c216</t>
  </si>
  <si>
    <t>Aidersonprochain.com BTF 728x90</t>
  </si>
  <si>
    <t>f61993014493a6748f1c2017735237fc</t>
  </si>
  <si>
    <t>Notre-planete.info BTF 728x90</t>
  </si>
  <si>
    <t>fa95ae1f9b3a60d9700faec194c248aa</t>
  </si>
  <si>
    <t>Cinemapassion.com 300x250</t>
  </si>
  <si>
    <t>fad23d2c159513df65b7335ece3f255a</t>
  </si>
  <si>
    <t>Onsaitcequonveutquonsache.com BTF 728x90</t>
  </si>
  <si>
    <t>fb9730eb28961b7d22449bccd9ddd46e</t>
  </si>
  <si>
    <t>Jesuismort.com BTF 300x250</t>
  </si>
  <si>
    <t>fce4b11b6e39ef5054e12ec1571a87a5</t>
  </si>
  <si>
    <t>Basketsession.com BTF 728x90</t>
  </si>
  <si>
    <t>fd1a559c5c618a4341c1844501ccc1bf</t>
  </si>
  <si>
    <t>Lesucresale-doumsouhaib.com 300x250</t>
  </si>
  <si>
    <t>fd3ce480d16ab76d9d3b9a83cd35b1a3</t>
  </si>
  <si>
    <t>C-fait-maison.fr BTF 300x250</t>
  </si>
  <si>
    <t>fea195f4ca4d797617bb7f7fcac02c9b</t>
  </si>
  <si>
    <t>C-fait-maison.fr ATF 300x250</t>
  </si>
  <si>
    <t>contact@mindpause.co</t>
  </si>
  <si>
    <t>mindpause.co</t>
  </si>
  <si>
    <t>75216e32aa6817916e848c35b991adf1</t>
  </si>
  <si>
    <t>Mindpause.co 728x90</t>
  </si>
  <si>
    <t>cb0072c793252ac8d1c50484193c3f00</t>
  </si>
  <si>
    <t>Mindpause.co Tier 2 728x90</t>
  </si>
  <si>
    <t>contact@positivr.fr</t>
  </si>
  <si>
    <t>TRIBELEADR (positivr.fr)</t>
  </si>
  <si>
    <t>0d92ef4a4b9794845b0e6e8f00a48732</t>
  </si>
  <si>
    <t>Positivr.fr RG TOP 300x600</t>
  </si>
  <si>
    <t>2860460972c931a9fccaa1916073295b</t>
  </si>
  <si>
    <t>Positivr.fr BUZZ MIDDLE 728x90</t>
  </si>
  <si>
    <t>40c889b8f7ac95b383db0de391e34b65</t>
  </si>
  <si>
    <t>Positivr.fr BUZZ TOP 728x90</t>
  </si>
  <si>
    <t>4bf93b8b642443be622eee34d5f44c40</t>
  </si>
  <si>
    <t>Positivr.fr RG INSIDE TOP 336x280</t>
  </si>
  <si>
    <t>60814f56fcbc1d01a36fa8eb7ea420b5</t>
  </si>
  <si>
    <t>Positivr.fr BTF 728x90</t>
  </si>
  <si>
    <t>6478f0c89126bf01f6613eacc1424965</t>
  </si>
  <si>
    <t>Positivr.fr BUZZ BOTTOM 300x250</t>
  </si>
  <si>
    <t>a246e7d5ed93b53b7f4a95791c159159</t>
  </si>
  <si>
    <t>Positivr.fr Buzz 300x600</t>
  </si>
  <si>
    <t>a2fcab98ef25f759c5748e4b0765edbd</t>
  </si>
  <si>
    <t>Positivr.fr RG BOTTOM 728x90</t>
  </si>
  <si>
    <t>da3328dd26836ef1a5a07c6ca3ae5b4d</t>
  </si>
  <si>
    <t>Positivr.fr RG BOTTOM 300x250</t>
  </si>
  <si>
    <t>da978ecfea94debd5cb2f77d56801973</t>
  </si>
  <si>
    <t>Positivr.fr BUZZ BOTTOM 728x90</t>
  </si>
  <si>
    <t>eb55b1c69299c5c9378cb920ffc8692c</t>
  </si>
  <si>
    <t>Positivr.fr RG MIDDLE 300x250</t>
  </si>
  <si>
    <t>f186ac8237c41334e8fa7fb07ac36810</t>
  </si>
  <si>
    <t>Positivr.fr RG MIDDLE 728x90</t>
  </si>
  <si>
    <t>contact@strategicdigitalcontent.com</t>
  </si>
  <si>
    <t>New.tipsybartender.com</t>
  </si>
  <si>
    <t>1273a71b4da7a7c5e4337c21bf5dfb13</t>
  </si>
  <si>
    <t>Zone 13</t>
  </si>
  <si>
    <t>286345580156a44e06168ec5c3cd8a97</t>
  </si>
  <si>
    <t>Zone 3 and 8</t>
  </si>
  <si>
    <t>2a1d5c217e4640493e0ad1599c1d7037</t>
  </si>
  <si>
    <t>Zone 11</t>
  </si>
  <si>
    <t>2eca24f8fe777f1f7bd713e7b4724648</t>
  </si>
  <si>
    <t>Zone 2 and 7</t>
  </si>
  <si>
    <t>7466240644e60ce0d223c57b4f930e0e</t>
  </si>
  <si>
    <t>Zone 14</t>
  </si>
  <si>
    <t>7d4fb626fe791c7028434e0bbe448e26</t>
  </si>
  <si>
    <t>Zone 4 and 9</t>
  </si>
  <si>
    <t>828478b12815ac8dfa3e7e0aca2ed407</t>
  </si>
  <si>
    <t>Zone 5 and 10</t>
  </si>
  <si>
    <t>a72c52c7f8145312d1dce3023c77eb83</t>
  </si>
  <si>
    <t>Zone 6 - Mobile Header</t>
  </si>
  <si>
    <t>abd1ea64b4be7c7498ef74b95da325ef</t>
  </si>
  <si>
    <t>Zone 1</t>
  </si>
  <si>
    <t>f37fec163fe1997c7a7c528fb6de72d8</t>
  </si>
  <si>
    <t>Zone 12 300x600</t>
  </si>
  <si>
    <t>contact@telechargerunevideo.com</t>
  </si>
  <si>
    <t>Telechargerunevideo.com</t>
  </si>
  <si>
    <t>8bad0532f67e48fb03cf84e3e057ac82</t>
  </si>
  <si>
    <t>Telechargerunevideo.com 728x90</t>
  </si>
  <si>
    <t>contact@yaoiotaku.com</t>
  </si>
  <si>
    <t>Yaoiotaku.com</t>
  </si>
  <si>
    <t>2a036c133caeb696cba95babc0823230</t>
  </si>
  <si>
    <t>Yaoiotaku.com #3 300x250</t>
  </si>
  <si>
    <t>420e994ef27b611b3a5e2d9573ae195b</t>
  </si>
  <si>
    <t>Mangareado.com #1 728x90</t>
  </si>
  <si>
    <t>4256a9ce971595be81b8ae9206ca917e</t>
  </si>
  <si>
    <t>Yaoiotaku.com #1 300x250</t>
  </si>
  <si>
    <t>682d1779819dcdb474e74bcd496c0048</t>
  </si>
  <si>
    <t>Yaoiotaku.com #6 300x250</t>
  </si>
  <si>
    <t>9abfae0fdc394994d7a95c333883eb50</t>
  </si>
  <si>
    <t>Mangareado.com #1 300x250</t>
  </si>
  <si>
    <t>bae0660d2058c950c0884a7136f42807</t>
  </si>
  <si>
    <t>Yaoiotaku.com #5 300x250</t>
  </si>
  <si>
    <t>c84110079ea2b922d7c92b147fccc3c9</t>
  </si>
  <si>
    <t>Mangareado.com #3 300x250</t>
  </si>
  <si>
    <t>d126b3c5ec9106d91cbbe42d3deff28d</t>
  </si>
  <si>
    <t>Yaoiotaku.com #4 300x250</t>
  </si>
  <si>
    <t>e0ccebf8ac59813bfdcb0e347a72724a</t>
  </si>
  <si>
    <t>Yaoiotaku.com #1 728x90</t>
  </si>
  <si>
    <t>contas@desenvolveweb.com.br</t>
  </si>
  <si>
    <t>Desenvolve Web (oficinadanet.com.br)</t>
  </si>
  <si>
    <t>0665f56fb4eda5a38f4c43f047de1bed</t>
  </si>
  <si>
    <t>300x250</t>
  </si>
  <si>
    <t>4e741ac0576f33906ded15fc11a3d909</t>
  </si>
  <si>
    <t>728x90</t>
  </si>
  <si>
    <t>contato@noticiasautomotivas.com.br</t>
  </si>
  <si>
    <t>Noticiasautomotivas.com.br</t>
  </si>
  <si>
    <t>31ecda061d9792accdb6470300457a4c</t>
  </si>
  <si>
    <t>970x250</t>
  </si>
  <si>
    <t>38ef4834607767e077e734dfb6d3d3d1</t>
  </si>
  <si>
    <t>Lateral 300x600</t>
  </si>
  <si>
    <t>612bf0ce5b7a2b3663fd4639a0b92ff9</t>
  </si>
  <si>
    <t>Topo</t>
  </si>
  <si>
    <t>695a87b44affeba05510f7d9f50064f8</t>
  </si>
  <si>
    <t>Abaixo post 2</t>
  </si>
  <si>
    <t>6a801da136fadeb06cc947b750757d07</t>
  </si>
  <si>
    <t>Dentro post</t>
  </si>
  <si>
    <t>d276bc69a488113641457ec072486521</t>
  </si>
  <si>
    <t>Lateral</t>
  </si>
  <si>
    <t>d292be2b9723dfb3f23e5e0c0337ae5c</t>
  </si>
  <si>
    <t>Abaixo post</t>
  </si>
  <si>
    <t>d6438fb3e807656a53ffa9fed3815e7e</t>
  </si>
  <si>
    <t>Rodape home e single</t>
  </si>
  <si>
    <t>contato@seriemaniacos.com.br</t>
  </si>
  <si>
    <t>Seriemaniacos.com.br</t>
  </si>
  <si>
    <t>5000e59db885df3b09d69ca9a298d369</t>
  </si>
  <si>
    <t>Seriemaniacos.tv #3 300x250</t>
  </si>
  <si>
    <t>557141b41e1f202bb17f08182a9c5bb0</t>
  </si>
  <si>
    <t>Seriemaniacos.tv #6 300x250</t>
  </si>
  <si>
    <t>8c54fea4bbf5ab913914110a2433e139</t>
  </si>
  <si>
    <t>Seriemaniacos.tv #7 300x250</t>
  </si>
  <si>
    <t>aabfd5c13508a2598825b7860790e78d</t>
  </si>
  <si>
    <t>Seriemaniacos.tv #4 300x250</t>
  </si>
  <si>
    <t>c5e437fcaad59fa7051bdd43a0365bcc</t>
  </si>
  <si>
    <t>Seriemaniacos.tv 728x90</t>
  </si>
  <si>
    <t>ee81dcb6ed5906654890ed6480907c20</t>
  </si>
  <si>
    <t>Seriemaniacos.tv 300x600</t>
  </si>
  <si>
    <t>coolest@adnimation.com</t>
  </si>
  <si>
    <t>Shippony Group Nevada, Inc (Coolest-birthday-cakes.com)</t>
  </si>
  <si>
    <t>84efdc08592725fdea695203ec09d504</t>
  </si>
  <si>
    <t>Coolest-kid-birthday-parties.com 300x250</t>
  </si>
  <si>
    <t>8904a8e7630dec19e78bdf5ba003eda4</t>
  </si>
  <si>
    <t>300X250 ALL SITE 300x250</t>
  </si>
  <si>
    <t>cpati@indimusictv.com</t>
  </si>
  <si>
    <t>Indimusic.tv</t>
  </si>
  <si>
    <t>3a4f6f3872255106f805e98324a63915</t>
  </si>
  <si>
    <t>Indimusic.tv ROW #2 300x250</t>
  </si>
  <si>
    <t>67613211e376e38a5e6fe9f342ef93e6</t>
  </si>
  <si>
    <t>Indimusic.tv US/CA 300x250</t>
  </si>
  <si>
    <t>fc2ac09866dfd882a27370d2a340f2d5</t>
  </si>
  <si>
    <t>Indimusic.tv ROW #1 300x250</t>
  </si>
  <si>
    <t>craig.velez@rd.com</t>
  </si>
  <si>
    <t>Reader's Digest (rd.com)</t>
  </si>
  <si>
    <t>60210329d7b6eee25f8d80fb0a6a9c8f</t>
  </si>
  <si>
    <t>Rd.com 728x90</t>
  </si>
  <si>
    <t>6b3e1cce52511fd91d67ee0e2eeba834</t>
  </si>
  <si>
    <t>Rd.com ATF 300x250</t>
  </si>
  <si>
    <t>8250d72a3690196849e81362ac31c7ce</t>
  </si>
  <si>
    <t>Rd.com BTF 300x250</t>
  </si>
  <si>
    <t>958f5f53e041293caab1b60dd1ad427a</t>
  </si>
  <si>
    <t>Tasteofhome.com 728x90</t>
  </si>
  <si>
    <t>craig@mmorpg.com</t>
  </si>
  <si>
    <t>Mmorpg.com</t>
  </si>
  <si>
    <t>184b13aab2e8088a2cd43bd4b530902d</t>
  </si>
  <si>
    <t>Mmorpg.com 160x600</t>
  </si>
  <si>
    <t>1b378464b4c17935dac6410a7e04a6d3</t>
  </si>
  <si>
    <t>Mmorpg.com 300x250</t>
  </si>
  <si>
    <t>a21993b13eff0c296888c45eda734978</t>
  </si>
  <si>
    <t>Mmorpg.com 728x90</t>
  </si>
  <si>
    <t>creativeboyankit@gmail.com</t>
  </si>
  <si>
    <t>Insistpost.com</t>
  </si>
  <si>
    <t>2e2ac63060ad0ba2532b246b6917bd8a</t>
  </si>
  <si>
    <t>Hindi.insistpost.com Header 728x90</t>
  </si>
  <si>
    <t>66de4c65074981796554d56b6023bb4c</t>
  </si>
  <si>
    <t>Hindi.insistpost.com 160x600</t>
  </si>
  <si>
    <t>csutherland1@viggle.com</t>
  </si>
  <si>
    <t>Viggle Rewards Inc. (viggle.tv)</t>
  </si>
  <si>
    <t>53a646babfb1054014e27021c457a4b2</t>
  </si>
  <si>
    <t>Perk.tv 728x90</t>
  </si>
  <si>
    <t>55a74bef4895d9a1c93020721832306c</t>
  </si>
  <si>
    <t>Perk.tv 300x250</t>
  </si>
  <si>
    <t>ea146766dde2027ad5162c8b8b35b9d6</t>
  </si>
  <si>
    <t>Viggle.tv 728x90</t>
  </si>
  <si>
    <t>f7f8506c489abe66ff319070957cb186</t>
  </si>
  <si>
    <t>Viggle.tv 300x250</t>
  </si>
  <si>
    <t>csutherland@viggle.com</t>
  </si>
  <si>
    <t>Wetpaint.com</t>
  </si>
  <si>
    <t>557875f4d1c80b8062b6f6be90a43f46</t>
  </si>
  <si>
    <t>Wetpaint.com Desktop 300x250</t>
  </si>
  <si>
    <t>9ae236675bf41dbbab81b2d5c13dcbb3</t>
  </si>
  <si>
    <t>Wetpaint.com Mobile 320x50</t>
  </si>
  <si>
    <t>b541cb1e87bab094c116e3d46adc0a77</t>
  </si>
  <si>
    <t>Wetpaint.com Desktop 728x90</t>
  </si>
  <si>
    <t>c5c7622edd8929c968b4a1051237b94b</t>
  </si>
  <si>
    <t>Wetpaint.com Mobile 300x250</t>
  </si>
  <si>
    <t>cyberalone@msn.com</t>
  </si>
  <si>
    <t>Watchcartoononline.com</t>
  </si>
  <si>
    <t>5bd76146a3022b2ef1d41f8efb5c6561</t>
  </si>
  <si>
    <t>Watchcartoononline.com US, UK, CA, AU 160x600</t>
  </si>
  <si>
    <t>d19e4ca7ceb07d04c80f41902a5bfaa8</t>
  </si>
  <si>
    <t>Watchcartoononline.com US, UK, CA, AU 300x250</t>
  </si>
  <si>
    <t>efc9c6106d7bd7d95033a4366e77f60c</t>
  </si>
  <si>
    <t>Watchcartoononline.com US, UK, CA, AU 728x90</t>
  </si>
  <si>
    <t>dan@broadscaler.com</t>
  </si>
  <si>
    <t>Doctortopics.com</t>
  </si>
  <si>
    <t>66e124db239ef82ede0639ef5d6bd577</t>
  </si>
  <si>
    <t>Healthycast.com 300x250</t>
  </si>
  <si>
    <t>dan@newsbarber.com</t>
  </si>
  <si>
    <t>Newsbarber.com</t>
  </si>
  <si>
    <t>09fe01608a286fbc093ec177ee5e5f88</t>
  </si>
  <si>
    <t>Newsbarber.com 300x250</t>
  </si>
  <si>
    <t>10ce10a92ea9e41c6c513f9a2f95fc32</t>
  </si>
  <si>
    <t>Newsbarber.com Tier 2 300x250</t>
  </si>
  <si>
    <t>15e9bce03cc7c2a0705bd10976e98645</t>
  </si>
  <si>
    <t>Newsbarber.com Tier 2 728x90</t>
  </si>
  <si>
    <t>264fe560872a6592dd22d52d311412dc</t>
  </si>
  <si>
    <t>Newsbarber.com 728x90</t>
  </si>
  <si>
    <t>40e777ee44d1a0a348ce3859d71bb134</t>
  </si>
  <si>
    <t>Tweakingtricks.com Tier 2 160x600</t>
  </si>
  <si>
    <t>436496e73f1fd7e711f4a6846542b7ae</t>
  </si>
  <si>
    <t>Tweakingtricks.com 300x600</t>
  </si>
  <si>
    <t>46b54c294bf421fcdadcad82af6ee349</t>
  </si>
  <si>
    <t>Tweakingtricks.com 728x90</t>
  </si>
  <si>
    <t>5642f2fef7c38664982b7647fb4bc3de</t>
  </si>
  <si>
    <t>Tweakingtricks.com 160x600</t>
  </si>
  <si>
    <t>8afa07c0cef9404e99a6951f7df86f93</t>
  </si>
  <si>
    <t>Tweakingtricks.com Tier 2 728x90</t>
  </si>
  <si>
    <t>9c0c6eeb2ef6da9b90054685008701c5</t>
  </si>
  <si>
    <t>Newsbarber.com Tier 2 300x600</t>
  </si>
  <si>
    <t>cf79a6c816a766a309f24101fbe7ae89</t>
  </si>
  <si>
    <t>Newsbarber.com Tier 2 160x600</t>
  </si>
  <si>
    <t>d147cd151b830e192002d95fe36395a4</t>
  </si>
  <si>
    <t>Newsbarber.com 160x600</t>
  </si>
  <si>
    <t>d4ddd45a1fa5631871a9410972798ffb</t>
  </si>
  <si>
    <t>Tweakingtricks.com Tier 2 300x600</t>
  </si>
  <si>
    <t>ed713194028f92dae42790466780f860</t>
  </si>
  <si>
    <t>Newsbarber.com 300x600</t>
  </si>
  <si>
    <t>f1d3d0b1f52ca96a911a3f6bd8acb2f6</t>
  </si>
  <si>
    <t>Tweakingtricks.com Tier 2 300x250</t>
  </si>
  <si>
    <t>fa7b1b1b7a26841d3aac597196d7284e</t>
  </si>
  <si>
    <t>Tweakingtricks.com 300x250</t>
  </si>
  <si>
    <t>dan@shup.com</t>
  </si>
  <si>
    <t>Camelcamelcamel.com</t>
  </si>
  <si>
    <t>46342780e8a86321b547770ee92e47ae</t>
  </si>
  <si>
    <t>Skyscraper - No Adsense - Right</t>
  </si>
  <si>
    <t>89b0e0098e0431b41071d51e6bbe6836</t>
  </si>
  <si>
    <t>Footer - No Adsense - 728</t>
  </si>
  <si>
    <t>e397cad896fe1b2fde9349802fc07ec2</t>
  </si>
  <si>
    <t>Skyscraper - No Adsense - Left</t>
  </si>
  <si>
    <t>ec7f31cd00d69b3660c268ecf206096a</t>
  </si>
  <si>
    <t>Header - No Adsense - 728</t>
  </si>
  <si>
    <t>danavidar@gmail.com</t>
  </si>
  <si>
    <t>Caliser.com</t>
  </si>
  <si>
    <t>031cf09b362b4e3cfe01f2ccfd024755</t>
  </si>
  <si>
    <t>Chainraise.com First 300x250</t>
  </si>
  <si>
    <t>10cef4926cce86f780f3891bfd376377</t>
  </si>
  <si>
    <t>Ripbird.com Logo 728x90</t>
  </si>
  <si>
    <t>1b8eb86167019d117af2a4ea073a5386</t>
  </si>
  <si>
    <t>Chiefbox.com Right Side 1 300x250</t>
  </si>
  <si>
    <t>1dbdb767189e7bfa171110816e1ff00c</t>
  </si>
  <si>
    <t>Ripbird.com Recommendation 2 728x90</t>
  </si>
  <si>
    <t>21f5fc4a2d7f0776a7ed39ef9a4e6ca3</t>
  </si>
  <si>
    <t>Ripbird.com Right Side 2 300x250</t>
  </si>
  <si>
    <t>35298edd886a40527a450317e6192522</t>
  </si>
  <si>
    <t>Walletgroove.com Footer 01 300x250</t>
  </si>
  <si>
    <t>3a44893b2ff65af8cb6dfe1d3d072010</t>
  </si>
  <si>
    <t>Caliser.com Right Side 1 300x250</t>
  </si>
  <si>
    <t>41aacc55e268cb6a6af2a23816b04852</t>
  </si>
  <si>
    <t>Caliser.com Logo T2 (Max Fill) 728x90</t>
  </si>
  <si>
    <t>444f17a5395aed6fc64cc8a0ec89aece</t>
  </si>
  <si>
    <t>Ripbird.com Right Side 1 300x250</t>
  </si>
  <si>
    <t>4bb2e0898b265a59777742f61cdf0ccd</t>
  </si>
  <si>
    <t>Caliser.com Right Side 1 T2 (Max Fill) 300x250</t>
  </si>
  <si>
    <t>50569764ce06243950f54974c314fc23</t>
  </si>
  <si>
    <t>Tigerfunk.com Right Side 2  300x250</t>
  </si>
  <si>
    <t>55574c24d7a2a74ee7b5baf93ddedb33</t>
  </si>
  <si>
    <t>Walletgroove.com Below Content 728x90</t>
  </si>
  <si>
    <t>6d2c5a927ef122f7cd89b3a6bc7378e0</t>
  </si>
  <si>
    <t>Tigerfunk.com Logo2 728x90</t>
  </si>
  <si>
    <t>6d5e754133a5624805c0b914c5e0755a</t>
  </si>
  <si>
    <t>Walletgroove.com Side Bar #2 300x250</t>
  </si>
  <si>
    <t>71971b9205ceb6ee1fa4ae5a61ddf0a3</t>
  </si>
  <si>
    <t>Ripbird.com logo2 728x90</t>
  </si>
  <si>
    <t>79bb5502735e2032fb35afd4e6d39ed8</t>
  </si>
  <si>
    <t>Ripbird.com Right Side 3 300x250</t>
  </si>
  <si>
    <t>909a1ce2de9b357c15ece9ecb4616ba9</t>
  </si>
  <si>
    <t>Caliser.com Logo 728x90</t>
  </si>
  <si>
    <t>9d9211da25b8a2e50c46be3f849c0f7b</t>
  </si>
  <si>
    <t>Walletgroove.com Side Bar 300x250</t>
  </si>
  <si>
    <t>a03836c57ae3051bfd956f330d72ed7f</t>
  </si>
  <si>
    <t>Walletgroove.com Footer 02 300x250</t>
  </si>
  <si>
    <t>b2014e798b799c1176d86a0b7fd509d1</t>
  </si>
  <si>
    <t>Ripbird.com Recommendation 1 728x90</t>
  </si>
  <si>
    <t>cde0eadbcde063ac938a6ddef8bd1765</t>
  </si>
  <si>
    <t>Celebseven.com 728x90</t>
  </si>
  <si>
    <t>ddd5d3a19ab8c081ac185f1cff1e00f9</t>
  </si>
  <si>
    <t>Chainraise.com 300x600</t>
  </si>
  <si>
    <t>fb42c5d10fd92e3b4bad3c046af9c509</t>
  </si>
  <si>
    <t>Walletgroove.com Side Bar 300x600</t>
  </si>
  <si>
    <t>dani@monetizemore.com</t>
  </si>
  <si>
    <t>Bigsoccer.com</t>
  </si>
  <si>
    <t>b024ec91fa67c9aec746fc0f2acfc23c</t>
  </si>
  <si>
    <t>Bigsoccer.com BTF US 728x90</t>
  </si>
  <si>
    <t>daniel.aharonoff@broadscaler.com</t>
  </si>
  <si>
    <t>Mahalo.com</t>
  </si>
  <si>
    <t>03c27f65a6c6c5537383f4405182ea37</t>
  </si>
  <si>
    <t>Indymusic.tv Tier 1 300x250</t>
  </si>
  <si>
    <t>30bde80b4dfddf88a989361ce06bd016</t>
  </si>
  <si>
    <t>Moviescoop.tv Tier 2 300x250</t>
  </si>
  <si>
    <t>52cc904247457df47b15015a96175ee6</t>
  </si>
  <si>
    <t>Moviescoop.tv Tier 1 728x90</t>
  </si>
  <si>
    <t>63fab70fc7ebe4932221c44a904fe4bb</t>
  </si>
  <si>
    <t>Lifestylz.tv Tier 1 300x250</t>
  </si>
  <si>
    <t>6e2e0bd31dabe92a756ae638437c1e3e</t>
  </si>
  <si>
    <t>Moviecli.ps Tier 1 300x250</t>
  </si>
  <si>
    <t>96c5eac52c53cfcf1b95a44e61197e06</t>
  </si>
  <si>
    <t>Sportly.tv ATF 728x90</t>
  </si>
  <si>
    <t>9a1c9627f9e31a1c9c8320fbc54a2a92</t>
  </si>
  <si>
    <t>Sportly.tv Tier 1 300x250</t>
  </si>
  <si>
    <t>a98781d761faaa070fa85853c8e4a918</t>
  </si>
  <si>
    <t>Lifestylz.tv Tier 1 728x90</t>
  </si>
  <si>
    <t>b13e184efd977de75df2effa342b3f6a</t>
  </si>
  <si>
    <t>Swagbucks.com 728x90</t>
  </si>
  <si>
    <t>c3f7e21a3f52cf03ed2d56c608db1d97</t>
  </si>
  <si>
    <t>Moviecli.ps Tier 1 728x90</t>
  </si>
  <si>
    <t>d0430039ae7e04ca33fcc7bfca156c18</t>
  </si>
  <si>
    <t>Moviescoop.tv Tier 1 300x250</t>
  </si>
  <si>
    <t>f95469c36d67090592ce4513f909151c</t>
  </si>
  <si>
    <t>Indymusic.tv Tier 1 728x90</t>
  </si>
  <si>
    <t>daniel.papalia@nytimes.com</t>
  </si>
  <si>
    <t>Nytimes.com</t>
  </si>
  <si>
    <t>129422d2896be32ec09d76ca25ec921e</t>
  </si>
  <si>
    <t>Nytimes.com MX 728x90</t>
  </si>
  <si>
    <t>b0daef1e4757e387cecb468babd7aaa1</t>
  </si>
  <si>
    <t>Nytimes.com BR 728x90</t>
  </si>
  <si>
    <t>d0f73a790a2cab4e5a0bafbe71aadc59</t>
  </si>
  <si>
    <t>Nytimes.com DE 300x250</t>
  </si>
  <si>
    <t>daniel.yaronsky@adbluedigital.com</t>
  </si>
  <si>
    <t>Adbluedigital Ltd (cafepharma.com)</t>
  </si>
  <si>
    <t>01e0597aacfeb46459d64371732c560b</t>
  </si>
  <si>
    <t>Whitepages.com Set 3 728x90</t>
  </si>
  <si>
    <t>adbe6c6f2d8b80f23b915daecc25987a</t>
  </si>
  <si>
    <t>Grammarist.com 300x250</t>
  </si>
  <si>
    <t>bb7ff629c8a7c027ed7fcf7dc6c237c8</t>
  </si>
  <si>
    <t>Whitepages.com Set 3 300x250</t>
  </si>
  <si>
    <t>daniel@inquisitr.com</t>
  </si>
  <si>
    <t>Inquisitr.com</t>
  </si>
  <si>
    <t>03932d66637d396843a00d741fd3808c</t>
  </si>
  <si>
    <t>PB_KOM_IQ_C_BTF2_ 300x250</t>
  </si>
  <si>
    <t>08050f0ec22de78e21b9fed08c02b115</t>
  </si>
  <si>
    <t>New_IQ_KOM_C_BTF_ 728x90</t>
  </si>
  <si>
    <t>0b596fe0d80921f8f64cf33aaf2c40f2</t>
  </si>
  <si>
    <t>PB_KOM_IQ_HP_MOB_ATF_300x250</t>
  </si>
  <si>
    <t>139affc1ae629092a7d9acd36557429f</t>
  </si>
  <si>
    <t>PB_KOM_IQ_C_MOB_320x50</t>
  </si>
  <si>
    <t>18c68a202c78e7d9999100f8abac34c7</t>
  </si>
  <si>
    <t>New_IQ_KOM_HP_MOB_BTF2_ 300x250</t>
  </si>
  <si>
    <t>1c36189d534fac9b57208103bffe2b23</t>
  </si>
  <si>
    <t>QT_T2_C_BTF1_KOM 300x250</t>
  </si>
  <si>
    <t>2d3a4cc3c67dca2c600782323af297e3</t>
  </si>
  <si>
    <t>PB_KOM_IQ_C_ATF_ 728x90</t>
  </si>
  <si>
    <t>2d86c966ba1936316f5c2f46086a10ca</t>
  </si>
  <si>
    <t>PB_KOM_IQ_C_MOB_BTF2_300x250</t>
  </si>
  <si>
    <t>33cb54f23bef9f0f3f22c03e931b5faa</t>
  </si>
  <si>
    <t>PB_KOM_IQ_C_MOB_BTF5_300x250</t>
  </si>
  <si>
    <t>368e0fcccc64b410342fa97219042791</t>
  </si>
  <si>
    <t>New_IQ_KOM_C_ATF_ 300x250</t>
  </si>
  <si>
    <t>3c8e477f7a98402a588fd5551ccabcff</t>
  </si>
  <si>
    <t>New_IQ_KOM_HP_BTF_ 728x90</t>
  </si>
  <si>
    <t>4216f0169b4e7d7dd7ac05271ed1f36b</t>
  </si>
  <si>
    <t>QT_T1_C_BTF2_KOM 300x250</t>
  </si>
  <si>
    <t>4a176ee86d8eef875953de8bfbd7f064</t>
  </si>
  <si>
    <t>New_IQ_KOM_C_MOB_BTF4_300x250</t>
  </si>
  <si>
    <t>4eb156ccb98a4b414bf1c8d12d4b179f</t>
  </si>
  <si>
    <t>QT_T1_H_BTF3_KOM 300x250</t>
  </si>
  <si>
    <t>53068b21a0704d24223644f0d930af48</t>
  </si>
  <si>
    <t>PB_KOM_IQ_C_MOB_BTF4_ 300x250</t>
  </si>
  <si>
    <t>56e73dafc96afd2f8d5de262c903a2a0</t>
  </si>
  <si>
    <t>New_IQ_KOM_HP_BTF2_ 300x600</t>
  </si>
  <si>
    <t>6d9fd31416f324bd3f047b470282306f</t>
  </si>
  <si>
    <t>QT_T1_C_BTF1_KOM 300x250</t>
  </si>
  <si>
    <t>717b7f2bc38049bebe4678acc0729395</t>
  </si>
  <si>
    <t>New_IQ_KOM_C_MOB_BTF5_300x250</t>
  </si>
  <si>
    <t>75379a382b62dcdb5b938574bf2c788d</t>
  </si>
  <si>
    <t>New_IQ_KOM_C_MOB_In_Content_ 300x250</t>
  </si>
  <si>
    <t>78ab233309dc385d84b1824874ac13e2</t>
  </si>
  <si>
    <t>New_IQ_KOM_C_BTF2_ 300x250</t>
  </si>
  <si>
    <t>821c5ab5a662a45b2ff9b32555e138ca</t>
  </si>
  <si>
    <t>New_IQ_KOM_C_MOB_BTF2_ 300x250</t>
  </si>
  <si>
    <t>8a97ff75214bbc2c4132ab60ed069a20</t>
  </si>
  <si>
    <t>New_IQ_KOM_HP_ATF_ 728x90</t>
  </si>
  <si>
    <t>9e5c7560de20f485c9fbcce2bb2d1eeb</t>
  </si>
  <si>
    <t>New_IQ_KOM_C_MOB_In_Content_2_300x250</t>
  </si>
  <si>
    <t>a047ac266733c50f88043e246bb563c7</t>
  </si>
  <si>
    <t>PB_KOM_IQ_C_MOB_In_Content_300x250</t>
  </si>
  <si>
    <t>a17f29627c135ba20cde1a8ca1b24f8f</t>
  </si>
  <si>
    <t>PB_KOM_IQ_HP_MOB_BTF_ 300x250</t>
  </si>
  <si>
    <t>a3217d2c34e793436ca994211dd46544</t>
  </si>
  <si>
    <t>New_IQ_KOM_HP_MOB_BTF_ 300x250</t>
  </si>
  <si>
    <t>ac67200a8065c83e43b694d60561d372</t>
  </si>
  <si>
    <t>New_IQ_KOM_HP_BTF1_ 300x600</t>
  </si>
  <si>
    <t>b099e27c6d929509f67c5a04cca99000</t>
  </si>
  <si>
    <t>New_IQ_KOM_C_ATF_ 728x90</t>
  </si>
  <si>
    <t>bfb4c65b82577315b216e2617f46a475</t>
  </si>
  <si>
    <t>New_IQ_KOM_HP_MOB_ATF_ 300x250</t>
  </si>
  <si>
    <t>ca63b0d8bb8d811c0a386065e9008615</t>
  </si>
  <si>
    <t>PB_KOM_IQ_C_ATF_300x250</t>
  </si>
  <si>
    <t>caf5887a8fa6ec598d061ad42fca7bea</t>
  </si>
  <si>
    <t>QT_T2_C_BTF2_KOM 300x250</t>
  </si>
  <si>
    <t>cdfbdfc30d3ea59e55587d2ba49710a5</t>
  </si>
  <si>
    <t>PB_KOM_IQ_C_MOB_In_Content_2_300x250</t>
  </si>
  <si>
    <t>d63135fe9a88fddc2ef223b5d3b5bd5a</t>
  </si>
  <si>
    <t>New_IQ_KOM_C_MOB_BTF3_ 300x250</t>
  </si>
  <si>
    <t>e26ddac6e5246f8424bbefde4e59540e</t>
  </si>
  <si>
    <t>QT_T1_H_BTF4_KOM 300x250</t>
  </si>
  <si>
    <t>e3ea36ad59e09cb85600fb449a810423</t>
  </si>
  <si>
    <t>New_IQ_KOM_C_MOB_ 320x50</t>
  </si>
  <si>
    <t>e4193627f2ffb9e0a0e25a45e27b2dc9</t>
  </si>
  <si>
    <t>New_IQ_KOM_Sticky_Footer_728x90</t>
  </si>
  <si>
    <t>f183f58e25d694c9aa1f9201ca79a3c2</t>
  </si>
  <si>
    <t>PB_KOM_IQ_C_BTF_ 728x90</t>
  </si>
  <si>
    <t>f377d5448539a9a4760ca49df50da92d</t>
  </si>
  <si>
    <t>PB_KOM_IQ_C_MOB_BTF3_300x250</t>
  </si>
  <si>
    <t>fed7e1ecb321991dea176156e264d810</t>
  </si>
  <si>
    <t>New_IQ_KOM_C_BTF_ 300x250</t>
  </si>
  <si>
    <t>daniel@trendblog.net</t>
  </si>
  <si>
    <t>Trendblog.net</t>
  </si>
  <si>
    <t>3cca8c4776122bca0c40962dd8df9b5b</t>
  </si>
  <si>
    <t>Sidebar #2 300x250</t>
  </si>
  <si>
    <t>dasortpin@live.com</t>
  </si>
  <si>
    <t>Dasort.com</t>
  </si>
  <si>
    <t>39a29197be0612d77f878088cccddd52</t>
  </si>
  <si>
    <t>Dasort.com #2</t>
  </si>
  <si>
    <t>3cda4d892ba42a6bb35d53cc9ae5f170</t>
  </si>
  <si>
    <t>523e1bbd42c3f7e166eb84d480332a5f</t>
  </si>
  <si>
    <t>Dasort.com #3</t>
  </si>
  <si>
    <t>davaugust@gmail.com</t>
  </si>
  <si>
    <t>Shareaproject.com</t>
  </si>
  <si>
    <t>7ac2fa9798d1627e3830eecaa5c28166</t>
  </si>
  <si>
    <t>Shareaproject.com 160x600</t>
  </si>
  <si>
    <t>dave@tri.media</t>
  </si>
  <si>
    <t xml:space="preserve">Tri Media (Tattoo.com) </t>
  </si>
  <si>
    <t>0b6b0373560f5edd7c2380b06edacb00</t>
  </si>
  <si>
    <t>Ridertalk.com BTF 728x90</t>
  </si>
  <si>
    <t>0c7ce03177c6e787c6bb9d05dc46d303</t>
  </si>
  <si>
    <t>Moviecodex.com BTF New 300x250</t>
  </si>
  <si>
    <t>0e5d9910a13eedb2beb2abbe391d08ca</t>
  </si>
  <si>
    <t>Tattoo ATF 728x90</t>
  </si>
  <si>
    <t>17171073e0afb8a1864e85f6021c81d8</t>
  </si>
  <si>
    <t>Celebritygossipgirls.com ATF 728x90</t>
  </si>
  <si>
    <t>1932ad7cbc37f2e2c6ad23cd74ce8b8c</t>
  </si>
  <si>
    <t>Tattoo ATF 300x250</t>
  </si>
  <si>
    <t>19cef91341b687bc6d2c6b5d6dff4b4b</t>
  </si>
  <si>
    <t>Celebtop10.com BTF 300x250</t>
  </si>
  <si>
    <t>1aa02d21083cf48c6c7a1922d879bbbd</t>
  </si>
  <si>
    <t>Top10stoday.com ATF 300x250</t>
  </si>
  <si>
    <t>1db72f42e7bcfbaa4e7ef6db7cfbb50d</t>
  </si>
  <si>
    <t>Chunk ATF #1 160x600</t>
  </si>
  <si>
    <t>1df4870c993f84f467d1da23cf32f343</t>
  </si>
  <si>
    <t>Vailbloom.com BTF New 300x250</t>
  </si>
  <si>
    <t>1e8029a5b1fbd2a00811dc70ffa1d858</t>
  </si>
  <si>
    <t>Top10stoday.com BTF 300x250</t>
  </si>
  <si>
    <t>1f9a8fa9f5a29c609089556b9c442c2e</t>
  </si>
  <si>
    <t>Secretinnerbeauty.com BTF 728x90</t>
  </si>
  <si>
    <t>1fee07aaf4fdcb669d8696d9fcf1527c</t>
  </si>
  <si>
    <t>Chunk ATF 300x250</t>
  </si>
  <si>
    <t>206df9f69a8916ab09539a25d2f1f788</t>
  </si>
  <si>
    <t>Secretinnerbeauty.com ATF 300x250</t>
  </si>
  <si>
    <t>2b6784efeb1e07bc4394dd679fea38c2</t>
  </si>
  <si>
    <t>Ridertalk.com BTF 300x250</t>
  </si>
  <si>
    <t>2d9598a50e922a97aef6b443cb7d978a</t>
  </si>
  <si>
    <t>Chunk BTF 728x90</t>
  </si>
  <si>
    <t>2e3900030d479d6d04a52ed14cbd657b</t>
  </si>
  <si>
    <t>Exploretastetravel.com ATF 728x90</t>
  </si>
  <si>
    <t>33aa261e3a0e2c30cc723e023bc949e3</t>
  </si>
  <si>
    <t>Chunk ATF 728x90</t>
  </si>
  <si>
    <t>344819a052e815261c1ae5500a79bd01</t>
  </si>
  <si>
    <t>Ladmansion.com BTF 300x250</t>
  </si>
  <si>
    <t>36a9686dec48f010e329ff56f4fb1c70</t>
  </si>
  <si>
    <t>Celebritygossipgirls.com BTF 300x250</t>
  </si>
  <si>
    <t>3853f19cf215a1902dd5efb06c868bf8</t>
  </si>
  <si>
    <t>Exploretastetravel.com BTF 728x90</t>
  </si>
  <si>
    <t>486ec462121e030fad27ff3f471d9411</t>
  </si>
  <si>
    <t>Ladmansion.com BTF 728x90</t>
  </si>
  <si>
    <t>4ecda5d99b0616f0ff0af2de7a035654</t>
  </si>
  <si>
    <t>Celebtop10.com BTF 728x90</t>
  </si>
  <si>
    <t>51d51007d3a3ab5df3d5555eaf5981b4</t>
  </si>
  <si>
    <t>Ridertalk.com ATF 300x250</t>
  </si>
  <si>
    <t>56f28e9a11feec8046b2dcff7c1b37aa</t>
  </si>
  <si>
    <t>Vailbloom.com ATF 728x90</t>
  </si>
  <si>
    <t>5c861af8ac0a4bb89273564caa6c7c3e</t>
  </si>
  <si>
    <t>Celebritygossipgirls.com ATF 300x250</t>
  </si>
  <si>
    <t>5e1d963e76c0a5af4481cf207d9c4fdf</t>
  </si>
  <si>
    <t>GeekNation 728x90 BTF</t>
  </si>
  <si>
    <t>652f0ac9f6a3687afb7d53b756e059cc</t>
  </si>
  <si>
    <t>Moviecodex.com ATF 728x90</t>
  </si>
  <si>
    <t>65872f8bb1ed229d62978ab0aa0c15f8</t>
  </si>
  <si>
    <t>Ridertalk.com ATF 728x90</t>
  </si>
  <si>
    <t>6704a8c1ddee33730c14a5c6f57b34f1</t>
  </si>
  <si>
    <t>Hiptreks BTF 300x250</t>
  </si>
  <si>
    <t>6bcad9b12b7a7b08f5d4932325459675</t>
  </si>
  <si>
    <t>Moviecodex.com ATF 160x600</t>
  </si>
  <si>
    <t>6d666f254bdfedbb61653aefef61d60d</t>
  </si>
  <si>
    <t>Celebritygossipgirls.com BTF 728x90</t>
  </si>
  <si>
    <t>705f13fc153ef67611cc5ce46598f003</t>
  </si>
  <si>
    <t>Exploretastetravel.com ATF 300x250</t>
  </si>
  <si>
    <t>7850484c4ff938f201eef1cad7d51cd2</t>
  </si>
  <si>
    <t>Ladmansion.com BTF New 300x250</t>
  </si>
  <si>
    <t>87f096f6bde4ac40907c73b94f077103</t>
  </si>
  <si>
    <t>Secretinnerbeauty.com ATF 728x90</t>
  </si>
  <si>
    <t>94da76c895144cf0ac51e4c910838e64</t>
  </si>
  <si>
    <t>Moviecodex.com ATF 300x250</t>
  </si>
  <si>
    <t>9bbc066fcbfeac7d149efc7e1ad1b32e</t>
  </si>
  <si>
    <t>Vailbloom.com BTF 300x250</t>
  </si>
  <si>
    <t>a2d7e16a79f772ea2f742f7d3cfacfd1</t>
  </si>
  <si>
    <t>GeekNation 728x90 ATF</t>
  </si>
  <si>
    <t>a401b81bf45a4ce54b1e6aa73c4d7837</t>
  </si>
  <si>
    <t>Celebtop10.com ATF 300x250</t>
  </si>
  <si>
    <t>a4c60732277a25f676989a27cf911f78</t>
  </si>
  <si>
    <t>Top10stoday.com BTF 728x90</t>
  </si>
  <si>
    <t>a50a494e4bde6687f8e87548e80fb2f0</t>
  </si>
  <si>
    <t>Ladmansion.com ATF 728x90</t>
  </si>
  <si>
    <t>a7289b0811b3a7bf7576bde2e1bd1529</t>
  </si>
  <si>
    <t>Chunk BTF 300x250</t>
  </si>
  <si>
    <t>a87d120a96467a33bb68922568236610</t>
  </si>
  <si>
    <t>Top10stoday.com ATF 728x90</t>
  </si>
  <si>
    <t>c16225f8f50128d6c2820237faafcc44</t>
  </si>
  <si>
    <t>Vailbloom.com BTF 160x600</t>
  </si>
  <si>
    <t>c97a6bc0b982298d36f16da7f1a36a44</t>
  </si>
  <si>
    <t>Top10stoday.com BTF New 300x250</t>
  </si>
  <si>
    <t>cde096d7e3c496109b3dc5866e0e4dcf</t>
  </si>
  <si>
    <t>Vailbloom.com BTF 728x90</t>
  </si>
  <si>
    <t>d1c871d51c48304086ababb63099c099</t>
  </si>
  <si>
    <t>Hiptreks BTF 728x90</t>
  </si>
  <si>
    <t>d444ebecfd69ceb63c20edd8731a9ad1</t>
  </si>
  <si>
    <t>Tattoo BTF 160x600</t>
  </si>
  <si>
    <t>d4d732d4947dc2d344de6815fa9edb80</t>
  </si>
  <si>
    <t>Secretinnerbeauty.com BTF 300x250</t>
  </si>
  <si>
    <t>d5de0c58da9c664861ec77807faba5db</t>
  </si>
  <si>
    <t>Tattoo BTF 300x250</t>
  </si>
  <si>
    <t>d6e6284f83d4f0f567ceccfc8d0b90f4</t>
  </si>
  <si>
    <t>Tattoo BTF 728x90</t>
  </si>
  <si>
    <t>d70f4dc04097001546afe55b869293d8</t>
  </si>
  <si>
    <t>Hiptreks  ATF 300x250</t>
  </si>
  <si>
    <t>e345cafd86ae67ef7deb1d49b805e22b</t>
  </si>
  <si>
    <t>GeekNation 160x600 bTF</t>
  </si>
  <si>
    <t>e385c4b2181515b41772625b15c22d17</t>
  </si>
  <si>
    <t>Vailbloom.com ATF 300x250</t>
  </si>
  <si>
    <t>e4507c1e10199bc89658fe1648e3f621</t>
  </si>
  <si>
    <t>Moviecodex.com BTF 728x90</t>
  </si>
  <si>
    <t>e47ecd8e760efc4b649eb3133de1bfa2</t>
  </si>
  <si>
    <t>Ladmansion.com ATF 300x250</t>
  </si>
  <si>
    <t>e57a8cafe15f8e0430d0b56577335faf</t>
  </si>
  <si>
    <t>Secretinnerbeauty.com BTF2 300x250</t>
  </si>
  <si>
    <t>e798c88228da609f3665b1f0bdd91831</t>
  </si>
  <si>
    <t>Celebtop10.com ATF 728x90</t>
  </si>
  <si>
    <t>f23f22d3011fe39c0c39e354d7f02a79</t>
  </si>
  <si>
    <t>Top10stoday.com ATF 160x600</t>
  </si>
  <si>
    <t>f4d4c9e0c20ef546a94c6c7058777468</t>
  </si>
  <si>
    <t>Exploretastetravel.com BTF New 300x250</t>
  </si>
  <si>
    <t>fc6e3002a9dcb64090086ab084a4c5c3</t>
  </si>
  <si>
    <t>Hiptreks ATF 728x90</t>
  </si>
  <si>
    <t>fc7b47d0c89ff514621f5517139b5f23</t>
  </si>
  <si>
    <t>Tattoo Mobile 300x250</t>
  </si>
  <si>
    <t>daveschererpwi@gmail.com</t>
  </si>
  <si>
    <t>PWInsider.com</t>
  </si>
  <si>
    <t>72c11d90fb86065537ff2fe6d0d18648</t>
  </si>
  <si>
    <t>Pwinsider.com 300x250</t>
  </si>
  <si>
    <t>c1a52eba868b300f5c7634710f5e816e</t>
  </si>
  <si>
    <t>Pwinsider.com 728x90</t>
  </si>
  <si>
    <t>david@adpile.net</t>
  </si>
  <si>
    <t>Adpile (Viraltide.com)</t>
  </si>
  <si>
    <t>28da40641b34017cc7773f90704961fc</t>
  </si>
  <si>
    <t>VT_Komoona_300x250_ATF</t>
  </si>
  <si>
    <t>936baf241856e3efd2814ce4c2ba95e6</t>
  </si>
  <si>
    <t>VT_Komoona_728x90_Header</t>
  </si>
  <si>
    <t>9ed0874bf9603bd029b0fa862a2dd793</t>
  </si>
  <si>
    <t>VT_Komoona_300x250_BTF</t>
  </si>
  <si>
    <t>d865f358e013825bbc9db6b50b6feba2</t>
  </si>
  <si>
    <t>VT_Komoona_300x250_Inner</t>
  </si>
  <si>
    <t>David@Bott.net</t>
  </si>
  <si>
    <t>Dbstalk.com</t>
  </si>
  <si>
    <t>10b4d7e4f26ea616a2a6bdd7a38bfe64</t>
  </si>
  <si>
    <t>Tivo LB 2</t>
  </si>
  <si>
    <t>4e286726f709db2929406637b0182f8f</t>
  </si>
  <si>
    <t>Tivo Wide Sky 2 160x600</t>
  </si>
  <si>
    <t>683f25cc33bc8b3befae4cc9e8e22722</t>
  </si>
  <si>
    <t>Tivo LB 1</t>
  </si>
  <si>
    <t>9c8e51bdf5432144a50c0b30ba35ab26</t>
  </si>
  <si>
    <t>Tivo Wide Sky 1 160x600</t>
  </si>
  <si>
    <t>david@maverickmedia.eu</t>
  </si>
  <si>
    <t>Maverick Media (lifetipsfortravel.com)</t>
  </si>
  <si>
    <t>4598d374fff8cbb663022a6921149f45</t>
  </si>
  <si>
    <t>Lifetipsfortravel.com Mobile 300x250</t>
  </si>
  <si>
    <t>david@popcrunch.net</t>
  </si>
  <si>
    <t>Popcrunch.com</t>
  </si>
  <si>
    <t>07a73b14e6f428b5eb7f0cc3dd8ff3c8</t>
  </si>
  <si>
    <t>Popcrunch.com US ATF 300x250</t>
  </si>
  <si>
    <t>11ec544c229aead02630f57dfaacd542</t>
  </si>
  <si>
    <t>Popcrunch.com US ATF #2 728x90</t>
  </si>
  <si>
    <t>27ac8a8184e9125d70eb7368a9deeaf8</t>
  </si>
  <si>
    <t>Popcrunch.com US ATF #2 300x250</t>
  </si>
  <si>
    <t>7e1716a7f92367a45a823c9520c368f8</t>
  </si>
  <si>
    <t>Popcrunch.com US ATF 728x90</t>
  </si>
  <si>
    <t>david@tokyobase.net</t>
  </si>
  <si>
    <t>Mangabase.co</t>
  </si>
  <si>
    <t>8e4085228ba3f3c1092f04495604524a</t>
  </si>
  <si>
    <t>Mangabase.net 728x90</t>
  </si>
  <si>
    <t>feabd99b80b7863b1144760a2433f301</t>
  </si>
  <si>
    <t>Narutobase.net</t>
  </si>
  <si>
    <t>david@tripandleisure.com</t>
  </si>
  <si>
    <t>Freethoughtcafe.com</t>
  </si>
  <si>
    <t>03c66412cfcb8fb5188463304fa3cd60</t>
  </si>
  <si>
    <t>Fashionstuds.com Tier 2 300x250</t>
  </si>
  <si>
    <t>0fa9d1dcb75279b4ba922e88d7c0812b</t>
  </si>
  <si>
    <t>Easynutritionplans.com Tier 2 300x250</t>
  </si>
  <si>
    <t>2030784201c22513f4d012f3d6429e70</t>
  </si>
  <si>
    <t>Easynutritionplans.com Tier 1 300x250</t>
  </si>
  <si>
    <t>2c89f1f19727da84914bfff73560cd5a</t>
  </si>
  <si>
    <t>Fashionstuds.com Tier 1 728x90</t>
  </si>
  <si>
    <t>3ce4d5dbc326d7587ae8afdb35975333</t>
  </si>
  <si>
    <t>Easynutritionplans.com Tier 2 728x90</t>
  </si>
  <si>
    <t>66ffd4e1833da1cd9b200e298a31aa7d</t>
  </si>
  <si>
    <t>Fashionstuds.com Tier 2 728x90</t>
  </si>
  <si>
    <t>82164a73afc4b6075a690a1efb1de6b1</t>
  </si>
  <si>
    <t>Easynutritionplans.com Tier 1 728x90</t>
  </si>
  <si>
    <t>8dcefd69bc41f73bbbc7405fb79c8e79</t>
  </si>
  <si>
    <t>Easynutritionplans.com Tier 1 160x600</t>
  </si>
  <si>
    <t>a05580fe52845f8f24b2ba8f51a7272d</t>
  </si>
  <si>
    <t>Fashionstuds.com Tier 1 160x600</t>
  </si>
  <si>
    <t>e0e07b478447969f0aa9613b210e5ad6</t>
  </si>
  <si>
    <t>Fashionstuds.com Tier 1 300x250</t>
  </si>
  <si>
    <t>e1f6f3ebadd27d912e113833be29acc9</t>
  </si>
  <si>
    <t>Easynutritionplans.com Tier 2 160x600</t>
  </si>
  <si>
    <t>f1454eeded7ce561d334ed79bae4191a</t>
  </si>
  <si>
    <t>Fashionstuds.com Tier 2 160x600</t>
  </si>
  <si>
    <t>dawid.wasniowski@adsparc.com</t>
  </si>
  <si>
    <t>AdSparc (dailymotion.com)</t>
  </si>
  <si>
    <t>00521fe07231bb828490168510f77dff</t>
  </si>
  <si>
    <t>News18.com KMN2 300x600</t>
  </si>
  <si>
    <t>0057f6cb501105fb66e2b446a70a90f3</t>
  </si>
  <si>
    <t>Bollywoodlife.com-728x90_KMN</t>
  </si>
  <si>
    <t>031426cbe34a27c49cfce8f6513bd5b5</t>
  </si>
  <si>
    <t>Advance_NJ_BTF_Direct_Mobile_Tile2_300x250_KMN</t>
  </si>
  <si>
    <t>03de118fabd341dcf7ac52b05310fb37</t>
  </si>
  <si>
    <t>NIE-dinamani.com- 728x90</t>
  </si>
  <si>
    <t>040a44f2ee43be65bae7d7955fc80a10</t>
  </si>
  <si>
    <t>Midianews.com.br _KMN_ 300x250</t>
  </si>
  <si>
    <t>046ea8b9a5fca377caf3ff9cb14b49f9</t>
  </si>
  <si>
    <t>Traileraddict.com _KMN_ 300x250</t>
  </si>
  <si>
    <t>05ef341c8ce99c0a360224ef0eabfc37</t>
  </si>
  <si>
    <t>DNA - 160x600_KMN</t>
  </si>
  <si>
    <t>0643fba6f2a7e627200408294f9fcaf3</t>
  </si>
  <si>
    <t>Advance_NJ_BTF_Direct_Mobile_Tile5_300x250_KMN</t>
  </si>
  <si>
    <t>0aac9ba6bae9dc179c07e8b85ea5e924</t>
  </si>
  <si>
    <t>Gamepressure.com BTF 300x250 KMN2</t>
  </si>
  <si>
    <t>0bc816aa38c5c95dca99baec8028e4e5</t>
  </si>
  <si>
    <t>News18.com ME KMN 300x250</t>
  </si>
  <si>
    <t>0bea47243ec402f220cd805826248a66</t>
  </si>
  <si>
    <t>Firstpost.com _KMN_300x250</t>
  </si>
  <si>
    <t>0c26e48d0dc96dff3330bc7d03836dee</t>
  </si>
  <si>
    <t>Gumtree_AU_KMN3_300x600</t>
  </si>
  <si>
    <t>0c331836f5344578830833d9010371b9</t>
  </si>
  <si>
    <t>Yourcareeverywhere_mob_300x250_KMN</t>
  </si>
  <si>
    <t>0c67a54a3945e180e992f5b3ff22a0ac</t>
  </si>
  <si>
    <t>Ibnlive.com 300x600 KMN [deleted]</t>
  </si>
  <si>
    <t>0fc7fd5584d7ac5c2a26d25a2ebabca6</t>
  </si>
  <si>
    <t>Hollywoodlife.com ROW 300x250 KMN2</t>
  </si>
  <si>
    <t>1406bee91eb29e7fafbe53bb8d95c916</t>
  </si>
  <si>
    <t>Gamepressure.com 300x250 UK BTF KMN</t>
  </si>
  <si>
    <t>14251770e12f6bdad88208f6d57ed646</t>
  </si>
  <si>
    <t>Lifeisaboard.com_KMN2_300x250</t>
  </si>
  <si>
    <t>1440e716e33860ab8e56be3e4a9918d4</t>
  </si>
  <si>
    <t>Wwtdd.com _KMN2_ 728x90</t>
  </si>
  <si>
    <t>152cf4033c59f18cca5a3df155059183</t>
  </si>
  <si>
    <t>Dailymotion.com ES 300x250 KMN [deleted] [deleted]</t>
  </si>
  <si>
    <t>167246aa8930f07fd858519ce672debd</t>
  </si>
  <si>
    <t>Youscube.com_728x90_KMN</t>
  </si>
  <si>
    <t>18d442f11172233ba8cb49bc4964df10</t>
  </si>
  <si>
    <t>Javedch.com _KMN_ME_ 728x90</t>
  </si>
  <si>
    <t>191cfce49edf03d1a8b582b54324d0a5</t>
  </si>
  <si>
    <t>Advance_NJ_BTF_Direct_Web_RectangleBelow_300x250_KMN</t>
  </si>
  <si>
    <t>1928c32460502fdcc50d9ded21ed062a</t>
  </si>
  <si>
    <t>Webdunia.com KMN 300x250</t>
  </si>
  <si>
    <t>1eed64e6c20586cac66431eb68f9a1bc</t>
  </si>
  <si>
    <t>Hollywoodtuna.com _300x250_KMN</t>
  </si>
  <si>
    <t>215154c023f026bafb26232ee7461854</t>
  </si>
  <si>
    <t>Youscube.com_728x90_KMN2</t>
  </si>
  <si>
    <t>2421f922ad61ea961ac6e40b19380ea5</t>
  </si>
  <si>
    <t>Advance_NJ_BTF_Direct_Mobile_Tile4_300x250_KMN</t>
  </si>
  <si>
    <t>258065a86a8738dee3f362461f94857c</t>
  </si>
  <si>
    <t>NIE-dinamani.com-KMN3-300x250</t>
  </si>
  <si>
    <t>26bc14c012c5e3837fac7977d7a7d706</t>
  </si>
  <si>
    <t>Urdupoint.com _KMN2_EU_ 300x250</t>
  </si>
  <si>
    <t>27b30fa416bf89a079507ef52f4fdc68</t>
  </si>
  <si>
    <t>Javedch.com _KMN2_ 300x250</t>
  </si>
  <si>
    <t>2865f24d636ed9dac65bcf0e811e51d8</t>
  </si>
  <si>
    <t>EMGN.com_Native_300x250_KMN_PB_WF</t>
  </si>
  <si>
    <t>287c47ed292085e92e8c876d7685f1b4</t>
  </si>
  <si>
    <t>Tribune.com.pk ATF 728x90</t>
  </si>
  <si>
    <t>2c2040e165e5bb65065d4fb6f7f41c0f</t>
  </si>
  <si>
    <t>Dynomove.com_KMN_300x250</t>
  </si>
  <si>
    <t>2c316cad2de8f3233496cd5a1871264f</t>
  </si>
  <si>
    <t>Gamepressure.com 300x250 KMN</t>
  </si>
  <si>
    <t>2c416aff8f3eedeb0fe6c9cd9f7e4a1d</t>
  </si>
  <si>
    <t>AllAfrica_728x90_D_US/CA_KMN</t>
  </si>
  <si>
    <t>2c45757ef305cea24ea45c93962ef73f</t>
  </si>
  <si>
    <t>Wwtdd.com Mobile _KMN2_ 300x250</t>
  </si>
  <si>
    <t>2d65bcb500948d4dcfb9c6062f35dd3b</t>
  </si>
  <si>
    <t>Urdupoint.com_300x250_KMN</t>
  </si>
  <si>
    <t>2f70da14076f425aa1b6c5d02f732278</t>
  </si>
  <si>
    <t>Advance_NJ_BTF_Direct_Web_Marketing1_300x250_KMN</t>
  </si>
  <si>
    <t>2fca1cadce30cbbb7eafcf56790f390b</t>
  </si>
  <si>
    <t>Thelocal.de _KMN_ 300x250</t>
  </si>
  <si>
    <t>2ff4a3aff6dabe3390e909076bb5e93e</t>
  </si>
  <si>
    <t>Ibnlive.com 300x250 KMN2 [deleted]</t>
  </si>
  <si>
    <t>31e3b639db997f8d7e83326f859e4639</t>
  </si>
  <si>
    <t>Gumtree.com.au Mobile _AU_MW_KMN2_ 300x250</t>
  </si>
  <si>
    <t>3241c1ed3732ffc1363859a9c3f741dd</t>
  </si>
  <si>
    <t>Javedch.com _KMN_EU_ 728x90</t>
  </si>
  <si>
    <t>32425b7787bf8ac3121828e8aa7c10c9</t>
  </si>
  <si>
    <t>Diyncrafts.com NS_Mob_KMN1 728x90</t>
  </si>
  <si>
    <t>3571452761c66f356df360e972b14705</t>
  </si>
  <si>
    <t>Todayslifestyle.com LM_Desk_KMN_ 300x250</t>
  </si>
  <si>
    <t>35a4b07710acc35e4ab0a89a954f0fa2</t>
  </si>
  <si>
    <t>Diply_Dsk_CNT_Ad3_728x90_Tier 1_KMN</t>
  </si>
  <si>
    <t>39dc8136daec05641772d370c03eebac</t>
  </si>
  <si>
    <t>Javedch.com _KMN_EU_ 300x250</t>
  </si>
  <si>
    <t>3ae111a021fa408bf76d2a1e3315cc71</t>
  </si>
  <si>
    <t>9gag.com KMN 728x90</t>
  </si>
  <si>
    <t>3bec368bd5c52a2190f0238be0928716</t>
  </si>
  <si>
    <t>News18.com ME KMN 300x600</t>
  </si>
  <si>
    <t>3c46aea7c1dae95183ef2f4b636897dc</t>
  </si>
  <si>
    <t>Queerty.com_300x250_KMN</t>
  </si>
  <si>
    <t>3e4a12f8189df8d611d6cd6a5b5c3eb2</t>
  </si>
  <si>
    <t>Moneycontrol.com - 300x250_KMN</t>
  </si>
  <si>
    <t>3e90faab5df02da234c2c7a6b8fbd295</t>
  </si>
  <si>
    <t>Diyncrafts.com NS_Desk_KMN2 728x90</t>
  </si>
  <si>
    <t>3fc42afd9f96391c10918966ed47a9fa</t>
  </si>
  <si>
    <t>Diply_Dsk_CNT_Ad1_728x90_Tier 1_KMN</t>
  </si>
  <si>
    <t>402503b8c8a072bc683fa6c20e267a4e</t>
  </si>
  <si>
    <t>News18.com KMN 300x600</t>
  </si>
  <si>
    <t>4080914d254058bfaa8c273082b9272b</t>
  </si>
  <si>
    <t>India.com - 728x90_KMN</t>
  </si>
  <si>
    <t>47934f249b52806a8b732fce000f5f80</t>
  </si>
  <si>
    <t>9gag.com 300x250 KMN2</t>
  </si>
  <si>
    <t>481092d0878895cb3f23e7fbb243f5a6</t>
  </si>
  <si>
    <t>DNA - 728x90_KMN</t>
  </si>
  <si>
    <t>4a3f54c614940ee5f4ce189aeb98bb5a</t>
  </si>
  <si>
    <t>IB_Healthboards.com _KMN_ 728x90</t>
  </si>
  <si>
    <t>4aa1aad8f19c038ebefe8aa041d1d877</t>
  </si>
  <si>
    <t>Firstpost.com_KMN_300x600</t>
  </si>
  <si>
    <t>4aec47aeec013626183fe3201d949f28</t>
  </si>
  <si>
    <t>Diply_Dsk_Sid_Ad2_300x250_Tier 1_KMN</t>
  </si>
  <si>
    <t>4c80c7830e34e427fb774118e442e453</t>
  </si>
  <si>
    <t>Hollywoodlife.com 300x250 KMN2</t>
  </si>
  <si>
    <t>4ec83cc0508227c9d0806218adfe7b1d</t>
  </si>
  <si>
    <t>EMGN-S-300x250-BTF3</t>
  </si>
  <si>
    <t>500b7b9bd786452f1020784e9392d1ed</t>
  </si>
  <si>
    <t>Wwtdd.com _Desk_KMN_ 300x250</t>
  </si>
  <si>
    <t>5326821ab5f027aa7abe317782b3a8ac</t>
  </si>
  <si>
    <t>Hollywoodtuna.com _300x250_KMN2</t>
  </si>
  <si>
    <t>54eae412e901bcf6767b018562f22ac0</t>
  </si>
  <si>
    <t>557067c5f474611c39cff023db27de83</t>
  </si>
  <si>
    <t>NIE-kannadaprabha.com- 300x250</t>
  </si>
  <si>
    <t>561e87b1fc96a690c9924aa2d7c62cb3</t>
  </si>
  <si>
    <t>Ibnlive.com 728x90 KMN2 [deleted]</t>
  </si>
  <si>
    <t>57016217a44d32ccaabfdee921cf5d12</t>
  </si>
  <si>
    <t>Queerty.com_160x600_KMN</t>
  </si>
  <si>
    <t>58b8ba344fced08f03f8191d601ec0cc</t>
  </si>
  <si>
    <t>Advance_NJ_ATF_Direct_Mobile_Tile1_320x50_KMN</t>
  </si>
  <si>
    <t>5a2961638547827b3149f48ab0e2994d</t>
  </si>
  <si>
    <t>Cyclerlife.com_KMN_300x250</t>
  </si>
  <si>
    <t>5b8e11934da645a3256de04dbab1bc83</t>
  </si>
  <si>
    <t>Wwtdd.com _KMN_ 728x90</t>
  </si>
  <si>
    <t>5fa493c981c7d5d4afe2dc239b370ea7</t>
  </si>
  <si>
    <t>News18.com KMN2 728x90</t>
  </si>
  <si>
    <t>6045e19e1de86fe81d69b29a028149db</t>
  </si>
  <si>
    <t>Hollywoodtuna.com _728x90_KMN</t>
  </si>
  <si>
    <t>66b512e0501f4a7a1a8ae839b11784d6</t>
  </si>
  <si>
    <t>IB_Weddingbee.com _KMN_ 300x250</t>
  </si>
  <si>
    <t>67bb838aad1dfa44a4040391fc438fb2</t>
  </si>
  <si>
    <t>Ibnlive.com 300x600 KMN2 [deleted]</t>
  </si>
  <si>
    <t>6918a652870946ff6f6adf090b0febb8</t>
  </si>
  <si>
    <t>AllAfrica_300x250_D_US/CA_KMN</t>
  </si>
  <si>
    <t>6a9a5dc4efd965540e361dede2d62347</t>
  </si>
  <si>
    <t>Thelocal.de _KMN_ 728x90</t>
  </si>
  <si>
    <t>6b599664addf9cd54b52fe5b4ab98356</t>
  </si>
  <si>
    <t>Mobilitypress_300x250_KMN</t>
  </si>
  <si>
    <t>6bbf077374ec0a807f8e271913e3d2fb</t>
  </si>
  <si>
    <t>Javedch.com_300x250_KMN</t>
  </si>
  <si>
    <t>6bbfff9e4244157348e004b510040756</t>
  </si>
  <si>
    <t>Youscube.com_300x250_KMN2</t>
  </si>
  <si>
    <t>6ce2993c2785ed4e0684e2f96893efd3</t>
  </si>
  <si>
    <t>Philly.com_728x90_US_KMN2</t>
  </si>
  <si>
    <t>6e08b0c2f0ad2eebd0f7e0798222da5d</t>
  </si>
  <si>
    <t>IB_Weddingbee.com _KMN_ 728x90</t>
  </si>
  <si>
    <t>6ecc276d4f438e27092ec2cd6941157a</t>
  </si>
  <si>
    <t>Topix.com_728x90_KMN</t>
  </si>
  <si>
    <t>6f01363020d05a8984ac5b56312a774c</t>
  </si>
  <si>
    <t>IB_Healthboards.com _KMN_ 300x250</t>
  </si>
  <si>
    <t>6f4f0dd8d1743286e45d6bc10beeafbc</t>
  </si>
  <si>
    <t>Yourcareeverywhere_dsktp_160x600_KMN</t>
  </si>
  <si>
    <t>6fcddde3f881ef082c7d082a6ff1bf33</t>
  </si>
  <si>
    <t>Gumtree-AU- 160x600</t>
  </si>
  <si>
    <t>7001c38150861bd78dd15b7da80ad31e</t>
  </si>
  <si>
    <t>Advance_NJ_BTF_Direct_Web_Tile3_300x250_KMN</t>
  </si>
  <si>
    <t>7491dec38304c49aecbf41b8a1b802b9</t>
  </si>
  <si>
    <t>Javedch.com _KMN2_EU_ 300x250</t>
  </si>
  <si>
    <t>74cd6f7693caebd4901f099abebb4628</t>
  </si>
  <si>
    <t>Live2100.com_KMN_300x250</t>
  </si>
  <si>
    <t>76381b23e741d885b5fb281e147b3e32</t>
  </si>
  <si>
    <t>Gamepressure.com ATF 300x250 KMN</t>
  </si>
  <si>
    <t>765304074360c1e1c47a8dc36bbe0a8c</t>
  </si>
  <si>
    <t>Ibnlive.com _KMN_ 300x250 [deleted]</t>
  </si>
  <si>
    <t>768046ce5e5d2b091407b06d756bdb3b</t>
  </si>
  <si>
    <t>Express.pk 728x90</t>
  </si>
  <si>
    <t>781a5757564932fcfa7f1fca6ddacc8d</t>
  </si>
  <si>
    <t>Topix.com_300x250_KMN</t>
  </si>
  <si>
    <t>794c3764dbcf28c20a7837159f3084b3</t>
  </si>
  <si>
    <t>Ibnlive.com _KMN_ 728x90 [deleted]</t>
  </si>
  <si>
    <t>7b015bd1c33afe622df9cfc1334a3db0</t>
  </si>
  <si>
    <t>IBTimes-IN-ATF- 728x90</t>
  </si>
  <si>
    <t>7b654f783e0eedf4e13b6c437228059d</t>
  </si>
  <si>
    <t>News18.com ME KMN 728x90</t>
  </si>
  <si>
    <t>7eedfb4d32af4b0de2c154d49e60b044</t>
  </si>
  <si>
    <t>AllAfrica_300x600_D_US/CA_KMN</t>
  </si>
  <si>
    <t>809fe90de6ac7944a2a49167187089cd</t>
  </si>
  <si>
    <t>NIE-kannadaprabha.com- 728x90</t>
  </si>
  <si>
    <t>81876f2340455b138caba9d64eb97a06</t>
  </si>
  <si>
    <t>Diyncrafts.com NS_Mob_KMN2 728x90</t>
  </si>
  <si>
    <t>842bf70073f2c15221727c355c88c089</t>
  </si>
  <si>
    <t>Revistaforum.com.br _KMN_ 300x250</t>
  </si>
  <si>
    <t>84ec03cd85b67b9a73b2275d05b856e5</t>
  </si>
  <si>
    <t>Topix.com_160x600_KMN</t>
  </si>
  <si>
    <t>8592d1fbdfe4323ac7c953e248178670</t>
  </si>
  <si>
    <t>Hollywoodtuna.com _728x90_KMN2</t>
  </si>
  <si>
    <t>86356a8925df9f8320c1fcffeb840006</t>
  </si>
  <si>
    <t>Diply_Dsk_Hdr_Ad1_728x90_T1_KMN</t>
  </si>
  <si>
    <t>8736441120edc14d5fa286ab6b59e070</t>
  </si>
  <si>
    <t>Ligastars.com _KMN_ 300x250</t>
  </si>
  <si>
    <t>8a6e00467e2389521096782153c7d243</t>
  </si>
  <si>
    <t>India.com - 160x600_KMN</t>
  </si>
  <si>
    <t>8aeea1be3e3a3760276a0984914ffac0</t>
  </si>
  <si>
    <t>Bollywoodlife.com-300x250_KMN</t>
  </si>
  <si>
    <t>8bff78a5869d7456a12b4e0ecb9fed42</t>
  </si>
  <si>
    <t>Firstpost.com_728x90_KMN2</t>
  </si>
  <si>
    <t>8cb9b980ab2042a62684df094042a4c5</t>
  </si>
  <si>
    <t>Gumtree.com.au -AU-BTF_KMN2_ 728x90</t>
  </si>
  <si>
    <t>8d0d54e61c63c97a5c7a0c447f35b109</t>
  </si>
  <si>
    <t>EMGN.com_Native_300x250_KMN2_PB_WF</t>
  </si>
  <si>
    <t>8dbc5f1da019f20fae5a9b5e7ccbaa5f</t>
  </si>
  <si>
    <t>Urdupoint.com _KMN_ME_ 300x250</t>
  </si>
  <si>
    <t>8e815d90fc2223b3bbf431c8ab1fb14a</t>
  </si>
  <si>
    <t>Gamepressure.com BTF 728x90 KMN2</t>
  </si>
  <si>
    <t>8e8d24b5f2ab397a4b8b43c68a761114</t>
  </si>
  <si>
    <t>AllAfrica_300x250_D_UK/AU_KMN</t>
  </si>
  <si>
    <t>8f1c997da02c3f5d3f331157b1b3d1f3</t>
  </si>
  <si>
    <t>Hollywoodlife.com KMN 300x250</t>
  </si>
  <si>
    <t>90720f3b154b824022d05d7058e7aabd</t>
  </si>
  <si>
    <t>IB_Doityourself.com _KMN_ 728x90</t>
  </si>
  <si>
    <t>9139c982cd6712d071965aa3802439a8</t>
  </si>
  <si>
    <t>Thelocal.se _KMN_ 728x90</t>
  </si>
  <si>
    <t>927307e7b730c5e2ce2531b1c673c82c</t>
  </si>
  <si>
    <t>Zumi.pl KMN 728x90</t>
  </si>
  <si>
    <t>929536bc5f5ea89aeca64da7a19e043e</t>
  </si>
  <si>
    <t>Celebwild.com 728x90</t>
  </si>
  <si>
    <t>9311e63b7754089b41677d2dfc796086</t>
  </si>
  <si>
    <t>Naointendo.com.br _KMN_ 728x90</t>
  </si>
  <si>
    <t>93b1b02a7067a794c47966ab057960e0</t>
  </si>
  <si>
    <t>Urdupoint.com _ME_KMN2_ 300x250</t>
  </si>
  <si>
    <t>93f32fd0a956a79127a049e0de720d6b</t>
  </si>
  <si>
    <t>NIE-dinamani.com- 300x250</t>
  </si>
  <si>
    <t>9487830062fefd0cf578f114b126e675</t>
  </si>
  <si>
    <t>Deccanherald.com 300x250</t>
  </si>
  <si>
    <t>948e35d45a785385903741d35c5a69e7</t>
  </si>
  <si>
    <t>Egotastic_Desk_300x250_KMN2</t>
  </si>
  <si>
    <t>9547be3387c27399dcb571d5f5ba48b4</t>
  </si>
  <si>
    <t>Creaders.net_UK-AU_728x90_KMN2</t>
  </si>
  <si>
    <t>95e4c351aa7138559753dde222eaad7d</t>
  </si>
  <si>
    <t>Wordfind.com KMN 728x90</t>
  </si>
  <si>
    <t>960568023cd11e60e6cb42fa5cccb10c</t>
  </si>
  <si>
    <t>Gamepressure.com 728x90 UK BTF KMN</t>
  </si>
  <si>
    <t>966b660f008d328b941a5934aff857d7</t>
  </si>
  <si>
    <t>Dinamani.com KMN2 728x90</t>
  </si>
  <si>
    <t>96a3058b432bad9b4bdabc523e8ba3c6</t>
  </si>
  <si>
    <t>Egotastic.com _KMN_ 300x250</t>
  </si>
  <si>
    <t>96f839842906bbd98a787ca366ec1093</t>
  </si>
  <si>
    <t>Ink361.com_dsk_300x250_KMN</t>
  </si>
  <si>
    <t>9733ffaaa1a11c3cf151c63e37f7942e</t>
  </si>
  <si>
    <t>Gumtree.com.au Mobile _AU_MW_KMN2_ 320x50</t>
  </si>
  <si>
    <t>98f6571e4da48d43eedf0ffff7e725fd</t>
  </si>
  <si>
    <t>Gumtree-AU-ATF- 728x90</t>
  </si>
  <si>
    <t>9b0110576ca92176be81c676994ebd7b</t>
  </si>
  <si>
    <t>Traileraddict.com _KMN_ 728x90</t>
  </si>
  <si>
    <t>9b077be98c0ba744c8af6dc0957c7262</t>
  </si>
  <si>
    <t>cricketcountry.com-728x90_KMN</t>
  </si>
  <si>
    <t>9b4c1372a43b6eb0690e278170f29f5d</t>
  </si>
  <si>
    <t>Areah.com.br _KMN_ 300x250</t>
  </si>
  <si>
    <t>9ccad446e25e52be7b0f8fec6d8f0bf1</t>
  </si>
  <si>
    <t>Moneycontrol.com KMN2 728x90</t>
  </si>
  <si>
    <t>9e13f4b92796695de8795ef02e727b61</t>
  </si>
  <si>
    <t>Moneycontrol.com KMN2 300x250</t>
  </si>
  <si>
    <t>9f0f0a7d4107894f2863289e4ccf3863</t>
  </si>
  <si>
    <t>Javedch.com _KMN2_EU_ 728x90</t>
  </si>
  <si>
    <t>a047bd399b75c129f17091c8241e993d</t>
  </si>
  <si>
    <t>Febreteen.com.br_300x250_KMN</t>
  </si>
  <si>
    <t>a2c8d1ba129a329e0870ea7e5c0f224a</t>
  </si>
  <si>
    <t>AllAfrica_728x90_D_UK/AU_KMN</t>
  </si>
  <si>
    <t>a3fec86e40e016902f713297823bb10d</t>
  </si>
  <si>
    <t>Advance_NJ_ATF_Direct_Web_Leaderboard_728x90_KMN</t>
  </si>
  <si>
    <t>a4bf858e73ffbd1af43b997acf192648</t>
  </si>
  <si>
    <t>Moneycontrol.com - 728x90_KMN</t>
  </si>
  <si>
    <t>a697e99c4891010bc7b35025cd0741a0</t>
  </si>
  <si>
    <t>Gumtree-AU- 300x250</t>
  </si>
  <si>
    <t>a72184ce96234017bff648b8fd11a0fc</t>
  </si>
  <si>
    <t>Ibnlive.com 300x250 ME KMN [deleted]</t>
  </si>
  <si>
    <t>a97694bc6329798a27e8443c01ff7db4</t>
  </si>
  <si>
    <t>Gamepressure.com 728x90 KMN</t>
  </si>
  <si>
    <t>aa382f7d50ed9d371ad8c709bd888aa4</t>
  </si>
  <si>
    <t>Oasis.com-UK-728x90</t>
  </si>
  <si>
    <t>aec5494c0142263ec0aabcae6de1a02f</t>
  </si>
  <si>
    <t>9gag.com KMN 300x250</t>
  </si>
  <si>
    <t>b15745a1bf46bc3441550f65e9cb0e14</t>
  </si>
  <si>
    <t>News18.com _KMN_ 300x250</t>
  </si>
  <si>
    <t>b17e2e3a3cd4d3d3c3f037a807b3efe2</t>
  </si>
  <si>
    <t>Wwtdd.com _KMN2_ 300x600</t>
  </si>
  <si>
    <t>b1e173ca345829c8d0bcd00d7c6d3b53</t>
  </si>
  <si>
    <t>Kannadaprabha.com KMN2 300x250</t>
  </si>
  <si>
    <t>b29c15ebe8d4a7b436c2b23b171092fe</t>
  </si>
  <si>
    <t>Express.com.pk ATF 728x90</t>
  </si>
  <si>
    <t>b31f83ceaf4612f7e7349fb5cca5af12</t>
  </si>
  <si>
    <t>Queerty.com_728x90_KMN</t>
  </si>
  <si>
    <t>b5c0105763a47caaf9496f749ea89d89</t>
  </si>
  <si>
    <t>Ink361.com_mob_300x250_KMN</t>
  </si>
  <si>
    <t>b873c9a5a0f73c63cf14ecc7769155dc</t>
  </si>
  <si>
    <t>Cyclerlife.com_KMN2_300x250</t>
  </si>
  <si>
    <t>b87939caf94ca275abf8d5660ed1d1b1</t>
  </si>
  <si>
    <t>Dinamani.com KMN2 300x250</t>
  </si>
  <si>
    <t>b8bdceb9279d19536fad6b80e42ad28f</t>
  </si>
  <si>
    <t>Yourcareeverywhere_dsktp_728x90_KMN</t>
  </si>
  <si>
    <t>b956a25bf522d3dbb2c0b8aeeb92385d</t>
  </si>
  <si>
    <t>Diyncrafts.com NS_Desk_KMN1 728x90</t>
  </si>
  <si>
    <t>b999eacaa06228bef9700183b1c8f505</t>
  </si>
  <si>
    <t>Gumtree.com.au _AU_KMN2_ 300x600</t>
  </si>
  <si>
    <t>ba86efe2dc4be276ae774965902befa6</t>
  </si>
  <si>
    <t>News18.com _KMN_ 728x90</t>
  </si>
  <si>
    <t>bc060644f6bb1b52c862fdff6928a1f9</t>
  </si>
  <si>
    <t>Gumtree.com.au_AU_MW_ 320x50</t>
  </si>
  <si>
    <t>bd62bf7d5f61c88ec18395302850d897</t>
  </si>
  <si>
    <t>AllAfrica_320x50_M_US/CA_KMN</t>
  </si>
  <si>
    <t>bf727e18f3d3187d885cff46c49f691f</t>
  </si>
  <si>
    <t>Yourcareeverywhere_dsktp_300x250_KMN</t>
  </si>
  <si>
    <t>bff9b60ee368085652c17f23a8a096ad</t>
  </si>
  <si>
    <t>Dnaindia.com _KMN2 728x90</t>
  </si>
  <si>
    <t>c003f0603419fdf5e51133b7c9bd0f7f</t>
  </si>
  <si>
    <t>Redetv.uol.com.br _KMN_300x600</t>
  </si>
  <si>
    <t>c07fc46f68c5da2d30b0c72b6fae8867</t>
  </si>
  <si>
    <t>Traileraddict.com _KMN_ 160x600</t>
  </si>
  <si>
    <t>c18210b0fee4b60aa88e55f7986ef0e8</t>
  </si>
  <si>
    <t>Wordfind.com KMN 300x250</t>
  </si>
  <si>
    <t>c217b382bd0bb7d88db412a2974e82de</t>
  </si>
  <si>
    <t>Gumtree.com.au -AU-ATF_KMN2_ 728x90</t>
  </si>
  <si>
    <t>c223dcaa2d23bb791e03d1389b680a85</t>
  </si>
  <si>
    <t>Firstpost.com _KMN_728x90</t>
  </si>
  <si>
    <t>c388b5a85c0be4bdcf952bbc30237cfe</t>
  </si>
  <si>
    <t>Gamepressure.com ATF 728x90 KMN</t>
  </si>
  <si>
    <t>c3d4ad1578f9ec6917c01baead717b48</t>
  </si>
  <si>
    <t>Superlutas.com.br _KMN_ 300x250</t>
  </si>
  <si>
    <t>c4c0b94ea60540e8c672d1628a800968</t>
  </si>
  <si>
    <t>Cyclerlife.com_KMN2_728x90</t>
  </si>
  <si>
    <t>c67ca5f4ca9d0bece1cc76b3397282cf</t>
  </si>
  <si>
    <t>India.com - 300x250_KMN</t>
  </si>
  <si>
    <t>c7dfbbb336c98c995e6ee5ea12825118</t>
  </si>
  <si>
    <t>Gumtree.com.au _AU_KMN_ 300x600</t>
  </si>
  <si>
    <t>c92eb57f33aa1ffb9c9ddc33a694fabb</t>
  </si>
  <si>
    <t>Ligastars.com _KMN_ 728x90</t>
  </si>
  <si>
    <t>ca10b37c64e76a851fbd503b7a3f2aa3</t>
  </si>
  <si>
    <t>Redetv.uol.com.br _KMN_728x90</t>
  </si>
  <si>
    <t>cafac4f81c5552c690d94f76e07bb5ec</t>
  </si>
  <si>
    <t>Youscube.com_300x250_KMN</t>
  </si>
  <si>
    <t>cbba06e6a19430a01b8ffd9a3f0848da</t>
  </si>
  <si>
    <t>News18.com KMN2 300x250</t>
  </si>
  <si>
    <t>cd826b9b21efacc07d5447a1b150e0f1</t>
  </si>
  <si>
    <t>Mobilitypress_728x90_KMN</t>
  </si>
  <si>
    <t>d374c5fac1b7399a8bccffa2446d5403</t>
  </si>
  <si>
    <t>Gumtree.com.au _AU_MW_ 300x250</t>
  </si>
  <si>
    <t>d5f6205d8a7aed80360c80159ef7bb95</t>
  </si>
  <si>
    <t>d774d527d31b3d081a48305c5e2f30ee</t>
  </si>
  <si>
    <t>Cyclerlife.com_KMN_728x90</t>
  </si>
  <si>
    <t>d848e615c697e028a4b28d9e1ba5bdfd</t>
  </si>
  <si>
    <t>Hollywoodlife.com ROW KMN 300x250</t>
  </si>
  <si>
    <t>da4f848dc28647c62412fec16d4bd17f</t>
  </si>
  <si>
    <t>Hugogloss.com 300x250</t>
  </si>
  <si>
    <t>db8df09efb60b53adbfb64a08efb9ea4</t>
  </si>
  <si>
    <t>Advance_NJ_BTF_Direct_Web_Marketing2_300x250_KMN</t>
  </si>
  <si>
    <t>dcb1edbd0666e900a61b060c148645d6</t>
  </si>
  <si>
    <t>Sify.com KMN 300x250</t>
  </si>
  <si>
    <t>e08f7dfcdf9d117fb7988f7e67f5c5f8</t>
  </si>
  <si>
    <t>Gumtree-AU-BTF- 728x90</t>
  </si>
  <si>
    <t>e153daaf260d70a38f72a142c06e4265</t>
  </si>
  <si>
    <t>Hollywoodlife.com 728x90 KMN2</t>
  </si>
  <si>
    <t>e2ef2b2e76cabacfeb4051d0b256bd78</t>
  </si>
  <si>
    <t>Urdupoint.com _KMN2_ 300x250</t>
  </si>
  <si>
    <t>e3656c891bfd92891e93d5acb0d10f27</t>
  </si>
  <si>
    <t>Gumtree.com.au -AU_KMN2_ 300x250</t>
  </si>
  <si>
    <t>e423e4cc2cb3b5851a5c3998e39509a5</t>
  </si>
  <si>
    <t>IB_Doityourself.com _KMN_ 300x250</t>
  </si>
  <si>
    <t>e4a2ee2dcb0927135819e5c0ebd48efa</t>
  </si>
  <si>
    <t>Wwtdd.com _KMN_ 300x600</t>
  </si>
  <si>
    <t>e528ef82112ef68b58848a59df9208e7</t>
  </si>
  <si>
    <t>Creaders.net_UK-AU_300x250_KMN</t>
  </si>
  <si>
    <t>e6336395d6110e50c2a5442779399842</t>
  </si>
  <si>
    <t>Creaders.net_UK-AU_728x90_KMN</t>
  </si>
  <si>
    <t>e7ed357b80b1e53f4a41ee1f68e0aff6</t>
  </si>
  <si>
    <t>Philly.com _KMN_US 728x90</t>
  </si>
  <si>
    <t>e96d0f833375bfc896eec8b35cf600c8</t>
  </si>
  <si>
    <t>Sify.com KMN 728x90</t>
  </si>
  <si>
    <t>e9d49ab2c089c329150dc185994cb1fa</t>
  </si>
  <si>
    <t>Express.com.pk BTF 728x90</t>
  </si>
  <si>
    <t>eb515a5eb69a4b8c14b87bea32177349</t>
  </si>
  <si>
    <t>Webdunia.com KMN 728x90</t>
  </si>
  <si>
    <t>ebd50c5572c491ad581407916daf313b</t>
  </si>
  <si>
    <t>Naointendo.com.br _KMN_ 300x250</t>
  </si>
  <si>
    <t>ee16557ba3b3182e2b9b10fbcacc23fb</t>
  </si>
  <si>
    <t>Creaders.net_UK-AU_160x600_KMN</t>
  </si>
  <si>
    <t>ee1f94d27669799e0d965c0881dfc752</t>
  </si>
  <si>
    <t>DNA - 300x250_KMN</t>
  </si>
  <si>
    <t>f1550a986cf067ada4345530dcc67ac8</t>
  </si>
  <si>
    <t>Advance_NJ_BTF_Direct_Web_Rectangle2_300x250_KMN</t>
  </si>
  <si>
    <t>f288494b219c81f8da28734c87d590af</t>
  </si>
  <si>
    <t>AllAfrica_300x250_D_AFR_KMN</t>
  </si>
  <si>
    <t>f499f129bf1b14f9bf8d996251f6074c</t>
  </si>
  <si>
    <t>Urdupoint.com _KMN_EU_ 300x250</t>
  </si>
  <si>
    <t>f51a5cd4ec93e332fbb2fb001e70ff22</t>
  </si>
  <si>
    <t>Hollywoodlife.com KMN 728x90</t>
  </si>
  <si>
    <t>f52666e546bb4e629d6aa50a047df2fb</t>
  </si>
  <si>
    <t>Yourcareeverywhere_mob_320x50_KMN</t>
  </si>
  <si>
    <t>f5319d4c0e2ba66a77fb851b0d419d6f</t>
  </si>
  <si>
    <t>Advance_NJ_ATF_Direct_Web_Rectangle_300x250_KMN</t>
  </si>
  <si>
    <t>f6f92ae42b62f3c0e3865e1c63ad7a84</t>
  </si>
  <si>
    <t>Dnaindia.com _KMN2 300x250</t>
  </si>
  <si>
    <t>f79d503b68808acbd1acf13805fa7f3d</t>
  </si>
  <si>
    <t>Thelocal.se _KMN_ 300x250</t>
  </si>
  <si>
    <t>fa8ab328d5533b19252dbf2b77c482e2</t>
  </si>
  <si>
    <t>Tribune.com.pk 300x250</t>
  </si>
  <si>
    <t>fd49b4dbcaf43364c28d5fe62746bbd9</t>
  </si>
  <si>
    <t>Diply_Dsk_CNT_Ad1_728x90_Tier 1_KMN2</t>
  </si>
  <si>
    <t>fdbb47eebcde8f3e014a40b3d6cf8df2</t>
  </si>
  <si>
    <t>AllAfrica_728x90_D_US/CA_KMN2</t>
  </si>
  <si>
    <t>dazz@vg-resource.com</t>
  </si>
  <si>
    <t>spriters-resource.com</t>
  </si>
  <si>
    <t>5011f2c020497497e24264d55c0ed5d7</t>
  </si>
  <si>
    <t>Models-resource.com #2 728x90</t>
  </si>
  <si>
    <t>dcogen@theunlockr.com</t>
  </si>
  <si>
    <t>Theunlockr.com</t>
  </si>
  <si>
    <t>267bbb111bcb80bb8ef6f5e71a6d5555</t>
  </si>
  <si>
    <t>*TheUnlockr In-Article Ad 2</t>
  </si>
  <si>
    <t>2f3f413d141164a85ea242e14900e2db</t>
  </si>
  <si>
    <t>*TheUnlockr Mobile Leaderboard 1</t>
  </si>
  <si>
    <t>583e176a8f0ebb85fe527082a409980f</t>
  </si>
  <si>
    <t>*TheUnlockr In-Article Ad 3</t>
  </si>
  <si>
    <t>7498356c5ed91975fa9f92c611f5a689</t>
  </si>
  <si>
    <t>*TheUnlockr In-Article Ad 1</t>
  </si>
  <si>
    <t>debra@digikulture.com</t>
  </si>
  <si>
    <t>Lifed.com</t>
  </si>
  <si>
    <t>044acab7cbca4e3621de6c4492bfdc8c</t>
  </si>
  <si>
    <t>LFD MOB G BTF3 300x250 Komoona</t>
  </si>
  <si>
    <t>175246979c1f2f3241e9f50c4a21ffc8</t>
  </si>
  <si>
    <t>LFD T2 G BTF3 300x250 Komoona</t>
  </si>
  <si>
    <t>1ded68610812aa677d7e635bf51789b0</t>
  </si>
  <si>
    <t>LFD MOB G ATF V 320x50 Komoona</t>
  </si>
  <si>
    <t>204db79bd6955a04cd2d1dade703cee0</t>
  </si>
  <si>
    <t>LFD MOB G ATF V 320x50 Test</t>
  </si>
  <si>
    <t>24ddfdfea60f90f4c49dc848c97701a7</t>
  </si>
  <si>
    <t>LFD MOB G BTF5 300x250 Komoona</t>
  </si>
  <si>
    <t>31727ff9505bef6dfc16e36ef631b504</t>
  </si>
  <si>
    <t>LFD T2 MOB G ATF V 320x50 Komoona</t>
  </si>
  <si>
    <t>4139f0eec562d1e021fe9b057e08fd3a</t>
  </si>
  <si>
    <t>LFD MOB G BTF2 300x250 Komoona</t>
  </si>
  <si>
    <t>4a49ac88732ff32c6d910488757b2fc4</t>
  </si>
  <si>
    <t>LFD G BTF3 300x250 Komoona</t>
  </si>
  <si>
    <t>5602170e92057c38f11aefb458836f2e</t>
  </si>
  <si>
    <t>LFD MOB G BTF4 300x250 Komoona</t>
  </si>
  <si>
    <t>5edfa445328fff0b46db341c19cf0c7e</t>
  </si>
  <si>
    <t>LFD T2 G BTF2 300x250 Komoona</t>
  </si>
  <si>
    <t>6f5b8f2c55cff42364cf04b436bab341</t>
  </si>
  <si>
    <t>LFD PB Sticky Footer 728x90</t>
  </si>
  <si>
    <t>6fa60efdd4bee795103c28572ee81ece</t>
  </si>
  <si>
    <t>LFD G BTF2 300x250 Komoona</t>
  </si>
  <si>
    <t>7885b8bd33ca8371524b1fba9301595b</t>
  </si>
  <si>
    <t>LFD MOB G BTF5 300x250 Test</t>
  </si>
  <si>
    <t>83f630b91ff31519972c1e97659f2eed</t>
  </si>
  <si>
    <t>LFD G BTF V 300x250 Komoona</t>
  </si>
  <si>
    <t>8adc57c8da95bebe9965e15db6af2996</t>
  </si>
  <si>
    <t>LFD G ATF V 728x90 Komoona</t>
  </si>
  <si>
    <t>8d5feff3c06d721021715da755b7e865</t>
  </si>
  <si>
    <t>LFD T2 G BTF V 300x250 Komoona</t>
  </si>
  <si>
    <t>8fde556b000a5253e2e3cffc6ba49f24</t>
  </si>
  <si>
    <t>LFD T2 G ATF1 300x250 Komoona</t>
  </si>
  <si>
    <t>94c293d73561cc3da7aa3132003574d5</t>
  </si>
  <si>
    <t>LFD T2 MOB G BTF5 300x250 Komoona</t>
  </si>
  <si>
    <t>a797c03e5d9bb396a85c78c5e9f6cf49</t>
  </si>
  <si>
    <t>LFD T2 G ATF V 728x90 Komoona</t>
  </si>
  <si>
    <t>bd8096908bf2de69e922c2ba105cb698</t>
  </si>
  <si>
    <t>LFD G ATF1 300x250 Komoona</t>
  </si>
  <si>
    <t>c00ea012eff55623e7e13edb54802195</t>
  </si>
  <si>
    <t>LFD T2 MOB G BTF4 300x250 Komoona</t>
  </si>
  <si>
    <t>e0ea6a36caf66da709c8391530ff3902</t>
  </si>
  <si>
    <t>LFD T2 MOB G BTF3 300x250 Komoona</t>
  </si>
  <si>
    <t>efe223bfb0a47363c828b7a0ca4b0a7a</t>
  </si>
  <si>
    <t>LFD T2 GumGum PB Sticky 728x90</t>
  </si>
  <si>
    <t>decmediatakeover@gmail.com</t>
  </si>
  <si>
    <t>DEC Media (shockjock.me)</t>
  </si>
  <si>
    <t>1d15181c0cfc7938f5775a4dc3982c55</t>
  </si>
  <si>
    <t>Egoforshow.com 160x600</t>
  </si>
  <si>
    <t>252e0762c8c7e3a1c5c9b345f80058ad</t>
  </si>
  <si>
    <t>Egoforshow.com 728x90</t>
  </si>
  <si>
    <t>549412f84841a38d953c281cc181875f</t>
  </si>
  <si>
    <t>Egoforshow.com 300x250</t>
  </si>
  <si>
    <t>8886e59b4803f75937520600848964d2</t>
  </si>
  <si>
    <t>Egoforshow.com #2 160x600</t>
  </si>
  <si>
    <t>ab3b3a845c35f8e306bb6c7e47eaa0a3</t>
  </si>
  <si>
    <t>Egoforshow.com #3 300x250</t>
  </si>
  <si>
    <t>demand@jcartermarketing.com</t>
  </si>
  <si>
    <t>J Carter Marketing (sltrib.com)</t>
  </si>
  <si>
    <t>00df50c2703e8dff2b61a132db2b64fb</t>
  </si>
  <si>
    <t>Okmagazine.com 300x250</t>
  </si>
  <si>
    <t>056128aac86feff39a5f3d0e9fe7fcf5</t>
  </si>
  <si>
    <t>Okmagazine.com 728x90</t>
  </si>
  <si>
    <t>05a33f9ba981bf6b4411d0dd55eb803a</t>
  </si>
  <si>
    <t>Tarot.com 300x250</t>
  </si>
  <si>
    <t>1027f50818f9d1058865f3898a3cc1c4</t>
  </si>
  <si>
    <t>Wktv.com 728x90</t>
  </si>
  <si>
    <t>1a8f309cedc909296cfc383d1881e1f9</t>
  </si>
  <si>
    <t>Care2.com 728x90</t>
  </si>
  <si>
    <t>1d6972b176963d6b2204d001441fcdcf</t>
  </si>
  <si>
    <t>21a05e90f8a27d3ea4f58ef03d55560d</t>
  </si>
  <si>
    <t>262e1e8552ef65b4a83f79910a6ae0dd</t>
  </si>
  <si>
    <t>Khou.com 300x250</t>
  </si>
  <si>
    <t>2699333f1ad34454f12c70d8d81ebc70</t>
  </si>
  <si>
    <t>Whitepages.com 160x600</t>
  </si>
  <si>
    <t>27360a0ee73f058f4c43d31c58e73286</t>
  </si>
  <si>
    <t>Grandforksherald.com 160x600</t>
  </si>
  <si>
    <t>28ad3d0d89510f563a74fbf806f76540</t>
  </si>
  <si>
    <t>Diply.com 728x90</t>
  </si>
  <si>
    <t>29ae7b1ecae352cdf69b3466d4005401</t>
  </si>
  <si>
    <t>Rantsports.com 300x250</t>
  </si>
  <si>
    <t>2b11aafcbd5d016773554632a7f15c6e</t>
  </si>
  <si>
    <t>Channel3000.com 300x250</t>
  </si>
  <si>
    <t>2c09b6546f688477a6514c7744b27ac5</t>
  </si>
  <si>
    <t>K12reader.com 728x90</t>
  </si>
  <si>
    <t>2d62cf72450353bdc0442b7da4390dd6</t>
  </si>
  <si>
    <t>Ksdk.com 728x90</t>
  </si>
  <si>
    <t>38ca481c18ca5c56f9789df42a7f177c</t>
  </si>
  <si>
    <t>Diply.com 300x250</t>
  </si>
  <si>
    <t>42eb8766de2e55b205b39ffa79f664ba</t>
  </si>
  <si>
    <t>Sltrib.com 300x250</t>
  </si>
  <si>
    <t>4ea322792b7ca09f9b480602db248109</t>
  </si>
  <si>
    <t>Sltrib.com 728x90</t>
  </si>
  <si>
    <t>53ebf69f08dea5aac54635ce5aaba1ee</t>
  </si>
  <si>
    <t>Towleroad.com 160x600</t>
  </si>
  <si>
    <t>605145513d3f635ec91a5573f90a22bf</t>
  </si>
  <si>
    <t>247sports.com 728x90</t>
  </si>
  <si>
    <t>63ed909321ee4129c281d8640eab5df3</t>
  </si>
  <si>
    <t>Duluthnewstribune.com 728x90</t>
  </si>
  <si>
    <t>6cfdd376e611a4ca7b8189c1f78d6dc3</t>
  </si>
  <si>
    <t>Mitchellrepublic.com 728x90</t>
  </si>
  <si>
    <t>72d751e07c09f931fde76b952a24506e</t>
  </si>
  <si>
    <t>Wtva.com 300x250</t>
  </si>
  <si>
    <t>7bf90fd02d60e6601bd744952071daf9</t>
  </si>
  <si>
    <t>Whitepages.com 728x90</t>
  </si>
  <si>
    <t>7c1d4f4080320b361b96309c205c0a83</t>
  </si>
  <si>
    <t>Weatherbug.com 300x250</t>
  </si>
  <si>
    <t>7ffe5bf3552b71751e4d609479c178df</t>
  </si>
  <si>
    <t>Inforum.com 300x250</t>
  </si>
  <si>
    <t>857762c41afe5cbfcccd29256571c751</t>
  </si>
  <si>
    <t>Timesleader.com 300x250</t>
  </si>
  <si>
    <t>9bc566117e34c17d4666146c25d21dce</t>
  </si>
  <si>
    <t>247sports.com 300x250</t>
  </si>
  <si>
    <t>a2d758951be553867084c84bc95124cd</t>
  </si>
  <si>
    <t>Diply.com UK 300x250</t>
  </si>
  <si>
    <t>a85725e06d9d36a28e1ef7effd654cb2</t>
  </si>
  <si>
    <t>Wtva.com 728x90</t>
  </si>
  <si>
    <t>a9d4fc6140fd24cb03ecb76ccd0d52a5</t>
  </si>
  <si>
    <t>9news.com 728x90</t>
  </si>
  <si>
    <t>aa34a0b0e91b9f9a6d3089e00b47b602</t>
  </si>
  <si>
    <t>Wktv.com 300x250</t>
  </si>
  <si>
    <t>ad087eaf593cc2a8988e29f572f2105e</t>
  </si>
  <si>
    <t>Duluthnewstribune.com 300x250</t>
  </si>
  <si>
    <t>b8cb83bfe25c0e1d25d51f0b29f6efae</t>
  </si>
  <si>
    <t>247sports.com 160x600</t>
  </si>
  <si>
    <t>bef2b5775ff1e67be3535795d8e0d2eb</t>
  </si>
  <si>
    <t>Grandforksherald.com 300x250</t>
  </si>
  <si>
    <t>bfb044d23606384c93eb889981e48002</t>
  </si>
  <si>
    <t>9news.com 300x250</t>
  </si>
  <si>
    <t>c649c66b58de12a67af2182465c6e17d</t>
  </si>
  <si>
    <t>Timesleader.com 728x90</t>
  </si>
  <si>
    <t>c7c299a132d5c5603730aa595fc879fe</t>
  </si>
  <si>
    <t>Towleroad.com 728x90</t>
  </si>
  <si>
    <t>c8d03b0b72f90adfe55a8cdf0cc11570</t>
  </si>
  <si>
    <t>Kare11.com 728x90</t>
  </si>
  <si>
    <t>cbb5612f0ae04c0adea952af2fe00eb9</t>
  </si>
  <si>
    <t>Khou.com 728x90</t>
  </si>
  <si>
    <t>cdadaec387a75ffef8733a4404173948</t>
  </si>
  <si>
    <t>Rantsports.com 728x90</t>
  </si>
  <si>
    <t>d131f15970d0a38698c3a0771cfcdcfb</t>
  </si>
  <si>
    <t>Kare11.com 300x250</t>
  </si>
  <si>
    <t>d76deaa61a1410d68c0332edb7d0310d</t>
  </si>
  <si>
    <t>Grandforksherald.com 728x90</t>
  </si>
  <si>
    <t>da6b12aed92d89845aee39d5a0a37da8</t>
  </si>
  <si>
    <t>Diply.com UK 728x90</t>
  </si>
  <si>
    <t>e433503730b722d846556b22c8e8f5ae</t>
  </si>
  <si>
    <t>Care2.com 300x250</t>
  </si>
  <si>
    <t>e4a986d680e494340dcce0c7b58bba6c</t>
  </si>
  <si>
    <t>Towleroad.com 300x250</t>
  </si>
  <si>
    <t>ec19cebac3c9bc6859827165529a6eb0</t>
  </si>
  <si>
    <t>Math-aids.com 728x90</t>
  </si>
  <si>
    <t>ec46f7217c5e2756c4c85dc99defabd8</t>
  </si>
  <si>
    <t>Duluthnewstribune.com 160x600</t>
  </si>
  <si>
    <t>ec5d18bd2b0a6f53535e53b49dc70b79</t>
  </si>
  <si>
    <t>Ksdk.com 300x250</t>
  </si>
  <si>
    <t>ec725a5f64d09646c7e00c93595ce33d</t>
  </si>
  <si>
    <t>Inforum.com 160x600</t>
  </si>
  <si>
    <t>ecb6f444b5b8aadaded6c1d683e20971</t>
  </si>
  <si>
    <t>Math-aids.com 160x600</t>
  </si>
  <si>
    <t>ef363a26b56606d93ec3e5149537d01a</t>
  </si>
  <si>
    <t>Inforum.com 728x90</t>
  </si>
  <si>
    <t>f88386898d6394fc2f4bc6a92f08f61f</t>
  </si>
  <si>
    <t>Weatherbug.com 160x600</t>
  </si>
  <si>
    <t>derek@wallstcheatsheet.com</t>
  </si>
  <si>
    <t>WallStCheatSheet.com</t>
  </si>
  <si>
    <t>03b7215de280988ceffc52599456bc43</t>
  </si>
  <si>
    <t>Cheatsheet OB ATF L1 Mobile 320x50</t>
  </si>
  <si>
    <t>22ebbcc01c64763f35aa9eb96831934f</t>
  </si>
  <si>
    <t>Cheatsheet.com BTF 728x90</t>
  </si>
  <si>
    <t>283f87bee8a833c2b9c2666f2f5aa418</t>
  </si>
  <si>
    <t>Cheatsheet.com OB 728x90</t>
  </si>
  <si>
    <t>47da7528ff15c7ef4cbb02b2b809f141</t>
  </si>
  <si>
    <t>Cheatsheet.com OB 160x600</t>
  </si>
  <si>
    <t>4b2670a28ec8cccb7e4a3cb140b55f5e</t>
  </si>
  <si>
    <t>Cheatsheet OB BB1 Mobile 300x250</t>
  </si>
  <si>
    <t>617a74fc969438a702d9cc61cc730be3</t>
  </si>
  <si>
    <t>Cheatsheet.com LB 1 728x90</t>
  </si>
  <si>
    <t>6b3f2df778665e09641da00db91c8253</t>
  </si>
  <si>
    <t>Cheatsheet ATF L1 Mobile 320x50</t>
  </si>
  <si>
    <t>7484c4cd723df0d1d9bb39ca908339a1</t>
  </si>
  <si>
    <t>Cheatsheet.com OB BTF 300x600</t>
  </si>
  <si>
    <t>9866712ec45bcb155933e74e8421e7ce</t>
  </si>
  <si>
    <t>Cheatsheet.com OB 300x250</t>
  </si>
  <si>
    <t>9ae742991f451fb21c6369f45ac34829</t>
  </si>
  <si>
    <t>Cheatsheet.com BB1.5 300x250</t>
  </si>
  <si>
    <t>ab1f847c56dae9dc1582c8a67606b76c</t>
  </si>
  <si>
    <t>Cheatsheet.com OB BTF 728x90</t>
  </si>
  <si>
    <t>cc0d14b02ce3214a42fd63b51f9b13c0</t>
  </si>
  <si>
    <t>Cheatsheet.com BTF 300x600</t>
  </si>
  <si>
    <t>e0ce34a17a0da3abc2162373fa4d2052</t>
  </si>
  <si>
    <t>Cheatsheet BB1 Mobile 300x250</t>
  </si>
  <si>
    <t>fbdbaf1bf4c4bd78460fb070c8fa60b4</t>
  </si>
  <si>
    <t>Cheatsheet.com Skyscraper 1 160x600</t>
  </si>
  <si>
    <t>derrick@aventd.com</t>
  </si>
  <si>
    <t>Onlinevideoconverter.com</t>
  </si>
  <si>
    <t>0f490a80fcd5965f0fdfef16ac64687e</t>
  </si>
  <si>
    <t>Onlinevideoconverter.com BTF ROW #1 - 300x250</t>
  </si>
  <si>
    <t>2087d2e0d80d78f60358194af39d217e</t>
  </si>
  <si>
    <t>Onlinevideoconverter.com 300x250 #1 - T3</t>
  </si>
  <si>
    <t>32459061efe9bccd49447fa84c637f44</t>
  </si>
  <si>
    <t>Onlinevideoconverter.com 728x90 #1 - T1</t>
  </si>
  <si>
    <t>3499ae2a03f3db87fdf1556efe8a8d11</t>
  </si>
  <si>
    <t>Onlinevideoconverter.com 300x250 #1 - T2</t>
  </si>
  <si>
    <t>4b30d330255fe7f1ea64e844f346a640</t>
  </si>
  <si>
    <t>Onlinevideoconverter.com 300x250 #1 - T1</t>
  </si>
  <si>
    <t>6447ca28aad4a24b8511a6cc942cd74c</t>
  </si>
  <si>
    <t>Onlinevideoconverter.com 728x90 #2 - T1</t>
  </si>
  <si>
    <t>6fbf11a91f934cce037d425cafc13706</t>
  </si>
  <si>
    <t>Onlinevideoconverter.com 728x90 #2 - T3</t>
  </si>
  <si>
    <t>790d3872919024676c22fc370d0dba19</t>
  </si>
  <si>
    <t>Onlinevideoconverter.com 728x90 #2 - T2</t>
  </si>
  <si>
    <t>8482b7b6ad2516358399ac7a2247ffd6</t>
  </si>
  <si>
    <t>Onlinevideoconverter.com 728x90 #1 - T3</t>
  </si>
  <si>
    <t>960dea4cb731264e8cb6d3b7431d7be3</t>
  </si>
  <si>
    <t>Onlinevideoconverter.com BTF US #1 - 728x90</t>
  </si>
  <si>
    <t>ac7acb109cb8de79d825c61b5df46e9a</t>
  </si>
  <si>
    <t>Onlinevideoconverter.com BTF US #1 - 300x250</t>
  </si>
  <si>
    <t>f58d00557a55011d52d782dc78ac32ed</t>
  </si>
  <si>
    <t>Onlinevideoconverter.com 728x90 #1 - T2</t>
  </si>
  <si>
    <t>designmag.fr@gmail.com</t>
  </si>
  <si>
    <t>Designmag.fr</t>
  </si>
  <si>
    <t>593e31407aa405da4449b974e3ced448</t>
  </si>
  <si>
    <t>Designmag.fr 300x600</t>
  </si>
  <si>
    <t>8e7042a8ec1db7ce7a17629389e050a8</t>
  </si>
  <si>
    <t>Designmag.fr 728x90</t>
  </si>
  <si>
    <t>9cde8946e55674ebe042a961133d9a92</t>
  </si>
  <si>
    <t>Designmag.fr 160x600</t>
  </si>
  <si>
    <t>destination@lifewithtravel.com</t>
  </si>
  <si>
    <t>Lifewithtravel.com</t>
  </si>
  <si>
    <t>022b5e31a804474cf3de6f204fdccb10</t>
  </si>
  <si>
    <t>Fitnessrestored.com INT 300x250</t>
  </si>
  <si>
    <t>20a66611eab115261b53b7273dbd7994</t>
  </si>
  <si>
    <t>Fitnessrestored.com INT 160x600</t>
  </si>
  <si>
    <t>55160c17bf6dbb31b2e9e36f720a1317</t>
  </si>
  <si>
    <t>Lifewithtravel.com INT 300x250</t>
  </si>
  <si>
    <t>6642feb2c60978f95eae00bdfcdcae38</t>
  </si>
  <si>
    <t>Lifewithtravel.com 160x600</t>
  </si>
  <si>
    <t>8568bd491fb35fbe5feac78deb19b9d0</t>
  </si>
  <si>
    <t>Lifewithtravel.com INT 160x600</t>
  </si>
  <si>
    <t>a5ccb785d1bd0dd3d67bc7456b6a85d5</t>
  </si>
  <si>
    <t>Lifewithtravel.com #2 728x90</t>
  </si>
  <si>
    <t>aeb0b96b74c920653e9ff3ab04fa0876</t>
  </si>
  <si>
    <t>Fitnessrestored.com 160x600</t>
  </si>
  <si>
    <t>bcc93de5bf1e62b70b38b898cb57aa37</t>
  </si>
  <si>
    <t>Fitnessrestored.com 728x90</t>
  </si>
  <si>
    <t>c39aadd8082cac9c3c7dda56f2732203</t>
  </si>
  <si>
    <t>Lifewithtravel.com INT 728x90</t>
  </si>
  <si>
    <t>c96f04c21949c575f7d5e3ed2bab4283</t>
  </si>
  <si>
    <t>Lifewithtravel.com #2 160x600</t>
  </si>
  <si>
    <t>ce1955b68212f4d3101a3628b9d67b3f</t>
  </si>
  <si>
    <t>Lifewithtravel.com #2 300x250</t>
  </si>
  <si>
    <t>cf1ef31212ebe57048929feaec2dd72a</t>
  </si>
  <si>
    <t>Lifewithtravel.com 300x250</t>
  </si>
  <si>
    <t>d1b9f750e1f9e8262206f6b5188941e4</t>
  </si>
  <si>
    <t>Fitnessrestored.com 300x250</t>
  </si>
  <si>
    <t>d1e8e61332777cf17a469b3f27aebb03</t>
  </si>
  <si>
    <t>Fitnessrestored.com INT 728x90</t>
  </si>
  <si>
    <t>f32a4b06ea481e1d3b80c95cb7143e41</t>
  </si>
  <si>
    <t>Lifewithtravel.com 728x90</t>
  </si>
  <si>
    <t>dfox@calkins.com</t>
  </si>
  <si>
    <t>Calkins</t>
  </si>
  <si>
    <t>0bdacc360ee13c91ecaf6a73466ef683</t>
  </si>
  <si>
    <t>Burlingtoncountytimes.com BTF 300x250</t>
  </si>
  <si>
    <t>78820a54d7402a4efa16d4c8165fce5c</t>
  </si>
  <si>
    <t>Buckscountycouriertimes.com BTF 300x250</t>
  </si>
  <si>
    <t>a7471118201efc0fb22ca2f9f430a4e8</t>
  </si>
  <si>
    <t>Theintell.com 300x600</t>
  </si>
  <si>
    <t>b8bbf5c27e5dbf3f989dadd149eb0e8e</t>
  </si>
  <si>
    <t>Theintell.com BTF 300x250</t>
  </si>
  <si>
    <t>dhassinger@dlh.net</t>
  </si>
  <si>
    <t>Dlh.net</t>
  </si>
  <si>
    <t>01deb85574e391a51ffaaf46c4ba56cc</t>
  </si>
  <si>
    <t>Dlh.net Tier 1 US&amp;UK 970x250</t>
  </si>
  <si>
    <t>0af7288911b0219c476787d5e8e8ee99</t>
  </si>
  <si>
    <t>Dlh.net ROW 728x90</t>
  </si>
  <si>
    <t>0b49700a8c518d75487c7bb81e2386d0</t>
  </si>
  <si>
    <t>Dlh.net E. EUR 300x250</t>
  </si>
  <si>
    <t>0bcde43138ef0851d12e73b65ce598aa</t>
  </si>
  <si>
    <t>Dlh.net W. Europe  300x600</t>
  </si>
  <si>
    <t>2a890b3d4fa1bf5cca5566f223855ac8</t>
  </si>
  <si>
    <t>Dlh.net ROW 160x600</t>
  </si>
  <si>
    <t>2db695a631d074018474bf9a61ddbb9b</t>
  </si>
  <si>
    <t>Dlh.net ROW 300x600</t>
  </si>
  <si>
    <t>3b395d08aeb3ef6ae509848236f8d3e5</t>
  </si>
  <si>
    <t>Dlh.net BR 160x600</t>
  </si>
  <si>
    <t>57017fc22d181b7b7c369d194ed45a4c</t>
  </si>
  <si>
    <t>Dlh.net W.Europe 160x600</t>
  </si>
  <si>
    <t>5eabf05cc6d13de89f15d39f38393ac4</t>
  </si>
  <si>
    <t>Dlh.net RU 300x250</t>
  </si>
  <si>
    <t>5fbc1245a1cbff12b28f72070351824f</t>
  </si>
  <si>
    <t>Dlh.net RU 160x600</t>
  </si>
  <si>
    <t>a0b9e7f20f355417a6c052bfa7039f4f</t>
  </si>
  <si>
    <t>Dlh.net Tier 1 US&amp;UK 300x600</t>
  </si>
  <si>
    <t>ac8dd806ee19a935972461bbd4226bea</t>
  </si>
  <si>
    <t>Dlh.net BR 728x90</t>
  </si>
  <si>
    <t>bcff86cec1406da4615742dab53bdb1e</t>
  </si>
  <si>
    <t>Dlh.net RU 728x90</t>
  </si>
  <si>
    <t>bdc649a7fdde8975eedab05735ed494b</t>
  </si>
  <si>
    <t>Dlh.net W.Europe 728x90</t>
  </si>
  <si>
    <t>be47c0cb152932ac3c32169ad99cbba4</t>
  </si>
  <si>
    <t>Dlh.net W. Europe  970x250</t>
  </si>
  <si>
    <t>c7b87cd7c1ed5256aff5c5a8a7df3617</t>
  </si>
  <si>
    <t>Dlh.net E. EUR 160x600</t>
  </si>
  <si>
    <t>cd7de1cd89f074ab6f1be0c7dde4e193</t>
  </si>
  <si>
    <t>Dlh.net Tier 1 US&amp;UK 160x600</t>
  </si>
  <si>
    <t>cf7a6c1180d8ff2e97681d367b3e9491</t>
  </si>
  <si>
    <t>Dlh.net E. EUR 728x90</t>
  </si>
  <si>
    <t>d44e998a0471b6394da7331e59cef423</t>
  </si>
  <si>
    <t>Dlh.net W.Europe 300x250</t>
  </si>
  <si>
    <t>dc5c2bf9494e9e621ee418391b01aec9</t>
  </si>
  <si>
    <t>Dlh.net BR 300x250</t>
  </si>
  <si>
    <t>de2f43e2a63a8a47670ae5bef5622bd9</t>
  </si>
  <si>
    <t>Dlh.net ROW 300x250</t>
  </si>
  <si>
    <t>e2aeb1196d4436fb442f771f8cbbbceb</t>
  </si>
  <si>
    <t>Dlh.net Tier 1 US&amp;UK 300x250</t>
  </si>
  <si>
    <t>e960746f96c935af53b884e2687cd24b</t>
  </si>
  <si>
    <t>Dlh.net Tier 1 US&amp;UK 728x90</t>
  </si>
  <si>
    <t>dhruvan2510@gmail.com</t>
  </si>
  <si>
    <t>bloggersarena.com</t>
  </si>
  <si>
    <t>007f3a45ebb73838c1d7628d4b9dbb05</t>
  </si>
  <si>
    <t>Helpytips.com #2 300x250</t>
  </si>
  <si>
    <t>090354ab6b3f206747ac7a9f56805ed8</t>
  </si>
  <si>
    <t>Bloggersarena.com K1P 300x250</t>
  </si>
  <si>
    <t>4915b645a4e8cd4d3f907df1b4d8b1e9</t>
  </si>
  <si>
    <t>Helpytips.com #1 300x250</t>
  </si>
  <si>
    <t>96804fb1311a7ab4af43929a2cc4eaa2</t>
  </si>
  <si>
    <t>Bloggersarena.com N1 300x250</t>
  </si>
  <si>
    <t>e38bd8eb7a5d2d1b1075b954194d4b6a</t>
  </si>
  <si>
    <t>Bloggersarena.com</t>
  </si>
  <si>
    <t>ee3c55024b0b75f5420763bfacb46273</t>
  </si>
  <si>
    <t>Bloggersarena.com #2</t>
  </si>
  <si>
    <t>didarnstu@gmail.com</t>
  </si>
  <si>
    <t>amitumi.com</t>
  </si>
  <si>
    <t>1bb2a4b42062beaa1170061670282953</t>
  </si>
  <si>
    <t>Amitumi.com 160x600</t>
  </si>
  <si>
    <t>3d43d38c997e7c5a71e7109fc422783a</t>
  </si>
  <si>
    <t>Amitumi.com 300x250</t>
  </si>
  <si>
    <t>9b7388ed712775b0c21d392b6b2bc2b8</t>
  </si>
  <si>
    <t>Amitumi.com 728x90</t>
  </si>
  <si>
    <t>digicamroom@yahoo.co.jp</t>
  </si>
  <si>
    <t>Unixmanga.net</t>
  </si>
  <si>
    <t>4d23b4a6071aa798bcbdc2b9ed0304f7</t>
  </si>
  <si>
    <t>Unixmanga.nl 300x250</t>
  </si>
  <si>
    <t>5ba1bb0b48e5856793a454a49599a186</t>
  </si>
  <si>
    <t>Unixmanga.nl 160x600</t>
  </si>
  <si>
    <t>6efab53a029e53e2549fac317ee4a969</t>
  </si>
  <si>
    <t>Unixmanga.nl 728x90</t>
  </si>
  <si>
    <t>dreuzinfo@gmail.com</t>
  </si>
  <si>
    <t>Dreuz.info</t>
  </si>
  <si>
    <t>61eece7e7272e79dc4e22e77f11f02dd</t>
  </si>
  <si>
    <t>Dreuz.info 300x250</t>
  </si>
  <si>
    <t>6307a1d62c506f88f82b2f8027f6cc1f</t>
  </si>
  <si>
    <t>Dreuz.info 728x90</t>
  </si>
  <si>
    <t>dubbedonline@gmail.com</t>
  </si>
  <si>
    <t>dubbedonline.me</t>
  </si>
  <si>
    <t>0fe43943b355ee6dc6227886b5e1ac8b</t>
  </si>
  <si>
    <t>Dubonline.tv usa uk ca au 728x90</t>
  </si>
  <si>
    <t>34b960019bbebd2c7bed6db5855a6526</t>
  </si>
  <si>
    <t>Dubbedepisodeshd.net #2 728x90</t>
  </si>
  <si>
    <t>41f5e39fbc11577101a7fdc27a8355e6</t>
  </si>
  <si>
    <t>Dubbedepisodeshd.net #2 300x250</t>
  </si>
  <si>
    <t>6eec5405d4648775429a246c7c72e8c3</t>
  </si>
  <si>
    <t>Dubonline.tv usa uk ca au 300x250</t>
  </si>
  <si>
    <t>7afc63bd722da9fadf5ff181fe4ea984</t>
  </si>
  <si>
    <t>Dubbedanimehd.co 728x90</t>
  </si>
  <si>
    <t>8d227917ae3707b69535c69d4ae8cc47</t>
  </si>
  <si>
    <t>Dubbedanimehd.co 300x250</t>
  </si>
  <si>
    <t>a5c8547257bcb09813d8eb0f1fba61f8</t>
  </si>
  <si>
    <t>Dubonline.tv Mobile usa uk ca au 320x50</t>
  </si>
  <si>
    <t>duforex@gmail.com</t>
  </si>
  <si>
    <t>Mangahop.com</t>
  </si>
  <si>
    <t>1e0b2fb6be853b67bba11123ea506682</t>
  </si>
  <si>
    <t>Mangaice.com #2 728x90</t>
  </si>
  <si>
    <t>743e28d4461bdbe163d13a7340f7a979</t>
  </si>
  <si>
    <t>Mangamap.com 728x90</t>
  </si>
  <si>
    <t>9e84ee37de7756b38ffb28bf4519fcfa</t>
  </si>
  <si>
    <t>Mangamap.com #2 300x250</t>
  </si>
  <si>
    <t>db251409378c91995f4d9eabb1c64948</t>
  </si>
  <si>
    <t>Mangaice.com 728x90</t>
  </si>
  <si>
    <t>fd0d1a6b2a59872fea06e3faae96d000</t>
  </si>
  <si>
    <t>Mangaice.com 300x250</t>
  </si>
  <si>
    <t>editor@fansshare.com</t>
  </si>
  <si>
    <t>Fansshare.com</t>
  </si>
  <si>
    <t>078ae7be7be35caa9c04d8d26352019c</t>
  </si>
  <si>
    <t>Fansshare.com Tier 1 US 160x600</t>
  </si>
  <si>
    <t>0a8fab0feb9ef36d7449f5f7e4c17bb8</t>
  </si>
  <si>
    <t>Fansshare.com US 160x600</t>
  </si>
  <si>
    <t>30508bf29225224043b5eb8dab06abd6</t>
  </si>
  <si>
    <t>Fansshare.com INT 728x90</t>
  </si>
  <si>
    <t>42d5e1c29bf458d5122bf92a0fa1cc3c</t>
  </si>
  <si>
    <t>Fansshare.com Tier 1 INT 728x90</t>
  </si>
  <si>
    <t>66c4673241d9dcd7d5f18be3ae5c0f1f</t>
  </si>
  <si>
    <t>Fansshare.com Tier 1 US 300x250</t>
  </si>
  <si>
    <t>88fd365878d50587924c8387d2411749</t>
  </si>
  <si>
    <t>Fansshare.com US 300x250</t>
  </si>
  <si>
    <t>a236cb3820a9078403cd60e8489f2317</t>
  </si>
  <si>
    <t>Fansshare.com US 728x90</t>
  </si>
  <si>
    <t>b831ae81a0b9d2a94a0cf717739c876d</t>
  </si>
  <si>
    <t>Fansshare.com Tier 1 US 728x90</t>
  </si>
  <si>
    <t>c89b93816c4f04c866ab7796c39d4166</t>
  </si>
  <si>
    <t>Fansshare.com Tier 1 INT 160x600</t>
  </si>
  <si>
    <t>cbfd0f7b2f0c9a88093862f041c72407</t>
  </si>
  <si>
    <t>Fansshare.com Tier 1 INT 300x250</t>
  </si>
  <si>
    <t>f6949188d3c1fb931a1881e317df2488</t>
  </si>
  <si>
    <t>Fansshare.com INT 160x600</t>
  </si>
  <si>
    <t>editor@foreignpolicyjournal.com</t>
  </si>
  <si>
    <t>Foreignpolicyjournal.com</t>
  </si>
  <si>
    <t>df1a145fb2835b2c05b54220021bbf37</t>
  </si>
  <si>
    <t>Foreignpolicyjournal.com 300x250</t>
  </si>
  <si>
    <t>eduardo@invernet.com.br</t>
  </si>
  <si>
    <t>Forumptd.com</t>
  </si>
  <si>
    <t>d10120cb93c54665e6bff04531ab99e1</t>
  </si>
  <si>
    <t>Forumptd.com 300x250</t>
  </si>
  <si>
    <t>efehakan@yahoo.com</t>
  </si>
  <si>
    <t>Cizgifilmizlesen.com</t>
  </si>
  <si>
    <t>c9ce1ceb374b1909550fc95666392b61</t>
  </si>
  <si>
    <t>Cizgifilmizlesen.com 300x250</t>
  </si>
  <si>
    <t>d98a1f79b3871266da254433950e6a35</t>
  </si>
  <si>
    <t>Cizgifilmizlesen.com 160x600</t>
  </si>
  <si>
    <t>egmediabrokers1@gmail.com</t>
  </si>
  <si>
    <t>Eldestapeweb.com</t>
  </si>
  <si>
    <t>14d2d961b760cd009d18da25acae9a29</t>
  </si>
  <si>
    <t>Eldestapeweb.com 300x250</t>
  </si>
  <si>
    <t>a921fd4a685a733141ce1ce234933cca</t>
  </si>
  <si>
    <t>Eldestapeweb.com 160x600</t>
  </si>
  <si>
    <t>egmediabrokers@gmail.com</t>
  </si>
  <si>
    <t>EG Media Brokers (rock.com.ar)</t>
  </si>
  <si>
    <t>d1e18912eb4c03efee4c0d270cae0618</t>
  </si>
  <si>
    <t>Rock.com.ar 300x250</t>
  </si>
  <si>
    <t>ef8657b01a749740b94d993e29308000</t>
  </si>
  <si>
    <t>Rock.com.ar 728x90</t>
  </si>
  <si>
    <t>ekisel@vacationidea.com</t>
  </si>
  <si>
    <t>Vacationidea Inc (vacationidea.com)</t>
  </si>
  <si>
    <t>371960ca1872757895184fc2a704e76a</t>
  </si>
  <si>
    <t>1Vacationidea.com 300x250 slide5 no</t>
  </si>
  <si>
    <t>6e353182dfb4514f2a7924953a0c4d70</t>
  </si>
  <si>
    <t>Vacationidea.com 300x600</t>
  </si>
  <si>
    <t>9ce0d38850bfa5349e46f90e4f46b5b7</t>
  </si>
  <si>
    <t>Vacationidea.com #4 300x250 slide17</t>
  </si>
  <si>
    <t>a28b4de4f73ba41337c87b1a4f739437</t>
  </si>
  <si>
    <t>Vacationidea.com slide25 300x250 crit and contextw</t>
  </si>
  <si>
    <t>f4046cd90b36b7fabb61a7c37b2bd933</t>
  </si>
  <si>
    <t>1Vacationidea.com 300x250 VacationIdea-ROS-300x250</t>
  </si>
  <si>
    <t>elena.shustina@promt.ru</t>
  </si>
  <si>
    <t>Promt (online-translator.com)</t>
  </si>
  <si>
    <t>285e8f6a3ee27e2db06ab437e3761915</t>
  </si>
  <si>
    <t>Translate.ru Mobile BTF 320x50</t>
  </si>
  <si>
    <t>4279233e4cc3a5448ed7ea4efa53b51d</t>
  </si>
  <si>
    <t>Online-translator.com 728x90</t>
  </si>
  <si>
    <t>5220d2c715b3a2cf938fa3125982cd99</t>
  </si>
  <si>
    <t>Translate.ru New 728x90</t>
  </si>
  <si>
    <t>624daa2143a10684f21a2c9f42e4a06f</t>
  </si>
  <si>
    <t>Online-translator.com Mobile 300x250</t>
  </si>
  <si>
    <t>79c068d9918bf676c3001a295bc0670d</t>
  </si>
  <si>
    <t>Online-translator.com 300x250</t>
  </si>
  <si>
    <t>9ef4270ba0d3b38499ee70c31871f494</t>
  </si>
  <si>
    <t>Translate.ru 728x90</t>
  </si>
  <si>
    <t>a3f667a3ebf4ca1820c74434a09881d5</t>
  </si>
  <si>
    <t>Online-translator.com Mobile ATF 320x50</t>
  </si>
  <si>
    <t>a8e1ccf60440ac3c015fb63584ed4efd</t>
  </si>
  <si>
    <t>Translate.ru Mobile 300x250</t>
  </si>
  <si>
    <t>bbe3f1621171dbf783f19f843a445dc1</t>
  </si>
  <si>
    <t>Translate.ru Mobile ATF 320x50</t>
  </si>
  <si>
    <t>elitenet2002@yahoo.com</t>
  </si>
  <si>
    <t>Gotceleb.com</t>
  </si>
  <si>
    <t>2cc95cdb51129ab1985844580079fc72</t>
  </si>
  <si>
    <t>Fabzz.com 300x250</t>
  </si>
  <si>
    <t>92fb239dadc66e55edd74402cef116b9</t>
  </si>
  <si>
    <t>Fabmansion.com BTF 300x250</t>
  </si>
  <si>
    <t>9632fe8ce1f9ba8a9eb5fccfcf4c9772</t>
  </si>
  <si>
    <t>Gotceleb.com BTF 728x90</t>
  </si>
  <si>
    <t>a70ffb1c9d1c161d9f5f55e171d9a872</t>
  </si>
  <si>
    <t>Gotceleb.com 300x250</t>
  </si>
  <si>
    <t>a90457900d11c14617d8534aa5cf8869</t>
  </si>
  <si>
    <t>Gotceleb.com 728x90</t>
  </si>
  <si>
    <t>bd7e9f890a30a383c6202d02a11c7b2b</t>
  </si>
  <si>
    <t>Fabzz.com BTF 300x250</t>
  </si>
  <si>
    <t>emmanuel@bocalista.com</t>
  </si>
  <si>
    <t>Bocalista.com</t>
  </si>
  <si>
    <t>10a058711db4dbc41898c137b0c1323b</t>
  </si>
  <si>
    <t>Bocalista.com 300x250</t>
  </si>
  <si>
    <t>eonekim@gmail.com</t>
  </si>
  <si>
    <t>korvideo.com</t>
  </si>
  <si>
    <t>01550b70409ce6172ebf454bcc0b0f54</t>
  </si>
  <si>
    <t>Korvideo.com 728x90</t>
  </si>
  <si>
    <t>06faa7dc7c7da0699ed4f08e213a6597</t>
  </si>
  <si>
    <t>Jvlink.net 300x250</t>
  </si>
  <si>
    <t>16d63f3fa9e7ac80fc33bc34978dbf4e</t>
  </si>
  <si>
    <t>Korvideo.net 728x90</t>
  </si>
  <si>
    <t>211fec92e689217f6ea6a0e96cfdc15c</t>
  </si>
  <si>
    <t>Korvideo.net 160x600</t>
  </si>
  <si>
    <t>2f687b840d84d7ef0078ae7ed6443f8b</t>
  </si>
  <si>
    <t>Jvlink.net 160x600</t>
  </si>
  <si>
    <t>39bb0d29cfdc195e3cc332577508f244</t>
  </si>
  <si>
    <t>Joovideo.com 728x90</t>
  </si>
  <si>
    <t>5326022f23198b0cc3722f71ddf58320</t>
  </si>
  <si>
    <t>Korvideo.com 300x250</t>
  </si>
  <si>
    <t>58307c8827db8e68c732005533e45696</t>
  </si>
  <si>
    <t>Joovideo.net 160x600</t>
  </si>
  <si>
    <t>590f1c37d40fe1fa17c884e4c49d0efc</t>
  </si>
  <si>
    <t>Korvideo.net 300x250</t>
  </si>
  <si>
    <t>80f3dc937877849d66dd4ef6b2bafd9c</t>
  </si>
  <si>
    <t>Joovideo.com 160x600</t>
  </si>
  <si>
    <t>874d09cafdf551e62745bb3ca5030959</t>
  </si>
  <si>
    <t>Joovideo.net 300x250</t>
  </si>
  <si>
    <t>9cb0471b07026ae0d349d928e3f1b130</t>
  </si>
  <si>
    <t>Korvideo.com 160x600</t>
  </si>
  <si>
    <t>a92fd0d3a90750e3d8d453acd605a17b</t>
  </si>
  <si>
    <t>Jvlink.net 728x90</t>
  </si>
  <si>
    <t>c6422b07511fe2e57f21dcc7d72c8131</t>
  </si>
  <si>
    <t>Joovideo.com 300x250</t>
  </si>
  <si>
    <t>d86a9be122c1e08d64506dd7cfc94d16</t>
  </si>
  <si>
    <t>Joovideo.net 728x90</t>
  </si>
  <si>
    <t>erik.oehler@nationalfootballpost.com</t>
  </si>
  <si>
    <t>Nationalfootballpost.com</t>
  </si>
  <si>
    <t>2da40682cd0db81615bef44cabdf0b72</t>
  </si>
  <si>
    <t>Nationalfootballpost.com siderail 300x250</t>
  </si>
  <si>
    <t>38bcfb7d4ca97d174a787196700bbbcf</t>
  </si>
  <si>
    <t>Nationalfootballpost.com BTF 300x250</t>
  </si>
  <si>
    <t>eselling.limited@gmail.com</t>
  </si>
  <si>
    <t>Thecelebritylane.com</t>
  </si>
  <si>
    <t>1a5877ca84af38d24598f15ddb45c0d3</t>
  </si>
  <si>
    <t>CLd 2nd right</t>
  </si>
  <si>
    <t>240cbcbcb94241d8e7a6581589db6f64</t>
  </si>
  <si>
    <t>CLd above nav 300x250</t>
  </si>
  <si>
    <t>5b312292d9e2b624fef3208e13f9cba9</t>
  </si>
  <si>
    <t>CLt top</t>
  </si>
  <si>
    <t>66af3814a568f3a3db9f79a1c656a999</t>
  </si>
  <si>
    <t>LLd 2nd right</t>
  </si>
  <si>
    <t>7c309868d9a063ce53f0e1e7b7ccc9f6</t>
  </si>
  <si>
    <t>LLd above nav 300x250</t>
  </si>
  <si>
    <t>87b9ce1868209818ecd2d74a73f590b2</t>
  </si>
  <si>
    <t>LLt above nav 300x250</t>
  </si>
  <si>
    <t>92ee931d2bfe99ec839f9d0e83339d00</t>
  </si>
  <si>
    <t>CLm top</t>
  </si>
  <si>
    <t>b143805b11eba92c51c3dbdd2fecc394</t>
  </si>
  <si>
    <t>LLt top</t>
  </si>
  <si>
    <t>bcd77451dca1d56a80147cdba1cc52f9</t>
  </si>
  <si>
    <t>CLd top right 300x250</t>
  </si>
  <si>
    <t>c128a72c8b5514bdfbaf1c2bfede6f6c</t>
  </si>
  <si>
    <t>CLd 3rd right</t>
  </si>
  <si>
    <t>c50e0688bb175c0a0b3399bd39e76f08</t>
  </si>
  <si>
    <t>LLd - top</t>
  </si>
  <si>
    <t>c6e1f75e6917a6c5ccf6208973e8ed91</t>
  </si>
  <si>
    <t>LLd 3rd right</t>
  </si>
  <si>
    <t>de1619c94b55ebf82254e085a01d6d67</t>
  </si>
  <si>
    <t>LLm top</t>
  </si>
  <si>
    <t>fb2fdbedfae89166dd52f82fe9e781d7</t>
  </si>
  <si>
    <t>LLd - top right</t>
  </si>
  <si>
    <t>fdeed307377852655ad55a7938c8bc55</t>
  </si>
  <si>
    <t>CLd top 728x90</t>
  </si>
  <si>
    <t>evolvexmb@gmail.com</t>
  </si>
  <si>
    <t>Naruspot.net</t>
  </si>
  <si>
    <t>24ba9f1a8196b9b95b2458a20ae08967</t>
  </si>
  <si>
    <t>Animejolt.com 728x90</t>
  </si>
  <si>
    <t>8023b327ae8651467ab6674bd571e8e9</t>
  </si>
  <si>
    <t>Animejolt.com 300x250</t>
  </si>
  <si>
    <t>ba4f1dc295c315dafe686586a532d3a1</t>
  </si>
  <si>
    <t>Arcadespot.com 728x90</t>
  </si>
  <si>
    <t>f47ef7fc23fd63771b890068e941a4d5</t>
  </si>
  <si>
    <t>Arcadespot.com 300x250</t>
  </si>
  <si>
    <t>eymatsuki@gmail.com</t>
  </si>
  <si>
    <t>Boatos.org</t>
  </si>
  <si>
    <t>52220ed42fc452091bab9ba1af854bd3</t>
  </si>
  <si>
    <t>Boatos.org dentro post 2 300x250</t>
  </si>
  <si>
    <t>85d27197771470c602499f369485fa3a</t>
  </si>
  <si>
    <t>Boatos.org direita 1 300x250</t>
  </si>
  <si>
    <t>cb25ec46645386d253761fcfd1e4f7ff</t>
  </si>
  <si>
    <t>Boatos.org 300x600</t>
  </si>
  <si>
    <t>fachtali@gmail.com</t>
  </si>
  <si>
    <t>Watchfomny.com</t>
  </si>
  <si>
    <t>55ec2f23cf206b3962f57500e619e9ec</t>
  </si>
  <si>
    <t>Watchfomny.tv 728x90</t>
  </si>
  <si>
    <t>72892419249686f4ba66f003efbd5f1a</t>
  </si>
  <si>
    <t>Watchfomny.tv 300x600</t>
  </si>
  <si>
    <t>940800467f34bd7f7ceca62088fdfc4b</t>
  </si>
  <si>
    <t>300x250 Mobile</t>
  </si>
  <si>
    <t>98bf0d1b5da2a2423c985862a091ce00</t>
  </si>
  <si>
    <t>Watchfomny.tv 300x250</t>
  </si>
  <si>
    <t>c05e6f231796d1ac930e1d2b89fe201e</t>
  </si>
  <si>
    <t>Watchfomny.tv Mobile 320x50</t>
  </si>
  <si>
    <t>d044cdff1d702f6d5676e9ef228f6b83</t>
  </si>
  <si>
    <t>Watchfomny.tv 160x600</t>
  </si>
  <si>
    <t>fairblack@gmail.com</t>
  </si>
  <si>
    <t>3dsiso.com</t>
  </si>
  <si>
    <t>129a63dcf692f1dc040143972d394fbe</t>
  </si>
  <si>
    <t>Ps3iso.com 728x90</t>
  </si>
  <si>
    <t>2c5ac67552170661655e0dd7097ec64e</t>
  </si>
  <si>
    <t>Xbox360iso.com 728x90</t>
  </si>
  <si>
    <t>517f19bc5faf8b7966bed060c703137b</t>
  </si>
  <si>
    <t>3dsiso.com 728x90</t>
  </si>
  <si>
    <t>52838e5e150994ace7ffcd6bd58c9048</t>
  </si>
  <si>
    <t>3dsiso.com #2 728x90</t>
  </si>
  <si>
    <t>7a8834bbf6b661d1be45d9b1dbe2e060</t>
  </si>
  <si>
    <t>3dsiso.com 300x250</t>
  </si>
  <si>
    <t>fashionback@fashionback.com</t>
  </si>
  <si>
    <t>Fashionback.com</t>
  </si>
  <si>
    <t>12a13e8b6970790a15924db78a44ef09</t>
  </si>
  <si>
    <t>Fashionback.com Tier 2 728x90</t>
  </si>
  <si>
    <t>1d05a9f4dd56eedadfe580108fc4648c</t>
  </si>
  <si>
    <t>Fashionback.com Tier 2 300x250</t>
  </si>
  <si>
    <t>39bdfdc95be0f922bc4a5a5e38981540</t>
  </si>
  <si>
    <t>Fashionback.com 160x600</t>
  </si>
  <si>
    <t>40df45fe3753864eb22c6872c80889c9</t>
  </si>
  <si>
    <t>Fashionback.com 728x90</t>
  </si>
  <si>
    <t>6d45266bfe6721511ef2183b3e02e242</t>
  </si>
  <si>
    <t>Fashionback.com 300x250</t>
  </si>
  <si>
    <t>863a0ac09d2940c64812bdd4417851da</t>
  </si>
  <si>
    <t>Fashionback.com Tier 3 728x90</t>
  </si>
  <si>
    <t>ee321e234487cab43b8b386bf2367a9c</t>
  </si>
  <si>
    <t>Fashionback.com Tier 3 300x250</t>
  </si>
  <si>
    <t>fcavalieri@3dgames.com.ar</t>
  </si>
  <si>
    <t>3dgames.com.ar</t>
  </si>
  <si>
    <t>4191e13297d7b9181d9f3f114a6d94a6</t>
  </si>
  <si>
    <t>3dgames.com.ar 300x250</t>
  </si>
  <si>
    <t>a40b4b9fe9472bdb8ad136f7f16881e0</t>
  </si>
  <si>
    <t>3dgames.com.ar 728x90</t>
  </si>
  <si>
    <t>finance@ultimate-guitar.com</t>
  </si>
  <si>
    <t>Ultimate-guitar.com</t>
  </si>
  <si>
    <t>05f8c12f9aee941e6d85b87f67404542</t>
  </si>
  <si>
    <t>Ultimate-guitar.com Mobile 300x250</t>
  </si>
  <si>
    <t>28dd6e6a455869ddb0a38c49fd54b4eb</t>
  </si>
  <si>
    <t>Ultimate-guitar.com WEU 728x90</t>
  </si>
  <si>
    <t>3beae2ff6027199a3ebd9cb01d96661b</t>
  </si>
  <si>
    <t>Ultimate-guitar.com US 300x250</t>
  </si>
  <si>
    <t>3ce0447c6ddff02642d2923e58eeb725</t>
  </si>
  <si>
    <t>Ultimate-guitar.com UK 728x90</t>
  </si>
  <si>
    <t>70d81454fb8e27eeb2bd27cb324bf2d6</t>
  </si>
  <si>
    <t>Ultimate-guitar.com WEU 300x250</t>
  </si>
  <si>
    <t>76ddd44094f1148f16fd0b8b99da5f92</t>
  </si>
  <si>
    <t>Ultimate-guitar.com UK 300x250</t>
  </si>
  <si>
    <t>84a0a70cc7efd6d14b507a39155e2a9e</t>
  </si>
  <si>
    <t>Ultimate-guitar.com AU 728x90</t>
  </si>
  <si>
    <t>a0aec20f99a70afdb8eac523779f859f</t>
  </si>
  <si>
    <t>Ultimate-guitar.com AU 300x250</t>
  </si>
  <si>
    <t>b0d14fe6f6dbb20d50be552cf82fec94</t>
  </si>
  <si>
    <t>Ultimate-guitar.com US 160x600</t>
  </si>
  <si>
    <t>b312a395e7c2cc0752adc1497346d519</t>
  </si>
  <si>
    <t>Ultimate-guitar.com UK 160x600</t>
  </si>
  <si>
    <t>b66a4156f541b481c3b3a6a8f8006b1f</t>
  </si>
  <si>
    <t>Ultimate-guitar.com US 728x90</t>
  </si>
  <si>
    <t>de96df517c08bce422b429ea92ab6a5f</t>
  </si>
  <si>
    <t>Ultimate-guitar.com AU 160x600</t>
  </si>
  <si>
    <t>deaf56cb4924b528536a4c503ce66f53</t>
  </si>
  <si>
    <t>Ultimate-guitar.com WEU 160x600</t>
  </si>
  <si>
    <t>fourscoredigital@gmail.com</t>
  </si>
  <si>
    <t>FourScoreDigital (grabien.com)</t>
  </si>
  <si>
    <t>622011c7b1685a4f24409ca7d7b91237</t>
  </si>
  <si>
    <t>Babesbikesrods.com 728x90</t>
  </si>
  <si>
    <t>65914de33d1f023260f29d2f9cb3e466</t>
  </si>
  <si>
    <t>Babesbikesrods.com 160x600</t>
  </si>
  <si>
    <t>696b89e53e01542a78791bce0b26550d</t>
  </si>
  <si>
    <t>Thehayride.com 160x600</t>
  </si>
  <si>
    <t>816bf05916a381d048beb5e57750f662</t>
  </si>
  <si>
    <t>Iotwreport.com 300x250</t>
  </si>
  <si>
    <t>86a41b2461be31ae3b7fa21c701a6cef</t>
  </si>
  <si>
    <t>9a35981917bf995462392fe7f91aa35b</t>
  </si>
  <si>
    <t>fppt@fppt.com</t>
  </si>
  <si>
    <t>Free-power-point-templates.com</t>
  </si>
  <si>
    <t>258f7cad1bba12dae92f4804f7cb424d</t>
  </si>
  <si>
    <t>Free-power-point-templates.com BTF 300x250</t>
  </si>
  <si>
    <t>2919ef11f00caf95c9d9810b4b22e108</t>
  </si>
  <si>
    <t>Free-power-point-templates.com UK_US ATF 160x600</t>
  </si>
  <si>
    <t>65ea0a19e38a0b976f6532c8e36791bd</t>
  </si>
  <si>
    <t>Free-power-point-templates.com ATF 160x600</t>
  </si>
  <si>
    <t>73df54521c82bea0f7733a107bb24d02</t>
  </si>
  <si>
    <t>Free-power-point-templates.com ATF 728x90</t>
  </si>
  <si>
    <t>849b2eff6cb14386cf1b595517048c5b</t>
  </si>
  <si>
    <t>Free-power-point-templates.com UK_US ATF 728x90</t>
  </si>
  <si>
    <t>c1ca4f04fafda2b95282fc68f7e22f2d</t>
  </si>
  <si>
    <t>Boxrec.com Mobile 320x50</t>
  </si>
  <si>
    <t>de97e3ed140397e33438e0bf2a83f708</t>
  </si>
  <si>
    <t>Free-power-point-templates.com 300x600</t>
  </si>
  <si>
    <t>e0aa0f0f7d95af91a23a4621db8612c2</t>
  </si>
  <si>
    <t>Boxrec.com Mobile #2 320x50</t>
  </si>
  <si>
    <t>e6cae1a447eb2ff009aeac8381e807d7</t>
  </si>
  <si>
    <t>Free-power-point-templates.com UK_US BTF 300x250</t>
  </si>
  <si>
    <t>f6698d0c9c13b3c244c178dc2a2bcd17</t>
  </si>
  <si>
    <t>Free-power-point-templates.com ATF 300x250</t>
  </si>
  <si>
    <t>f6f95a5877e534b73aea8cb05af7befe</t>
  </si>
  <si>
    <t>Free-power-point-templates.com UK_US ATF 300x250</t>
  </si>
  <si>
    <t>fr@bitlanders.com</t>
  </si>
  <si>
    <t>Bitlanders.com</t>
  </si>
  <si>
    <t>0429a8c291d0d75992a86cf2fe7ecd86</t>
  </si>
  <si>
    <t>Sportivy.com 728x90</t>
  </si>
  <si>
    <t>07aee95b075beca2da5574861e7d03e8</t>
  </si>
  <si>
    <t>Documentaty.com 728x90</t>
  </si>
  <si>
    <t>09c999d797352c2bab46ad95daef50a5</t>
  </si>
  <si>
    <t>Comediaty.com 300x250</t>
  </si>
  <si>
    <t>0affe92a53911294cf8fe616f42b47f0</t>
  </si>
  <si>
    <t>Conversaty.com 728x90</t>
  </si>
  <si>
    <t>34e82d85bbc04fb13e182cd2770bec90</t>
  </si>
  <si>
    <t>Sportivy.com 300x250</t>
  </si>
  <si>
    <t>5eda4024bcb923dd269d80df80d401df</t>
  </si>
  <si>
    <t>Classimatic.com 300x250</t>
  </si>
  <si>
    <t>5f7dacfa08fe44cc5e73c284d5da20a2</t>
  </si>
  <si>
    <t>Animaty.com 728x90</t>
  </si>
  <si>
    <t>76a137b2dee8be9699a11982f0e5a7ae</t>
  </si>
  <si>
    <t>Silentyarn.com 300x250</t>
  </si>
  <si>
    <t>95af555ec6ba271b717160435fd2b563</t>
  </si>
  <si>
    <t>Suspensaty.com 300x250</t>
  </si>
  <si>
    <t>9fb239e6516b0cc9c62352e68349f32c</t>
  </si>
  <si>
    <t>Storiesontheweb.com 300x250</t>
  </si>
  <si>
    <t>afc5c29a59b67e672db7ddc4c17419fe</t>
  </si>
  <si>
    <t>Storiesontheweb.com 728x90</t>
  </si>
  <si>
    <t>b1788e4f52c5c2925cd013c837780c5d</t>
  </si>
  <si>
    <t>Bravame.com 300x250</t>
  </si>
  <si>
    <t>bd95b2609476c06d955567997cfea32b</t>
  </si>
  <si>
    <t>Conversaty.com 300x250</t>
  </si>
  <si>
    <t>c581f7c4dbf85c539951e16c1b9ee7d2</t>
  </si>
  <si>
    <t>Bravame.com 728x90</t>
  </si>
  <si>
    <t>c6f3f1d874d69c25d7aa524383c9d95d</t>
  </si>
  <si>
    <t>Classimatic.com 728x90</t>
  </si>
  <si>
    <t>d84c8663c85f73abc19e0b7faf9181ef</t>
  </si>
  <si>
    <t>Animaty.com 300x250</t>
  </si>
  <si>
    <t>d8c4fbbdd16435a349f78b1c0cee1516</t>
  </si>
  <si>
    <t>Silentyarn.com 728x90</t>
  </si>
  <si>
    <t>dcc6cdfbf46937fb6d1a520e5c394739</t>
  </si>
  <si>
    <t>Documentaty.com 300x250</t>
  </si>
  <si>
    <t>f0065fcb76821c91e46bc04a71f1583b</t>
  </si>
  <si>
    <t>Suspensaty.com 728x90</t>
  </si>
  <si>
    <t>f51f955ec6cdb33df71a5483dade621f</t>
  </si>
  <si>
    <t>Comediaty.com 728x90</t>
  </si>
  <si>
    <t>franchot.hutchinson@gmgvegas.com</t>
  </si>
  <si>
    <t>GreenSpun Media Group (lasvegassun.com)</t>
  </si>
  <si>
    <t>0ddd4c3334dbdbca563e89c85ed1c3a8</t>
  </si>
  <si>
    <t>Vegasinc.com Mobile 320x50</t>
  </si>
  <si>
    <t>1531ab75851ed1f6195d79794c8b7355</t>
  </si>
  <si>
    <t>Lasvegassun.com Mobile 320x50</t>
  </si>
  <si>
    <t>2499b110430cd20b7d498e6d5ee71aef</t>
  </si>
  <si>
    <t>LasVegasSun 728x90</t>
  </si>
  <si>
    <t>8e2f3d0a7075983d8d9a0e00e1f7e324</t>
  </si>
  <si>
    <t>Lasvegasweekly.com Mobile 320x50</t>
  </si>
  <si>
    <t>bbcf434e01b85ee02eab8bdd8fc63653</t>
  </si>
  <si>
    <t>lasvegasweekly 300x250</t>
  </si>
  <si>
    <t>e18449ba6b1a1ca29bb995fa05873d7c</t>
  </si>
  <si>
    <t>LasVegasSun 300x250</t>
  </si>
  <si>
    <t>ecc20b8ea726fe5df4caad487a776d54</t>
  </si>
  <si>
    <t>lasvegasweekly 728x90</t>
  </si>
  <si>
    <t>freakoutnation@gmail.com</t>
  </si>
  <si>
    <t>Freakoutnation.com</t>
  </si>
  <si>
    <t>21b393d88b1af1e0ec483288b147b269</t>
  </si>
  <si>
    <t>Freakoutnation.com 300x250</t>
  </si>
  <si>
    <t>7432c5e03d542befe7e067c9ac0552c2</t>
  </si>
  <si>
    <t>Freakoutnation.com 300x600</t>
  </si>
  <si>
    <t>f85a7170fe278699791f1839cfee0b36</t>
  </si>
  <si>
    <t>Freakoutnation.com #2 728x90</t>
  </si>
  <si>
    <t>freeroms@hotmail.com</t>
  </si>
  <si>
    <t>Freeroms.com</t>
  </si>
  <si>
    <t>144a4cf21cf998eb3b6e06f6d827289b</t>
  </si>
  <si>
    <t>Freeroms.com 160x600</t>
  </si>
  <si>
    <t>4b1081a3efd3d0538a49cc12574b7a1d</t>
  </si>
  <si>
    <t>Freeroms.com mobile 300x250</t>
  </si>
  <si>
    <t>8a1b393e37b91ee7a4b9775a8aff411f</t>
  </si>
  <si>
    <t>Freeroms.com 300x250</t>
  </si>
  <si>
    <t>gareth@rtk.io</t>
  </si>
  <si>
    <t>RTK Media (Buzztache.com)</t>
  </si>
  <si>
    <t>0c0459b47f773130a4472383cf1b37b4</t>
  </si>
  <si>
    <t>9gid_2 HB 728x90</t>
  </si>
  <si>
    <t>0d3b18314166461eba21a407a07852d8</t>
  </si>
  <si>
    <t>Buzzamin.com HB T1 300x250</t>
  </si>
  <si>
    <t>0e81c10e352a99af27a17c51c2c13ae1</t>
  </si>
  <si>
    <t>Viralguppy HB T2 728x90</t>
  </si>
  <si>
    <t>14d3ccfca5f75781704f4823ff347e47</t>
  </si>
  <si>
    <t>UrbanTabloid Tag D 300x250</t>
  </si>
  <si>
    <t>1771b1708cb41520deacad47bac6548b</t>
  </si>
  <si>
    <t>9gid HB 160x600</t>
  </si>
  <si>
    <t>1c6e35763fbfca6695cffda4a030d6a9</t>
  </si>
  <si>
    <t>BuzzLamp HB ATF 300x250</t>
  </si>
  <si>
    <t>1ee3ab97c45afa862b1faa795a6549da</t>
  </si>
  <si>
    <t>Yourdailydip HB 300x250</t>
  </si>
  <si>
    <t>1ee5a16141e7cbd79eb6deffe2b0a85c</t>
  </si>
  <si>
    <t>UrbanTabloid Tag C 300x250</t>
  </si>
  <si>
    <t>2e4cb9eee15a0dd5dd305a1f7918bfd7</t>
  </si>
  <si>
    <t>Funnie.st HB T1 160x600</t>
  </si>
  <si>
    <t>319a48f64a0b3ae756c06746179ea6f7</t>
  </si>
  <si>
    <t>Todaysbuzz HB MB1 300x250</t>
  </si>
  <si>
    <t>36608fab89e8767013ea1d431fee5a33</t>
  </si>
  <si>
    <t>Positivedaily HB 160x600</t>
  </si>
  <si>
    <t>3f9ae5f4c4754b21e6004f4f06b4f178</t>
  </si>
  <si>
    <t>Sharedable HB T1 300x250</t>
  </si>
  <si>
    <t>4ef5da21b865196fc1c59a2b933f9391</t>
  </si>
  <si>
    <t>YourDailyDip HB T2 300x250</t>
  </si>
  <si>
    <t>5aa1f8088aa31380febcd1dd021f3e9e</t>
  </si>
  <si>
    <t>Sharedable HB T2 300x250</t>
  </si>
  <si>
    <t>5ab7000f2363e2390011e883bec85a1e</t>
  </si>
  <si>
    <t>Sharedable HB T2 728x90</t>
  </si>
  <si>
    <t>5c132546d84ce3f21a48a2fdf92cc358</t>
  </si>
  <si>
    <t>TheBlaze_ENG 300x250</t>
  </si>
  <si>
    <t>608786c439b454b277fa449100ddbff7</t>
  </si>
  <si>
    <t>9gid HB 728x90</t>
  </si>
  <si>
    <t>7a700bb7a8c6b1db787a2397e94191ec</t>
  </si>
  <si>
    <t>Viralguppy HB T2 300x250</t>
  </si>
  <si>
    <t>7c3f3b1b14637e01c244b55053ac55fb</t>
  </si>
  <si>
    <t>Equibase Regular BTF 300x250</t>
  </si>
  <si>
    <t>8c3e3a3601324fe258d8d1323aae5cf9</t>
  </si>
  <si>
    <t>Positivedaily HB T1 300x250</t>
  </si>
  <si>
    <t>8e4b88cc3b26c69ac63db93f3521a37f</t>
  </si>
  <si>
    <t>Equibase Regular BTF 728x90</t>
  </si>
  <si>
    <t>8f26da85ed81bf213c8db10b0e302d3e</t>
  </si>
  <si>
    <t>Viralguppy HB T1 728x90</t>
  </si>
  <si>
    <t>97e5c9fe359ef881112287a435946c20</t>
  </si>
  <si>
    <t>Positivedaily HB T2 300x250</t>
  </si>
  <si>
    <t>9bd8bef0109309c7450cead9e03fd734</t>
  </si>
  <si>
    <t>Buzzamin.com HB T1 728x90</t>
  </si>
  <si>
    <t>9c1946f2cd3ccdac8ef6ec47db7b3ea6</t>
  </si>
  <si>
    <t>Dailyskimmer HB 160x600</t>
  </si>
  <si>
    <t>a7f508263efd9d4f1b8d92cb17da98e6</t>
  </si>
  <si>
    <t>9gid_2 300x250</t>
  </si>
  <si>
    <t>ab695aa36e4f056cf470f1c839477950</t>
  </si>
  <si>
    <t>Viralguppy HB T1 160x600</t>
  </si>
  <si>
    <t>af9ce2cdfb8ec763f2516c2c798a1549</t>
  </si>
  <si>
    <t>Todaysbuzz HB T2 300x250</t>
  </si>
  <si>
    <t>b849819491b40aa96b79a3dc9d969cbc</t>
  </si>
  <si>
    <t>UrbanTabloid Tag F 300x250</t>
  </si>
  <si>
    <t>ba614f27d1598ef2d0880b0b46d89d47</t>
  </si>
  <si>
    <t>UrbanTabloid Tag A 300x250</t>
  </si>
  <si>
    <t>bc383ab758b3ec7cce064c2fbb8ffd27</t>
  </si>
  <si>
    <t>Funnie.st T1 300x250</t>
  </si>
  <si>
    <t>be477b6e42cd31684324c2aa9f4332bd</t>
  </si>
  <si>
    <t>TheBlaze_RAJ 300x250</t>
  </si>
  <si>
    <t>bfbaa6e72c73c9cd53f8a7a05272e169</t>
  </si>
  <si>
    <t>TodaysBuzz HB 300x600</t>
  </si>
  <si>
    <t>c18a51285016515541780746d43aa4eb</t>
  </si>
  <si>
    <t>Sportschew</t>
  </si>
  <si>
    <t>c88e6f13ce8cad43c257c51b632368bb</t>
  </si>
  <si>
    <t>Buzzamin HB T2 728x90</t>
  </si>
  <si>
    <t>cbc8be466c3575e0a3a6d3104929a2ba</t>
  </si>
  <si>
    <t>TheBlaze_RAJ 160x600</t>
  </si>
  <si>
    <t>cf9682b14ea953213a144df6b93233f6</t>
  </si>
  <si>
    <t>Dailyskimmer HB ATF 728x90</t>
  </si>
  <si>
    <t>d0a0d2f0f82d7420dda2af03ed9448df</t>
  </si>
  <si>
    <t>Sharedable HB T1 160x600</t>
  </si>
  <si>
    <t>d236cb9fff95a4d2ed1a005cc905611f</t>
  </si>
  <si>
    <t>YourDailyDip HB T3 300x250</t>
  </si>
  <si>
    <t>d3c40b341ff9e46f5f24dd2a22b811d7</t>
  </si>
  <si>
    <t>Buzzamin.com HB T1 160x600</t>
  </si>
  <si>
    <t>d3f429b906268d5da6350695c828f687</t>
  </si>
  <si>
    <t>UrbanTabloid Tag B 300x250</t>
  </si>
  <si>
    <t>d4fcb604e8a9e7b48bd2c28fcdccae9f</t>
  </si>
  <si>
    <t>Funnie.st T1 728x90</t>
  </si>
  <si>
    <t>df905b019dffe6f21b18bfa46846a8d0</t>
  </si>
  <si>
    <t>UrbanTabloid Tag B 160x600</t>
  </si>
  <si>
    <t>dfa5190c338660d89a92b1ac5dd56f84</t>
  </si>
  <si>
    <t>TodaysBuzz HB BTW 728x90</t>
  </si>
  <si>
    <t>e045f85fb3861836408a4bbfe6257566</t>
  </si>
  <si>
    <t>9gid_2 HB 160x600</t>
  </si>
  <si>
    <t>e5f4600ff4b2bc50e9fe59318327b6af</t>
  </si>
  <si>
    <t>Funnie.st HB T1 300x250</t>
  </si>
  <si>
    <t>f04fbb9d923a2606390979e7deab251c</t>
  </si>
  <si>
    <t>TodaysBuzz HB 728x90</t>
  </si>
  <si>
    <t>f2df9150572b93f21b1fbb4a47190d94</t>
  </si>
  <si>
    <t>Todaysbuzz HB T1 300x250</t>
  </si>
  <si>
    <t>f95f0a77129eb1a49afe3d8271241055</t>
  </si>
  <si>
    <t>9gid HB 300x250</t>
  </si>
  <si>
    <t>fbd7fdf026820aa964238439d098a895</t>
  </si>
  <si>
    <t>Sportschew.com US</t>
  </si>
  <si>
    <t>fe0f3ad71c5b515922411a142548af67</t>
  </si>
  <si>
    <t>Buzzamin.com HB T2 300x250</t>
  </si>
  <si>
    <t>garrett@philosophyforums.com</t>
  </si>
  <si>
    <t>Memegen.com</t>
  </si>
  <si>
    <t>0f25c16d3a91d6066f042a4ce8b4c0c3</t>
  </si>
  <si>
    <t>Steeringnews.com 300x250</t>
  </si>
  <si>
    <t>156ee3b3835e3908d2e73b780cfca6e6</t>
  </si>
  <si>
    <t>Jailbreakiosx.com 728x90</t>
  </si>
  <si>
    <t>1bac7895edf3b751ef6245e52b12c747</t>
  </si>
  <si>
    <t>Ktopia.net 728x90</t>
  </si>
  <si>
    <t>3debab5578c750bde045a030d52b116c</t>
  </si>
  <si>
    <t>Steeringnews.com 728x90</t>
  </si>
  <si>
    <t>49709d84be75f1bd827483655c0e502a</t>
  </si>
  <si>
    <t>Gametrone.com 300x600</t>
  </si>
  <si>
    <t>4e4fe0bb6e80a236115513db9ff436f5</t>
  </si>
  <si>
    <t>Ktopia.net 160x600</t>
  </si>
  <si>
    <t>5ea9ee0a122c65657eb23110a5bb61ff</t>
  </si>
  <si>
    <t>Ktopia.net 300x600</t>
  </si>
  <si>
    <t>63b5930b49a209b2a7db6ae8341785ef</t>
  </si>
  <si>
    <t>Steeringnews.com 300x600</t>
  </si>
  <si>
    <t>6cbf4de78c02fc0f8fc28e1fd3b1f465</t>
  </si>
  <si>
    <t>Gametrone.com 300x250</t>
  </si>
  <si>
    <t>7286c894bc238cd0ed09cfa08675d78e</t>
  </si>
  <si>
    <t>Philosophyforums.com 300x250</t>
  </si>
  <si>
    <t>825a0894a6a9c964435b79ff2c84941a</t>
  </si>
  <si>
    <t>Philosophyforums.com 728x90</t>
  </si>
  <si>
    <t>8c2243798a556a8ed40c9bd2d7210007</t>
  </si>
  <si>
    <t>Jailbreakiosx.com 300x250</t>
  </si>
  <si>
    <t>8e74578a90f033882849dd41dadb7935</t>
  </si>
  <si>
    <t>Philosophyforums.com 300x600</t>
  </si>
  <si>
    <t>b90a72a5ca53fbf48a38d60375729569</t>
  </si>
  <si>
    <t>Jailbreakiosx.com 160x600</t>
  </si>
  <si>
    <t>b9a6e84422d357bdad905b288dc943d5</t>
  </si>
  <si>
    <t>Gametrone.com 728x90</t>
  </si>
  <si>
    <t>d0e8d5922346b3ee939e3d0b3a01f401</t>
  </si>
  <si>
    <t>Gametrone.com 160x600</t>
  </si>
  <si>
    <t>deee9ab6b62b5ea6786c2f49523da63d</t>
  </si>
  <si>
    <t>Jailbreakiosx.com 300x600</t>
  </si>
  <si>
    <t>f3e5b0f1e31dbf7ce20566f1a8487523</t>
  </si>
  <si>
    <t>Philosophyforums.com 160x600</t>
  </si>
  <si>
    <t>fd53d0dc4fe4a1d7a8d82a4be3e41186</t>
  </si>
  <si>
    <t>Steeringnews.com 160x600</t>
  </si>
  <si>
    <t>ff7c881df7f0c9d1cffd3b1018edb2fc</t>
  </si>
  <si>
    <t>Ktopia.net 300x250</t>
  </si>
  <si>
    <t>giorgo.paizanis@sulake.com</t>
  </si>
  <si>
    <t>Sulake (habbo.com)</t>
  </si>
  <si>
    <t>88a999d67a3530412f4750013ea8c7b7</t>
  </si>
  <si>
    <t>Habbo.com 300x250</t>
  </si>
  <si>
    <t>giovanni.altafini@webtechmedia.com.br</t>
  </si>
  <si>
    <t>Webtech media (cvc.com.br)</t>
  </si>
  <si>
    <t>1af50136dca4d80dbb179ac5682b1e35</t>
  </si>
  <si>
    <t>Ibahia.com 300x250</t>
  </si>
  <si>
    <t>59f85704bca000832a61bca6a3651ac2</t>
  </si>
  <si>
    <t>Opovo.com.br 300x250</t>
  </si>
  <si>
    <t>8830154fc451e5840eebce8d59fcdbd3</t>
  </si>
  <si>
    <t>Ibahia.com 728x90</t>
  </si>
  <si>
    <t>c524adc046f5ec2e3f53183e221ebd89</t>
  </si>
  <si>
    <t>Maishoroscopo.com.br 300x250</t>
  </si>
  <si>
    <t>cd240bc24268fcc355e248f5a3e465ef</t>
  </si>
  <si>
    <t>Midianews.com.br 160x600</t>
  </si>
  <si>
    <t>d46dc2e34820caab83b664ff52d10200</t>
  </si>
  <si>
    <t>Baixaki.com.br 300x250</t>
  </si>
  <si>
    <t>d95e64d96080bd28bc6d9cfa552c7e3f</t>
  </si>
  <si>
    <t>Cartacapital.com.br 300x250</t>
  </si>
  <si>
    <t>giuseppe.martoriello@sparcmedia.com</t>
  </si>
  <si>
    <t>SparcMedia PTY (nodq.com)</t>
  </si>
  <si>
    <t>054c8d6e19feb8645a12741d5caa2ccd</t>
  </si>
  <si>
    <t>RON2-US-YEH-1.4-Lv3-160_lifewithtravel.com</t>
  </si>
  <si>
    <t>0739f6b7eecec9d888ce872baccdc8d7</t>
  </si>
  <si>
    <t>RON2-US-ORD-1.4-Lv3-300_greatandhra.com</t>
  </si>
  <si>
    <t>074192aa672526e32b1336e9d361931d</t>
  </si>
  <si>
    <t>RON2-US-ADV-1.5-Lv3-300_malayalivartha.com</t>
  </si>
  <si>
    <t>074a3e03b6b6294664f1063998ba018c</t>
  </si>
  <si>
    <t>RON6-US-SOV-1.2-LV1.5-300x250_Pch.com</t>
  </si>
  <si>
    <t>08583a2c794ef8294b5ef2594f4a8e52</t>
  </si>
  <si>
    <t>RON6-UK-MAN-1.1-LV1.3-300x600_meetthedeals.com</t>
  </si>
  <si>
    <t>0983a9d243c32e9bf57046fd087b88bf</t>
  </si>
  <si>
    <t>RON1-ES-MAN-2.1-Lv2-728x90_meetthedeals</t>
  </si>
  <si>
    <t>0aa9fbbb5bb03124be024f3697204355</t>
  </si>
  <si>
    <t>RON2-US-YEH-1.8-Lv3-728_jellyshare.com</t>
  </si>
  <si>
    <t>0aaec9ca0a4578a01a2117b1bde20283</t>
  </si>
  <si>
    <t>RON3-UK-ADT-1.6-LV1-300_engadget.com</t>
  </si>
  <si>
    <t>0bdfa2f81f0acffa82f9a7468337c5da</t>
  </si>
  <si>
    <t>RON6-UK-MAN-1.1-LV1.1-300_meetthedeals.com</t>
  </si>
  <si>
    <t>0eef5fe4e3b8fe52d3fbd610c3ea3edf</t>
  </si>
  <si>
    <t>RON2-US-ORD-1.3-Lv1.5-300_tolivelugu.com</t>
  </si>
  <si>
    <t>116559f3cf6c5fdcd12b458d51fc29d7</t>
  </si>
  <si>
    <t>RON3-SE-PUB-1.2-LV2.5-728_Websta.me</t>
  </si>
  <si>
    <t>1396cd2667b4a77e3a1370b6c41653b4</t>
  </si>
  <si>
    <t>RON3-SE-CPX-1.1-LV1.5-728_memecenter.com</t>
  </si>
  <si>
    <t>15c20a27f91a3c9d9266af4e993f9686</t>
  </si>
  <si>
    <t>RON6-NL-IMD-1.2-LV8-728x90_Weeronline.nl</t>
  </si>
  <si>
    <t>184c9050a7a2864c7c75a76ae04478f2</t>
  </si>
  <si>
    <t>RON3-GL-ADT-2.2-LV3-728_techcrunch.com</t>
  </si>
  <si>
    <t>198df7d1f36842fe310a7535282d984e</t>
  </si>
  <si>
    <t>RON2-CA-MAN-1.3-Lv2-300x600_Meetthedeals.com</t>
  </si>
  <si>
    <t>1a53e47320c617535a7c21f518c45c4d</t>
  </si>
  <si>
    <t>RON2-US-YEH-1.7.1-Lv3-300_wuxiaworld.com</t>
  </si>
  <si>
    <t>1c8444aa3c3be7153d8b92ef9d4a6039</t>
  </si>
  <si>
    <t>RON7-UK-CPX-1.2-LV1-300_memecenter.com</t>
  </si>
  <si>
    <t>1df3749f6859eab64bd49569f80227ee</t>
  </si>
  <si>
    <t>RON1-US-MAN-2.2-Lv2-600_meetthedeals.com</t>
  </si>
  <si>
    <t>1e44797075db6a22724bbcb3a64947f6</t>
  </si>
  <si>
    <t>RON3-IT-MAN-1.1-LV1.5-300_meetthedeals.com</t>
  </si>
  <si>
    <t>1f95917b95f9a6959278208c7cd4cb12</t>
  </si>
  <si>
    <t>RON6-NL-IMD-1.2-LV3.5-728x90_Weeronline.nl</t>
  </si>
  <si>
    <t>2034975f5d7508b441e10e70ae1454c7</t>
  </si>
  <si>
    <t>RON6-US-CPX-1.2-Lv1.1-728_memecenter.com</t>
  </si>
  <si>
    <t>216868e93e7eb46945bdb99a6ae803e9</t>
  </si>
  <si>
    <t>RON3-UK-ADT-2.1-LV1.5-300_aol.co.uk</t>
  </si>
  <si>
    <t>24e937447d9bae3f17e6f6101632af5b</t>
  </si>
  <si>
    <t>RON2-US-ADM-1.2-Lv7.5-160x600_Businessinsider.com</t>
  </si>
  <si>
    <t>27f009d88219313f0d835bdfa9cdae79</t>
  </si>
  <si>
    <t>RON3-IT-ZOD-1.7-LV1.5-728_diariodelweb.it</t>
  </si>
  <si>
    <t>294421591812024e780bfe15e9bda533</t>
  </si>
  <si>
    <t>RON1-T1-HIM-1.1-Lv2_300_Seloger.com</t>
  </si>
  <si>
    <t>2a0f0689b9ca88582e0e56b82bbf8506</t>
  </si>
  <si>
    <t>RON1-PL-ADM-1.1-Lv2-300x250_Niezalezna.pl</t>
  </si>
  <si>
    <t>2b2615e3627c9adf0d14c138e6a61cfc</t>
  </si>
  <si>
    <t>RON6-UK-MAN-1.1-LV1.1-728_meetthedeals.com</t>
  </si>
  <si>
    <t>2c5319ef15902c51e62fda32b34ab664</t>
  </si>
  <si>
    <t>RON3-UK-ADT-1.3-LV5-300_techcrunch.com</t>
  </si>
  <si>
    <t>2e057063e9185501e5ecde3c80ddad1e</t>
  </si>
  <si>
    <t>RON6-CA-SOV-1.1-LV2.5-728_viewmixed.com</t>
  </si>
  <si>
    <t>329034dae61c2f44a21a2e42979e971e</t>
  </si>
  <si>
    <t>RON3-IT-ZOD-1.9-LV0.75-728_calciomercato.com</t>
  </si>
  <si>
    <t>34d273334030a009dcbe50e4e15c4566</t>
  </si>
  <si>
    <t>RON6-US-SOV-1.2-LV1.5-160x600_Pch.com</t>
  </si>
  <si>
    <t>36b18c76fe9e88d9b785851654f7dea2</t>
  </si>
  <si>
    <t>RON6-NO-ADT-1.1-LV3.5-728_engadget.com</t>
  </si>
  <si>
    <t>39b9ba995d350a9602292dba27941359</t>
  </si>
  <si>
    <t>RON2-US-ORD-1.2-Lv1.5-300_tubetamil.com</t>
  </si>
  <si>
    <t>39eb4c1cdde57f09d648fc77caf50844</t>
  </si>
  <si>
    <t>RON6-CA-SOV-1.2-LV4.25-728x90_Merriam-webster.com</t>
  </si>
  <si>
    <t>3b06e795db2bdb26d2136bf4d46e6ba2</t>
  </si>
  <si>
    <t>RON3-UK-ADT-1.1-LV1.5-728_huffingtonpost.co.uk</t>
  </si>
  <si>
    <t>3c9a456ab938a8a5f2c2163ada3fa5d4</t>
  </si>
  <si>
    <t>RON7-UK-PUB-1-LV2.5-300_independent.co.uk</t>
  </si>
  <si>
    <t>3d1049bf88a0cd4eb405984178996e53</t>
  </si>
  <si>
    <t>RON1-US-TGF-1.3-Lv5-728x90_Diply.com</t>
  </si>
  <si>
    <t>3e78778eefdd09f796087aad6b58e7f3</t>
  </si>
  <si>
    <t>RON7-US-PUB-1.1-LV1.5-300_cnn.com</t>
  </si>
  <si>
    <t>3f7f2145bd554c70835ab73f25f73d4b</t>
  </si>
  <si>
    <t>RON1-DE-YEH-1.1-LV2-300_wuxiaworld.com</t>
  </si>
  <si>
    <t>4078b7a34479bd1b299c1b22c8e41578</t>
  </si>
  <si>
    <t>RON6-US-CPX-1.22-Lv3.5-160_memecenter.com</t>
  </si>
  <si>
    <t>413753b6735d53cac89107c9bad04027</t>
  </si>
  <si>
    <t>RON6-UK-MAN-1.1-LV1.1-160_meetthedeals.com</t>
  </si>
  <si>
    <t>46d104aa0e2380c701ad4cb9fcf7db34</t>
  </si>
  <si>
    <t>RON2-US-YEH-1.6-Lv5.5-160_stayfitfoods.com</t>
  </si>
  <si>
    <t>47a8015f333d232b975a6cc7dee72774</t>
  </si>
  <si>
    <t>RON3-UK-ADT-1.6-LV1-728_engadget.com</t>
  </si>
  <si>
    <t>495422d271244baac6ba1b57c46fdcd8</t>
  </si>
  <si>
    <t>RON1-US-MAN-2.1-Lv2-160_meetthedeals.com</t>
  </si>
  <si>
    <t>4e18d13668a34602900931ee4873252c</t>
  </si>
  <si>
    <t>RON6-UK-MAN-1.1-LV1.3-300_meetthedeals.com</t>
  </si>
  <si>
    <t>51b644e47d513286f6d5729043a9fb27</t>
  </si>
  <si>
    <t>RON6-UK-MAN-1.1-LV1.1-300x600_Meetthedeals.com</t>
  </si>
  <si>
    <t>52e916c620507b5e2562737a0ec2349c</t>
  </si>
  <si>
    <t>RON2-US-ADV-1.4-Lv2.5-160_flyordie.com</t>
  </si>
  <si>
    <t>56e31f02a1ad6fe02b5dce204d739247</t>
  </si>
  <si>
    <t>RON2-US-ORD-1.2-Lv1.5-160_tubetamil.com</t>
  </si>
  <si>
    <t>579e5a54cf4d680678e72459ecd1e50c</t>
  </si>
  <si>
    <t>RON6-NO-ADT-1.1-LV3.5-300_engadget.com</t>
  </si>
  <si>
    <t>5a94ea8cb5f04b83c46403239178100a</t>
  </si>
  <si>
    <t>RON6-UK-MAN-1.1-LV2.5-160_meetthedeals.com</t>
  </si>
  <si>
    <t>5b4f9dd0ec6ca418ea2e03fd82201a76</t>
  </si>
  <si>
    <t>RON2-CA-YEH-1.7-Lv3-300_wuxiaworld.com</t>
  </si>
  <si>
    <t>5d1ca9a322a1aa48d34a745c3f0106ba</t>
  </si>
  <si>
    <t>RON6-NL-IMD-1.2-LV1.5-728_weeronline.nl</t>
  </si>
  <si>
    <t>5db6845a910678c681e6619a85c96fdc</t>
  </si>
  <si>
    <t>RON2-US-ADM-1.2-Lv7.5-728x90_Businessinsider.com</t>
  </si>
  <si>
    <t>5dd226cd57c5f67643c38e37773f52ec</t>
  </si>
  <si>
    <t>RON3-UK-ADT-2.1-LV1.5-728_aol.co.uk</t>
  </si>
  <si>
    <t>603b70a3656a573f21edda62aa6ae4ba</t>
  </si>
  <si>
    <t>RON6-CA-SOV-1.2-LV2-300_merriam-webster.com</t>
  </si>
  <si>
    <t>6243b2c77addaf96497b301802780a53</t>
  </si>
  <si>
    <t>RON2-US-YEH-1.6-Lv5.5-728_stayfitfoods.com</t>
  </si>
  <si>
    <t>6321be21dd6e2fdaa700bafd454f1c3b</t>
  </si>
  <si>
    <t>RON2-CA-CPX-1.2-Lv6-728_memecenter.com</t>
  </si>
  <si>
    <t>6455f77f5f35b29fc23bb204fb3bee2a</t>
  </si>
  <si>
    <t>RON2-US-YEH-1.6-Lv5.5-300_stayfitfoods.com</t>
  </si>
  <si>
    <t>6679a1402caacc976570b6c00be5eda7</t>
  </si>
  <si>
    <t>RON3-UK-ADT-1.6-LV4-728_engadget.com</t>
  </si>
  <si>
    <t>66ae182e8b7752803e2fa5917fcb7815</t>
  </si>
  <si>
    <t>RON3-IT-PUB-1.2-LV1.5-160_libero.it</t>
  </si>
  <si>
    <t>67225feac8c5555b8405deca4a4ae07f</t>
  </si>
  <si>
    <t>RON3-IT-ZOD-1.9-LV2.5-300_calciomercato.com</t>
  </si>
  <si>
    <t>673e8cb2f96d22bfb0a86b9cbbd32483</t>
  </si>
  <si>
    <t>RON2-US-YEH-1.6-Lv3-160_stayfitfoods.com</t>
  </si>
  <si>
    <t>695cd6e349f16929ee1411f67b226a6c</t>
  </si>
  <si>
    <t>RON6-UK-MAN-1.1-LV1.3-160_meetthedeals.com</t>
  </si>
  <si>
    <t>6af7eddc895b5ec57bf36a22dc790465</t>
  </si>
  <si>
    <t>RON3-UK-ADT-1.1-LV2.5-300_huffingtonpost.co.uk</t>
  </si>
  <si>
    <t>6bc96d10b166ca273f7e640148a6e2fa</t>
  </si>
  <si>
    <t>RON3-IT-PUB-1.2-LV1.5-300_libero.it</t>
  </si>
  <si>
    <t>6e00fdd9d6ed4c4d0abc668860980375</t>
  </si>
  <si>
    <t>RON3-IT-ZOD-1.9-LV0.75-300_calciomercato.com</t>
  </si>
  <si>
    <t>6eed9b29b253853fb09b62545829c545</t>
  </si>
  <si>
    <t>RON2-US-YEH-1.7-Lv3-300_wuxiaworld.com</t>
  </si>
  <si>
    <t>6f5aef4535f0398df4d98784e97f5eed</t>
  </si>
  <si>
    <t>RON6-US-CPX-1.21-Lv3.5-300x250_Memecenter.com</t>
  </si>
  <si>
    <t>6fa07df34c024d1c98b0c789e71b319a</t>
  </si>
  <si>
    <t>RON1-PL-ADM-1.1-Lv2-728x90_Niezalezna.pl</t>
  </si>
  <si>
    <t>7170dee03c23efd388eaa85f476030ae</t>
  </si>
  <si>
    <t>RON3-UK-ADT-1.1-LV1.5-300_huffingtonpost.co.uk</t>
  </si>
  <si>
    <t>73d301b5f123d9b61bfd9a32e6bbf9d9</t>
  </si>
  <si>
    <t>RON3-UK-ADT-1.6-LV4-300_engadget.com</t>
  </si>
  <si>
    <t>774f158642dbd8b2d441aa44746f8f14</t>
  </si>
  <si>
    <t>RON2-US-YEH-1.4-Lv3-728_lifewithtravel.com</t>
  </si>
  <si>
    <t>7766016673bba4a33b030f828dcdf70c</t>
  </si>
  <si>
    <t>RON6-UK-MAN-1.1-LV2.5-728_meetthedeals.com</t>
  </si>
  <si>
    <t>7bb99b7be017effbdd9f950423c01aa3</t>
  </si>
  <si>
    <t>RON2-FR-HIM-1.1-Lv4.5-300_seloger.com</t>
  </si>
  <si>
    <t>7bd10072776c6dab54994454387bcc85</t>
  </si>
  <si>
    <t>RON2-CA-CPX-1.2-Lv6-300_memecenter.com</t>
  </si>
  <si>
    <t>7fc39ed25f044908281a1b351774c243</t>
  </si>
  <si>
    <t>RON3-UK-ADT-1.3-LV1.5-728_techcrunch.com</t>
  </si>
  <si>
    <t>80f7652915e51ce4fd819036acd5779f</t>
  </si>
  <si>
    <t>RON3-IT-ZOD-1.5-LV4.5-300_gossip.it</t>
  </si>
  <si>
    <t>8327c0b0860fb769c7151e72e1990749</t>
  </si>
  <si>
    <t>RON6-US-CPX-1.2-Lv2.5-728_memecenter.com</t>
  </si>
  <si>
    <t>8447f29ff289529c9cc73ab51f6910cf</t>
  </si>
  <si>
    <t>RON6-CA-SOV-1.1-LV2.5-300_viewmixed.com</t>
  </si>
  <si>
    <t>854b317fab5629e63628dd2b8929ee72</t>
  </si>
  <si>
    <t>RON2-US-ADV-1.2-Lv0.7-160_myfridgefood.com</t>
  </si>
  <si>
    <t>869042e37ba8971eeecd9577f6a3ff3c</t>
  </si>
  <si>
    <t>RON7-UK-ADV-2-LV4-160_flyordie.com</t>
  </si>
  <si>
    <t>8a820f758b9683fab1876364abd29cc7</t>
  </si>
  <si>
    <t>RON3-IT-MAN-1.1-LV1.5-300x600-Meetthedeals.com</t>
  </si>
  <si>
    <t>8b4ab11ec1916468819a2fb0d976ee25</t>
  </si>
  <si>
    <t>RON1-DACH-SMT-1.1-Lv6-728x90-Ok.de</t>
  </si>
  <si>
    <t>8cfbfe5702a5c24916680a67008f2d71</t>
  </si>
  <si>
    <t>RON1-US-MAN-2.1-Lv2-300_meetthedeals.com</t>
  </si>
  <si>
    <t>8d2c8d5a9a4758ea345eef638a3d8180</t>
  </si>
  <si>
    <t>RON2-US-ADM-1.2-Lv7.5-300x250_Businessinsider.com</t>
  </si>
  <si>
    <t>8f6443b8344ee8a8ada14cb2919ba73b</t>
  </si>
  <si>
    <t>RON3-GL-ADT-2.2-LV3-300_techcrunch.com</t>
  </si>
  <si>
    <t>904a9a609819cb5fceb1fccc34c5a384</t>
  </si>
  <si>
    <t>RON6-US-CPX-1.21-Lv2.5-300_memecenter.com</t>
  </si>
  <si>
    <t>9320aeafd27fe190a8fa32cfbeb025c1</t>
  </si>
  <si>
    <t>RON6-UK-MAN-1.1-LV1.3-728_meetthedeals.com</t>
  </si>
  <si>
    <t>96d8642d9285db7ad14b88180111ec36</t>
  </si>
  <si>
    <t>RON5-IN-APN-1.1-LV3.5-728x90_Greatandhra.com</t>
  </si>
  <si>
    <t>9849250dadbb0e73fc4f748066506fdc</t>
  </si>
  <si>
    <t>RON7-UK-CPX-1.2-LV3-728_Memecenter.com</t>
  </si>
  <si>
    <t>9a24f1d754e553f7ab0b9824066adbda</t>
  </si>
  <si>
    <t>RON6-CA-SOV-1.2-LV4.25-300x250_Merriam-webster.com</t>
  </si>
  <si>
    <t>9d94a26ab87c32177f824a7c45090ff8</t>
  </si>
  <si>
    <t>RON3-IT-MAN-1.1-LV1.5-160_meetthedeals.com</t>
  </si>
  <si>
    <t>9e4fdc41e87adeca8fe84525c43643a0</t>
  </si>
  <si>
    <t>RON2-US-YEH-1.6-Lv3-300_stayfitfoods.com</t>
  </si>
  <si>
    <t>9ea3127ed760976b4e8039243984c29f</t>
  </si>
  <si>
    <t>RON6-US-CPX-1.22-Lv1-160_memecenter.com</t>
  </si>
  <si>
    <t>9eeac61baba34a9a90a5d0b7e2680a33</t>
  </si>
  <si>
    <t>RON3-SE-CPX-1.1-LV1.5-160_memecenter.com</t>
  </si>
  <si>
    <t>9ff1056fdf07f1f89c49bc27fb36372f</t>
  </si>
  <si>
    <t>RON3-UK-ADT-1.1-LV2.5-728_huffingtonpost.co.uk</t>
  </si>
  <si>
    <t>a021b4fa3ff3c62b79637b870c00d5a9</t>
  </si>
  <si>
    <t>RON2-CA-MAN-1.3-Lv2-300x250_Meetthedeals.com</t>
  </si>
  <si>
    <t>ade2875c47c1a7b2b4cad7741b694b45</t>
  </si>
  <si>
    <t>RON6-US-CPX-1.2-Lv4-728_memecenter.com</t>
  </si>
  <si>
    <t>aec9cc8449e6320aa4f5f174c5f05d4e</t>
  </si>
  <si>
    <t>RON2-US-ADM-1.2-Lv5.5-300_businessinsider.com</t>
  </si>
  <si>
    <t>aecc1e85f2453ae0f0982aa692a1d35f</t>
  </si>
  <si>
    <t>RON1-US-MAN-2.1-Lv6-300x250_Meetthedeals.com</t>
  </si>
  <si>
    <t>afb4e99f69ad3347145c26bb8e345a61</t>
  </si>
  <si>
    <t>RON6-NL-IMD-1.22-LV1.5-300_weeronline.nl</t>
  </si>
  <si>
    <t>b0f725e993fed5323a1947818e27d58e</t>
  </si>
  <si>
    <t>RON2-US-ADM-1.2-Lv5.5-160_businessinsider.com</t>
  </si>
  <si>
    <t>b23e7ddd3ee0a47229bda862d45d95b7</t>
  </si>
  <si>
    <t>RON7-UK-CPX-1.2-LV1-728_memecenter.com</t>
  </si>
  <si>
    <t>b459469d27033794f8b260ef34d364d7</t>
  </si>
  <si>
    <t>RON3-UK-ADT-1.3-LV1.5-300_techcrunch.com</t>
  </si>
  <si>
    <t>b4701c1e93a6902106a1585251ff46e8</t>
  </si>
  <si>
    <t>RON5-IN-APN-1.1-LV3.5-300x250_Greatandhra.com</t>
  </si>
  <si>
    <t>b5ae784eb4783385c48ea039e1c2a334</t>
  </si>
  <si>
    <t>RON7-UK-PUB-1.2-LV1-300_standard.co.uk</t>
  </si>
  <si>
    <t>b6e270d5fef376309c1a9c95330dda90</t>
  </si>
  <si>
    <t>RON1-US-MAN-2.1-Lv6-160x600_Meetthedeals.com</t>
  </si>
  <si>
    <t>b6fe83f870c857633b931e6b8146853f</t>
  </si>
  <si>
    <t>RON2-US-YEH-1.6-Lv3-728_stayfitfoods.com</t>
  </si>
  <si>
    <t>ba8f5d11d98cb3ac46a18113d83c6183</t>
  </si>
  <si>
    <t>RON1-US-MAN-2.1-Lv6-728x90_Meetthedeals.com</t>
  </si>
  <si>
    <t>bb8b4b6eeef98ec16499a5a66907d86f</t>
  </si>
  <si>
    <t>RON3-IT-ZOD-1.7-LV1.5-160_diariodelweb.it</t>
  </si>
  <si>
    <t>bbe0bbba2db41ac9d1f23b2883dd5560</t>
  </si>
  <si>
    <t>RON3-IT-ZOD-1.5-LV4.5-728_gossip.it</t>
  </si>
  <si>
    <t>c07bf6f0b181353e517cee15666254ee</t>
  </si>
  <si>
    <t>RON6-CA-SOV-1.2-LV2-728_merriam-webster.com</t>
  </si>
  <si>
    <t>c1a3878cf18db2aa101507f3473b32e9</t>
  </si>
  <si>
    <t>RON2-CA-MAN-1.3-Lv2-160x600_Meetthedeals.com</t>
  </si>
  <si>
    <t>c46e88279108c1456d52da0500c6736c</t>
  </si>
  <si>
    <t>RON2-CA-CPX-1.2-Lv2-728_memecenter.com</t>
  </si>
  <si>
    <t>c8f50d6779b24b515d2c49f54b00e3c7</t>
  </si>
  <si>
    <t>RON6-US-CPX-1.22-Lv2.5-160_memecenter.com</t>
  </si>
  <si>
    <t>ce23709cd4f579bc375c67c381df7358</t>
  </si>
  <si>
    <t>RON3-IT-PUB-1.2-LV1.5-728_libero.it</t>
  </si>
  <si>
    <t>ce4e6369ac67fb36aa5c485426181250</t>
  </si>
  <si>
    <t>RON6-US-CPX-1.21-Lv1.1-300_memecenter.com</t>
  </si>
  <si>
    <t>cecc6ee3204f1041826fdcd6117b6557</t>
  </si>
  <si>
    <t>RON3-IT-MAN-1.1-LV1.5-728_meetthedeals.com</t>
  </si>
  <si>
    <t>d04af16c6f0fa34f7b54f1bedbdb1514</t>
  </si>
  <si>
    <t>RON6-UK-MAN-1.1-LV2.5-300x600_Meetthedeals.com</t>
  </si>
  <si>
    <t>d14a2b5e90c0e57bdbdf15fe68e3b15f</t>
  </si>
  <si>
    <t>RON1-DE-HIM-1.1-Lv2-300_seloger.com</t>
  </si>
  <si>
    <t>d2cbae33a3abec4979f128b1b5ebd20f</t>
  </si>
  <si>
    <t>RON6-UK-MAN-1.1-LV2.5-300_meetthedeals.com</t>
  </si>
  <si>
    <t>d3435730537feda01d135d32891ace32</t>
  </si>
  <si>
    <t>RON1-US-MAN-2.1-Lv2-728_meetthedeals.com</t>
  </si>
  <si>
    <t>d45b6fd41805903a76c6c96e564f6c5f</t>
  </si>
  <si>
    <t>RON1-DACH-SMT-1.1-Lv6-300x250-Ok.de</t>
  </si>
  <si>
    <t>d598201cad0f86ceda40757ebc0aba56</t>
  </si>
  <si>
    <t>RON2-FR-ADV-1.2-Lv3-160_flyordie.com</t>
  </si>
  <si>
    <t>d8340a8460c640133dffd379ad9b3a3e</t>
  </si>
  <si>
    <t>RON2-US-ADV-1.4-Lv2.5-728_flyordie.com</t>
  </si>
  <si>
    <t>d8ac6b6d68c41b566572bc75b9c39ca6</t>
  </si>
  <si>
    <t>RON2-US-ADM-1.2-Lv5.5-728_businessinsider.com</t>
  </si>
  <si>
    <t>db73455b96e74afd79ec63b255605cb4</t>
  </si>
  <si>
    <t>RON2-US-ORD-1.2-Lv1.5-728_tubetamil.com</t>
  </si>
  <si>
    <t>dc316a575297e058595e4e2cb85790e6</t>
  </si>
  <si>
    <t>RON2-US-YEH-1.3-Lv2.5-300_huskermax.com</t>
  </si>
  <si>
    <t>dccfb064b79f2e26cdf71b84b10c5282</t>
  </si>
  <si>
    <t>RON6-NL-IMD-1.2-LV6.5-728_weeronline.nl</t>
  </si>
  <si>
    <t>e14b7cfd99197486d87309b2757aaaa5</t>
  </si>
  <si>
    <t>RON2-BR-APN-1-Lv2.5-160x600_Flyordie.com</t>
  </si>
  <si>
    <t>e5d0c5bfbcc6f1d233546f6d5d565cf1</t>
  </si>
  <si>
    <t>RON2-CA-MAN-1.3-Lv2-728x90_Meetthedeals.com</t>
  </si>
  <si>
    <t>eaa5e4b7272b608f0f4978e8c80828b4</t>
  </si>
  <si>
    <t>RON2-CA-CPX-1.2-Lv6-160_memecenter.com</t>
  </si>
  <si>
    <t>eaf80165a202d5382e6eab74893613cf</t>
  </si>
  <si>
    <t>RON2-CA-CPX-1.2-Lv2-300_memecenter.com</t>
  </si>
  <si>
    <t>eb9fa6727b8ae7b4ffa8d52231294d45</t>
  </si>
  <si>
    <t>RON3-IT-ZOD-1.7-LV1.5-300_diariodelweb.it</t>
  </si>
  <si>
    <t>edc823eb9df7fa0a7c4180d11ad37090</t>
  </si>
  <si>
    <t>RON2-GL-ADV-1.2-Lv3-160x600_Flyordie.com</t>
  </si>
  <si>
    <t>edd4d504956a2e78bb46d802427781e7</t>
  </si>
  <si>
    <t>RON7-US-PUB-1.6-LV0.5-300_lifescript.com</t>
  </si>
  <si>
    <t>ef39ec2db9392aa08ebafe0e00c533e0</t>
  </si>
  <si>
    <t>RON3-IT-ZOD-1.9-LV2.5-728_calciomercato.com</t>
  </si>
  <si>
    <t>ef8c7a056d012241f14c1d6f5ac0bc74</t>
  </si>
  <si>
    <t>RON2-US-ORD-1.4-Lv3-728_greatandhra.com</t>
  </si>
  <si>
    <t>f14238455386e1ddb909bb7f4e0598e8</t>
  </si>
  <si>
    <t>RON2-US-YEH-1.8-Lv3-300_jellyshare.com</t>
  </si>
  <si>
    <t>f237a7196dd999fe11398689ff8a0e5e</t>
  </si>
  <si>
    <t>RON2-US-ORD-1.3-Lv1.5-728_tolivelugu.com</t>
  </si>
  <si>
    <t>fd76df79ca88af771bd389f87497de72</t>
  </si>
  <si>
    <t>RON6-NL-HIM-1-LV2.5-300_seloger.com</t>
  </si>
  <si>
    <t>ffa74ee314aef8be530c21dab0e46a8f</t>
  </si>
  <si>
    <t>RON2-CA-CPX-1.2-Lv2-160_memecenter.com</t>
  </si>
  <si>
    <t>gordon.moore@cardinal-it.co.uk</t>
  </si>
  <si>
    <t>Ja606.co.uk</t>
  </si>
  <si>
    <t>11f714990532cdae6f027aeb5e1b94e7</t>
  </si>
  <si>
    <t>Ja606.co.uk #2 160x600</t>
  </si>
  <si>
    <t>4259f9648146ab0e46ca2f8fe3fe7653</t>
  </si>
  <si>
    <t>Ja606.co.uk 160x600</t>
  </si>
  <si>
    <t>9d0dfe10285db76d03f7e195791ee06a</t>
  </si>
  <si>
    <t>Ja606.co.uk 300x600</t>
  </si>
  <si>
    <t>ee6164433ba00774e6515d4a6d85a7c2</t>
  </si>
  <si>
    <t>Ja606.co.uk 728x90</t>
  </si>
  <si>
    <t>f4bc116711d2b93963eb482db70a410a</t>
  </si>
  <si>
    <t>Ja606.co.uk #2 300x600</t>
  </si>
  <si>
    <t>gossiponthis@gmail.com</t>
  </si>
  <si>
    <t>Gossiponthis.com</t>
  </si>
  <si>
    <t>461fd70f906c103557308fab6d4d49f8</t>
  </si>
  <si>
    <t>Gossiponthis.com 300x250</t>
  </si>
  <si>
    <t>gpy6529@gmail.com</t>
  </si>
  <si>
    <t>Dimplify.com</t>
  </si>
  <si>
    <t>c0dd07bb733a4ce949484aab96916906</t>
  </si>
  <si>
    <t>Dimplify.com 300x250</t>
  </si>
  <si>
    <t>gracey@monetizemore.com</t>
  </si>
  <si>
    <t>Twentytwowords.com</t>
  </si>
  <si>
    <t>054af277b557b8b9447175758663cf8d</t>
  </si>
  <si>
    <t>Sidebar3_BTF_ 300x600</t>
  </si>
  <si>
    <t>4e363f42ee8483da2a22e02272207029</t>
  </si>
  <si>
    <t>22w_Header_ATF_ 728x90</t>
  </si>
  <si>
    <t>521ac2b3f10133952785e856be58c03d</t>
  </si>
  <si>
    <t>22w_Sidebar2_BTF_ 300x250</t>
  </si>
  <si>
    <t>8b4f3f6b4b898853b0063b04cbd7f5ed</t>
  </si>
  <si>
    <t>Mobile_Tier1_PB_US CA UK AU_ 320x50</t>
  </si>
  <si>
    <t>grant.brown@rantmn.com</t>
  </si>
  <si>
    <t>RantMN.com</t>
  </si>
  <si>
    <t>grayson@levy.org.il</t>
  </si>
  <si>
    <t>gatestoneinstitute.org</t>
  </si>
  <si>
    <t>13af616df570ecc265a5209f22b099da</t>
  </si>
  <si>
    <t>Gatestoneinstitute.org 2 300x250</t>
  </si>
  <si>
    <t>322e3ab1783321b69b5d14090e9216c8</t>
  </si>
  <si>
    <t>English #3</t>
  </si>
  <si>
    <t>33da50390ad19dc3b3880547e7e84ae6</t>
  </si>
  <si>
    <t>De.gatestoneinstitute.org 2 Mobile 320x50</t>
  </si>
  <si>
    <t>4da9e028ea2f61c29ee6bf53f4ac28ac</t>
  </si>
  <si>
    <t>English #2</t>
  </si>
  <si>
    <t>596b0e80b31061266141e3f57963c707</t>
  </si>
  <si>
    <t>Gatestoneinstitute.org 1 Mobile 320x50</t>
  </si>
  <si>
    <t>6a5db4e5a7af81b452a147a8500ee511</t>
  </si>
  <si>
    <t>English Passback</t>
  </si>
  <si>
    <t>b37a5ba472c3483714ade44a73023d92</t>
  </si>
  <si>
    <t>Mobile English Passback</t>
  </si>
  <si>
    <t>gumsum7855@gmail.com</t>
  </si>
  <si>
    <t>Vowgag.com</t>
  </si>
  <si>
    <t>04e74242afac79a8593a70517b0db87e</t>
  </si>
  <si>
    <t>Dipbuz.com #2 300x250</t>
  </si>
  <si>
    <t>1ecc83a0e21fabe09d1492196084742a</t>
  </si>
  <si>
    <t>Vowgag.com #2 300x250</t>
  </si>
  <si>
    <t>287d2af242a1b230d2e29e18e7b207cb</t>
  </si>
  <si>
    <t>Dipbuz.com 728x90</t>
  </si>
  <si>
    <t>3b5327b13aad5ab040fa6121e8707540</t>
  </si>
  <si>
    <t>Viralgsp.com #2 728x90</t>
  </si>
  <si>
    <t>5f341d5413596fe0d4d8a5097368a808</t>
  </si>
  <si>
    <t>Vowgag.com #2 728x90</t>
  </si>
  <si>
    <t>67537a02fc4a2fa027eb778ade5a2eb9</t>
  </si>
  <si>
    <t>Viralgsp.com 300x250</t>
  </si>
  <si>
    <t>700408463ea984c7829dbb89b63cc9ef</t>
  </si>
  <si>
    <t>Dipbuz.com #2 160x600</t>
  </si>
  <si>
    <t>7d2801f1be6e4c6070fc54498dca21d5</t>
  </si>
  <si>
    <t>Vowgag.com 160x600</t>
  </si>
  <si>
    <t>88ab7823315267d462b60b37979a9229</t>
  </si>
  <si>
    <t>Vowgag.com #2 160x600</t>
  </si>
  <si>
    <t>8919cf27b89b5892b40339d187482624</t>
  </si>
  <si>
    <t>Dipbuz.com 160x600</t>
  </si>
  <si>
    <t>8b019f5b91a898a0639c420808a0456e</t>
  </si>
  <si>
    <t>Vowgag.com 300x250</t>
  </si>
  <si>
    <t>93edb0a7968538224e4fdc02e2574727</t>
  </si>
  <si>
    <t>Viralgsp.com #2 300x250</t>
  </si>
  <si>
    <t>95d2866e276b07377ddfb0cab9c3daec</t>
  </si>
  <si>
    <t>Buzzmad.com 300x250</t>
  </si>
  <si>
    <t>a649a6881d359f1f2faf083d5a7cdf88</t>
  </si>
  <si>
    <t>Viralgsp.com #2 160x600</t>
  </si>
  <si>
    <t>adb676320c8745e6b4fc043c672986a0</t>
  </si>
  <si>
    <t>Buzzmad.com 728x90</t>
  </si>
  <si>
    <t>b8acff3a15c27839a007050bd597bbe2</t>
  </si>
  <si>
    <t>Buzzmad.com #2 300x250</t>
  </si>
  <si>
    <t>bafbbc511baa85906a0fc34c3a6a3a58</t>
  </si>
  <si>
    <t>Buzzmad.com 160x600</t>
  </si>
  <si>
    <t>c1b3c23a6eb05ad03cf4012285400d73</t>
  </si>
  <si>
    <t>Dipbuz.com #2 728x90</t>
  </si>
  <si>
    <t>ce613a371907b5f94f55a4eb566c3daa</t>
  </si>
  <si>
    <t>Vowgag.com 728x90</t>
  </si>
  <si>
    <t>d73ee503af2055ffa86a1838e23e9d1f</t>
  </si>
  <si>
    <t>Viralgsp.com 160x600</t>
  </si>
  <si>
    <t>da92ba6443163e28fb75812bf7feb470</t>
  </si>
  <si>
    <t>Buzzmad.com #2 728x90</t>
  </si>
  <si>
    <t>e8fdffeb02d71f1174b522a743ba18ef</t>
  </si>
  <si>
    <t>Viralgsp.com 728x90</t>
  </si>
  <si>
    <t>edb39c40be8cd6caf6d16f2cde788180</t>
  </si>
  <si>
    <t>Buzzmad.com #2 160x600</t>
  </si>
  <si>
    <t>fe23a4758f83db202841ad778d5ed96f</t>
  </si>
  <si>
    <t>Dipbuz.com 300x250</t>
  </si>
  <si>
    <t>hagwebsites@gmail.com</t>
  </si>
  <si>
    <t>Hagshama Keebali Investments Two (Biology-online.org)</t>
  </si>
  <si>
    <t>harald.koch@webconomy.com</t>
  </si>
  <si>
    <t>Astroportal.com</t>
  </si>
  <si>
    <t>3d88fc841d9ebbe8f9e0ee40badaf4b5</t>
  </si>
  <si>
    <t>Astroportal.com 300x600</t>
  </si>
  <si>
    <t>harrison@mindtankmedia.com</t>
  </si>
  <si>
    <t>Mind Tank Media (autooverload.com)</t>
  </si>
  <si>
    <t>00b47bb25149a2de74c1b612cf1cbe2f</t>
  </si>
  <si>
    <t>Autooverload.com 160x600 ATF</t>
  </si>
  <si>
    <t>0d6abd66cc9e6c45b9dbf8afd362b141</t>
  </si>
  <si>
    <t>Autooverload.com 300x250 ATF</t>
  </si>
  <si>
    <t>2766dbddf422194fe2d64bdb5e7f0314</t>
  </si>
  <si>
    <t>Autooverload.com 728x90 ATF</t>
  </si>
  <si>
    <t>7d6dc1953f96d5ea14089d8336ac0295</t>
  </si>
  <si>
    <t>Autooverload.com 728x90 BTF</t>
  </si>
  <si>
    <t>88766b721a762994a2835c3a1970d7fe</t>
  </si>
  <si>
    <t>Autooverload.com 300x250 BTF</t>
  </si>
  <si>
    <t>harsit.jain@123greetings-inc.com</t>
  </si>
  <si>
    <t>123 Greetings Inc (123greetings.com)</t>
  </si>
  <si>
    <t>8ec1151504c26be656466574bdbecd27</t>
  </si>
  <si>
    <t>123greetings.com CA, UK, AU 300x250</t>
  </si>
  <si>
    <t>bbe3900b44bdda87514a138379c49f2d</t>
  </si>
  <si>
    <t>123greetings.com ROW 300x250</t>
  </si>
  <si>
    <t>healthyandnaturalworld@gmail.com</t>
  </si>
  <si>
    <t>healthyandnaturalworld.com</t>
  </si>
  <si>
    <t>8f1883dfb45ea39820773f2b3da48ccf</t>
  </si>
  <si>
    <t>Healthyandnaturalworld.com BTF 300x250</t>
  </si>
  <si>
    <t>healthyrecipesblog@gmail.com</t>
  </si>
  <si>
    <t>healthyrecipesblogs.com</t>
  </si>
  <si>
    <t>b39dad4f867dcb1d880636a1eb7d6658</t>
  </si>
  <si>
    <t>Healthyrecipesblogs.com #2 300x250</t>
  </si>
  <si>
    <t>e8b1ca28a327f05cc4fb0a8bdac7f07b</t>
  </si>
  <si>
    <t>Healthyrecipesblogs.com 300x250</t>
  </si>
  <si>
    <t>fdab7c832658d8f66c1ed2b55462b29d</t>
  </si>
  <si>
    <t>Healthyrecipesblogs.com 160x600</t>
  </si>
  <si>
    <t>hello@eatthis.today</t>
  </si>
  <si>
    <t>Eatthis.today</t>
  </si>
  <si>
    <t>1ade68406714b6beb332a9b450dc73a8</t>
  </si>
  <si>
    <t>Fastfoodarmy.com #3 300x250</t>
  </si>
  <si>
    <t>23d13aeb7256018a3076ad03fe07e8c2</t>
  </si>
  <si>
    <t>Blogofpink.com #2 728x90</t>
  </si>
  <si>
    <t>286ce83d21b4e584b51833541b5bbed8</t>
  </si>
  <si>
    <t>Blogofpink.com #2 160x600</t>
  </si>
  <si>
    <t>30323b717e0faf85f864bd58d13a0212</t>
  </si>
  <si>
    <t>Dishdamsel.com 300x250</t>
  </si>
  <si>
    <t>32dddbae37652cd9d38b8d53c2b27acc</t>
  </si>
  <si>
    <t>Fastfoodarmy.com #2 728x90</t>
  </si>
  <si>
    <t>4b2578e91dd8839c9e486dedf0ec7f3f</t>
  </si>
  <si>
    <t>Blogofpink.com 300x250</t>
  </si>
  <si>
    <t>5d6d24ddd1b879923698e8b360bd84a7</t>
  </si>
  <si>
    <t>Fastfoodarmy.com #2 300x250</t>
  </si>
  <si>
    <t>6af58e3e6c0d84fea27fe42f0c85ad93</t>
  </si>
  <si>
    <t>Fastfoodarmy.com #3 728x90</t>
  </si>
  <si>
    <t>7258d9a7d114fd44af4312127861cc1c</t>
  </si>
  <si>
    <t>Dishdamsel.com #2 160x600</t>
  </si>
  <si>
    <t>8e9aa7c87d116f2d8e020aa8ed074ff6</t>
  </si>
  <si>
    <t>Fastfoodarmy.com 300x250</t>
  </si>
  <si>
    <t>93ca960279440f70e4da9afd12030b7f</t>
  </si>
  <si>
    <t>Dishdamsel.com 160x600</t>
  </si>
  <si>
    <t>9effd9d4cfcee3e3a1a5e0b629a3039d</t>
  </si>
  <si>
    <t>Dishdamsel.com 728x90</t>
  </si>
  <si>
    <t>a46fb5b5cc5434f0f7cc6b6be6901dda</t>
  </si>
  <si>
    <t>Dishdamsel.com #2 300x250</t>
  </si>
  <si>
    <t>c4bc19016b3ad747636d4322c7e0e9ed</t>
  </si>
  <si>
    <t>Blogofpink.com 160x600</t>
  </si>
  <si>
    <t>cdd3b13f742c89c6daf0cd2742774718</t>
  </si>
  <si>
    <t>Fastfoodarmy.com 728x90</t>
  </si>
  <si>
    <t>db8b65e18f6f05ddf9ff68c4bd0d786e</t>
  </si>
  <si>
    <t>Blogofpink.com 728x90</t>
  </si>
  <si>
    <t>df4f4340d5225c717f021bab151742b5</t>
  </si>
  <si>
    <t>Blogofpink.com #2 300x250</t>
  </si>
  <si>
    <t>e4d021693f2be67d3b975da19de7dba0</t>
  </si>
  <si>
    <t>Dishdamsel.com #2 728x90</t>
  </si>
  <si>
    <t>hello@newormedia.com</t>
  </si>
  <si>
    <t>Newormedia (mytechinterviews.com)</t>
  </si>
  <si>
    <t>18a56cfa4dd90acd4f267133dd62fe58</t>
  </si>
  <si>
    <t>90s411.com #2 728x90</t>
  </si>
  <si>
    <t>237f6ba91a506eb69a791c047e3d822f</t>
  </si>
  <si>
    <t>Soccergaming.com 300x250</t>
  </si>
  <si>
    <t>27691e68360f8e1708e55f6c6c7df9bf</t>
  </si>
  <si>
    <t>Soccergaming.com 160x600</t>
  </si>
  <si>
    <t>29a01a06e4c77a60fea7e86cc67917a3</t>
  </si>
  <si>
    <t>Calculus-help.com 300x250</t>
  </si>
  <si>
    <t>3e832088fef24242645ae83bdff63d3e</t>
  </si>
  <si>
    <t>House-crazy.com 728x90</t>
  </si>
  <si>
    <t>4328c0a2981ea12d63e785104d2e1e22</t>
  </si>
  <si>
    <t>Thelistlove.com 728x90</t>
  </si>
  <si>
    <t>44c6078a24a14b0d21665ba19e5d4f53</t>
  </si>
  <si>
    <t>Thelistlove.com #2 728x90</t>
  </si>
  <si>
    <t>4a782945fc6a8a63ca0e35b4cd11002b</t>
  </si>
  <si>
    <t>Calculus-help.com 728x90</t>
  </si>
  <si>
    <t>4f426eb6e3322cf59fd672e162ace56e</t>
  </si>
  <si>
    <t>Mytechinterviews.com #2 728x90</t>
  </si>
  <si>
    <t>51d4f24bafc70609e51fceffd191903f</t>
  </si>
  <si>
    <t>Pesgaming.com 728x90</t>
  </si>
  <si>
    <t>5530bfe38e846fcbfd204e06ba512dee</t>
  </si>
  <si>
    <t>Soccergaming.com 728x90</t>
  </si>
  <si>
    <t>55f5a063c7c593148afa3f8747f1db24</t>
  </si>
  <si>
    <t>Pesgaming.com #2 728x90</t>
  </si>
  <si>
    <t>57dede04560dbb583b8480f830a34f5a</t>
  </si>
  <si>
    <t>Pesgaming.com 160x600</t>
  </si>
  <si>
    <t>60e9217013bbf2493b1ad16909113286</t>
  </si>
  <si>
    <t>Thelistlove.com 160x600</t>
  </si>
  <si>
    <t>68458018abe283c9f05ae1e64cbac476</t>
  </si>
  <si>
    <t>Mytechinterviews.com 300x250</t>
  </si>
  <si>
    <t>6ed71f3eaef54428b46fde564cb20578</t>
  </si>
  <si>
    <t>Lyricsreg.com 300x250</t>
  </si>
  <si>
    <t>76d603b72dade1fc14c6789ce48aba48</t>
  </si>
  <si>
    <t>90s411.com #2 300x250</t>
  </si>
  <si>
    <t>7b5f307c527bda6b6170d43684620b0a</t>
  </si>
  <si>
    <t>Soccergaming.com #2 728x90</t>
  </si>
  <si>
    <t>8b468ccb11b7754de173bd1f09d2a25a</t>
  </si>
  <si>
    <t>Thelistlove.com #2 300x250</t>
  </si>
  <si>
    <t>98ed89582a332b9d83d4b9d3c6f724d9</t>
  </si>
  <si>
    <t>Lyricsreg.com 160x600</t>
  </si>
  <si>
    <t>a93caa46bff7cdbe08c1a0f9d857c178</t>
  </si>
  <si>
    <t>Mytechinterviews.com 160x600</t>
  </si>
  <si>
    <t>ab555826451216c89502f570ff712fdb</t>
  </si>
  <si>
    <t>Thelistlove.com 300x250</t>
  </si>
  <si>
    <t>b4c27f7af91f64767da984d28ba59b3d</t>
  </si>
  <si>
    <t>Pesgaming.com 300x250</t>
  </si>
  <si>
    <t>b597f814ed1a78335b8b17c4bee73ed4</t>
  </si>
  <si>
    <t>Lyricsreg.com 728x90</t>
  </si>
  <si>
    <t>ba693a66581ddf94b67d4f3e6a66ef7a</t>
  </si>
  <si>
    <t>90s411.com 160x600</t>
  </si>
  <si>
    <t>c5cb083975c477828e3a2b7080774f89</t>
  </si>
  <si>
    <t>House-crazy.com #2 728x90</t>
  </si>
  <si>
    <t>d7df3da07a5b238d55cce15a93ed212a</t>
  </si>
  <si>
    <t>Mytechinterviews.com 728x90</t>
  </si>
  <si>
    <t>daaad57aa82f064fce651cb5b8ef4157</t>
  </si>
  <si>
    <t>Lyricsreg.com #2 728x90</t>
  </si>
  <si>
    <t>db195b0d2cbd1ea7b89b156722c2ecba</t>
  </si>
  <si>
    <t>Lyricsreg.com #2 300x250</t>
  </si>
  <si>
    <t>db26cd29f722dd74b591ca5591f52860</t>
  </si>
  <si>
    <t>90s411.com 728x90</t>
  </si>
  <si>
    <t>e2b14dfdcc82a9857502abd706e5f983</t>
  </si>
  <si>
    <t>90s411.com 300x250</t>
  </si>
  <si>
    <t>f08ce7363e2fbf189e1a7ef4ababfffa</t>
  </si>
  <si>
    <t>Calculus-help.com #2 300x250</t>
  </si>
  <si>
    <t>hello@twitrcovers.com</t>
  </si>
  <si>
    <t>Twitrcovers.com</t>
  </si>
  <si>
    <t>22bc811b1c27dd966e517c01b741912c</t>
  </si>
  <si>
    <t>Twitrcovers.com ATF 728x90</t>
  </si>
  <si>
    <t>ac3a7be2a558199b3b2a7c675c7182eb</t>
  </si>
  <si>
    <t>Twitrcovers.com BTF 300x250</t>
  </si>
  <si>
    <t>da56447c9fac1516b12475c280e3b21a</t>
  </si>
  <si>
    <t>Mobileswall.com ATF 728x90</t>
  </si>
  <si>
    <t>helnamath@yahoo.com</t>
  </si>
  <si>
    <t>Lovlose.com</t>
  </si>
  <si>
    <t>44a25b777d9db65869f90ffa811fc7cf</t>
  </si>
  <si>
    <t>Lekgag.com 728x90</t>
  </si>
  <si>
    <t>5e3d66ea3939f01820d25d6b54912805</t>
  </si>
  <si>
    <t>Lekgag.com 300x250</t>
  </si>
  <si>
    <t>bfc8b427aa7fcca3f778d709124cc02a</t>
  </si>
  <si>
    <t>Lekgag.com 160x600</t>
  </si>
  <si>
    <t>help@lipsum.com</t>
  </si>
  <si>
    <t>Lipsum.com</t>
  </si>
  <si>
    <t>152788abd83d0b3c0dbb2cce9edbc7ad</t>
  </si>
  <si>
    <t>Lipsum.com 728x90</t>
  </si>
  <si>
    <t>hetalj@rediff.co.in</t>
  </si>
  <si>
    <t>Rediff.com</t>
  </si>
  <si>
    <t>0b414dc8880eec8f195851522ed2d4ba</t>
  </si>
  <si>
    <t>Money.rediff.com USA 160x600</t>
  </si>
  <si>
    <t>24981f0e61340118e8ed68237014826a</t>
  </si>
  <si>
    <t>Rediff.com USA ATF 300x250</t>
  </si>
  <si>
    <t>a8601ecf748a2939ec5c06721f417e39</t>
  </si>
  <si>
    <t>Money.rediff.com USA 728x90</t>
  </si>
  <si>
    <t>b87c042e984a0880d679af4af61fdd70</t>
  </si>
  <si>
    <t>Money.rediff.com USA 300x250</t>
  </si>
  <si>
    <t>f74b3a64454dc819515f22bb77ec857c</t>
  </si>
  <si>
    <t>Ia.rediff.com USA 300x250</t>
  </si>
  <si>
    <t>hetalrj@rediffmail.com</t>
  </si>
  <si>
    <t>Rediff.com AU UK CA</t>
  </si>
  <si>
    <t>0244a04e619536dcc8906a641ce54cb2</t>
  </si>
  <si>
    <t>Rediff.com AU 300x250</t>
  </si>
  <si>
    <t>056e32f3759d818b8beaf5f1c965655e</t>
  </si>
  <si>
    <t>Money.rediff.com UK BTF 160x600</t>
  </si>
  <si>
    <t>0c776e6e334d4fb0602265df039bfef1</t>
  </si>
  <si>
    <t>Ia.rediff.com AU ATF 728x90</t>
  </si>
  <si>
    <t>0da1820ad3844315863cfd82cf9f0c79</t>
  </si>
  <si>
    <t>Shopping.rediff.com AU ATF 160x600</t>
  </si>
  <si>
    <t>117cca8c2989ad031fc1b71f7458c2e1</t>
  </si>
  <si>
    <t>Money.rediff.com CA ATF 160x600</t>
  </si>
  <si>
    <t>1aa8a2148e226d0380a05e09254cacc1</t>
  </si>
  <si>
    <t>Money.rediff.com CA ATF 728x90</t>
  </si>
  <si>
    <t>2a10efea6b3d3784fdedf971a86c258f</t>
  </si>
  <si>
    <t>Shopping.rediff.com UK ATF 300x250</t>
  </si>
  <si>
    <t>2c97e85576759cd92ecb1a841470fe26</t>
  </si>
  <si>
    <t>Money.rediff.com CA BTF 300x250</t>
  </si>
  <si>
    <t>heymangaxyz@gmail.com</t>
  </si>
  <si>
    <t>Heymanga.xyz</t>
  </si>
  <si>
    <t>4cc732637c3a8db83c045ecab1d8a5d1</t>
  </si>
  <si>
    <t>300x250 AD</t>
  </si>
  <si>
    <t>5d0881662d61e8ab16acaad418c41056</t>
  </si>
  <si>
    <t>160x600 AD</t>
  </si>
  <si>
    <t>bcee54739532a20c5516cc486ef71af3</t>
  </si>
  <si>
    <t>728x90 AD TAG</t>
  </si>
  <si>
    <t>hi@viralscape.com</t>
  </si>
  <si>
    <t>Viralscape.com</t>
  </si>
  <si>
    <t>21707f734adc3c640b34a30f0574d30b</t>
  </si>
  <si>
    <t>Pandaloft.com Ad 300x250</t>
  </si>
  <si>
    <t>2ba1d549ec0839a2b7342a7b948c3908</t>
  </si>
  <si>
    <t>Quizly.co Leaderboard 728x90</t>
  </si>
  <si>
    <t>38c5a286847919212f7f0d5afbb26e89</t>
  </si>
  <si>
    <t>Pandaloft.com Ad 2 300x250</t>
  </si>
  <si>
    <t>3d62b5fc4b06ef336133d897f3c9aa8a</t>
  </si>
  <si>
    <t>Quizly.co Ad 2 300x250</t>
  </si>
  <si>
    <t>3ebb8e92d6d7d41f7672579242cafa63</t>
  </si>
  <si>
    <t>Viralscape.com Sidebar 3 300x250</t>
  </si>
  <si>
    <t>3fee6103212e27c549770c721c070162</t>
  </si>
  <si>
    <t>Quizly.co Sidebar 1 300x250</t>
  </si>
  <si>
    <t>536528c7d03adad136be2a88c639eeb8</t>
  </si>
  <si>
    <t>Pandaloft.com Sidebar 2 300x250</t>
  </si>
  <si>
    <t>80cf29bb1790da16d8322b9ff489ad70</t>
  </si>
  <si>
    <t>Pandaloft.com Sidebar 3 300x250</t>
  </si>
  <si>
    <t>9eebba143626817d2fa5b2c8c3852a77</t>
  </si>
  <si>
    <t>Viralscape.com Ad Tier</t>
  </si>
  <si>
    <t>9f2ab4d69f6fad0ac5a0f0175623929b</t>
  </si>
  <si>
    <t>Viralscape.com Ad 2 300x250</t>
  </si>
  <si>
    <t>a8ec8657a9c76a7c9afa1e92549a8f86</t>
  </si>
  <si>
    <t>Quizly.co Sidebar 3 300x250</t>
  </si>
  <si>
    <t>a9b7f70c788404bf831630e4b40ac881</t>
  </si>
  <si>
    <t>Quizly.co Sidebar 2 300x250</t>
  </si>
  <si>
    <t>ab7432efa35b42a686f7b3ee597e9a08</t>
  </si>
  <si>
    <t>Pandaloft.com Leaderboard 728x90</t>
  </si>
  <si>
    <t>af2f8358fbeb5f5d8e9e56e6ca8a4f36</t>
  </si>
  <si>
    <t>Quizly.co Ad Tier</t>
  </si>
  <si>
    <t>bf1572048755c0f8624cd13f75676bdc</t>
  </si>
  <si>
    <t>Viralscape.com Leaderboard 728x90</t>
  </si>
  <si>
    <t>c4c27f443c9165c7e2ea79bcdff1dd51</t>
  </si>
  <si>
    <t>Viralscape.com Sidebar 4 300x250</t>
  </si>
  <si>
    <t>d8d16105c18789fe2d74182e39faaf03</t>
  </si>
  <si>
    <t>Quizly.co Ad 300x250</t>
  </si>
  <si>
    <t>dbdfd9aede9c526663378cfd6af400b2</t>
  </si>
  <si>
    <t>Viralscape.com Ad 300x250</t>
  </si>
  <si>
    <t>e4409e5f30740f8e804eb89eb3d1d003</t>
  </si>
  <si>
    <t>Quizly.co Leaderboard Tier</t>
  </si>
  <si>
    <t>e5e92478d7c9031d65bbcb224b2968c0</t>
  </si>
  <si>
    <t>Viralscape.com Sidebar 300x250</t>
  </si>
  <si>
    <t>f0b2543344a56daf8543b1c218e79422</t>
  </si>
  <si>
    <t>Pandaloft.com Sidebar 1 300x250</t>
  </si>
  <si>
    <t>hui@ddc.com</t>
  </si>
  <si>
    <t>DDC (newarena.com)</t>
  </si>
  <si>
    <t>08d1506b4311e3eee77a83d2f1d52bc3</t>
  </si>
  <si>
    <t>NewArena_LB_Bottom_728x90</t>
  </si>
  <si>
    <t>18e40eb3e7c506b55daabb8c05da87f9</t>
  </si>
  <si>
    <t>NewArena_MPU_RightRail2_300x250</t>
  </si>
  <si>
    <t>af145948f412722e18537489e1c9c91a</t>
  </si>
  <si>
    <t>NewArena_LB_Top_320x50</t>
  </si>
  <si>
    <t>b1a6b1947faacc9f2a3ef2d33fff0cae</t>
  </si>
  <si>
    <t>NewArena_LB_InContent1_300x250</t>
  </si>
  <si>
    <t>b5143ccf999ce56c8575f9a7e4091100</t>
  </si>
  <si>
    <t>NewArena_MPU_RightRail1_300x250</t>
  </si>
  <si>
    <t>e8f47bbc56f2dd82a07110cf18b1fdc6</t>
  </si>
  <si>
    <t>NewArena_LB_Bottom_300x250</t>
  </si>
  <si>
    <t>fd27b8cfaf83aef1327dd653d263438a</t>
  </si>
  <si>
    <t>NewArena_LB_InContent2_300x250</t>
  </si>
  <si>
    <t>ian@ijam-media.co.uk</t>
  </si>
  <si>
    <t>I-Jam Media (jamesedition.com)</t>
  </si>
  <si>
    <t>1f60fc4b9ccb22b7c9c57c8501ee52b3</t>
  </si>
  <si>
    <t>Jamesedition.com US, UK, DE 300x250</t>
  </si>
  <si>
    <t>3b9bd7b8f14252a9d822690abbb12837</t>
  </si>
  <si>
    <t>Magicseaweed.com 728x90</t>
  </si>
  <si>
    <t>4abcfb7f77f454c4613d950ffef6d549</t>
  </si>
  <si>
    <t>Magicseaweed.com US 300x250</t>
  </si>
  <si>
    <t>9a2198c5b5546aa5a344605a660f22f3</t>
  </si>
  <si>
    <t>Magicseaweed.com 300x600</t>
  </si>
  <si>
    <t>ian@vmis.nl</t>
  </si>
  <si>
    <t>Justfashiontips.com</t>
  </si>
  <si>
    <t>072762ce875885bdd9ce52a59d197c6d</t>
  </si>
  <si>
    <t>JFS - 728x90 WEU BTF</t>
  </si>
  <si>
    <t>0a4642e55ba4cd9dfbda79a6cc4482ba</t>
  </si>
  <si>
    <t>TFT - EEU BTF 728x90</t>
  </si>
  <si>
    <t>0c592d049fdc4ca27eb939488c6e87c8</t>
  </si>
  <si>
    <t>JFS - 300x250 EEU MTF</t>
  </si>
  <si>
    <t>12a98b4e5cf99ca4352a253fd7edd29d</t>
  </si>
  <si>
    <t>TFT - USA MTF 300x250</t>
  </si>
  <si>
    <t>1a4554cf3fb611d5acd9c0c3a884626b</t>
  </si>
  <si>
    <t>TFT - ATF-ALL FALLBACK 300x250</t>
  </si>
  <si>
    <t>23f799b53139b41a4761404b492de362</t>
  </si>
  <si>
    <t>TFT - ROW MTF 300x250</t>
  </si>
  <si>
    <t>276f8a4cb71e1d5380929a22060b49e7</t>
  </si>
  <si>
    <t>TFT - USA BTF 300x250</t>
  </si>
  <si>
    <t>280f5e57a6cc40e4c6293101062b27ca</t>
  </si>
  <si>
    <t>TFT - WEU MTF 300x250</t>
  </si>
  <si>
    <t>29d7b6a40ec7e4d7d71453268a5f0fae</t>
  </si>
  <si>
    <t>JFS - 300x250 USA BTF</t>
  </si>
  <si>
    <t>38a8fc284be9cdd080d2c029d893196e</t>
  </si>
  <si>
    <t>JFS - 728x90 ROW BTF</t>
  </si>
  <si>
    <t>3ad3bd424ae9be79ea12cd59f601f5a9</t>
  </si>
  <si>
    <t>JFS - 300x250 ROW BTF</t>
  </si>
  <si>
    <t>41d33949c75accbc3657781e427b734d</t>
  </si>
  <si>
    <t>TFT - EEU MTF 300x250</t>
  </si>
  <si>
    <t>51507d8e660b7b6f5408586f3cf40a72</t>
  </si>
  <si>
    <t>JFS - 728x90 USA BTF</t>
  </si>
  <si>
    <t>5278852736c2c6d1144b64cda02011c7</t>
  </si>
  <si>
    <t>JFS - 300x250 EEU ATF</t>
  </si>
  <si>
    <t>540d668e64f2081f6e001156afa1dfa3</t>
  </si>
  <si>
    <t>JFS - 300x250 ROW ATF</t>
  </si>
  <si>
    <t>54c09a1edc1d11928001ae936174d7d9</t>
  </si>
  <si>
    <t>TFT - USA ATF 300x250</t>
  </si>
  <si>
    <t>632924fb22870acc19b15fc96137d517</t>
  </si>
  <si>
    <t>JFS - 300x250 ATF-ALL FALLBACK</t>
  </si>
  <si>
    <t>73deef5b069fb5ead8d13df8ce24aba4</t>
  </si>
  <si>
    <t>TFT - EEU BTF 300x250</t>
  </si>
  <si>
    <t>74008dd1e5ca0ef9f8b3396d0b3a0954</t>
  </si>
  <si>
    <t>TFT - ROW BTF 300x250</t>
  </si>
  <si>
    <t>7973050f1fcae4317d4e63d6918ef0d8</t>
  </si>
  <si>
    <t>TFT - EEU ATF 300x250</t>
  </si>
  <si>
    <t>82ed0406237cec3a76ecb43e4f461fc9</t>
  </si>
  <si>
    <t>JFS - 300x250 WEU MTF</t>
  </si>
  <si>
    <t>88abae8e591718af84e8df1f3c541008</t>
  </si>
  <si>
    <t>JFS - 300x250 WEU ATF</t>
  </si>
  <si>
    <t>8b559d42b63c708ede89ef7ebfc0dcb9</t>
  </si>
  <si>
    <t>TFT - WEU BTF 728x90</t>
  </si>
  <si>
    <t>ad75964b42be837c9f95ba9918622275</t>
  </si>
  <si>
    <t>JFS - 300x250 USA MTF</t>
  </si>
  <si>
    <t>ba1e56c8606d73fa4696e12e08d3653f</t>
  </si>
  <si>
    <t>JFS - 728x90 EEU BTF</t>
  </si>
  <si>
    <t>bdc6895e56386800410c594e2718c1d5</t>
  </si>
  <si>
    <t>TFT - WEU BTF 300x250</t>
  </si>
  <si>
    <t>c393a1220358d166678341e5dc3e231d</t>
  </si>
  <si>
    <t>TFT - ROW BTF 728x90</t>
  </si>
  <si>
    <t>cfbbf3b13260f1f70599812a8694a82b</t>
  </si>
  <si>
    <t>JFS - 300x250 USA ATF</t>
  </si>
  <si>
    <t>cfeb44f589ee5d97b76d602769cd211e</t>
  </si>
  <si>
    <t>TFT - USA BTF 728x90</t>
  </si>
  <si>
    <t>d1d4bc71bd20535a81c6f8eef678cb23</t>
  </si>
  <si>
    <t>JFS - 300x250 ROW MTF</t>
  </si>
  <si>
    <t>d3ce81ef6359356d6641f3e5eda5f067</t>
  </si>
  <si>
    <t>JFS - 300x250 EEU BTF</t>
  </si>
  <si>
    <t>d8833a144c1a4dcea63f8237bd6cb228</t>
  </si>
  <si>
    <t>TFT - WEU ATF 300x250</t>
  </si>
  <si>
    <t>e7c4515c4b46e5f3a653a1fd771c922c</t>
  </si>
  <si>
    <t>TFT - ROW ATF 300x250</t>
  </si>
  <si>
    <t>f4822071920ecb3fe187fd6dd69c545c</t>
  </si>
  <si>
    <t>JFS - 300x250 WEU BTF</t>
  </si>
  <si>
    <t>ibadullah25@aim.com</t>
  </si>
  <si>
    <t>Lolzzepic.com</t>
  </si>
  <si>
    <t>1be39bf471134f07ae36f2f7223e6143</t>
  </si>
  <si>
    <t>Theludicrous.info 300x250</t>
  </si>
  <si>
    <t>4ce9abe7aff964e0a0345007480eaf45</t>
  </si>
  <si>
    <t>Theludicrous.info 160x600</t>
  </si>
  <si>
    <t>6b5e18c1daba974c18aa110f46d0207e</t>
  </si>
  <si>
    <t>Theludicrous.info 728x90</t>
  </si>
  <si>
    <t>ignacio@kassis.com.ar</t>
  </si>
  <si>
    <t>PrecioLandia.com</t>
  </si>
  <si>
    <t>656a91bbba3164c8b80dc69ca543e301</t>
  </si>
  <si>
    <t>PrecioLandia.com ATF 728x90</t>
  </si>
  <si>
    <t>98382d5db8745d5ef4bfcb154b344543</t>
  </si>
  <si>
    <t>Preciolandia.com BTF 160x600</t>
  </si>
  <si>
    <t>9ae43f21434c5daa23f40e4cf6158ebe</t>
  </si>
  <si>
    <t>PrecioLandia.com ATF 300x250</t>
  </si>
  <si>
    <t>e917c0933ac80b56a834fdd4422f8615</t>
  </si>
  <si>
    <t>Preciolandia.com BTF 728x90</t>
  </si>
  <si>
    <t>igor@berezmedia.com</t>
  </si>
  <si>
    <t>Berez Media, LLC (Onlinechic.com)</t>
  </si>
  <si>
    <t>15f4774fb8009fb4cf1436e733f57c5a</t>
  </si>
  <si>
    <t>Localglamour.com ATF 300x250</t>
  </si>
  <si>
    <t>37ebbf3d13d4a13bd8e08b3e5286091f</t>
  </si>
  <si>
    <t>Prommafia.com ATF 728x90</t>
  </si>
  <si>
    <t>4fafdba55a9edb2a1980547baefcc712</t>
  </si>
  <si>
    <t>Prommafia.com ATF 300x600</t>
  </si>
  <si>
    <t>5dc2234d08c95e4094b1b9b366500f78</t>
  </si>
  <si>
    <t>Brainorbeauty.com 728x90</t>
  </si>
  <si>
    <t>64e2dd4589ad2155cf6c8d642340e9c7</t>
  </si>
  <si>
    <t>Localglamour.com ATF 728x90</t>
  </si>
  <si>
    <t>7918691d50d4f252b47eea342fea3d0c</t>
  </si>
  <si>
    <t>Onlinechic.com ATF 300x250</t>
  </si>
  <si>
    <t>7dde661722c1893498291abe438cc6de</t>
  </si>
  <si>
    <t>Prommafia.com ATF 300x250</t>
  </si>
  <si>
    <t>880faa0693fd3fb145396df2236e1077</t>
  </si>
  <si>
    <t>Onlinechic.com ATF 160x600</t>
  </si>
  <si>
    <t>abad579657fa2e98a81b392dbfcea16e</t>
  </si>
  <si>
    <t>Onlinechic.com ATF 728x90</t>
  </si>
  <si>
    <t>b1689090294c8a3f5720510f4a3db0f2</t>
  </si>
  <si>
    <t>Brainorbeauty.com 300x250</t>
  </si>
  <si>
    <t>d6e742e4a15c8c91408a801bda486f88</t>
  </si>
  <si>
    <t>Prommafia.com ATF 160x600</t>
  </si>
  <si>
    <t>e8f83ea48302b051a9faeb31da60d192</t>
  </si>
  <si>
    <t>Localglamour.com BTF 160x600</t>
  </si>
  <si>
    <t>f4595a52b4e6a14d608dababf3b0896d</t>
  </si>
  <si>
    <t>Brainorbeauty.com 160x600</t>
  </si>
  <si>
    <t>ilovecoffee.jp@gmail.com</t>
  </si>
  <si>
    <t>I Love Coffee (en.ilovecoffee.jp)</t>
  </si>
  <si>
    <t>3657add9d75a480a29797dd1ddabede6</t>
  </si>
  <si>
    <t>En.ilovecoffee.jp 300x250</t>
  </si>
  <si>
    <t>info.keepinspiringme@gmail.com</t>
  </si>
  <si>
    <t>Keepinspiring.me</t>
  </si>
  <si>
    <t>2ceec30c154ba7f286fb208849deb695</t>
  </si>
  <si>
    <t>Keepinspiring.me 728x90</t>
  </si>
  <si>
    <t>7a1f95039dd5cb65def82abf96538c77</t>
  </si>
  <si>
    <t>Keepinspiring.me 300x250</t>
  </si>
  <si>
    <t>c0ec11ce6384fc7803e7f46c2c4d9d40</t>
  </si>
  <si>
    <t>Keepinspiring.me 300x600</t>
  </si>
  <si>
    <t>info@bankersreview.com</t>
  </si>
  <si>
    <t>Bankersreview.com</t>
  </si>
  <si>
    <t>4068d5a6e3f170b1df26867110971f82</t>
  </si>
  <si>
    <t>Bankersreview.com 300x250</t>
  </si>
  <si>
    <t>471a5760c73eb1829085838468d47f57</t>
  </si>
  <si>
    <t>Bankersreview.com Tier 2 300x250</t>
  </si>
  <si>
    <t>55e8d1bb405042b36a99d19077bf5348</t>
  </si>
  <si>
    <t>Bankersreview.com Tier 3 300x250</t>
  </si>
  <si>
    <t>6c6809a95601dfba3c1f86cef01f4de8</t>
  </si>
  <si>
    <t>Bankersreview.com 728x90</t>
  </si>
  <si>
    <t>b8946ab408ecdaeb14085831ac42827f</t>
  </si>
  <si>
    <t>Bankersreview.com Tier 3 728x90</t>
  </si>
  <si>
    <t>d33667b5f608a33de15f840a5a05b353</t>
  </si>
  <si>
    <t>Bankersreview.com Tier 2 728x90</t>
  </si>
  <si>
    <t>info@brightlinemedia.net</t>
  </si>
  <si>
    <t>Bright Line Media</t>
  </si>
  <si>
    <t>dd4f3ecf481dd0a46c4b6676b770e7a6</t>
  </si>
  <si>
    <t>Readysethealth.com ATF 300x250</t>
  </si>
  <si>
    <t>info@cutepetlove.com</t>
  </si>
  <si>
    <t>Cutepetlove.com</t>
  </si>
  <si>
    <t>05b7865d775808997683311d7285479f</t>
  </si>
  <si>
    <t>Mommytrender.com 728x90</t>
  </si>
  <si>
    <t>125c6c03fc991fdf18df5f121d204f30</t>
  </si>
  <si>
    <t>Mommytrender.com #2 728x90</t>
  </si>
  <si>
    <t>58049598ff2f5f91af40164591179c58</t>
  </si>
  <si>
    <t>Fancybrideness.com 300x250</t>
  </si>
  <si>
    <t>715e3f3ae37d47e4dd1e944e31b0a0a7</t>
  </si>
  <si>
    <t>Mommytrender.com #3 300x250</t>
  </si>
  <si>
    <t>7a4a19fb24aee1b94c8b4d69e90782b3</t>
  </si>
  <si>
    <t>Mommytrender.com #2 300x250</t>
  </si>
  <si>
    <t>95c7431561f5a7a7c51ceea62680e20c</t>
  </si>
  <si>
    <t>$$0.45 Burgerchamp.com 300x250</t>
  </si>
  <si>
    <t>9a216fc799768bd9aee26646f94875cd</t>
  </si>
  <si>
    <t>Fancybrideness.com #2 728x90</t>
  </si>
  <si>
    <t>a032bb8fabd97b8c6e7c21f01f53449a</t>
  </si>
  <si>
    <t>Fancybrideness.com #2 300x250</t>
  </si>
  <si>
    <t>a1e2ff87bede13475217f1902679d07d</t>
  </si>
  <si>
    <t>Mommytrender.com 160x600</t>
  </si>
  <si>
    <t>a99cacc28e85b8413a4802a1480cac88</t>
  </si>
  <si>
    <t>Mommytrender.com 300x250</t>
  </si>
  <si>
    <t>abdee1a386d66b5e07ff32d39156a78b</t>
  </si>
  <si>
    <t>$$1.15 Burgerchamp.com 728x90</t>
  </si>
  <si>
    <t>c29e1a5e4c3c114662fe8f28d2e04382</t>
  </si>
  <si>
    <t>Fancybrideness.com 728x90</t>
  </si>
  <si>
    <t>c33c4cf758a8dc9d12485fc15e3285a7</t>
  </si>
  <si>
    <t>Mommytrender.com #3 728x90</t>
  </si>
  <si>
    <t>cd0d2ede31c6f1064d0a02bab6c1b8ed</t>
  </si>
  <si>
    <t>$$0.45 Burgerchamp.com 728x90</t>
  </si>
  <si>
    <t>df3fca6b233499782ce52f89901a246b</t>
  </si>
  <si>
    <t>Mommytrender.com #3 160x600</t>
  </si>
  <si>
    <t>e69854d4372b6d2cbfd9d6a806cef5aa</t>
  </si>
  <si>
    <t>Mommytrender.com #2 160x600</t>
  </si>
  <si>
    <t>f5468398cb28d274c59d4beff9b35ae4</t>
  </si>
  <si>
    <t>$$1.15 Burgerchamp.com 300x250</t>
  </si>
  <si>
    <t>info@detoxifyandenergize.com</t>
  </si>
  <si>
    <t>Detoxifyandenergize.com</t>
  </si>
  <si>
    <t>005ef45f08c68dd1227325574abda664</t>
  </si>
  <si>
    <t>Detoxifyandenergize.com 728x90</t>
  </si>
  <si>
    <t>08427b06fd44304048c20bc3b4c7f247</t>
  </si>
  <si>
    <t>Detoxifyandenergize.com #2 728x90</t>
  </si>
  <si>
    <t>ac27e760b7d2d9923a82fdd0b0f3d6e2</t>
  </si>
  <si>
    <t>Detoxifyandenergize.com 300x250</t>
  </si>
  <si>
    <t>ec1e228624ba9082fb58210b215e328f</t>
  </si>
  <si>
    <t>Detoxifyandenergize.com #2 300x250</t>
  </si>
  <si>
    <t>info@digitaldoormedia.com</t>
  </si>
  <si>
    <t>Digital Door Media</t>
  </si>
  <si>
    <t>03fc2dc616b2137efd8a8cdeebf883e6</t>
  </si>
  <si>
    <t>Hiddenplaybook.com 728x90</t>
  </si>
  <si>
    <t>07e57769ac0b322020c3be386507256f</t>
  </si>
  <si>
    <t>Thetravelerguru.com 728x90</t>
  </si>
  <si>
    <t>08cff4114486dae534cef9fd919f71ee</t>
  </si>
  <si>
    <t>Amongstgamers.com 300x600</t>
  </si>
  <si>
    <t>0be8a26066690a113fd3e1e6642dc871</t>
  </si>
  <si>
    <t>Dubpets.com 160x600</t>
  </si>
  <si>
    <t>10a1b6b2b275e9b20019b8379c705b69</t>
  </si>
  <si>
    <t>Decadently.com 728x90</t>
  </si>
  <si>
    <t>13e16cb61d7667711f09d547a3412304</t>
  </si>
  <si>
    <t>Eatfoodie.com 300x600</t>
  </si>
  <si>
    <t>1957b91b83487b33592ae5655c840670</t>
  </si>
  <si>
    <t>Ausom.com 300x250</t>
  </si>
  <si>
    <t>1aa29430ecfbc58d47617cdc6f49f0ad</t>
  </si>
  <si>
    <t>Dubpets.com 728x90</t>
  </si>
  <si>
    <t>1bd4cc45e02dae2d5e4019d2480c9a85</t>
  </si>
  <si>
    <t>Decadently.com Mobile 300x250</t>
  </si>
  <si>
    <t>1c922b49668e4b65126014167051087c</t>
  </si>
  <si>
    <t>Thetravelerguru.com 160x600</t>
  </si>
  <si>
    <t>20f67b193ac996007fc15cdf63149d4b</t>
  </si>
  <si>
    <t>Ausom.com 160x600</t>
  </si>
  <si>
    <t>2336477bab11708c36d5bc69d9a9990e</t>
  </si>
  <si>
    <t>Brainwipe.com 728x90</t>
  </si>
  <si>
    <t>25d07f04775e0f7fb7b7755243954c25</t>
  </si>
  <si>
    <t>Decadently.com 300x600</t>
  </si>
  <si>
    <t>2ccc82f8344434a8a52341666a13bbd7</t>
  </si>
  <si>
    <t>Eatfoodie.com 728x90</t>
  </si>
  <si>
    <t>2d6928ccfbfbcfd98fdc6984cd7b1f85</t>
  </si>
  <si>
    <t>Brainwipe.com 300x600</t>
  </si>
  <si>
    <t>2dc8638a58e4f3bfdd831d8083e98890</t>
  </si>
  <si>
    <t>Crushviral.com 300x600</t>
  </si>
  <si>
    <t>30d998b45f31fd5959f54778b04837b0</t>
  </si>
  <si>
    <t>Healthdailywire.com 300x600</t>
  </si>
  <si>
    <t>3515d7218eaec8c83f0f40415605556f</t>
  </si>
  <si>
    <t>Sportsthirsty.com 160x600</t>
  </si>
  <si>
    <t>3cc2b9cdef96a1098ca7a876b4adb2c0</t>
  </si>
  <si>
    <t>Hiddenplaybook.com Mobile 728x90</t>
  </si>
  <si>
    <t>3d2f24bd400087e979c24ce2414b41bf</t>
  </si>
  <si>
    <t>Ipopular.com 300x250</t>
  </si>
  <si>
    <t>423990580e46776dd5bb10b28904a656</t>
  </si>
  <si>
    <t>Amongstgamers.com 160x600</t>
  </si>
  <si>
    <t>4437a2c60c0f5580a3e511663d3fb0ec</t>
  </si>
  <si>
    <t>Ausomlifestyle.com 300x250</t>
  </si>
  <si>
    <t>46f796ab5d63a639f0f3ffb10c2dbf44</t>
  </si>
  <si>
    <t>Crushviral.com 300x250</t>
  </si>
  <si>
    <t>4afde9ec92b699b44d53e0bf335f952f</t>
  </si>
  <si>
    <t>Sportsthirsty.com 300x250</t>
  </si>
  <si>
    <t>4b2b5153f00a0eb5f5338a057c366793</t>
  </si>
  <si>
    <t>Dubpets.com 300x600</t>
  </si>
  <si>
    <t>4c6d5d9f978cec0b53728440cf08f467</t>
  </si>
  <si>
    <t>Feelingviral.com 300x250</t>
  </si>
  <si>
    <t>4dba7ec1dbbd30b4bc667a00d79e2504</t>
  </si>
  <si>
    <t>Brainwipe.com 160x600</t>
  </si>
  <si>
    <t>4fc35560a2214ddb32cdbc80f2663b97</t>
  </si>
  <si>
    <t>Thebuzzchannel.com 300x250</t>
  </si>
  <si>
    <t>56be082a4c461f316ed0cbbc1b7a5d0c</t>
  </si>
  <si>
    <t>Tipscience.com 300x600</t>
  </si>
  <si>
    <t>5c30e4dce9d4c8131563de2b5a0443f3</t>
  </si>
  <si>
    <t>Dubpets.com 300x250</t>
  </si>
  <si>
    <t>5c388f1e2070aadde1e28c7f92db4021</t>
  </si>
  <si>
    <t>Sportsthirsty.com 300x600</t>
  </si>
  <si>
    <t>6106c110bbab244d5e7d316195c55918</t>
  </si>
  <si>
    <t>Decadently.com 160x600</t>
  </si>
  <si>
    <t>6e88f6ec268396e0282a7375f2fad7da</t>
  </si>
  <si>
    <t>Thetravelerguru.com 300x600</t>
  </si>
  <si>
    <t>72f7c6b0dce0c39089307ba4aece4cf6</t>
  </si>
  <si>
    <t>Megacarstuff.com 160x600</t>
  </si>
  <si>
    <t>7b7c02cf379549c29335408bda274557</t>
  </si>
  <si>
    <t>Ausom.com 300x600</t>
  </si>
  <si>
    <t>7b8e8fcdfd8ec72df0012f62a32eba6e</t>
  </si>
  <si>
    <t>Tipscience.com 160x600</t>
  </si>
  <si>
    <t>7ef06db81e84076d0bd9cbb3dd836cb9</t>
  </si>
  <si>
    <t>Ausomlifestyle.com 728x90</t>
  </si>
  <si>
    <t>84cf4a6554d24bb56559caec438cd820</t>
  </si>
  <si>
    <t>Thebuzzchannel.com 300x600</t>
  </si>
  <si>
    <t>8c68cc2a2a58a3944f12f2aff40fcd07</t>
  </si>
  <si>
    <t>Ipopular.com 300x600</t>
  </si>
  <si>
    <t>8e3254df8d6c39b29a794fb8e42c337e</t>
  </si>
  <si>
    <t>Amongstgamers.com 300x250</t>
  </si>
  <si>
    <t>8f342ade30ba7d05f4106c4bc8563769</t>
  </si>
  <si>
    <t>Hiddenplaybook.com 300x250</t>
  </si>
  <si>
    <t>9906e5112efa3a7290aa3245001a3016</t>
  </si>
  <si>
    <t>Eatfoodie.com 160x600</t>
  </si>
  <si>
    <t>996d6f218f73d08de431b42c20dd1727</t>
  </si>
  <si>
    <t>Decadently.com 300x250</t>
  </si>
  <si>
    <t>9e3f1f2b844f756c41c7e5e12dab5f19</t>
  </si>
  <si>
    <t>Healthdailywire.com 728x90</t>
  </si>
  <si>
    <t>b22f005335f9355cbf19e6549ade1c29</t>
  </si>
  <si>
    <t>Megacarstuff.com 728x90</t>
  </si>
  <si>
    <t>b300076b80398e223a3bb9bdbebb2eba</t>
  </si>
  <si>
    <t>Crushviral.com 728x90</t>
  </si>
  <si>
    <t>beabaee807fdd00c8e795f810353b66f</t>
  </si>
  <si>
    <t>Brainwipe.com 300x250</t>
  </si>
  <si>
    <t>c44d75826a53902d1d118c7b3431ac5d</t>
  </si>
  <si>
    <t>Megacarstuff.com 300x250</t>
  </si>
  <si>
    <t>c692ff54e8769f4edb2865ff2cc22202</t>
  </si>
  <si>
    <t>Tipscience.com 728x90</t>
  </si>
  <si>
    <t>c909fe036e2cd97154b4fef27d60189d</t>
  </si>
  <si>
    <t>Feelingviral.com 728x90</t>
  </si>
  <si>
    <t>cd69d8fec09c78daab52213e711e3f1e</t>
  </si>
  <si>
    <t>Ipopular.com 728x90</t>
  </si>
  <si>
    <t>d482c8d6798dd988040c8fa231734faa</t>
  </si>
  <si>
    <t>Tipscience.com 300x250</t>
  </si>
  <si>
    <t>d59cd009df1b14919ac5229f8037cc45</t>
  </si>
  <si>
    <t>Healthrelated.com 728x90</t>
  </si>
  <si>
    <t>d5ebde8314a0621985b3e34c5ccaeb15</t>
  </si>
  <si>
    <t>Ausom.com 728x90</t>
  </si>
  <si>
    <t>d76ac28d726b8ffa81999d294c8813dd</t>
  </si>
  <si>
    <t>Ausomlifestyle.com 300x600</t>
  </si>
  <si>
    <t>d950d2427e5d29b348b9714d629ebc1a</t>
  </si>
  <si>
    <t>Healthrelated.com 300x250</t>
  </si>
  <si>
    <t>dd4afb363e6e25ef8edf27608cb14cf5</t>
  </si>
  <si>
    <t>Sportsthirsty.com 728x90</t>
  </si>
  <si>
    <t>dd680ccffb7d7445016e65ada6e4babb</t>
  </si>
  <si>
    <t>Ipopular.com 160x600</t>
  </si>
  <si>
    <t>dd68dc37bf484338c7bf610cc5f458be</t>
  </si>
  <si>
    <t>Thebuzzchannel.com 728x90</t>
  </si>
  <si>
    <t>ded01b3cb287778fba9cc90109fd2b6c</t>
  </si>
  <si>
    <t>Thebuzzchannel.com 160x600</t>
  </si>
  <si>
    <t>df9e62dc0fe23edd48189009ad86157c</t>
  </si>
  <si>
    <t>Feelingviral.com 160x600</t>
  </si>
  <si>
    <t>dfb04415d6898e15b0183eae966d203f</t>
  </si>
  <si>
    <t>Healthrelated.com 300x600</t>
  </si>
  <si>
    <t>e59bd208f7dc13a8cdf064ad9ff60607</t>
  </si>
  <si>
    <t>Hiddenplaybook.com 300x600</t>
  </si>
  <si>
    <t>e5de2953d4aa56e7b6b515a920922ae0</t>
  </si>
  <si>
    <t>Ausomlifestyle.com 160x600</t>
  </si>
  <si>
    <t>ea0da580eff0e305fa08876eee616bda</t>
  </si>
  <si>
    <t>Healthrelated.com 160x600</t>
  </si>
  <si>
    <t>ee0c0c18f4a919bc414309f401e94cd9</t>
  </si>
  <si>
    <t>Thetravelerguru.com 300x250</t>
  </si>
  <si>
    <t>f3a90c5ba283bc8d1fd48d17083501ac</t>
  </si>
  <si>
    <t>Healthdailywire.com 160x600</t>
  </si>
  <si>
    <t>f3f78b36662293464bce314a4eb885be</t>
  </si>
  <si>
    <t>Amongstgamers.com 728x90</t>
  </si>
  <si>
    <t>f67f302f0618307e2de0aee12f2a3418</t>
  </si>
  <si>
    <t>Megacarstuff.com 300x600</t>
  </si>
  <si>
    <t>f8bb2f416b861757ca19da84225f674e</t>
  </si>
  <si>
    <t>Hiddenplaybook.com 160x600</t>
  </si>
  <si>
    <t>f98493ee7ec82089f188f2b9305ff065</t>
  </si>
  <si>
    <t>Crushviral.com 160x600</t>
  </si>
  <si>
    <t>f9a2c444a19ac948d5ee69e27c16af2c</t>
  </si>
  <si>
    <t>Healthdailywire.com 300x250</t>
  </si>
  <si>
    <t>fb4fe7526fd1aaa6aeb421f484f1a038</t>
  </si>
  <si>
    <t>Eatfoodie.com 300x250</t>
  </si>
  <si>
    <t>feef0f876e741323ffe07e0108939189</t>
  </si>
  <si>
    <t>Feelingviral.com 300x600</t>
  </si>
  <si>
    <t>ffa840fbeda6cd8fc18de0b3f865af8a</t>
  </si>
  <si>
    <t>Hiddenplaybook.com Mobile 300x250</t>
  </si>
  <si>
    <t>info@envywomen.com</t>
  </si>
  <si>
    <t>Envywomen.com</t>
  </si>
  <si>
    <t>099cc4b63e9219bec357dde6313c51cc</t>
  </si>
  <si>
    <t>$$0.50 Travelthat.com 728x90</t>
  </si>
  <si>
    <t>1b8613c128fb38216040f3ac0b9d81df</t>
  </si>
  <si>
    <t>$$$$$1.50 Flashyfood.com 300x250</t>
  </si>
  <si>
    <t>20fddbbadcd9acb4e408f91677c44195</t>
  </si>
  <si>
    <t>$$1.50 Travelthat.com 300x250</t>
  </si>
  <si>
    <t>54eaf10c7096348a013407a406614311</t>
  </si>
  <si>
    <t>$$$$$ 0.35 Flashyfood.com #2 300x250</t>
  </si>
  <si>
    <t>57e4a606a445d1e78cc5f7591285fd00</t>
  </si>
  <si>
    <t>1.00 Flashyfood.com 728x90</t>
  </si>
  <si>
    <t>6a4dc2e4e4b49309a0a235cda1252faa</t>
  </si>
  <si>
    <t>$$2.50 Travelthat.com 728x90</t>
  </si>
  <si>
    <t>7c0d354a7e47cfdba75ecb53ed4eee70</t>
  </si>
  <si>
    <t>$$$0.50 Gamercrush.com 300x250</t>
  </si>
  <si>
    <t>9593dd3d7c6da7389c4a59bea6c1a708</t>
  </si>
  <si>
    <t>$$0.50 Travelthat.com 300x250</t>
  </si>
  <si>
    <t>a19d6c5552fee5d1d4dce1684fd3448c</t>
  </si>
  <si>
    <t>$$$$$0.75 Flashyfood.com 728x90</t>
  </si>
  <si>
    <t>b39d0e6cdf891b9be876a78c7cf29eb7</t>
  </si>
  <si>
    <t>$$$1.00 Gamercrush.com 300x250</t>
  </si>
  <si>
    <t>bdf18ba44924f92a0fea7298aaf460f0</t>
  </si>
  <si>
    <t>$$$$$1.50 Flashyfood.com 728x90</t>
  </si>
  <si>
    <t>c3a57cf797f3dce565633ff8abd08e60</t>
  </si>
  <si>
    <t>$$$$$0.75 Flashyfood.com 300x250</t>
  </si>
  <si>
    <t>c5a435332edb2384b4fc18c1abf596e3</t>
  </si>
  <si>
    <t>$$$0.50 Gamercrush.com 728x90</t>
  </si>
  <si>
    <t>e35a2c74fbeafd6053e51b2798db0d5a</t>
  </si>
  <si>
    <t>$$2.50 Travelthat.com 300x250</t>
  </si>
  <si>
    <t>f3690cb42707da156be3fee6a0bd1098</t>
  </si>
  <si>
    <t>$$$1.00 Gamercrush.com 728x90</t>
  </si>
  <si>
    <t>fe1673625ec8d1cf98245b15a803aafd</t>
  </si>
  <si>
    <t>$$1.50 Travelthat.com 728x90</t>
  </si>
  <si>
    <t>info@mangareader.net</t>
  </si>
  <si>
    <t>Mangareader.net</t>
  </si>
  <si>
    <t>07b62f6bcd7f0cae0a9d6c09541e3b2e</t>
  </si>
  <si>
    <t>Mangareader.net 728x90</t>
  </si>
  <si>
    <t>0fce835218c7de2032f27454410e95e2</t>
  </si>
  <si>
    <t>Animeultima.io</t>
  </si>
  <si>
    <t>2734c481d0787291f41a7f3e7d282e3a</t>
  </si>
  <si>
    <t>Watchopnow.com 160x600</t>
  </si>
  <si>
    <t>29ed629c0df147f70795afa5c6587933</t>
  </si>
  <si>
    <t>Gogoanime.com 728x90</t>
  </si>
  <si>
    <t>34f36d92ddde79e75c7a792767f519da</t>
  </si>
  <si>
    <t>Watchopnow.com</t>
  </si>
  <si>
    <t>4f4cab28ab15abb085b5a1f80e827a07</t>
  </si>
  <si>
    <t>Drama.net 728x90</t>
  </si>
  <si>
    <t>65d1ae570a63674cd7218ed6f91a371b</t>
  </si>
  <si>
    <t>Mangapanda.com 728x90</t>
  </si>
  <si>
    <t>697ea8d8fa14716cd3ebcf81b52ce0c6</t>
  </si>
  <si>
    <t>Mangapanda.com 160x600</t>
  </si>
  <si>
    <t>6d7c4cc23a8c4577a350e9eb01ee376b</t>
  </si>
  <si>
    <t>Gogoanime.com 300x250</t>
  </si>
  <si>
    <t>999e2ac22723ae740381dbf9bf75c050</t>
  </si>
  <si>
    <t>Mangareader.net 160x600</t>
  </si>
  <si>
    <t>a4f01cdacf3d302449b37e4524c39d54</t>
  </si>
  <si>
    <t>Drama.net 300x250</t>
  </si>
  <si>
    <t>aa6548d3a89c29c02e67060a47e922ef</t>
  </si>
  <si>
    <t>Mangahit.com 728x90</t>
  </si>
  <si>
    <t>ade22c3333abaca29c0cfbd46ae68730</t>
  </si>
  <si>
    <t>Mangareader.net 300x250</t>
  </si>
  <si>
    <t>d09c5de7f77bc8de11aa3c718791e8aa</t>
  </si>
  <si>
    <t>Drama.net 160x600</t>
  </si>
  <si>
    <t>e264f9ef5b813511b7b344e538114a79</t>
  </si>
  <si>
    <t>Mangahit.com 300x250</t>
  </si>
  <si>
    <t>f41d44f35ebe6060f3b15e81938720d5</t>
  </si>
  <si>
    <t>Mangapanda.com 300x250</t>
  </si>
  <si>
    <t>f7c701c021291be9acaa640ce46cdd9a</t>
  </si>
  <si>
    <t>info@nicoblog.org</t>
  </si>
  <si>
    <t>nicoblog.org</t>
  </si>
  <si>
    <t>018564e271b9f5567529d105fd6b8355</t>
  </si>
  <si>
    <t>Nicoblog.org 728x90</t>
  </si>
  <si>
    <t>262efd4f88a380970b1fbc070e1ce065</t>
  </si>
  <si>
    <t>Nicoblog.org 300x250</t>
  </si>
  <si>
    <t>5b5213804e04b61d8377c524fe76f4ea</t>
  </si>
  <si>
    <t>Nicoblog.org 160x600</t>
  </si>
  <si>
    <t>info@psoug.org</t>
  </si>
  <si>
    <t>Psoug.org</t>
  </si>
  <si>
    <t>3a24b98f6cab0219dc95eb277ef966e0</t>
  </si>
  <si>
    <t>Psoug.org ATF 300x250</t>
  </si>
  <si>
    <t>505bc689b35a2dd46504f37064eff9a7</t>
  </si>
  <si>
    <t>Psoug.org ATF 160x600</t>
  </si>
  <si>
    <t>769775207c5e442dad022defa99edb4e</t>
  </si>
  <si>
    <t>Psoug.org ATF 728x90</t>
  </si>
  <si>
    <t>info@quicklypopular.com</t>
  </si>
  <si>
    <t>quicklypopular.com</t>
  </si>
  <si>
    <t>13ef6ffbd9eb73f6bc64776d9d528f47</t>
  </si>
  <si>
    <t>Healthiest.one #2 728x90</t>
  </si>
  <si>
    <t>35f082460034ba412b4e77e6577c3e68</t>
  </si>
  <si>
    <t>Quicklypopular.com 300x250 #1</t>
  </si>
  <si>
    <t>5eeca3330de80a9bc4b9eea0c1d82d5b</t>
  </si>
  <si>
    <t>Healthiest.one #2 300x250</t>
  </si>
  <si>
    <t>62d1ee2c6edaa700955ca9bf11598354</t>
  </si>
  <si>
    <t>Quicklypopular.com #4 300x250</t>
  </si>
  <si>
    <t>7a038b6c1b5a8437c8c8a0062175a78e</t>
  </si>
  <si>
    <t>Healthiest.one #3 300x250</t>
  </si>
  <si>
    <t>86ecbbcf2d7b7c2626a990671253f5cd</t>
  </si>
  <si>
    <t>Healthiest.one #4 300x250</t>
  </si>
  <si>
    <t>94c23d04a36bb5b2709ca08d185e4b95</t>
  </si>
  <si>
    <t>Quicklypopular.com #3 300x250</t>
  </si>
  <si>
    <t>f56258c1eee38f560bd3b56ae3938540</t>
  </si>
  <si>
    <t>Quicklypopular.com #2 300x250</t>
  </si>
  <si>
    <t>info@recipeboys.com</t>
  </si>
  <si>
    <t>Recipeboys.com</t>
  </si>
  <si>
    <t>1a21e219ec45921138c694ba656fa82f</t>
  </si>
  <si>
    <t>Gastroweek.com 300x250</t>
  </si>
  <si>
    <t>2b30c23f1371a4d46f5b7deba1c841e7</t>
  </si>
  <si>
    <t>Yourdailyrecipe.com 728x90</t>
  </si>
  <si>
    <t>30697756e7b00c7518cd470b791ecd53</t>
  </si>
  <si>
    <t>$0.55 Popcomgames.com 300x250</t>
  </si>
  <si>
    <t>57c83a620455cc36631ba410196322b3</t>
  </si>
  <si>
    <t>Gastroweek.com 160x600</t>
  </si>
  <si>
    <t>64a6a81c45160e7667a7d42f1b8de092</t>
  </si>
  <si>
    <t>Gastroweek.com #2 728x90</t>
  </si>
  <si>
    <t>77ec17bb0d11deaf92aeddc06f6a60a4</t>
  </si>
  <si>
    <t>Yourdailyrecipe.com 300x250</t>
  </si>
  <si>
    <t>9b209eb3a93c903da33894c156b73d2f</t>
  </si>
  <si>
    <t>Yourdailyrecipe.com 160x600</t>
  </si>
  <si>
    <t>a4a79214f7c65e3f98a51671f31e1a57</t>
  </si>
  <si>
    <t>Gastroweek.com 728x90</t>
  </si>
  <si>
    <t>b440dee13985ca974c27154f696ae81e</t>
  </si>
  <si>
    <t>Gastroweek.com #2 160x600</t>
  </si>
  <si>
    <t>fb160d868747107b2ec183e27cb513f7</t>
  </si>
  <si>
    <t>1.00 Popcomgames.com Tier 1 300x250</t>
  </si>
  <si>
    <t>fb2120b8624be24ca81310e13211c88c</t>
  </si>
  <si>
    <t>Gastroweek.com #2 300x250</t>
  </si>
  <si>
    <t>info@robertneuendorf.com</t>
  </si>
  <si>
    <t>Beichthaus.com</t>
  </si>
  <si>
    <t>info@sohowomen.com</t>
  </si>
  <si>
    <t>Sohowomen.com</t>
  </si>
  <si>
    <t>0462681a18b29adc130ca2483e16f050</t>
  </si>
  <si>
    <t>Freshfoodforest.com Tier 2 728x90</t>
  </si>
  <si>
    <t>06e2fa055e11424124b0495758c3de8c</t>
  </si>
  <si>
    <t>Lazygarden.com #2 160x600</t>
  </si>
  <si>
    <t>144674301c070f88c64cb81f04eaede4</t>
  </si>
  <si>
    <t>Beyondmealprepping.com 160x600</t>
  </si>
  <si>
    <t>1dbfa220054810eab1a15b13a59d4e35</t>
  </si>
  <si>
    <t>Beyondmealprepping.com 728x90</t>
  </si>
  <si>
    <t>2041f33db6a30721dd86fe8ec4e99915</t>
  </si>
  <si>
    <t>Justtraveltalk.com Tier 2 300x250</t>
  </si>
  <si>
    <t>25138459488fc9ad70f7dba7214e2255</t>
  </si>
  <si>
    <t>Justtraveltalk.com Tier 2 728x90</t>
  </si>
  <si>
    <t>28e5ac5eebc6789b28525c0d21bed845</t>
  </si>
  <si>
    <t>Journeytravels.com 300x250</t>
  </si>
  <si>
    <t>2a92d4a6ae39efe8eb9311470fb08ede</t>
  </si>
  <si>
    <t>Beyondmealprepping.com Tier 2 300x250</t>
  </si>
  <si>
    <t>2b3ba58b62be6b4377713e265aad963a</t>
  </si>
  <si>
    <t>Freshfoodforest.com 728x90</t>
  </si>
  <si>
    <t>2d468a32ba4e9b658fdf93210b67dcfa</t>
  </si>
  <si>
    <t>Beyondmealprepping.com Tier 2 160x600</t>
  </si>
  <si>
    <t>36b45ed0ddd58909e6ae0424e3871bc4</t>
  </si>
  <si>
    <t>Lazygarden.com #2 300x250</t>
  </si>
  <si>
    <t>59126370417df110fdde39810aea3921</t>
  </si>
  <si>
    <t>Beyondmealprepping.com Tier 2 728x90</t>
  </si>
  <si>
    <t>5de1a94b76eb7c31e9ad56baf8e53331</t>
  </si>
  <si>
    <t>Journeytravels.com Tier 2 728x90</t>
  </si>
  <si>
    <t>615375ce93628c8f2eba13b282a56d15</t>
  </si>
  <si>
    <t>Journeytravels.com Tier 2 300x250</t>
  </si>
  <si>
    <t>6981c6d0a55e8301878eacbed859ccb4</t>
  </si>
  <si>
    <t>Lazygarden.com 728x90</t>
  </si>
  <si>
    <t>7c4d6e9b4233acc12bad81ad09ac8bf2</t>
  </si>
  <si>
    <t>Justtraveltalk.com 160x600</t>
  </si>
  <si>
    <t>7c99685e97ad74d70110993b51d47112</t>
  </si>
  <si>
    <t>Lazygarden.com 160x600</t>
  </si>
  <si>
    <t>7e7071d65fef2638920be165bb5fc295</t>
  </si>
  <si>
    <t>Lazygarden.com #2 728x90</t>
  </si>
  <si>
    <t>8887589ed180d99bf2370109cd18f0b5</t>
  </si>
  <si>
    <t>Journeytravels.com 160x600</t>
  </si>
  <si>
    <t>90b876563a68ab7ce4f4ed06445727af</t>
  </si>
  <si>
    <t>Beyondmealprepping.com 300x250</t>
  </si>
  <si>
    <t>9199c4296cb20ecbf13d1a9dbe6e6b53</t>
  </si>
  <si>
    <t>Freshfoodforest.com 300x250</t>
  </si>
  <si>
    <t>9268a093b0c605cd0761b6c5bccd7f97</t>
  </si>
  <si>
    <t>Journeytravels.com 728x90</t>
  </si>
  <si>
    <t>9b6f48448c91c549479574a47505d257</t>
  </si>
  <si>
    <t>Freshfoodforest.com Tier 2 160x600</t>
  </si>
  <si>
    <t>b9997e83037587c824d560fca0293b26</t>
  </si>
  <si>
    <t>Freshfoodforest.com Tier 2 300x250</t>
  </si>
  <si>
    <t>cf1ef03102952793a7f1eb781383041a</t>
  </si>
  <si>
    <t>Freshfoodforest.com 160x600</t>
  </si>
  <si>
    <t>d5cff8407d0c041ce55ce224fc06e95e</t>
  </si>
  <si>
    <t>Journeytravels.com Tier 2 160x600</t>
  </si>
  <si>
    <t>de655c4d2d7df0ce139f9d885748751d</t>
  </si>
  <si>
    <t>Lazygarden.com 300x250</t>
  </si>
  <si>
    <t>e6d2b437026673caa398975fd2b9f83a</t>
  </si>
  <si>
    <t>Justtraveltalk.com 728x90</t>
  </si>
  <si>
    <t>ed85f398c30f99c02579f81818da5a58</t>
  </si>
  <si>
    <t>Justtraveltalk.com Tier 2 160x600</t>
  </si>
  <si>
    <t>f0728df6f5f66b2b8d7dfa7781c3aad1</t>
  </si>
  <si>
    <t>Justtraveltalk.com 300x250</t>
  </si>
  <si>
    <t>info@stayfitfoods.com</t>
  </si>
  <si>
    <t>stayfitfoods.com</t>
  </si>
  <si>
    <t>0800e9ed7c40556eb806f40e897b39e0</t>
  </si>
  <si>
    <t>Stayfitfoods.com 728x90</t>
  </si>
  <si>
    <t>646e6836ce25281a5d692c5b2aca6d59</t>
  </si>
  <si>
    <t>Stayfitfoods.com 160x600</t>
  </si>
  <si>
    <t>bf7430113fb322d72db37362928b802d</t>
  </si>
  <si>
    <t>Quirkycook.com 300x250</t>
  </si>
  <si>
    <t>c8a23b0c315a19de6ff256c5c2816e58</t>
  </si>
  <si>
    <t>Quirkycook.com 160x600</t>
  </si>
  <si>
    <t>e24c1b4b496264f93f1ebd0bb9df4ec2</t>
  </si>
  <si>
    <t>Stayfitfoods.com 300x250</t>
  </si>
  <si>
    <t>info@steephill.tv</t>
  </si>
  <si>
    <t>Steephill.tv</t>
  </si>
  <si>
    <t>210d1a59145a9edab4f2360b182f4e47</t>
  </si>
  <si>
    <t>Steephill.tv US 160x600</t>
  </si>
  <si>
    <t>2e3c9e18b9eded4af150eb14842fd670</t>
  </si>
  <si>
    <t>Steephill.tv US 300x250</t>
  </si>
  <si>
    <t>9a8023dc03e8feea49d81686b5b75ef6</t>
  </si>
  <si>
    <t>Steephill.tv US 728x90</t>
  </si>
  <si>
    <t>info@theano.de</t>
  </si>
  <si>
    <t>Ibancalculator.com</t>
  </si>
  <si>
    <t>93d26721dbbe57d9320c82de8fd5349d</t>
  </si>
  <si>
    <t>Ibancalculator.com 300x250</t>
  </si>
  <si>
    <t>b05a8045a816fc2e632aca8840dba2a1</t>
  </si>
  <si>
    <t>Ibancalculator.com 728x90</t>
  </si>
  <si>
    <t>info@thedailyengage.com</t>
  </si>
  <si>
    <t>Thedailyengage.com</t>
  </si>
  <si>
    <t>0a7ac42ec11623b89e4367410835bf90</t>
  </si>
  <si>
    <t>Destinationtips.com 160x600</t>
  </si>
  <si>
    <t>5391c60d2ce038363bb9b6948ea77147</t>
  </si>
  <si>
    <t>Fantasypros.com 300x250</t>
  </si>
  <si>
    <t>6dc5c82fa685c1b8d840fab74ae00a21</t>
  </si>
  <si>
    <t>Lynrd.com 728x90</t>
  </si>
  <si>
    <t>953fd21801b978e365b7f00593609b94</t>
  </si>
  <si>
    <t>Bollywoodgaram.com 300x250</t>
  </si>
  <si>
    <t>9d90c4183d120ec286e2d272d20f5dc5</t>
  </si>
  <si>
    <t>Destinationtips.com 728x90</t>
  </si>
  <si>
    <t>a08374c768dc5afef86db61781c3e8d3</t>
  </si>
  <si>
    <t>Theawesomedaily.com 300x250</t>
  </si>
  <si>
    <t>a73491e6f7d3748f3fe04256b0eaf54f</t>
  </si>
  <si>
    <t>Famefocus.com 728x90</t>
  </si>
  <si>
    <t>d5dce2f7d2007b8248fe4a981b1c10e5</t>
  </si>
  <si>
    <t>E-chords.com 300x250</t>
  </si>
  <si>
    <t>d6fc13c6dabf24fd590c726cc458976d</t>
  </si>
  <si>
    <t>Destinationtips.com 300x250</t>
  </si>
  <si>
    <t>f2899d9f754294959b13a9e559c32ff2</t>
  </si>
  <si>
    <t>Famefocus.com 160x600</t>
  </si>
  <si>
    <t>f59a91045d527188e6e88224e3f59adf</t>
  </si>
  <si>
    <t>Lynrd.com 300x250</t>
  </si>
  <si>
    <t>ffa4e22242ecc1fdfbdba453fc4cb91c</t>
  </si>
  <si>
    <t>Famefocus.com 300x250</t>
  </si>
  <si>
    <t>info@thehealthfreak.com</t>
  </si>
  <si>
    <t>thehealthfreak.com</t>
  </si>
  <si>
    <t>04c903f5f96722d99e4cafe24d11a580</t>
  </si>
  <si>
    <t>0.50 Supermanlybros.com #2 728x90</t>
  </si>
  <si>
    <t>058e6e85d97c4b2d60855934e6b39929</t>
  </si>
  <si>
    <t>$1.50 Disneyinfoblog.com 300x250</t>
  </si>
  <si>
    <t>080c12a64f762a92a2a709cc14bf7261</t>
  </si>
  <si>
    <t>Fahionistabride.com 160x600</t>
  </si>
  <si>
    <t>1c198ad4e9c527813b1e1be088993c14</t>
  </si>
  <si>
    <t>$$0.50 Inspiredandfree.com #2 300x250</t>
  </si>
  <si>
    <t>458b91f18692a77d43e64b761e1fc7b0</t>
  </si>
  <si>
    <t>Mywrittenvoice.com 160x600</t>
  </si>
  <si>
    <t>4a2c44531037c2b08e442b9620bcf5d2</t>
  </si>
  <si>
    <t>$1.50 Disneyinfoblog.com 728x90</t>
  </si>
  <si>
    <t>4cf7af8565060c8c988967a8f77a871f</t>
  </si>
  <si>
    <t>Mywrittenvoice.com #2 160x600</t>
  </si>
  <si>
    <t>5533c417749a7129df102428d1b80fd0</t>
  </si>
  <si>
    <t>$$0.50 Inspiredandfree.com #2 728x90</t>
  </si>
  <si>
    <t>693ab959ba6b2d4bcc8a772b603b29bd</t>
  </si>
  <si>
    <t>1.00 Supermanlybros.com 728x90</t>
  </si>
  <si>
    <t>6d759cee08946b47903cb55fa474b9a0</t>
  </si>
  <si>
    <t>1.00 Supermanlybros.com 300x250</t>
  </si>
  <si>
    <t>7241fa597a79bd46b241c66f7ff4d288</t>
  </si>
  <si>
    <t>Mywrittenvoice.com 300x250</t>
  </si>
  <si>
    <t>81a2cff19a0502d09ee97dcd9cc4c111</t>
  </si>
  <si>
    <t>Disneyinfoblog.com #2 160x600</t>
  </si>
  <si>
    <t>8280638f041c4fe778b04332af63ca73</t>
  </si>
  <si>
    <t>Fahionistabride.com Tier 1 300x250</t>
  </si>
  <si>
    <t>90712c248987e3c9128a957b12b0b0bc</t>
  </si>
  <si>
    <t>Fahionistabride.com Tier 2 728x90</t>
  </si>
  <si>
    <t>95fdcf83197741fecef8e6800b7883ce</t>
  </si>
  <si>
    <t>Disneyinfoblog.com 160x600</t>
  </si>
  <si>
    <t>9e54e61e75fb4751039915dcdacbcb83</t>
  </si>
  <si>
    <t>$$1.25 Inspiredandfree.com 300x250</t>
  </si>
  <si>
    <t>a0de352a4e51ab483ab822f1aa866dc7</t>
  </si>
  <si>
    <t>Mywrittenvoice.com #3 300x250</t>
  </si>
  <si>
    <t>ad510344563ae992d5c00c8219505c34</t>
  </si>
  <si>
    <t>Mywrittenvoice.com 728x90</t>
  </si>
  <si>
    <t>b5afb8aa76b659173564bd41213d74d0</t>
  </si>
  <si>
    <t>Fahionistabride.com Tier 1 728x90</t>
  </si>
  <si>
    <t>ba19ec6215524d2dc56c8d3c7dc7ba34</t>
  </si>
  <si>
    <t>$$1.25 Inspiredandfree.com 728x90</t>
  </si>
  <si>
    <t>c80c44da4317b19540bee8e6ebbe3ede</t>
  </si>
  <si>
    <t>Mywrittenvoice.com #2 728x90</t>
  </si>
  <si>
    <t>c85e8c23146b1c3924f914d8702c1df2</t>
  </si>
  <si>
    <t>Mywrittenvoice.com #3 728x90</t>
  </si>
  <si>
    <t>d2af8ad8c424f254b2ebe8bb184e8853</t>
  </si>
  <si>
    <t>Fahionistabride.com #2 160x600</t>
  </si>
  <si>
    <t>d4acee71d09038ae796d750272c4135d</t>
  </si>
  <si>
    <t>0.50 Supermanlybros.com #2 300x250</t>
  </si>
  <si>
    <t>e0109086e977bd068303772df0c59a7c</t>
  </si>
  <si>
    <t>Mywrittenvoice.com #2 300x250</t>
  </si>
  <si>
    <t>ec86babda9c2f614f5f8c67dc974e9b9</t>
  </si>
  <si>
    <t>$0.50 Disneyinfoblog.com #2 728x90</t>
  </si>
  <si>
    <t>f8484dd088290fbc07db4bf99b2f151b</t>
  </si>
  <si>
    <t>$0.50 Disneyinfoblog.com #2 300x250</t>
  </si>
  <si>
    <t>fa8180c33de5252f5e20950366d7c10f</t>
  </si>
  <si>
    <t>Fahionistabride.com Tier 2 300x250</t>
  </si>
  <si>
    <t>info@therecipespage.com</t>
  </si>
  <si>
    <t>Therecipespage.com</t>
  </si>
  <si>
    <t>1dfb3b057ef3d2c8a7385156d78bf99d</t>
  </si>
  <si>
    <t>$$0.50 Thefoodstamp.com 728x90</t>
  </si>
  <si>
    <t>1fa752dbd762a811ebf16da4c9b863ac</t>
  </si>
  <si>
    <t>$$1.00 Thefoodstamp.com 728x90</t>
  </si>
  <si>
    <t>2a4c3249a0eefd84dfbfac8349c375b2</t>
  </si>
  <si>
    <t>$2.00 Thefoodstamp.com 300x250</t>
  </si>
  <si>
    <t>6a4017b88f0f884e933a7a9a9cf3a2ab</t>
  </si>
  <si>
    <t>Devourlish.com 160x600</t>
  </si>
  <si>
    <t>74ee9caffa17dc2728e16e9769de26a0</t>
  </si>
  <si>
    <t>Devourlish.com 728x90</t>
  </si>
  <si>
    <t>7762a1e1d1c894e5ae5a0ba76adf3670</t>
  </si>
  <si>
    <t>$$0.50 Thefoodstamp.com 300x250</t>
  </si>
  <si>
    <t>b2c4e1be8ef12293095ccd30209ae866</t>
  </si>
  <si>
    <t>$$1.00 Thefoodstamp.com 300x250</t>
  </si>
  <si>
    <t>b795b8fc7795d01264e9e84ea399a6eb</t>
  </si>
  <si>
    <t>Devourlish.com 300x250</t>
  </si>
  <si>
    <t>d983b4c2073972b618039f5d92c815d9</t>
  </si>
  <si>
    <t>$2.00 Thefoodstamp.com  728x90</t>
  </si>
  <si>
    <t>info@whatsonnetflix.com</t>
  </si>
  <si>
    <t>Whatsonnetflix.com</t>
  </si>
  <si>
    <t>2aaaa09da48be48015caea7f103d23d8</t>
  </si>
  <si>
    <t>Whatsonnetflix.com 300x250</t>
  </si>
  <si>
    <t>a755afa9f48dc70576a97355b1daff8d</t>
  </si>
  <si>
    <t>Whatsonnetflix.com #2 300x250</t>
  </si>
  <si>
    <t>info@widelec.org</t>
  </si>
  <si>
    <t>Widelec.org</t>
  </si>
  <si>
    <t>bb4fc128991842bbdbbfecb017a17384</t>
  </si>
  <si>
    <t>Widelec.org 300x250</t>
  </si>
  <si>
    <t>irena@enigmamginc.com</t>
  </si>
  <si>
    <t>Enigma Media Group, Inc (rocklollipop.com)</t>
  </si>
  <si>
    <t>88a1d4ea1f8127ea447fef002502f67d</t>
  </si>
  <si>
    <t>Theblaze.com _ENG_BTF_ 300x250</t>
  </si>
  <si>
    <t>e933775c1c1eab5f830cf52bd215d02a</t>
  </si>
  <si>
    <t>Theblaze.com _ENG_ATF_ 160x600</t>
  </si>
  <si>
    <t>itay.vodovoz@linkury.com</t>
  </si>
  <si>
    <t>Linkury (viralizeit.net)</t>
  </si>
  <si>
    <t>8258aa49e78504aba5106e7f523c1919</t>
  </si>
  <si>
    <t>Viralizeit.net 300x600</t>
  </si>
  <si>
    <t>d0873a7278c73b06b45dee3f11e2bd7f</t>
  </si>
  <si>
    <t>Viralizeit.net 728x90</t>
  </si>
  <si>
    <t>ivan@clapway.com</t>
  </si>
  <si>
    <t>Clapway, Inc. (clapway.com)</t>
  </si>
  <si>
    <t>d58a4e411d41f22b64f20d75c0150a69</t>
  </si>
  <si>
    <t>Sidebar_2_300x250</t>
  </si>
  <si>
    <t>f4271c540424a44708bb99fd1ce84128</t>
  </si>
  <si>
    <t>Sidebar_1_300x250</t>
  </si>
  <si>
    <t>j.wong@bargainlifestyle.com</t>
  </si>
  <si>
    <t>Bargainlifestyle.com</t>
  </si>
  <si>
    <t>00629ec0f2e8a32fae59de616af56763</t>
  </si>
  <si>
    <t>Inhonorofbeauty.com Tier 2 160x600</t>
  </si>
  <si>
    <t>123d11ff25620809af85f3d31303b271</t>
  </si>
  <si>
    <t>Inhonorofbeauty.com 728x90</t>
  </si>
  <si>
    <t>21ed9374d9d9ae2a8e73bdb685f03f9b</t>
  </si>
  <si>
    <t>Inhonorofbeauty.com 300x250</t>
  </si>
  <si>
    <t>2be1189b971d9c95c53c51b25943a04a</t>
  </si>
  <si>
    <t>Inhonorofbeauty.com Tier 2 728x90</t>
  </si>
  <si>
    <t>4990b9babdf63724033b58bf0435a5b0</t>
  </si>
  <si>
    <t>Yeahbuzz.com 728x90</t>
  </si>
  <si>
    <t>5a21a4c66c2af220ff2acd13b943bebc</t>
  </si>
  <si>
    <t>Yeahbuzz.com 300x250</t>
  </si>
  <si>
    <t>8cbe8b84915552e5c76ea6b386980f93</t>
  </si>
  <si>
    <t>Inhonorofbeauty.com Tier 3 160x600</t>
  </si>
  <si>
    <t>9062279b6429e3abce0aedae5ae798b8</t>
  </si>
  <si>
    <t>Foodieone.com 728x90</t>
  </si>
  <si>
    <t>9cb004af55a5cf036bc8436d3462b92f</t>
  </si>
  <si>
    <t>Inhonorofbeauty.com Tier 2 300x250</t>
  </si>
  <si>
    <t>a8c7787f9228dd3725307da0db398a4f</t>
  </si>
  <si>
    <t>Inhonorofbeauty.com 160x600</t>
  </si>
  <si>
    <t>bec271a84809fb073dbfa8f96aca84e2</t>
  </si>
  <si>
    <t>Foodieone.com 300x250</t>
  </si>
  <si>
    <t>f256d984258c46fd1233498a1896366f</t>
  </si>
  <si>
    <t>Inhonorofbeauty.com Tier 3 728x90</t>
  </si>
  <si>
    <t>f4396207c692164cf3319bc7cf58e938</t>
  </si>
  <si>
    <t>Inhonorofbeauty.com Tier 3 300x250</t>
  </si>
  <si>
    <t>jack@wildammo.com</t>
  </si>
  <si>
    <t>Wildammo.com</t>
  </si>
  <si>
    <t>04bee91ab47dc29a517d308e76d11992</t>
  </si>
  <si>
    <t>Wildammo.com 300x250</t>
  </si>
  <si>
    <t>48be01c9bc24b40b11abcb11ec3c3fcd</t>
  </si>
  <si>
    <t>Wildammo.com 728x90</t>
  </si>
  <si>
    <t>jacky@ngames.com</t>
  </si>
  <si>
    <t>NGames</t>
  </si>
  <si>
    <t>0823b88d4f80a168718efae7408cae0b</t>
  </si>
  <si>
    <t>Mangahere.co Left #2 160x600</t>
  </si>
  <si>
    <t>0d36065e45e22ca8955e26b491f9843f</t>
  </si>
  <si>
    <t>Mangahere.co Right #2 160x600</t>
  </si>
  <si>
    <t>1263c833351dedd4d190a24124dcfdaf</t>
  </si>
  <si>
    <t>Mangatown.com;ros 300x250</t>
  </si>
  <si>
    <t>1d0e0f5f06b175276279c8a1e38a6654</t>
  </si>
  <si>
    <t>Mangahere.co;left 160x600</t>
  </si>
  <si>
    <t>24f0e12bc0bfbcf37d2f5e3a43cdf7da</t>
  </si>
  <si>
    <t>Mangahere.co;ros 160x600</t>
  </si>
  <si>
    <t>2edfe14540b51a047dc8f66c219c7804</t>
  </si>
  <si>
    <t>Mangafox.me;ros 300x250</t>
  </si>
  <si>
    <t>2f5faf9c0ca6cc6ea3a133365f0270cf</t>
  </si>
  <si>
    <t>Mangatown.com;ros 728x90</t>
  </si>
  <si>
    <t>4dbf92819ea9f8b5b30db46adefe6aa1</t>
  </si>
  <si>
    <t>Mangatown.com;right 160x600</t>
  </si>
  <si>
    <t>502c675733f935b16b0a02daa612f260</t>
  </si>
  <si>
    <t>Mangahere.co;right 160x600</t>
  </si>
  <si>
    <t>5d5830bef64c447270e3cb9f9a99757f</t>
  </si>
  <si>
    <t>Mangatown.com;left 160x600</t>
  </si>
  <si>
    <t>702cf021b8ace6f8cc306ecb0c5c8ff3</t>
  </si>
  <si>
    <t>Mangahere.co;ros 728x90</t>
  </si>
  <si>
    <t>7baaf0737dd792af7baa94854f54a346</t>
  </si>
  <si>
    <t>Mangafox.me;right 160x600</t>
  </si>
  <si>
    <t>8155f5188867767a6be3c9dc02895568</t>
  </si>
  <si>
    <t>Z6.com 728x90</t>
  </si>
  <si>
    <t>a09bac17d8c88cfea2bfba45d58ef0d4</t>
  </si>
  <si>
    <t>Mangafox.me;ros 728x90</t>
  </si>
  <si>
    <t>d019d0054972a65f86dd4bff5300066a</t>
  </si>
  <si>
    <t>Mangafox.me 728x90</t>
  </si>
  <si>
    <t>e015aec37f89a6e1581a1c1467740e9d</t>
  </si>
  <si>
    <t>Mangahere.co;ros 300x250</t>
  </si>
  <si>
    <t>e6fa8fd19d8e8427b4ae971e18801083</t>
  </si>
  <si>
    <t>mangafox.me;ros 160x600</t>
  </si>
  <si>
    <t>ec2909d439a84ad5ac2dd73e3bbe9d46</t>
  </si>
  <si>
    <t>Mangafox.me;left 160x600</t>
  </si>
  <si>
    <t>f00019f2884c910add451cc251ce2307</t>
  </si>
  <si>
    <t>Mangahere.co ros #2 728x90</t>
  </si>
  <si>
    <t>James@Dellinger.com</t>
  </si>
  <si>
    <t>Bravera Holdings, LLC</t>
  </si>
  <si>
    <t>04dd799ae54167b3901634dde89332fc</t>
  </si>
  <si>
    <t>Freedomoutpost.com 728x90</t>
  </si>
  <si>
    <t>078143e864a6a39a6a14682b4bb6944a</t>
  </si>
  <si>
    <t>Eaglerising.com 728x90</t>
  </si>
  <si>
    <t>4abc67e03fa526ef36c8edd128c51250</t>
  </si>
  <si>
    <t>Freedomoutpost.com 300x250</t>
  </si>
  <si>
    <t>da77ba37d7902bcf04c95b1110046758</t>
  </si>
  <si>
    <t>Eaglerising.com 300x250</t>
  </si>
  <si>
    <t>janhorabik@gmail.com</t>
  </si>
  <si>
    <t>Quizony.com</t>
  </si>
  <si>
    <t>51dc1c55ba135f94974e44ed422ffb6d</t>
  </si>
  <si>
    <t>Quizony_Desktop_300x250 C_3</t>
  </si>
  <si>
    <t>5fadb06324181829d854376a0ab2cf20</t>
  </si>
  <si>
    <t>Quizony_Android_300x250 D_2 300x250</t>
  </si>
  <si>
    <t>a04a19e992168d70b563a1a39e3d7a81</t>
  </si>
  <si>
    <t>Quizony_Desktop_728x90 A_2 728x90</t>
  </si>
  <si>
    <t>a563e05b6b95b27b57fa54c005d58106</t>
  </si>
  <si>
    <t>Quizony_Desktop_300x250 B 300x250</t>
  </si>
  <si>
    <t>b1aeda40a95d44096340904037a1b5f0</t>
  </si>
  <si>
    <t>Quizony_Desktop_300x250 D_3</t>
  </si>
  <si>
    <t>f9e2b4fa8278fc12997dd98db5f9f48e</t>
  </si>
  <si>
    <t>Quizony_Desktop_300x250 A 300x250</t>
  </si>
  <si>
    <t>fda6b97c90d01907e9a88a7e05430618</t>
  </si>
  <si>
    <t>Quizony_Desktop_728x90 A_1 728x90</t>
  </si>
  <si>
    <t>janibcnm@yahoo.com</t>
  </si>
  <si>
    <t>Pakbcn.tv</t>
  </si>
  <si>
    <t>16b27d63e7f8a6cdeb5dd71986b6fe46</t>
  </si>
  <si>
    <t>Faltucity.com 300x250</t>
  </si>
  <si>
    <t>85b5d7b72d56b7cc550d2450578da528</t>
  </si>
  <si>
    <t>Pakbcn.co 300x250</t>
  </si>
  <si>
    <t>bf2554834ed9c2a50601dddcfc4c52c7</t>
  </si>
  <si>
    <t>Faltucity.com 728x90</t>
  </si>
  <si>
    <t>jardielvaladao@gmail.com</t>
  </si>
  <si>
    <t>Br.mangahost.com</t>
  </si>
  <si>
    <t>2d5bfe2004c51f7356b9a27a622f4e15</t>
  </si>
  <si>
    <t>Mangahost_728x90_top</t>
  </si>
  <si>
    <t>f051fafa75d48b8ce7ced7d51be79b44</t>
  </si>
  <si>
    <t>Mangahost_300x250_left</t>
  </si>
  <si>
    <t>f94d18ac8ac738d3d7ffa1a5e19f62ca</t>
  </si>
  <si>
    <t>Mangahost_160x600_left</t>
  </si>
  <si>
    <t>jared@managedadmin.com</t>
  </si>
  <si>
    <t>Managed Admin (amazingdoggies.com)</t>
  </si>
  <si>
    <t>29f73d7cf3545c8391b3861a612eaa78</t>
  </si>
  <si>
    <t>Taboo.news Sticky 300x250</t>
  </si>
  <si>
    <t>88e5dd9caf08db8d249185f521137978</t>
  </si>
  <si>
    <t>Taboo.news ATF 300x250</t>
  </si>
  <si>
    <t>jason.deal@aleteia.org</t>
  </si>
  <si>
    <t>Aleteia.org</t>
  </si>
  <si>
    <t>000f53bf1f3497c45311a08691edbec7</t>
  </si>
  <si>
    <t>Aleteia.org 300x250</t>
  </si>
  <si>
    <t>5cc0ffae20a0e400acb6427b6ef84797</t>
  </si>
  <si>
    <t>Forher.aleteia.org 300x600</t>
  </si>
  <si>
    <t>fca00bf007d7b4f3813f0f97602c4d45</t>
  </si>
  <si>
    <t>Aleteia.org 300x600</t>
  </si>
  <si>
    <t>jason@forthofermarketing.com</t>
  </si>
  <si>
    <t>Disneymovieslist.com</t>
  </si>
  <si>
    <t>a316a9d449e673de32a79591b4cf93ff</t>
  </si>
  <si>
    <t>Disdb.com 728x90</t>
  </si>
  <si>
    <t>jason@howcast.com</t>
  </si>
  <si>
    <t>Howcast.com</t>
  </si>
  <si>
    <t>0ffa54e304cb4ef54bcbb3f608b22a1e</t>
  </si>
  <si>
    <t>Top HC_PC_PB_BTF1_ 300x250</t>
  </si>
  <si>
    <t>6237f3bf737a94c494221e4a81ca8e75</t>
  </si>
  <si>
    <t>Top HC_MOB_G_ATF_ 320x50</t>
  </si>
  <si>
    <t>6b8321765e969de8db701bd38b65bbca</t>
  </si>
  <si>
    <t>HC_PC_PB_BTF2_ 728x90</t>
  </si>
  <si>
    <t>6d621d16239aeb104c2bbaf64a919677</t>
  </si>
  <si>
    <t>Top HC_MOB_G_BTF1R_ 300x250</t>
  </si>
  <si>
    <t>85104c3c67350c7406cd831382e1fa54</t>
  </si>
  <si>
    <t>Top HC_MOB_G_BTF2_ 320x50</t>
  </si>
  <si>
    <t>8f81ee8681c77d20a6c2bd23edb49c2a</t>
  </si>
  <si>
    <t>HC_PC_G_BTF2_ 728x90</t>
  </si>
  <si>
    <t>a7ceb49a436f6d3f3bd9ecb7e4c538f4</t>
  </si>
  <si>
    <t>Top HC_MOB_PB_BTF1 300x250</t>
  </si>
  <si>
    <t>c0b5baba4cde898d3bfd6551781163b4</t>
  </si>
  <si>
    <t>Top HC_PC_PB_ATFR_ 300x250</t>
  </si>
  <si>
    <t>d880f9332ed3eddabe4712faba4163ec</t>
  </si>
  <si>
    <t>HC_MOB_PB_BTF2_ 320x50</t>
  </si>
  <si>
    <t>jason@jasonschober.net</t>
  </si>
  <si>
    <t>Jason Schober Media Inc (newsmoz.com)</t>
  </si>
  <si>
    <t>01b351fd1b7f7253de2ac4e8756937f7</t>
  </si>
  <si>
    <t>Ultimatefinanceblog.com 300x250</t>
  </si>
  <si>
    <t>042a18a7ee4c19699be5e2c20431eda4</t>
  </si>
  <si>
    <t>Weather1st.com #2 Tier 1 300x250</t>
  </si>
  <si>
    <t>04979933c3714c01ad17b29565b17e2c</t>
  </si>
  <si>
    <t>Weather1st.com #2 Tier 1 728x90</t>
  </si>
  <si>
    <t>067b87d8fc49ff740a765773c2ae1ede</t>
  </si>
  <si>
    <t>Weather1st.com #3 728x90</t>
  </si>
  <si>
    <t>081647d6f5a2fa7ca3ccf9ceba597ac9</t>
  </si>
  <si>
    <t>Ultimatefinanceblog.com #2 300x250</t>
  </si>
  <si>
    <t>09a2a4e8b105a08ef57029e3b288589c</t>
  </si>
  <si>
    <t>Weather1st.com #5 Tier 1 728x90</t>
  </si>
  <si>
    <t>09ca6e3fc1851781ec8cae28d5f11db7</t>
  </si>
  <si>
    <t>Deltaweather.com #4 Tier 1 160x600</t>
  </si>
  <si>
    <t>0b9ec4db67a1df941c5e7e1a55507516</t>
  </si>
  <si>
    <t>Newshaze.com #4 728x90</t>
  </si>
  <si>
    <t>0e20649786806c9b6a2a9d7b31f76837</t>
  </si>
  <si>
    <t>Ultimatefinanceblog.com #3 160x600</t>
  </si>
  <si>
    <t>1809e631d3e10c4bf8260f27bcb9ccfe</t>
  </si>
  <si>
    <t>Weather1st.com #4 160x600</t>
  </si>
  <si>
    <t>1f820f3d1a5de88bcd02adee8993207d</t>
  </si>
  <si>
    <t>Deltaweather.com #3 Tier 1 728x90</t>
  </si>
  <si>
    <t>21f8f1313e50c70f030df75ace890c4b</t>
  </si>
  <si>
    <t>Deltaweather.com #3 300x250</t>
  </si>
  <si>
    <t>2268f72f56dafc918b32b679a6aa8bfb</t>
  </si>
  <si>
    <t>Weather1st.com #5 300x250</t>
  </si>
  <si>
    <t>247aca827c8ecfbca3273685990d7793</t>
  </si>
  <si>
    <t>Weather1st.com #5 Tier 1 300x250</t>
  </si>
  <si>
    <t>2748c7ef38fce72203807c5d214bbf08</t>
  </si>
  <si>
    <t>Todayhitech.com 300x250</t>
  </si>
  <si>
    <t>2bedf4ceda1882704f7ef6d7845e1e0d</t>
  </si>
  <si>
    <t>Deltaweather.com 728x90</t>
  </si>
  <si>
    <t>2c7f20569a4fb52272a64fd1a322f035</t>
  </si>
  <si>
    <t>Deltaweather.com #5 728x90</t>
  </si>
  <si>
    <t>2d0349a35a3cff416d6ce44e2e63c7a0</t>
  </si>
  <si>
    <t>Newshaze.com #5 300x250</t>
  </si>
  <si>
    <t>30af790265febb7f53e22c28312b8fec</t>
  </si>
  <si>
    <t>Ultimatefinanceblog.com #2 728x90</t>
  </si>
  <si>
    <t>338173d2c81b7c40531a5f5494916880</t>
  </si>
  <si>
    <t>Ultimatefinanceblog.com 160x600</t>
  </si>
  <si>
    <t>34482d5b593166f3f4cf570a07a33175</t>
  </si>
  <si>
    <t>Newshaze.com #3 728x90</t>
  </si>
  <si>
    <t>36145c2adbb64286b569f5f078cb0aff</t>
  </si>
  <si>
    <t>Weather1st.com #2 Tier 1 160x600</t>
  </si>
  <si>
    <t>37efc3baafd51909941cd1f6eb5cc64e</t>
  </si>
  <si>
    <t>Deltaweather.com Tier 1 300x250</t>
  </si>
  <si>
    <t>4041197acb862da2585b4ffa185ad4c1</t>
  </si>
  <si>
    <t>Todayhitech.com #2 300x250</t>
  </si>
  <si>
    <t>42b5f8643fd631fdf0940ce656e83eaf</t>
  </si>
  <si>
    <t>Deltaweather.com #4 160x600</t>
  </si>
  <si>
    <t>5009617d7813a8f1f4851467d325197c</t>
  </si>
  <si>
    <t>Ultimatefinanceblog.com #2 160x600</t>
  </si>
  <si>
    <t>54dccddd8f4f903e878ef1732bfcbb78</t>
  </si>
  <si>
    <t>Deltaweather.com #2 Tier 1 728x90</t>
  </si>
  <si>
    <t>56f79756c4ecf0d74fafe3a1317fec89</t>
  </si>
  <si>
    <t>Deltaweather.com #4 Tier 1 728x90</t>
  </si>
  <si>
    <t>5acea0daa0b0aa39b61208384c6364d1</t>
  </si>
  <si>
    <t>Ultimatefinanceblog.com #3 300x250</t>
  </si>
  <si>
    <t>5d68d72d7346bba331c58721bca1307b</t>
  </si>
  <si>
    <t>Weather1st.com #4 300x250</t>
  </si>
  <si>
    <t>5e706d6e401ca8deb4e99cb396ee6dd3</t>
  </si>
  <si>
    <t>Deltaweather.com #4 728x90</t>
  </si>
  <si>
    <t>5ffc02cb9c0563120cb7f24bde2392e8</t>
  </si>
  <si>
    <t>Deltaweather.com Tier 1 160x600</t>
  </si>
  <si>
    <t>60e499d9b06bf33e51db239df220dc55</t>
  </si>
  <si>
    <t>Ultimatefinanceblog.com #3 Tier 1 160x600</t>
  </si>
  <si>
    <t>6451506eb53e154c6f83b5eaab88029c</t>
  </si>
  <si>
    <t>Weather1st.com Tier 1 300x250</t>
  </si>
  <si>
    <t>65174141ee2e1e9a12ea9309d430f506</t>
  </si>
  <si>
    <t>Ultimatefinanceblog.com Tier 1 160x600</t>
  </si>
  <si>
    <t>69343e37b13fe1637da3761ab379988f</t>
  </si>
  <si>
    <t>Weather1st.com #3 Tier 1 728x90</t>
  </si>
  <si>
    <t>701fe4a697df84bd088ff5ed5b79f070</t>
  </si>
  <si>
    <t>Deltaweather.com #2 160x600</t>
  </si>
  <si>
    <t>70b6f48cf8fd82305572f305d2f410a8</t>
  </si>
  <si>
    <t>Deltaweather.com #3 Tier 1 160x600</t>
  </si>
  <si>
    <t>710dd3435d4433d22bf9dd9b7ada2f69</t>
  </si>
  <si>
    <t>Ultimatefinanceblog.com 728x90</t>
  </si>
  <si>
    <t>7219757ee638051a12c8d2cd4c459ea8</t>
  </si>
  <si>
    <t>Todayhitech.com #4 300x250</t>
  </si>
  <si>
    <t>7c785fa156177971bbd8db5b3d41e9a9</t>
  </si>
  <si>
    <t>Newshaze.com 728x90</t>
  </si>
  <si>
    <t>7f1c8c3fb652bf4a4a79fe06ab8288c4</t>
  </si>
  <si>
    <t>Ultimatefinanceblog.com #2 Tier 1 300x250</t>
  </si>
  <si>
    <t>80f1a768f3de10d9fe42996d83d49980</t>
  </si>
  <si>
    <t>Deltaweather.com Tier 1 728x90</t>
  </si>
  <si>
    <t>8273a92f27abca7aaad8728b7862ea18</t>
  </si>
  <si>
    <t>Weather1st.com #4 Tier 1 300x250</t>
  </si>
  <si>
    <t>8a0b39e85c26a5ab008bf45340dde360</t>
  </si>
  <si>
    <t>Todayhitech.com #3 300x250</t>
  </si>
  <si>
    <t>8ac1ce2d61571004e5b43b51eaeeb7a1</t>
  </si>
  <si>
    <t>Weather1st.com #2 300x250</t>
  </si>
  <si>
    <t>8b45ee6d9f5e099531b275932c40914a</t>
  </si>
  <si>
    <t>Weather1st.com 300x250</t>
  </si>
  <si>
    <t>8b8c94205c112e6f1a2bdf9b23067397</t>
  </si>
  <si>
    <t>Ultimatefinanceblog.com #2 Tier 1 160x600</t>
  </si>
  <si>
    <t>8c60378f39687e5f8b78d6e4191d3bbf</t>
  </si>
  <si>
    <t>Deltaweather.com #2 Tier 1 300x250</t>
  </si>
  <si>
    <t>9116adbf1e90fd87cc664dbc283376b6</t>
  </si>
  <si>
    <t>Deltaweather.com #3 160x600</t>
  </si>
  <si>
    <t>94e48a129759f743ff08ae7f6f2d16c0</t>
  </si>
  <si>
    <t>Deltaweather.com #5 Tier 1 728x90</t>
  </si>
  <si>
    <t>96bc76571e675ffe5e86d97c5ccb275c</t>
  </si>
  <si>
    <t>Weather1st.com #2 728x90</t>
  </si>
  <si>
    <t>9bcb945cd330ab597cd03b71f0361e8d</t>
  </si>
  <si>
    <t>Ultimatefinanceblog.com Tier 1 300x250</t>
  </si>
  <si>
    <t>9d455a34a632ae7c36c39f1701cfa85b</t>
  </si>
  <si>
    <t>Deltaweather.com #4 300x250</t>
  </si>
  <si>
    <t>a35211914f27af7ef41f4aea025b9a22</t>
  </si>
  <si>
    <t>Todayhitech.com #5 300x250</t>
  </si>
  <si>
    <t>a3a2864c852dc7303f44f69703c0ba3e</t>
  </si>
  <si>
    <t>Weather1st.com Tier 1 728x90</t>
  </si>
  <si>
    <t>ac71aa172e31aa4125197ec421d21961</t>
  </si>
  <si>
    <t>Deltaweather.com 160x600</t>
  </si>
  <si>
    <t>ad72c4161eaf7a1d87a221cb592934d1</t>
  </si>
  <si>
    <t>Deltaweather.com #5 Tier 1 300x250</t>
  </si>
  <si>
    <t>ae49b6a2db4226ab6e961e5769679f7f</t>
  </si>
  <si>
    <t>Ultimatefinanceblog.com #3 728x90</t>
  </si>
  <si>
    <t>b02b49bcab4966acad0addd1e2420220</t>
  </si>
  <si>
    <t>Weather1st.com #4 Tier 1 728x90</t>
  </si>
  <si>
    <t>b10bb3049e706389e40a997cb9eae64c</t>
  </si>
  <si>
    <t>Ultimatefinanceblog.com #3 Tier 1 728x90</t>
  </si>
  <si>
    <t>b1a1e29214a49c235ba4a32fa0e1f7e9</t>
  </si>
  <si>
    <t>Weather1st.com #5 728x90</t>
  </si>
  <si>
    <t>b1b43391bf230a0187bedd87845a3ae7</t>
  </si>
  <si>
    <t>Todayhitech.com #6 300x250</t>
  </si>
  <si>
    <t>b2858e28c6888c5dec4d6eb4e261bd7b</t>
  </si>
  <si>
    <t>Weather1st.com #3 Tier 1 160x600</t>
  </si>
  <si>
    <t>b2fc8aa601417aac3c22b0fbd881ee6c</t>
  </si>
  <si>
    <t>Deltaweather.com #3 Tier 1 300x250</t>
  </si>
  <si>
    <t>b4c577481ba5ec5985021c25b19aa88b</t>
  </si>
  <si>
    <t>Weather1st.com #4 Tier 1 160x600</t>
  </si>
  <si>
    <t>b5da1f24d38032bcb9cf7227248ac52d</t>
  </si>
  <si>
    <t>Weather1st.com #3 300x250</t>
  </si>
  <si>
    <t>b5fd030eb9d59001d4d95088a80f100a</t>
  </si>
  <si>
    <t>Deltaweather.com #2 Tier 1 160x600</t>
  </si>
  <si>
    <t>b77f36773f5fbbaee0b4dc0d02c56f95</t>
  </si>
  <si>
    <t>Weather1st.com #3 160x600</t>
  </si>
  <si>
    <t>b86e6a73fc1668f2031d79cc52cbcd34</t>
  </si>
  <si>
    <t>Weather1st.com #3 Tier 1 300x250</t>
  </si>
  <si>
    <t>bc635fb7de40480098c77ee42225eac5</t>
  </si>
  <si>
    <t>Weather1st.com Tier 1 160x600</t>
  </si>
  <si>
    <t>c53e790d926caa9563ede8fcbd8c6096</t>
  </si>
  <si>
    <t>Deltaweather.com #2 300x250</t>
  </si>
  <si>
    <t>d5daea3d7d9e6c6642862222be1be87c</t>
  </si>
  <si>
    <t>Weather1st.com 160x600</t>
  </si>
  <si>
    <t>d7adfd44c7eaa40549d2bb571757c400</t>
  </si>
  <si>
    <t>Deltaweather.com #4 Tier 1 300x250</t>
  </si>
  <si>
    <t>dc7fbb826ddbbf47fa8db98216cda1e4</t>
  </si>
  <si>
    <t>Deltaweather.com #3 728x90</t>
  </si>
  <si>
    <t>de7879d814b5f9fe98f1c568d1879056</t>
  </si>
  <si>
    <t>Deltaweather.com 300x250</t>
  </si>
  <si>
    <t>e1dc3ecd919c0f737ad772afdbab7924</t>
  </si>
  <si>
    <t>Deltaweather.com #5 300x250</t>
  </si>
  <si>
    <t>e8c61cb4510cc2bc0e20db07eb6a7c59</t>
  </si>
  <si>
    <t>Ultimatefinanceblog.com #3 Tier 1 300x250</t>
  </si>
  <si>
    <t>eb5e2937b30ab292d2d596d905a43cd1</t>
  </si>
  <si>
    <t>Weather1st.com #4 728x90</t>
  </si>
  <si>
    <t>ed2fa23d49f3582449b8ef52becfe494</t>
  </si>
  <si>
    <t>Weather1st.com 728x90</t>
  </si>
  <si>
    <t>ee47f081a7617faabcd5a4cbc11ee825</t>
  </si>
  <si>
    <t>Ultimatefinanceblog.com Tier 1 728x90</t>
  </si>
  <si>
    <t>f32ffd13a1db6edef2894fb2e0cfbcc6</t>
  </si>
  <si>
    <t>Newshaze.com #2 728x90</t>
  </si>
  <si>
    <t>f48fd729c740dcabbdb485595014fa3f</t>
  </si>
  <si>
    <t>Ultimatefinanceblog.com #2 Tier 1 728x90</t>
  </si>
  <si>
    <t>f69bf9a1aae2a4dd65d449f6c30ca363</t>
  </si>
  <si>
    <t>Newshaze.com #5 728x90</t>
  </si>
  <si>
    <t>fa293fe43066cf921ab6ea6dc54e5f0a</t>
  </si>
  <si>
    <t>Deltaweather.com #2 728x90</t>
  </si>
  <si>
    <t>fc241154fa7497b78d2a47539512fe32</t>
  </si>
  <si>
    <t>Weather1st.com #2 160x600</t>
  </si>
  <si>
    <t>jason@upfizz.com</t>
  </si>
  <si>
    <t>UpFizz (Dailyooh.com)</t>
  </si>
  <si>
    <t>053f5ca49286bc32712a71362b6bcb65</t>
  </si>
  <si>
    <t>Crazycarbuzz.com_02 300x250</t>
  </si>
  <si>
    <t>0a8ee5fd6e63650174e6e161c1523a12</t>
  </si>
  <si>
    <t>Architecturephotography.xyz_01 728x90</t>
  </si>
  <si>
    <t>0b47306cd88b1ab9e1ad65cb91e187d1</t>
  </si>
  <si>
    <t>Travelerdaily.com_01 728x90</t>
  </si>
  <si>
    <t>190626e81acec3ed39052d9f0b4e7236</t>
  </si>
  <si>
    <t>Sillyimg.com_01 300x250</t>
  </si>
  <si>
    <t>191b80476ea8ecbb172201c7ab98a3af</t>
  </si>
  <si>
    <t>Architecturephotography.xyz_01 160x600</t>
  </si>
  <si>
    <t>19b8af444274eae0cebbddf28e1ff230</t>
  </si>
  <si>
    <t>Politicsparadise.com_02 300x250</t>
  </si>
  <si>
    <t>1ca17defcfdcbadddd1e6673936be4d1</t>
  </si>
  <si>
    <t>Architecturaltrend.com_01 300x250</t>
  </si>
  <si>
    <t>1ef2b93b29637da17edf2219856e9545</t>
  </si>
  <si>
    <t>Architecturaltrend.com_02 300x250</t>
  </si>
  <si>
    <t>22fdf5f4d4e734ceee9a7de54341021b</t>
  </si>
  <si>
    <t>Sportingbuzzdaily.com_01 300x250</t>
  </si>
  <si>
    <t>2576f5331e04f564bd29053a4229c50c</t>
  </si>
  <si>
    <t>Distractdaily.com_01 300x250</t>
  </si>
  <si>
    <t>284832abf803982ef37c1f73fe0e7b97</t>
  </si>
  <si>
    <t>Politicsparadise.com_01 728x90</t>
  </si>
  <si>
    <t>29f31a506eeeda29f84bd5cf6998e868</t>
  </si>
  <si>
    <t>Architecturephotography.xyz_01 300x250</t>
  </si>
  <si>
    <t>32afbceda84d3e658b840fb07d5e7c84</t>
  </si>
  <si>
    <t>Sillyimg.com_01 160x600</t>
  </si>
  <si>
    <t>3329763b7d930b686a9b6f52de82c4fb</t>
  </si>
  <si>
    <t>Distractdaily.com_01 160x600</t>
  </si>
  <si>
    <t>3967e1d2a7f6b7c03fbe3f6f81bc5d85</t>
  </si>
  <si>
    <t>Travelerdaily.com 300x600</t>
  </si>
  <si>
    <t>3ff7102da1fb40022d13d5f1a05ea0ea</t>
  </si>
  <si>
    <t>Popshockshare.com_01 728x90</t>
  </si>
  <si>
    <t>42293c164944351c2417be6f5ce5b3f7</t>
  </si>
  <si>
    <t>Architecturephotography.xyz_02 300x250</t>
  </si>
  <si>
    <t>4354f1c5999cbc3d95fcccad89567447</t>
  </si>
  <si>
    <t>Mommygiggle.com_01 160x600</t>
  </si>
  <si>
    <t>53a613beaf56834a4d951995f8e88c59</t>
  </si>
  <si>
    <t>Sportingbuzzdaily.com_02 728x90</t>
  </si>
  <si>
    <t>548f4869ac584c7f9ad31e31bef7e257</t>
  </si>
  <si>
    <t>Popshockshare.com_01 160x600</t>
  </si>
  <si>
    <t>562ac5a215c6858eb4f778fe3c07070d</t>
  </si>
  <si>
    <t>Sportingbuzzdaily.com_02 160x600</t>
  </si>
  <si>
    <t>602cb721fce2c243bc92b6ad517a7b54</t>
  </si>
  <si>
    <t>Travelerdaily.com_01 160x600</t>
  </si>
  <si>
    <t>6f3fbacf282745ea1c41a3e514d8681b</t>
  </si>
  <si>
    <t>Mommygiggle.com_01 300x250</t>
  </si>
  <si>
    <t>766f8db2fa18b446a14563f9aa82108e</t>
  </si>
  <si>
    <t>Sportingbuzzdaily.com_01 160x600</t>
  </si>
  <si>
    <t>7997c1fc483c7ca8205ff1a9479d4427</t>
  </si>
  <si>
    <t>Sillyimg.com_02 300x250</t>
  </si>
  <si>
    <t>7e75237d81628ef46345bb8f30e08914</t>
  </si>
  <si>
    <t>Sillyimg.com_01 728x90</t>
  </si>
  <si>
    <t>86bcae2b1db752493081dad47071a3eb</t>
  </si>
  <si>
    <t>Architecturaltrend.com_01 160x600</t>
  </si>
  <si>
    <t>91ae6f391d9953e74410542f25ee04d7</t>
  </si>
  <si>
    <t>Crazycarbuzz.com_01 160x600</t>
  </si>
  <si>
    <t>93f3ded194cf4e09bbb599ee95ad976e</t>
  </si>
  <si>
    <t>Travelerdaily.com_02 300x250</t>
  </si>
  <si>
    <t>98fa85ee252565036fe6e2b717976299</t>
  </si>
  <si>
    <t>Crazycarbuzz.com_01 300x250</t>
  </si>
  <si>
    <t>9a79d2edb009acb5c5733f947415b6e3</t>
  </si>
  <si>
    <t>Popshockshare.com_01 300x250</t>
  </si>
  <si>
    <t>a0002ff76bb2fe2169cda571adcb79c5</t>
  </si>
  <si>
    <t>Politicsparadise.com_01 300x250</t>
  </si>
  <si>
    <t>b20656d3900624f67dbed7b405deed59</t>
  </si>
  <si>
    <t>Sportingbuzzdaily.com 300x600</t>
  </si>
  <si>
    <t>b5843d9027573139eb6070c91257656a</t>
  </si>
  <si>
    <t>Distractdaily.com_01 728x90</t>
  </si>
  <si>
    <t>b718fb630471c4355d68f410eedaedba</t>
  </si>
  <si>
    <t>Popshockshare.com_02 300x250</t>
  </si>
  <si>
    <t>b9ae3aa28252abf86c2559d0e8d0ce7d</t>
  </si>
  <si>
    <t>Architecturaltrend.com_01 728x90</t>
  </si>
  <si>
    <t>e5e07c8bebc4dafc25663303f605dca5</t>
  </si>
  <si>
    <t>Distractdaily.com_02 300x250</t>
  </si>
  <si>
    <t>ebfd984ffe53204bd0730c0d7097d9cd</t>
  </si>
  <si>
    <t>Sportingbuzzdaily.com_02 300x250</t>
  </si>
  <si>
    <t>f0452d86804a619ac478cfe6bcc03933</t>
  </si>
  <si>
    <t>Sportingbuzzdaily.com_01 728x90</t>
  </si>
  <si>
    <t>f4d64fcbf5942f53e201438935703c90</t>
  </si>
  <si>
    <t>Politicsparadise.com_01 160x600</t>
  </si>
  <si>
    <t>f94b0b0cfb54eea1c824df97bd5664fb</t>
  </si>
  <si>
    <t>Crazycarbuzz.com_01 728x90</t>
  </si>
  <si>
    <t>fdb6e19018089177e5491066d9286449</t>
  </si>
  <si>
    <t>Travelerdaily.com_01 300x250</t>
  </si>
  <si>
    <t>javier@besoccer.com</t>
  </si>
  <si>
    <t>besoccer.com</t>
  </si>
  <si>
    <t>1970163430bfe677379b607208e43c01</t>
  </si>
  <si>
    <t>Besoccer.com 300x600</t>
  </si>
  <si>
    <t>3d954c5d9e5e23299c55d9a1dfc4b475</t>
  </si>
  <si>
    <t>Besoccer.com Mobile 300x250</t>
  </si>
  <si>
    <t>44e3fddd21a0c91ca2507123c9f812ea</t>
  </si>
  <si>
    <t>Resultados-futbol.com Mobile 300x250</t>
  </si>
  <si>
    <t>4fb2fa315caa5473de90d62d5e509e49</t>
  </si>
  <si>
    <t>Besoccer.com 300x250</t>
  </si>
  <si>
    <t>9e5e91d01a4743797cf3be6870bf780b</t>
  </si>
  <si>
    <t>Besoccer.com 970x250</t>
  </si>
  <si>
    <t>f60e73e4786bc7f1dcce03043db0334e</t>
  </si>
  <si>
    <t>Besoccer.com 728x90</t>
  </si>
  <si>
    <t>jayshree@newindianexpress.com</t>
  </si>
  <si>
    <t>Express Network Private Limited (newindianexpress.com)</t>
  </si>
  <si>
    <t>04a75d4e28421c16c0159e45fe9ca12d</t>
  </si>
  <si>
    <t>Kannadaprabha.com IN BTF 300x250</t>
  </si>
  <si>
    <t>06cd89b86350566ab05075ffd60061a8</t>
  </si>
  <si>
    <t>Newindianexpress.com IN ATF 300x250</t>
  </si>
  <si>
    <t>3caabc6823e84f32494122e42e5f5dc0</t>
  </si>
  <si>
    <t>Dinamani.com IN BTF 300x250</t>
  </si>
  <si>
    <t>47e139e11cf79537e6ae729d41d12dd5</t>
  </si>
  <si>
    <t>Newindianexpress.com IND 728x90</t>
  </si>
  <si>
    <t>53cc5481a86cfca996ab0d4b8cc4893d</t>
  </si>
  <si>
    <t>Kannadaprabha.com IN ATF 300x250</t>
  </si>
  <si>
    <t>550fef093b6b1e475743ff0cc25674f9</t>
  </si>
  <si>
    <t>Kannadaprabha.com IND 728x90</t>
  </si>
  <si>
    <t>b33628bbb7bf211d6b47ae8aaf89cc03</t>
  </si>
  <si>
    <t>Newindianexpress.com IN BTF 300x250</t>
  </si>
  <si>
    <t>cffe260410fe9d87100e1698ee1b6ff6</t>
  </si>
  <si>
    <t>Dinamani.com IN ATF 300x250</t>
  </si>
  <si>
    <t>eefbaba61f92f8efffc9e679a68b563e</t>
  </si>
  <si>
    <t>jcampos@blinkx.com</t>
  </si>
  <si>
    <t>RhythmOne (digitaltrends.com)</t>
  </si>
  <si>
    <t>01b618eeefc3650d7f42b63d144a5373</t>
  </si>
  <si>
    <t>Zombiekim.com $0.25 Tag #3 728x90</t>
  </si>
  <si>
    <t>03cf6c0341667a275bd1fad94b51102b</t>
  </si>
  <si>
    <t>Hugeninja.com $0.25 Tag #3 160x600</t>
  </si>
  <si>
    <t>04df74658e5eaea739aea08fc7ae4124</t>
  </si>
  <si>
    <t>Scooterbros.com $0.25 Tag #3 160x600</t>
  </si>
  <si>
    <t>0ad1449593f59296a27b20060f72c3fc</t>
  </si>
  <si>
    <t>Sharkstop.com $0.25 Tag #3 160x600</t>
  </si>
  <si>
    <t>1b8f7b479379a6bd7186ba63d6249eb4</t>
  </si>
  <si>
    <t>Tnj.com 728x90</t>
  </si>
  <si>
    <t>2afe1e0682908862f9297ca6601432bd</t>
  </si>
  <si>
    <t>Topix.com #2 US 728x90</t>
  </si>
  <si>
    <t>2c1ddb0434fd83061b80e455b9bb48df</t>
  </si>
  <si>
    <t>Sharkstop.com $0.25 Tag #3 728x90</t>
  </si>
  <si>
    <t>2e3d3347a6944ad50643d2f5b5b6d1cd</t>
  </si>
  <si>
    <t>Topix.com UK_CA 728x90</t>
  </si>
  <si>
    <t>39aa4774c3f5382c1d030d19fc6e332b</t>
  </si>
  <si>
    <t>Robotokyo.com $0.25 Tag #3 300x250</t>
  </si>
  <si>
    <t>3d5d3e125179a357a193f23283b0d649</t>
  </si>
  <si>
    <t>Topix.com #2 US 300x250</t>
  </si>
  <si>
    <t>5d25e258a00501a91d48059bdad6e6da</t>
  </si>
  <si>
    <t>Gsn.com 728x90</t>
  </si>
  <si>
    <t>632a7012d4adea7ff9f0684e7f69b165</t>
  </si>
  <si>
    <t>Tnj.com 300x250</t>
  </si>
  <si>
    <t>64a6e23353389442bc555028d46ea959</t>
  </si>
  <si>
    <t>Robotokyo.com $0.25 Tag #3 160x600</t>
  </si>
  <si>
    <t>650085175099e88753f42215119a2f1c</t>
  </si>
  <si>
    <t>Queerty.com $0.60 728x90</t>
  </si>
  <si>
    <t>65158386c3bb7370e98a22b93e7ac198</t>
  </si>
  <si>
    <t>Queerty.com $0.60 300x250</t>
  </si>
  <si>
    <t>656a71321d737f5001ab4f09b44b4cf7</t>
  </si>
  <si>
    <t>Robotokyo.com $0.25 Tag #3 728x90</t>
  </si>
  <si>
    <t>6835ef9f58cc46862ee4e5811bdce90a</t>
  </si>
  <si>
    <t>Daftdogarcade.com $0.25 Tag #3 160x600</t>
  </si>
  <si>
    <t>8e7b968cef3dbcaf0e04929f7886d95f</t>
  </si>
  <si>
    <t>Realtor.com 728x90</t>
  </si>
  <si>
    <t>91b079940fdf6334f66c44470530d797</t>
  </si>
  <si>
    <t>Hugeninja.com $0.25 Tag #3 728x90</t>
  </si>
  <si>
    <t>93fa8b29343c3bc158a5648ceac05ed7</t>
  </si>
  <si>
    <t>Queerty.com $0.60 160x600</t>
  </si>
  <si>
    <t>b6653881216f3f5da7111d2107325a04</t>
  </si>
  <si>
    <t>Daftdogarcade.com $0.25 Tag #3 300x250</t>
  </si>
  <si>
    <t>c6ea8c2907de1c5cad1ccd4c88e40d24</t>
  </si>
  <si>
    <t>Topix.com #2 US 160x600</t>
  </si>
  <si>
    <t>d1b5d7a1b0a87f98120b04ef0d141c47</t>
  </si>
  <si>
    <t>Scooterbros.com $0.25 Tag #3 728x90</t>
  </si>
  <si>
    <t>dac0fa0470ad7fe4f064184b7b972822</t>
  </si>
  <si>
    <t>Washingtonmonthly.com US 160x600</t>
  </si>
  <si>
    <t>ddfe4ccec57b1626045d653fbe895f68</t>
  </si>
  <si>
    <t>Topix.com US 728x90</t>
  </si>
  <si>
    <t>df59ba1e6a1f814a2dcc1f69c64ac7cc</t>
  </si>
  <si>
    <t>Washingtonmonthly.com US 728x90</t>
  </si>
  <si>
    <t>e40ffb51eb89877186f3237f573cde2f</t>
  </si>
  <si>
    <t>Topix.com UK_CA 160x600</t>
  </si>
  <si>
    <t>f0714c2924a88bbcd3027c8b691b9f1b</t>
  </si>
  <si>
    <t>Topix.com US 300x250</t>
  </si>
  <si>
    <t>f6c5111d193d0fae82ed64cae51e8d15</t>
  </si>
  <si>
    <t>Topix.com US 160x600</t>
  </si>
  <si>
    <t>f84c0164d9674732a1731772c2f3067c</t>
  </si>
  <si>
    <t>Zombiekim.com $0.25 Tag #3 160x600</t>
  </si>
  <si>
    <t>f9b48dc2a57e3e247b682d4d14095cf5</t>
  </si>
  <si>
    <t>Daftdogarcade.com $0.25 Tag #3 728x90</t>
  </si>
  <si>
    <t>feaeaad62721d155d37cb47dade2dac8</t>
  </si>
  <si>
    <t>Topix.com UK_CA 300x250</t>
  </si>
  <si>
    <t>jchan@moviebat.com</t>
  </si>
  <si>
    <t>Moviebat.com</t>
  </si>
  <si>
    <t>2cd099e71da12530efa0615a4af2e0b3</t>
  </si>
  <si>
    <t>Mommacooks.com Tier 2 300x250</t>
  </si>
  <si>
    <t>2df2bbf5f4a97dcc2bbace7e6421f71c</t>
  </si>
  <si>
    <t>Mommacooks.com Tier 1 728x90</t>
  </si>
  <si>
    <t>33fef14ba0c3a1b9d3c9107ecb0a4df6</t>
  </si>
  <si>
    <t>0.50 Instantmugcakes.com 300x250</t>
  </si>
  <si>
    <t>4eb7711644ad9c2c4a96996d331f7915</t>
  </si>
  <si>
    <t>0.50 Instantmugcakes.com 728x90</t>
  </si>
  <si>
    <t>53d747b3ebeec8ae72e74c606c9c3ba9</t>
  </si>
  <si>
    <t>1.25 Instantmugcakes.com 300x250</t>
  </si>
  <si>
    <t>694cebdb15f29bdfa7cd075573857a13</t>
  </si>
  <si>
    <t>1.25 Instantmugcakes.com 728x90</t>
  </si>
  <si>
    <t>76b62930daf5274d597b078a8a7240bc</t>
  </si>
  <si>
    <t>Mommacooks.com Tier 2 160x600</t>
  </si>
  <si>
    <t>7f3d4cc2c49412158d1ad8949de593a7</t>
  </si>
  <si>
    <t>Travelguidehq.com 300x250</t>
  </si>
  <si>
    <t>8a96ddeda91568673d675f9d07d212bf</t>
  </si>
  <si>
    <t>Travelguidehq.com 160x600</t>
  </si>
  <si>
    <t>b07a38dee8abb26aa6d3f68ef9556f1a</t>
  </si>
  <si>
    <t>Mommacooks.com Tier 1 160x600</t>
  </si>
  <si>
    <t>c508c89d7283221d78a255655e1eae1e</t>
  </si>
  <si>
    <t>Travelguidehq.com 728x90</t>
  </si>
  <si>
    <t>d1232d0c0698cad3057961cb64f820b1</t>
  </si>
  <si>
    <t>Mommacooks.com Tier 2 728x90</t>
  </si>
  <si>
    <t>d2013c0263521e571b7cbaf8c034fc5a</t>
  </si>
  <si>
    <t>Mommacooks.com Tier 1 300x250</t>
  </si>
  <si>
    <t>jeberly@incomestore.com</t>
  </si>
  <si>
    <t>Income Store (Homeremedyshop.com)</t>
  </si>
  <si>
    <t>277e319e92369dd18400f7b1e998f3fe</t>
  </si>
  <si>
    <t>Homeremedyshop.com US BTF 300x250</t>
  </si>
  <si>
    <t>4271c23be426eaf9354d624a0661d23e</t>
  </si>
  <si>
    <t>Homeremedyshop.com BTF #3 300x250</t>
  </si>
  <si>
    <t>45bfc3c2a66d32984c9a8aa1618fd3ad</t>
  </si>
  <si>
    <t>Homeremedyshop.com BTF #2 300x250</t>
  </si>
  <si>
    <t>bffc1487e60be854235c8ff50a67c979</t>
  </si>
  <si>
    <t>Homeremedyshop.com US ATF 300x250</t>
  </si>
  <si>
    <t>jeff@bikepedia.com</t>
  </si>
  <si>
    <t>Bikepedia.com</t>
  </si>
  <si>
    <t>21c9b25befd18a753f4ff91a83b98ace</t>
  </si>
  <si>
    <t>Bikepedia.com #2 728x90</t>
  </si>
  <si>
    <t>571a8c9f5561ec0d4209bda62a343523</t>
  </si>
  <si>
    <t>Bikepedia.com #2 160x600</t>
  </si>
  <si>
    <t>a0a6ff8c1bf1f6fc9f4b736b8138547c</t>
  </si>
  <si>
    <t>Bikepedia.com #1 728x90</t>
  </si>
  <si>
    <t>acde53ebcac315dcd7d4a9def46a7d6d</t>
  </si>
  <si>
    <t>Bikepedia.com #1 160x600</t>
  </si>
  <si>
    <t>jeff@tentonhammer.com</t>
  </si>
  <si>
    <t>Master Games International (Tentonhammer.com)</t>
  </si>
  <si>
    <t>0b841331302dd86f47345853b720fe2e</t>
  </si>
  <si>
    <t>Spark.tentonhammer.com ATF 728x90</t>
  </si>
  <si>
    <t>244faeadf01b8478adf7d001833ef9f7</t>
  </si>
  <si>
    <t>Tentonhammer.com BTF 300x250</t>
  </si>
  <si>
    <t>3c37ba033529da3c112f484635a759e9</t>
  </si>
  <si>
    <t>Spark.tentonhammer.com BTF 728x90</t>
  </si>
  <si>
    <t>jeremy.stangroom@gmail.com</t>
  </si>
  <si>
    <t>Socscistatistics.com</t>
  </si>
  <si>
    <t>3715c6ac196a340e6d5724eb4c4d348b</t>
  </si>
  <si>
    <t>Socscistatistics.com ATF</t>
  </si>
  <si>
    <t>cd13abbdff12728c3a62180362f2de58</t>
  </si>
  <si>
    <t>Socscistatistics.com BTF 300x250</t>
  </si>
  <si>
    <t>jerryc@yibada.com</t>
  </si>
  <si>
    <t>Brow.si (Datpiff.com)</t>
  </si>
  <si>
    <t>cb5d05c38803489daed3a74e24dc97f9</t>
  </si>
  <si>
    <t>En.yibada.com 300x600</t>
  </si>
  <si>
    <t>ce9ecc022497092ad71c23454228a351</t>
  </si>
  <si>
    <t>En.yibada.com 728x90</t>
  </si>
  <si>
    <t>jet@vampirefreaks.com</t>
  </si>
  <si>
    <t>Vampirefreaks.com</t>
  </si>
  <si>
    <t>a5a7ac11218ba0f519187270d9ea74c1</t>
  </si>
  <si>
    <t>Vampirefreaks.com US, UK, CA 160x600</t>
  </si>
  <si>
    <t>deaa34f9921de75a231da7b8cc360b93</t>
  </si>
  <si>
    <t>Vampirefreaks.com US, UK, CA 300x250</t>
  </si>
  <si>
    <t>jetheights@yahoo.com</t>
  </si>
  <si>
    <t>Nigeriana.org</t>
  </si>
  <si>
    <t>3e4cd69f476aea07c7783f3dc6ef2606</t>
  </si>
  <si>
    <t>Nigeriana.org [Big600] 300x600</t>
  </si>
  <si>
    <t>5d686c3c7a8f808c08494a2fb1ba1092</t>
  </si>
  <si>
    <t>Howafrica.com 300x600</t>
  </si>
  <si>
    <t>d4037c5926426a3048d6d38dc0ed2eba</t>
  </si>
  <si>
    <t>Howafrica.com [Allied] 300x250</t>
  </si>
  <si>
    <t>jgreer@gtplanet.net</t>
  </si>
  <si>
    <t>Gtplanet.net</t>
  </si>
  <si>
    <t>00696d9457e958f5feedfdbf024e8dd5</t>
  </si>
  <si>
    <t>Gtplanet.net ATF 2 300x250</t>
  </si>
  <si>
    <t>2ac10f5fcf475b9643e7e5e05801fc22</t>
  </si>
  <si>
    <t>Gtplanet.net ATF 1 300x250</t>
  </si>
  <si>
    <t>c17e874efb36d51f1a4e028bf0774cf2</t>
  </si>
  <si>
    <t>Gtplanet.net 728x90</t>
  </si>
  <si>
    <t>jhutcherson@profootballspot.com</t>
  </si>
  <si>
    <t>Profootballspot.com</t>
  </si>
  <si>
    <t>4da3f8827964814fd53bd55c39d76d5f</t>
  </si>
  <si>
    <t>Profootballspot.com 728x90</t>
  </si>
  <si>
    <t>ji@blutonic.com</t>
  </si>
  <si>
    <t>BluTonic (dailyvoice.com)</t>
  </si>
  <si>
    <t>1c720bdb9a0845d5f5a061c91a7c2a46</t>
  </si>
  <si>
    <t>Moonbunnycafe.com 728x90</t>
  </si>
  <si>
    <t>202793b6765aeb3725ae04896a7ca11d</t>
  </si>
  <si>
    <t>Gravitytales.com #2 300x250</t>
  </si>
  <si>
    <t>375ac6fd1ad2aa321109d0febdbe880d</t>
  </si>
  <si>
    <t>Dailyvoice.com 300x600</t>
  </si>
  <si>
    <t>5df5b224a48c5281b1efe274dac0fda9</t>
  </si>
  <si>
    <t>Dailyvoice.com 728x90</t>
  </si>
  <si>
    <t>666ea1cdce825129e106ec503e9bf781</t>
  </si>
  <si>
    <t>Shiroyukitranslations.com 300x250</t>
  </si>
  <si>
    <t>80a3d729f3540d4229055e7a9c8e3c11</t>
  </si>
  <si>
    <t>Translationnations.com 300x250</t>
  </si>
  <si>
    <t>90f26f722fcad512748dd3ce8e467605</t>
  </si>
  <si>
    <t>Moonbunnycafe.com 300x600</t>
  </si>
  <si>
    <t>916b1e1492ada58e1a6267504905748e</t>
  </si>
  <si>
    <t>Dailyvoice.com 300x250</t>
  </si>
  <si>
    <t>a421d677c5bd7b91e1bf0040868ea852</t>
  </si>
  <si>
    <t>Gravitytales.com 300x250</t>
  </si>
  <si>
    <t>ddd0a68a976aeda012d98d1c1da13031</t>
  </si>
  <si>
    <t>Moonbunnycafe.com 300x250</t>
  </si>
  <si>
    <t>jimbress@gmail.com</t>
  </si>
  <si>
    <t>theisozone.com</t>
  </si>
  <si>
    <t>32909c5e602cc28c77ec9171c4e8c3b1</t>
  </si>
  <si>
    <t>Theisozone.com 300x250</t>
  </si>
  <si>
    <t>jmadeira@webspectator.com</t>
  </si>
  <si>
    <t>Webspectator (ig.com.br)</t>
  </si>
  <si>
    <t>08237c7dcae250083464804f9ea48c0f</t>
  </si>
  <si>
    <t>Tmz.com Mobile 320x50</t>
  </si>
  <si>
    <t>0de7348e00ae2d221249a16a5879135c</t>
  </si>
  <si>
    <t>Cutezee.com 160x600</t>
  </si>
  <si>
    <t>18ef4d0045ea954067c1b43d0a3e979a</t>
  </si>
  <si>
    <t>Capy.com 728x90</t>
  </si>
  <si>
    <t>1e4220bb8dc7dcc1c7e4d119cc2cd973</t>
  </si>
  <si>
    <t>Girlg.com 728x90</t>
  </si>
  <si>
    <t>1ec0c072b31bc21ebf276fbc4f9c5bc1</t>
  </si>
  <si>
    <t>Egirlgames.net 728x90</t>
  </si>
  <si>
    <t>1f80b9d26883a9ab56f3177159a53174</t>
  </si>
  <si>
    <t>Girlsplay.com 728x90</t>
  </si>
  <si>
    <t>2a777f32884325bdc3cc988a5f666f41</t>
  </si>
  <si>
    <t>Cutezee.com 300x600</t>
  </si>
  <si>
    <t>2c9d26bf3108b47423b25bd30b96be99</t>
  </si>
  <si>
    <t>Exame.abril.com.br 300x250</t>
  </si>
  <si>
    <t>2f523008bb2a776eac41dde8045106f6</t>
  </si>
  <si>
    <t>Wikia.com 728x90</t>
  </si>
  <si>
    <t>3a9d95a930ffe017f8ed3d1da979b10b</t>
  </si>
  <si>
    <t>Panelinha.ig.com.br 728x90</t>
  </si>
  <si>
    <t>3bbe872eec26127120640731c2d44894</t>
  </si>
  <si>
    <t>Veja.abril.com.br 300x250</t>
  </si>
  <si>
    <t>3cce9ab12e5d826fae1e990fd7df0066</t>
  </si>
  <si>
    <t>Egirlgames.net 160x600</t>
  </si>
  <si>
    <t>3fcf430ec87da96cbea49d7f07460ed5</t>
  </si>
  <si>
    <t>Supervasco.com 160x600</t>
  </si>
  <si>
    <t>46c23be0b5ef9875cdbfb4d68a66b973</t>
  </si>
  <si>
    <t>Enjoydressup.com 728x90</t>
  </si>
  <si>
    <t>4e7cc25a959220dad2d4b9e406dd78c5</t>
  </si>
  <si>
    <t>Capy.com 160x600</t>
  </si>
  <si>
    <t>5599a873a6721073e882a16637d5d92d</t>
  </si>
  <si>
    <t>Tabonitobrasil.com 160x600</t>
  </si>
  <si>
    <t>56b161b454c3e5b447f9f61dca5f4079</t>
  </si>
  <si>
    <t>Tabonitobrasil.com 300x250</t>
  </si>
  <si>
    <t>594f980693025509cb8ddda1d56cb9ae</t>
  </si>
  <si>
    <t>Wikia.com 300x600</t>
  </si>
  <si>
    <t>60c16134c7af923ccb04d6481e4598cc</t>
  </si>
  <si>
    <t>4v4.com 160x600</t>
  </si>
  <si>
    <t>7333b89e4d3a875f7c39d200fd863c99</t>
  </si>
  <si>
    <t>Quatrorodas.abril.com.br 300x250</t>
  </si>
  <si>
    <t>86a6b536b0365c1d0bd44dafd65a5528</t>
  </si>
  <si>
    <t>Guiadoestudante.abril.com.br 300x250</t>
  </si>
  <si>
    <t>8f1420cca37e2a14f7e850c0283033b2</t>
  </si>
  <si>
    <t>Mdemulher.abril.com.br 728x90</t>
  </si>
  <si>
    <t>a17dff9b193c31e5ef733df2efb70ab0</t>
  </si>
  <si>
    <t>Infoescola.com 728x90</t>
  </si>
  <si>
    <t>a41a6f3a927fb29c64323160a01e2d4d</t>
  </si>
  <si>
    <t>Forbes.com 300x600</t>
  </si>
  <si>
    <t>ab7bee6c51efb38dca46cd34ee3fca2f</t>
  </si>
  <si>
    <t>Janelas.tv.br 300x600</t>
  </si>
  <si>
    <t>ac2a59fea273ea1cc90ec330ab5815d7</t>
  </si>
  <si>
    <t>Tmz.com 300x600</t>
  </si>
  <si>
    <t>b07b95cce32253f4b50479046e95e938</t>
  </si>
  <si>
    <t>Mdemulher.abril.com.br Mobile 320x50</t>
  </si>
  <si>
    <t>b0a2a355d5f6e6645c3a562d522e48fd</t>
  </si>
  <si>
    <t>Exame.abril.com.br 728x90</t>
  </si>
  <si>
    <t>b6715722b9e6787cee8f29e54f0c7ece</t>
  </si>
  <si>
    <t>Enjoydressup.com 160x600</t>
  </si>
  <si>
    <t>c199c6a32d427bbd18979c63abdc0c9f</t>
  </si>
  <si>
    <t>Girlg.com 160x600</t>
  </si>
  <si>
    <t>c61bd7af9585cbabf3217e0c003c93e7</t>
  </si>
  <si>
    <t>Panelinha.ig.com.br 160x600</t>
  </si>
  <si>
    <t>ca95226542d6615496ad7592db395370</t>
  </si>
  <si>
    <t>Wikia.com 300x250</t>
  </si>
  <si>
    <t>cf31e4866fecbea349200087bccb912d</t>
  </si>
  <si>
    <t>Veja.abril.com.br 728x90</t>
  </si>
  <si>
    <t>d8852e350e3f35a2c9eaa81f43877323</t>
  </si>
  <si>
    <t>Virgula.uol.com.br 300x250</t>
  </si>
  <si>
    <t>dd3ff9d6c74a5f2c75080701d0445b68</t>
  </si>
  <si>
    <t>Forbes.com 728x90</t>
  </si>
  <si>
    <t>f62068a232aaa67e171ac3bb06df1509</t>
  </si>
  <si>
    <t>Girlsplay.com 160x600</t>
  </si>
  <si>
    <t>f967cdd008ca23b199b8c7941e46f809</t>
  </si>
  <si>
    <t>Tmz.com 300x250</t>
  </si>
  <si>
    <t>fa36927f4bfcf7d5bb4a080c98b6163e</t>
  </si>
  <si>
    <t>Enjoydressup.com 300x600</t>
  </si>
  <si>
    <t>fc0b077fa1d7c48f5f018740e2aa13dc</t>
  </si>
  <si>
    <t>Tmz.com Mobile 300x250</t>
  </si>
  <si>
    <t>jmaher@taunton.com</t>
  </si>
  <si>
    <t>Taunton Press (Finecooking.com)</t>
  </si>
  <si>
    <t>2614dbff69ea186d9058307d5168138f</t>
  </si>
  <si>
    <t>Finecooking.com #1</t>
  </si>
  <si>
    <t>34653745dcf05281fbc22296508ec595</t>
  </si>
  <si>
    <t>Finecooking.com #2 728x90</t>
  </si>
  <si>
    <t>515bfdc9e97f4de9b00d44825ba3c993</t>
  </si>
  <si>
    <t>Finehomebuilding.com #2 728x90</t>
  </si>
  <si>
    <t>9ea82b57e5d2adef9e9b5d80a263bd7a</t>
  </si>
  <si>
    <t>Finecooking.com #2 300x250</t>
  </si>
  <si>
    <t>d711a945b99c667dede709be043f7f1a</t>
  </si>
  <si>
    <t>Finecooking.com #1 728x90</t>
  </si>
  <si>
    <t>jn@streamamp.co.uk</t>
  </si>
  <si>
    <t>StreamAMP (Greenatom.net)</t>
  </si>
  <si>
    <t>160a334d6731d133d7e07c0149a3094c</t>
  </si>
  <si>
    <t>Autotrader.com.au AU 728x90</t>
  </si>
  <si>
    <t>17f281f80032a46cb9a15c8f602e3890</t>
  </si>
  <si>
    <t>Usedwolverhampton.co.uk 728x90</t>
  </si>
  <si>
    <t>2313586d13723b9de69caac22541e576</t>
  </si>
  <si>
    <t>Whypennies.com 300x250</t>
  </si>
  <si>
    <t>2d23278baf62b077a1a85e3a371cb90b</t>
  </si>
  <si>
    <t>Gumtree.co.za 300x250</t>
  </si>
  <si>
    <t>44781117ecde5b59b9eb7fb09f8373ab</t>
  </si>
  <si>
    <t>Gumtree.co.za 160x600</t>
  </si>
  <si>
    <t>4d416afeea876225523223c644c58105</t>
  </si>
  <si>
    <t>Efficientu.com 300x250</t>
  </si>
  <si>
    <t>552ba25b159bf07896d576a3b77a9a39</t>
  </si>
  <si>
    <t>Gumtree.co.za Mobile 320x50</t>
  </si>
  <si>
    <t>624551446bf7f47ae1c489bccaed6793</t>
  </si>
  <si>
    <t>Golfwrx.com 728x90</t>
  </si>
  <si>
    <t>643e146b84298651b54c053f51730e80</t>
  </si>
  <si>
    <t>Vivaglammagazine.com ATF 300x250</t>
  </si>
  <si>
    <t>7b40cee9dcbed743d712e10a624a42ce</t>
  </si>
  <si>
    <t>Freeridegames.com 300x250 ROS</t>
  </si>
  <si>
    <t>8570dc94f076c49e7ae7704391a4c381</t>
  </si>
  <si>
    <t>Edulegup.com 728x90</t>
  </si>
  <si>
    <t>89567ff77a7ddd8321962e9d909d70d9</t>
  </si>
  <si>
    <t>Edulegup.com 300x250</t>
  </si>
  <si>
    <t>89c575416037e408e7e4a41a17462d98</t>
  </si>
  <si>
    <t>Useddudley.co.uk 300x250</t>
  </si>
  <si>
    <t>94afbd421cd604973712ded2f6c0966c</t>
  </si>
  <si>
    <t>Gumtree.co.za 728x90</t>
  </si>
  <si>
    <t>a370e6b4ad39de3d0b604c8c68d5b488</t>
  </si>
  <si>
    <t>Wholeparent.com US/UK/CA ATF 300x250</t>
  </si>
  <si>
    <t>a4cdf56e79a8dc354b89663eb57f0eae</t>
  </si>
  <si>
    <t>Vivaglammagazine.com BTF 300x250</t>
  </si>
  <si>
    <t>a4f094dd5889830f698c65310923a320</t>
  </si>
  <si>
    <t>Freeridegames.com 728x90 ROS</t>
  </si>
  <si>
    <t>ad4aaac274d6d853d3146c5f3a56b143</t>
  </si>
  <si>
    <t>Whypennies.com 728x90</t>
  </si>
  <si>
    <t>ae591c036e57b96b88f4260ae208e720</t>
  </si>
  <si>
    <t>Useddudley.co.uk 728x90</t>
  </si>
  <si>
    <t>b4d9ee993317babf54b76236d3ae584b</t>
  </si>
  <si>
    <t>Usedsandwell.co.uk 728x90</t>
  </si>
  <si>
    <t>b6d231b97ed6255c6cabb3ab1a72b31c</t>
  </si>
  <si>
    <t>Wholeparent.com US/UK/CA BTF 300x250</t>
  </si>
  <si>
    <t>b998c4fda86d7e823184d64576cd3eaa</t>
  </si>
  <si>
    <t>Autotrader.com.au AU 300x250</t>
  </si>
  <si>
    <t>b9ebb83c2ccf4eff33617308a2c035d3</t>
  </si>
  <si>
    <t>Carfind.co.za Mobile 300x50</t>
  </si>
  <si>
    <t>bb9e96b8bc31a6847ce3787278e68a47</t>
  </si>
  <si>
    <t>Junkmail.co.za Mobile 320x50</t>
  </si>
  <si>
    <t>c3440780de9759e490356c8c99314092</t>
  </si>
  <si>
    <t>Westhamonline.net US 160x600</t>
  </si>
  <si>
    <t>c45eb8ec2f8fc09f7ce7cffcea4be4d0</t>
  </si>
  <si>
    <t>Efficientu.com 728x90</t>
  </si>
  <si>
    <t>c640b812882a5ae3136d9215b4d643e9</t>
  </si>
  <si>
    <t>Newenergystar.com 728x90</t>
  </si>
  <si>
    <t>ccfe4beeeeb0c98c9755496e3279e82e</t>
  </si>
  <si>
    <t>Junkmail.co.za 728x90</t>
  </si>
  <si>
    <t>d5ae94035c0de9ddefa55454cd9b673c</t>
  </si>
  <si>
    <t>Newenergystar.com 300x250</t>
  </si>
  <si>
    <t>d92696c8260181e70b20a78420bac186</t>
  </si>
  <si>
    <t>Theanswerbank.co.uk UK 300x250</t>
  </si>
  <si>
    <t>de5068782f1d0a8275ba28638d927e20</t>
  </si>
  <si>
    <t>Edulegup.com 160x600</t>
  </si>
  <si>
    <t>e1930beae7b7148ee31cced4537bcf1c</t>
  </si>
  <si>
    <t>Usedwolverhampton.co.uk 300x250</t>
  </si>
  <si>
    <t>f11b4698b35e36ca7ddb47ead4de755c</t>
  </si>
  <si>
    <t>Newenergystar.com 160x600</t>
  </si>
  <si>
    <t>f760e04727a26f3efced0a296dc641bb</t>
  </si>
  <si>
    <t>Usedsandwell.co.uk 300x250</t>
  </si>
  <si>
    <t>fd9bbddbd7eeb8b7f2fd93a07ee5b0c9</t>
  </si>
  <si>
    <t>Theanswerbank.co.uk UK 160x600</t>
  </si>
  <si>
    <t>fece0cce4413d447d3b2b12ef0058392</t>
  </si>
  <si>
    <t>Freeridegames.com 160x600 ROS</t>
  </si>
  <si>
    <t>joe.karns@me.com</t>
  </si>
  <si>
    <t>Booshsports.com</t>
  </si>
  <si>
    <t>0b0fa26269421c26905a2c82fa2682d0</t>
  </si>
  <si>
    <t>300x250 - Pass to Adsense 2</t>
  </si>
  <si>
    <t>312fc6c94c1e7739d8200d3c3f765dca</t>
  </si>
  <si>
    <t>300x250 - Pass to Adsense</t>
  </si>
  <si>
    <t>6180b72863e07e5bbcd4b0a98236feab</t>
  </si>
  <si>
    <t>Booshsports.com 728x90</t>
  </si>
  <si>
    <t>975ec589dc7b7f5860e1486d2436b9f8</t>
  </si>
  <si>
    <t>Booshsports.com #2 300x250</t>
  </si>
  <si>
    <t>joe@gopoint.com</t>
  </si>
  <si>
    <t>GoPoint (Funnelbrain.com)</t>
  </si>
  <si>
    <t>419ca3bbb3a1a0fd1310710984d42390</t>
  </si>
  <si>
    <t>Hotelbandit.net #2 728x90</t>
  </si>
  <si>
    <t>6e61439873f4bd9cba988a680da58291</t>
  </si>
  <si>
    <t>Hotelbandit.net #1 300x250</t>
  </si>
  <si>
    <t>990ea80c86a3f5f59f4ee1be5d6b3389</t>
  </si>
  <si>
    <t>Funnelbrain.com #1 728x90</t>
  </si>
  <si>
    <t>aa80742c0585fbc13e8940db5d36406b</t>
  </si>
  <si>
    <t>Hotelbandit.net #1 728x90</t>
  </si>
  <si>
    <t>d73d55c0e5968fc1381e0ac00317c5bf</t>
  </si>
  <si>
    <t>Funnelbrain.com #1 300x250</t>
  </si>
  <si>
    <t>johng@movieweb.com</t>
  </si>
  <si>
    <t>Movieweb.com</t>
  </si>
  <si>
    <t>096c8ee5253221c3618918d3401c8550</t>
  </si>
  <si>
    <t>INT BTF 300x250</t>
  </si>
  <si>
    <t>582ef83340cbda31b83a925fddb0b71f</t>
  </si>
  <si>
    <t>Movieweb ATF 300x600</t>
  </si>
  <si>
    <t>692e32d72478420734772968e352a218</t>
  </si>
  <si>
    <t>USA BTF 728x90</t>
  </si>
  <si>
    <t>72d52b22a10af90ad1443b9ae66b81f5</t>
  </si>
  <si>
    <t>INT ATF 728x90</t>
  </si>
  <si>
    <t>9a85f55afdd0e0c300b998cd4f325142</t>
  </si>
  <si>
    <t>INT BTF 728x90</t>
  </si>
  <si>
    <t>b2adee38da2c0670da3c14db6415afca</t>
  </si>
  <si>
    <t>INT ATF 300x250</t>
  </si>
  <si>
    <t>johnv@hardlightmedia.com</t>
  </si>
  <si>
    <t>HardLight Media (steamregister.com)</t>
  </si>
  <si>
    <t>07248a33c1e1f9008e5ed8ad593c1e32</t>
  </si>
  <si>
    <t>Steamregister.com ATF 728x90</t>
  </si>
  <si>
    <t>41dc7011c6fc94de01fee4631da67f43</t>
  </si>
  <si>
    <t>Steamregister.com ATF 300x250</t>
  </si>
  <si>
    <t>92f39a860c619e99e573f43ee3615908</t>
  </si>
  <si>
    <t>Steamregister.com BTF 728x90</t>
  </si>
  <si>
    <t>94b12d970e71048add93e7bbbfde1f8f</t>
  </si>
  <si>
    <t>Steamregister.com BTF 300x250</t>
  </si>
  <si>
    <t>b60752afdc60620776db5a75f97eb86c</t>
  </si>
  <si>
    <t>Steamregister.com ATF 300x600</t>
  </si>
  <si>
    <t>jon@stackermedia.com</t>
  </si>
  <si>
    <t>Stacker Media (Slacker.com)</t>
  </si>
  <si>
    <t>02b6f066fa646cfb246ce63c4c508d48</t>
  </si>
  <si>
    <t>To.02.atf.srec 300x250</t>
  </si>
  <si>
    <t>21b6b494395861269896e86864ce2272</t>
  </si>
  <si>
    <t>Breathhv.06.mob.rec - 300x250</t>
  </si>
  <si>
    <t>41a5755f97f4064b77d348a54872ea98</t>
  </si>
  <si>
    <t>To.01.atf.slb 728x90</t>
  </si>
  <si>
    <t>448646a88bedd5429066b45c35bb73a9</t>
  </si>
  <si>
    <t>Breathhv.02.atf.rec - 300x250</t>
  </si>
  <si>
    <t>51a6bf6657d3c2a43d84e9bd0df9ee18</t>
  </si>
  <si>
    <t>Breathhv.01.atf.lb -  728x90</t>
  </si>
  <si>
    <t>887535bce08b1854cc5c84e2a9947b06</t>
  </si>
  <si>
    <t>Breathhv.03.atf.rec - 300x250</t>
  </si>
  <si>
    <t>bbabbf3cfb30830964161ebf6269bcf9</t>
  </si>
  <si>
    <t>To.03.btf.srec 300x250</t>
  </si>
  <si>
    <t>bfa8e9d0ec0b405e00ca4455a79c2675</t>
  </si>
  <si>
    <t>To.04.btf.srec 300x250</t>
  </si>
  <si>
    <t>c57408f4df9ab6c467107b24ef836bd6</t>
  </si>
  <si>
    <t>Breathhv.04.atf.rec - 300x250</t>
  </si>
  <si>
    <t>d7db16573134f0101a3f19fc9899ee7f</t>
  </si>
  <si>
    <t>To.05.btf.slb 728x90</t>
  </si>
  <si>
    <t>db64966759e2a8d2b377cab720ca3f6a</t>
  </si>
  <si>
    <t>Breathhv.07.mob.rec 300x250</t>
  </si>
  <si>
    <t>e3229e33fbeb2710bae4a9f0e16804d3</t>
  </si>
  <si>
    <t>Breathhv.05.atf.rec - 300x250</t>
  </si>
  <si>
    <t>jonl@seccosquared.com</t>
  </si>
  <si>
    <t>Secco Squared (yourdailydish.com)</t>
  </si>
  <si>
    <t>0d51718c9ce270ca507af1e502b9974d</t>
  </si>
  <si>
    <t>Yourdailydish.com BTF 300x250</t>
  </si>
  <si>
    <t>12d0c4595084b75ee0f7d9c81c739ada</t>
  </si>
  <si>
    <t>Definition.org ATF 728x90</t>
  </si>
  <si>
    <t>230fda8995edee7025297e57432b58f9</t>
  </si>
  <si>
    <t>Yourdailydish.com Mobile BTF 300x250</t>
  </si>
  <si>
    <t>2bbec71ca9893d822ac1ba1885710f38</t>
  </si>
  <si>
    <t>Yourdailydish.com ATF 728x90</t>
  </si>
  <si>
    <t>2c24198bd1f8b8d9bbd15aeab6af581e</t>
  </si>
  <si>
    <t>Definition.org ATF 300x250</t>
  </si>
  <si>
    <t>43ace35ecc142fe572786c136ab1ccca</t>
  </si>
  <si>
    <t>Definition.org ATF 160x600</t>
  </si>
  <si>
    <t>59ac10c7286be46884cea7f335129eaa</t>
  </si>
  <si>
    <t>Yourdailydish.com Mobile ATF 300x250</t>
  </si>
  <si>
    <t>6829b95882a7ee8b9d3f5356f2090108</t>
  </si>
  <si>
    <t>Definition.org BTF 728x90</t>
  </si>
  <si>
    <t>7d278517af96d5528f8dbbb17f61f670</t>
  </si>
  <si>
    <t>Yourdailydish.com Mobile BTF 320x50</t>
  </si>
  <si>
    <t>7f3ec4c3632d045699455b852cc51e8c</t>
  </si>
  <si>
    <t>Definition.org ATF 300x600</t>
  </si>
  <si>
    <t>8037b5a881696b294a9e4413a29f38f9</t>
  </si>
  <si>
    <t>Yourdailydish.com ATF 300x600</t>
  </si>
  <si>
    <t>86f66086c62b00fb7c482a7916bc97de</t>
  </si>
  <si>
    <t>Yourdailydish.com Mobile ATF 320x50</t>
  </si>
  <si>
    <t>8ac3fd9b63627b28c962c2a30afe729c</t>
  </si>
  <si>
    <t>Definition.org Mobile BTF 300x250</t>
  </si>
  <si>
    <t>8cc59e858cd6408db2de44a0ea82e366</t>
  </si>
  <si>
    <t>Yourdailydish.com ATF 160x600</t>
  </si>
  <si>
    <t>a796702614d34545f543b42d8a150798</t>
  </si>
  <si>
    <t>Definition.org BTF 300x250</t>
  </si>
  <si>
    <t>d42847712611c6b5d89e8bc2a23d03e0</t>
  </si>
  <si>
    <t>Yourdailydish.com ATF 300x250</t>
  </si>
  <si>
    <t>e0e147234b8b23da061c373b001c02ee</t>
  </si>
  <si>
    <t>Yourdailydish.com BTF 728x90</t>
  </si>
  <si>
    <t>f23c507c0864e2440fca84985e38d5db</t>
  </si>
  <si>
    <t>Definition.org Mobile ATF 300x250</t>
  </si>
  <si>
    <t>jorge.limon@debate.com.mx</t>
  </si>
  <si>
    <t>Debate.com.mx</t>
  </si>
  <si>
    <t>06c1ed930f4b94bb8dd33368d6b1ec16</t>
  </si>
  <si>
    <t>DBT_notas_LeaderBoard_1_US 728x90</t>
  </si>
  <si>
    <t>07f05e1d9d9918fe3fafe1507fc7d0c7</t>
  </si>
  <si>
    <t>DBT_notas_MediumRectangle_2 300x250</t>
  </si>
  <si>
    <t>168b4373daabde6a1e2d4c0de58fb7a7</t>
  </si>
  <si>
    <t>DBT_HOme_300x250_mobile_FB3</t>
  </si>
  <si>
    <t>2832a88d4aa89f0acc8e748c70b4886b</t>
  </si>
  <si>
    <t>DBT_Home_HalfPage_1 300x600</t>
  </si>
  <si>
    <t>2e7bf09f4bfe133e48f8cede99fe43af</t>
  </si>
  <si>
    <t>DBT_notas_MediumRectangle_6_LB4</t>
  </si>
  <si>
    <t>3af041a2fe6ab8a4f6f41f30860db360</t>
  </si>
  <si>
    <t>DBT_notas_MediumRectangle_1 300x250</t>
  </si>
  <si>
    <t>3b70159639cb45c34b9d1ca6e9d795da</t>
  </si>
  <si>
    <t>DBT_notas_MediumRectangle_3_LB1</t>
  </si>
  <si>
    <t>4726ad730cf693879f829025a9284527</t>
  </si>
  <si>
    <t>DBT_notas_MediumRectangle_3 300x250</t>
  </si>
  <si>
    <t>5117f6feb34c0033ffc829430a595750</t>
  </si>
  <si>
    <t>DBT_Home_MediumRectangle_2 300x250</t>
  </si>
  <si>
    <t>54c4c9d403e0e2f21523aa758b5ed36d</t>
  </si>
  <si>
    <t>DBT_Home_MediumRectangle_3 300x250</t>
  </si>
  <si>
    <t>6599a1b084757717b5b98fa12f67dba0</t>
  </si>
  <si>
    <t>DBT_notas_LeaderBoard_4_US_2 728x90</t>
  </si>
  <si>
    <t>72a00b16b246ad3085cd9301b65e5f46</t>
  </si>
  <si>
    <t>DBT_Home_300x250_Mobile_FB4</t>
  </si>
  <si>
    <t>8ab80ad3df6cd0ba2f04b162e927f4e3</t>
  </si>
  <si>
    <t>DBT_Home_300x250_Mobile_FB2</t>
  </si>
  <si>
    <t>95d1306d438a6b5ef823b46f7c3201cf</t>
  </si>
  <si>
    <t>DBT_notas_MediumRectangle_5_LB3</t>
  </si>
  <si>
    <t>972fcbb21a553358367c090dcd2aa59f</t>
  </si>
  <si>
    <t>DBT_notas_LeaderBoard_2_728X90_US_1 728x90</t>
  </si>
  <si>
    <t>a9caf1a436f2b40058664841dcf74c4c</t>
  </si>
  <si>
    <t>DBT_notas_MediumRectangle_7_LB5</t>
  </si>
  <si>
    <t>afa915184b2c28efcfa661f6a20ea888</t>
  </si>
  <si>
    <t>DBT_Home_300x250_Mobile_FB1</t>
  </si>
  <si>
    <t>b4cd1a4210f11729aea21c24c2725552</t>
  </si>
  <si>
    <t>DBT_notas_LeaderBoard_3_Mobile _US_1 728x90</t>
  </si>
  <si>
    <t>bf1e1ace23a35a981338021f9cd654d0</t>
  </si>
  <si>
    <t>DBT_notas_Leader_Board_5_ Mobile _US_3 728x90</t>
  </si>
  <si>
    <t>e95637904abdb5cbf7881c48d1802b81</t>
  </si>
  <si>
    <t>DBT_notas_MediumRectangle_4_LB2</t>
  </si>
  <si>
    <t>eb8b62875db717c65e70c8082a9e9a5a</t>
  </si>
  <si>
    <t>DBT_Home_MediumRectangle_1 300x250</t>
  </si>
  <si>
    <t>ee51f751841c100d8c2be6b9f451568e</t>
  </si>
  <si>
    <t>DBT_Home_728x90_FB4</t>
  </si>
  <si>
    <t>jose@turecarga.com</t>
  </si>
  <si>
    <t>Dalealplay.es</t>
  </si>
  <si>
    <t>007aaaacd82e6bbd7bb2f18b50e43355</t>
  </si>
  <si>
    <t>Dalealplay.es MX ATF 728x90</t>
  </si>
  <si>
    <t>22b79a04ebbdb42677420f3014ac20d4</t>
  </si>
  <si>
    <t>Dalealplay.es USA ATF 300x250</t>
  </si>
  <si>
    <t>2ce943c094ea68e7478a19af64545e84</t>
  </si>
  <si>
    <t>Dalealplay.es Mobile ES ATF 300x50</t>
  </si>
  <si>
    <t>3b712017ef375287560ffee4915cd8c1</t>
  </si>
  <si>
    <t>Dalealplay.es ES ATF 728x90</t>
  </si>
  <si>
    <t>3f71353bf3744818bb1e45021a641644</t>
  </si>
  <si>
    <t>Dalealplay.es USA ATF 728x90</t>
  </si>
  <si>
    <t>8643a37b44dda3e151f2be0833904cd9</t>
  </si>
  <si>
    <t>Dalealplay.es ES ATF 300x250</t>
  </si>
  <si>
    <t>8e3d546dd6153e827956532295e3c8e9</t>
  </si>
  <si>
    <t>Dalealplay.es MX ATF 300x250</t>
  </si>
  <si>
    <t>e93a8488332d680c6dc317d9e12c93d5</t>
  </si>
  <si>
    <t>Dalealplay.es Mobile USA ATF 300x50</t>
  </si>
  <si>
    <t>josh@publir.com</t>
  </si>
  <si>
    <t>Publir.com</t>
  </si>
  <si>
    <t>03d66e8845aa4624e39ebf7a1a3d4552</t>
  </si>
  <si>
    <t>WesternjournalismTablet #3 300x250</t>
  </si>
  <si>
    <t>040a75801c9d1255c43ebb5883937eb2</t>
  </si>
  <si>
    <t>WesternjournalismTablet 300x600</t>
  </si>
  <si>
    <t>04adc97128319ad8afc4d1e608fe47e1</t>
  </si>
  <si>
    <t>Takimag.com 728x90</t>
  </si>
  <si>
    <t>09553aaaa9d43008cd948b86f0307efd</t>
  </si>
  <si>
    <t>Usuncut.com #2 300x250</t>
  </si>
  <si>
    <t>09738623081eeea0d6b56e4e3ad560ae</t>
  </si>
  <si>
    <t>Michellemalkin.com 300x250</t>
  </si>
  <si>
    <t>0a256e7a8ab80a129bbb40abda048335</t>
  </si>
  <si>
    <t>Liftable.com #5 300x250</t>
  </si>
  <si>
    <t>0c2b4350649de70dc5decb3e1f0dfae5</t>
  </si>
  <si>
    <t>WesternjournalismTablet 300x250</t>
  </si>
  <si>
    <t>0c81975d45cbc11fa9bf0402b9b5fc85</t>
  </si>
  <si>
    <t>Thebolde.com 300x250</t>
  </si>
  <si>
    <t>0e4705ecbf30f55ff5d970958e1477c1</t>
  </si>
  <si>
    <t>Allenbwest.com 160x600</t>
  </si>
  <si>
    <t>10e03a244cb7e7da6d528234354b0723</t>
  </si>
  <si>
    <t>SheFindsTablet 160x600</t>
  </si>
  <si>
    <t>168398afc29985266fe28cfbda65a921</t>
  </si>
  <si>
    <t>Intellectualtakeout.org #2 300x250</t>
  </si>
  <si>
    <t>1730f3a6b1f4797ff5150611b0d3b927</t>
  </si>
  <si>
    <t>Chicksontheright.com 300x600</t>
  </si>
  <si>
    <t>19561f052200a937915a19f4074b2c67</t>
  </si>
  <si>
    <t>Liftable.com 300x250</t>
  </si>
  <si>
    <t>195d53b5ce095b2101f0e78fb31930b8</t>
  </si>
  <si>
    <t>Abovethelaw.com #2 728x90</t>
  </si>
  <si>
    <t>19c7ed25035411045598030d933b3486</t>
  </si>
  <si>
    <t>Thecollegefix.com 160x600</t>
  </si>
  <si>
    <t>1b974abdcfd3497dbbe05a3731d1dffe</t>
  </si>
  <si>
    <t>Breakingdefense.com 728x90</t>
  </si>
  <si>
    <t>1bae377b88dfcc6e493bbea6ed846571</t>
  </si>
  <si>
    <t>ConservativetribuneDesktop #5 300x250</t>
  </si>
  <si>
    <t>1cbcc1ad520133317406f03db8fa7dfc</t>
  </si>
  <si>
    <t>Allenbwest.com 300x600</t>
  </si>
  <si>
    <t>1cd0494a1f1fd7d216722ac9e88f7a93</t>
  </si>
  <si>
    <t>Jewcy.com 728x90</t>
  </si>
  <si>
    <t>1d0bd2ec4e7928150392dee2a5d49a38</t>
  </si>
  <si>
    <t>Addictinginfo.org 300x250</t>
  </si>
  <si>
    <t>21d324ee9be3db8a783d92548d9380d2</t>
  </si>
  <si>
    <t>Davidhenrie.com 300x250</t>
  </si>
  <si>
    <t>23bd7bac81036ae99288554f1b286e07</t>
  </si>
  <si>
    <t>Spectator.org 300x250</t>
  </si>
  <si>
    <t>23f8bcf19ee6b191208c865c969b1ab9</t>
  </si>
  <si>
    <t>Liftable.com #4 300x250</t>
  </si>
  <si>
    <t>2406e1a20ca9dcb7cc2b726145e7fd77</t>
  </si>
  <si>
    <t>Thebolde.com #2 728x90</t>
  </si>
  <si>
    <t>2639ec3665c10ef172b0014cdc186870</t>
  </si>
  <si>
    <t>Abovethelaw.com 300x250</t>
  </si>
  <si>
    <t>2767ed6aef3a14d9326d67a3f98092d6</t>
  </si>
  <si>
    <t>Thebolde.com #4 300x250</t>
  </si>
  <si>
    <t>2b60331cd0e13de2aba895d6d6972430</t>
  </si>
  <si>
    <t>WesternjournalismTablet #2 300x250</t>
  </si>
  <si>
    <t>2bb8bc719cfa138894439c368f38b59c</t>
  </si>
  <si>
    <t>ConservativetribuneDesktop #3 300x250</t>
  </si>
  <si>
    <t>2d0a6b52a00ee1803ec3040773c88eec</t>
  </si>
  <si>
    <t>Medcitynews.com #2 728x90</t>
  </si>
  <si>
    <t>2d98d0d441d9199d26dde787a5fa1b5b</t>
  </si>
  <si>
    <t>Liftable.com 728x90</t>
  </si>
  <si>
    <t>2f1337e95c106483072b84b24f3fb2e3</t>
  </si>
  <si>
    <t>Tpnn.comMobile #2 300x250</t>
  </si>
  <si>
    <t>31cf160b3f5a8ac147b447db62caaa76</t>
  </si>
  <si>
    <t>Tpnn.comTablet 300x600</t>
  </si>
  <si>
    <t>33b378bf88b0677a8ca0ace465ad7d1f</t>
  </si>
  <si>
    <t>Liftable.comTablet #8 300x250</t>
  </si>
  <si>
    <t>33f288e5f2b156ccb8e7ace6094d1cc4</t>
  </si>
  <si>
    <t>Samuel-warde.com #2 728x90</t>
  </si>
  <si>
    <t>3628f036153a67197f1c5942231e0157</t>
  </si>
  <si>
    <t>Freethoughtblogs.com 300x250</t>
  </si>
  <si>
    <t>366887c512999f8e42c2702bcbc3415a</t>
  </si>
  <si>
    <t>Tpnn.comTablet 300x250</t>
  </si>
  <si>
    <t>3a06b450bdf168cc5511784a160d09d2</t>
  </si>
  <si>
    <t>Thefederalist.com 728x90</t>
  </si>
  <si>
    <t>3ac0de196efcb9e98b09e578cc6dab27</t>
  </si>
  <si>
    <t>Addictinginfo.org #2 300x250</t>
  </si>
  <si>
    <t>40456d50f44cbf4a8b9a5575230b8f23</t>
  </si>
  <si>
    <t>Powerlineblog.com 300x250</t>
  </si>
  <si>
    <t>40a64bcdd5ef5be118fcca50174da7c3</t>
  </si>
  <si>
    <t>Leftwingnation.org #2 300x250</t>
  </si>
  <si>
    <t>40d0664c26112ce6ce6f96e808b4a1ae</t>
  </si>
  <si>
    <t>Dealbreaker.com #3 300x250</t>
  </si>
  <si>
    <t>459b32073cbfde5a968d023290c777e7</t>
  </si>
  <si>
    <t>Liberal-agenda.com 728x90</t>
  </si>
  <si>
    <t>466fcfeb33bebe45d4d8910cf6126b9d</t>
  </si>
  <si>
    <t>ConservativetribuneTablet 300x250</t>
  </si>
  <si>
    <t>46cfd0ad12064cabde639e68793dbac2</t>
  </si>
  <si>
    <t>Takimag.com 160x600</t>
  </si>
  <si>
    <t>483b0ac1c42482da0b0de8129b2ee0c2</t>
  </si>
  <si>
    <t>WesternjournalismDesktop #3 300x250</t>
  </si>
  <si>
    <t>4a87867130a6087a7262d26e2fc5dc32</t>
  </si>
  <si>
    <t>Truthrevolt.org 300x250</t>
  </si>
  <si>
    <t>4b1c82e9933f024fecaf2d45f2edc31b</t>
  </si>
  <si>
    <t>Tpnn.comTablet #4 300x250</t>
  </si>
  <si>
    <t>4bcd78ea9d44f7773357e244c1f6b12f</t>
  </si>
  <si>
    <t>Atlasobscura.com 728x90</t>
  </si>
  <si>
    <t>4dc2897ba3b3bc07e31e826929b3a800</t>
  </si>
  <si>
    <t>Theradicals.com #2 160x600</t>
  </si>
  <si>
    <t>4e20a5e3e796f6c2baa6e4e76c5523b5</t>
  </si>
  <si>
    <t>ConservativetribuneTablet #2 300x250</t>
  </si>
  <si>
    <t>54822ca0d480304f1d41f65fa95f5b1f</t>
  </si>
  <si>
    <t>Thebolde.com 728x90</t>
  </si>
  <si>
    <t>54ef9912b000f8e8109d919779465aa9</t>
  </si>
  <si>
    <t>SheFindsDT 160x600</t>
  </si>
  <si>
    <t>5563df02a61a16ef5ba551820203a308</t>
  </si>
  <si>
    <t>ConservativetribuneTablet #4 300x250</t>
  </si>
  <si>
    <t>559dd27327c555adca6ead7697d916b3</t>
  </si>
  <si>
    <t>Liftable.comTablet #4 300x250</t>
  </si>
  <si>
    <t>55d4c6dccd42607b62530c6a993639e3</t>
  </si>
  <si>
    <t>Newsmax.com 300x250</t>
  </si>
  <si>
    <t>594bfb50f18aab623cef256f6a4b195d</t>
  </si>
  <si>
    <t>SheFindsTablet 728x90</t>
  </si>
  <si>
    <t>5a22566d73e6972fd7946d67babacadc</t>
  </si>
  <si>
    <t>WesternjournalismTablet #4 300x250</t>
  </si>
  <si>
    <t>5b36a247b1628e4e7e32cdb39f8be40e</t>
  </si>
  <si>
    <t>Theradicals.com #3 300x250</t>
  </si>
  <si>
    <t>5dbdb4d0bdd179492b51b5b7bb337295</t>
  </si>
  <si>
    <t>Hypeline.org 300x250</t>
  </si>
  <si>
    <t>5f1741a62a9c7b43fa9e5fa3a4995411</t>
  </si>
  <si>
    <t>FTBMobile 320x50</t>
  </si>
  <si>
    <t>605205cc192d9be0d0d4b0dd75775b47</t>
  </si>
  <si>
    <t>Liftable.comTablet 728x90</t>
  </si>
  <si>
    <t>60bb7262b0973e7d5eaf9eaa24e2523b</t>
  </si>
  <si>
    <t>Americannewsx.com 728x90</t>
  </si>
  <si>
    <t>615d0ceb04830ac63064d5ceeb16107f</t>
  </si>
  <si>
    <t>Intellectualtakeout.org #4 300x250</t>
  </si>
  <si>
    <t>61954bf1730bbaf314a9a65796b1c155</t>
  </si>
  <si>
    <t>Art-of-living.info #2 728x90</t>
  </si>
  <si>
    <t>61a8e9eebf98403a815a49132dc54117</t>
  </si>
  <si>
    <t>Theradicals.com 728x90</t>
  </si>
  <si>
    <t>63a15bc4417198cbd54a8bedd679e104</t>
  </si>
  <si>
    <t>Thebolde.com #2 300x250</t>
  </si>
  <si>
    <t>6592409fdfacf58f55d745587daa86fc</t>
  </si>
  <si>
    <t>Thebolde.com #5 300x250</t>
  </si>
  <si>
    <t>66efa8ef06355f0c70da35c246b2e07d</t>
  </si>
  <si>
    <t>ConservativetribuneMobile #5 300x250</t>
  </si>
  <si>
    <t>66ff3dcb663c433fa4497ad50a80b18a</t>
  </si>
  <si>
    <t>Medcitynews.com 300x250</t>
  </si>
  <si>
    <t>67ba2b087550aeed5513bf7545072b7c</t>
  </si>
  <si>
    <t>Dealbreaker.com 728x90</t>
  </si>
  <si>
    <t>6842b4531ba27b7e914cdcb24b907bba</t>
  </si>
  <si>
    <t>Theatlantic.com 728x90</t>
  </si>
  <si>
    <t>687856e33a61039ed4079129f05a6728</t>
  </si>
  <si>
    <t>Allenbwest.com 300x250</t>
  </si>
  <si>
    <t>6967d79614275379dcaf4ad3d132980c</t>
  </si>
  <si>
    <t>Art-of-living.info 300x250</t>
  </si>
  <si>
    <t>6bddfac67b625248588617f462dd49c5</t>
  </si>
  <si>
    <t>Americannewsx.com 300x250</t>
  </si>
  <si>
    <t>6c2f85cb01a07b96ae1b1522ebd27870</t>
  </si>
  <si>
    <t>Theyoungcons.com 728x90</t>
  </si>
  <si>
    <t>6c62b356b569628a50f7f2b28a4d1f6c</t>
  </si>
  <si>
    <t>Intellectualtakeout.org #3 728x90</t>
  </si>
  <si>
    <t>732fc908c237946d959b718fdfa56187</t>
  </si>
  <si>
    <t>Tpnn.comMobile 300x250</t>
  </si>
  <si>
    <t>747b87a8d47e3f2425f36ac65d37f270</t>
  </si>
  <si>
    <t>Liftable.com #8 300x250</t>
  </si>
  <si>
    <t>75fd381ac7cc09a0f5b29e4604f02cce</t>
  </si>
  <si>
    <t>Atlasobscura.com 300x250</t>
  </si>
  <si>
    <t>764fc9b665f40441174e971f8adca093</t>
  </si>
  <si>
    <t>Liftable.comTablet #5 300x250</t>
  </si>
  <si>
    <t>77be76c43e80c352bdf559ffcc45ad01</t>
  </si>
  <si>
    <t>Nesn.com 300x250</t>
  </si>
  <si>
    <t>78325d4ffeaa40f84f36ed2e6d749224</t>
  </si>
  <si>
    <t>Samuel-warde.com #2 300x250</t>
  </si>
  <si>
    <t>7abdad13362aeb90cfb8912f35f0c35f</t>
  </si>
  <si>
    <t>ConservativetribuneDesktop #8 300x250</t>
  </si>
  <si>
    <t>7bef7ee227f3a78f27724da9821561f1</t>
  </si>
  <si>
    <t>WesternjournalismDesktop #2 300x250</t>
  </si>
  <si>
    <t>7c2fde5ab645c5dba05d83278b883cbc</t>
  </si>
  <si>
    <t>Legalinsurrection.com 728x90</t>
  </si>
  <si>
    <t>7ca7d659ba727129556814175b9cce28</t>
  </si>
  <si>
    <t>Chicksontheright.com 160x600</t>
  </si>
  <si>
    <t>7fc50313716aa111f71d4e7b9a307697</t>
  </si>
  <si>
    <t>Intellectualtakeout.org 728x90</t>
  </si>
  <si>
    <t>7fd5f2d9df4b1c2bf805ab4598780bf4</t>
  </si>
  <si>
    <t>Liftable.comTablet #2 300x250</t>
  </si>
  <si>
    <t>80f3567c749242243112aaa7ec20a721</t>
  </si>
  <si>
    <t>Tpnn.com #4 300x250</t>
  </si>
  <si>
    <t>8451ccf551cef1fe5403069a7ca2a35a</t>
  </si>
  <si>
    <t>Bizpacreview.com 300x250</t>
  </si>
  <si>
    <t>898ee031ceeac7eaf4af3acec3771927</t>
  </si>
  <si>
    <t>Theradicals.com #4 300x250</t>
  </si>
  <si>
    <t>8a2c09ab170be2df9ce0f361dc352457</t>
  </si>
  <si>
    <t>Reverbpress.com 300x250</t>
  </si>
  <si>
    <t>8b834e15f63bdbf59582a1d52275ba58</t>
  </si>
  <si>
    <t>Liftable.comMobile #6 300x250</t>
  </si>
  <si>
    <t>8dd623dd5e670b194fba1d609e925bc0</t>
  </si>
  <si>
    <t>Michellemalkin.com #2 160x600</t>
  </si>
  <si>
    <t>8f0731dc0ab35ee041bf7e51b95d6729</t>
  </si>
  <si>
    <t>Breakingenergy.com 300x250</t>
  </si>
  <si>
    <t>8ff1d9c8a41da73ff4dbab4af7343ebc</t>
  </si>
  <si>
    <t>Liftable.comTablet 300x250</t>
  </si>
  <si>
    <t>9040b069f174e749fb4cf5102e14e737</t>
  </si>
  <si>
    <t>Abovethelaw.com #2 300x250</t>
  </si>
  <si>
    <t>91b65762ad02cb2149f9e53217ba6886</t>
  </si>
  <si>
    <t>Liftable.com #2 300x250</t>
  </si>
  <si>
    <t>9381317b7470ee7b1d0377112bf84594</t>
  </si>
  <si>
    <t>Art-of-living.info #2 300x250</t>
  </si>
  <si>
    <t>952d78062628750cc5d97d80d54ddf00</t>
  </si>
  <si>
    <t>Pjmedia.com Instapundit 300x250</t>
  </si>
  <si>
    <t>9b8937b6b9297e9bcee701d2a63cb498</t>
  </si>
  <si>
    <t>Liftable.comMobile #2 300x250</t>
  </si>
  <si>
    <t>9c67f6a190a8bc7cede76564c87f2d82</t>
  </si>
  <si>
    <t>ConservativetribuneTablet #7 300x250</t>
  </si>
  <si>
    <t>9ce51d8fe39ad3991f5befe185e882a2</t>
  </si>
  <si>
    <t>Medcitynews.com #2 300x250</t>
  </si>
  <si>
    <t>9d9a3f7c8af538793f72aa7c4c5d54ab</t>
  </si>
  <si>
    <t>Samuel-warde.com 300x250</t>
  </si>
  <si>
    <t>a0ababdfc1dd822a65d996516e7dcfa3</t>
  </si>
  <si>
    <t>Forwardprogressives.com 160x600</t>
  </si>
  <si>
    <t>a0d6248cfa8df9138226e0f8f23d1908</t>
  </si>
  <si>
    <t>Usuncut.com #3 300x250</t>
  </si>
  <si>
    <t>a15ea17211bd8229cb76eab0ad5e1ee0</t>
  </si>
  <si>
    <t>Theradicals.com #2 300x250</t>
  </si>
  <si>
    <t>a1cb0ff0426e6fdec28459684981c0f7</t>
  </si>
  <si>
    <t>Climatedepot.com 300x250</t>
  </si>
  <si>
    <t>a43cebe8d97ece0c60058256f9b499b1</t>
  </si>
  <si>
    <t>SheFindsDT 300x250</t>
  </si>
  <si>
    <t>a575f1e83f3a6c2f31d1523ff78c053e</t>
  </si>
  <si>
    <t>Liftable.com #6 300x250</t>
  </si>
  <si>
    <t>a895680621c77c7e52071f230bb7b04c</t>
  </si>
  <si>
    <t>SheFindsDT 300x600</t>
  </si>
  <si>
    <t>a9a283f97efeb22db5aa59c88c7267de</t>
  </si>
  <si>
    <t>Winningdemocrats.com 728x90</t>
  </si>
  <si>
    <t>aad920579b5ffae3053edfbefc34e563</t>
  </si>
  <si>
    <t>Intellectualtakeout.org #2 728x90</t>
  </si>
  <si>
    <t>ab16f10a6c104555526e181610ed792d</t>
  </si>
  <si>
    <t>Freethoughtblogs.com 728x90</t>
  </si>
  <si>
    <t>ae77581834c026065ab1c3fe1629ed55</t>
  </si>
  <si>
    <t>Breakingdefense.com 300x250</t>
  </si>
  <si>
    <t>b154b4b39b958fb7f44be2b5bf744a83</t>
  </si>
  <si>
    <t>Theradicals.com 160x600</t>
  </si>
  <si>
    <t>b1dab2095a68db4515b6838a70fd5bc9</t>
  </si>
  <si>
    <t>Liftable.comMobile 300x250</t>
  </si>
  <si>
    <t>b229388e0779c89c461ac0a577db5613</t>
  </si>
  <si>
    <t>ConservativetribuneMobile 300x250</t>
  </si>
  <si>
    <t>b22fc5cb59d376f23575bb1abea69f6d</t>
  </si>
  <si>
    <t>Intellectualtakeout.org #3 300x250</t>
  </si>
  <si>
    <t>b2b4f36cf8efe7da193e33f55a19975c</t>
  </si>
  <si>
    <t>Art-of-living.info 728x90</t>
  </si>
  <si>
    <t>b36283e1223843accb98368c9f655bb8</t>
  </si>
  <si>
    <t>Jewcy.com 300x600</t>
  </si>
  <si>
    <t>b4ae9db0d2d66a01051350d65931aa3b</t>
  </si>
  <si>
    <t>Lifezette.com #2 300x250</t>
  </si>
  <si>
    <t>b8b797805786dca21210e3c4bcc8657d</t>
  </si>
  <si>
    <t>Cafehayek.com 728x90</t>
  </si>
  <si>
    <t>b988d3b901cc1650528ba2a7c1639365</t>
  </si>
  <si>
    <t>Leftwingnation.org 300x250</t>
  </si>
  <si>
    <t>bab3a2b6c97481906df2ff0051906382</t>
  </si>
  <si>
    <t>Theyoungcons.com 300x250</t>
  </si>
  <si>
    <t>bae385cc030ffd0410ca78912038afae</t>
  </si>
  <si>
    <t>SheFindsDT 728x90</t>
  </si>
  <si>
    <t>bb48686888f7cd9a1c175962a2f63c67</t>
  </si>
  <si>
    <t>WesternjournalismDesktop 300x600</t>
  </si>
  <si>
    <t>bc762c79ca10da549a6e4085e48bd747</t>
  </si>
  <si>
    <t>ConservativetribuneDesktop #4 300x250</t>
  </si>
  <si>
    <t>bd1c69f9bd6a7b491a359b138b062f55</t>
  </si>
  <si>
    <t>Breakingenergy.com 728x90</t>
  </si>
  <si>
    <t>bf2665b739ccc2070edf7e961adbca20</t>
  </si>
  <si>
    <t>Liftable.comTablet #7 300x250</t>
  </si>
  <si>
    <t>bf5d6a09e11fc8981228f33dbf0df674</t>
  </si>
  <si>
    <t>Liftable.com #3 300x250</t>
  </si>
  <si>
    <t>bfcbc609757452488d1ac349e34727e9</t>
  </si>
  <si>
    <t>Medcitynews.com #4 300x250</t>
  </si>
  <si>
    <t>c0702fc5ae8d287b9873f735fda23a18</t>
  </si>
  <si>
    <t>Chicksontheright.com 728x90</t>
  </si>
  <si>
    <t>c28c8a912308a781cf5aeec1b1d04884</t>
  </si>
  <si>
    <t>Usuncut.com 300x250</t>
  </si>
  <si>
    <t>c4fd06c35b0c268a9c2fc42cae6f751d</t>
  </si>
  <si>
    <t>Allenbwest.com 728x90</t>
  </si>
  <si>
    <t>c64dcb8de993b8e1803037783f962005</t>
  </si>
  <si>
    <t>Liftable.comTablet #3 300x250</t>
  </si>
  <si>
    <t>c88db1dfffd1d2a5cb2f759506c8a4d2</t>
  </si>
  <si>
    <t>Takimag.com 300x250</t>
  </si>
  <si>
    <t>c8fac52ed7915b4c8837a238c3c8c3b2</t>
  </si>
  <si>
    <t>Addictinginfo.org #4 300x250</t>
  </si>
  <si>
    <t>c913cc2a379ccc0ce7ef19c2a57af9a2</t>
  </si>
  <si>
    <t>Thebolde.com #3 300x250</t>
  </si>
  <si>
    <t>cb1ae8b0430788ba850aa78d99f51ffb</t>
  </si>
  <si>
    <t>Hypeline.org 728x90</t>
  </si>
  <si>
    <t>cb79d647f6dfdcb6bcdae8245eb604b4</t>
  </si>
  <si>
    <t>Rebootillinois.com 300x600</t>
  </si>
  <si>
    <t>cc80b4bc3d46b22f7d9119b3f9f87813</t>
  </si>
  <si>
    <t>Michellemalkin.com 160x600</t>
  </si>
  <si>
    <t>cd3e850752562ae8068138d6922da4be</t>
  </si>
  <si>
    <t>Lifezette.com #3 300x250</t>
  </si>
  <si>
    <t>ce00c524b3c30f054539ba0517b51757</t>
  </si>
  <si>
    <t>Theradicals.com 300x250</t>
  </si>
  <si>
    <t>d0545984c1e7192aff99418c4d6d5655</t>
  </si>
  <si>
    <t>Dealbreaker.com #2 300x250</t>
  </si>
  <si>
    <t>d30ec3cf678ab5591d41c87c9287c3d3</t>
  </si>
  <si>
    <t>ConservativetribuneTablet #8 300x250</t>
  </si>
  <si>
    <t>d4bc1b947aacb588fc958e5c506710b3</t>
  </si>
  <si>
    <t>Leftwingnation.org 728x90</t>
  </si>
  <si>
    <t>d594a58a32cd61507600e4b3dba37b23</t>
  </si>
  <si>
    <t>Samuel-warde.com 728x90</t>
  </si>
  <si>
    <t>d7cd93f4383cf2d8a6896131d68967d9</t>
  </si>
  <si>
    <t>Abovethelaw.com 728x90</t>
  </si>
  <si>
    <t>d823b0db2846532085a73fc5212b84c1</t>
  </si>
  <si>
    <t>WesternjournalismDesktop 300x250</t>
  </si>
  <si>
    <t>da561c61fe99142a659a706c0669791a</t>
  </si>
  <si>
    <t>Liftable.com #7 300x250</t>
  </si>
  <si>
    <t>dbab1958ff88ea57652c20a2645f8c9c</t>
  </si>
  <si>
    <t>ConservativetribuneMobile #3 300x250</t>
  </si>
  <si>
    <t>df42a8a55aba585b9a9ba1467ac74eba</t>
  </si>
  <si>
    <t>ConservativetribuneMobile #6 300x250</t>
  </si>
  <si>
    <t>dfe5cdce117f555a1da15f93abb224af</t>
  </si>
  <si>
    <t>Ifyouonlynews.com 300x250</t>
  </si>
  <si>
    <t>e252e09c22e6d311a0052c3e6c13f900</t>
  </si>
  <si>
    <t>Winningdemocrats.com 300x250</t>
  </si>
  <si>
    <t>e2bf59dc09dc6200e875b9c14f288ab9</t>
  </si>
  <si>
    <t>SheFindsTablet 300x250</t>
  </si>
  <si>
    <t>e3e035f719bce549bb9071744da82d17</t>
  </si>
  <si>
    <t>Davidhenrie.com 728x90</t>
  </si>
  <si>
    <t>e78c07c137a88dba6075c1328a70b2af</t>
  </si>
  <si>
    <t>Powerlineblog.com 728x90</t>
  </si>
  <si>
    <t>ea85f62a1920e1d4f10cabfcc1a6e70d</t>
  </si>
  <si>
    <t>Intellectualtakeout.org 300x250</t>
  </si>
  <si>
    <t>ec8c2cbb5d24b815f7625b8ea8e12839</t>
  </si>
  <si>
    <t>Ricochet.com 300x600</t>
  </si>
  <si>
    <t>ee202ed66f915466ac58954de6f5b449</t>
  </si>
  <si>
    <t>Abovethelaw.com #3 300x250</t>
  </si>
  <si>
    <t>ef87eb5697efba2fe2b85576c8481297</t>
  </si>
  <si>
    <t>ConservativetribuneTablet #3 300x250</t>
  </si>
  <si>
    <t>f2b5939066b5631e2b8fd83ca22d93ba</t>
  </si>
  <si>
    <t>Americannewsx.com #2 300x250</t>
  </si>
  <si>
    <t>f3b9e6c2a0d83ca0736508f6e83dd221</t>
  </si>
  <si>
    <t>Allenbwest.com #2 728x90</t>
  </si>
  <si>
    <t>f47278b261ca824a5b6806df915eae07</t>
  </si>
  <si>
    <t>Liftable.comMobile #3 300x250</t>
  </si>
  <si>
    <t>f4c735f235d6d663ff4a898760930e00</t>
  </si>
  <si>
    <t>ConservativetribuneMobile #2 300x250</t>
  </si>
  <si>
    <t>f4e85d53f7a12cfc182f03c197fdcb9d</t>
  </si>
  <si>
    <t>Medcitynews.com 728x90</t>
  </si>
  <si>
    <t>f76e60e79165d6a5252514f67a814f07</t>
  </si>
  <si>
    <t>Liftable.comTablet #6 300x250</t>
  </si>
  <si>
    <t>f89ce5a1d029a3a940f150d5cca24ce1</t>
  </si>
  <si>
    <t>WesternjournalismTablet #5 300x250</t>
  </si>
  <si>
    <t>fa5b6d7a3a6885e5e11393cd5697a868</t>
  </si>
  <si>
    <t>Theatlantic.com 300x250</t>
  </si>
  <si>
    <t>facea23f0e075812672c86d47eda9618</t>
  </si>
  <si>
    <t>Tpnn.com #5 300x250</t>
  </si>
  <si>
    <t>fd3589722614c606caf142438f2f143c</t>
  </si>
  <si>
    <t>Theyoungcons.com 160x600</t>
  </si>
  <si>
    <t>fdf8056631e9e6f1b19a96bb0234eafb</t>
  </si>
  <si>
    <t>Frontpagemag.com 300x250</t>
  </si>
  <si>
    <t>ff4fcbd0d53b4865647e8c55c00a587d</t>
  </si>
  <si>
    <t>Allenbwest.com #2 300x250</t>
  </si>
  <si>
    <t>josh@sermodigital.com</t>
  </si>
  <si>
    <t>Sermo Digital (buzzpo.com)</t>
  </si>
  <si>
    <t>23ff19aecb770bfcf73e35e3afb693db</t>
  </si>
  <si>
    <t>Ziglarvault.com ATF, ROS 970x250</t>
  </si>
  <si>
    <t>3bf0f7b7a08b66c75de0d483102e1e89</t>
  </si>
  <si>
    <t>Ziglarvault.com Mid Post 300x250</t>
  </si>
  <si>
    <t>ec6add8ec655b6601b745da1e796a8c5</t>
  </si>
  <si>
    <t>Ziglarvault.com ATF, ROS 300x250</t>
  </si>
  <si>
    <t>josh@vettimedia.com</t>
  </si>
  <si>
    <t>Vetti Media (supremepatriot.com)</t>
  </si>
  <si>
    <t>10c169eafdc372ede28f88df013cddc5</t>
  </si>
  <si>
    <t>Supremepatriot.com ATF 728x90</t>
  </si>
  <si>
    <t>685bce33ba71d87b0c9ee11f6b38daed</t>
  </si>
  <si>
    <t>Supremepatriot.com BTF #2 300x250</t>
  </si>
  <si>
    <t>79a75f588e418d12d0702e033dc454f4</t>
  </si>
  <si>
    <t>Supremepatriot.com ATF #2 300x250</t>
  </si>
  <si>
    <t>jsloan@onegreenplanet.org</t>
  </si>
  <si>
    <t>Onegreenplanet.org</t>
  </si>
  <si>
    <t>3d52b3397f96ae5b8e19d5b97abcef4e</t>
  </si>
  <si>
    <t>Onegreenplanet.org USA UK AU CA BTF 300x250</t>
  </si>
  <si>
    <t>63960949d0d09ec590968e69c9bd9612</t>
  </si>
  <si>
    <t>Onegreenplanet.org USA UK AU CA ATF 300x250</t>
  </si>
  <si>
    <t>9516c713dee0e64f83dd4858932fee19</t>
  </si>
  <si>
    <t>Onegreenplanet.org USA UK AU CA BTF 728x90</t>
  </si>
  <si>
    <t>9e8eaf2a8b83325a6f3222ac07f6bd2b</t>
  </si>
  <si>
    <t>Onegreenplanet.org USA UK AU CA ATF 728x90</t>
  </si>
  <si>
    <t>f2cd83b30433f9ae7c82552733146fb0</t>
  </si>
  <si>
    <t>f8c9396358938d543496bcc3b8243b26</t>
  </si>
  <si>
    <t>jstam@menshealthtrends.com</t>
  </si>
  <si>
    <t>Menshealthtrends.com</t>
  </si>
  <si>
    <t>049488773553d0a36b08457611fba1a2</t>
  </si>
  <si>
    <t>Femmeluxe.com Tier 1 728x90</t>
  </si>
  <si>
    <t>107e0d713749dc4a01927841528a7812</t>
  </si>
  <si>
    <t>Femmeluxe.com #1 160x600</t>
  </si>
  <si>
    <t>289193433fbf2322943dea52ada483b2</t>
  </si>
  <si>
    <t>Femmeluxe.com #2 160x600</t>
  </si>
  <si>
    <t>697f67c99383ac7ec48333638635eba9</t>
  </si>
  <si>
    <t>Femmeluxe.com Tier 2 728x90</t>
  </si>
  <si>
    <t>9da1221e7081d858780390e671d8f159</t>
  </si>
  <si>
    <t>Femmeluxe.com Tier 1 300x250</t>
  </si>
  <si>
    <t>b5185a31feec88b8fcc8df9e945ee12e</t>
  </si>
  <si>
    <t>Femmeluxe.com Tier 2 300x250</t>
  </si>
  <si>
    <t>juraj.polak@timesofmalta.com</t>
  </si>
  <si>
    <t>Timesofmalta.com</t>
  </si>
  <si>
    <t>617bcb9eeb13c8fcb96e545a7a9a5444</t>
  </si>
  <si>
    <t>Timesofmalta.com #2 Mobile INTL  320x50</t>
  </si>
  <si>
    <t>8fb2f03abb87439389588763687f088e</t>
  </si>
  <si>
    <t>Timesofmalta.com INTL BOT 300x250</t>
  </si>
  <si>
    <t>9cee6623883126c5c16310e854199e09</t>
  </si>
  <si>
    <t>Timesofmalta.com INTL TOP 300x250</t>
  </si>
  <si>
    <t>c44244550934998b6ed2b3280fe65efa</t>
  </si>
  <si>
    <t>Timesofmalta.com Malta 728x90</t>
  </si>
  <si>
    <t>eb3fd26869ed931f0127b47797eeec4c</t>
  </si>
  <si>
    <t>Timesofmalta.com INTL 728x90</t>
  </si>
  <si>
    <t>justin@modernwebgroup.com</t>
  </si>
  <si>
    <t>Modern Web Group (placesyoullsee.com)</t>
  </si>
  <si>
    <t>007af4a273b14bf06087359c35c180c7</t>
  </si>
  <si>
    <t>PYS-BottomSlide</t>
  </si>
  <si>
    <t>08dc912103575c4ece1ff33f690852aa</t>
  </si>
  <si>
    <t>PYS-MidSlideMobile</t>
  </si>
  <si>
    <t>099990437fdbd3a2e55d9552649fcce2</t>
  </si>
  <si>
    <t>PYS-MidSidebar</t>
  </si>
  <si>
    <t>105ae376d1346ffa0f4f99bda8b7c762</t>
  </si>
  <si>
    <t>PYS-UnderIcons</t>
  </si>
  <si>
    <t>30159fe9590cfef33ecc3e4f7197b7f3</t>
  </si>
  <si>
    <t>HE-UnderIcons</t>
  </si>
  <si>
    <t>74f3f65c5133f02d8f6d229fe48deb81</t>
  </si>
  <si>
    <t>HE-MidSidebar</t>
  </si>
  <si>
    <t>7b07f9b666ff1b92430cd1f0000e3476</t>
  </si>
  <si>
    <t>HE-BottomSlideDesktop</t>
  </si>
  <si>
    <t>b8d4800d666d995fa551449572605429</t>
  </si>
  <si>
    <t>PYS-BottomSlideMobile</t>
  </si>
  <si>
    <t>bd65ba482419134c07907490fcc00b57</t>
  </si>
  <si>
    <t>PYS-MidSlide</t>
  </si>
  <si>
    <t>bea00fcd47b6011da6d69015efb58c26</t>
  </si>
  <si>
    <t>HE-MidSlideMobile</t>
  </si>
  <si>
    <t>efbb809c2207c057fa9a4eadf77c0484</t>
  </si>
  <si>
    <t>HE-BottomSlideMobile</t>
  </si>
  <si>
    <t>f543ab09d33a5ac7672f960f80009012</t>
  </si>
  <si>
    <t>HE-MidSlideDesktop</t>
  </si>
  <si>
    <t>justin@upliftinteractive.com</t>
  </si>
  <si>
    <t>Uplift Interactive (glamwomen.com)</t>
  </si>
  <si>
    <t>0203bff5c5d45ddc1ad1062643c80d65</t>
  </si>
  <si>
    <t>Okayplayer.com MSG ATF 300x250</t>
  </si>
  <si>
    <t>03484e601e933964125d6da3dc00e192</t>
  </si>
  <si>
    <t>247sports.com ATF Top 1 728x90</t>
  </si>
  <si>
    <t>083dc2a67967d9d39f9e4f09b5f3fb65</t>
  </si>
  <si>
    <t>0a54fad74886a48109e83c31b0d8d368</t>
  </si>
  <si>
    <t>Funnelbrain.com 300x250</t>
  </si>
  <si>
    <t>0ad383ff82269c6dba05ba262fa270a0</t>
  </si>
  <si>
    <t>247sports.com x43 728x90</t>
  </si>
  <si>
    <t>0ae70c39fbb99610404c42dd55f1d456</t>
  </si>
  <si>
    <t>Countryfancast.com 300x250</t>
  </si>
  <si>
    <t>1c929ea8649d30b3c21a8433f53b8a15</t>
  </si>
  <si>
    <t>247sports.com BTF Bottom 1 728x90</t>
  </si>
  <si>
    <t>22cacc949e460badd71fe40c313efbb5</t>
  </si>
  <si>
    <t>Out.com 300x250</t>
  </si>
  <si>
    <t>25cefad8f2f7331c6314e0ba3a4f1af5</t>
  </si>
  <si>
    <t>2d802cb6073b8bd5438896676eb2b1cc</t>
  </si>
  <si>
    <t>Advocate.com Tier 2 300x250</t>
  </si>
  <si>
    <t>2e13da545781b8426a3efdddb53c8d63</t>
  </si>
  <si>
    <t>332dfc055f77bf75ba11a1ae08088db5</t>
  </si>
  <si>
    <t>33cf2dbac5f8b9acd322e278ad3725fd</t>
  </si>
  <si>
    <t>Out.com Mobile 300x250 Tier 2</t>
  </si>
  <si>
    <t>36321956eb7aba0d3761c36e7684c203</t>
  </si>
  <si>
    <t>Thesimsresource - 300x250_ATF</t>
  </si>
  <si>
    <t>372b6d4bf0edc9dda828e890b4b46000</t>
  </si>
  <si>
    <t>247sports.com x41 728x90</t>
  </si>
  <si>
    <t>3a2245b06bb31ef0af986525acfb7fcc</t>
  </si>
  <si>
    <t>247sports.com BTF Right 3 160x600</t>
  </si>
  <si>
    <t>3d832e82275f09dc277586801519616f</t>
  </si>
  <si>
    <t>Out.com 300x600</t>
  </si>
  <si>
    <t>4ad804a92b15e29146b3ac62d8b912f5</t>
  </si>
  <si>
    <t>Advocate.com Mobile 320x50</t>
  </si>
  <si>
    <t>4ca7a7d12e1451650cc0d77e67afd4ba</t>
  </si>
  <si>
    <t>537adafd3ff1e05d3e0aef724bb0cce7</t>
  </si>
  <si>
    <t>247sports.com ATF Top 728x90</t>
  </si>
  <si>
    <t>59886fdf302244b0f9d8960e7a23736e</t>
  </si>
  <si>
    <t>Cad-comic.com 728x90 other tbnr</t>
  </si>
  <si>
    <t>5a03573968ec4f9ab03dbf88f0285743</t>
  </si>
  <si>
    <t>Okayplayer.com US MSG ATF 300x250</t>
  </si>
  <si>
    <t>5a1f4bdb6cd63d8daa983e24feb1296e</t>
  </si>
  <si>
    <t>Advocate.com 300x250</t>
  </si>
  <si>
    <t>5a7536aa31090f547e28b56d16a0f2ca</t>
  </si>
  <si>
    <t>Thesimsresource - 728x90_BTF</t>
  </si>
  <si>
    <t>60012cab4b29c69047c9ee94bf0ea823</t>
  </si>
  <si>
    <t>6ee8756eaf7823626d882d31e7efea81</t>
  </si>
  <si>
    <t>Out.com 728x90</t>
  </si>
  <si>
    <t>6f6b6a47647ac74f8190d0f66b99cb5f</t>
  </si>
  <si>
    <t>Okayplayer.com US MSG ATF 728x90</t>
  </si>
  <si>
    <t>70a24c548911fb8d44310614b424611a</t>
  </si>
  <si>
    <t>7bed741f0b0e8ffbf94b1c0fde3a1edc</t>
  </si>
  <si>
    <t>Newgrounds.com 300x250</t>
  </si>
  <si>
    <t>7cf0612cc49a50cfd088c4699c7738d3</t>
  </si>
  <si>
    <t>247sports.com BTF Bottom Tier 2 728x90</t>
  </si>
  <si>
    <t>7f899a98b5d0056dce565cd21dd5293b</t>
  </si>
  <si>
    <t>809fe260129336411d26f2e6ea0300ed</t>
  </si>
  <si>
    <t>Cad-comic.com 160x600 ncp rtwr</t>
  </si>
  <si>
    <t>813f414d5c3ae290f6531c24a6beb17c</t>
  </si>
  <si>
    <t>247sports.com BTF x30 Tier 2 160x600</t>
  </si>
  <si>
    <t>819a9850bd9465b4363cb485c656d6c9</t>
  </si>
  <si>
    <t>81d35f3be2c5d521fe157c8e8337d067</t>
  </si>
  <si>
    <t>Cad-comic.com 160x600 mp rtwr</t>
  </si>
  <si>
    <t>8361244e8ccb6780a70353e416130845</t>
  </si>
  <si>
    <t>Okayplayer.com ATF 728x90</t>
  </si>
  <si>
    <t>83fa30369e2671bcb9644d190dda7d01</t>
  </si>
  <si>
    <t>247sports.com x44 728x90</t>
  </si>
  <si>
    <t>8883775daf3989bbc4cffc947ebb0944</t>
  </si>
  <si>
    <t>Pride.com 728x90</t>
  </si>
  <si>
    <t>8b2777852d01f314ccefb5a971957b35</t>
  </si>
  <si>
    <t>Advocate.com 300x600</t>
  </si>
  <si>
    <t>8e5746f7e24dffafe0f7762808c04b0c</t>
  </si>
  <si>
    <t>8fda41f7af518f846f451d7f5b1da12c</t>
  </si>
  <si>
    <t>Spriters-resource.com tsr 160</t>
  </si>
  <si>
    <t>97eb9118a6060058d5c75e8953543357</t>
  </si>
  <si>
    <t>Cad-comic.com 728x90 mp tbnr</t>
  </si>
  <si>
    <t>a0fd8aaaf5dc732ab114227950a3c92c</t>
  </si>
  <si>
    <t>a2e4e7d17ab330031534a370886f80d7</t>
  </si>
  <si>
    <t>Cad-comic.com v2 728x90 ncp tbnr</t>
  </si>
  <si>
    <t>a424546b0058e472ce017e5fb4e20df3</t>
  </si>
  <si>
    <t>247sports.com 300x250 ATF Middle 2</t>
  </si>
  <si>
    <t>a4af2715762c7b57cfd18e44f9d2affb</t>
  </si>
  <si>
    <t>Spriters-resource.com Comments 300x250</t>
  </si>
  <si>
    <t>aca6546266e8078df167d3dbaae48d54</t>
  </si>
  <si>
    <t>Pride.com 300x250</t>
  </si>
  <si>
    <t>ad4514f92ac46ff8236092d7cba7875c</t>
  </si>
  <si>
    <t>Countryfancast.com 728x90</t>
  </si>
  <si>
    <t>b1ee9826faf4d1b0bc14b40026bfb91f</t>
  </si>
  <si>
    <t>Okayplayer.com INT ATF 728x90</t>
  </si>
  <si>
    <t>be5df0d1a0169fcf170c64e173b591c8</t>
  </si>
  <si>
    <t>c13d8bb19324f19e47c18304c962e498</t>
  </si>
  <si>
    <t>Funnelbrain.com Tier 2 728x90</t>
  </si>
  <si>
    <t>cb9d57ad6e3f7d1ebecfd227fb18c622</t>
  </si>
  <si>
    <t>247sports.com Mobile</t>
  </si>
  <si>
    <t>cc8f20b3eb1d0ac4e4e63faeb205d6f6</t>
  </si>
  <si>
    <t>d0d5ad5bc7865958498cbc4e34ac921c</t>
  </si>
  <si>
    <t>247sports.com BTF Bottom 728x90</t>
  </si>
  <si>
    <t>d2f584915b5adf6aefbeb38b03203649</t>
  </si>
  <si>
    <t>Funnelbrain.com 728x90</t>
  </si>
  <si>
    <t>daa5c10a3081150c6e5522f4473e4cd8</t>
  </si>
  <si>
    <t>247sports.com BTF x30 160x600</t>
  </si>
  <si>
    <t>dab182fa74675b8c6b320b9ab04ab171</t>
  </si>
  <si>
    <t>Pride.com Mobile 320x50</t>
  </si>
  <si>
    <t>deb1dfea0ccc760538acdaa7d427d623</t>
  </si>
  <si>
    <t>247sports.com x42 728x90</t>
  </si>
  <si>
    <t>def66da9308726672e6c1602681691fb</t>
  </si>
  <si>
    <t>Hiddenplaybook.com Tablet 300x250</t>
  </si>
  <si>
    <t>e3fb4af950120b83ea6facabbcb47ab2</t>
  </si>
  <si>
    <t>e6acac5689a52137ceabbcff9be2afaa</t>
  </si>
  <si>
    <t>247sports.com BTF x31 Tier 2 160x600</t>
  </si>
  <si>
    <t>e73aa89d57df90ce3dda9ae510cca4c6</t>
  </si>
  <si>
    <t>247sports.com Mobile 320x50 New</t>
  </si>
  <si>
    <t>e773c34a5b19bfc60db307e62d69730c</t>
  </si>
  <si>
    <t>Celebbistro.com 300x250</t>
  </si>
  <si>
    <t>e88c3fd1b15ab1e4e83381f82c4a9e79</t>
  </si>
  <si>
    <t>ea7c98b76cd57664682f1a9a0115e2d2</t>
  </si>
  <si>
    <t>247sports.com x31 160x600</t>
  </si>
  <si>
    <t>eb233702513a5c600e2eff2df16ae61b</t>
  </si>
  <si>
    <t>ef3a40fedf3d5c4dc01ed19d8ed8d979</t>
  </si>
  <si>
    <t>Spriters-resource.com Footer 728x90</t>
  </si>
  <si>
    <t>f0b780907a15957e2668c75973eba1bc</t>
  </si>
  <si>
    <t>Pride.com 300x600</t>
  </si>
  <si>
    <t>f0fcfb8fe0d6eebe1f35d062a46cb242</t>
  </si>
  <si>
    <t>f1375e404553a21bbeb8888432f042a8</t>
  </si>
  <si>
    <t>Out.com Mobile 320x50</t>
  </si>
  <si>
    <t>f61bc71b885d391fc0aa665635aeac7f</t>
  </si>
  <si>
    <t>fa86e5c49b0609723919fb85baf3c107</t>
  </si>
  <si>
    <t>Hiddenplaybook.com Tablet 728x90</t>
  </si>
  <si>
    <t>faaacc6f27c78191ac9031beda5f9d61</t>
  </si>
  <si>
    <t>247sports.com BTF Bottom 1 Tier 2 728x90</t>
  </si>
  <si>
    <t>fad40be8655ff4fdf1e73f1665272d77</t>
  </si>
  <si>
    <t>247sports.com x32 160x600</t>
  </si>
  <si>
    <t>fb81b5f6b5281ad1a7df11a94b491828</t>
  </si>
  <si>
    <t>Newgrounds.com 728x90</t>
  </si>
  <si>
    <t>fdb738fa0b243d40373e757313cee799</t>
  </si>
  <si>
    <t>Thesimsresource - 300x250_BTF</t>
  </si>
  <si>
    <t>ffd16bb7d57643f24ab6bdd34d410a76</t>
  </si>
  <si>
    <t>Cad-comic.com 160x600 other rtwr</t>
  </si>
  <si>
    <t>justine@culturemagnet.com</t>
  </si>
  <si>
    <t>Culturemagnet.com</t>
  </si>
  <si>
    <t>1373760878117f2c363b44e7b0bfc440</t>
  </si>
  <si>
    <t>Culturemagnet.com Tier 2 160x600</t>
  </si>
  <si>
    <t>1374efcc6f944173f6862a6c908e2034</t>
  </si>
  <si>
    <t>Culturemagnet.com Tier 3 300x250</t>
  </si>
  <si>
    <t>1eb1b5b4adfe561ed25412041475238f</t>
  </si>
  <si>
    <t>Howdelish.com 160x600</t>
  </si>
  <si>
    <t>53f570b0fe38e06a340e118133942e78</t>
  </si>
  <si>
    <t>Culturemagnet.com Tier 3 160x600</t>
  </si>
  <si>
    <t>5b124107d2a0c517dddab6a4e0a497da</t>
  </si>
  <si>
    <t>Culturemagnet.com Tier 1 300x250</t>
  </si>
  <si>
    <t>75b601b692f957685ba97452f65f7a47</t>
  </si>
  <si>
    <t>Culturemagnet.com Tier 4 160x600</t>
  </si>
  <si>
    <t>8c5044701061f4d3907e7b291402645f</t>
  </si>
  <si>
    <t>Culturemagnet.com Tier 3 728x90</t>
  </si>
  <si>
    <t>8d55416cd187d2e991fe2a0cfdd4321c</t>
  </si>
  <si>
    <t>Howdelish.com 300x250</t>
  </si>
  <si>
    <t>90ade5a296c32029a397057e359a474a</t>
  </si>
  <si>
    <t>Culturemagnet.com Tier 1 728x90</t>
  </si>
  <si>
    <t>b5aaf071aa8e8cd01eb50881a85797f2</t>
  </si>
  <si>
    <t>Culturemagnet.com Tier 4 300x250</t>
  </si>
  <si>
    <t>c79d4d9b0d66827874f80f6015422a51</t>
  </si>
  <si>
    <t>Culturemagnet.com Tier 2 728x90</t>
  </si>
  <si>
    <t>d1bd8f98e0977284afe396e5e8371839</t>
  </si>
  <si>
    <t>Culturemagnet.com Tier 1 160x600</t>
  </si>
  <si>
    <t>e3b6ef851a250dc22d9892a0ef300212</t>
  </si>
  <si>
    <t>Culturemagnet.com Tier 2 300x250</t>
  </si>
  <si>
    <t>e697201a00ee49ae9adab176dfc7cc69</t>
  </si>
  <si>
    <t>Culturemagnet.com Tier 4 728x90</t>
  </si>
  <si>
    <t>eabf20c666a6ce5427248b7d9b308464</t>
  </si>
  <si>
    <t>Howdelish.com 728x90</t>
  </si>
  <si>
    <t>kanchan@sanfoundry.com</t>
  </si>
  <si>
    <t>Sanfoundry.com</t>
  </si>
  <si>
    <t>0ba885d293b0cae0170a8b45614825f3</t>
  </si>
  <si>
    <t>US B160x600_2S</t>
  </si>
  <si>
    <t>1fdba6793c528b294fa84dc70fc4a257</t>
  </si>
  <si>
    <t>US C300x250_MD</t>
  </si>
  <si>
    <t>2c9e666291262d424289eeb2cf5371a7</t>
  </si>
  <si>
    <t>US 300x250_2</t>
  </si>
  <si>
    <t>421ba446b31fe1ab9b3c035e19644d19</t>
  </si>
  <si>
    <t>US 300x250_4S</t>
  </si>
  <si>
    <t>731ec840c58805ccf59a3850bc2b0cc5</t>
  </si>
  <si>
    <t>US A728x90_2B</t>
  </si>
  <si>
    <t>7ae3a8f439295c6324e11dd1624c224e</t>
  </si>
  <si>
    <t>US 300x250_3S</t>
  </si>
  <si>
    <t>b6a12675f2cb6bf9133cc8b2ba20e937</t>
  </si>
  <si>
    <t>US Sanfoundry.com Mobile-End 320x50</t>
  </si>
  <si>
    <t>ce7a11a7cdbe8fb3f6cbc8cbf33426c5</t>
  </si>
  <si>
    <t>US 300x250_1</t>
  </si>
  <si>
    <t>d374d88386f526298acee93b17d35eef</t>
  </si>
  <si>
    <t>US Sanfoundry.com Mobile #1 Top 320x50</t>
  </si>
  <si>
    <t>df035a8db44fc21b653713ab2779e25c</t>
  </si>
  <si>
    <t>US C300x250_MD2</t>
  </si>
  <si>
    <t>karan@infobase.in</t>
  </si>
  <si>
    <t>MapsOfWorld.com</t>
  </si>
  <si>
    <t>1a6df501e64f86922f223d7a0d998255</t>
  </si>
  <si>
    <t>Mapsofworld.com 160x600 #5</t>
  </si>
  <si>
    <t>55d401e2df65871ea602acc265f37e5e</t>
  </si>
  <si>
    <t>Mapsofworld.com #4 160x600</t>
  </si>
  <si>
    <t>69fdedecd069da2d5d418fbefd701747</t>
  </si>
  <si>
    <t>Mapsofworld.com US ATF 728x90</t>
  </si>
  <si>
    <t>8211600132da05acfe996dd7a5e7e8db</t>
  </si>
  <si>
    <t>Mapsofworld.com #2 160x600</t>
  </si>
  <si>
    <t>86988a7cd44b99bad940d347385ada57</t>
  </si>
  <si>
    <t>Mapsofworld.com 160x600 #6</t>
  </si>
  <si>
    <t>89d90cd686145f3719898077473dd63b</t>
  </si>
  <si>
    <t>Mapsofworld.com #3 160x600</t>
  </si>
  <si>
    <t>98408d1d0416024e52c56bffb0fb0179</t>
  </si>
  <si>
    <t>Mapsofworld.com 160x600</t>
  </si>
  <si>
    <t>kartik@bahola.co</t>
  </si>
  <si>
    <t>ilovehomoeopathy.com</t>
  </si>
  <si>
    <t>kbrady@remedyhealthmedia.com</t>
  </si>
  <si>
    <t>Remedy Health Media (healthcommunities.com)</t>
  </si>
  <si>
    <t>8d8f00fc9333a62b705dc015fbbda6ef</t>
  </si>
  <si>
    <t>Healthcommunities.com 728x90</t>
  </si>
  <si>
    <t>b20117b7d7d66fa5f42c5f4b42576001</t>
  </si>
  <si>
    <t>Healthcommunities.com 300x250</t>
  </si>
  <si>
    <t>ed02de7faa3e99a6418da6ed15051332</t>
  </si>
  <si>
    <t>Healthcommunities.com Mobile 300x250</t>
  </si>
  <si>
    <t>kellen@americanmilitarynews.com</t>
  </si>
  <si>
    <t>Americanmilitarynews.com</t>
  </si>
  <si>
    <t>57cb490c3814ab368f19c27c63d7e7ad</t>
  </si>
  <si>
    <t>Americanmilitarynews.com Mobile 300x250</t>
  </si>
  <si>
    <t>a7bf5fe1d156a3bd5a491e81931cf842</t>
  </si>
  <si>
    <t>Americanmilitarynews.com 300x250</t>
  </si>
  <si>
    <t>kevin@ranker.com</t>
  </si>
  <si>
    <t>Ranker.com</t>
  </si>
  <si>
    <t>0962ff6c02f4b61ac4a2de7b6df5f1fa</t>
  </si>
  <si>
    <t>Rubicon PB (RankerAC-Mobile-R.F.M RS) 300x250</t>
  </si>
  <si>
    <t>5617a7fec2d18daa746bf5c9b6370dab</t>
  </si>
  <si>
    <t>US Sexy U4 300x250</t>
  </si>
  <si>
    <t>a18d62ac8eb128211e9258dcff766f6c</t>
  </si>
  <si>
    <t>US Sexy U5 728x90</t>
  </si>
  <si>
    <t>e3c924cc766f4e97fc3608c10e299a80</t>
  </si>
  <si>
    <t>US Sexy U1 728x90</t>
  </si>
  <si>
    <t>f5a0843e004b023e61c32460dada795e</t>
  </si>
  <si>
    <t>US Sexy U3 300x250</t>
  </si>
  <si>
    <t>kevin@sureswiftcapital.com</t>
  </si>
  <si>
    <t>SureSwift Capital Inc. (PythonCentral.io)</t>
  </si>
  <si>
    <t>0791787893047d285d0aeb2bb79bb5a5</t>
  </si>
  <si>
    <t>Jqueryhouse.com #1 300x250</t>
  </si>
  <si>
    <t>123d535d80e0287811db61956536628f</t>
  </si>
  <si>
    <t>Html5canvastutorials.com 728x90</t>
  </si>
  <si>
    <t>124dc0ba42fffaaf9914b539e506a5d5</t>
  </si>
  <si>
    <t>Inserthtml.com 300x600</t>
  </si>
  <si>
    <t>1578d0ebdeee664fbbb9a9c02aa215ad</t>
  </si>
  <si>
    <t>Html5canvastutorials.com 160x600</t>
  </si>
  <si>
    <t>1e26237022a38e1c67e0cfdb5b439eb6</t>
  </si>
  <si>
    <t>Html5canvastutorials.com #2 300x250</t>
  </si>
  <si>
    <t>21bbd78cfc03ac4cf1707daaefeb6bc6</t>
  </si>
  <si>
    <t>Pythoncentral.io #2 728x90</t>
  </si>
  <si>
    <t>31af06a68f26ab931f84c19bc1bc7539</t>
  </si>
  <si>
    <t>Jqueryhouse.com #2 728x90</t>
  </si>
  <si>
    <t>3383c1e5455b0bfc8f7ffb92d7729cc7</t>
  </si>
  <si>
    <t>Cssdeck.com #1 300x600</t>
  </si>
  <si>
    <t>34180d7ccdd1638833bb42e739a704ec</t>
  </si>
  <si>
    <t>Cssnewbie.com 300x250</t>
  </si>
  <si>
    <t>37fa0b266d19df29110340b5fa952578</t>
  </si>
  <si>
    <t>Cssnewbie.com 300x600</t>
  </si>
  <si>
    <t>3f8b0259ff93c194784830aafeb2a8ae</t>
  </si>
  <si>
    <t>Html5canvastutorials.com #2 728x90</t>
  </si>
  <si>
    <t>460bef7076ad6114666fcc3664a3c9e9</t>
  </si>
  <si>
    <t>Jquerybyexample.net 300x250</t>
  </si>
  <si>
    <t>49be119bf0685fc1ae387d33d88e791b</t>
  </si>
  <si>
    <t>Jqueryhouse.com #1 300x600</t>
  </si>
  <si>
    <t>579ba3cd27c645c3eb17442a4d8824b4</t>
  </si>
  <si>
    <t>Jquerybyexample.net 160x600</t>
  </si>
  <si>
    <t>763ad3643363b013fb5d753027297f1e</t>
  </si>
  <si>
    <t>Cssreset.com 300x600</t>
  </si>
  <si>
    <t>827dfbec33e61e9b60256603ff9e5c91</t>
  </si>
  <si>
    <t>Html5canvastutorials.com 300x250</t>
  </si>
  <si>
    <t>b18049fe96ecb32f452d30899a999e2d</t>
  </si>
  <si>
    <t>Jqueryhouse.com #2 300x250</t>
  </si>
  <si>
    <t>b6722123bc4d968e941ebc8c8b397288</t>
  </si>
  <si>
    <t>Cssreset.com 300x250</t>
  </si>
  <si>
    <t>bb9dfd0b3b92eaac359642b341a50d93</t>
  </si>
  <si>
    <t>Cssreset.com 160x600</t>
  </si>
  <si>
    <t>be2d4f654849b992f85c34cf2e7a086d</t>
  </si>
  <si>
    <t>Jquerybyexample.net 300x600</t>
  </si>
  <si>
    <t>bf5e3ec8616ea329597239be5845b3ed</t>
  </si>
  <si>
    <t>Cssnewbie.com 728x90</t>
  </si>
  <si>
    <t>c05d4715822806753860d146c9e876df</t>
  </si>
  <si>
    <t>Cssnewbie.com 160x600</t>
  </si>
  <si>
    <t>c9b46d975744d945f8f448ce9da4a077</t>
  </si>
  <si>
    <t>Thecodeplayer.com #2 300x250</t>
  </si>
  <si>
    <t>ca1729e3dfbdcf57ef58cd579c11e6a3</t>
  </si>
  <si>
    <t>Inserthtml.com #2 728x90</t>
  </si>
  <si>
    <t>e4fb0a73e44ec1c297aab15c1c4d5260</t>
  </si>
  <si>
    <t>Learningjquery.com 728x90</t>
  </si>
  <si>
    <t>e89bea5b06d87a63d3e8f6a2cd2f8570</t>
  </si>
  <si>
    <t>Cssreset.com 728x90</t>
  </si>
  <si>
    <t>eacc2206ac3a45d444687063edc599ce</t>
  </si>
  <si>
    <t>Jquerybyexample.net 728x90</t>
  </si>
  <si>
    <t>eb229f8b6d18f11b3dcd5fa2f6f4dc74</t>
  </si>
  <si>
    <t>Html5canvastutorials.com 300x600</t>
  </si>
  <si>
    <t>f87db996568e8b6ebe965b34af6ff862</t>
  </si>
  <si>
    <t>Jqueryhouse.com #1 728x90</t>
  </si>
  <si>
    <t>kheldt@frequentflyerservices.com</t>
  </si>
  <si>
    <t>Boardingarea.com</t>
  </si>
  <si>
    <t>034372b49fb5dcc65c0cb3250e63e303</t>
  </si>
  <si>
    <t>InsideFlyer NO_InContent_Blog 300x250</t>
  </si>
  <si>
    <t>08c1dd1f661954123811c27d5532e40d</t>
  </si>
  <si>
    <t>InsideFlyer NL_SidebarTop_Forum 300x250</t>
  </si>
  <si>
    <t>092d3c9cca1139223dfb7fe685db8cfe</t>
  </si>
  <si>
    <t>Boardingarea_BelowContent 300x250</t>
  </si>
  <si>
    <t>0a985d766ff4d33fdbdce4414fbae1c7</t>
  </si>
  <si>
    <t>InsideFlyer US_SidebarTop_300x250</t>
  </si>
  <si>
    <t>1b07c7a1e683b1b598fc7fd4fe0c0014</t>
  </si>
  <si>
    <t>InsideFlyer NL_BelowContent_Blog 728x90</t>
  </si>
  <si>
    <t>259a5bb77706ade7af71487fbd458c3b</t>
  </si>
  <si>
    <t>BoardingArea_SidebarTop 300x250</t>
  </si>
  <si>
    <t>296e42f448efb13640f3735672248ad8</t>
  </si>
  <si>
    <t>BoardingArea_AboveContent 728x90</t>
  </si>
  <si>
    <t>2c687af28ef0ffb4519f0cea004532c9</t>
  </si>
  <si>
    <t>InsideFlyer DE_AboveContent_Blog 728x90</t>
  </si>
  <si>
    <t>3602854e7fe94d72cd5b6ded5528b4cd</t>
  </si>
  <si>
    <t>WebFlyer_ContentMediumRectangle 300x250</t>
  </si>
  <si>
    <t>403cd7af0c16169705903d4c572944a1</t>
  </si>
  <si>
    <t>WebFlyer_RightWideSkyscraper 160x600</t>
  </si>
  <si>
    <t>44c1cc9c32ad43a94d6afee760d56b3a</t>
  </si>
  <si>
    <t>InsideFlyer NO_AboveContent_Forum 728x90</t>
  </si>
  <si>
    <t>5d51088f534e735a914c59ab6633080b</t>
  </si>
  <si>
    <t>WebFlyer_FooterLeaderboard 728x90</t>
  </si>
  <si>
    <t>5e9dbc7de3daac83d66c4a4489672431</t>
  </si>
  <si>
    <t>InsideFlyer US_InContent_300x250</t>
  </si>
  <si>
    <t>89aaf648241c2f5b6ec02d9aa2fc34ad</t>
  </si>
  <si>
    <t>BoardingArea_InContent 300x250</t>
  </si>
  <si>
    <t>8f1e6119a6ccffa002e3fd42ecbdc7fd</t>
  </si>
  <si>
    <t>InsideFlyer US_SidebarBottom_300x250</t>
  </si>
  <si>
    <t>9e0bd58d6292c6579d4b9c5d49fa2486</t>
  </si>
  <si>
    <t>InsideFlyer DE_BelowContent_Blog 728x90</t>
  </si>
  <si>
    <t>9ebf3d0e88f9b6d75c5c7c8cb309ce23</t>
  </si>
  <si>
    <t>Boardingarea_AboveContent 300x250</t>
  </si>
  <si>
    <t>aeaeb0b10625f6bd3c204b4d297f321c</t>
  </si>
  <si>
    <t>WebFlyer_HeaderLeaderboard 728x90</t>
  </si>
  <si>
    <t>bb00bde25603f4895d3e89c0b819ef20</t>
  </si>
  <si>
    <t>BoardingArea_BelowContent 728x90</t>
  </si>
  <si>
    <t>c83e0b107292e679087f80c95345e024</t>
  </si>
  <si>
    <t>WebFlyer_LeftWideSkyscraper 160x600</t>
  </si>
  <si>
    <t>cda2d5cd6fdbd94413bd61d3879ba64c</t>
  </si>
  <si>
    <t>BoardingArea_SidebarBottom 300x250</t>
  </si>
  <si>
    <t>dbdc73cd70dc030d69ca5545b9adcbb1</t>
  </si>
  <si>
    <t>InsideFlyer DE_InContent_Blog 300x250</t>
  </si>
  <si>
    <t>e172f053a92cd2aac3a7779a6dfe71f5</t>
  </si>
  <si>
    <t>WebFlyer_FooterMediumRectangle 300x250</t>
  </si>
  <si>
    <t>ee03705bd4da2daa43e2d331295f3526</t>
  </si>
  <si>
    <t>InsideFlyer DE_SidebarTop_Blog 300x250</t>
  </si>
  <si>
    <t>f127a1e771c08c02ccbfd3aeca5f11c6</t>
  </si>
  <si>
    <t>InsideFlyer DE_SidebarBottom_Blog 300x250</t>
  </si>
  <si>
    <t>kiley@themovienetwork.com</t>
  </si>
  <si>
    <t>Zack's Media LLC (MovieRoomReviews.com)</t>
  </si>
  <si>
    <t>04418cd06ae268defee9163764f15f93</t>
  </si>
  <si>
    <t>Flickonflick.net 160x600</t>
  </si>
  <si>
    <t>f6c78e568ef973b96a42ddb4fc3c4161</t>
  </si>
  <si>
    <t>Flickonflick.net 728x90</t>
  </si>
  <si>
    <t>kim@digipublishing.net</t>
  </si>
  <si>
    <t>Digi Publishing (Australiahop.com)</t>
  </si>
  <si>
    <t>01b8ebc06d3f0715c97adb727ed754c1</t>
  </si>
  <si>
    <t>Hongkongpan.com 300x250</t>
  </si>
  <si>
    <t>0c1f42b901fe345b5ab1d86021b17712</t>
  </si>
  <si>
    <t>Chinalucky8.com 160x600</t>
  </si>
  <si>
    <t>2d0e7f151564f0d9fb2d3852e25be439</t>
  </si>
  <si>
    <t>Usaevent.net 160x600</t>
  </si>
  <si>
    <t>3a5843532ba05ebc49fb074d07a0c82d</t>
  </si>
  <si>
    <t>Singaporefriendly.com 160x600</t>
  </si>
  <si>
    <t>423385b9b8d9e4e3f1c337d0a9f7fcff</t>
  </si>
  <si>
    <t>Japanhai.com 300x250</t>
  </si>
  <si>
    <t>460a44a0351d2f4e18f1d0c5f0d57436</t>
  </si>
  <si>
    <t>Usaevent.net 300x250</t>
  </si>
  <si>
    <t>5b80b714fc4012922834fc903fba36db</t>
  </si>
  <si>
    <t>Singaporeanbiz.com  300x250</t>
  </si>
  <si>
    <t>5cd33e92198894e4d3bf14655a7bbf08</t>
  </si>
  <si>
    <t>Oneurope.info 300x250</t>
  </si>
  <si>
    <t>5dc8ad65b10ae4dc625c3266094e5627</t>
  </si>
  <si>
    <t>Chinalucky8.com 300x250</t>
  </si>
  <si>
    <t>6ad74da0a13e2ef326fc4e5e1495cdc2</t>
  </si>
  <si>
    <t>Korea7s.com 160x600</t>
  </si>
  <si>
    <t>70ae223cb3c528982f3aa25f2f7537b9</t>
  </si>
  <si>
    <t>Japanhai.com 160x600</t>
  </si>
  <si>
    <t>71027552ebedf77b06bf0c31f1e82040</t>
  </si>
  <si>
    <t>Asiannewsfeed.com 160x600</t>
  </si>
  <si>
    <t>7fd2be4ced2520a1baedf452ef634205</t>
  </si>
  <si>
    <t>Singaporefriendly.com 300x250</t>
  </si>
  <si>
    <t>86ee8b310c943984bb292d7de51d38e5</t>
  </si>
  <si>
    <t>Singaporenewsblog.com 300x250</t>
  </si>
  <si>
    <t>90f6a614e33bc686e99548f9e5c3226b</t>
  </si>
  <si>
    <t>Korea7s.com 300x250</t>
  </si>
  <si>
    <t>a06fd389b7caa8cfdbeab18b3895eda8</t>
  </si>
  <si>
    <t>Singaporeanbiz.com  160x600</t>
  </si>
  <si>
    <t>ac9e3878feae17b3370e33e6df77a2ed</t>
  </si>
  <si>
    <t>Singaporemusicguide.com 160x600</t>
  </si>
  <si>
    <t>b578b1dcbabb5dab8dcaa912c1bf1854</t>
  </si>
  <si>
    <t>Singaporemusicguide.com 300x250</t>
  </si>
  <si>
    <t>b87bffe9d33c5495dca698720599f92e</t>
  </si>
  <si>
    <t>Asiannewsfeed.com 300x250</t>
  </si>
  <si>
    <t>c6477f76c1b96d0d846d0d899b108ff3</t>
  </si>
  <si>
    <t>Hongkongpan.com 160x600</t>
  </si>
  <si>
    <t>df7417fdd386592ebd825311d1cf9c65</t>
  </si>
  <si>
    <t>Singaporenewsblog.com 160x600</t>
  </si>
  <si>
    <t>e1527b170409037e17c546b2ea0c5ef6</t>
  </si>
  <si>
    <t>Oneurope.info 160x600</t>
  </si>
  <si>
    <t>e333e596e2752cabeeb6ee11dfd760e6</t>
  </si>
  <si>
    <t>Australiahop.com 300x250</t>
  </si>
  <si>
    <t>eb482393b23aa7cf19ce326f5c419797</t>
  </si>
  <si>
    <t>Australiahop.com 160x600</t>
  </si>
  <si>
    <t>kimi@kanjoya.com</t>
  </si>
  <si>
    <t>Experienceproject.com</t>
  </si>
  <si>
    <t>7887c01d0b7c04b55b8dacb1b5529663</t>
  </si>
  <si>
    <t>EP Premium - ATF 300x250</t>
  </si>
  <si>
    <t>9a737ff3ea67a3de460e70d3df1d18a2</t>
  </si>
  <si>
    <t>EP Premium - ATF 728x90</t>
  </si>
  <si>
    <t>9ab7b58a7f5eff0f50ba8661925747a9</t>
  </si>
  <si>
    <t>EP Premium - BTF 300x250</t>
  </si>
  <si>
    <t>kingzer196@gmail.com</t>
  </si>
  <si>
    <t>Kingsmanga.net</t>
  </si>
  <si>
    <t>4c48f34c007d5110d7659b2ec7da158e</t>
  </si>
  <si>
    <t>Kingsmanga.net 160x600</t>
  </si>
  <si>
    <t>eb3a7f12be0ea3bb3b1a8b714e9792cf</t>
  </si>
  <si>
    <t>Kingsmanga.net 728x90</t>
  </si>
  <si>
    <t>f2f36a0cb8626672ba786a22597077d6</t>
  </si>
  <si>
    <t>Kingsmanga.net 300x250</t>
  </si>
  <si>
    <t>kkimerer@sibannacmedia.com</t>
  </si>
  <si>
    <t>Sibannac Media (lifeisaboard.com)</t>
  </si>
  <si>
    <t>0e110b5c176e709e136bce99770f6af2</t>
  </si>
  <si>
    <t>Dynomove.com Mobile 300x250</t>
  </si>
  <si>
    <t>23e34eb5712840ec4840f3273c75ebef</t>
  </si>
  <si>
    <t>Ligastars.com 728x90</t>
  </si>
  <si>
    <t>2f8e24863979a98a0f0279300027b944</t>
  </si>
  <si>
    <t>Lifeisaboard.com 728x90</t>
  </si>
  <si>
    <t>cb841a65c1157a67b4d864b021583f59</t>
  </si>
  <si>
    <t>Cyclerlife.com 300x250</t>
  </si>
  <si>
    <t>ee425fa5a9052843a61f066100ee2e3c</t>
  </si>
  <si>
    <t>Lifeisaboard.com 300x250</t>
  </si>
  <si>
    <t>kreshnov@gmail.com</t>
  </si>
  <si>
    <t>Wikifeet.com</t>
  </si>
  <si>
    <t>72e39e81ddaf0120a14c20b03677540f</t>
  </si>
  <si>
    <t>Wikifeet.com 970x250</t>
  </si>
  <si>
    <t>kris@lakefan.com</t>
  </si>
  <si>
    <t>Realitysteve.com</t>
  </si>
  <si>
    <t>5a04ccf26615a2fbdad4d6375236e641</t>
  </si>
  <si>
    <t>Realitysteve.com 2 300x250</t>
  </si>
  <si>
    <t>ef446d9dac3f21dcc6958e601536a690</t>
  </si>
  <si>
    <t>Realitysteve.com BTF 300x250</t>
  </si>
  <si>
    <t>krishna.pillai@sandesh.com</t>
  </si>
  <si>
    <t>Sandesh.com</t>
  </si>
  <si>
    <t>380be482f6d09861101b598bc3fc6bec</t>
  </si>
  <si>
    <t>Sandesh.com #2 300x250</t>
  </si>
  <si>
    <t>622ebd323360c239b6a6b4b1b158bcd2</t>
  </si>
  <si>
    <t>Sandesh.com 728x90</t>
  </si>
  <si>
    <t>a6b181f3d647f48ad0fca1c88ac9c428</t>
  </si>
  <si>
    <t>Sandesh.com 160x600</t>
  </si>
  <si>
    <t>f8cd870110e70e5e3699c0b1b29a33fb</t>
  </si>
  <si>
    <t>kristyn.lyons@lycos-inc.com</t>
  </si>
  <si>
    <t>Lycos.com</t>
  </si>
  <si>
    <t>0cfeec6b66ceb36d4a6cefe8a942c46d</t>
  </si>
  <si>
    <t>Mail.lycos.com Tier 2 300x250</t>
  </si>
  <si>
    <t>10445734d981d0034174aa418f2a9076</t>
  </si>
  <si>
    <t>Mail.lycos.com Tier 1 300x250</t>
  </si>
  <si>
    <t>30e1ce70187c733b60db7be4870aaa42</t>
  </si>
  <si>
    <t>Mail.lycos.com Tier 2 728x90</t>
  </si>
  <si>
    <t>af36199d3d8b02b1aefe43c277242ba3</t>
  </si>
  <si>
    <t>Mail.lycos.com HP 300x250</t>
  </si>
  <si>
    <t>c1421ad51a53e67a9fb53a07be106139</t>
  </si>
  <si>
    <t>Mail.lycos.com Tier 1 728x90</t>
  </si>
  <si>
    <t>Larry@thebloggernetwork.com</t>
  </si>
  <si>
    <t>The Blogger Network</t>
  </si>
  <si>
    <t>733a1be16391aeea01a398cabb922fe1</t>
  </si>
  <si>
    <t>Higherperspectives.com Mobile 300x250</t>
  </si>
  <si>
    <t>8b1984042292677c3cc1b3c80dbc6761</t>
  </si>
  <si>
    <t>Cookingclassy.com 300x250</t>
  </si>
  <si>
    <t>9382662efa79bd99e013132eb1f2fd94</t>
  </si>
  <si>
    <t>Higherperspectives.com 728x90</t>
  </si>
  <si>
    <t>c5caef50e5cad0bed4a3d498acb40fce</t>
  </si>
  <si>
    <t>Cookingclassy.com 728x90</t>
  </si>
  <si>
    <t>leaguecraft@gmail.com</t>
  </si>
  <si>
    <t>leaguecraft.com</t>
  </si>
  <si>
    <t>03f1ef3e1c02d3eb595d52edafe51ccf</t>
  </si>
  <si>
    <t>Leaguecraft.com Tier 2 300x250</t>
  </si>
  <si>
    <t>5d3a5be5ebff66a3215ccd81a5cb48a2</t>
  </si>
  <si>
    <t>Leaguecraft.com 300x250</t>
  </si>
  <si>
    <t>c07015423008cdc1f028862a440f52bd</t>
  </si>
  <si>
    <t>Leaguecraft.com 160x600</t>
  </si>
  <si>
    <t>f7176000ede1df3c1238eacd25763dca</t>
  </si>
  <si>
    <t>Leaguecraft.com Tier 2 160x600</t>
  </si>
  <si>
    <t>legendarylars@gmail.com</t>
  </si>
  <si>
    <t>Legendary Speed (legendaryspeed.com)</t>
  </si>
  <si>
    <t>59ba7ccdb2aa5057b49ed995fec07b31</t>
  </si>
  <si>
    <t>Legendaryspeed.com 300x250</t>
  </si>
  <si>
    <t>75b4804fd299e7bbe98fe1dd009e7dd8</t>
  </si>
  <si>
    <t>Legendaryvideos.com #2 300x250</t>
  </si>
  <si>
    <t>ad77beddcba8074aabae7c7beeb8b89e</t>
  </si>
  <si>
    <t>Legendaryspeed.com #2 300x250</t>
  </si>
  <si>
    <t>f5f7771c6ad437d56e5b319c6e35e3b7</t>
  </si>
  <si>
    <t>Legendaryvideos.com #3 300x250</t>
  </si>
  <si>
    <t>ff186e1bbfe0e4ab8de883b3b05977bc</t>
  </si>
  <si>
    <t>Legendaryspeed.com #3 300x250</t>
  </si>
  <si>
    <t>leithfadel@gmail.com</t>
  </si>
  <si>
    <t>Almasdarnews.com</t>
  </si>
  <si>
    <t>706a2b1390e33ead337ca9ea8eb00d51</t>
  </si>
  <si>
    <t>Almasdarnews.com 728x90 Header</t>
  </si>
  <si>
    <t>9558d5d4aa4cf32f05cbe4b1e903d5c2</t>
  </si>
  <si>
    <t>Almasdarnews.com #2 300x250</t>
  </si>
  <si>
    <t>979d806892523b96d62b8636e6d33a08</t>
  </si>
  <si>
    <t>Almasdarnews.com 300x250</t>
  </si>
  <si>
    <t>b95226ebc8ffc0c77e3c5ae9fe0d490f</t>
  </si>
  <si>
    <t>Almasdarnews.com #2 728x90</t>
  </si>
  <si>
    <t>f5e6442d34d661a9b8f6fe7c39bb7bdb</t>
  </si>
  <si>
    <t>Almasdarnews.com 970x250</t>
  </si>
  <si>
    <t>lemar.chawki@gmail.com</t>
  </si>
  <si>
    <t>Japscan.com</t>
  </si>
  <si>
    <t>0a8dc81bd97c0198b466459e754f9d51</t>
  </si>
  <si>
    <t>Japscan.com 728x90</t>
  </si>
  <si>
    <t>60a572916fc88c72f0b58d216c90bae8</t>
  </si>
  <si>
    <t>Lirescan.com 728x90</t>
  </si>
  <si>
    <t>a7cec43f51c7e19c693351150f8a1795</t>
  </si>
  <si>
    <t>Japscan.com 160x600</t>
  </si>
  <si>
    <t>d5b118ffb753ce1a5dbe3fe92e20577d</t>
  </si>
  <si>
    <t>Lirescan.com 160x600</t>
  </si>
  <si>
    <t>lenab@mindadmedia.com</t>
  </si>
  <si>
    <t>Mind Ad Media (cheezburger.com)</t>
  </si>
  <si>
    <t>13506aa8247962f750bc8a187be84bf6</t>
  </si>
  <si>
    <t>Knowyourmeme.com BTF 300x250</t>
  </si>
  <si>
    <t>206221d76daaed12c0e2fe0e1e10896b</t>
  </si>
  <si>
    <t>Knowyourmeme.com BTF 160x600</t>
  </si>
  <si>
    <t>3ada52b33190e4e4e5e59294e35a65b0</t>
  </si>
  <si>
    <t>Cheezburger.com ATF 728x90</t>
  </si>
  <si>
    <t>670ffda9c854183ffa45df3ba21af7eb</t>
  </si>
  <si>
    <t>Ebaumsworld.com ATF 728x90</t>
  </si>
  <si>
    <t>72c23d899c9378eee2ec08e9539afd21</t>
  </si>
  <si>
    <t>Cheezburger.com ATF 300x250</t>
  </si>
  <si>
    <t>90f3b778af560833976da25213bb46f4</t>
  </si>
  <si>
    <t>Cheezburger.com BTF 300x250</t>
  </si>
  <si>
    <t>91950ce67e5e0a6cc6769555a184da77</t>
  </si>
  <si>
    <t>Ebaumsworld.com BTF 300x250</t>
  </si>
  <si>
    <t>a04cb4b68f0742363a804a40dae84d2f</t>
  </si>
  <si>
    <t>Ebaumsworld.com BTF 728x90</t>
  </si>
  <si>
    <t>be8bdb676de459f24b8cbe1f44a46e7d</t>
  </si>
  <si>
    <t>Cheezburger.com BTF 160x600</t>
  </si>
  <si>
    <t>d72873582f551bdbcc41538714dd5426</t>
  </si>
  <si>
    <t>Knowyourmeme.com ATF 300x250</t>
  </si>
  <si>
    <t>dca75ba616cc20af0a4a9383b758b6ae</t>
  </si>
  <si>
    <t>Knowyourmeme.com ATF 728x90</t>
  </si>
  <si>
    <t>f8fde60586b2fb76fbdfaadb8b1c9a05</t>
  </si>
  <si>
    <t>Ebaumsworld.com ATF 300x250</t>
  </si>
  <si>
    <t>lilu05@baidu.com</t>
  </si>
  <si>
    <t>Baidu, Inc. (Hao123.com)</t>
  </si>
  <si>
    <t>3b031c601cea238abaeb88f1ece0c02c</t>
  </si>
  <si>
    <t>Hao123.com FR 300x250</t>
  </si>
  <si>
    <t>e01ddf78bc6e73a837ef724afe1191f1</t>
  </si>
  <si>
    <t>Hao123.com US 300x250</t>
  </si>
  <si>
    <t>fd297969cfb9e73ea85746a899e110d3</t>
  </si>
  <si>
    <t>Hao123.com SA 300x250</t>
  </si>
  <si>
    <t>lindsay@eatprayfood.com</t>
  </si>
  <si>
    <t>Eatprayfood.com</t>
  </si>
  <si>
    <t>0e2cc10e2ffe94bf1e54a21c714616dd</t>
  </si>
  <si>
    <t>Crankypet.com Tier 3 728x90</t>
  </si>
  <si>
    <t>13949de269051a1c662271d04b2bd6d7</t>
  </si>
  <si>
    <t>Cookingcookie.com Tier 3 728x90</t>
  </si>
  <si>
    <t>2184ca20a72d4a2a08039b1e62516d3e</t>
  </si>
  <si>
    <t>Singalongmom.com Tier 2 300x250</t>
  </si>
  <si>
    <t>3927753a5acb7a6c3514b09c62b145d0</t>
  </si>
  <si>
    <t>Parentingintuition.com Tier 2 300x250</t>
  </si>
  <si>
    <t>3f0015f9c791def31f6dacf4d6220d68</t>
  </si>
  <si>
    <t>Cookingcookie.com Tier 2 300x250</t>
  </si>
  <si>
    <t>401125f5a867beb8982c4869aa177528</t>
  </si>
  <si>
    <t>Parentingintuition.com Tier 3 300x250</t>
  </si>
  <si>
    <t>4331ae93f63535dd5800c2aa10b415da</t>
  </si>
  <si>
    <t>Parentingintuition.com Tier 2 728x90</t>
  </si>
  <si>
    <t>4981c919263b6515bb6a62dea2cacfed</t>
  </si>
  <si>
    <t>Eatprayfood.com Tier 3 300x250</t>
  </si>
  <si>
    <t>4ad85dea5f730c8f53eb9bd98ec7e80c</t>
  </si>
  <si>
    <t>Singalongmom.com 300x250</t>
  </si>
  <si>
    <t>51a615699e488b7c7f8b96387820c127</t>
  </si>
  <si>
    <t>Eatprayfood.com 728x90</t>
  </si>
  <si>
    <t>56114194c787e5e47dd5d685fed252ee</t>
  </si>
  <si>
    <t>Singalongmom.com 728x90</t>
  </si>
  <si>
    <t>665fad04b336e32e6545f8119564439a</t>
  </si>
  <si>
    <t>Cookingcookie.com 728x90</t>
  </si>
  <si>
    <t>7b7a3484542393ee99cc07d5f2d70892</t>
  </si>
  <si>
    <t>Singalongmom.com Tier 2 728x90</t>
  </si>
  <si>
    <t>8175cc966c99b38d0eac6c1560b717d4</t>
  </si>
  <si>
    <t>Parentingintuition.com 300x250</t>
  </si>
  <si>
    <t>8acaf63b1fcf1fd335f29ccacc0d31a8</t>
  </si>
  <si>
    <t>Crankypet.com Tier 2 300x250</t>
  </si>
  <si>
    <t>9120db6e59b805642d4dd339165408de</t>
  </si>
  <si>
    <t>Eatprayfood.com Tier 3 728x90</t>
  </si>
  <si>
    <t>95839c5d07bb51f9dd61cf4d7ee5399a</t>
  </si>
  <si>
    <t>Eatprayfood.com Tier 2 728x90</t>
  </si>
  <si>
    <t>ae10ac94f7b9ec0abd305a9e015d11ca</t>
  </si>
  <si>
    <t>Crankypet.com 300x250</t>
  </si>
  <si>
    <t>b230b656ce1e0ada8dee282f02100e6b</t>
  </si>
  <si>
    <t>Singalongmom.com Tier 3 728x90</t>
  </si>
  <si>
    <t>b3300105ac0f56f60acab02bb25716a0</t>
  </si>
  <si>
    <t>Crankypet.com Tier 2 728x90</t>
  </si>
  <si>
    <t>b433cc0d17fcf9edb80fa9b8f8062d79</t>
  </si>
  <si>
    <t>Crankypet.com 728x90</t>
  </si>
  <si>
    <t>b804113c2a7bab05b8d8b0ea8fef6360</t>
  </si>
  <si>
    <t>Parentingintuition.com 728x90</t>
  </si>
  <si>
    <t>cbc52717001ae2877a7f7216fa082e14</t>
  </si>
  <si>
    <t>Singalongmom.com Tier 3 300x250</t>
  </si>
  <si>
    <t>d169b587d833f0a3f16fcccf4fec5d0a</t>
  </si>
  <si>
    <t>Crankypet.com Tier 3 300x250</t>
  </si>
  <si>
    <t>d79ab6a29d127da8bc0bf4f8ae7297c8</t>
  </si>
  <si>
    <t>Parentingintuition.com Tier 3 728x90</t>
  </si>
  <si>
    <t>eac72337b2db5a916a6e03ba0a7120a5</t>
  </si>
  <si>
    <t>Cookingcookie.com 300x250</t>
  </si>
  <si>
    <t>ed697af15afdb3f93e52fba872b66f13</t>
  </si>
  <si>
    <t>Eatprayfood.com Tier 2 300x250</t>
  </si>
  <si>
    <t>f47d4077c42510feebd377b517a48284</t>
  </si>
  <si>
    <t>Cookingcookie.com Tier 2 728x90</t>
  </si>
  <si>
    <t>fac32c5cf96a0850016eeed56368bf37</t>
  </si>
  <si>
    <t>Cookingcookie.com Tier 3 300x250</t>
  </si>
  <si>
    <t>fd2bb4759676d8c1444f9fdf1bd5eed4</t>
  </si>
  <si>
    <t>Eatprayfood.com 300x250</t>
  </si>
  <si>
    <t>lisa@goodmenproject.com</t>
  </si>
  <si>
    <t>Goodmenproject.com</t>
  </si>
  <si>
    <t>020254f81c6f7454f7cf5cf909116a6c</t>
  </si>
  <si>
    <t>Goodmenproject.com Tier 1 160x600</t>
  </si>
  <si>
    <t>2513b6b31fa37dd740b587513b999a3a</t>
  </si>
  <si>
    <t>Goodmenproject.com Tier 2 728x90</t>
  </si>
  <si>
    <t>44b15c5515d69faf894fa6a064899022</t>
  </si>
  <si>
    <t>Goodmenproject.com Tier 2 160x600</t>
  </si>
  <si>
    <t>935f088ac60c5dc895d77589a8585ed1</t>
  </si>
  <si>
    <t>Goodmenproject.com Tier 1 728x90</t>
  </si>
  <si>
    <t>lisa@netavenir.fr</t>
  </si>
  <si>
    <t>NetAvenir (Iconosquare.com)</t>
  </si>
  <si>
    <t>91696ea92b048d8e39ee62eaf9d8fb4d</t>
  </si>
  <si>
    <t>Universfreebox ATF Desktop 160x600</t>
  </si>
  <si>
    <t>b72f48d7c0f2ec7477c5e2a1e460b214</t>
  </si>
  <si>
    <t>Actuanimaux.com 728x90</t>
  </si>
  <si>
    <t>lisa@rplogic.com</t>
  </si>
  <si>
    <t>RP Logic (Candycrush-cheats.com)</t>
  </si>
  <si>
    <t>e616d2236eabb95c5b295812ec7c0b3d</t>
  </si>
  <si>
    <t>Candycrush-cheats.com ATF #1 300x250</t>
  </si>
  <si>
    <t>f178662852d5c7c8d390ca9ebeddd2ae</t>
  </si>
  <si>
    <t>Candycrush-cheats.com BTF #3 300x250</t>
  </si>
  <si>
    <t>liujia@navigation-network.com</t>
  </si>
  <si>
    <t>Navigation Network (navegaki.com)</t>
  </si>
  <si>
    <t>11d6e38d020d426da37d17e2be8a6290</t>
  </si>
  <si>
    <t>Atajitos.com_right1  300x250</t>
  </si>
  <si>
    <t>14e8b6549b0a317bf43dddbac9949b32</t>
  </si>
  <si>
    <t>Searchtudo.com 160x600</t>
  </si>
  <si>
    <t>1cad9277197d7e011e7078f83b7e85a0</t>
  </si>
  <si>
    <t>Net.portalsepeti.com_160*600 #1 TR</t>
  </si>
  <si>
    <t>347b94086a9e3478ba1e083ae35d8ae3</t>
  </si>
  <si>
    <t>Searchtudo.com Right2 300x250</t>
  </si>
  <si>
    <t>63a917ce124ba956d5c73c913823a16c</t>
  </si>
  <si>
    <t>Portalsepeti.com TR  160x600</t>
  </si>
  <si>
    <t>75f83d26824ad2819c6ca918c22e6ceb</t>
  </si>
  <si>
    <t>Atajitos.com_160x600 MX</t>
  </si>
  <si>
    <t>811e40ca0dc4687fec90a5eb0c7c8d18</t>
  </si>
  <si>
    <t>Searchtudo.com RightCorner 300x250</t>
  </si>
  <si>
    <t>81217148323015b2325a23829b0fa00d</t>
  </si>
  <si>
    <t>Searchtudo.com Right1 300x250</t>
  </si>
  <si>
    <t>834c5fde49b79dfff732a520159a4838</t>
  </si>
  <si>
    <t>Atajitos.com 728x90</t>
  </si>
  <si>
    <t>92552ec689da291bac1295e35185da01</t>
  </si>
  <si>
    <t>Atajitos.com 300x250</t>
  </si>
  <si>
    <t>a9cc58973dc4e838f2b68cf4ddd22bc4</t>
  </si>
  <si>
    <t>Searchtudo.com 728x90</t>
  </si>
  <si>
    <t>b1f27481f787bb8544fc4a0e22de4bde</t>
  </si>
  <si>
    <t>Net.portalsepeti.com σÅ│1</t>
  </si>
  <si>
    <t>d528ca94861bfd3ead7947c788b15a4d</t>
  </si>
  <si>
    <t>Net.portalsepeti.com TR σÅ│2</t>
  </si>
  <si>
    <t>e811bc42ac2556c8f9dfa32337623997</t>
  </si>
  <si>
    <t>Net.portalsepeti.com_728x90</t>
  </si>
  <si>
    <t>liz@liberalamerica.org</t>
  </si>
  <si>
    <t>Liberalamerica.org</t>
  </si>
  <si>
    <t>39f04a29b97d8a2ece8066219bd0fe2f</t>
  </si>
  <si>
    <t>Liberalamerica.org ATF 300x600</t>
  </si>
  <si>
    <t>3fecdc2a03644a1b46ca7fa51b25218e</t>
  </si>
  <si>
    <t>Liberalamerica.org 728x90</t>
  </si>
  <si>
    <t>474a6abf936899bc4f8f8d0b066398bc</t>
  </si>
  <si>
    <t>Liberalamerica.org  Mid ATF 300x250</t>
  </si>
  <si>
    <t>7dfdcbe86e90be9431e6d8dcc6251daa</t>
  </si>
  <si>
    <t>Liberalamerica.org ATF 728x90</t>
  </si>
  <si>
    <t>7e66f1724cab25179682e42cf76f62bf</t>
  </si>
  <si>
    <t>Liberalamerica.org WBTF 300x250</t>
  </si>
  <si>
    <t>louis@aujourdhui.com</t>
  </si>
  <si>
    <t>Aujourdhui.com</t>
  </si>
  <si>
    <t>06dc435cb346b258317c061f2e9ce633</t>
  </si>
  <si>
    <t>Aujourdhui.com 160x600</t>
  </si>
  <si>
    <t>f69a0d0eb9099894dee881d568dbd765</t>
  </si>
  <si>
    <t>Aujourdhui.com 300x250</t>
  </si>
  <si>
    <t>luciano.islas@us.corp.terra.com</t>
  </si>
  <si>
    <t>Terra Networks Operations Inc (terra.com.br)</t>
  </si>
  <si>
    <t>09b91ca713c1d553af54be6a9848f438</t>
  </si>
  <si>
    <t>Musica.terra.com.mx MX 300x600</t>
  </si>
  <si>
    <t>0cd14b0f59f0977e62db829405150ab2</t>
  </si>
  <si>
    <t>Terra.com Mobile 300x250</t>
  </si>
  <si>
    <t>179dca58d69d7e8f56f9c5da93f49094</t>
  </si>
  <si>
    <t>Entretenimiento.terra.com.mx MX 300x600</t>
  </si>
  <si>
    <t>1b94d648ad6bab72ded69120667f59a8</t>
  </si>
  <si>
    <t>Noticias.terra.com.mx Mobile 320x50</t>
  </si>
  <si>
    <t>1cd0dbcbd8e34eaa9985ee9bcd9dab24</t>
  </si>
  <si>
    <t>Terra.com 728x90</t>
  </si>
  <si>
    <t>1e503915ab51fed0564cd376b9c6b348</t>
  </si>
  <si>
    <t>Vidayestilo.terra.com.mx MX 728x90</t>
  </si>
  <si>
    <t>20fe201f55b5cd6cb9602c2d19d1c332</t>
  </si>
  <si>
    <t>Esportes.terra.com.br Mobile 320x50</t>
  </si>
  <si>
    <t>2e5fcf4f34502e1b884fd8dda8aebb14</t>
  </si>
  <si>
    <t>Entretenimiento.terra.com.mx MX 728x90</t>
  </si>
  <si>
    <t>b8ad2a1c05c850b221b8b036480c4a7d</t>
  </si>
  <si>
    <t>Noticias.terra.com.mx MX 728x90</t>
  </si>
  <si>
    <t>c2fb209063c1466a1fb05fe1f8fce893</t>
  </si>
  <si>
    <t>Noticias.terra.com.mx MX 300x600</t>
  </si>
  <si>
    <t>lukas@vinted.com</t>
  </si>
  <si>
    <t>Vinted</t>
  </si>
  <si>
    <t>19a5f78a78d7cb146753d7320f039d9b</t>
  </si>
  <si>
    <t>Mamikreisel.de 728x90</t>
  </si>
  <si>
    <t>1f714ce3f62abc55f1bcd67f3622f74d</t>
  </si>
  <si>
    <t>Vinted.fr 300x250</t>
  </si>
  <si>
    <t>21936fb5ae2777207e5a94469ecbc456</t>
  </si>
  <si>
    <t>Kleiderkreisel.de Frontpage 300x250</t>
  </si>
  <si>
    <t>4141cd967b5768b3d4bcce4c6893d2d8</t>
  </si>
  <si>
    <t>Vinted.fr 728x90</t>
  </si>
  <si>
    <t>4376f173bfacc472771470055bae0c66</t>
  </si>
  <si>
    <t>Mamikreisel.de 300x250</t>
  </si>
  <si>
    <t>449906e35b5dede09d6c0ac2a4a6337f</t>
  </si>
  <si>
    <t>Kleiderkreisel.de Damenmode 728x90</t>
  </si>
  <si>
    <t>4f1595c1e3454e7d354b2d2809592558</t>
  </si>
  <si>
    <t>Kleiderkreisel.de Damenmode 300x250</t>
  </si>
  <si>
    <t>6002076d74e9c9ca76913432ef461406</t>
  </si>
  <si>
    <t>Kleiderkreisel.de Damenmode 160x600</t>
  </si>
  <si>
    <t>6fdbcaff3371d2861a43d73d01245f36</t>
  </si>
  <si>
    <t>Mamikreisel.de 160x600</t>
  </si>
  <si>
    <t>7d390a813e1920e5bf72b5af00e232d4</t>
  </si>
  <si>
    <t>Kleiderkreisel.de Frontpage 160x600</t>
  </si>
  <si>
    <t>7f871da92f673e5f579eda52dffe3b7b</t>
  </si>
  <si>
    <t>Kleiderkreisel.de Community 160x600</t>
  </si>
  <si>
    <t>8331c883d8d59e68c9c699b6f10a9028</t>
  </si>
  <si>
    <t>Kleiderkreisel.de Herrenmode 300x250</t>
  </si>
  <si>
    <t>b97ed818919276ab95a5f2335d0eb0c8</t>
  </si>
  <si>
    <t>Vinted.fr HTTPS 300x600</t>
  </si>
  <si>
    <t>c085d98e8a46ce9f05704e803be1f765</t>
  </si>
  <si>
    <t>Kleiderkreisel.de Community 300x250</t>
  </si>
  <si>
    <t>e869dd004539c727d814595a5655b6a7</t>
  </si>
  <si>
    <t>Kleiderkreisel.de Herrenmode 160x600</t>
  </si>
  <si>
    <t>ec072e3fd65705c7da17cdff541d100a</t>
  </si>
  <si>
    <t>Kleiderkreisel.de Other 160x600</t>
  </si>
  <si>
    <t>fa691bdb896198de4dfe0717faeaf750</t>
  </si>
  <si>
    <t>Kleiderkreisel.de Other 300x250</t>
  </si>
  <si>
    <t>luke@threeringfocus.com</t>
  </si>
  <si>
    <t>Three Ring Focus (peopleofwalmart.com)</t>
  </si>
  <si>
    <t>c3173f85603cb5add37beac89ff3690b</t>
  </si>
  <si>
    <t>Peopleofwalmart.com 728x90</t>
  </si>
  <si>
    <t>cefa526630bc1386c7a9554baa29a6b8</t>
  </si>
  <si>
    <t>Girlsinyogapants.com 300x250</t>
  </si>
  <si>
    <t>df1a784f2f4832f228763b8d87a45036</t>
  </si>
  <si>
    <t>Girlsinyogapants.com 728x90</t>
  </si>
  <si>
    <t>df6d824f69ec0f10b473e04cbb050b91</t>
  </si>
  <si>
    <t>Peopleofwalmart.com 300x250</t>
  </si>
  <si>
    <t>lus@nana10.tv</t>
  </si>
  <si>
    <t>Nana10.co.il</t>
  </si>
  <si>
    <t>12263fe7993bea9a03c10b0f654c4283</t>
  </si>
  <si>
    <t>Nana10.co.il_General 300x250</t>
  </si>
  <si>
    <t>1ca5e043c0567bc2c1e75ddc4ffdb3ce</t>
  </si>
  <si>
    <t>Nana10.co.il_Canada 300x250</t>
  </si>
  <si>
    <t>28e6076a09d1fa6008a10a4e9e6c14fb</t>
  </si>
  <si>
    <t>Nana10.co.il Mobile 300x250</t>
  </si>
  <si>
    <t>45d5353e45b4edc90235ca1fedffb00b</t>
  </si>
  <si>
    <t>Nana10.co.il USA 300x250</t>
  </si>
  <si>
    <t>628ab82506e52deb231208cf1da7dd37</t>
  </si>
  <si>
    <t>Nana10.co.il 728x90</t>
  </si>
  <si>
    <t>a2cc375c7ea99128ee37185640fb71a8</t>
  </si>
  <si>
    <t>Nana10.co.il 160x600</t>
  </si>
  <si>
    <t>dea0b1261f489b6e7aed6bfc2af1a8a2</t>
  </si>
  <si>
    <t>Nana10.co.il_UK 300x250</t>
  </si>
  <si>
    <t>m4sj4y@gmail.com</t>
  </si>
  <si>
    <t>Emuparadise.me</t>
  </si>
  <si>
    <t>01e8a8538c0f751b51842a7874eea052</t>
  </si>
  <si>
    <t>Emuparadise.me ROW 300x250</t>
  </si>
  <si>
    <t>9c8fd23c7592c6e54dee52641e509a20</t>
  </si>
  <si>
    <t>Emuparadise.mobi Mobile 300x250</t>
  </si>
  <si>
    <t>mackin@2paragraphs.com</t>
  </si>
  <si>
    <t>2paragraphs.com</t>
  </si>
  <si>
    <t>22b9903153c1b9506e64aaf3841b963e</t>
  </si>
  <si>
    <t>2paragraphs.com ATF 300x250</t>
  </si>
  <si>
    <t>40e6e78071dbd2bc6d1958eaec0e0b07</t>
  </si>
  <si>
    <t>2paragraphs.com BTF 728x90</t>
  </si>
  <si>
    <t>54e36334d45d528cbce457d137ca9fa1</t>
  </si>
  <si>
    <t>2paragraphs.com BTF 2 300x250</t>
  </si>
  <si>
    <t>94c1129e9bf822843f8d0f76d43506b6</t>
  </si>
  <si>
    <t>2paragraphs.com BTF 300x250</t>
  </si>
  <si>
    <t>c825582ed198bccfe29c0cf85608d2ac</t>
  </si>
  <si>
    <t>2paragraphs.com ATF 728x90</t>
  </si>
  <si>
    <t>mail@bk-tt.com</t>
  </si>
  <si>
    <t>ani88.com</t>
  </si>
  <si>
    <t>441f9c096b5563c76eb8f4c4952f718a</t>
  </si>
  <si>
    <t>Ani88.com Mobile 320x50</t>
  </si>
  <si>
    <t>94cc79a6e420e540b17865737fb666e3</t>
  </si>
  <si>
    <t>Ani88.com 300x250</t>
  </si>
  <si>
    <t>c5630a95f1d819738315534e6559c01e</t>
  </si>
  <si>
    <t>Ani88.com 728x90</t>
  </si>
  <si>
    <t>mail@dicountbookdistributors.com</t>
  </si>
  <si>
    <t>Alliance</t>
  </si>
  <si>
    <t>14d2f07ee3d6f640dbb57822d4b1476c</t>
  </si>
  <si>
    <t>Allenwestrepublic.com Mobile 300x250</t>
  </si>
  <si>
    <t>17e084ea9e61abcc805f000b4e9aec27</t>
  </si>
  <si>
    <t>Conservativebyte.com 300x600</t>
  </si>
  <si>
    <t>2605f982d0f3900a1a67c4c2780c2633</t>
  </si>
  <si>
    <t>Themattwalshblog.com 728x90</t>
  </si>
  <si>
    <t>2dad42f3cf0374e2e152a25c16cf78f9</t>
  </si>
  <si>
    <t>Themattwalshblog.com 300x600</t>
  </si>
  <si>
    <t>323d75e9985666427095caa40b4386af</t>
  </si>
  <si>
    <t>Usherald.com 728x90</t>
  </si>
  <si>
    <t>37db214715099f6e4b36812196bf8b43</t>
  </si>
  <si>
    <t>Shark-tank.com 300x250</t>
  </si>
  <si>
    <t>394c19261a006975f340748d17a766ba</t>
  </si>
  <si>
    <t>Conservativevideos.com 300x250</t>
  </si>
  <si>
    <t>3e95961d084ec49eb8c3c87b3912e4af</t>
  </si>
  <si>
    <t>48e4f3f1cdddfce44e39ed5e0c7c2db9</t>
  </si>
  <si>
    <t>Usherald.com 300x600</t>
  </si>
  <si>
    <t>4952c35135163b48e77f84a31da4a9ef</t>
  </si>
  <si>
    <t>Clashdaily.com 300x600</t>
  </si>
  <si>
    <t>62236d395f6543689795ee16b448588c</t>
  </si>
  <si>
    <t>Dailysurge.com 160x600</t>
  </si>
  <si>
    <t>64fa436db2d589cbf56c5b538b978e0d</t>
  </si>
  <si>
    <t>Theblacksphere.net 160x600</t>
  </si>
  <si>
    <t>6da1a091ce6b2228639cb9cbb980640a</t>
  </si>
  <si>
    <t>Usherald.com 300x250</t>
  </si>
  <si>
    <t>730ed74bf12aa85afc68e79ef21e67d0</t>
  </si>
  <si>
    <t>Conservativevideos.com 300x600</t>
  </si>
  <si>
    <t>869f323c563c5aedbf3cbed9c70ddea0</t>
  </si>
  <si>
    <t>Constitution.com 300x250</t>
  </si>
  <si>
    <t>89ed5a742201ef9d3c664bf8484a4e0e</t>
  </si>
  <si>
    <t>Shark-tank.com 728x90</t>
  </si>
  <si>
    <t>8cd90a38754f202dbcd5f82b483642d3</t>
  </si>
  <si>
    <t>Clashdaily.com 728x90</t>
  </si>
  <si>
    <t>944e380f5ae483722d2ae7522a888344</t>
  </si>
  <si>
    <t>Theblacksphere.net 728x90</t>
  </si>
  <si>
    <t>946f2d26c8e7b05ab849adc437d8a9aa</t>
  </si>
  <si>
    <t>Shark-tank.com 160x600</t>
  </si>
  <si>
    <t>99c73968a01ef8bf94bed59c909e16d9</t>
  </si>
  <si>
    <t>Themattwalshblog.com Mobile 320x50</t>
  </si>
  <si>
    <t>aafe4dea901867833c65042c6b142182</t>
  </si>
  <si>
    <t>Theblacksphere.net 300x600</t>
  </si>
  <si>
    <t>acb991d2a52df3408518f0eb6a92b2c3</t>
  </si>
  <si>
    <t>Girlsjustwannahaveguns.com 300x250</t>
  </si>
  <si>
    <t>b0dc629bc93bbeff9ea5729d81a8324d</t>
  </si>
  <si>
    <t>Girlsjustwannahaveguns.com 160x600</t>
  </si>
  <si>
    <t>b82e1ff1d7580259c01b3ce8d04feb6a</t>
  </si>
  <si>
    <t>Themattwalshblog.com 160x600</t>
  </si>
  <si>
    <t>c0f803b6b559dcd70d7bd24f75f1002c</t>
  </si>
  <si>
    <t>Theblacksphere.net 300x250</t>
  </si>
  <si>
    <t>d1bf56bea9b5e68662b900717f750df0</t>
  </si>
  <si>
    <t>Girlsjustwannahaveguns.com 300x600</t>
  </si>
  <si>
    <t>dca7794b7f2cfbd0b0aa0416d2060901</t>
  </si>
  <si>
    <t>Girlsjustwannahaveguns.com 728x90</t>
  </si>
  <si>
    <t>dd1c1c8c1c653d18a859559f1e785d94</t>
  </si>
  <si>
    <t>Constitution.com 728x90</t>
  </si>
  <si>
    <t>ebbb46708d2d4b02019940661b6115bf</t>
  </si>
  <si>
    <t>Barbwire.com Mobile 300x250</t>
  </si>
  <si>
    <t>ed2f0088c7add6e4d170764a3424e81e</t>
  </si>
  <si>
    <t>Conservativevideos.com 728x90</t>
  </si>
  <si>
    <t>maja@monitor.hr</t>
  </si>
  <si>
    <t>monitor.hr</t>
  </si>
  <si>
    <t>dc9b55b26603e2a24f50e0a58509af8d</t>
  </si>
  <si>
    <t>Monitor.hr</t>
  </si>
  <si>
    <t>malcolmc@roimediaconsultants.com</t>
  </si>
  <si>
    <t>ROI Media Consultants (realtor.com)</t>
  </si>
  <si>
    <t>044e06e685e2189cb325e12f41b478d0</t>
  </si>
  <si>
    <t>Everyjoe.com 728x90</t>
  </si>
  <si>
    <t>0776e890c35166d518e9beaf6e84fbeb</t>
  </si>
  <si>
    <t>Thegloss.com 728x90</t>
  </si>
  <si>
    <t>08a55db26f55d75e452c780242716ecb</t>
  </si>
  <si>
    <t>123greetings.com - DIR - 300</t>
  </si>
  <si>
    <t>0983f3f7ed48b4d707fc8efe85fc237f</t>
  </si>
  <si>
    <t>Wellnest.topix.com 300x250</t>
  </si>
  <si>
    <t>0ae1ab22b1775e23d088c8e43632aa09</t>
  </si>
  <si>
    <t>Fashionblackout.com 300x250</t>
  </si>
  <si>
    <t>0e5f071962f17187b1f799d47caf4917</t>
  </si>
  <si>
    <t>Gazette.com 160x600</t>
  </si>
  <si>
    <t>0ea4e43c7c8e90e83072f405d694c92b</t>
  </si>
  <si>
    <t>Majorleaguegaming.com #2 BTF 728x90</t>
  </si>
  <si>
    <t>0fc55f29fee8f51c27336285dd903d1f</t>
  </si>
  <si>
    <t>pch.com - 2015 - 728</t>
  </si>
  <si>
    <t>112e298b29128089f06877e6e8e5e695</t>
  </si>
  <si>
    <t>Cyclingnews.com DIR 300x250</t>
  </si>
  <si>
    <t>15a768103ce0e2b90df031f5bb8c503c</t>
  </si>
  <si>
    <t>Anchorfree.us 300x250</t>
  </si>
  <si>
    <t>164b660180dfd5e4ea0fb8297ea752e9</t>
  </si>
  <si>
    <t>Game-oldies.com 300x250</t>
  </si>
  <si>
    <t>17383e21b0717d68f374cb6a2a1acf8d</t>
  </si>
  <si>
    <t>Gazette.com 300x250</t>
  </si>
  <si>
    <t>18f62ce9294efded134e3514883e2f7d</t>
  </si>
  <si>
    <t>Wreg.com 300x250</t>
  </si>
  <si>
    <t>1b023068208615004d4aeb420709617f</t>
  </si>
  <si>
    <t>Blackbeat.topix.com 160x600</t>
  </si>
  <si>
    <t>1bad0afb44d355e20584d512465cee2c</t>
  </si>
  <si>
    <t>Weeklyfit.com 300x250</t>
  </si>
  <si>
    <t>1f1d17c479c6aafaae0eff47e2341b6d</t>
  </si>
  <si>
    <t>Androidandme.com 300x250</t>
  </si>
  <si>
    <t>1f9218e6649b74d16afbfa97a133052b</t>
  </si>
  <si>
    <t>Agar.io 300x250</t>
  </si>
  <si>
    <t>23859cdc3cb922d44eb8831e05bc36ec</t>
  </si>
  <si>
    <t>Filme-bune.net 728x90</t>
  </si>
  <si>
    <t>267a9f4a4034381836e75117fccfd7d2</t>
  </si>
  <si>
    <t>123greetings.com - DIR - 728</t>
  </si>
  <si>
    <t>29c9f263a0ed004489658ed458f0504d</t>
  </si>
  <si>
    <t>Addictinggames.com DIR 300x250</t>
  </si>
  <si>
    <t>2db88f6452ad29905d7abb7de5e23199</t>
  </si>
  <si>
    <t>Davidicke.com 300x250</t>
  </si>
  <si>
    <t>304af85536c9701742093daf88d80609</t>
  </si>
  <si>
    <t>Fashionitch.com 300x250</t>
  </si>
  <si>
    <t>34ca19efe3fe02fcfa16c5857f3eb430</t>
  </si>
  <si>
    <t>Theblaze.com - 300x250</t>
  </si>
  <si>
    <t>38c137192e73253f7228ce6ef0134fde</t>
  </si>
  <si>
    <t>Cookthefood.com 300x250</t>
  </si>
  <si>
    <t>3ad7b4980b879ab48549dd70c3687ddc</t>
  </si>
  <si>
    <t>Neighbors.whitepages.com 728x90</t>
  </si>
  <si>
    <t>3aeb09b103e2d5cd4592bbb9dc1b1d00</t>
  </si>
  <si>
    <t>move.com - 2 - 728</t>
  </si>
  <si>
    <t>402006828abb6d33408c75e5763f2719</t>
  </si>
  <si>
    <t>Blackbeat.topix.com 300x600</t>
  </si>
  <si>
    <t>41161a3435dafeca2462444cf4b6ebb5</t>
  </si>
  <si>
    <t>Majorleaguegaming.com #2 ATF 300x250</t>
  </si>
  <si>
    <t>434fc969e5d937744535ae67856d5367</t>
  </si>
  <si>
    <t>Search.123greetings.com  - Direct 728x90</t>
  </si>
  <si>
    <t>43d01bfd03c050f8647669da7518844e</t>
  </si>
  <si>
    <t>legacy.com - 2015 - 300</t>
  </si>
  <si>
    <t>44de9d6de9bbdbe9620bc0073323760e</t>
  </si>
  <si>
    <t>Parenthood.topix.com 728x90</t>
  </si>
  <si>
    <t>4644bf43e6e563702bb111b7a2d7b64f</t>
  </si>
  <si>
    <t>Everydaycelebs.com 300x250</t>
  </si>
  <si>
    <t>4a6added690ba41cab18d939ea455fee</t>
  </si>
  <si>
    <t>Perezhilton.com ATF 728x90</t>
  </si>
  <si>
    <t>4b39a78a231f6bcad5c59728608462fd</t>
  </si>
  <si>
    <t>Abendblatt.de 300x250</t>
  </si>
  <si>
    <t>4d2d8120b39d99ac9ee126888ecf124b</t>
  </si>
  <si>
    <t>Addictinggames.com DIR 160x600</t>
  </si>
  <si>
    <t>4dda764023c6aca3a97dcd445da52f7c</t>
  </si>
  <si>
    <t>Teaser-trailer.com 300x250</t>
  </si>
  <si>
    <t>4ddc96c53731c74b795653b91a8170da</t>
  </si>
  <si>
    <t>Perezhilton.com BTF 300x250</t>
  </si>
  <si>
    <t>5133e4e7833f8af123a204c11b58b4cc</t>
  </si>
  <si>
    <t>legacy.com - 2015 - 50 - 728</t>
  </si>
  <si>
    <t>5470e37f341a0d6480fdf06a2880dae7</t>
  </si>
  <si>
    <t>Naruspot.me 300x250</t>
  </si>
  <si>
    <t>557b9baf00b5650127fe5b682e212fd3</t>
  </si>
  <si>
    <t>Startinghobbies.com 300x250</t>
  </si>
  <si>
    <t>597201dadee750fdf9b4fa8d996278a1</t>
  </si>
  <si>
    <t>Cheatcc.com 300x250</t>
  </si>
  <si>
    <t>5ee426684e62ab7c1b5de61a67a1d17b</t>
  </si>
  <si>
    <t>Babywithclass.com 300x250</t>
  </si>
  <si>
    <t>61c44c6119f7051b6087eaae7c4d58b5</t>
  </si>
  <si>
    <t>Parenthood.topix.com 300x250</t>
  </si>
  <si>
    <t>63c842ed612b71eea11151d9009a45bc</t>
  </si>
  <si>
    <t>411.com 300x250</t>
  </si>
  <si>
    <t>66eadffaef15e0682a9c5f28e3ed0ed5</t>
  </si>
  <si>
    <t>Move.com - 2 - 300</t>
  </si>
  <si>
    <t>6722e19824ce48b66f2de9b17d490e45</t>
  </si>
  <si>
    <t>Thegloss.com 300x250</t>
  </si>
  <si>
    <t>67b50fc33e6d7816088e42ab386251f6</t>
  </si>
  <si>
    <t>Yournationnews.com 300x250</t>
  </si>
  <si>
    <t>68ba17a1a805c60485a6de3fa13c07f0</t>
  </si>
  <si>
    <t>Destinytracker.com 300x250</t>
  </si>
  <si>
    <t>6b78bc059ab46c3c0dba88e047f20322</t>
  </si>
  <si>
    <t>Harpersbazaar.com DIR 300x250</t>
  </si>
  <si>
    <t>6c8d90cc7d07760091bcefb495b39d12</t>
  </si>
  <si>
    <t>9gag.com 728x90</t>
  </si>
  <si>
    <t>6d22297d4953b8ff1790d267e81940b6</t>
  </si>
  <si>
    <t>Thefirearmblog.com 728x90</t>
  </si>
  <si>
    <t>6f0b29c4468a1aafb708aa9aa4d39227</t>
  </si>
  <si>
    <t>Hallofskill.com 300x250</t>
  </si>
  <si>
    <t>72438ce7482a9cdce3246800edf0452f</t>
  </si>
  <si>
    <t>Theblaze.com - 160x600</t>
  </si>
  <si>
    <t>735499ab911b6a9c0023434641dd91e8</t>
  </si>
  <si>
    <t>pch.com - 2015.v3 - 728</t>
  </si>
  <si>
    <t>7664eeae4c2e27da6e72bade8185e5ab</t>
  </si>
  <si>
    <t>Stars.topix.com 728x90</t>
  </si>
  <si>
    <t>77295d744a99f515d76453d9760737e3</t>
  </si>
  <si>
    <t>Thefrisky.com 300x250</t>
  </si>
  <si>
    <t>778895494b1d6d1b1eca10d96809d501</t>
  </si>
  <si>
    <t>Thefirearmblog.com 300x250</t>
  </si>
  <si>
    <t>77c194da102218c7d8cedcadbc530dfc</t>
  </si>
  <si>
    <t>Xboxachievements.com 300x250</t>
  </si>
  <si>
    <t>77c8426c6d977fac08a0aab75078c19e</t>
  </si>
  <si>
    <t>move.com - 2016 - 728</t>
  </si>
  <si>
    <t>79fbe9a2cd2a7fb6bdf96fd2363c1888</t>
  </si>
  <si>
    <t>Gamefront.com 728x90</t>
  </si>
  <si>
    <t>7a4cac5d17a996803c8e1a9c669653a2</t>
  </si>
  <si>
    <t>Bexpi.com 300x250</t>
  </si>
  <si>
    <t>7ab53b478de539033889aaf8a289245a</t>
  </si>
  <si>
    <t>Majorleaguegaming.com #2 ATF 728x90</t>
  </si>
  <si>
    <t>7bfab876fbc957e89e8e7d3e8f52d667</t>
  </si>
  <si>
    <t>tentonhammer.com - DIR - 160</t>
  </si>
  <si>
    <t>801b92803c4ead95870d0dabb968029f</t>
  </si>
  <si>
    <t>Naruspot.me 160x600</t>
  </si>
  <si>
    <t>80ce7a79acce5f6889ef5d9615a72cd3</t>
  </si>
  <si>
    <t>tentonhammer.com - DIR - 300</t>
  </si>
  <si>
    <t>814b395084fbfd6d8d24ce60ec5982f2</t>
  </si>
  <si>
    <t>Dlisted.com 300x250</t>
  </si>
  <si>
    <t>87ec4ce9b25296eb53d33d47fb5337bb</t>
  </si>
  <si>
    <t>Whnt.com 300x250</t>
  </si>
  <si>
    <t>880f4f2fb5ca90e32c147a26ba5df5d3</t>
  </si>
  <si>
    <t>Fitnomenallife.com 300x250</t>
  </si>
  <si>
    <t>89b96a55f92046ba7b738890df147d29</t>
  </si>
  <si>
    <t>Entretenimiento.terra.com.mx 728x90</t>
  </si>
  <si>
    <t>89cd1bc104d040543253717a3b8bc378</t>
  </si>
  <si>
    <t>Catholic.org - DIR - EG - 300</t>
  </si>
  <si>
    <t>8ba612b2ecedccbd1fa5917866181cbe</t>
  </si>
  <si>
    <t>Abetterdrive.com 300x250</t>
  </si>
  <si>
    <t>8da340850358268699f237d00c683198</t>
  </si>
  <si>
    <t>legacy.com - 2015 - 50 - 300</t>
  </si>
  <si>
    <t>9286669b9ad3d58839231bd0dc9e210f</t>
  </si>
  <si>
    <t>Tastyarticles.com 300x250</t>
  </si>
  <si>
    <t>964e5c4bfdb1efee66f390024fe5a224</t>
  </si>
  <si>
    <t>Match.com 728x90</t>
  </si>
  <si>
    <t>99e0abab235957f5cd1b12299a793d75</t>
  </si>
  <si>
    <t>legacy.com - 2015 - 728</t>
  </si>
  <si>
    <t>9ad74a8d1ddf3ec232222a13f59e9b20</t>
  </si>
  <si>
    <t>Harpersbazaar.com DIR 160x600</t>
  </si>
  <si>
    <t>9b1d4e07cb8fa549ea36824df266346f</t>
  </si>
  <si>
    <t>Offbeat.topix.com 300x600</t>
  </si>
  <si>
    <t>9c2786f22fb38a1885d40a4653bfbc13</t>
  </si>
  <si>
    <t>catholic.org - DIR - EG - 728</t>
  </si>
  <si>
    <t>9cd8101df34e6b178c46dd72cde176b6</t>
  </si>
  <si>
    <t>catholic.org - DIR - EG - 160</t>
  </si>
  <si>
    <t>a047bbdd957ce6c8fb2510cf2e31a1dd</t>
  </si>
  <si>
    <t>pch.com - 2015.v3 - 300</t>
  </si>
  <si>
    <t>a2214d0249270bdc4e0146751253cd03</t>
  </si>
  <si>
    <t>pch.com - 2015 - 300</t>
  </si>
  <si>
    <t>ad694f200ad9a7eb98dfe77463ab5d56</t>
  </si>
  <si>
    <t>Offbeat.topix.com Lifestyle 160x600</t>
  </si>
  <si>
    <t>ae64bcbc6b1f7c6890ddbe16ab30d567</t>
  </si>
  <si>
    <t>Neighbors.whitepages.com 300x250</t>
  </si>
  <si>
    <t>af0d304a0c1f8d786960c28aedb6ddbc</t>
  </si>
  <si>
    <t>Offbeat.topix.com 728x90</t>
  </si>
  <si>
    <t>b2abed982c186fdcb519040cf4df8152</t>
  </si>
  <si>
    <t>Sahadan.com 300x250</t>
  </si>
  <si>
    <t>b365e5966c7eedd47bb0cf2185d3e529</t>
  </si>
  <si>
    <t>Cyclingnews.com DIR 160x600</t>
  </si>
  <si>
    <t>b95555519489b4a9b8f0aec162a46bf6</t>
  </si>
  <si>
    <t>123greetings.com - Direct - 300</t>
  </si>
  <si>
    <t>bbc13186c6f69db72d4abfa06e0a5da3</t>
  </si>
  <si>
    <t>Harpersbazaar.com DIR 728x90</t>
  </si>
  <si>
    <t>bc10a0ef5f599962f7af0980abf38dec</t>
  </si>
  <si>
    <t>move.com - 2016 - 300</t>
  </si>
  <si>
    <t>be0fd9417b454699fb25c00850e5f872</t>
  </si>
  <si>
    <t>Seat61.com 300x250</t>
  </si>
  <si>
    <t>c3af1f8a6e6ec5cf7466463611abb89f</t>
  </si>
  <si>
    <t>Filme-bune.net 300x250</t>
  </si>
  <si>
    <t>c421fcc02674e575fe38c788fe110756</t>
  </si>
  <si>
    <t>Arcadesafari.com 300x250</t>
  </si>
  <si>
    <t>c4bbd6ae528ac6dddba4c4dc0c4a574c</t>
  </si>
  <si>
    <t>Cincodias.com 300x250</t>
  </si>
  <si>
    <t>c70b9879780a76c3dda604ead82561f7</t>
  </si>
  <si>
    <t>Addictinggames.com DIR 728x90</t>
  </si>
  <si>
    <t>c9503a68b0e14d0936f15b98e080c554</t>
  </si>
  <si>
    <t>Youngcons.com 300x250</t>
  </si>
  <si>
    <t>cb18111079d3bdb4e891e9865ba8970e</t>
  </si>
  <si>
    <t>Offbeat.topix.com 160x600</t>
  </si>
  <si>
    <t>cb995fba69bb5ba1ccfb9fe9ef0f28bc</t>
  </si>
  <si>
    <t>Pythoncentral.io 300x250</t>
  </si>
  <si>
    <t>d0ce48114374786336eed4b0fb545bde</t>
  </si>
  <si>
    <t>Pbnation.com 728x90</t>
  </si>
  <si>
    <t>d14a0f4adabb9e9c217e93d3e0267c1e</t>
  </si>
  <si>
    <t>Cyclingnews.com DIR 728x90</t>
  </si>
  <si>
    <t>d532c8a07b03754e9d23bb8e11acac70</t>
  </si>
  <si>
    <t>Elnacional.com.do 300x250</t>
  </si>
  <si>
    <t>d57fcf32baef3fc5ef3d373ce1e25eba</t>
  </si>
  <si>
    <t>En.nametests.com 300x250</t>
  </si>
  <si>
    <t>d93b9b97484fe988191b858216e44b07</t>
  </si>
  <si>
    <t>Offbeat.topix.com Lifestyle 728x90</t>
  </si>
  <si>
    <t>dbe3e1e33dc41822d16b6445eff5ecd6</t>
  </si>
  <si>
    <t>Match.com 160x600</t>
  </si>
  <si>
    <t>dd22cf67430c6f1e8a316cea471f219d</t>
  </si>
  <si>
    <t>Perezhilton.com BTF 728x90</t>
  </si>
  <si>
    <t>dd8363ad44fbf2074d417af63668ddf3</t>
  </si>
  <si>
    <t>Offbeat.topix.com Lifestyle 300x250</t>
  </si>
  <si>
    <t>dec9cbe0a45a1473e55359b8adc5295a</t>
  </si>
  <si>
    <t>Hackedarcadegames.com 300x250</t>
  </si>
  <si>
    <t>e1b0e32743e81c606e4067e8446a0f1e</t>
  </si>
  <si>
    <t>Iheartnaptime.net 300x250</t>
  </si>
  <si>
    <t>e3bc79a204e2d8ac130aa92c9556e46c</t>
  </si>
  <si>
    <t>Collider.com 300x250</t>
  </si>
  <si>
    <t>e6ceb5f770d37e14fb583ce8e58b1dc3</t>
  </si>
  <si>
    <t>9gag.com 300x250</t>
  </si>
  <si>
    <t>e95cf0a9dfdae3b3a15552f2f8e53f48</t>
  </si>
  <si>
    <t>Majorleaguegaming.com 300x250</t>
  </si>
  <si>
    <t>eb390853b194c63a3c702bd06a425f87</t>
  </si>
  <si>
    <t>pch.com - 2015.v2 - 300</t>
  </si>
  <si>
    <t>ec4c13234fe2bae77d22153f9d909daf</t>
  </si>
  <si>
    <t>Switchboard.com 300x250</t>
  </si>
  <si>
    <t>ec8c9b2373bfe55deb5e389898b99994</t>
  </si>
  <si>
    <t>Gamefools.com 300x250</t>
  </si>
  <si>
    <t>ed41216a2982d06a6e6cc60ced67a15e</t>
  </si>
  <si>
    <t>thechive.com - 2015 - 300</t>
  </si>
  <si>
    <t>efbc86806e803ff6b251b6e090a8e3c3</t>
  </si>
  <si>
    <t>Stars.topix.com 300x600</t>
  </si>
  <si>
    <t>f088ec71050a5e4e395079d22542a0b6</t>
  </si>
  <si>
    <t>Stars.topix.com 300x250</t>
  </si>
  <si>
    <t>f1a4940999de914a615f452783fbdcdb</t>
  </si>
  <si>
    <t>f28a39d7d20226f21225caea83e81997</t>
  </si>
  <si>
    <t>Doperoms.com Entertainment 300x250</t>
  </si>
  <si>
    <t>f71f6f717c22471b5decb651540dc843</t>
  </si>
  <si>
    <t>pch.com - 2015.v2 - 728</t>
  </si>
  <si>
    <t>f85ccb5d12a3e64b191bfda53df14b2c</t>
  </si>
  <si>
    <t>Pbnation.com 300x250</t>
  </si>
  <si>
    <t>f86c71a757bd49e12a31b16ded27cc2e</t>
  </si>
  <si>
    <t>Stars.topix.com Lifestyle 300x250</t>
  </si>
  <si>
    <t>fae1e285cacaf1dd6eea0ec611d2329c</t>
  </si>
  <si>
    <t>ff6c596a8b666d9baa57fac075cbf930</t>
  </si>
  <si>
    <t>Offbeat.topix.com 300x250</t>
  </si>
  <si>
    <t>ff7d28ae487ecf759c8487248756a1e9</t>
  </si>
  <si>
    <t>Thechive.com 300x250</t>
  </si>
  <si>
    <t>mana82@gmail.com</t>
  </si>
  <si>
    <t>Lankaenews.com</t>
  </si>
  <si>
    <t>b5d6e983f733cf9fcb405e430a9ec141</t>
  </si>
  <si>
    <t>Lankaenews.com 728x90</t>
  </si>
  <si>
    <t>mangablack88@gmail.com</t>
  </si>
  <si>
    <t>Mangablack.com</t>
  </si>
  <si>
    <t>2d801e7d9e2ffd25b5e05d32a0c8a8c4</t>
  </si>
  <si>
    <t>Mymanga.me #2</t>
  </si>
  <si>
    <t>b49250ccadff015dd14230177cde1ac2</t>
  </si>
  <si>
    <t>cc8bfc6bce9475d8ea9bc2386ebb2f23</t>
  </si>
  <si>
    <t>f11b87a0f7bb7a7a625359dffb733b6c</t>
  </si>
  <si>
    <t>Mymanga.me</t>
  </si>
  <si>
    <t>f6a04f9a6d7ad96427718e9104bd17e5</t>
  </si>
  <si>
    <t>maor@Lostlettermen.com</t>
  </si>
  <si>
    <t>Lostlettermen.com</t>
  </si>
  <si>
    <t>Marc@gamefools.com</t>
  </si>
  <si>
    <t>Gamefools.com</t>
  </si>
  <si>
    <t>7555776cc0ef6923352ca7fd3bde9a30</t>
  </si>
  <si>
    <t>b37e96057c990966e2ab08c8fa0a22cd</t>
  </si>
  <si>
    <t>Gamefools.com 728x90</t>
  </si>
  <si>
    <t>marcin.rausch@mmo24.pl</t>
  </si>
  <si>
    <t>Mmo24.pl</t>
  </si>
  <si>
    <t>0e37e659f464d00864c32db1efe4eb47</t>
  </si>
  <si>
    <t>Dom1n.com 250</t>
  </si>
  <si>
    <t>marina@boxrec.com</t>
  </si>
  <si>
    <t>Boxrec.com</t>
  </si>
  <si>
    <t>03942467075dceb1502a136a4db2cacd</t>
  </si>
  <si>
    <t>Boxrec.com Mobile ROW Middle 320x50</t>
  </si>
  <si>
    <t>1a1f766a385a6e57ac144c85bc06f08e</t>
  </si>
  <si>
    <t>Boxrec.com ROW ATF 300x250</t>
  </si>
  <si>
    <t>2a662747baf7cc8f5cabe6ce4d1e80a6</t>
  </si>
  <si>
    <t>Boxrec.com Mobile US Middle 320x50</t>
  </si>
  <si>
    <t>30608f54e6164c3174a16a607c7f8a60</t>
  </si>
  <si>
    <t>Boxrec.com ROW ATF 728x90</t>
  </si>
  <si>
    <t>39d8ee02287aaf6047c46d747eded7a9</t>
  </si>
  <si>
    <t>Boxrec.com US ATF 300x250</t>
  </si>
  <si>
    <t>4bd4c0c5bff1c8133bb0cbc9cca50c87</t>
  </si>
  <si>
    <t>Boxrec.com Mobile ROW Bottom 320x50</t>
  </si>
  <si>
    <t>521b801fd9e26f4e3bccb81872d484bd</t>
  </si>
  <si>
    <t>Boxrec.com ROW BTF 728x90</t>
  </si>
  <si>
    <t>6a00f0f7bc1ce53771a65249a64c2d5e</t>
  </si>
  <si>
    <t>Boxrec.com ROW BTF 300x250</t>
  </si>
  <si>
    <t>6b1d0aa306bede57f40ad0d9c0a4fb3b</t>
  </si>
  <si>
    <t>Boxrec.com US ATF 728x90</t>
  </si>
  <si>
    <t>7078b8c08546b092a12bd7a87d6a3694</t>
  </si>
  <si>
    <t>Boxrec.com US BTF 728x90</t>
  </si>
  <si>
    <t>7b3d1edc36533fe3e9476fc63ef86f88</t>
  </si>
  <si>
    <t>Boxrec.com US BTF 300x250</t>
  </si>
  <si>
    <t>997a045aa5c7766884aa1eb569fe2084</t>
  </si>
  <si>
    <t>Boxrec.com Mobile US Bottom 320x50</t>
  </si>
  <si>
    <t>ac33f7843f0c01c4a6002fd9c5ae20c1</t>
  </si>
  <si>
    <t>Boxrec.com Mobile ROW Top 320x50</t>
  </si>
  <si>
    <t>c4417146104bd978454e0fd43e723f07</t>
  </si>
  <si>
    <t>Boxrec.com Mobile US Top 320x50</t>
  </si>
  <si>
    <t>mark.chapparone@gmail.com</t>
  </si>
  <si>
    <t>Buzz.mrexotics.com</t>
  </si>
  <si>
    <t>0fd7eb6c8eab7d899fb042bf0a73b6f8</t>
  </si>
  <si>
    <t>Thenuclearhack.com 300x250</t>
  </si>
  <si>
    <t>1d4d3fb40ac908a82d6a8d9f87d3c698</t>
  </si>
  <si>
    <t>Buzz.mrexotics.com 728x90</t>
  </si>
  <si>
    <t>37a907dc8366ae4078d34e5cb5565cb5</t>
  </si>
  <si>
    <t>Buzz.mrexotics.com Tier 1 728x90</t>
  </si>
  <si>
    <t>4bb8328156f3156056e5fa7eb307a121</t>
  </si>
  <si>
    <t>Thenuclearhack.com #2 728x90</t>
  </si>
  <si>
    <t>5b76bdcbe7046929b57893e1df5314d7</t>
  </si>
  <si>
    <t>Buzz.mrexotics.com Header 728x90</t>
  </si>
  <si>
    <t>78e7ba3d799d932de40492c1329822ce</t>
  </si>
  <si>
    <t>Buzz.mrexotics.com Tier 1 300x250</t>
  </si>
  <si>
    <t>84645f0aa99dc5d209b6875b5d4858f3</t>
  </si>
  <si>
    <t>Buzz.mrexotics.com Tier 1 Mobile 320x50</t>
  </si>
  <si>
    <t>a502abbb03cf3348f4eabeb819568c3c</t>
  </si>
  <si>
    <t>Buzz.mrexotics.com Mobile 300x250</t>
  </si>
  <si>
    <t>ab903537f46409d792f1ad0b125d1a18</t>
  </si>
  <si>
    <t>Thenuclearhack.com #2 300x250</t>
  </si>
  <si>
    <t>cfb52caafc0b29d34370fd2dd89b399a</t>
  </si>
  <si>
    <t>Thenuclearhack.com 300x600</t>
  </si>
  <si>
    <t>e4803a5228c8e1451a83940e2525f588</t>
  </si>
  <si>
    <t>Thenuclearhack.com 728x90</t>
  </si>
  <si>
    <t>ece10760b6f0d963406ffd2d31f5be40</t>
  </si>
  <si>
    <t>Buzz.mrexotics.com 300x250 og</t>
  </si>
  <si>
    <t>mark@lazyslack.com</t>
  </si>
  <si>
    <t>Lazyslack.com</t>
  </si>
  <si>
    <t>139a5e45cde713108fbd267614a5e809</t>
  </si>
  <si>
    <t>Lazyslack.com #4 300x250</t>
  </si>
  <si>
    <t>2bda78b784d498aba05a8e57e5889eb3</t>
  </si>
  <si>
    <t>Lazyslack.com 728x90</t>
  </si>
  <si>
    <t>3577e725b9b80d7e7807f71d8c3ce259</t>
  </si>
  <si>
    <t>Lazyslack.com #3 300x250</t>
  </si>
  <si>
    <t>7f965235d1b4cfe44e064e4817f97c98</t>
  </si>
  <si>
    <t>Lazyslack.com 300x250</t>
  </si>
  <si>
    <t>f2f9105ffc89b72bf85315383728c4b8</t>
  </si>
  <si>
    <t>Lazyslack.com #2 300x250</t>
  </si>
  <si>
    <t>mark@singletrackworld.com</t>
  </si>
  <si>
    <t>Singletrackworld.com</t>
  </si>
  <si>
    <t>03ba7e50659da2838cb2e2946af90ef5</t>
  </si>
  <si>
    <t>Singletrackworld.com Tier 1 970x250</t>
  </si>
  <si>
    <t>30d9c622a74c75a1a440cf841e628860</t>
  </si>
  <si>
    <t>Singletrackworld.com Tier 2 300x250</t>
  </si>
  <si>
    <t>35ab02d8226ca6a65e7228007af40864</t>
  </si>
  <si>
    <t>Grit.cx 300x250</t>
  </si>
  <si>
    <t>3911911970467a838eef91b537837a8d</t>
  </si>
  <si>
    <t>Singletrackworld.com Tier 1 #2 300x600</t>
  </si>
  <si>
    <t>c4d8efaff6fe10152ec3d22e8f8b3bdd</t>
  </si>
  <si>
    <t>Singletrackworld.com Tier 1 300x250</t>
  </si>
  <si>
    <t>marketing@alexmooremedia.com</t>
  </si>
  <si>
    <t>Alexander Moore Partners Ltd (listabuzz.com)</t>
  </si>
  <si>
    <t>4b5be95cb0b9ea86b73e6d7621a63397</t>
  </si>
  <si>
    <t>Buzzghana.com 728x90</t>
  </si>
  <si>
    <t>marketing@colunadoflamengo.com</t>
  </si>
  <si>
    <t>Colunadoflamengo.com</t>
  </si>
  <si>
    <t>28146a6a0fbcac4b5974c530d5570ac9</t>
  </si>
  <si>
    <t>INTERNA SIDEBAR 2 [300x250]</t>
  </si>
  <si>
    <t>2d8af32cd45b4c7598058274cb1fd255</t>
  </si>
  <si>
    <t>HOME SIDEBAR 1 [300x250]</t>
  </si>
  <si>
    <t>e4d5697accc1cb36e0f2b89b239f2423</t>
  </si>
  <si>
    <t>RODAP├ë [300x250]</t>
  </si>
  <si>
    <t>marketing@scan-manga.com</t>
  </si>
  <si>
    <t>Scan-manga.com</t>
  </si>
  <si>
    <t>4678f791bf6e355af023643f797b0f33</t>
  </si>
  <si>
    <t>markus.levin@sterkly.com</t>
  </si>
  <si>
    <t>WebFox (trend-chaser.com)</t>
  </si>
  <si>
    <t>0dca66fa55bc4950a2056d23a8b800fd</t>
  </si>
  <si>
    <t>vp quat_p1 160x600</t>
  </si>
  <si>
    <t>1ed1b09669ad28f2124e305174ef368d</t>
  </si>
  <si>
    <t>hn quat-P1 160x600</t>
  </si>
  <si>
    <t>26be64c06e176eabcc76f0b51b2ce1ad</t>
  </si>
  <si>
    <t>TC sec-P2 300x250</t>
  </si>
  <si>
    <t>42949f24464a60b44b8e7f34e1a5bfc0</t>
  </si>
  <si>
    <t>TC sec-P1 300x600</t>
  </si>
  <si>
    <t>6c01af8d827857fdee82656e5dba46be</t>
  </si>
  <si>
    <t>TC quat-P1 160x600</t>
  </si>
  <si>
    <t>8dcd0903fa8bde083243e2a29ce2a51b</t>
  </si>
  <si>
    <t>hn sec-P3 300x250</t>
  </si>
  <si>
    <t>adc69206f2a0a1be1ae63b4b13e81df7</t>
  </si>
  <si>
    <t>vp sec_P3 300x250</t>
  </si>
  <si>
    <t>c171924b85e23cb614d95320edb506d2</t>
  </si>
  <si>
    <t>vp pui0 728x90</t>
  </si>
  <si>
    <t>martin@cypok-media.com</t>
  </si>
  <si>
    <t>Cypok Media (Paroles.net)</t>
  </si>
  <si>
    <t>1b48cfc7a6fe8b7dfc3f816b5a1adae8</t>
  </si>
  <si>
    <t>Paroles2chansons.com 728x90</t>
  </si>
  <si>
    <t>45a99778c92124413fb5897e70c3b5ea</t>
  </si>
  <si>
    <t>Paroles.net 320x50 Mobile</t>
  </si>
  <si>
    <t>58c68cc40fcc81c33acfaf3fbc28e3a2</t>
  </si>
  <si>
    <t>Paroles.net Mobile 300x250</t>
  </si>
  <si>
    <t>7dc8ef9a490e2f41a47049935878c5ab</t>
  </si>
  <si>
    <t>Paroles2chansons.com 300x600</t>
  </si>
  <si>
    <t>8f47d2ed7108557ad2da8d7e2d6cd9af</t>
  </si>
  <si>
    <t>Paroles2chansons.com 300x250</t>
  </si>
  <si>
    <t>9d49d45b33108509a2a601e48283284b</t>
  </si>
  <si>
    <t>Paroles2chansons.com Mobile 320x50</t>
  </si>
  <si>
    <t>cc9a8038375eb2525e8f7cf20e764f12</t>
  </si>
  <si>
    <t>Paroles.net 300x600</t>
  </si>
  <si>
    <t>e078d920dc10e742dbb7d61aafe7fce2</t>
  </si>
  <si>
    <t>Paroles.net 728x90</t>
  </si>
  <si>
    <t>fa88fe6bc2662fd2d8dbfc9370a1873b</t>
  </si>
  <si>
    <t>Paroles.net 300x250</t>
  </si>
  <si>
    <t>martinwright@travelwednesday.com</t>
  </si>
  <si>
    <t>Travelwednesday.com</t>
  </si>
  <si>
    <t>10533ae1c636bf73cf8fdb98642f776c</t>
  </si>
  <si>
    <t>Travelwednesday.com Tier 2 160x600</t>
  </si>
  <si>
    <t>192e8371ab5684ece4b803ecb3ad0f1a</t>
  </si>
  <si>
    <t>Travelwednesday.com 300x250</t>
  </si>
  <si>
    <t>47973d2bca0d11948f7084bcef6c94c4</t>
  </si>
  <si>
    <t>Travelwednesday.com Tier 3 300x250</t>
  </si>
  <si>
    <t>65af7dde51a5e6657df3c833a2efda4c</t>
  </si>
  <si>
    <t>Travelwednesday.com Tier 3 160x600</t>
  </si>
  <si>
    <t>68c6e8e92d40144c1af249ecf2a23e41</t>
  </si>
  <si>
    <t>Travelwednesday.com 160x600</t>
  </si>
  <si>
    <t>8d466d2748b001f22e956165711d1b2b</t>
  </si>
  <si>
    <t>Travelwednesday.com Tier 2 300x250</t>
  </si>
  <si>
    <t>c02d68e731ef544ca58ce33d16deae8f</t>
  </si>
  <si>
    <t>Travelwednesday.com 728x90</t>
  </si>
  <si>
    <t>ee2488a5e14c56764195c7cd82cfbed9</t>
  </si>
  <si>
    <t>Travelwednesday.com Tier 3 728x90</t>
  </si>
  <si>
    <t>fbcdc77ef23395b2027e0c9f1b0d2534</t>
  </si>
  <si>
    <t>Travelwednesday.com Tier 2 728x90</t>
  </si>
  <si>
    <t>mary.green@hotger.com</t>
  </si>
  <si>
    <t>Hotger Ltd. (Flvto.biz)</t>
  </si>
  <si>
    <t>0ceba2cbb7eaa56127eabbc2a3446430</t>
  </si>
  <si>
    <t>Flvto.biz Premium LATAM 300x250</t>
  </si>
  <si>
    <t>22bdae9af0b4531b43464eb30e0a4b89</t>
  </si>
  <si>
    <t>2conv.com ROW 728x90</t>
  </si>
  <si>
    <t>452b875d9e49a23efc34fa3183908346</t>
  </si>
  <si>
    <t>Flvto.biz Premium ROW 728x90</t>
  </si>
  <si>
    <t>4f713d3941443764b26940b4ce80fab9</t>
  </si>
  <si>
    <t>Flvto.biz Premium US 728x90</t>
  </si>
  <si>
    <t>6484d84b2941bdf32f469ab8e3225cf1</t>
  </si>
  <si>
    <t>2conv.com LATAM 300x250</t>
  </si>
  <si>
    <t>66e7b90617fe3472d8c45a5065b80097</t>
  </si>
  <si>
    <t>Flvto.biz Premium LATAM 728x90</t>
  </si>
  <si>
    <t>780b570a3622869203f488bb9b2f5d17</t>
  </si>
  <si>
    <t>Flvto.com Premium US 300x250</t>
  </si>
  <si>
    <t>82ece2d46bf59b82bc1e946c9c17ffe7</t>
  </si>
  <si>
    <t>Flvto.biz Premium ROW 300x250</t>
  </si>
  <si>
    <t>8ce1b3436dcb145384c0cc18e31cbb13</t>
  </si>
  <si>
    <t>2conv.com US 728x90</t>
  </si>
  <si>
    <t>989afdf6eeee848f89c7f0e5b1badc85</t>
  </si>
  <si>
    <t>2conv.com LATAM 728x90</t>
  </si>
  <si>
    <t>a4f63100ffdec592b0e4b32db5b09328</t>
  </si>
  <si>
    <t>2conv.com ROW 300x250</t>
  </si>
  <si>
    <t>aa07d5b53bbb17aa123bd44d768b444a</t>
  </si>
  <si>
    <t>2conv.com US 300x250</t>
  </si>
  <si>
    <t>afbc7852cb9a1382e7b6377705f2a17d</t>
  </si>
  <si>
    <t>Flvto.com Premium US 728x90</t>
  </si>
  <si>
    <t>fb5d8017cb43b7fecd6db04d59678ca3</t>
  </si>
  <si>
    <t>Flvto.biz Premium US 300x250</t>
  </si>
  <si>
    <t>massimo@aggiustatutto.it</t>
  </si>
  <si>
    <t>Aggiustatutto.it</t>
  </si>
  <si>
    <t>0ecb5f20cc2ef42b59136fa552218959</t>
  </si>
  <si>
    <t>AffinitadTwenga 300x250</t>
  </si>
  <si>
    <t>20adfc9f336db7a2882c248cad4e4194</t>
  </si>
  <si>
    <t>affinitadR3d 160x600</t>
  </si>
  <si>
    <t>matheusalves@brotsoft.com</t>
  </si>
  <si>
    <t>Brotsoft Technology (uportal.upcleaner.net)</t>
  </si>
  <si>
    <t>e53da7617f7260eb303252721a8046c2</t>
  </si>
  <si>
    <t>Uportal.upcleaner.net 728x90</t>
  </si>
  <si>
    <t>f943b27e03fec218f4e392b65d25206b</t>
  </si>
  <si>
    <t>L1 300*250 300x250</t>
  </si>
  <si>
    <t>matt@301digitalmedia.com</t>
  </si>
  <si>
    <t>301 Digital Media (CelebrityTune.com)</t>
  </si>
  <si>
    <t>0f140bee1b2909094c3dd796f02374e9</t>
  </si>
  <si>
    <t>Bridaltune.com #2 728x90</t>
  </si>
  <si>
    <t>39810409393a23a6e65866b6578dd19c</t>
  </si>
  <si>
    <t>Celebritypix.com 728x90</t>
  </si>
  <si>
    <t>73550527e2dbd082497ff413c32104b2</t>
  </si>
  <si>
    <t>Bridaltune.com #2 300x600</t>
  </si>
  <si>
    <t>99c5e1c8c02010078c4e5a23b7dbce60</t>
  </si>
  <si>
    <t>Ohmyveggies.com 160x600</t>
  </si>
  <si>
    <t>b20aab16849068d5a7f24133da03cddd</t>
  </si>
  <si>
    <t>Celebritypix.com 300x250</t>
  </si>
  <si>
    <t>bc598d051d958ee64ea7829ab545cc4d</t>
  </si>
  <si>
    <t>Ohmyveggies.com 728x90</t>
  </si>
  <si>
    <t>bdfe0b7f746717e48bcb2561bb7f9d52</t>
  </si>
  <si>
    <t>Ohmyveggies.com 300x600</t>
  </si>
  <si>
    <t>c4ff737e5f3aa5c7ac4712d48283b881</t>
  </si>
  <si>
    <t>Menstrait.com #2 300x250</t>
  </si>
  <si>
    <t>c9fc04b4f883b8a4222b4234610ba9b9</t>
  </si>
  <si>
    <t>Bridaltune.com #2 300x250</t>
  </si>
  <si>
    <t>d589a0c4c8113905178385eca5a49b57</t>
  </si>
  <si>
    <t>Ohmyveggies.com 300x250</t>
  </si>
  <si>
    <t>matt@braynard.com</t>
  </si>
  <si>
    <t>Braynard.com (spectator.org)</t>
  </si>
  <si>
    <t>25e1211dea5080fe764ae74896fffd49</t>
  </si>
  <si>
    <t>Spectator.org 300x600</t>
  </si>
  <si>
    <t>matt@emito.net</t>
  </si>
  <si>
    <t>Emito.net</t>
  </si>
  <si>
    <t>270afd0fc1c4914811b684a7da32f3f5</t>
  </si>
  <si>
    <t>Emito.net Middle 728x90</t>
  </si>
  <si>
    <t>27119ce4a33cdb0d612dbf9078173251</t>
  </si>
  <si>
    <t>Emito.net 300x250</t>
  </si>
  <si>
    <t>d92a3b27b17e13290836d3bf3cb6f4bd</t>
  </si>
  <si>
    <t>Emito.net 160x600</t>
  </si>
  <si>
    <t>matthewc@advfn.com</t>
  </si>
  <si>
    <t>Advfn.com</t>
  </si>
  <si>
    <t>a62a9b22ec9d2fe2006c9af3ee5521eb</t>
  </si>
  <si>
    <t>Project Viper - 728x90</t>
  </si>
  <si>
    <t>mattmatt321@hotmail.com</t>
  </si>
  <si>
    <t>viraloften.com</t>
  </si>
  <si>
    <t>347492b2eaebfcb0133e6b6759b6166c</t>
  </si>
  <si>
    <t>Viraloften.com 300x250</t>
  </si>
  <si>
    <t>493fce16e11efca9c3b1539a36060c8f</t>
  </si>
  <si>
    <t>Viraloften.com #2 728x90</t>
  </si>
  <si>
    <t>max@confitdent.com</t>
  </si>
  <si>
    <t>Your Media (confitdent.com)</t>
  </si>
  <si>
    <t>05471d0147e5693f977f1e801ae542f3</t>
  </si>
  <si>
    <t>Whenonearth.net 160x600</t>
  </si>
  <si>
    <t>10ef6a76209f97bd70cf4091ac66f09b</t>
  </si>
  <si>
    <t>Guppyfishcare.com 300x250</t>
  </si>
  <si>
    <t>11e902b75f68c9c12f574cd92ebf6ca9</t>
  </si>
  <si>
    <t>Guppyfishcare.com 160x600</t>
  </si>
  <si>
    <t>228613f32ff4573ca2e0ca9cd03203f1</t>
  </si>
  <si>
    <t>Kasterborous.com 300x250</t>
  </si>
  <si>
    <t>2d5123a960698aabcf5ba24c835a5b44</t>
  </si>
  <si>
    <t>Confitdent.com 728x90</t>
  </si>
  <si>
    <t>31da5f984dd7bda0fd9f300cd28ef31c</t>
  </si>
  <si>
    <t>Guppyfishcare.com 728x90</t>
  </si>
  <si>
    <t>3488c29f7eedc78426fe6908dc561f3d</t>
  </si>
  <si>
    <t>Kasterborous.com 160x600</t>
  </si>
  <si>
    <t>5f396f466696cf506478eb8e5b495581</t>
  </si>
  <si>
    <t>Whenonearth.net 728x90</t>
  </si>
  <si>
    <t>6e3c4beabe3161e430258e1fb8ce7033</t>
  </si>
  <si>
    <t>Confitdent.com 160x600</t>
  </si>
  <si>
    <t>7f89736f21d3d913977ed0856b96530e</t>
  </si>
  <si>
    <t>Thelovelyplanet.net 160x600</t>
  </si>
  <si>
    <t>82b43445652b25f0f524e875c4d4a713</t>
  </si>
  <si>
    <t>Bloggeryard.com 728x90</t>
  </si>
  <si>
    <t>8ae5ae315ffd5608ecbd0a4a0bab83f5</t>
  </si>
  <si>
    <t>Thelovelyplanet.net 728x90</t>
  </si>
  <si>
    <t>aac171e25737dde96aaa8945bfa0be1b</t>
  </si>
  <si>
    <t>Confitdent.com 300x250</t>
  </si>
  <si>
    <t>b9f0de7f05f62031dfeaaaff2c89932d</t>
  </si>
  <si>
    <t>Thelovelyplanet.net 300x250</t>
  </si>
  <si>
    <t>d26686de25c57b7d11d56d4ec79d1562</t>
  </si>
  <si>
    <t>Bloggeryard.com 300x250</t>
  </si>
  <si>
    <t>ec6598035ddd51d3867cfef1381ca9b5</t>
  </si>
  <si>
    <t>Bloggeryard.com 160x600</t>
  </si>
  <si>
    <t>f06f4908c4eed9f6bf8688fb189d519d</t>
  </si>
  <si>
    <t>Whenonearth.net 300x250</t>
  </si>
  <si>
    <t>f0cc7c0cc92bcb6cfc474908ad6f713e</t>
  </si>
  <si>
    <t>Kasterborous.com 728x90</t>
  </si>
  <si>
    <t>maxime.gfeller@hec.edu</t>
  </si>
  <si>
    <t>Algerie-focus.com</t>
  </si>
  <si>
    <t>134f62a6d4e68470a59c57767da381c7</t>
  </si>
  <si>
    <t>Leaderboard</t>
  </si>
  <si>
    <t>47f4142f2f142b2857fbc784da92a3c0</t>
  </si>
  <si>
    <t>Float right</t>
  </si>
  <si>
    <t>a28fe5926bfb0e952f28017c632cf7fa</t>
  </si>
  <si>
    <t>AF Article Left 160x600</t>
  </si>
  <si>
    <t>a42bf85b6614bbf2c9275d7629686bdb</t>
  </si>
  <si>
    <t>AF Top 728x90</t>
  </si>
  <si>
    <t>c803e7edfb92d439f61133c690fc0868</t>
  </si>
  <si>
    <t>Float left</t>
  </si>
  <si>
    <t>e27db9ce5433883df1c32e1879024cc1</t>
  </si>
  <si>
    <t>AF Article 300x250</t>
  </si>
  <si>
    <t>mgibbs@gmail.com</t>
  </si>
  <si>
    <t>Gta5cheats.com</t>
  </si>
  <si>
    <t>2179dd039f01333a0e30e6f5cb4e5c69</t>
  </si>
  <si>
    <t>Sanandreascheats.co #2 300x250</t>
  </si>
  <si>
    <t>42975ffb95f86d743b9d23cf3ed88695</t>
  </si>
  <si>
    <t>Gta5cheats.com Mobile Bottom 6 x cheats pages</t>
  </si>
  <si>
    <t>a9855061bf5db20d3d7e710ea5007410</t>
  </si>
  <si>
    <t>Gta5cheats.com 300x250</t>
  </si>
  <si>
    <t>b0dafa06b6cc148a0627df31332be466</t>
  </si>
  <si>
    <t>Gta5cheats.com Mid-page</t>
  </si>
  <si>
    <t>b904a3fa65c5fbc9f63fc77c1663bd9c</t>
  </si>
  <si>
    <t>Sanandreascheats.co 300x250</t>
  </si>
  <si>
    <t>michael@lifedaily.com</t>
  </si>
  <si>
    <t>Lifedaily.com</t>
  </si>
  <si>
    <t>02ffa094b337c4cd918b521d86e5abe9</t>
  </si>
  <si>
    <t>LD_MOB_A_ATF_300x250_KOM</t>
  </si>
  <si>
    <t>038f776aa9b52cbe2bcf29089a547ee5</t>
  </si>
  <si>
    <t>LD_PB_A_BTF_R_300x250_KOM</t>
  </si>
  <si>
    <t>062124965718ef48241297a299679a21</t>
  </si>
  <si>
    <t>LD_MOB_A_ATF1_320x50_KOM</t>
  </si>
  <si>
    <t>1adbd65dc82c0487298164f4b86a4ccf</t>
  </si>
  <si>
    <t>LD_PB_MOB_A_BTF4_300x250_KOM</t>
  </si>
  <si>
    <t>2b62d599315b458752a057d549469655</t>
  </si>
  <si>
    <t>LD_PB_MOB_G_BTF1_300x250_KOM</t>
  </si>
  <si>
    <t>31a71a4e96e9fb009696f2bc2c7a9ea5</t>
  </si>
  <si>
    <t>LD_G_ATF1_300v_KOM</t>
  </si>
  <si>
    <t>327514595e0701d579f7e32e8541e732</t>
  </si>
  <si>
    <t>LD_MOB_A_BTF3_300x250_KOM</t>
  </si>
  <si>
    <t>38147f9484e7e48ffc8b4862cc9d5884</t>
  </si>
  <si>
    <t>LD_A_BTF_R_300x250_KOM</t>
  </si>
  <si>
    <t>4bd1bc9cbbb0b74fe6beb44226b6bfcb</t>
  </si>
  <si>
    <t>LD_MOB_A_BTF1_300x250_KOM</t>
  </si>
  <si>
    <t>4d6917bb3e3082a58d3315161171a520</t>
  </si>
  <si>
    <t>LD_G_BTF_970V_KOM</t>
  </si>
  <si>
    <t>4e5399455f542fc1fcd302428d59cf5f</t>
  </si>
  <si>
    <t>LD_MOB_A_BTF5_300x250_KOM</t>
  </si>
  <si>
    <t>50e311b08f7af1edcc4464fb2233a421</t>
  </si>
  <si>
    <t>LD_PB_A_BTF_970v_KOM</t>
  </si>
  <si>
    <t>5a267a3b37c46e261ab08856853aaee6</t>
  </si>
  <si>
    <t>LD_MOB_A BTF4_300x250K_KOM</t>
  </si>
  <si>
    <t>653ef1a47d41e8b7092e4ceeb598574a</t>
  </si>
  <si>
    <t>LD_PB_MOB_G_BTF2_300x250_KOM</t>
  </si>
  <si>
    <t>666c15e1c2b4e4c192ec14f17553a744</t>
  </si>
  <si>
    <t>LD_G_BTF2_300v_KOM</t>
  </si>
  <si>
    <t>6855676c48db95d36e5e5b046981d5dc</t>
  </si>
  <si>
    <t>LD_PB_MOB_A_BTF5_300x250_KOM</t>
  </si>
  <si>
    <t>6dfa129a3b9317d7b3a554d50114f433</t>
  </si>
  <si>
    <t>LD_PB_MOB_G_BTF3_300x250_KOM</t>
  </si>
  <si>
    <t>7146f91562be01cb57eba64c8e2cda25</t>
  </si>
  <si>
    <t>LD_MOB_G_BTF3_300x250_KOM</t>
  </si>
  <si>
    <t>7b5d4c82a908c5e1de5ce17de4fbb46a</t>
  </si>
  <si>
    <t>LD_PB_MOB_A_BTF3_300x250_KOM</t>
  </si>
  <si>
    <t>7d2048bad2007a75017238546fcf1d16</t>
  </si>
  <si>
    <t>LD_G_BTF_R_300x250_KOM</t>
  </si>
  <si>
    <t>8749086191e8fdc1d2a1460b3ea338ee</t>
  </si>
  <si>
    <t>LD_MOB_G_BTF2_300x250_KOM</t>
  </si>
  <si>
    <t>8ced606a1dc520e33daa7d965fee3179</t>
  </si>
  <si>
    <t>LD_MOB_G_ATF_300x250_KOM</t>
  </si>
  <si>
    <t>8d1e92b556b809502575d2958be44c41</t>
  </si>
  <si>
    <t>LD_MOB_A_BTF2_300x250_KOM</t>
  </si>
  <si>
    <t>952dae4d12d1ed271179eb7c6cad2ba4</t>
  </si>
  <si>
    <t>LD_A_ATF_300x600_KOM</t>
  </si>
  <si>
    <t>9eca1b0020b004a74044d4ba9247fa5e</t>
  </si>
  <si>
    <t>LD_PB_G1_ATF1_300V_KOM</t>
  </si>
  <si>
    <t>ae11c2b87241bd51c00e5554c861fde9</t>
  </si>
  <si>
    <t>LD_MOB_G_ATF1_320x50_KOM</t>
  </si>
  <si>
    <t>af2a07952eae9db0c3c2f27cd33ba6cf</t>
  </si>
  <si>
    <t>LD_PB_G_BTF2_300V _KOM</t>
  </si>
  <si>
    <t>c2450a240ba3be03e70d99f936d8fe4c</t>
  </si>
  <si>
    <t>LD_PB_MOB_G_BTF4_300x250_KOM</t>
  </si>
  <si>
    <t>c360f219e5df557764af7aa946fb2bc2</t>
  </si>
  <si>
    <t>LD_G_ATF1_300x250_KOM</t>
  </si>
  <si>
    <t>d1dc7c4724f5cf90705260ea47438e5a</t>
  </si>
  <si>
    <t>LD_A_BTF_970v_KOM</t>
  </si>
  <si>
    <t>d39d17020e269e1d2eb04e9c301ceee9</t>
  </si>
  <si>
    <t>LD_A_BTF_M_300x250_KOM</t>
  </si>
  <si>
    <t>da89d13b477a79873b639045e474965e</t>
  </si>
  <si>
    <t>LD_PB_G_ATF1_300x250_KOM</t>
  </si>
  <si>
    <t>dc935acb7fb86f957cbbca77c98c71da</t>
  </si>
  <si>
    <t>LD_PB_MOB_G_ATF1_320x50_KOM</t>
  </si>
  <si>
    <t>e90cbf2b0393947b6adad787d2354eae</t>
  </si>
  <si>
    <t>LD_PB_MOB_G_ATF_300x250_KOM</t>
  </si>
  <si>
    <t>ee0af0243c7f4b5151738aa2693f96a4</t>
  </si>
  <si>
    <t>LD_PB_G_BTF_970V_KOM</t>
  </si>
  <si>
    <t>f12a42421bb694a5f6f96da2df9c60a9</t>
  </si>
  <si>
    <t>LD_MOB_G_BTF1_300x250_KOM</t>
  </si>
  <si>
    <t>f24cc6accea218074a9e5df3c67d45ae</t>
  </si>
  <si>
    <t>LD_A_BTF2_300V_KOM</t>
  </si>
  <si>
    <t>fb9e634541a58063682b37aaf782b12b</t>
  </si>
  <si>
    <t>LD_MOB_G_BTF4_300x250_KOM</t>
  </si>
  <si>
    <t>fd16243c0f8455e9de3012903bbd83d5</t>
  </si>
  <si>
    <t>michael@phoronix.com</t>
  </si>
  <si>
    <t>Phoronix.com</t>
  </si>
  <si>
    <t>6a9a69b201e5365128278788f70fe7c5</t>
  </si>
  <si>
    <t>Phoronix.com Tier 1 728x90</t>
  </si>
  <si>
    <t>mike@enveromedia.com</t>
  </si>
  <si>
    <t>Envero Media (HigherPerspectives.com)</t>
  </si>
  <si>
    <t>01189762de428419fe46557b585216e8</t>
  </si>
  <si>
    <t>Wordables.com 728x90</t>
  </si>
  <si>
    <t>038bde4427e6774931218c172d5dd498</t>
  </si>
  <si>
    <t>0a99484547096160bfd490bd4b6d5e3a</t>
  </si>
  <si>
    <t>Idealist4ever.com 728x90</t>
  </si>
  <si>
    <t>114f00445409b87acb87af86a5b7ea2f</t>
  </si>
  <si>
    <t>219416a4027fe3fe10bfb7515b70d87c</t>
  </si>
  <si>
    <t>Harpersbazaar.com 300x250</t>
  </si>
  <si>
    <t>22f8f03f0cbe58ffb62cc2271b9d8b87</t>
  </si>
  <si>
    <t>Raisedvibrations.org 300x250</t>
  </si>
  <si>
    <t>24bc4fab8ec7779fb6a81956b202698a</t>
  </si>
  <si>
    <t>378a224b19eccbf4a720e557e11749e8</t>
  </si>
  <si>
    <t>Allfreecrochet.com 160x600</t>
  </si>
  <si>
    <t>397ce2d748a610e7790eaf2f61f94659</t>
  </si>
  <si>
    <t>Eatdrinkbetter.com 160x600</t>
  </si>
  <si>
    <t>3c4c0f81419db4747da97a28be2ef292</t>
  </si>
  <si>
    <t>3cba5fdf7b3844e7c494509f1681c653</t>
  </si>
  <si>
    <t>Eatdrinkbetter.com 300x250</t>
  </si>
  <si>
    <t>3e51a28b7dbf776b7a7d775d9c3a02cd</t>
  </si>
  <si>
    <t>3fe422eb467c1b0eba46095c4232dffc</t>
  </si>
  <si>
    <t>Earthables.com 728x90</t>
  </si>
  <si>
    <t>457e59efa708d3bb1bcc00766240fa3e</t>
  </si>
  <si>
    <t>459d4c2b859a34f373dd2b1c3ced6895</t>
  </si>
  <si>
    <t>49ed0b7906bea18aa5a8bb5328f29881</t>
  </si>
  <si>
    <t>4ab4e86c2b501602e4f3ad24821d3bcb</t>
  </si>
  <si>
    <t>56e5c4e2ac9be8874293ae6c0b56854d</t>
  </si>
  <si>
    <t>Simpleorganiclife.org 728x90</t>
  </si>
  <si>
    <t>57430694854bfa824c1c8f6f96900642</t>
  </si>
  <si>
    <t>Raisedvibrations.org 160x600</t>
  </si>
  <si>
    <t>63ee52941b4c3fa9bb3c08d03b29d0e7</t>
  </si>
  <si>
    <t>Careercast.com 160x600</t>
  </si>
  <si>
    <t>645f7098d87e15963c733a1ceaee0fa6</t>
  </si>
  <si>
    <t>Allfreecrochet.com 728x90</t>
  </si>
  <si>
    <t>701691f78a326be8434650503ada4c7f</t>
  </si>
  <si>
    <t>7588638638a102d264a871069ecbdc29</t>
  </si>
  <si>
    <t>Harpersbazaar.com 728x90</t>
  </si>
  <si>
    <t>765d1efbd7391b8f4f0ed92399ed7744</t>
  </si>
  <si>
    <t>82a3bc81804b6798cca5da3ea55ce18c</t>
  </si>
  <si>
    <t>861a4102ad232021eda8755f9266de9a</t>
  </si>
  <si>
    <t>Eatdrinkbetter.com 728x90</t>
  </si>
  <si>
    <t>911c246654ad681a0b70dc8f594464e8</t>
  </si>
  <si>
    <t>Raisedvibrations.org 728x90</t>
  </si>
  <si>
    <t>962599c6f9875d8be16c2ba5080faf2b</t>
  </si>
  <si>
    <t>a68e038928768a1d36dd2a15d4eab4d3</t>
  </si>
  <si>
    <t>a715b9b4bfd8f8c674357270f466643c</t>
  </si>
  <si>
    <t>a7fba67bd8aa23d7a2a927792da1a2a2</t>
  </si>
  <si>
    <t>a8b61fb16d5d3369f3bec63a0544fdf1</t>
  </si>
  <si>
    <t>ab2ec6c5324a708e791ba5fedd23a9f1</t>
  </si>
  <si>
    <t>Careercast.com 300x250</t>
  </si>
  <si>
    <t>eb11dcb65cdd27b6bdc3d51ce959c118</t>
  </si>
  <si>
    <t>ed9470a4173b8fe29e0c8c10bf0aba47</t>
  </si>
  <si>
    <t>Allfreecrochet.com 300x250</t>
  </si>
  <si>
    <t>f4d96bb6a918d0f340aec81574decb42</t>
  </si>
  <si>
    <t>Careercast.com 728x90</t>
  </si>
  <si>
    <t>f5f3679c9d2c4e75d4b2cb0ce034de4c</t>
  </si>
  <si>
    <t>f6a77f22f16e8758e7d1ba99b106fa01</t>
  </si>
  <si>
    <t>Earthables.com 160x600</t>
  </si>
  <si>
    <t>faacec7f6a773308f2182c759a65f89a</t>
  </si>
  <si>
    <t>Harpersbazaar.com 160x600</t>
  </si>
  <si>
    <t>fbe4abeae31810905c91d21f2a4878f5</t>
  </si>
  <si>
    <t>mike@zamzar.com</t>
  </si>
  <si>
    <t>Zamzar.com</t>
  </si>
  <si>
    <t>1242d0b0c2ee4b770d3b29b9b726d5a3</t>
  </si>
  <si>
    <t>Zamzar.com #2 300x250</t>
  </si>
  <si>
    <t>88fb7f848c6ca557fd33f759a643294e</t>
  </si>
  <si>
    <t>Zamzar.com #3 300x250</t>
  </si>
  <si>
    <t>d7d0b55afb1b5c90be1bafd3574f13a5</t>
  </si>
  <si>
    <t>Zamzar.com 300x250</t>
  </si>
  <si>
    <t>mirza.umair@micropulp.org</t>
  </si>
  <si>
    <t>Micropulp (thecountrycaller.com)</t>
  </si>
  <si>
    <t>98fcdbebeebab17b9d830eda5a86dfca</t>
  </si>
  <si>
    <t>Thecountrycaller.com #2 300x250</t>
  </si>
  <si>
    <t>be1a899a64efa334e6d64c2ac171e74d</t>
  </si>
  <si>
    <t>Thecountrycaller.com 300x250</t>
  </si>
  <si>
    <t>ml@i4u.com</t>
  </si>
  <si>
    <t>I4U Online GmbH (i4u.com)</t>
  </si>
  <si>
    <t>0f56f7df100fcf75165afa81ce40d282</t>
  </si>
  <si>
    <t>I4u.com 300x250</t>
  </si>
  <si>
    <t>mmelero@mcontigo.com</t>
  </si>
  <si>
    <t>Mejor Contigo (lamenteesmaravillosa.com)</t>
  </si>
  <si>
    <t>7471eee66b508a4b2d07625623685eca</t>
  </si>
  <si>
    <t>Mejorconsalud.com 300x600</t>
  </si>
  <si>
    <t>d9a7a800e06d49eb5428d8196d3c0998</t>
  </si>
  <si>
    <t>Mejorconsalud.com Mobile 300x250</t>
  </si>
  <si>
    <t>mmnewstv@gmail.com</t>
  </si>
  <si>
    <t>mmnews.de</t>
  </si>
  <si>
    <t>400e61522bca748381c77ce8062d3ebb</t>
  </si>
  <si>
    <t>Mmnews.de 160x600</t>
  </si>
  <si>
    <t>6c294defd12304024fec3dd6ac14b88e</t>
  </si>
  <si>
    <t>Mmnews.de 300x250</t>
  </si>
  <si>
    <t>9208d82383dbe0514404f108bde41274</t>
  </si>
  <si>
    <t>mongabay@gmail.com</t>
  </si>
  <si>
    <t>Mongabay.com</t>
  </si>
  <si>
    <t>752f642aa64b18e9a3de4f3cf5b68772</t>
  </si>
  <si>
    <t>Mongabay.com 300x250 ref</t>
  </si>
  <si>
    <t>morten@frontmedia.dk</t>
  </si>
  <si>
    <t>FrontMedia (videnskab.dk)</t>
  </si>
  <si>
    <t>3aedb7cdb31c7540a8fad618ee8014da</t>
  </si>
  <si>
    <t>Videnskab.dk 160x600</t>
  </si>
  <si>
    <t>4d153aa6539c0b7ab3058c3008e62f9a</t>
  </si>
  <si>
    <t>Videnskab.dk #2 160x600</t>
  </si>
  <si>
    <t>movies@themovieinsider.com</t>
  </si>
  <si>
    <t>Movieinsider.com</t>
  </si>
  <si>
    <t>00654a6dde2527942913b20b3428d00c</t>
  </si>
  <si>
    <t>Movieinsider.com US [top] 320x50 (Mobile)</t>
  </si>
  <si>
    <t>08acc6490f9aa33ed7c613356d35fb25</t>
  </si>
  <si>
    <t>MovieInsider.com ROW ROS [sidebar1] 300x250</t>
  </si>
  <si>
    <t>0e15b3bf175f4c12576f90e668011c8e</t>
  </si>
  <si>
    <t>MovieInsider.com US 300x250 BTF ROS [Bottom] (Mobile)</t>
  </si>
  <si>
    <t>0e4d10fe283e138f1abc0af9a7b4528c</t>
  </si>
  <si>
    <t>MovieInsider.com US 300x250 ATF [middle1] (Mobile)</t>
  </si>
  <si>
    <t>141e4971bc130ed92c9b7c4b446a94fd</t>
  </si>
  <si>
    <t>Movieinsider.com UK+CA+AU BTF [Bottom] 300x250 (Mobile)</t>
  </si>
  <si>
    <t>2cbabae9da7ff0f82f7820bf6948af95</t>
  </si>
  <si>
    <t>MovieInsider.com US ROS 160x600 [sidebar3]</t>
  </si>
  <si>
    <t>5598246eb67ec9bef23525fb6d37b1e3</t>
  </si>
  <si>
    <t>Movieinsider.com ROW ATF [middle1] 300x250 (Mobile)</t>
  </si>
  <si>
    <t>5d630c52deca90d98b8f1c7e8f5b10dc</t>
  </si>
  <si>
    <t>MovieInsider.com ROW ATF 300x600 [sidebar1]</t>
  </si>
  <si>
    <t>669b976d6cc61a0abcf75e82b0d89b78</t>
  </si>
  <si>
    <t>Movieinsider.com UK+CA+AU ATF [sidebar1] 300x600</t>
  </si>
  <si>
    <t>6852263b4568e01de9ec209e128ddbf4</t>
  </si>
  <si>
    <t>MovieInsider.com US ROS ATF 300x600 [sidebar1]</t>
  </si>
  <si>
    <t>8596e1f3aedb3110a4e9b884bb568a36</t>
  </si>
  <si>
    <t>MovieInsider.com ROW 160x600 [sidebar3]</t>
  </si>
  <si>
    <t>895d856fc74c0aa482667ddadd1677de</t>
  </si>
  <si>
    <t>Movieinsider.com UK+CA+AU [top] 320x50 (Mobile)</t>
  </si>
  <si>
    <t>8b547017f60fada9b36b45ee9e414172</t>
  </si>
  <si>
    <t>Movieinsider.com ROW BTF 728x90</t>
  </si>
  <si>
    <t>a0298861332563dd05fc72ace6a56ff2</t>
  </si>
  <si>
    <t>Movieinsider.com US ROS  [top] 728x90</t>
  </si>
  <si>
    <t>b3dcf5944edefd3b381e0350d8c12c81</t>
  </si>
  <si>
    <t>Movieinsider.com US BTF ROS [Sidebar2] 300x250</t>
  </si>
  <si>
    <t>b5b0e23b24c91e28149ce495a2514321</t>
  </si>
  <si>
    <t>Movieinsider.com UK+CA+AU BTF 728x90</t>
  </si>
  <si>
    <t>bde80f545ed942785bc67f0bee42486d</t>
  </si>
  <si>
    <t>MovieInsider.com ROW [top] 320x50 (Mobile)</t>
  </si>
  <si>
    <t>c46714bd1db7e37f9d4b4d695f78fb81</t>
  </si>
  <si>
    <t>MovieInsider.com ROW 300x250 BTF ROS [Bottom] (Mobile)</t>
  </si>
  <si>
    <t>e82505de12e3c8dbecf4e02488b75b24</t>
  </si>
  <si>
    <t>Movieinsider.com US BTF [Bottom] 728x90</t>
  </si>
  <si>
    <t>ff9d3093aca1461ecefa5a2b5a257d0a</t>
  </si>
  <si>
    <t>Movieinsider.com US ROS [sidebar1] 300x250</t>
  </si>
  <si>
    <t>moya@moya.sk</t>
  </si>
  <si>
    <t>Izaz.eu</t>
  </si>
  <si>
    <t>00d1868b6c769f821af6a93c022571b2</t>
  </si>
  <si>
    <t>Izaz.eu 160x600</t>
  </si>
  <si>
    <t>3969b3a3c0f3828d32bba8c46b37cba3</t>
  </si>
  <si>
    <t>Izaz.eu #2</t>
  </si>
  <si>
    <t>a89df0458bb8ec332b24736e8726dedb</t>
  </si>
  <si>
    <t>Izaz.eu970</t>
  </si>
  <si>
    <t>ac96769f9864e55fd9161cd3787d9c6c</t>
  </si>
  <si>
    <t>mrryaya@gmail.com</t>
  </si>
  <si>
    <t>Themindcircle.com</t>
  </si>
  <si>
    <t>44090a9601bcbee35a548160466e7f33</t>
  </si>
  <si>
    <t>Themindcircle.com 300x250</t>
  </si>
  <si>
    <t>82f576007d87de2644b5ca87f866d15d</t>
  </si>
  <si>
    <t>Themindcircle.com 300x600</t>
  </si>
  <si>
    <t>mshamiqsaleem@gmail.com</t>
  </si>
  <si>
    <t>Boredfails.com</t>
  </si>
  <si>
    <t>51090560929219b87211da39e91d1c91</t>
  </si>
  <si>
    <t>Swagvilla.com 728x90</t>
  </si>
  <si>
    <t>a3248a4f232cf07144ae042cd0785148</t>
  </si>
  <si>
    <t>Swagvilla.com 160x600</t>
  </si>
  <si>
    <t>f3ce89a78099c74cc6a4cb7511fdb99b</t>
  </si>
  <si>
    <t>Swagvilla.com 300x250</t>
  </si>
  <si>
    <t>muhammedanees53@gmail.com</t>
  </si>
  <si>
    <t>Highrated.net</t>
  </si>
  <si>
    <t>eba00269e7bc7740b16ecd92f4e67d0b</t>
  </si>
  <si>
    <t>mydrama01@gmail.com</t>
  </si>
  <si>
    <t>Myasiantv.se</t>
  </si>
  <si>
    <t>733f2d8ba644489f5a43c4f4d1001cd4</t>
  </si>
  <si>
    <t>Myasiantv.se 300x250</t>
  </si>
  <si>
    <t>myessin@advance.net</t>
  </si>
  <si>
    <t>Advance Digital (Al.com)</t>
  </si>
  <si>
    <t>bfab64eae3229090d1f5c9ee4a5012ff</t>
  </si>
  <si>
    <t>Mlive.com Mobile 300x250</t>
  </si>
  <si>
    <t>ddb210f0ec8c82df5a32c7bddb80ae1f</t>
  </si>
  <si>
    <t>Syracuse.com 728x90</t>
  </si>
  <si>
    <t>n.sivakumar@outlook.com</t>
  </si>
  <si>
    <t>Justtamilsongs.com</t>
  </si>
  <si>
    <t>604c8718a94a920b2ded1fbb8fa9dff5</t>
  </si>
  <si>
    <t>Justtamilsongs.com 300x600</t>
  </si>
  <si>
    <t>6a97125eff8818b31e1049b495262069</t>
  </si>
  <si>
    <t>Justtamilsongs.com 728x90</t>
  </si>
  <si>
    <t>c779ea8337e34d99008c53022ac25855</t>
  </si>
  <si>
    <t>Justtamilsongs.com 160x600</t>
  </si>
  <si>
    <t>e21221d2ae9c5ff4f64ca74460a0f181</t>
  </si>
  <si>
    <t>Justtamilsongs.com 300x250</t>
  </si>
  <si>
    <t>nenad@marjano.com</t>
  </si>
  <si>
    <t>Marjano Solutions GmbH (webfail.com)</t>
  </si>
  <si>
    <t>cb17cb4f03799c04d272c06ea1eb06e8</t>
  </si>
  <si>
    <t>WF_DES_MR_300x250</t>
  </si>
  <si>
    <t>ngocson52@gmail.com</t>
  </si>
  <si>
    <t>C├┤ng ty Cß╗ò phß║ºn BG24 (all4share.net)</t>
  </si>
  <si>
    <t>6cef5ff33d97683011a91b07cb9b17b3</t>
  </si>
  <si>
    <t>All4share.net 728x90</t>
  </si>
  <si>
    <t>8b7bd3de231c1862d24f73b5dcadd1df</t>
  </si>
  <si>
    <t>All4share.net 300x600</t>
  </si>
  <si>
    <t>a481a45fb35dc49f6a3aaf22248103ca</t>
  </si>
  <si>
    <t>All4share.net 300x250</t>
  </si>
  <si>
    <t>nick@collegeenvy.com</t>
  </si>
  <si>
    <t>Collegeenvy.com</t>
  </si>
  <si>
    <t>1ea7424f8d4e386fc31dd7ab6855f064</t>
  </si>
  <si>
    <t>Collegeenvy.com Mobile 300x250</t>
  </si>
  <si>
    <t>a32ccdfe0ac149b08d97351cfa0cccc0</t>
  </si>
  <si>
    <t>Collegeenvy.com 300x250</t>
  </si>
  <si>
    <t>a6aca7995ea07ffd7f66b4b1f02b0daf</t>
  </si>
  <si>
    <t>Collegeenvy.com 728x90</t>
  </si>
  <si>
    <t>nick@fenixm.com</t>
  </si>
  <si>
    <t>Fenix Media</t>
  </si>
  <si>
    <t>06e50dc914d7373b204013b811eeb255</t>
  </si>
  <si>
    <t>Zam.com T1 728x90</t>
  </si>
  <si>
    <t>07aee15e2bf8f39d1d351034f21cf0c8</t>
  </si>
  <si>
    <t>Newgrounds.com T2 728x90</t>
  </si>
  <si>
    <t>16796bb939c921c5f166c9805dae08b2</t>
  </si>
  <si>
    <t>Vgcats.com T1 728x90</t>
  </si>
  <si>
    <t>1730d0acc1f7e9540f9c218a64805820</t>
  </si>
  <si>
    <t>Sleeplessdomain.com ΓÇïT1ΓÇï 728x90</t>
  </si>
  <si>
    <t>1a654b12b39eaabdcb6040de057d6f95</t>
  </si>
  <si>
    <t>Gogetaroomie.com T4 160x600</t>
  </si>
  <si>
    <t>1c0841212627286090cac9b0a3b18fa2</t>
  </si>
  <si>
    <t>Vgcats.com T1 160x600</t>
  </si>
  <si>
    <t>1eb5cbbcb7c742d9b1d74b8b9768a25a</t>
  </si>
  <si>
    <t>Wowhead.com T1 160x600</t>
  </si>
  <si>
    <t>23ce5f44c9450110c7b295a809d1146c</t>
  </si>
  <si>
    <t>Paranatural.net ΓÇïT4 160x600</t>
  </si>
  <si>
    <t>253ab847adff7c3bad4d0a763086afd2</t>
  </si>
  <si>
    <t>Ma3comic.com T4 160x600</t>
  </si>
  <si>
    <t>2701b1a8e6a4827b6660ddd838406216</t>
  </si>
  <si>
    <t>Ma3comic.com  T1 728x90</t>
  </si>
  <si>
    <t>28a9168d13a24663f4c135b478361492</t>
  </si>
  <si>
    <t>Helvetica.jnwiedle.com T1 728x90</t>
  </si>
  <si>
    <t>2ac8511e14f056398e1d3b68815d802c</t>
  </si>
  <si>
    <t>Newgrounds.com T4 728x90</t>
  </si>
  <si>
    <t>2acd32445e6f4835d1bca4adb061e2d1</t>
  </si>
  <si>
    <t>Smbc-comics.com T4 728x90</t>
  </si>
  <si>
    <t>2d8cffa54b5fae4b9804ec0fc7107ce6</t>
  </si>
  <si>
    <t>Vgcats.com T4 728x90</t>
  </si>
  <si>
    <t>31cfea2da52a85e6d1b3f3cd5a29b204</t>
  </si>
  <si>
    <t>Cinemassacre.com T1 300x250</t>
  </si>
  <si>
    <t>3466fec5b37ee1fea41030c6e84c5d0b</t>
  </si>
  <si>
    <t>Boywhofell.com ΓÇïT1ΓÇï 160x600</t>
  </si>
  <si>
    <t>35f8edd449dc5a8aa9a2341d7ce202e9</t>
  </si>
  <si>
    <t>Paranatural.net ΓÇïT1 160x600</t>
  </si>
  <si>
    <t>36b27db35be93a96d5a18a6fbcb5412e</t>
  </si>
  <si>
    <t>Nerfnow.com ΓÇïT1ΓÇï 728x90</t>
  </si>
  <si>
    <t>3bdaa2a8219d8eb7e65b203b14cf4574</t>
  </si>
  <si>
    <t>Egscomics.com T1ΓÇï 160x600</t>
  </si>
  <si>
    <t>3fe2193935e7a63db4088a22c8168030</t>
  </si>
  <si>
    <t>Zam.com T1 300x250</t>
  </si>
  <si>
    <t>4091258c98067bc155ca77021f945ae5</t>
  </si>
  <si>
    <t>Atomic-robo.com T1 160x600</t>
  </si>
  <si>
    <t>42d31d8a4198c73ab229318597b0b7a6</t>
  </si>
  <si>
    <t>Wowhead.com T1 300x250</t>
  </si>
  <si>
    <t>432101c446a8e48f6e2a69fa86c8dcd9</t>
  </si>
  <si>
    <t>Flightrising.com T4 160x600</t>
  </si>
  <si>
    <t>437c7bf1e459437da789e8b2ee5d988b</t>
  </si>
  <si>
    <t>Snafu-comics.com T1 160x600</t>
  </si>
  <si>
    <t>4834084969539177438de58945c4d540</t>
  </si>
  <si>
    <t>Gogetaroomie.com T1 728x90</t>
  </si>
  <si>
    <t>498f152d9fcdafcb9e7117c1b10c978d</t>
  </si>
  <si>
    <t>Boywhofell.com ΓÇïT1ΓÇï 728x90</t>
  </si>
  <si>
    <t>4be009f226b3327483827b9e5b498a9c</t>
  </si>
  <si>
    <t>Snafu-comics.com T1 300x250</t>
  </si>
  <si>
    <t>4cff45691e2a433d8d4894c7f802391e</t>
  </si>
  <si>
    <t>Teamfourstar.com T1 728x90</t>
  </si>
  <si>
    <t>4d9908f34b36e4c6cfbefc43db490f2a</t>
  </si>
  <si>
    <t>Cad-comic.com T1 728x90</t>
  </si>
  <si>
    <t>4e536e20806b44c3ddfaea4a808df395</t>
  </si>
  <si>
    <t>Teamfourstar.com T4 728x90</t>
  </si>
  <si>
    <t>51a89309608f52173df6d67bf48a7d83</t>
  </si>
  <si>
    <t>Ma3comic.com T1 160x600</t>
  </si>
  <si>
    <t>528a0285fefd3c631c5a6b6a3bd18315</t>
  </si>
  <si>
    <t>Newgrounds.com T3 728x90</t>
  </si>
  <si>
    <t>544a51ee068cbabdcac2e38f56d9b97a</t>
  </si>
  <si>
    <t>Channelate.com T4 728x90</t>
  </si>
  <si>
    <t>58f1ab3a59f7c9082f63fbf6a089eb3b</t>
  </si>
  <si>
    <t>Nexusmods.com T2 300x250</t>
  </si>
  <si>
    <t>595f709d43cc316e659b4c38e8efc558</t>
  </si>
  <si>
    <t>Channelate.com ΓÇïT1ΓÇï 728x90</t>
  </si>
  <si>
    <t>5c0181fa2edb5365983f3bf253d2a50a</t>
  </si>
  <si>
    <t>Girlswithslingshots.com ΓÇïT1ΓÇï 728x90</t>
  </si>
  <si>
    <t>5c92695d6878787829148ef2d73893e9</t>
  </si>
  <si>
    <t>Blindsprings.com ATF T1 160x600</t>
  </si>
  <si>
    <t>5f763144320c39672026bcfad55d2589</t>
  </si>
  <si>
    <t>Cinemassacre.com T1 728x90</t>
  </si>
  <si>
    <t>60b6b06f1c01e9eaaf78f98c48a800f4</t>
  </si>
  <si>
    <t>Girlswithslingshots.com ΓÇïT1ΓÇï 300x250</t>
  </si>
  <si>
    <t>62df497146a42bc4c0fe55a11536d102</t>
  </si>
  <si>
    <t>Girlgeniusonline.com BTF T4 160x600</t>
  </si>
  <si>
    <t>66d51e2bd954f4e003db7174f61446b4</t>
  </si>
  <si>
    <t>Superbestfriendsplay.com T1 728x90</t>
  </si>
  <si>
    <t>69473a6de77dee8f3c6dcdbce90736b2</t>
  </si>
  <si>
    <t>Ma3comic.com T4 300x250</t>
  </si>
  <si>
    <t>6c839f6131bae9ba79315f9283ce8392</t>
  </si>
  <si>
    <t>Sleeplessdomain.com ΓÇïT1ΓÇï 160x600</t>
  </si>
  <si>
    <t>6cdabf5c5b46ff53943759df630750f3</t>
  </si>
  <si>
    <t>Egscomics.com T4 728x90</t>
  </si>
  <si>
    <t>6f5ef73b9392ad9dea624e9fa1d64ad5</t>
  </si>
  <si>
    <t>Newgrounds.com T3 300x250</t>
  </si>
  <si>
    <t>72d4a2f73da956d750c7518c9d43e7a0</t>
  </si>
  <si>
    <t>Lonelyvincent.com ΓÇïT1ΓÇï 728x90</t>
  </si>
  <si>
    <t>76502f4820aa447a4b0799143054d583</t>
  </si>
  <si>
    <t>Girlswithslingshots.com ΓÇïT4 728x90</t>
  </si>
  <si>
    <t>78b40eafba9c958882287a50ce5f426e</t>
  </si>
  <si>
    <t>Cad-comic.com T4 160x600</t>
  </si>
  <si>
    <t>79115f91c59d15b6b5ba2183ac84eab5</t>
  </si>
  <si>
    <t>Dumbingofage.com ΓÇïT4 728x90</t>
  </si>
  <si>
    <t>7a2f5fc3d13b594058e1fe75f90e224d</t>
  </si>
  <si>
    <t>Smbc-comics.com T1 ATF 160x600</t>
  </si>
  <si>
    <t>7a6318ceab8cc1ac682369ac0290e88e</t>
  </si>
  <si>
    <t>Egscomics.com T4 160x600</t>
  </si>
  <si>
    <t>7d65f355c327c639983da7a6ab9e2a18</t>
  </si>
  <si>
    <t>Dumbingofage.com ΓÇïT1ΓÇï 300x250</t>
  </si>
  <si>
    <t>8189b3782f83ab5e86dffe7176a024cc</t>
  </si>
  <si>
    <t>Nerfnow.com ΓÇïT1ΓÇï 300x250</t>
  </si>
  <si>
    <t>86b7a17c7e7286a1eb1e806583d2e069</t>
  </si>
  <si>
    <t>Futwiz.com 300x250</t>
  </si>
  <si>
    <t>89b64e2586cb449d55fbf36d2e80141e</t>
  </si>
  <si>
    <t>Smbc-comics.com T4 160x600</t>
  </si>
  <si>
    <t>8b1d65f55697201469902001bee3f2d2</t>
  </si>
  <si>
    <t>Cad-comic.com T2 728x90</t>
  </si>
  <si>
    <t>91be93ade6a1c0b2b039ee0d8575ff5b</t>
  </si>
  <si>
    <t>Atomic-robo.com T4 728x90</t>
  </si>
  <si>
    <t>96eebbbfd1983e21c1caddc0cc23c0d5</t>
  </si>
  <si>
    <t>Superbestfriendsplay.com T1 300x250</t>
  </si>
  <si>
    <t>97751004145925d51104eed1a4b2055d</t>
  </si>
  <si>
    <t>Nexusmods.com T2 728x90</t>
  </si>
  <si>
    <t>97eeb645094dbd0fd8cb29d58da003cc</t>
  </si>
  <si>
    <t>Cad-comic.com T4 728x90</t>
  </si>
  <si>
    <t>9f44a356664a4001a633ce3987c3daac</t>
  </si>
  <si>
    <t>Newgrounds.com T4 300x250</t>
  </si>
  <si>
    <t>a1a166523e416fc1006cc737d252a0eb</t>
  </si>
  <si>
    <t>Nerfnow.com ΓÇïT1ΓÇï 160x600</t>
  </si>
  <si>
    <t>a6c7314814d97b4131bc768218fe305f</t>
  </si>
  <si>
    <t>Normalboots.com T1 728x90</t>
  </si>
  <si>
    <t>a7a33925defd52d577d63cdf6c19ac6a</t>
  </si>
  <si>
    <t>Atomic-robo.com T1 728x90</t>
  </si>
  <si>
    <t>a8a3acc87b2c1b8242213f6a260982de</t>
  </si>
  <si>
    <t>Gogetaroomie.com T4 728x90</t>
  </si>
  <si>
    <t>aa77389ad30c0985e63df6f660268b97</t>
  </si>
  <si>
    <t>Awkwardzombie.com T1 160x600</t>
  </si>
  <si>
    <t>ad1d560fa7ee6f42bb62c03bc3d226c7</t>
  </si>
  <si>
    <t>Blindsprings.com ATF T4 160x600</t>
  </si>
  <si>
    <t>afccad29471153eeb72a2d315360ee17</t>
  </si>
  <si>
    <t>Dumbingofage.com ΓÇïΓÇïT1ΓÇï 728x90</t>
  </si>
  <si>
    <t>b0e44635b23d46cfcf17a964cc7fe9d3</t>
  </si>
  <si>
    <t>Poe.trade T1 728x90</t>
  </si>
  <si>
    <t>b295f5dc531d31bbb1101b610dbdabba</t>
  </si>
  <si>
    <t>Newgrounds.com T2 300x250</t>
  </si>
  <si>
    <t>b2f1bead8bee68e91c330094a1c146f4</t>
  </si>
  <si>
    <t>Paranatural.net ΓÇïT1ΓÇï 728x90</t>
  </si>
  <si>
    <t>b35dd2ccb16c30a8e8b4e786c89dfdfc</t>
  </si>
  <si>
    <t>Snafu-comics.com T1 728x90</t>
  </si>
  <si>
    <t>b69129c2c20668b0cd884b673084f6c2</t>
  </si>
  <si>
    <t>Nexusmods.com T1 300x250</t>
  </si>
  <si>
    <t>bb4bc1f15cd7ebce993fef8ce8eb632e</t>
  </si>
  <si>
    <t>Gucomics.com T1 160x600</t>
  </si>
  <si>
    <t>be74bcaf75878f49ec2797c0fd7f3485</t>
  </si>
  <si>
    <t>Teamfourstar.com T1 300x250</t>
  </si>
  <si>
    <t>c583836c997cbf12580a51e105c94c73</t>
  </si>
  <si>
    <t>Newgrounds.com T1 728x90</t>
  </si>
  <si>
    <t>cd3f9c960eccb7bec3878a72667554eb</t>
  </si>
  <si>
    <t>Gogetaroomie.com T1 160x600</t>
  </si>
  <si>
    <t>cebd05f7a9535466d692a907b91f5d85</t>
  </si>
  <si>
    <t>Cad-comic.com T1 160x600</t>
  </si>
  <si>
    <t>d04fd346cad9ea0078a06ef1f47efa97</t>
  </si>
  <si>
    <t>Atomic-robo.com T4 160x600</t>
  </si>
  <si>
    <t>d5ae76d1903afaacf76005298e699b4c</t>
  </si>
  <si>
    <t>Egscomics.com T1ΓÇï 728x90</t>
  </si>
  <si>
    <t>d65ee764b2825849a11b524689c840b4</t>
  </si>
  <si>
    <t>Awkwardzombie.com T4 160x600</t>
  </si>
  <si>
    <t>d8b2954ff0846a6ae07b53efe6dcdba2</t>
  </si>
  <si>
    <t>Zam.com 160x600</t>
  </si>
  <si>
    <t>db83670b32fb8f95c7e3c066e577de37</t>
  </si>
  <si>
    <t>Ma3comic.com T4 728x90</t>
  </si>
  <si>
    <t>dc8a1215c7492ede338dead75bdeb8b6</t>
  </si>
  <si>
    <t>Ma3comic.com T1 300x250</t>
  </si>
  <si>
    <t>dd430dd07609c03f1b9f034c9b4fb2b6</t>
  </si>
  <si>
    <t>Dumbingofage.com ΓÇïT4 300x250</t>
  </si>
  <si>
    <t>dd8ea965b0de967eef2be88285ed63ff</t>
  </si>
  <si>
    <t>Wowhead.com T1 728x90</t>
  </si>
  <si>
    <t>de0c5e8e2550f68511d1181f2cc050cb</t>
  </si>
  <si>
    <t>Smbc-comics.com T1 ATF 728x90</t>
  </si>
  <si>
    <t>e0dd593a2dba2570c64ae29e4e1402ea</t>
  </si>
  <si>
    <t>Cad-comic.com T2 160x600</t>
  </si>
  <si>
    <t>e4a66edbcbd28260f982d6a61cda06cd</t>
  </si>
  <si>
    <t>Nexusmods.com T1 728x90</t>
  </si>
  <si>
    <t>e5b64fe30da54c017e0b03041e81ddb7</t>
  </si>
  <si>
    <t>Awkwardzombie.com T1 728x90</t>
  </si>
  <si>
    <t>ef58c9c570c8f06203cfffc6db98dc4c</t>
  </si>
  <si>
    <t>Vgcats.com T4 160x600</t>
  </si>
  <si>
    <t>f0293074ef409ecb4202e058b13674c0</t>
  </si>
  <si>
    <t>Flightrising.com T1 160x600</t>
  </si>
  <si>
    <t>f10548bf825b80ec7579f7de4cfbd7c4</t>
  </si>
  <si>
    <t>Teamfourstar.com T4 300x250</t>
  </si>
  <si>
    <t>f23e7b0269af3c13ff97efba4cda5fd2</t>
  </si>
  <si>
    <t>Nerfnow.com ΓÇïT4 300x250</t>
  </si>
  <si>
    <t>f2ae6652b203c95b458ed0759ee13a12</t>
  </si>
  <si>
    <t>Awkwardzombie.com T4 728x90</t>
  </si>
  <si>
    <t>f40bb4bf0b8a54e1092121cb7fb524cb</t>
  </si>
  <si>
    <t>Nerfnow.com ΓÇïT4 728x90</t>
  </si>
  <si>
    <t>f4aa6f72ae3f748b77ac7aa37d59de98</t>
  </si>
  <si>
    <t>Girlgeniusonline.com BTF  T1 160x600</t>
  </si>
  <si>
    <t>f4d53dab54d4cf8c8349b413662f0e02</t>
  </si>
  <si>
    <t>Girlgeniusonline.com BTF T4 728x90</t>
  </si>
  <si>
    <t>fa88e0f51050d011146fda04e83ed002</t>
  </si>
  <si>
    <t>Girlswithslingshots.com ΓÇïT4 300x250</t>
  </si>
  <si>
    <t>fb60a4dde47604b57ce956117c7063a2</t>
  </si>
  <si>
    <t>Gucomics.com T1 728x90</t>
  </si>
  <si>
    <t>fbedba6ce86c4b21594ae4f20ebd02e1</t>
  </si>
  <si>
    <t>Girlgeniusonline.com BTF T1 728x90</t>
  </si>
  <si>
    <t>fc007d18d01169ac6df46f5c589453fe</t>
  </si>
  <si>
    <t>Newgrounds.com T1 300x250</t>
  </si>
  <si>
    <t>fdf627bb1708495a306039062b7e2c21</t>
  </si>
  <si>
    <t>Channelate.com ΓÇïT1ΓÇï 160x600</t>
  </si>
  <si>
    <t>ff56c6729e350f11de9efa261159c5f5</t>
  </si>
  <si>
    <t>Nerfnow.com ΓÇïT4 160x600</t>
  </si>
  <si>
    <t>nick@myfridgefood.com</t>
  </si>
  <si>
    <t>Myfridgefood.com</t>
  </si>
  <si>
    <t>10f103fa337f0363bd278f1eccacb6aa</t>
  </si>
  <si>
    <t>Myfridgefood.com 300x250</t>
  </si>
  <si>
    <t>183768c144efe460d6c8e6fd5fe65185</t>
  </si>
  <si>
    <t>Myfridgefood.com 160x600</t>
  </si>
  <si>
    <t>ninten.enthusiast@gmail.com</t>
  </si>
  <si>
    <t>Enthusiast Gaming (gosugamers.net)</t>
  </si>
  <si>
    <t>160d60025bc4e975e476bbad1d2a214e</t>
  </si>
  <si>
    <t>Trueachievements.com ATF 300x250</t>
  </si>
  <si>
    <t>3baafcafcd7c201db61e7d5cf30bac89</t>
  </si>
  <si>
    <t>Trueachievements.com BTF 728x90</t>
  </si>
  <si>
    <t>5aa32f0a0241d2e97d06347228493686</t>
  </si>
  <si>
    <t>Trueachievements.com ATF 728x90</t>
  </si>
  <si>
    <t>ba0ac4c47868be2def52bd0be5e2cebd</t>
  </si>
  <si>
    <t>Gosugamers.net BTF 728x90</t>
  </si>
  <si>
    <t>c26c816e4b447e567a843e981e6e36b9</t>
  </si>
  <si>
    <t>Gosugamers.net ATF 728x90</t>
  </si>
  <si>
    <t>d1bf09343e34c5d169561293c5f550be</t>
  </si>
  <si>
    <t>Gosugamers.net BTF 300x250</t>
  </si>
  <si>
    <t>e56a351ebd9bc8e365c8c6a18cb18694</t>
  </si>
  <si>
    <t>Gosugamers.net ATF 300x250</t>
  </si>
  <si>
    <t>ee16b18b22469b293b6fd75014f45ff6</t>
  </si>
  <si>
    <t>Trueachievements.com BTF 300x250</t>
  </si>
  <si>
    <t>Novil@gmx.de</t>
  </si>
  <si>
    <t>Sandraandwoo.com</t>
  </si>
  <si>
    <t>36e007ab4d78d3dff4df9f2c3036a891</t>
  </si>
  <si>
    <t>Sandraandwoo.com Tier 2 ATF 728x90</t>
  </si>
  <si>
    <t>4ff8f9082f88f678e5989fe0ded2e8f2</t>
  </si>
  <si>
    <t>Sandraandwoo.com Tier 1 Right 160x600</t>
  </si>
  <si>
    <t>5816dc785652100db295adcc38886d80</t>
  </si>
  <si>
    <t>Sandraandwoo.com Tier 1 Left 160x600</t>
  </si>
  <si>
    <t>9a7f3c9b177e3b1a42497ba37c107e57</t>
  </si>
  <si>
    <t>Sandraandwoo.com Tier 1 ATF 728x90</t>
  </si>
  <si>
    <t>a07b3fcfc64a0721d1637c3ce23fdba5</t>
  </si>
  <si>
    <t>Sandraandwoo.com Tier 2 Right 160x600</t>
  </si>
  <si>
    <t>a4bb3c39de21233e753ba24abe7a294f</t>
  </si>
  <si>
    <t>Sandraandwoo.com Tier 2 Left 160x600</t>
  </si>
  <si>
    <t>nrdegroot@gmail.com</t>
  </si>
  <si>
    <t>Minitokyo.net</t>
  </si>
  <si>
    <t>566a7bc15fc3e160abe31cb42398a6a8</t>
  </si>
  <si>
    <t>Zerochan.net 160x600</t>
  </si>
  <si>
    <t>edc5f7192e3ecba71b6724b6490db571</t>
  </si>
  <si>
    <t>Zerochan.net 728x90</t>
  </si>
  <si>
    <t>nuttzipper@gmail.com</t>
  </si>
  <si>
    <t>Toptales.cc</t>
  </si>
  <si>
    <t>000918ea6197c7da99f9d8be5ddf1be2</t>
  </si>
  <si>
    <t>Toptales.cc Mobile 300x250 top</t>
  </si>
  <si>
    <t>0a89ea3e351be7a808deff7879f6f09d</t>
  </si>
  <si>
    <t>Toptales.cc #3 300x250 in-post 1</t>
  </si>
  <si>
    <t>1bf3d532c902d19b6e1e1103713df13b</t>
  </si>
  <si>
    <t>Asombroso.cc Mobile #5 300x250</t>
  </si>
  <si>
    <t>39d21c88c23406f139aaf70ded798743</t>
  </si>
  <si>
    <t>101sovet.com Mobile 300x250</t>
  </si>
  <si>
    <t>4d78e4124b480347476a74a7b8460e88</t>
  </si>
  <si>
    <t>Toptales.cc Mobile #4 300x250 in-post 2</t>
  </si>
  <si>
    <t>565655695866891f1b120c4fc48e2a34</t>
  </si>
  <si>
    <t>Asombroso.cc #2 300x250</t>
  </si>
  <si>
    <t>65e00dfd80b891e1619a4f7cba8336ef</t>
  </si>
  <si>
    <t>Asombroso.cc Mobile #4 300x250</t>
  </si>
  <si>
    <t>96a243496e627559f658b823239f392c</t>
  </si>
  <si>
    <t>Asombroso.cc #3 300x250</t>
  </si>
  <si>
    <t>a9de6f09c16b91651f7946d7f2fe6fc6</t>
  </si>
  <si>
    <t>Asombroso.cc #1 300x250</t>
  </si>
  <si>
    <t>ab08a095a02ea829f4fe8b404f0febc0</t>
  </si>
  <si>
    <t>Asombroso.cc #4 300x250</t>
  </si>
  <si>
    <t>ac03d2ba8430009d8aeefa41dc1ff8b6</t>
  </si>
  <si>
    <t>Asombroso.cc Mobile #3 300x250</t>
  </si>
  <si>
    <t>b937475a514b9dec2fa6397280a6a978</t>
  </si>
  <si>
    <t>Asombroso.cc 300x600</t>
  </si>
  <si>
    <t>c753bdf6d9c407b5a8f832bd9e758e96</t>
  </si>
  <si>
    <t>Toptales.cc #1 300x250 top</t>
  </si>
  <si>
    <t>c76319349c036f96260a4fce14c66cf7</t>
  </si>
  <si>
    <t>Toptales.cc #4 300x250 in-post 2</t>
  </si>
  <si>
    <t>cf5e06cee0bbe7deabfcd9b87a5e85e6</t>
  </si>
  <si>
    <t>Toptales.cc 300x600</t>
  </si>
  <si>
    <t>d59dc3baa04930814f5b83da32a9429f</t>
  </si>
  <si>
    <t>Toptales.cc Mobile #2 300x250 bottom</t>
  </si>
  <si>
    <t>ef76e6813f90326b3ba77985eddcebe7</t>
  </si>
  <si>
    <t>Toptales.cc #2 300x250 bottom</t>
  </si>
  <si>
    <t>f9be035db153a0030b8ab95289afecab</t>
  </si>
  <si>
    <t>Asombroso.cc Mobile 300x250</t>
  </si>
  <si>
    <t>fdba3cbd4c00b4e5ee913e63d7b0667c</t>
  </si>
  <si>
    <t>Asombroso.cc Mobile #2 300x250</t>
  </si>
  <si>
    <t>fe3268968203e53b60d90e5f145c43ca</t>
  </si>
  <si>
    <t>Toptales.cc Mobile #5 300x250</t>
  </si>
  <si>
    <t>nvarsos@gmail.com</t>
  </si>
  <si>
    <t>Wishesquotes.com</t>
  </si>
  <si>
    <t>004091acd6853e0aaf6dd70475557719</t>
  </si>
  <si>
    <t>Lovewishesquotes.com 300x250</t>
  </si>
  <si>
    <t>8c392205ccea3153413c029ba453e373</t>
  </si>
  <si>
    <t>Wishesquotes.com 300x250</t>
  </si>
  <si>
    <t>nzolotar@gmail.com</t>
  </si>
  <si>
    <t>Bocaagency.com</t>
  </si>
  <si>
    <t>9458da46c62358b52900b276a4529bc9</t>
  </si>
  <si>
    <t>Bocaagency.com 728x90</t>
  </si>
  <si>
    <t>oded@wazimo.com</t>
  </si>
  <si>
    <t>Wazimo (viralmoon.net)</t>
  </si>
  <si>
    <t>0456cc4282be3884906dd87b8fe57bf2</t>
  </si>
  <si>
    <t>MDV_Gallery_M300x250_3_2ndTag</t>
  </si>
  <si>
    <t>06d6bbe1dfef71651aec4ac2cb62ff46</t>
  </si>
  <si>
    <t>VM_Gallery_D160X600_1</t>
  </si>
  <si>
    <t>088eefbad9253151fdb93fc94ac9be57</t>
  </si>
  <si>
    <t>TRD_Gallery_D160x600_1</t>
  </si>
  <si>
    <t>08d1dcb53d3014e038244bbe17d5ad62</t>
  </si>
  <si>
    <t>VM_Src1_D728x90_3_2ndTag</t>
  </si>
  <si>
    <t>099f912b9adee66938deb2d358b36b6b</t>
  </si>
  <si>
    <t>MDV_Src5_D728x90_2</t>
  </si>
  <si>
    <t>0f2708e4401e8ad1b9ea3ce7d1e19140</t>
  </si>
  <si>
    <t>MDV_Src5_D728x90_5</t>
  </si>
  <si>
    <t>100210b4639a0467bfb73cfa18e35e5f</t>
  </si>
  <si>
    <t>MDV_Src5_D300x600_1</t>
  </si>
  <si>
    <t>1006dfaeacfa010633afef60549dd6d8</t>
  </si>
  <si>
    <t>TRD_Gallery_D728x90_1</t>
  </si>
  <si>
    <t>11bc8bc30f4504195dc4f8fb2991e043</t>
  </si>
  <si>
    <t>TRD_Gallery_M320x50_1_2ndTag</t>
  </si>
  <si>
    <t>12dda13ed459103f43e768dfce5cc64a</t>
  </si>
  <si>
    <t>VM_Gallery_D300x250_1</t>
  </si>
  <si>
    <t>1387aabd3f49cde0f797ecb6c6802259</t>
  </si>
  <si>
    <t>MDV_Src5_D728x90_3</t>
  </si>
  <si>
    <t>1430514cdbd24e54270ccf82e05331d7</t>
  </si>
  <si>
    <t>TRD_Gallery_D728x90_4</t>
  </si>
  <si>
    <t>153928664e65debd0e37843dbc00ad4d</t>
  </si>
  <si>
    <t>VM_Src2_D160x600_1</t>
  </si>
  <si>
    <t>1690e84787ab80394f7b25f5f4600558</t>
  </si>
  <si>
    <t>VM_Src1_D728x90_1</t>
  </si>
  <si>
    <t>1d26698b51113d1d26da02177d8c724f</t>
  </si>
  <si>
    <t>VM_Src1_D728x90_4_2ndTag</t>
  </si>
  <si>
    <t>1d86dfc6665f2859e4b1c92e14502ba9</t>
  </si>
  <si>
    <t>MDV_Src5_D160x600_1</t>
  </si>
  <si>
    <t>1eaae33b846b77b4584d179ada99b9e0</t>
  </si>
  <si>
    <t>MDV_Src5_D728x90_2_2ndTag</t>
  </si>
  <si>
    <t>1feea5bab4fd77f5743c4ebab8d872db</t>
  </si>
  <si>
    <t>MDV_Src1_D728x90_4_2ndTag</t>
  </si>
  <si>
    <t>205700f319445dfe1353084908ba0b91</t>
  </si>
  <si>
    <t>MDV_Src5_D728x90_1_2ndTag</t>
  </si>
  <si>
    <t>212f439a5420cc6c55634a10a3977f39</t>
  </si>
  <si>
    <t>MDV_Src1_D728x90_3_2ndTag</t>
  </si>
  <si>
    <t>21c39b4e5894e24ab2bcc79d18b1c18e</t>
  </si>
  <si>
    <t>VM_Gallery_D160x600_2</t>
  </si>
  <si>
    <t>2269b07171a6d01163a9961831d9cb5a</t>
  </si>
  <si>
    <t>MDV_Gallery_M320x50_1</t>
  </si>
  <si>
    <t>24642ef3c54cbc3286dd214a3c67ea81</t>
  </si>
  <si>
    <t>VM_Src1_D160x600_1_2ndTag</t>
  </si>
  <si>
    <t>249ba146082eb7a6651e26f244353e5b</t>
  </si>
  <si>
    <t>MDV_Src2_D728x90_1_2ndTag</t>
  </si>
  <si>
    <t>2e6e299c33c3faeaa191a80f2ddcae38</t>
  </si>
  <si>
    <t>MDV_Src1_D300x600_1</t>
  </si>
  <si>
    <t>2fe5627739b23bef300a342d208f411f</t>
  </si>
  <si>
    <t>MDV_Gallery_M300x250_1</t>
  </si>
  <si>
    <t>3249fde5bcc45486c6e3c1684873ee05</t>
  </si>
  <si>
    <t>MDV_Src4_D300x250_1</t>
  </si>
  <si>
    <t>329de90d79da0f34cf7c7100d19dca75</t>
  </si>
  <si>
    <t>TRD_Gallery_M300x250_2_2ndTag</t>
  </si>
  <si>
    <t>33b664a335b86dcc1ad0b02bffc6a280</t>
  </si>
  <si>
    <t>MDV_Src4_D300x600_1_2ndTag</t>
  </si>
  <si>
    <t>344a1f52a7a1f0c781343b22afff071f</t>
  </si>
  <si>
    <t>VM_Src1_D300x600_1</t>
  </si>
  <si>
    <t>3467d9977e8040f13e78600dad69b915</t>
  </si>
  <si>
    <t>MDV_Src1_D728x90_2</t>
  </si>
  <si>
    <t>3662aeaf441f1619dcea19145944be0e</t>
  </si>
  <si>
    <t>MDV_Src5_D160x600_1_2ndTag</t>
  </si>
  <si>
    <t>380ddac8ccc8970a9f2c229afd7fb4d9</t>
  </si>
  <si>
    <t>VM_Src1_D300X250_1</t>
  </si>
  <si>
    <t>39ac036094b5fea3979ce8db88003313</t>
  </si>
  <si>
    <t>MDV_Gallery_D160x600_1</t>
  </si>
  <si>
    <t>3baf1f17c0f15e6811be430caa0f024a</t>
  </si>
  <si>
    <t>MDV_Src1_M300x250_3_2ndTag</t>
  </si>
  <si>
    <t>3d0ee5d63ae0e045e640974c3719a7d5</t>
  </si>
  <si>
    <t>VM_Gallery_M300x250_3</t>
  </si>
  <si>
    <t>3ed48c6e79c2afa0b3ef68e018ab4662</t>
  </si>
  <si>
    <t>VM_Gallery_D160x600_1_2ndTag</t>
  </si>
  <si>
    <t>4115eea52b77b852b6fedfdb31daad3c</t>
  </si>
  <si>
    <t>MDV_Gallery_D300x600_1</t>
  </si>
  <si>
    <t>42e8a90516c33023fe6aba4c84d0c8cb</t>
  </si>
  <si>
    <t>MDV_Src1_D300x250_1</t>
  </si>
  <si>
    <t>4372a9dc91a678d7b40afcf12f069f32</t>
  </si>
  <si>
    <t>MDV_Gallery_D728x90_5</t>
  </si>
  <si>
    <t>43effc3c4a2a047695fd5644db0b4ce0</t>
  </si>
  <si>
    <t>VM_Gallery_M300x250_1</t>
  </si>
  <si>
    <t>45f82e19b126d75c643ed1475cf4d8a9</t>
  </si>
  <si>
    <t>MDV_Src4_D728x90_1</t>
  </si>
  <si>
    <t>473b0cc7e170396bb404123ddc80c9e8</t>
  </si>
  <si>
    <t>VM_Src2_D728x90_2</t>
  </si>
  <si>
    <t>48551abdea0fe26968b2a38b872b110a</t>
  </si>
  <si>
    <t>MDV_Src1_D300x600_1_2ndTag</t>
  </si>
  <si>
    <t>48b65a72815a1fba7923f7ff1caba285</t>
  </si>
  <si>
    <t>MDV_Gallery_D728x90_3</t>
  </si>
  <si>
    <t>4aa442dff68901fc65767eabe511308e</t>
  </si>
  <si>
    <t>VM_Gallery_M320x50_1</t>
  </si>
  <si>
    <t>4c78524fef6424c8bbb5ba6e3db3c059</t>
  </si>
  <si>
    <t>MDV_Gallery_D160x600_1_2ndTag</t>
  </si>
  <si>
    <t>4edc6256bcdc2bb9f06cb2c462ea07a9</t>
  </si>
  <si>
    <t>VM_Src1_D728x90_1_2ndTag</t>
  </si>
  <si>
    <t>55972dfb6751caabf0706582f7c65988</t>
  </si>
  <si>
    <t>VM_Src1_D728x90_4</t>
  </si>
  <si>
    <t>56295ec70a9a75739cb4eb93257266e8</t>
  </si>
  <si>
    <t>MDV_Src1_M300x250_2</t>
  </si>
  <si>
    <t>56a5f0d64f5edf22ddfee86acea89f64</t>
  </si>
  <si>
    <t>MDV_Src2_D160x600_1_2ndTag</t>
  </si>
  <si>
    <t>59eb7dd5f3c97b521a68d28edd378ef2</t>
  </si>
  <si>
    <t>MDV_Gallery_D728x90_3_2ndTag</t>
  </si>
  <si>
    <t>5c19baa7ff174e4710ab9f36bb9e13e3</t>
  </si>
  <si>
    <t>MDV_Gallery_D728x90_1</t>
  </si>
  <si>
    <t>5d91c71ece3c391576956b689de43475</t>
  </si>
  <si>
    <t>VM_Src1_D728x90_2</t>
  </si>
  <si>
    <t>5e4d9dad15135b8e47b2d76584518b8f</t>
  </si>
  <si>
    <t>MDV_Src2_D160x600_2</t>
  </si>
  <si>
    <t>5f0700c5ce6b4ce2a4c7d75eb8f34961</t>
  </si>
  <si>
    <t>MDV_Src5_D728x90_5_2ndTag</t>
  </si>
  <si>
    <t>6b12cf7f587be386b60600e67966557e</t>
  </si>
  <si>
    <t>TRD_Gallery_D728x90_3</t>
  </si>
  <si>
    <t>6d6c251c88f82a3b3cff85987e211a3b</t>
  </si>
  <si>
    <t>MDV_Src2_D300x250_3</t>
  </si>
  <si>
    <t>6d8e5f629edf30dbe62770c3a069d4b6</t>
  </si>
  <si>
    <t>MDV_Gallery_M300x250_2</t>
  </si>
  <si>
    <t>723ad54f9ad3fa9d168acb4d6280490a</t>
  </si>
  <si>
    <t>MDV_Gallery_M300x250_4</t>
  </si>
  <si>
    <t>77d8ae8c0344e422b875247b140e3bf9</t>
  </si>
  <si>
    <t>VM_Gallery_D160x600_2_2ndTag</t>
  </si>
  <si>
    <t>7bd51ef1135415afc5ea14eb52a3f261</t>
  </si>
  <si>
    <t>MDV_Src1_D160x600_1</t>
  </si>
  <si>
    <t>7f13e4359f529205710ff1a4280a25ae</t>
  </si>
  <si>
    <t>VM_Gallery_D728x90_1_2ndTag</t>
  </si>
  <si>
    <t>82ddce261ce60eededa6cfdcfec21d2a</t>
  </si>
  <si>
    <t>VM_Src2_D300x250_1_2ndTag</t>
  </si>
  <si>
    <t>83035536f895b92f262b181183a6915a</t>
  </si>
  <si>
    <t>MDV_Src1_M320x50_1_2ndTag</t>
  </si>
  <si>
    <t>84c14aa05a23c2eaa9692183908c6251</t>
  </si>
  <si>
    <t>MDV_Src1_M300x250_1</t>
  </si>
  <si>
    <t>864848bb8880eda05759004348eca93a</t>
  </si>
  <si>
    <t>MDV_Src2_D160x600_1</t>
  </si>
  <si>
    <t>8a36ef6189c9f83d1e210dc1f0ea386d</t>
  </si>
  <si>
    <t>MDV_Src5_D300x250_1_2ndTag</t>
  </si>
  <si>
    <t>8b3769efdf1a5eef6ce15dcea3a68c5f</t>
  </si>
  <si>
    <t>TRD_Gallery_M300x250_3_2ndTag</t>
  </si>
  <si>
    <t>9328387aa1d656186edff30ca43eee1c</t>
  </si>
  <si>
    <t>MDV_Src4_D728x90_1_2ndTag</t>
  </si>
  <si>
    <t>953c661de398b2118505192abdd95668</t>
  </si>
  <si>
    <t>VM_Src1_D300X250_1_2ndTag</t>
  </si>
  <si>
    <t>96723a0465cc6510a66dc941242c30fd</t>
  </si>
  <si>
    <t>TRD_Gallery_M300x250_4</t>
  </si>
  <si>
    <t>97507055a65a3fde19a61c5f2a563491</t>
  </si>
  <si>
    <t>MDV_Src1_M300x250_1_2ndTag</t>
  </si>
  <si>
    <t>98cdcabd809a01aa277ebe6633c95104</t>
  </si>
  <si>
    <t>MDV_Src1_D728x90_2_2ndTag</t>
  </si>
  <si>
    <t>9bd98084720467ef70e6b3f5c2dfca6f</t>
  </si>
  <si>
    <t>MDV_Gallery_D728x90_2</t>
  </si>
  <si>
    <t>9d1d68bc1fa271be7f0538f4fcdfb0f2</t>
  </si>
  <si>
    <t>VM_Src1_D300x600_1_2ndTag</t>
  </si>
  <si>
    <t>9ea7889bbc8774d8d5c806f175b556d7</t>
  </si>
  <si>
    <t>MDV_Src5_D300x600_1_2ndTag</t>
  </si>
  <si>
    <t>9f81b2bf508eed2896181fa5d91e3434</t>
  </si>
  <si>
    <t>MDV_Src1_D728x90_4</t>
  </si>
  <si>
    <t>9ff8fa3afbbd59d964e79cf408d6dbc5</t>
  </si>
  <si>
    <t>VM_Gallery_D300x250_2</t>
  </si>
  <si>
    <t>a1c25491f251fefd8e1d971d3bcc7cd5</t>
  </si>
  <si>
    <t>MDV_Src2_D300x250_1_2ndTag</t>
  </si>
  <si>
    <t>a3fa2948dde8fc44ca344ebf0f921f6c</t>
  </si>
  <si>
    <t>MDV_Gallery_M300x250_3</t>
  </si>
  <si>
    <t>a493c35d5a1d7d6a6f3afa6823aac2e4</t>
  </si>
  <si>
    <t>VM_Src2_D300x250_3_2ndTag</t>
  </si>
  <si>
    <t>a6840ba97c6bbf417bee2f68c421745c</t>
  </si>
  <si>
    <t>MDV_Src2_D160x600_2_2ndTag</t>
  </si>
  <si>
    <t>a7680b76c6908e34be4a2fe5542d5e0f</t>
  </si>
  <si>
    <t>VM_Gallery_D728x90_1</t>
  </si>
  <si>
    <t>a77e91fa0c9174bf8b8d98df9f98c76e</t>
  </si>
  <si>
    <t>VM_Src2_D300x250_2_2ndTag</t>
  </si>
  <si>
    <t>a8908712720e07bd1a04121a47572fcd</t>
  </si>
  <si>
    <t>MDV_Src5_D728x90_1</t>
  </si>
  <si>
    <t>a8a51ead5ec628ff6712611dae5e12ae</t>
  </si>
  <si>
    <t>MDV_Src5_D728x90_3_2ndTag</t>
  </si>
  <si>
    <t>b09c04f54c7647be469b90035ff20b1b</t>
  </si>
  <si>
    <t>TRD_Gallery_M300x250_2</t>
  </si>
  <si>
    <t>b1942b552bcc53e44dbea9302f1b7722</t>
  </si>
  <si>
    <t>VM_Src2_D728x90_2_2ndTag</t>
  </si>
  <si>
    <t>b8cf7724bebef492d7dbb494a02b7b43</t>
  </si>
  <si>
    <t>MDV_Gallery_D728x90_5_2ndTag</t>
  </si>
  <si>
    <t>b951200fbbf2929bc44d7b016bf683ca</t>
  </si>
  <si>
    <t>MDV_Src1_M300x250_4_2ndTag</t>
  </si>
  <si>
    <t>b9780d86c73e1db32984d4a7e4803359</t>
  </si>
  <si>
    <t>VM_Gallery_D300x250_2_2ndTag</t>
  </si>
  <si>
    <t>bacdcf8938421da85844d78a6f519c63</t>
  </si>
  <si>
    <t>TRD_Gallery_M300x250_1</t>
  </si>
  <si>
    <t>bbf6fe85b9155cf3d93b30da7e1bb7f1</t>
  </si>
  <si>
    <t>TRD_Gallery_M300x250_3</t>
  </si>
  <si>
    <t>bd09f0f010d9feeca4535f3acc41f0b5</t>
  </si>
  <si>
    <t>VM_Src2_D728x90_1</t>
  </si>
  <si>
    <t>c0becc0ffe56b4b8f39c58c460ce8b96</t>
  </si>
  <si>
    <t>VM_Src1_D728x90_2_2ndTag</t>
  </si>
  <si>
    <t>c147093c4185aead502879032e0fe01d</t>
  </si>
  <si>
    <t>MDV_Src1_D300x250_1_2ndTag</t>
  </si>
  <si>
    <t>c1ce4d3131a5fedb793e210acae299b0</t>
  </si>
  <si>
    <t>MDV_Src1_D728x90_1</t>
  </si>
  <si>
    <t>c2e8cf03d6ed8afabe123803dd86dc16</t>
  </si>
  <si>
    <t>VM_Gallery_D728x90_2</t>
  </si>
  <si>
    <t>c396c88aa91965e99f3e2985ebeef4da</t>
  </si>
  <si>
    <t>VM_Src1_D160x600_1</t>
  </si>
  <si>
    <t>c49f8d2e772b47461591ef90d6f38c8e</t>
  </si>
  <si>
    <t>MDV_Src1_M300x250_2_2ndTag</t>
  </si>
  <si>
    <t>cca076cced7bf9086ad07b15bbee347a</t>
  </si>
  <si>
    <t>MDV_Src2_D300x250_1</t>
  </si>
  <si>
    <t>d168a79df40926b49100a62e4fb62250</t>
  </si>
  <si>
    <t>MDV_Gallery_D300x250_1</t>
  </si>
  <si>
    <t>d2325181a7dce3a7397725db4d45a8cc</t>
  </si>
  <si>
    <t>MDV_Src1_D160x600_1_2ndTag</t>
  </si>
  <si>
    <t>d28ed060837363df3b3fe27c83db5ab5</t>
  </si>
  <si>
    <t>VM_Src2_D728x90_1_2ndTag</t>
  </si>
  <si>
    <t>d2e694a0431a40056772bca2e498be7e</t>
  </si>
  <si>
    <t>MDV_Src1_D728x90_3</t>
  </si>
  <si>
    <t>d5975c12ffb0b62ca4ac76ff1ebce6f6</t>
  </si>
  <si>
    <t>MDV_Src2_D728x90_1</t>
  </si>
  <si>
    <t>d8662bd5ef83994917b9d66c0117e654</t>
  </si>
  <si>
    <t>TRD_Gallery_M300x250_1_2ndTag</t>
  </si>
  <si>
    <t>da25d1969318823b2acfb23cc325282b</t>
  </si>
  <si>
    <t>TRD_Gallery_D728x90_2</t>
  </si>
  <si>
    <t>dac9e209d3d749dbc33ccdce8d6c3e92</t>
  </si>
  <si>
    <t>MDV_Gallery_D300x250_1_2ndTag</t>
  </si>
  <si>
    <t>debe9138d8f16b37f5182e8af27390a8</t>
  </si>
  <si>
    <t>VM_Gallery_D300x250_3</t>
  </si>
  <si>
    <t>df2d05994a4ffa9a99a6ff8d94f7ac0f</t>
  </si>
  <si>
    <t>MDV_Src2_D300x250_2</t>
  </si>
  <si>
    <t>e1e3090c2aad0eab62c57fe360dd571b</t>
  </si>
  <si>
    <t>MDV_Src2_D300x250_2_2ndTag</t>
  </si>
  <si>
    <t>e260cc86a0b4dc165eb0d2ca60f42951</t>
  </si>
  <si>
    <t>VM_Gallery_D728x90_2_2ndTag</t>
  </si>
  <si>
    <t>e29981968e3215bbdfe8aa7989212846</t>
  </si>
  <si>
    <t>MDV_Src1_M300x250_4</t>
  </si>
  <si>
    <t>e37cc364228834284945f2ad07e46e14</t>
  </si>
  <si>
    <t>MDV_Src5_D300x250_1</t>
  </si>
  <si>
    <t>eae6f6679c07b3a38a89c054727c5fec</t>
  </si>
  <si>
    <t>TRD_Gallery_M320x50_1</t>
  </si>
  <si>
    <t>ece5b25799b6dd7d306606468106be29</t>
  </si>
  <si>
    <t>MDV_Gallery_D300x600_1_2ndTag</t>
  </si>
  <si>
    <t>ed39b8436e92d9abc4287335d3faa27d</t>
  </si>
  <si>
    <t>MDV_Src1_M300x250_3</t>
  </si>
  <si>
    <t>edf22309b94e1d37e54f069a4df13992</t>
  </si>
  <si>
    <t>MDV_Gallery_D728x90_2_2ndTag</t>
  </si>
  <si>
    <t>f31fdcca9035bf40552b98afdf281d0c</t>
  </si>
  <si>
    <t>MDV_Src2_D300x250_3_2ndTag</t>
  </si>
  <si>
    <t>f3f4710cb72115739dd19b3582daf55a</t>
  </si>
  <si>
    <t>VM_Gallery_M300x250_2</t>
  </si>
  <si>
    <t>f4567abbc8af191af58567ff85c4f723</t>
  </si>
  <si>
    <t>VM_Src1_D728x90_3</t>
  </si>
  <si>
    <t>f61a6246fb0efc9ef29c8381fa39f33b</t>
  </si>
  <si>
    <t>VM_Src2_D300x250_1</t>
  </si>
  <si>
    <t>f73f15f7dfb07b13542c8637bfbef0d9</t>
  </si>
  <si>
    <t>MDV_Src1_M320x50_1</t>
  </si>
  <si>
    <t>f9800afd2230c4b0c25bb06b3f8c9660</t>
  </si>
  <si>
    <t>MDV_Src1_D728x90_1_2ndTag</t>
  </si>
  <si>
    <t>fb6c73432716a94eee829fa3875d572a</t>
  </si>
  <si>
    <t>VM_Src2_D160x600_1_2ndTag</t>
  </si>
  <si>
    <t>fc24f8af38acb4c65abd979d024cbac7</t>
  </si>
  <si>
    <t>MDV_Gallery_D728x90_1_2ndTag</t>
  </si>
  <si>
    <t>ohad@imonomy.com</t>
  </si>
  <si>
    <t>Imonomy (foreverceleb.com)</t>
  </si>
  <si>
    <t>00d272b2c435cc6554849b40af8cb10b</t>
  </si>
  <si>
    <t>Nnm.me 728x90</t>
  </si>
  <si>
    <t>07e02056ea78b30dbe5eaec230802cbf</t>
  </si>
  <si>
    <t>Trendelier.com Mobile 320x50</t>
  </si>
  <si>
    <t>0c604886aa127e21411dd3bc758dec2c</t>
  </si>
  <si>
    <t>Thesimsresource.com</t>
  </si>
  <si>
    <t>0f396627f8eaa4f77f5f32843e63ba2a</t>
  </si>
  <si>
    <t>Tonsofbuzz.com Mobile 320x50</t>
  </si>
  <si>
    <t>135dd36c88fce5190d0a4d331f34ae68</t>
  </si>
  <si>
    <t>Ilyke.co Mobile 320x50</t>
  </si>
  <si>
    <t>136e2081dc76092375800a229e0b01cc</t>
  </si>
  <si>
    <t>15a20.com.mx 728x90</t>
  </si>
  <si>
    <t>1919311c96622e43ceaad5794054cc2a</t>
  </si>
  <si>
    <t>Viralscoop.com 728x90</t>
  </si>
  <si>
    <t>197dce2c3b2eaefdb948650720c5f1aa</t>
  </si>
  <si>
    <t>Fizzdot.com Mobile 320x50</t>
  </si>
  <si>
    <t>1b461703044e63206e13f3afdab1a2ba</t>
  </si>
  <si>
    <t>Thebadbuzz.com 728x90</t>
  </si>
  <si>
    <t>1f74a9790a6d9693ed1d5b7ac1730d43</t>
  </si>
  <si>
    <t>Mundotkm.com 728x90</t>
  </si>
  <si>
    <t>2316b9ec43aa1af4a58e7b117482336e</t>
  </si>
  <si>
    <t>Record.com.mx 728x90</t>
  </si>
  <si>
    <t>2a6f833fe8f1fd53f0929b00f18fe9cd</t>
  </si>
  <si>
    <t>247sports.com Mobile 320x50</t>
  </si>
  <si>
    <t>2e58835789b53214529823bc9087ebf8</t>
  </si>
  <si>
    <t>Comicbook.com Mobile 320x50</t>
  </si>
  <si>
    <t>2f75089d0be84aef4ae1dc4539662cb6</t>
  </si>
  <si>
    <t>R7.com Mobile 320x50</t>
  </si>
  <si>
    <t>306f8168adbcce6964919ff2e658074f</t>
  </si>
  <si>
    <t>Dailynayadiganta.com 300x250</t>
  </si>
  <si>
    <t>34d90730840b491937e4ce5ad71e3f7b</t>
  </si>
  <si>
    <t>Pure-t.ru 728x90</t>
  </si>
  <si>
    <t>37457a87f0b45f281384c3bc6ff229b5</t>
  </si>
  <si>
    <t>Jellyshare.com 728x90</t>
  </si>
  <si>
    <t>37d36d3ee2e5e61cc1208b320243223a</t>
  </si>
  <si>
    <t>Prensalibre.com 728x90</t>
  </si>
  <si>
    <t>382f044404f7e7344904670e5505ea8d</t>
  </si>
  <si>
    <t>Maariv.co.il 728x90</t>
  </si>
  <si>
    <t>38b7937bd891486c1320fff26123b5db</t>
  </si>
  <si>
    <t>Apherald.com 728x90</t>
  </si>
  <si>
    <t>394bb19e58f8b3961e5664023593f756</t>
  </si>
  <si>
    <t>Buzzwize.com Mobile 320x50</t>
  </si>
  <si>
    <t>3b5b1476154649f25756bec28996a0f3</t>
  </si>
  <si>
    <t>Futbolete.com 728x90</t>
  </si>
  <si>
    <t>3c863a5e30c7b8a61239773388e53a7b</t>
  </si>
  <si>
    <t>Shaker.news 728x90</t>
  </si>
  <si>
    <t>3e2574da66ad7ba5ea9fc924e3eaed2a</t>
  </si>
  <si>
    <t>Rougeframboise.com Mobile 320x50</t>
  </si>
  <si>
    <t>43d7831aaf054f4f1b54844ed1e60d6a</t>
  </si>
  <si>
    <t>Viralands.com Mobile 320x50</t>
  </si>
  <si>
    <t>449813d98c98da6ada262f3b8c6e173d</t>
  </si>
  <si>
    <t>Apherald.com 300x250</t>
  </si>
  <si>
    <t>4881f7c264da84f6cdfb5c87bedd6ab9</t>
  </si>
  <si>
    <t>Todaysbuzz.com Mobile 320x50</t>
  </si>
  <si>
    <t>4c47e37d22702bf9d39c4eef519fff91</t>
  </si>
  <si>
    <t>Anandabazar.com 728x90</t>
  </si>
  <si>
    <t>50e9d5a0dfabf69f9c057ed481e6737e</t>
  </si>
  <si>
    <t>Diez.hn 728x90</t>
  </si>
  <si>
    <t>5997ac3439997dcdc6332888e2dac55e</t>
  </si>
  <si>
    <t>Comicbookmovie.com Mobile 320x50</t>
  </si>
  <si>
    <t>59a4c797196e3600ff65774c725a5d9b</t>
  </si>
  <si>
    <t>Biglike.com 728x90</t>
  </si>
  <si>
    <t>5bb36d660d1aac6b686cd7dce6ef2278</t>
  </si>
  <si>
    <t>Laprensa.hn 728x90</t>
  </si>
  <si>
    <t>5cb8067f427efa462f807a8eb109c2fa</t>
  </si>
  <si>
    <t>Comicbookmovie.com 728x90</t>
  </si>
  <si>
    <t>65e3ea0d743b2a85a5ab16660b34e994</t>
  </si>
  <si>
    <t>Jpost.com 728x90</t>
  </si>
  <si>
    <t>682f4192e201553e7ce5afdd46413fe8</t>
  </si>
  <si>
    <t>Tonsofbuzz.com 728x90</t>
  </si>
  <si>
    <t>6e994ab47fb3837f826e5dead2cffeba</t>
  </si>
  <si>
    <t>Phimlt.com 728x90</t>
  </si>
  <si>
    <t>71a2199d3d0aee0e8c75fec715bcb9d3</t>
  </si>
  <si>
    <t>Epaper.ajitjalandhar.com 728x90</t>
  </si>
  <si>
    <t>750afb3cb68afc283c82e18625be7a08</t>
  </si>
  <si>
    <t>Blic.rs 728x90</t>
  </si>
  <si>
    <t>761c7056c1ed105d951bb7112feb2fe6</t>
  </si>
  <si>
    <t>Thebadbuzz.com Mobile 320x50</t>
  </si>
  <si>
    <t>7e56493993dc9a0f3da22d888f81713c</t>
  </si>
  <si>
    <t>Futbolete.com Mobile 320x50</t>
  </si>
  <si>
    <t>85b9a501a468d40688237000d1d2ef63</t>
  </si>
  <si>
    <t>Independent.co.uk 728x90</t>
  </si>
  <si>
    <t>8e2a4c7e1f36c2960c09d21bd91cb470</t>
  </si>
  <si>
    <t>Elheraldo.hn 728x90</t>
  </si>
  <si>
    <t>9083b53cd6dda90b9a594c554e70a50d</t>
  </si>
  <si>
    <t>Bolavip.com 728x90</t>
  </si>
  <si>
    <t>92e3c61dedfd7b37d94a0916760744e0</t>
  </si>
  <si>
    <t>Buzzwize.com 728x90</t>
  </si>
  <si>
    <t>95c12a3a5eb7a77807210ce53f1bc96f</t>
  </si>
  <si>
    <t>R7.com</t>
  </si>
  <si>
    <t>997b38db9664ca3cd254712448e95a44</t>
  </si>
  <si>
    <t>Cuantodanio.es 300x250</t>
  </si>
  <si>
    <t>a1aba9d9bacf918eafc4b8d615f7a6e9</t>
  </si>
  <si>
    <t>Unian.net 728x90</t>
  </si>
  <si>
    <t>a8425587a89eae07986b04c61ac57483</t>
  </si>
  <si>
    <t>Dailynayadiganta.com 728x90</t>
  </si>
  <si>
    <t>afb81d503ad32c53dd6154bf1fc65009</t>
  </si>
  <si>
    <t>Tvnotas.com.mx 728x90</t>
  </si>
  <si>
    <t>b115122f0d17d7fb8ad3fccde70ebf7c</t>
  </si>
  <si>
    <t>Cuantodanio.es 728x90</t>
  </si>
  <si>
    <t>c0868eebeed253b59e54cba552dc5e1e</t>
  </si>
  <si>
    <t>Thatviralfeed.com Mobile 320x50</t>
  </si>
  <si>
    <t>c09c978f612f2b18a7e1edb4e12752e4</t>
  </si>
  <si>
    <t>Rougeframboise.com 728x90</t>
  </si>
  <si>
    <t>c1e34bdb84b75087b8b74d803fadc3e5</t>
  </si>
  <si>
    <t>Mundotkm.com Mobile 320x50</t>
  </si>
  <si>
    <t>c39da56074291c8fba9e7bfc383204d0</t>
  </si>
  <si>
    <t>Todaysbuzz.com 728x90</t>
  </si>
  <si>
    <t>c8c24b058185cd9496d93d6ffbfb4f58</t>
  </si>
  <si>
    <t>Bitethebuzz.com 728x90</t>
  </si>
  <si>
    <t>cb662cdcd304bb3b60d85f29fd98570a</t>
  </si>
  <si>
    <t>Telegraf.rs</t>
  </si>
  <si>
    <t>d32cc83f4be9db7efe93051a722b7186</t>
  </si>
  <si>
    <t>Freemalaysiatoday.com 728x90</t>
  </si>
  <si>
    <t>d505ecea31c7e81a774fb16bd189d203</t>
  </si>
  <si>
    <t>Infobae.com 728x90</t>
  </si>
  <si>
    <t>d642e07b11b89286b5cee745bfc4dc85</t>
  </si>
  <si>
    <t>Unian.ua 728x90</t>
  </si>
  <si>
    <t>d73d25ccc54ae5de9228b70f77b6d9fd</t>
  </si>
  <si>
    <t>Fizzdot.com 728x90</t>
  </si>
  <si>
    <t>d8eb8ed665f8cc14bfc3b74796938a5f</t>
  </si>
  <si>
    <t>Milliyet.com.tr 728x90</t>
  </si>
  <si>
    <t>dcf447f3586e2d703bc5ec6d5be9aa2e</t>
  </si>
  <si>
    <t>Viralscoop.com Mobile 320x50</t>
  </si>
  <si>
    <t>dd3474178324e5361ccc87afc10ee5c2</t>
  </si>
  <si>
    <t>El-mexicano.com.mx 728x90</t>
  </si>
  <si>
    <t>e7b49efc40b13f3731a44cdc7ab6ce18</t>
  </si>
  <si>
    <t>Laprensa.hn 300x250</t>
  </si>
  <si>
    <t>e7fa374fbd3e12c38bdc22d980ff64f1</t>
  </si>
  <si>
    <t>Jagbani.punjabkesari.in 728x90</t>
  </si>
  <si>
    <t>f7b5ceb72e9bf11b6d3f3da211c272b6</t>
  </si>
  <si>
    <t>Viralands.com 728x90</t>
  </si>
  <si>
    <t>f9f72eb4d86cc98faf347285addee98a</t>
  </si>
  <si>
    <t>Buzzify.co.uk 728x90</t>
  </si>
  <si>
    <t>oliver@optimaxnetworks.com</t>
  </si>
  <si>
    <t>Dailyskimmer.com</t>
  </si>
  <si>
    <t>c655005c753c44ab75655b525b3c8e69</t>
  </si>
  <si>
    <t>Dailyskimmer.com 300x250</t>
  </si>
  <si>
    <t>online-werbung@nordwest-zeitung.de</t>
  </si>
  <si>
    <t>Nwzonline.de</t>
  </si>
  <si>
    <t>0b0ad32f0845a3790cb1e32ff841f1d0</t>
  </si>
  <si>
    <t>Immobilien.nwzonline.de 160x600</t>
  </si>
  <si>
    <t>1d7258b2ea33aaa810b3f2db8e6e9286</t>
  </si>
  <si>
    <t>Hochzeit.nwzonline.de 300x250</t>
  </si>
  <si>
    <t>3601d1f852fdf751729cec2850605bb2</t>
  </si>
  <si>
    <t>Marktplatz.nwzonline.de NWZ-Portfolio | Leaderboard 728x90</t>
  </si>
  <si>
    <t>748b512a572f85d775e229f2c5ad9e55</t>
  </si>
  <si>
    <t>NWZ-Portfolio | Rectangle - Bottom | 300x250</t>
  </si>
  <si>
    <t>8ee4ff7050db82b0f883cf5344737183</t>
  </si>
  <si>
    <t>Jobs.nwzonline.de 300x250</t>
  </si>
  <si>
    <t>91ce920a3e8ca07fafd1b5cf3c8fdd90</t>
  </si>
  <si>
    <t>NWZ-Portfolio | Leaderboard | 728x90</t>
  </si>
  <si>
    <t>openmanga.net@gmail.com</t>
  </si>
  <si>
    <t>Openmanga.net</t>
  </si>
  <si>
    <t>54237b293976355a17e5b9c578dac68d</t>
  </si>
  <si>
    <t>Openmanga.co #2 300x250</t>
  </si>
  <si>
    <t>955244d1a8c7eb7c4210ef211da015b1</t>
  </si>
  <si>
    <t>Openmanga.co 728x90</t>
  </si>
  <si>
    <t>c0322e1dd33dd2d7118aa3d83f1c643d</t>
  </si>
  <si>
    <t>Openmanga.co #2 728x90</t>
  </si>
  <si>
    <t>cbee244437d8eecfb3c043bf1cb1fe8b</t>
  </si>
  <si>
    <t>Openmanga.co 300x250</t>
  </si>
  <si>
    <t>oren@seoisrael.co.il</t>
  </si>
  <si>
    <t>When-is.com</t>
  </si>
  <si>
    <t>1fb53db0b44465e318606e30c2b80f77</t>
  </si>
  <si>
    <t>When-is.com 160x600</t>
  </si>
  <si>
    <t>531f9f5afa212109840010164eece151</t>
  </si>
  <si>
    <t>When-is.com 300x250</t>
  </si>
  <si>
    <t>ory@rotter.net</t>
  </si>
  <si>
    <t>Rotter.net</t>
  </si>
  <si>
    <t>0562a3644cafa7915dd2c44cc8b0db09</t>
  </si>
  <si>
    <t>Rotter.net Forum Logo Line 728x90</t>
  </si>
  <si>
    <t>179115b5f2a9438a3c28b465af4b309a</t>
  </si>
  <si>
    <t>Rotter.net 728x90</t>
  </si>
  <si>
    <t>oscar.cronquist@home.se</t>
  </si>
  <si>
    <t>get-digital-help.com</t>
  </si>
  <si>
    <t>31ba7cc563e8d7fa7012e18ac0a9c0cb</t>
  </si>
  <si>
    <t>Get-digital-help.com 728x90</t>
  </si>
  <si>
    <t>4f9e82e6ed07e737bc63ae35046deb2b</t>
  </si>
  <si>
    <t>Get-digital-help.com 160x600</t>
  </si>
  <si>
    <t>edd362944357628213dab9ab39ac10c7</t>
  </si>
  <si>
    <t>Get-digital-help.com 300x250</t>
  </si>
  <si>
    <t>oscarlz@gmail.com</t>
  </si>
  <si>
    <t>Mundoconsejos.com</t>
  </si>
  <si>
    <t>06c377244599f8d95eb15e246fa83ffb</t>
  </si>
  <si>
    <t>Mundoconsejos.com 728x90</t>
  </si>
  <si>
    <t>50b475922ad5fe1bd24a64f78cd0710c</t>
  </si>
  <si>
    <t>Mundoconsejos.com 300x250</t>
  </si>
  <si>
    <t>7d4d0ec2748fddfb5a73537173c2f5d2</t>
  </si>
  <si>
    <t>Pega2.com 728x90</t>
  </si>
  <si>
    <t>a925d1c4332bf883566ede292b92f600</t>
  </si>
  <si>
    <t>Veonoticia.com 300x250</t>
  </si>
  <si>
    <t>b525dda00eb453c2ea469e022416985b</t>
  </si>
  <si>
    <t>Mundoconsejos.com #2 300x250</t>
  </si>
  <si>
    <t>e851fa835fd355b49713f8c366c0cfea</t>
  </si>
  <si>
    <t>Pega2.com 300x250</t>
  </si>
  <si>
    <t>osei.benn@gmail.com</t>
  </si>
  <si>
    <t>trinilulz.com</t>
  </si>
  <si>
    <t>85ddd1c0cbac4aac104798a19d2453a3</t>
  </si>
  <si>
    <t>Trinilulz.com 300x250</t>
  </si>
  <si>
    <t>d258fd927d53c7e1486c3d2c1db501a7</t>
  </si>
  <si>
    <t>Lower Square</t>
  </si>
  <si>
    <t>osotedcom@gmail.com</t>
  </si>
  <si>
    <t>Osoted.com</t>
  </si>
  <si>
    <t>d4ce27f1cd67c1042341749440e089b4</t>
  </si>
  <si>
    <t>Osoted.com 300x250</t>
  </si>
  <si>
    <t>p@hosseini.mobi</t>
  </si>
  <si>
    <t>youtubeinmp3.com</t>
  </si>
  <si>
    <t>be24d4dbbb44f4cd3e8d4ed1cec442e9</t>
  </si>
  <si>
    <t>[728x90]Youtubeinmp3.com</t>
  </si>
  <si>
    <t>ff81c77f8b8618bee23fe48f929d1b0a</t>
  </si>
  <si>
    <t>[160x600]Youtubeinmp3.com</t>
  </si>
  <si>
    <t>pablolamogglia22@gmail.com</t>
  </si>
  <si>
    <t>Lapatilla.com</t>
  </si>
  <si>
    <t>6759d60a4e004264e6c3e0910f3aa668</t>
  </si>
  <si>
    <t>Noticierodigital.com 300x250</t>
  </si>
  <si>
    <t>e5c5bd5dc279c80f256b8151c2293732</t>
  </si>
  <si>
    <t>Noticierodigital.com 728x90</t>
  </si>
  <si>
    <t>palich@xmonetize.net</t>
  </si>
  <si>
    <t>Xmonetize (quizzclub.com)</t>
  </si>
  <si>
    <t>8dd64d15f7de19a6684b7184f48e1325</t>
  </si>
  <si>
    <t>Quizzclub.com 300x600</t>
  </si>
  <si>
    <t>a166e2bf3bb17e6da22a9afdbb2bce71</t>
  </si>
  <si>
    <t>Quizzclub.com Top 300x250</t>
  </si>
  <si>
    <t>patriot.ad.network@gmail.com</t>
  </si>
  <si>
    <t>Patriot Ad Network</t>
  </si>
  <si>
    <t>019fbf66dd1e290e0132482b7d9eb91b</t>
  </si>
  <si>
    <t>Politistick.com 300x250</t>
  </si>
  <si>
    <t>04b513fa0d37a897844b12300204b490</t>
  </si>
  <si>
    <t>Sonsoflibertymedia.com 300x250</t>
  </si>
  <si>
    <t>19289d3c1306d7264c0d13de7fdbe421</t>
  </si>
  <si>
    <t>Sonsoflibertymedia.com 728x90</t>
  </si>
  <si>
    <t>2a4862ea6a0c3839009899a8ad7bdca5</t>
  </si>
  <si>
    <t>Freedomdaily.com 728x90</t>
  </si>
  <si>
    <t>41cc23bc4c4f834a9aab34a47970a8cb</t>
  </si>
  <si>
    <t>Politichicks.com 728x90</t>
  </si>
  <si>
    <t>41e846e5d3f24d85fa80056b8da3ed61</t>
  </si>
  <si>
    <t>Patriotchronicle.com 728x90</t>
  </si>
  <si>
    <t>5059afcf9919d9e9f41fa534cba53ca3</t>
  </si>
  <si>
    <t>Politichicks.com Mobile 300x250</t>
  </si>
  <si>
    <t>514f6ca02198494a7fc7ca8de57a26e9</t>
  </si>
  <si>
    <t>Patriotchronicle.com 300x250</t>
  </si>
  <si>
    <t>52edd7a20d3c27d104497579aba5a6b2</t>
  </si>
  <si>
    <t>Practicallyviral.com 300x600</t>
  </si>
  <si>
    <t>56b01ad3f1631c91ca1d73e55101bb26</t>
  </si>
  <si>
    <t>Politichicks.com Mobile 320x50</t>
  </si>
  <si>
    <t>57a285f8c480a3106e557d4722af88d1</t>
  </si>
  <si>
    <t>Politichicks.com 300x250</t>
  </si>
  <si>
    <t>8f7fe8f295b5a34e6a9faf051034990a</t>
  </si>
  <si>
    <t>Sonsoflibertymedia.com Mobile 300x250</t>
  </si>
  <si>
    <t>9694a60914908b18ee61c4285d76aada</t>
  </si>
  <si>
    <t>Practicallyviral.com Mobile 300x50</t>
  </si>
  <si>
    <t>a023a519ab0c932d78aa1b0926303c4e</t>
  </si>
  <si>
    <t>Politistick.com 728x90</t>
  </si>
  <si>
    <t>a264c4100cf4b8855ba6578f9f11b433</t>
  </si>
  <si>
    <t>Freedomdaily.com Mobile 300x250</t>
  </si>
  <si>
    <t>a5d8d0eece865b51d376620244e6adc4</t>
  </si>
  <si>
    <t>Practicallyviral.com Mobile 300x250</t>
  </si>
  <si>
    <t>aeefcda9598c7ea0bbf480a2d26da5a2</t>
  </si>
  <si>
    <t>Freedomdaily.com 300x250</t>
  </si>
  <si>
    <t>b15f8e939e3387a204eee6ee9c01b21f</t>
  </si>
  <si>
    <t>Sonsoflibertymedia.com Mobile 320x50</t>
  </si>
  <si>
    <t>b46bb20bc6f2640babaf8cded8fb51fb</t>
  </si>
  <si>
    <t>Conservativeintel.com 728x90</t>
  </si>
  <si>
    <t>cc296af8383d54a90e117fd01d357b45</t>
  </si>
  <si>
    <t>Sonsoflibertymedia.com 160x600</t>
  </si>
  <si>
    <t>db59356f6c13e8f2b0b4567ae967400e</t>
  </si>
  <si>
    <t>Sonsoflibertymedia.com 300x600</t>
  </si>
  <si>
    <t>paul@duffelmedia.net</t>
  </si>
  <si>
    <t>Duffel Media Llc (duffelblog.com)</t>
  </si>
  <si>
    <t>21d91eab6a7a9025930d6a411747bac5</t>
  </si>
  <si>
    <t>Duffelblog.com Mobile 300x250</t>
  </si>
  <si>
    <t>61df467f45d62b2733754d6fdf6d2f16</t>
  </si>
  <si>
    <t>Duffelblog.com 728x90</t>
  </si>
  <si>
    <t>98ef109b77b08530e97808b9dd9715c5</t>
  </si>
  <si>
    <t>Duffelblog.com 300x250</t>
  </si>
  <si>
    <t>98fb06af44b6df544cdb4a20e248ef46</t>
  </si>
  <si>
    <t>Duffelblog.com 300x600</t>
  </si>
  <si>
    <t>pauline@bestallergysites.com</t>
  </si>
  <si>
    <t>Bestallergysites.com</t>
  </si>
  <si>
    <t>0d3a65955c58ee15380dca954f5d10df</t>
  </si>
  <si>
    <t>Bestallergysites.com 300x600</t>
  </si>
  <si>
    <t>108aeded6d0ba0adbc1391506a679606</t>
  </si>
  <si>
    <t>Bestallergysites.com 728x90</t>
  </si>
  <si>
    <t>2313019533b85ad1bf527fa60a3121c0</t>
  </si>
  <si>
    <t>Bestallergysites.com 300x250</t>
  </si>
  <si>
    <t>27804daaa547bb42d57ddda303d8e9f0</t>
  </si>
  <si>
    <t>Pilatesandyogafitness.com 728x90</t>
  </si>
  <si>
    <t>2a87a2c6af6c19940c6652154f84fb18</t>
  </si>
  <si>
    <t>Pilatesandyogafitness.com 300x250</t>
  </si>
  <si>
    <t>78b2cd88714813d7c0a7e24e587121d8</t>
  </si>
  <si>
    <t>Bestallergysites.com 160x600</t>
  </si>
  <si>
    <t>8d635aaa407fc8010bbed39483563203</t>
  </si>
  <si>
    <t>Pilatesandyogafitness.com 160x600</t>
  </si>
  <si>
    <t>pavia@fathomaway.com</t>
  </si>
  <si>
    <t>Fathomaway.com</t>
  </si>
  <si>
    <t>4b789c046948cf20d01d58866b0c92c2</t>
  </si>
  <si>
    <t>Fathomaway.com 300x600</t>
  </si>
  <si>
    <t>4da99ffe4128727b99027c42017de669</t>
  </si>
  <si>
    <t>Fathomaway.com Mobile 300x250</t>
  </si>
  <si>
    <t>612c10c2add6d6d39cf093253fc2a3da</t>
  </si>
  <si>
    <t>Fathomaway.com CA, UK 728x90</t>
  </si>
  <si>
    <t>89c01f3e13c87a4e285cf9ad35de3434</t>
  </si>
  <si>
    <t>Fathomaway.com 300x250</t>
  </si>
  <si>
    <t>a91529648ae78d6228d65963ec592990</t>
  </si>
  <si>
    <t>Fathomaway.com 728x90</t>
  </si>
  <si>
    <t>pawel.zal@automobile-catalog.com</t>
  </si>
  <si>
    <t>Automobile-catalog.com</t>
  </si>
  <si>
    <t>40fe2ac1b37fa58e6119715327142ce6</t>
  </si>
  <si>
    <t>Automobile-catalog.com Tier 1 300x250</t>
  </si>
  <si>
    <t>456170d5c7de51389df029b348eccc3a</t>
  </si>
  <si>
    <t>Automobile-catalog.com Tier 1 160x600</t>
  </si>
  <si>
    <t>786a5e23c765862925c557f0b3e036ac</t>
  </si>
  <si>
    <t>Automobile-catalog.com New 300x250</t>
  </si>
  <si>
    <t>a728c790dbaac29552a322bd4037fdf5</t>
  </si>
  <si>
    <t>Automobile-catalog.com 300x250</t>
  </si>
  <si>
    <t>a9f8f5081bee285cb812811b6c3d2661</t>
  </si>
  <si>
    <t>Automobile-catalog.com Tier 2 160x600</t>
  </si>
  <si>
    <t>b5720cf5c2342d7d5af71e83bdbad5eb</t>
  </si>
  <si>
    <t>Automobile-catalog.com Tier 2 728x90</t>
  </si>
  <si>
    <t>b946ac5be1b434bc8de8a7f565ff552b</t>
  </si>
  <si>
    <t>Automobile-catalog.com Tier 2 sbn4 square middle 300x250</t>
  </si>
  <si>
    <t>c5a286d29813394102e89e24580305dd</t>
  </si>
  <si>
    <t>Automobile-catalog.com New 160x600</t>
  </si>
  <si>
    <t>d1cd041ab9da4322848b3edb662c3158</t>
  </si>
  <si>
    <t>Automobile-catalog.com Tier 1 728x90</t>
  </si>
  <si>
    <t>phil@escalatemedia.com</t>
  </si>
  <si>
    <t>Escalatenetwork (Womensforum.com)</t>
  </si>
  <si>
    <t>29bbc95408acb6581de4521c41154772</t>
  </si>
  <si>
    <t>Womensforum.com Mobile Tier 3_300x250</t>
  </si>
  <si>
    <t>c0d9dbec953d17b4ba49773cd7b7629b</t>
  </si>
  <si>
    <t>Womensforum.com Mobile Tier 2_300x250</t>
  </si>
  <si>
    <t>phil@itsthevibe.com</t>
  </si>
  <si>
    <t>Itsthevibe.com</t>
  </si>
  <si>
    <t>phuongthuy.lam@urekamedia.com</t>
  </si>
  <si>
    <t>Ureka Media (vietgiaitri.com)</t>
  </si>
  <si>
    <t>3d4b260c2c2ac98d1d4766f5289b7072</t>
  </si>
  <si>
    <t>Vietgiaitri.com Mobile 300x50</t>
  </si>
  <si>
    <t>958718118ec6fe2234329d02c7621145</t>
  </si>
  <si>
    <t>Vietgiaitri.com 300x250</t>
  </si>
  <si>
    <t>pierre-etienne.daviet@pearltrees.net</t>
  </si>
  <si>
    <t>Pearltrees.com</t>
  </si>
  <si>
    <t>008d9c88d9c5c7cca9e037711bc48f48</t>
  </si>
  <si>
    <t>Pearltrees.com #4 300x250</t>
  </si>
  <si>
    <t>59a4f3986deb09e3e7ddb92429bc5465</t>
  </si>
  <si>
    <t>Pearltrees.com #5 300x250</t>
  </si>
  <si>
    <t>5a687a5b5c3fbdb9cbe359494a9ab090</t>
  </si>
  <si>
    <t>Pearltrees.com #3 300x250</t>
  </si>
  <si>
    <t>a6f40d33ae903bae4c8a9dd8cdc64229</t>
  </si>
  <si>
    <t>Pearltrees.com 300x250</t>
  </si>
  <si>
    <t>ce85230bc5e3d8e009a1fcc1adf70025</t>
  </si>
  <si>
    <t>Pearltrees.com #2 300x250</t>
  </si>
  <si>
    <t>pierre.toubin@slate.fr</t>
  </si>
  <si>
    <t>Slate.fr</t>
  </si>
  <si>
    <t>7a828672801bec74414c9851b3d984fe</t>
  </si>
  <si>
    <t>Slate.fr ATF 728x90</t>
  </si>
  <si>
    <t>7b101383b50759280dcf8339d9f8e048</t>
  </si>
  <si>
    <t>Slate.fr BTF 300x250</t>
  </si>
  <si>
    <t>pintup@cybermedia.co.in</t>
  </si>
  <si>
    <t>metromatinee.com</t>
  </si>
  <si>
    <t>d3afd552bf7cb6c186ce74c49435a9d4</t>
  </si>
  <si>
    <t>Metromatinee.com 300x250</t>
  </si>
  <si>
    <t>piotr@viralthread.com</t>
  </si>
  <si>
    <t>Viralthread.com</t>
  </si>
  <si>
    <t>161944c70e299db014d0239f569b4731</t>
  </si>
  <si>
    <t>Meowpoint.com Side 1 300x250</t>
  </si>
  <si>
    <t>3f8c232a21d6610e59662a3dbe796542</t>
  </si>
  <si>
    <t>WB MPU3 BTF</t>
  </si>
  <si>
    <t>837c857af77c4f4fd824c5c79564bf04</t>
  </si>
  <si>
    <t>WB Leader ATF</t>
  </si>
  <si>
    <t>8e03ccbfc1ce123432f00714831fe42f</t>
  </si>
  <si>
    <t>LG_300x600_D_ATF_Sidebar</t>
  </si>
  <si>
    <t>b5c2fe9d84ed32557266d150e3f2221c</t>
  </si>
  <si>
    <t>WB MPU1 ATF</t>
  </si>
  <si>
    <t>ba17f71670723dc34a74179ca965bbf5</t>
  </si>
  <si>
    <t>Meowpoint.com Side 2 300x250</t>
  </si>
  <si>
    <t>cdf97d28418096941b503723ef350671</t>
  </si>
  <si>
    <t>WB MPU2 MTF</t>
  </si>
  <si>
    <t>f55d7e66aaa618f721c2909769704fb4</t>
  </si>
  <si>
    <t>LG_300x250_MTF_Sidebar</t>
  </si>
  <si>
    <t>pk@joneskilmartingroup.com</t>
  </si>
  <si>
    <t>Jones Kilmartin Group (morningticker.com)</t>
  </si>
  <si>
    <t>032495f365269fa0137d458c0d880ccb</t>
  </si>
  <si>
    <t>Babwnews.com 728x90</t>
  </si>
  <si>
    <t>8115a8d1bb151c2648dbe5241ac0087c</t>
  </si>
  <si>
    <t>Morningticker.com 728x90</t>
  </si>
  <si>
    <t>dcbdf19607b5295adc6460ad893311e4</t>
  </si>
  <si>
    <t>Worldtechtoday.com 728x90</t>
  </si>
  <si>
    <t>prajay@vatsana.co</t>
  </si>
  <si>
    <t xml:space="preserve">Vatsana Technology (Wittyfeed.com) </t>
  </si>
  <si>
    <t>067a4b789fae4a37c25673655a5df59b</t>
  </si>
  <si>
    <t>Wittyfeed.com Mobile #2 300x250</t>
  </si>
  <si>
    <t>1158e55dc06846b49609eb9e54c96c65</t>
  </si>
  <si>
    <t>Wittyfeed.com #3 300x250</t>
  </si>
  <si>
    <t>18ed44919bdd858e47367baad6738ec2</t>
  </si>
  <si>
    <t>Wittyfeed.com 160x600</t>
  </si>
  <si>
    <t>3521f88df0e8a69edfa8d6e6676b9557</t>
  </si>
  <si>
    <t>Wittyfeed.com 300x250</t>
  </si>
  <si>
    <t>386c9f35576d3279fde38f90dceced21</t>
  </si>
  <si>
    <t>Wittyfeed.com 728x90</t>
  </si>
  <si>
    <t>49a88ca1f110bb561050692b0bec6e14</t>
  </si>
  <si>
    <t>Wittyfeed.com #2 728x90</t>
  </si>
  <si>
    <t>4e63989eeef34018717a027212d9f8f1</t>
  </si>
  <si>
    <t>Wittyfeed.com Mobile 320x50</t>
  </si>
  <si>
    <t>7a9e3acb0af7b458720f2f754279c7bf</t>
  </si>
  <si>
    <t>Wittyfeed.com BTF 300x250</t>
  </si>
  <si>
    <t>7ce49bc4602037dafc9cb29ab23e8bdc</t>
  </si>
  <si>
    <t>Wittyfeed.com #2 300x250</t>
  </si>
  <si>
    <t>82750c466657720e69b24864566760dc</t>
  </si>
  <si>
    <t>Wittyfeed.com #4 728x90</t>
  </si>
  <si>
    <t>9198fa6e960c221434efb66d62c4751b</t>
  </si>
  <si>
    <t>Wittyfeed.com BTF 728x90</t>
  </si>
  <si>
    <t>98700d5845ec31521438b23e42909a7d</t>
  </si>
  <si>
    <t>Wittyfeed.com_Middle_Mobile_300x250</t>
  </si>
  <si>
    <t>a28372430db046b5167585ff33c7c487</t>
  </si>
  <si>
    <t>Wittyfeed.com #3 728x90</t>
  </si>
  <si>
    <t>b2ae6ed64891326fb7a5a874d2715904</t>
  </si>
  <si>
    <t>Wittyfeed.com Mobile 300x250</t>
  </si>
  <si>
    <t>b492adc8d63335da5349836846fdce2e</t>
  </si>
  <si>
    <t>Wittyfeed.com #5 300x250</t>
  </si>
  <si>
    <t>bd6a81e6b3cdba52e5fb6190ea589432</t>
  </si>
  <si>
    <t>Wittyfeed.com Mobile 320x50_banner</t>
  </si>
  <si>
    <t>pratdest@gmail.com</t>
  </si>
  <si>
    <t>Fullmatchesandshows.com</t>
  </si>
  <si>
    <t>2e3ab58ae154dc264405dc512646c683</t>
  </si>
  <si>
    <t>Fullmatchesandshows.com 728x90</t>
  </si>
  <si>
    <t>c49bc599a482382a7f4863231731a12a</t>
  </si>
  <si>
    <t>Fullmatchesandshows.com 300x250</t>
  </si>
  <si>
    <t>pressey@franciumcorp.com</t>
  </si>
  <si>
    <t>Francium Corp (daystyles.com)</t>
  </si>
  <si>
    <t>478bda260bac26bbb3c1752a5ebd9447</t>
  </si>
  <si>
    <t>Daystyles.com 728x90</t>
  </si>
  <si>
    <t>82143f77dec4bcddcde77b56a233e656</t>
  </si>
  <si>
    <t>Daystyles.com Mobile #1 300x250</t>
  </si>
  <si>
    <t>99b7d3791350d4e1ada7f088b4d20f8c</t>
  </si>
  <si>
    <t>Daystyles.com Mobile #2 300x250</t>
  </si>
  <si>
    <t>a2adf350c9641e954dbd88a420f25000</t>
  </si>
  <si>
    <t>Awesomeescape.com 300x250</t>
  </si>
  <si>
    <t>e13b7af0d168d86f22d4baf0bedf9271</t>
  </si>
  <si>
    <t>Awesomeescape.com Mobile #3 300x250</t>
  </si>
  <si>
    <t>project.01@hotmail.com</t>
  </si>
  <si>
    <t>Animecenter.tv</t>
  </si>
  <si>
    <t>8c5e53d3a5903ad8e3fa500adef51185</t>
  </si>
  <si>
    <t>Animecenter.tv 300x250</t>
  </si>
  <si>
    <t>publicidad@tercerainformacion.es</t>
  </si>
  <si>
    <t>Tercerainformacion.es</t>
  </si>
  <si>
    <t>74448bfad8797f507ad916c1e46ac17e</t>
  </si>
  <si>
    <t>Tercerainformacion.es 728x90</t>
  </si>
  <si>
    <t>putta@adsiduous.com</t>
  </si>
  <si>
    <t>Adsiduous Media (totalfratmove.com)</t>
  </si>
  <si>
    <t>483b514c9cba2a50ec9ccc684ab905b6</t>
  </si>
  <si>
    <t>Theimproper.com 300x250</t>
  </si>
  <si>
    <t>pvalach@tibosoftware.com</t>
  </si>
  <si>
    <t>Jigsawplanet.com</t>
  </si>
  <si>
    <t>0aeba84f44f3c5bf77b239640f6dcd2a</t>
  </si>
  <si>
    <t>728x90 CA</t>
  </si>
  <si>
    <t>4037fb442c69b94b4181c56bfd85936d</t>
  </si>
  <si>
    <t>728x90 FR</t>
  </si>
  <si>
    <t>9956a2f137eeb539a28b04418d1a5215</t>
  </si>
  <si>
    <t>728x90 UK</t>
  </si>
  <si>
    <t>e11546b69de25e734bea36c7a6ee00a6</t>
  </si>
  <si>
    <t>728x90 US</t>
  </si>
  <si>
    <t>q@brandeating.com</t>
  </si>
  <si>
    <t>Brandeating.com</t>
  </si>
  <si>
    <t>37699547e5b2bf3cfa1313e54d4f7153</t>
  </si>
  <si>
    <t>Brandeating.com BTF 300x250</t>
  </si>
  <si>
    <t>8a67b48f20bf62c2337a478e555f223c</t>
  </si>
  <si>
    <t>Brandeating.com ATF 300x250</t>
  </si>
  <si>
    <t>ra.ads@teranet.neomailbox.ch</t>
  </si>
  <si>
    <t>Randaris-anime.net</t>
  </si>
  <si>
    <t>06d779d9c387d79861c1b623e4cd374c</t>
  </si>
  <si>
    <t>#1-RA-TOP- 728x90</t>
  </si>
  <si>
    <t>c4244e21adf938b64a18ebfd2c711ccf</t>
  </si>
  <si>
    <t>#4-RA-Sidebar- 300x250</t>
  </si>
  <si>
    <t>raberbailey@eurweb.com</t>
  </si>
  <si>
    <t>Eurweb.com</t>
  </si>
  <si>
    <t>2832aec92daa2bed42a2495f2fce65fb</t>
  </si>
  <si>
    <t>Eurweb.com Mobile 300x250</t>
  </si>
  <si>
    <t>341af05c13d7b5f602c5cb717de8a0b6</t>
  </si>
  <si>
    <t>Eurweb.com Mobile 300x50</t>
  </si>
  <si>
    <t>432fc20ff08e00a0232856a4ffe98c51</t>
  </si>
  <si>
    <t>Eurweb.com 160x600</t>
  </si>
  <si>
    <t>56d9a175f542bc75b58cc481c63e2bc8</t>
  </si>
  <si>
    <t>a3b1855ff5833867fc05f128bddf18fe</t>
  </si>
  <si>
    <t>ca0ff199aea5b29da04d7ab6c05000c1</t>
  </si>
  <si>
    <t>Eurweb.com Mobile 320x50</t>
  </si>
  <si>
    <t>rahat@raiseit-bd.com</t>
  </si>
  <si>
    <t>Raise IT Solutions (bdnews24.com)</t>
  </si>
  <si>
    <t>257853fca0deb75082acfb8d85f2cebe</t>
  </si>
  <si>
    <t>Banglamail24.com 300x250</t>
  </si>
  <si>
    <t>2e4838f9c376135c31f0d9fc545d6f56</t>
  </si>
  <si>
    <t>Mzamin.com 728x90</t>
  </si>
  <si>
    <t>528cdb6d0c3a29051131ba23d182db8d</t>
  </si>
  <si>
    <t>Bdnews24.com bdnews_zone_300x250</t>
  </si>
  <si>
    <t>89d083bffabc02fab10cbb3bc297f30a</t>
  </si>
  <si>
    <t>Somoyerkonthosor.com BTF</t>
  </si>
  <si>
    <t>99402530ab473fd9307a5c00cce5b3f2</t>
  </si>
  <si>
    <t>Mzamin.com 160x600</t>
  </si>
  <si>
    <t>a7a4c9e059df724d0f46968c9d541a1d</t>
  </si>
  <si>
    <t>Bdnews24.com 728x90</t>
  </si>
  <si>
    <t>c6c459290b129637135cf65880486b2c</t>
  </si>
  <si>
    <t>Mzamin.com 300x600</t>
  </si>
  <si>
    <t>cd78514b72055715be33a8812d38def6</t>
  </si>
  <si>
    <t>Mzamin.com 300x250</t>
  </si>
  <si>
    <t>f8da45beb268e1bec7737687a56778a1</t>
  </si>
  <si>
    <t>Prothombarta.com 300x250</t>
  </si>
  <si>
    <t>fff3428f2913d10aa6be9b066ec20ede</t>
  </si>
  <si>
    <t>Thebangladeshtoday.com 300x250</t>
  </si>
  <si>
    <t>raj.yadav@hindustantimes.com</t>
  </si>
  <si>
    <t>Hindustan Media (livehindustan.com)</t>
  </si>
  <si>
    <t>1447912ded1f1c57f2b4d33f212f6743</t>
  </si>
  <si>
    <t>Livehindustan.com IN 728x90</t>
  </si>
  <si>
    <t>54f352ec733f0731f98130ac587a1c12</t>
  </si>
  <si>
    <t>Livehindustan.com US, UK 300x250</t>
  </si>
  <si>
    <t>a3f7f34ba024bc1daa495a8afcd74b26</t>
  </si>
  <si>
    <t>Livehindustan.com IN 300x250</t>
  </si>
  <si>
    <t>d6c179aa8df6dd97561583f1e5c8e5c5</t>
  </si>
  <si>
    <t>Livehindustan.com US, UK 728x90</t>
  </si>
  <si>
    <t>e1a9ae2813334c1b63ce090b6fcf9ff7</t>
  </si>
  <si>
    <t>Livehindustan.com CA, AU 300x250</t>
  </si>
  <si>
    <t>randy@mylot.com</t>
  </si>
  <si>
    <t>mylot.com</t>
  </si>
  <si>
    <t>6b8253f3cab0516e2d30855ec5616c6b</t>
  </si>
  <si>
    <t>Mylot.com 728x90</t>
  </si>
  <si>
    <t>76d6cb053e6f3205224e1828004a34d0</t>
  </si>
  <si>
    <t>Mylot.com 160x600</t>
  </si>
  <si>
    <t>8dd14396160edbdce5fe44ccfce5beff</t>
  </si>
  <si>
    <t>Mylot.com 300x250</t>
  </si>
  <si>
    <t>rapperkey@gmail.com</t>
  </si>
  <si>
    <t>Kissanime.com</t>
  </si>
  <si>
    <t>0c1855dccab03ff6f79021b824cdb375</t>
  </si>
  <si>
    <t>Anilinkz.tv #2 728x90</t>
  </si>
  <si>
    <t>2b56778b3b2ca21f18f43d471b91a652</t>
  </si>
  <si>
    <t>123greetings.com US 300x250</t>
  </si>
  <si>
    <t>2c5b6a7f761aa9452ae2f79ff25ccab4</t>
  </si>
  <si>
    <t>Kisscartoon.me 160x600</t>
  </si>
  <si>
    <t>3168465b49ca4f1e7ba11f8ceb5a221b</t>
  </si>
  <si>
    <t>Kissanime.to 160x600</t>
  </si>
  <si>
    <t>4774db10288dd51ab1ae4f6053a84f4c</t>
  </si>
  <si>
    <t>Kissasian.com 160x600</t>
  </si>
  <si>
    <t>49b65123e23304f5ac88aaab7c04170d</t>
  </si>
  <si>
    <t>Readcomiconline.com 160x600</t>
  </si>
  <si>
    <t>4dcee956c3812644f3e7c65c0d01c6d9</t>
  </si>
  <si>
    <t>Kissanime.io 300x250</t>
  </si>
  <si>
    <t>4f7f972604cb42a85bd01eb1d9f518f4</t>
  </si>
  <si>
    <t>Kissmanga.com 160x600</t>
  </si>
  <si>
    <t>505b01734c678d3fbb74f00e0b343d65</t>
  </si>
  <si>
    <t>Kissasian.com 300x250</t>
  </si>
  <si>
    <t>567672dabb5a5d38736c895ab60ff290</t>
  </si>
  <si>
    <t>Anilinkz.tv 300x250</t>
  </si>
  <si>
    <t>661d68b67fdf538179afd2ee12366d58</t>
  </si>
  <si>
    <t>Horriblesubs.info 300x250</t>
  </si>
  <si>
    <t>6a478c64166336297ab071371c583edc</t>
  </si>
  <si>
    <t>123greetings.com US 728x90</t>
  </si>
  <si>
    <t>6bcd3792f8631a2264e15c867aaefd7c</t>
  </si>
  <si>
    <t>Kissmanga.com 300x250</t>
  </si>
  <si>
    <t>6bf0ae67e597fcbe8239fd395a972c62</t>
  </si>
  <si>
    <t>Kissanime.to 728x90</t>
  </si>
  <si>
    <t>754eeaa4c6905125542321b263cb23e3</t>
  </si>
  <si>
    <t>Readcomiconline.com 728x90</t>
  </si>
  <si>
    <t>7c54de463f8c6d7d9fdc7bf343db5235</t>
  </si>
  <si>
    <t>Kissasian.com 728x90</t>
  </si>
  <si>
    <t>818106b2e080132dcefc0bf36b19811d</t>
  </si>
  <si>
    <t>123greetings.com 300x250</t>
  </si>
  <si>
    <t>833a1c06c7d9a79f14f536909fdb98b2</t>
  </si>
  <si>
    <t>Readcomiconline.com 300x250</t>
  </si>
  <si>
    <t>834ce2888fbd7379b3d8354875c73521</t>
  </si>
  <si>
    <t>Kisscartoon.me 728x90</t>
  </si>
  <si>
    <t>8720718c3970047d1e46dd278949e983</t>
  </si>
  <si>
    <t>Kissmanga.com 728x90</t>
  </si>
  <si>
    <t>9934e1e7c4039d3d72247c7d1da40f8b</t>
  </si>
  <si>
    <t>Anilinkz.tv 728x90</t>
  </si>
  <si>
    <t>9a5d1f60617e401f09d41329df96e7d7</t>
  </si>
  <si>
    <t>Kissanime.io 160x600</t>
  </si>
  <si>
    <t>a099d0390c8c38ca36545289aeb330f1</t>
  </si>
  <si>
    <t>add424f4e1a5079288d2541f21b9a9f9</t>
  </si>
  <si>
    <t>Anilinkz.tv #2 300x250</t>
  </si>
  <si>
    <t>b8005378da00bde507039dc7f45dc3f5</t>
  </si>
  <si>
    <t>Kisscartoon.me 300x250</t>
  </si>
  <si>
    <t>be72b9ffc375e7cb44a1ed79eb519bfd</t>
  </si>
  <si>
    <t>Kissanime.to 300x250</t>
  </si>
  <si>
    <t>de19cdec3faf6360c5494154f1c6e8d6</t>
  </si>
  <si>
    <t>Horriblesubs.info 728x90</t>
  </si>
  <si>
    <t>de25c972725e1d502a8616021cc8a9bd</t>
  </si>
  <si>
    <t>123greetings.com 728x90</t>
  </si>
  <si>
    <t>e8acf61805f5412cbf88052c561494bf</t>
  </si>
  <si>
    <t>123greetings.com ROW 728x90</t>
  </si>
  <si>
    <t>raymundo.oaks@gmail.com</t>
  </si>
  <si>
    <t>TPN Media Group (thepatriotnation.net)</t>
  </si>
  <si>
    <t>2564434317f1c2d9c643099b21744ec5</t>
  </si>
  <si>
    <t>Thepatriotnation.net Mobile 320x50</t>
  </si>
  <si>
    <t>369b20dda9e0fe5d5862dc31ce30d9d2</t>
  </si>
  <si>
    <t>Dailyheadlines.net 300x250</t>
  </si>
  <si>
    <t>43ede7be7339e6ab765b0e9c6d04e31c</t>
  </si>
  <si>
    <t>Thepatriotnation.net 300x250</t>
  </si>
  <si>
    <t>4701531c489de4bc4a3e1602b166601c</t>
  </si>
  <si>
    <t>Threepercenternation.com 300x250</t>
  </si>
  <si>
    <t>603358c52a627ea6a2adb06bfb09b496</t>
  </si>
  <si>
    <t>Dailyheadlines.net 728x90</t>
  </si>
  <si>
    <t>76214b0bd09d31f902fef1c98f165d91</t>
  </si>
  <si>
    <t>Livingloving.com 300x250</t>
  </si>
  <si>
    <t>798e4c2597fe85e5dc76736b13f08e5e</t>
  </si>
  <si>
    <t>Dailyheadlines.net Mobile 320x50</t>
  </si>
  <si>
    <t>8811fa0771436e94b9060d0e9f6bace6</t>
  </si>
  <si>
    <t>Threepercenternation.com Mobile 320x50</t>
  </si>
  <si>
    <t>bbdddcc90c93a46a8efc08a29a281052</t>
  </si>
  <si>
    <t>Thepatriotnation.net 160x600</t>
  </si>
  <si>
    <t>reckontalk@gmail.com</t>
  </si>
  <si>
    <t>ReckonTalk</t>
  </si>
  <si>
    <t>0937d4f5497976b158d28bad6d58b768</t>
  </si>
  <si>
    <t>Reckontalk.com 300x600</t>
  </si>
  <si>
    <t>2c78bb0ab70b65bbc676f98666d457df</t>
  </si>
  <si>
    <t>Reckontalk.com Mobile 320x50</t>
  </si>
  <si>
    <t>2c797eade19876434aba87500647157c</t>
  </si>
  <si>
    <t>Reckontalk.com #2 728x90</t>
  </si>
  <si>
    <t>9c6d52ced0507861b03fd3e9f36be059</t>
  </si>
  <si>
    <t>Reckontalk.com Mobile 300x250</t>
  </si>
  <si>
    <t>aa470be2dc4fe92d6ac2ca434d98c234</t>
  </si>
  <si>
    <t>Reckontalk.com Mobile 300x50</t>
  </si>
  <si>
    <t>c597fbddbebac7fa994069781ed1d4aa</t>
  </si>
  <si>
    <t>Reckontalk.com 160x600</t>
  </si>
  <si>
    <t>d95a84f22dee1eafd86e29c0ed475e2d</t>
  </si>
  <si>
    <t>Reckontalk.com #2 300x250</t>
  </si>
  <si>
    <t>f0138d537ad37057d9cbfd39c42a695a</t>
  </si>
  <si>
    <t>Reckontalk.com 728x90</t>
  </si>
  <si>
    <t>revenu@afrizap.com</t>
  </si>
  <si>
    <t>Afrizap.com</t>
  </si>
  <si>
    <t>16ef1ec8b68f87d27ff1f359eba32e1b</t>
  </si>
  <si>
    <t>Afrizap.com DE_BottomRightsidebar_Komoona_D 300x250</t>
  </si>
  <si>
    <t>richahingle@gmail.com</t>
  </si>
  <si>
    <t>Veganricha.com</t>
  </si>
  <si>
    <t>290c503377c56c1ab5396fcfeeb5194a</t>
  </si>
  <si>
    <t>Veganricha.com Tier 1 #4 300x250</t>
  </si>
  <si>
    <t>4bf8bc1d3d98754fc3cb582172c81c2f</t>
  </si>
  <si>
    <t>Veganricha.com Tier 2 300x600</t>
  </si>
  <si>
    <t>50e6437fd1b54a361f2b4c4feaf58e86</t>
  </si>
  <si>
    <t>Veganricha.com Tier 1 728x90</t>
  </si>
  <si>
    <t>6c8b2998905f2b008108cef3d1b0d6af</t>
  </si>
  <si>
    <t>Veganricha.com Tier 2 #4 300x250</t>
  </si>
  <si>
    <t>6cfcc679f1d2090121a83568c0fbe8fc</t>
  </si>
  <si>
    <t>Veganricha.com Tier 1 #3 300x250</t>
  </si>
  <si>
    <t>7f314294c4a0618c58b13bbe16b56335</t>
  </si>
  <si>
    <t>Veganricha.com Tier 1 #2 300x250</t>
  </si>
  <si>
    <t>aeacd5152ae432a000d776dc8ddc52c8</t>
  </si>
  <si>
    <t>Veganricha.com Tier 1 300x600</t>
  </si>
  <si>
    <t>b2e24f27c277d82d1b5b10b4808a2dc3</t>
  </si>
  <si>
    <t>Veganricha.com Tier 2 #3 300x250</t>
  </si>
  <si>
    <t>ec9a9859d23cd355779702dec7ae1146</t>
  </si>
  <si>
    <t>Veganricha.com Tier 1 300x250</t>
  </si>
  <si>
    <t>richardson.doe@myjoyonline.com</t>
  </si>
  <si>
    <t>Myjoyonline.com</t>
  </si>
  <si>
    <t>46099a8b8e2e4e9cebf6d4938cbff637</t>
  </si>
  <si>
    <t>Ghana-news.adomonline.com 300x600</t>
  </si>
  <si>
    <t>4612afb9064eea55e5df0b998f2e2120</t>
  </si>
  <si>
    <t>Myjoyonline.com 300x600</t>
  </si>
  <si>
    <t>5bf9b8b4d448687ff44478d5f600a205</t>
  </si>
  <si>
    <t>Ghana-news.adomonline.com #3 300x250</t>
  </si>
  <si>
    <t>63bfb67c935a377cad41f8f36014763e</t>
  </si>
  <si>
    <t>Ghana-news.adomonline.com 300x250</t>
  </si>
  <si>
    <t>85415146ef1453d18308b6005a31dc84</t>
  </si>
  <si>
    <t>Myjoyonline.com 300x250</t>
  </si>
  <si>
    <t>e4c95b159f58fbe52602e85c52797a33</t>
  </si>
  <si>
    <t>Ghana-news.adomonline.com #2 300x600</t>
  </si>
  <si>
    <t>rickbin@24hourcampfire.com</t>
  </si>
  <si>
    <t>24hourcampfire.com</t>
  </si>
  <si>
    <t>31a3fb721852693f5918e48380732648</t>
  </si>
  <si>
    <t>24hourcampfire.com Tier 1 300x250</t>
  </si>
  <si>
    <t>31a9e9a2b98efdcd6a5d14297b5bd2a5</t>
  </si>
  <si>
    <t>24hourcampfire.com Tier 1 728x90</t>
  </si>
  <si>
    <t>cc995c36435dfa000d4213fb9446f197</t>
  </si>
  <si>
    <t>24hourcampfire.com Tier 1 160x600</t>
  </si>
  <si>
    <t>ricky.harewood@pocket-lint.co.uk</t>
  </si>
  <si>
    <t>Pocket-lint (pocket-lint.com)</t>
  </si>
  <si>
    <t>14b747aa7ef4af1f5269b689b4561697</t>
  </si>
  <si>
    <t>Gadgette.com 300x250</t>
  </si>
  <si>
    <t>1ce50416d806aac469384369c09f4802</t>
  </si>
  <si>
    <t>Pocket-lint.com 300x600</t>
  </si>
  <si>
    <t>9aff4d05d8d05f9ca694bc30c21f97c9</t>
  </si>
  <si>
    <t>Pocket-lint.com Mobile #2 320x50</t>
  </si>
  <si>
    <t>a1f15efcbb7a264bfc52cb9dd97c1e96</t>
  </si>
  <si>
    <t>Pocket-lint.com 728x90</t>
  </si>
  <si>
    <t>b36f4cf8b6fa63230a30a5e0b9b3977b</t>
  </si>
  <si>
    <t>Gadgette.com 300x600</t>
  </si>
  <si>
    <t>de299aeca62915db68c91fcfc07ecbfd</t>
  </si>
  <si>
    <t>Pocket-lint.com 300x250</t>
  </si>
  <si>
    <t>rob@robmerlino.com</t>
  </si>
  <si>
    <t>SharkDog Media (sharktankblog.com)</t>
  </si>
  <si>
    <t>d3c928908787b4f157adda0341afc5b6</t>
  </si>
  <si>
    <t>Sharktankblog.com 300x250</t>
  </si>
  <si>
    <t>ee2eb156e541935e19c673b3cb11419f</t>
  </si>
  <si>
    <t>Sharktankblog.com 728x90</t>
  </si>
  <si>
    <t>rob@vozmedia.co.uk</t>
  </si>
  <si>
    <t>VOZ Media (Offthepost.info)</t>
  </si>
  <si>
    <t>d28e4698ab79dc2e4d0d32502935b759</t>
  </si>
  <si>
    <t>Offthepost.info Mobile 320x50</t>
  </si>
  <si>
    <t>e479ecf7b885e8a32c6196c2401d413e</t>
  </si>
  <si>
    <t>Offthepost.info 300x250</t>
  </si>
  <si>
    <t>robert.ford@netstarmarketing.co.uk</t>
  </si>
  <si>
    <t>Netstar (newsfruit.com)</t>
  </si>
  <si>
    <t>0142e38451d9ba04aeb6adee97438628</t>
  </si>
  <si>
    <t>Newsfruit.com Tier 1 728x90</t>
  </si>
  <si>
    <t>38946bcab18d0c87ed897303d0ab7e7b</t>
  </si>
  <si>
    <t>Newsfruit.com Tier 1 #3 300x250</t>
  </si>
  <si>
    <t>6fba452fafd6aec2a452f5c4f7ef72e9</t>
  </si>
  <si>
    <t>Newsfruit.com Tier 1 300x600</t>
  </si>
  <si>
    <t>9fb053972d4bb63fd79ae17746a6ad50</t>
  </si>
  <si>
    <t>Newsfruit.com Tier 2 300x600</t>
  </si>
  <si>
    <t>fa79de1f70bfab0f3949f24a7b0295c3</t>
  </si>
  <si>
    <t>Newsfruit.com 728x90 Header</t>
  </si>
  <si>
    <t>robert@ourwebhome.com</t>
  </si>
  <si>
    <t>Digplanet.com</t>
  </si>
  <si>
    <t>76891005ef1437614a94437c44052a5b</t>
  </si>
  <si>
    <t>Digplanet.com Tier 1 Bottom 300x250</t>
  </si>
  <si>
    <t>roger2@readytogo.net</t>
  </si>
  <si>
    <t>Readytogo.net</t>
  </si>
  <si>
    <t>55f311a1e2824c74b11f117cabde2a83</t>
  </si>
  <si>
    <t>Readytogo.net 728x90</t>
  </si>
  <si>
    <t>94bce326d331ea83bedbeeac26f7012f</t>
  </si>
  <si>
    <t>Readytogo.net Mobile 320x50</t>
  </si>
  <si>
    <t>c99b4490f2ecc38b85e96ff5f709f19e</t>
  </si>
  <si>
    <t>Readytogo.net Mobile 300x250</t>
  </si>
  <si>
    <t>rohit.singh@skymetweather.com</t>
  </si>
  <si>
    <t>Skymet Weather Services (skymetweather.com)</t>
  </si>
  <si>
    <t>a0c31e9c3afe453c37e62eedc95694e5</t>
  </si>
  <si>
    <t>Skymetweather.com 728x90</t>
  </si>
  <si>
    <t>dc3a004b9a26af820261623b2e7a086b</t>
  </si>
  <si>
    <t>Skymetweather.com 300x250</t>
  </si>
  <si>
    <t>roni@ambidigital.com.br</t>
  </si>
  <si>
    <t>Suamusica.com.br</t>
  </si>
  <si>
    <t>801327c7a47c073f896a254dddd7c65e</t>
  </si>
  <si>
    <t>Suamusica.com.br 300x250</t>
  </si>
  <si>
    <t>9d058dc93ce7bf3d7b76d86fbfa169aa</t>
  </si>
  <si>
    <t>Suamusica.com.br 728x90</t>
  </si>
  <si>
    <t>fb6e15dfb20054828c3af0b8f8a331f3</t>
  </si>
  <si>
    <t>Suamusica.com.br 300x600</t>
  </si>
  <si>
    <t>rox@rawstory.com</t>
  </si>
  <si>
    <t>Rawstory.com</t>
  </si>
  <si>
    <t>3231a3e9fc7f3ca702f826a004d0f9e4</t>
  </si>
  <si>
    <t>AlterNet $1 300x250</t>
  </si>
  <si>
    <t>e87f55c15ab38fb716c4acf3adfc6403</t>
  </si>
  <si>
    <t>Rawstory $1 300x250</t>
  </si>
  <si>
    <t>roy@mdjunction.com</t>
  </si>
  <si>
    <t>Mdjunction.com</t>
  </si>
  <si>
    <t>689254469aeb768e060452b53b508fda</t>
  </si>
  <si>
    <t>Int - ROH 728x90</t>
  </si>
  <si>
    <t>84d4301c1b58b9c6d9882a2298b43205</t>
  </si>
  <si>
    <t>US-ROH 728x90</t>
  </si>
  <si>
    <t>b6ce5a9121b8e0879797622183841aad</t>
  </si>
  <si>
    <t>Int - ROH 160x600</t>
  </si>
  <si>
    <t>de5c4d99131dc6e1f306c5e3687cb53d</t>
  </si>
  <si>
    <t>US-ROH 300x250</t>
  </si>
  <si>
    <t>f8592b0bd9bdf6cf0dcc11f5273853a1</t>
  </si>
  <si>
    <t>US-ROH 160x600</t>
  </si>
  <si>
    <t>rtyrsina@gmail.com</t>
  </si>
  <si>
    <t>Windowsreport.com</t>
  </si>
  <si>
    <t>060b36c4c2f2aa28aee3aa41a4fbe858</t>
  </si>
  <si>
    <t>Gigjets.com BTF 300x250</t>
  </si>
  <si>
    <t>2d732540816d486649db05f51328d818</t>
  </si>
  <si>
    <t>Gigjets.com MID 300x250</t>
  </si>
  <si>
    <t>rudy@foodbeast.com</t>
  </si>
  <si>
    <t>Foodbeast.com</t>
  </si>
  <si>
    <t>0ed1b3e3272104179911682978c172e3</t>
  </si>
  <si>
    <t>Foodbeast.com ATF 300x250</t>
  </si>
  <si>
    <t>219c3048d97ea81cdbf07a32fe1569c1</t>
  </si>
  <si>
    <t>Foodbeast.com Mobile 320x50</t>
  </si>
  <si>
    <t>230e6f7862286f509d887cead74b458b</t>
  </si>
  <si>
    <t>Foodbeast.com 728x90</t>
  </si>
  <si>
    <t>rwxwuxiaworld@gmail.com</t>
  </si>
  <si>
    <t>Wuxiaworld.com</t>
  </si>
  <si>
    <t>ryan.fritz83@gmail.com</t>
  </si>
  <si>
    <t>Mydotcomrade.com</t>
  </si>
  <si>
    <t>3345439b5785cb56763a458b63a73acd</t>
  </si>
  <si>
    <t>Thecongressing.com Komoona_300x250_CON 3M</t>
  </si>
  <si>
    <t>3585c0defbba300c9588644f1c515c19</t>
  </si>
  <si>
    <t>Myhealthy.tips Komoona_300x250_MHT 4M 300x250</t>
  </si>
  <si>
    <t>41081e5a8f35a26aaefb9384fbcfd3ec</t>
  </si>
  <si>
    <t>Perfectlytimedimages.com Komoona__PTI 1D 728x90</t>
  </si>
  <si>
    <t>4c26e361f1bffcb8c12def71dc416ff7</t>
  </si>
  <si>
    <t>Plutobrat.com Komoona_728x90_PLU 0D b</t>
  </si>
  <si>
    <t>743ad65f57b52a15afcfcf28e339f81a</t>
  </si>
  <si>
    <t>Myhealthy.tips Komoona_300x250_MHT 3M 300x250</t>
  </si>
  <si>
    <t>866b274c829f0986b617ec5fb8505aea</t>
  </si>
  <si>
    <t>Thatsnotfood.com Komoona_300x250_TNF 3M</t>
  </si>
  <si>
    <t>923d653cdd61cb5a89d57b10d43ce3e9</t>
  </si>
  <si>
    <t>Perfectlytimedimages.com Komoona_300x250_PTI 5D</t>
  </si>
  <si>
    <t>d36420368e1f000ff20a37732057d8a5</t>
  </si>
  <si>
    <t>Thatsnotfood.com Komoona_300x250_TNF 4M</t>
  </si>
  <si>
    <t>dcf6e3705a35188966afa21897cc644a</t>
  </si>
  <si>
    <t>Perfectlytimedimages.com Komoona_300x250_PTI 3D</t>
  </si>
  <si>
    <t>dd6d9deed0450e8cff654ac0ef7e0423</t>
  </si>
  <si>
    <t>Thecongressing.com Komoona__CON 0D 728x90</t>
  </si>
  <si>
    <t>e8c7498702a7712e7d13aa281ea38869</t>
  </si>
  <si>
    <t>Plutobrat.com Komoona__PLU 3D</t>
  </si>
  <si>
    <t>f8d4827a8a8b9e06ff4f44095248c39f</t>
  </si>
  <si>
    <t>Plutobrat.com Komoona__PLU 7D</t>
  </si>
  <si>
    <t>f8e0747807d86caccec6c503b225d905</t>
  </si>
  <si>
    <t>Thatsnotfood.com Komoona_728x90_TNF 0D</t>
  </si>
  <si>
    <t>ryan.mckenzie@gmail.com</t>
  </si>
  <si>
    <t>Infobarrel.com</t>
  </si>
  <si>
    <t>60310c394776c851ee5511a5065db459</t>
  </si>
  <si>
    <t>IB Sitewide 300x600 160x600</t>
  </si>
  <si>
    <t>s.davis@mytrendyhome.com</t>
  </si>
  <si>
    <t>mytrendyhome.com</t>
  </si>
  <si>
    <t>26685646ee81ec770ec31f4ff7a512b7</t>
  </si>
  <si>
    <t>Mytrendyhome.com Tier 1 728x90</t>
  </si>
  <si>
    <t>58f64b0d66f0712cb659fc6af9fe8520</t>
  </si>
  <si>
    <t>Mytrendyhome.com Tier 1 160x600</t>
  </si>
  <si>
    <t>d5300af0dc4d39a5714464a249ea4dd6</t>
  </si>
  <si>
    <t>Mytrendyhome.com Tier 1 300x250</t>
  </si>
  <si>
    <t>s.schadeck@cultureg.eu</t>
  </si>
  <si>
    <t>Culture G (senscritique.com)</t>
  </si>
  <si>
    <t>39e4525647040c5c39e954415de8ec37</t>
  </si>
  <si>
    <t>Nautiljon.com BTF 728x90</t>
  </si>
  <si>
    <t>5c02dc71fa5bdf22378c0677c6300395</t>
  </si>
  <si>
    <t>Nautiljon.com ATF 728x90</t>
  </si>
  <si>
    <t>7b1ea9b6bc720620480a94a7bbfcc814</t>
  </si>
  <si>
    <t>Senscritique.com ATF 300x250</t>
  </si>
  <si>
    <t>8f624213479afc687855c83dd690605a</t>
  </si>
  <si>
    <t>Senscritique.com ATF 728x90</t>
  </si>
  <si>
    <t>a2ce3b79268658166790100f61f3022b</t>
  </si>
  <si>
    <t>Senscritique.com BTF 728x90</t>
  </si>
  <si>
    <t>s.taufiq2014@gmail.com</t>
  </si>
  <si>
    <t>Timesofdhaka.com</t>
  </si>
  <si>
    <t>5451b30bf6d17cb0f66889f45f023042</t>
  </si>
  <si>
    <t>Timesofdhaka.com 300x250</t>
  </si>
  <si>
    <t>fcc6037806ffe004a6dc661c9a7fd135</t>
  </si>
  <si>
    <t>Blog.radioswapnil.com</t>
  </si>
  <si>
    <t>saadbassi@gmail.com</t>
  </si>
  <si>
    <t>Socialholic</t>
  </si>
  <si>
    <t>41d8a26d3b74aaf6d04ab500bc05bf5e</t>
  </si>
  <si>
    <t>Thelisticles.net 160x600</t>
  </si>
  <si>
    <t>6249bb31ffef5d37eb7d2f0e5e331366</t>
  </si>
  <si>
    <t>Thelisticles.net 728x90</t>
  </si>
  <si>
    <t>86018c50b4f945c51a5376cb9b167e00</t>
  </si>
  <si>
    <t>Thelisticles.net 300x250</t>
  </si>
  <si>
    <t>921b5799b2831902d0a723df7d0a1467</t>
  </si>
  <si>
    <t>Lolzbook 300x250</t>
  </si>
  <si>
    <t>dc77520f0e74358c6e97abb4d459c0b6</t>
  </si>
  <si>
    <t>Thelisticles.net Max Fill 160x600</t>
  </si>
  <si>
    <t>sachin@skgtechnologies.com</t>
  </si>
  <si>
    <t>babakathullu.com</t>
  </si>
  <si>
    <t>4114abce33e06c13cc78050b8534d48f</t>
  </si>
  <si>
    <t>Babakathullu.com #2 300x250</t>
  </si>
  <si>
    <t>ca95549af4dff099145167f385465baa</t>
  </si>
  <si>
    <t>Babakathullu.com 728x90</t>
  </si>
  <si>
    <t>cfe638bce4d3f0ba9e571b745caf7f3e</t>
  </si>
  <si>
    <t>Babakathullu.com 300x250</t>
  </si>
  <si>
    <t>sahir@annnews.in</t>
  </si>
  <si>
    <t>ANN News Private Limited (anweshanam.com)</t>
  </si>
  <si>
    <t>d1940dee56d541f2bed7ec1e94215284</t>
  </si>
  <si>
    <t>Anweshanam.com 300x250</t>
  </si>
  <si>
    <t>sales@leaguelineup.com</t>
  </si>
  <si>
    <t>Leaguelineup.com</t>
  </si>
  <si>
    <t>256edc42c94cf99009f1595d70019d98</t>
  </si>
  <si>
    <t>Leaguelineup.com Mobile 300x50</t>
  </si>
  <si>
    <t>9966910109ac159990cd93a60bdb6f00</t>
  </si>
  <si>
    <t>Leaguelineup.com 728x90</t>
  </si>
  <si>
    <t>a096de5c5142f424fbdfb60fb26c216d</t>
  </si>
  <si>
    <t>Leaguelineup.com 300x250</t>
  </si>
  <si>
    <t>d35450f84ca577d642f43b5c524d8b29</t>
  </si>
  <si>
    <t>Leaguelineup.com Tier 1 728x90</t>
  </si>
  <si>
    <t>ea736227d1b3cb92b9f73c6efbe9b772</t>
  </si>
  <si>
    <t>Leaguelineup.com Tier 1 300x250</t>
  </si>
  <si>
    <t>ebef183470d8004f9bd3c4b413f6f757</t>
  </si>
  <si>
    <t>Leaguelineup.com 160x600</t>
  </si>
  <si>
    <t>f0c5b63d98cdc79c98f63942c6f89dfd</t>
  </si>
  <si>
    <t>Leaguelineup.com Tier 1 160x600</t>
  </si>
  <si>
    <t>salima@sanjeevkapoor.com</t>
  </si>
  <si>
    <t>Sanjeevkapoor.com</t>
  </si>
  <si>
    <t>c247d1efe2a6aac88ab45837b860a9d9</t>
  </si>
  <si>
    <t>Sanjeevkapoor.com ROW 300x250</t>
  </si>
  <si>
    <t>sam@thejmg.com</t>
  </si>
  <si>
    <t>Thejmg.com</t>
  </si>
  <si>
    <t>17a2598858aad505be1512784a66d428</t>
  </si>
  <si>
    <t>Israelnationalnews.com</t>
  </si>
  <si>
    <t>20afdaa668085dec0743838efc430f34</t>
  </si>
  <si>
    <t>Jewishworldreview.com</t>
  </si>
  <si>
    <t>6f57e7397963b76a6b0ca61202c24ad3</t>
  </si>
  <si>
    <t>78aea41e17545be4e7d3f699a6e592d1</t>
  </si>
  <si>
    <t>Timesofisrael.com</t>
  </si>
  <si>
    <t>96ade006687454d91cdd8ee4b9cfd8c7</t>
  </si>
  <si>
    <t>b1985cb8cf33d7eea86fe71873fb737a</t>
  </si>
  <si>
    <t>b2cefc371057d18e6934f5eb5faa65f5</t>
  </si>
  <si>
    <t>Timesofisrael.com Mobile</t>
  </si>
  <si>
    <t>bc7d89b466231076fa1d6b1939d1c00f</t>
  </si>
  <si>
    <t>e70e79288ab86d2e8d4d3ecf0c5cc6a2</t>
  </si>
  <si>
    <t>fc2fe6a4ab1186e45ce4caf4003e250c</t>
  </si>
  <si>
    <t>sammer@adscoo.com</t>
  </si>
  <si>
    <t>Adscoo Ltd. (exclusivetechnews.com)</t>
  </si>
  <si>
    <t>samuel.aviles@americainteractiva.com</t>
  </si>
  <si>
    <t>America Interactiva (edhdeportes.com)</t>
  </si>
  <si>
    <t>36109bb7d49331bd4418bb89be117ea6</t>
  </si>
  <si>
    <t>Mas.sv LATAM</t>
  </si>
  <si>
    <t>3f1bd8348bd2e2e4dc6d71b313c2b968</t>
  </si>
  <si>
    <t>Edhdeportes.com USA 160x600</t>
  </si>
  <si>
    <t>696730e1871adec8d68b53a8cffca290</t>
  </si>
  <si>
    <t>Elsalvador.com LATAM 728x90</t>
  </si>
  <si>
    <t>72acd160d504cb7e973c8c1d991782e5</t>
  </si>
  <si>
    <t>Elsalvador.com Mobile USA 320x50</t>
  </si>
  <si>
    <t>75384ed842c3bc79ae81b8bee7bb9613</t>
  </si>
  <si>
    <t>Elsalvador.com USA 300x250</t>
  </si>
  <si>
    <t>8c5c5daa04234113b120117073524f6d</t>
  </si>
  <si>
    <t>Elsalvador.com USA 300x600</t>
  </si>
  <si>
    <t>b06371cfd25f3a094fd373598331c61a</t>
  </si>
  <si>
    <t>Elsalvador.com Mobile LATAM 300x250</t>
  </si>
  <si>
    <t>e7a51cdaa1bd52243f1f29473a6a4718</t>
  </si>
  <si>
    <t>Elsalvador.com LATAM 300x250</t>
  </si>
  <si>
    <t>sansart@addictmedia.fr</t>
  </si>
  <si>
    <t>Addict Media (geneanet.org)</t>
  </si>
  <si>
    <t>d3fcda0d1bef977cbc1cb81af265096d</t>
  </si>
  <si>
    <t>Geneanet.org 728x90</t>
  </si>
  <si>
    <t>santos@realitytvworld.com</t>
  </si>
  <si>
    <t>Realitytvworld.com</t>
  </si>
  <si>
    <t>c5c56d14f7cd3171e5fc053b679d6076</t>
  </si>
  <si>
    <t>Realitytvworld.com Mobile 320x50</t>
  </si>
  <si>
    <t>c6c7f16d4b0fd4aa86a811f5ef60e223</t>
  </si>
  <si>
    <t>Realitytvworld.com 728x90</t>
  </si>
  <si>
    <t>d5f725234f6da4adf73a816e39949e45</t>
  </si>
  <si>
    <t>Realitytv.com New 160x600</t>
  </si>
  <si>
    <t>sarah@capitalizedmedia.com</t>
  </si>
  <si>
    <t>Lifeluxe.com</t>
  </si>
  <si>
    <t>5b17ce39aff18de9187f744cc1fd0c2f</t>
  </si>
  <si>
    <t>Lifeluxe.com 728x90</t>
  </si>
  <si>
    <t>99f659660eed1df2a99b244db3080419</t>
  </si>
  <si>
    <t>Lifeluxe.com 160x600</t>
  </si>
  <si>
    <t>a887e7e6e6d259d9f6ffa7a472fe7d83</t>
  </si>
  <si>
    <t>Lifeluxe.com 300x250</t>
  </si>
  <si>
    <t>cc439fb00ebdc83728a08e12dd2504db</t>
  </si>
  <si>
    <t>Lifeluxe.com CA 728x90</t>
  </si>
  <si>
    <t>ea91fbc820cf8433f1cdf82c1af22d3e</t>
  </si>
  <si>
    <t>Lifeluxe.com CA 160x600</t>
  </si>
  <si>
    <t>faf5f870b6bba484df159ac77e08d3e6</t>
  </si>
  <si>
    <t>Lifeluxe.com CA 300x250</t>
  </si>
  <si>
    <t>sarah@carambo.la</t>
  </si>
  <si>
    <t>Carambola</t>
  </si>
  <si>
    <t>47abf0c29a6e77d0fafbfa4fbea5eb4d</t>
  </si>
  <si>
    <t>Parentsociety.com 300x250</t>
  </si>
  <si>
    <t>72f7d59c13593cbdaaaedc0542977ce1</t>
  </si>
  <si>
    <t>Parentsociety.com728 728x90</t>
  </si>
  <si>
    <t>sarah@reductress.com</t>
  </si>
  <si>
    <t>Reductress.com</t>
  </si>
  <si>
    <t>cbaa81d8cd07ec33dec171f1f970b0b6</t>
  </si>
  <si>
    <t>Reductress.com 300x250</t>
  </si>
  <si>
    <t>scott.hollon@bonniercorp.com</t>
  </si>
  <si>
    <t>Bonnier</t>
  </si>
  <si>
    <t>02d670740fbedeb826e395f97035daee</t>
  </si>
  <si>
    <t>Saveur.com ATF 728x90</t>
  </si>
  <si>
    <t>1d02ad2a218ea24ec4a734502e382114</t>
  </si>
  <si>
    <t>Saveur.com BTF 728x90</t>
  </si>
  <si>
    <t>253fca51420f38e5caade027096b2ae8</t>
  </si>
  <si>
    <t>Popsci.com ATF 300x250</t>
  </si>
  <si>
    <t>3e18f3adf74956e0e6da6e01847c5f34</t>
  </si>
  <si>
    <t>Popphoto.com BTF 728x90</t>
  </si>
  <si>
    <t>46a324dd3939a1d02df0c4910c3df2af</t>
  </si>
  <si>
    <t>Saveur.com ATF 300x250</t>
  </si>
  <si>
    <t>85f0ac41008fb9fabbc7e8731ba95e8c</t>
  </si>
  <si>
    <t>Outdoorlife.com ATF 728x90</t>
  </si>
  <si>
    <t>895d7a831327149d1be0e9684a695d18</t>
  </si>
  <si>
    <t>Popsci.com ATF 728x90</t>
  </si>
  <si>
    <t>96104db68f1ae1466983c88c3f83896e</t>
  </si>
  <si>
    <t>Popphoto.com BTF 300x250</t>
  </si>
  <si>
    <t>c2055f874d9124d161a0b6ca32c96515</t>
  </si>
  <si>
    <t>Saveur.com BTF 300x250</t>
  </si>
  <si>
    <t>c45f290280a39771c7c6ec144b7c759d</t>
  </si>
  <si>
    <t>Fieldandstream.com BTF 728x90</t>
  </si>
  <si>
    <t>c7d1de5778ba63f5a3b33c55db67dd44</t>
  </si>
  <si>
    <t>Floridatravellife.com ATF 728x90</t>
  </si>
  <si>
    <t>cb17a15bbb112a8be8f03eb6d9ff30b4</t>
  </si>
  <si>
    <t>Floridatravellife.com BTF 300x250</t>
  </si>
  <si>
    <t>ce681d83ed071065122acd09989091c5</t>
  </si>
  <si>
    <t>Fieldandstream.com ATF 728x90</t>
  </si>
  <si>
    <t>d577284c013aaf5965d53bdd531e291d</t>
  </si>
  <si>
    <t>Fieldandstream.com MID 1.00 300x250</t>
  </si>
  <si>
    <t>ede92bffcbcdbd9921dee9b766f64de5</t>
  </si>
  <si>
    <t>Outdoorlife.com BTF 300x250</t>
  </si>
  <si>
    <t>f3844182b40819da0556d5ca848ad73b</t>
  </si>
  <si>
    <t>Outdoorlife.com BTF 728x90</t>
  </si>
  <si>
    <t>sean@surewomen.com</t>
  </si>
  <si>
    <t>Surewomen.com</t>
  </si>
  <si>
    <t>00078fead3be7e63728b31c80c2b4b08</t>
  </si>
  <si>
    <t>0.50 Surewomen.com 300x250</t>
  </si>
  <si>
    <t>01a75f8e86be5c955efac995a0607b85</t>
  </si>
  <si>
    <t>Parentingemag.com 728x90</t>
  </si>
  <si>
    <t>033a4aa53dd1541e30c1f02b63e635b5</t>
  </si>
  <si>
    <t>1.00 Surewomen.com Tier 2 300x250</t>
  </si>
  <si>
    <t>19a5309e18263b29364445e4ab1cabae</t>
  </si>
  <si>
    <t>1.00 Modishparent.com 300x250</t>
  </si>
  <si>
    <t>2c0caaf3865399e7c7f782bafc3ae6ec</t>
  </si>
  <si>
    <t>Parentingemag.com 300x250</t>
  </si>
  <si>
    <t>519132f88aaf3bca97d9cbf260231feb</t>
  </si>
  <si>
    <t>Shoelosophy.com 728x90</t>
  </si>
  <si>
    <t>57fb5b9895c257f66cdb00aa0b5b7d05</t>
  </si>
  <si>
    <t>Parentingemag.com #2 728x90</t>
  </si>
  <si>
    <t>5b02bb2c8ee94bf8b06f7b3096df79a6</t>
  </si>
  <si>
    <t>Shoelosophy.com #2 728x90</t>
  </si>
  <si>
    <t>7657c6890922b9b185160a99bb187a3e</t>
  </si>
  <si>
    <t>0.25 Modishparent.com Tier 2 728x90</t>
  </si>
  <si>
    <t>833a05459f0b31874bfe5676fafb36d7</t>
  </si>
  <si>
    <t>0.25 Modishparent.com Tier 2 300x250</t>
  </si>
  <si>
    <t>98a21685ab95d2180440d58ae90be34f</t>
  </si>
  <si>
    <t>1.00 Modishparent.com 728x90</t>
  </si>
  <si>
    <t>c6d364c0ef9b98cc7e5ce60527e07291</t>
  </si>
  <si>
    <t>0.25 Modishparent.com Tier 2 160x600</t>
  </si>
  <si>
    <t>c6f089518b2aa8bf857f267004f44709</t>
  </si>
  <si>
    <t>1.00 Modishparent.com 160x600</t>
  </si>
  <si>
    <t>ceed12549b091f4e44ee47f0f68f0efb</t>
  </si>
  <si>
    <t>Shoelosophy.com 300x250</t>
  </si>
  <si>
    <t>d23e354fa86d67da4f191b17e0d14464</t>
  </si>
  <si>
    <t>Parentingemag.com #2 300x250</t>
  </si>
  <si>
    <t>e368522292fb301201262fea6ad39f7b</t>
  </si>
  <si>
    <t>Shoelosophy.com #2 160x600</t>
  </si>
  <si>
    <t>ed2ccc585496a9b40a28e2ae69f94c6b</t>
  </si>
  <si>
    <t>Shoelosophy.com #2 300x250</t>
  </si>
  <si>
    <t>f107b8ac0afd3d5dcb5014c8e84714d7</t>
  </si>
  <si>
    <t>Shoelosophy.com 160x600</t>
  </si>
  <si>
    <t>service@goodneighboraz.com</t>
  </si>
  <si>
    <t>Firstcovers.com</t>
  </si>
  <si>
    <t>e23055c0b00551a91b04d88a9140f40e</t>
  </si>
  <si>
    <t>Firstcovers.com 300x250</t>
  </si>
  <si>
    <t>shagarrahman@yahoo.it</t>
  </si>
  <si>
    <t>eurobdnews.com</t>
  </si>
  <si>
    <t>3b049b8f4388700945dad92fa2223fcd</t>
  </si>
  <si>
    <t>Eurobdnews.com  under news728/80-2</t>
  </si>
  <si>
    <t>935bf46693f2d01518a223fdfe043954</t>
  </si>
  <si>
    <t>Eurobdnews.com ac right side2-300/250</t>
  </si>
  <si>
    <t>e64661e6f96c1b333a2e1d5da71893fa</t>
  </si>
  <si>
    <t>Eurobdnews.com-upper news728/90-1</t>
  </si>
  <si>
    <t>shalev@crossrider.com</t>
  </si>
  <si>
    <t>Crossrider.com (Mirror.co.uk)</t>
  </si>
  <si>
    <t>1d0085e4349a35d87683be95d5ac492c</t>
  </si>
  <si>
    <t>F1i.com FR MPU 300x250</t>
  </si>
  <si>
    <t>254b07084cef369d3726479860e68d0d</t>
  </si>
  <si>
    <t>Efestivals.co.uk Mobile 320x50</t>
  </si>
  <si>
    <t>26387bc7334875ef0d67e7df3a7905ff</t>
  </si>
  <si>
    <t>Efestivals.co.uk MPU 300x250</t>
  </si>
  <si>
    <t>2a12d1fd607be8e6828c9b8cbd3235cc</t>
  </si>
  <si>
    <t>En.f1i.com MPU 300x250</t>
  </si>
  <si>
    <t>2f63016cd0b1c32eaf5d5963a9651f64</t>
  </si>
  <si>
    <t>Crosswordsolver.org 300x250</t>
  </si>
  <si>
    <t>45de447386fef3643beb8c2517161527</t>
  </si>
  <si>
    <t>F1i.com FR Double MPU 300x600</t>
  </si>
  <si>
    <t>79194aa0818329a0d3b190ac2f7f68ec</t>
  </si>
  <si>
    <t>Crosswordsolver.org Leaderboard 728x90</t>
  </si>
  <si>
    <t>88fc0c49dd22a966a1a3deb9142064ff</t>
  </si>
  <si>
    <t>En.f1i.com Double MPU 300x600</t>
  </si>
  <si>
    <t>989ebb344aa37142d01dccc9456ca94a</t>
  </si>
  <si>
    <t>Efestivals.co.uk Leaderboard 728x90</t>
  </si>
  <si>
    <t>a2a4c95fb6d442c378ef3adaf694d2f1</t>
  </si>
  <si>
    <t>En.f1i.com Leaderboard 728x90</t>
  </si>
  <si>
    <t>ef69bb85bc9b87cd7629c2ef14932c66</t>
  </si>
  <si>
    <t>Crosswordsolver.org 970x250</t>
  </si>
  <si>
    <t>f043d99e4eb59d69248bae0143216f86</t>
  </si>
  <si>
    <t>F1i.com FR Wide Skyscraper 160x600</t>
  </si>
  <si>
    <t>f75b08eb0f45a078ac2687a4227268e9</t>
  </si>
  <si>
    <t>F1i.com FR Leaderboard 728x90</t>
  </si>
  <si>
    <t>shami_edw@yahoo.com</t>
  </si>
  <si>
    <t>Lolpicslive.com</t>
  </si>
  <si>
    <t>25057333534f3ceab33df8920b8ffe71</t>
  </si>
  <si>
    <t>Droozi.com #2 300x250</t>
  </si>
  <si>
    <t>6d194cf1839a99c6185e0b378c52e8cd</t>
  </si>
  <si>
    <t>Droozi.com #4 300x250</t>
  </si>
  <si>
    <t>784adf34cbe5bc94b92df8837a0e9ee0</t>
  </si>
  <si>
    <t>Droozi.com #3 300x250</t>
  </si>
  <si>
    <t>eb7a71f9aef8fc98df84fef2ed0cfd5a</t>
  </si>
  <si>
    <t>Droozi.com 300x250</t>
  </si>
  <si>
    <t>shannon@myadstack.com</t>
  </si>
  <si>
    <t>Myadstack (mostextremenews.com)</t>
  </si>
  <si>
    <t>2b5c89c9dbd44a1eda37220b1d489c3b</t>
  </si>
  <si>
    <t>BHZ - 300x250 - RR2</t>
  </si>
  <si>
    <t>5e65e76d1bc3cd2051f3bb5c6debb862</t>
  </si>
  <si>
    <t>BHZ - 300x250 - RR1</t>
  </si>
  <si>
    <t>ba3eb715d77cc4eb858c7e83c04d1ba8</t>
  </si>
  <si>
    <t>BHZ - 728x90 - AboveImage</t>
  </si>
  <si>
    <t>shengee@hotmail.com</t>
  </si>
  <si>
    <t>Worldmapfinder.com</t>
  </si>
  <si>
    <t>8c287ea2f8ca9b7d57baeb998e0a3082</t>
  </si>
  <si>
    <t>sheridanpassell@hotmail.com</t>
  </si>
  <si>
    <t>Movie-moron.com</t>
  </si>
  <si>
    <t>7726b33fce388f7796bbfa899bcd298e</t>
  </si>
  <si>
    <t>Movie-moron.com ATF 728x90</t>
  </si>
  <si>
    <t>7fe9b5424d2ded13624ad18bd1ae12b7</t>
  </si>
  <si>
    <t>Movie-moron.com ATF 300x250</t>
  </si>
  <si>
    <t>d8e6db2a53cdce80b8ff9f27bf7377c7</t>
  </si>
  <si>
    <t>Movie-moron.com MID 300x250</t>
  </si>
  <si>
    <t>d9488b09428284d733f412fa3a4af36a</t>
  </si>
  <si>
    <t>Movie-moron.com BTF 300x250</t>
  </si>
  <si>
    <t>shravan@mademediadigital.com</t>
  </si>
  <si>
    <t>Made Media (sportsgoogly.com)</t>
  </si>
  <si>
    <t>05647ea447b0fe88738cca5770b7919d</t>
  </si>
  <si>
    <t>Gardensbyrick.com 160x600</t>
  </si>
  <si>
    <t>0667ff3bf2daba1c5d758c327c52be62</t>
  </si>
  <si>
    <t>Beautyinstyle.net 728x90</t>
  </si>
  <si>
    <t>06fa6104a27b8aa532919387478d9227</t>
  </si>
  <si>
    <t>Grockmusic.com 728x90</t>
  </si>
  <si>
    <t>0877ab8b7020eeecc0b083ee8dff9348</t>
  </si>
  <si>
    <t>Turkeyplatform.com 160x600</t>
  </si>
  <si>
    <t>0b2252ebbd54db2cbdaef1e27e9f2e2c</t>
  </si>
  <si>
    <t>Galleryibiza.com 160x600</t>
  </si>
  <si>
    <t>0c6fd6d92199242d878c8f272491990a</t>
  </si>
  <si>
    <t>Aftercare4pets.com 728x90</t>
  </si>
  <si>
    <t>0c7f5b1e010fa59cecc3cf63195431fc</t>
  </si>
  <si>
    <t>Italytourinitaly.com 728x90</t>
  </si>
  <si>
    <t>0dd370cad8084f35c6a41194a517ba3c</t>
  </si>
  <si>
    <t>0ed76eef760dee74e37cad1cc1e77497</t>
  </si>
  <si>
    <t>Tenniscoachingclub.com 300x250</t>
  </si>
  <si>
    <t>12dce53fa9092f15b425f71fd1f3f145</t>
  </si>
  <si>
    <t>Starwarsepisode2.com 160x600</t>
  </si>
  <si>
    <t>17f35172ada5237bb03c41b57ac3b904</t>
  </si>
  <si>
    <t>1a39ccd09353f4dffa655b797eb7a52e</t>
  </si>
  <si>
    <t>1b610185525cd630a315bc291db1b222</t>
  </si>
  <si>
    <t>Martial-art-schools.com 160x600</t>
  </si>
  <si>
    <t>1e4119969e67ed051a2895d35e5c9165</t>
  </si>
  <si>
    <t>Beautyinstyle.net 300x250</t>
  </si>
  <si>
    <t>29bf4b838e6ed009855b95b8475b4e6e</t>
  </si>
  <si>
    <t>Denofthedragons.com 300x250</t>
  </si>
  <si>
    <t>2c76829a1c7d04534528749b07cce656</t>
  </si>
  <si>
    <t>2cd88d7d1cc0858a8cdc918ba3461e96</t>
  </si>
  <si>
    <t>Nobletraditions.com 300x250</t>
  </si>
  <si>
    <t>2d09a748aa2bbc658c81cbd142339ed2</t>
  </si>
  <si>
    <t>2ea3342d80b8a02d398f526a77d559a4</t>
  </si>
  <si>
    <t>Gardensbyrick.com 728x90</t>
  </si>
  <si>
    <t>2f92e7f62dcd4e0631466c8360d8878b</t>
  </si>
  <si>
    <t>Turkeyplatform.com 300x250</t>
  </si>
  <si>
    <t>308841fe094b515194590a262bc32c68</t>
  </si>
  <si>
    <t>Restoreathomedecor.com 300x250</t>
  </si>
  <si>
    <t>309ef7414df0fbd981eb19459cc9e856</t>
  </si>
  <si>
    <t>Theharrypotterfont.com 160x600</t>
  </si>
  <si>
    <t>3376a4c78d08696274e6bb96753b6dc7</t>
  </si>
  <si>
    <t>Safricansafaris.com 300x250</t>
  </si>
  <si>
    <t>3383827030c7c9fccc71e0fb0bddd940</t>
  </si>
  <si>
    <t>Denofthedragons.com 728x90</t>
  </si>
  <si>
    <t>365dbba6e562d7a2a7d74877fd77ab6b</t>
  </si>
  <si>
    <t>Tenniscoachingclub.com 160x600</t>
  </si>
  <si>
    <t>36e5e778986af45c590cf407b77b73f7</t>
  </si>
  <si>
    <t>Starwarsepisode2.com 728x90</t>
  </si>
  <si>
    <t>3bd8671dc40646770524ed1107171e42</t>
  </si>
  <si>
    <t>3f3151d35c0529a7e352a272eb640750</t>
  </si>
  <si>
    <t>40ad9d736357e5232b48009d23a01cfc</t>
  </si>
  <si>
    <t>Menstrait.com 300x250 [deleted]</t>
  </si>
  <si>
    <t>425360ca3e1fff676ee6576ab3474f45</t>
  </si>
  <si>
    <t>Gardensbyrick.com 300x250</t>
  </si>
  <si>
    <t>42b7102ffcdc1c6d1cc98384a9ec852f</t>
  </si>
  <si>
    <t>Weightlossfatlossdiet.com 160x600</t>
  </si>
  <si>
    <t>4e68f31db9f839ccb4473ffcb1c7c281</t>
  </si>
  <si>
    <t>Tenniscoachingclub.com 728x90</t>
  </si>
  <si>
    <t>55849dac5d779f227c56ddeba5e7fadf</t>
  </si>
  <si>
    <t>55ed895f1f779f2c0bd1611e3373484c</t>
  </si>
  <si>
    <t>56aa2d212b4d344b2aa6f78578f55a8c</t>
  </si>
  <si>
    <t>Crunchier.com 728x90</t>
  </si>
  <si>
    <t>575d75f785aa6a5cdf1588afd806cb19</t>
  </si>
  <si>
    <t>Galleryibiza.com 728x90</t>
  </si>
  <si>
    <t>5a804d2daf39bee55c37c8b179d3afc4</t>
  </si>
  <si>
    <t>Gta5-fr.net 300x250</t>
  </si>
  <si>
    <t>5ba3320f91fb1061b555cf35ecfe4cc0</t>
  </si>
  <si>
    <t>5d7188cdcd159dbb0f4c26bd8d30134e</t>
  </si>
  <si>
    <t>60ad893dfdf6954dc3dfb1ea4054e307</t>
  </si>
  <si>
    <t>617c6d4a948a3a1053534469d1ccb999</t>
  </si>
  <si>
    <t>6192fad9e1014971d448c0aab7c5e8a5</t>
  </si>
  <si>
    <t>Crunchier.com 300x250</t>
  </si>
  <si>
    <t>62597d956e853cbdd24771e52a467001</t>
  </si>
  <si>
    <t>Weightlossfatlossdiet.com 300x250</t>
  </si>
  <si>
    <t>62dc2a7c23ff0bbb6ea7c18e18a6a326</t>
  </si>
  <si>
    <t>65b0c797f4546826e2faae63e9b80e22</t>
  </si>
  <si>
    <t>Safricansafaris.com 728x90</t>
  </si>
  <si>
    <t>661c5654974819e024b983f7f17dcef0</t>
  </si>
  <si>
    <t>Yogabenefitsforlife.com 300x250</t>
  </si>
  <si>
    <t>67a5025cec9adffc854372884a4f0e39</t>
  </si>
  <si>
    <t>682039616eb4a9fc0210aa67a883de26</t>
  </si>
  <si>
    <t>Surfershawaiian.com 728x90</t>
  </si>
  <si>
    <t>6bed59007970733f97aa03fc7bf426be</t>
  </si>
  <si>
    <t>Bridaltune.com 300x250 [deleted]</t>
  </si>
  <si>
    <t>6dadaa25614a5acec994c0295a019d12</t>
  </si>
  <si>
    <t>Bikesonice.com 160x600</t>
  </si>
  <si>
    <t>6e7c86490872371419b641eccd86e794</t>
  </si>
  <si>
    <t>70bb8589f6f67a075492ee85794914bf</t>
  </si>
  <si>
    <t>73115fab0ca40c01ec38e2431a38b0f0</t>
  </si>
  <si>
    <t>Thenewdetective.com 728x90</t>
  </si>
  <si>
    <t>73897b984a4feb0ef8eaeb407d6b3ac3</t>
  </si>
  <si>
    <t>7480ff5e86b6f06ae055564fa0f54014</t>
  </si>
  <si>
    <t>Weightlossfatlossdiet.com 728x90</t>
  </si>
  <si>
    <t>79605ba6d5124479e2ea67bb0a0b0324</t>
  </si>
  <si>
    <t>Thenewdetective.com 300x250</t>
  </si>
  <si>
    <t>7aa76c118ebc866285b2446e4d3eb363</t>
  </si>
  <si>
    <t>Turkeyplatform.com 728x90</t>
  </si>
  <si>
    <t>7c1f2f6b1460195729b17026e4780ea0</t>
  </si>
  <si>
    <t>Martial-art-schools.com 300x250</t>
  </si>
  <si>
    <t>7f9230dbe033afb9a66a8fdd305cff69</t>
  </si>
  <si>
    <t>83554b287c5d49fe9e15084babf5854a</t>
  </si>
  <si>
    <t>Spiceofindiany.com 300x250</t>
  </si>
  <si>
    <t>84b91925fbedb91e56806afcdfa1b278</t>
  </si>
  <si>
    <t>86661411e82c4f888e4d556c356b0f7b</t>
  </si>
  <si>
    <t>Galleryibiza.com 300x250</t>
  </si>
  <si>
    <t>8b0912474fe48936c4e5d08430547ffe</t>
  </si>
  <si>
    <t>Bikesonice.com 728x90</t>
  </si>
  <si>
    <t>8cee67b47d94d8fd235681e472dd7be6</t>
  </si>
  <si>
    <t>913b2283596f1da02679dc1f8d7c0882</t>
  </si>
  <si>
    <t>Yogabenefitsforlife.com 160x600</t>
  </si>
  <si>
    <t>95a30160b31eedcb730d144e06deebc2</t>
  </si>
  <si>
    <t>Traditionalindianwear.com 728x90</t>
  </si>
  <si>
    <t>9962fd2789a099e1a73567378700912c</t>
  </si>
  <si>
    <t>99856182ad8f5fde7f5829393a19b22b</t>
  </si>
  <si>
    <t>9c868d76c986b787f2f71a6b73032069</t>
  </si>
  <si>
    <t>9caa74c374afca91460dc877bfaa7ed7</t>
  </si>
  <si>
    <t>Gta5-fr.net 728x90</t>
  </si>
  <si>
    <t>9e8e1c32d575a5efb42c56b4a90344aa</t>
  </si>
  <si>
    <t>Perfumeandfragrances.com 160x600</t>
  </si>
  <si>
    <t>9f6941f0f60766dcaa98728cc26028e7</t>
  </si>
  <si>
    <t>Aftercare4pets.com 160x600</t>
  </si>
  <si>
    <t>a0a362ee5c62cad8b9b0a18981ff01d3</t>
  </si>
  <si>
    <t>a1ae5ec1bc4fdea71de53dc32c89eb45</t>
  </si>
  <si>
    <t>a25ad7d08ebb211aa436888da77d903a</t>
  </si>
  <si>
    <t>Thenewdetective.com 160x600</t>
  </si>
  <si>
    <t>a31ac608689b999774fe5d590b0e4a37</t>
  </si>
  <si>
    <t>Restoreathomedecor.com 728x90</t>
  </si>
  <si>
    <t>a41867de3280611df574a98f9ca61729</t>
  </si>
  <si>
    <t>Gta5-fr.net 160x600</t>
  </si>
  <si>
    <t>a8e826c93cb6d3701170cd092e856f7d</t>
  </si>
  <si>
    <t>Nobletraditions.com 728x90</t>
  </si>
  <si>
    <t>ac4fd3cbba25deb8aa5f70d292525154</t>
  </si>
  <si>
    <t>Yogabenefitsforlife.com 728x90</t>
  </si>
  <si>
    <t>ad5f88914d93c5bf6532edaafb029f9b</t>
  </si>
  <si>
    <t>Italytourinitaly.com 300x250</t>
  </si>
  <si>
    <t>b15554807f91f4505eacdceb209741c3</t>
  </si>
  <si>
    <t>Crunchier.com 160x600</t>
  </si>
  <si>
    <t>b76de1865c4351b59bf1cfacce729004</t>
  </si>
  <si>
    <t>Gammerson.com 300x250</t>
  </si>
  <si>
    <t>b8e1547f5dcb90a0df7a7cdeae3b0d8f</t>
  </si>
  <si>
    <t>Traditionalindianwear.com 300x250</t>
  </si>
  <si>
    <t>ba3a2eece9ca78c2f38403c7ba1615ad</t>
  </si>
  <si>
    <t>Traditionalindianwear.com 160x600</t>
  </si>
  <si>
    <t>bbf9dbfd20d22e8acae9209bad90895b</t>
  </si>
  <si>
    <t>be96d6122eb94c47265a9dce1af48375</t>
  </si>
  <si>
    <t>bfb3ded5229e98602f31c3ae1044b663</t>
  </si>
  <si>
    <t>Martial-art-schools.com 728x90</t>
  </si>
  <si>
    <t>c140b825cf571eb38f31d4bb19249a59</t>
  </si>
  <si>
    <t>Theharrypotterfont.com 300x250</t>
  </si>
  <si>
    <t>c142b57c45645a83bd9077c2e64c10df</t>
  </si>
  <si>
    <t>Safricansafaris.com 160x600</t>
  </si>
  <si>
    <t>c1f7980ccb515f5d18c9236f40b6d230</t>
  </si>
  <si>
    <t>Nobletraditions.com 160x600</t>
  </si>
  <si>
    <t>c73cd61ef6a459ec9cc1d4156d5eb836</t>
  </si>
  <si>
    <t>c86a826a053f9530bc713d4eb3ed7fca</t>
  </si>
  <si>
    <t>Restoreathomedecor.com 160x600</t>
  </si>
  <si>
    <t>c9ee9b5acb03759e3d355a2ae871fa98</t>
  </si>
  <si>
    <t>Spiceofindiany.com 728x90</t>
  </si>
  <si>
    <t>caca317ae44469c3359b2337ec403c49</t>
  </si>
  <si>
    <t>Denofthedragons.com 160x600</t>
  </si>
  <si>
    <t>d0426bb323aa6f4cda34ce1225e89cc2</t>
  </si>
  <si>
    <t>Grockmusic.com 160x600</t>
  </si>
  <si>
    <t>d04496c6faea16080dd084e333b8692c</t>
  </si>
  <si>
    <t>d1bee65d75d4f1396dc354a1dc35f3d3</t>
  </si>
  <si>
    <t>Surfershawaiian.com 160x600</t>
  </si>
  <si>
    <t>d3b3bd453308d35beec57986963d5007</t>
  </si>
  <si>
    <t>Surfershawaiian.com 300x250</t>
  </si>
  <si>
    <t>d4ff2ecd2e2ef5e561d2e50f4dfe2629</t>
  </si>
  <si>
    <t>d5bf31f3598b8bfd34f412164af8cb63</t>
  </si>
  <si>
    <t>Aftercare4pets.com 300x250</t>
  </si>
  <si>
    <t>d83a130937270f97b0ce2968e06b2546</t>
  </si>
  <si>
    <t>Bikesonice.com 300x250</t>
  </si>
  <si>
    <t>dc6f5dc7fa3492f3193ab6360e4001fd</t>
  </si>
  <si>
    <t>Perfumeandfragrances.com 728x90</t>
  </si>
  <si>
    <t>dd6216910bc65280259426ce2c83994e</t>
  </si>
  <si>
    <t>e97138e05f00333f0ae95470b34edf02</t>
  </si>
  <si>
    <t>ea4871daba8ba601bb37c78497ffdfa0</t>
  </si>
  <si>
    <t>eb5676bb8968895b3b71d9d900741134</t>
  </si>
  <si>
    <t>Starwarsepisode2.com 300x250</t>
  </si>
  <si>
    <t>eb7f3ee01528b943d24261d32b6cddf9</t>
  </si>
  <si>
    <t>Perfumeandfragrances.com 300x250</t>
  </si>
  <si>
    <t>ecfa6ceda20f868473a2feba55224be6</t>
  </si>
  <si>
    <t>ed25610b8e53dfb2cafb021d31000583</t>
  </si>
  <si>
    <t>Italytourinitaly.com 160x600</t>
  </si>
  <si>
    <t>ed41b02377d2577e28f24c741b29c9ad</t>
  </si>
  <si>
    <t>ee3096680cb9f004519013b370362b5f</t>
  </si>
  <si>
    <t>Theharrypotterfont.com 728x90</t>
  </si>
  <si>
    <t>ef87935b9f4483cba0cfe8cacdb30b37</t>
  </si>
  <si>
    <t>f103e0e1d9cb1e44c959cb127b2bc64e</t>
  </si>
  <si>
    <t>f66cc1b25b7ff880b7230881d00ce659</t>
  </si>
  <si>
    <t>f7e988a960a8ef1ef89a60700dfa0de2</t>
  </si>
  <si>
    <t>f971b265345ae6ad490dd8c86446c768</t>
  </si>
  <si>
    <t>Grockmusic.com 300x250</t>
  </si>
  <si>
    <t>fb75774ca1ca417fd544ea242d9a52b5</t>
  </si>
  <si>
    <t>Spiceofindiany.com 160x600</t>
  </si>
  <si>
    <t>fef604d30b47263ad1b94620f1a05c16</t>
  </si>
  <si>
    <t>Beautyinstyle.net 160x600</t>
  </si>
  <si>
    <t>sid@dailynewscritic.com</t>
  </si>
  <si>
    <t>Ingenutech, LLC (Bravo.com)</t>
  </si>
  <si>
    <t>319a54c7b5b860753aaffdd8693b6f7a</t>
  </si>
  <si>
    <t>Bravo.com US 300x600</t>
  </si>
  <si>
    <t>e31f12129c8a9e55d5341d2967394c59</t>
  </si>
  <si>
    <t>Bravo.com US 300x250</t>
  </si>
  <si>
    <t>silenceisconsent.net@gmail.com</t>
  </si>
  <si>
    <t>silenceisconsent.net</t>
  </si>
  <si>
    <t>466a24111394541fea0b2136a86a9c22</t>
  </si>
  <si>
    <t>Silenceisconsent.net 300x250</t>
  </si>
  <si>
    <t>52b2e3e5db441d232b45e693bf4a9b8a</t>
  </si>
  <si>
    <t>Silenceisconsent.net #2 728x90</t>
  </si>
  <si>
    <t>7416a7faa70f652dfcd7744eb2941e30</t>
  </si>
  <si>
    <t>Americanirony.us 300x250</t>
  </si>
  <si>
    <t>8c29d1e58b84b9daf3f6bad43f288a95</t>
  </si>
  <si>
    <t>Silenceisconsent.net 728x90</t>
  </si>
  <si>
    <t>d89627f7bb3b25358b86b71834625024</t>
  </si>
  <si>
    <t>Silenceisconsent.net 300x600</t>
  </si>
  <si>
    <t>simantov@bitethebuzz.com</t>
  </si>
  <si>
    <t>Dyisi (bitethebuzz.com)</t>
  </si>
  <si>
    <t>06e72d0c65d27a1debc6b5ceb233d0db</t>
  </si>
  <si>
    <t>BTB_T2_MOB_G_BTF6_300x250_KOM 300x250</t>
  </si>
  <si>
    <t>2828136c01a460d140806d3bc904340a</t>
  </si>
  <si>
    <t>BTB_MOB_G_BTF4_300x250_KOM 300x250</t>
  </si>
  <si>
    <t>287d960945fe22f43f01e058b9f5198f</t>
  </si>
  <si>
    <t>BTB_G_BTF1_300V_KOM 300x600</t>
  </si>
  <si>
    <t>7be476d8ef9b4cb300e7dd64d4e74b29</t>
  </si>
  <si>
    <t>BTB_T2_MOB_G_BTF5_300x250_KOM 300x250</t>
  </si>
  <si>
    <t>86e50a1516eb9aaa45efcc5bee5b2274</t>
  </si>
  <si>
    <t>BTB_MOB_G_BTF5_300x250_KOM 300x250</t>
  </si>
  <si>
    <t>8e451440fe5771de970f4fed836f154c</t>
  </si>
  <si>
    <t>BTB_MOB_G_BTF3_300x250_KOM 300x250</t>
  </si>
  <si>
    <t>93833a1cac2d92e392ce20a5275b936b</t>
  </si>
  <si>
    <t>BTB_MOB_G_ATF_320V_KOM 320x50</t>
  </si>
  <si>
    <t>981a28a1885141c8e45a51c3c73bef40</t>
  </si>
  <si>
    <t>BTB_T2_MOB_G_ATF_320V_KOM 320x50</t>
  </si>
  <si>
    <t>a38ea7c9dd653f18c71c4f97ba6ceeab</t>
  </si>
  <si>
    <t>BTB_G_ATF_300V_KOM 300x250</t>
  </si>
  <si>
    <t>af1df37e293c2b376532cceef7e1ce06</t>
  </si>
  <si>
    <t>BTB_MOB_G_BTF1_300x250_KOM 300x250</t>
  </si>
  <si>
    <t>c15df1c911166d1c7b4b33608e7297ad</t>
  </si>
  <si>
    <t>BTB_MOB_G_BTF2_300x250_KOM 300x250</t>
  </si>
  <si>
    <t>c46463058c8c6b37b7a3e1daba729692</t>
  </si>
  <si>
    <t>BTB_T2_MOB_G_BTF4_300x250_KOM 300x250</t>
  </si>
  <si>
    <t>cc206536439a0c025a52862d17958e1d</t>
  </si>
  <si>
    <t>BTB_MOB_G_BTF6_300x250_KOM 300x250</t>
  </si>
  <si>
    <t>d0e399c9475ddb7d6367c284e0a30486</t>
  </si>
  <si>
    <t>BTB_T2_MOB_G_BTF3_300x250_KOM 300x250</t>
  </si>
  <si>
    <t>ecebde76638616f539069ed49b713133</t>
  </si>
  <si>
    <t>BTB_T2_MOB_G_BTF2_300x250_KOM 300x250</t>
  </si>
  <si>
    <t>Simon@ThingsRated.com</t>
  </si>
  <si>
    <t>ThingsRated.com</t>
  </si>
  <si>
    <t>bdb4729bf08cd258dbc2eded9db4c475</t>
  </si>
  <si>
    <t>Thingsrated.com Mobile 300x250</t>
  </si>
  <si>
    <t>sirri.karaaslan@donanimhaber.com</t>
  </si>
  <si>
    <t>Donan─▒m Haber (bolumsonucanavari.com)</t>
  </si>
  <si>
    <t>2fd8c06b7f815debec6a24bb5150eba8</t>
  </si>
  <si>
    <t>Forum.donanimhaber.com 160x600</t>
  </si>
  <si>
    <t>skin1607@gmail.com</t>
  </si>
  <si>
    <t>gustakhimaaf.com</t>
  </si>
  <si>
    <t>5d68f8d163a27e7da538013da7f58f4a</t>
  </si>
  <si>
    <t>Gustakhimaaf.com 300x250</t>
  </si>
  <si>
    <t>slagrange@eclypsia.com</t>
  </si>
  <si>
    <t>Eclypsia.com</t>
  </si>
  <si>
    <t>04521449615408fc4c28db1adea1bb16</t>
  </si>
  <si>
    <t>Eclypsia.com 160x600 - HalfMega Web TV V4</t>
  </si>
  <si>
    <t>246fc413bc6f6fbb537a43086bab0c3e</t>
  </si>
  <si>
    <t>Eclypsia.com 300x600 - Pav├⌐ carr├⌐ haut V4</t>
  </si>
  <si>
    <t>5087de181e43fb3882300df56ef98ffa</t>
  </si>
  <si>
    <t>Eclypsia.com 300x250 Pav├⌐ carr├⌐ bas V4</t>
  </si>
  <si>
    <t>baf7cb1eb7b175628c8c12401f8b1889</t>
  </si>
  <si>
    <t>Eclypsia.com - 300x250 - Pav├⌐ carr├⌐ haut V4</t>
  </si>
  <si>
    <t>df834d0738b2a8ccc566973a37ee8132</t>
  </si>
  <si>
    <t>Eclypsia.com 728x90 Header V4</t>
  </si>
  <si>
    <t>social@tumangaonline.com</t>
  </si>
  <si>
    <t>Tumangaonline.com</t>
  </si>
  <si>
    <t>ba0361027b18ee12ff9b3d49d9a92253</t>
  </si>
  <si>
    <t>Tumangaonline.com ATF 300x250</t>
  </si>
  <si>
    <t>sommer@ingame.de</t>
  </si>
  <si>
    <t>Ingame.de</t>
  </si>
  <si>
    <t>0396a98e5559fc13a042f31055df6482</t>
  </si>
  <si>
    <t>Ingame.de 728x90</t>
  </si>
  <si>
    <t>1ac81ff337e4fd0d1b7dc6af80aabcd0</t>
  </si>
  <si>
    <t>Ingame.de 300x250</t>
  </si>
  <si>
    <t>52dd1cdf0c23cb297bbfab7e484ea76f</t>
  </si>
  <si>
    <t>Minecraft-serverlist.net 160x600</t>
  </si>
  <si>
    <t>5fd1eca5819597ac7f914ccedef8dc0d</t>
  </si>
  <si>
    <t>Minecraft-serverlist.net 728x90</t>
  </si>
  <si>
    <t>93ae78d8b70dc1f566731645589000f8</t>
  </si>
  <si>
    <t>Ioff.de 728x90</t>
  </si>
  <si>
    <t>97cfd3a72ea67736682429f535964129</t>
  </si>
  <si>
    <t>Trophies-ps3.de 728x90</t>
  </si>
  <si>
    <t>98b806f1b9ffcfe08b16d4310f15377c</t>
  </si>
  <si>
    <t>Trophies-ps3.de 300x250</t>
  </si>
  <si>
    <t>b0e69e0103c715d9f6b8756fad285220</t>
  </si>
  <si>
    <t>Trophies-ps3.de 160x600</t>
  </si>
  <si>
    <t>cf48c0d1337d22ad595e70affb216156</t>
  </si>
  <si>
    <t>Ingame.de 160x600</t>
  </si>
  <si>
    <t>sonika.mishra@dainikbhaskar.com</t>
  </si>
  <si>
    <t>D B Corp Ltd. (Bhaskar.com)</t>
  </si>
  <si>
    <t>23d59d4b1f7482f229bf99c815362258</t>
  </si>
  <si>
    <t>Bhaskar.com BTF US, UK, CA and AU 300x250</t>
  </si>
  <si>
    <t>35a2fb173338f2ad2201d763c550434d</t>
  </si>
  <si>
    <t>Divyabhaskar.co.in ATF US, UK, CA and AU 300x250</t>
  </si>
  <si>
    <t>3de1083aeee165b6baf1e501f677c98a</t>
  </si>
  <si>
    <t>Divyabhaskar.co.in ATF US, UK, CA and AU 160x600</t>
  </si>
  <si>
    <t>6ad7160f38a20d3e30dbe5cbc8d80fa8</t>
  </si>
  <si>
    <t>Divyabhaskar.co.in ATF US, UK, CA and AU 728x90</t>
  </si>
  <si>
    <t>84832810a9ff3a50cac74632e1c7b0b7</t>
  </si>
  <si>
    <t>Divyabhaskar.co.in ATF US, UK, CA and AU 300x600</t>
  </si>
  <si>
    <t>98cff2379299ad6cd2bfbbb09a27bfa6</t>
  </si>
  <si>
    <t>Divyabhaskar.co.in BTF US, UK, CA and AU 300x250</t>
  </si>
  <si>
    <t>9aa646fac5b4be7cfaf13d021ba6606d</t>
  </si>
  <si>
    <t>Bhaskar.com ATF US, UK, CA and AU 728x90</t>
  </si>
  <si>
    <t>a5673a2c085694d7f04523e4937bcd6f</t>
  </si>
  <si>
    <t>Bhaskar.com ATF US, UK, CA and AU 300x250</t>
  </si>
  <si>
    <t>f487105e058363ed53eb0b6b489734d9</t>
  </si>
  <si>
    <t>Bhaskar.com ATF US, UK, CA and AU 160x600</t>
  </si>
  <si>
    <t>soymon.mathew@gmail.com</t>
  </si>
  <si>
    <t>Malayalivartha.com</t>
  </si>
  <si>
    <t>8c81fb5f79a21ea01032609128cd9bc7</t>
  </si>
  <si>
    <t>Malayalivartha.com 300x250</t>
  </si>
  <si>
    <t>bb0a8780e243f4fe9f7a0ee101d9e1f4</t>
  </si>
  <si>
    <t>Malayalivartha.com #2 300x250</t>
  </si>
  <si>
    <t>spacedaily@gmail.com</t>
  </si>
  <si>
    <t>Space Media Network (spacedaily.com)</t>
  </si>
  <si>
    <t>47cbb908a37a12fb4dbf9a9eb10846bf</t>
  </si>
  <si>
    <t>Spacedaily.com 728x90</t>
  </si>
  <si>
    <t>7da2f602ea6bce77eff2374c823b080f</t>
  </si>
  <si>
    <t>Spacedaily.com HP 728x90</t>
  </si>
  <si>
    <t>bcc2cfa58eb53e0ebd3de7ba44e02a2a</t>
  </si>
  <si>
    <t>Spacewar.com 728x90</t>
  </si>
  <si>
    <t>e4218a751df8a22e52fa643d5b35484f</t>
  </si>
  <si>
    <t>sparkit.bd@gmail.com</t>
  </si>
  <si>
    <t>Spark Ads Network (Samakal.net)</t>
  </si>
  <si>
    <t>206a176db951dfaa249b722e2644693b</t>
  </si>
  <si>
    <t>Samakal.net 728x90</t>
  </si>
  <si>
    <t>3333f5df0c48308e700c1b135f6ae2dd</t>
  </si>
  <si>
    <t>Samakal.net Mobile -1 300x250</t>
  </si>
  <si>
    <t>504e403626e11eb2470ad9a38d86496d</t>
  </si>
  <si>
    <t>Samakal.net - 1 300x250</t>
  </si>
  <si>
    <t>967ed2a1962c0e9f4cafe97e26426103</t>
  </si>
  <si>
    <t>Samakal.net Mobile 300x50</t>
  </si>
  <si>
    <t>sports747@hastoplay.com</t>
  </si>
  <si>
    <t>Hastoplay, S.L (sports747.com)</t>
  </si>
  <si>
    <t>0bbeee428d424f6df0ede58e478e1f87</t>
  </si>
  <si>
    <t>Sports747.com 160x600</t>
  </si>
  <si>
    <t>d53b29739eb4b7a682ebf20fa8bf61d5</t>
  </si>
  <si>
    <t>Sports747.com 728x90</t>
  </si>
  <si>
    <t>ea51852dab45a374de3a69af200d0a7e</t>
  </si>
  <si>
    <t>Sports747.com 300x250</t>
  </si>
  <si>
    <t>sports@powerplaynation.com</t>
  </si>
  <si>
    <t>powerplaynation.com</t>
  </si>
  <si>
    <t>342f9eb920c294cc342491190e500d51</t>
  </si>
  <si>
    <t>Powerplaynation.com INT 300x250</t>
  </si>
  <si>
    <t>41aca3319e230b9af675d81097a11f43</t>
  </si>
  <si>
    <t>Powerplaynation.com INT 160x600</t>
  </si>
  <si>
    <t>4b50c1e67e19cfa3a3bb52f9766ab00b</t>
  </si>
  <si>
    <t>Powerplaynation.com 300x250</t>
  </si>
  <si>
    <t>773456598dbbc2da6df773484bf72773</t>
  </si>
  <si>
    <t>Powerplaynation.com 728x90</t>
  </si>
  <si>
    <t>9c56c9d6f34a973505268180c4a0ee47</t>
  </si>
  <si>
    <t>Powerplaynation.com 160x600</t>
  </si>
  <si>
    <t>db6e2f2bad60f73535c95ce8022d0e22</t>
  </si>
  <si>
    <t>Powerplaynation.com INT 728x90</t>
  </si>
  <si>
    <t>srankin@outreach.com</t>
  </si>
  <si>
    <t>Faithit.com</t>
  </si>
  <si>
    <t>24d2b399aa2e4864579ecb58f88a913f</t>
  </si>
  <si>
    <t>Faithit.com ATF 300x250</t>
  </si>
  <si>
    <t>941fa32464f435ee50dbbd9e1d11a922</t>
  </si>
  <si>
    <t>Foreverymom.com Mobile 300x250</t>
  </si>
  <si>
    <t>b8a6c739cbe84db237fb9c31042fea85</t>
  </si>
  <si>
    <t>Faithit.com Mobile 300x250</t>
  </si>
  <si>
    <t>c7f7e98f14170bececfed07145717280</t>
  </si>
  <si>
    <t>Foreverymom.com ATF 300x250</t>
  </si>
  <si>
    <t>fae962f33668fc4d341f86bcf97a6bfb</t>
  </si>
  <si>
    <t>Faithit.com BTF 300x250</t>
  </si>
  <si>
    <t>ssavage@247sports.com</t>
  </si>
  <si>
    <t>247sports.com</t>
  </si>
  <si>
    <t>1f869c5da7d0f1fe1c87c9493ee93abc</t>
  </si>
  <si>
    <t>247sports.com_ 300x600</t>
  </si>
  <si>
    <t>2b81ec65b94072db76674e3b64635b73</t>
  </si>
  <si>
    <t>247sports.com_Right1_160x600_Boards_ATF</t>
  </si>
  <si>
    <t>6104db2e29aeb42715aed7a92a6b8837</t>
  </si>
  <si>
    <t>247sports.com_Right2_160x600_Boards_BTF</t>
  </si>
  <si>
    <t>961c1364a42189ff915352397bb61d15</t>
  </si>
  <si>
    <t>247sports.com_Top_728x90_ATF</t>
  </si>
  <si>
    <t>a0ef0117ff3da8214936ea9697806e28</t>
  </si>
  <si>
    <t>247sports.com_Middle1_300x250_ATF</t>
  </si>
  <si>
    <t>a79eff07241ba2a33a7da6ee8acbebef</t>
  </si>
  <si>
    <t>247sports.com_x91_320x50_IMA</t>
  </si>
  <si>
    <t>b8399280e281d9fc5b44b36ab5e332c8</t>
  </si>
  <si>
    <t>247sports.com_Bottom 728x90_BTF</t>
  </si>
  <si>
    <t>eeb32dfefbe5bfafc1478311432e5fb6</t>
  </si>
  <si>
    <t>247sports.com_x96_320x50_ADH</t>
  </si>
  <si>
    <t>fae6a53e6d15acb411644f10dbfff501</t>
  </si>
  <si>
    <t>247sports.com_Bottom1_728x90_ATF</t>
  </si>
  <si>
    <t>ssavage@comicbook.com</t>
  </si>
  <si>
    <t>Comicbook.com</t>
  </si>
  <si>
    <t>01bef5b92921eccc2b40bc69d148f271</t>
  </si>
  <si>
    <t>Comicbook.com INT Mobile 320x50</t>
  </si>
  <si>
    <t>0944b45d735012751f7a6eec8b838feb</t>
  </si>
  <si>
    <t>Comicbook.com Mobile 300x250</t>
  </si>
  <si>
    <t>101281e61a73d8a97aa2926b5fa2ec09</t>
  </si>
  <si>
    <t>Comicbook.com x91 300x250_In Content</t>
  </si>
  <si>
    <t>14511782aec648854f667244cadda4d9</t>
  </si>
  <si>
    <t>Comicbook.com Middle2 300x250</t>
  </si>
  <si>
    <t>3a395ab331fd506d258542964a605d38</t>
  </si>
  <si>
    <t>Comicbook.com x96 320x50-mobile</t>
  </si>
  <si>
    <t>5bb7878248446671cb6b031ec63170d2</t>
  </si>
  <si>
    <t>Comicbook.com Position1 300x250</t>
  </si>
  <si>
    <t>7986c59219ea635522a8a927ddb9f7e7</t>
  </si>
  <si>
    <t>Comicbook.com 728x90 Top</t>
  </si>
  <si>
    <t>8eaf69697d5976a8502d6ed6414762e0</t>
  </si>
  <si>
    <t>Comicbook.com INT Middle2 300x250</t>
  </si>
  <si>
    <t>ab9f05c119c21cbd9f03fdd4fc528234</t>
  </si>
  <si>
    <t>Comicbook.com Middle3 300x250</t>
  </si>
  <si>
    <t>ba66e9feb5897689d4a907eff22f2a7d</t>
  </si>
  <si>
    <t>Comicbook.com x92 320x50-mobile</t>
  </si>
  <si>
    <t>fb79fdbffd71a2f9b8e6764c9b8c4a0a</t>
  </si>
  <si>
    <t>Comicbook.com INT Bottom 728x90</t>
  </si>
  <si>
    <t>ssavage@womanista.com</t>
  </si>
  <si>
    <t>Womanista.com</t>
  </si>
  <si>
    <t>096d08bef7c6acd1cd5d252492296d02</t>
  </si>
  <si>
    <t>Womanista.com x94 300x250-mobile</t>
  </si>
  <si>
    <t>4e19ae129fed6221766bdbb6bc8ab76b</t>
  </si>
  <si>
    <t>Womanista.com 300x250</t>
  </si>
  <si>
    <t>8db3daf569e7228618ae569df99eb13c</t>
  </si>
  <si>
    <t>Womanista.com x91 300x250_In Content</t>
  </si>
  <si>
    <t>a79fc27aebfeb5bb7bed0ff6a287dcb4</t>
  </si>
  <si>
    <t>Womanista.com Bottom 728x90 BTF</t>
  </si>
  <si>
    <t>e4e27591aa9b517604314ac80ea9a389</t>
  </si>
  <si>
    <t>Womanista.com x96 320x50-mobile</t>
  </si>
  <si>
    <t>f217f49579b685413710e83f57617996</t>
  </si>
  <si>
    <t>Womanista.com 300x600</t>
  </si>
  <si>
    <t>fa15a9e1cce7999d8d9c79f94ef5a6f3</t>
  </si>
  <si>
    <t>Womanista.com Middle2 300x250</t>
  </si>
  <si>
    <t>ff61b512b6805af83a8d44a1f1d9c2c1</t>
  </si>
  <si>
    <t>Womanista.com 728x90</t>
  </si>
  <si>
    <t>ssri06@yahoo.com</t>
  </si>
  <si>
    <t>Sunsigns.org</t>
  </si>
  <si>
    <t>1b554dfefec207a2e545b79a5833a20a</t>
  </si>
  <si>
    <t>Mysticscripts.com 728x90</t>
  </si>
  <si>
    <t>332be51d8be00fa3daf9b0c4c95d542c</t>
  </si>
  <si>
    <t>Sunsigns_pubG1 300x250</t>
  </si>
  <si>
    <t>3fa3ec4c1163f670c3d812d60e85bbad</t>
  </si>
  <si>
    <t>Sunsigns.org 160x600</t>
  </si>
  <si>
    <t>43dd33baa46750c7c37d8170f11bc95d</t>
  </si>
  <si>
    <t>Astrologycircle.com 728x90</t>
  </si>
  <si>
    <t>4582b6bf55b32a391c78ca46cb92c918</t>
  </si>
  <si>
    <t>Mysticscripts.com 300x250</t>
  </si>
  <si>
    <t>4c667321770ab1648b2d881ac55e625e</t>
  </si>
  <si>
    <t>Sunsigns.org New 728x90</t>
  </si>
  <si>
    <t>5d40bab4f9440ef9f0ce7267da6e8164</t>
  </si>
  <si>
    <t>Sunsigns.org #2 160x600</t>
  </si>
  <si>
    <t>83091c5e4b1bb43cc91e03797666004b</t>
  </si>
  <si>
    <t>Sunsigns.org #4 300x250</t>
  </si>
  <si>
    <t>88a78d179c106fce7b4bb02d9c0560a9</t>
  </si>
  <si>
    <t>Astrologycircle.com 300x250</t>
  </si>
  <si>
    <t>8c27daaccfa08bbb088f1b1c3d83c2e4</t>
  </si>
  <si>
    <t>Mysticscripts.com #2 728x90</t>
  </si>
  <si>
    <t>8c87cfde2b80b75d2a9d0ab603f09f8b</t>
  </si>
  <si>
    <t>Astrologycircle.com #2 728x90</t>
  </si>
  <si>
    <t>8f45957ff5ee99e4cd4783266e99f9d9</t>
  </si>
  <si>
    <t>Sunsigns_pubG 300x250</t>
  </si>
  <si>
    <t>ac8799126e2755035ac0204ba46068db</t>
  </si>
  <si>
    <t>Sunsigns.org 300x250</t>
  </si>
  <si>
    <t>e1824dec6edc385deab0ea10dfe8a2fe</t>
  </si>
  <si>
    <t>Sunsigns.org #2 300x250</t>
  </si>
  <si>
    <t>e29bc40639154017e7ebf9e1092d7978</t>
  </si>
  <si>
    <t>Sunsigns.org #3 300x250</t>
  </si>
  <si>
    <t>ea70e8fe42c86b35dac9ba7d17157553</t>
  </si>
  <si>
    <t>Mysticscripts.com #2 300x250</t>
  </si>
  <si>
    <t>ec83c41825854fc676b7fee7f5d8a2e0</t>
  </si>
  <si>
    <t>Astrologycircle.com #2 300x250</t>
  </si>
  <si>
    <t>f55c2235d6ba3cf37532d2c7cb53672d</t>
  </si>
  <si>
    <t>Sunsigns.org Mobile 320x50</t>
  </si>
  <si>
    <t>ssuthiana@mansueto.com</t>
  </si>
  <si>
    <t>Mansueto.com (inc.com)</t>
  </si>
  <si>
    <t>49c0f712d17267190013347eb5785ec0</t>
  </si>
  <si>
    <t>Inc.com DE 300x250</t>
  </si>
  <si>
    <t>staff@a2zwordfinder.com</t>
  </si>
  <si>
    <t>A2zWordFinder.com</t>
  </si>
  <si>
    <t>2138b995d81b8fe05dbe4db5c72b9d55</t>
  </si>
  <si>
    <t>A2zWordFinder Main 728x90</t>
  </si>
  <si>
    <t>60a479b83b636631666f8d149a67c43d</t>
  </si>
  <si>
    <t>A2zWordFinder Main 300x250</t>
  </si>
  <si>
    <t>93878cb14e155ceeed38bb86b3463cc0</t>
  </si>
  <si>
    <t>A2zWordFinder Main 160x600</t>
  </si>
  <si>
    <t>stefan@maven-mediagroup.com</t>
  </si>
  <si>
    <t>Maven Media Group ltd. (Boattrader.com)</t>
  </si>
  <si>
    <t>11043fcce034408afc7b5e32cbf4d701</t>
  </si>
  <si>
    <t>Cbslocal.com _ENG_728x90</t>
  </si>
  <si>
    <t>30c074887ed489220cf51af47d8e6d38</t>
  </si>
  <si>
    <t>Cbslocal.comRAJ_728x90</t>
  </si>
  <si>
    <t>39fc5a8dd42373983a6d8c5894cfcb4c</t>
  </si>
  <si>
    <t>Theblaze.com_ENG_160x600</t>
  </si>
  <si>
    <t>53653843cb0a0c07016f32fdbb42df3e</t>
  </si>
  <si>
    <t>Meetme.com _ENG_ 300x250</t>
  </si>
  <si>
    <t>64e462ae5b0d2966e710c840d4e0dc1d</t>
  </si>
  <si>
    <t>123greetings.com _ENG_728x90</t>
  </si>
  <si>
    <t>68cfb98b7246705f8fa111d40cfe469b</t>
  </si>
  <si>
    <t>Theblaze.com RAJ 300x250</t>
  </si>
  <si>
    <t>6a483c971a55ba967ae029a2bfb611c9</t>
  </si>
  <si>
    <t>Insideedition.com _ENG_ 300x250</t>
  </si>
  <si>
    <t>82b750a654379a724164a00fe70dbf06</t>
  </si>
  <si>
    <t>Theblaze.com_ENG_300x250</t>
  </si>
  <si>
    <t>89f34bfed9b6ac1509744b92c78cfd45</t>
  </si>
  <si>
    <t>Meetme.com _ENG_ 728x90</t>
  </si>
  <si>
    <t>cf51c797aa230cff065b04d1a6d22ffe</t>
  </si>
  <si>
    <t>Theblaze.com_RAJ_160x600</t>
  </si>
  <si>
    <t>stephhbutler@me.com</t>
  </si>
  <si>
    <t>Diyprojectsforteens.com</t>
  </si>
  <si>
    <t>3b1c659c8a9160500faa5107366a6d15</t>
  </si>
  <si>
    <t>Diyprojectsforteens.com Tag 1 300x250</t>
  </si>
  <si>
    <t>dfa945ab750c027e4e23717b4573130e</t>
  </si>
  <si>
    <t>Diyprojectsforteens.com Tag 2 300x250</t>
  </si>
  <si>
    <t>steve@techeblog.com</t>
  </si>
  <si>
    <t>Techeblog.com</t>
  </si>
  <si>
    <t>053f993ba81b2d3d63a7d8552532d005</t>
  </si>
  <si>
    <t>Techeblog.com 160x600</t>
  </si>
  <si>
    <t>5441188a66edfd798576c2413abaa5a8</t>
  </si>
  <si>
    <t>Techeblog.com 300x250</t>
  </si>
  <si>
    <t>cfff52cc477f72fca243d1e50bcd4fd1</t>
  </si>
  <si>
    <t>Techeblog.com 728x90</t>
  </si>
  <si>
    <t>steve@unseen.is</t>
  </si>
  <si>
    <t>Beforeitsnews.com</t>
  </si>
  <si>
    <t>281d82f067f4ea833929072f595d96d6</t>
  </si>
  <si>
    <t>Beforeitsnews.com International 728x90</t>
  </si>
  <si>
    <t>529b45adb160f3ad1b6c17b002f965d1</t>
  </si>
  <si>
    <t>Beforeitsnews.com 300x250</t>
  </si>
  <si>
    <t>698aefec78fba86061fe3a08781d878e</t>
  </si>
  <si>
    <t>Beforeitsnews.com 728x90</t>
  </si>
  <si>
    <t>steven@sohh.com</t>
  </si>
  <si>
    <t>Sohh.com</t>
  </si>
  <si>
    <t>1cf4a5f0f0b2dd040fad1040dcb8631b</t>
  </si>
  <si>
    <t>SOHH.com 300x600</t>
  </si>
  <si>
    <t>20ef5a2099bb4acdba82ea72d125a386</t>
  </si>
  <si>
    <t>Sohh.com Tablet 300x250</t>
  </si>
  <si>
    <t>27c33976a25a5c4fcf48902e945d1e95</t>
  </si>
  <si>
    <t>SOHH.com 728x90</t>
  </si>
  <si>
    <t>893fc15d5dac6bf6b0fd6510e2ccb449</t>
  </si>
  <si>
    <t>SOHH.COM RD-ATF 300x250</t>
  </si>
  <si>
    <t>stevenleeskiies@gmail.com</t>
  </si>
  <si>
    <t>Justanimedubbed.tv</t>
  </si>
  <si>
    <t>51c51d76f236da07266e877ccafb4578</t>
  </si>
  <si>
    <t>Justanimedubbed.tv 300x250</t>
  </si>
  <si>
    <t>ce8b5551bb72b8da3d186abd6ecc3e2f</t>
  </si>
  <si>
    <t>Justanimedubbed.tv 728x90</t>
  </si>
  <si>
    <t>studentsuccessprosite@gmail.com</t>
  </si>
  <si>
    <t>Peakworthy.com</t>
  </si>
  <si>
    <t>a6f6f4f98db792c6261566282f095db0</t>
  </si>
  <si>
    <t>KOM_PW_ 300x250</t>
  </si>
  <si>
    <t>ea00ff07954586b7bf5142697e32088f</t>
  </si>
  <si>
    <t>KOM_PW_B 728x90</t>
  </si>
  <si>
    <t>efae202cb270bdbeb6f2e0c105a71827</t>
  </si>
  <si>
    <t>KOM_PW_T 728x90</t>
  </si>
  <si>
    <t>style@glamorboutiques.com</t>
  </si>
  <si>
    <t>Glamorboutiques.com</t>
  </si>
  <si>
    <t>128058e6192e40906c368156bcdd9114</t>
  </si>
  <si>
    <t>Glamorboutiques.com 300x250</t>
  </si>
  <si>
    <t>2df1c9493daf1aa681a23f1fbb3952f7</t>
  </si>
  <si>
    <t>Glamorboutiques.com 728x90</t>
  </si>
  <si>
    <t>47c8ed4a71a79ca5770d883e760dc52d</t>
  </si>
  <si>
    <t>Glamorboutiques.com 160x600</t>
  </si>
  <si>
    <t>4e66ddec7a60974cc6a58f2b7bcf9c8e</t>
  </si>
  <si>
    <t>Comewatchthis.com INT 300x250</t>
  </si>
  <si>
    <t>51fe54918a5c2fc684e71826b59c28cc</t>
  </si>
  <si>
    <t>Comewatchthis.com 728x90</t>
  </si>
  <si>
    <t>530733c97f062f36112f97a1c99d4be9</t>
  </si>
  <si>
    <t>Glamorboutiques.com INT 300x250</t>
  </si>
  <si>
    <t>8521bd2fe36575ab649af1da30b80c65</t>
  </si>
  <si>
    <t>Comewatchthis.com INT 728x90</t>
  </si>
  <si>
    <t>8c70b41bd4626ed5bdc175a47c7894f4</t>
  </si>
  <si>
    <t>Comewatchthis.com 160x600</t>
  </si>
  <si>
    <t>a16407de0084e85b2fe56264d13465b2</t>
  </si>
  <si>
    <t>Comewatchthis.com 300x250</t>
  </si>
  <si>
    <t>bbf8de6266791f2f8a3c20ccfff64b72</t>
  </si>
  <si>
    <t>Comewatchthis.com INT 160x600</t>
  </si>
  <si>
    <t>cc6028b55210f5832924c65d129c6356</t>
  </si>
  <si>
    <t>Glamorboutiques.com INT 160x600</t>
  </si>
  <si>
    <t>fb013941efad6a390cb9ef4a905f3604</t>
  </si>
  <si>
    <t>Glamorboutiques.com INT 728x90</t>
  </si>
  <si>
    <t>support@bidanku.com</t>
  </si>
  <si>
    <t>Bidanku.com</t>
  </si>
  <si>
    <t>2a829c211facab8d62c89066d0635898</t>
  </si>
  <si>
    <t>Bisikan.com 300x250</t>
  </si>
  <si>
    <t>b373596457914a279963433540aeea55</t>
  </si>
  <si>
    <t>Selerasa.com 300x250</t>
  </si>
  <si>
    <t>b9f1d66d4a1c31969a4b136a034dd8ed</t>
  </si>
  <si>
    <t>Bidanku.com 300x250</t>
  </si>
  <si>
    <t>support@dailysuperheroes.com</t>
  </si>
  <si>
    <t>Dailysuperheroes.com</t>
  </si>
  <si>
    <t>06af172fa205a97a640587b416705e02</t>
  </si>
  <si>
    <t>Desktop Below Post 300x250</t>
  </si>
  <si>
    <t>1363e8b29f7daa99efcf3123ef7ff959</t>
  </si>
  <si>
    <t>mobile 3 - floor 1.0 300x250</t>
  </si>
  <si>
    <t>2c9785fbb0fd3cdcd8473d37008c1b7e</t>
  </si>
  <si>
    <t>Mobile 2 - floor 1.50 300x250</t>
  </si>
  <si>
    <t>ea497b4d8e275ce5367917353dc5afba</t>
  </si>
  <si>
    <t>mobile 1 - floor 1.50 300x250</t>
  </si>
  <si>
    <t>support@gamerocracy.com</t>
  </si>
  <si>
    <t>Gamerocracy.com</t>
  </si>
  <si>
    <t>779464b34e85da97816778e543a6b2e1</t>
  </si>
  <si>
    <t>0.65 Gamerturf.com 728x90</t>
  </si>
  <si>
    <t>ad32c2851d7b676e599da37c371317ed</t>
  </si>
  <si>
    <t>1.25 Gamerturf.com</t>
  </si>
  <si>
    <t>b6cc5f0da1af25da7e88b81791a42a58</t>
  </si>
  <si>
    <t>d877fb3ce170aa442f36fadbaf5a0af6</t>
  </si>
  <si>
    <t>0.65 Gamerturf.com Tier 2 300x250</t>
  </si>
  <si>
    <t>support@indonesiaindonesia.com</t>
  </si>
  <si>
    <t>Indonesiaindonesia.com</t>
  </si>
  <si>
    <t>support@loveroms.com</t>
  </si>
  <si>
    <t>Loveroms.com</t>
  </si>
  <si>
    <t>532954ff6f5fbf72af90d8502d995567</t>
  </si>
  <si>
    <t>Loveroms.com 300x250</t>
  </si>
  <si>
    <t>support@math-aids.com</t>
  </si>
  <si>
    <t>Math-aids.com</t>
  </si>
  <si>
    <t>75b856211b3ec85ad6c3740b63ca9d1a</t>
  </si>
  <si>
    <t>Math-aids.com ATF 160x600</t>
  </si>
  <si>
    <t>8259b687638107053a924dd4e3530579</t>
  </si>
  <si>
    <t>Math-aids.com ATF 728x90</t>
  </si>
  <si>
    <t>8590f6f0a8cca6045af283963b901893</t>
  </si>
  <si>
    <t>Math-aids.com BTF 160x600</t>
  </si>
  <si>
    <t>afbe606eda92ecfc7081297164f93e58</t>
  </si>
  <si>
    <t>Math-aids.com ATF 300x250</t>
  </si>
  <si>
    <t>c8e347b070d24395c4b5df498aea6ecc</t>
  </si>
  <si>
    <t>Math-aids.com BTF 728x90</t>
  </si>
  <si>
    <t>support@schoener-fernsehen.com</t>
  </si>
  <si>
    <t>Internet TV AG (schoener-fernsehen.com)</t>
  </si>
  <si>
    <t>5689eb422602346bd9f6701bc8058297</t>
  </si>
  <si>
    <t>Schoener-fernsehen.com</t>
  </si>
  <si>
    <t>b357e3b55bf4b0377d516af8925caa80</t>
  </si>
  <si>
    <t>support@tweettunnel.com</t>
  </si>
  <si>
    <t>Tweettunnel.com</t>
  </si>
  <si>
    <t>005e3bf9bb5fba1f62f7419846b03b47</t>
  </si>
  <si>
    <t>Tweettunnel.com Mobile 320x50</t>
  </si>
  <si>
    <t>16b4b842d97f16c00cb99b764c966919</t>
  </si>
  <si>
    <t>Tweettunnel.com 300x250</t>
  </si>
  <si>
    <t>2bd428fea3689b5e225d7cd1f3939012</t>
  </si>
  <si>
    <t>Tweettunnel.com Mobile 300x250</t>
  </si>
  <si>
    <t>4251ae9786b569c9472e399249059537</t>
  </si>
  <si>
    <t>Omnicity.com 728x90</t>
  </si>
  <si>
    <t>7497e15c3789db3b2d02c3e86e2f5d60</t>
  </si>
  <si>
    <t>Omnicity.com Mobile 300x250</t>
  </si>
  <si>
    <t>92ef5d0f68d3913aaff303179dc1d1ae</t>
  </si>
  <si>
    <t>Tweettunnel.com 160x600</t>
  </si>
  <si>
    <t>d1af99f94cb082351d98d95f70be401e</t>
  </si>
  <si>
    <t>Omnicity.com 160x600</t>
  </si>
  <si>
    <t>dfa33cd716264b80740e50d7cbb39f40</t>
  </si>
  <si>
    <t>Omnicity.com Mobile 320x50</t>
  </si>
  <si>
    <t>support@whotalking.com</t>
  </si>
  <si>
    <t>Whotalking.com</t>
  </si>
  <si>
    <t>2c3a860dc9f98b1eeb02b460bcf4cbcc</t>
  </si>
  <si>
    <t>Whotalking.com 728x90</t>
  </si>
  <si>
    <t>793f90143eb92d80eb74b00c47d81836</t>
  </si>
  <si>
    <t>Whotalking.com 160x600</t>
  </si>
  <si>
    <t>swaroop.nair@crichq.com</t>
  </si>
  <si>
    <t>Crichq.com</t>
  </si>
  <si>
    <t>419a4fea5b0094824090ef867b99e964</t>
  </si>
  <si>
    <t>Crichq.com 300x250</t>
  </si>
  <si>
    <t>c68d1dc8d450136966ab645b10fd7007</t>
  </si>
  <si>
    <t>Crichq.com Mobile 320x50</t>
  </si>
  <si>
    <t>d2c92b68ccf85ca017c005f9f1a81900</t>
  </si>
  <si>
    <t>Crichq.com 728x90</t>
  </si>
  <si>
    <t>ddd278c950f1ee7421a0103943395596</t>
  </si>
  <si>
    <t>Crichq.com 160x600</t>
  </si>
  <si>
    <t>tahn123@gmail.com</t>
  </si>
  <si>
    <t>Buzz.mrexotics.com (romancegoals.com)</t>
  </si>
  <si>
    <t>cacd4c9faec072d6f4b7816a335cdd31</t>
  </si>
  <si>
    <t>Romancegoals.com Mobile 300x250</t>
  </si>
  <si>
    <t>takashi.yamada@yankodesign.com</t>
  </si>
  <si>
    <t>yankodesign.com</t>
  </si>
  <si>
    <t>3d4f2c86bb38024092259bf3346c03bc</t>
  </si>
  <si>
    <t>Yankodesign.com 728x90</t>
  </si>
  <si>
    <t>talan@tmg.la</t>
  </si>
  <si>
    <t>Quirlycues.com</t>
  </si>
  <si>
    <t>1389e67061ffe072c507ff1606d55469</t>
  </si>
  <si>
    <t>Quirlycues.com 300x250</t>
  </si>
  <si>
    <t>87d2b110a013f66fe12458486d1ce009</t>
  </si>
  <si>
    <t>Quirlycues.com Mobile 320x50</t>
  </si>
  <si>
    <t>9d6d690d4c2cd49e23c7dd3398990fec</t>
  </si>
  <si>
    <t>Quirlycues.com Mobile 300x250</t>
  </si>
  <si>
    <t>Tank@gtanet.com</t>
  </si>
  <si>
    <t>GTANet</t>
  </si>
  <si>
    <t>a451792cdfb7e6719fb8c0575113ab3f</t>
  </si>
  <si>
    <t>GTAForums - Forum View - Top Leaderboard 728x90</t>
  </si>
  <si>
    <t>tbetzold@gmail.com</t>
  </si>
  <si>
    <t>Gossipandgab.com</t>
  </si>
  <si>
    <t>11211d6a9a63360389fdc0b8cfe64ee0</t>
  </si>
  <si>
    <t>Gossipandgab.com 728x90</t>
  </si>
  <si>
    <t>2a2829bc57834ea4c4ddaf9fd6ed4fee</t>
  </si>
  <si>
    <t>Gossipandgab.com 160x600</t>
  </si>
  <si>
    <t>49eaccfa8119da64f837c660fa2363fc</t>
  </si>
  <si>
    <t>Gossipandgab.com Mobile 300x250</t>
  </si>
  <si>
    <t>a4263560fecbbd4551f9f087c1a1705c</t>
  </si>
  <si>
    <t>Gossipandgab.com 300x250</t>
  </si>
  <si>
    <t>tcmc1313@yahoo.com</t>
  </si>
  <si>
    <t>Peekworthy.com</t>
  </si>
  <si>
    <t>0c5c5cb576a5a2944d65123a1f5193f1</t>
  </si>
  <si>
    <t>Peekworthy.com 728x90</t>
  </si>
  <si>
    <t>a0f7a5415baecb3926d32c1ad11c34d2</t>
  </si>
  <si>
    <t>Peekworthy-Live-3rdOct-MPU 300x250</t>
  </si>
  <si>
    <t>tconte@positivo.com.br</t>
  </si>
  <si>
    <t>Mundopositivo.com.br</t>
  </si>
  <si>
    <t>4d0a37e379b4b612e64a56cc69c1090d</t>
  </si>
  <si>
    <t>Mundopositivo.com.br Deskmedia 728x90</t>
  </si>
  <si>
    <t>6bcba3b8070e2288ac035148aeffe51a</t>
  </si>
  <si>
    <t>Mundopositivo.com.br 300x250</t>
  </si>
  <si>
    <t>7ef672e0bbdc2556a711cc135f065ee3</t>
  </si>
  <si>
    <t>824be2499a145030faeb030d0435e847</t>
  </si>
  <si>
    <t>Mundopositivo.com.br 160x600</t>
  </si>
  <si>
    <t>f3fa08e4252a102cdff021611a70bcf2</t>
  </si>
  <si>
    <t>Mundopositivo.com.br Deskmedia 300x250</t>
  </si>
  <si>
    <t>team@lifepic.me</t>
  </si>
  <si>
    <t>Lifepic.me</t>
  </si>
  <si>
    <t>52696e62813099a57697ceddfe298361</t>
  </si>
  <si>
    <t>Lifepic.me 300x250</t>
  </si>
  <si>
    <t>80f74defba3e40bd2db5632119894bbb</t>
  </si>
  <si>
    <t>Lifepic.me #2 300x250</t>
  </si>
  <si>
    <t>95b6d22703e98633e688163e7f49a79e</t>
  </si>
  <si>
    <t>Lifepic.me Mobile 300x250</t>
  </si>
  <si>
    <t>b04b300173657647c084bbeeb4642169</t>
  </si>
  <si>
    <t>Lifepic.me Mobile #2 300x250</t>
  </si>
  <si>
    <t>ted@theeighth.net</t>
  </si>
  <si>
    <t>The Eighth, LLC</t>
  </si>
  <si>
    <t>0699aaf7f85a5221c594592332a9eb8c</t>
  </si>
  <si>
    <t>Theneodesign.com 728x90</t>
  </si>
  <si>
    <t>1b9f9b1ba7485cefee69b1b8635cac61</t>
  </si>
  <si>
    <t>Listaka.com 160x600</t>
  </si>
  <si>
    <t>1ca93cf8269d63587b636157838544cc</t>
  </si>
  <si>
    <t>Egrappler.com 160x600</t>
  </si>
  <si>
    <t>2b35bf4615b0f4514948736bfff58346</t>
  </si>
  <si>
    <t>Liketotally80s.com 728x90</t>
  </si>
  <si>
    <t>30057eac7e27f81dcf14560790516426</t>
  </si>
  <si>
    <t>10mosttoday.com 728x90 TOP</t>
  </si>
  <si>
    <t>43e7885404fd1cedf2a0b06e11541a5f</t>
  </si>
  <si>
    <t>Izquotes.com #2 300x250</t>
  </si>
  <si>
    <t>4676dcf6d99926415f63b9ed5ed130d9</t>
  </si>
  <si>
    <t>Listaka.com #2 300x250</t>
  </si>
  <si>
    <t>47b577b709d7e11b915502dbec612dd0</t>
  </si>
  <si>
    <t>Thesquander.com 300x600</t>
  </si>
  <si>
    <t>4b50c2977e25d9c89460cb79242f4d9c</t>
  </si>
  <si>
    <t>Thesquander.com Mobile 320x50</t>
  </si>
  <si>
    <t>505f89ee8cd2e25776c70e1cd7bfd005</t>
  </si>
  <si>
    <t>Emptylighthouse.com 300x250</t>
  </si>
  <si>
    <t>59f9bc77c6132413a31a2d0713ca5be9</t>
  </si>
  <si>
    <t>Thesquander.com 300x250</t>
  </si>
  <si>
    <t>60488a0972b2a4986e0cd468c427c5fb</t>
  </si>
  <si>
    <t>Izquotes.com 728x90</t>
  </si>
  <si>
    <t>6c736f1929aa90775521475b60103964</t>
  </si>
  <si>
    <t>Emptylighthouse.com 160x600</t>
  </si>
  <si>
    <t>7e19970bd75bc3c3455f07df0bb16d4d</t>
  </si>
  <si>
    <t>Amessagewithabottle.com Mobile</t>
  </si>
  <si>
    <t>86a6e72e37a27c6edd2e924ead0d61b3</t>
  </si>
  <si>
    <t>Izquotes.com Mobile 320x50</t>
  </si>
  <si>
    <t>a6907ad6a10710b219b275e9f5e0df06</t>
  </si>
  <si>
    <t>Egrappler.com 300x250</t>
  </si>
  <si>
    <t>a7931a2edda445263c6b713cb40b82fc</t>
  </si>
  <si>
    <t>Thesquander.com 728x90</t>
  </si>
  <si>
    <t>acd8557cd3e7264838f1babb42031d79</t>
  </si>
  <si>
    <t>Egrappler.com 728x90</t>
  </si>
  <si>
    <t>c99c1b0750750c9037acbefdbc43560e</t>
  </si>
  <si>
    <t>Listaka.com 300x250</t>
  </si>
  <si>
    <t>ccc0ed5e8f0bb2f7d9e3787029c307a7</t>
  </si>
  <si>
    <t>Listaka.com 728x90</t>
  </si>
  <si>
    <t>d0eddddd90add190962fee3c889b5fe9</t>
  </si>
  <si>
    <t>Amessagewithabottle.com 300x250</t>
  </si>
  <si>
    <t>d860fdbce55982f121b8c239bcad53b0</t>
  </si>
  <si>
    <t>Amessagewithabottle.com 160x600</t>
  </si>
  <si>
    <t>debfc0ff0a43c5c7c80daae9c394f1ff</t>
  </si>
  <si>
    <t>Emptylighthouse.com 728x90</t>
  </si>
  <si>
    <t>dff41873fa9a7fa1c85f3d8bf8db24a9</t>
  </si>
  <si>
    <t>Liketotally80s.com #2 300x250</t>
  </si>
  <si>
    <t>e5fe15de4906aec84d717ced26ca206d</t>
  </si>
  <si>
    <t>Egrappler.com #2 300x600</t>
  </si>
  <si>
    <t>e6092c7cddfd66dafde3bc0ad6f186c0</t>
  </si>
  <si>
    <t>Liketotally80s.com 160x600</t>
  </si>
  <si>
    <t>e71b3eca3c590930c6435363b11e7eac</t>
  </si>
  <si>
    <t>Izquotes.com #2 728x90</t>
  </si>
  <si>
    <t>ff45f4343dd01798e3eb104fcf7be999</t>
  </si>
  <si>
    <t>Css3files.com 300x600</t>
  </si>
  <si>
    <t>tenmanga@126.com</t>
  </si>
  <si>
    <t>Ninemanga.com</t>
  </si>
  <si>
    <t>17afb1192de5c233206f4b98fcc6e313</t>
  </si>
  <si>
    <t>Taadd.com 300x250</t>
  </si>
  <si>
    <t>3215a585c9724c8093543fa46010b6ea</t>
  </si>
  <si>
    <t>Taadd.com 728x90</t>
  </si>
  <si>
    <t>eb1bd9967aac4d5b288c015fd4729bc9</t>
  </si>
  <si>
    <t>Wiemanga.com 300x250</t>
  </si>
  <si>
    <t>terry@theodysseyonline.com</t>
  </si>
  <si>
    <t>Theodysseyonline.com</t>
  </si>
  <si>
    <t>015331b91548192e4a566f5d8ce29d30</t>
  </si>
  <si>
    <t>Theodysseyonline.com ATF 728x90</t>
  </si>
  <si>
    <t>21b50e78206139d4e15dec9f4a4ba515</t>
  </si>
  <si>
    <t>Theodysseyonline.com ATF 300x250</t>
  </si>
  <si>
    <t>3e1a813e2d525dffc3af3ed2818b5064</t>
  </si>
  <si>
    <t>Theodysseyonline.com Mobile ATF 320x50</t>
  </si>
  <si>
    <t>af6439d00e7cdd64c47bf6de99f91af9</t>
  </si>
  <si>
    <t>Theodysseyonline.com BTF 300x250</t>
  </si>
  <si>
    <t>cb8bb1e44a1ac3ce834caf154fe1c43e</t>
  </si>
  <si>
    <t>Theodysseyonline.com NEW 300x250</t>
  </si>
  <si>
    <t>f9a33a21c5a6138ce0b70f3c1900a3a3</t>
  </si>
  <si>
    <t>Theodysseyonline.com Mobile NEW 300x250</t>
  </si>
  <si>
    <t>tha.nguyen@netlink.vn</t>
  </si>
  <si>
    <t>Netlink (yeutretho.vn)</t>
  </si>
  <si>
    <t>c0493d399855e33114fe6c7e3fa81e1b</t>
  </si>
  <si>
    <t>Tinmoi.vn 300x250</t>
  </si>
  <si>
    <t>thomas.brettschneider@berlinonline.de</t>
  </si>
  <si>
    <t>Berlin.de</t>
  </si>
  <si>
    <t>061d9f59f8bdc95cd07c588f3ffcbc52</t>
  </si>
  <si>
    <t>Berlin.de 300x250</t>
  </si>
  <si>
    <t>0648b9362631102a6e46d03315c3081f</t>
  </si>
  <si>
    <t>Berlin.de 728x90</t>
  </si>
  <si>
    <t>4b5173f29f8a27ae3a59f9a45ab0b080</t>
  </si>
  <si>
    <t>Berlin.de 160x600</t>
  </si>
  <si>
    <t>57a6a859d97fd1c3ced71badba36cb26</t>
  </si>
  <si>
    <t>Berlin.de #2 300x600</t>
  </si>
  <si>
    <t>78c942e8fcb7ec3cd1a25e09ad2d8302</t>
  </si>
  <si>
    <t>Visitberlin.de 160x600</t>
  </si>
  <si>
    <t>85ee7c1204793b310b2d8cdcdc8ec682</t>
  </si>
  <si>
    <t>Visitberlin.de 728x90</t>
  </si>
  <si>
    <t>876eed5982bdaa3125e35c0d14af8266</t>
  </si>
  <si>
    <t>Visitberlin.de 300x250</t>
  </si>
  <si>
    <t>a7684992fc29507fcf62e5ed6d5a0010</t>
  </si>
  <si>
    <t>Berlinonline.de 300x250</t>
  </si>
  <si>
    <t>c8507d47f2992855bcfae28a1539652f</t>
  </si>
  <si>
    <t>Berlinonline.de 160x600</t>
  </si>
  <si>
    <t>da000538f92e36357de32156d44fbbd7</t>
  </si>
  <si>
    <t>Berlinonline.de 728x90</t>
  </si>
  <si>
    <t>f87580608c26883fd192c6e3250ae1aa</t>
  </si>
  <si>
    <t>Berlin.de 300x600</t>
  </si>
  <si>
    <t>thomas@generatorhallen.se</t>
  </si>
  <si>
    <t>24524e6e197f3803d44abe0ba6a0b714</t>
  </si>
  <si>
    <t>ROW_PB 300x250</t>
  </si>
  <si>
    <t>32c0b4b0d2483149055b57ccca0ad426</t>
  </si>
  <si>
    <t>Thesimsresource.com W.EUR MID_1 300x250</t>
  </si>
  <si>
    <t>376d1e04b68aa97a8f289a1c05bee367</t>
  </si>
  <si>
    <t>Thesimsresource.com W.EUR BOT 728x90</t>
  </si>
  <si>
    <t>4b3ef463cc8af4c1bc6cd659c1326bc0</t>
  </si>
  <si>
    <t>Thesimsresource.com W.EUR MID_2 300x250</t>
  </si>
  <si>
    <t>5c6ef7c9a263c53c77fe03aace36469d</t>
  </si>
  <si>
    <t>Thesimsresource.com W.EUR 728x90</t>
  </si>
  <si>
    <t>5c9ba74b333cf2cde256812beca49fc5</t>
  </si>
  <si>
    <t>ROW_PB_ 300x600</t>
  </si>
  <si>
    <t>7631832a50907a180eb26b6efa02824f</t>
  </si>
  <si>
    <t>ROW_PB_ 728x90</t>
  </si>
  <si>
    <t>a8c3faa9a502dd5f1830025255129798</t>
  </si>
  <si>
    <t>Thesimsresource.com W.EUR MID_3 300x250</t>
  </si>
  <si>
    <t>ae22d84691f4aa4e57ac2e6475b48a58</t>
  </si>
  <si>
    <t>Thesimsresource.com W.EUR 300x250</t>
  </si>
  <si>
    <t>c327557a4fc84ab1c7947beb129d3f7c</t>
  </si>
  <si>
    <t>PB_TSR_EU_300x250_BTF</t>
  </si>
  <si>
    <t>d6986606d2bf314906bfd00f809dd6d0</t>
  </si>
  <si>
    <t>Thesimsresource.com W.EUR MID 728x90</t>
  </si>
  <si>
    <t>thomas@trueactivist.com</t>
  </si>
  <si>
    <t>RealNews (trueactivist.com)</t>
  </si>
  <si>
    <t>07da2d5701f86b7689fff768ae0c95f5</t>
  </si>
  <si>
    <t>TA_A_ATF_300V_KOM 300x600</t>
  </si>
  <si>
    <t>221aeced88047ef82aed39b845ac06e9</t>
  </si>
  <si>
    <t>TA_MOB_A_BTF2_320V_KOM 320x50</t>
  </si>
  <si>
    <t>3d14f4933715cc030365a9dd9065b35a</t>
  </si>
  <si>
    <t>TA_T2_MOB_A_BTF1_300x250_KOM 300x250</t>
  </si>
  <si>
    <t>411a9501c87aeffeee1df6096954ff60</t>
  </si>
  <si>
    <t>TA_MOB_A_ATF_320V_KOM 320x50</t>
  </si>
  <si>
    <t>5000ba695217fdc3ced9d758b55e3042</t>
  </si>
  <si>
    <t>TA_MOB_A_BTF1_300x250_KOM 300x250</t>
  </si>
  <si>
    <t>6be94e4fd57f27fda99a1d917c9add32</t>
  </si>
  <si>
    <t>TA_MOB_A_BTF1_320V_KOM 320x50</t>
  </si>
  <si>
    <t>7dc44c589419b131b4331831314680d8</t>
  </si>
  <si>
    <t>TA_T2_MOB_A_BTF1_320V_KOM 320x50</t>
  </si>
  <si>
    <t>acb6b71ca28b063baff3a6ca46fc50e5</t>
  </si>
  <si>
    <t>TA_MOB_A_BTF3_300x250_KOM 300x250</t>
  </si>
  <si>
    <t>af8d590ee86760757d61ef1e616cbebf</t>
  </si>
  <si>
    <t>TA_T2_MOB_A_ATF_320V_KOM 320x50</t>
  </si>
  <si>
    <t>c4eee6a8d133e94ba07df31a4562c379</t>
  </si>
  <si>
    <t>TA_T2_MOB_A_BTF2_320V_KOM 320x50</t>
  </si>
  <si>
    <t>timesfullofficial@gmail.com</t>
  </si>
  <si>
    <t>Ttimesfull.com</t>
  </si>
  <si>
    <t>tomanga2010@gmail.com</t>
  </si>
  <si>
    <t>Mangachapter.me</t>
  </si>
  <si>
    <t>3079834d64c839648d87804e7032ae75</t>
  </si>
  <si>
    <t>Mangachapter.me 728x90</t>
  </si>
  <si>
    <t>4bc1bf6c59d2149b174142e0d0a3a8a9</t>
  </si>
  <si>
    <t>Mangacat.me 728x90</t>
  </si>
  <si>
    <t>5b51ba18a5400094665c83330830c5d9</t>
  </si>
  <si>
    <t>Mangacat.me 160x600</t>
  </si>
  <si>
    <t>7d4be34f25f1b757a0aa00f267a796ff</t>
  </si>
  <si>
    <t>Mangachapter.me 160x600</t>
  </si>
  <si>
    <t>tomas@sportsverige.se</t>
  </si>
  <si>
    <t>Eliteprospects.com</t>
  </si>
  <si>
    <t>04e814a41e5b2e239ad63e4a57af97a2</t>
  </si>
  <si>
    <t>Eliteprospects.com US&amp;CA BTF</t>
  </si>
  <si>
    <t>174055614a15c81666198f8d7be5f370</t>
  </si>
  <si>
    <t>Eliteprospects.com ATF ROW</t>
  </si>
  <si>
    <t>47bb367a24bc68ddf2d3383b1a03666e</t>
  </si>
  <si>
    <t>Eliteprospects.com US&amp;CA ATF</t>
  </si>
  <si>
    <t>7c305cea4fb4d87edd00c01861fbcc31</t>
  </si>
  <si>
    <t>Eliteprospects.com BTF ROW 300x250</t>
  </si>
  <si>
    <t>e14c9e61a3bfebd11ad8963189a83776</t>
  </si>
  <si>
    <t>e78f6317a7bc7848ba776f364a2e972a</t>
  </si>
  <si>
    <t>tommy@skylikes.com</t>
  </si>
  <si>
    <t>Skylikes (buzzit.club)</t>
  </si>
  <si>
    <t>04905de5469bd6ff01136c32143b8640</t>
  </si>
  <si>
    <t>Buzzit.club 300x600</t>
  </si>
  <si>
    <t>83994584e2d0769f143b8b35f860fde5</t>
  </si>
  <si>
    <t>Buzzit.club #2 728x90</t>
  </si>
  <si>
    <t>9a4904c9fc9d256e927d3108654f5f25</t>
  </si>
  <si>
    <t>Buzzit.club #2 300x250</t>
  </si>
  <si>
    <t>d20640cba7d1ed93c914f5ed67d842d0</t>
  </si>
  <si>
    <t>Buzzit.club #3 728x90</t>
  </si>
  <si>
    <t>d8ebfeab8e8428ec253db7a29bb3e8cc</t>
  </si>
  <si>
    <t>Buzzit.club #1 728x90</t>
  </si>
  <si>
    <t>db35ebd412da2d4d5ede052504b99231</t>
  </si>
  <si>
    <t>Buzzit.club 160x600</t>
  </si>
  <si>
    <t>ffe55a35a2932bf18b462d72c5bb7d6d</t>
  </si>
  <si>
    <t>Buzzit.club #1 300x250</t>
  </si>
  <si>
    <t>toullier@netcapricorn.com</t>
  </si>
  <si>
    <t>Capricorn (lemonde.fr)</t>
  </si>
  <si>
    <t>24e17e313fe0ac69643ff1e33d09674e</t>
  </si>
  <si>
    <t>Bfmtv.com 300x250</t>
  </si>
  <si>
    <t>a4042babd75ec21954497fc4922adf5c</t>
  </si>
  <si>
    <t>01net.com 300x250</t>
  </si>
  <si>
    <t>c99720975113f2fb9322675929a838ae</t>
  </si>
  <si>
    <t>01net.com 728x90</t>
  </si>
  <si>
    <t>d4889af070f1659719fb382578d8b579</t>
  </si>
  <si>
    <t>Bfmtv.com 728x90</t>
  </si>
  <si>
    <t>traffic@sodahead.com</t>
  </si>
  <si>
    <t>Sodahead.com (huntdrop.com)</t>
  </si>
  <si>
    <t>2341c8e0d68f590f14fa4a454d4904dd</t>
  </si>
  <si>
    <t>5d81c3dba67ff0552cefe680dd9487aa</t>
  </si>
  <si>
    <t>7256bd9223fa808a73d2d1f4e6674d96</t>
  </si>
  <si>
    <t>95b23348a79496d7c8e1ba93ef881a7e</t>
  </si>
  <si>
    <t>a557049f9f0e1cfd7930d7ec66d11973</t>
  </si>
  <si>
    <t>c3c852ba114493edf79465ced3e688c1</t>
  </si>
  <si>
    <t>d560619271190d58585ac2a94359498a</t>
  </si>
  <si>
    <t>trexha93@icloud.com</t>
  </si>
  <si>
    <t>Taoo.us</t>
  </si>
  <si>
    <t>54abb1fab83d86ea572f0d9c0b625e15</t>
  </si>
  <si>
    <t>Taoo.us #2 300x250</t>
  </si>
  <si>
    <t>83a2134a8bb428aae7b01f894ab37f0f</t>
  </si>
  <si>
    <t>Taoo.us 300x250</t>
  </si>
  <si>
    <t>tuntikorn@designbyarm.com</t>
  </si>
  <si>
    <t>niceoppai.net</t>
  </si>
  <si>
    <t>31ad4adec1e2a7c08e0e233fcf62daeb</t>
  </si>
  <si>
    <t>Niceoppai.net 300x250</t>
  </si>
  <si>
    <t>36501c32ce1f7ddb9881ab234af69129</t>
  </si>
  <si>
    <t>Niceoppai.net #2 300x250</t>
  </si>
  <si>
    <t>7a291919105ac04ed2a64327b38baf60</t>
  </si>
  <si>
    <t>Niceoppai.net 728x90</t>
  </si>
  <si>
    <t>tyler@bikerumor.com</t>
  </si>
  <si>
    <t>Bikerumor.com</t>
  </si>
  <si>
    <t>00e4e0887f8ab768288978079195c09e</t>
  </si>
  <si>
    <t>Bikerumor.com Tier 1 Middle 300x250</t>
  </si>
  <si>
    <t>099c9721684bcbb9428e7bcba528b2cc</t>
  </si>
  <si>
    <t>Bikerumor.com Mobile 320x50</t>
  </si>
  <si>
    <t>4c131b76c43f3e62dd04f189ad8b8db9</t>
  </si>
  <si>
    <t>Bikerumor.com E Mobile 728x90</t>
  </si>
  <si>
    <t>73e903173fe240543b328675fabba41c</t>
  </si>
  <si>
    <t>Bikerumor.com 970x250</t>
  </si>
  <si>
    <t>aa6c8b6c9d7a5c30dcaa263ffd00df1b</t>
  </si>
  <si>
    <t>Bikerumor.com Tier 1 300x600</t>
  </si>
  <si>
    <t>dcb9a48cc8de2ee332334c8ba57e7f90</t>
  </si>
  <si>
    <t>Bikerumor.com Mobile #2 300x250</t>
  </si>
  <si>
    <t>e51fbb15ca36fb9146659979a6153f69</t>
  </si>
  <si>
    <t>Bikerumor.com Tier 1 TOP 300x250</t>
  </si>
  <si>
    <t>tzerr@inside-outmedia.com</t>
  </si>
  <si>
    <t>InsideOut Media (iExplore.com)</t>
  </si>
  <si>
    <t>110bf6a6a7207b77e8d362190ac53560</t>
  </si>
  <si>
    <t>Travelmindset.com US &amp; CA 160x600</t>
  </si>
  <si>
    <t>1c70ecc315f91df62553f8b429ffa8ad</t>
  </si>
  <si>
    <t>Travelmindset.com 300x600</t>
  </si>
  <si>
    <t>34f9a62b0d7b63ee2e32e6a1ea3d0e0d</t>
  </si>
  <si>
    <t>Iexplore.com BTF 728x90</t>
  </si>
  <si>
    <t>63e1fd76b1a71b426d8b1e1c5e19ef83</t>
  </si>
  <si>
    <t>Travelmindset.com US &amp; CA #2 300x250</t>
  </si>
  <si>
    <t>6e6e433002b5c6bcbd4ef59a061d2f29</t>
  </si>
  <si>
    <t>Travelmindset.com BTF 728x90</t>
  </si>
  <si>
    <t>7407d82541fe6c96530225e185909be9</t>
  </si>
  <si>
    <t>Iexplore.com US &amp; CA 160x600</t>
  </si>
  <si>
    <t>8ce6a6602ca19016315efe19e49882c1</t>
  </si>
  <si>
    <t>Travelmindset.com US &amp; CA 728x90</t>
  </si>
  <si>
    <t>93554e6552d20ba21ac038721e3f4539</t>
  </si>
  <si>
    <t>Travelmindset.com US &amp; CA 300x250</t>
  </si>
  <si>
    <t>9f2fb6fc7b22a1539b6d04afd30a5c8f</t>
  </si>
  <si>
    <t>Iexplore.com US &amp; CA 728x90</t>
  </si>
  <si>
    <t>d763300a1d1a839c275d6c3a2b14732c</t>
  </si>
  <si>
    <t>Iexplore.com 300x600</t>
  </si>
  <si>
    <t>underneathstardoll@hotmail.com</t>
  </si>
  <si>
    <t>Underneath Stardoll</t>
  </si>
  <si>
    <t>926f42386b783ee464adb056fc279ce6</t>
  </si>
  <si>
    <t>Underneathstardoll.net 728x90</t>
  </si>
  <si>
    <t>f398613f6dfafeeef9e1a22294253d49</t>
  </si>
  <si>
    <t>Underneathstardoll.net 300x250</t>
  </si>
  <si>
    <t>unwindly@gmail.com</t>
  </si>
  <si>
    <t>Unwindly.com</t>
  </si>
  <si>
    <t>4d66a7e0c07363ce1922410d142e0e89</t>
  </si>
  <si>
    <t>Thisismarvelous.com 728x90</t>
  </si>
  <si>
    <t>c63270c971851075f77da3077c0b9205</t>
  </si>
  <si>
    <t>Thisismarvelous.com 300x250</t>
  </si>
  <si>
    <t>f26df9e3ee5412e396638202f83213f2</t>
  </si>
  <si>
    <t>val_landi@dailygalaxy.com</t>
  </si>
  <si>
    <t>Dailygalaxy.com</t>
  </si>
  <si>
    <t>04fdb3dcf1c7aaf04771a325d1cf0a24</t>
  </si>
  <si>
    <t>Dailygalaxy.com NEW 300x250</t>
  </si>
  <si>
    <t>70da2e2ef91cd94d4846875b6e5e9ef5</t>
  </si>
  <si>
    <t>Dailygalaxy.com Mobile</t>
  </si>
  <si>
    <t>d226ed61345d6f9f8fc823ecf586f299</t>
  </si>
  <si>
    <t>vanolinc@gmail.com</t>
  </si>
  <si>
    <t>1001playlist.com</t>
  </si>
  <si>
    <t>2059eb26a60eb2d9b1a544a8a20216f3</t>
  </si>
  <si>
    <t>Video-battle.com 300x250</t>
  </si>
  <si>
    <t>20a12c9406150fc7dcc475af3ef3db1b</t>
  </si>
  <si>
    <t>1006playlist.com Mobile 300x250</t>
  </si>
  <si>
    <t>38d52a4621049768b2538b8a3bf5cdd0</t>
  </si>
  <si>
    <t>1006playlist.com #2 300x250</t>
  </si>
  <si>
    <t>6e8c67ffb92f039e8ed6c287515f4330</t>
  </si>
  <si>
    <t>Video-battle.com Mobile 300x250</t>
  </si>
  <si>
    <t>8a55c983588fdf024a72f5a82a7bf8ca</t>
  </si>
  <si>
    <t>1006playlist.com 300x250</t>
  </si>
  <si>
    <t>8d799a2a8f4387c663371e08bc445e44</t>
  </si>
  <si>
    <t>1006playlist.com 728x90</t>
  </si>
  <si>
    <t>971be0e0d214649c069851135decb8b0</t>
  </si>
  <si>
    <t>Video-battle.com 728x90</t>
  </si>
  <si>
    <t>ee7bdd44064114fc59b166550f95bdc6</t>
  </si>
  <si>
    <t>Video-battle.com #2 300x250</t>
  </si>
  <si>
    <t>vedatyes@gmail.com</t>
  </si>
  <si>
    <t>Anime-stream24.com</t>
  </si>
  <si>
    <t>5f1d26cd6d7caa8d5028b4b0c05ad0a3</t>
  </si>
  <si>
    <t>Ww.anime-stream24.com 728x90</t>
  </si>
  <si>
    <t>6dc216a642365ec5e9064dc3d753080b</t>
  </si>
  <si>
    <t>Ww.anime-stream24.com #2 300x250</t>
  </si>
  <si>
    <t>a77a744c71c7ed4d665ade633a537bea</t>
  </si>
  <si>
    <t>Ww.anime-stream24.com 300x250</t>
  </si>
  <si>
    <t>venicebeachca@gmail.com</t>
  </si>
  <si>
    <t>Venicebeach.com</t>
  </si>
  <si>
    <t>303a9cb278b05523b6bfab9874eb0af4</t>
  </si>
  <si>
    <t>Venicebeach.com Video Page 300x250</t>
  </si>
  <si>
    <t>3a45ac452d0951ca9167b4b35da1b8d6</t>
  </si>
  <si>
    <t>Venicebeach.com 300x250</t>
  </si>
  <si>
    <t>457ba4761a63803098bc942cc9d0c518</t>
  </si>
  <si>
    <t>Venicebeach.com 728x90</t>
  </si>
  <si>
    <t>60b41fa1da507fc8aae5515b44f31f46</t>
  </si>
  <si>
    <t>Venicebeach.com Video BTF 728x90</t>
  </si>
  <si>
    <t>63b5fb7c29859233a4be3ff11dcc4ce2</t>
  </si>
  <si>
    <t>Venicebeach.com $.50 300x250</t>
  </si>
  <si>
    <t>6c02d3390ec957f50731eb497be6adec</t>
  </si>
  <si>
    <t>Venicebeach.com $.50 728x90</t>
  </si>
  <si>
    <t>8acaac340f793645fbaa656c43438816</t>
  </si>
  <si>
    <t>Venicebeach.com Video Page 728x90</t>
  </si>
  <si>
    <t>9d500d248eee06602433ed49d1910ad4</t>
  </si>
  <si>
    <t>Venicebeach.com Video BTF 300x250</t>
  </si>
  <si>
    <t>victoria.walcott@trinidadexpress.com</t>
  </si>
  <si>
    <t>Trinidadexpress.com</t>
  </si>
  <si>
    <t>308be5ac050980517b01c023eff7dd27</t>
  </si>
  <si>
    <t>Trinidadexpress.com US, EU 300x250</t>
  </si>
  <si>
    <t>bcf7d3913019dc2eeb1f90c3401bc8fd</t>
  </si>
  <si>
    <t>Trinidadexpress.com Caribbean 300x250</t>
  </si>
  <si>
    <t>viewcelebrities@gmail.com</t>
  </si>
  <si>
    <t>Viewcelebs.com</t>
  </si>
  <si>
    <t>17e78e2c7ccb307a10cde053bb1d44dc</t>
  </si>
  <si>
    <t>Viewcelebs.com 300x250</t>
  </si>
  <si>
    <t>vikrant@ifood.tv</t>
  </si>
  <si>
    <t>Ifood.tv</t>
  </si>
  <si>
    <t>e389d3e9be5f328ef7b5e79cf35de36e</t>
  </si>
  <si>
    <t>IFood 728x90</t>
  </si>
  <si>
    <t>vince.wheninmanila@gmail.com</t>
  </si>
  <si>
    <t>Wheninmanila.com</t>
  </si>
  <si>
    <t>52cbd2d7cce22c50989c1fecb5ff48cb</t>
  </si>
  <si>
    <t>Wheninmanila.com 300x250</t>
  </si>
  <si>
    <t>vinodsrinivas@lovepanky.com</t>
  </si>
  <si>
    <t>Lovepanky.com</t>
  </si>
  <si>
    <t>80531db6089f095ac7e99edda5be629d</t>
  </si>
  <si>
    <t>Lovepanky.com 728x90</t>
  </si>
  <si>
    <t>vittoria@yeticrabmedia.com</t>
  </si>
  <si>
    <t>Yeti Crab Media (thingslife.com)</t>
  </si>
  <si>
    <t>1d94b9c4ad1ff730cbffbba695e8bf7a</t>
  </si>
  <si>
    <t>Thingslife.com 300x250</t>
  </si>
  <si>
    <t>3842f5fd98801ea3bfe2a6023aaacc0c</t>
  </si>
  <si>
    <t>Thingslife.com 300x600</t>
  </si>
  <si>
    <t>d1aab7ee67a72bf4850a7408b3ebde3e</t>
  </si>
  <si>
    <t>Cafefame.com 300x250</t>
  </si>
  <si>
    <t>vsabourdy@madeinwork.com</t>
  </si>
  <si>
    <t>MadeInWork (ptitchef.com)</t>
  </si>
  <si>
    <t>0d790cdb4591a59d9a5ea11603140584</t>
  </si>
  <si>
    <t>Petitchef.it 728x90</t>
  </si>
  <si>
    <t>9db48f034fcd94d4c392c09d726bc6d5</t>
  </si>
  <si>
    <t>Petitchef.es 728x90</t>
  </si>
  <si>
    <t>wade.best@pressdemocrat.com</t>
  </si>
  <si>
    <t>Sonoma Media Investments (pressdemocrat.com)</t>
  </si>
  <si>
    <t>07fa4fc8a20aff06cc80af959159b8ee</t>
  </si>
  <si>
    <t>Pressdemocrat.com 300x600</t>
  </si>
  <si>
    <t>09311b5ae57c849f281e4d1e8aa43478</t>
  </si>
  <si>
    <t>Pressdemocrat.com 728x90</t>
  </si>
  <si>
    <t>1d21d1c31749ed9ff165cb408f7633d8</t>
  </si>
  <si>
    <t>Petaluma360.com Mobile 320x50</t>
  </si>
  <si>
    <t>765548f4d886bf44b199873cc7b42e96</t>
  </si>
  <si>
    <t>Pressdemocrat.com 300x250</t>
  </si>
  <si>
    <t>ab9cf81b8924cef360c7a1babe30e672</t>
  </si>
  <si>
    <t>Pressdemocrat.com Mobile 300x250</t>
  </si>
  <si>
    <t>de335c09088bfd7742005d656b3b8ad9</t>
  </si>
  <si>
    <t>Pressdemocrat.com Mobile 320x50</t>
  </si>
  <si>
    <t>warclans15@gmail.com</t>
  </si>
  <si>
    <t>Warclans.com</t>
  </si>
  <si>
    <t>273137124278aaaf00831f4ca0076c50</t>
  </si>
  <si>
    <t>Warclans.com #1 300x250</t>
  </si>
  <si>
    <t>warren@drafttek.com</t>
  </si>
  <si>
    <t>Drafttek.com</t>
  </si>
  <si>
    <t>2e00d7e1ce78d5a196f9fcd75538aaf8</t>
  </si>
  <si>
    <t>Drafttek.com Mobile 320x50</t>
  </si>
  <si>
    <t>60bec8597d156e966e39e2b8b59df7c6</t>
  </si>
  <si>
    <t>Drafttek.com Mobile 300x250</t>
  </si>
  <si>
    <t>baf89d0f55fd0ad5bac6f27320aafdcf</t>
  </si>
  <si>
    <t>Drafttek.com 728x90</t>
  </si>
  <si>
    <t>c360c0e45da3b89cc47fb3bc72ae4a6e</t>
  </si>
  <si>
    <t>Drafttek.com 160x600</t>
  </si>
  <si>
    <t>ce00870005822cf8facd9c1282024d0d</t>
  </si>
  <si>
    <t>Drafttek.com 300x250</t>
  </si>
  <si>
    <t>webmaster@andhraguide.com</t>
  </si>
  <si>
    <t>Andhraguide.com</t>
  </si>
  <si>
    <t>95694c11e0277685cefbfdbccb3980cb</t>
  </si>
  <si>
    <t>Andhraguide.com 300x250</t>
  </si>
  <si>
    <t>e44f02309dff58db60b583875991bdf2</t>
  </si>
  <si>
    <t>Andhraguide.com 728x90</t>
  </si>
  <si>
    <t>webmaster@coolrom.com</t>
  </si>
  <si>
    <t>Coolrom.com</t>
  </si>
  <si>
    <t>0470dfdd1a37f96bdd94dcaafdd0659e</t>
  </si>
  <si>
    <t>Coolrom.com #2 300x250</t>
  </si>
  <si>
    <t>38f9726b1f9373dfe54d152c5742135a</t>
  </si>
  <si>
    <t>Game-oldies.com 728x90</t>
  </si>
  <si>
    <t>510eca63b03bf6b79ffbff58d35b02b4</t>
  </si>
  <si>
    <t>5857efb8e6af064a5226068960be0da5</t>
  </si>
  <si>
    <t>Coolrom.com 300x250</t>
  </si>
  <si>
    <t>90e0320c375fd096ceb702503b305833</t>
  </si>
  <si>
    <t>Coolrom.com 728x90</t>
  </si>
  <si>
    <t>e3fbf42547b3271cb65b6fdf9bd42d42</t>
  </si>
  <si>
    <t>Coolrom.com 160x600</t>
  </si>
  <si>
    <t>webmaster@futureofcapitalism.com</t>
  </si>
  <si>
    <t>Future Of Capitalism LLC (freebeacon.com)</t>
  </si>
  <si>
    <t>261b40bc4bda65a70f80c51b41b66033</t>
  </si>
  <si>
    <t>Freebeacon.com #2 300x250</t>
  </si>
  <si>
    <t>77d541407a753e73f271283c5d9bc5d5</t>
  </si>
  <si>
    <t>Freebeacon.com 728x90</t>
  </si>
  <si>
    <t>f13d38c2eb644eb7fbf81498618775aa</t>
  </si>
  <si>
    <t>Freebeacon.com 300x250</t>
  </si>
  <si>
    <t>webmaster@theyoump3.com</t>
  </si>
  <si>
    <t>theyoump3.com</t>
  </si>
  <si>
    <t>11b7bcff7a04e04ec04a9d01d94cf6f9</t>
  </si>
  <si>
    <t>Theyoump3.com 300x250</t>
  </si>
  <si>
    <t>1ebcb0d4fa47f14223fa2ec316e181f4</t>
  </si>
  <si>
    <t>Theyoump3.com 160x600</t>
  </si>
  <si>
    <t>5428d84dd17c5e8f833169f671de015e</t>
  </si>
  <si>
    <t>Theyoump3.com 728x90</t>
  </si>
  <si>
    <t>57b6f35eb7c89d583b8283c68519e2ba</t>
  </si>
  <si>
    <t>Theyoump3.com Mobile 300x250</t>
  </si>
  <si>
    <t>wen2006168@hotmail.com</t>
  </si>
  <si>
    <t>Hongfire.com</t>
  </si>
  <si>
    <t>2b4ea7d17011d03f3f5db27450a6f5b1</t>
  </si>
  <si>
    <t>4f8c34472a90236b357f4d5522696329</t>
  </si>
  <si>
    <t>b7690ca1a5353da438914b68f540a5bb</t>
  </si>
  <si>
    <t>e1595f2ebf54e7a9c17f4c5930cee88b</t>
  </si>
  <si>
    <t>Hongfire.com #2</t>
  </si>
  <si>
    <t>wes@smash.com</t>
  </si>
  <si>
    <t>Smash.com</t>
  </si>
  <si>
    <t>05020fe25bed37047f4b88cc8572c954</t>
  </si>
  <si>
    <t>TIER 1 - (Leaderboard Top) - USA UK AU CA DE ATF</t>
  </si>
  <si>
    <t>1b6807b56a1584e3ca2f2881547e0155</t>
  </si>
  <si>
    <t>TIER 1 - (Mobile Bottom) - USA UK AU CA DE BTF - 320x50</t>
  </si>
  <si>
    <t>1e53715f5f205ec0f8787a0df1ba5d52</t>
  </si>
  <si>
    <t>TIER 1 - (Sidebar Top) - USA UK AU CA DE ATF - 300x250</t>
  </si>
  <si>
    <t>3043fa165e81e308ccbf72f9434d8604</t>
  </si>
  <si>
    <t>TIER 1 - (Mobile Mid)- USA UK AU CA DE MID - 320x50</t>
  </si>
  <si>
    <t>374a9e0ed64ffe9ba76a20ce893eb994</t>
  </si>
  <si>
    <t>TIER 1 - (Sidebar Bottom) - USA UK AU CA DE BTF</t>
  </si>
  <si>
    <t>3cb00119817973f5f105b2582d4a7368</t>
  </si>
  <si>
    <t>TIER 2 - (Sidebar Top) - USA UK AU CA DE ATF</t>
  </si>
  <si>
    <t>6aac7056264e888f1c9bd8dc06733c2c</t>
  </si>
  <si>
    <t>TIER 1 - (Mobile Top) - USA UK AU CA DE TOP - 320x50</t>
  </si>
  <si>
    <t>6b0482096f96e2b4f993da7bc6ec81e1</t>
  </si>
  <si>
    <t>TIER 2 - (Sidebar Bottom) - USA UK AU CA DE BTF 300x250</t>
  </si>
  <si>
    <t>6f71e6c49fd307edf9afded6d2de1548</t>
  </si>
  <si>
    <t>TIER 2 - (Leaderboard Mid) - USA UK AU CA DE MID</t>
  </si>
  <si>
    <t>70ff670c02db94a3b17a78ce11e7a8c2</t>
  </si>
  <si>
    <t>TIER 2 - (Leaderboard Bottom) - USA UK AU CA DE BTF</t>
  </si>
  <si>
    <t>8febf6f5ba2e7c91462897609212f3fd</t>
  </si>
  <si>
    <t>TIER 2 - (Leaderboard Top) - USA UK AU CA DE ATF</t>
  </si>
  <si>
    <t>94142afdfc00309dfc0cdb8ae1255d64</t>
  </si>
  <si>
    <t>TIER 1 - (Sidebar Mid) - USA UK AU CA DE MID - 300x250</t>
  </si>
  <si>
    <t>a4977fe07aa9b38a52cf80bb5cc07923</t>
  </si>
  <si>
    <t>TIER 1 - (Leaderboard Bottom) - USA UK AU CA DE BTF</t>
  </si>
  <si>
    <t>c637c397e9a37b34d7d9dbfd4a781159</t>
  </si>
  <si>
    <t>TIER 1 - (Leaderboard Mid) - USA UK AU CA DE MID</t>
  </si>
  <si>
    <t>d9373e8a39e8cf841924439309693117</t>
  </si>
  <si>
    <t>TIER 2 - (Sidebar Mid) - USA UK AU CA DE MID 300x250</t>
  </si>
  <si>
    <t>wishstocks@outlook.com</t>
  </si>
  <si>
    <t>Wishstocks.com</t>
  </si>
  <si>
    <t>9d81501c95c041589dc1f8647f2c6ed8</t>
  </si>
  <si>
    <t>Wishstocks.com #2 300x250</t>
  </si>
  <si>
    <t>writedge1@gmail.com</t>
  </si>
  <si>
    <t>dailytwocents.com</t>
  </si>
  <si>
    <t>4b32fd2c3309b6f3c45a6211c9c71af7</t>
  </si>
  <si>
    <t>Dailytwocents.com 300x250</t>
  </si>
  <si>
    <t>wwfoldschoolwrestling@gmail.com</t>
  </si>
  <si>
    <t>Wwfoldschool.com</t>
  </si>
  <si>
    <t>93912f45a489285153df3f655c09e4ad</t>
  </si>
  <si>
    <t>Wwfoldschool.com Mobile Tier 2 300x250</t>
  </si>
  <si>
    <t>ad0aa27756fa60ccd3dd2707886c1a79</t>
  </si>
  <si>
    <t>Wwfoldschool.com Mobile Tier 1 300x250</t>
  </si>
  <si>
    <t>b42de1b5b5112320b12d90609a487612</t>
  </si>
  <si>
    <t>SideRail</t>
  </si>
  <si>
    <t>c98813d4fdf3d34959d01bce592787ab</t>
  </si>
  <si>
    <t>Wwfoldschool.com Tier 2 160x600</t>
  </si>
  <si>
    <t>d2a391ec4b493393e395c1b42f90604c</t>
  </si>
  <si>
    <t>Below Heading 320x50</t>
  </si>
  <si>
    <t>f1b7eb02b4a8864693fc3eef0d63fb0c</t>
  </si>
  <si>
    <t>Wwfoldschool.com Tier 1 160x600</t>
  </si>
  <si>
    <t>f280682f5943a2558e9014ae360afefe</t>
  </si>
  <si>
    <t>Leaderboard 728x90</t>
  </si>
  <si>
    <t>x17@x17agency.com</t>
  </si>
  <si>
    <t>X17online.com</t>
  </si>
  <si>
    <t>c4b0cc3fb708e31288dd3b2e7653f950</t>
  </si>
  <si>
    <t>X17online.com BTF 300x250</t>
  </si>
  <si>
    <t>yannick.vigier@arcana-gaming.com</t>
  </si>
  <si>
    <t>Arcana-gaming.com</t>
  </si>
  <si>
    <t>yevgeny.sokolnikov@gmail.com</t>
  </si>
  <si>
    <t>generalquizz.com</t>
  </si>
  <si>
    <t>b498f84adc83e20e30d5a0a673f58589</t>
  </si>
  <si>
    <t>Generalquizz.com 300x250</t>
  </si>
  <si>
    <t>yilmaz@adsensitive.com</t>
  </si>
  <si>
    <t>Aktifhaber.com</t>
  </si>
  <si>
    <t>aa72b1dffae78ee24380e9b2e516a278</t>
  </si>
  <si>
    <t>Aktifhaber.com TR 300x250</t>
  </si>
  <si>
    <t>yulius.saputra@tribunnews.com</t>
  </si>
  <si>
    <t>Tribunnews.com</t>
  </si>
  <si>
    <t>00c95e9a0fd82afb0a9f49da9b8bc126</t>
  </si>
  <si>
    <t>Belitung.tribunnews.com 300x250</t>
  </si>
  <si>
    <t>06ea6cdcca6e258db1af32289190dcab</t>
  </si>
  <si>
    <t>Aceh.tribunnews.com Mobile 300x250</t>
  </si>
  <si>
    <t>15caba82e10840f47bf3f78f7f0f02b9</t>
  </si>
  <si>
    <t>Jateng.tribunnews.com 300x250</t>
  </si>
  <si>
    <t>1d1279f74c5a9400d5469afb51d40386</t>
  </si>
  <si>
    <t>Makassar.tribunnews.com Mobile 300x250</t>
  </si>
  <si>
    <t>1fbc73e1962e6ec7eb75368a72dfdda3</t>
  </si>
  <si>
    <t>Suryamalang.tribunnews.com Mobile 300x250</t>
  </si>
  <si>
    <t>67b6c96dd5c60723d55d2fb6c17363d9</t>
  </si>
  <si>
    <t>Sumsel.tribunnews.com 300x250</t>
  </si>
  <si>
    <t>69ceaa6a6220ec546f6cfd3d7473f43c</t>
  </si>
  <si>
    <t>Medan.tribunnews.com Mobile 300x250</t>
  </si>
  <si>
    <t>8358c50e260ddb57a8311970cb4b4e64</t>
  </si>
  <si>
    <t>Sumsel.tribunnews.com Mobile 300x250</t>
  </si>
  <si>
    <t>85adb05c773499a92a95be9087e3a1ca</t>
  </si>
  <si>
    <t>Bogor.tribunnews.com Mobile 300x250</t>
  </si>
  <si>
    <t>a5d5396c9bcb95fe1eedadf34b7beb74</t>
  </si>
  <si>
    <t>Palembang.tribunnews.com Mobile 300x250</t>
  </si>
  <si>
    <t>ae0ab737015545802cd820909aae6832</t>
  </si>
  <si>
    <t>Banjarmasin.tribunnews.com Mobile 300x250</t>
  </si>
  <si>
    <t>ae6d05284ee9144f41124426ccc03322</t>
  </si>
  <si>
    <t>Bangka.tribunnews.com Mobile 300x250</t>
  </si>
  <si>
    <t>b07bba183b3a8a88d298d05f89c707e0</t>
  </si>
  <si>
    <t>Makassar.tribunnews.com 300x250</t>
  </si>
  <si>
    <t>bb34e320123f1ca1ec5d286c92673988</t>
  </si>
  <si>
    <t>Palembang.tribunnews.com 300x250</t>
  </si>
  <si>
    <t>ce27c898002fb95821dee6b0daef9bba</t>
  </si>
  <si>
    <t>Jabar.tribunnews.com 300x250</t>
  </si>
  <si>
    <t>d2f4883f5ccd8a405a0af31f722723b4</t>
  </si>
  <si>
    <t>Belitung.tribunnews.com Mobile 300x250</t>
  </si>
  <si>
    <t>db5bcc6b975f904aa7d5003b90b2fa74</t>
  </si>
  <si>
    <t>Lampung.tribunnews.com 300x250</t>
  </si>
  <si>
    <t>e795c0d9044a121fc74374f33baf8ae1</t>
  </si>
  <si>
    <t>Bangka.tribunnews.com 300x250</t>
  </si>
  <si>
    <t>ec3023feee13703f9ca05e9a87c3be37</t>
  </si>
  <si>
    <t>Jambi.tribunnews.com 300x250</t>
  </si>
  <si>
    <t>fbe6a55daed75ee65a6baa9885f9e316</t>
  </si>
  <si>
    <t>Jabar.tribunnews.com Mobile 300x250</t>
  </si>
  <si>
    <t>zindoro@gmail.com</t>
  </si>
  <si>
    <t>Badtameezdil.net</t>
  </si>
  <si>
    <t>fdf9eb2dc26bc0340fcfc5ac2098cbdb</t>
  </si>
  <si>
    <t>Badtameezdil.net 300x600</t>
  </si>
  <si>
    <t>zoranR@firstbeatmarketing.com</t>
  </si>
  <si>
    <t>First Beat Media</t>
  </si>
  <si>
    <t>08a85e36f2f083c597b8c8e33c541b64</t>
  </si>
  <si>
    <t>Moviestalk.com 300x250</t>
  </si>
  <si>
    <t>63022fc28d9f97bf5f7f3de6a7a26eb2</t>
  </si>
  <si>
    <t>Dognotebook.com 300x250</t>
  </si>
  <si>
    <t>706d6c9460357549d1c9bb84c77d0123</t>
  </si>
  <si>
    <t>Boxofficescoop.com Two 300x250</t>
  </si>
  <si>
    <t>total</t>
  </si>
  <si>
    <t>### Grand Total ###</t>
  </si>
  <si>
    <t>site revenue</t>
  </si>
  <si>
    <t>new placement revshare</t>
  </si>
  <si>
    <t>new requested margin</t>
  </si>
  <si>
    <t>new placement profit</t>
  </si>
  <si>
    <t>new profit</t>
  </si>
  <si>
    <t>Recent Margin</t>
  </si>
  <si>
    <t>Anticipated Margin</t>
  </si>
  <si>
    <t>average site revenue</t>
  </si>
  <si>
    <t>margin increase possible</t>
  </si>
  <si>
    <t>Row Labels</t>
  </si>
  <si>
    <t>Grand Total</t>
  </si>
  <si>
    <t>Column Labels</t>
  </si>
  <si>
    <t>Count of revenue_last_month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</si>
</sst>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"/>
    <numFmt numFmtId="165" formatCode="0.0%"/>
    <numFmt numFmtId="166" formatCode="0.000"/>
    <numFmt numFmtId="167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11" fontId="0" fillId="0" borderId="0" xfId="0" applyNumberFormat="1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44" fontId="0" fillId="0" borderId="0" xfId="0" applyNumberFormat="1"/>
    <xf numFmtId="164" fontId="0" fillId="0" borderId="0" xfId="0" applyNumberFormat="1"/>
    <xf numFmtId="5" fontId="0" fillId="0" borderId="0" xfId="0" applyNumberFormat="1"/>
    <xf numFmtId="9" fontId="1" fillId="2" borderId="0" xfId="0" applyNumberFormat="1" applyFont="1" applyFill="1"/>
    <xf numFmtId="167" fontId="0" fillId="0" borderId="0" xfId="0" applyNumberFormat="1" applyFill="1"/>
    <xf numFmtId="0" fontId="0" fillId="0" borderId="0" xfId="0" applyFill="1"/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166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65" fontId="0" fillId="0" borderId="0" xfId="0" applyNumberFormat="1" applyAlignment="1">
      <alignment wrapText="1"/>
    </xf>
    <xf numFmtId="167" fontId="0" fillId="0" borderId="0" xfId="0" applyNumberFormat="1" applyAlignment="1">
      <alignment wrapText="1"/>
    </xf>
    <xf numFmtId="44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0" fontId="0" fillId="0" borderId="0" xfId="0" applyFill="1" applyAlignment="1">
      <alignment wrapText="1"/>
    </xf>
    <xf numFmtId="165" fontId="0" fillId="0" borderId="0" xfId="0" applyNumberFormat="1" applyFill="1" applyAlignment="1">
      <alignment wrapText="1"/>
    </xf>
    <xf numFmtId="165" fontId="0" fillId="0" borderId="0" xfId="0" applyNumberFormat="1" applyFill="1"/>
    <xf numFmtId="164" fontId="0" fillId="0" borderId="0" xfId="0" applyNumberFormat="1" applyFill="1" applyAlignment="1">
      <alignment wrapText="1"/>
    </xf>
    <xf numFmtId="164" fontId="0" fillId="0" borderId="0" xfId="0" applyNumberFormat="1" applyFill="1"/>
    <xf numFmtId="0" fontId="1" fillId="3" borderId="0" xfId="0" applyFont="1" applyFill="1" applyAlignment="1">
      <alignment horizontal="center" wrapText="1"/>
    </xf>
    <xf numFmtId="165" fontId="1" fillId="3" borderId="0" xfId="0" applyNumberFormat="1" applyFont="1" applyFill="1" applyAlignment="1">
      <alignment horizontal="center"/>
    </xf>
    <xf numFmtId="0" fontId="0" fillId="4" borderId="0" xfId="0" applyFill="1"/>
    <xf numFmtId="9" fontId="0" fillId="4" borderId="0" xfId="0" applyNumberFormat="1" applyFill="1"/>
    <xf numFmtId="165" fontId="0" fillId="4" borderId="0" xfId="0" applyNumberFormat="1" applyFill="1"/>
    <xf numFmtId="167" fontId="0" fillId="4" borderId="0" xfId="0" applyNumberFormat="1" applyFill="1"/>
    <xf numFmtId="44" fontId="0" fillId="4" borderId="0" xfId="0" applyNumberFormat="1" applyFill="1"/>
    <xf numFmtId="5" fontId="0" fillId="4" borderId="0" xfId="0" applyNumberFormat="1" applyFill="1"/>
    <xf numFmtId="164" fontId="0" fillId="4" borderId="0" xfId="0" applyNumberFormat="1" applyFill="1"/>
    <xf numFmtId="0" fontId="0" fillId="5" borderId="0" xfId="0" applyFill="1"/>
    <xf numFmtId="9" fontId="0" fillId="5" borderId="0" xfId="0" applyNumberFormat="1" applyFill="1"/>
    <xf numFmtId="165" fontId="0" fillId="5" borderId="0" xfId="0" applyNumberFormat="1" applyFill="1"/>
    <xf numFmtId="167" fontId="0" fillId="5" borderId="0" xfId="0" applyNumberFormat="1" applyFill="1"/>
    <xf numFmtId="44" fontId="0" fillId="5" borderId="0" xfId="0" applyNumberFormat="1" applyFill="1"/>
    <xf numFmtId="5" fontId="0" fillId="5" borderId="0" xfId="0" applyNumberFormat="1" applyFill="1"/>
    <xf numFmtId="164" fontId="0" fillId="5" borderId="0" xfId="0" applyNumberFormat="1" applyFill="1"/>
    <xf numFmtId="44" fontId="1" fillId="3" borderId="0" xfId="0" applyNumberFormat="1" applyFont="1" applyFill="1"/>
    <xf numFmtId="0" fontId="1" fillId="3" borderId="0" xfId="0" applyFont="1" applyFill="1" applyAlignment="1">
      <alignment horizontal="center" wrapText="1"/>
    </xf>
    <xf numFmtId="165" fontId="1" fillId="3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"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[margin_sheet_may.xlsx]Sheet3!PivotTable1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0.01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Sheet3!$B$5:$B$11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5.9171597633136093E-3</c:v>
                </c:pt>
              </c:numCache>
            </c:numRef>
          </c:val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Sheet3!$C$5:$C$11</c:f>
              <c:numCache>
                <c:formatCode>0.00%</c:formatCode>
                <c:ptCount val="6"/>
                <c:pt idx="0">
                  <c:v>0</c:v>
                </c:pt>
                <c:pt idx="1">
                  <c:v>1.1580775911986102E-3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0.11242603550295859</c:v>
                </c:pt>
              </c:numCache>
            </c:numRef>
          </c:val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Sheet3!$D$5:$D$11</c:f>
              <c:numCache>
                <c:formatCode>0.00%</c:formatCode>
                <c:ptCount val="6"/>
                <c:pt idx="0">
                  <c:v>2.1792427131571779E-3</c:v>
                </c:pt>
                <c:pt idx="1">
                  <c:v>8.6855819339895779E-3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0.16568047337278108</c:v>
                </c:pt>
              </c:numCache>
            </c:numRef>
          </c:val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0.12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Sheet3!$E$5:$E$11</c:f>
              <c:numCache>
                <c:formatCode>0.00%</c:formatCode>
                <c:ptCount val="6"/>
                <c:pt idx="0">
                  <c:v>0</c:v>
                </c:pt>
                <c:pt idx="1">
                  <c:v>5.7903879559930511E-4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2.9585798816568047E-3</c:v>
                </c:pt>
              </c:numCache>
            </c:numRef>
          </c:val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0.13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Sheet3!$F$5:$F$11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2.9585798816568047E-3</c:v>
                </c:pt>
              </c:numCache>
            </c:numRef>
          </c:val>
        </c:ser>
        <c:ser>
          <c:idx val="5"/>
          <c:order val="5"/>
          <c:tx>
            <c:strRef>
              <c:f>Sheet3!$G$3:$G$4</c:f>
              <c:strCache>
                <c:ptCount val="1"/>
                <c:pt idx="0">
                  <c:v>0.14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Sheet3!$G$5:$G$11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8.8757396449704144E-3</c:v>
                </c:pt>
              </c:numCache>
            </c:numRef>
          </c:val>
        </c:ser>
        <c:ser>
          <c:idx val="6"/>
          <c:order val="6"/>
          <c:tx>
            <c:strRef>
              <c:f>Sheet3!$H$3:$H$4</c:f>
              <c:strCache>
                <c:ptCount val="1"/>
                <c:pt idx="0">
                  <c:v>0.15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Sheet3!$H$5:$H$11</c:f>
              <c:numCache>
                <c:formatCode>0.00%</c:formatCode>
                <c:ptCount val="6"/>
                <c:pt idx="0">
                  <c:v>6.8101334786161809E-3</c:v>
                </c:pt>
                <c:pt idx="1">
                  <c:v>6.7168500289519401E-2</c:v>
                </c:pt>
                <c:pt idx="2">
                  <c:v>1.6759776536312849E-2</c:v>
                </c:pt>
                <c:pt idx="3">
                  <c:v>0</c:v>
                </c:pt>
                <c:pt idx="4">
                  <c:v>0</c:v>
                </c:pt>
                <c:pt idx="5">
                  <c:v>7.6923076923076927E-2</c:v>
                </c:pt>
              </c:numCache>
            </c:numRef>
          </c:val>
        </c:ser>
        <c:ser>
          <c:idx val="7"/>
          <c:order val="7"/>
          <c:tx>
            <c:strRef>
              <c:f>Sheet3!$I$3:$I$4</c:f>
              <c:strCache>
                <c:ptCount val="1"/>
                <c:pt idx="0">
                  <c:v>0.16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Sheet3!$I$5:$I$11</c:f>
              <c:numCache>
                <c:formatCode>0.00%</c:formatCode>
                <c:ptCount val="6"/>
                <c:pt idx="0">
                  <c:v>0</c:v>
                </c:pt>
                <c:pt idx="1">
                  <c:v>1.7371163867979154E-3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Sheet3!$J$3:$J$4</c:f>
              <c:strCache>
                <c:ptCount val="1"/>
                <c:pt idx="0">
                  <c:v>0.17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Sheet3!$J$5:$J$11</c:f>
              <c:numCache>
                <c:formatCode>0.00%</c:formatCode>
                <c:ptCount val="6"/>
                <c:pt idx="0">
                  <c:v>0</c:v>
                </c:pt>
                <c:pt idx="1">
                  <c:v>3.4742327735958309E-3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Sheet3!$K$3:$K$4</c:f>
              <c:strCache>
                <c:ptCount val="1"/>
                <c:pt idx="0">
                  <c:v>0.18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Sheet3!$K$5:$K$11</c:f>
              <c:numCache>
                <c:formatCode>0.00%</c:formatCode>
                <c:ptCount val="6"/>
                <c:pt idx="0">
                  <c:v>1.3620266957232361E-3</c:v>
                </c:pt>
                <c:pt idx="1">
                  <c:v>9.2646207295888818E-3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2.9585798816568046E-2</c:v>
                </c:pt>
              </c:numCache>
            </c:numRef>
          </c:val>
        </c:ser>
        <c:ser>
          <c:idx val="10"/>
          <c:order val="10"/>
          <c:tx>
            <c:strRef>
              <c:f>Sheet3!$L$3:$L$4</c:f>
              <c:strCache>
                <c:ptCount val="1"/>
                <c:pt idx="0">
                  <c:v>0.19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Sheet3!$L$5:$L$11</c:f>
              <c:numCache>
                <c:formatCode>0.00%</c:formatCode>
                <c:ptCount val="6"/>
                <c:pt idx="0">
                  <c:v>5.4481067828929448E-4</c:v>
                </c:pt>
                <c:pt idx="1">
                  <c:v>5.7903879559930511E-4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2.9585798816568047E-3</c:v>
                </c:pt>
              </c:numCache>
            </c:numRef>
          </c:val>
        </c:ser>
        <c:ser>
          <c:idx val="11"/>
          <c:order val="11"/>
          <c:tx>
            <c:strRef>
              <c:f>Sheet3!$M$3:$M$4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Sheet3!$M$5:$M$11</c:f>
              <c:numCache>
                <c:formatCode>0.00%</c:formatCode>
                <c:ptCount val="6"/>
                <c:pt idx="0">
                  <c:v>5.9929174611822395E-3</c:v>
                </c:pt>
                <c:pt idx="1">
                  <c:v>7.9328314997104812E-2</c:v>
                </c:pt>
                <c:pt idx="2">
                  <c:v>5.5865921787709499E-3</c:v>
                </c:pt>
                <c:pt idx="3">
                  <c:v>0</c:v>
                </c:pt>
                <c:pt idx="4">
                  <c:v>0</c:v>
                </c:pt>
                <c:pt idx="5">
                  <c:v>9.4674556213017749E-2</c:v>
                </c:pt>
              </c:numCache>
            </c:numRef>
          </c:val>
        </c:ser>
        <c:ser>
          <c:idx val="12"/>
          <c:order val="12"/>
          <c:tx>
            <c:strRef>
              <c:f>Sheet3!$N$3:$N$4</c:f>
              <c:strCache>
                <c:ptCount val="1"/>
                <c:pt idx="0">
                  <c:v>0.21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Sheet3!$N$5:$N$11</c:f>
              <c:numCache>
                <c:formatCode>0.00%</c:formatCode>
                <c:ptCount val="6"/>
                <c:pt idx="0">
                  <c:v>2.7240533914464724E-4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5.9171597633136093E-3</c:v>
                </c:pt>
              </c:numCache>
            </c:numRef>
          </c:val>
        </c:ser>
        <c:ser>
          <c:idx val="13"/>
          <c:order val="13"/>
          <c:tx>
            <c:strRef>
              <c:f>Sheet3!$O$3:$O$4</c:f>
              <c:strCache>
                <c:ptCount val="1"/>
                <c:pt idx="0">
                  <c:v>0.22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Sheet3!$O$5:$O$11</c:f>
              <c:numCache>
                <c:formatCode>0.00%</c:formatCode>
                <c:ptCount val="6"/>
                <c:pt idx="0">
                  <c:v>2.7240533914464724E-4</c:v>
                </c:pt>
                <c:pt idx="1">
                  <c:v>1.3317892298784018E-2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1.7751479289940829E-2</c:v>
                </c:pt>
              </c:numCache>
            </c:numRef>
          </c:val>
        </c:ser>
        <c:ser>
          <c:idx val="14"/>
          <c:order val="14"/>
          <c:tx>
            <c:strRef>
              <c:f>Sheet3!$P$3:$P$4</c:f>
              <c:strCache>
                <c:ptCount val="1"/>
                <c:pt idx="0">
                  <c:v>0.23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Sheet3!$P$5:$P$11</c:f>
              <c:numCache>
                <c:formatCode>0.00%</c:formatCode>
                <c:ptCount val="6"/>
                <c:pt idx="0">
                  <c:v>5.4481067828929448E-4</c:v>
                </c:pt>
                <c:pt idx="1">
                  <c:v>5.2113491603937466E-3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2.9585798816568047E-3</c:v>
                </c:pt>
              </c:numCache>
            </c:numRef>
          </c:val>
        </c:ser>
        <c:ser>
          <c:idx val="15"/>
          <c:order val="15"/>
          <c:tx>
            <c:strRef>
              <c:f>Sheet3!$Q$3:$Q$4</c:f>
              <c:strCache>
                <c:ptCount val="1"/>
                <c:pt idx="0">
                  <c:v>0.24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Sheet3!$Q$5:$Q$11</c:f>
              <c:numCache>
                <c:formatCode>0.00%</c:formatCode>
                <c:ptCount val="6"/>
                <c:pt idx="0">
                  <c:v>0</c:v>
                </c:pt>
                <c:pt idx="1">
                  <c:v>1.1580775911986102E-3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16"/>
          <c:order val="16"/>
          <c:tx>
            <c:strRef>
              <c:f>Sheet3!$R$3:$R$4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Sheet3!$R$5:$R$11</c:f>
              <c:numCache>
                <c:formatCode>0.00%</c:formatCode>
                <c:ptCount val="6"/>
                <c:pt idx="0">
                  <c:v>0.61727049850177063</c:v>
                </c:pt>
                <c:pt idx="1">
                  <c:v>0.40880138969310942</c:v>
                </c:pt>
                <c:pt idx="2">
                  <c:v>0.40782122905027934</c:v>
                </c:pt>
                <c:pt idx="3">
                  <c:v>0</c:v>
                </c:pt>
                <c:pt idx="4">
                  <c:v>2.1582733812949641E-2</c:v>
                </c:pt>
                <c:pt idx="5">
                  <c:v>0.26923076923076922</c:v>
                </c:pt>
              </c:numCache>
            </c:numRef>
          </c:val>
        </c:ser>
        <c:ser>
          <c:idx val="17"/>
          <c:order val="17"/>
          <c:tx>
            <c:strRef>
              <c:f>Sheet3!$S$3:$S$4</c:f>
              <c:strCache>
                <c:ptCount val="1"/>
                <c:pt idx="0">
                  <c:v>0.26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Sheet3!$S$5:$S$11</c:f>
              <c:numCache>
                <c:formatCode>0.00%</c:formatCode>
                <c:ptCount val="6"/>
                <c:pt idx="0">
                  <c:v>5.4481067828929448E-4</c:v>
                </c:pt>
                <c:pt idx="1">
                  <c:v>5.7903879559930511E-4</c:v>
                </c:pt>
                <c:pt idx="2">
                  <c:v>1.6759776536312849E-2</c:v>
                </c:pt>
                <c:pt idx="3">
                  <c:v>0</c:v>
                </c:pt>
                <c:pt idx="4">
                  <c:v>0</c:v>
                </c:pt>
                <c:pt idx="5">
                  <c:v>2.9585798816568047E-3</c:v>
                </c:pt>
              </c:numCache>
            </c:numRef>
          </c:val>
        </c:ser>
        <c:ser>
          <c:idx val="18"/>
          <c:order val="18"/>
          <c:tx>
            <c:strRef>
              <c:f>Sheet3!$T$3:$T$4</c:f>
              <c:strCache>
                <c:ptCount val="1"/>
                <c:pt idx="0">
                  <c:v>0.27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Sheet3!$T$5:$T$11</c:f>
              <c:numCache>
                <c:formatCode>0.00%</c:formatCode>
                <c:ptCount val="6"/>
                <c:pt idx="0">
                  <c:v>2.7240533914464722E-3</c:v>
                </c:pt>
                <c:pt idx="1">
                  <c:v>2.8951939779965257E-3</c:v>
                </c:pt>
                <c:pt idx="2">
                  <c:v>1.11731843575419E-2</c:v>
                </c:pt>
                <c:pt idx="3">
                  <c:v>0</c:v>
                </c:pt>
                <c:pt idx="4">
                  <c:v>7.1942446043165471E-3</c:v>
                </c:pt>
                <c:pt idx="5">
                  <c:v>0</c:v>
                </c:pt>
              </c:numCache>
            </c:numRef>
          </c:val>
        </c:ser>
        <c:ser>
          <c:idx val="19"/>
          <c:order val="19"/>
          <c:tx>
            <c:strRef>
              <c:f>Sheet3!$U$3:$U$4</c:f>
              <c:strCache>
                <c:ptCount val="1"/>
                <c:pt idx="0">
                  <c:v>0.28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Sheet3!$U$5:$U$11</c:f>
              <c:numCache>
                <c:formatCode>0.00%</c:formatCode>
                <c:ptCount val="6"/>
                <c:pt idx="0">
                  <c:v>6.2653228003268866E-3</c:v>
                </c:pt>
                <c:pt idx="1">
                  <c:v>7.5275043427909666E-3</c:v>
                </c:pt>
                <c:pt idx="2">
                  <c:v>2.23463687150838E-2</c:v>
                </c:pt>
                <c:pt idx="3">
                  <c:v>0</c:v>
                </c:pt>
                <c:pt idx="4">
                  <c:v>1.4388489208633094E-2</c:v>
                </c:pt>
                <c:pt idx="5">
                  <c:v>2.9585798816568047E-3</c:v>
                </c:pt>
              </c:numCache>
            </c:numRef>
          </c:val>
        </c:ser>
        <c:ser>
          <c:idx val="20"/>
          <c:order val="20"/>
          <c:tx>
            <c:strRef>
              <c:f>Sheet3!$V$3:$V$4</c:f>
              <c:strCache>
                <c:ptCount val="1"/>
                <c:pt idx="0">
                  <c:v>0.29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Sheet3!$V$5:$V$11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5.5865921787709499E-3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21"/>
          <c:order val="21"/>
          <c:tx>
            <c:strRef>
              <c:f>Sheet3!$W$3:$W$4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Sheet3!$W$5:$W$11</c:f>
              <c:numCache>
                <c:formatCode>0.00%</c:formatCode>
                <c:ptCount val="6"/>
                <c:pt idx="0">
                  <c:v>0.19422500681013347</c:v>
                </c:pt>
                <c:pt idx="1">
                  <c:v>0.25593514765489289</c:v>
                </c:pt>
                <c:pt idx="2">
                  <c:v>0.27932960893854747</c:v>
                </c:pt>
                <c:pt idx="3">
                  <c:v>0</c:v>
                </c:pt>
                <c:pt idx="4">
                  <c:v>9.3525179856115109E-2</c:v>
                </c:pt>
                <c:pt idx="5">
                  <c:v>0.15680473372781065</c:v>
                </c:pt>
              </c:numCache>
            </c:numRef>
          </c:val>
        </c:ser>
        <c:ser>
          <c:idx val="22"/>
          <c:order val="22"/>
          <c:tx>
            <c:strRef>
              <c:f>Sheet3!$X$3:$X$4</c:f>
              <c:strCache>
                <c:ptCount val="1"/>
                <c:pt idx="0">
                  <c:v>0.31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Sheet3!$X$5:$X$11</c:f>
              <c:numCache>
                <c:formatCode>0.00%</c:formatCode>
                <c:ptCount val="6"/>
                <c:pt idx="0">
                  <c:v>2.7240533914464722E-3</c:v>
                </c:pt>
                <c:pt idx="1">
                  <c:v>2.8951939779965257E-3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23"/>
          <c:order val="23"/>
          <c:tx>
            <c:strRef>
              <c:f>Sheet3!$Y$3:$Y$4</c:f>
              <c:strCache>
                <c:ptCount val="1"/>
                <c:pt idx="0">
                  <c:v>0.32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Sheet3!$Y$5:$Y$11</c:f>
              <c:numCache>
                <c:formatCode>0.00%</c:formatCode>
                <c:ptCount val="6"/>
                <c:pt idx="0">
                  <c:v>1.3620266957232361E-3</c:v>
                </c:pt>
                <c:pt idx="1">
                  <c:v>2.3161551823972205E-3</c:v>
                </c:pt>
                <c:pt idx="2">
                  <c:v>2.7932960893854747E-2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24"/>
          <c:order val="24"/>
          <c:tx>
            <c:strRef>
              <c:f>Sheet3!$Z$3:$Z$4</c:f>
              <c:strCache>
                <c:ptCount val="1"/>
                <c:pt idx="0">
                  <c:v>0.33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Sheet3!$Z$5:$Z$11</c:f>
              <c:numCache>
                <c:formatCode>0.00%</c:formatCode>
                <c:ptCount val="6"/>
                <c:pt idx="0">
                  <c:v>5.4753473168074093E-2</c:v>
                </c:pt>
                <c:pt idx="1">
                  <c:v>2.1424435437174292E-2</c:v>
                </c:pt>
                <c:pt idx="2">
                  <c:v>3.9106145251396648E-2</c:v>
                </c:pt>
                <c:pt idx="3">
                  <c:v>1</c:v>
                </c:pt>
                <c:pt idx="4">
                  <c:v>0.19424460431654678</c:v>
                </c:pt>
                <c:pt idx="5">
                  <c:v>5.9171597633136093E-3</c:v>
                </c:pt>
              </c:numCache>
            </c:numRef>
          </c:val>
        </c:ser>
        <c:ser>
          <c:idx val="25"/>
          <c:order val="25"/>
          <c:tx>
            <c:strRef>
              <c:f>Sheet3!$AA$3:$AA$4</c:f>
              <c:strCache>
                <c:ptCount val="1"/>
                <c:pt idx="0">
                  <c:v>0.34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Sheet3!$AA$5:$AA$11</c:f>
              <c:numCache>
                <c:formatCode>0.00%</c:formatCode>
                <c:ptCount val="6"/>
                <c:pt idx="0">
                  <c:v>5.4481067828929448E-4</c:v>
                </c:pt>
                <c:pt idx="1">
                  <c:v>1.1580775911986102E-3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2.9585798816568047E-3</c:v>
                </c:pt>
              </c:numCache>
            </c:numRef>
          </c:val>
        </c:ser>
        <c:ser>
          <c:idx val="26"/>
          <c:order val="26"/>
          <c:tx>
            <c:strRef>
              <c:f>Sheet3!$AB$3:$AB$4</c:f>
              <c:strCache>
                <c:ptCount val="1"/>
                <c:pt idx="0">
                  <c:v>0.35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Sheet3!$AB$5:$AB$11</c:f>
              <c:numCache>
                <c:formatCode>0.00%</c:formatCode>
                <c:ptCount val="6"/>
                <c:pt idx="0">
                  <c:v>8.5535276491419232E-2</c:v>
                </c:pt>
                <c:pt idx="1">
                  <c:v>8.6855819339895779E-2</c:v>
                </c:pt>
                <c:pt idx="2">
                  <c:v>0.13407821229050279</c:v>
                </c:pt>
                <c:pt idx="3">
                  <c:v>0</c:v>
                </c:pt>
                <c:pt idx="4">
                  <c:v>0.25899280575539568</c:v>
                </c:pt>
                <c:pt idx="5">
                  <c:v>2.6627218934911243E-2</c:v>
                </c:pt>
              </c:numCache>
            </c:numRef>
          </c:val>
        </c:ser>
        <c:ser>
          <c:idx val="27"/>
          <c:order val="27"/>
          <c:tx>
            <c:strRef>
              <c:f>Sheet3!$AC$3:$AC$4</c:f>
              <c:strCache>
                <c:ptCount val="1"/>
                <c:pt idx="0">
                  <c:v>0.37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Sheet3!$AC$5:$AC$11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7.1942446043165471E-3</c:v>
                </c:pt>
                <c:pt idx="5">
                  <c:v>0</c:v>
                </c:pt>
              </c:numCache>
            </c:numRef>
          </c:val>
        </c:ser>
        <c:ser>
          <c:idx val="28"/>
          <c:order val="28"/>
          <c:tx>
            <c:strRef>
              <c:f>Sheet3!$AD$3:$AD$4</c:f>
              <c:strCache>
                <c:ptCount val="1"/>
                <c:pt idx="0">
                  <c:v>0.38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Sheet3!$AD$5:$AD$11</c:f>
              <c:numCache>
                <c:formatCode>0.00%</c:formatCode>
                <c:ptCount val="6"/>
                <c:pt idx="0">
                  <c:v>5.4481067828929448E-4</c:v>
                </c:pt>
                <c:pt idx="1">
                  <c:v>5.7903879559930511E-4</c:v>
                </c:pt>
                <c:pt idx="2">
                  <c:v>1.11731843575419E-2</c:v>
                </c:pt>
                <c:pt idx="3">
                  <c:v>0</c:v>
                </c:pt>
                <c:pt idx="4">
                  <c:v>0</c:v>
                </c:pt>
                <c:pt idx="5">
                  <c:v>2.9585798816568047E-3</c:v>
                </c:pt>
              </c:numCache>
            </c:numRef>
          </c:val>
        </c:ser>
        <c:ser>
          <c:idx val="29"/>
          <c:order val="29"/>
          <c:tx>
            <c:strRef>
              <c:f>Sheet3!$AE$3:$AE$4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Sheet3!$AE$5:$AE$11</c:f>
              <c:numCache>
                <c:formatCode>0.00%</c:formatCode>
                <c:ptCount val="6"/>
                <c:pt idx="0">
                  <c:v>7.6273494960501223E-3</c:v>
                </c:pt>
                <c:pt idx="1">
                  <c:v>1.2738853503184714E-2</c:v>
                </c:pt>
                <c:pt idx="2">
                  <c:v>1.6759776536312849E-2</c:v>
                </c:pt>
                <c:pt idx="3">
                  <c:v>0</c:v>
                </c:pt>
                <c:pt idx="4">
                  <c:v>0.40287769784172661</c:v>
                </c:pt>
                <c:pt idx="5">
                  <c:v>0</c:v>
                </c:pt>
              </c:numCache>
            </c:numRef>
          </c:val>
        </c:ser>
        <c:ser>
          <c:idx val="30"/>
          <c:order val="30"/>
          <c:tx>
            <c:strRef>
              <c:f>Sheet3!$AF$3:$AF$4</c:f>
              <c:strCache>
                <c:ptCount val="1"/>
                <c:pt idx="0">
                  <c:v>0.45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Sheet3!$AF$5:$AF$11</c:f>
              <c:numCache>
                <c:formatCode>0.00%</c:formatCode>
                <c:ptCount val="6"/>
                <c:pt idx="0">
                  <c:v>5.4481067828929448E-4</c:v>
                </c:pt>
                <c:pt idx="1">
                  <c:v>1.7371163867979154E-3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31"/>
          <c:order val="31"/>
          <c:tx>
            <c:strRef>
              <c:f>Sheet3!$AG$3:$AG$4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Sheet3!$AG$5:$AG$11</c:f>
              <c:numCache>
                <c:formatCode>0.00%</c:formatCode>
                <c:ptCount val="6"/>
                <c:pt idx="0">
                  <c:v>5.1757014437482972E-3</c:v>
                </c:pt>
                <c:pt idx="1">
                  <c:v>2.3161551823972205E-3</c:v>
                </c:pt>
                <c:pt idx="2">
                  <c:v>5.5865921787709499E-3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32"/>
          <c:order val="32"/>
          <c:tx>
            <c:strRef>
              <c:f>Sheet3!$AH$3:$AH$4</c:f>
              <c:strCache>
                <c:ptCount val="1"/>
                <c:pt idx="0">
                  <c:v>0.55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Sheet3!$AH$5:$AH$11</c:f>
              <c:numCache>
                <c:formatCode>0.00%</c:formatCode>
                <c:ptCount val="6"/>
                <c:pt idx="0">
                  <c:v>2.7240533914464724E-4</c:v>
                </c:pt>
                <c:pt idx="1">
                  <c:v>5.7903879559930511E-4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33"/>
          <c:order val="33"/>
          <c:tx>
            <c:strRef>
              <c:f>Sheet3!$AI$3:$AI$4</c:f>
              <c:strCache>
                <c:ptCount val="1"/>
                <c:pt idx="0">
                  <c:v>0.85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Sheet3!$AI$5:$AI$11</c:f>
              <c:numCache>
                <c:formatCode>0.00%</c:formatCode>
                <c:ptCount val="6"/>
                <c:pt idx="0">
                  <c:v>1.6344320348678834E-3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34"/>
          <c:order val="34"/>
          <c:tx>
            <c:strRef>
              <c:f>Sheet3!$AJ$3:$AJ$4</c:f>
              <c:strCache>
                <c:ptCount val="1"/>
                <c:pt idx="0">
                  <c:v>0.88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Balanced (Type B)</c:v>
                </c:pt>
                <c:pt idx="1">
                  <c:v>Fill Over Margin (Type A)</c:v>
                </c:pt>
                <c:pt idx="2">
                  <c:v>Gentle Margin Over Fill (Type C+)</c:v>
                </c:pt>
                <c:pt idx="3">
                  <c:v>Margin Over Fill (Low Fill - Type G)</c:v>
                </c:pt>
                <c:pt idx="4">
                  <c:v>Margin Over Fill (Type C)</c:v>
                </c:pt>
                <c:pt idx="5">
                  <c:v>Maximize Fill (Type A+)</c:v>
                </c:pt>
              </c:strCache>
            </c:strRef>
          </c:cat>
          <c:val>
            <c:numRef>
              <c:f>Sheet3!$AJ$5:$AJ$11</c:f>
              <c:numCache>
                <c:formatCode>0.00%</c:formatCode>
                <c:ptCount val="6"/>
                <c:pt idx="0">
                  <c:v>2.7240533914464724E-4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83611840"/>
        <c:axId val="-283609664"/>
      </c:barChart>
      <c:catAx>
        <c:axId val="-28361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83609664"/>
        <c:crosses val="autoZero"/>
        <c:auto val="1"/>
        <c:lblAlgn val="ctr"/>
        <c:lblOffset val="100"/>
        <c:noMultiLvlLbl val="0"/>
      </c:catAx>
      <c:valAx>
        <c:axId val="-28360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8361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227824463118585"/>
          <c:y val="4.1191720127611645E-2"/>
          <c:w val="0.12838468720821661"/>
          <c:h val="0.831855528928449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22860</xdr:colOff>
      <xdr:row>12</xdr:row>
      <xdr:rowOff>15240</xdr:rowOff>
    </xdr:from>
    <xdr:to>
      <xdr:col>36</xdr:col>
      <xdr:colOff>160020</xdr:colOff>
      <xdr:row>34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hahar/Projects/ImproveMargin/2016-03/margin_sheet_March2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Optimization types"/>
      <sheetName val="site reveunes"/>
      <sheetName val="focus sites"/>
      <sheetName val="query"/>
    </sheetNames>
    <sheetDataSet>
      <sheetData sheetId="0"/>
      <sheetData sheetId="1">
        <row r="2">
          <cell r="F2">
            <v>0.03</v>
          </cell>
        </row>
        <row r="3">
          <cell r="F3">
            <v>0.04</v>
          </cell>
        </row>
        <row r="4">
          <cell r="F4">
            <v>0.05</v>
          </cell>
        </row>
        <row r="5">
          <cell r="F5">
            <v>0.06</v>
          </cell>
        </row>
        <row r="6">
          <cell r="F6">
            <v>7.0000000000000007E-2</v>
          </cell>
        </row>
        <row r="7">
          <cell r="F7">
            <v>0.08</v>
          </cell>
        </row>
        <row r="8">
          <cell r="F8">
            <v>0.09</v>
          </cell>
        </row>
        <row r="9">
          <cell r="F9">
            <v>0.1</v>
          </cell>
        </row>
        <row r="10">
          <cell r="F10">
            <v>0.11</v>
          </cell>
        </row>
        <row r="11">
          <cell r="F11">
            <v>0.12</v>
          </cell>
        </row>
        <row r="12">
          <cell r="F12">
            <v>0.13</v>
          </cell>
        </row>
        <row r="13">
          <cell r="F13">
            <v>0.14000000000000001</v>
          </cell>
        </row>
        <row r="14">
          <cell r="F14">
            <v>0.15</v>
          </cell>
        </row>
        <row r="15">
          <cell r="F15">
            <v>0.18</v>
          </cell>
        </row>
        <row r="16">
          <cell r="F16">
            <v>0.21</v>
          </cell>
        </row>
        <row r="17">
          <cell r="F17">
            <v>0.24</v>
          </cell>
        </row>
        <row r="18">
          <cell r="F18">
            <v>0.25</v>
          </cell>
        </row>
        <row r="19">
          <cell r="F19">
            <v>0.27</v>
          </cell>
        </row>
        <row r="20">
          <cell r="F20">
            <v>0.3</v>
          </cell>
        </row>
        <row r="21">
          <cell r="F21">
            <v>0.33</v>
          </cell>
        </row>
        <row r="22">
          <cell r="F22">
            <v>0.35000000000000003</v>
          </cell>
        </row>
        <row r="23">
          <cell r="F23">
            <v>0.4</v>
          </cell>
        </row>
        <row r="24">
          <cell r="F24">
            <v>0.45</v>
          </cell>
        </row>
        <row r="25">
          <cell r="F25">
            <v>0.5</v>
          </cell>
        </row>
      </sheetData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har Siegman" refreshedDate="42498.581450115744" createdVersion="5" refreshedVersion="5" minRefreshableVersion="3" recordCount="7230">
  <cacheSource type="worksheet">
    <worksheetSource ref="A9:W7239" sheet="Sheet1"/>
  </cacheSource>
  <cacheFields count="23">
    <cacheField name="row_type" numFmtId="0">
      <sharedItems count="4">
        <s v="site"/>
        <s v="placement"/>
        <s v="total"/>
        <s v="user"/>
      </sharedItems>
    </cacheField>
    <cacheField name="username" numFmtId="0">
      <sharedItems/>
    </cacheField>
    <cacheField name="sitename" numFmtId="0">
      <sharedItems/>
    </cacheField>
    <cacheField name="placement_id" numFmtId="0">
      <sharedItems/>
    </cacheField>
    <cacheField name="placement_name" numFmtId="0">
      <sharedItems containsBlank="1"/>
    </cacheField>
    <cacheField name="revshare_objective" numFmtId="0">
      <sharedItems containsSemiMixedTypes="0" containsString="0" containsNumber="1" minValue="0.01" maxValue="0.88" count="300">
        <n v="0.27710000000000001"/>
        <n v="0.25"/>
        <n v="0.4"/>
        <n v="0.26"/>
        <n v="0.34"/>
        <n v="0.2"/>
        <n v="0.1"/>
        <n v="0.05"/>
        <n v="0.37"/>
        <n v="0.3"/>
        <n v="0.15"/>
        <n v="0.5"/>
        <n v="0.35"/>
        <n v="0.38"/>
        <n v="0.28000000000000003"/>
        <n v="0.22189999999999999"/>
        <n v="0.22"/>
        <n v="0.23"/>
        <n v="0.17"/>
        <n v="0.16"/>
        <n v="0.18"/>
        <n v="0.12"/>
        <n v="0.32769999999999999"/>
        <n v="0.254"/>
        <n v="0.33"/>
        <n v="0.27"/>
        <n v="0.2702"/>
        <n v="0.25590000000000002"/>
        <n v="0.23549999999999999"/>
        <n v="0.21"/>
        <n v="0.33760000000000001"/>
        <n v="0.26790000000000003"/>
        <n v="0.28999999999999998"/>
        <n v="0.45"/>
        <n v="0.25319999999999998"/>
        <n v="0.41060000000000002"/>
        <n v="0.2389"/>
        <n v="0.19"/>
        <n v="0.3498"/>
        <n v="0.33300000000000002"/>
        <n v="0.23730000000000001"/>
        <n v="0.55000000000000004"/>
        <n v="0.13"/>
        <n v="0.14000000000000001"/>
        <n v="0.26619999999999999"/>
        <n v="0.28689999999999999"/>
        <n v="0.30020000000000002"/>
        <n v="0.28120000000000001"/>
        <n v="0.32"/>
        <n v="0.31"/>
        <n v="0.28189999999999998"/>
        <n v="0.26650000000000001"/>
        <n v="0.29010000000000002"/>
        <n v="0.29609999999999997"/>
        <n v="0.26350000000000001"/>
        <n v="0.2059"/>
        <n v="0.2697"/>
        <n v="0.27360000000000001"/>
        <n v="0.26919999999999999"/>
        <n v="0.25540000000000002"/>
        <n v="0.28179999999999999"/>
        <n v="0.25030000000000002"/>
        <n v="0.19120000000000001"/>
        <n v="0.26490000000000002"/>
        <n v="0.21210000000000001"/>
        <n v="0.33189999999999997"/>
        <n v="0.2913"/>
        <n v="0.38329999999999997"/>
        <n v="0.28760000000000002"/>
        <n v="0.27350000000000002"/>
        <n v="0.21879999999999999"/>
        <n v="0.2747"/>
        <n v="0.28939999999999999"/>
        <n v="0.29060000000000002"/>
        <n v="0.31469999999999998"/>
        <n v="0.26129999999999998"/>
        <n v="0.24"/>
        <n v="0.30659999999999998"/>
        <n v="0.28510000000000002"/>
        <n v="0.25080000000000002"/>
        <n v="0.29770000000000002"/>
        <n v="0.19750000000000001"/>
        <n v="0.2152"/>
        <n v="0.31969999999999998"/>
        <n v="0.2606"/>
        <n v="0.32919999999999999"/>
        <n v="0.28810000000000002"/>
        <n v="0.26229999999999998"/>
        <n v="0.27050000000000002"/>
        <n v="0.26690000000000003"/>
        <n v="0.26590000000000003"/>
        <n v="0.2341"/>
        <n v="0.2344"/>
        <n v="0.28160000000000002"/>
        <n v="0.30249999999999999"/>
        <n v="0.26829999999999998"/>
        <n v="0.35959999999999998"/>
        <n v="0.25640000000000002"/>
        <n v="0.26090000000000002"/>
        <n v="0.2999"/>
        <n v="0.2117"/>
        <n v="0.31240000000000001"/>
        <n v="0.29899999999999999"/>
        <n v="0.35039999999999999"/>
        <n v="0.29409999999999997"/>
        <n v="0.23330000000000001"/>
        <n v="0.33539999999999998"/>
        <n v="0.28799999999999998"/>
        <n v="0.1341"/>
        <n v="0.30049999999999999"/>
        <n v="0.31740000000000002"/>
        <n v="0.25879999999999997"/>
        <n v="0.29830000000000001"/>
        <n v="0.33989999999999998"/>
        <n v="0.33710000000000001"/>
        <n v="0.30130000000000001"/>
        <n v="0.32990000000000003"/>
        <n v="0.36309999999999998"/>
        <n v="0.27639999999999998"/>
        <n v="0.30280000000000001"/>
        <n v="0.2908"/>
        <n v="0.3221"/>
        <n v="0.36330000000000001"/>
        <n v="0.2581"/>
        <n v="0.25979999999999998"/>
        <n v="0.1943"/>
        <n v="0.21859999999999999"/>
        <n v="0.12859999999999999"/>
        <n v="0.2535"/>
        <n v="0.26869999999999999"/>
        <n v="0.26879999999999998"/>
        <n v="0.4153"/>
        <n v="0.253"/>
        <n v="0.28010000000000002"/>
        <n v="0.26579999999999998"/>
        <n v="0.25180000000000002"/>
        <n v="0.27650000000000002"/>
        <n v="0.29720000000000002"/>
        <n v="0.29599999999999999"/>
        <n v="0.2782"/>
        <n v="0.317"/>
        <n v="0.29420000000000002"/>
        <n v="0.28739999999999999"/>
        <n v="0.24940000000000001"/>
        <n v="0.3901"/>
        <n v="0.2611"/>
        <n v="0.34939999999999999"/>
        <n v="0.27939999999999998"/>
        <n v="0.28060000000000002"/>
        <n v="0.2472"/>
        <n v="0.34150000000000003"/>
        <n v="0.25269999999999998"/>
        <n v="0.28970000000000001"/>
        <n v="0.28720000000000001"/>
        <n v="0.29549999999999998"/>
        <n v="0.32500000000000001"/>
        <n v="0.31109999999999999"/>
        <n v="0.29670000000000002"/>
        <n v="0.30599999999999999"/>
        <n v="0.25729999999999997"/>
        <n v="0.2392"/>
        <n v="0.27329999999999999"/>
        <n v="0.3175"/>
        <n v="0.23910000000000001"/>
        <n v="0.25240000000000001"/>
        <n v="0.22620000000000001"/>
        <n v="0.29189999999999999"/>
        <n v="0.2863"/>
        <n v="0.29909999999999998"/>
        <n v="0.29820000000000002"/>
        <n v="0.29970000000000002"/>
        <n v="0.19589999999999999"/>
        <n v="0.25140000000000001"/>
        <n v="0.1792"/>
        <n v="0.29930000000000001"/>
        <n v="0.18629999999999999"/>
        <n v="0.33639999999999998"/>
        <n v="0.32779999999999998"/>
        <n v="0.251"/>
        <n v="0.31759999999999999"/>
        <n v="0.29580000000000001"/>
        <n v="0.25009999999999999"/>
        <n v="0.30940000000000001"/>
        <n v="0.31130000000000002"/>
        <n v="0.35730000000000001"/>
        <n v="0.29509999999999997"/>
        <n v="0.34899999999999998"/>
        <n v="0.29570000000000002"/>
        <n v="0.31219999999999998"/>
        <n v="0.34960000000000002"/>
        <n v="0.28260000000000002"/>
        <n v="0.30649999999999999"/>
        <n v="0.25380000000000003"/>
        <n v="0.29659999999999997"/>
        <n v="0.27560000000000001"/>
        <n v="0.2586"/>
        <n v="0.30609999999999998"/>
        <n v="0.34889999999999999"/>
        <n v="0.27610000000000001"/>
        <n v="0.2923"/>
        <n v="0.28770000000000001"/>
        <n v="0.33019999999999999"/>
        <n v="0.26390000000000002"/>
        <n v="0.27760000000000001"/>
        <n v="0.28670000000000001"/>
        <n v="0.3226"/>
        <n v="0.3513"/>
        <n v="0.28860000000000002"/>
        <n v="0.2712"/>
        <n v="0.30969999999999998"/>
        <n v="0.27589999999999998"/>
        <n v="0.2339"/>
        <n v="0.26119999999999999"/>
        <n v="0.2949"/>
        <n v="0.25569999999999998"/>
        <n v="0.26300000000000001"/>
        <n v="0.25109999999999999"/>
        <n v="0.34410000000000002"/>
        <n v="0.31190000000000001"/>
        <n v="0.29139999999999999"/>
        <n v="0.28460000000000002"/>
        <n v="0.32419999999999999"/>
        <n v="0.2994"/>
        <n v="0.27960000000000002"/>
        <n v="0.26019999999999999"/>
        <n v="0.28239999999999998"/>
        <n v="0.27529999999999999"/>
        <n v="0.33789999999999998"/>
        <n v="0.33379999999999999"/>
        <n v="0.34970000000000001"/>
        <n v="0.25209999999999999"/>
        <n v="0.26419999999999999"/>
        <n v="0.28660000000000002"/>
        <n v="0.31309999999999999"/>
        <n v="0.2084"/>
        <n v="0.2828"/>
        <n v="0.30030000000000001"/>
        <n v="0.34670000000000001"/>
        <n v="0.27010000000000001"/>
        <n v="0.82750000000000001"/>
        <n v="0.85"/>
        <n v="0.88"/>
        <n v="0.2868"/>
        <n v="0.29699999999999999"/>
        <n v="0.29759999999999998"/>
        <n v="0.31540000000000001"/>
        <n v="0.33729999999999999"/>
        <n v="0.3412"/>
        <n v="0.29530000000000001"/>
        <n v="0.3392"/>
        <n v="0.31169999999999998"/>
        <n v="0.21740000000000001"/>
        <n v="0.2591"/>
        <n v="0.2928"/>
        <n v="0.29039999999999999"/>
        <n v="0.33410000000000001"/>
        <n v="0.32429999999999998"/>
        <n v="0.31590000000000001"/>
        <n v="0.25690000000000002"/>
        <n v="0.2823"/>
        <n v="0.34350000000000003"/>
        <n v="0.28299999999999997"/>
        <n v="0.2838"/>
        <n v="0.318"/>
        <n v="0.27439999999999998"/>
        <n v="0.31909999999999999"/>
        <n v="0.29399999999999998"/>
        <n v="0.20780000000000001"/>
        <n v="0.33160000000000001"/>
        <n v="0.28820000000000001"/>
        <n v="0.30380000000000001"/>
        <n v="0.29070000000000001"/>
        <n v="0.32269999999999999"/>
        <n v="0.32950000000000002"/>
        <n v="0.29980000000000001"/>
        <n v="0.27179999999999999"/>
        <n v="0.34420000000000001"/>
        <n v="0.2989"/>
        <n v="0.26329999999999998"/>
        <n v="0.33229999999999998"/>
        <n v="0.2576"/>
        <n v="0.28789999999999999"/>
        <n v="0.2601"/>
        <n v="0.29920000000000002"/>
        <n v="0.29380000000000001"/>
        <n v="0.2555"/>
        <n v="0.29330000000000001"/>
        <n v="0.29949999999999999"/>
        <n v="0.3256"/>
        <n v="0.29780000000000001"/>
        <n v="0.25580000000000003"/>
        <n v="0.27689999999999998"/>
        <n v="0.28349999999999997"/>
        <n v="0.34439999999999998"/>
        <n v="0.25940000000000002"/>
        <n v="0.31369999999999998"/>
        <n v="0.30299999999999999"/>
        <n v="0.32879999999999998"/>
        <n v="0.2717"/>
        <n v="0.01"/>
      </sharedItems>
    </cacheField>
    <cacheField name="percent_under_optimization" numFmtId="9">
      <sharedItems containsSemiMixedTypes="0" containsString="0" containsNumber="1" minValue="0" maxValue="1"/>
    </cacheField>
    <cacheField name="KImps_per_day" numFmtId="166">
      <sharedItems containsSemiMixedTypes="0" containsString="0" containsNumber="1" minValue="0.17069999999999999" maxValue="1192723.9528999999"/>
    </cacheField>
    <cacheField name="Kserved_per_day" numFmtId="166">
      <sharedItems containsSemiMixedTypes="0" containsString="0" containsNumber="1" minValue="0.06" maxValue="169747.43340000001"/>
    </cacheField>
    <cacheField name="revenue_last_month" numFmtId="164">
      <sharedItems containsSemiMixedTypes="0" containsString="0" containsNumber="1" containsInteger="1" minValue="6" maxValue="3205701"/>
    </cacheField>
    <cacheField name="profit_last_month" numFmtId="164">
      <sharedItems containsSemiMixedTypes="0" containsString="0" containsNumber="1" containsInteger="1" minValue="-42" maxValue="806230"/>
    </cacheField>
    <cacheField name="fill" numFmtId="165">
      <sharedItems containsSemiMixedTypes="0" containsString="0" containsNumber="1" minValue="1.1999999999999999E-3" maxValue="0.89300000000000002"/>
    </cacheField>
    <cacheField name="total_ecpm" numFmtId="167">
      <sharedItems containsSemiMixedTypes="0" containsString="0" containsNumber="1" minValue="1.612541E-2" maxValue="10.456235120000001"/>
    </cacheField>
    <cacheField name="floor_price" numFmtId="44">
      <sharedItems containsSemiMixedTypes="0" containsString="0" containsNumber="1" minValue="0.01" maxValue="8"/>
    </cacheField>
    <cacheField name="site revenue" numFmtId="5">
      <sharedItems containsSemiMixedTypes="0" containsString="0" containsNumber="1" containsInteger="1" minValue="0" maxValue="353347"/>
    </cacheField>
    <cacheField name="optimization_goal_type" numFmtId="0">
      <sharedItems containsBlank="1" count="7">
        <m/>
        <s v="Maximize Fill (Type A+)"/>
        <s v="Gentle Margin Over Fill (Type C+)"/>
        <s v="Balanced (Type B)"/>
        <s v="Margin Over Fill (Type C)"/>
        <s v="Fill Over Margin (Type A)"/>
        <s v="Margin Over Fill (Low Fill - Type G)"/>
      </sharedItems>
    </cacheField>
    <cacheField name="max_margin" numFmtId="9">
      <sharedItems containsSemiMixedTypes="0" containsString="0" containsNumber="1" minValue="-0.1087979083" maxValue="0.98868038739999997"/>
    </cacheField>
    <cacheField name="current_revshare" numFmtId="165">
      <sharedItems containsSemiMixedTypes="0" containsString="0" containsNumber="1" minValue="-0.108797908253867" maxValue="0.82723109380071402" count="1979">
        <n v="0.27708334638125198"/>
        <n v="0.217259918053919"/>
        <n v="0.25"/>
        <n v="0.39999999999999902"/>
        <n v="0.22471431882846499"/>
        <n v="0.209692854375057"/>
        <n v="0.236925894254783"/>
        <n v="0.34"/>
        <n v="0.19999999999999901"/>
        <n v="0.20299948591379399"/>
        <n v="9.9999999999999895E-2"/>
        <n v="0.126189418792237"/>
        <n v="4.9999999999999899E-2"/>
        <n v="0.21585015761210499"/>
        <n v="0.204572402875418"/>
        <n v="0.190099811120127"/>
        <n v="0.21063513307554099"/>
        <n v="0.15"/>
        <n v="0.38881740437942602"/>
        <n v="0.23252910557846199"/>
        <n v="0.15476777581155099"/>
        <n v="0.3"/>
        <n v="0.22958984090857601"/>
        <n v="0.249999999999999"/>
        <n v="0.191454442022365"/>
        <n v="0.29999999999999899"/>
        <n v="0.33719073500671298"/>
        <n v="0.1"/>
        <n v="0.207758254402924"/>
        <n v="0.21061496712998801"/>
        <n v="0.18563170144329499"/>
        <n v="0.23542175095482401"/>
        <n v="0.38"/>
        <n v="0.19879354428391499"/>
        <n v="0.197755370689538"/>
        <n v="0.20066540160992999"/>
        <n v="0.21511365091802201"/>
        <n v="0.27999999999999903"/>
        <n v="0.24661008374287199"/>
        <n v="0.25254386332230599"/>
        <n v="0.12356848033732799"/>
        <n v="0.23101654962950899"/>
        <n v="0.19342820677393399"/>
        <n v="0.25922248053864799"/>
        <n v="0.153995305643433"/>
        <n v="0.13671351243978699"/>
        <n v="0.2"/>
        <n v="0.21745679952903599"/>
        <n v="0.149999999999999"/>
        <n v="0.23230286374058801"/>
        <n v="0.18519442452212401"/>
        <n v="0.22191220318400401"/>
        <n v="0.22282351205866699"/>
        <n v="0.20612940786744"/>
        <n v="0.19570634423521299"/>
        <n v="9.6975600147835198E-2"/>
        <n v="0.12166249345020599"/>
        <n v="0.16227325616774499"/>
        <n v="0.17152887543702"/>
        <n v="0.21665070704960501"/>
        <n v="0.22999999999999901"/>
        <n v="0.17"/>
        <n v="0.111768932751109"/>
        <n v="0.116317405062942"/>
        <n v="9.8588605140386198E-2"/>
        <n v="0.119999999999999"/>
        <n v="-6.9435473453042195E-4"/>
        <n v="0.32771487787864401"/>
        <n v="0.35"/>
        <n v="0.34999999999999898"/>
        <n v="0.20178323554443001"/>
        <n v="0.33525256645146301"/>
        <n v="0.4"/>
        <n v="0.297283833077787"/>
        <n v="0.25399109134928499"/>
        <n v="0.34605913388612702"/>
        <n v="0.19146211325170701"/>
        <n v="0.200594700189936"/>
        <n v="0.23336101782066701"/>
        <n v="0.28000000000000003"/>
        <n v="0.23815179547106899"/>
        <n v="0.12965577785725499"/>
        <n v="0.19448659909253399"/>
        <n v="0.194735709912464"/>
        <n v="0.16921456765179499"/>
        <n v="0.19986392613228399"/>
        <n v="0.236326885985289"/>
        <n v="0.20730011033509699"/>
        <n v="0.20408733103326901"/>
        <n v="0.18032122908268"/>
        <n v="0.27878650351725398"/>
        <n v="0.14632329631180499"/>
        <n v="0.29951879514949997"/>
        <n v="0.22077903825387399"/>
        <n v="0.214785048663204"/>
        <n v="0.21539930881758801"/>
        <n v="0.26377806277126498"/>
        <n v="0.16177837063087"/>
        <n v="0.05"/>
        <n v="0.17810762770448799"/>
        <n v="5.2700593833555798E-2"/>
        <n v="0.234076337347078"/>
        <n v="0.32999999999999902"/>
        <n v="0.238614912274453"/>
        <n v="0.24324030215736001"/>
        <n v="0.30079430226206699"/>
        <n v="0.248519928277076"/>
        <n v="0.23638561414965201"/>
        <n v="0.24640478117412601"/>
        <n v="0.23845014738547901"/>
        <n v="0.327289386121425"/>
        <n v="0.27"/>
        <n v="0.243761623812315"/>
        <n v="0.33"/>
        <n v="0.221293132620869"/>
        <n v="0.243217913744916"/>
        <n v="0.21557003298415101"/>
        <n v="0.15603812954659299"/>
        <n v="0.21983575489576701"/>
        <n v="0.29522401116410801"/>
        <n v="0.21221620250412199"/>
        <n v="0.224381312385564"/>
        <n v="0.28466643381068801"/>
        <n v="0.25256300186859199"/>
        <n v="0.25892379877650401"/>
        <n v="0.27015760395667998"/>
        <n v="0.25592209435580598"/>
        <n v="0.22302152067265199"/>
        <n v="0.23055267765503801"/>
        <n v="0.177223087551686"/>
        <n v="0.15603443464070699"/>
        <n v="0.11018264284099299"/>
        <n v="0.27869276417898697"/>
        <n v="0.17043549984958301"/>
        <n v="0.149818999997755"/>
        <n v="0.21687563449120301"/>
        <n v="0.219214303701838"/>
        <n v="0.29267898301089901"/>
        <n v="0.20701328886867701"/>
        <n v="0.22137561936464001"/>
        <n v="0.210407969391401"/>
        <n v="0.33763763992933599"/>
        <n v="0.31032878404912001"/>
        <n v="0.27115773750822297"/>
        <n v="0.32971630343762098"/>
        <n v="0.26815692590687701"/>
        <n v="0.24446509357349699"/>
        <n v="0.26113988808404698"/>
        <n v="0.306141344527187"/>
        <n v="0.296306360065071"/>
        <n v="0.26162526667209102"/>
        <n v="0.34955745807391703"/>
        <n v="0.34028692772897001"/>
        <n v="0.29970329656586803"/>
        <n v="0.29331237950316502"/>
        <n v="0.26582515931185902"/>
        <n v="0.26794554765918899"/>
        <n v="0.26"/>
        <n v="0.30406370288867601"/>
        <n v="0.24765931547004599"/>
        <n v="9.4286610183698993E-2"/>
        <n v="7.3614186399108703E-2"/>
        <n v="0.23396514523421399"/>
        <n v="0.24852072157265601"/>
        <n v="0.33049392973397401"/>
        <n v="0.18827681647442401"/>
        <n v="0.25632988478971103"/>
        <n v="-1.7058582030633099E-2"/>
        <n v="0.19955726467052001"/>
        <n v="0.22427790757055999"/>
        <n v="0.22859278312336201"/>
        <n v="0.20494377400511499"/>
        <n v="0.29350573623953602"/>
        <n v="0.19131947260749199"/>
        <n v="0.19086398281242001"/>
        <n v="0.225988364011834"/>
        <n v="0.24991187406899201"/>
        <n v="0.229263512495571"/>
        <n v="0.22468363013067"/>
        <n v="0.21214199217099799"/>
        <n v="0.202524559881328"/>
        <n v="0.23953617604564101"/>
        <n v="0.15355083792876301"/>
        <n v="0.16104214644604101"/>
        <n v="0.228867276781996"/>
        <n v="0.21904038513989199"/>
        <n v="0.2212637985075"/>
        <n v="0.18803158411618501"/>
        <n v="0.44999999999999901"/>
        <n v="0.229138779425928"/>
        <n v="0.22318308245141999"/>
        <n v="0.15862208610696199"/>
        <n v="0.23843146036827001"/>
        <n v="7.0102535515802603E-2"/>
        <n v="0.207485198150309"/>
        <n v="0.22613701784686199"/>
        <n v="0.215240878136639"/>
        <n v="0.192299339620044"/>
        <n v="0.243086923833915"/>
        <n v="0.204491374182034"/>
        <n v="0.17139138261469999"/>
        <n v="0.23352137341027099"/>
        <n v="0.24381075574185801"/>
        <n v="0.140857077440946"/>
        <n v="0.206502084672056"/>
        <n v="0.304318102546215"/>
        <n v="0.18510388638248801"/>
        <n v="0.28611158288043398"/>
        <n v="0.38424465474938602"/>
        <n v="0.18948293234376101"/>
        <n v="0.232739670447457"/>
        <n v="0.23313267336645599"/>
        <n v="0.190166923391279"/>
        <n v="0.128905015360886"/>
        <n v="0.17348816827344399"/>
        <n v="0.203142289548781"/>
        <n v="0.15010850661043801"/>
        <n v="0.23175384470455199"/>
        <n v="0.26842193808882903"/>
        <n v="0.19482146298488501"/>
        <n v="0.22586901387438399"/>
        <n v="0.18019264465104701"/>
        <n v="0.21965375365228201"/>
        <n v="0.145010395010395"/>
        <n v="0.14825296246603401"/>
        <n v="0.24641938201607499"/>
        <n v="0.26404108830887002"/>
        <n v="0.18963271685334701"/>
        <n v="0.12707078585149501"/>
        <n v="-8.2476850215593395E-2"/>
        <n v="0.225614642662926"/>
        <n v="0.13755715218811199"/>
        <n v="0.27479024215460801"/>
        <n v="0.224619738238415"/>
        <n v="0.224414120439038"/>
        <n v="0.18297336487827201"/>
        <n v="0.24496357030075899"/>
        <n v="0.29261500048016897"/>
        <n v="0.21920741692489801"/>
        <n v="0.18872041944168899"/>
        <n v="0.232298814722395"/>
        <n v="0.17552788305360001"/>
        <n v="0.175210586226522"/>
        <n v="0.35095554947892899"/>
        <n v="0.19427734314122699"/>
        <n v="0.25316564979842099"/>
        <n v="0.235813772539716"/>
        <n v="0.24017359973796201"/>
        <n v="0.41061302594928101"/>
        <n v="0.5"/>
        <n v="0.141514042334802"/>
        <n v="0.14573965793532401"/>
        <n v="0.14321405917151001"/>
        <n v="0.12920989244234499"/>
        <n v="0.210836324571818"/>
        <n v="0.18"/>
        <n v="0.24522662311923599"/>
        <n v="0.499999999999999"/>
        <n v="9.5834530640434304E-2"/>
        <n v="0.23885002896152699"/>
        <n v="0.23"/>
        <n v="0.19"/>
        <n v="0.34978517053394198"/>
        <n v="0.22"/>
        <n v="0.33299080156569999"/>
        <n v="0.26999999999999902"/>
        <n v="0.37644147701064001"/>
        <n v="0.384424120729143"/>
        <n v="0.22965611167858299"/>
        <n v="0.23731309065775499"/>
        <n v="0.26225849603307899"/>
        <n v="0.29458200394127099"/>
        <n v="0.20999999999999899"/>
        <n v="0.153670352308757"/>
        <n v="0.31428595892365802"/>
        <n v="0.12"/>
        <n v="0.13"/>
        <n v="0.13999999999999899"/>
        <n v="0.227335232845194"/>
        <n v="0.13439841651350201"/>
        <n v="0.129865823474378"/>
        <n v="0.24107071090291099"/>
        <n v="0.24642599115809399"/>
        <n v="0.20717664762759899"/>
        <n v="0.22488610478359899"/>
        <n v="0.17704135843307001"/>
        <n v="0.18413230377998699"/>
        <n v="0.266190920913772"/>
        <n v="0.23862176518007899"/>
        <n v="0.27774349187043401"/>
        <n v="0.28997872371257"/>
        <n v="0.24230431595865001"/>
        <n v="0.28693977630987499"/>
        <n v="0.27216631299503702"/>
        <n v="0.202420165165139"/>
        <n v="0.215421472548191"/>
        <n v="6.2562052309941801E-2"/>
        <n v="0.20219187074283099"/>
        <n v="0.186132303605755"/>
        <n v="0.20244448179507099"/>
        <n v="0.21441639934687001"/>
        <n v="0.25863885554520299"/>
        <n v="7.3364158095382007E-2"/>
        <n v="0.14380643023458101"/>
        <n v="0.24784469238397899"/>
        <n v="0.125833390532409"/>
        <n v="0.228988535494423"/>
        <n v="0.15564570155645699"/>
        <n v="0.229247719828995"/>
        <n v="0.15066882882372501"/>
        <n v="7.0562200621866106E-2"/>
        <n v="4.0214343448454697E-2"/>
        <n v="6.4019245519838203E-2"/>
        <n v="0.26965631873205598"/>
        <n v="0.27468896804501503"/>
        <n v="0.27157852510530101"/>
        <n v="4.3919553912662099E-2"/>
        <n v="0.224223793563116"/>
        <n v="0.24655734027936399"/>
        <n v="0.236048459858025"/>
        <n v="0.24466698007191401"/>
        <n v="0.18008433654436301"/>
        <n v="0.248921031099618"/>
        <n v="0.19775659648819099"/>
        <n v="0.21005639563269901"/>
        <n v="0.14728192694783401"/>
        <n v="0.197346129806901"/>
        <n v="0.13082696117440301"/>
        <n v="0.18978422630979599"/>
        <n v="9.4501861421348005E-2"/>
        <n v="0.173269221693784"/>
        <n v="0.23718704336062801"/>
        <n v="0.24485365243948801"/>
        <n v="0.24234334649028699"/>
        <n v="0.18056148872363201"/>
        <n v="0.25270393083852799"/>
        <n v="0.181412371551288"/>
        <n v="0.25686817413336799"/>
        <n v="0.239240857678162"/>
        <n v="0.14595262565457801"/>
        <n v="0.23526861370926"/>
        <n v="0.24358637839331301"/>
        <n v="0.28010646408486001"/>
        <n v="0.12921405070287401"/>
        <n v="0.226180959048495"/>
        <n v="0.19073550350865401"/>
        <n v="0.23834630593937101"/>
        <n v="0.26616810960256498"/>
        <n v="0.234759691877198"/>
        <n v="0.23951101389961399"/>
        <n v="0.25310939081865902"/>
        <n v="0.23412428414719499"/>
        <n v="0.206026302846609"/>
        <n v="0.23738311306707799"/>
        <n v="0.22046937682070999"/>
        <n v="0.245195912575213"/>
        <n v="0.24780807075546499"/>
        <n v="0.20671760088566399"/>
        <n v="0.29051666132479698"/>
        <n v="0.211117343675995"/>
        <n v="0.18372110372142"/>
        <n v="0.24223067594655001"/>
        <n v="0.27808527872393402"/>
        <n v="0.19134565427150599"/>
        <n v="0.249640864797567"/>
        <n v="0.20178307843884999"/>
        <n v="0.22559540687853299"/>
        <n v="0.22690591974855301"/>
        <n v="0.21579170990073901"/>
        <n v="0.23418245698693699"/>
        <n v="0.24342801290303201"/>
        <n v="0.20566512717462501"/>
        <n v="0.23797331334957"/>
        <n v="0.21519481173233099"/>
        <n v="0.30535284936938401"/>
        <n v="0.24327207569996201"/>
        <n v="0.20145846053299099"/>
        <n v="0.23082104231884901"/>
        <n v="0.22254068266338201"/>
        <n v="0.193802000168081"/>
        <n v="0.22139013876215299"/>
        <n v="0.23196284353667401"/>
        <n v="0.180449420400834"/>
        <n v="0.200325212016673"/>
        <n v="0.19054722957810499"/>
        <n v="0.21269990041591"/>
        <n v="0.24172345946562401"/>
        <n v="0.23095550851913599"/>
        <n v="0.18128640566253301"/>
        <n v="0.212008550980574"/>
        <n v="0.222762385821206"/>
        <n v="0.238186877702984"/>
        <n v="0.246600892707837"/>
        <n v="0.231514045081608"/>
        <n v="0.22261237096643"/>
        <n v="0.22473880553650899"/>
        <n v="0.23260101398064201"/>
        <n v="0.22740698284167199"/>
        <n v="0.21986300178639301"/>
        <n v="0.21606020385164401"/>
        <n v="0.22416746523140099"/>
        <n v="0.17999999999999899"/>
        <n v="0.22733050190656201"/>
        <n v="0.23926251343646299"/>
        <n v="0.22108159333990901"/>
        <n v="0.25555575835482203"/>
        <n v="0.233436055469953"/>
        <n v="0.21560913639238999"/>
        <n v="0.245137814542354"/>
        <n v="0.235677392465034"/>
        <n v="0.26088100428474698"/>
        <n v="0.228674813306177"/>
        <n v="6.7333865118459194E-2"/>
        <n v="0.15941689361206399"/>
        <n v="0.208648017069123"/>
        <n v="0.21262789123770801"/>
        <n v="0.21389516276717199"/>
        <n v="0.25819957013515399"/>
        <n v="0.22690542828816301"/>
        <n v="0.242323690236949"/>
        <n v="0.21814125144699301"/>
        <n v="0.23167627542695499"/>
        <n v="0.14629307114040599"/>
        <n v="0.230492089707373"/>
        <n v="0.23380093520374001"/>
        <n v="0.235623416290696"/>
        <n v="0.23183995372657001"/>
        <n v="0.12619149123121001"/>
        <n v="0.22667230715751999"/>
        <n v="0.244823970448143"/>
        <n v="0.21826086956521701"/>
        <n v="0.16"/>
        <n v="0.23340224353543201"/>
        <n v="0.20480985784166"/>
        <n v="0.224625873676085"/>
        <n v="0.192030468597056"/>
        <n v="0.31288437547875902"/>
        <n v="0.18215049732042399"/>
        <n v="0.22839669897468101"/>
        <n v="0.226829680545382"/>
        <n v="0.18870084865360401"/>
        <n v="0.23268153094074101"/>
        <n v="0.13773813182495401"/>
        <n v="0.20552933138722401"/>
        <n v="0.23669517700166301"/>
        <n v="0.21829699875285399"/>
        <n v="0.20948129131944501"/>
        <n v="0.18637743717306199"/>
        <n v="0.26704797867614299"/>
        <n v="0.171290662105713"/>
        <n v="0.23723081707222199"/>
        <n v="0.25505401250468801"/>
        <n v="0.14512445171169699"/>
        <n v="0.24664197174243599"/>
        <n v="0.230312217412007"/>
        <n v="0.24057886040189699"/>
        <n v="0.15745462982761799"/>
        <n v="0.20397683769422201"/>
        <n v="0.24554196533721501"/>
        <n v="0.23211516630032999"/>
        <n v="0.228559546546731"/>
        <n v="0.23887569885884899"/>
        <n v="0.25114961780917799"/>
        <n v="0.21310303933344399"/>
        <n v="0.237998339296148"/>
        <n v="0.21929877679544599"/>
        <n v="0.213152252339844"/>
        <n v="0.24356598400134"/>
        <n v="0.249133542017313"/>
        <n v="0.25237043435978801"/>
        <n v="0.23740335247401001"/>
        <n v="0.20404662055443601"/>
        <n v="0.216890376059926"/>
        <n v="0.211895868704018"/>
        <n v="0.20380298207404901"/>
        <n v="0.16025641025640999"/>
        <n v="0.21803336723627301"/>
        <n v="0.24812576344384801"/>
        <n v="0.228879600756035"/>
        <n v="0.23457935534073501"/>
        <n v="0.245845224106093"/>
        <n v="0.239097871675306"/>
        <n v="0.19035895030970901"/>
        <n v="0.15651725949171"/>
        <n v="4.6545355041729297E-2"/>
        <n v="5.7047341357616799E-2"/>
        <n v="3.9208919377671902E-2"/>
        <n v="0.23164098921102799"/>
        <n v="0.242813179119933"/>
        <n v="0.24305459252068501"/>
        <n v="0.24830455759194001"/>
        <n v="0.25201854946917401"/>
        <n v="0.27039911308203901"/>
        <n v="0.21202274573517399"/>
        <n v="0.29810495021549699"/>
        <n v="0.17846735851950299"/>
        <n v="0.26456220419202098"/>
        <n v="0.21329719805918601"/>
        <n v="0.18983780932706201"/>
        <n v="0.13419221365431599"/>
        <n v="0.281420588966317"/>
        <n v="0.20586080586080499"/>
        <n v="9.4153716037636101E-2"/>
        <n v="0.24917979002624599"/>
        <n v="0.22464592163754701"/>
        <n v="0.117684622638131"/>
        <n v="0.22135562854583399"/>
        <n v="6.4888422343838403E-2"/>
        <n v="0.224957281889997"/>
        <n v="3.3382534451386302E-2"/>
        <n v="0.246912189811164"/>
        <n v="0.207910377110398"/>
        <n v="0.22282280219780201"/>
        <n v="0.20975528439021099"/>
        <n v="0.222386691512382"/>
        <n v="0.21985536246041301"/>
        <n v="9.5491958015555295E-2"/>
        <n v="0.22395161164927699"/>
        <n v="0.22007828689845699"/>
        <n v="0.24593291373120399"/>
        <n v="0.241079199303742"/>
        <n v="0.24506041010170401"/>
        <n v="0.214998352158672"/>
        <n v="0.22745460141582"/>
        <n v="0.19315588077336199"/>
        <n v="0.28155904595695103"/>
        <n v="0.205516665815066"/>
        <n v="0.23336547733847601"/>
        <n v="0.22419460315275"/>
        <n v="0.206549423893268"/>
        <n v="0.23085846867749399"/>
        <n v="0.22637599469496"/>
        <n v="0.23194265071967299"/>
        <n v="0.234444423073224"/>
        <n v="0.19388774427171099"/>
        <n v="0.187932651511768"/>
        <n v="2.6920703486578199E-2"/>
        <n v="0.20008081495502"/>
        <n v="0.23117452422601101"/>
        <n v="0.20585635120857301"/>
        <n v="0.24058894003404999"/>
        <n v="0.22418683812405399"/>
        <n v="0.225036096532441"/>
        <n v="0.19274767968918599"/>
        <n v="0.196266211289057"/>
        <n v="4.7846889952153103E-2"/>
        <n v="3.0356042872982599E-2"/>
        <n v="0.206631456847404"/>
        <n v="0.195551128818061"/>
        <n v="3.5890389850531598E-2"/>
        <n v="0.191070068545316"/>
        <n v="0.18818810275667799"/>
        <n v="0.215596689554343"/>
        <n v="0.181432459838821"/>
        <n v="0.19802390086385299"/>
        <n v="0.22691364750749099"/>
        <n v="4.4992546415503397E-2"/>
        <n v="0.227405631799383"/>
        <n v="0.23723550689842801"/>
        <n v="3.8791300710999503E-2"/>
        <n v="5.2527239236989098E-2"/>
        <n v="4.1569842499354498E-2"/>
        <n v="3.75974121452727E-2"/>
        <n v="0.244269987366901"/>
        <n v="0.24041249341064799"/>
        <n v="4.2033221437666399E-2"/>
        <n v="0.203635397455534"/>
        <n v="3.4652365690349997E-2"/>
        <n v="0.233122425834178"/>
        <n v="0.247510373443983"/>
        <n v="3.4402654867256598E-2"/>
        <n v="0.14365005946874501"/>
        <n v="0.22925338619094801"/>
        <n v="0.28194445561120801"/>
        <n v="0.17383911956540099"/>
        <n v="0.21736163165810299"/>
        <n v="0.17073213200950399"/>
        <n v="0.184673535033582"/>
        <n v="0.236669064460966"/>
        <n v="0.26649232359024"/>
        <n v="0.210294110115892"/>
        <n v="0.31"/>
        <n v="0.25995762143975198"/>
        <n v="9.1111435677425495E-2"/>
        <n v="0.10733991025369501"/>
        <n v="0.20901984326991299"/>
        <n v="0.204939089128989"/>
        <n v="0.20747181598709399"/>
        <n v="0.25846454907842198"/>
        <n v="0.205026198537825"/>
        <n v="0.21491489472598799"/>
        <n v="0.23265443177212899"/>
        <n v="0.207159763455219"/>
        <n v="0.22562695141598699"/>
        <n v="0.242735484354586"/>
        <n v="0.18389294740319001"/>
        <n v="0.229710765776412"/>
        <n v="0.24664757148785901"/>
        <n v="0.21488068437640701"/>
        <n v="0.17461766719926899"/>
        <n v="0.243273193198739"/>
        <n v="0.188134930971607"/>
        <n v="0.24438835905567999"/>
        <n v="0.247623110677718"/>
        <n v="0.29012460514830801"/>
        <n v="0.26923137515329798"/>
        <n v="0.26216870257557701"/>
        <n v="0.24346254287532601"/>
        <n v="0.22042190028995401"/>
        <n v="0.19743436728375"/>
        <n v="0.23490626304464601"/>
        <n v="0.22493951798027201"/>
        <n v="8.8612161562526298E-2"/>
        <n v="0.15805588550736299"/>
        <n v="0.26960964621703898"/>
        <n v="0.23536920096408701"/>
        <n v="4.6883204456255899E-2"/>
        <n v="7.6560356323473397E-2"/>
        <n v="0.18811892237755401"/>
        <n v="0.19788285148388901"/>
        <n v="5.8165618465720603E-2"/>
        <n v="0.18341906317106901"/>
        <n v="0.22428453063895801"/>
        <n v="0.111676040431841"/>
        <n v="8.7717622334200995E-2"/>
        <n v="0.175702575539709"/>
        <n v="0.14737180126011801"/>
        <n v="0.292475597591702"/>
        <n v="0.19718823160644799"/>
        <n v="0.117945513335015"/>
        <n v="0.11027433054543"/>
        <n v="0.18351504254902001"/>
        <n v="0.231910669975186"/>
        <n v="0.249592023045376"/>
        <n v="0.27191645430946199"/>
        <n v="0.22860974428786099"/>
        <n v="9.0493459924208403E-2"/>
        <n v="0.23730819333255801"/>
        <n v="0.23209180882793001"/>
        <n v="0.13816350678297201"/>
        <n v="0.18998099926588"/>
        <n v="0.206880444570718"/>
        <n v="0.24880013375558099"/>
        <n v="0.100715805570506"/>
        <n v="0.24740246057089099"/>
        <n v="3.6770033328503101E-3"/>
        <n v="7.2786232192088601E-2"/>
        <n v="2.03725411895039E-2"/>
        <n v="4.1184792462159697E-2"/>
        <n v="2.6077332779968099E-2"/>
        <n v="0.278289248448221"/>
        <n v="8.78920177005581E-2"/>
        <n v="6.8547847050157304E-2"/>
        <n v="3.8126272168825297E-2"/>
        <n v="0.17787599345374"/>
        <n v="0.177790317559153"/>
        <n v="-9.9378248904291103E-3"/>
        <n v="0.20251512999607801"/>
        <n v="0.230155745321003"/>
        <n v="0.20075989483919701"/>
        <n v="4.0127372211330198E-2"/>
        <n v="0.20128808144325899"/>
        <n v="-9.8993288590603995E-2"/>
        <n v="5.2036069151685703E-2"/>
        <n v="0.19170126933932199"/>
        <n v="-0.106093708687605"/>
        <n v="0.20304108904708301"/>
        <n v="1.9981412639405199E-2"/>
        <n v="0.163887107119948"/>
        <n v="0.163202029455288"/>
        <n v="-2.78681540010845E-2"/>
        <n v="2.21331408161714E-2"/>
        <n v="1.5161130956905E-2"/>
        <n v="0.16520577677602399"/>
        <n v="3.3917883020056702E-2"/>
        <n v="0.17260843731431899"/>
        <n v="8.2500256068831296E-2"/>
        <n v="-2.48722774939499E-2"/>
        <n v="8.2292383856267005E-3"/>
        <n v="0.12921570336791299"/>
        <n v="0.206019263986884"/>
        <n v="0.16207478614138901"/>
        <n v="0.223468507333908"/>
        <n v="0.26346205347388402"/>
        <n v="0.18515055845638001"/>
        <n v="0.18752670046089301"/>
        <n v="0.19740766146852301"/>
        <n v="0.18103336223008901"/>
        <n v="0.13551350538339399"/>
        <n v="0.27771802061574702"/>
        <n v="0.30024426188248898"/>
        <n v="0.28013379132815702"/>
        <n v="0.23365478795203001"/>
        <n v="0.20963151699372701"/>
        <n v="0.22672968360246801"/>
        <n v="0.23080281302495001"/>
        <n v="0.238155769014013"/>
        <n v="0.181315921647413"/>
        <n v="0.17936576592983799"/>
        <n v="0.24933300327309699"/>
        <n v="0.22038078897236901"/>
        <n v="0.20588508021046201"/>
        <n v="0.269728805927064"/>
        <n v="0.27360246413047901"/>
        <n v="0.26916991422588699"/>
        <n v="0.246757019569709"/>
        <n v="0.21719265931724699"/>
        <n v="0.25539873993147899"/>
        <n v="0.255309544022715"/>
        <n v="0.26629633061237601"/>
        <n v="0.13616736857401901"/>
        <n v="0.21313582794534899"/>
        <n v="0.23796011665484301"/>
        <n v="0.28181985918838998"/>
        <n v="0.31613809650997698"/>
        <n v="0.131119859907952"/>
        <n v="0.28903170845019799"/>
        <n v="-1.13537003500751E-2"/>
        <n v="7.0422833977561994E-2"/>
        <n v="9.2347863156772805E-2"/>
        <n v="0.28942720401109101"/>
        <n v="0.31911053818884899"/>
        <n v="0.29535726045439498"/>
        <n v="0.32754182754182698"/>
        <n v="0.22443503667044301"/>
        <n v="0.25029330955345602"/>
        <n v="0.164718613384322"/>
        <n v="0.127112419690429"/>
        <n v="0.22097548618867199"/>
        <n v="6.1896212145942799E-2"/>
        <n v="0.107123941193652"/>
        <n v="0.23414031725753201"/>
        <n v="0.239352589755644"/>
        <n v="0.19890247779023201"/>
        <n v="0.23052755144317"/>
        <n v="0.28492165212717502"/>
        <n v="0.24962934490143299"/>
        <n v="0.19117732525640699"/>
        <n v="0.230656405319036"/>
        <n v="0.241608823809071"/>
        <n v="0.15267704152289699"/>
        <n v="0.26493984197236298"/>
        <n v="0.212098810328469"/>
        <n v="0.219999999999999"/>
        <n v="0.17573943008191401"/>
        <n v="0.16509913291901501"/>
        <n v="0.33187159493837798"/>
        <n v="0.29800942123436402"/>
        <n v="8.0136573609158407E-2"/>
        <n v="0.24980531279743801"/>
        <n v="0.29133967987626103"/>
        <n v="0.23437865818825401"/>
        <n v="0.19679504619060501"/>
        <n v="0.187149125344964"/>
        <n v="0.2383396828954"/>
        <n v="0.21642100892671701"/>
        <n v="0.23081950071886001"/>
        <n v="9.1058882459169793E-2"/>
        <n v="7.4001410134575799E-2"/>
        <n v="0.38329639372809399"/>
        <n v="0.28762775304980798"/>
        <n v="0.24140616665453801"/>
        <n v="0.249904375358592"/>
        <n v="0.23717777208333601"/>
        <n v="0.15061082440178999"/>
        <n v="0.17328877080044899"/>
        <n v="9.1610716331802206E-2"/>
        <n v="0.228281270947848"/>
        <n v="1.6029500301023399E-2"/>
        <n v="0.27349385943989402"/>
        <n v="0.17191457764878901"/>
        <n v="0.23231553305906599"/>
        <n v="0.24663408681436899"/>
        <n v="0.24856944014846799"/>
        <n v="0.161479616079064"/>
        <n v="0.239351403678606"/>
        <n v="0.182800299497272"/>
        <n v="0.216630583661025"/>
        <n v="0.200920988851187"/>
        <n v="0.22612774030354099"/>
        <n v="0.17430132077107599"/>
        <n v="0.21880308878368901"/>
        <n v="0.27466461201120201"/>
        <n v="0.32"/>
        <n v="0.28938657984550498"/>
        <n v="0.25356199604324098"/>
        <n v="0.24514318007059399"/>
        <n v="0.19451019686885701"/>
        <n v="0.20850093789932"/>
        <n v="0.18944678167343901"/>
        <n v="0.29412969029184"/>
        <n v="0.207748137386458"/>
        <n v="0.19387970743518601"/>
        <n v="0.21147227002720201"/>
        <n v="0.22546000063667901"/>
        <n v="0.23675854614241301"/>
        <n v="0.29060530807950802"/>
        <n v="0.24610047744759"/>
        <n v="0.183609474482858"/>
        <n v="0.31690693909571399"/>
        <n v="0.30373570737746503"/>
        <n v="0.261571483824871"/>
        <n v="0.11729749735452399"/>
        <n v="0.31471378803780198"/>
        <n v="0.38157047928304499"/>
        <n v="0.261346430952756"/>
        <n v="0.213145037137248"/>
        <n v="0.18537715104084401"/>
        <n v="0.205447155380624"/>
        <n v="0.30662467691107698"/>
        <n v="0.28534018987341703"/>
        <n v="0.21513408304498199"/>
        <n v="0.29428714357178498"/>
        <n v="0.291320487668628"/>
        <n v="0.31710871194662799"/>
        <n v="0.26242288617394399"/>
        <n v="0.25724849792019699"/>
        <n v="0.30221400369833501"/>
        <n v="0.238087248322147"/>
        <n v="0.164836848286779"/>
        <n v="0.28505793387284101"/>
        <n v="0.25078554341391801"/>
        <n v="0.29769694433689098"/>
        <n v="0.28914347918398497"/>
        <n v="0.27520174873056502"/>
        <n v="0.234940218155992"/>
        <n v="0.243085453762897"/>
        <n v="0.109550096651662"/>
        <n v="0.31053853227337402"/>
        <n v="0.21349353622852901"/>
        <n v="0.14828375286041101"/>
        <n v="0.13834827144686199"/>
        <n v="0.19745253548582301"/>
        <n v="2.4050750072978098E-2"/>
        <n v="0.19739835585234899"/>
        <n v="0.20492185447859201"/>
        <n v="8.9683422193992599E-2"/>
        <n v="0.277515007141652"/>
        <n v="6.2966231496582897E-2"/>
        <n v="0.102426804065727"/>
        <n v="0.223192648420422"/>
        <n v="0.22571542097001199"/>
        <n v="3.05593919598789E-2"/>
        <n v="0.25245276803990302"/>
        <n v="0.23706759345537401"/>
        <n v="0.17072269746855701"/>
        <n v="0.23613343107974799"/>
        <n v="0.120334983354124"/>
        <n v="0.18040969259380801"/>
        <n v="0.10646950378782"/>
        <n v="0.16778580265843199"/>
        <n v="0.284309023919527"/>
        <n v="0.27614533965244797"/>
        <n v="0.18046051414832601"/>
        <n v="0.245744642076104"/>
        <n v="4.30297319345469E-2"/>
        <n v="0.18117517234953101"/>
        <n v="0.19933936532492999"/>
        <n v="0.31969763474914598"/>
        <n v="0.37666805004936499"/>
        <n v="0.36200436738919201"/>
        <n v="0.12823343848580401"/>
        <n v="0.29351135034877601"/>
        <n v="0.26063492168073898"/>
        <n v="0.26998008591955103"/>
        <n v="0.24375627811214801"/>
        <n v="0.27793741815187301"/>
        <n v="0.32919610727412701"/>
        <n v="0.17431963581567"/>
        <n v="0.288067850470486"/>
        <n v="0.26226091806563601"/>
        <n v="7.3550121208756605E-2"/>
        <n v="0.17843487423410001"/>
        <n v="0.28062668972056698"/>
        <n v="0.226462832363519"/>
        <n v="0.202154634434736"/>
        <n v="0.27616809355323302"/>
        <n v="0.13610714528519899"/>
        <n v="0.13726812816188799"/>
        <n v="0.13651097241795801"/>
        <n v="0.16600517687661701"/>
        <n v="0.13836023789294799"/>
        <n v="0.21615935365252101"/>
        <n v="0.24759740821947299"/>
        <n v="0.20934862770915499"/>
        <n v="0.23534695753501"/>
        <n v="0.1376495127216"/>
        <n v="0.238354160456932"/>
        <n v="5.0226254961677402E-2"/>
        <n v="0.26692325424131202"/>
        <n v="0.23011987301988401"/>
        <n v="0.22379593182324001"/>
        <n v="0.146440533982611"/>
        <n v="0.15659086042026599"/>
        <n v="0.20693462897526499"/>
        <n v="0.22286729321247301"/>
        <n v="0.16199160732953299"/>
        <n v="0.23949384366817"/>
        <n v="0.25721406244342798"/>
        <n v="0.26995901168875802"/>
        <n v="0.20745157129858899"/>
        <n v="0.108300639321671"/>
        <n v="0.26278613472857998"/>
        <n v="0.21057501866943701"/>
        <n v="0.20644149186895999"/>
        <n v="0.19176781002638499"/>
        <n v="0.202294496963626"/>
        <n v="0.21453430614675001"/>
        <n v="0.244037048995076"/>
        <n v="0.23496156342202601"/>
        <n v="0.19018294060076699"/>
        <n v="0.14875672883694999"/>
        <n v="0.189325095361733"/>
        <n v="0.207902481058758"/>
        <n v="0.19544030200597101"/>
        <n v="0.21784900426037801"/>
        <n v="0.190142492173725"/>
        <n v="0.19546901499142899"/>
        <n v="0.19048431552697201"/>
        <n v="0.17041648688076599"/>
        <n v="0.201188742844605"/>
        <n v="0.20483032711708901"/>
        <n v="0.19798603590109901"/>
        <n v="0.203166329547222"/>
        <n v="0.206750788643533"/>
        <n v="0.23350334027727801"/>
        <n v="0.16694664695605399"/>
        <n v="0.20507651424906001"/>
        <n v="0.210223412333639"/>
        <n v="0.19221009384943799"/>
        <n v="0.21060268936828799"/>
        <n v="0.20128110696059301"/>
        <n v="0.26588733267002301"/>
        <n v="0.242179498775972"/>
        <n v="7.5083858087042099E-2"/>
        <n v="0.230497485413618"/>
        <n v="6.6436600104983201E-2"/>
        <n v="6.2898280695769304E-2"/>
        <n v="6.35321862824684E-2"/>
        <n v="0.17415213289770301"/>
        <n v="0.23459064035343"/>
        <n v="3.8484073674261099E-2"/>
        <n v="0.21977541383645099"/>
        <n v="0.21427407941749499"/>
        <n v="0.216933475327757"/>
        <n v="0.21937321937321899"/>
        <n v="0.15007324342072001"/>
        <n v="0.20028551551114801"/>
        <n v="0.208786147781898"/>
        <n v="0.16857952823279501"/>
        <n v="0.210149442865778"/>
        <n v="0.299989448271204"/>
        <n v="0.132806713728639"/>
        <n v="0.23413938485993399"/>
        <n v="0.23435087592425399"/>
        <n v="0.237441342086403"/>
        <n v="0.18770878665351401"/>
        <n v="0.23983033921781199"/>
        <n v="0.195750994835652"/>
        <n v="0.181050959366545"/>
        <n v="0.28162676256243402"/>
        <n v="0.11869983006120501"/>
        <n v="9.9224177293630297E-2"/>
        <n v="0.219799970597859"/>
        <n v="0.129817963651262"/>
        <n v="0.30251884659580203"/>
        <n v="0.20180583423367801"/>
        <n v="0.26831800816296097"/>
        <n v="0.15124498084156901"/>
        <n v="0.13896874496525999"/>
        <n v="0.17815909243432301"/>
        <n v="6.7400676211387595E-2"/>
        <n v="0.156205874731392"/>
        <n v="0.112268020903836"/>
        <n v="9.7623299046221093E-2"/>
        <n v="0.176730631769945"/>
        <n v="7.9050771804884401E-2"/>
        <n v="0.14865894941983701"/>
        <n v="6.6742351138105199E-2"/>
        <n v="0.16232146689541899"/>
        <n v="0.14679740043051501"/>
        <n v="0.149247740344573"/>
        <n v="0.17612305072234299"/>
        <n v="9.8617935381390298E-2"/>
        <n v="0.14891305590814999"/>
        <n v="0.16046495553200299"/>
        <n v="5.7433324737635801E-2"/>
        <n v="0.16483671033050401"/>
        <n v="0.174432588725979"/>
        <n v="0.142786717842177"/>
        <n v="9.4102406455452703E-2"/>
        <n v="0.162356987523844"/>
        <n v="0.222194421197035"/>
        <n v="8.3900929525017195E-2"/>
        <n v="0.14496847455706499"/>
        <n v="0.10928289500065801"/>
        <n v="0.17603729630578799"/>
        <n v="0.143825014815011"/>
        <n v="0.15146156246749101"/>
        <n v="0.14192671779726601"/>
        <n v="0.15145711939154"/>
        <n v="0.14624224344158401"/>
        <n v="-7.4800835428156895E-2"/>
        <n v="0.13295476796553701"/>
        <n v="0.18243184458466999"/>
        <n v="0.173341585960824"/>
        <n v="0.124801018783826"/>
        <n v="0.124763127330521"/>
        <n v="0.18840871214297999"/>
        <n v="0.12735512099294499"/>
        <n v="0.15746123310685201"/>
        <n v="5.4442008973435698E-3"/>
        <n v="0.20221278964581399"/>
        <n v="0.18592900543652"/>
        <n v="3.5671897665831398E-2"/>
        <n v="0.18343060714015"/>
        <n v="0.22509677103238701"/>
        <n v="0.11780756910665501"/>
        <n v="0.227523137946231"/>
        <n v="0.156351791530944"/>
        <n v="0.203631724178856"/>
        <n v="0.22223549366746601"/>
        <n v="0.18177341975912401"/>
        <n v="0.20740834515394799"/>
        <n v="0.232080149382482"/>
        <n v="0.27014176049071897"/>
        <n v="0.26820084951275802"/>
        <n v="0.21779306866488901"/>
        <n v="0.27588906480547998"/>
        <n v="0.248551935137417"/>
        <n v="0.227041217944081"/>
        <n v="0.238493594372124"/>
        <n v="0.21874159406931301"/>
        <n v="0.27368212588738799"/>
        <n v="0.227440666580385"/>
        <n v="0.260836480608229"/>
        <n v="0.22092629837784999"/>
        <n v="0.21735683277444101"/>
        <n v="0.26655061184783102"/>
        <n v="0.206230513801931"/>
        <n v="0.19301998419764499"/>
        <n v="0.25637538756645001"/>
        <n v="0.23557726803849299"/>
        <n v="0.23502320454415401"/>
        <n v="0.111476360428934"/>
        <n v="0.236995026142127"/>
        <n v="0.13575358035917201"/>
        <n v="0.13929156397813999"/>
        <n v="0.18581646481394401"/>
        <n v="0.26091604778431199"/>
        <n v="0.238105594872247"/>
        <n v="0.25999999999999901"/>
        <n v="0.33217194566044"/>
        <n v="0.28120550400157102"/>
        <n v="0.26071171190845299"/>
        <n v="0.24"/>
        <n v="0.31951800948957099"/>
        <n v="0.29993052663101599"/>
        <n v="0.176134386688693"/>
        <n v="0.18852735573526699"/>
        <n v="0.190992904082259"/>
        <n v="0.18009983384152101"/>
        <n v="0.173405496124755"/>
        <n v="0.192789250162055"/>
        <n v="0.173085679851887"/>
        <n v="0.191738881346701"/>
        <n v="0.144270354046592"/>
        <n v="0.19960747140889901"/>
        <n v="0.14775912717291501"/>
        <n v="0.14416213310109199"/>
        <n v="0.21847558619815499"/>
        <n v="0.22169714581890901"/>
        <n v="0.20214840064904799"/>
        <n v="0.122378175452656"/>
        <n v="0.120508427349312"/>
        <n v="0.13460937228610101"/>
        <n v="0.31235280728573001"/>
        <n v="0.16533493496957299"/>
        <n v="0.113903474869266"/>
        <n v="0.17504137585247501"/>
        <n v="0.114765872458876"/>
        <n v="0.21252002428792999"/>
        <n v="0.16660271132467699"/>
        <n v="0.170461082025506"/>
        <n v="0.151875897488289"/>
        <n v="0.19979784656000299"/>
        <n v="0.17964947228067901"/>
        <n v="0.19098995314421099"/>
        <n v="0.183786446211926"/>
        <n v="0.173330078281099"/>
        <n v="0.225832181218759"/>
        <n v="0.216936471467324"/>
        <n v="0.18739211523580801"/>
        <n v="0.19248993188899899"/>
        <n v="0.18179408161897101"/>
        <n v="0.21166044323747599"/>
        <n v="0.236296133700687"/>
        <n v="0.18059259612026499"/>
        <n v="0.170870120620852"/>
        <n v="0.182798801984213"/>
        <n v="0.170296456166904"/>
        <n v="0.150610776120333"/>
        <n v="0.198024923752285"/>
        <n v="0.16347605427840201"/>
        <n v="0.287909376401974"/>
        <n v="0.19514127277528301"/>
        <n v="0.17957406987295799"/>
        <n v="0.191381625573501"/>
        <n v="0.204548358247093"/>
        <n v="0.200366999882645"/>
        <n v="0.25520738169194201"/>
        <n v="0.183252126517466"/>
        <n v="0.178320029912376"/>
        <n v="0.17241379310344801"/>
        <n v="0.174798801313754"/>
        <n v="0.17629675286093199"/>
        <n v="0.167258115110762"/>
        <n v="0.165376304871377"/>
        <n v="0.162407796581784"/>
        <n v="0.193424715114899"/>
        <n v="0.19034900857880199"/>
        <n v="0.350426485682508"/>
        <n v="0.291816017516002"/>
        <n v="0.37999999999999901"/>
        <n v="0.32610889617035699"/>
        <n v="0.24232999478358799"/>
        <n v="0.20721091821853199"/>
        <n v="0.24305585705305899"/>
        <n v="0.28853711899705098"/>
        <n v="0.26817054848219801"/>
        <n v="0.239346699145849"/>
        <n v="0.24862684556447001"/>
        <n v="2.0256328072029098E-2"/>
        <n v="4.3560820328530703E-2"/>
        <n v="0.249824409098895"/>
        <n v="0.18452489153362001"/>
        <n v="0.24076007978738101"/>
        <n v="0.105353850981212"/>
        <n v="5.7566734822715702E-2"/>
        <n v="0.12552330737550499"/>
        <n v="0.23333047702901299"/>
        <n v="0.335422160537315"/>
        <n v="0.315693430656934"/>
        <n v="0.267514653842439"/>
        <n v="0.28522059223248097"/>
        <n v="0.29002197876228403"/>
        <n v="0.25759066477354098"/>
        <n v="0.277751858901786"/>
        <n v="0.293935446978842"/>
        <n v="0.28627747886585603"/>
        <n v="0.30528596578341499"/>
        <n v="0.28188271743235499"/>
        <n v="0.31490287655238203"/>
        <n v="0.30912592096450098"/>
        <n v="0.28806733727401501"/>
        <n v="0.28291822247753401"/>
        <n v="0.28804629772970902"/>
        <n v="0.134071921289277"/>
        <n v="0.119805690863174"/>
        <n v="0.29294857010445802"/>
        <n v="0.20722489013067899"/>
        <n v="0.19539368903045901"/>
        <n v="0.232783620090317"/>
        <n v="0.21571663977775599"/>
        <n v="0.19588100686498799"/>
        <n v="0.28518644733757298"/>
        <n v="0.26472975059569898"/>
        <n v="0.29862990234988102"/>
        <n v="0.16371283286773899"/>
        <n v="0.27951166335254501"/>
        <n v="0.174885313409612"/>
        <n v="0.18853825099590699"/>
        <n v="0.17840350615918099"/>
        <n v="0.24253053507043701"/>
        <n v="0.22328012870215"/>
        <n v="0.221849284193155"/>
        <n v="0.258765051086144"/>
        <n v="0.289796954427747"/>
        <n v="0.26734314493441103"/>
        <n v="0.32121540076085497"/>
        <n v="0.29694871146576501"/>
        <n v="0.105344104921579"/>
        <n v="0.29834732200632402"/>
        <n v="0.33992080325921198"/>
        <n v="0.32767373922117099"/>
        <n v="0.321326648415803"/>
        <n v="0.33709971438046199"/>
        <n v="0.301269079568183"/>
        <n v="0.210893781677672"/>
        <n v="0.32254784253080698"/>
        <n v="0.34034985608208002"/>
        <n v="0.214632947674916"/>
        <n v="0.211276763752484"/>
        <n v="0.21128208296821399"/>
        <n v="0.20991350991312099"/>
        <n v="0.16346034289071201"/>
        <n v="0.19044173202370901"/>
        <n v="0.32994518518355598"/>
        <n v="0.23371420082774599"/>
        <n v="0.22151700495566301"/>
        <n v="0.221869124916103"/>
        <n v="0.27707746355344398"/>
        <n v="0.21334357076645799"/>
        <n v="0.22182864493513599"/>
        <n v="0.26426008784532601"/>
        <n v="0.218360552062795"/>
        <n v="0.222349647271704"/>
        <n v="0.20899602132380099"/>
        <n v="0.276421356636815"/>
        <n v="0.24522880488323101"/>
        <n v="0.29130669865157999"/>
        <n v="0.295648646732809"/>
        <n v="0.217957900259517"/>
        <n v="0.24477927829833801"/>
        <n v="0.229826260606634"/>
        <n v="0.15813309344249599"/>
        <n v="0.20782364082499299"/>
        <n v="0.29163136852743499"/>
        <n v="0.29081761901137199"/>
        <n v="0.22392171478071601"/>
        <n v="0.32210016100907002"/>
        <n v="0.31300602928509902"/>
        <n v="0.31999999999999901"/>
        <n v="0.22964172507238101"/>
        <n v="0.19989490243553601"/>
        <n v="0.26247488463041302"/>
        <n v="0.201341279945074"/>
        <n v="0.202315581691521"/>
        <n v="0.197017857442884"/>
        <n v="0.25975409955926199"/>
        <n v="0.19433987475277101"/>
        <n v="0.159999999999999"/>
        <n v="0.24875518339113001"/>
        <n v="0.24152635249576501"/>
        <n v="0.22476284939485699"/>
        <n v="0.24385412406995299"/>
        <n v="0.193775715331334"/>
        <n v="0.21784551201004099"/>
        <n v="0.202645140999685"/>
        <n v="1.5346155074917701E-2"/>
        <n v="0.218626449214533"/>
        <n v="0.125748219427185"/>
        <n v="0.20776192385296299"/>
        <n v="0.116727562647179"/>
        <n v="0.19294771606446601"/>
        <n v="0.201591517488064"/>
        <n v="0.207521282655213"/>
        <n v="0.20413573064974599"/>
        <n v="0.12861444640376599"/>
        <n v="0.14000000000000001"/>
        <n v="0.27997820655282002"/>
        <n v="0.32451191726810102"/>
        <n v="0.27849636216653101"/>
        <n v="0.25346733785730802"/>
        <n v="0.29930356684327403"/>
        <n v="0.267394270122783"/>
        <n v="0.26811060172468199"/>
        <n v="0.27901790926284797"/>
        <n v="0.27457383498083499"/>
        <n v="0.291700712034551"/>
        <n v="0.28452861653914702"/>
        <n v="0.24873208379272299"/>
        <n v="0.25371248025276399"/>
        <n v="0.27508417508417499"/>
        <n v="0.219663865546218"/>
        <n v="0.297331639135959"/>
        <n v="0.278028692879915"/>
        <n v="0.26868645591367202"/>
        <n v="0.25614207651035298"/>
        <n v="0.162012152236433"/>
        <n v="0.29361882733258898"/>
        <n v="0.29850881722272699"/>
        <n v="0.415268593781211"/>
        <n v="0.21172890559767901"/>
        <n v="0.297745529930033"/>
        <n v="0.22086733394660199"/>
        <n v="0.21624564334059601"/>
        <n v="0.205004318580364"/>
        <n v="0.25299807635648203"/>
        <n v="0.28005620212374099"/>
        <n v="0.20195616726207499"/>
        <n v="0.23221166075841801"/>
        <n v="0.31291807739771499"/>
        <n v="0.22177248488148399"/>
        <n v="0.20762704166312099"/>
        <n v="0.25485963462938999"/>
        <n v="0.19198657922623399"/>
        <n v="0.25060095851415198"/>
        <n v="0.240397547221886"/>
        <n v="0.199635718736519"/>
        <n v="0.24499788690500199"/>
        <n v="0.20034467787019999"/>
        <n v="0.22985453299252401"/>
        <n v="0.177814091832244"/>
        <n v="0.109816326785781"/>
        <n v="-3.8852332939438301E-2"/>
        <n v="0.113292623044632"/>
        <n v="0.175421237689769"/>
        <n v="7.8216170827053802E-2"/>
        <n v="8.8665358876970302E-2"/>
        <n v="0.223920853924821"/>
        <n v="0.27645494300590301"/>
        <n v="0.29716087301145599"/>
        <n v="0.31220827445424199"/>
        <n v="0.29596762597482401"/>
        <n v="0.26845911556395902"/>
        <n v="0.27239850827998002"/>
        <n v="0.23557072373235399"/>
        <n v="0.24888135445239101"/>
        <n v="0.24019152541730299"/>
        <n v="0.33999999999999903"/>
        <n v="0.27816704962411498"/>
        <n v="0.114975931176963"/>
        <n v="0.108357668919906"/>
        <n v="0.11454950011578301"/>
        <n v="6.2738652095139902E-2"/>
        <n v="0.11236871025276"/>
        <n v="6.4598934609742906E-2"/>
        <n v="6.8993952721275398E-2"/>
        <n v="0.31697088996609801"/>
        <n v="0.27779670604112899"/>
        <n v="0.25923910808291201"/>
        <n v="0.26510288912063201"/>
        <n v="0.32143682446981697"/>
        <n v="0.32675795809060998"/>
        <n v="0.298138264722212"/>
        <n v="0.16544267110802199"/>
        <n v="0.29694645317854201"/>
        <n v="0.28015288788221898"/>
        <n v="0.26357907816105502"/>
        <n v="0.29424799320376499"/>
        <n v="0.25999277766492801"/>
        <n v="0.32964194373401501"/>
        <n v="0.28743300874960598"/>
        <n v="0.22965715786308499"/>
        <n v="0.132045087788103"/>
        <n v="0.22325161084988901"/>
        <n v="0.219057295023695"/>
        <n v="0.235800157399115"/>
        <n v="0.34749605644354697"/>
        <n v="0.27817743302179498"/>
        <n v="0.30480541660525801"/>
        <n v="0.39884566374334701"/>
        <n v="0.18599095015311101"/>
        <n v="9.6838684133814204E-2"/>
        <n v="0.22630885686127999"/>
        <n v="0.26073979124702401"/>
        <n v="0.247435838428612"/>
        <n v="0.34940879095448302"/>
        <n v="0.27941137383954501"/>
        <n v="0.19809905804719899"/>
        <n v="0.27462245931906198"/>
        <n v="0.24238230812917499"/>
        <n v="0.20132231549799301"/>
        <n v="0.228379869501216"/>
        <n v="0.233991689180715"/>
        <n v="0.24722976961639101"/>
        <n v="0.34153012643653602"/>
        <n v="0.28757165635691301"/>
        <n v="0.18487558230973999"/>
        <n v="0.24364604107917301"/>
        <n v="0.22675818771064701"/>
        <n v="0.20191442762720399"/>
        <n v="0.28556661957757601"/>
        <n v="0.18862786021532699"/>
        <n v="0.216899564648217"/>
        <n v="0.24963123919491101"/>
        <n v="0.162904481263204"/>
        <n v="0.34937036346327299"/>
        <n v="0.154081090823117"/>
        <n v="0.217596464599531"/>
        <n v="0.21036054952306599"/>
        <n v="0.217771662467176"/>
        <n v="0.21482871920858601"/>
        <n v="0.19033799512406799"/>
        <n v="0.17593364959088101"/>
        <n v="0.179959048754431"/>
        <n v="0.14541342692658099"/>
        <n v="0.13498987686305899"/>
        <n v="0.165061970906313"/>
        <n v="0.23753382296095801"/>
        <n v="0.229762651358"/>
        <n v="2.27574004537059E-2"/>
        <n v="0.141628586836204"/>
        <n v="0.22435904743447899"/>
        <n v="0.22172270757537099"/>
        <n v="0.21481320590790601"/>
        <n v="0.21241444182043701"/>
        <n v="0.23453551104870299"/>
        <n v="0.20827144978864301"/>
        <n v="0.20844104754411599"/>
        <n v="0.208491947291361"/>
        <n v="0.28968364290881599"/>
        <n v="0.28720742176283298"/>
        <n v="0.234203610918293"/>
        <n v="0.19951113645660501"/>
        <n v="0.185038603668083"/>
        <n v="0.27573526396389297"/>
        <n v="0.174424398811556"/>
        <n v="0.14856630526822601"/>
        <n v="0.18893254877966401"/>
        <n v="0.20316835204029501"/>
        <n v="0.325025493885094"/>
        <n v="0.308184065889336"/>
        <n v="0.33853055721328501"/>
        <n v="0.25906460770564299"/>
        <n v="0.28387411088375702"/>
        <n v="0.274634945587795"/>
        <n v="0.24818714814922799"/>
        <n v="0.21892631562050999"/>
        <n v="0.244342827587017"/>
        <n v="0.29672039256849803"/>
        <n v="0.28142320478439697"/>
        <n v="0.30599241707228397"/>
        <n v="0.25841391854813001"/>
        <n v="0.26236125126135201"/>
        <n v="0.25732867764255302"/>
        <n v="0.25641274877002801"/>
        <n v="0.24281874139677401"/>
        <n v="0.21289119446339999"/>
        <n v="0.26805046577335101"/>
        <n v="0.20902163199846099"/>
        <n v="0.224297321227062"/>
        <n v="0.22023023446301701"/>
        <n v="0.284243658129402"/>
        <n v="0.23921489753139499"/>
        <n v="0.225669957686882"/>
        <n v="0.27326648678187199"/>
        <n v="0.28563107363028201"/>
        <n v="0.29582497488352999"/>
        <n v="0.24641203736799799"/>
        <n v="0.24581582023370699"/>
        <n v="0.21102091128933501"/>
        <n v="0.162837228309058"/>
        <n v="0.14804520344691499"/>
        <n v="0.178346991792242"/>
        <n v="0.197636287850563"/>
        <n v="4.9853112111887199E-2"/>
        <n v="3.9402063530749799E-2"/>
        <n v="8.2551290074453304E-2"/>
        <n v="2.9915295894730999E-2"/>
        <n v="5.3339539213404702E-2"/>
        <n v="4.6521408846533802E-2"/>
        <n v="1.7283558910217299E-3"/>
        <n v="6.6887168911861597E-2"/>
        <n v="0.237194669427545"/>
        <n v="0.24157125415570899"/>
        <n v="0.24017222298024499"/>
        <n v="0.240555976995942"/>
        <n v="0.24092137755849"/>
        <n v="0.239675293826038"/>
        <n v="0.22240701568680299"/>
        <n v="0.23852934132251"/>
        <n v="0.25637514023805003"/>
        <n v="0.238995520557715"/>
        <n v="0.23844265296174899"/>
        <n v="0.230230214712037"/>
        <n v="0.206256888207388"/>
        <n v="0.25235205391282001"/>
        <n v="0.235483549470003"/>
        <n v="0.28002010023632601"/>
        <n v="0.24132379405578699"/>
        <n v="0.22618867356775699"/>
        <n v="0.21"/>
        <n v="0.26583258828945"/>
        <n v="0.222484200241369"/>
        <n v="0.29185436685098898"/>
        <n v="0.23008320858373399"/>
        <n v="0.26251015918102599"/>
        <n v="0.24782681075820301"/>
        <n v="0.15885497975375301"/>
        <n v="0.121215934421514"/>
        <n v="0.205765905160644"/>
        <n v="0.29914732062856703"/>
        <n v="0.29818052949594498"/>
        <n v="0.29970925794969999"/>
        <n v="0.26972287123550898"/>
        <n v="0.24486271823772399"/>
        <n v="0.23122387726994001"/>
        <n v="0.20165484550438301"/>
        <n v="0.26488116698069097"/>
        <n v="0.19398394457743701"/>
        <n v="0.23394089226179501"/>
        <n v="0.19589973045574499"/>
        <n v="0.15317765197749"/>
        <n v="0.25142063124936798"/>
        <n v="0.29989274383973302"/>
        <n v="0.195986735821783"/>
        <n v="0.21087761690665199"/>
        <n v="0.179207241150801"/>
        <n v="0.23609655880842301"/>
        <n v="0.28256022196017"/>
        <n v="0.273017473356858"/>
        <n v="0.131972375043895"/>
        <n v="0.14418566752893799"/>
        <n v="0.29340727604481598"/>
        <n v="0.25170890634321502"/>
        <n v="0.23769148514375599"/>
        <n v="0.296961510685532"/>
        <n v="0.18629777489406099"/>
        <n v="0.33643740621230001"/>
        <n v="0.32775659352418801"/>
        <n v="0.16416274826654501"/>
        <n v="0.29065689003351802"/>
        <n v="0.29982595777837601"/>
        <n v="0.30953117268678798"/>
        <n v="0.29220384418742801"/>
        <n v="0.25095919528678201"/>
        <n v="0.31763545226533402"/>
        <n v="0.23952909922423499"/>
        <n v="0.24132594393102999"/>
        <n v="0.21172462457826999"/>
        <n v="0.18603436569697601"/>
        <n v="0.29580225491574003"/>
        <n v="0.29999899706138899"/>
        <n v="0.17322420783901399"/>
        <n v="0.25978844494876802"/>
        <n v="0.227382741095358"/>
        <n v="0.18358142226952201"/>
        <n v="0.27685331061420498"/>
        <n v="-3.7895879748441802E-2"/>
        <n v="0.25804272369371201"/>
        <n v="0.25013980515484602"/>
        <n v="0.16676818161118401"/>
        <n v="0.17128706797575299"/>
        <n v="0.16222955149132701"/>
        <n v="0.273432713736869"/>
        <n v="0.28787171022657998"/>
        <n v="0.22276712823303799"/>
        <n v="0.31128807622590599"/>
        <n v="0.238887212505731"/>
        <n v="0.28162807917046301"/>
        <n v="0.30309799984913199"/>
        <n v="0.32571355818421699"/>
        <n v="0.23501464070457601"/>
        <n v="0.29718465801660099"/>
        <n v="0.238558331184896"/>
        <n v="0.31456603773584901"/>
        <n v="0.247591226689889"/>
        <n v="0.21062960910624501"/>
        <n v="0.27900770198883101"/>
        <n v="0.18906422898507999"/>
        <n v="0.34198727008665297"/>
        <n v="0.27832794706063402"/>
        <n v="0.27548044303853197"/>
        <n v="0.33937374894787797"/>
        <n v="0.32950208692698801"/>
        <n v="0.214477721360884"/>
        <n v="0.22960581120864301"/>
        <n v="0.23460317828524499"/>
        <n v="0.22219899815684899"/>
        <n v="0.249585523107764"/>
        <n v="0.34895636968080201"/>
        <n v="0.29910040550292899"/>
        <n v="0.17290735518709799"/>
        <n v="0.16010118872453"/>
        <n v="0.17778517831801699"/>
        <n v="0.21300576811251901"/>
        <n v="0.18013931989323101"/>
        <n v="0.29998210744866"/>
        <n v="0.29817381630872303"/>
        <n v="0.160564194793301"/>
        <n v="0.16592015823141301"/>
        <n v="0.17423666664054899"/>
        <n v="0.17374997713093901"/>
        <n v="0.14850483960344699"/>
        <n v="0.144648791711153"/>
        <n v="0.14735375652589899"/>
        <n v="0.169304191943775"/>
        <n v="0.14023890139008599"/>
        <n v="0.21261243367409999"/>
        <n v="0.183451133936743"/>
        <n v="0.19973819083390301"/>
        <n v="0.349641367221253"/>
        <n v="0.27728009382577201"/>
        <n v="0.23380557039727801"/>
        <n v="0.22076723917879101"/>
        <n v="0.19927616843916399"/>
        <n v="7.0417445399847303E-2"/>
        <n v="0.18555316085010901"/>
        <n v="0.18587772557711199"/>
        <n v="0.19068104893556401"/>
        <n v="0.20619058452872199"/>
        <n v="0.16401715489414501"/>
        <n v="0.159438651203586"/>
        <n v="4.5437399266143097E-2"/>
        <n v="0.11390664111568501"/>
        <n v="0.11450551694058"/>
        <n v="0.110111805249201"/>
        <n v="0.105747579027673"/>
        <n v="9.97951904856091E-2"/>
        <n v="0.116719242902208"/>
        <n v="0.108814468846268"/>
        <n v="0.103550359021071"/>
        <n v="9.7099311701081603E-2"/>
        <n v="0.104323222489275"/>
        <n v="0.30648236293717002"/>
        <n v="0.31848555130696399"/>
        <n v="0.29996701307648699"/>
        <n v="0.29818873199370199"/>
        <n v="0.31703926754282502"/>
        <n v="0.28506409727578003"/>
        <n v="0.246759134089855"/>
        <n v="0.21715429969963199"/>
        <n v="0.24717106722875501"/>
        <n v="0.21740444683280699"/>
        <n v="0.285288423123021"/>
        <n v="0.29663953467844001"/>
        <n v="0.28007847540335401"/>
        <n v="0.2481894425259"/>
        <n v="0.29160357737104797"/>
        <n v="0.15343209876543201"/>
        <n v="0.23623169107856101"/>
        <n v="0.30507971014492702"/>
        <n v="0.30721757322175702"/>
        <n v="0.20248266078184099"/>
        <n v="0.29142457122856102"/>
        <n v="0.262053085793023"/>
        <n v="0.27332402234636799"/>
        <n v="0.25636076662908602"/>
        <n v="0.24917877447883699"/>
        <n v="0.24401635815755399"/>
        <n v="0.29075518331933098"/>
        <n v="9.3263408685599805E-2"/>
        <n v="0.275576792764745"/>
        <n v="5.0588509824053697E-2"/>
        <n v="0.258566306585929"/>
        <n v="0.23654284230391401"/>
        <n v="0.30809968224784601"/>
        <n v="0.12417273473378999"/>
        <n v="0.29992971714884897"/>
        <n v="0.23845501347445999"/>
        <n v="0.19372255685656301"/>
        <n v="0.30614346709127899"/>
        <n v="0.23680959205520399"/>
        <n v="0.25568666273073298"/>
        <n v="0.26473191559381998"/>
        <n v="0.18604213903567901"/>
        <n v="0.348923658767194"/>
        <n v="0.27605030477193998"/>
        <n v="0.199064922162075"/>
        <n v="0.210144289987682"/>
        <n v="0.21463408272912199"/>
        <n v="0.231328140628101"/>
        <n v="0.23089354330525499"/>
        <n v="0.229262244265344"/>
        <n v="0.22862923621648901"/>
        <n v="0.29231798200829301"/>
        <n v="0.29673878942793802"/>
        <n v="0.149153278332609"/>
        <n v="0.2226049179805"/>
        <n v="0.21421052631578899"/>
        <n v="0.21890265889810401"/>
        <n v="0.20600213019234301"/>
        <n v="0.20384388595834099"/>
        <n v="0.20974587949947601"/>
        <n v="0.19403475486637001"/>
        <n v="0.205789009697325"/>
        <n v="0.24466576984939301"/>
        <n v="0.238314128825282"/>
        <n v="0.24506570596128899"/>
        <n v="0.195547909008702"/>
        <n v="0.14365087683258601"/>
        <n v="0.33019450779019299"/>
        <n v="0.23492970405084401"/>
        <n v="0.26386242475156602"/>
        <n v="0.29839147353956602"/>
        <n v="0.28489873161060603"/>
        <n v="0.266148340538574"/>
        <n v="0.27774520724629098"/>
        <n v="0.27759190330743699"/>
        <n v="0.286654403829458"/>
        <n v="0.32258105704656798"/>
        <n v="0.29999978884929301"/>
        <n v="0.21059471060404999"/>
        <n v="0.215823657079248"/>
        <n v="0.22050455874563499"/>
        <n v="0.16933808999925201"/>
        <n v="0.35126353832021701"/>
        <n v="0.16235412996086901"/>
        <n v="0.22262497238034101"/>
        <n v="0.21913458433497099"/>
        <n v="0.22361900885502101"/>
        <n v="0.23570780359909799"/>
        <n v="0.202990944558429"/>
        <n v="0.22667485907392401"/>
        <n v="0.115311909262759"/>
        <n v="0.28857213112894903"/>
        <n v="0.29930629519289098"/>
        <n v="0.277171334177156"/>
        <n v="0.248090188060305"/>
        <n v="0.23858860121049"/>
        <n v="0.26604117568588997"/>
        <n v="0.27121836295238699"/>
        <n v="0.20683955197002299"/>
        <n v="0.207645258691594"/>
        <n v="0.17917182670971399"/>
        <n v="0.275906999863689"/>
        <n v="0.222610046137906"/>
        <n v="0.226511975351402"/>
        <n v="0.193234203271405"/>
        <n v="0.24033372602113401"/>
        <n v="0.20713231997454501"/>
        <n v="0.233856994961438"/>
        <n v="6.2586992187731297E-2"/>
        <n v="0.23396954049284199"/>
        <n v="0.28358178434860798"/>
        <n v="0.22627981410824299"/>
        <n v="0.25230857485837799"/>
        <n v="0.29682847501107001"/>
        <n v="0.20373311711391501"/>
        <n v="0.272151823711833"/>
        <n v="0.30053002377371302"/>
        <n v="0.26123425111843901"/>
        <n v="0.29486638148641298"/>
        <n v="0.19150452564085399"/>
        <n v="0.18201757398427501"/>
        <n v="0.180038668027515"/>
        <n v="0.208526919923476"/>
        <n v="0.20156371429244199"/>
        <n v="0.220530665506742"/>
        <n v="0.17930657599125599"/>
        <n v="0.17234265452494099"/>
        <n v="0.18092736640064599"/>
        <n v="0.19363827907292799"/>
        <n v="0.16015095598507101"/>
        <n v="0.237161897295178"/>
        <n v="0.156120533975425"/>
        <n v="0.16572518523952701"/>
        <n v="0.19499735775937899"/>
        <n v="0.22387093293044799"/>
        <n v="0.26353286253113001"/>
        <n v="0.262954225964388"/>
        <n v="0.111149296093541"/>
        <n v="0.249033252337685"/>
        <n v="0.20875250884795499"/>
        <n v="0.23925845686295999"/>
        <n v="0.27102707170903001"/>
        <n v="0.34408745406937202"/>
        <n v="0.22904283976727499"/>
        <n v="0.31188321687013199"/>
        <n v="0.25897001590359497"/>
        <n v="0.32997905118691501"/>
        <n v="0.17016434721801199"/>
        <n v="0.28228043727875202"/>
        <n v="0.29268111556856802"/>
        <n v="0.29778414493371103"/>
        <n v="0.29889279579766698"/>
        <n v="0.22134618672488299"/>
        <n v="0.18333613492463699"/>
        <n v="0.203123965848169"/>
        <n v="-0.108797908253867"/>
        <n v="0.22422657766347401"/>
        <n v="0.18798496353157401"/>
        <n v="0.24590118224403301"/>
        <n v="0.20504210104250201"/>
        <n v="0.28460222234705901"/>
        <n v="0.27449869380062197"/>
        <n v="0.290443610681968"/>
        <n v="4.8634291296914399E-2"/>
        <n v="0.32416332006780801"/>
        <n v="0.29936594847807102"/>
        <n v="0.26332138466426303"/>
        <n v="0.27962764038598498"/>
        <n v="0.242706611999916"/>
        <n v="0.23302460887690901"/>
        <n v="0.24852732298175101"/>
        <n v="0.22831329202129599"/>
        <n v="0.27538093562053101"/>
        <n v="0.170517236061414"/>
        <n v="0.150499408064413"/>
        <n v="0.20749560804216199"/>
        <n v="0.29986910103345499"/>
        <n v="0.275296711501756"/>
        <n v="0.33793288821672002"/>
        <n v="0.29828221708896502"/>
        <n v="0.22545242643012001"/>
        <n v="0.31748176274166201"/>
        <n v="0.33380372152424997"/>
        <n v="0.205159332321699"/>
        <n v="0.34974651648018601"/>
        <n v="0.25211177422862202"/>
        <n v="0.26424860627289398"/>
        <n v="0.286577000145741"/>
        <n v="0.24684997764500199"/>
        <n v="0.296365265407808"/>
        <n v="0.24202875898718301"/>
        <n v="0.29612273692354801"/>
        <n v="0.28161856794038898"/>
        <n v="0.29197476232620501"/>
        <n v="0.233543882978723"/>
        <n v="0.31307905841706202"/>
        <n v="0.20190520384330601"/>
        <n v="0.19225364630741401"/>
        <n v="0.18546179310660799"/>
        <n v="0.28281815565687701"/>
        <n v="0.24312338301662301"/>
        <n v="0.17683912960640799"/>
        <n v="0.247514411392532"/>
        <n v="0.300304756405609"/>
        <n v="0.34674929678030397"/>
        <n v="0.25813959545476201"/>
        <n v="0.286258984055134"/>
        <n v="0.27011457617247298"/>
        <n v="0.66227969814889498"/>
        <n v="0.115677899721799"/>
        <n v="0.82723109380071402"/>
        <n v="0.24963334962890499"/>
        <n v="0.62005033934109399"/>
        <n v="0.61573255293260898"/>
        <n v="0.62641096452087497"/>
        <n v="0.62501820962925103"/>
        <n v="0.82054143957773396"/>
        <n v="0.26027534418022502"/>
        <n v="0.28683150533676799"/>
        <n v="0.22656967559425401"/>
        <n v="0.23851670990386001"/>
        <n v="0.15008951661030401"/>
        <n v="0.29695251361986003"/>
        <n v="0.29764796582834502"/>
        <n v="0.30999813256417502"/>
        <n v="0.31539694840592802"/>
        <n v="0.22167439292601401"/>
        <n v="0.21650600862920599"/>
        <n v="0.33731662054137002"/>
        <n v="0.341157066171484"/>
        <n v="0.240634238108035"/>
        <n v="0.29530066981940201"/>
        <n v="0.28629460831187897"/>
        <n v="0.29208915471239599"/>
        <n v="0.28823050731310301"/>
        <n v="0.24792882093673899"/>
        <n v="0.33924045082468102"/>
        <n v="0.311663261806708"/>
        <n v="0.22614751858521101"/>
        <n v="0.21741106216664699"/>
        <n v="0.240501082447766"/>
        <n v="0.23619339475177201"/>
        <n v="0.21413418123353001"/>
        <n v="0.26589697005215901"/>
        <n v="0.23553218410402199"/>
        <n v="0.23685111593014899"/>
        <n v="0.27919930885769401"/>
        <n v="0.27921029099046202"/>
        <n v="0.29284321896077897"/>
        <n v="0.29041239211314401"/>
        <n v="0.30609054946040098"/>
        <n v="0.33410470709280599"/>
        <n v="0.32205991388764299"/>
        <n v="0.32430863056736198"/>
        <n v="0.21944379527926999"/>
        <n v="0.21281394936259701"/>
        <n v="0.24962877412968101"/>
        <n v="0.27123093826594002"/>
        <n v="0.24353804947219099"/>
        <n v="0.245255385366449"/>
        <n v="0.29997311504861401"/>
        <n v="0.25103083050978903"/>
        <n v="0.29999954558791803"/>
        <n v="0.27546730322878998"/>
        <n v="0.31592088069816698"/>
        <n v="0.23706297517508201"/>
        <n v="0.25000844063375499"/>
        <n v="0.228290724698922"/>
        <n v="0.274569868579772"/>
        <n v="0.296055350529144"/>
        <n v="0.28229381539909598"/>
        <n v="0.16254100229788199"/>
        <n v="0.34352074966532797"/>
        <n v="0.29083209197788001"/>
        <n v="0.28295674585686997"/>
        <n v="0.333914124019071"/>
        <n v="0.28375397753542297"/>
        <n v="0.31800742545823202"/>
        <n v="0.274441004998072"/>
        <n v="0.329565238442032"/>
        <n v="0.31913627802112399"/>
        <n v="0.31467861796643598"/>
        <n v="0.29987911025144998"/>
        <n v="0.29400368451505998"/>
        <n v="0.25244491325164198"/>
        <n v="0.22568517305657701"/>
        <n v="0.20034532694664101"/>
        <n v="0.18843161752771401"/>
        <n v="0.331645796451012"/>
        <n v="0.299559428139687"/>
        <n v="0.24300942092978001"/>
        <n v="0.23503651315221499"/>
        <n v="0.22660520250246899"/>
        <n v="0.28823305486817802"/>
        <n v="0.30379336543337898"/>
        <n v="0.29071128961536302"/>
        <n v="0.32272107239347098"/>
        <n v="0.18757607158130199"/>
        <n v="0.26721835041063702"/>
        <n v="2.76644431491915E-2"/>
        <n v="0.26773420345892401"/>
        <n v="2.91116798183839E-2"/>
        <n v="2.06387523223335E-2"/>
        <n v="0.29980240884550102"/>
        <n v="0.225285524232234"/>
        <n v="0.34421301251692299"/>
        <n v="0.23075942102913899"/>
        <n v="0.22249075916974601"/>
        <n v="0.21696614867179401"/>
        <n v="0.298947617961004"/>
        <n v="0.28637459735066501"/>
        <n v="0.26334203621936297"/>
        <n v="0.33226184453690399"/>
        <n v="0.25761963190184001"/>
        <n v="0.28787257188939303"/>
        <n v="0.234109637101266"/>
        <n v="8.1825806600543199E-2"/>
        <n v="0.260138356677237"/>
        <n v="0.23273246245628401"/>
        <n v="0.29919868733071803"/>
        <n v="0.21183034797556899"/>
        <n v="0.29381016008094801"/>
        <n v="0.210567406752801"/>
        <n v="0.25091347904054301"/>
        <n v="0.26106933282855199"/>
        <n v="0.26304987953957298"/>
        <n v="0.213759213759213"/>
        <n v="0.255538626872168"/>
        <n v="0.202605836015879"/>
        <n v="0.29325910047926401"/>
        <n v="0.29947508771929798"/>
        <n v="0.22988433717682399"/>
        <n v="0.325642543180376"/>
        <n v="0.28057416267942498"/>
        <n v="0.55000000000000004"/>
        <n v="0.297786561264822"/>
        <n v="0.28286161906718699"/>
        <n v="0.28441710603397702"/>
        <n v="0.23920022432565499"/>
        <n v="0.22549660510793801"/>
        <n v="0.29915500522726601"/>
        <n v="0.29942433214824199"/>
        <n v="0.30132391090437399"/>
        <n v="0.30326944757609903"/>
        <n v="0.29189962293589899"/>
        <n v="0.25577168130467798"/>
        <n v="0.209774193548387"/>
        <n v="0.29378338578812102"/>
        <n v="0.29800931421787902"/>
        <n v="0.29110359422125198"/>
        <n v="0.29132065927580802"/>
        <n v="0.25654693689313601"/>
        <n v="0.24120804293839601"/>
        <n v="0.22867140063805699"/>
        <n v="0.27745907968183597"/>
        <n v="0.26031941901746702"/>
        <n v="0.245975564993969"/>
        <n v="0.23908193993257701"/>
        <n v="0.23391818496976199"/>
        <n v="0.30852654452662398"/>
        <n v="0.29254959345104098"/>
        <n v="0.24434703680511999"/>
        <n v="0.17425297204669499"/>
        <n v="0.201285663143804"/>
        <n v="0.197654462242562"/>
        <n v="0.344356516738406"/>
        <n v="0.136462710240879"/>
        <n v="0.29059423409435697"/>
        <n v="0.34937029284960303"/>
        <n v="0.25941126203112302"/>
        <n v="0.135703877588085"/>
        <n v="0.30304659498207798"/>
        <n v="0.22188156004861301"/>
        <n v="0.328843930635838"/>
        <n v="0.317485518314648"/>
        <n v="0.27168779203288401"/>
        <n v="-6.3377418929339999E-2"/>
        <n v="-5.9527360858188903E-2"/>
        <n v="-9.0561497638524904E-2"/>
        <n v="0.17338059941991599"/>
        <n v="-8.2499093503176593E-2"/>
        <n v="0.20699631772751101"/>
        <n v="-7.7996891096955095E-2"/>
      </sharedItems>
    </cacheField>
    <cacheField name="margin increase possible" numFmtId="165">
      <sharedItems containsBlank="1"/>
    </cacheField>
    <cacheField name="new placement revshare" numFmtId="0">
      <sharedItems containsString="0" containsBlank="1" containsNumber="1" containsInteger="1" minValue="4" maxValue="4"/>
    </cacheField>
    <cacheField name="new requested margin" numFmtId="165">
      <sharedItems containsMixedTypes="1" containsNumber="1" minValue="-0.108797908253867" maxValue="4"/>
    </cacheField>
    <cacheField name="new placement profit" numFmtId="167">
      <sharedItems containsMixedTypes="1" containsNumber="1" minValue="-163.51374083769718" maxValue="16414.799999999959"/>
    </cacheField>
    <cacheField name="new profit" numFmtId="164">
      <sharedItems containsSemiMixedTypes="0" containsString="0" containsNumber="1" minValue="-163.51374083769718" maxValue="813138.924379345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30">
  <r>
    <x v="0"/>
    <s v="admin@news247.info"/>
    <s v="News247.info"/>
    <s v="## total ##"/>
    <m/>
    <x v="0"/>
    <n v="0.97568840999999995"/>
    <n v="76588.724900000001"/>
    <n v="6733.7718000000004"/>
    <n v="353347"/>
    <n v="87996"/>
    <n v="8.7900000000000006E-2"/>
    <n v="1.74912994"/>
    <n v="1.2447269999999999"/>
    <n v="353347"/>
    <x v="0"/>
    <n v="0.28837362480000001"/>
    <x v="0"/>
    <m/>
    <m/>
    <s v=""/>
    <s v=""/>
    <n v="89631.853085865048"/>
  </r>
  <r>
    <x v="1"/>
    <s v="admin@news247.info"/>
    <s v="News247.info"/>
    <s v="fa9f9011168e2b55b7a02174c262a906"/>
    <s v="News247.info 300x250"/>
    <x v="1"/>
    <n v="1"/>
    <n v="24098.6276"/>
    <n v="1792.7481"/>
    <n v="68710"/>
    <n v="14928"/>
    <n v="7.4399999999999994E-2"/>
    <n v="1.2775633"/>
    <n v="1"/>
    <n v="353347"/>
    <x v="1"/>
    <n v="0.2172599181"/>
    <x v="1"/>
    <s v=""/>
    <m/>
    <n v="0.217259918053919"/>
    <n v="14927.928969484774"/>
    <n v="14927.928969484774"/>
  </r>
  <r>
    <x v="1"/>
    <s v="admin@news247.info"/>
    <s v="News247.info"/>
    <s v="b96813e85bc7b2168ec3585c6bea3426"/>
    <s v="Vnexpress.net Global 300x250"/>
    <x v="1"/>
    <n v="1"/>
    <n v="3804.2802000000001"/>
    <n v="349.81020000000001"/>
    <n v="42032"/>
    <n v="10351"/>
    <n v="9.1999999999999998E-2"/>
    <n v="4.0051786900000002"/>
    <n v="3"/>
    <n v="353347"/>
    <x v="2"/>
    <n v="0.2509697481"/>
    <x v="2"/>
    <s v=""/>
    <m/>
    <n v="0.25"/>
    <n v="10508"/>
    <n v="10508"/>
  </r>
  <r>
    <x v="1"/>
    <s v="admin@news247.info"/>
    <s v="News247.info"/>
    <s v="030c703be1cce00de9de5afc5fa9fae8"/>
    <s v="I10.biz 300x250"/>
    <x v="2"/>
    <n v="1"/>
    <n v="3191.6556999999998"/>
    <n v="814.4067"/>
    <n v="41037"/>
    <n v="15932"/>
    <n v="0.25519999999999998"/>
    <n v="1.6796282600000001"/>
    <n v="1"/>
    <n v="353347"/>
    <x v="3"/>
    <n v="0.40463016330000001"/>
    <x v="3"/>
    <s v=""/>
    <m/>
    <n v="0.39999999999999902"/>
    <n v="16414.799999999959"/>
    <n v="16414.799999999959"/>
  </r>
  <r>
    <x v="1"/>
    <s v="admin@news247.info"/>
    <s v="News247.info"/>
    <s v="9d4de98be76ce7f307d7ed5d8ac30bf9"/>
    <s v="News247.info 728x90"/>
    <x v="3"/>
    <n v="1"/>
    <n v="15867.2109"/>
    <n v="871.18389999999999"/>
    <n v="33711"/>
    <n v="7375"/>
    <n v="5.4899999999999997E-2"/>
    <n v="1.2898471199999999"/>
    <n v="1"/>
    <n v="353347"/>
    <x v="3"/>
    <n v="0.22471431880000001"/>
    <x v="4"/>
    <s v=""/>
    <m/>
    <n v="0.22471431882846499"/>
    <n v="7575.3444020263832"/>
    <n v="7575.3444020263832"/>
  </r>
  <r>
    <x v="1"/>
    <s v="admin@news247.info"/>
    <s v="News247.info"/>
    <s v="c189b3d4a822c7af1f4c361fa3d83b33"/>
    <s v="News247.info ATF 160x600"/>
    <x v="1"/>
    <n v="1"/>
    <n v="9411.5048999999999"/>
    <n v="589.04960000000005"/>
    <n v="22360"/>
    <n v="4678"/>
    <n v="6.2600000000000003E-2"/>
    <n v="1.2653308299999999"/>
    <n v="1"/>
    <n v="353347"/>
    <x v="1"/>
    <n v="0.20969285439999999"/>
    <x v="5"/>
    <s v=""/>
    <m/>
    <n v="0.209692854375057"/>
    <n v="4688.7322238262741"/>
    <n v="4688.7322238262741"/>
  </r>
  <r>
    <x v="1"/>
    <s v="admin@news247.info"/>
    <s v="News247.info"/>
    <s v="df2ea728767c39a6f4871f23a57067c4"/>
    <s v="Vnexpress.net Global 160x600"/>
    <x v="1"/>
    <n v="1"/>
    <n v="1364.2240999999999"/>
    <n v="153.9658"/>
    <n v="18159"/>
    <n v="4295"/>
    <n v="0.1129"/>
    <n v="3.93146613"/>
    <n v="3"/>
    <n v="353347"/>
    <x v="2"/>
    <n v="0.2369258943"/>
    <x v="6"/>
    <s v=""/>
    <m/>
    <n v="0.236925894254783"/>
    <n v="4302.3373137726048"/>
    <n v="4302.3373137726048"/>
  </r>
  <r>
    <x v="1"/>
    <s v="admin@news247.info"/>
    <s v="News247.info"/>
    <s v="3830aadbd326435feebe9d42835ee626"/>
    <s v="I10.biz 728x90"/>
    <x v="4"/>
    <n v="1"/>
    <n v="2238.2354999999998"/>
    <n v="330.81279999999998"/>
    <n v="16601"/>
    <n v="5644"/>
    <n v="0.14779999999999999"/>
    <n v="1.67274071"/>
    <n v="1"/>
    <n v="353347"/>
    <x v="3"/>
    <n v="0.40217871570000002"/>
    <x v="7"/>
    <s v="Y"/>
    <m/>
    <n v="0.34"/>
    <n v="5644.34"/>
    <n v="5644.34"/>
  </r>
  <r>
    <x v="1"/>
    <s v="admin@news247.info"/>
    <s v="News247.info"/>
    <s v="390cd03d3b1a0ced37b3e4aa30d0299e"/>
    <s v="I10.biz 160x600"/>
    <x v="2"/>
    <n v="1"/>
    <n v="2169.3308999999999"/>
    <n v="287.75319999999999"/>
    <n v="14963"/>
    <n v="5855"/>
    <n v="0.1326"/>
    <n v="1.7332934799999999"/>
    <n v="1"/>
    <n v="353347"/>
    <x v="3"/>
    <n v="0.42306365940000001"/>
    <x v="3"/>
    <s v="Y"/>
    <m/>
    <n v="0.39999999999999902"/>
    <n v="5985.1999999999853"/>
    <n v="5985.1999999999853"/>
  </r>
  <r>
    <x v="1"/>
    <s v="admin@news247.info"/>
    <s v="News247.info"/>
    <s v="78226966e057f8770bf506a376e24ffc"/>
    <s v="Vnexpress.net Global 728x90"/>
    <x v="5"/>
    <n v="1"/>
    <n v="759.09810000000004"/>
    <n v="83.879199999999997"/>
    <n v="9649"/>
    <n v="1888"/>
    <n v="0.1105"/>
    <n v="3.8343226499999998"/>
    <n v="3"/>
    <n v="353347"/>
    <x v="3"/>
    <n v="0.21759323050000001"/>
    <x v="8"/>
    <s v="Y"/>
    <m/>
    <n v="0.19999999999999901"/>
    <n v="1929.7999999999904"/>
    <n v="1929.7999999999904"/>
  </r>
  <r>
    <x v="1"/>
    <s v="admin@news247.info"/>
    <s v="News247.info"/>
    <s v="0acab2436d82c577fdbf197e501151f7"/>
    <s v="Vnexpress.net Mobile Global 300x250"/>
    <x v="1"/>
    <n v="1"/>
    <n v="399.3374"/>
    <n v="62.308300000000003"/>
    <n v="7036"/>
    <n v="1428"/>
    <n v="0.156"/>
    <n v="3.764113"/>
    <n v="3"/>
    <n v="353347"/>
    <x v="3"/>
    <n v="0.2029994859"/>
    <x v="9"/>
    <s v=""/>
    <m/>
    <n v="0.20299948591379399"/>
    <n v="1428.3043828894545"/>
    <n v="1428.3043828894545"/>
  </r>
  <r>
    <x v="1"/>
    <s v="admin@news247.info"/>
    <s v="News247.info"/>
    <s v="53b59e9dcc49bd55e3dd4a0e6cf9d104"/>
    <s v="Miniclip.com 160x600"/>
    <x v="6"/>
    <n v="1"/>
    <n v="595.61339999999996"/>
    <n v="118.39570000000001"/>
    <n v="6022"/>
    <n v="601"/>
    <n v="0.1988"/>
    <n v="1.69536482"/>
    <n v="1"/>
    <n v="353347"/>
    <x v="1"/>
    <n v="0.41015645160000003"/>
    <x v="10"/>
    <s v="Y"/>
    <m/>
    <n v="9.9999999999999895E-2"/>
    <n v="602.19999999999936"/>
    <n v="602.19999999999936"/>
  </r>
  <r>
    <x v="1"/>
    <s v="admin@news247.info"/>
    <s v="News247.info"/>
    <s v="85d06d81d0cf97085338a3edeba7a6e7"/>
    <s v="Vnexpress.net Mobile Global 320x50"/>
    <x v="1"/>
    <n v="1"/>
    <n v="1008.8971"/>
    <n v="54.923200000000001"/>
    <n v="5657"/>
    <n v="714"/>
    <n v="5.4399999999999997E-2"/>
    <n v="3.4332383499999999"/>
    <n v="3"/>
    <n v="353347"/>
    <x v="2"/>
    <n v="0.12618941880000001"/>
    <x v="11"/>
    <s v=""/>
    <m/>
    <n v="0.126189418792237"/>
    <n v="713.85354210768469"/>
    <n v="713.85354210768469"/>
  </r>
  <r>
    <x v="1"/>
    <s v="admin@news247.info"/>
    <s v="News247.info"/>
    <s v="f2f33ab3b3c56cba95828a43d0a9ab17"/>
    <s v="Miniclip.com 728x90"/>
    <x v="7"/>
    <n v="1"/>
    <n v="378.53039999999999"/>
    <n v="81.514600000000002"/>
    <n v="3916"/>
    <n v="194"/>
    <n v="0.21529999999999999"/>
    <n v="1.60153838"/>
    <n v="1"/>
    <n v="353347"/>
    <x v="1"/>
    <n v="0.37560035060000002"/>
    <x v="12"/>
    <s v="Y"/>
    <m/>
    <n v="4.9999999999999899E-2"/>
    <n v="195.79999999999961"/>
    <n v="195.79999999999961"/>
  </r>
  <r>
    <x v="1"/>
    <s v="admin@news247.info"/>
    <s v="News247.info"/>
    <s v="9ea03ef479a62a4b817ece42b5d079d9"/>
    <s v="Ngoisao.net Mobile Global 300x250"/>
    <x v="2"/>
    <n v="1"/>
    <n v="446.93709999999999"/>
    <n v="31.518999999999998"/>
    <n v="3618"/>
    <n v="781"/>
    <n v="7.0499999999999993E-2"/>
    <n v="3.8257994000000002"/>
    <n v="3"/>
    <n v="353347"/>
    <x v="4"/>
    <n v="0.21585015760000001"/>
    <x v="13"/>
    <s v=""/>
    <m/>
    <n v="0.21585015761210499"/>
    <n v="780.94587024059581"/>
    <n v="780.94587024059581"/>
  </r>
  <r>
    <x v="1"/>
    <s v="admin@news247.info"/>
    <s v="News247.info"/>
    <s v="a485ca8b8ae55ede42153d4ac0b11010"/>
    <s v="Ngoisao.net Global 300x250"/>
    <x v="8"/>
    <n v="1"/>
    <n v="346.63330000000002"/>
    <n v="30.123699999999999"/>
    <n v="3408"/>
    <n v="697"/>
    <n v="8.6900000000000005E-2"/>
    <n v="3.7715563400000001"/>
    <n v="3"/>
    <n v="353347"/>
    <x v="4"/>
    <n v="0.20457240290000001"/>
    <x v="14"/>
    <s v=""/>
    <m/>
    <n v="0.204572402875418"/>
    <n v="697.18274899942458"/>
    <n v="697.18274899942458"/>
  </r>
  <r>
    <x v="1"/>
    <s v="admin@news247.info"/>
    <s v="News247.info"/>
    <s v="092a848155cd8fd583695fa3c4906778"/>
    <s v="Athletic.net 728x90"/>
    <x v="9"/>
    <n v="1"/>
    <n v="267.17140000000001"/>
    <n v="60.774000000000001"/>
    <n v="3377"/>
    <n v="642"/>
    <n v="0.22750000000000001"/>
    <n v="1.85208007"/>
    <n v="1.5"/>
    <n v="353347"/>
    <x v="3"/>
    <n v="0.19009981109999999"/>
    <x v="15"/>
    <s v=""/>
    <m/>
    <n v="0.190099811120127"/>
    <n v="641.96706215266886"/>
    <n v="641.96706215266886"/>
  </r>
  <r>
    <x v="1"/>
    <s v="admin@news247.info"/>
    <s v="News247.info"/>
    <s v="2851048ee8f7c65e716fc91226f606df"/>
    <s v="Jobshq.com 160x600"/>
    <x v="1"/>
    <n v="1"/>
    <n v="295.61919999999998"/>
    <n v="47.760399999999997"/>
    <n v="3358"/>
    <n v="839"/>
    <n v="0.16159999999999999"/>
    <n v="2.3435535999999999"/>
    <n v="0.85"/>
    <n v="353347"/>
    <x v="3"/>
    <n v="0.63730294099999996"/>
    <x v="2"/>
    <s v="Y"/>
    <m/>
    <n v="0.25"/>
    <n v="839.5"/>
    <n v="839.5"/>
  </r>
  <r>
    <x v="1"/>
    <s v="admin@news247.info"/>
    <s v="News247.info"/>
    <s v="82ede9c03cf4738816a1c29abd0a9351"/>
    <s v="Ngoisao.net Global 300x600"/>
    <x v="1"/>
    <n v="1"/>
    <n v="436.88260000000002"/>
    <n v="27.079899999999999"/>
    <n v="3088"/>
    <n v="650"/>
    <n v="6.2E-2"/>
    <n v="3.8005238499999998"/>
    <n v="3"/>
    <n v="353347"/>
    <x v="2"/>
    <n v="0.21063513310000001"/>
    <x v="16"/>
    <s v=""/>
    <m/>
    <n v="0.21063513307554099"/>
    <n v="650.44129093727054"/>
    <n v="650.44129093727054"/>
  </r>
  <r>
    <x v="1"/>
    <s v="admin@news247.info"/>
    <s v="News247.info"/>
    <s v="80d39dd877070195e6908c7da38b07ec"/>
    <s v="Miniclip.com 300x250"/>
    <x v="10"/>
    <n v="1"/>
    <n v="246.98410000000001"/>
    <n v="54.451000000000001"/>
    <n v="2930"/>
    <n v="439"/>
    <n v="0.2205"/>
    <n v="1.79359818"/>
    <n v="1"/>
    <n v="353347"/>
    <x v="3"/>
    <n v="0.44246152049999998"/>
    <x v="17"/>
    <s v="Y"/>
    <m/>
    <n v="0.15"/>
    <n v="439.5"/>
    <n v="439.5"/>
  </r>
  <r>
    <x v="1"/>
    <s v="admin@news247.info"/>
    <s v="News247.info"/>
    <s v="3e14c3d5b633d18c14979bdfb7c8dfca"/>
    <s v="Yuku.com 728x90"/>
    <x v="11"/>
    <n v="1"/>
    <n v="593.9941"/>
    <n v="118.3409"/>
    <n v="2904"/>
    <n v="1091"/>
    <n v="0.19919999999999999"/>
    <n v="0.81808612000000003"/>
    <n v="0.5"/>
    <n v="353347"/>
    <x v="3"/>
    <n v="0.38881740440000001"/>
    <x v="18"/>
    <s v=""/>
    <m/>
    <n v="0.38881740437942602"/>
    <n v="1129.1257423178531"/>
    <n v="1129.1257423178531"/>
  </r>
  <r>
    <x v="1"/>
    <s v="admin@news247.info"/>
    <s v="News247.info"/>
    <s v="1b7bf2a019cf5c3dcac933592a27eb04"/>
    <s v="Freetranslation.com 160x600"/>
    <x v="1"/>
    <n v="1"/>
    <n v="299.96269999999998"/>
    <n v="42.403100000000002"/>
    <n v="2832"/>
    <n v="479"/>
    <n v="0.1414"/>
    <n v="2.2263346799999999"/>
    <n v="1.5"/>
    <n v="353347"/>
    <x v="3"/>
    <n v="0.32624685240000001"/>
    <x v="2"/>
    <s v="Y"/>
    <m/>
    <n v="0.25"/>
    <n v="708"/>
    <n v="708"/>
  </r>
  <r>
    <x v="1"/>
    <s v="admin@news247.info"/>
    <s v="News247.info"/>
    <s v="16fc071aab1b94cf87035621a66a357c"/>
    <s v="Yuku.com 300x250"/>
    <x v="1"/>
    <n v="1"/>
    <n v="457.34679999999997"/>
    <n v="63.554699999999997"/>
    <n v="2484"/>
    <n v="558"/>
    <n v="0.13900000000000001"/>
    <n v="1.3029810100000001"/>
    <n v="1"/>
    <n v="353347"/>
    <x v="3"/>
    <n v="0.23252910560000001"/>
    <x v="19"/>
    <s v=""/>
    <m/>
    <n v="0.23252910557846199"/>
    <n v="577.60229825689953"/>
    <n v="577.60229825689953"/>
  </r>
  <r>
    <x v="1"/>
    <s v="admin@news247.info"/>
    <s v="News247.info"/>
    <s v="ead56121f40ff4d0e0707e23d849199b"/>
    <s v="Ngoisao.net Global 728x90"/>
    <x v="1"/>
    <n v="1"/>
    <n v="239.18879999999999"/>
    <n v="21.505099999999999"/>
    <n v="2290"/>
    <n v="354"/>
    <n v="8.9899999999999994E-2"/>
    <n v="3.5493204299999999"/>
    <n v="3"/>
    <n v="353347"/>
    <x v="2"/>
    <n v="0.15476777580000001"/>
    <x v="20"/>
    <s v=""/>
    <m/>
    <n v="0.15476777581155099"/>
    <n v="354.41820660845178"/>
    <n v="354.41820660845178"/>
  </r>
  <r>
    <x v="1"/>
    <s v="admin@news247.info"/>
    <s v="News247.info"/>
    <s v="e4c64ee8c2c4b22b54d8893b75f9855c"/>
    <s v="Freetranslation.com 728x90"/>
    <x v="9"/>
    <n v="1"/>
    <n v="195.60220000000001"/>
    <n v="25.913599999999999"/>
    <n v="1812"/>
    <n v="350"/>
    <n v="0.13250000000000001"/>
    <n v="2.3314448300000001"/>
    <n v="1.5"/>
    <n v="353347"/>
    <x v="2"/>
    <n v="0.35662213269999998"/>
    <x v="21"/>
    <s v="Y"/>
    <m/>
    <n v="0.3"/>
    <n v="543.6"/>
    <n v="543.6"/>
  </r>
  <r>
    <x v="1"/>
    <s v="admin@news247.info"/>
    <s v="News247.info"/>
    <s v="25fb8a5138333ce8e56e8a0119b6d311"/>
    <s v="Athletic.net Mobile 320x50"/>
    <x v="1"/>
    <n v="1"/>
    <n v="257.30540000000002"/>
    <n v="50.466099999999997"/>
    <n v="1672"/>
    <n v="400"/>
    <n v="0.1961"/>
    <n v="1.1042626900000001"/>
    <n v="0.8"/>
    <n v="353347"/>
    <x v="3"/>
    <n v="0.27553470359999999"/>
    <x v="2"/>
    <s v="Y"/>
    <m/>
    <n v="0.25"/>
    <n v="418"/>
    <n v="418"/>
  </r>
  <r>
    <x v="1"/>
    <s v="admin@news247.info"/>
    <s v="News247.info"/>
    <s v="4d95b7e112851f9b88da1baf7127ef3f"/>
    <s v="Vitalk.vn Global 160x600"/>
    <x v="1"/>
    <n v="1"/>
    <n v="222.2517"/>
    <n v="13.6173"/>
    <n v="1591"/>
    <n v="365"/>
    <n v="6.13E-2"/>
    <n v="3.8940296499999998"/>
    <n v="3"/>
    <n v="353347"/>
    <x v="2"/>
    <n v="0.22958984090000001"/>
    <x v="22"/>
    <s v=""/>
    <m/>
    <n v="0.22958984090857601"/>
    <n v="365.27743688554443"/>
    <n v="365.27743688554443"/>
  </r>
  <r>
    <x v="1"/>
    <s v="admin@news247.info"/>
    <s v="News247.info"/>
    <s v="1299f535275f667a329a734ffaaa55e9"/>
    <s v="Jobshq.com 728x90"/>
    <x v="1"/>
    <n v="1"/>
    <n v="130.84739999999999"/>
    <n v="21.1951"/>
    <n v="1530"/>
    <n v="382"/>
    <n v="0.16200000000000001"/>
    <n v="2.4060920499999998"/>
    <n v="0.85"/>
    <n v="353347"/>
    <x v="3"/>
    <n v="0.64673005750000001"/>
    <x v="23"/>
    <s v="Y"/>
    <m/>
    <n v="0.249999999999999"/>
    <n v="382.49999999999847"/>
    <n v="382.49999999999847"/>
  </r>
  <r>
    <x v="1"/>
    <s v="admin@news247.info"/>
    <s v="News247.info"/>
    <s v="455739e3768e292b0b20e9a670529437"/>
    <s v="Vitalk.vn Global 300x250"/>
    <x v="1"/>
    <n v="1"/>
    <n v="132.56020000000001"/>
    <n v="13.627599999999999"/>
    <n v="1517"/>
    <n v="290"/>
    <n v="0.1028"/>
    <n v="3.7103660600000001"/>
    <n v="3"/>
    <n v="353347"/>
    <x v="3"/>
    <n v="0.191454442"/>
    <x v="24"/>
    <s v=""/>
    <m/>
    <n v="0.191454442022365"/>
    <n v="290.43638854792772"/>
    <n v="290.43638854792772"/>
  </r>
  <r>
    <x v="1"/>
    <s v="admin@news247.info"/>
    <s v="News247.info"/>
    <s v="f896452c9459436a10bd082b68631cc2"/>
    <s v="Jobshq.com 300x250"/>
    <x v="1"/>
    <n v="1"/>
    <n v="110.9029"/>
    <n v="18.4116"/>
    <n v="1328"/>
    <n v="332"/>
    <n v="0.16600000000000001"/>
    <n v="2.4039707199999998"/>
    <n v="0.85"/>
    <n v="353347"/>
    <x v="3"/>
    <n v="0.64641832200000005"/>
    <x v="2"/>
    <s v="Y"/>
    <m/>
    <n v="0.25"/>
    <n v="332"/>
    <n v="332"/>
  </r>
  <r>
    <x v="1"/>
    <s v="admin@news247.info"/>
    <s v="News247.info"/>
    <s v="4b285026ffb60a294d30f1a206e6c1d7"/>
    <s v="Freetranslation.com 300x250"/>
    <x v="1"/>
    <n v="1"/>
    <n v="140.87370000000001"/>
    <n v="18.396100000000001"/>
    <n v="1318"/>
    <n v="256"/>
    <n v="0.13059999999999999"/>
    <n v="2.3877776700000002"/>
    <n v="1.5"/>
    <n v="353347"/>
    <x v="3"/>
    <n v="0.37180080920000003"/>
    <x v="2"/>
    <s v="Y"/>
    <m/>
    <n v="0.25"/>
    <n v="329.5"/>
    <n v="329.5"/>
  </r>
  <r>
    <x v="1"/>
    <s v="admin@news247.info"/>
    <s v="News247.info"/>
    <s v="34566493a977a2aa446a4ba23d55d93e"/>
    <s v="2star.tv 728x90"/>
    <x v="9"/>
    <n v="1"/>
    <n v="256.58690000000001"/>
    <n v="27.9725"/>
    <n v="1309"/>
    <n v="393"/>
    <n v="0.109"/>
    <n v="1.5595194299999999"/>
    <n v="1"/>
    <n v="353347"/>
    <x v="3"/>
    <n v="0.35877682360000002"/>
    <x v="25"/>
    <s v="Y"/>
    <m/>
    <n v="0.29999999999999899"/>
    <n v="392.69999999999868"/>
    <n v="392.69999999999868"/>
  </r>
  <r>
    <x v="1"/>
    <s v="admin@news247.info"/>
    <s v="News247.info"/>
    <s v="1324c75c1cb9ccf8be8b838debca47af"/>
    <s v="Theolympian.com 300x250"/>
    <x v="1"/>
    <n v="1"/>
    <n v="68.807100000000005"/>
    <n v="24.310600000000001"/>
    <n v="1006"/>
    <n v="252"/>
    <n v="0.3533"/>
    <n v="1.37939115"/>
    <n v="0.7"/>
    <n v="353347"/>
    <x v="3"/>
    <n v="0.49252973109999998"/>
    <x v="2"/>
    <s v="Y"/>
    <m/>
    <n v="0.25"/>
    <n v="251.5"/>
    <n v="251.5"/>
  </r>
  <r>
    <x v="1"/>
    <s v="admin@news247.info"/>
    <s v="News247.info"/>
    <s v="10a17d5e17a6f1ff427e3439e05b3085"/>
    <s v="Dailycamera.com 300x250"/>
    <x v="1"/>
    <n v="0"/>
    <n v="41.311100000000003"/>
    <n v="25.4694"/>
    <n v="933"/>
    <n v="233"/>
    <n v="0.61650000000000005"/>
    <n v="1.2211107999999999"/>
    <n v="0.7"/>
    <n v="353347"/>
    <x v="3"/>
    <n v="0.42675144749999999"/>
    <x v="2"/>
    <m/>
    <m/>
    <n v="0.25"/>
    <n v="233.25"/>
    <n v="233.25"/>
  </r>
  <r>
    <x v="1"/>
    <s v="admin@news247.info"/>
    <s v="News247.info"/>
    <s v="5c4f0bbccd5290d54b272a9cfc492c36"/>
    <s v="Atvfan.com 160x600"/>
    <x v="9"/>
    <n v="1"/>
    <n v="177.52940000000001"/>
    <n v="22.470700000000001"/>
    <n v="898"/>
    <n v="270"/>
    <n v="0.12659999999999999"/>
    <n v="1.3326049799999999"/>
    <n v="0.75"/>
    <n v="353347"/>
    <x v="2"/>
    <n v="0.43719255709999999"/>
    <x v="21"/>
    <s v="Y"/>
    <m/>
    <n v="0.3"/>
    <n v="269.39999999999998"/>
    <n v="269.39999999999998"/>
  </r>
  <r>
    <x v="1"/>
    <s v="admin@news247.info"/>
    <s v="News247.info"/>
    <s v="d14372a45acdbc9b710aaad4e1c1f6be"/>
    <s v="2star.tv 300x250"/>
    <x v="12"/>
    <n v="1"/>
    <n v="184.96690000000001"/>
    <n v="19.384599999999999"/>
    <n v="877"/>
    <n v="291"/>
    <n v="0.1048"/>
    <n v="1.50872966"/>
    <n v="1"/>
    <n v="353347"/>
    <x v="3"/>
    <n v="0.33719073500000002"/>
    <x v="26"/>
    <s v=""/>
    <m/>
    <n v="0.33719073500671298"/>
    <n v="295.71627460088729"/>
    <n v="295.71627460088729"/>
  </r>
  <r>
    <x v="1"/>
    <s v="admin@news247.info"/>
    <s v="News247.info"/>
    <s v="506336a686c7039a0801329b791bcb0a"/>
    <s v="Layover.com 728x90"/>
    <x v="1"/>
    <n v="1"/>
    <n v="124.2024"/>
    <n v="10.2281"/>
    <n v="750"/>
    <n v="187"/>
    <n v="8.2400000000000001E-2"/>
    <n v="2.4428400799999999"/>
    <n v="1.5"/>
    <n v="353347"/>
    <x v="3"/>
    <n v="0.38596062409999998"/>
    <x v="2"/>
    <s v="Y"/>
    <m/>
    <n v="0.25"/>
    <n v="187.5"/>
    <n v="187.5"/>
  </r>
  <r>
    <x v="1"/>
    <s v="admin@news247.info"/>
    <s v="News247.info"/>
    <s v="188f9455c5e7c4923a1043023d28150f"/>
    <s v="Beautyden.com 160x600"/>
    <x v="6"/>
    <n v="1"/>
    <n v="70.124799999999993"/>
    <n v="20.745100000000001"/>
    <n v="740"/>
    <n v="74"/>
    <n v="0.29580000000000001"/>
    <n v="1.1892972900000001"/>
    <n v="0.75"/>
    <n v="353347"/>
    <x v="1"/>
    <n v="0.36937550520000001"/>
    <x v="27"/>
    <s v="Y"/>
    <m/>
    <n v="0.1"/>
    <n v="74"/>
    <n v="74"/>
  </r>
  <r>
    <x v="1"/>
    <s v="admin@news247.info"/>
    <s v="News247.info"/>
    <s v="129359f6dfa419a4a6eb5b5fd68d20f4"/>
    <s v="Ngoisao.net Mobile Global 320x50"/>
    <x v="1"/>
    <n v="1"/>
    <n v="109.3964"/>
    <n v="5.5670999999999999"/>
    <n v="632"/>
    <n v="131"/>
    <n v="5.0900000000000001E-2"/>
    <n v="3.7867229500000001"/>
    <n v="3"/>
    <n v="353347"/>
    <x v="2"/>
    <n v="0.20775825440000001"/>
    <x v="28"/>
    <s v=""/>
    <m/>
    <n v="0.207758254402924"/>
    <n v="131.30321678264798"/>
    <n v="131.30321678264798"/>
  </r>
  <r>
    <x v="1"/>
    <s v="admin@news247.info"/>
    <s v="News247.info"/>
    <s v="39a6d7169f5931b5a4650a948860efec"/>
    <s v="Tentonhammer.com 728x90"/>
    <x v="1"/>
    <n v="1"/>
    <n v="183.65520000000001"/>
    <n v="14.1774"/>
    <n v="629"/>
    <n v="156"/>
    <n v="7.7200000000000005E-2"/>
    <n v="1.4792759099999999"/>
    <n v="0.75"/>
    <n v="353347"/>
    <x v="3"/>
    <n v="0.49299519159999999"/>
    <x v="2"/>
    <s v="Y"/>
    <m/>
    <n v="0.25"/>
    <n v="157.25"/>
    <n v="157.25"/>
  </r>
  <r>
    <x v="1"/>
    <s v="admin@news247.info"/>
    <s v="News247.info"/>
    <s v="1c2ae69a1c6bdb154f7be52a4b37b56f"/>
    <s v="Athletic.net 300x250"/>
    <x v="1"/>
    <n v="1"/>
    <n v="52.356000000000002"/>
    <n v="10.276899999999999"/>
    <n v="586"/>
    <n v="123"/>
    <n v="0.1963"/>
    <n v="1.9002133800000001"/>
    <n v="1.5"/>
    <n v="353347"/>
    <x v="3"/>
    <n v="0.21061496709999999"/>
    <x v="29"/>
    <s v=""/>
    <m/>
    <n v="0.21061496712998801"/>
    <n v="123.42037073817298"/>
    <n v="123.42037073817298"/>
  </r>
  <r>
    <x v="1"/>
    <s v="admin@news247.info"/>
    <s v="News247.info"/>
    <s v="eb58c557891373fe5e3afc5ffa23171d"/>
    <s v="Tentonhammer.com 160x600"/>
    <x v="1"/>
    <n v="1"/>
    <n v="225.2747"/>
    <n v="11.0129"/>
    <n v="567"/>
    <n v="142"/>
    <n v="4.8899999999999999E-2"/>
    <n v="1.71576599"/>
    <n v="0.65"/>
    <n v="353347"/>
    <x v="3"/>
    <n v="0.62116045860000002"/>
    <x v="2"/>
    <s v="Y"/>
    <m/>
    <n v="0.25"/>
    <n v="141.75"/>
    <n v="141.75"/>
  </r>
  <r>
    <x v="1"/>
    <s v="admin@news247.info"/>
    <s v="News247.info"/>
    <s v="9b04104b10571aa769f00f7e375d4a67"/>
    <s v="Tentonhammer.com 300x250"/>
    <x v="1"/>
    <n v="1"/>
    <n v="189.39240000000001"/>
    <n v="9.3132999999999999"/>
    <n v="533"/>
    <n v="133"/>
    <n v="4.9200000000000001E-2"/>
    <n v="1.9074409800000001"/>
    <n v="0.65"/>
    <n v="353347"/>
    <x v="3"/>
    <n v="0.65922929949999998"/>
    <x v="2"/>
    <s v="Y"/>
    <m/>
    <n v="0.25"/>
    <n v="133.25"/>
    <n v="133.25"/>
  </r>
  <r>
    <x v="1"/>
    <s v="admin@news247.info"/>
    <s v="News247.info"/>
    <s v="7467d2b67dd21a4d1f083d630481631d"/>
    <s v="Onlocationvacations.com 300x250"/>
    <x v="1"/>
    <n v="0"/>
    <n v="30.738800000000001"/>
    <n v="6.3331999999999997"/>
    <n v="467"/>
    <n v="87"/>
    <n v="0.20599999999999999"/>
    <n v="2.4558912799999999"/>
    <n v="2"/>
    <n v="353347"/>
    <x v="3"/>
    <n v="0.18563170139999999"/>
    <x v="30"/>
    <m/>
    <m/>
    <n v="0.18563170144329499"/>
    <n v="86.690004574018758"/>
    <n v="86.690004574018758"/>
  </r>
  <r>
    <x v="1"/>
    <s v="admin@news247.info"/>
    <s v="News247.info"/>
    <s v="4926b9529d8a31aef730a47c5700ab5a"/>
    <s v="Vnexpress.net Global 300x600"/>
    <x v="1"/>
    <n v="1"/>
    <n v="62.000500000000002"/>
    <n v="3.8736000000000002"/>
    <n v="456"/>
    <n v="102"/>
    <n v="6.25E-2"/>
    <n v="3.92373181"/>
    <n v="3"/>
    <n v="353347"/>
    <x v="2"/>
    <n v="0.23542175100000001"/>
    <x v="31"/>
    <s v=""/>
    <m/>
    <n v="0.23542175095482401"/>
    <n v="107.35231843539975"/>
    <n v="107.35231843539975"/>
  </r>
  <r>
    <x v="1"/>
    <s v="admin@news247.info"/>
    <s v="News247.info"/>
    <s v="ea86121f25c76277529d7e5fc2cb7724"/>
    <s v="Layover.com 160x600"/>
    <x v="1"/>
    <n v="1"/>
    <n v="85.802099999999996"/>
    <n v="5.3365"/>
    <n v="418"/>
    <n v="105"/>
    <n v="6.2199999999999998E-2"/>
    <n v="2.6121240499999998"/>
    <n v="1"/>
    <n v="353347"/>
    <x v="3"/>
    <n v="0.61716978970000003"/>
    <x v="2"/>
    <s v="Y"/>
    <m/>
    <n v="0.25"/>
    <n v="104.5"/>
    <n v="104.5"/>
  </r>
  <r>
    <x v="1"/>
    <s v="admin@news247.info"/>
    <s v="News247.info"/>
    <s v="a56d9165619095db07b376122f721a2a"/>
    <s v="Atvfan.com 300x250"/>
    <x v="1"/>
    <n v="1"/>
    <n v="69.616"/>
    <n v="9.0456000000000003"/>
    <n v="401"/>
    <n v="100"/>
    <n v="0.12989999999999999"/>
    <n v="1.4788667"/>
    <n v="0.75"/>
    <n v="353347"/>
    <x v="2"/>
    <n v="0.49285490030000001"/>
    <x v="2"/>
    <s v="Y"/>
    <m/>
    <n v="0.25"/>
    <n v="100.25"/>
    <n v="100.25"/>
  </r>
  <r>
    <x v="1"/>
    <s v="admin@news247.info"/>
    <s v="News247.info"/>
    <s v="3dd66cbeb3d7737ee1154d67913e7ea3"/>
    <s v="Atvfan.com 728x90"/>
    <x v="7"/>
    <n v="1"/>
    <n v="71.507199999999997"/>
    <n v="9.3446999999999996"/>
    <n v="375"/>
    <n v="19"/>
    <n v="0.13070000000000001"/>
    <n v="1.3381911900000001"/>
    <n v="0.75"/>
    <n v="353347"/>
    <x v="1"/>
    <n v="0.4395419666"/>
    <x v="12"/>
    <s v="Y"/>
    <m/>
    <n v="4.9999999999999899E-2"/>
    <n v="18.749999999999961"/>
    <n v="18.749999999999961"/>
  </r>
  <r>
    <x v="1"/>
    <s v="admin@news247.info"/>
    <s v="News247.info"/>
    <s v="a44f0f5f4294166b92a48182e40a0cbf"/>
    <s v="Beautyden.com 728x90"/>
    <x v="13"/>
    <n v="0"/>
    <n v="30.581900000000001"/>
    <n v="9.9613999999999994"/>
    <n v="372"/>
    <n v="141"/>
    <n v="0.32569999999999999"/>
    <n v="1.24348774"/>
    <n v="0.75"/>
    <n v="353347"/>
    <x v="3"/>
    <n v="0.3968577439"/>
    <x v="32"/>
    <m/>
    <m/>
    <n v="0.38"/>
    <n v="141.36000000000001"/>
    <n v="141.36000000000001"/>
  </r>
  <r>
    <x v="1"/>
    <s v="admin@news247.info"/>
    <s v="News247.info"/>
    <s v="790c96cb0e8695feea981d5a39e83a1b"/>
    <s v="Freeforums.org 728x90"/>
    <x v="1"/>
    <n v="1"/>
    <n v="539.88189999999997"/>
    <n v="17.780799999999999"/>
    <n v="333"/>
    <n v="66"/>
    <n v="3.2899999999999999E-2"/>
    <n v="0.62405887999999998"/>
    <n v="0.5"/>
    <n v="353347"/>
    <x v="3"/>
    <n v="0.19879354430000001"/>
    <x v="33"/>
    <s v=""/>
    <m/>
    <n v="0.19879354428391499"/>
    <n v="66.198250246543694"/>
    <n v="66.198250246543694"/>
  </r>
  <r>
    <x v="1"/>
    <s v="admin@news247.info"/>
    <s v="News247.info"/>
    <s v="14523d82654713195d6f0b89d5ebe49a"/>
    <s v="Beautyden.com 300x250"/>
    <x v="6"/>
    <n v="0"/>
    <n v="23.402899999999999"/>
    <n v="8.6834000000000007"/>
    <n v="322"/>
    <n v="32"/>
    <n v="0.371"/>
    <n v="1.23699329"/>
    <n v="0.75"/>
    <n v="353347"/>
    <x v="1"/>
    <n v="0.393691132"/>
    <x v="27"/>
    <m/>
    <m/>
    <n v="0.1"/>
    <n v="32.200000000000003"/>
    <n v="32.200000000000003"/>
  </r>
  <r>
    <x v="1"/>
    <s v="admin@news247.info"/>
    <s v="News247.info"/>
    <s v="2b84d905945f262c00461a4b867fbba2"/>
    <s v="Junkyarddog.com 728x90"/>
    <x v="7"/>
    <n v="1"/>
    <n v="71.820300000000003"/>
    <n v="5.2210000000000001"/>
    <n v="321"/>
    <n v="16"/>
    <n v="7.2700000000000001E-2"/>
    <n v="2.04840343"/>
    <n v="1.5"/>
    <n v="353347"/>
    <x v="1"/>
    <n v="0.26772237290000001"/>
    <x v="12"/>
    <s v="Y"/>
    <m/>
    <n v="4.9999999999999899E-2"/>
    <n v="16.049999999999969"/>
    <n v="16.049999999999969"/>
  </r>
  <r>
    <x v="1"/>
    <s v="admin@news247.info"/>
    <s v="News247.info"/>
    <s v="dee221987ce63514e2fbdd4be1c0fbfb"/>
    <s v="Junkyarddog.com 160x600"/>
    <x v="6"/>
    <n v="1"/>
    <n v="105.66459999999999"/>
    <n v="5.3346"/>
    <n v="319"/>
    <n v="32"/>
    <n v="5.0500000000000003E-2"/>
    <n v="1.9907450099999999"/>
    <n v="1.5"/>
    <n v="353347"/>
    <x v="1"/>
    <n v="0.2465132421"/>
    <x v="27"/>
    <s v="Y"/>
    <m/>
    <n v="0.1"/>
    <n v="31.900000000000002"/>
    <n v="31.900000000000002"/>
  </r>
  <r>
    <x v="1"/>
    <s v="admin@news247.info"/>
    <s v="News247.info"/>
    <s v="5ed398be19c144a36e087c4c33dfa13d"/>
    <s v="Vitalk.vn Mobile Global 320x50"/>
    <x v="1"/>
    <n v="1"/>
    <n v="51.232399999999998"/>
    <n v="2.5335000000000001"/>
    <n v="284"/>
    <n v="56"/>
    <n v="4.9500000000000002E-2"/>
    <n v="3.7395077400000001"/>
    <n v="3"/>
    <n v="353347"/>
    <x v="3"/>
    <n v="0.19775537069999999"/>
    <x v="34"/>
    <s v=""/>
    <m/>
    <n v="0.197755370689538"/>
    <n v="56.162525275828791"/>
    <n v="56.162525275828791"/>
  </r>
  <r>
    <x v="1"/>
    <s v="admin@news247.info"/>
    <s v="News247.info"/>
    <s v="68afa414c9d241c2ca0f832b97497aa1"/>
    <s v="Wnd.com 160x600"/>
    <x v="1"/>
    <n v="0"/>
    <n v="8.3018999999999998"/>
    <n v="2.8391000000000002"/>
    <n v="266"/>
    <n v="53"/>
    <n v="0.34200000000000003"/>
    <n v="3.1276013900000001"/>
    <n v="2.5"/>
    <n v="353347"/>
    <x v="3"/>
    <n v="0.20066540159999999"/>
    <x v="35"/>
    <m/>
    <m/>
    <n v="0.20066540160992999"/>
    <n v="53.376996828241374"/>
    <n v="53.376996828241374"/>
  </r>
  <r>
    <x v="1"/>
    <s v="admin@news247.info"/>
    <s v="News247.info"/>
    <s v="330423cd874ac9d94a9b179cc4c8b361"/>
    <s v="Sheekyforums.com 300x250"/>
    <x v="1"/>
    <n v="1"/>
    <n v="91.051400000000001"/>
    <n v="5.8249000000000004"/>
    <n v="251"/>
    <n v="63"/>
    <n v="6.4000000000000001E-2"/>
    <n v="1.43648771"/>
    <n v="1"/>
    <n v="353347"/>
    <x v="3"/>
    <n v="0.30385760270000001"/>
    <x v="23"/>
    <s v="Y"/>
    <m/>
    <n v="0.249999999999999"/>
    <n v="62.749999999999751"/>
    <n v="62.749999999999751"/>
  </r>
  <r>
    <x v="1"/>
    <s v="admin@news247.info"/>
    <s v="News247.info"/>
    <s v="09a2ceeaaf784a87904598323acd17b9"/>
    <s v="Viralfact.com 728x90"/>
    <x v="1"/>
    <n v="0"/>
    <n v="30.023299999999999"/>
    <n v="4.6021000000000001"/>
    <n v="247"/>
    <n v="62"/>
    <n v="0.15329999999999999"/>
    <n v="1.7890641"/>
    <n v="0.8"/>
    <n v="353347"/>
    <x v="3"/>
    <n v="0.55283882799999995"/>
    <x v="23"/>
    <m/>
    <m/>
    <n v="0.249999999999999"/>
    <n v="61.749999999999751"/>
    <n v="61.749999999999751"/>
  </r>
  <r>
    <x v="1"/>
    <s v="admin@news247.info"/>
    <s v="News247.info"/>
    <s v="79b32172eabfb00ba472b8cbc0c47a0c"/>
    <s v="Dynastyhiphop.com 728x90"/>
    <x v="1"/>
    <n v="1"/>
    <n v="72.986400000000003"/>
    <n v="4.6330999999999998"/>
    <n v="243"/>
    <n v="61"/>
    <n v="6.3500000000000001E-2"/>
    <n v="1.74828793"/>
    <n v="1"/>
    <n v="353347"/>
    <x v="3"/>
    <n v="0.42801183780000002"/>
    <x v="23"/>
    <s v="Y"/>
    <m/>
    <n v="0.249999999999999"/>
    <n v="60.749999999999758"/>
    <n v="60.749999999999758"/>
  </r>
  <r>
    <x v="1"/>
    <s v="admin@news247.info"/>
    <s v="News247.info"/>
    <s v="9f935f03107b95ce99de80b234c812e4"/>
    <s v="Threepercenternation.com 728x90"/>
    <x v="1"/>
    <n v="1"/>
    <n v="57.699100000000001"/>
    <n v="5.6104000000000003"/>
    <n v="243"/>
    <n v="61"/>
    <n v="9.7199999999999995E-2"/>
    <n v="1.4424113599999999"/>
    <n v="0.75"/>
    <n v="353347"/>
    <x v="3"/>
    <n v="0.48003737169999999"/>
    <x v="2"/>
    <s v="Y"/>
    <m/>
    <n v="0.25"/>
    <n v="60.75"/>
    <n v="60.75"/>
  </r>
  <r>
    <x v="1"/>
    <s v="admin@news247.info"/>
    <s v="News247.info"/>
    <s v="1e0f84dc49a678135be7e16dc0f1e8db"/>
    <s v="Viralfact.com 300x250"/>
    <x v="1"/>
    <n v="0"/>
    <n v="28.169899999999998"/>
    <n v="4.4706000000000001"/>
    <n v="236"/>
    <n v="59"/>
    <n v="0.15870000000000001"/>
    <n v="1.7570116200000001"/>
    <n v="0.8"/>
    <n v="353347"/>
    <x v="3"/>
    <n v="0.54468143920000001"/>
    <x v="2"/>
    <m/>
    <m/>
    <n v="0.25"/>
    <n v="59"/>
    <n v="59"/>
  </r>
  <r>
    <x v="1"/>
    <s v="admin@news247.info"/>
    <s v="News247.info"/>
    <s v="1f699bec31d2fff1db8e057088c5e72f"/>
    <s v="Vitalk.vn Mobile Global 300x250"/>
    <x v="1"/>
    <n v="0"/>
    <n v="29.119399999999999"/>
    <n v="1.9843999999999999"/>
    <n v="228"/>
    <n v="49"/>
    <n v="6.8099999999999994E-2"/>
    <n v="3.8222094200000001"/>
    <n v="3"/>
    <n v="353347"/>
    <x v="3"/>
    <n v="0.21511365090000001"/>
    <x v="36"/>
    <m/>
    <m/>
    <n v="0.21511365091802201"/>
    <n v="49.045912409309018"/>
    <n v="49.045912409309018"/>
  </r>
  <r>
    <x v="1"/>
    <s v="admin@news247.info"/>
    <s v="News247.info"/>
    <s v="39bba9b52f2335e828e3c317a6b2165b"/>
    <s v="Nicoclub.com 300x250"/>
    <x v="1"/>
    <n v="0"/>
    <n v="44.9071"/>
    <n v="2.9821"/>
    <n v="220"/>
    <n v="42"/>
    <n v="6.6400000000000001E-2"/>
    <n v="2.4553282699999999"/>
    <n v="1.75"/>
    <n v="353347"/>
    <x v="3"/>
    <n v="0.28726434649999999"/>
    <x v="23"/>
    <m/>
    <m/>
    <n v="0.249999999999999"/>
    <n v="54.99999999999978"/>
    <n v="54.99999999999978"/>
  </r>
  <r>
    <x v="1"/>
    <s v="admin@news247.info"/>
    <s v="News247.info"/>
    <s v="ed7e4b0278c47c5e520c3e9822c5a4f8"/>
    <s v="Viralfact.com 160x600"/>
    <x v="1"/>
    <n v="0"/>
    <n v="28.375900000000001"/>
    <n v="4.2774000000000001"/>
    <n v="216"/>
    <n v="54"/>
    <n v="0.1507"/>
    <n v="1.67967537"/>
    <n v="0.8"/>
    <n v="353347"/>
    <x v="3"/>
    <n v="0.5237174899"/>
    <x v="2"/>
    <m/>
    <m/>
    <n v="0.25"/>
    <n v="54"/>
    <n v="54"/>
  </r>
  <r>
    <x v="1"/>
    <s v="admin@news247.info"/>
    <s v="News247.info"/>
    <s v="466d5078ed95872f66ac314b65a81ee7"/>
    <s v="Foodchinese.com 300x250"/>
    <x v="1"/>
    <n v="0"/>
    <n v="17.5623"/>
    <n v="3.3776000000000002"/>
    <n v="215"/>
    <n v="54"/>
    <n v="0.1923"/>
    <n v="2.1257708399999999"/>
    <n v="0.8"/>
    <n v="353347"/>
    <x v="3"/>
    <n v="0.62366592649999997"/>
    <x v="2"/>
    <m/>
    <m/>
    <n v="0.25"/>
    <n v="53.75"/>
    <n v="53.75"/>
  </r>
  <r>
    <x v="1"/>
    <s v="admin@news247.info"/>
    <s v="News247.info"/>
    <s v="2e0b96b0a5ecbb80146bc06772dd202f"/>
    <s v="Junkyarddog.com 300x250"/>
    <x v="14"/>
    <n v="1"/>
    <n v="47.033000000000001"/>
    <n v="2.9605999999999999"/>
    <n v="211"/>
    <n v="59"/>
    <n v="6.2899999999999998E-2"/>
    <n v="2.38046274"/>
    <n v="1.5"/>
    <n v="353347"/>
    <x v="2"/>
    <n v="0.36987041370000001"/>
    <x v="37"/>
    <s v="Y"/>
    <m/>
    <n v="0.27999999999999903"/>
    <n v="59.079999999999792"/>
    <n v="59.079999999999792"/>
  </r>
  <r>
    <x v="1"/>
    <s v="admin@news247.info"/>
    <s v="News247.info"/>
    <s v="ca6bd83e549846cee36631e00899c556"/>
    <s v="Designsponge.com 728x90"/>
    <x v="1"/>
    <n v="0"/>
    <n v="16.491800000000001"/>
    <n v="3.8047"/>
    <n v="197"/>
    <n v="48"/>
    <n v="0.23069999999999999"/>
    <n v="1.7255341099999999"/>
    <n v="1.3"/>
    <n v="353347"/>
    <x v="3"/>
    <n v="0.24661008370000001"/>
    <x v="38"/>
    <m/>
    <m/>
    <n v="0.24661008374287199"/>
    <n v="48.582186497345781"/>
    <n v="48.582186497345781"/>
  </r>
  <r>
    <x v="1"/>
    <s v="admin@news247.info"/>
    <s v="News247.info"/>
    <s v="9dbfb30f213ee22eb9158bc3be551837"/>
    <s v="Newratings.com 728x90"/>
    <x v="1"/>
    <n v="0"/>
    <n v="20.428000000000001"/>
    <n v="4.7542999999999997"/>
    <n v="191"/>
    <n v="48"/>
    <n v="0.23269999999999999"/>
    <n v="1.3378756000000001"/>
    <n v="0.75"/>
    <n v="353347"/>
    <x v="3"/>
    <n v="0.43940976320000003"/>
    <x v="2"/>
    <m/>
    <m/>
    <n v="0.25"/>
    <n v="47.75"/>
    <n v="47.75"/>
  </r>
  <r>
    <x v="1"/>
    <s v="admin@news247.info"/>
    <s v="News247.info"/>
    <s v="940d0398fdeea6181aabfe3f6675c046"/>
    <s v="Registerguard.com 300x250"/>
    <x v="1"/>
    <n v="0"/>
    <n v="31.406600000000001"/>
    <n v="6.1116000000000001"/>
    <n v="190"/>
    <n v="47"/>
    <n v="0.1946"/>
    <n v="1.0389654399999999"/>
    <n v="0.7"/>
    <n v="353347"/>
    <x v="3"/>
    <n v="0.32625285440000001"/>
    <x v="23"/>
    <m/>
    <m/>
    <n v="0.249999999999999"/>
    <n v="47.499999999999808"/>
    <n v="47.499999999999808"/>
  </r>
  <r>
    <x v="1"/>
    <s v="admin@news247.info"/>
    <s v="News247.info"/>
    <s v="3a60917b568276df376ec4bdcfaf2df9"/>
    <s v="Thesimsresource.com 300x250"/>
    <x v="12"/>
    <n v="0"/>
    <n v="32.7761"/>
    <n v="4.59"/>
    <n v="184"/>
    <n v="47"/>
    <n v="0.14000000000000001"/>
    <n v="1.33787115"/>
    <n v="1"/>
    <n v="353347"/>
    <x v="3"/>
    <n v="0.2525438633"/>
    <x v="39"/>
    <m/>
    <m/>
    <n v="0.25254386332230599"/>
    <n v="46.468070851304304"/>
    <n v="46.468070851304304"/>
  </r>
  <r>
    <x v="1"/>
    <s v="admin@news247.info"/>
    <s v="News247.info"/>
    <s v="710f2468b848e0ab4f185e043a731064"/>
    <s v="Checkingcreditcard.com 300x250"/>
    <x v="1"/>
    <n v="0"/>
    <n v="20.583200000000001"/>
    <n v="3.5230999999999999"/>
    <n v="184"/>
    <n v="46"/>
    <n v="0.17119999999999999"/>
    <n v="1.74192685"/>
    <n v="0.8"/>
    <n v="353347"/>
    <x v="3"/>
    <n v="0.54073846469999998"/>
    <x v="2"/>
    <m/>
    <m/>
    <n v="0.25"/>
    <n v="46"/>
    <n v="46"/>
  </r>
  <r>
    <x v="1"/>
    <s v="admin@news247.info"/>
    <s v="News247.info"/>
    <s v="b5e6a841361653a2d82f4eeff4f26c90"/>
    <s v="Checkingcreditcard.com 728x90"/>
    <x v="1"/>
    <n v="0"/>
    <n v="21.217099999999999"/>
    <n v="3.4939"/>
    <n v="184"/>
    <n v="46"/>
    <n v="0.16470000000000001"/>
    <n v="1.75276608"/>
    <n v="0.8"/>
    <n v="353347"/>
    <x v="3"/>
    <n v="0.5435785702"/>
    <x v="2"/>
    <m/>
    <m/>
    <n v="0.25"/>
    <n v="46"/>
    <n v="46"/>
  </r>
  <r>
    <x v="1"/>
    <s v="admin@news247.info"/>
    <s v="News247.info"/>
    <s v="d4cbf74996336db6228a0c702402e379"/>
    <s v="Onlineathens.com 300x250"/>
    <x v="1"/>
    <n v="0"/>
    <n v="32.3414"/>
    <n v="5.3559000000000001"/>
    <n v="178"/>
    <n v="44"/>
    <n v="0.1656"/>
    <n v="1.1058254000000001"/>
    <n v="0.65"/>
    <n v="353347"/>
    <x v="3"/>
    <n v="0.41220377000000002"/>
    <x v="2"/>
    <m/>
    <m/>
    <n v="0.25"/>
    <n v="44.5"/>
    <n v="44.5"/>
  </r>
  <r>
    <x v="1"/>
    <s v="admin@news247.info"/>
    <s v="News247.info"/>
    <s v="168640a2d5b4f4d38123e5bd4fa0871f"/>
    <s v="Foodchinese.com 728x90"/>
    <x v="1"/>
    <n v="0"/>
    <n v="18.247399999999999"/>
    <n v="2.9456000000000002"/>
    <n v="176"/>
    <n v="44"/>
    <n v="0.16139999999999999"/>
    <n v="1.99397658"/>
    <n v="0.8"/>
    <n v="353347"/>
    <x v="3"/>
    <n v="0.59879167600000005"/>
    <x v="2"/>
    <m/>
    <m/>
    <n v="0.25"/>
    <n v="44"/>
    <n v="44"/>
  </r>
  <r>
    <x v="1"/>
    <s v="admin@news247.info"/>
    <s v="News247.info"/>
    <s v="11a6cadd66e6aca43f4848d0b4be87a9"/>
    <s v="Myanimelist.net 160x600"/>
    <x v="1"/>
    <n v="1"/>
    <n v="75.849299999999999"/>
    <n v="4.3474000000000004"/>
    <n v="175"/>
    <n v="43"/>
    <n v="5.7299999999999997E-2"/>
    <n v="1.34470204"/>
    <n v="1"/>
    <n v="353347"/>
    <x v="1"/>
    <n v="0.2563408298"/>
    <x v="2"/>
    <s v=""/>
    <m/>
    <n v="0.25"/>
    <n v="43.75"/>
    <n v="43.75"/>
  </r>
  <r>
    <x v="1"/>
    <s v="admin@news247.info"/>
    <s v="News247.info"/>
    <s v="3cd97bdf0b50a88be68b56a4fdb2d171"/>
    <s v="24h.com.vn 300x250"/>
    <x v="1"/>
    <n v="1"/>
    <n v="33.600999999999999"/>
    <n v="2.5299"/>
    <n v="173"/>
    <n v="21"/>
    <n v="7.5300000000000006E-2"/>
    <n v="2.2819809100000001"/>
    <n v="2"/>
    <n v="353347"/>
    <x v="3"/>
    <n v="0.12356848030000001"/>
    <x v="40"/>
    <s v=""/>
    <m/>
    <n v="0.12356848033732799"/>
    <n v="21.377347098357742"/>
    <n v="21.377347098357742"/>
  </r>
  <r>
    <x v="1"/>
    <s v="admin@news247.info"/>
    <s v="News247.info"/>
    <s v="d236a6647a06e441795e0f5175dc046e"/>
    <s v="Foodchinese.com 160x600"/>
    <x v="1"/>
    <n v="0"/>
    <n v="17.735700000000001"/>
    <n v="2.9689000000000001"/>
    <n v="171"/>
    <n v="43"/>
    <n v="0.16739999999999999"/>
    <n v="1.9192859200000001"/>
    <n v="0.8"/>
    <n v="353347"/>
    <x v="3"/>
    <n v="0.58317831050000002"/>
    <x v="2"/>
    <m/>
    <m/>
    <n v="0.25"/>
    <n v="42.75"/>
    <n v="42.75"/>
  </r>
  <r>
    <x v="1"/>
    <s v="admin@news247.info"/>
    <s v="News247.info"/>
    <s v="f0babb38e99ea62af4b62a6b158a35a8"/>
    <s v="Checkingcreditcard.com 160x600"/>
    <x v="1"/>
    <n v="0"/>
    <n v="20.013200000000001"/>
    <n v="3.4011999999999998"/>
    <n v="171"/>
    <n v="43"/>
    <n v="0.1699"/>
    <n v="1.67337716"/>
    <n v="0.8"/>
    <n v="353347"/>
    <x v="3"/>
    <n v="0.52192487060000003"/>
    <x v="2"/>
    <m/>
    <m/>
    <n v="0.25"/>
    <n v="42.75"/>
    <n v="42.75"/>
  </r>
  <r>
    <x v="1"/>
    <s v="admin@news247.info"/>
    <s v="News247.info"/>
    <s v="48d13111344ade28cce870262fd7bc72"/>
    <s v="Myanimelist.net 300x250"/>
    <x v="6"/>
    <n v="1"/>
    <n v="45.559600000000003"/>
    <n v="4.1879"/>
    <n v="164"/>
    <n v="16"/>
    <n v="9.1899999999999996E-2"/>
    <n v="1.30147024"/>
    <n v="1"/>
    <n v="353347"/>
    <x v="1"/>
    <n v="0.23163821079999999"/>
    <x v="10"/>
    <s v="Y"/>
    <m/>
    <n v="9.9999999999999895E-2"/>
    <n v="16.399999999999984"/>
    <n v="16.399999999999984"/>
  </r>
  <r>
    <x v="1"/>
    <s v="admin@news247.info"/>
    <s v="News247.info"/>
    <s v="daf2eec832aa92785116cb9866078351"/>
    <s v="Newratings.com 160x600"/>
    <x v="1"/>
    <n v="0"/>
    <n v="17.663900000000002"/>
    <n v="4.1585999999999999"/>
    <n v="164"/>
    <n v="41"/>
    <n v="0.2354"/>
    <n v="1.3133424899999999"/>
    <n v="0.75"/>
    <n v="353347"/>
    <x v="3"/>
    <n v="0.42893799339999999"/>
    <x v="2"/>
    <m/>
    <m/>
    <n v="0.25"/>
    <n v="41"/>
    <n v="41"/>
  </r>
  <r>
    <x v="1"/>
    <s v="admin@news247.info"/>
    <s v="News247.info"/>
    <s v="66e9fa458a712ce7868b1ac2d0b09d8f"/>
    <s v="Newratings.com 300x250"/>
    <x v="1"/>
    <n v="0"/>
    <n v="15.7201"/>
    <n v="3.7484999999999999"/>
    <n v="155"/>
    <n v="39"/>
    <n v="0.23849999999999999"/>
    <n v="1.3793060100000001"/>
    <n v="0.75"/>
    <n v="353347"/>
    <x v="3"/>
    <n v="0.45624829039999998"/>
    <x v="2"/>
    <m/>
    <m/>
    <n v="0.25"/>
    <n v="38.75"/>
    <n v="38.75"/>
  </r>
  <r>
    <x v="1"/>
    <s v="admin@news247.info"/>
    <s v="News247.info"/>
    <s v="2d762fd71dd09231c59600e2b52f2db6"/>
    <s v="Papercraftsquare.com 300x250"/>
    <x v="6"/>
    <n v="1"/>
    <n v="50.486899999999999"/>
    <n v="7.5787000000000004"/>
    <n v="153"/>
    <n v="15"/>
    <n v="0.15010000000000001"/>
    <n v="0.67203257000000005"/>
    <n v="0.5"/>
    <n v="353347"/>
    <x v="1"/>
    <n v="0.25598844380000002"/>
    <x v="10"/>
    <s v="Y"/>
    <m/>
    <n v="9.9999999999999895E-2"/>
    <n v="15.299999999999985"/>
    <n v="15.299999999999985"/>
  </r>
  <r>
    <x v="1"/>
    <s v="admin@news247.info"/>
    <s v="News247.info"/>
    <s v="8fc4014ebeea0fae6d68d3ae405c2af8"/>
    <s v="Dynastyhiphop.com 300x250"/>
    <x v="1"/>
    <n v="0"/>
    <n v="39.4358"/>
    <n v="2.7864"/>
    <n v="145"/>
    <n v="36"/>
    <n v="7.0699999999999999E-2"/>
    <n v="1.72990848"/>
    <n v="1"/>
    <n v="353347"/>
    <x v="3"/>
    <n v="0.42193473819999999"/>
    <x v="2"/>
    <m/>
    <m/>
    <n v="0.25"/>
    <n v="36.25"/>
    <n v="36.25"/>
  </r>
  <r>
    <x v="1"/>
    <s v="admin@news247.info"/>
    <s v="News247.info"/>
    <s v="382f9670eb5522c1f8bb9fc35a258dd8"/>
    <s v="Undergradsuccess.com 300x250"/>
    <x v="1"/>
    <n v="0"/>
    <n v="44.749200000000002"/>
    <n v="3.9731000000000001"/>
    <n v="137"/>
    <n v="33"/>
    <n v="8.8800000000000004E-2"/>
    <n v="1.15237308"/>
    <n v="0.8"/>
    <n v="353347"/>
    <x v="3"/>
    <n v="0.30578037930000002"/>
    <x v="2"/>
    <m/>
    <m/>
    <n v="0.25"/>
    <n v="34.25"/>
    <n v="34.25"/>
  </r>
  <r>
    <x v="1"/>
    <s v="admin@news247.info"/>
    <s v="News247.info"/>
    <s v="65372e8fa6b79bc444d5411d24bec56e"/>
    <s v="Undergradsuccess.com 728x90"/>
    <x v="1"/>
    <n v="1"/>
    <n v="49.065800000000003"/>
    <n v="3.9611999999999998"/>
    <n v="134"/>
    <n v="32"/>
    <n v="8.0699999999999994E-2"/>
    <n v="1.1315758199999999"/>
    <n v="0.8"/>
    <n v="353347"/>
    <x v="3"/>
    <n v="0.29302129910000002"/>
    <x v="2"/>
    <s v="Y"/>
    <m/>
    <n v="0.25"/>
    <n v="33.5"/>
    <n v="33.5"/>
  </r>
  <r>
    <x v="1"/>
    <s v="admin@news247.info"/>
    <s v="News247.info"/>
    <s v="f467962be926f88ce9d7f10a47247a66"/>
    <s v="Undergradsuccess.com 160x600"/>
    <x v="1"/>
    <n v="0"/>
    <n v="45.613700000000001"/>
    <n v="3.8189000000000002"/>
    <n v="131"/>
    <n v="31"/>
    <n v="8.3699999999999997E-2"/>
    <n v="1.1434273500000001"/>
    <n v="0.8"/>
    <n v="353347"/>
    <x v="3"/>
    <n v="0.3003490795"/>
    <x v="2"/>
    <m/>
    <m/>
    <n v="0.25"/>
    <n v="32.75"/>
    <n v="32.75"/>
  </r>
  <r>
    <x v="1"/>
    <s v="admin@news247.info"/>
    <s v="News247.info"/>
    <s v="54736573255af3098dfbe76803b81a3c"/>
    <s v="Dynastyhiphop.com 160x600"/>
    <x v="1"/>
    <n v="0"/>
    <n v="25.924399999999999"/>
    <n v="2.3675999999999999"/>
    <n v="129"/>
    <n v="32"/>
    <n v="9.1300000000000006E-2"/>
    <n v="1.81768486"/>
    <n v="1"/>
    <n v="353347"/>
    <x v="3"/>
    <n v="0.4498496286"/>
    <x v="2"/>
    <m/>
    <m/>
    <n v="0.25"/>
    <n v="32.25"/>
    <n v="32.25"/>
  </r>
  <r>
    <x v="1"/>
    <s v="admin@news247.info"/>
    <s v="News247.info"/>
    <s v="b20c1094048f0737cbca8df9c145ef6a"/>
    <s v="Freeforums.org 300x250"/>
    <x v="1"/>
    <n v="1"/>
    <n v="288.60129999999998"/>
    <n v="6.2355999999999998"/>
    <n v="122"/>
    <n v="28"/>
    <n v="2.1600000000000001E-2"/>
    <n v="0.65020904999999996"/>
    <n v="0.5"/>
    <n v="353347"/>
    <x v="3"/>
    <n v="0.23101654960000001"/>
    <x v="41"/>
    <s v=""/>
    <m/>
    <n v="0.23101654962950899"/>
    <n v="28.184019054800096"/>
    <n v="28.184019054800096"/>
  </r>
  <r>
    <x v="1"/>
    <s v="admin@news247.info"/>
    <s v="News247.info"/>
    <s v="40381154434f36b3c44a69d0406dad79"/>
    <s v="Sheekyforums.com 729x80"/>
    <x v="9"/>
    <n v="1"/>
    <n v="46.663800000000002"/>
    <n v="2.6896"/>
    <n v="119"/>
    <n v="36"/>
    <n v="5.7599999999999998E-2"/>
    <n v="1.4769559699999999"/>
    <n v="1"/>
    <n v="353347"/>
    <x v="3"/>
    <n v="0.32293174470000002"/>
    <x v="21"/>
    <s v="Y"/>
    <m/>
    <n v="0.3"/>
    <n v="35.699999999999996"/>
    <n v="35.699999999999996"/>
  </r>
  <r>
    <x v="1"/>
    <s v="admin@news247.info"/>
    <s v="News247.info"/>
    <s v="8007f29cdfb8e0682c64c60cc3b611ab"/>
    <s v="Highrated.net 300x250"/>
    <x v="1"/>
    <n v="0"/>
    <n v="16.094999999999999"/>
    <n v="1.5619000000000001"/>
    <n v="116"/>
    <n v="22"/>
    <n v="9.7000000000000003E-2"/>
    <n v="2.47963048"/>
    <n v="2"/>
    <n v="353347"/>
    <x v="3"/>
    <n v="0.1934282068"/>
    <x v="42"/>
    <m/>
    <m/>
    <n v="0.19342820677393399"/>
    <n v="22.437671985776344"/>
    <n v="22.437671985776344"/>
  </r>
  <r>
    <x v="1"/>
    <s v="admin@news247.info"/>
    <s v="News247.info"/>
    <s v="92b366ac2a3305d8ffd84722e839a285"/>
    <s v="Thesimsresource.com 728x90"/>
    <x v="9"/>
    <n v="0"/>
    <n v="22.174399999999999"/>
    <n v="2.7174999999999998"/>
    <n v="110"/>
    <n v="28"/>
    <n v="0.1226"/>
    <n v="1.34993297"/>
    <n v="1"/>
    <n v="353347"/>
    <x v="3"/>
    <n v="0.25922248050000002"/>
    <x v="43"/>
    <m/>
    <m/>
    <n v="0.25922248053864799"/>
    <n v="28.514472859251278"/>
    <n v="28.514472859251278"/>
  </r>
  <r>
    <x v="1"/>
    <s v="admin@news247.info"/>
    <s v="News247.info"/>
    <s v="f613cef6effdf5b93a4d4a49499d6d05"/>
    <s v="24h.com.vn 728x90"/>
    <x v="1"/>
    <n v="1"/>
    <n v="34.012"/>
    <n v="1.5396000000000001"/>
    <n v="109"/>
    <n v="17"/>
    <n v="4.53E-2"/>
    <n v="2.3640530800000001"/>
    <n v="2"/>
    <n v="353347"/>
    <x v="3"/>
    <n v="0.15399530559999999"/>
    <x v="44"/>
    <s v=""/>
    <m/>
    <n v="0.153995305643433"/>
    <n v="16.785488315134199"/>
    <n v="16.785488315134199"/>
  </r>
  <r>
    <x v="1"/>
    <s v="admin@news247.info"/>
    <s v="News247.info"/>
    <s v="89b62a5cc6f437a89d87e807a2be9dec"/>
    <s v="Spring.org.uk 160x600"/>
    <x v="1"/>
    <n v="0"/>
    <n v="8.4754000000000005"/>
    <n v="2.2014"/>
    <n v="90"/>
    <n v="23"/>
    <n v="0.25969999999999999"/>
    <n v="1.3638242599999999"/>
    <n v="1"/>
    <n v="353347"/>
    <x v="3"/>
    <n v="0.26676770150000001"/>
    <x v="2"/>
    <m/>
    <m/>
    <n v="0.25"/>
    <n v="22.5"/>
    <n v="22.5"/>
  </r>
  <r>
    <x v="1"/>
    <s v="admin@news247.info"/>
    <s v="News247.info"/>
    <s v="1114510a18dcfde5810aad937630866d"/>
    <s v="Gridironnow.com 728x90"/>
    <x v="1"/>
    <n v="0"/>
    <n v="6.6308999999999996"/>
    <n v="1.3886000000000001"/>
    <n v="89"/>
    <n v="22"/>
    <n v="0.2094"/>
    <n v="2.1430482"/>
    <n v="1.1000000000000001"/>
    <n v="353347"/>
    <x v="3"/>
    <n v="0.48671243069999998"/>
    <x v="2"/>
    <m/>
    <m/>
    <n v="0.25"/>
    <n v="22.25"/>
    <n v="22.25"/>
  </r>
  <r>
    <x v="1"/>
    <s v="admin@news247.info"/>
    <s v="News247.info"/>
    <s v="b5ff3ba0088fda78e2932a207e521b8d"/>
    <s v="Spring.org.uk 300x250"/>
    <x v="1"/>
    <n v="0"/>
    <n v="14.527699999999999"/>
    <n v="2.7568000000000001"/>
    <n v="89"/>
    <n v="22"/>
    <n v="0.1898"/>
    <n v="1.0816349300000001"/>
    <n v="0.8"/>
    <n v="353347"/>
    <x v="3"/>
    <n v="0.26037891330000001"/>
    <x v="2"/>
    <m/>
    <m/>
    <n v="0.25"/>
    <n v="22.25"/>
    <n v="22.25"/>
  </r>
  <r>
    <x v="1"/>
    <s v="admin@news247.info"/>
    <s v="News247.info"/>
    <s v="dfd06d551b52aee39ca7dd44fffc10e8"/>
    <s v="Designsponge.com 160x600"/>
    <x v="1"/>
    <n v="0"/>
    <n v="6.1317000000000004"/>
    <n v="1.6984999999999999"/>
    <n v="89"/>
    <n v="22"/>
    <n v="0.27700000000000002"/>
    <n v="1.7525968300000001"/>
    <n v="1.3"/>
    <n v="353347"/>
    <x v="3"/>
    <n v="0.25824355129999998"/>
    <x v="2"/>
    <m/>
    <m/>
    <n v="0.25"/>
    <n v="22.25"/>
    <n v="22.25"/>
  </r>
  <r>
    <x v="1"/>
    <s v="admin@news247.info"/>
    <s v="News247.info"/>
    <s v="10f8ca764c24ed7fac90186b5da18116"/>
    <s v="24h.com.vn 160x600"/>
    <x v="1"/>
    <n v="1"/>
    <n v="24.707999999999998"/>
    <n v="1.2417"/>
    <n v="86"/>
    <n v="12"/>
    <n v="5.0299999999999997E-2"/>
    <n v="2.3167280300000002"/>
    <n v="2"/>
    <n v="353347"/>
    <x v="3"/>
    <n v="0.13671351239999999"/>
    <x v="45"/>
    <s v=""/>
    <m/>
    <n v="0.13671351243978699"/>
    <n v="11.757362069821681"/>
    <n v="11.757362069821681"/>
  </r>
  <r>
    <x v="1"/>
    <s v="admin@news247.info"/>
    <s v="News247.info"/>
    <s v="13209b45de487104bda557318f30ce2f"/>
    <s v="Insanevisions.com 300x250"/>
    <x v="1"/>
    <n v="0"/>
    <n v="27.0627"/>
    <n v="1.8004"/>
    <n v="86"/>
    <n v="21"/>
    <n v="6.6500000000000004E-2"/>
    <n v="1.5873522200000001"/>
    <n v="0.8"/>
    <n v="353347"/>
    <x v="3"/>
    <n v="0.4960160757"/>
    <x v="2"/>
    <m/>
    <m/>
    <n v="0.25"/>
    <n v="21.5"/>
    <n v="21.5"/>
  </r>
  <r>
    <x v="1"/>
    <s v="admin@news247.info"/>
    <s v="News247.info"/>
    <s v="dcab29b7bfffc92619728834b80b9781"/>
    <s v="Insanevisions.com 728x90"/>
    <x v="1"/>
    <n v="0"/>
    <n v="28.1816"/>
    <n v="1.7690999999999999"/>
    <n v="85"/>
    <n v="21"/>
    <n v="6.2799999999999995E-2"/>
    <n v="1.60167959"/>
    <n v="0.8"/>
    <n v="353347"/>
    <x v="3"/>
    <n v="0.50052432039999994"/>
    <x v="2"/>
    <m/>
    <m/>
    <n v="0.25"/>
    <n v="21.25"/>
    <n v="21.25"/>
  </r>
  <r>
    <x v="1"/>
    <s v="admin@news247.info"/>
    <s v="News247.info"/>
    <s v="e820fc5fde35f86a506fa6a23374257c"/>
    <s v="Designsponge.com 300x250"/>
    <x v="1"/>
    <n v="0"/>
    <n v="6.0041000000000002"/>
    <n v="1.5773999999999999"/>
    <n v="82"/>
    <n v="20"/>
    <n v="0.26269999999999999"/>
    <n v="1.73983154"/>
    <n v="1.3"/>
    <n v="353347"/>
    <x v="3"/>
    <n v="0.25280122430000002"/>
    <x v="2"/>
    <m/>
    <m/>
    <n v="0.25"/>
    <n v="20.5"/>
    <n v="20.5"/>
  </r>
  <r>
    <x v="1"/>
    <s v="admin@news247.info"/>
    <s v="News247.info"/>
    <s v="9156761b0f95eb63254d8797591d7fcd"/>
    <s v="Washingtonmonthly.com 300x250"/>
    <x v="1"/>
    <n v="0"/>
    <n v="14.2829"/>
    <n v="2.0590999999999999"/>
    <n v="81"/>
    <n v="16"/>
    <n v="0.14419999999999999"/>
    <n v="1.3169661399999999"/>
    <n v="0.75"/>
    <n v="353347"/>
    <x v="3"/>
    <n v="0.43050927820000001"/>
    <x v="2"/>
    <m/>
    <m/>
    <n v="0.25"/>
    <n v="20.25"/>
    <n v="20.25"/>
  </r>
  <r>
    <x v="1"/>
    <s v="admin@news247.info"/>
    <s v="News247.info"/>
    <s v="9790da642cd47c31691f94704077b977"/>
    <s v="Eurweb.com 728x90"/>
    <x v="5"/>
    <n v="0"/>
    <n v="7.6158999999999999"/>
    <n v="0.63260000000000005"/>
    <n v="77"/>
    <n v="15"/>
    <n v="8.3099999999999993E-2"/>
    <n v="4.06589139"/>
    <n v="3"/>
    <n v="353347"/>
    <x v="3"/>
    <n v="0.26215441690000002"/>
    <x v="46"/>
    <m/>
    <m/>
    <n v="0.2"/>
    <n v="15.4"/>
    <n v="15.4"/>
  </r>
  <r>
    <x v="1"/>
    <s v="admin@news247.info"/>
    <s v="News247.info"/>
    <s v="dfb80ba92827507a4997361d26a85f5d"/>
    <s v="Athletic.net Mobile 300x250"/>
    <x v="1"/>
    <n v="0"/>
    <n v="5.9690000000000003"/>
    <n v="2.0788000000000002"/>
    <n v="73"/>
    <n v="18"/>
    <n v="0.3483"/>
    <n v="1.16834003"/>
    <n v="0.8"/>
    <n v="353347"/>
    <x v="3"/>
    <n v="0.31526783559999999"/>
    <x v="2"/>
    <m/>
    <m/>
    <n v="0.25"/>
    <n v="18.25"/>
    <n v="18.25"/>
  </r>
  <r>
    <x v="1"/>
    <s v="admin@news247.info"/>
    <s v="News247.info"/>
    <s v="99818ef60ef31136a0bb32a86c183b0b"/>
    <s v="Insanevisions.com 160x600"/>
    <x v="1"/>
    <n v="0"/>
    <n v="25.406400000000001"/>
    <n v="1.5447"/>
    <n v="71"/>
    <n v="18"/>
    <n v="6.08E-2"/>
    <n v="1.5336169399999999"/>
    <n v="0.8"/>
    <n v="353347"/>
    <x v="3"/>
    <n v="0.4783573539"/>
    <x v="2"/>
    <m/>
    <m/>
    <n v="0.25"/>
    <n v="17.75"/>
    <n v="17.75"/>
  </r>
  <r>
    <x v="1"/>
    <s v="admin@news247.info"/>
    <s v="News247.info"/>
    <s v="d1559249df1ff11c81aa7b5486f8a79f"/>
    <s v="Runnerspace.com Mobile 320x50"/>
    <x v="1"/>
    <n v="0"/>
    <n v="28.538799999999998"/>
    <n v="2.0297000000000001"/>
    <n v="69"/>
    <n v="17"/>
    <n v="7.1099999999999997E-2"/>
    <n v="1.1259079400000001"/>
    <n v="0.8"/>
    <n v="353347"/>
    <x v="3"/>
    <n v="0.28946233329999999"/>
    <x v="23"/>
    <m/>
    <m/>
    <n v="0.249999999999999"/>
    <n v="17.249999999999932"/>
    <n v="17.249999999999932"/>
  </r>
  <r>
    <x v="1"/>
    <s v="admin@news247.info"/>
    <s v="News247.info"/>
    <s v="cb534d31d656f1895c703d0dcd96b576"/>
    <s v="Sportsnewsminute.com 728x90"/>
    <x v="1"/>
    <n v="0"/>
    <n v="6.5018000000000002"/>
    <n v="0.88360000000000005"/>
    <n v="67"/>
    <n v="17"/>
    <n v="0.13589999999999999"/>
    <n v="2.5255193600000001"/>
    <n v="0.85"/>
    <n v="353347"/>
    <x v="3"/>
    <n v="0.6634355636"/>
    <x v="23"/>
    <m/>
    <m/>
    <n v="0.249999999999999"/>
    <n v="16.749999999999932"/>
    <n v="16.749999999999932"/>
  </r>
  <r>
    <x v="1"/>
    <s v="admin@news247.info"/>
    <s v="News247.info"/>
    <s v="53789b24647aa1b81396ee87d9996fb0"/>
    <s v="Pilotonline.com 300x250"/>
    <x v="1"/>
    <n v="0"/>
    <n v="13.741099999999999"/>
    <n v="1.5628"/>
    <n v="64"/>
    <n v="16"/>
    <n v="0.1137"/>
    <n v="1.37235705"/>
    <n v="0.7"/>
    <n v="353347"/>
    <x v="3"/>
    <n v="0.48992866140000002"/>
    <x v="2"/>
    <m/>
    <m/>
    <n v="0.25"/>
    <n v="16"/>
    <n v="16"/>
  </r>
  <r>
    <x v="1"/>
    <s v="admin@news247.info"/>
    <s v="News247.info"/>
    <s v="e2e178f64330ad0676086152aeba0257"/>
    <s v="Adn.com 300x250"/>
    <x v="1"/>
    <n v="0"/>
    <n v="13.9434"/>
    <n v="1.4946999999999999"/>
    <n v="58"/>
    <n v="14"/>
    <n v="0.1072"/>
    <n v="1.29783045"/>
    <n v="0.75"/>
    <n v="353347"/>
    <x v="3"/>
    <n v="0.42211249560000003"/>
    <x v="2"/>
    <m/>
    <m/>
    <n v="0.25"/>
    <n v="14.5"/>
    <n v="14.5"/>
  </r>
  <r>
    <x v="1"/>
    <s v="admin@news247.info"/>
    <s v="News247.info"/>
    <s v="f25d0e1933875a65226e2ad7ad2cb323"/>
    <s v="Thehayride.com 300x250"/>
    <x v="1"/>
    <n v="0"/>
    <n v="5.2912999999999997"/>
    <n v="1.2444"/>
    <n v="52"/>
    <n v="13"/>
    <n v="0.23519999999999999"/>
    <n v="1.39669384"/>
    <n v="0.75"/>
    <n v="353347"/>
    <x v="3"/>
    <n v="0.46301760559999999"/>
    <x v="23"/>
    <m/>
    <m/>
    <n v="0.249999999999999"/>
    <n v="12.999999999999948"/>
    <n v="12.999999999999948"/>
  </r>
  <r>
    <x v="1"/>
    <s v="admin@news247.info"/>
    <s v="News247.info"/>
    <s v="8c05b4e8a07e9161ffb82a75a3fc7ea9"/>
    <s v="Star-telegram.com 300x250"/>
    <x v="1"/>
    <n v="0"/>
    <n v="13.9316"/>
    <n v="1.3982000000000001"/>
    <n v="51"/>
    <n v="12"/>
    <n v="0.1004"/>
    <n v="1.2273512099999999"/>
    <n v="0.7"/>
    <n v="353347"/>
    <x v="3"/>
    <n v="0.4296661034"/>
    <x v="2"/>
    <m/>
    <m/>
    <n v="0.25"/>
    <n v="12.75"/>
    <n v="12.75"/>
  </r>
  <r>
    <x v="1"/>
    <s v="admin@news247.info"/>
    <s v="News247.info"/>
    <s v="c18baab4f6305cb23ec60a5786f4382b"/>
    <s v="Palmbeachpost.com 300x250"/>
    <x v="1"/>
    <n v="0"/>
    <n v="13.537100000000001"/>
    <n v="1.3156000000000001"/>
    <n v="51"/>
    <n v="13"/>
    <n v="9.7199999999999995E-2"/>
    <n v="1.2927570900000001"/>
    <n v="0.7"/>
    <n v="353347"/>
    <x v="3"/>
    <n v="0.45852162959999998"/>
    <x v="2"/>
    <m/>
    <m/>
    <n v="0.25"/>
    <n v="12.75"/>
    <n v="12.75"/>
  </r>
  <r>
    <x v="1"/>
    <s v="admin@news247.info"/>
    <s v="News247.info"/>
    <s v="97abac7658bb22f851a220c7192fc4c3"/>
    <s v="All-moto-brands.com 728x90"/>
    <x v="1"/>
    <n v="0"/>
    <n v="17.708200000000001"/>
    <n v="0.95340000000000003"/>
    <n v="44"/>
    <n v="11"/>
    <n v="5.3800000000000001E-2"/>
    <n v="1.55435678"/>
    <n v="0.8"/>
    <n v="353347"/>
    <x v="3"/>
    <n v="0.48531765160000001"/>
    <x v="2"/>
    <m/>
    <m/>
    <n v="0.25"/>
    <n v="11"/>
    <n v="11"/>
  </r>
  <r>
    <x v="1"/>
    <s v="admin@news247.info"/>
    <s v="News247.info"/>
    <s v="e6810faac15bf8ad63a43f7dd02f2e1d"/>
    <s v="Quackit.com 160x600"/>
    <x v="10"/>
    <n v="1"/>
    <n v="233.6439"/>
    <n v="1.9832000000000001"/>
    <n v="40"/>
    <n v="6"/>
    <n v="8.5000000000000006E-3"/>
    <n v="0.66997298999999999"/>
    <n v="0.15"/>
    <n v="353347"/>
    <x v="3"/>
    <n v="0.77611037640000002"/>
    <x v="17"/>
    <s v="Y"/>
    <m/>
    <n v="0.15"/>
    <n v="6"/>
    <n v="6"/>
  </r>
  <r>
    <x v="1"/>
    <s v="admin@news247.info"/>
    <s v="News247.info"/>
    <s v="2919565c9f12b4d0a98b57beed3d2336"/>
    <s v="Cyclingnews.com 160x600"/>
    <x v="6"/>
    <n v="0"/>
    <n v="36.2727"/>
    <n v="2.093"/>
    <n v="37"/>
    <n v="4"/>
    <n v="5.7700000000000001E-2"/>
    <n v="0.59696948999999999"/>
    <n v="0.15"/>
    <n v="353347"/>
    <x v="1"/>
    <n v="0.74873087739999999"/>
    <x v="10"/>
    <m/>
    <m/>
    <n v="9.9999999999999895E-2"/>
    <n v="3.6999999999999962"/>
    <n v="3.6999999999999962"/>
  </r>
  <r>
    <x v="1"/>
    <s v="admin@news247.info"/>
    <s v="News247.info"/>
    <s v="543da92037da6bb5c381c79c49884400"/>
    <s v="Sportsnewsminute.com 300x250"/>
    <x v="1"/>
    <n v="0"/>
    <n v="3.6535000000000002"/>
    <n v="0.49320000000000003"/>
    <n v="37"/>
    <n v="9"/>
    <n v="0.13500000000000001"/>
    <n v="2.4715423599999999"/>
    <n v="0.85"/>
    <n v="353347"/>
    <x v="3"/>
    <n v="0.65608519860000003"/>
    <x v="2"/>
    <m/>
    <m/>
    <n v="0.25"/>
    <n v="9.25"/>
    <n v="9.25"/>
  </r>
  <r>
    <x v="1"/>
    <s v="admin@news247.info"/>
    <s v="News247.info"/>
    <s v="011b33cd414559565cd57d166ced4daf"/>
    <s v="Sportsnewsminute.com 160x600"/>
    <x v="1"/>
    <n v="0"/>
    <n v="3.6629"/>
    <n v="0.4239"/>
    <n v="34"/>
    <n v="8"/>
    <n v="0.1157"/>
    <n v="2.6693176099999998"/>
    <n v="0.85"/>
    <n v="353347"/>
    <x v="3"/>
    <n v="0.68156655560000001"/>
    <x v="2"/>
    <m/>
    <m/>
    <n v="0.25"/>
    <n v="8.5"/>
    <n v="8.5"/>
  </r>
  <r>
    <x v="1"/>
    <s v="admin@news247.info"/>
    <s v="News247.info"/>
    <s v="c0c68e48d8446560bd27cf01e657d690"/>
    <s v="Justsofun.com 728x90"/>
    <x v="1"/>
    <n v="0"/>
    <n v="10.2615"/>
    <n v="0.97299999999999998"/>
    <n v="33"/>
    <n v="8"/>
    <n v="9.4799999999999995E-2"/>
    <n v="1.1321979200000001"/>
    <n v="0.5"/>
    <n v="353347"/>
    <x v="3"/>
    <n v="0.55838109810000003"/>
    <x v="2"/>
    <m/>
    <m/>
    <n v="0.25"/>
    <n v="8.25"/>
    <n v="8.25"/>
  </r>
  <r>
    <x v="1"/>
    <s v="admin@news247.info"/>
    <s v="News247.info"/>
    <s v="e02321d3c1f0d763fafe6a53bba50787"/>
    <s v="Strategypage.com 160x600"/>
    <x v="10"/>
    <n v="1"/>
    <n v="169.2081"/>
    <n v="1.5084"/>
    <n v="33"/>
    <n v="5"/>
    <n v="8.8999999999999999E-3"/>
    <n v="0.73383843000000004"/>
    <n v="0.25"/>
    <n v="353347"/>
    <x v="3"/>
    <n v="0.65932555559999995"/>
    <x v="17"/>
    <s v="Y"/>
    <m/>
    <n v="0.15"/>
    <n v="4.95"/>
    <n v="4.95"/>
  </r>
  <r>
    <x v="1"/>
    <s v="admin@news247.info"/>
    <s v="News247.info"/>
    <s v="eae29117d2c6aa46b3bd477c2ac03393"/>
    <s v="Justsofun.com 300x250"/>
    <x v="1"/>
    <n v="0"/>
    <n v="12.0015"/>
    <n v="1.1056999999999999"/>
    <n v="33"/>
    <n v="8"/>
    <n v="9.2100000000000001E-2"/>
    <n v="1.0077261"/>
    <n v="0.5"/>
    <n v="353347"/>
    <x v="3"/>
    <n v="0.50383343160000005"/>
    <x v="23"/>
    <m/>
    <m/>
    <n v="0.249999999999999"/>
    <n v="8.2499999999999662"/>
    <n v="8.2499999999999662"/>
  </r>
  <r>
    <x v="1"/>
    <s v="admin@news247.info"/>
    <s v="News247.info"/>
    <s v="efc12666c8e2a62ee3546e3bb80e8990"/>
    <s v="Nicoclub.com 728x90"/>
    <x v="1"/>
    <n v="0"/>
    <n v="11.2104"/>
    <n v="0.4456"/>
    <n v="33"/>
    <n v="6"/>
    <n v="3.9699999999999999E-2"/>
    <n v="2.4359730700000002"/>
    <n v="1.75"/>
    <n v="353347"/>
    <x v="3"/>
    <n v="0.281601253"/>
    <x v="2"/>
    <m/>
    <m/>
    <n v="0.25"/>
    <n v="8.25"/>
    <n v="8.25"/>
  </r>
  <r>
    <x v="1"/>
    <s v="admin@news247.info"/>
    <s v="News247.info"/>
    <s v="3375d1657f3c061e78034ce9d2b3f183"/>
    <s v="Quackit.com 300x250"/>
    <x v="1"/>
    <n v="1"/>
    <n v="109.38639999999999"/>
    <n v="1.7679"/>
    <n v="32"/>
    <n v="8"/>
    <n v="1.6199999999999999E-2"/>
    <n v="0.60286868999999998"/>
    <n v="0.15"/>
    <n v="353347"/>
    <x v="2"/>
    <n v="0.75118959860000001"/>
    <x v="2"/>
    <s v="Y"/>
    <m/>
    <n v="0.25"/>
    <n v="8"/>
    <n v="8"/>
  </r>
  <r>
    <x v="1"/>
    <s v="admin@news247.info"/>
    <s v="News247.info"/>
    <s v="f529cfcf4506ccec72b3f1427346c7b6"/>
    <s v="All-moto-brands.com 160x600"/>
    <x v="1"/>
    <n v="0"/>
    <n v="14.7104"/>
    <n v="0.70140000000000002"/>
    <n v="32"/>
    <n v="8"/>
    <n v="4.7699999999999999E-2"/>
    <n v="1.5150626300000001"/>
    <n v="0.8"/>
    <n v="353347"/>
    <x v="3"/>
    <n v="0.47196902480000003"/>
    <x v="2"/>
    <m/>
    <m/>
    <n v="0.25"/>
    <n v="8"/>
    <n v="8"/>
  </r>
  <r>
    <x v="1"/>
    <s v="admin@news247.info"/>
    <s v="News247.info"/>
    <s v="d70fdec5f97579ea4df911c239e55915"/>
    <s v="All-moto-brands.com 300x250"/>
    <x v="1"/>
    <n v="0"/>
    <n v="14.141999999999999"/>
    <n v="0.58489999999999998"/>
    <n v="26"/>
    <n v="6"/>
    <n v="4.1399999999999999E-2"/>
    <n v="1.47510074"/>
    <n v="0.8"/>
    <n v="353347"/>
    <x v="3"/>
    <n v="0.45766416110000002"/>
    <x v="23"/>
    <m/>
    <m/>
    <n v="0.249999999999999"/>
    <n v="6.4999999999999742"/>
    <n v="6.4999999999999742"/>
  </r>
  <r>
    <x v="1"/>
    <s v="admin@news247.info"/>
    <s v="News247.info"/>
    <s v="11a075d8b5febbb953d5ad6ad4bdeda4"/>
    <s v="Athletic.net 160x600"/>
    <x v="9"/>
    <n v="0"/>
    <n v="2.3866000000000001"/>
    <n v="0.4304"/>
    <n v="25"/>
    <n v="5"/>
    <n v="0.18029999999999999"/>
    <n v="1.91682708"/>
    <n v="1.5"/>
    <n v="353347"/>
    <x v="3"/>
    <n v="0.21745679949999999"/>
    <x v="47"/>
    <m/>
    <m/>
    <n v="0.21745679952903599"/>
    <n v="5.4364199882259001"/>
    <n v="5.4364199882259001"/>
  </r>
  <r>
    <x v="1"/>
    <s v="admin@news247.info"/>
    <s v="News247.info"/>
    <s v="593de27efd166b5d2af5286c49d32095"/>
    <s v="Gridironnow.com Mobile 320x50"/>
    <x v="1"/>
    <n v="0"/>
    <n v="6.8212999999999999"/>
    <n v="0.3291"/>
    <n v="22"/>
    <n v="5"/>
    <n v="4.82E-2"/>
    <n v="2.1958758399999998"/>
    <n v="1.1000000000000001"/>
    <n v="353347"/>
    <x v="3"/>
    <n v="0.49906093080000002"/>
    <x v="23"/>
    <m/>
    <m/>
    <n v="0.249999999999999"/>
    <n v="5.4999999999999778"/>
    <n v="5.4999999999999778"/>
  </r>
  <r>
    <x v="1"/>
    <s v="admin@news247.info"/>
    <s v="News247.info"/>
    <s v="c39f3c8709cdb4f2805bdbd5c594dbaa"/>
    <s v="Ngoisao.net 300x250"/>
    <x v="10"/>
    <n v="0"/>
    <n v="2.8191999999999999"/>
    <n v="0.22389999999999999"/>
    <n v="22"/>
    <n v="3"/>
    <n v="7.9399999999999998E-2"/>
    <n v="3.21748564"/>
    <n v="2.5"/>
    <n v="353347"/>
    <x v="5"/>
    <n v="0.2229957555"/>
    <x v="17"/>
    <m/>
    <m/>
    <n v="0.15"/>
    <n v="3.3"/>
    <n v="3.3"/>
  </r>
  <r>
    <x v="1"/>
    <s v="admin@news247.info"/>
    <s v="News247.info"/>
    <s v="01ab6422571dc1c02e1cc77f040a92fb"/>
    <s v="Nicoclub.com Mobile 320x50"/>
    <x v="1"/>
    <n v="1"/>
    <n v="28.3977"/>
    <n v="0.26400000000000001"/>
    <n v="21"/>
    <n v="5"/>
    <n v="9.2999999999999992E-3"/>
    <n v="2.67018398"/>
    <n v="1.75"/>
    <n v="353347"/>
    <x v="3"/>
    <n v="0.34461444930000001"/>
    <x v="2"/>
    <s v="Y"/>
    <m/>
    <n v="0.25"/>
    <n v="5.25"/>
    <n v="5.25"/>
  </r>
  <r>
    <x v="1"/>
    <s v="admin@news247.info"/>
    <s v="News247.info"/>
    <s v="693ef4212c7387f84ac413c72604efdf"/>
    <s v="Gridironnow.com 300x250"/>
    <x v="1"/>
    <n v="0"/>
    <n v="2.5417000000000001"/>
    <n v="0.3281"/>
    <n v="20"/>
    <n v="5"/>
    <n v="0.12909999999999999"/>
    <n v="2.06074461"/>
    <n v="1.1000000000000001"/>
    <n v="353347"/>
    <x v="3"/>
    <n v="0.46621236129999999"/>
    <x v="2"/>
    <m/>
    <m/>
    <n v="0.25"/>
    <n v="5"/>
    <n v="5"/>
  </r>
  <r>
    <x v="1"/>
    <s v="admin@news247.info"/>
    <s v="News247.info"/>
    <s v="837b01b7aef8566903b7e74d88d10611"/>
    <s v="Quackit.com 728x90"/>
    <x v="10"/>
    <n v="1"/>
    <n v="162.11609999999999"/>
    <n v="1.5259"/>
    <n v="19"/>
    <n v="3"/>
    <n v="9.4000000000000004E-3"/>
    <n v="0.42309601000000002"/>
    <n v="0.15"/>
    <n v="353347"/>
    <x v="5"/>
    <n v="0.64547053750000005"/>
    <x v="48"/>
    <s v="Y"/>
    <m/>
    <n v="0.149999999999999"/>
    <n v="2.849999999999981"/>
    <n v="2.849999999999981"/>
  </r>
  <r>
    <x v="1"/>
    <s v="admin@news247.info"/>
    <s v="News247.info"/>
    <s v="8b9869ec1196eec5bddc87fbad20c781"/>
    <s v="Churchstaffing.com 160x600"/>
    <x v="1"/>
    <n v="1"/>
    <n v="270.93650000000002"/>
    <n v="0.91720000000000002"/>
    <n v="19"/>
    <n v="5"/>
    <n v="3.3999999999999998E-3"/>
    <n v="0.69384003999999999"/>
    <n v="0.3"/>
    <n v="353347"/>
    <x v="3"/>
    <n v="0.56762368679999997"/>
    <x v="23"/>
    <s v="Y"/>
    <m/>
    <n v="0.249999999999999"/>
    <n v="4.7499999999999813"/>
    <n v="4.7499999999999813"/>
  </r>
  <r>
    <x v="1"/>
    <s v="admin@news247.info"/>
    <s v="News247.info"/>
    <s v="9429f6150c83f791683d593a76dc8d1f"/>
    <s v="Strategypage.com 300x250"/>
    <x v="7"/>
    <n v="1"/>
    <n v="83.698499999999996"/>
    <n v="1.2919"/>
    <n v="19"/>
    <n v="1"/>
    <n v="1.54E-2"/>
    <n v="0.49592524999999998"/>
    <n v="0.25"/>
    <n v="353347"/>
    <x v="1"/>
    <n v="0.49589177020000003"/>
    <x v="12"/>
    <s v="Y"/>
    <m/>
    <n v="4.9999999999999899E-2"/>
    <n v="0.94999999999999807"/>
    <n v="0.94999999999999807"/>
  </r>
  <r>
    <x v="1"/>
    <s v="admin@news247.info"/>
    <s v="News247.info"/>
    <s v="ab95ca9d433fd35d56922aaf499c4425"/>
    <s v="Eurweb.com 300x250"/>
    <x v="1"/>
    <n v="0"/>
    <n v="4.2137000000000002"/>
    <n v="0.15570000000000001"/>
    <n v="19"/>
    <n v="5"/>
    <n v="3.6999999999999998E-2"/>
    <n v="4.0473394499999999"/>
    <n v="3"/>
    <n v="353347"/>
    <x v="3"/>
    <n v="0.25877232750000001"/>
    <x v="2"/>
    <m/>
    <m/>
    <n v="0.25"/>
    <n v="4.75"/>
    <n v="4.75"/>
  </r>
  <r>
    <x v="1"/>
    <s v="admin@news247.info"/>
    <s v="News247.info"/>
    <s v="c30a68ae2f81b5418880e716e4b0e10c"/>
    <s v="Strategypage.com 728x90"/>
    <x v="10"/>
    <n v="1"/>
    <n v="119.9241"/>
    <n v="1.1850000000000001"/>
    <n v="19"/>
    <n v="3"/>
    <n v="9.9000000000000008E-3"/>
    <n v="0.5443038"/>
    <n v="0.25"/>
    <n v="353347"/>
    <x v="5"/>
    <n v="0.54069767440000005"/>
    <x v="17"/>
    <s v="Y"/>
    <m/>
    <n v="0.15"/>
    <n v="2.85"/>
    <n v="2.85"/>
  </r>
  <r>
    <x v="1"/>
    <s v="admin@news247.info"/>
    <s v="News247.info"/>
    <s v="f7597dfbd3bec80d610dafcebd12709b"/>
    <s v="Dinamani.com 300x250"/>
    <x v="1"/>
    <n v="0"/>
    <n v="21.928899999999999"/>
    <n v="0.36259999999999998"/>
    <n v="19"/>
    <n v="5"/>
    <n v="1.6500000000000001E-2"/>
    <n v="1.7537128200000001"/>
    <n v="0.6"/>
    <n v="353347"/>
    <x v="3"/>
    <n v="0.65786872730000001"/>
    <x v="2"/>
    <m/>
    <m/>
    <n v="0.25"/>
    <n v="4.75"/>
    <n v="4.75"/>
  </r>
  <r>
    <x v="1"/>
    <s v="admin@news247.info"/>
    <s v="News247.info"/>
    <s v="00bb8fcc15a3c18edb634d75db80bb03"/>
    <s v="Cyclingnews.com 728x90"/>
    <x v="1"/>
    <n v="0"/>
    <n v="17.435199999999998"/>
    <n v="0.76049999999999995"/>
    <n v="18"/>
    <n v="5"/>
    <n v="4.36E-2"/>
    <n v="0.80005634999999997"/>
    <n v="0.15"/>
    <n v="353347"/>
    <x v="3"/>
    <n v="0.81251320699999996"/>
    <x v="2"/>
    <m/>
    <m/>
    <n v="0.25"/>
    <n v="4.5"/>
    <n v="4.5"/>
  </r>
  <r>
    <x v="1"/>
    <s v="admin@news247.info"/>
    <s v="News247.info"/>
    <s v="3902aade28641d416cceb5d74ecf5213"/>
    <s v="Dinamani.com 728x90"/>
    <x v="1"/>
    <n v="0"/>
    <n v="9.4213000000000005"/>
    <n v="0.33179999999999998"/>
    <n v="18"/>
    <n v="5"/>
    <n v="3.5200000000000002E-2"/>
    <n v="1.8538213100000001"/>
    <n v="0.6"/>
    <n v="353347"/>
    <x v="3"/>
    <n v="0.67634421089999996"/>
    <x v="23"/>
    <m/>
    <m/>
    <n v="0.249999999999999"/>
    <n v="4.4999999999999822"/>
    <n v="4.4999999999999822"/>
  </r>
  <r>
    <x v="1"/>
    <s v="admin@news247.info"/>
    <s v="News247.info"/>
    <s v="247ec2e8bb12ebee0e413c4b492244d9"/>
    <s v="Gridironnow.com Mobile 300x250"/>
    <x v="1"/>
    <n v="0"/>
    <n v="2.2446000000000002"/>
    <n v="0.25180000000000002"/>
    <n v="17"/>
    <n v="4"/>
    <n v="0.11219999999999999"/>
    <n v="2.3019574500000002"/>
    <n v="1.1000000000000001"/>
    <n v="353347"/>
    <x v="3"/>
    <n v="0.5221458148"/>
    <x v="2"/>
    <m/>
    <m/>
    <n v="0.25"/>
    <n v="4.25"/>
    <n v="4.25"/>
  </r>
  <r>
    <x v="1"/>
    <s v="admin@news247.info"/>
    <s v="News247.info"/>
    <s v="cdd28310f42845e7b41d49734a25a384"/>
    <s v="Wannasmile.com 728x90"/>
    <x v="1"/>
    <n v="0"/>
    <n v="22.9009"/>
    <n v="0.65339999999999998"/>
    <n v="16"/>
    <n v="4"/>
    <n v="2.8500000000000001E-2"/>
    <n v="0.82116310000000003"/>
    <n v="0.6"/>
    <n v="353347"/>
    <x v="3"/>
    <n v="0.26932907350000002"/>
    <x v="2"/>
    <m/>
    <m/>
    <n v="0.25"/>
    <n v="4"/>
    <n v="4"/>
  </r>
  <r>
    <x v="1"/>
    <s v="admin@news247.info"/>
    <s v="News247.info"/>
    <s v="f71da52a375e140f64603f79f41afa23"/>
    <s v="Churchstaffing.com 300x250"/>
    <x v="1"/>
    <n v="1"/>
    <n v="169.7201"/>
    <n v="0.58830000000000005"/>
    <n v="15"/>
    <n v="4"/>
    <n v="3.5000000000000001E-3"/>
    <n v="0.82178242000000001"/>
    <n v="0.3"/>
    <n v="353347"/>
    <x v="3"/>
    <n v="0.63493986579999995"/>
    <x v="2"/>
    <s v="Y"/>
    <m/>
    <n v="0.25"/>
    <n v="3.75"/>
    <n v="3.75"/>
  </r>
  <r>
    <x v="1"/>
    <s v="admin@news247.info"/>
    <s v="News247.info"/>
    <s v="63826b35ac719e31cf5f1247fe975ef5"/>
    <s v="Newindianexpress.com 300x250"/>
    <x v="1"/>
    <n v="0"/>
    <n v="16.188800000000001"/>
    <n v="0.29520000000000002"/>
    <n v="14"/>
    <n v="3"/>
    <n v="1.8200000000000001E-2"/>
    <n v="1.56065812"/>
    <n v="0.7"/>
    <n v="353347"/>
    <x v="3"/>
    <n v="0.55147127220000003"/>
    <x v="2"/>
    <m/>
    <m/>
    <n v="0.25"/>
    <n v="3.5"/>
    <n v="3.5"/>
  </r>
  <r>
    <x v="1"/>
    <s v="admin@news247.info"/>
    <s v="News247.info"/>
    <s v="fff0f91d50edbd783bfd0328e2c7ccd4"/>
    <s v="Cyclingnews.com 300x250"/>
    <x v="1"/>
    <n v="0"/>
    <n v="12.477"/>
    <n v="0.61129999999999995"/>
    <n v="14"/>
    <n v="3"/>
    <n v="4.9000000000000002E-2"/>
    <n v="0.75934798000000003"/>
    <n v="0.15"/>
    <n v="353347"/>
    <x v="3"/>
    <n v="0.80246210659999995"/>
    <x v="23"/>
    <m/>
    <m/>
    <n v="0.249999999999999"/>
    <n v="3.4999999999999858"/>
    <n v="3.4999999999999858"/>
  </r>
  <r>
    <x v="1"/>
    <s v="admin@news247.info"/>
    <s v="News247.info"/>
    <s v="630fa2178789b1a9e4429db021003810"/>
    <s v="Runnerspace.com Mobile 300x250"/>
    <x v="1"/>
    <n v="0"/>
    <n v="2.7829000000000002"/>
    <n v="0.42149999999999999"/>
    <n v="13"/>
    <n v="3"/>
    <n v="0.1515"/>
    <n v="1.04207761"/>
    <n v="0.8"/>
    <n v="353347"/>
    <x v="3"/>
    <n v="0.2323028637"/>
    <x v="49"/>
    <m/>
    <m/>
    <n v="0.23230286374058801"/>
    <n v="3.019937228627644"/>
    <n v="3.019937228627644"/>
  </r>
  <r>
    <x v="1"/>
    <s v="admin@news247.info"/>
    <s v="News247.info"/>
    <s v="6ba2ae0d6118c4b88be4ec16b4e23701"/>
    <s v="Nicoclub.com 160x600"/>
    <x v="1"/>
    <n v="0"/>
    <n v="4.0589000000000004"/>
    <n v="0.1699"/>
    <n v="13"/>
    <n v="3"/>
    <n v="4.19E-2"/>
    <n v="2.5072299299999998"/>
    <n v="1.75"/>
    <n v="353347"/>
    <x v="3"/>
    <n v="0.30201854239999998"/>
    <x v="2"/>
    <m/>
    <m/>
    <n v="0.25"/>
    <n v="3.25"/>
    <n v="3.25"/>
  </r>
  <r>
    <x v="1"/>
    <s v="admin@news247.info"/>
    <s v="News247.info"/>
    <s v="670d91df7875d87aef0f414a49f31c04"/>
    <s v="Churchstaffing.com 728x90"/>
    <x v="1"/>
    <n v="1"/>
    <n v="142.79910000000001"/>
    <n v="0.46429999999999999"/>
    <n v="11"/>
    <n v="3"/>
    <n v="3.3E-3"/>
    <n v="0.81898462000000005"/>
    <n v="0.3"/>
    <n v="353347"/>
    <x v="3"/>
    <n v="0.63369275280000004"/>
    <x v="2"/>
    <s v="Y"/>
    <m/>
    <n v="0.25"/>
    <n v="2.75"/>
    <n v="2.75"/>
  </r>
  <r>
    <x v="1"/>
    <s v="admin@news247.info"/>
    <s v="News247.info"/>
    <s v="26d9ef1d751b921736a7e8ad06b0015e"/>
    <s v="Kannadaprabha.com 300x250"/>
    <x v="1"/>
    <n v="0"/>
    <n v="16.542000000000002"/>
    <n v="0.21060000000000001"/>
    <n v="10"/>
    <n v="2"/>
    <n v="1.2699999999999999E-2"/>
    <n v="1.51156716"/>
    <n v="0.6"/>
    <n v="353347"/>
    <x v="3"/>
    <n v="0.60306097260000002"/>
    <x v="2"/>
    <m/>
    <m/>
    <n v="0.25"/>
    <n v="2.5"/>
    <n v="2.5"/>
  </r>
  <r>
    <x v="1"/>
    <s v="admin@news247.info"/>
    <s v="News247.info"/>
    <s v="f5c2cde94d073a68e809a647c952c90d"/>
    <s v="Iotwreport.com 160x600"/>
    <x v="1"/>
    <n v="0"/>
    <n v="1.0975999999999999"/>
    <n v="0.20419999999999999"/>
    <n v="9"/>
    <n v="2"/>
    <n v="0.186"/>
    <n v="1.49157048"/>
    <n v="0.7"/>
    <n v="353347"/>
    <x v="3"/>
    <n v="0.53069599469999995"/>
    <x v="2"/>
    <m/>
    <m/>
    <n v="0.25"/>
    <n v="2.25"/>
    <n v="2.25"/>
  </r>
  <r>
    <x v="1"/>
    <s v="admin@news247.info"/>
    <s v="News247.info"/>
    <s v="98f0ee23b44efd2a222289112f171d1a"/>
    <s v="Sweatpantsandcoffee.com 728x90"/>
    <x v="1"/>
    <n v="0"/>
    <n v="0.54459999999999997"/>
    <n v="0.18140000000000001"/>
    <n v="8"/>
    <n v="2"/>
    <n v="0.33300000000000002"/>
    <n v="1.4274911400000001"/>
    <n v="1"/>
    <n v="353347"/>
    <x v="3"/>
    <n v="0.29947025710000003"/>
    <x v="2"/>
    <m/>
    <m/>
    <n v="0.25"/>
    <n v="2"/>
    <n v="2"/>
  </r>
  <r>
    <x v="1"/>
    <s v="admin@news247.info"/>
    <s v="News247.info"/>
    <s v="c9cbc860767f17900b04603fd138d5f2"/>
    <s v="Runnerspace.com 728x90"/>
    <x v="1"/>
    <n v="0"/>
    <n v="4.5071000000000003"/>
    <n v="0.18659999999999999"/>
    <n v="7"/>
    <n v="1"/>
    <n v="4.1399999999999999E-2"/>
    <n v="1.22728664"/>
    <n v="1"/>
    <n v="353347"/>
    <x v="3"/>
    <n v="0.18519442450000001"/>
    <x v="50"/>
    <m/>
    <m/>
    <n v="0.18519442452212401"/>
    <n v="1.2963609716548681"/>
    <n v="1.2963609716548681"/>
  </r>
  <r>
    <x v="0"/>
    <s v="oded@wazimo.com"/>
    <s v="Wazimo (viralmoon.net)"/>
    <s v="## total ##"/>
    <m/>
    <x v="15"/>
    <n v="0.95984581000000002"/>
    <n v="14693.402599999999"/>
    <n v="3246.4322999999999"/>
    <n v="132409"/>
    <n v="27037"/>
    <n v="0.22090000000000001"/>
    <n v="1.35953262"/>
    <n v="0.95552999999999999"/>
    <n v="132409"/>
    <x v="0"/>
    <n v="0.29716287609999997"/>
    <x v="51"/>
    <m/>
    <m/>
    <s v=""/>
    <s v=""/>
    <n v="26980.335895385571"/>
  </r>
  <r>
    <x v="1"/>
    <s v="oded@wazimo.com"/>
    <s v="Wazimo (viralmoon.net)"/>
    <s v="1387aabd3f49cde0f797ecb6c6802259"/>
    <s v="MDV_Src5_D728x90_3"/>
    <x v="9"/>
    <n v="1"/>
    <n v="890.31209999999999"/>
    <n v="314.06360000000001"/>
    <n v="20024"/>
    <n v="6007"/>
    <n v="0.3528"/>
    <n v="2.1252966500000001"/>
    <n v="1.1499999999999999"/>
    <n v="132409"/>
    <x v="3"/>
    <n v="0.4588990678"/>
    <x v="21"/>
    <s v="Y"/>
    <m/>
    <n v="0.3"/>
    <n v="6007.2"/>
    <n v="6007.2"/>
  </r>
  <r>
    <x v="1"/>
    <s v="oded@wazimo.com"/>
    <s v="Wazimo (viralmoon.net)"/>
    <s v="100210b4639a0467bfb73cfa18e35e5f"/>
    <s v="MDV_Src5_D300x600_1"/>
    <x v="1"/>
    <n v="1"/>
    <n v="888.45349999999996"/>
    <n v="256.06"/>
    <n v="13903"/>
    <n v="3476"/>
    <n v="0.28820000000000001"/>
    <n v="1.80985372"/>
    <n v="1.1499999999999999"/>
    <n v="132409"/>
    <x v="3"/>
    <n v="0.36458953059999999"/>
    <x v="2"/>
    <s v="Y"/>
    <m/>
    <n v="0.25"/>
    <n v="3475.75"/>
    <n v="3475.75"/>
  </r>
  <r>
    <x v="1"/>
    <s v="oded@wazimo.com"/>
    <s v="Wazimo (viralmoon.net)"/>
    <s v="1d86dfc6665f2859e4b1c92e14502ba9"/>
    <s v="MDV_Src5_D160x600_1"/>
    <x v="6"/>
    <n v="1"/>
    <n v="890.32150000000001"/>
    <n v="236.68639999999999"/>
    <n v="11347"/>
    <n v="1135"/>
    <n v="0.26579999999999998"/>
    <n v="1.59805131"/>
    <n v="1.1499999999999999"/>
    <n v="132409"/>
    <x v="3"/>
    <n v="0.2803735443"/>
    <x v="10"/>
    <s v="Y"/>
    <m/>
    <n v="9.9999999999999895E-2"/>
    <n v="1134.6999999999989"/>
    <n v="1134.6999999999989"/>
  </r>
  <r>
    <x v="1"/>
    <s v="oded@wazimo.com"/>
    <s v="Wazimo (viralmoon.net)"/>
    <s v="0f2708e4401e8ad1b9ea3ce7d1e19140"/>
    <s v="MDV_Src5_D728x90_5"/>
    <x v="14"/>
    <n v="1"/>
    <n v="888.90790000000004"/>
    <n v="227.6446"/>
    <n v="10105"/>
    <n v="2252"/>
    <n v="0.25609999999999999"/>
    <n v="1.47971538"/>
    <n v="1.1499999999999999"/>
    <n v="132409"/>
    <x v="3"/>
    <n v="0.22282351210000001"/>
    <x v="52"/>
    <s v=""/>
    <m/>
    <n v="0.22282351205866699"/>
    <n v="2251.6315893528299"/>
    <n v="2251.6315893528299"/>
  </r>
  <r>
    <x v="1"/>
    <s v="oded@wazimo.com"/>
    <s v="Wazimo (viralmoon.net)"/>
    <s v="a8908712720e07bd1a04121a47572fcd"/>
    <s v="MDV_Src5_D728x90_1"/>
    <x v="1"/>
    <n v="1"/>
    <n v="891.71230000000003"/>
    <n v="224.0172"/>
    <n v="9735"/>
    <n v="2008"/>
    <n v="0.25119999999999998"/>
    <n v="1.44859882"/>
    <n v="1.1499999999999999"/>
    <n v="132409"/>
    <x v="3"/>
    <n v="0.20612940790000001"/>
    <x v="53"/>
    <s v=""/>
    <m/>
    <n v="0.20612940786744"/>
    <n v="2006.6697855895284"/>
    <n v="2006.6697855895284"/>
  </r>
  <r>
    <x v="1"/>
    <s v="oded@wazimo.com"/>
    <s v="Wazimo (viralmoon.net)"/>
    <s v="e37cc364228834284945f2ad07e46e14"/>
    <s v="MDV_Src5_D300x250_1"/>
    <x v="5"/>
    <n v="1"/>
    <n v="887.12249999999995"/>
    <n v="195.77510000000001"/>
    <n v="9641"/>
    <n v="1928"/>
    <n v="0.22070000000000001"/>
    <n v="1.64158665"/>
    <n v="1.1499999999999999"/>
    <n v="132409"/>
    <x v="3"/>
    <n v="0.2994582388"/>
    <x v="46"/>
    <s v="Y"/>
    <m/>
    <n v="0.2"/>
    <n v="1928.2"/>
    <n v="1928.2"/>
  </r>
  <r>
    <x v="1"/>
    <s v="oded@wazimo.com"/>
    <s v="Wazimo (viralmoon.net)"/>
    <s v="099f912b9adee66938deb2d358b36b6b"/>
    <s v="MDV_Src5_D728x90_2"/>
    <x v="1"/>
    <n v="1"/>
    <n v="889.8587"/>
    <n v="218.64269999999999"/>
    <n v="9379"/>
    <n v="1835"/>
    <n v="0.2457"/>
    <n v="1.4298260199999999"/>
    <n v="1.1499999999999999"/>
    <n v="132409"/>
    <x v="3"/>
    <n v="0.19570634419999999"/>
    <x v="54"/>
    <s v=""/>
    <m/>
    <n v="0.19570634423521299"/>
    <n v="1835.5298025820628"/>
    <n v="1835.5298025820628"/>
  </r>
  <r>
    <x v="1"/>
    <s v="oded@wazimo.com"/>
    <s v="Wazimo (viralmoon.net)"/>
    <s v="a7680b76c6908e34be4a2fe5542d5e0f"/>
    <s v="VM_Gallery_D728x90_1"/>
    <x v="10"/>
    <n v="1"/>
    <n v="364.21350000000001"/>
    <n v="76.879000000000005"/>
    <n v="2870"/>
    <n v="431"/>
    <n v="0.21110000000000001"/>
    <n v="1.24458639"/>
    <n v="0.9"/>
    <n v="132409"/>
    <x v="5"/>
    <n v="0.27686819769999998"/>
    <x v="17"/>
    <s v="Y"/>
    <m/>
    <n v="0.15"/>
    <n v="430.5"/>
    <n v="430.5"/>
  </r>
  <r>
    <x v="1"/>
    <s v="oded@wazimo.com"/>
    <s v="Wazimo (viralmoon.net)"/>
    <s v="21c39b4e5894e24ab2bcc79d18b1c18e"/>
    <s v="VM_Gallery_D160x600_2"/>
    <x v="10"/>
    <n v="1"/>
    <n v="362.25009999999997"/>
    <n v="59.495399999999997"/>
    <n v="2252"/>
    <n v="338"/>
    <n v="0.16420000000000001"/>
    <n v="1.2615158900000001"/>
    <n v="0.9"/>
    <n v="132409"/>
    <x v="5"/>
    <n v="0.28657260159999998"/>
    <x v="17"/>
    <s v="Y"/>
    <m/>
    <n v="0.15"/>
    <n v="337.8"/>
    <n v="337.8"/>
  </r>
  <r>
    <x v="1"/>
    <s v="oded@wazimo.com"/>
    <s v="Wazimo (viralmoon.net)"/>
    <s v="8a36ef6189c9f83d1e210dc1f0ea386d"/>
    <s v="MDV_Src5_D300x250_1_2ndTag"/>
    <x v="6"/>
    <n v="1"/>
    <n v="419.0686"/>
    <n v="64.543000000000006"/>
    <n v="2125"/>
    <n v="213"/>
    <n v="0.154"/>
    <n v="1.09748274"/>
    <n v="0.65"/>
    <n v="132409"/>
    <x v="3"/>
    <n v="0.40773556109999998"/>
    <x v="27"/>
    <s v="Y"/>
    <m/>
    <n v="0.1"/>
    <n v="212.5"/>
    <n v="212.5"/>
  </r>
  <r>
    <x v="1"/>
    <s v="oded@wazimo.com"/>
    <s v="Wazimo (viralmoon.net)"/>
    <s v="3662aeaf441f1619dcea19145944be0e"/>
    <s v="MDV_Src5_D160x600_1_2ndTag"/>
    <x v="6"/>
    <n v="1"/>
    <n v="322.30889999999999"/>
    <n v="89.365200000000002"/>
    <n v="2089"/>
    <n v="207"/>
    <n v="0.27729999999999999"/>
    <n v="0.77910029000000003"/>
    <n v="0.65"/>
    <n v="132409"/>
    <x v="3"/>
    <n v="0.16570432700000001"/>
    <x v="10"/>
    <s v="Y"/>
    <m/>
    <n v="9.9999999999999895E-2"/>
    <n v="208.89999999999978"/>
    <n v="208.89999999999978"/>
  </r>
  <r>
    <x v="1"/>
    <s v="oded@wazimo.com"/>
    <s v="Wazimo (viralmoon.net)"/>
    <s v="12dda13ed459103f43e768dfce5cc64a"/>
    <s v="VM_Gallery_D300x250_1"/>
    <x v="10"/>
    <n v="1"/>
    <n v="364.28809999999999"/>
    <n v="54.148800000000001"/>
    <n v="2085"/>
    <n v="313"/>
    <n v="0.14860000000000001"/>
    <n v="1.2835723800000001"/>
    <n v="0.9"/>
    <n v="132409"/>
    <x v="5"/>
    <n v="0.29883190500000001"/>
    <x v="17"/>
    <s v="Y"/>
    <m/>
    <n v="0.15"/>
    <n v="312.75"/>
    <n v="312.75"/>
  </r>
  <r>
    <x v="1"/>
    <s v="oded@wazimo.com"/>
    <s v="Wazimo (viralmoon.net)"/>
    <s v="9ff8fa3afbbd59d964e79cf408d6dbc5"/>
    <s v="VM_Gallery_D300x250_2"/>
    <x v="10"/>
    <n v="1"/>
    <n v="362.0367"/>
    <n v="54.9482"/>
    <n v="2036"/>
    <n v="300"/>
    <n v="0.15179999999999999"/>
    <n v="1.2349659100000001"/>
    <n v="0.9"/>
    <n v="132409"/>
    <x v="5"/>
    <n v="0.27123494409999999"/>
    <x v="17"/>
    <s v="Y"/>
    <m/>
    <n v="0.15"/>
    <n v="305.39999999999998"/>
    <n v="305.39999999999998"/>
  </r>
  <r>
    <x v="1"/>
    <s v="oded@wazimo.com"/>
    <s v="Wazimo (viralmoon.net)"/>
    <s v="debe9138d8f16b37f5182e8af27390a8"/>
    <s v="VM_Gallery_D300x250_3"/>
    <x v="1"/>
    <n v="1"/>
    <n v="361.40370000000001"/>
    <n v="53.315899999999999"/>
    <n v="1987"/>
    <n v="480"/>
    <n v="0.14749999999999999"/>
    <n v="1.2420001000000001"/>
    <n v="0.9"/>
    <n v="132409"/>
    <x v="5"/>
    <n v="0.27536237819999998"/>
    <x v="2"/>
    <s v="Y"/>
    <m/>
    <n v="0.25"/>
    <n v="496.75"/>
    <n v="496.75"/>
  </r>
  <r>
    <x v="1"/>
    <s v="oded@wazimo.com"/>
    <s v="Wazimo (viralmoon.net)"/>
    <s v="5f0700c5ce6b4ce2a4c7d75eb8f34961"/>
    <s v="MDV_Src5_D728x90_5_2ndTag"/>
    <x v="1"/>
    <n v="1"/>
    <n v="378.4717"/>
    <n v="91.691900000000004"/>
    <n v="1980"/>
    <n v="243"/>
    <n v="0.24229999999999999"/>
    <n v="0.71980336"/>
    <n v="0.65"/>
    <n v="132409"/>
    <x v="3"/>
    <n v="9.6975600100000003E-2"/>
    <x v="55"/>
    <s v=""/>
    <m/>
    <n v="9.6975600147835198E-2"/>
    <n v="192.0116882927137"/>
    <n v="192.0116882927137"/>
  </r>
  <r>
    <x v="1"/>
    <s v="oded@wazimo.com"/>
    <s v="Wazimo (viralmoon.net)"/>
    <s v="06d6bbe1dfef71651aec4ac2cb62ff46"/>
    <s v="VM_Gallery_D160X600_1"/>
    <x v="1"/>
    <n v="1"/>
    <n v="362.27730000000003"/>
    <n v="47.053199999999997"/>
    <n v="1920"/>
    <n v="479"/>
    <n v="0.12989999999999999"/>
    <n v="1.3603758699999999"/>
    <n v="0.9"/>
    <n v="132409"/>
    <x v="5"/>
    <n v="0.33841813700000001"/>
    <x v="2"/>
    <s v="Y"/>
    <m/>
    <n v="0.25"/>
    <n v="480"/>
    <n v="480"/>
  </r>
  <r>
    <x v="1"/>
    <s v="oded@wazimo.com"/>
    <s v="Wazimo (viralmoon.net)"/>
    <s v="1eaae33b846b77b4584d179ada99b9e0"/>
    <s v="MDV_Src5_D728x90_2_2ndTag"/>
    <x v="1"/>
    <n v="1"/>
    <n v="377.98379999999997"/>
    <n v="85.213399999999993"/>
    <n v="1892"/>
    <n v="271"/>
    <n v="0.22539999999999999"/>
    <n v="0.74003443000000002"/>
    <n v="0.65"/>
    <n v="132409"/>
    <x v="3"/>
    <n v="0.1216624935"/>
    <x v="56"/>
    <s v=""/>
    <m/>
    <n v="0.12166249345020599"/>
    <n v="230.18543760778974"/>
    <n v="230.18543760778974"/>
  </r>
  <r>
    <x v="1"/>
    <s v="oded@wazimo.com"/>
    <s v="Wazimo (viralmoon.net)"/>
    <s v="9ea7889bbc8774d8d5c806f175b556d7"/>
    <s v="MDV_Src5_D300x600_1_2ndTag"/>
    <x v="1"/>
    <n v="1"/>
    <n v="373.27539999999999"/>
    <n v="74.884100000000004"/>
    <n v="1743"/>
    <n v="283"/>
    <n v="0.2006"/>
    <n v="0.77590932999999995"/>
    <n v="0.65"/>
    <n v="132409"/>
    <x v="3"/>
    <n v="0.16227325619999999"/>
    <x v="57"/>
    <s v=""/>
    <m/>
    <n v="0.16227325616774499"/>
    <n v="282.84228550037949"/>
    <n v="282.84228550037949"/>
  </r>
  <r>
    <x v="1"/>
    <s v="oded@wazimo.com"/>
    <s v="Wazimo (viralmoon.net)"/>
    <s v="205700f319445dfe1353084908ba0b91"/>
    <s v="MDV_Src5_D728x90_1_2ndTag"/>
    <x v="6"/>
    <n v="1"/>
    <n v="382.19970000000001"/>
    <n v="67.070899999999995"/>
    <n v="1723"/>
    <n v="172"/>
    <n v="0.17549999999999999"/>
    <n v="0.85622916999999998"/>
    <n v="0.65"/>
    <n v="132409"/>
    <x v="3"/>
    <n v="0.2408574476"/>
    <x v="27"/>
    <s v="Y"/>
    <m/>
    <n v="0.1"/>
    <n v="172.3"/>
    <n v="172.3"/>
  </r>
  <r>
    <x v="1"/>
    <s v="oded@wazimo.com"/>
    <s v="Wazimo (viralmoon.net)"/>
    <s v="1690e84787ab80394f7b25f5f4600558"/>
    <s v="VM_Src1_D728x90_1"/>
    <x v="10"/>
    <n v="1"/>
    <n v="202.2679"/>
    <n v="44.170299999999997"/>
    <n v="1634"/>
    <n v="245"/>
    <n v="0.21840000000000001"/>
    <n v="1.2330849399999999"/>
    <n v="0.9"/>
    <n v="132409"/>
    <x v="5"/>
    <n v="0.27012327549999998"/>
    <x v="17"/>
    <s v="Y"/>
    <m/>
    <n v="0.15"/>
    <n v="245.1"/>
    <n v="245.1"/>
  </r>
  <r>
    <x v="1"/>
    <s v="oded@wazimo.com"/>
    <s v="Wazimo (viralmoon.net)"/>
    <s v="c396c88aa91965e99f3e2985ebeef4da"/>
    <s v="VM_Src1_D160x600_1"/>
    <x v="10"/>
    <n v="1"/>
    <n v="202.98320000000001"/>
    <n v="41.115499999999997"/>
    <n v="1634"/>
    <n v="245"/>
    <n v="0.2026"/>
    <n v="1.3247593499999999"/>
    <n v="0.9"/>
    <n v="132409"/>
    <x v="5"/>
    <n v="0.32063132579999998"/>
    <x v="17"/>
    <s v="Y"/>
    <m/>
    <n v="0.15"/>
    <n v="245.1"/>
    <n v="245.1"/>
  </r>
  <r>
    <x v="1"/>
    <s v="oded@wazimo.com"/>
    <s v="Wazimo (viralmoon.net)"/>
    <s v="5d91c71ece3c391576956b689de43475"/>
    <s v="VM_Src1_D728x90_2"/>
    <x v="1"/>
    <n v="1"/>
    <n v="202.22380000000001"/>
    <n v="39.303899999999999"/>
    <n v="1511"/>
    <n v="378"/>
    <n v="0.19439999999999999"/>
    <n v="1.2817744499999999"/>
    <n v="0.9"/>
    <n v="132409"/>
    <x v="3"/>
    <n v="0.2978483851"/>
    <x v="2"/>
    <s v="Y"/>
    <m/>
    <n v="0.25"/>
    <n v="377.75"/>
    <n v="377.75"/>
  </r>
  <r>
    <x v="1"/>
    <s v="oded@wazimo.com"/>
    <s v="Wazimo (viralmoon.net)"/>
    <s v="f4567abbc8af191af58567ff85c4f723"/>
    <s v="VM_Src1_D728x90_3"/>
    <x v="1"/>
    <n v="1"/>
    <n v="202.17740000000001"/>
    <n v="39.474899999999998"/>
    <n v="1492"/>
    <n v="373"/>
    <n v="0.19520000000000001"/>
    <n v="1.25962844"/>
    <n v="0.9"/>
    <n v="132409"/>
    <x v="3"/>
    <n v="0.285503591"/>
    <x v="23"/>
    <s v="Y"/>
    <m/>
    <n v="0.249999999999999"/>
    <n v="372.99999999999852"/>
    <n v="372.99999999999852"/>
  </r>
  <r>
    <x v="1"/>
    <s v="oded@wazimo.com"/>
    <s v="Wazimo (viralmoon.net)"/>
    <s v="a8a51ead5ec628ff6712611dae5e12ae"/>
    <s v="MDV_Src5_D728x90_3_2ndTag"/>
    <x v="1"/>
    <n v="1"/>
    <n v="319.72919999999999"/>
    <n v="58.1738"/>
    <n v="1369"/>
    <n v="239"/>
    <n v="0.18190000000000001"/>
    <n v="0.78457774000000002"/>
    <n v="0.65"/>
    <n v="132409"/>
    <x v="3"/>
    <n v="0.1715288754"/>
    <x v="58"/>
    <s v=""/>
    <m/>
    <n v="0.17152887543702"/>
    <n v="234.82303047328037"/>
    <n v="234.82303047328037"/>
  </r>
  <r>
    <x v="1"/>
    <s v="oded@wazimo.com"/>
    <s v="Wazimo (viralmoon.net)"/>
    <s v="55972dfb6751caabf0706582f7c65988"/>
    <s v="VM_Src1_D728x90_4"/>
    <x v="1"/>
    <n v="1"/>
    <n v="202.11240000000001"/>
    <n v="33.899299999999997"/>
    <n v="1298"/>
    <n v="324"/>
    <n v="0.16769999999999999"/>
    <n v="1.2768098800000001"/>
    <n v="0.9"/>
    <n v="132409"/>
    <x v="3"/>
    <n v="0.29511823529999998"/>
    <x v="23"/>
    <s v="Y"/>
    <m/>
    <n v="0.249999999999999"/>
    <n v="324.49999999999869"/>
    <n v="324.49999999999869"/>
  </r>
  <r>
    <x v="1"/>
    <s v="oded@wazimo.com"/>
    <s v="Wazimo (viralmoon.net)"/>
    <s v="380ddac8ccc8970a9f2c229afd7fb4d9"/>
    <s v="VM_Src1_D300X250_1"/>
    <x v="10"/>
    <n v="1"/>
    <n v="202.03370000000001"/>
    <n v="32.299700000000001"/>
    <n v="1250"/>
    <n v="187"/>
    <n v="0.15989999999999999"/>
    <n v="1.2897106599999999"/>
    <n v="0.9"/>
    <n v="132409"/>
    <x v="5"/>
    <n v="0.30216905979999997"/>
    <x v="17"/>
    <s v="Y"/>
    <m/>
    <n v="0.15"/>
    <n v="187.5"/>
    <n v="187.5"/>
  </r>
  <r>
    <x v="1"/>
    <s v="oded@wazimo.com"/>
    <s v="Wazimo (viralmoon.net)"/>
    <s v="344a1f52a7a1f0c781343b22afff071f"/>
    <s v="VM_Src1_D300x600_1"/>
    <x v="1"/>
    <n v="1"/>
    <n v="201.81610000000001"/>
    <n v="28.817599999999999"/>
    <n v="1206"/>
    <n v="301"/>
    <n v="0.14280000000000001"/>
    <n v="1.39493515"/>
    <n v="0.9"/>
    <n v="132409"/>
    <x v="3"/>
    <n v="0.35480871470000003"/>
    <x v="23"/>
    <s v="Y"/>
    <m/>
    <n v="0.249999999999999"/>
    <n v="301.49999999999881"/>
    <n v="301.49999999999881"/>
  </r>
  <r>
    <x v="1"/>
    <s v="oded@wazimo.com"/>
    <s v="Wazimo (viralmoon.net)"/>
    <s v="7f13e4359f529205710ff1a4280a25ae"/>
    <s v="VM_Gallery_D728x90_1_2ndTag"/>
    <x v="16"/>
    <n v="1"/>
    <n v="136.77529999999999"/>
    <n v="39.76"/>
    <n v="685"/>
    <n v="131"/>
    <n v="0.29070000000000001"/>
    <n v="0.57445637999999999"/>
    <n v="0.45"/>
    <n v="132409"/>
    <x v="5"/>
    <n v="0.216650707"/>
    <x v="59"/>
    <s v=""/>
    <m/>
    <n v="0.21665070704960501"/>
    <n v="148.40573432897943"/>
    <n v="148.40573432897943"/>
  </r>
  <r>
    <x v="1"/>
    <s v="oded@wazimo.com"/>
    <s v="Wazimo (viralmoon.net)"/>
    <s v="b9780d86c73e1db32984d4a7e4803359"/>
    <s v="VM_Gallery_D300x250_2_2ndTag"/>
    <x v="17"/>
    <n v="1"/>
    <n v="157.0831"/>
    <n v="26.332100000000001"/>
    <n v="521"/>
    <n v="115"/>
    <n v="0.1676"/>
    <n v="0.65897777999999996"/>
    <n v="0.45"/>
    <n v="132409"/>
    <x v="5"/>
    <n v="0.31712416869999999"/>
    <x v="60"/>
    <s v="Y"/>
    <m/>
    <n v="0.22999999999999901"/>
    <n v="119.82999999999949"/>
    <n v="119.82999999999949"/>
  </r>
  <r>
    <x v="1"/>
    <s v="oded@wazimo.com"/>
    <s v="Wazimo (viralmoon.net)"/>
    <s v="48b65a72815a1fba7923f7ff1caba285"/>
    <s v="MDV_Gallery_D728x90_3"/>
    <x v="1"/>
    <n v="1"/>
    <n v="40.773099999999999"/>
    <n v="9.7263999999999999"/>
    <n v="473"/>
    <n v="118"/>
    <n v="0.23849999999999999"/>
    <n v="1.6223955299999999"/>
    <n v="1.1499999999999999"/>
    <n v="132409"/>
    <x v="3"/>
    <n v="0.29117161930000002"/>
    <x v="2"/>
    <s v="Y"/>
    <m/>
    <n v="0.25"/>
    <n v="118.25"/>
    <n v="118.25"/>
  </r>
  <r>
    <x v="1"/>
    <s v="oded@wazimo.com"/>
    <s v="Wazimo (viralmoon.net)"/>
    <s v="2e6e299c33c3faeaa191a80f2ddcae38"/>
    <s v="MDV_Src1_D300x600_1"/>
    <x v="1"/>
    <n v="0"/>
    <n v="32.8367"/>
    <n v="9.4271999999999991"/>
    <n v="460"/>
    <n v="115"/>
    <n v="0.28710000000000002"/>
    <n v="1.6261764999999999"/>
    <n v="1.1499999999999999"/>
    <n v="132409"/>
    <x v="3"/>
    <n v="0.29281968870000002"/>
    <x v="2"/>
    <m/>
    <m/>
    <n v="0.25"/>
    <n v="115"/>
    <n v="115"/>
  </r>
  <r>
    <x v="1"/>
    <s v="oded@wazimo.com"/>
    <s v="Wazimo (viralmoon.net)"/>
    <s v="77d8ae8c0344e422b875247b140e3bf9"/>
    <s v="VM_Gallery_D160x600_2_2ndTag"/>
    <x v="18"/>
    <n v="1"/>
    <n v="140.81880000000001"/>
    <n v="22.288900000000002"/>
    <n v="441"/>
    <n v="75"/>
    <n v="0.1583"/>
    <n v="0.65957281999999995"/>
    <n v="0.45"/>
    <n v="132409"/>
    <x v="5"/>
    <n v="0.31774022870000002"/>
    <x v="61"/>
    <s v="Y"/>
    <m/>
    <n v="0.17"/>
    <n v="74.97"/>
    <n v="74.97"/>
  </r>
  <r>
    <x v="1"/>
    <s v="oded@wazimo.com"/>
    <s v="Wazimo (viralmoon.net)"/>
    <s v="5c19baa7ff174e4710ab9f36bb9e13e3"/>
    <s v="MDV_Gallery_D728x90_1"/>
    <x v="19"/>
    <n v="1"/>
    <n v="41.272300000000001"/>
    <n v="10.979100000000001"/>
    <n v="426"/>
    <n v="48"/>
    <n v="0.26600000000000001"/>
    <n v="1.2947081499999999"/>
    <n v="1.1499999999999999"/>
    <n v="132409"/>
    <x v="5"/>
    <n v="0.1117689328"/>
    <x v="62"/>
    <s v=""/>
    <m/>
    <n v="0.111768932751109"/>
    <n v="47.613565351972433"/>
    <n v="47.613565351972433"/>
  </r>
  <r>
    <x v="1"/>
    <s v="oded@wazimo.com"/>
    <s v="Wazimo (viralmoon.net)"/>
    <s v="4edc6256bcdc2bb9f06cb2c462ea07a9"/>
    <s v="VM_Src1_D728x90_1_2ndTag"/>
    <x v="6"/>
    <n v="1"/>
    <n v="85.891599999999997"/>
    <n v="22.020700000000001"/>
    <n v="411"/>
    <n v="41"/>
    <n v="0.25640000000000002"/>
    <n v="0.62252425"/>
    <n v="0.45"/>
    <n v="132409"/>
    <x v="5"/>
    <n v="0.27713658959999998"/>
    <x v="10"/>
    <s v="Y"/>
    <m/>
    <n v="9.9999999999999895E-2"/>
    <n v="41.099999999999959"/>
    <n v="41.099999999999959"/>
  </r>
  <r>
    <x v="1"/>
    <s v="oded@wazimo.com"/>
    <s v="Wazimo (viralmoon.net)"/>
    <s v="7bd51ef1135415afc5ea14eb52a3f261"/>
    <s v="MDV_Src1_D160x600_1"/>
    <x v="6"/>
    <n v="0"/>
    <n v="32.904200000000003"/>
    <n v="8.7095000000000002"/>
    <n v="392"/>
    <n v="39"/>
    <n v="0.26469999999999999"/>
    <n v="1.5013064599999999"/>
    <n v="1.1499999999999999"/>
    <n v="132409"/>
    <x v="5"/>
    <n v="0.234000496"/>
    <x v="10"/>
    <m/>
    <m/>
    <n v="9.9999999999999895E-2"/>
    <n v="39.19999999999996"/>
    <n v="39.19999999999996"/>
  </r>
  <r>
    <x v="1"/>
    <s v="oded@wazimo.com"/>
    <s v="Wazimo (viralmoon.net)"/>
    <s v="d168a79df40926b49100a62e4fb62250"/>
    <s v="MDV_Gallery_D300x250_1"/>
    <x v="20"/>
    <n v="1"/>
    <n v="39.153300000000002"/>
    <n v="9.9524000000000008"/>
    <n v="389"/>
    <n v="45"/>
    <n v="0.25419999999999998"/>
    <n v="1.3013722400000001"/>
    <n v="1.1499999999999999"/>
    <n v="132409"/>
    <x v="5"/>
    <n v="0.11631740509999999"/>
    <x v="63"/>
    <s v=""/>
    <m/>
    <n v="0.116317405062942"/>
    <n v="45.247470569484435"/>
    <n v="45.247470569484435"/>
  </r>
  <r>
    <x v="1"/>
    <s v="oded@wazimo.com"/>
    <s v="Wazimo (viralmoon.net)"/>
    <s v="3ed48c6e79c2afa0b3ef68e018ab4662"/>
    <s v="VM_Gallery_D160x600_1_2ndTag"/>
    <x v="5"/>
    <n v="1"/>
    <n v="126.2488"/>
    <n v="20.666399999999999"/>
    <n v="379"/>
    <n v="76"/>
    <n v="0.16370000000000001"/>
    <n v="0.61166072999999999"/>
    <n v="0.45"/>
    <n v="132409"/>
    <x v="5"/>
    <n v="0.26429804070000001"/>
    <x v="8"/>
    <s v="Y"/>
    <m/>
    <n v="0.19999999999999901"/>
    <n v="75.799999999999628"/>
    <n v="75.799999999999628"/>
  </r>
  <r>
    <x v="1"/>
    <s v="oded@wazimo.com"/>
    <s v="Wazimo (viralmoon.net)"/>
    <s v="1d26698b51113d1d26da02177d8c724f"/>
    <s v="VM_Src1_D728x90_4_2ndTag"/>
    <x v="1"/>
    <n v="1"/>
    <n v="90.330399999999997"/>
    <n v="18.0183"/>
    <n v="375"/>
    <n v="94"/>
    <n v="0.19950000000000001"/>
    <n v="0.69379480000000004"/>
    <n v="0.45"/>
    <n v="132409"/>
    <x v="3"/>
    <n v="0.35139323220000002"/>
    <x v="23"/>
    <s v="Y"/>
    <m/>
    <n v="0.249999999999999"/>
    <n v="93.749999999999631"/>
    <n v="93.749999999999631"/>
  </r>
  <r>
    <x v="1"/>
    <s v="oded@wazimo.com"/>
    <s v="Wazimo (viralmoon.net)"/>
    <s v="4115eea52b77b852b6fedfdb31daad3c"/>
    <s v="MDV_Gallery_D300x600_1"/>
    <x v="1"/>
    <n v="1"/>
    <n v="37.0124"/>
    <n v="7.5133999999999999"/>
    <n v="371"/>
    <n v="93"/>
    <n v="0.20300000000000001"/>
    <n v="1.64646202"/>
    <n v="1.1499999999999999"/>
    <n v="132409"/>
    <x v="3"/>
    <n v="0.30153262609999998"/>
    <x v="2"/>
    <s v="Y"/>
    <m/>
    <n v="0.25"/>
    <n v="92.75"/>
    <n v="92.75"/>
  </r>
  <r>
    <x v="1"/>
    <s v="oded@wazimo.com"/>
    <s v="Wazimo (viralmoon.net)"/>
    <s v="9bd98084720467ef70e6b3f5c2dfca6f"/>
    <s v="MDV_Gallery_D728x90_2"/>
    <x v="1"/>
    <n v="1"/>
    <n v="41.335599999999999"/>
    <n v="7.9321000000000002"/>
    <n v="367"/>
    <n v="92"/>
    <n v="0.19189999999999999"/>
    <n v="1.5434591900000001"/>
    <n v="1.1499999999999999"/>
    <n v="132409"/>
    <x v="3"/>
    <n v="0.25492037319999999"/>
    <x v="2"/>
    <s v=""/>
    <m/>
    <n v="0.25"/>
    <n v="91.75"/>
    <n v="91.75"/>
  </r>
  <r>
    <x v="1"/>
    <s v="oded@wazimo.com"/>
    <s v="Wazimo (viralmoon.net)"/>
    <s v="39ac036094b5fea3979ce8db88003313"/>
    <s v="MDV_Gallery_D160x600_1"/>
    <x v="18"/>
    <n v="1"/>
    <n v="36.354100000000003"/>
    <n v="9.2538999999999998"/>
    <n v="354"/>
    <n v="35"/>
    <n v="0.2545"/>
    <n v="1.2757770799999999"/>
    <n v="1.1499999999999999"/>
    <n v="132409"/>
    <x v="5"/>
    <n v="9.8588605100000004E-2"/>
    <x v="64"/>
    <s v=""/>
    <m/>
    <n v="9.8588605140386198E-2"/>
    <n v="34.900366219696714"/>
    <n v="34.900366219696714"/>
  </r>
  <r>
    <x v="1"/>
    <s v="oded@wazimo.com"/>
    <s v="Wazimo (viralmoon.net)"/>
    <s v="08d1dcb53d3014e038244bbe17d5ad62"/>
    <s v="VM_Src1_D728x90_3_2ndTag"/>
    <x v="1"/>
    <n v="1"/>
    <n v="87.000299999999996"/>
    <n v="16.750800000000002"/>
    <n v="343"/>
    <n v="86"/>
    <n v="0.1925"/>
    <n v="0.68255390999999999"/>
    <n v="0.45"/>
    <n v="132409"/>
    <x v="3"/>
    <n v="0.34071141729999999"/>
    <x v="2"/>
    <s v="Y"/>
    <m/>
    <n v="0.25"/>
    <n v="85.75"/>
    <n v="85.75"/>
  </r>
  <r>
    <x v="1"/>
    <s v="oded@wazimo.com"/>
    <s v="Wazimo (viralmoon.net)"/>
    <s v="4372a9dc91a678d7b40afcf12f069f32"/>
    <s v="MDV_Gallery_D728x90_5"/>
    <x v="1"/>
    <n v="1"/>
    <n v="40.944899999999997"/>
    <n v="7.2046000000000001"/>
    <n v="340"/>
    <n v="85"/>
    <n v="0.17599999999999999"/>
    <n v="1.5710818499999999"/>
    <n v="1.1499999999999999"/>
    <n v="132409"/>
    <x v="3"/>
    <n v="0.26802031479999999"/>
    <x v="2"/>
    <s v="Y"/>
    <m/>
    <n v="0.25"/>
    <n v="85"/>
    <n v="85"/>
  </r>
  <r>
    <x v="1"/>
    <s v="oded@wazimo.com"/>
    <s v="Wazimo (viralmoon.net)"/>
    <s v="42e8a90516c33023fe6aba4c84d0c8cb"/>
    <s v="MDV_Src1_D300x250_1"/>
    <x v="6"/>
    <n v="0"/>
    <n v="32.838299999999997"/>
    <n v="7.0114000000000001"/>
    <n v="335"/>
    <n v="34"/>
    <n v="0.2135"/>
    <n v="1.5931092099999999"/>
    <n v="1.1499999999999999"/>
    <n v="132409"/>
    <x v="5"/>
    <n v="0.2781411386"/>
    <x v="10"/>
    <m/>
    <m/>
    <n v="9.9999999999999895E-2"/>
    <n v="33.499999999999964"/>
    <n v="33.499999999999964"/>
  </r>
  <r>
    <x v="1"/>
    <s v="oded@wazimo.com"/>
    <s v="Wazimo (viralmoon.net)"/>
    <s v="c0becc0ffe56b4b8f39c58c460ce8b96"/>
    <s v="VM_Src1_D728x90_2_2ndTag"/>
    <x v="1"/>
    <n v="1"/>
    <n v="86.083399999999997"/>
    <n v="16.347300000000001"/>
    <n v="334"/>
    <n v="83"/>
    <n v="0.18990000000000001"/>
    <n v="0.68048081000000005"/>
    <n v="0.45"/>
    <n v="132409"/>
    <x v="3"/>
    <n v="0.3387028835"/>
    <x v="2"/>
    <s v="Y"/>
    <m/>
    <n v="0.25"/>
    <n v="83.5"/>
    <n v="83.5"/>
  </r>
  <r>
    <x v="1"/>
    <s v="oded@wazimo.com"/>
    <s v="Wazimo (viralmoon.net)"/>
    <s v="3467d9977e8040f13e78600dad69b915"/>
    <s v="MDV_Src1_D728x90_2"/>
    <x v="1"/>
    <n v="0"/>
    <n v="32.886699999999998"/>
    <n v="6.3581000000000003"/>
    <n v="306"/>
    <n v="77"/>
    <n v="0.1933"/>
    <n v="1.6047003799999999"/>
    <n v="1.1499999999999999"/>
    <n v="132409"/>
    <x v="3"/>
    <n v="0.28335531580000001"/>
    <x v="23"/>
    <m/>
    <m/>
    <n v="0.249999999999999"/>
    <n v="76.499999999999687"/>
    <n v="76.499999999999687"/>
  </r>
  <r>
    <x v="1"/>
    <s v="oded@wazimo.com"/>
    <s v="Wazimo (viralmoon.net)"/>
    <s v="c1ce4d3131a5fedb793e210acae299b0"/>
    <s v="MDV_Src1_D728x90_1"/>
    <x v="6"/>
    <n v="0"/>
    <n v="32.945799999999998"/>
    <n v="6.2725"/>
    <n v="303"/>
    <n v="30"/>
    <n v="0.19040000000000001"/>
    <n v="1.6095701200000001"/>
    <n v="1.1499999999999999"/>
    <n v="132409"/>
    <x v="5"/>
    <n v="0.2855235156"/>
    <x v="27"/>
    <m/>
    <m/>
    <n v="0.1"/>
    <n v="30.3"/>
    <n v="30.3"/>
  </r>
  <r>
    <x v="1"/>
    <s v="oded@wazimo.com"/>
    <s v="Wazimo (viralmoon.net)"/>
    <s v="953c661de398b2118505192abdd95668"/>
    <s v="VM_Src1_D300X250_1_2ndTag"/>
    <x v="6"/>
    <n v="1"/>
    <n v="91.998000000000005"/>
    <n v="9.5360999999999994"/>
    <n v="246"/>
    <n v="25"/>
    <n v="0.1037"/>
    <n v="0.85825355999999997"/>
    <n v="0.45"/>
    <n v="132409"/>
    <x v="5"/>
    <n v="0.47567942610000002"/>
    <x v="27"/>
    <s v="Y"/>
    <m/>
    <n v="0.1"/>
    <n v="24.6"/>
    <n v="24.6"/>
  </r>
  <r>
    <x v="1"/>
    <s v="oded@wazimo.com"/>
    <s v="Wazimo (viralmoon.net)"/>
    <s v="d2e694a0431a40056772bca2e498be7e"/>
    <s v="MDV_Src1_D728x90_3"/>
    <x v="1"/>
    <n v="0"/>
    <n v="32.868600000000001"/>
    <n v="4.9348999999999998"/>
    <n v="239"/>
    <n v="60"/>
    <n v="0.15010000000000001"/>
    <n v="1.61126663"/>
    <n v="1.1499999999999999"/>
    <n v="132409"/>
    <x v="3"/>
    <n v="0.2862757903"/>
    <x v="2"/>
    <m/>
    <m/>
    <n v="0.25"/>
    <n v="59.75"/>
    <n v="59.75"/>
  </r>
  <r>
    <x v="1"/>
    <s v="oded@wazimo.com"/>
    <s v="Wazimo (viralmoon.net)"/>
    <s v="24642ef3c54cbc3286dd214a3c67ea81"/>
    <s v="VM_Src1_D160x600_1_2ndTag"/>
    <x v="6"/>
    <n v="1"/>
    <n v="68.969399999999993"/>
    <n v="12.489100000000001"/>
    <n v="216"/>
    <n v="22"/>
    <n v="0.18110000000000001"/>
    <n v="0.57621462999999995"/>
    <n v="0.45"/>
    <n v="132409"/>
    <x v="5"/>
    <n v="0.21904100670000001"/>
    <x v="10"/>
    <s v="Y"/>
    <m/>
    <n v="9.9999999999999895E-2"/>
    <n v="21.599999999999977"/>
    <n v="21.599999999999977"/>
  </r>
  <r>
    <x v="1"/>
    <s v="oded@wazimo.com"/>
    <s v="Wazimo (viralmoon.net)"/>
    <s v="9f81b2bf508eed2896181fa5d91e3434"/>
    <s v="MDV_Src1_D728x90_4"/>
    <x v="1"/>
    <n v="0"/>
    <n v="32.839599999999997"/>
    <n v="4.3448000000000002"/>
    <n v="211"/>
    <n v="53"/>
    <n v="0.1323"/>
    <n v="1.6217206200000001"/>
    <n v="1.1499999999999999"/>
    <n v="132409"/>
    <x v="3"/>
    <n v="0.29087662349999999"/>
    <x v="2"/>
    <m/>
    <m/>
    <n v="0.25"/>
    <n v="52.75"/>
    <n v="52.75"/>
  </r>
  <r>
    <x v="1"/>
    <s v="oded@wazimo.com"/>
    <s v="Wazimo (viralmoon.net)"/>
    <s v="9d1d68bc1fa271be7f0538f4fcdfb0f2"/>
    <s v="VM_Src1_D300x600_1_2ndTag"/>
    <x v="1"/>
    <n v="1"/>
    <n v="90.197900000000004"/>
    <n v="8.6906999999999996"/>
    <n v="190"/>
    <n v="47"/>
    <n v="9.64E-2"/>
    <n v="0.72846880999999997"/>
    <n v="0.45"/>
    <n v="132409"/>
    <x v="3"/>
    <n v="0.38226593320000002"/>
    <x v="23"/>
    <s v="Y"/>
    <m/>
    <n v="0.249999999999999"/>
    <n v="47.499999999999808"/>
    <n v="47.499999999999808"/>
  </r>
  <r>
    <x v="1"/>
    <s v="oded@wazimo.com"/>
    <s v="Wazimo (viralmoon.net)"/>
    <s v="bd09f0f010d9feeca4535f3acc41f0b5"/>
    <s v="VM_Src2_D728x90_1"/>
    <x v="1"/>
    <n v="0"/>
    <n v="24.554400000000001"/>
    <n v="4.5186000000000002"/>
    <n v="172"/>
    <n v="43"/>
    <n v="0.184"/>
    <n v="1.2672652499999999"/>
    <n v="0.9"/>
    <n v="132409"/>
    <x v="3"/>
    <n v="0.28980929859999999"/>
    <x v="2"/>
    <m/>
    <m/>
    <n v="0.25"/>
    <n v="43"/>
    <n v="43"/>
  </r>
  <r>
    <x v="1"/>
    <s v="oded@wazimo.com"/>
    <s v="Wazimo (viralmoon.net)"/>
    <s v="f61a6246fb0efc9ef29c8381fa39f33b"/>
    <s v="VM_Src2_D300x250_1"/>
    <x v="1"/>
    <n v="0"/>
    <n v="24.5318"/>
    <n v="3.0124"/>
    <n v="129"/>
    <n v="32"/>
    <n v="0.12280000000000001"/>
    <n v="1.42538531"/>
    <n v="0.9"/>
    <n v="132409"/>
    <x v="3"/>
    <n v="0.3685917803"/>
    <x v="2"/>
    <m/>
    <m/>
    <n v="0.25"/>
    <n v="32.25"/>
    <n v="32.25"/>
  </r>
  <r>
    <x v="1"/>
    <s v="oded@wazimo.com"/>
    <s v="Wazimo (viralmoon.net)"/>
    <s v="153928664e65debd0e37843dbc00ad4d"/>
    <s v="VM_Src2_D160x600_1"/>
    <x v="1"/>
    <n v="0"/>
    <n v="24.679200000000002"/>
    <n v="2.4209999999999998"/>
    <n v="102"/>
    <n v="25"/>
    <n v="9.8100000000000007E-2"/>
    <n v="1.3981589699999999"/>
    <n v="0.9"/>
    <n v="132409"/>
    <x v="3"/>
    <n v="0.35629637130000003"/>
    <x v="2"/>
    <m/>
    <m/>
    <n v="0.25"/>
    <n v="25.5"/>
    <n v="25.5"/>
  </r>
  <r>
    <x v="1"/>
    <s v="oded@wazimo.com"/>
    <s v="Wazimo (viralmoon.net)"/>
    <s v="56a5f0d64f5edf22ddfee86acea89f64"/>
    <s v="MDV_Src2_D160x600_1_2ndTag"/>
    <x v="10"/>
    <n v="0"/>
    <n v="8.4616000000000007"/>
    <n v="4.0326000000000004"/>
    <n v="90"/>
    <n v="13"/>
    <n v="0.47660000000000002"/>
    <n v="0.74132880000000001"/>
    <n v="0.4"/>
    <n v="132409"/>
    <x v="3"/>
    <n v="0.46042835430000001"/>
    <x v="17"/>
    <m/>
    <m/>
    <n v="0.15"/>
    <n v="13.5"/>
    <n v="13.5"/>
  </r>
  <r>
    <x v="1"/>
    <s v="oded@wazimo.com"/>
    <s v="Wazimo (viralmoon.net)"/>
    <s v="249ba146082eb7a6651e26f244353e5b"/>
    <s v="MDV_Src2_D728x90_1_2ndTag"/>
    <x v="10"/>
    <n v="0"/>
    <n v="9.9525000000000006"/>
    <n v="3.5219"/>
    <n v="88"/>
    <n v="13"/>
    <n v="0.35389999999999999"/>
    <n v="0.82868558000000003"/>
    <n v="0.4"/>
    <n v="132409"/>
    <x v="3"/>
    <n v="0.51730788059999999"/>
    <x v="17"/>
    <m/>
    <m/>
    <n v="0.15"/>
    <n v="13.2"/>
    <n v="13.2"/>
  </r>
  <r>
    <x v="1"/>
    <s v="oded@wazimo.com"/>
    <s v="Wazimo (viralmoon.net)"/>
    <s v="c2e8cf03d6ed8afabe123803dd86dc16"/>
    <s v="VM_Gallery_D728x90_2"/>
    <x v="1"/>
    <n v="0"/>
    <n v="12.245799999999999"/>
    <n v="2.2835999999999999"/>
    <n v="86"/>
    <n v="21"/>
    <n v="0.1865"/>
    <n v="1.2553501600000001"/>
    <n v="0.9"/>
    <n v="132409"/>
    <x v="3"/>
    <n v="0.283068559"/>
    <x v="2"/>
    <m/>
    <m/>
    <n v="0.25"/>
    <n v="21.5"/>
    <n v="21.5"/>
  </r>
  <r>
    <x v="1"/>
    <s v="oded@wazimo.com"/>
    <s v="Wazimo (viralmoon.net)"/>
    <s v="473b0cc7e170396bb404123ddc80c9e8"/>
    <s v="VM_Src2_D728x90_2"/>
    <x v="1"/>
    <n v="0"/>
    <n v="12.2552"/>
    <n v="2.1391"/>
    <n v="81"/>
    <n v="20"/>
    <n v="0.17449999999999999"/>
    <n v="1.2578822599999999"/>
    <n v="0.9"/>
    <n v="132409"/>
    <x v="3"/>
    <n v="0.28451173089999998"/>
    <x v="23"/>
    <m/>
    <m/>
    <n v="0.249999999999999"/>
    <n v="20.249999999999918"/>
    <n v="20.249999999999918"/>
  </r>
  <r>
    <x v="1"/>
    <s v="oded@wazimo.com"/>
    <s v="Wazimo (viralmoon.net)"/>
    <s v="a493c35d5a1d7d6a6f3afa6823aac2e4"/>
    <s v="VM_Src2_D300x250_3_2ndTag"/>
    <x v="9"/>
    <n v="0"/>
    <n v="18.408899999999999"/>
    <n v="3.2854000000000001"/>
    <n v="80"/>
    <n v="24"/>
    <n v="0.17849999999999999"/>
    <n v="0.80941406999999999"/>
    <n v="0.45"/>
    <n v="132409"/>
    <x v="3"/>
    <n v="0.44404227889999998"/>
    <x v="21"/>
    <m/>
    <m/>
    <n v="0.3"/>
    <n v="24"/>
    <n v="24"/>
  </r>
  <r>
    <x v="1"/>
    <s v="oded@wazimo.com"/>
    <s v="Wazimo (viralmoon.net)"/>
    <s v="b8cf7724bebef492d7dbb494a02b7b43"/>
    <s v="MDV_Gallery_D728x90_5_2ndTag"/>
    <x v="1"/>
    <n v="0"/>
    <n v="19.511600000000001"/>
    <n v="3.0524"/>
    <n v="77"/>
    <n v="19"/>
    <n v="0.15640000000000001"/>
    <n v="0.83766556000000003"/>
    <n v="0.6"/>
    <n v="132409"/>
    <x v="3"/>
    <n v="0.28372368479999999"/>
    <x v="2"/>
    <m/>
    <m/>
    <n v="0.25"/>
    <n v="19.25"/>
    <n v="19.25"/>
  </r>
  <r>
    <x v="1"/>
    <s v="oded@wazimo.com"/>
    <s v="Wazimo (viralmoon.net)"/>
    <s v="edf22309b94e1d37e54f069a4df13992"/>
    <s v="MDV_Gallery_D728x90_2_2ndTag"/>
    <x v="1"/>
    <n v="0"/>
    <n v="19.238399999999999"/>
    <n v="3.0034000000000001"/>
    <n v="77"/>
    <n v="19"/>
    <n v="0.15609999999999999"/>
    <n v="0.85921804000000002"/>
    <n v="0.6"/>
    <n v="132409"/>
    <x v="3"/>
    <n v="0.30169063670000001"/>
    <x v="23"/>
    <m/>
    <m/>
    <n v="0.249999999999999"/>
    <n v="19.249999999999922"/>
    <n v="19.249999999999922"/>
  </r>
  <r>
    <x v="1"/>
    <s v="oded@wazimo.com"/>
    <s v="Wazimo (viralmoon.net)"/>
    <s v="fc24f8af38acb4c65abd979d024cbac7"/>
    <s v="MDV_Gallery_D728x90_1_2ndTag"/>
    <x v="21"/>
    <n v="0"/>
    <n v="17.715599999999998"/>
    <n v="3.1983999999999999"/>
    <n v="73"/>
    <n v="8"/>
    <n v="0.18049999999999999"/>
    <n v="0.75722900000000004"/>
    <n v="0.6"/>
    <n v="132409"/>
    <x v="5"/>
    <n v="0.20763731599999999"/>
    <x v="65"/>
    <m/>
    <m/>
    <n v="0.119999999999999"/>
    <n v="8.759999999999927"/>
    <n v="8.759999999999927"/>
  </r>
  <r>
    <x v="1"/>
    <s v="oded@wazimo.com"/>
    <s v="Wazimo (viralmoon.net)"/>
    <s v="4c78524fef6424c8bbb5ba6e3db3c059"/>
    <s v="MDV_Gallery_D160x600_1_2ndTag"/>
    <x v="18"/>
    <n v="0"/>
    <n v="12.166399999999999"/>
    <n v="3.1156000000000001"/>
    <n v="71"/>
    <n v="12"/>
    <n v="0.25609999999999999"/>
    <n v="0.76216240999999996"/>
    <n v="0.6"/>
    <n v="132409"/>
    <x v="5"/>
    <n v="0.2127662135"/>
    <x v="61"/>
    <m/>
    <m/>
    <n v="0.17"/>
    <n v="12.07"/>
    <n v="12.07"/>
  </r>
  <r>
    <x v="1"/>
    <s v="oded@wazimo.com"/>
    <s v="Wazimo (viralmoon.net)"/>
    <s v="a77e91fa0c9174bf8b8d98df9f98c76e"/>
    <s v="VM_Src2_D300x250_2_2ndTag"/>
    <x v="9"/>
    <n v="0"/>
    <n v="18.6905"/>
    <n v="2.7774000000000001"/>
    <n v="70"/>
    <n v="21"/>
    <n v="0.14860000000000001"/>
    <n v="0.83827795000000005"/>
    <n v="0.45"/>
    <n v="132409"/>
    <x v="3"/>
    <n v="0.4631852152"/>
    <x v="21"/>
    <m/>
    <m/>
    <n v="0.3"/>
    <n v="21"/>
    <n v="21"/>
  </r>
  <r>
    <x v="1"/>
    <s v="oded@wazimo.com"/>
    <s v="Wazimo (viralmoon.net)"/>
    <s v="ece5b25799b6dd7d306606468106be29"/>
    <s v="MDV_Gallery_D300x600_1_2ndTag"/>
    <x v="1"/>
    <n v="0"/>
    <n v="17.0624"/>
    <n v="2.5541999999999998"/>
    <n v="68"/>
    <n v="17"/>
    <n v="0.1497"/>
    <n v="0.88594200000000001"/>
    <n v="0.65"/>
    <n v="132409"/>
    <x v="3"/>
    <n v="0.26631766010000002"/>
    <x v="2"/>
    <m/>
    <m/>
    <n v="0.25"/>
    <n v="17"/>
    <n v="17"/>
  </r>
  <r>
    <x v="1"/>
    <s v="oded@wazimo.com"/>
    <s v="Wazimo (viralmoon.net)"/>
    <s v="0456cc4282be3884906dd87b8fe57bf2"/>
    <s v="MDV_Gallery_M300x250_3_2ndTag"/>
    <x v="10"/>
    <n v="0"/>
    <n v="13.2736"/>
    <n v="3.7075"/>
    <n v="67"/>
    <n v="10"/>
    <n v="0.27929999999999999"/>
    <n v="0.59867835000000003"/>
    <n v="0.25"/>
    <n v="132409"/>
    <x v="3"/>
    <n v="0.58241349789999997"/>
    <x v="17"/>
    <m/>
    <m/>
    <n v="0.15"/>
    <n v="10.049999999999999"/>
    <n v="10.049999999999999"/>
  </r>
  <r>
    <x v="1"/>
    <s v="oded@wazimo.com"/>
    <s v="Wazimo (viralmoon.net)"/>
    <s v="59eb7dd5f3c97b521a68d28edd378ef2"/>
    <s v="MDV_Gallery_D728x90_3_2ndTag"/>
    <x v="1"/>
    <n v="0"/>
    <n v="17.7517"/>
    <n v="2.6166"/>
    <n v="67"/>
    <n v="17"/>
    <n v="0.1474"/>
    <n v="0.85032757999999997"/>
    <n v="0.6"/>
    <n v="132409"/>
    <x v="3"/>
    <n v="0.29438958300000001"/>
    <x v="2"/>
    <m/>
    <m/>
    <n v="0.25"/>
    <n v="16.75"/>
    <n v="16.75"/>
  </r>
  <r>
    <x v="1"/>
    <s v="oded@wazimo.com"/>
    <s v="Wazimo (viralmoon.net)"/>
    <s v="98cdcabd809a01aa277ebe6633c95104"/>
    <s v="MDV_Src1_D728x90_2_2ndTag"/>
    <x v="1"/>
    <n v="0"/>
    <n v="13.1144"/>
    <n v="2.4409000000000001"/>
    <n v="65"/>
    <n v="16"/>
    <n v="0.18609999999999999"/>
    <n v="0.89285400999999998"/>
    <n v="0.65"/>
    <n v="132409"/>
    <x v="3"/>
    <n v="0.2719974436"/>
    <x v="23"/>
    <m/>
    <m/>
    <n v="0.249999999999999"/>
    <n v="16.249999999999936"/>
    <n v="16.249999999999936"/>
  </r>
  <r>
    <x v="1"/>
    <s v="oded@wazimo.com"/>
    <s v="Wazimo (viralmoon.net)"/>
    <s v="48551abdea0fe26968b2a38b872b110a"/>
    <s v="MDV_Src1_D300x600_1_2ndTag"/>
    <x v="1"/>
    <n v="0"/>
    <n v="12.197100000000001"/>
    <n v="2.3201000000000001"/>
    <n v="63"/>
    <n v="16"/>
    <n v="0.19020000000000001"/>
    <n v="0.90257381000000003"/>
    <n v="0.65"/>
    <n v="132409"/>
    <x v="3"/>
    <n v="0.27983729299999999"/>
    <x v="2"/>
    <m/>
    <m/>
    <n v="0.25"/>
    <n v="15.75"/>
    <n v="15.75"/>
  </r>
  <r>
    <x v="1"/>
    <s v="oded@wazimo.com"/>
    <s v="Wazimo (viralmoon.net)"/>
    <s v="f9800afd2230c4b0c25bb06b3f8c9660"/>
    <s v="MDV_Src1_D728x90_1_2ndTag"/>
    <x v="6"/>
    <n v="0"/>
    <n v="13.2379"/>
    <n v="2.3791000000000002"/>
    <n v="63"/>
    <n v="6"/>
    <n v="0.1797"/>
    <n v="0.87863811999999997"/>
    <n v="0.65"/>
    <n v="132409"/>
    <x v="5"/>
    <n v="0.26021876109999997"/>
    <x v="27"/>
    <m/>
    <m/>
    <n v="0.1"/>
    <n v="6.3000000000000007"/>
    <n v="6.3000000000000007"/>
  </r>
  <r>
    <x v="1"/>
    <s v="oded@wazimo.com"/>
    <s v="Wazimo (viralmoon.net)"/>
    <s v="c147093c4185aead502879032e0fe01d"/>
    <s v="MDV_Src1_D300x250_1_2ndTag"/>
    <x v="6"/>
    <n v="0"/>
    <n v="13.635300000000001"/>
    <n v="2.3029999999999999"/>
    <n v="62"/>
    <n v="6"/>
    <n v="0.16889999999999999"/>
    <n v="0.90360399000000002"/>
    <n v="0.65"/>
    <n v="132409"/>
    <x v="5"/>
    <n v="0.2806583373"/>
    <x v="27"/>
    <m/>
    <m/>
    <n v="0.1"/>
    <n v="6.2"/>
    <n v="6.2"/>
  </r>
  <r>
    <x v="1"/>
    <s v="oded@wazimo.com"/>
    <s v="Wazimo (viralmoon.net)"/>
    <s v="d2325181a7dce3a7397725db4d45a8cc"/>
    <s v="MDV_Src1_D160x600_1_2ndTag"/>
    <x v="6"/>
    <n v="0"/>
    <n v="10.7212"/>
    <n v="2.2345999999999999"/>
    <n v="59"/>
    <n v="6"/>
    <n v="0.2084"/>
    <n v="0.88530606000000001"/>
    <n v="0.65"/>
    <n v="132409"/>
    <x v="5"/>
    <n v="0.26579063289999999"/>
    <x v="27"/>
    <m/>
    <m/>
    <n v="0.1"/>
    <n v="5.9"/>
    <n v="5.9"/>
  </r>
  <r>
    <x v="1"/>
    <s v="oded@wazimo.com"/>
    <s v="Wazimo (viralmoon.net)"/>
    <s v="b09c04f54c7647be469b90035ff20b1b"/>
    <s v="TRD_Gallery_M300x250_2"/>
    <x v="1"/>
    <n v="0"/>
    <n v="8.6699000000000002"/>
    <n v="1.7894000000000001"/>
    <n v="56"/>
    <n v="14"/>
    <n v="0.2064"/>
    <n v="1.0391026699999999"/>
    <n v="0.7"/>
    <n v="132409"/>
    <x v="3"/>
    <n v="0.3263418307"/>
    <x v="2"/>
    <m/>
    <m/>
    <n v="0.25"/>
    <n v="14"/>
    <n v="14"/>
  </r>
  <r>
    <x v="1"/>
    <s v="oded@wazimo.com"/>
    <s v="Wazimo (viralmoon.net)"/>
    <s v="bacdcf8938421da85844d78a6f519c63"/>
    <s v="TRD_Gallery_M300x250_1"/>
    <x v="1"/>
    <n v="0"/>
    <n v="8.6760000000000002"/>
    <n v="1.7614000000000001"/>
    <n v="55"/>
    <n v="14"/>
    <n v="0.20300000000000001"/>
    <n v="1.0467740000000001"/>
    <n v="0.7"/>
    <n v="132409"/>
    <x v="3"/>
    <n v="0.33127876519999999"/>
    <x v="2"/>
    <m/>
    <m/>
    <n v="0.25"/>
    <n v="13.75"/>
    <n v="13.75"/>
  </r>
  <r>
    <x v="1"/>
    <s v="oded@wazimo.com"/>
    <s v="Wazimo (viralmoon.net)"/>
    <s v="bbf6fe85b9155cf3d93b30da7e1bb7f1"/>
    <s v="TRD_Gallery_M300x250_3"/>
    <x v="1"/>
    <n v="0"/>
    <n v="8.6370000000000005"/>
    <n v="1.7501"/>
    <n v="55"/>
    <n v="14"/>
    <n v="0.2026"/>
    <n v="1.04190033"/>
    <n v="0.7"/>
    <n v="132409"/>
    <x v="3"/>
    <n v="0.32815070750000003"/>
    <x v="23"/>
    <m/>
    <m/>
    <n v="0.249999999999999"/>
    <n v="13.749999999999945"/>
    <n v="13.749999999999945"/>
  </r>
  <r>
    <x v="1"/>
    <s v="oded@wazimo.com"/>
    <s v="Wazimo (viralmoon.net)"/>
    <s v="212f439a5420cc6c55634a10a3977f39"/>
    <s v="MDV_Src1_D728x90_3_2ndTag"/>
    <x v="1"/>
    <n v="0"/>
    <n v="13.505000000000001"/>
    <n v="1.9649000000000001"/>
    <n v="53"/>
    <n v="13"/>
    <n v="0.14549999999999999"/>
    <n v="0.90087247000000004"/>
    <n v="0.65"/>
    <n v="132409"/>
    <x v="3"/>
    <n v="0.27847723270000002"/>
    <x v="2"/>
    <m/>
    <m/>
    <n v="0.25"/>
    <n v="13.25"/>
    <n v="13.25"/>
  </r>
  <r>
    <x v="1"/>
    <s v="oded@wazimo.com"/>
    <s v="Wazimo (viralmoon.net)"/>
    <s v="d5975c12ffb0b62ca4ac76ff1ebce6f6"/>
    <s v="MDV_Src2_D728x90_1"/>
    <x v="10"/>
    <n v="0"/>
    <n v="5.0831"/>
    <n v="1.8887"/>
    <n v="53"/>
    <n v="8"/>
    <n v="0.37159999999999999"/>
    <n v="0.94324180999999996"/>
    <n v="0.65"/>
    <n v="132409"/>
    <x v="3"/>
    <n v="0.31088720669999997"/>
    <x v="17"/>
    <m/>
    <m/>
    <n v="0.15"/>
    <n v="7.9499999999999993"/>
    <n v="7.9499999999999993"/>
  </r>
  <r>
    <x v="1"/>
    <s v="oded@wazimo.com"/>
    <s v="Wazimo (viralmoon.net)"/>
    <s v="dac9e209d3d749dbc33ccdce8d6c3e92"/>
    <s v="MDV_Gallery_D300x250_1_2ndTag"/>
    <x v="10"/>
    <n v="0"/>
    <n v="17.3674"/>
    <n v="1.8923000000000001"/>
    <n v="52"/>
    <n v="8"/>
    <n v="0.109"/>
    <n v="0.91700135999999999"/>
    <n v="0.65"/>
    <n v="132409"/>
    <x v="5"/>
    <n v="0.29116789879999999"/>
    <x v="48"/>
    <m/>
    <m/>
    <n v="0.149999999999999"/>
    <n v="7.7999999999999474"/>
    <n v="7.7999999999999474"/>
  </r>
  <r>
    <x v="1"/>
    <s v="oded@wazimo.com"/>
    <s v="Wazimo (viralmoon.net)"/>
    <s v="eae6f6679c07b3a38a89c054727c5fec"/>
    <s v="TRD_Gallery_M320x50_1"/>
    <x v="1"/>
    <n v="0"/>
    <n v="9.4496000000000002"/>
    <n v="2.1221999999999999"/>
    <n v="48"/>
    <n v="12"/>
    <n v="0.22459999999999999"/>
    <n v="0.74766920999999997"/>
    <n v="0.3"/>
    <n v="132409"/>
    <x v="3"/>
    <n v="0.59875303859999995"/>
    <x v="23"/>
    <m/>
    <m/>
    <n v="0.249999999999999"/>
    <n v="11.999999999999952"/>
    <n v="11.999999999999952"/>
  </r>
  <r>
    <x v="1"/>
    <s v="oded@wazimo.com"/>
    <s v="Wazimo (viralmoon.net)"/>
    <s v="56295ec70a9a75739cb4eb93257266e8"/>
    <s v="MDV_Src1_M300x250_2"/>
    <x v="1"/>
    <n v="0"/>
    <n v="5.7984"/>
    <n v="1.3791"/>
    <n v="43"/>
    <n v="11"/>
    <n v="0.23780000000000001"/>
    <n v="1.0317795700000001"/>
    <n v="0.7"/>
    <n v="132409"/>
    <x v="3"/>
    <n v="0.32156051720000001"/>
    <x v="2"/>
    <m/>
    <m/>
    <n v="0.25"/>
    <n v="10.75"/>
    <n v="10.75"/>
  </r>
  <r>
    <x v="1"/>
    <s v="oded@wazimo.com"/>
    <s v="Wazimo (viralmoon.net)"/>
    <s v="84c14aa05a23c2eaa9692183908c6251"/>
    <s v="MDV_Src1_M300x250_1"/>
    <x v="1"/>
    <n v="0"/>
    <n v="5.8032000000000004"/>
    <n v="1.4018999999999999"/>
    <n v="43"/>
    <n v="11"/>
    <n v="0.24160000000000001"/>
    <n v="1.0325571899999999"/>
    <n v="0.7"/>
    <n v="132409"/>
    <x v="3"/>
    <n v="0.32207144970000001"/>
    <x v="2"/>
    <m/>
    <m/>
    <n v="0.25"/>
    <n v="10.75"/>
    <n v="10.75"/>
  </r>
  <r>
    <x v="1"/>
    <s v="oded@wazimo.com"/>
    <s v="Wazimo (viralmoon.net)"/>
    <s v="d28ed060837363df3b3fe27c83db5ab5"/>
    <s v="VM_Src2_D728x90_1_2ndTag"/>
    <x v="9"/>
    <n v="0"/>
    <n v="9.9763000000000002"/>
    <n v="2.1474000000000002"/>
    <n v="43"/>
    <n v="13"/>
    <n v="0.21529999999999999"/>
    <n v="0.66056413000000003"/>
    <n v="0.45"/>
    <n v="132409"/>
    <x v="3"/>
    <n v="0.31876409929999999"/>
    <x v="21"/>
    <m/>
    <m/>
    <n v="0.3"/>
    <n v="12.9"/>
    <n v="12.9"/>
  </r>
  <r>
    <x v="1"/>
    <s v="oded@wazimo.com"/>
    <s v="Wazimo (viralmoon.net)"/>
    <s v="ed39b8436e92d9abc4287335d3faa27d"/>
    <s v="MDV_Src1_M300x250_3"/>
    <x v="1"/>
    <n v="0"/>
    <n v="5.7960000000000003"/>
    <n v="1.3575999999999999"/>
    <n v="42"/>
    <n v="11"/>
    <n v="0.23419999999999999"/>
    <n v="1.0327353100000001"/>
    <n v="0.7"/>
    <n v="132409"/>
    <x v="3"/>
    <n v="0.32218837239999998"/>
    <x v="2"/>
    <m/>
    <m/>
    <n v="0.25"/>
    <n v="10.5"/>
    <n v="10.5"/>
  </r>
  <r>
    <x v="1"/>
    <s v="oded@wazimo.com"/>
    <s v="Wazimo (viralmoon.net)"/>
    <s v="e29981968e3215bbdfe8aa7989212846"/>
    <s v="MDV_Src1_M300x250_4"/>
    <x v="1"/>
    <n v="0"/>
    <n v="5.7878999999999996"/>
    <n v="1.3353999999999999"/>
    <n v="41"/>
    <n v="10"/>
    <n v="0.23069999999999999"/>
    <n v="1.0295892200000001"/>
    <n v="0.7"/>
    <n v="132409"/>
    <x v="3"/>
    <n v="0.32011719970000002"/>
    <x v="23"/>
    <m/>
    <m/>
    <n v="0.249999999999999"/>
    <n v="10.249999999999959"/>
    <n v="10.249999999999959"/>
  </r>
  <r>
    <x v="1"/>
    <s v="oded@wazimo.com"/>
    <s v="Wazimo (viralmoon.net)"/>
    <s v="5e4d9dad15135b8e47b2d76584518b8f"/>
    <s v="MDV_Src2_D160x600_2"/>
    <x v="10"/>
    <n v="0"/>
    <n v="5.0754000000000001"/>
    <n v="1.3042"/>
    <n v="40"/>
    <n v="6"/>
    <n v="0.25700000000000001"/>
    <n v="1.02071307"/>
    <n v="0.65"/>
    <n v="132409"/>
    <x v="3"/>
    <n v="0.36319028609999998"/>
    <x v="17"/>
    <m/>
    <m/>
    <n v="0.15"/>
    <n v="6"/>
    <n v="6"/>
  </r>
  <r>
    <x v="1"/>
    <s v="oded@wazimo.com"/>
    <s v="Wazimo (viralmoon.net)"/>
    <s v="864848bb8880eda05759004348eca93a"/>
    <s v="MDV_Src2_D160x600_1"/>
    <x v="10"/>
    <n v="0"/>
    <n v="5.0728999999999997"/>
    <n v="1.3110999999999999"/>
    <n v="40"/>
    <n v="6"/>
    <n v="0.25850000000000001"/>
    <n v="1.0215515399999999"/>
    <n v="0.65"/>
    <n v="132409"/>
    <x v="3"/>
    <n v="0.36371296320000002"/>
    <x v="17"/>
    <m/>
    <m/>
    <n v="0.15"/>
    <n v="6"/>
    <n v="6"/>
  </r>
  <r>
    <x v="1"/>
    <s v="oded@wazimo.com"/>
    <s v="Wazimo (viralmoon.net)"/>
    <s v="96723a0465cc6510a66dc941242c30fd"/>
    <s v="TRD_Gallery_M300x250_4"/>
    <x v="1"/>
    <n v="0"/>
    <n v="5.7446000000000002"/>
    <n v="1.1129"/>
    <n v="35"/>
    <n v="9"/>
    <n v="0.19370000000000001"/>
    <n v="1.0455969199999999"/>
    <n v="0.7"/>
    <n v="132409"/>
    <x v="3"/>
    <n v="0.3305259539"/>
    <x v="23"/>
    <m/>
    <m/>
    <n v="0.249999999999999"/>
    <n v="8.7499999999999645"/>
    <n v="8.7499999999999645"/>
  </r>
  <r>
    <x v="1"/>
    <s v="oded@wazimo.com"/>
    <s v="Wazimo (viralmoon.net)"/>
    <s v="df2d05994a4ffa9a99a6ff8d94f7ac0f"/>
    <s v="MDV_Src2_D300x250_2"/>
    <x v="10"/>
    <n v="0"/>
    <n v="5.0701000000000001"/>
    <n v="1.0920000000000001"/>
    <n v="35"/>
    <n v="5"/>
    <n v="0.21540000000000001"/>
    <n v="1.0547880700000001"/>
    <n v="0.65"/>
    <n v="132409"/>
    <x v="3"/>
    <n v="0.38376246469999997"/>
    <x v="17"/>
    <m/>
    <m/>
    <n v="0.15"/>
    <n v="5.25"/>
    <n v="5.25"/>
  </r>
  <r>
    <x v="1"/>
    <s v="oded@wazimo.com"/>
    <s v="Wazimo (viralmoon.net)"/>
    <s v="1feea5bab4fd77f5743c4ebab8d872db"/>
    <s v="MDV_Src1_D728x90_4_2ndTag"/>
    <x v="1"/>
    <n v="0"/>
    <n v="13.7644"/>
    <n v="1.1465000000000001"/>
    <n v="34"/>
    <n v="8"/>
    <n v="8.3299999999999999E-2"/>
    <n v="0.97419475"/>
    <n v="0.65"/>
    <n v="132409"/>
    <x v="3"/>
    <n v="0.3327822828"/>
    <x v="2"/>
    <m/>
    <m/>
    <n v="0.25"/>
    <n v="8.5"/>
    <n v="8.5"/>
  </r>
  <r>
    <x v="1"/>
    <s v="oded@wazimo.com"/>
    <s v="Wazimo (viralmoon.net)"/>
    <s v="6d6c251c88f82a3b3cff85987e211a3b"/>
    <s v="MDV_Src2_D300x250_3"/>
    <x v="10"/>
    <n v="0"/>
    <n v="5.0628000000000002"/>
    <n v="1.0725"/>
    <n v="34"/>
    <n v="5"/>
    <n v="0.21179999999999999"/>
    <n v="1.0482584100000001"/>
    <n v="0.65"/>
    <n v="132409"/>
    <x v="3"/>
    <n v="0.3799238862"/>
    <x v="17"/>
    <m/>
    <m/>
    <n v="0.15"/>
    <n v="5.0999999999999996"/>
    <n v="5.0999999999999996"/>
  </r>
  <r>
    <x v="1"/>
    <s v="oded@wazimo.com"/>
    <s v="Wazimo (viralmoon.net)"/>
    <s v="cca076cced7bf9086ad07b15bbee347a"/>
    <s v="MDV_Src2_D300x250_1"/>
    <x v="10"/>
    <n v="0"/>
    <n v="5.0705999999999998"/>
    <n v="1.0159"/>
    <n v="32"/>
    <n v="5"/>
    <n v="0.20030000000000001"/>
    <n v="1.06547602"/>
    <n v="0.65"/>
    <n v="132409"/>
    <x v="3"/>
    <n v="0.38994403820000001"/>
    <x v="17"/>
    <m/>
    <m/>
    <n v="0.15"/>
    <n v="4.8"/>
    <n v="4.8"/>
  </r>
  <r>
    <x v="1"/>
    <s v="oded@wazimo.com"/>
    <s v="Wazimo (viralmoon.net)"/>
    <s v="fb6c73432716a94eee829fa3875d572a"/>
    <s v="VM_Src2_D160x600_1_2ndTag"/>
    <x v="1"/>
    <n v="0"/>
    <n v="10.459899999999999"/>
    <n v="1.5355000000000001"/>
    <n v="32"/>
    <n v="8"/>
    <n v="0.14680000000000001"/>
    <n v="0.68954738000000004"/>
    <n v="0.45"/>
    <n v="132409"/>
    <x v="3"/>
    <n v="0.34739799770000002"/>
    <x v="2"/>
    <m/>
    <m/>
    <n v="0.25"/>
    <n v="8"/>
    <n v="8"/>
  </r>
  <r>
    <x v="1"/>
    <s v="oded@wazimo.com"/>
    <s v="Wazimo (viralmoon.net)"/>
    <s v="82ddce261ce60eededa6cfdcfec21d2a"/>
    <s v="VM_Src2_D300x250_1_2ndTag"/>
    <x v="9"/>
    <n v="0"/>
    <n v="11.1182"/>
    <n v="1.2458"/>
    <n v="29"/>
    <n v="9"/>
    <n v="0.112"/>
    <n v="0.76375208000000006"/>
    <n v="0.45"/>
    <n v="132409"/>
    <x v="3"/>
    <n v="0.41080356740000001"/>
    <x v="21"/>
    <m/>
    <m/>
    <n v="0.3"/>
    <n v="8.6999999999999993"/>
    <n v="8.6999999999999993"/>
  </r>
  <r>
    <x v="1"/>
    <s v="oded@wazimo.com"/>
    <s v="Wazimo (viralmoon.net)"/>
    <s v="f73f15f7dfb07b13542c8637bfbef0d9"/>
    <s v="MDV_Src1_M320x50_1"/>
    <x v="9"/>
    <n v="0"/>
    <n v="5.8086000000000002"/>
    <n v="1.4560999999999999"/>
    <n v="29"/>
    <n v="9"/>
    <n v="0.25069999999999998"/>
    <n v="0.67475103999999997"/>
    <n v="0.3"/>
    <n v="132409"/>
    <x v="3"/>
    <n v="0.55539157240000003"/>
    <x v="21"/>
    <m/>
    <m/>
    <n v="0.3"/>
    <n v="8.6999999999999993"/>
    <n v="8.6999999999999993"/>
  </r>
  <r>
    <x v="1"/>
    <s v="oded@wazimo.com"/>
    <s v="Wazimo (viralmoon.net)"/>
    <s v="e260cc86a0b4dc165eb0d2ca60f42951"/>
    <s v="VM_Gallery_D728x90_2_2ndTag"/>
    <x v="1"/>
    <n v="0"/>
    <n v="5.0601000000000003"/>
    <n v="1.1454"/>
    <n v="23"/>
    <n v="6"/>
    <n v="0.22639999999999999"/>
    <n v="0.67070342000000005"/>
    <n v="0.45"/>
    <n v="132409"/>
    <x v="3"/>
    <n v="0.32906261040000001"/>
    <x v="2"/>
    <m/>
    <m/>
    <n v="0.25"/>
    <n v="5.75"/>
    <n v="5.75"/>
  </r>
  <r>
    <x v="1"/>
    <s v="oded@wazimo.com"/>
    <s v="Wazimo (viralmoon.net)"/>
    <s v="b1942b552bcc53e44dbea9302f1b7722"/>
    <s v="VM_Src2_D728x90_2_2ndTag"/>
    <x v="1"/>
    <n v="0"/>
    <n v="5.1010999999999997"/>
    <n v="1.0931"/>
    <n v="22"/>
    <n v="5"/>
    <n v="0.21429999999999999"/>
    <n v="0.66304646"/>
    <n v="0.45"/>
    <n v="132409"/>
    <x v="3"/>
    <n v="0.32131452900000002"/>
    <x v="2"/>
    <m/>
    <m/>
    <n v="0.25"/>
    <n v="5.5"/>
    <n v="5.5"/>
  </r>
  <r>
    <x v="1"/>
    <s v="oded@wazimo.com"/>
    <s v="Wazimo (viralmoon.net)"/>
    <s v="33b664a335b86dcc1ad0b02bffc6a280"/>
    <s v="MDV_Src4_D300x600_1_2ndTag"/>
    <x v="1"/>
    <n v="0"/>
    <n v="1.7170000000000001"/>
    <n v="0.58430000000000004"/>
    <n v="21"/>
    <n v="5"/>
    <n v="0.34029999999999999"/>
    <n v="1.1848899799999999"/>
    <n v="0.65"/>
    <n v="132409"/>
    <x v="3"/>
    <n v="0.45142585940000002"/>
    <x v="2"/>
    <m/>
    <m/>
    <n v="0.25"/>
    <n v="5.25"/>
    <n v="5.25"/>
  </r>
  <r>
    <x v="1"/>
    <s v="oded@wazimo.com"/>
    <s v="Wazimo (viralmoon.net)"/>
    <s v="45f82e19b126d75c643ed1475cf4d8a9"/>
    <s v="MDV_Src4_D728x90_1"/>
    <x v="6"/>
    <n v="0"/>
    <n v="2.8826000000000001"/>
    <n v="0.46960000000000002"/>
    <n v="18"/>
    <n v="2"/>
    <n v="0.16289999999999999"/>
    <n v="1.2848798299999999"/>
    <n v="1.1499999999999999"/>
    <n v="132409"/>
    <x v="3"/>
    <n v="0.10497466499999999"/>
    <x v="10"/>
    <m/>
    <m/>
    <n v="9.9999999999999895E-2"/>
    <n v="1.799999999999998"/>
    <n v="1.799999999999998"/>
  </r>
  <r>
    <x v="1"/>
    <s v="oded@wazimo.com"/>
    <s v="Wazimo (viralmoon.net)"/>
    <s v="2fe5627739b23bef300a342d208f411f"/>
    <s v="MDV_Gallery_M300x250_1"/>
    <x v="10"/>
    <n v="0"/>
    <n v="2.1410999999999998"/>
    <n v="0.4521"/>
    <n v="15"/>
    <n v="2"/>
    <n v="0.2112"/>
    <n v="1.07475513"/>
    <n v="0.7"/>
    <n v="132409"/>
    <x v="3"/>
    <n v="0.34868885230000002"/>
    <x v="17"/>
    <m/>
    <m/>
    <n v="0.15"/>
    <n v="2.25"/>
    <n v="2.25"/>
  </r>
  <r>
    <x v="1"/>
    <s v="oded@wazimo.com"/>
    <s v="Wazimo (viralmoon.net)"/>
    <s v="3249fde5bcc45486c6e3c1684873ee05"/>
    <s v="MDV_Src4_D300x250_1"/>
    <x v="6"/>
    <n v="0"/>
    <n v="2.2027000000000001"/>
    <n v="0.36299999999999999"/>
    <n v="14"/>
    <n v="1"/>
    <n v="0.1648"/>
    <n v="1.30995671"/>
    <n v="1.1499999999999999"/>
    <n v="132409"/>
    <x v="3"/>
    <n v="0.1221083939"/>
    <x v="27"/>
    <m/>
    <m/>
    <n v="0.1"/>
    <n v="1.4000000000000001"/>
    <n v="1.4000000000000001"/>
  </r>
  <r>
    <x v="1"/>
    <s v="oded@wazimo.com"/>
    <s v="Wazimo (viralmoon.net)"/>
    <s v="6d8e5f629edf30dbe62770c3a069d4b6"/>
    <s v="MDV_Gallery_M300x250_2"/>
    <x v="10"/>
    <n v="0"/>
    <n v="2.1364000000000001"/>
    <n v="0.44369999999999998"/>
    <n v="14"/>
    <n v="2"/>
    <n v="0.2077"/>
    <n v="1.0783000599999999"/>
    <n v="0.7"/>
    <n v="132409"/>
    <x v="3"/>
    <n v="0.35083004899999998"/>
    <x v="17"/>
    <m/>
    <m/>
    <n v="0.15"/>
    <n v="2.1"/>
    <n v="2.1"/>
  </r>
  <r>
    <x v="1"/>
    <s v="oded@wazimo.com"/>
    <s v="Wazimo (viralmoon.net)"/>
    <s v="723ad54f9ad3fa9d168acb4d6280490a"/>
    <s v="MDV_Gallery_M300x250_4"/>
    <x v="10"/>
    <n v="0"/>
    <n v="2.1345999999999998"/>
    <n v="0.434"/>
    <n v="14"/>
    <n v="2"/>
    <n v="0.20330000000000001"/>
    <n v="1.08545095"/>
    <n v="0.7"/>
    <n v="132409"/>
    <x v="3"/>
    <n v="0.3551067443"/>
    <x v="17"/>
    <m/>
    <m/>
    <n v="0.15"/>
    <n v="2.1"/>
    <n v="2.1"/>
  </r>
  <r>
    <x v="1"/>
    <s v="oded@wazimo.com"/>
    <s v="Wazimo (viralmoon.net)"/>
    <s v="a3fa2948dde8fc44ca344ebf0f921f6c"/>
    <s v="MDV_Gallery_M300x250_3"/>
    <x v="10"/>
    <n v="0"/>
    <n v="2.1353"/>
    <n v="0.44369999999999998"/>
    <n v="14"/>
    <n v="2"/>
    <n v="0.20780000000000001"/>
    <n v="1.0683193799999999"/>
    <n v="0.7"/>
    <n v="132409"/>
    <x v="3"/>
    <n v="0.34476523419999999"/>
    <x v="17"/>
    <m/>
    <m/>
    <n v="0.15"/>
    <n v="2.1"/>
    <n v="2.1"/>
  </r>
  <r>
    <x v="1"/>
    <s v="oded@wazimo.com"/>
    <s v="Wazimo (viralmoon.net)"/>
    <s v="8b3769efdf1a5eef6ce15dcea3a68c5f"/>
    <s v="TRD_Gallery_M300x250_3_2ndTag"/>
    <x v="1"/>
    <n v="0"/>
    <n v="5.3844000000000003"/>
    <n v="0.97489999999999999"/>
    <n v="13"/>
    <n v="3"/>
    <n v="0.18110000000000001"/>
    <n v="0.44410903000000002"/>
    <n v="0.25"/>
    <n v="132409"/>
    <x v="3"/>
    <n v="0.43707516660000001"/>
    <x v="2"/>
    <m/>
    <m/>
    <n v="0.25"/>
    <n v="3.25"/>
    <n v="3.25"/>
  </r>
  <r>
    <x v="1"/>
    <s v="oded@wazimo.com"/>
    <s v="Wazimo (viralmoon.net)"/>
    <s v="2269b07171a6d01163a9961831d9cb5a"/>
    <s v="MDV_Gallery_M320x50_1"/>
    <x v="10"/>
    <n v="0"/>
    <n v="2.1446999999999998"/>
    <n v="0.53410000000000002"/>
    <n v="11"/>
    <n v="2"/>
    <n v="0.24909999999999999"/>
    <n v="0.70906659999999999"/>
    <n v="0.3"/>
    <n v="132409"/>
    <x v="3"/>
    <n v="0.57690856970000004"/>
    <x v="17"/>
    <m/>
    <m/>
    <n v="0.15"/>
    <n v="1.65"/>
    <n v="1.65"/>
  </r>
  <r>
    <x v="1"/>
    <s v="oded@wazimo.com"/>
    <s v="Wazimo (viralmoon.net)"/>
    <s v="a1c25491f251fefd8e1d971d3bcc7cd5"/>
    <s v="MDV_Src2_D300x250_1_2ndTag"/>
    <x v="10"/>
    <n v="0"/>
    <n v="2.8595999999999999"/>
    <n v="0.45590000000000003"/>
    <n v="11"/>
    <n v="2"/>
    <n v="0.15939999999999999"/>
    <n v="0.79298025999999999"/>
    <n v="0.4"/>
    <n v="132409"/>
    <x v="3"/>
    <n v="0.49557382230000002"/>
    <x v="17"/>
    <m/>
    <m/>
    <n v="0.15"/>
    <n v="1.65"/>
    <n v="1.65"/>
  </r>
  <r>
    <x v="1"/>
    <s v="oded@wazimo.com"/>
    <s v="Wazimo (viralmoon.net)"/>
    <s v="d8662bd5ef83994917b9d66c0117e654"/>
    <s v="TRD_Gallery_M300x250_1_2ndTag"/>
    <x v="1"/>
    <n v="0"/>
    <n v="4.8314000000000004"/>
    <n v="0.79869999999999997"/>
    <n v="11"/>
    <n v="3"/>
    <n v="0.1653"/>
    <n v="0.44668216999999999"/>
    <n v="0.25"/>
    <n v="132409"/>
    <x v="3"/>
    <n v="0.44031793060000002"/>
    <x v="2"/>
    <m/>
    <m/>
    <n v="0.25"/>
    <n v="2.75"/>
    <n v="2.75"/>
  </r>
  <r>
    <x v="1"/>
    <s v="oded@wazimo.com"/>
    <s v="Wazimo (viralmoon.net)"/>
    <s v="e1e3090c2aad0eab62c57fe360dd571b"/>
    <s v="MDV_Src2_D300x250_2_2ndTag"/>
    <x v="10"/>
    <n v="0"/>
    <n v="2.8260999999999998"/>
    <n v="0.45689999999999997"/>
    <n v="11"/>
    <n v="2"/>
    <n v="0.16170000000000001"/>
    <n v="0.77079880999999995"/>
    <n v="0.4"/>
    <n v="132409"/>
    <x v="3"/>
    <n v="0.4810578405"/>
    <x v="17"/>
    <m/>
    <m/>
    <n v="0.15"/>
    <n v="1.65"/>
    <n v="1.65"/>
  </r>
  <r>
    <x v="1"/>
    <s v="oded@wazimo.com"/>
    <s v="Wazimo (viralmoon.net)"/>
    <s v="088eefbad9253151fdb93fc94ac9be57"/>
    <s v="TRD_Gallery_D160x600_1"/>
    <x v="1"/>
    <n v="0"/>
    <n v="0.88959999999999995"/>
    <n v="0.26340000000000002"/>
    <n v="10"/>
    <n v="3"/>
    <n v="0.29599999999999999"/>
    <n v="1.3125576299999999"/>
    <n v="0.9"/>
    <n v="132409"/>
    <x v="3"/>
    <n v="0.31431582429999999"/>
    <x v="2"/>
    <m/>
    <m/>
    <n v="0.25"/>
    <n v="2.5"/>
    <n v="2.5"/>
  </r>
  <r>
    <x v="1"/>
    <s v="oded@wazimo.com"/>
    <s v="Wazimo (viralmoon.net)"/>
    <s v="1006dfaeacfa010633afef60549dd6d8"/>
    <s v="TRD_Gallery_D728x90_1"/>
    <x v="1"/>
    <n v="0"/>
    <n v="0.90059999999999996"/>
    <n v="0.24229999999999999"/>
    <n v="10"/>
    <n v="2"/>
    <n v="0.26900000000000002"/>
    <n v="1.3209316"/>
    <n v="0.9"/>
    <n v="132409"/>
    <x v="3"/>
    <n v="0.31866267910000001"/>
    <x v="2"/>
    <m/>
    <m/>
    <n v="0.25"/>
    <n v="2.5"/>
    <n v="2.5"/>
  </r>
  <r>
    <x v="1"/>
    <s v="oded@wazimo.com"/>
    <s v="Wazimo (viralmoon.net)"/>
    <s v="329de90d79da0f34cf7c7100d19dca75"/>
    <s v="TRD_Gallery_M300x250_2_2ndTag"/>
    <x v="1"/>
    <n v="0"/>
    <n v="4.8086000000000002"/>
    <n v="0.71760000000000002"/>
    <n v="10"/>
    <n v="2"/>
    <n v="0.1492"/>
    <n v="0.45978499"/>
    <n v="0.25"/>
    <n v="132409"/>
    <x v="3"/>
    <n v="0.45626759039999998"/>
    <x v="2"/>
    <m/>
    <m/>
    <n v="0.25"/>
    <n v="2.5"/>
    <n v="2.5"/>
  </r>
  <r>
    <x v="1"/>
    <s v="oded@wazimo.com"/>
    <s v="Wazimo (viralmoon.net)"/>
    <s v="f31fdcca9035bf40552b98afdf281d0c"/>
    <s v="MDV_Src2_D300x250_3_2ndTag"/>
    <x v="10"/>
    <n v="0"/>
    <n v="2.8174999999999999"/>
    <n v="0.44669999999999999"/>
    <n v="10"/>
    <n v="2"/>
    <n v="0.1585"/>
    <n v="0.78202749999999999"/>
    <n v="0.4"/>
    <n v="132409"/>
    <x v="3"/>
    <n v="0.48850903740000001"/>
    <x v="17"/>
    <m/>
    <m/>
    <n v="0.15"/>
    <n v="1.5"/>
    <n v="1.5"/>
  </r>
  <r>
    <x v="1"/>
    <s v="oded@wazimo.com"/>
    <s v="Wazimo (viralmoon.net)"/>
    <s v="1430514cdbd24e54270ccf82e05331d7"/>
    <s v="TRD_Gallery_D728x90_4"/>
    <x v="1"/>
    <n v="0"/>
    <n v="0.87619999999999998"/>
    <n v="0.22969999999999999"/>
    <n v="9"/>
    <n v="2"/>
    <n v="0.26219999999999999"/>
    <n v="1.29378109"/>
    <n v="0.9"/>
    <n v="132409"/>
    <x v="3"/>
    <n v="0.30436454530000001"/>
    <x v="23"/>
    <m/>
    <m/>
    <n v="0.249999999999999"/>
    <n v="2.2499999999999911"/>
    <n v="2.2499999999999911"/>
  </r>
  <r>
    <x v="1"/>
    <s v="oded@wazimo.com"/>
    <s v="Wazimo (viralmoon.net)"/>
    <s v="3baf1f17c0f15e6811be430caa0f024a"/>
    <s v="MDV_Src1_M300x250_3_2ndTag"/>
    <x v="9"/>
    <n v="0"/>
    <n v="3.2875999999999999"/>
    <n v="0.69220000000000004"/>
    <n v="9"/>
    <n v="3"/>
    <n v="0.21060000000000001"/>
    <n v="0.43727169999999999"/>
    <n v="0.25"/>
    <n v="132409"/>
    <x v="3"/>
    <n v="0.42827307910000001"/>
    <x v="21"/>
    <m/>
    <m/>
    <n v="0.3"/>
    <n v="2.6999999999999997"/>
    <n v="2.6999999999999997"/>
  </r>
  <r>
    <x v="1"/>
    <s v="oded@wazimo.com"/>
    <s v="Wazimo (viralmoon.net)"/>
    <s v="6b12cf7f587be386b60600e67966557e"/>
    <s v="TRD_Gallery_D728x90_3"/>
    <x v="1"/>
    <n v="0"/>
    <n v="0.87870000000000004"/>
    <n v="0.23319999999999999"/>
    <n v="9"/>
    <n v="2"/>
    <n v="0.26540000000000002"/>
    <n v="1.30401225"/>
    <n v="0.9"/>
    <n v="132409"/>
    <x v="3"/>
    <n v="0.30982243520000002"/>
    <x v="2"/>
    <m/>
    <m/>
    <n v="0.25"/>
    <n v="2.25"/>
    <n v="2.25"/>
  </r>
  <r>
    <x v="1"/>
    <s v="oded@wazimo.com"/>
    <s v="Wazimo (viralmoon.net)"/>
    <s v="83035536f895b92f262b181183a6915a"/>
    <s v="MDV_Src1_M320x50_1_2ndTag"/>
    <x v="1"/>
    <n v="0"/>
    <n v="4.2491000000000003"/>
    <n v="1.3823000000000001"/>
    <n v="9"/>
    <n v="2"/>
    <n v="0.32529999999999998"/>
    <n v="0.21876809"/>
    <n v="0.1"/>
    <n v="132409"/>
    <x v="3"/>
    <n v="0.54289493580000003"/>
    <x v="2"/>
    <m/>
    <m/>
    <n v="0.25"/>
    <n v="2.25"/>
    <n v="2.25"/>
  </r>
  <r>
    <x v="1"/>
    <s v="oded@wazimo.com"/>
    <s v="Wazimo (viralmoon.net)"/>
    <s v="97507055a65a3fde19a61c5f2a563491"/>
    <s v="MDV_Src1_M300x250_1_2ndTag"/>
    <x v="9"/>
    <n v="0"/>
    <n v="3.0529000000000002"/>
    <n v="0.68940000000000001"/>
    <n v="9"/>
    <n v="3"/>
    <n v="0.2258"/>
    <n v="0.42611127999999998"/>
    <n v="0.25"/>
    <n v="132409"/>
    <x v="3"/>
    <n v="0.41329880359999999"/>
    <x v="21"/>
    <m/>
    <m/>
    <n v="0.3"/>
    <n v="2.6999999999999997"/>
    <n v="2.6999999999999997"/>
  </r>
  <r>
    <x v="1"/>
    <s v="oded@wazimo.com"/>
    <s v="Wazimo (viralmoon.net)"/>
    <s v="da25d1969318823b2acfb23cc325282b"/>
    <s v="TRD_Gallery_D728x90_2"/>
    <x v="1"/>
    <n v="0"/>
    <n v="0.88080000000000003"/>
    <n v="0.2198"/>
    <n v="9"/>
    <n v="2"/>
    <n v="0.2495"/>
    <n v="1.3415664599999999"/>
    <n v="0.9"/>
    <n v="132409"/>
    <x v="3"/>
    <n v="0.32914244190000003"/>
    <x v="23"/>
    <m/>
    <m/>
    <n v="0.249999999999999"/>
    <n v="2.2499999999999911"/>
    <n v="2.2499999999999911"/>
  </r>
  <r>
    <x v="1"/>
    <s v="oded@wazimo.com"/>
    <s v="Wazimo (viralmoon.net)"/>
    <s v="11bc8bc30f4504195dc4f8fb2991e043"/>
    <s v="TRD_Gallery_M320x50_1_2ndTag"/>
    <x v="1"/>
    <n v="0"/>
    <n v="5.8640999999999996"/>
    <n v="0.88100000000000001"/>
    <n v="8"/>
    <n v="2"/>
    <n v="0.1502"/>
    <n v="0.28574672000000001"/>
    <n v="0.1"/>
    <n v="132409"/>
    <x v="3"/>
    <n v="0.65003972310000002"/>
    <x v="2"/>
    <m/>
    <m/>
    <n v="0.25"/>
    <n v="2"/>
    <n v="2"/>
  </r>
  <r>
    <x v="1"/>
    <s v="oded@wazimo.com"/>
    <s v="Wazimo (viralmoon.net)"/>
    <s v="43effc3c4a2a047695fd5644db0b4ce0"/>
    <s v="VM_Gallery_M300x250_1"/>
    <x v="10"/>
    <n v="0"/>
    <n v="1.7486999999999999"/>
    <n v="0.18140000000000001"/>
    <n v="8"/>
    <n v="1"/>
    <n v="0.1037"/>
    <n v="1.38188263"/>
    <n v="0.75"/>
    <n v="132409"/>
    <x v="5"/>
    <n v="0.45726215580000001"/>
    <x v="17"/>
    <m/>
    <m/>
    <n v="0.15"/>
    <n v="1.2"/>
    <n v="1.2"/>
  </r>
  <r>
    <x v="1"/>
    <s v="oded@wazimo.com"/>
    <s v="Wazimo (viralmoon.net)"/>
    <s v="a6840ba97c6bbf417bee2f68c421745c"/>
    <s v="MDV_Src2_D160x600_2_2ndTag"/>
    <x v="10"/>
    <n v="0"/>
    <n v="2.234"/>
    <n v="0.35060000000000002"/>
    <n v="8"/>
    <n v="1"/>
    <n v="0.15690000000000001"/>
    <n v="0.72966584999999995"/>
    <n v="0.4"/>
    <n v="132409"/>
    <x v="3"/>
    <n v="0.45180386459999999"/>
    <x v="17"/>
    <m/>
    <m/>
    <n v="0.15"/>
    <n v="1.2"/>
    <n v="1.2"/>
  </r>
  <r>
    <x v="1"/>
    <s v="oded@wazimo.com"/>
    <s v="Wazimo (viralmoon.net)"/>
    <s v="b951200fbbf2929bc44d7b016bf683ca"/>
    <s v="MDV_Src1_M300x250_4_2ndTag"/>
    <x v="9"/>
    <n v="0"/>
    <n v="3.0876000000000001"/>
    <n v="0.62050000000000005"/>
    <n v="8"/>
    <n v="2"/>
    <n v="0.20100000000000001"/>
    <n v="0.42744331000000002"/>
    <n v="0.25"/>
    <n v="132409"/>
    <x v="3"/>
    <n v="0.41512711410000003"/>
    <x v="21"/>
    <m/>
    <m/>
    <n v="0.3"/>
    <n v="2.4"/>
    <n v="2.4"/>
  </r>
  <r>
    <x v="1"/>
    <s v="oded@wazimo.com"/>
    <s v="Wazimo (viralmoon.net)"/>
    <s v="c49f8d2e772b47461591ef90d6f38c8e"/>
    <s v="MDV_Src1_M300x250_2_2ndTag"/>
    <x v="9"/>
    <n v="0"/>
    <n v="3.0710000000000002"/>
    <n v="0.6129"/>
    <n v="8"/>
    <n v="2"/>
    <n v="0.1996"/>
    <n v="0.43277388999999999"/>
    <n v="0.25"/>
    <n v="132409"/>
    <x v="3"/>
    <n v="0.42233114290000001"/>
    <x v="21"/>
    <m/>
    <m/>
    <n v="0.3"/>
    <n v="2.4"/>
    <n v="2.4"/>
  </r>
  <r>
    <x v="1"/>
    <s v="oded@wazimo.com"/>
    <s v="Wazimo (viralmoon.net)"/>
    <s v="3d0ee5d63ae0e045e640974c3719a7d5"/>
    <s v="VM_Gallery_M300x250_3"/>
    <x v="10"/>
    <n v="0"/>
    <n v="1.7399"/>
    <n v="0.1749"/>
    <n v="7"/>
    <n v="1"/>
    <n v="0.10050000000000001"/>
    <n v="1.3530420599999999"/>
    <n v="0.75"/>
    <n v="132409"/>
    <x v="5"/>
    <n v="0.44569350559999998"/>
    <x v="17"/>
    <m/>
    <m/>
    <n v="0.15"/>
    <n v="1.05"/>
    <n v="1.05"/>
  </r>
  <r>
    <x v="1"/>
    <s v="oded@wazimo.com"/>
    <s v="Wazimo (viralmoon.net)"/>
    <s v="4aa442dff68901fc65767eabe511308e"/>
    <s v="VM_Gallery_M320x50_1"/>
    <x v="10"/>
    <n v="0"/>
    <n v="1.7584"/>
    <n v="0.21790000000000001"/>
    <n v="7"/>
    <n v="1"/>
    <n v="0.1239"/>
    <n v="1.1337922"/>
    <n v="0.3"/>
    <n v="132409"/>
    <x v="5"/>
    <n v="0.73540124880000002"/>
    <x v="48"/>
    <m/>
    <m/>
    <n v="0.149999999999999"/>
    <n v="1.0499999999999929"/>
    <n v="1.0499999999999929"/>
  </r>
  <r>
    <x v="1"/>
    <s v="oded@wazimo.com"/>
    <s v="Wazimo (viralmoon.net)"/>
    <s v="9328387aa1d656186edff30ca43eee1c"/>
    <s v="MDV_Src4_D728x90_1_2ndTag"/>
    <x v="6"/>
    <n v="0"/>
    <n v="1.1235999999999999"/>
    <n v="0.34050000000000002"/>
    <n v="7"/>
    <n v="1"/>
    <n v="0.30299999999999999"/>
    <n v="0.64954898000000005"/>
    <n v="0.65"/>
    <n v="132409"/>
    <x v="3"/>
    <n v="-6.9435470000000002E-4"/>
    <x v="66"/>
    <m/>
    <m/>
    <n v="-6.9435473453042195E-4"/>
    <n v="-4.8604831417129535E-3"/>
    <n v="-4.8604831417129535E-3"/>
  </r>
  <r>
    <x v="1"/>
    <s v="oded@wazimo.com"/>
    <s v="Wazimo (viralmoon.net)"/>
    <s v="f3f4710cb72115739dd19b3582daf55a"/>
    <s v="VM_Gallery_M300x250_2"/>
    <x v="10"/>
    <n v="0"/>
    <n v="1.7436"/>
    <n v="0.1729"/>
    <n v="7"/>
    <n v="1"/>
    <n v="9.9099999999999994E-2"/>
    <n v="1.3626446299999999"/>
    <n v="0.75"/>
    <n v="132409"/>
    <x v="5"/>
    <n v="0.44959970890000001"/>
    <x v="17"/>
    <m/>
    <m/>
    <n v="0.15"/>
    <n v="1.05"/>
    <n v="1.05"/>
  </r>
  <r>
    <x v="0"/>
    <s v="eselling.limited@gmail.com"/>
    <s v="Thecelebritylane.com"/>
    <s v="## total ##"/>
    <m/>
    <x v="22"/>
    <n v="0.99419109999999999"/>
    <n v="5766.1731"/>
    <n v="3100.8724999999999"/>
    <n v="109952"/>
    <n v="36027"/>
    <n v="0.53779999999999994"/>
    <n v="1.1819516800000001"/>
    <n v="0.40578799999999998"/>
    <n v="109952"/>
    <x v="0"/>
    <n v="0.65667970419999999"/>
    <x v="67"/>
    <m/>
    <m/>
    <s v=""/>
    <s v=""/>
    <n v="35123.534350135473"/>
  </r>
  <r>
    <x v="1"/>
    <s v="eselling.limited@gmail.com"/>
    <s v="Thecelebritylane.com"/>
    <s v="66af3814a568f3a3db9f79a1c656a999"/>
    <s v="LLd 2nd right"/>
    <x v="12"/>
    <n v="1"/>
    <n v="1346.2909"/>
    <n v="683.07889999999998"/>
    <n v="29685"/>
    <n v="10390"/>
    <n v="0.50739999999999996"/>
    <n v="1.44861116"/>
    <n v="0.33"/>
    <n v="109952"/>
    <x v="3"/>
    <n v="0.77219559689999995"/>
    <x v="68"/>
    <s v="Y"/>
    <m/>
    <n v="0.35"/>
    <n v="10389.75"/>
    <n v="10389.75"/>
  </r>
  <r>
    <x v="1"/>
    <s v="eselling.limited@gmail.com"/>
    <s v="Thecelebritylane.com"/>
    <s v="fb2fdbedfae89166dd52f82fe9e781d7"/>
    <s v="LLd - top right"/>
    <x v="12"/>
    <n v="1"/>
    <n v="1020.6129"/>
    <n v="653.46460000000002"/>
    <n v="22445"/>
    <n v="7856"/>
    <n v="0.64029999999999998"/>
    <n v="1.14490537"/>
    <n v="0.03"/>
    <n v="109952"/>
    <x v="3"/>
    <n v="0.97379696120000003"/>
    <x v="69"/>
    <s v="Y"/>
    <m/>
    <n v="0.34999999999999898"/>
    <n v="7855.7499999999773"/>
    <n v="7855.7499999999773"/>
  </r>
  <r>
    <x v="1"/>
    <s v="eselling.limited@gmail.com"/>
    <s v="Thecelebritylane.com"/>
    <s v="c6e1f75e6917a6c5ccf6208973e8ed91"/>
    <s v="LLd 3rd right"/>
    <x v="1"/>
    <n v="1"/>
    <n v="944.04470000000003"/>
    <n v="588.74639999999999"/>
    <n v="16835"/>
    <n v="4209"/>
    <n v="0.62360000000000004"/>
    <n v="0.95316656"/>
    <n v="0.4"/>
    <n v="109952"/>
    <x v="3"/>
    <n v="0.58034616959999996"/>
    <x v="23"/>
    <s v="Y"/>
    <m/>
    <n v="0.249999999999999"/>
    <n v="4208.7499999999836"/>
    <n v="4208.7499999999836"/>
  </r>
  <r>
    <x v="1"/>
    <s v="eselling.limited@gmail.com"/>
    <s v="Thecelebritylane.com"/>
    <s v="c50e0688bb175c0a0b3399bd39e76f08"/>
    <s v="LLd - top"/>
    <x v="9"/>
    <n v="1"/>
    <n v="832.92669999999998"/>
    <n v="379.6223"/>
    <n v="13588"/>
    <n v="4076"/>
    <n v="0.45579999999999998"/>
    <n v="1.1931274199999999"/>
    <n v="0.75"/>
    <n v="109952"/>
    <x v="3"/>
    <n v="0.3713999114"/>
    <x v="21"/>
    <s v="Y"/>
    <m/>
    <n v="0.3"/>
    <n v="4076.3999999999996"/>
    <n v="4076.3999999999996"/>
  </r>
  <r>
    <x v="1"/>
    <s v="eselling.limited@gmail.com"/>
    <s v="Thecelebritylane.com"/>
    <s v="7c309868d9a063ce53f0e1e7b7ccc9f6"/>
    <s v="LLd above nav 300x250"/>
    <x v="9"/>
    <n v="1"/>
    <n v="474.94540000000001"/>
    <n v="148.80510000000001"/>
    <n v="8389"/>
    <n v="2512"/>
    <n v="0.31330000000000002"/>
    <n v="1.8791888000000001"/>
    <n v="1.5"/>
    <n v="109952"/>
    <x v="2"/>
    <n v="0.20178323549999999"/>
    <x v="70"/>
    <s v=""/>
    <m/>
    <n v="0.20178323554443001"/>
    <n v="1692.7595629822233"/>
    <n v="1692.7595629822233"/>
  </r>
  <r>
    <x v="1"/>
    <s v="eselling.limited@gmail.com"/>
    <s v="Thecelebritylane.com"/>
    <s v="fdeed307377852655ad55a7938c8bc55"/>
    <s v="CLd top 728x90"/>
    <x v="12"/>
    <n v="1"/>
    <n v="305.72739999999999"/>
    <n v="170.30680000000001"/>
    <n v="5764"/>
    <n v="2018"/>
    <n v="0.55710000000000004"/>
    <n v="1.12824806"/>
    <n v="0.75"/>
    <n v="109952"/>
    <x v="3"/>
    <n v="0.33525256650000002"/>
    <x v="71"/>
    <s v=""/>
    <m/>
    <n v="0.33525256645146301"/>
    <n v="1932.3957930262327"/>
    <n v="1932.3957930262327"/>
  </r>
  <r>
    <x v="1"/>
    <s v="eselling.limited@gmail.com"/>
    <s v="Thecelebritylane.com"/>
    <s v="bcd77451dca1d56a80147cdba1cc52f9"/>
    <s v="CLd top right 300x250"/>
    <x v="2"/>
    <n v="1"/>
    <n v="245.8426"/>
    <n v="166.27189999999999"/>
    <n v="4537"/>
    <n v="1815"/>
    <n v="0.67630000000000001"/>
    <n v="0.90958665999999999"/>
    <n v="0.3"/>
    <n v="109952"/>
    <x v="3"/>
    <n v="0.67017986039999999"/>
    <x v="72"/>
    <s v="Y"/>
    <m/>
    <n v="0.4"/>
    <n v="1814.8000000000002"/>
    <n v="1814.8000000000002"/>
  </r>
  <r>
    <x v="1"/>
    <s v="eselling.limited@gmail.com"/>
    <s v="Thecelebritylane.com"/>
    <s v="1a5877ca84af38d24598f15ddb45c0d3"/>
    <s v="CLd 2nd right"/>
    <x v="12"/>
    <n v="1"/>
    <n v="245.48099999999999"/>
    <n v="157.63200000000001"/>
    <n v="3824"/>
    <n v="1338"/>
    <n v="0.6421"/>
    <n v="0.80855173999999996"/>
    <n v="0.4"/>
    <n v="109952"/>
    <x v="3"/>
    <n v="0.50528830989999995"/>
    <x v="68"/>
    <s v="Y"/>
    <m/>
    <n v="0.35"/>
    <n v="1338.3999999999999"/>
    <n v="1338.3999999999999"/>
  </r>
  <r>
    <x v="1"/>
    <s v="eselling.limited@gmail.com"/>
    <s v="Thecelebritylane.com"/>
    <s v="c128a72c8b5514bdfbaf1c2bfede6f6c"/>
    <s v="CLd 3rd right"/>
    <x v="2"/>
    <n v="1"/>
    <n v="173.51400000000001"/>
    <n v="119.42010000000001"/>
    <n v="3479"/>
    <n v="1392"/>
    <n v="0.68820000000000003"/>
    <n v="0.97113479999999996"/>
    <n v="0.03"/>
    <n v="109952"/>
    <x v="3"/>
    <n v="0.96910830520000002"/>
    <x v="3"/>
    <s v="Y"/>
    <m/>
    <n v="0.39999999999999902"/>
    <n v="1391.5999999999965"/>
    <n v="1391.5999999999965"/>
  </r>
  <r>
    <x v="1"/>
    <s v="eselling.limited@gmail.com"/>
    <s v="Thecelebritylane.com"/>
    <s v="240cbcbcb94241d8e7a6581589db6f64"/>
    <s v="CLd above nav 300x250"/>
    <x v="9"/>
    <n v="1"/>
    <n v="121.0767"/>
    <n v="12.7788"/>
    <n v="767"/>
    <n v="230"/>
    <n v="0.1055"/>
    <n v="2.0004046899999999"/>
    <n v="1"/>
    <n v="109952"/>
    <x v="2"/>
    <n v="0.50010115170000002"/>
    <x v="21"/>
    <s v="Y"/>
    <m/>
    <n v="0.3"/>
    <n v="230.1"/>
    <n v="230.1"/>
  </r>
  <r>
    <x v="1"/>
    <s v="eselling.limited@gmail.com"/>
    <s v="Thecelebritylane.com"/>
    <s v="b143805b11eba92c51c3dbdd2fecc394"/>
    <s v="LLt top"/>
    <x v="9"/>
    <n v="0"/>
    <n v="25.5501"/>
    <n v="9.9466999999999999"/>
    <n v="324"/>
    <n v="97"/>
    <n v="0.38929999999999998"/>
    <n v="1.0864276799999999"/>
    <n v="0.65"/>
    <n v="109952"/>
    <x v="3"/>
    <n v="0.40170891019999999"/>
    <x v="21"/>
    <m/>
    <m/>
    <n v="0.3"/>
    <n v="97.2"/>
    <n v="97.2"/>
  </r>
  <r>
    <x v="1"/>
    <s v="eselling.limited@gmail.com"/>
    <s v="Thecelebritylane.com"/>
    <s v="87b9ce1868209818ecd2d74a73f590b2"/>
    <s v="LLt above nav 300x250"/>
    <x v="9"/>
    <n v="0"/>
    <n v="13.387600000000001"/>
    <n v="4.5339999999999998"/>
    <n v="155"/>
    <n v="45"/>
    <n v="0.3387"/>
    <n v="1.13843973"/>
    <n v="0.8"/>
    <n v="109952"/>
    <x v="3"/>
    <n v="0.29728383310000001"/>
    <x v="73"/>
    <m/>
    <m/>
    <n v="0.297283833077787"/>
    <n v="46.078994127056987"/>
    <n v="46.078994127056987"/>
  </r>
  <r>
    <x v="1"/>
    <s v="eselling.limited@gmail.com"/>
    <s v="Thecelebritylane.com"/>
    <s v="5b312292d9e2b624fef3208e13f9cba9"/>
    <s v="CLt top"/>
    <x v="9"/>
    <n v="0"/>
    <n v="8.9268000000000001"/>
    <n v="3.4243000000000001"/>
    <n v="98"/>
    <n v="29"/>
    <n v="0.3836"/>
    <n v="0.95443471000000002"/>
    <n v="0.55000000000000004"/>
    <n v="109952"/>
    <x v="3"/>
    <n v="0.42374266760000001"/>
    <x v="21"/>
    <m/>
    <m/>
    <n v="0.3"/>
    <n v="29.4"/>
    <n v="29.4"/>
  </r>
  <r>
    <x v="1"/>
    <s v="eselling.limited@gmail.com"/>
    <s v="Thecelebritylane.com"/>
    <s v="92ee931d2bfe99ec839f9d0e83339d00"/>
    <s v="CLm top"/>
    <x v="12"/>
    <n v="0"/>
    <n v="3.8994"/>
    <n v="1.2141"/>
    <n v="31"/>
    <n v="11"/>
    <n v="0.31140000000000001"/>
    <n v="0.84236042"/>
    <n v="0.3"/>
    <n v="109952"/>
    <x v="3"/>
    <n v="0.64385790909999996"/>
    <x v="68"/>
    <m/>
    <m/>
    <n v="0.35"/>
    <n v="10.85"/>
    <n v="10.85"/>
  </r>
  <r>
    <x v="1"/>
    <s v="eselling.limited@gmail.com"/>
    <s v="Thecelebritylane.com"/>
    <s v="de1619c94b55ebf82254e085a01d6d67"/>
    <s v="LLm top"/>
    <x v="9"/>
    <n v="0"/>
    <n v="3.9325999999999999"/>
    <n v="1.6235999999999999"/>
    <n v="31"/>
    <n v="9"/>
    <n v="0.4128"/>
    <n v="0.63462384999999999"/>
    <n v="0.3"/>
    <n v="109952"/>
    <x v="3"/>
    <n v="0.52727902950000005"/>
    <x v="21"/>
    <m/>
    <m/>
    <n v="0.3"/>
    <n v="9.2999999999999989"/>
    <n v="9.2999999999999989"/>
  </r>
  <r>
    <x v="0"/>
    <s v="josh@publir.com"/>
    <s v="Publir.com"/>
    <s v="## total ##"/>
    <m/>
    <x v="23"/>
    <n v="0.82767853999999996"/>
    <n v="10301.8897"/>
    <n v="2639.0109000000002"/>
    <n v="102882"/>
    <n v="24908"/>
    <n v="0.25619999999999998"/>
    <n v="1.29950634"/>
    <n v="0.87066100000000002"/>
    <n v="102882"/>
    <x v="0"/>
    <n v="0.33000634600000001"/>
    <x v="74"/>
    <m/>
    <m/>
    <s v=""/>
    <s v=""/>
    <n v="25098.916191978173"/>
  </r>
  <r>
    <x v="1"/>
    <s v="josh@publir.com"/>
    <s v="Publir.com"/>
    <s v="55d4c6dccd42607b62530c6a993639e3"/>
    <s v="Newsmax.com 300x250"/>
    <x v="12"/>
    <n v="1"/>
    <n v="263.59519999999998"/>
    <n v="190.85820000000001"/>
    <n v="8756"/>
    <n v="2908"/>
    <n v="0.72409999999999997"/>
    <n v="1.52919026"/>
    <n v="1"/>
    <n v="102882"/>
    <x v="5"/>
    <n v="0.34605913389999998"/>
    <x v="75"/>
    <s v=""/>
    <m/>
    <n v="0.34605913388612702"/>
    <n v="3030.0937763069282"/>
    <n v="3030.0937763069282"/>
  </r>
  <r>
    <x v="1"/>
    <s v="josh@publir.com"/>
    <s v="Publir.com"/>
    <s v="1d0bd2ec4e7928150392dee2a5d49a38"/>
    <s v="Addictinginfo.org 300x250"/>
    <x v="1"/>
    <n v="1"/>
    <n v="259.161"/>
    <n v="142.06639999999999"/>
    <n v="4491"/>
    <n v="1105"/>
    <n v="0.54820000000000002"/>
    <n v="1.0538289700000001"/>
    <n v="0.75"/>
    <n v="102882"/>
    <x v="5"/>
    <n v="0.28830956340000002"/>
    <x v="2"/>
    <s v="Y"/>
    <m/>
    <n v="0.25"/>
    <n v="1122.75"/>
    <n v="1122.75"/>
  </r>
  <r>
    <x v="1"/>
    <s v="josh@publir.com"/>
    <s v="Publir.com"/>
    <s v="952d78062628750cc5d97d80d54ddf00"/>
    <s v="Pjmedia.com Instapundit 300x250"/>
    <x v="1"/>
    <n v="1"/>
    <n v="133.86250000000001"/>
    <n v="96.373500000000007"/>
    <n v="4402"/>
    <n v="1100"/>
    <n v="0.71989999999999998"/>
    <n v="1.5223893100000001"/>
    <n v="1"/>
    <n v="102882"/>
    <x v="3"/>
    <n v="0.34313779230000002"/>
    <x v="2"/>
    <s v="Y"/>
    <m/>
    <n v="0.25"/>
    <n v="1100.5"/>
    <n v="1100.5"/>
  </r>
  <r>
    <x v="1"/>
    <s v="josh@publir.com"/>
    <s v="Publir.com"/>
    <s v="bab3a2b6c97481906df2ff0051906382"/>
    <s v="Theyoungcons.com 300x250"/>
    <x v="1"/>
    <n v="1"/>
    <n v="833.87490000000003"/>
    <n v="98.849199999999996"/>
    <n v="3668"/>
    <n v="702"/>
    <n v="0.11849999999999999"/>
    <n v="1.23680042"/>
    <n v="1"/>
    <n v="102882"/>
    <x v="3"/>
    <n v="0.19146211329999999"/>
    <x v="76"/>
    <s v=""/>
    <m/>
    <n v="0.19146211325170701"/>
    <n v="702.28303140726132"/>
    <n v="702.28303140726132"/>
  </r>
  <r>
    <x v="1"/>
    <s v="josh@publir.com"/>
    <s v="Publir.com"/>
    <s v="ff4fcbd0d53b4865647e8c55c00a587d"/>
    <s v="Allenbwest.com #2 300x250"/>
    <x v="1"/>
    <n v="1"/>
    <n v="372.97410000000002"/>
    <n v="74.231399999999994"/>
    <n v="3482"/>
    <n v="688"/>
    <n v="0.19900000000000001"/>
    <n v="1.56366239"/>
    <n v="1.25"/>
    <n v="102882"/>
    <x v="2"/>
    <n v="0.2005947002"/>
    <x v="77"/>
    <s v=""/>
    <m/>
    <n v="0.200594700189936"/>
    <n v="698.47074606135709"/>
    <n v="698.47074606135709"/>
  </r>
  <r>
    <x v="1"/>
    <s v="josh@publir.com"/>
    <s v="Publir.com"/>
    <s v="e252e09c22e6d311a0052c3e6c13f900"/>
    <s v="Winningdemocrats.com 300x250"/>
    <x v="9"/>
    <n v="1"/>
    <n v="147.83959999999999"/>
    <n v="60.779400000000003"/>
    <n v="3473"/>
    <n v="1042"/>
    <n v="0.41110000000000002"/>
    <n v="1.90470378"/>
    <n v="0.9"/>
    <n v="102882"/>
    <x v="3"/>
    <n v="0.52748558150000002"/>
    <x v="21"/>
    <s v="Y"/>
    <m/>
    <n v="0.3"/>
    <n v="1041.8999999999999"/>
    <n v="1041.8999999999999"/>
  </r>
  <r>
    <x v="1"/>
    <s v="josh@publir.com"/>
    <s v="Publir.com"/>
    <s v="4bcd78ea9d44f7773357e244c1f6b12f"/>
    <s v="Atlasobscura.com 728x90"/>
    <x v="1"/>
    <n v="1"/>
    <n v="96.002399999999994"/>
    <n v="64.966099999999997"/>
    <n v="3322"/>
    <n v="830"/>
    <n v="0.67669999999999997"/>
    <n v="1.70437338"/>
    <n v="0.7"/>
    <n v="102882"/>
    <x v="3"/>
    <n v="0.58929187139999994"/>
    <x v="2"/>
    <s v="Y"/>
    <m/>
    <n v="0.25"/>
    <n v="830.5"/>
    <n v="830.5"/>
  </r>
  <r>
    <x v="1"/>
    <s v="josh@publir.com"/>
    <s v="Publir.com"/>
    <s v="ee202ed66f915466ac58954de6f5b449"/>
    <s v="Abovethelaw.com #3 300x250"/>
    <x v="9"/>
    <n v="1"/>
    <n v="145.11760000000001"/>
    <n v="76.981899999999996"/>
    <n v="3196"/>
    <n v="959"/>
    <n v="0.53049999999999997"/>
    <n v="1.3836636099999999"/>
    <n v="0.65"/>
    <n v="102882"/>
    <x v="4"/>
    <n v="0.53023263939999998"/>
    <x v="21"/>
    <s v="Y"/>
    <m/>
    <n v="0.3"/>
    <n v="958.8"/>
    <n v="958.8"/>
  </r>
  <r>
    <x v="1"/>
    <s v="josh@publir.com"/>
    <s v="Publir.com"/>
    <s v="f3b9e6c2a0d83ca0736508f6e83dd221"/>
    <s v="Allenbwest.com #2 728x90"/>
    <x v="1"/>
    <n v="1"/>
    <n v="433.68610000000001"/>
    <n v="62.483699999999999"/>
    <n v="3056"/>
    <n v="696"/>
    <n v="0.14410000000000001"/>
    <n v="1.63049366"/>
    <n v="1.25"/>
    <n v="102882"/>
    <x v="3"/>
    <n v="0.23336101779999999"/>
    <x v="78"/>
    <s v=""/>
    <m/>
    <n v="0.23336101782066701"/>
    <n v="713.15127045995837"/>
    <n v="713.15127045995837"/>
  </r>
  <r>
    <x v="1"/>
    <s v="josh@publir.com"/>
    <s v="Publir.com"/>
    <s v="a9a283f97efeb22db5aa59c88c7267de"/>
    <s v="Winningdemocrats.com 728x90"/>
    <x v="14"/>
    <n v="1"/>
    <n v="158.2055"/>
    <n v="50.493299999999998"/>
    <n v="2830"/>
    <n v="792"/>
    <n v="0.31919999999999998"/>
    <n v="1.8683655299999999"/>
    <n v="0.9"/>
    <n v="102882"/>
    <x v="3"/>
    <n v="0.51829554339999995"/>
    <x v="79"/>
    <s v="Y"/>
    <m/>
    <n v="0.28000000000000003"/>
    <n v="792.40000000000009"/>
    <n v="792.40000000000009"/>
  </r>
  <r>
    <x v="1"/>
    <s v="josh@publir.com"/>
    <s v="Publir.com"/>
    <s v="9040b069f174e749fb4cf5102e14e737"/>
    <s v="Abovethelaw.com #2 300x250"/>
    <x v="9"/>
    <n v="1"/>
    <n v="120.7766"/>
    <n v="69.191900000000004"/>
    <n v="2753"/>
    <n v="826"/>
    <n v="0.57289999999999996"/>
    <n v="1.32637893"/>
    <n v="0.6"/>
    <n v="102882"/>
    <x v="4"/>
    <n v="0.54764058260000004"/>
    <x v="21"/>
    <s v="Y"/>
    <m/>
    <n v="0.3"/>
    <n v="825.9"/>
    <n v="825.9"/>
  </r>
  <r>
    <x v="1"/>
    <s v="josh@publir.com"/>
    <s v="Publir.com"/>
    <s v="66efa8ef06355f0c70da35c246b2e07d"/>
    <s v="ConservativetribuneMobile #5 300x250"/>
    <x v="1"/>
    <n v="1"/>
    <n v="310.53559999999999"/>
    <n v="133.30690000000001"/>
    <n v="2563"/>
    <n v="641"/>
    <n v="0.42930000000000001"/>
    <n v="0.64088073999999995"/>
    <n v="0.4"/>
    <n v="102882"/>
    <x v="3"/>
    <n v="0.37585891440000002"/>
    <x v="2"/>
    <s v="Y"/>
    <m/>
    <n v="0.25"/>
    <n v="640.75"/>
    <n v="640.75"/>
  </r>
  <r>
    <x v="1"/>
    <s v="josh@publir.com"/>
    <s v="Publir.com"/>
    <s v="8451ccf551cef1fe5403069a7ca2a35a"/>
    <s v="Bizpacreview.com 300x250"/>
    <x v="1"/>
    <n v="1"/>
    <n v="137.80840000000001"/>
    <n v="53.933700000000002"/>
    <n v="2490"/>
    <n v="623"/>
    <n v="0.39140000000000003"/>
    <n v="1.53911084"/>
    <n v="1"/>
    <n v="102882"/>
    <x v="3"/>
    <n v="0.35027421409999998"/>
    <x v="2"/>
    <s v="Y"/>
    <m/>
    <n v="0.25"/>
    <n v="622.5"/>
    <n v="622.5"/>
  </r>
  <r>
    <x v="1"/>
    <s v="josh@publir.com"/>
    <s v="Publir.com"/>
    <s v="195d53b5ce095b2101f0e78fb31930b8"/>
    <s v="Abovethelaw.com #2 728x90"/>
    <x v="1"/>
    <n v="1"/>
    <n v="105.1742"/>
    <n v="62.079799999999999"/>
    <n v="2304"/>
    <n v="576"/>
    <n v="0.59030000000000005"/>
    <n v="1.2372891100000001"/>
    <n v="0.7"/>
    <n v="102882"/>
    <x v="3"/>
    <n v="0.43424702120000003"/>
    <x v="2"/>
    <s v="Y"/>
    <m/>
    <n v="0.25"/>
    <n v="576"/>
    <n v="576"/>
  </r>
  <r>
    <x v="1"/>
    <s v="josh@publir.com"/>
    <s v="Publir.com"/>
    <s v="0e4705ecbf30f55ff5d970958e1477c1"/>
    <s v="Allenbwest.com 160x600"/>
    <x v="1"/>
    <n v="1"/>
    <n v="420.81189999999998"/>
    <n v="46.448"/>
    <n v="2286"/>
    <n v="537"/>
    <n v="0.1104"/>
    <n v="1.6407468000000001"/>
    <n v="1.25"/>
    <n v="102882"/>
    <x v="3"/>
    <n v="0.23815179550000001"/>
    <x v="80"/>
    <s v=""/>
    <m/>
    <n v="0.23815179547106899"/>
    <n v="544.41500444686369"/>
    <n v="544.41500444686369"/>
  </r>
  <r>
    <x v="1"/>
    <s v="josh@publir.com"/>
    <s v="Publir.com"/>
    <s v="75fd381ac7cc09a0f5b29e4604f02cce"/>
    <s v="Atlasobscura.com 300x250"/>
    <x v="1"/>
    <n v="1"/>
    <n v="88.664699999999996"/>
    <n v="61.178899999999999"/>
    <n v="2253"/>
    <n v="563"/>
    <n v="0.69"/>
    <n v="1.2277127400000001"/>
    <n v="0.75"/>
    <n v="102882"/>
    <x v="5"/>
    <n v="0.38910791109999998"/>
    <x v="2"/>
    <s v="Y"/>
    <m/>
    <n v="0.25"/>
    <n v="563.25"/>
    <n v="563.25"/>
  </r>
  <r>
    <x v="1"/>
    <s v="josh@publir.com"/>
    <s v="Publir.com"/>
    <s v="687856e33a61039ed4079129f05a6728"/>
    <s v="Allenbwest.com 300x250"/>
    <x v="10"/>
    <n v="1"/>
    <n v="213.1756"/>
    <n v="45.419600000000003"/>
    <n v="2090"/>
    <n v="314"/>
    <n v="0.21310000000000001"/>
    <n v="1.5341242100000001"/>
    <n v="1.25"/>
    <n v="102882"/>
    <x v="5"/>
    <n v="0.18520287390000001"/>
    <x v="17"/>
    <s v="Y"/>
    <m/>
    <n v="0.15"/>
    <n v="313.5"/>
    <n v="313.5"/>
  </r>
  <r>
    <x v="1"/>
    <s v="josh@publir.com"/>
    <s v="Publir.com"/>
    <s v="dfe5cdce117f555a1da15f93abb224af"/>
    <s v="Ifyouonlynews.com 300x250"/>
    <x v="1"/>
    <n v="1"/>
    <n v="110.6814"/>
    <n v="48.945599999999999"/>
    <n v="1873"/>
    <n v="468"/>
    <n v="0.44219999999999998"/>
    <n v="1.2755352200000001"/>
    <n v="0.85"/>
    <n v="102882"/>
    <x v="1"/>
    <n v="0.3336130672"/>
    <x v="2"/>
    <s v="Y"/>
    <m/>
    <n v="0.25"/>
    <n v="468.25"/>
    <n v="468.25"/>
  </r>
  <r>
    <x v="1"/>
    <s v="josh@publir.com"/>
    <s v="Publir.com"/>
    <s v="c4fd06c35b0c268a9c2fc42cae6f751d"/>
    <s v="Allenbwest.com 728x90"/>
    <x v="10"/>
    <n v="1"/>
    <n v="348.7278"/>
    <n v="32.636899999999997"/>
    <n v="1406"/>
    <n v="182"/>
    <n v="9.3600000000000003E-2"/>
    <n v="1.43621336"/>
    <n v="1.25"/>
    <n v="102882"/>
    <x v="5"/>
    <n v="0.12965577789999999"/>
    <x v="81"/>
    <s v=""/>
    <m/>
    <n v="0.12965577785725499"/>
    <n v="182.29602366730052"/>
    <n v="182.29602366730052"/>
  </r>
  <r>
    <x v="1"/>
    <s v="josh@publir.com"/>
    <s v="Publir.com"/>
    <s v="40d0664c26112ce6ce6f96e808b4a1ae"/>
    <s v="Dealbreaker.com #3 300x250"/>
    <x v="9"/>
    <n v="1"/>
    <n v="49.866799999999998"/>
    <n v="29.293600000000001"/>
    <n v="1401"/>
    <n v="420"/>
    <n v="0.58740000000000003"/>
    <n v="1.5946182900000001"/>
    <n v="0.65"/>
    <n v="102882"/>
    <x v="3"/>
    <n v="0.59237893760000004"/>
    <x v="21"/>
    <s v="Y"/>
    <m/>
    <n v="0.3"/>
    <n v="420.3"/>
    <n v="420.3"/>
  </r>
  <r>
    <x v="1"/>
    <s v="josh@publir.com"/>
    <s v="Publir.com"/>
    <s v="b4ae9db0d2d66a01051350d65931aa3b"/>
    <s v="Lifezette.com #2 300x250"/>
    <x v="1"/>
    <n v="1"/>
    <n v="93.7256"/>
    <n v="35.927100000000003"/>
    <n v="1338"/>
    <n v="260"/>
    <n v="0.38329999999999997"/>
    <n v="1.2414442800000001"/>
    <n v="1"/>
    <n v="102882"/>
    <x v="5"/>
    <n v="0.19448659909999999"/>
    <x v="82"/>
    <s v=""/>
    <m/>
    <n v="0.19448659909253399"/>
    <n v="260.22306958581049"/>
    <n v="260.22306958581049"/>
  </r>
  <r>
    <x v="1"/>
    <s v="josh@publir.com"/>
    <s v="Publir.com"/>
    <s v="77be76c43e80c352bdf559ffcc45ad01"/>
    <s v="Nesn.com 300x250"/>
    <x v="1"/>
    <n v="1"/>
    <n v="42.8"/>
    <n v="28.772400000000001"/>
    <n v="1309"/>
    <n v="327"/>
    <n v="0.67230000000000001"/>
    <n v="1.5170075999999999"/>
    <n v="1"/>
    <n v="102882"/>
    <x v="3"/>
    <n v="0.34080752199999997"/>
    <x v="23"/>
    <s v="Y"/>
    <m/>
    <n v="0.249999999999999"/>
    <n v="327.24999999999869"/>
    <n v="327.24999999999869"/>
  </r>
  <r>
    <x v="1"/>
    <s v="josh@publir.com"/>
    <s v="Publir.com"/>
    <s v="7ca7d659ba727129556814175b9cce28"/>
    <s v="Chicksontheright.com 160x600"/>
    <x v="10"/>
    <n v="1"/>
    <n v="244.89080000000001"/>
    <n v="41.434100000000001"/>
    <n v="1251"/>
    <n v="188"/>
    <n v="0.16919999999999999"/>
    <n v="1.0062795099999999"/>
    <n v="0.77"/>
    <n v="102882"/>
    <x v="5"/>
    <n v="0.2348050502"/>
    <x v="48"/>
    <s v="Y"/>
    <m/>
    <n v="0.149999999999999"/>
    <n v="187.64999999999876"/>
    <n v="187.64999999999876"/>
  </r>
  <r>
    <x v="1"/>
    <s v="josh@publir.com"/>
    <s v="Publir.com"/>
    <s v="1cbcc1ad520133317406f03db8fa7dfc"/>
    <s v="Allenbwest.com 300x600"/>
    <x v="10"/>
    <n v="1"/>
    <n v="332.70870000000002"/>
    <n v="26.2637"/>
    <n v="1213"/>
    <n v="182"/>
    <n v="7.8899999999999998E-2"/>
    <n v="1.53890076"/>
    <n v="1.25"/>
    <n v="102882"/>
    <x v="5"/>
    <n v="0.1877319002"/>
    <x v="17"/>
    <s v="Y"/>
    <m/>
    <n v="0.15"/>
    <n v="181.95"/>
    <n v="181.95"/>
  </r>
  <r>
    <x v="1"/>
    <s v="josh@publir.com"/>
    <s v="Publir.com"/>
    <s v="8b834e15f63bdbf59582a1d52275ba58"/>
    <s v="Liftable.comMobile #6 300x250"/>
    <x v="1"/>
    <n v="1"/>
    <n v="66.556600000000003"/>
    <n v="24.3034"/>
    <n v="1047"/>
    <n v="262"/>
    <n v="0.36520000000000002"/>
    <n v="1.43610572"/>
    <n v="1"/>
    <n v="102882"/>
    <x v="3"/>
    <n v="0.30367243579999997"/>
    <x v="2"/>
    <s v="Y"/>
    <m/>
    <n v="0.25"/>
    <n v="261.75"/>
    <n v="261.75"/>
  </r>
  <r>
    <x v="1"/>
    <s v="josh@publir.com"/>
    <s v="Publir.com"/>
    <s v="c8fac52ed7915b4c8837a238c3c8c3b2"/>
    <s v="Addictinginfo.org #4 300x250"/>
    <x v="1"/>
    <n v="1"/>
    <n v="74.1494"/>
    <n v="32.515700000000002"/>
    <n v="1046"/>
    <n v="261"/>
    <n v="0.4385"/>
    <n v="1.0724557400000001"/>
    <n v="0.7"/>
    <n v="102882"/>
    <x v="5"/>
    <n v="0.3472924087"/>
    <x v="2"/>
    <s v="Y"/>
    <m/>
    <n v="0.25"/>
    <n v="261.5"/>
    <n v="261.5"/>
  </r>
  <r>
    <x v="1"/>
    <s v="josh@publir.com"/>
    <s v="Publir.com"/>
    <s v="6842b4531ba27b7e914cdcb24b907bba"/>
    <s v="Theatlantic.com 728x90"/>
    <x v="6"/>
    <n v="1"/>
    <n v="82.297799999999995"/>
    <n v="20.100999999999999"/>
    <n v="1024"/>
    <n v="102"/>
    <n v="0.2442"/>
    <n v="1.6986827200000001"/>
    <n v="1.3"/>
    <n v="102882"/>
    <x v="1"/>
    <n v="0.23470111169999999"/>
    <x v="27"/>
    <s v="Y"/>
    <m/>
    <n v="0.1"/>
    <n v="102.4"/>
    <n v="102.4"/>
  </r>
  <r>
    <x v="1"/>
    <s v="josh@publir.com"/>
    <s v="Publir.com"/>
    <s v="3ac0de196efcb9e98b09e578cc6dab27"/>
    <s v="Addictinginfo.org #2 300x250"/>
    <x v="5"/>
    <n v="1"/>
    <n v="53.636000000000003"/>
    <n v="29.491599999999998"/>
    <n v="978"/>
    <n v="196"/>
    <n v="0.54979999999999996"/>
    <n v="1.1054444000000001"/>
    <n v="0.7"/>
    <n v="102882"/>
    <x v="5"/>
    <n v="0.366770504"/>
    <x v="46"/>
    <s v="Y"/>
    <m/>
    <n v="0.2"/>
    <n v="195.60000000000002"/>
    <n v="195.60000000000002"/>
  </r>
  <r>
    <x v="1"/>
    <s v="josh@publir.com"/>
    <s v="Publir.com"/>
    <s v="4a87867130a6087a7262d26e2fc5dc32"/>
    <s v="Truthrevolt.org 300x250"/>
    <x v="1"/>
    <n v="0"/>
    <n v="37.719099999999997"/>
    <n v="21.7059"/>
    <n v="967"/>
    <n v="242"/>
    <n v="0.57550000000000001"/>
    <n v="1.4844084200000001"/>
    <n v="1"/>
    <n v="102882"/>
    <x v="3"/>
    <n v="0.32633095760000003"/>
    <x v="2"/>
    <m/>
    <m/>
    <n v="0.25"/>
    <n v="241.75"/>
    <n v="241.75"/>
  </r>
  <r>
    <x v="1"/>
    <s v="josh@publir.com"/>
    <s v="Publir.com"/>
    <s v="df42a8a55aba585b9a9ba1467ac74eba"/>
    <s v="ConservativetribuneMobile #6 300x250"/>
    <x v="10"/>
    <n v="1"/>
    <n v="148.90870000000001"/>
    <n v="28.6736"/>
    <n v="891"/>
    <n v="129"/>
    <n v="0.19259999999999999"/>
    <n v="1.03557432"/>
    <n v="0.85"/>
    <n v="102882"/>
    <x v="5"/>
    <n v="0.17919942380000001"/>
    <x v="17"/>
    <s v="Y"/>
    <m/>
    <n v="0.15"/>
    <n v="133.65"/>
    <n v="133.65"/>
  </r>
  <r>
    <x v="1"/>
    <s v="josh@publir.com"/>
    <s v="Publir.com"/>
    <s v="9c67f6a190a8bc7cede76564c87f2d82"/>
    <s v="ConservativetribuneTablet #7 300x250"/>
    <x v="1"/>
    <n v="1"/>
    <n v="156.8974"/>
    <n v="28.677"/>
    <n v="855"/>
    <n v="166"/>
    <n v="0.18279999999999999"/>
    <n v="0.99346266000000005"/>
    <n v="0.8"/>
    <n v="102882"/>
    <x v="3"/>
    <n v="0.1947357099"/>
    <x v="83"/>
    <s v=""/>
    <m/>
    <n v="0.194735709912464"/>
    <n v="166.49903197515673"/>
    <n v="166.49903197515673"/>
  </r>
  <r>
    <x v="1"/>
    <s v="josh@publir.com"/>
    <s v="Publir.com"/>
    <s v="c0702fc5ae8d287b9873f735fda23a18"/>
    <s v="Chicksontheright.com 728x90"/>
    <x v="5"/>
    <n v="1"/>
    <n v="189.9666"/>
    <n v="29.527100000000001"/>
    <n v="800"/>
    <n v="129"/>
    <n v="0.15540000000000001"/>
    <n v="0.90276016999999997"/>
    <n v="0.75"/>
    <n v="102882"/>
    <x v="5"/>
    <n v="0.16921456770000001"/>
    <x v="84"/>
    <s v=""/>
    <m/>
    <n v="0.16921456765179499"/>
    <n v="135.37165412143599"/>
    <n v="135.37165412143599"/>
  </r>
  <r>
    <x v="1"/>
    <s v="josh@publir.com"/>
    <s v="Publir.com"/>
    <s v="fd3589722614c606caf142438f2f143c"/>
    <s v="Theyoungcons.com 160x600"/>
    <x v="1"/>
    <n v="1"/>
    <n v="579.221"/>
    <n v="20.513400000000001"/>
    <n v="769"/>
    <n v="154"/>
    <n v="3.5400000000000001E-2"/>
    <n v="1.2497874200000001"/>
    <n v="1"/>
    <n v="102882"/>
    <x v="3"/>
    <n v="0.19986392610000001"/>
    <x v="85"/>
    <s v=""/>
    <m/>
    <n v="0.19986392613228399"/>
    <n v="153.69535919572638"/>
    <n v="153.69535919572638"/>
  </r>
  <r>
    <x v="1"/>
    <s v="josh@publir.com"/>
    <s v="Publir.com"/>
    <s v="b1dab2095a68db4515b6838a70fd5bc9"/>
    <s v="Liftable.comMobile 300x250"/>
    <x v="1"/>
    <n v="0"/>
    <n v="40.919600000000003"/>
    <n v="16.785299999999999"/>
    <n v="748"/>
    <n v="187"/>
    <n v="0.41020000000000001"/>
    <n v="1.4864047600000001"/>
    <n v="1"/>
    <n v="102882"/>
    <x v="3"/>
    <n v="0.32723573859999999"/>
    <x v="2"/>
    <m/>
    <m/>
    <n v="0.25"/>
    <n v="187"/>
    <n v="187"/>
  </r>
  <r>
    <x v="1"/>
    <s v="josh@publir.com"/>
    <s v="Publir.com"/>
    <s v="d30ec3cf678ab5591d41c87c9287c3d3"/>
    <s v="ConservativetribuneTablet #8 300x250"/>
    <x v="1"/>
    <n v="1"/>
    <n v="147.4494"/>
    <n v="24.4132"/>
    <n v="748"/>
    <n v="183"/>
    <n v="0.1656"/>
    <n v="1.0209184099999999"/>
    <n v="0.75"/>
    <n v="102882"/>
    <x v="2"/>
    <n v="0.26536734960000002"/>
    <x v="2"/>
    <s v="Y"/>
    <m/>
    <n v="0.25"/>
    <n v="187"/>
    <n v="187"/>
  </r>
  <r>
    <x v="1"/>
    <s v="josh@publir.com"/>
    <s v="Publir.com"/>
    <s v="23bd7bac81036ae99288554f1b286e07"/>
    <s v="Spectator.org 300x250"/>
    <x v="1"/>
    <n v="0"/>
    <n v="28.6647"/>
    <n v="16.322099999999999"/>
    <n v="715"/>
    <n v="179"/>
    <n v="0.56940000000000002"/>
    <n v="1.4610234200000001"/>
    <n v="1"/>
    <n v="102882"/>
    <x v="3"/>
    <n v="0.31554827369999999"/>
    <x v="2"/>
    <m/>
    <m/>
    <n v="0.25"/>
    <n v="178.75"/>
    <n v="178.75"/>
  </r>
  <r>
    <x v="1"/>
    <s v="josh@publir.com"/>
    <s v="Publir.com"/>
    <s v="f4c735f235d6d663ff4a898760930e00"/>
    <s v="ConservativetribuneMobile #2 300x250"/>
    <x v="9"/>
    <n v="0"/>
    <n v="48.752099999999999"/>
    <n v="28.571100000000001"/>
    <n v="704"/>
    <n v="211"/>
    <n v="0.58599999999999997"/>
    <n v="0.82188527"/>
    <n v="0.4"/>
    <n v="102882"/>
    <x v="3"/>
    <n v="0.51331406840000005"/>
    <x v="21"/>
    <m/>
    <m/>
    <n v="0.3"/>
    <n v="211.2"/>
    <n v="211.2"/>
  </r>
  <r>
    <x v="1"/>
    <s v="josh@publir.com"/>
    <s v="Publir.com"/>
    <s v="fdf8056631e9e6f1b19a96bb0234eafb"/>
    <s v="Frontpagemag.com 300x250"/>
    <x v="1"/>
    <n v="0"/>
    <n v="35.916699999999999"/>
    <n v="12.6844"/>
    <n v="662"/>
    <n v="166"/>
    <n v="0.35320000000000001"/>
    <n v="1.74089209"/>
    <n v="1"/>
    <n v="102882"/>
    <x v="3"/>
    <n v="0.42558185949999999"/>
    <x v="2"/>
    <m/>
    <m/>
    <n v="0.25"/>
    <n v="165.5"/>
    <n v="165.5"/>
  </r>
  <r>
    <x v="1"/>
    <s v="josh@publir.com"/>
    <s v="Publir.com"/>
    <s v="6c2f85cb01a07b96ae1b1522ebd27870"/>
    <s v="Theyoungcons.com 728x90"/>
    <x v="1"/>
    <n v="1"/>
    <n v="136.8638"/>
    <n v="19.680299999999999"/>
    <n v="618"/>
    <n v="146"/>
    <n v="0.14380000000000001"/>
    <n v="1.04756863"/>
    <n v="0.8"/>
    <n v="102882"/>
    <x v="3"/>
    <n v="0.23632688600000001"/>
    <x v="86"/>
    <s v=""/>
    <m/>
    <n v="0.236326885985289"/>
    <n v="146.05001553890861"/>
    <n v="146.05001553890861"/>
  </r>
  <r>
    <x v="1"/>
    <s v="josh@publir.com"/>
    <s v="Publir.com"/>
    <s v="ce00c524b3c30f054539ba0517b51757"/>
    <s v="Theradicals.com 300x250"/>
    <x v="10"/>
    <n v="1"/>
    <n v="92.203000000000003"/>
    <n v="18.2102"/>
    <n v="607"/>
    <n v="91"/>
    <n v="0.19750000000000001"/>
    <n v="1.11126448"/>
    <n v="0.9"/>
    <n v="102882"/>
    <x v="5"/>
    <n v="0.1901117896"/>
    <x v="17"/>
    <s v="Y"/>
    <m/>
    <n v="0.15"/>
    <n v="91.05"/>
    <n v="91.05"/>
  </r>
  <r>
    <x v="1"/>
    <s v="josh@publir.com"/>
    <s v="Publir.com"/>
    <s v="d7cd93f4383cf2d8a6896131d68967d9"/>
    <s v="Abovethelaw.com 728x90"/>
    <x v="1"/>
    <n v="1"/>
    <n v="23.4937"/>
    <n v="12.361700000000001"/>
    <n v="595"/>
    <n v="149"/>
    <n v="0.5262"/>
    <n v="1.60521599"/>
    <n v="1"/>
    <n v="102882"/>
    <x v="4"/>
    <n v="0.3770308752"/>
    <x v="2"/>
    <s v="Y"/>
    <m/>
    <n v="0.25"/>
    <n v="148.75"/>
    <n v="148.75"/>
  </r>
  <r>
    <x v="1"/>
    <s v="josh@publir.com"/>
    <s v="Publir.com"/>
    <s v="2767ed6aef3a14d9326d67a3f98092d6"/>
    <s v="Thebolde.com #4 300x250"/>
    <x v="1"/>
    <n v="1"/>
    <n v="135.9812"/>
    <n v="15.0412"/>
    <n v="569"/>
    <n v="117"/>
    <n v="0.1106"/>
    <n v="1.2615114700000001"/>
    <n v="1"/>
    <n v="102882"/>
    <x v="3"/>
    <n v="0.20730011030000001"/>
    <x v="87"/>
    <s v=""/>
    <m/>
    <n v="0.20730011033509699"/>
    <n v="117.95376278067019"/>
    <n v="117.95376278067019"/>
  </r>
  <r>
    <x v="1"/>
    <s v="josh@publir.com"/>
    <s v="Publir.com"/>
    <s v="6592409fdfacf58f55d745587daa86fc"/>
    <s v="Thebolde.com #5 300x250"/>
    <x v="1"/>
    <n v="1"/>
    <n v="136.03960000000001"/>
    <n v="14.863200000000001"/>
    <n v="560"/>
    <n v="114"/>
    <n v="0.10929999999999999"/>
    <n v="1.25641925"/>
    <n v="1"/>
    <n v="102882"/>
    <x v="3"/>
    <n v="0.20408733100000001"/>
    <x v="88"/>
    <s v=""/>
    <m/>
    <n v="0.20408733103326901"/>
    <n v="114.28890537863064"/>
    <n v="114.28890537863064"/>
  </r>
  <r>
    <x v="1"/>
    <s v="josh@publir.com"/>
    <s v="Publir.com"/>
    <s v="fa5b6d7a3a6885e5e11393cd5697a868"/>
    <s v="Theatlantic.com 300x250"/>
    <x v="5"/>
    <n v="1"/>
    <n v="85.510900000000007"/>
    <n v="8.6525999999999996"/>
    <n v="554"/>
    <n v="98"/>
    <n v="0.1012"/>
    <n v="2.1349827100000001"/>
    <n v="1.75"/>
    <n v="102882"/>
    <x v="3"/>
    <n v="0.18032122910000001"/>
    <x v="89"/>
    <s v=""/>
    <m/>
    <n v="0.18032122908268"/>
    <n v="99.897960911804716"/>
    <n v="99.897960911804716"/>
  </r>
  <r>
    <x v="1"/>
    <s v="josh@publir.com"/>
    <s v="Publir.com"/>
    <s v="0c81975d45cbc11fa9bf0402b9b5fc85"/>
    <s v="Thebolde.com 300x250"/>
    <x v="1"/>
    <n v="1"/>
    <n v="84.372600000000006"/>
    <n v="16.721800000000002"/>
    <n v="552"/>
    <n v="138"/>
    <n v="0.19819999999999999"/>
    <n v="1.0995600299999999"/>
    <n v="0.8"/>
    <n v="102882"/>
    <x v="5"/>
    <n v="0.27243626479999999"/>
    <x v="2"/>
    <s v="Y"/>
    <m/>
    <n v="0.25"/>
    <n v="138"/>
    <n v="138"/>
  </r>
  <r>
    <x v="1"/>
    <s v="josh@publir.com"/>
    <s v="Publir.com"/>
    <s v="60bb7262b0973e7d5eaf9eaa24e2523b"/>
    <s v="Americannewsx.com 728x90"/>
    <x v="1"/>
    <n v="0"/>
    <n v="29.960899999999999"/>
    <n v="10.942399999999999"/>
    <n v="531"/>
    <n v="133"/>
    <n v="0.36520000000000002"/>
    <n v="1.6173172600000001"/>
    <n v="1"/>
    <n v="102882"/>
    <x v="3"/>
    <n v="0.3816921231"/>
    <x v="2"/>
    <m/>
    <m/>
    <n v="0.25"/>
    <n v="132.75"/>
    <n v="132.75"/>
  </r>
  <r>
    <x v="1"/>
    <s v="josh@publir.com"/>
    <s v="Publir.com"/>
    <s v="6bddfac67b625248588617f462dd49c5"/>
    <s v="Americannewsx.com 300x250"/>
    <x v="1"/>
    <n v="0"/>
    <n v="28.226500000000001"/>
    <n v="10.975300000000001"/>
    <n v="524"/>
    <n v="131"/>
    <n v="0.38879999999999998"/>
    <n v="1.59086584"/>
    <n v="1"/>
    <n v="102882"/>
    <x v="3"/>
    <n v="0.37141148299999999"/>
    <x v="2"/>
    <m/>
    <m/>
    <n v="0.25"/>
    <n v="131"/>
    <n v="131"/>
  </r>
  <r>
    <x v="1"/>
    <s v="josh@publir.com"/>
    <s v="Publir.com"/>
    <s v="5dbdb4d0bdd179492b51b5b7bb337295"/>
    <s v="Hypeline.org 300x250"/>
    <x v="9"/>
    <n v="1"/>
    <n v="73.602699999999999"/>
    <n v="14.7563"/>
    <n v="491"/>
    <n v="136"/>
    <n v="0.20050000000000001"/>
    <n v="1.1092415799999999"/>
    <n v="0.8"/>
    <n v="102882"/>
    <x v="3"/>
    <n v="0.2787865035"/>
    <x v="90"/>
    <s v=""/>
    <m/>
    <n v="0.27878650351725398"/>
    <n v="136.88417322697171"/>
    <n v="136.88417322697171"/>
  </r>
  <r>
    <x v="1"/>
    <s v="josh@publir.com"/>
    <s v="Publir.com"/>
    <s v="cd3e850752562ae8068138d6922da4be"/>
    <s v="Lifezette.com #3 300x250"/>
    <x v="1"/>
    <n v="1"/>
    <n v="45.82"/>
    <n v="13.425800000000001"/>
    <n v="472"/>
    <n v="69"/>
    <n v="0.29299999999999998"/>
    <n v="1.1714036400000001"/>
    <n v="1"/>
    <n v="102882"/>
    <x v="5"/>
    <n v="0.14632329629999999"/>
    <x v="91"/>
    <s v=""/>
    <m/>
    <n v="0.14632329631180499"/>
    <n v="69.064595859171959"/>
    <n v="69.064595859171959"/>
  </r>
  <r>
    <x v="1"/>
    <s v="josh@publir.com"/>
    <s v="Publir.com"/>
    <s v="f2b5939066b5631e2b8fd83ca22d93ba"/>
    <s v="Americannewsx.com #2 300x250"/>
    <x v="1"/>
    <n v="0"/>
    <n v="26.9453"/>
    <n v="10.2196"/>
    <n v="462"/>
    <n v="115"/>
    <n v="0.37930000000000003"/>
    <n v="1.50773516"/>
    <n v="1"/>
    <n v="102882"/>
    <x v="3"/>
    <n v="0.33675354410000002"/>
    <x v="2"/>
    <m/>
    <m/>
    <n v="0.25"/>
    <n v="115.5"/>
    <n v="115.5"/>
  </r>
  <r>
    <x v="1"/>
    <s v="josh@publir.com"/>
    <s v="Publir.com"/>
    <s v="2639ec3665c10ef172b0014cdc186870"/>
    <s v="Abovethelaw.com 300x250"/>
    <x v="12"/>
    <n v="0"/>
    <n v="25.892600000000002"/>
    <n v="10.696099999999999"/>
    <n v="458"/>
    <n v="137"/>
    <n v="0.41310000000000002"/>
    <n v="1.4275900500000001"/>
    <n v="1"/>
    <n v="102882"/>
    <x v="5"/>
    <n v="0.29951879510000001"/>
    <x v="92"/>
    <m/>
    <m/>
    <n v="0.29951879514949997"/>
    <n v="137.179608178471"/>
    <n v="137.179608178471"/>
  </r>
  <r>
    <x v="1"/>
    <s v="josh@publir.com"/>
    <s v="Publir.com"/>
    <s v="63a15bc4417198cbd54a8bedd679e104"/>
    <s v="Thebolde.com #2 300x250"/>
    <x v="1"/>
    <n v="1"/>
    <n v="90.450500000000005"/>
    <n v="11.880599999999999"/>
    <n v="457"/>
    <n v="100"/>
    <n v="0.1313"/>
    <n v="1.2833330300000001"/>
    <n v="1"/>
    <n v="102882"/>
    <x v="3"/>
    <n v="0.22077903830000001"/>
    <x v="93"/>
    <s v=""/>
    <m/>
    <n v="0.22077903825387399"/>
    <n v="100.89602048202042"/>
    <n v="100.89602048202042"/>
  </r>
  <r>
    <x v="1"/>
    <s v="josh@publir.com"/>
    <s v="Publir.com"/>
    <s v="bf2665b739ccc2070edf7e961adbca20"/>
    <s v="Liftable.comTablet #7 300x250"/>
    <x v="1"/>
    <n v="0"/>
    <n v="40.71"/>
    <n v="10.684900000000001"/>
    <n v="432"/>
    <n v="107"/>
    <n v="0.26250000000000001"/>
    <n v="1.3473156399999999"/>
    <n v="1"/>
    <n v="102882"/>
    <x v="3"/>
    <n v="0.2577834275"/>
    <x v="2"/>
    <m/>
    <m/>
    <n v="0.25"/>
    <n v="108"/>
    <n v="108"/>
  </r>
  <r>
    <x v="1"/>
    <s v="josh@publir.com"/>
    <s v="Publir.com"/>
    <s v="54ef9912b000f8e8109d919779465aa9"/>
    <s v="SheFindsDT 160x600"/>
    <x v="9"/>
    <n v="0"/>
    <n v="25.357199999999999"/>
    <n v="11.7182"/>
    <n v="404"/>
    <n v="120"/>
    <n v="0.46210000000000001"/>
    <n v="1.1494553700000001"/>
    <n v="0.8"/>
    <n v="102882"/>
    <x v="3"/>
    <n v="0.3040182125"/>
    <x v="21"/>
    <m/>
    <m/>
    <n v="0.3"/>
    <n v="121.19999999999999"/>
    <n v="121.19999999999999"/>
  </r>
  <r>
    <x v="1"/>
    <s v="josh@publir.com"/>
    <s v="Publir.com"/>
    <s v="bfcbc609757452488d1ac349e34727e9"/>
    <s v="Medcitynews.com #4 300x250"/>
    <x v="9"/>
    <n v="0"/>
    <n v="16.351900000000001"/>
    <n v="8.8539999999999992"/>
    <n v="394"/>
    <n v="118"/>
    <n v="0.54149999999999998"/>
    <n v="1.4844638400000001"/>
    <n v="1"/>
    <n v="102882"/>
    <x v="5"/>
    <n v="0.32635610799999998"/>
    <x v="21"/>
    <m/>
    <m/>
    <n v="0.3"/>
    <n v="118.19999999999999"/>
    <n v="118.19999999999999"/>
  </r>
  <r>
    <x v="1"/>
    <s v="josh@publir.com"/>
    <s v="Publir.com"/>
    <s v="615d0ceb04830ac63064d5ceeb16107f"/>
    <s v="Intellectualtakeout.org #4 300x250"/>
    <x v="1"/>
    <n v="1"/>
    <n v="55.178699999999999"/>
    <n v="7.4988000000000001"/>
    <n v="391"/>
    <n v="98"/>
    <n v="0.13589999999999999"/>
    <n v="1.73891963"/>
    <n v="1"/>
    <n v="102882"/>
    <x v="3"/>
    <n v="0.42493029570000002"/>
    <x v="2"/>
    <s v="Y"/>
    <m/>
    <n v="0.25"/>
    <n v="97.75"/>
    <n v="97.75"/>
  </r>
  <r>
    <x v="1"/>
    <s v="josh@publir.com"/>
    <s v="Publir.com"/>
    <s v="a0d6248cfa8df9138226e0f8f23d1908"/>
    <s v="Usuncut.com #3 300x250"/>
    <x v="6"/>
    <n v="1"/>
    <n v="90.618099999999998"/>
    <n v="10.2807"/>
    <n v="382"/>
    <n v="38"/>
    <n v="0.1135"/>
    <n v="1.23742653"/>
    <n v="1"/>
    <n v="102882"/>
    <x v="1"/>
    <n v="0.1918712115"/>
    <x v="27"/>
    <s v="Y"/>
    <m/>
    <n v="0.1"/>
    <n v="38.200000000000003"/>
    <n v="38.200000000000003"/>
  </r>
  <r>
    <x v="1"/>
    <s v="josh@publir.com"/>
    <s v="Publir.com"/>
    <s v="66ff3dcb663c433fa4497ad50a80b18a"/>
    <s v="Medcitynews.com 300x250"/>
    <x v="9"/>
    <n v="0"/>
    <n v="15.3202"/>
    <n v="8.4318000000000008"/>
    <n v="377"/>
    <n v="113"/>
    <n v="0.5504"/>
    <n v="1.49149138"/>
    <n v="1"/>
    <n v="102882"/>
    <x v="5"/>
    <n v="0.32953015140000003"/>
    <x v="21"/>
    <m/>
    <m/>
    <n v="0.3"/>
    <n v="113.1"/>
    <n v="113.1"/>
  </r>
  <r>
    <x v="1"/>
    <s v="josh@publir.com"/>
    <s v="Publir.com"/>
    <s v="2bb8bc719cfa138894439c368f38b59c"/>
    <s v="ConservativetribuneDesktop #3 300x250"/>
    <x v="9"/>
    <n v="0"/>
    <n v="29.569400000000002"/>
    <n v="16.319700000000001"/>
    <n v="359"/>
    <n v="108"/>
    <n v="0.55189999999999995"/>
    <n v="0.73371514000000004"/>
    <n v="0.45"/>
    <n v="102882"/>
    <x v="5"/>
    <n v="0.38668295590000001"/>
    <x v="21"/>
    <m/>
    <m/>
    <n v="0.3"/>
    <n v="107.7"/>
    <n v="107.7"/>
  </r>
  <r>
    <x v="1"/>
    <s v="josh@publir.com"/>
    <s v="Publir.com"/>
    <s v="8dd623dd5e670b194fba1d609e925bc0"/>
    <s v="Michellemalkin.com #2 160x600"/>
    <x v="1"/>
    <n v="0"/>
    <n v="14.4001"/>
    <n v="4.6882999999999999"/>
    <n v="358"/>
    <n v="77"/>
    <n v="0.3256"/>
    <n v="2.54707325"/>
    <n v="2"/>
    <n v="102882"/>
    <x v="3"/>
    <n v="0.21478504870000001"/>
    <x v="94"/>
    <m/>
    <m/>
    <n v="0.214785048663204"/>
    <n v="76.893047421427028"/>
    <n v="76.893047421427028"/>
  </r>
  <r>
    <x v="1"/>
    <s v="josh@publir.com"/>
    <s v="Publir.com"/>
    <s v="cc80b4bc3d46b22f7d9119b3f9f87813"/>
    <s v="Michellemalkin.com 160x600"/>
    <x v="1"/>
    <n v="0"/>
    <n v="14.3781"/>
    <n v="4.6679000000000004"/>
    <n v="357"/>
    <n v="77"/>
    <n v="0.32469999999999999"/>
    <n v="2.5490673400000001"/>
    <n v="2"/>
    <n v="102882"/>
    <x v="3"/>
    <n v="0.21539930879999999"/>
    <x v="95"/>
    <m/>
    <m/>
    <n v="0.21539930881758801"/>
    <n v="76.897553247878918"/>
    <n v="76.897553247878918"/>
  </r>
  <r>
    <x v="1"/>
    <s v="josh@publir.com"/>
    <s v="Publir.com"/>
    <s v="cb1ae8b0430788ba850aa78d99f51ffb"/>
    <s v="Hypeline.org 728x90"/>
    <x v="9"/>
    <n v="0"/>
    <n v="43.547699999999999"/>
    <n v="10.830399999999999"/>
    <n v="353"/>
    <n v="93"/>
    <n v="0.2487"/>
    <n v="1.0866288500000001"/>
    <n v="0.8"/>
    <n v="102882"/>
    <x v="3"/>
    <n v="0.26377806279999999"/>
    <x v="96"/>
    <m/>
    <m/>
    <n v="0.26377806277126498"/>
    <n v="93.113656158256532"/>
    <n v="93.113656158256532"/>
  </r>
  <r>
    <x v="1"/>
    <s v="josh@publir.com"/>
    <s v="Publir.com"/>
    <s v="1730f3a6b1f4797ff5150611b0d3b927"/>
    <s v="Chicksontheright.com 300x600"/>
    <x v="6"/>
    <n v="1"/>
    <n v="102.6812"/>
    <n v="12.1846"/>
    <n v="337"/>
    <n v="34"/>
    <n v="0.1187"/>
    <n v="0.92092224"/>
    <n v="0.75"/>
    <n v="102882"/>
    <x v="1"/>
    <n v="0.1855989958"/>
    <x v="27"/>
    <s v="Y"/>
    <m/>
    <n v="0.1"/>
    <n v="33.700000000000003"/>
    <n v="33.700000000000003"/>
  </r>
  <r>
    <x v="1"/>
    <s v="josh@publir.com"/>
    <s v="Publir.com"/>
    <s v="da561c61fe99142a659a706c0669791a"/>
    <s v="Liftable.com #7 300x250"/>
    <x v="1"/>
    <n v="0"/>
    <n v="13.4404"/>
    <n v="7.9333"/>
    <n v="329"/>
    <n v="82"/>
    <n v="0.59030000000000005"/>
    <n v="1.3824743799999999"/>
    <n v="1"/>
    <n v="102882"/>
    <x v="3"/>
    <n v="0.27665929210000001"/>
    <x v="2"/>
    <m/>
    <m/>
    <n v="0.25"/>
    <n v="82.25"/>
    <n v="82.25"/>
  </r>
  <r>
    <x v="1"/>
    <s v="josh@publir.com"/>
    <s v="Publir.com"/>
    <s v="4e20a5e3e796f6c2baa6e4e76c5523b5"/>
    <s v="ConservativetribuneTablet #2 300x250"/>
    <x v="1"/>
    <n v="1"/>
    <n v="75.947900000000004"/>
    <n v="13.997199999999999"/>
    <n v="326"/>
    <n v="53"/>
    <n v="0.18429999999999999"/>
    <n v="0.77545123999999999"/>
    <n v="0.65"/>
    <n v="102882"/>
    <x v="3"/>
    <n v="0.1617783706"/>
    <x v="97"/>
    <s v=""/>
    <m/>
    <n v="0.16177837063087"/>
    <n v="52.739748825663618"/>
    <n v="52.739748825663618"/>
  </r>
  <r>
    <x v="1"/>
    <s v="josh@publir.com"/>
    <s v="Publir.com"/>
    <s v="bc762c79ca10da549a6e4085e48bd747"/>
    <s v="ConservativetribuneDesktop #4 300x250"/>
    <x v="9"/>
    <n v="0"/>
    <n v="25.388400000000001"/>
    <n v="15.3591"/>
    <n v="319"/>
    <n v="96"/>
    <n v="0.60499999999999998"/>
    <n v="0.69307903999999998"/>
    <n v="0.4"/>
    <n v="102882"/>
    <x v="5"/>
    <n v="0.42286524850000001"/>
    <x v="25"/>
    <m/>
    <m/>
    <n v="0.29999999999999899"/>
    <n v="95.699999999999676"/>
    <n v="95.699999999999676"/>
  </r>
  <r>
    <x v="1"/>
    <s v="josh@publir.com"/>
    <s v="Publir.com"/>
    <s v="40456d50f44cbf4a8b9a5575230b8f23"/>
    <s v="Powerlineblog.com 300x250"/>
    <x v="10"/>
    <n v="1"/>
    <n v="40.183100000000003"/>
    <n v="8.3585999999999991"/>
    <n v="309"/>
    <n v="46"/>
    <n v="0.20799999999999999"/>
    <n v="1.23324474"/>
    <n v="1"/>
    <n v="102882"/>
    <x v="5"/>
    <n v="0.1891309454"/>
    <x v="17"/>
    <s v="Y"/>
    <m/>
    <n v="0.15"/>
    <n v="46.35"/>
    <n v="46.35"/>
  </r>
  <r>
    <x v="1"/>
    <s v="josh@publir.com"/>
    <s v="Publir.com"/>
    <s v="54822ca0d480304f1d41f65fa95f5b1f"/>
    <s v="Thebolde.com 728x90"/>
    <x v="1"/>
    <n v="0"/>
    <n v="23.2102"/>
    <n v="7.9153000000000002"/>
    <n v="303"/>
    <n v="76"/>
    <n v="0.34100000000000003"/>
    <n v="1.2776752"/>
    <n v="0.88"/>
    <n v="102882"/>
    <x v="3"/>
    <n v="0.31124905800000002"/>
    <x v="2"/>
    <m/>
    <m/>
    <n v="0.25"/>
    <n v="75.75"/>
    <n v="75.75"/>
  </r>
  <r>
    <x v="1"/>
    <s v="josh@publir.com"/>
    <s v="Publir.com"/>
    <s v="61a8e9eebf98403a815a49132dc54117"/>
    <s v="Theradicals.com 728x90"/>
    <x v="6"/>
    <n v="1"/>
    <n v="89.793300000000002"/>
    <n v="9.5967000000000002"/>
    <n v="302"/>
    <n v="30"/>
    <n v="0.1069"/>
    <n v="1.0488187899999999"/>
    <n v="0.9"/>
    <n v="102882"/>
    <x v="1"/>
    <n v="0.1418918056"/>
    <x v="27"/>
    <s v="Y"/>
    <m/>
    <n v="0.1"/>
    <n v="30.200000000000003"/>
    <n v="30.200000000000003"/>
  </r>
  <r>
    <x v="1"/>
    <s v="josh@publir.com"/>
    <s v="Publir.com"/>
    <s v="8a2c09ab170be2df9ce0f361dc352457"/>
    <s v="Reverbpress.com 300x250"/>
    <x v="1"/>
    <n v="1"/>
    <n v="44.926099999999998"/>
    <n v="9.9547000000000008"/>
    <n v="302"/>
    <n v="75"/>
    <n v="0.22159999999999999"/>
    <n v="1.01039134"/>
    <n v="0.7"/>
    <n v="102882"/>
    <x v="1"/>
    <n v="0.30719913189999998"/>
    <x v="2"/>
    <s v="Y"/>
    <m/>
    <n v="0.25"/>
    <n v="75.5"/>
    <n v="75.5"/>
  </r>
  <r>
    <x v="1"/>
    <s v="josh@publir.com"/>
    <s v="Publir.com"/>
    <s v="c28c8a912308a781cf5aeec1b1d04884"/>
    <s v="Usuncut.com 300x250"/>
    <x v="10"/>
    <n v="1"/>
    <n v="47.764299999999999"/>
    <n v="8.0721000000000007"/>
    <n v="291"/>
    <n v="44"/>
    <n v="0.16900000000000001"/>
    <n v="1.2027794199999999"/>
    <n v="1"/>
    <n v="102882"/>
    <x v="5"/>
    <n v="0.1685923624"/>
    <x v="17"/>
    <s v="Y"/>
    <m/>
    <n v="0.15"/>
    <n v="43.65"/>
    <n v="43.65"/>
  </r>
  <r>
    <x v="1"/>
    <s v="josh@publir.com"/>
    <s v="Publir.com"/>
    <s v="78325d4ffeaa40f84f36ed2e6d749224"/>
    <s v="Samuel-warde.com #2 300x250"/>
    <x v="1"/>
    <n v="0"/>
    <n v="24.370100000000001"/>
    <n v="7.3929"/>
    <n v="284"/>
    <n v="71"/>
    <n v="0.3034"/>
    <n v="1.2783992399999999"/>
    <n v="0.9"/>
    <n v="102882"/>
    <x v="5"/>
    <n v="0.2959945766"/>
    <x v="2"/>
    <m/>
    <m/>
    <n v="0.25"/>
    <n v="71"/>
    <n v="71"/>
  </r>
  <r>
    <x v="1"/>
    <s v="josh@publir.com"/>
    <s v="Publir.com"/>
    <s v="4dc2897ba3b3bc07e31e826929b3a800"/>
    <s v="Theradicals.com #2 160x600"/>
    <x v="10"/>
    <n v="1"/>
    <n v="90.1995"/>
    <n v="13.1999"/>
    <n v="283"/>
    <n v="42"/>
    <n v="0.14630000000000001"/>
    <n v="0.71549684000000002"/>
    <n v="0.6"/>
    <n v="102882"/>
    <x v="5"/>
    <n v="0.16142186959999999"/>
    <x v="17"/>
    <s v="Y"/>
    <m/>
    <n v="0.15"/>
    <n v="42.449999999999996"/>
    <n v="42.449999999999996"/>
  </r>
  <r>
    <x v="1"/>
    <s v="josh@publir.com"/>
    <s v="Publir.com"/>
    <s v="b154b4b39b958fb7f44be2b5bf744a83"/>
    <s v="Theradicals.com 160x600"/>
    <x v="7"/>
    <n v="1"/>
    <n v="91.267099999999999"/>
    <n v="10.067299999999999"/>
    <n v="279"/>
    <n v="14"/>
    <n v="0.1103"/>
    <n v="0.92464915000000003"/>
    <n v="0.8"/>
    <n v="102882"/>
    <x v="1"/>
    <n v="0.13480696640000001"/>
    <x v="98"/>
    <s v="Y"/>
    <m/>
    <n v="0.05"/>
    <n v="13.950000000000001"/>
    <n v="13.950000000000001"/>
  </r>
  <r>
    <x v="1"/>
    <s v="josh@publir.com"/>
    <s v="Publir.com"/>
    <s v="dbab1958ff88ea57652c20a2645f8c9c"/>
    <s v="ConservativetribuneMobile #3 300x250"/>
    <x v="9"/>
    <n v="1"/>
    <n v="63.882899999999999"/>
    <n v="15.514900000000001"/>
    <n v="278"/>
    <n v="83"/>
    <n v="0.2429"/>
    <n v="0.59674689999999997"/>
    <n v="0.4"/>
    <n v="102882"/>
    <x v="4"/>
    <n v="0.32969906999999998"/>
    <x v="21"/>
    <s v="Y"/>
    <m/>
    <n v="0.3"/>
    <n v="83.399999999999991"/>
    <n v="83.399999999999991"/>
  </r>
  <r>
    <x v="1"/>
    <s v="josh@publir.com"/>
    <s v="Publir.com"/>
    <s v="2406e1a20ca9dcb7cc2b726145e7fd77"/>
    <s v="Thebolde.com #2 728x90"/>
    <x v="1"/>
    <n v="0"/>
    <n v="23.447399999999998"/>
    <n v="7.8960999999999997"/>
    <n v="277"/>
    <n v="69"/>
    <n v="0.33679999999999999"/>
    <n v="1.1704394600000001"/>
    <n v="0.8"/>
    <n v="102882"/>
    <x v="3"/>
    <n v="0.31649604209999999"/>
    <x v="2"/>
    <m/>
    <m/>
    <n v="0.25"/>
    <n v="69.25"/>
    <n v="69.25"/>
  </r>
  <r>
    <x v="1"/>
    <s v="josh@publir.com"/>
    <s v="Publir.com"/>
    <s v="764fc9b665f40441174e971f8adca093"/>
    <s v="Liftable.comTablet #5 300x250"/>
    <x v="1"/>
    <n v="0"/>
    <n v="23.355799999999999"/>
    <n v="6.7310999999999996"/>
    <n v="274"/>
    <n v="69"/>
    <n v="0.28820000000000001"/>
    <n v="1.35862047"/>
    <n v="1"/>
    <n v="102882"/>
    <x v="3"/>
    <n v="0.26395927190000001"/>
    <x v="2"/>
    <m/>
    <m/>
    <n v="0.25"/>
    <n v="68.5"/>
    <n v="68.5"/>
  </r>
  <r>
    <x v="1"/>
    <s v="josh@publir.com"/>
    <s v="Publir.com"/>
    <s v="f47278b261ca824a5b6806df915eae07"/>
    <s v="Liftable.comMobile #3 300x250"/>
    <x v="1"/>
    <n v="0"/>
    <n v="19.692699999999999"/>
    <n v="6.1025999999999998"/>
    <n v="267"/>
    <n v="67"/>
    <n v="0.30990000000000001"/>
    <n v="1.4557587000000001"/>
    <n v="1"/>
    <n v="102882"/>
    <x v="3"/>
    <n v="0.31307296849999999"/>
    <x v="2"/>
    <m/>
    <m/>
    <n v="0.25"/>
    <n v="66.75"/>
    <n v="66.75"/>
  </r>
  <r>
    <x v="1"/>
    <s v="josh@publir.com"/>
    <s v="Publir.com"/>
    <s v="2d0a6b52a00ee1803ec3040773c88eec"/>
    <s v="Medcitynews.com #2 728x90"/>
    <x v="9"/>
    <n v="0"/>
    <n v="11.211"/>
    <n v="6.0106000000000002"/>
    <n v="266"/>
    <n v="80"/>
    <n v="0.53610000000000002"/>
    <n v="1.47382944"/>
    <n v="1"/>
    <n v="102882"/>
    <x v="5"/>
    <n v="0.32149543860000002"/>
    <x v="21"/>
    <m/>
    <m/>
    <n v="0.3"/>
    <n v="79.8"/>
    <n v="79.8"/>
  </r>
  <r>
    <x v="1"/>
    <s v="josh@publir.com"/>
    <s v="Publir.com"/>
    <s v="f4e85d53f7a12cfc182f03c197fdcb9d"/>
    <s v="Medcitynews.com 728x90"/>
    <x v="9"/>
    <n v="0"/>
    <n v="10.269399999999999"/>
    <n v="5.7811000000000003"/>
    <n v="257"/>
    <n v="77"/>
    <n v="0.56289999999999996"/>
    <n v="1.4835114599999999"/>
    <n v="1"/>
    <n v="102882"/>
    <x v="5"/>
    <n v="0.32592364330000001"/>
    <x v="21"/>
    <m/>
    <m/>
    <n v="0.3"/>
    <n v="77.099999999999994"/>
    <n v="77.099999999999994"/>
  </r>
  <r>
    <x v="1"/>
    <s v="josh@publir.com"/>
    <s v="Publir.com"/>
    <s v="d594a58a32cd61507600e4b3dba37b23"/>
    <s v="Samuel-warde.com 728x90"/>
    <x v="1"/>
    <n v="0"/>
    <n v="27.194400000000002"/>
    <n v="6.2636000000000003"/>
    <n v="254"/>
    <n v="63"/>
    <n v="0.2303"/>
    <n v="1.3497029300000001"/>
    <n v="1"/>
    <n v="102882"/>
    <x v="5"/>
    <n v="0.25909622430000001"/>
    <x v="23"/>
    <m/>
    <m/>
    <n v="0.249999999999999"/>
    <n v="63.499999999999744"/>
    <n v="63.499999999999744"/>
  </r>
  <r>
    <x v="1"/>
    <s v="josh@publir.com"/>
    <s v="Publir.com"/>
    <s v="e2bf59dc09dc6200e875b9c14f288ab9"/>
    <s v="SheFindsTablet 300x250"/>
    <x v="1"/>
    <n v="1"/>
    <n v="31.455100000000002"/>
    <n v="8.9791000000000007"/>
    <n v="246"/>
    <n v="44"/>
    <n v="0.28549999999999998"/>
    <n v="0.91252823999999999"/>
    <n v="0.75"/>
    <n v="102882"/>
    <x v="3"/>
    <n v="0.17810762769999999"/>
    <x v="99"/>
    <s v=""/>
    <m/>
    <n v="0.17810762770448799"/>
    <n v="43.814476415304043"/>
    <n v="43.814476415304043"/>
  </r>
  <r>
    <x v="1"/>
    <s v="josh@publir.com"/>
    <s v="Publir.com"/>
    <s v="33f288e5f2b156ccb8e7ace6094d1cc4"/>
    <s v="Samuel-warde.com #2 728x90"/>
    <x v="1"/>
    <n v="0"/>
    <n v="27.378900000000002"/>
    <n v="6.6055999999999999"/>
    <n v="241"/>
    <n v="60"/>
    <n v="0.24129999999999999"/>
    <n v="1.2181100600000001"/>
    <n v="0.9"/>
    <n v="102882"/>
    <x v="5"/>
    <n v="0.26115050560000003"/>
    <x v="2"/>
    <m/>
    <m/>
    <n v="0.25"/>
    <n v="60.25"/>
    <n v="60.25"/>
  </r>
  <r>
    <x v="1"/>
    <s v="josh@publir.com"/>
    <s v="Publir.com"/>
    <s v="e78c07c137a88dba6075c1328a70b2af"/>
    <s v="Powerlineblog.com 728x90"/>
    <x v="6"/>
    <n v="1"/>
    <n v="40.748800000000003"/>
    <n v="6.6992000000000003"/>
    <n v="238"/>
    <n v="24"/>
    <n v="0.16439999999999999"/>
    <n v="1.1817707799999999"/>
    <n v="1"/>
    <n v="102882"/>
    <x v="1"/>
    <n v="0.1538122163"/>
    <x v="10"/>
    <s v="Y"/>
    <m/>
    <n v="9.9999999999999895E-2"/>
    <n v="23.799999999999976"/>
    <n v="23.799999999999976"/>
  </r>
  <r>
    <x v="1"/>
    <s v="josh@publir.com"/>
    <s v="Publir.com"/>
    <s v="09553aaaa9d43008cd948b86f0307efd"/>
    <s v="Usuncut.com #2 300x250"/>
    <x v="6"/>
    <n v="1"/>
    <n v="51.401600000000002"/>
    <n v="6.1022999999999996"/>
    <n v="224"/>
    <n v="22"/>
    <n v="0.1187"/>
    <n v="1.22422863"/>
    <n v="1"/>
    <n v="102882"/>
    <x v="1"/>
    <n v="0.1831591105"/>
    <x v="27"/>
    <s v="Y"/>
    <m/>
    <n v="0.1"/>
    <n v="22.400000000000002"/>
    <n v="22.400000000000002"/>
  </r>
  <r>
    <x v="1"/>
    <s v="josh@publir.com"/>
    <s v="Publir.com"/>
    <s v="67ba2b087550aeed5513bf7545072b7c"/>
    <s v="Dealbreaker.com 728x90"/>
    <x v="1"/>
    <n v="0"/>
    <n v="14.189299999999999"/>
    <n v="5.0692000000000004"/>
    <n v="213"/>
    <n v="52"/>
    <n v="0.35730000000000001"/>
    <n v="1.3997548200000001"/>
    <n v="1"/>
    <n v="102882"/>
    <x v="5"/>
    <n v="0.2855891733"/>
    <x v="23"/>
    <m/>
    <m/>
    <n v="0.249999999999999"/>
    <n v="53.249999999999787"/>
    <n v="53.249999999999787"/>
  </r>
  <r>
    <x v="1"/>
    <s v="josh@publir.com"/>
    <s v="Publir.com"/>
    <s v="33b378bf88b0677a8ca0ace465ad7d1f"/>
    <s v="Liftable.comTablet #8 300x250"/>
    <x v="1"/>
    <n v="0"/>
    <n v="18.171800000000001"/>
    <n v="5.1787999999999998"/>
    <n v="208"/>
    <n v="52"/>
    <n v="0.28499999999999998"/>
    <n v="1.3402783300000001"/>
    <n v="1"/>
    <n v="102882"/>
    <x v="3"/>
    <n v="0.25388631960000002"/>
    <x v="2"/>
    <m/>
    <m/>
    <n v="0.25"/>
    <n v="52"/>
    <n v="52"/>
  </r>
  <r>
    <x v="1"/>
    <s v="josh@publir.com"/>
    <s v="Publir.com"/>
    <s v="1bae377b88dfcc6e493bbea6ed846571"/>
    <s v="ConservativetribuneDesktop #5 300x250"/>
    <x v="9"/>
    <n v="0"/>
    <n v="20.245999999999999"/>
    <n v="10.3134"/>
    <n v="198"/>
    <n v="59"/>
    <n v="0.50939999999999996"/>
    <n v="0.64067304999999997"/>
    <n v="0.4"/>
    <n v="102882"/>
    <x v="3"/>
    <n v="0.37565658260000001"/>
    <x v="21"/>
    <m/>
    <m/>
    <n v="0.3"/>
    <n v="59.4"/>
    <n v="59.4"/>
  </r>
  <r>
    <x v="1"/>
    <s v="josh@publir.com"/>
    <s v="Publir.com"/>
    <s v="bf5d6a09e11fc8981228f33dbf0df674"/>
    <s v="Liftable.com #3 300x250"/>
    <x v="1"/>
    <n v="0"/>
    <n v="7.3304999999999998"/>
    <n v="4.6006"/>
    <n v="197"/>
    <n v="49"/>
    <n v="0.62760000000000005"/>
    <n v="1.4263255100000001"/>
    <n v="1"/>
    <n v="102882"/>
    <x v="3"/>
    <n v="0.29889776880000002"/>
    <x v="2"/>
    <m/>
    <m/>
    <n v="0.25"/>
    <n v="49.25"/>
    <n v="49.25"/>
  </r>
  <r>
    <x v="1"/>
    <s v="josh@publir.com"/>
    <s v="Publir.com"/>
    <s v="91b65762ad02cb2149f9e53217ba6886"/>
    <s v="Liftable.com #2 300x250"/>
    <x v="1"/>
    <n v="0"/>
    <n v="7.1394000000000002"/>
    <n v="4.0545999999999998"/>
    <n v="170"/>
    <n v="42"/>
    <n v="0.56789999999999996"/>
    <n v="1.39388169"/>
    <n v="1"/>
    <n v="102882"/>
    <x v="3"/>
    <n v="0.28257899479999998"/>
    <x v="2"/>
    <m/>
    <m/>
    <n v="0.25"/>
    <n v="42.5"/>
    <n v="42.5"/>
  </r>
  <r>
    <x v="1"/>
    <s v="josh@publir.com"/>
    <s v="Publir.com"/>
    <s v="9b8937b6b9297e9bcee701d2a63cb498"/>
    <s v="Liftable.comMobile #2 300x250"/>
    <x v="1"/>
    <n v="0"/>
    <n v="14.4419"/>
    <n v="3.8733"/>
    <n v="165"/>
    <n v="41"/>
    <n v="0.26819999999999999"/>
    <n v="1.4201195"/>
    <n v="1"/>
    <n v="102882"/>
    <x v="3"/>
    <n v="0.2958339069"/>
    <x v="2"/>
    <m/>
    <m/>
    <n v="0.25"/>
    <n v="41.25"/>
    <n v="41.25"/>
  </r>
  <r>
    <x v="1"/>
    <s v="josh@publir.com"/>
    <s v="Publir.com"/>
    <s v="747b87a8d47e3f2425f36ac65d37f270"/>
    <s v="Liftable.com #8 300x250"/>
    <x v="1"/>
    <n v="0"/>
    <n v="6.7960000000000003"/>
    <n v="3.8875000000000002"/>
    <n v="163"/>
    <n v="41"/>
    <n v="0.57199999999999995"/>
    <n v="1.40049242"/>
    <n v="1"/>
    <n v="102882"/>
    <x v="3"/>
    <n v="0.28596543250000001"/>
    <x v="23"/>
    <m/>
    <m/>
    <n v="0.249999999999999"/>
    <n v="40.749999999999837"/>
    <n v="40.749999999999837"/>
  </r>
  <r>
    <x v="1"/>
    <s v="josh@publir.com"/>
    <s v="Publir.com"/>
    <s v="168398afc29985266fe28cfbda65a921"/>
    <s v="Intellectualtakeout.org #2 300x250"/>
    <x v="6"/>
    <n v="0"/>
    <n v="16.8032"/>
    <n v="3.5573999999999999"/>
    <n v="145"/>
    <n v="15"/>
    <n v="0.2117"/>
    <n v="1.3611308600000001"/>
    <n v="0.8"/>
    <n v="102882"/>
    <x v="1"/>
    <n v="0.41225342390000003"/>
    <x v="27"/>
    <m/>
    <m/>
    <n v="0.1"/>
    <n v="14.5"/>
    <n v="14.5"/>
  </r>
  <r>
    <x v="1"/>
    <s v="josh@publir.com"/>
    <s v="Publir.com"/>
    <s v="f89ce5a1d029a3a940f150d5cca24ce1"/>
    <s v="WesternjournalismTablet #5 300x250"/>
    <x v="1"/>
    <n v="0"/>
    <n v="27.452999999999999"/>
    <n v="10.039099999999999"/>
    <n v="145"/>
    <n v="36"/>
    <n v="0.36570000000000003"/>
    <n v="0.48274029000000002"/>
    <n v="0.35"/>
    <n v="102882"/>
    <x v="3"/>
    <n v="0.2749724751"/>
    <x v="2"/>
    <m/>
    <m/>
    <n v="0.25"/>
    <n v="36.25"/>
    <n v="36.25"/>
  </r>
  <r>
    <x v="1"/>
    <s v="josh@publir.com"/>
    <s v="Publir.com"/>
    <s v="b22fc5cb59d376f23575bb1abea69f6d"/>
    <s v="Intellectualtakeout.org #3 300x250"/>
    <x v="1"/>
    <n v="0"/>
    <n v="15.7424"/>
    <n v="2.9083000000000001"/>
    <n v="143"/>
    <n v="36"/>
    <n v="0.1847"/>
    <n v="1.6445377699999999"/>
    <n v="1"/>
    <n v="102882"/>
    <x v="3"/>
    <n v="0.39192640270000001"/>
    <x v="23"/>
    <m/>
    <m/>
    <n v="0.249999999999999"/>
    <n v="35.749999999999858"/>
    <n v="35.749999999999858"/>
  </r>
  <r>
    <x v="1"/>
    <s v="josh@publir.com"/>
    <s v="Publir.com"/>
    <s v="732fc908c237946d959b718fdfa56187"/>
    <s v="Tpnn.comMobile 300x250"/>
    <x v="1"/>
    <n v="0"/>
    <n v="7.2618999999999998"/>
    <n v="4.0717999999999996"/>
    <n v="132"/>
    <n v="32"/>
    <n v="0.56069999999999998"/>
    <n v="1.0846469599999999"/>
    <n v="0.8"/>
    <n v="102882"/>
    <x v="3"/>
    <n v="0.26243282020000003"/>
    <x v="2"/>
    <m/>
    <m/>
    <n v="0.25"/>
    <n v="33"/>
    <n v="33"/>
  </r>
  <r>
    <x v="1"/>
    <s v="josh@publir.com"/>
    <s v="Publir.com"/>
    <s v="10e03a244cb7e7da6d528234354b0723"/>
    <s v="SheFindsTablet 160x600"/>
    <x v="10"/>
    <n v="0"/>
    <n v="20.7864"/>
    <n v="5.2839999999999998"/>
    <n v="126"/>
    <n v="6"/>
    <n v="0.25419999999999998"/>
    <n v="0.79172434000000003"/>
    <n v="0.75"/>
    <n v="102882"/>
    <x v="5"/>
    <n v="5.2700593800000001E-2"/>
    <x v="100"/>
    <m/>
    <m/>
    <n v="5.2700593833555798E-2"/>
    <n v="6.6402748230280304"/>
    <n v="6.6402748230280304"/>
  </r>
  <r>
    <x v="1"/>
    <s v="josh@publir.com"/>
    <s v="Publir.com"/>
    <s v="466fcfeb33bebe45d4d8910cf6126b9d"/>
    <s v="ConservativetribuneTablet 300x250"/>
    <x v="1"/>
    <n v="1"/>
    <n v="30.174099999999999"/>
    <n v="3.9794999999999998"/>
    <n v="125"/>
    <n v="28"/>
    <n v="0.13189999999999999"/>
    <n v="1.0444905099999999"/>
    <n v="0.8"/>
    <n v="102882"/>
    <x v="2"/>
    <n v="0.23407633729999999"/>
    <x v="101"/>
    <s v=""/>
    <m/>
    <n v="0.234076337347078"/>
    <n v="29.259542168384751"/>
    <n v="29.259542168384751"/>
  </r>
  <r>
    <x v="1"/>
    <s v="josh@publir.com"/>
    <s v="Publir.com"/>
    <s v="04adc97128319ad8afc4d1e608fe47e1"/>
    <s v="Takimag.com 728x90"/>
    <x v="6"/>
    <n v="0"/>
    <n v="19.134599999999999"/>
    <n v="3.8635999999999999"/>
    <n v="122"/>
    <n v="12"/>
    <n v="0.2019"/>
    <n v="1.0554483299999999"/>
    <n v="0.8"/>
    <n v="102882"/>
    <x v="1"/>
    <n v="0.24202826450000001"/>
    <x v="27"/>
    <m/>
    <m/>
    <n v="0.1"/>
    <n v="12.200000000000001"/>
    <n v="12.200000000000001"/>
  </r>
  <r>
    <x v="1"/>
    <s v="josh@publir.com"/>
    <s v="Publir.com"/>
    <s v="ef87eb5697efba2fe2b85576c8481297"/>
    <s v="ConservativetribuneTablet #3 300x250"/>
    <x v="9"/>
    <n v="0"/>
    <n v="26.060600000000001"/>
    <n v="8.3209"/>
    <n v="118"/>
    <n v="35"/>
    <n v="0.31929999999999997"/>
    <n v="0.47180750999999999"/>
    <n v="0.25"/>
    <n v="102882"/>
    <x v="5"/>
    <n v="0.47012288530000002"/>
    <x v="21"/>
    <m/>
    <m/>
    <n v="0.3"/>
    <n v="35.4"/>
    <n v="35.4"/>
  </r>
  <r>
    <x v="1"/>
    <s v="josh@publir.com"/>
    <s v="Publir.com"/>
    <s v="ea85f62a1920e1d4f10cabfcc1a6e70d"/>
    <s v="Intellectualtakeout.org 300x250"/>
    <x v="24"/>
    <n v="0"/>
    <n v="8.5067000000000004"/>
    <n v="2.8166000000000002"/>
    <n v="114"/>
    <n v="38"/>
    <n v="0.33110000000000001"/>
    <n v="1.3540511799999999"/>
    <n v="0.85"/>
    <n v="102882"/>
    <x v="3"/>
    <n v="0.37225415449999999"/>
    <x v="102"/>
    <m/>
    <m/>
    <n v="0.32999999999999902"/>
    <n v="37.619999999999891"/>
    <n v="37.619999999999891"/>
  </r>
  <r>
    <x v="1"/>
    <s v="josh@publir.com"/>
    <s v="Publir.com"/>
    <s v="bae385cc030ffd0410ca78912038afae"/>
    <s v="SheFindsDT 728x90"/>
    <x v="1"/>
    <n v="0"/>
    <n v="7.8818000000000001"/>
    <n v="2.7534999999999998"/>
    <n v="111"/>
    <n v="27"/>
    <n v="0.3493"/>
    <n v="1.3476717899999999"/>
    <n v="1"/>
    <n v="102882"/>
    <x v="3"/>
    <n v="0.25797957319999998"/>
    <x v="23"/>
    <m/>
    <m/>
    <n v="0.249999999999999"/>
    <n v="27.74999999999989"/>
    <n v="27.74999999999989"/>
  </r>
  <r>
    <x v="1"/>
    <s v="josh@publir.com"/>
    <s v="Publir.com"/>
    <s v="3a06b450bdf168cc5511784a160d09d2"/>
    <s v="Thefederalist.com 728x90"/>
    <x v="1"/>
    <n v="0"/>
    <n v="21.997"/>
    <n v="2.7225000000000001"/>
    <n v="110"/>
    <n v="27"/>
    <n v="0.12379999999999999"/>
    <n v="1.3466010799999999"/>
    <n v="1"/>
    <n v="102882"/>
    <x v="3"/>
    <n v="0.25738957289999997"/>
    <x v="23"/>
    <m/>
    <m/>
    <n v="0.249999999999999"/>
    <n v="27.49999999999989"/>
    <n v="27.49999999999989"/>
  </r>
  <r>
    <x v="1"/>
    <s v="josh@publir.com"/>
    <s v="Publir.com"/>
    <s v="9381317b7470ee7b1d0377112bf84594"/>
    <s v="Art-of-living.info #2 300x250"/>
    <x v="1"/>
    <n v="0"/>
    <n v="8.1693999999999996"/>
    <n v="2.7250999999999999"/>
    <n v="107"/>
    <n v="27"/>
    <n v="0.33360000000000001"/>
    <n v="1.3093759"/>
    <n v="0.8"/>
    <n v="102882"/>
    <x v="5"/>
    <n v="0.38902190009999998"/>
    <x v="23"/>
    <m/>
    <m/>
    <n v="0.249999999999999"/>
    <n v="26.749999999999893"/>
    <n v="26.749999999999893"/>
  </r>
  <r>
    <x v="1"/>
    <s v="josh@publir.com"/>
    <s v="Publir.com"/>
    <s v="7fd5f2d9df4b1c2bf805ab4598780bf4"/>
    <s v="Liftable.comTablet #2 300x250"/>
    <x v="1"/>
    <n v="0"/>
    <n v="11.193300000000001"/>
    <n v="2.6149"/>
    <n v="105"/>
    <n v="26"/>
    <n v="0.2336"/>
    <n v="1.33501325"/>
    <n v="1"/>
    <n v="102882"/>
    <x v="3"/>
    <n v="0.25094376299999999"/>
    <x v="23"/>
    <m/>
    <m/>
    <n v="0.249999999999999"/>
    <n v="26.249999999999893"/>
    <n v="26.249999999999893"/>
  </r>
  <r>
    <x v="1"/>
    <s v="josh@publir.com"/>
    <s v="Publir.com"/>
    <s v="09738623081eeea0d6b56e4e3ad560ae"/>
    <s v="Michellemalkin.com 300x250"/>
    <x v="10"/>
    <n v="0"/>
    <n v="3.6294"/>
    <n v="1.3577999999999999"/>
    <n v="104"/>
    <n v="16"/>
    <n v="0.37409999999999999"/>
    <n v="2.5521384600000001"/>
    <n v="2"/>
    <n v="102882"/>
    <x v="5"/>
    <n v="0.21634345830000001"/>
    <x v="17"/>
    <m/>
    <m/>
    <n v="0.15"/>
    <n v="15.6"/>
    <n v="15.6"/>
  </r>
  <r>
    <x v="1"/>
    <s v="josh@publir.com"/>
    <s v="Publir.com"/>
    <s v="0a256e7a8ab80a129bbb40abda048335"/>
    <s v="Liftable.com #5 300x250"/>
    <x v="1"/>
    <n v="0"/>
    <n v="4.8625999999999996"/>
    <n v="2.4499"/>
    <n v="100"/>
    <n v="25"/>
    <n v="0.50380000000000003"/>
    <n v="1.3546750599999999"/>
    <n v="1"/>
    <n v="102882"/>
    <x v="3"/>
    <n v="0.26181559920000003"/>
    <x v="2"/>
    <m/>
    <m/>
    <n v="0.25"/>
    <n v="25"/>
    <n v="25"/>
  </r>
  <r>
    <x v="1"/>
    <s v="josh@publir.com"/>
    <s v="Publir.com"/>
    <s v="7c2fde5ab645c5dba05d83278b883cbc"/>
    <s v="Legalinsurrection.com 728x90"/>
    <x v="9"/>
    <n v="0"/>
    <n v="12.767200000000001"/>
    <n v="3.0924"/>
    <n v="97"/>
    <n v="29"/>
    <n v="0.2422"/>
    <n v="1.04834038"/>
    <n v="0.6"/>
    <n v="102882"/>
    <x v="5"/>
    <n v="0.42766680330000001"/>
    <x v="21"/>
    <m/>
    <m/>
    <n v="0.3"/>
    <n v="29.099999999999998"/>
    <n v="29.099999999999998"/>
  </r>
  <r>
    <x v="1"/>
    <s v="josh@publir.com"/>
    <s v="Publir.com"/>
    <s v="a0ababdfc1dd822a65d996516e7dcfa3"/>
    <s v="Forwardprogressives.com 160x600"/>
    <x v="1"/>
    <n v="0"/>
    <n v="19.1356"/>
    <n v="3.0960000000000001"/>
    <n v="95"/>
    <n v="24"/>
    <n v="0.1618"/>
    <n v="1.02664267"/>
    <n v="0.7"/>
    <n v="102882"/>
    <x v="5"/>
    <n v="0.31816588309999999"/>
    <x v="2"/>
    <m/>
    <m/>
    <n v="0.25"/>
    <n v="23.75"/>
    <n v="23.75"/>
  </r>
  <r>
    <x v="1"/>
    <s v="josh@publir.com"/>
    <s v="Publir.com"/>
    <s v="9ce51d8fe39ad3991f5befe185e882a2"/>
    <s v="Medcitynews.com #2 300x250"/>
    <x v="9"/>
    <n v="0"/>
    <n v="4.0218999999999996"/>
    <n v="2.0836999999999999"/>
    <n v="93"/>
    <n v="28"/>
    <n v="0.5181"/>
    <n v="1.48292884"/>
    <n v="1"/>
    <n v="102882"/>
    <x v="5"/>
    <n v="0.32565880720000001"/>
    <x v="21"/>
    <m/>
    <m/>
    <n v="0.3"/>
    <n v="27.9"/>
    <n v="27.9"/>
  </r>
  <r>
    <x v="1"/>
    <s v="josh@publir.com"/>
    <s v="Publir.com"/>
    <s v="b229388e0779c89c461ac0a577db5613"/>
    <s v="ConservativetribuneMobile 300x250"/>
    <x v="5"/>
    <n v="0"/>
    <n v="18.759599999999999"/>
    <n v="2.3831000000000002"/>
    <n v="93"/>
    <n v="18"/>
    <n v="0.127"/>
    <n v="1.2961844"/>
    <n v="1"/>
    <n v="102882"/>
    <x v="5"/>
    <n v="0.22850483069999999"/>
    <x v="8"/>
    <m/>
    <m/>
    <n v="0.19999999999999901"/>
    <n v="18.599999999999909"/>
    <n v="18.599999999999909"/>
  </r>
  <r>
    <x v="1"/>
    <s v="josh@publir.com"/>
    <s v="Publir.com"/>
    <s v="483b0ac1c42482da0b0de8129b2ee0c2"/>
    <s v="WesternjournalismDesktop #3 300x250"/>
    <x v="9"/>
    <n v="0"/>
    <n v="9.4626000000000001"/>
    <n v="4.0156000000000001"/>
    <n v="91"/>
    <n v="27"/>
    <n v="0.4244"/>
    <n v="0.75352377999999998"/>
    <n v="0.5"/>
    <n v="102882"/>
    <x v="5"/>
    <n v="0.33645093669999998"/>
    <x v="21"/>
    <m/>
    <m/>
    <n v="0.3"/>
    <n v="27.3"/>
    <n v="27.3"/>
  </r>
  <r>
    <x v="1"/>
    <s v="josh@publir.com"/>
    <s v="Publir.com"/>
    <s v="a15ea17211bd8229cb76eab0ad5e1ee0"/>
    <s v="Theradicals.com #2 300x250"/>
    <x v="1"/>
    <n v="0"/>
    <n v="20.415700000000001"/>
    <n v="2.5449000000000002"/>
    <n v="90"/>
    <n v="21"/>
    <n v="0.12470000000000001"/>
    <n v="1.18205625"/>
    <n v="0.9"/>
    <n v="102882"/>
    <x v="3"/>
    <n v="0.23861491230000001"/>
    <x v="103"/>
    <m/>
    <m/>
    <n v="0.238614912274453"/>
    <n v="21.475342104700768"/>
    <n v="21.475342104700768"/>
  </r>
  <r>
    <x v="1"/>
    <s v="josh@publir.com"/>
    <s v="Publir.com"/>
    <s v="61954bf1730bbaf314a9a65796b1c155"/>
    <s v="Art-of-living.info #2 728x90"/>
    <x v="1"/>
    <n v="0"/>
    <n v="8.1714000000000002"/>
    <n v="1.9207000000000001"/>
    <n v="75"/>
    <n v="19"/>
    <n v="0.2351"/>
    <n v="1.3020156199999999"/>
    <n v="0.8"/>
    <n v="102882"/>
    <x v="5"/>
    <n v="0.38556804680000001"/>
    <x v="2"/>
    <m/>
    <m/>
    <n v="0.25"/>
    <n v="18.75"/>
    <n v="18.75"/>
  </r>
  <r>
    <x v="1"/>
    <s v="josh@publir.com"/>
    <s v="Publir.com"/>
    <s v="bd1c69f9bd6a7b491a359b138b062f55"/>
    <s v="Breakingenergy.com 728x90"/>
    <x v="9"/>
    <n v="0"/>
    <n v="3.0659000000000001"/>
    <n v="1.4988999999999999"/>
    <n v="74"/>
    <n v="22"/>
    <n v="0.4889"/>
    <n v="1.64165356"/>
    <n v="1"/>
    <n v="102882"/>
    <x v="3"/>
    <n v="0.39085808170000003"/>
    <x v="21"/>
    <m/>
    <m/>
    <n v="0.3"/>
    <n v="22.2"/>
    <n v="22.2"/>
  </r>
  <r>
    <x v="1"/>
    <s v="josh@publir.com"/>
    <s v="Publir.com"/>
    <s v="898ee031ceeac7eaf4af3acec3771927"/>
    <s v="Theradicals.com #4 300x250"/>
    <x v="1"/>
    <n v="0"/>
    <n v="24.706299999999999"/>
    <n v="2.2408999999999999"/>
    <n v="72"/>
    <n v="18"/>
    <n v="9.0700000000000003E-2"/>
    <n v="1.0732691599999999"/>
    <n v="0.8"/>
    <n v="102882"/>
    <x v="3"/>
    <n v="0.2546138174"/>
    <x v="2"/>
    <m/>
    <m/>
    <n v="0.25"/>
    <n v="18"/>
    <n v="18"/>
  </r>
  <r>
    <x v="1"/>
    <s v="josh@publir.com"/>
    <s v="Publir.com"/>
    <s v="cb79d647f6dfdcb6bcdae8245eb604b4"/>
    <s v="Rebootillinois.com 300x600"/>
    <x v="24"/>
    <n v="0"/>
    <n v="6.9206000000000003"/>
    <n v="2.3765999999999998"/>
    <n v="72"/>
    <n v="24"/>
    <n v="0.34339999999999998"/>
    <n v="1.0138855499999999"/>
    <n v="0.65"/>
    <n v="102882"/>
    <x v="3"/>
    <n v="0.358901998"/>
    <x v="102"/>
    <m/>
    <m/>
    <n v="0.32999999999999902"/>
    <n v="23.759999999999931"/>
    <n v="23.759999999999931"/>
  </r>
  <r>
    <x v="1"/>
    <s v="josh@publir.com"/>
    <s v="Publir.com"/>
    <s v="c88db1dfffd1d2a5cb2f759506c8a4d2"/>
    <s v="Takimag.com 300x250"/>
    <x v="2"/>
    <n v="0"/>
    <n v="7.2282999999999999"/>
    <n v="2.2353000000000001"/>
    <n v="71"/>
    <n v="17"/>
    <n v="0.30919999999999997"/>
    <n v="1.05713875"/>
    <n v="0.8"/>
    <n v="102882"/>
    <x v="5"/>
    <n v="0.24324030220000001"/>
    <x v="104"/>
    <m/>
    <m/>
    <n v="0.24324030215736001"/>
    <n v="17.270061453172559"/>
    <n v="17.270061453172559"/>
  </r>
  <r>
    <x v="1"/>
    <s v="josh@publir.com"/>
    <s v="Publir.com"/>
    <s v="a43cebe8d97ece0c60058256f9b499b1"/>
    <s v="SheFindsDT 300x250"/>
    <x v="24"/>
    <n v="0"/>
    <n v="6.4085999999999999"/>
    <n v="2.0459000000000001"/>
    <n v="70"/>
    <n v="21"/>
    <n v="0.31919999999999998"/>
    <n v="1.14415544"/>
    <n v="0.8"/>
    <n v="102882"/>
    <x v="3"/>
    <n v="0.30079430229999998"/>
    <x v="105"/>
    <m/>
    <m/>
    <n v="0.30079430226206699"/>
    <n v="21.05560115834469"/>
    <n v="21.05560115834469"/>
  </r>
  <r>
    <x v="1"/>
    <s v="josh@publir.com"/>
    <s v="Publir.com"/>
    <s v="b2b4f36cf8efe7da193e33f55a19975c"/>
    <s v="Art-of-living.info 728x90"/>
    <x v="1"/>
    <n v="0"/>
    <n v="8.2424999999999997"/>
    <n v="1.7125999999999999"/>
    <n v="69"/>
    <n v="17"/>
    <n v="0.20780000000000001"/>
    <n v="1.3378711999999999"/>
    <n v="0.8"/>
    <n v="102882"/>
    <x v="5"/>
    <n v="0.4020351157"/>
    <x v="2"/>
    <m/>
    <m/>
    <n v="0.25"/>
    <n v="17.25"/>
    <n v="17.25"/>
  </r>
  <r>
    <x v="1"/>
    <s v="josh@publir.com"/>
    <s v="Publir.com"/>
    <s v="46cfd0ad12064cabde639e68793dbac2"/>
    <s v="Takimag.com 160x600"/>
    <x v="9"/>
    <n v="0"/>
    <n v="12.518599999999999"/>
    <n v="2.1328999999999998"/>
    <n v="68"/>
    <n v="17"/>
    <n v="0.1704"/>
    <n v="1.0645658200000001"/>
    <n v="0.8"/>
    <n v="102882"/>
    <x v="5"/>
    <n v="0.2485199283"/>
    <x v="106"/>
    <m/>
    <m/>
    <n v="0.248519928277076"/>
    <n v="16.899355122841168"/>
    <n v="16.899355122841168"/>
  </r>
  <r>
    <x v="1"/>
    <s v="josh@publir.com"/>
    <s v="Publir.com"/>
    <s v="8ff1d9c8a41da73ff4dbab4af7343ebc"/>
    <s v="Liftable.comTablet 300x250"/>
    <x v="1"/>
    <n v="0"/>
    <n v="7.7542"/>
    <n v="1.5703"/>
    <n v="62"/>
    <n v="14"/>
    <n v="0.20250000000000001"/>
    <n v="1.3095615"/>
    <n v="1"/>
    <n v="102882"/>
    <x v="3"/>
    <n v="0.2363856141"/>
    <x v="107"/>
    <m/>
    <m/>
    <n v="0.23638561414965201"/>
    <n v="14.655908077278424"/>
    <n v="14.655908077278424"/>
  </r>
  <r>
    <x v="1"/>
    <s v="josh@publir.com"/>
    <s v="Publir.com"/>
    <s v="a575f1e83f3a6c2f31d1523ff78c053e"/>
    <s v="Liftable.com #6 300x250"/>
    <x v="1"/>
    <n v="0"/>
    <n v="3.3803999999999998"/>
    <n v="1.5427999999999999"/>
    <n v="62"/>
    <n v="15"/>
    <n v="0.45639999999999997"/>
    <n v="1.3481874199999999"/>
    <n v="1"/>
    <n v="102882"/>
    <x v="3"/>
    <n v="0.25826336300000002"/>
    <x v="2"/>
    <m/>
    <m/>
    <n v="0.25"/>
    <n v="15.5"/>
    <n v="15.5"/>
  </r>
  <r>
    <x v="1"/>
    <s v="josh@publir.com"/>
    <s v="Publir.com"/>
    <s v="c913cc2a379ccc0ce7ef19c2a57af9a2"/>
    <s v="Thebolde.com #3 300x250"/>
    <x v="1"/>
    <n v="0"/>
    <n v="6.8140999999999998"/>
    <n v="1.5564"/>
    <n v="62"/>
    <n v="15"/>
    <n v="0.22839999999999999"/>
    <n v="1.32697233"/>
    <n v="1"/>
    <n v="102882"/>
    <x v="3"/>
    <n v="0.24640478120000001"/>
    <x v="108"/>
    <m/>
    <m/>
    <n v="0.24640478117412601"/>
    <n v="15.277096432795812"/>
    <n v="15.277096432795812"/>
  </r>
  <r>
    <x v="1"/>
    <s v="josh@publir.com"/>
    <s v="Publir.com"/>
    <s v="9d9a3f7c8af538793f72aa7c4c5d54ab"/>
    <s v="Samuel-warde.com 300x250"/>
    <x v="1"/>
    <n v="0"/>
    <n v="9.1227999999999998"/>
    <n v="1.5575000000000001"/>
    <n v="61"/>
    <n v="15"/>
    <n v="0.17069999999999999"/>
    <n v="1.3131116700000001"/>
    <n v="1"/>
    <n v="102882"/>
    <x v="5"/>
    <n v="0.23845014740000001"/>
    <x v="109"/>
    <m/>
    <m/>
    <n v="0.23845014738547901"/>
    <n v="14.54545899051422"/>
    <n v="14.54545899051422"/>
  </r>
  <r>
    <x v="1"/>
    <s v="josh@publir.com"/>
    <s v="Publir.com"/>
    <s v="d4bc1b947aacb588fc958e5c506710b3"/>
    <s v="Leftwingnation.org 728x90"/>
    <x v="9"/>
    <n v="0"/>
    <n v="6.7839"/>
    <n v="1.6241000000000001"/>
    <n v="60"/>
    <n v="18"/>
    <n v="0.2394"/>
    <n v="1.2363092600000001"/>
    <n v="0.7"/>
    <n v="102882"/>
    <x v="3"/>
    <n v="0.43379862829999999"/>
    <x v="21"/>
    <m/>
    <m/>
    <n v="0.3"/>
    <n v="18"/>
    <n v="18"/>
  </r>
  <r>
    <x v="1"/>
    <s v="josh@publir.com"/>
    <s v="Publir.com"/>
    <s v="80f3567c749242243112aaa7ec20a721"/>
    <s v="Tpnn.com #4 300x250"/>
    <x v="1"/>
    <n v="0"/>
    <n v="6.4592000000000001"/>
    <n v="1.8844000000000001"/>
    <n v="58"/>
    <n v="15"/>
    <n v="0.29170000000000001"/>
    <n v="1.03410409"/>
    <n v="0.73"/>
    <n v="102882"/>
    <x v="5"/>
    <n v="0.29407493210000002"/>
    <x v="23"/>
    <m/>
    <m/>
    <n v="0.249999999999999"/>
    <n v="14.499999999999941"/>
    <n v="14.499999999999941"/>
  </r>
  <r>
    <x v="1"/>
    <s v="josh@publir.com"/>
    <s v="Publir.com"/>
    <s v="a895680621c77c7e52071f230bb7b04c"/>
    <s v="SheFindsDT 300x600"/>
    <x v="24"/>
    <n v="0"/>
    <n v="6.3726000000000003"/>
    <n v="1.7271000000000001"/>
    <n v="58"/>
    <n v="19"/>
    <n v="0.27100000000000002"/>
    <n v="1.11489247"/>
    <n v="0.75"/>
    <n v="102882"/>
    <x v="3"/>
    <n v="0.32728938610000002"/>
    <x v="110"/>
    <m/>
    <m/>
    <n v="0.327289386121425"/>
    <n v="18.98278439504265"/>
    <n v="18.98278439504265"/>
  </r>
  <r>
    <x v="1"/>
    <s v="josh@publir.com"/>
    <s v="Publir.com"/>
    <s v="ec8c2cbb5d24b815f7625b8ea8e12839"/>
    <s v="Ricochet.com 300x600"/>
    <x v="1"/>
    <n v="0"/>
    <n v="5.2904999999999998"/>
    <n v="1.6614"/>
    <n v="57"/>
    <n v="14"/>
    <n v="0.314"/>
    <n v="1.14365004"/>
    <n v="0.8"/>
    <n v="102882"/>
    <x v="3"/>
    <n v="0.3004853146"/>
    <x v="2"/>
    <m/>
    <m/>
    <n v="0.25"/>
    <n v="14.25"/>
    <n v="14.25"/>
  </r>
  <r>
    <x v="1"/>
    <s v="josh@publir.com"/>
    <s v="Publir.com"/>
    <s v="bb48686888f7cd9a1c175962a2f63c67"/>
    <s v="WesternjournalismDesktop 300x600"/>
    <x v="9"/>
    <n v="0"/>
    <n v="6.9227999999999996"/>
    <n v="2.4161000000000001"/>
    <n v="54"/>
    <n v="16"/>
    <n v="0.34899999999999998"/>
    <n v="0.73853248999999999"/>
    <n v="0.45"/>
    <n v="102882"/>
    <x v="5"/>
    <n v="0.39068354309999997"/>
    <x v="21"/>
    <m/>
    <m/>
    <n v="0.3"/>
    <n v="16.2"/>
    <n v="16.2"/>
  </r>
  <r>
    <x v="1"/>
    <s v="josh@publir.com"/>
    <s v="Publir.com"/>
    <s v="040a75801c9d1255c43ebb5883937eb2"/>
    <s v="WesternjournalismTablet 300x600"/>
    <x v="25"/>
    <n v="0"/>
    <n v="19.779399999999999"/>
    <n v="1.7013"/>
    <n v="52"/>
    <n v="14"/>
    <n v="8.5999999999999993E-2"/>
    <n v="1.0097237400000001"/>
    <n v="0.7"/>
    <n v="102882"/>
    <x v="5"/>
    <n v="0.30674106849999999"/>
    <x v="111"/>
    <m/>
    <m/>
    <n v="0.27"/>
    <n v="14.040000000000001"/>
    <n v="14.040000000000001"/>
  </r>
  <r>
    <x v="1"/>
    <s v="josh@publir.com"/>
    <s v="Publir.com"/>
    <s v="ae77581834c026065ab1c3fe1629ed55"/>
    <s v="Breakingdefense.com 300x250"/>
    <x v="1"/>
    <n v="0"/>
    <n v="7.4523000000000001"/>
    <n v="1.2808999999999999"/>
    <n v="51"/>
    <n v="12"/>
    <n v="0.1719"/>
    <n v="1.3223343700000001"/>
    <n v="1"/>
    <n v="102882"/>
    <x v="5"/>
    <n v="0.24376162379999999"/>
    <x v="112"/>
    <m/>
    <m/>
    <n v="0.243761623812315"/>
    <n v="12.431842814428066"/>
    <n v="12.431842814428066"/>
  </r>
  <r>
    <x v="1"/>
    <s v="josh@publir.com"/>
    <s v="Publir.com"/>
    <s v="b988d3b901cc1650528ba2a7c1639365"/>
    <s v="Leftwingnation.org 300x250"/>
    <x v="9"/>
    <n v="0"/>
    <n v="6.6303999999999998"/>
    <n v="1.0279"/>
    <n v="51"/>
    <n v="15"/>
    <n v="0.155"/>
    <n v="1.6395274500000001"/>
    <n v="0.8"/>
    <n v="102882"/>
    <x v="3"/>
    <n v="0.51205452510000005"/>
    <x v="25"/>
    <m/>
    <m/>
    <n v="0.29999999999999899"/>
    <n v="15.299999999999949"/>
    <n v="15.299999999999949"/>
  </r>
  <r>
    <x v="1"/>
    <s v="josh@publir.com"/>
    <s v="Publir.com"/>
    <s v="a1cb0ff0426e6fdec28459684981c0f7"/>
    <s v="Climatedepot.com 300x250"/>
    <x v="1"/>
    <n v="0"/>
    <n v="4.6760000000000002"/>
    <n v="1.3848"/>
    <n v="49"/>
    <n v="12"/>
    <n v="0.29609999999999997"/>
    <n v="1.1886728200000001"/>
    <n v="0.65"/>
    <n v="102882"/>
    <x v="5"/>
    <n v="0.45317164830000001"/>
    <x v="2"/>
    <m/>
    <m/>
    <n v="0.25"/>
    <n v="12.25"/>
    <n v="12.25"/>
  </r>
  <r>
    <x v="1"/>
    <s v="josh@publir.com"/>
    <s v="Publir.com"/>
    <s v="40a64bcdd5ef5be118fcca50174da7c3"/>
    <s v="Leftwingnation.org #2 300x250"/>
    <x v="9"/>
    <n v="0"/>
    <n v="6.3228999999999997"/>
    <n v="1.0304"/>
    <n v="47"/>
    <n v="14"/>
    <n v="0.16300000000000001"/>
    <n v="1.52898932"/>
    <n v="0.7"/>
    <n v="102882"/>
    <x v="3"/>
    <n v="0.54218123789999995"/>
    <x v="21"/>
    <m/>
    <m/>
    <n v="0.3"/>
    <n v="14.1"/>
    <n v="14.1"/>
  </r>
  <r>
    <x v="1"/>
    <s v="josh@publir.com"/>
    <s v="Publir.com"/>
    <s v="0c2b4350649de70dc5decb3e1f0dfae5"/>
    <s v="WesternjournalismTablet 300x250"/>
    <x v="9"/>
    <n v="0"/>
    <n v="7.1759000000000004"/>
    <n v="3.0626000000000002"/>
    <n v="44"/>
    <n v="13"/>
    <n v="0.42680000000000001"/>
    <n v="0.48177767999999999"/>
    <n v="0.3"/>
    <n v="102882"/>
    <x v="3"/>
    <n v="0.37730615249999999"/>
    <x v="21"/>
    <m/>
    <m/>
    <n v="0.3"/>
    <n v="13.2"/>
    <n v="13.2"/>
  </r>
  <r>
    <x v="1"/>
    <s v="josh@publir.com"/>
    <s v="Publir.com"/>
    <s v="5563df02a61a16ef5ba551820203a308"/>
    <s v="ConservativetribuneTablet #4 300x250"/>
    <x v="9"/>
    <n v="0"/>
    <n v="11.3598"/>
    <n v="2.1061000000000001"/>
    <n v="43"/>
    <n v="13"/>
    <n v="0.18540000000000001"/>
    <n v="0.68252332000000004"/>
    <n v="0.45"/>
    <n v="102882"/>
    <x v="3"/>
    <n v="0.34068186560000002"/>
    <x v="25"/>
    <m/>
    <m/>
    <n v="0.29999999999999899"/>
    <n v="12.899999999999956"/>
    <n v="12.899999999999956"/>
  </r>
  <r>
    <x v="1"/>
    <s v="josh@publir.com"/>
    <s v="Publir.com"/>
    <s v="aad920579b5ffae3053edfbefc34e563"/>
    <s v="Intellectualtakeout.org #2 728x90"/>
    <x v="24"/>
    <n v="0"/>
    <n v="2.0085000000000002"/>
    <n v="1.0770999999999999"/>
    <n v="43"/>
    <n v="14"/>
    <n v="0.5363"/>
    <n v="1.3263660500000001"/>
    <n v="0.8"/>
    <n v="102882"/>
    <x v="3"/>
    <n v="0.39684825210000002"/>
    <x v="113"/>
    <m/>
    <m/>
    <n v="0.33"/>
    <n v="14.190000000000001"/>
    <n v="14.190000000000001"/>
  </r>
  <r>
    <x v="1"/>
    <s v="josh@publir.com"/>
    <s v="Publir.com"/>
    <s v="559dd27327c555adca6ead7697d916b3"/>
    <s v="Liftable.comTablet #4 300x250"/>
    <x v="1"/>
    <n v="0"/>
    <n v="5.5595999999999997"/>
    <n v="1.0190999999999999"/>
    <n v="39"/>
    <n v="9"/>
    <n v="0.18329999999999999"/>
    <n v="1.28418028"/>
    <n v="1"/>
    <n v="102882"/>
    <x v="3"/>
    <n v="0.2212931326"/>
    <x v="114"/>
    <m/>
    <m/>
    <n v="0.221293132620869"/>
    <n v="8.6304321722138901"/>
    <n v="8.6304321722138901"/>
  </r>
  <r>
    <x v="1"/>
    <s v="josh@publir.com"/>
    <s v="Publir.com"/>
    <s v="b36283e1223843accb98368c9f655bb8"/>
    <s v="Jewcy.com 300x600"/>
    <x v="9"/>
    <n v="0"/>
    <n v="2.8224999999999998"/>
    <n v="0.7974"/>
    <n v="39"/>
    <n v="12"/>
    <n v="0.28249999999999997"/>
    <n v="1.6286277300000001"/>
    <n v="1"/>
    <n v="102882"/>
    <x v="5"/>
    <n v="0.38598614009999999"/>
    <x v="21"/>
    <m/>
    <m/>
    <n v="0.3"/>
    <n v="11.7"/>
    <n v="11.7"/>
  </r>
  <r>
    <x v="1"/>
    <s v="josh@publir.com"/>
    <s v="Publir.com"/>
    <s v="1b974abdcfd3497dbbe05a3731d1dffe"/>
    <s v="Breakingdefense.com 728x90"/>
    <x v="1"/>
    <n v="0"/>
    <n v="7.9935999999999998"/>
    <n v="0.96899999999999997"/>
    <n v="38"/>
    <n v="9"/>
    <n v="0.1212"/>
    <n v="1.32138434"/>
    <n v="1"/>
    <n v="102882"/>
    <x v="5"/>
    <n v="0.24321791370000001"/>
    <x v="115"/>
    <m/>
    <m/>
    <n v="0.243217913744916"/>
    <n v="9.2422807223068073"/>
    <n v="9.2422807223068073"/>
  </r>
  <r>
    <x v="1"/>
    <s v="josh@publir.com"/>
    <s v="Publir.com"/>
    <s v="23f8bcf19ee6b191208c865c969b1ab9"/>
    <s v="Liftable.com #4 300x250"/>
    <x v="1"/>
    <n v="0"/>
    <n v="2.2848999999999999"/>
    <n v="0.91390000000000005"/>
    <n v="37"/>
    <n v="9"/>
    <n v="0.4"/>
    <n v="1.33887456"/>
    <n v="1"/>
    <n v="102882"/>
    <x v="3"/>
    <n v="0.25310404009999998"/>
    <x v="2"/>
    <m/>
    <m/>
    <n v="0.25"/>
    <n v="9.25"/>
    <n v="9.25"/>
  </r>
  <r>
    <x v="1"/>
    <s v="josh@publir.com"/>
    <s v="Publir.com"/>
    <s v="2f1337e95c106483072b84b24f3fb2e3"/>
    <s v="Tpnn.comMobile #2 300x250"/>
    <x v="1"/>
    <n v="0"/>
    <n v="2.4239000000000002"/>
    <n v="1.1267"/>
    <n v="36"/>
    <n v="9"/>
    <n v="0.46479999999999999"/>
    <n v="1.0735323999999999"/>
    <n v="0.8"/>
    <n v="102882"/>
    <x v="3"/>
    <n v="0.2547965915"/>
    <x v="23"/>
    <m/>
    <m/>
    <n v="0.249999999999999"/>
    <n v="8.9999999999999645"/>
    <n v="8.9999999999999645"/>
  </r>
  <r>
    <x v="1"/>
    <s v="josh@publir.com"/>
    <s v="Publir.com"/>
    <s v="c64dcb8de993b8e1803037783f962005"/>
    <s v="Liftable.comTablet #3 300x250"/>
    <x v="1"/>
    <n v="0"/>
    <n v="5.2047999999999996"/>
    <n v="0.88839999999999997"/>
    <n v="34"/>
    <n v="7"/>
    <n v="0.17069999999999999"/>
    <n v="1.27481106"/>
    <n v="1"/>
    <n v="102882"/>
    <x v="3"/>
    <n v="0.21557003299999999"/>
    <x v="116"/>
    <m/>
    <m/>
    <n v="0.21557003298415101"/>
    <n v="7.3293811214611342"/>
    <n v="7.3293811214611342"/>
  </r>
  <r>
    <x v="1"/>
    <s v="josh@publir.com"/>
    <s v="Publir.com"/>
    <s v="d0545984c1e7192aff99418c4d6d5655"/>
    <s v="Dealbreaker.com #2 300x250"/>
    <x v="1"/>
    <n v="0"/>
    <n v="4.6921999999999997"/>
    <n v="0.95050000000000001"/>
    <n v="34"/>
    <n v="5"/>
    <n v="0.2026"/>
    <n v="1.1848876500000001"/>
    <n v="1"/>
    <n v="102882"/>
    <x v="5"/>
    <n v="0.15603812950000001"/>
    <x v="117"/>
    <m/>
    <m/>
    <n v="0.15603812954659299"/>
    <n v="5.305296404584162"/>
    <n v="5.305296404584162"/>
  </r>
  <r>
    <x v="1"/>
    <s v="josh@publir.com"/>
    <s v="Publir.com"/>
    <s v="19c7ed25035411045598030d933b3486"/>
    <s v="Thecollegefix.com 160x600"/>
    <x v="2"/>
    <n v="0"/>
    <n v="5.9766000000000004"/>
    <n v="0.82920000000000005"/>
    <n v="32"/>
    <n v="7"/>
    <n v="0.13869999999999999"/>
    <n v="1.28178138"/>
    <n v="1"/>
    <n v="102882"/>
    <x v="5"/>
    <n v="0.21983575490000001"/>
    <x v="118"/>
    <m/>
    <m/>
    <n v="0.21983575489576701"/>
    <n v="7.0347441566645443"/>
    <n v="7.0347441566645443"/>
  </r>
  <r>
    <x v="1"/>
    <s v="josh@publir.com"/>
    <s v="Publir.com"/>
    <s v="7fc50313716aa111f71d4e7b9a307697"/>
    <s v="Intellectualtakeout.org 728x90"/>
    <x v="1"/>
    <n v="0"/>
    <n v="1.4953000000000001"/>
    <n v="0.77590000000000003"/>
    <n v="32"/>
    <n v="8"/>
    <n v="0.51890000000000003"/>
    <n v="1.3725674299999999"/>
    <n v="0.85"/>
    <n v="102882"/>
    <x v="3"/>
    <n v="0.38072259260000002"/>
    <x v="23"/>
    <m/>
    <m/>
    <n v="0.249999999999999"/>
    <n v="7.999999999999968"/>
    <n v="7.999999999999968"/>
  </r>
  <r>
    <x v="1"/>
    <s v="josh@publir.com"/>
    <s v="Publir.com"/>
    <s v="5a22566d73e6972fd7946d67babacadc"/>
    <s v="WesternjournalismTablet #4 300x250"/>
    <x v="9"/>
    <n v="0"/>
    <n v="5.6285999999999996"/>
    <n v="1.6113"/>
    <n v="31"/>
    <n v="9"/>
    <n v="0.2863"/>
    <n v="0.63850074999999995"/>
    <n v="0.45"/>
    <n v="102882"/>
    <x v="5"/>
    <n v="0.29522401120000002"/>
    <x v="119"/>
    <m/>
    <m/>
    <n v="0.29522401116410801"/>
    <n v="9.1519443460873475"/>
    <n v="9.1519443460873475"/>
  </r>
  <r>
    <x v="1"/>
    <s v="josh@publir.com"/>
    <s v="Publir.com"/>
    <s v="8f0731dc0ab35ee041bf7e51b95d6729"/>
    <s v="Breakingenergy.com 300x250"/>
    <x v="1"/>
    <n v="0"/>
    <n v="1.8319000000000001"/>
    <n v="0.59740000000000004"/>
    <n v="27"/>
    <n v="7"/>
    <n v="0.3261"/>
    <n v="1.4917971999999999"/>
    <n v="1"/>
    <n v="102882"/>
    <x v="3"/>
    <n v="0.32966759909999999"/>
    <x v="2"/>
    <m/>
    <m/>
    <n v="0.25"/>
    <n v="6.75"/>
    <n v="6.75"/>
  </r>
  <r>
    <x v="1"/>
    <s v="josh@publir.com"/>
    <s v="Publir.com"/>
    <s v="7bef7ee227f3a78f27724da9821561f1"/>
    <s v="WesternjournalismDesktop #2 300x250"/>
    <x v="9"/>
    <n v="0"/>
    <n v="3.8976000000000002"/>
    <n v="1.1354"/>
    <n v="26"/>
    <n v="8"/>
    <n v="0.2913"/>
    <n v="0.75063537999999996"/>
    <n v="0.5"/>
    <n v="102882"/>
    <x v="5"/>
    <n v="0.33389763750000001"/>
    <x v="21"/>
    <m/>
    <m/>
    <n v="0.3"/>
    <n v="7.8"/>
    <n v="7.8"/>
  </r>
  <r>
    <x v="1"/>
    <s v="josh@publir.com"/>
    <s v="Publir.com"/>
    <s v="1cd0494a1f1fd7d216722ac9e88f7a93"/>
    <s v="Jewcy.com 728x90"/>
    <x v="1"/>
    <n v="0"/>
    <n v="1.7296"/>
    <n v="0.56789999999999996"/>
    <n v="25"/>
    <n v="6"/>
    <n v="0.32829999999999998"/>
    <n v="1.4903144699999999"/>
    <n v="1"/>
    <n v="102882"/>
    <x v="5"/>
    <n v="0.32900067519999998"/>
    <x v="2"/>
    <m/>
    <m/>
    <n v="0.25"/>
    <n v="6.25"/>
    <n v="6.25"/>
  </r>
  <r>
    <x v="1"/>
    <s v="josh@publir.com"/>
    <s v="Publir.com"/>
    <s v="6c62b356b569628a50f7f2b28a4d1f6c"/>
    <s v="Intellectualtakeout.org #3 728x90"/>
    <x v="1"/>
    <n v="0"/>
    <n v="1.2139"/>
    <n v="0.50480000000000003"/>
    <n v="25"/>
    <n v="6"/>
    <n v="0.4158"/>
    <n v="1.6310740100000001"/>
    <n v="1"/>
    <n v="102882"/>
    <x v="3"/>
    <n v="0.38690703399999998"/>
    <x v="2"/>
    <m/>
    <m/>
    <n v="0.25"/>
    <n v="6.25"/>
    <n v="6.25"/>
  </r>
  <r>
    <x v="1"/>
    <s v="josh@publir.com"/>
    <s v="Publir.com"/>
    <s v="19561f052200a937915a19f4074b2c67"/>
    <s v="Liftable.com 300x250"/>
    <x v="1"/>
    <n v="0"/>
    <n v="1.2703"/>
    <n v="0.57140000000000002"/>
    <n v="24"/>
    <n v="6"/>
    <n v="0.44979999999999998"/>
    <n v="1.3942375"/>
    <n v="1"/>
    <n v="102882"/>
    <x v="3"/>
    <n v="0.28276208320000001"/>
    <x v="2"/>
    <m/>
    <m/>
    <n v="0.25"/>
    <n v="6"/>
    <n v="6"/>
  </r>
  <r>
    <x v="1"/>
    <s v="josh@publir.com"/>
    <s v="Publir.com"/>
    <s v="366887c512999f8e42c2702bcbc3415a"/>
    <s v="Tpnn.comTablet 300x250"/>
    <x v="1"/>
    <n v="0"/>
    <n v="3.6229"/>
    <n v="0.88729999999999998"/>
    <n v="24"/>
    <n v="5"/>
    <n v="0.24490000000000001"/>
    <n v="0.88856866999999995"/>
    <n v="0.7"/>
    <n v="102882"/>
    <x v="3"/>
    <n v="0.21221620250000001"/>
    <x v="120"/>
    <m/>
    <m/>
    <n v="0.21221620250412199"/>
    <n v="5.0931888600989277"/>
    <n v="5.0931888600989277"/>
  </r>
  <r>
    <x v="1"/>
    <s v="josh@publir.com"/>
    <s v="Publir.com"/>
    <s v="2b60331cd0e13de2aba895d6d6972430"/>
    <s v="WesternjournalismTablet #2 300x250"/>
    <x v="6"/>
    <n v="0"/>
    <n v="4.9859"/>
    <n v="1.5613999999999999"/>
    <n v="22"/>
    <n v="2"/>
    <n v="0.31319999999999998"/>
    <n v="0.47141354000000002"/>
    <n v="0.3"/>
    <n v="102882"/>
    <x v="1"/>
    <n v="0.36361607359999998"/>
    <x v="10"/>
    <m/>
    <m/>
    <n v="9.9999999999999895E-2"/>
    <n v="2.1999999999999975"/>
    <n v="2.1999999999999975"/>
  </r>
  <r>
    <x v="1"/>
    <s v="josh@publir.com"/>
    <s v="Publir.com"/>
    <s v="7abdad13362aeb90cfb8912f35f0c35f"/>
    <s v="ConservativetribuneDesktop #8 300x250"/>
    <x v="1"/>
    <n v="0"/>
    <n v="1.1073999999999999"/>
    <n v="0.52190000000000003"/>
    <n v="22"/>
    <n v="6"/>
    <n v="0.4713"/>
    <n v="1.40996305"/>
    <n v="0.75"/>
    <n v="102882"/>
    <x v="3"/>
    <n v="0.46807116650000002"/>
    <x v="2"/>
    <m/>
    <m/>
    <n v="0.25"/>
    <n v="5.5"/>
    <n v="5.5"/>
  </r>
  <r>
    <x v="1"/>
    <s v="josh@publir.com"/>
    <s v="Publir.com"/>
    <s v="594bfb50f18aab623cef256f6a4b195d"/>
    <s v="SheFindsTablet 728x90"/>
    <x v="10"/>
    <n v="0"/>
    <n v="4.8295000000000003"/>
    <n v="0.66859999999999997"/>
    <n v="21"/>
    <n v="3"/>
    <n v="0.1384"/>
    <n v="1.0398889"/>
    <n v="0.8"/>
    <n v="102882"/>
    <x v="5"/>
    <n v="0.23068704800000001"/>
    <x v="17"/>
    <m/>
    <m/>
    <n v="0.15"/>
    <n v="3.15"/>
    <n v="3.15"/>
  </r>
  <r>
    <x v="1"/>
    <s v="josh@publir.com"/>
    <s v="Publir.com"/>
    <s v="03d66e8845aa4624e39ebf7a1a3d4552"/>
    <s v="WesternjournalismTablet #3 300x250"/>
    <x v="9"/>
    <n v="0"/>
    <n v="5.6801000000000004"/>
    <n v="1.117"/>
    <n v="19"/>
    <n v="6"/>
    <n v="0.19670000000000001"/>
    <n v="0.58015731000000004"/>
    <n v="0.4"/>
    <n v="102882"/>
    <x v="5"/>
    <n v="0.31053182689999997"/>
    <x v="21"/>
    <m/>
    <m/>
    <n v="0.3"/>
    <n v="5.7"/>
    <n v="5.7"/>
  </r>
  <r>
    <x v="1"/>
    <s v="josh@publir.com"/>
    <s v="Publir.com"/>
    <s v="4b1c82e9933f024fecaf2d45f2edc31b"/>
    <s v="Tpnn.comTablet #4 300x250"/>
    <x v="24"/>
    <n v="0"/>
    <n v="1.353"/>
    <n v="0.67"/>
    <n v="18"/>
    <n v="4"/>
    <n v="0.49519999999999997"/>
    <n v="0.90250532999999999"/>
    <n v="0.7"/>
    <n v="102882"/>
    <x v="3"/>
    <n v="0.2243813124"/>
    <x v="121"/>
    <m/>
    <m/>
    <n v="0.224381312385564"/>
    <n v="4.038863622940152"/>
    <n v="4.038863622940152"/>
  </r>
  <r>
    <x v="1"/>
    <s v="josh@publir.com"/>
    <s v="Publir.com"/>
    <s v="3628f036153a67197f1c5942231e0157"/>
    <s v="Freethoughtblogs.com 300x250"/>
    <x v="1"/>
    <n v="0"/>
    <n v="3.4142000000000001"/>
    <n v="0.4365"/>
    <n v="14"/>
    <n v="4"/>
    <n v="0.1278"/>
    <n v="1.09258714"/>
    <n v="0.6"/>
    <n v="102882"/>
    <x v="5"/>
    <n v="0.45084471599999998"/>
    <x v="2"/>
    <m/>
    <m/>
    <n v="0.25"/>
    <n v="3.5"/>
    <n v="3.5"/>
  </r>
  <r>
    <x v="1"/>
    <s v="josh@publir.com"/>
    <s v="Publir.com"/>
    <s v="2d98d0d441d9199d26dde787a5fa1b5b"/>
    <s v="Liftable.com 728x90"/>
    <x v="1"/>
    <n v="0"/>
    <n v="0.71130000000000004"/>
    <n v="0.2873"/>
    <n v="12"/>
    <n v="3"/>
    <n v="0.40389999999999998"/>
    <n v="1.42123322"/>
    <n v="1"/>
    <n v="102882"/>
    <x v="3"/>
    <n v="0.29638571079999998"/>
    <x v="2"/>
    <m/>
    <m/>
    <n v="0.25"/>
    <n v="3"/>
    <n v="3"/>
  </r>
  <r>
    <x v="1"/>
    <s v="josh@publir.com"/>
    <s v="Publir.com"/>
    <s v="facea23f0e075812672c86d47eda9618"/>
    <s v="Tpnn.com #5 300x250"/>
    <x v="1"/>
    <n v="0"/>
    <n v="3.6092"/>
    <n v="0.39319999999999999"/>
    <n v="12"/>
    <n v="3"/>
    <n v="0.1089"/>
    <n v="1.04159855"/>
    <n v="0.74"/>
    <n v="102882"/>
    <x v="5"/>
    <n v="0.28955354030000002"/>
    <x v="2"/>
    <m/>
    <m/>
    <n v="0.25"/>
    <n v="3"/>
    <n v="3"/>
  </r>
  <r>
    <x v="1"/>
    <s v="josh@publir.com"/>
    <s v="Publir.com"/>
    <s v="b8b797805786dca21210e3c4bcc8657d"/>
    <s v="Cafehayek.com 728x90"/>
    <x v="2"/>
    <n v="0"/>
    <n v="1.5218"/>
    <n v="0.3291"/>
    <n v="11"/>
    <n v="3"/>
    <n v="0.21629999999999999"/>
    <n v="1.11835938"/>
    <n v="0.8"/>
    <n v="102882"/>
    <x v="3"/>
    <n v="0.28466643380000001"/>
    <x v="122"/>
    <m/>
    <m/>
    <n v="0.28466643381068801"/>
    <n v="3.1313307719175683"/>
    <n v="3.1313307719175683"/>
  </r>
  <r>
    <x v="1"/>
    <s v="josh@publir.com"/>
    <s v="Publir.com"/>
    <s v="f76e60e79165d6a5252514f67a814f07"/>
    <s v="Liftable.comTablet #6 300x250"/>
    <x v="1"/>
    <n v="0"/>
    <n v="2.6787999999999998"/>
    <n v="0.23219999999999999"/>
    <n v="10"/>
    <n v="2"/>
    <n v="8.6699999999999999E-2"/>
    <n v="1.3886188900000001"/>
    <n v="1"/>
    <n v="102882"/>
    <x v="3"/>
    <n v="0.27986000350000001"/>
    <x v="2"/>
    <m/>
    <m/>
    <n v="0.25"/>
    <n v="2.5"/>
    <n v="2.5"/>
  </r>
  <r>
    <x v="1"/>
    <s v="josh@publir.com"/>
    <s v="Publir.com"/>
    <s v="21d324ee9be3db8a783d92548d9380d2"/>
    <s v="Davidhenrie.com 300x250"/>
    <x v="1"/>
    <n v="0"/>
    <n v="2.0590999999999999"/>
    <n v="0.19639999999999999"/>
    <n v="9"/>
    <n v="2"/>
    <n v="9.5399999999999999E-2"/>
    <n v="1.58225455"/>
    <n v="1"/>
    <n v="102882"/>
    <x v="3"/>
    <n v="0.36799043939999998"/>
    <x v="2"/>
    <m/>
    <m/>
    <n v="0.25"/>
    <n v="2.25"/>
    <n v="2.25"/>
  </r>
  <r>
    <x v="1"/>
    <s v="josh@publir.com"/>
    <s v="Publir.com"/>
    <s v="6967d79614275379dcaf4ad3d132980c"/>
    <s v="Art-of-living.info 300x250"/>
    <x v="1"/>
    <n v="0"/>
    <n v="1.0204"/>
    <n v="0.2412"/>
    <n v="9"/>
    <n v="2"/>
    <n v="0.2364"/>
    <n v="1.2290198400000001"/>
    <n v="0.8"/>
    <n v="102882"/>
    <x v="5"/>
    <n v="0.34907478800000002"/>
    <x v="23"/>
    <m/>
    <m/>
    <n v="0.249999999999999"/>
    <n v="2.2499999999999911"/>
    <n v="2.2499999999999911"/>
  </r>
  <r>
    <x v="1"/>
    <s v="josh@publir.com"/>
    <s v="Publir.com"/>
    <s v="d823b0db2846532085a73fc5212b84c1"/>
    <s v="WesternjournalismDesktop 300x250"/>
    <x v="1"/>
    <n v="0"/>
    <n v="1.6167"/>
    <n v="0.35"/>
    <n v="9"/>
    <n v="2"/>
    <n v="0.2165"/>
    <n v="0.83022448999999998"/>
    <n v="0.6"/>
    <n v="102882"/>
    <x v="5"/>
    <n v="0.27730390110000003"/>
    <x v="23"/>
    <m/>
    <m/>
    <n v="0.249999999999999"/>
    <n v="2.2499999999999911"/>
    <n v="2.2499999999999911"/>
  </r>
  <r>
    <x v="1"/>
    <s v="josh@publir.com"/>
    <s v="Publir.com"/>
    <s v="5b36a247b1628e4e7e32cdb39f8be40e"/>
    <s v="Theradicals.com #3 300x250"/>
    <x v="24"/>
    <n v="0"/>
    <n v="1.4260999999999999"/>
    <n v="0.26429999999999998"/>
    <n v="8"/>
    <n v="2"/>
    <n v="0.18529999999999999"/>
    <n v="1.0703243200000001"/>
    <n v="0.8"/>
    <n v="102882"/>
    <x v="3"/>
    <n v="0.25256300189999997"/>
    <x v="123"/>
    <m/>
    <m/>
    <n v="0.25256300186859199"/>
    <n v="2.0205040149487359"/>
    <n v="2.0205040149487359"/>
  </r>
  <r>
    <x v="1"/>
    <s v="josh@publir.com"/>
    <s v="Publir.com"/>
    <s v="e3e035f719bce549bb9071744da82d17"/>
    <s v="Davidhenrie.com 728x90"/>
    <x v="1"/>
    <n v="0"/>
    <n v="2.1278999999999999"/>
    <n v="0.1429"/>
    <n v="8"/>
    <n v="2"/>
    <n v="6.7199999999999996E-2"/>
    <n v="1.8464767600000001"/>
    <n v="1"/>
    <n v="102882"/>
    <x v="3"/>
    <n v="0.45842806110000001"/>
    <x v="2"/>
    <m/>
    <m/>
    <n v="0.25"/>
    <n v="2"/>
    <n v="2"/>
  </r>
  <r>
    <x v="1"/>
    <s v="josh@publir.com"/>
    <s v="Publir.com"/>
    <s v="31cf160b3f5a8ac147b447db62caaa76"/>
    <s v="Tpnn.comTablet 300x600"/>
    <x v="24"/>
    <n v="0"/>
    <n v="4.4766000000000004"/>
    <n v="0.25459999999999999"/>
    <n v="7"/>
    <n v="2"/>
    <n v="5.6899999999999999E-2"/>
    <n v="0.94457223000000001"/>
    <n v="0.7"/>
    <n v="102882"/>
    <x v="3"/>
    <n v="0.25892379879999999"/>
    <x v="124"/>
    <m/>
    <m/>
    <n v="0.25892379877650401"/>
    <n v="1.812466591435528"/>
    <n v="1.812466591435528"/>
  </r>
  <r>
    <x v="1"/>
    <s v="josh@publir.com"/>
    <s v="Publir.com"/>
    <s v="5f1741a62a9c7b43fa9e5fa3a4995411"/>
    <s v="FTBMobile 320x50"/>
    <x v="9"/>
    <n v="0"/>
    <n v="3.2589000000000001"/>
    <n v="0.21240000000000001"/>
    <n v="7"/>
    <n v="2"/>
    <n v="6.5199999999999994E-2"/>
    <n v="1.11066263"/>
    <n v="0.4"/>
    <n v="102882"/>
    <x v="5"/>
    <n v="0.63985463359999994"/>
    <x v="21"/>
    <m/>
    <m/>
    <n v="0.3"/>
    <n v="2.1"/>
    <n v="2.1"/>
  </r>
  <r>
    <x v="1"/>
    <s v="josh@publir.com"/>
    <s v="Publir.com"/>
    <s v="605205cc192d9be0d0d4b0dd75775b47"/>
    <s v="Liftable.comTablet 728x90"/>
    <x v="1"/>
    <n v="0"/>
    <n v="0.35410000000000003"/>
    <n v="0.16439999999999999"/>
    <n v="7"/>
    <n v="2"/>
    <n v="0.46410000000000001"/>
    <n v="1.4053454999999999"/>
    <n v="1"/>
    <n v="102882"/>
    <x v="3"/>
    <n v="0.28843120880000001"/>
    <x v="2"/>
    <m/>
    <m/>
    <n v="0.25"/>
    <n v="1.75"/>
    <n v="1.75"/>
  </r>
  <r>
    <x v="1"/>
    <s v="josh@publir.com"/>
    <s v="Publir.com"/>
    <s v="ab16f10a6c104555526e181610ed792d"/>
    <s v="Freethoughtblogs.com 728x90"/>
    <x v="9"/>
    <n v="0"/>
    <n v="2.6701999999999999"/>
    <n v="0.19189999999999999"/>
    <n v="7"/>
    <n v="2"/>
    <n v="7.1900000000000006E-2"/>
    <n v="1.1682799699999999"/>
    <n v="0.6"/>
    <n v="102882"/>
    <x v="5"/>
    <n v="0.48642447420000001"/>
    <x v="21"/>
    <m/>
    <m/>
    <n v="0.3"/>
    <n v="2.1"/>
    <n v="2.1"/>
  </r>
  <r>
    <x v="1"/>
    <s v="josh@publir.com"/>
    <s v="Publir.com"/>
    <s v="459b32073cbfde5a968d023290c777e7"/>
    <s v="Liberal-agenda.com 728x90"/>
    <x v="1"/>
    <n v="0"/>
    <n v="0.33810000000000001"/>
    <n v="0.19059999999999999"/>
    <n v="6"/>
    <n v="2"/>
    <n v="0.56359999999999999"/>
    <n v="1.13189655"/>
    <n v="0.8"/>
    <n v="102882"/>
    <x v="5"/>
    <n v="0.2932216299"/>
    <x v="23"/>
    <m/>
    <m/>
    <n v="0.249999999999999"/>
    <n v="1.499999999999994"/>
    <n v="1.499999999999994"/>
  </r>
  <r>
    <x v="0"/>
    <s v="c.evans@agamediagroup.com"/>
    <s v="AGA Media Group (fuse.tv)"/>
    <s v="## total ##"/>
    <m/>
    <x v="26"/>
    <n v="0.99857242000000002"/>
    <n v="6475.1522999999997"/>
    <n v="2586.5947000000001"/>
    <n v="81166"/>
    <n v="21916"/>
    <n v="0.39950000000000002"/>
    <n v="1.04598119"/>
    <n v="0.5"/>
    <n v="81166"/>
    <x v="0"/>
    <n v="0.52197993359999995"/>
    <x v="125"/>
    <m/>
    <m/>
    <s v=""/>
    <s v=""/>
    <n v="21928.199999999979"/>
  </r>
  <r>
    <x v="1"/>
    <s v="c.evans@agamediagroup.com"/>
    <s v="AGA Media Group (fuse.tv)"/>
    <s v="04fba6fff6257f9161c5538c1b51b9c6"/>
    <s v="Idahostatesman.com 300x250"/>
    <x v="1"/>
    <n v="1"/>
    <n v="136.07730000000001"/>
    <n v="83.244500000000002"/>
    <n v="3503"/>
    <n v="876"/>
    <n v="0.61170000000000002"/>
    <n v="1.40270983"/>
    <n v="0.5"/>
    <n v="81166"/>
    <x v="3"/>
    <n v="0.64354709099999996"/>
    <x v="23"/>
    <s v="Y"/>
    <m/>
    <n v="0.249999999999999"/>
    <n v="875.74999999999648"/>
    <n v="875.74999999999648"/>
  </r>
  <r>
    <x v="1"/>
    <s v="c.evans@agamediagroup.com"/>
    <s v="AGA Media Group (fuse.tv)"/>
    <s v="0c5971f2916db7e83e3125b8eff95ac6"/>
    <s v="Idahostatesman.com 728x90"/>
    <x v="1"/>
    <n v="1"/>
    <n v="135.74180000000001"/>
    <n v="74.4251"/>
    <n v="3123"/>
    <n v="781"/>
    <n v="0.54830000000000001"/>
    <n v="1.39877729"/>
    <n v="0.5"/>
    <n v="81166"/>
    <x v="3"/>
    <n v="0.6425449553"/>
    <x v="2"/>
    <s v="Y"/>
    <m/>
    <n v="0.25"/>
    <n v="780.75"/>
    <n v="780.75"/>
  </r>
  <r>
    <x v="1"/>
    <s v="c.evans@agamediagroup.com"/>
    <s v="AGA Media Group (fuse.tv)"/>
    <s v="29b49c57d2d5cb90813857fa6c805b6a"/>
    <s v="Cbs8.com 300x250"/>
    <x v="9"/>
    <n v="1"/>
    <n v="131.19059999999999"/>
    <n v="75.290700000000001"/>
    <n v="2895"/>
    <n v="868"/>
    <n v="0.57389999999999997"/>
    <n v="1.2816550099999999"/>
    <n v="0.5"/>
    <n v="81166"/>
    <x v="3"/>
    <n v="0.60987941779999999"/>
    <x v="25"/>
    <s v="Y"/>
    <m/>
    <n v="0.29999999999999899"/>
    <n v="868.49999999999704"/>
    <n v="868.49999999999704"/>
  </r>
  <r>
    <x v="1"/>
    <s v="c.evans@agamediagroup.com"/>
    <s v="AGA Media Group (fuse.tv)"/>
    <s v="307f0849b02ca371d145d6f926c3d823"/>
    <s v="Abcactionnews.com 300x250"/>
    <x v="1"/>
    <n v="1"/>
    <n v="123.9686"/>
    <n v="61.730400000000003"/>
    <n v="2850"/>
    <n v="712"/>
    <n v="0.498"/>
    <n v="1.5388300500000001"/>
    <n v="0.5"/>
    <n v="81166"/>
    <x v="3"/>
    <n v="0.67507782940000005"/>
    <x v="2"/>
    <s v="Y"/>
    <m/>
    <n v="0.25"/>
    <n v="712.5"/>
    <n v="712.5"/>
  </r>
  <r>
    <x v="1"/>
    <s v="c.evans@agamediagroup.com"/>
    <s v="AGA Media Group (fuse.tv)"/>
    <s v="e9ce16365d1b5d3fcf7a70bc517b3c64"/>
    <s v="Idahostatesman.com 160x600"/>
    <x v="1"/>
    <n v="1"/>
    <n v="135.8501"/>
    <n v="76.510199999999998"/>
    <n v="2788"/>
    <n v="697"/>
    <n v="0.56320000000000003"/>
    <n v="1.2145929200000001"/>
    <n v="0.5"/>
    <n v="81166"/>
    <x v="3"/>
    <n v="0.58833944000000005"/>
    <x v="2"/>
    <s v="Y"/>
    <m/>
    <n v="0.25"/>
    <n v="697"/>
    <n v="697"/>
  </r>
  <r>
    <x v="1"/>
    <s v="c.evans@agamediagroup.com"/>
    <s v="AGA Media Group (fuse.tv)"/>
    <s v="af9f4b97a1c4be646ca66c55a86513c9"/>
    <s v="Abcactionnews.com 728x90"/>
    <x v="1"/>
    <n v="1"/>
    <n v="123.31"/>
    <n v="55.443800000000003"/>
    <n v="2483"/>
    <n v="621"/>
    <n v="0.4496"/>
    <n v="1.4926078300000001"/>
    <n v="0.5"/>
    <n v="81166"/>
    <x v="3"/>
    <n v="0.66501582619999999"/>
    <x v="23"/>
    <s v="Y"/>
    <m/>
    <n v="0.249999999999999"/>
    <n v="620.7499999999975"/>
    <n v="620.7499999999975"/>
  </r>
  <r>
    <x v="1"/>
    <s v="c.evans@agamediagroup.com"/>
    <s v="AGA Media Group (fuse.tv)"/>
    <s v="bb279f575527a1a007e66e1d9f0b8b04"/>
    <s v="Designsponge.com 160x600"/>
    <x v="9"/>
    <n v="1"/>
    <n v="142.3792"/>
    <n v="63.8035"/>
    <n v="2324"/>
    <n v="697"/>
    <n v="0.4481"/>
    <n v="1.21403047"/>
    <n v="0.5"/>
    <n v="81166"/>
    <x v="3"/>
    <n v="0.58814872119999995"/>
    <x v="21"/>
    <s v="Y"/>
    <m/>
    <n v="0.3"/>
    <n v="697.19999999999993"/>
    <n v="697.19999999999993"/>
  </r>
  <r>
    <x v="1"/>
    <s v="c.evans@agamediagroup.com"/>
    <s v="AGA Media Group (fuse.tv)"/>
    <s v="cd4db8458c703a2bc9cbdbc6c083150c"/>
    <s v="Designsponge.com 300x250"/>
    <x v="9"/>
    <n v="1"/>
    <n v="142.7122"/>
    <n v="70.234099999999998"/>
    <n v="2285"/>
    <n v="685"/>
    <n v="0.49209999999999998"/>
    <n v="1.0842684199999999"/>
    <n v="0.5"/>
    <n v="81166"/>
    <x v="3"/>
    <n v="0.53885957539999996"/>
    <x v="21"/>
    <s v="Y"/>
    <m/>
    <n v="0.3"/>
    <n v="685.5"/>
    <n v="685.5"/>
  </r>
  <r>
    <x v="1"/>
    <s v="c.evans@agamediagroup.com"/>
    <s v="AGA Media Group (fuse.tv)"/>
    <s v="8cba86d8c69e5cc107b97dbf096fc7f7"/>
    <s v="Abcactionnews.com 160x600"/>
    <x v="1"/>
    <n v="1"/>
    <n v="123.435"/>
    <n v="57.206299999999999"/>
    <n v="2177"/>
    <n v="544"/>
    <n v="0.46350000000000002"/>
    <n v="1.2687879"/>
    <n v="0.5"/>
    <n v="81166"/>
    <x v="3"/>
    <n v="0.60592310049999998"/>
    <x v="23"/>
    <s v="Y"/>
    <m/>
    <n v="0.249999999999999"/>
    <n v="544.24999999999784"/>
    <n v="544.24999999999784"/>
  </r>
  <r>
    <x v="1"/>
    <s v="c.evans@agamediagroup.com"/>
    <s v="AGA Media Group (fuse.tv)"/>
    <s v="89633a261e44a8f0d6bdb7b892b9dc5f"/>
    <s v="Designsponge.com 728x90"/>
    <x v="9"/>
    <n v="1"/>
    <n v="142.33109999999999"/>
    <n v="63.604700000000001"/>
    <n v="2119"/>
    <n v="636"/>
    <n v="0.44690000000000002"/>
    <n v="1.1104803599999999"/>
    <n v="0.5"/>
    <n v="81166"/>
    <x v="3"/>
    <n v="0.54974439880000003"/>
    <x v="21"/>
    <s v="Y"/>
    <m/>
    <n v="0.3"/>
    <n v="635.69999999999993"/>
    <n v="635.69999999999993"/>
  </r>
  <r>
    <x v="1"/>
    <s v="c.evans@agamediagroup.com"/>
    <s v="AGA Media Group (fuse.tv)"/>
    <s v="5033e1dd1fe73c2c4f0f964d25f0d6d3"/>
    <s v="Fbschedules.com 160x600"/>
    <x v="1"/>
    <n v="1"/>
    <n v="113.973"/>
    <n v="63.0441"/>
    <n v="1892"/>
    <n v="473"/>
    <n v="0.55310000000000004"/>
    <n v="1.0005386199999999"/>
    <n v="0.5"/>
    <n v="81166"/>
    <x v="3"/>
    <n v="0.50026916749999994"/>
    <x v="2"/>
    <s v="Y"/>
    <m/>
    <n v="0.25"/>
    <n v="473"/>
    <n v="473"/>
  </r>
  <r>
    <x v="1"/>
    <s v="c.evans@agamediagroup.com"/>
    <s v="AGA Media Group (fuse.tv)"/>
    <s v="a000af7f5033b47dfcc6d0d57fa5a0a3"/>
    <s v="Fbschedules.com 728x90"/>
    <x v="1"/>
    <n v="1"/>
    <n v="113.8922"/>
    <n v="65.423699999999997"/>
    <n v="1671"/>
    <n v="418"/>
    <n v="0.57440000000000002"/>
    <n v="0.85115598000000003"/>
    <n v="0.5"/>
    <n v="81166"/>
    <x v="3"/>
    <n v="0.4125636063"/>
    <x v="23"/>
    <s v="Y"/>
    <m/>
    <n v="0.249999999999999"/>
    <n v="417.74999999999835"/>
    <n v="417.74999999999835"/>
  </r>
  <r>
    <x v="1"/>
    <s v="c.evans@agamediagroup.com"/>
    <s v="AGA Media Group (fuse.tv)"/>
    <s v="57074794bf29d898db84f2333a526a7b"/>
    <s v="Fbschedules.com 300x250"/>
    <x v="1"/>
    <n v="1"/>
    <n v="114.1328"/>
    <n v="65.522099999999995"/>
    <n v="1627"/>
    <n v="407"/>
    <n v="0.57410000000000005"/>
    <n v="0.82777166999999996"/>
    <n v="0.5"/>
    <n v="81166"/>
    <x v="3"/>
    <n v="0.3959686952"/>
    <x v="2"/>
    <s v="Y"/>
    <m/>
    <n v="0.25"/>
    <n v="406.75"/>
    <n v="406.75"/>
  </r>
  <r>
    <x v="1"/>
    <s v="c.evans@agamediagroup.com"/>
    <s v="AGA Media Group (fuse.tv)"/>
    <s v="017d44b470fa0815b8f7bb5f792895dc"/>
    <s v="Mindjolt.com 160x600"/>
    <x v="1"/>
    <n v="1"/>
    <n v="117.1609"/>
    <n v="62.676600000000001"/>
    <n v="1593"/>
    <n v="398"/>
    <n v="0.53500000000000003"/>
    <n v="0.84723347999999998"/>
    <n v="0.5"/>
    <n v="81166"/>
    <x v="3"/>
    <n v="0.40984390479999999"/>
    <x v="2"/>
    <s v="Y"/>
    <m/>
    <n v="0.25"/>
    <n v="398.25"/>
    <n v="398.25"/>
  </r>
  <r>
    <x v="1"/>
    <s v="c.evans@agamediagroup.com"/>
    <s v="AGA Media Group (fuse.tv)"/>
    <s v="b1212ebba00876a41b4a5208191ff7d7"/>
    <s v="Naldzgraphics.net 300x250"/>
    <x v="9"/>
    <n v="1"/>
    <n v="61.602400000000003"/>
    <n v="35.089399999999998"/>
    <n v="1568"/>
    <n v="470"/>
    <n v="0.5696"/>
    <n v="1.48948422"/>
    <n v="0.5"/>
    <n v="81166"/>
    <x v="3"/>
    <n v="0.66431332759999995"/>
    <x v="21"/>
    <s v="Y"/>
    <m/>
    <n v="0.3"/>
    <n v="470.4"/>
    <n v="470.4"/>
  </r>
  <r>
    <x v="1"/>
    <s v="c.evans@agamediagroup.com"/>
    <s v="AGA Media Group (fuse.tv)"/>
    <s v="51c137b0cd0b04742e953f648179f97d"/>
    <s v="Naldzgraphics.net 728x90"/>
    <x v="9"/>
    <n v="1"/>
    <n v="60.575000000000003"/>
    <n v="31.7179"/>
    <n v="1544"/>
    <n v="463"/>
    <n v="0.52359999999999995"/>
    <n v="1.62255957"/>
    <n v="0.5"/>
    <n v="81166"/>
    <x v="3"/>
    <n v="0.6918449042"/>
    <x v="25"/>
    <s v="Y"/>
    <m/>
    <n v="0.29999999999999899"/>
    <n v="463.19999999999845"/>
    <n v="463.19999999999845"/>
  </r>
  <r>
    <x v="1"/>
    <s v="c.evans@agamediagroup.com"/>
    <s v="AGA Media Group (fuse.tv)"/>
    <s v="b56512d1b8df4920fdd697526f24ada2"/>
    <s v="Fox13now.com 300x250"/>
    <x v="1"/>
    <n v="1"/>
    <n v="116.2946"/>
    <n v="50.965600000000002"/>
    <n v="1430"/>
    <n v="358"/>
    <n v="0.43819999999999998"/>
    <n v="0.93539260999999996"/>
    <n v="0.5"/>
    <n v="81166"/>
    <x v="3"/>
    <n v="0.46546509520000001"/>
    <x v="2"/>
    <s v="Y"/>
    <m/>
    <n v="0.25"/>
    <n v="357.5"/>
    <n v="357.5"/>
  </r>
  <r>
    <x v="1"/>
    <s v="c.evans@agamediagroup.com"/>
    <s v="AGA Media Group (fuse.tv)"/>
    <s v="e9dc47e44bd1624f8f8848f4afd08ae0"/>
    <s v="Mindjolt.com 728x90"/>
    <x v="1"/>
    <n v="1"/>
    <n v="117.0936"/>
    <n v="57.710799999999999"/>
    <n v="1408"/>
    <n v="352"/>
    <n v="0.4929"/>
    <n v="0.81301699999999999"/>
    <n v="0.5"/>
    <n v="81166"/>
    <x v="3"/>
    <n v="0.38500671130000003"/>
    <x v="2"/>
    <s v="Y"/>
    <m/>
    <n v="0.25"/>
    <n v="352"/>
    <n v="352"/>
  </r>
  <r>
    <x v="1"/>
    <s v="c.evans@agamediagroup.com"/>
    <s v="AGA Media Group (fuse.tv)"/>
    <s v="9e4518cee253ffecc322f1e3ac121e36"/>
    <s v="Mindjolt.com 300x250"/>
    <x v="1"/>
    <n v="1"/>
    <n v="117.3389"/>
    <n v="59.2986"/>
    <n v="1407"/>
    <n v="352"/>
    <n v="0.50539999999999996"/>
    <n v="0.79107265999999998"/>
    <n v="0.5"/>
    <n v="81166"/>
    <x v="3"/>
    <n v="0.36794680699999999"/>
    <x v="2"/>
    <s v="Y"/>
    <m/>
    <n v="0.25"/>
    <n v="351.75"/>
    <n v="351.75"/>
  </r>
  <r>
    <x v="1"/>
    <s v="c.evans@agamediagroup.com"/>
    <s v="AGA Media Group (fuse.tv)"/>
    <s v="006ca7025078fbabad7ff1eb7f2febee"/>
    <s v="Dollardays.com 728x90"/>
    <x v="9"/>
    <n v="1"/>
    <n v="60.519799999999996"/>
    <n v="39.117800000000003"/>
    <n v="1375"/>
    <n v="412"/>
    <n v="0.64639999999999997"/>
    <n v="1.1713749099999999"/>
    <n v="0.5"/>
    <n v="81166"/>
    <x v="3"/>
    <n v="0.57315117969999996"/>
    <x v="21"/>
    <s v="Y"/>
    <m/>
    <n v="0.3"/>
    <n v="412.5"/>
    <n v="412.5"/>
  </r>
  <r>
    <x v="1"/>
    <s v="c.evans@agamediagroup.com"/>
    <s v="AGA Media Group (fuse.tv)"/>
    <s v="bdc006d5cd7b85e75cfb1f57798a621b"/>
    <s v="Steamykitchen.com 300x250"/>
    <x v="1"/>
    <n v="1"/>
    <n v="95.355500000000006"/>
    <n v="38.6875"/>
    <n v="1373"/>
    <n v="343"/>
    <n v="0.40570000000000001"/>
    <n v="1.1828914800000001"/>
    <n v="0.5"/>
    <n v="81166"/>
    <x v="3"/>
    <n v="0.57730695779999996"/>
    <x v="2"/>
    <s v="Y"/>
    <m/>
    <n v="0.25"/>
    <n v="343.25"/>
    <n v="343.25"/>
  </r>
  <r>
    <x v="1"/>
    <s v="c.evans@agamediagroup.com"/>
    <s v="AGA Media Group (fuse.tv)"/>
    <s v="65cbaa13bb5d327da7215f94267d0af7"/>
    <s v="Steamykitchen.com 728x90"/>
    <x v="1"/>
    <n v="1"/>
    <n v="94.854799999999997"/>
    <n v="34.066899999999997"/>
    <n v="1339"/>
    <n v="335"/>
    <n v="0.35909999999999997"/>
    <n v="1.30998266"/>
    <n v="0.5"/>
    <n v="81166"/>
    <x v="3"/>
    <n v="0.61831555849999997"/>
    <x v="2"/>
    <s v="Y"/>
    <m/>
    <n v="0.25"/>
    <n v="334.75"/>
    <n v="334.75"/>
  </r>
  <r>
    <x v="1"/>
    <s v="c.evans@agamediagroup.com"/>
    <s v="AGA Media Group (fuse.tv)"/>
    <s v="7bd05f5c1c90a9640108b969d397c56f"/>
    <s v="Fox13now.com 160x600"/>
    <x v="1"/>
    <n v="1"/>
    <n v="116.1023"/>
    <n v="50.221800000000002"/>
    <n v="1306"/>
    <n v="326"/>
    <n v="0.43259999999999998"/>
    <n v="0.86675389999999997"/>
    <n v="0.5"/>
    <n v="81166"/>
    <x v="3"/>
    <n v="0.42313498589999998"/>
    <x v="23"/>
    <s v="Y"/>
    <m/>
    <n v="0.249999999999999"/>
    <n v="326.49999999999869"/>
    <n v="326.49999999999869"/>
  </r>
  <r>
    <x v="1"/>
    <s v="c.evans@agamediagroup.com"/>
    <s v="AGA Media Group (fuse.tv)"/>
    <s v="4a667885b85bfe8c09ad12b4b229bc6a"/>
    <s v="Fox13now.com 728x90"/>
    <x v="1"/>
    <n v="1"/>
    <n v="116.0181"/>
    <n v="46.568899999999999"/>
    <n v="1279"/>
    <n v="320"/>
    <n v="0.40139999999999998"/>
    <n v="0.91553565000000003"/>
    <n v="0.5"/>
    <n v="81166"/>
    <x v="3"/>
    <n v="0.45387162139999998"/>
    <x v="2"/>
    <s v="Y"/>
    <m/>
    <n v="0.25"/>
    <n v="319.75"/>
    <n v="319.75"/>
  </r>
  <r>
    <x v="1"/>
    <s v="c.evans@agamediagroup.com"/>
    <s v="AGA Media Group (fuse.tv)"/>
    <s v="0ea55e75742de7eb7fae0b27903eaa32"/>
    <s v="Dollardays.com 160x600"/>
    <x v="9"/>
    <n v="1"/>
    <n v="60.4499"/>
    <n v="39.165999999999997"/>
    <n v="1203"/>
    <n v="361"/>
    <n v="0.64790000000000003"/>
    <n v="1.0234591200000001"/>
    <n v="0.5"/>
    <n v="81166"/>
    <x v="3"/>
    <n v="0.51146070330000004"/>
    <x v="25"/>
    <s v="Y"/>
    <m/>
    <n v="0.29999999999999899"/>
    <n v="360.89999999999878"/>
    <n v="360.89999999999878"/>
  </r>
  <r>
    <x v="1"/>
    <s v="c.evans@agamediagroup.com"/>
    <s v="AGA Media Group (fuse.tv)"/>
    <s v="e0c571099d96ce9e5af0f794a4d622a0"/>
    <s v="Pixte.com 728x90"/>
    <x v="1"/>
    <n v="1"/>
    <n v="96.401600000000002"/>
    <n v="24.556899999999999"/>
    <n v="1163"/>
    <n v="291"/>
    <n v="0.25469999999999998"/>
    <n v="1.57857398"/>
    <n v="0.5"/>
    <n v="81166"/>
    <x v="3"/>
    <n v="0.68325843129999997"/>
    <x v="2"/>
    <s v="Y"/>
    <m/>
    <n v="0.25"/>
    <n v="290.75"/>
    <n v="290.75"/>
  </r>
  <r>
    <x v="1"/>
    <s v="c.evans@agamediagroup.com"/>
    <s v="AGA Media Group (fuse.tv)"/>
    <s v="ff53027d6cf7449c03ae978f015a0d67"/>
    <s v="Cbs8.com 728x90"/>
    <x v="9"/>
    <n v="1"/>
    <n v="65.531599999999997"/>
    <n v="40.699399999999997"/>
    <n v="1151"/>
    <n v="345"/>
    <n v="0.62109999999999999"/>
    <n v="0.94247698000000002"/>
    <n v="0.5"/>
    <n v="81166"/>
    <x v="3"/>
    <n v="0.46948306280000002"/>
    <x v="21"/>
    <s v="Y"/>
    <m/>
    <n v="0.3"/>
    <n v="345.3"/>
    <n v="345.3"/>
  </r>
  <r>
    <x v="1"/>
    <s v="c.evans@agamediagroup.com"/>
    <s v="AGA Media Group (fuse.tv)"/>
    <s v="6de449eda70ca0e4f670b9b47909c7d4"/>
    <s v="Cbs8.com 160x600"/>
    <x v="9"/>
    <n v="1"/>
    <n v="65.532700000000006"/>
    <n v="38.596699999999998"/>
    <n v="1147"/>
    <n v="344"/>
    <n v="0.58899999999999997"/>
    <n v="0.99039204000000003"/>
    <n v="0.5"/>
    <n v="81166"/>
    <x v="3"/>
    <n v="0.49514941540000001"/>
    <x v="21"/>
    <s v="Y"/>
    <m/>
    <n v="0.3"/>
    <n v="344.09999999999997"/>
    <n v="344.09999999999997"/>
  </r>
  <r>
    <x v="1"/>
    <s v="c.evans@agamediagroup.com"/>
    <s v="AGA Media Group (fuse.tv)"/>
    <s v="821f437e0d88a063f5032997b9ad0916"/>
    <s v="Tdpri.com 160x600"/>
    <x v="1"/>
    <n v="1"/>
    <n v="96.540899999999993"/>
    <n v="37.959400000000002"/>
    <n v="1110"/>
    <n v="278"/>
    <n v="0.39319999999999999"/>
    <n v="0.97486070999999996"/>
    <n v="0.5"/>
    <n v="81166"/>
    <x v="3"/>
    <n v="0.48710621240000002"/>
    <x v="2"/>
    <s v="Y"/>
    <m/>
    <n v="0.25"/>
    <n v="277.5"/>
    <n v="277.5"/>
  </r>
  <r>
    <x v="1"/>
    <s v="c.evans@agamediagroup.com"/>
    <s v="AGA Media Group (fuse.tv)"/>
    <s v="8735eaf67919aed4c0deec6d44f0e8a3"/>
    <s v="Footballfancast.com 728x90"/>
    <x v="9"/>
    <n v="1"/>
    <n v="58.897500000000001"/>
    <n v="28.872399999999999"/>
    <n v="1109"/>
    <n v="333"/>
    <n v="0.49020000000000002"/>
    <n v="1.2798030300000001"/>
    <n v="0.5"/>
    <n v="81166"/>
    <x v="3"/>
    <n v="0.60931487880000001"/>
    <x v="21"/>
    <s v="Y"/>
    <m/>
    <n v="0.3"/>
    <n v="332.7"/>
    <n v="332.7"/>
  </r>
  <r>
    <x v="1"/>
    <s v="c.evans@agamediagroup.com"/>
    <s v="AGA Media Group (fuse.tv)"/>
    <s v="3c0c66a370f89e3187d9ba3a9ffc6ac7"/>
    <s v="Pixte.com 300x250"/>
    <x v="1"/>
    <n v="1"/>
    <n v="92.636899999999997"/>
    <n v="33.618499999999997"/>
    <n v="1021"/>
    <n v="255"/>
    <n v="0.3629"/>
    <n v="1.0119781000000001"/>
    <n v="0.5"/>
    <n v="81166"/>
    <x v="3"/>
    <n v="0.50591816109999999"/>
    <x v="23"/>
    <s v="Y"/>
    <m/>
    <n v="0.249999999999999"/>
    <n v="255.24999999999898"/>
    <n v="255.24999999999898"/>
  </r>
  <r>
    <x v="1"/>
    <s v="c.evans@agamediagroup.com"/>
    <s v="AGA Media Group (fuse.tv)"/>
    <s v="46110e9ec82374c05f1ddd1838cacd78"/>
    <s v="Funimation.com 300x250"/>
    <x v="9"/>
    <n v="1"/>
    <n v="124.5673"/>
    <n v="34.783799999999999"/>
    <n v="1017"/>
    <n v="303"/>
    <n v="0.2792"/>
    <n v="0.97425729999999999"/>
    <n v="0.5"/>
    <n v="81166"/>
    <x v="3"/>
    <n v="0.4867885515"/>
    <x v="21"/>
    <s v="Y"/>
    <m/>
    <n v="0.3"/>
    <n v="305.09999999999997"/>
    <n v="305.09999999999997"/>
  </r>
  <r>
    <x v="1"/>
    <s v="c.evans@agamediagroup.com"/>
    <s v="AGA Media Group (fuse.tv)"/>
    <s v="c015ea435fd9befec76878b68fb3f5eb"/>
    <s v="Dollardays.com 300x250"/>
    <x v="9"/>
    <n v="1"/>
    <n v="61.438899999999997"/>
    <n v="39.667999999999999"/>
    <n v="1006"/>
    <n v="302"/>
    <n v="0.64559999999999995"/>
    <n v="0.84532171"/>
    <n v="0.5"/>
    <n v="81166"/>
    <x v="3"/>
    <n v="0.40850921429999998"/>
    <x v="21"/>
    <s v="Y"/>
    <m/>
    <n v="0.3"/>
    <n v="301.8"/>
    <n v="301.8"/>
  </r>
  <r>
    <x v="1"/>
    <s v="c.evans@agamediagroup.com"/>
    <s v="AGA Media Group (fuse.tv)"/>
    <s v="f68c9255d14e2494a93cb6278d4b043d"/>
    <s v="Firstcoastnews.com 300x250"/>
    <x v="1"/>
    <n v="1"/>
    <n v="96.117999999999995"/>
    <n v="36.872"/>
    <n v="943"/>
    <n v="236"/>
    <n v="0.3836"/>
    <n v="0.85264079999999998"/>
    <n v="0.5"/>
    <n v="81166"/>
    <x v="3"/>
    <n v="0.41358658609999999"/>
    <x v="2"/>
    <s v="Y"/>
    <m/>
    <n v="0.25"/>
    <n v="235.75"/>
    <n v="235.75"/>
  </r>
  <r>
    <x v="1"/>
    <s v="c.evans@agamediagroup.com"/>
    <s v="AGA Media Group (fuse.tv)"/>
    <s v="5f544f2e05fd9a3fc20049a8f1a3f2e4"/>
    <s v="Funimation.com 160x600"/>
    <x v="9"/>
    <n v="1"/>
    <n v="122.8541"/>
    <n v="37.9236"/>
    <n v="919"/>
    <n v="275"/>
    <n v="0.30869999999999997"/>
    <n v="0.80801195999999997"/>
    <n v="0.5"/>
    <n v="81166"/>
    <x v="3"/>
    <n v="0.38119728130000002"/>
    <x v="21"/>
    <s v="Y"/>
    <m/>
    <n v="0.3"/>
    <n v="275.7"/>
    <n v="275.7"/>
  </r>
  <r>
    <x v="1"/>
    <s v="c.evans@agamediagroup.com"/>
    <s v="AGA Media Group (fuse.tv)"/>
    <s v="a8a0df637640c68e6a9ee9983f220bab"/>
    <s v="Naldzgraphics.net 160x600"/>
    <x v="9"/>
    <n v="1"/>
    <n v="60.665599999999998"/>
    <n v="32.261200000000002"/>
    <n v="910"/>
    <n v="273"/>
    <n v="0.53180000000000005"/>
    <n v="0.94021237000000002"/>
    <n v="0.5"/>
    <n v="81166"/>
    <x v="3"/>
    <n v="0.46820525439999999"/>
    <x v="21"/>
    <s v="Y"/>
    <m/>
    <n v="0.3"/>
    <n v="273"/>
    <n v="273"/>
  </r>
  <r>
    <x v="1"/>
    <s v="c.evans@agamediagroup.com"/>
    <s v="AGA Media Group (fuse.tv)"/>
    <s v="041116263a19e3507c12a12f423bf133"/>
    <s v="Geekfill.com 728x90"/>
    <x v="9"/>
    <n v="1"/>
    <n v="59.760100000000001"/>
    <n v="24.120100000000001"/>
    <n v="907"/>
    <n v="272"/>
    <n v="0.40360000000000001"/>
    <n v="1.2535457999999999"/>
    <n v="0.5"/>
    <n v="81166"/>
    <x v="3"/>
    <n v="0.6011314472"/>
    <x v="21"/>
    <s v="Y"/>
    <m/>
    <n v="0.3"/>
    <n v="272.09999999999997"/>
    <n v="272.09999999999997"/>
  </r>
  <r>
    <x v="1"/>
    <s v="c.evans@agamediagroup.com"/>
    <s v="AGA Media Group (fuse.tv)"/>
    <s v="cb851d92d1a6d66e2b0580675f93479f"/>
    <s v="Firstcoastnews.com 160x600"/>
    <x v="1"/>
    <n v="1"/>
    <n v="97.0227"/>
    <n v="33.3979"/>
    <n v="885"/>
    <n v="220"/>
    <n v="0.34420000000000001"/>
    <n v="0.88376969999999999"/>
    <n v="0.5"/>
    <n v="81166"/>
    <x v="3"/>
    <n v="0.43424175059999998"/>
    <x v="2"/>
    <s v="Y"/>
    <m/>
    <n v="0.25"/>
    <n v="221.25"/>
    <n v="221.25"/>
  </r>
  <r>
    <x v="1"/>
    <s v="c.evans@agamediagroup.com"/>
    <s v="AGA Media Group (fuse.tv)"/>
    <s v="e4d2154feced10cd8d06be479d764ece"/>
    <s v="Twoplayergames.org 160x600"/>
    <x v="1"/>
    <n v="1"/>
    <n v="103.634"/>
    <n v="20.554600000000001"/>
    <n v="870"/>
    <n v="217"/>
    <n v="0.1983"/>
    <n v="1.41007628"/>
    <n v="0.5"/>
    <n v="81166"/>
    <x v="3"/>
    <n v="0.64540925339999999"/>
    <x v="2"/>
    <s v="Y"/>
    <m/>
    <n v="0.25"/>
    <n v="217.5"/>
    <n v="217.5"/>
  </r>
  <r>
    <x v="1"/>
    <s v="c.evans@agamediagroup.com"/>
    <s v="AGA Media Group (fuse.tv)"/>
    <s v="1d28708a3da3781b511622c2e7834508"/>
    <s v="Firstcoastnews.com 728x90"/>
    <x v="1"/>
    <n v="1"/>
    <n v="96.703800000000001"/>
    <n v="35.8386"/>
    <n v="863"/>
    <n v="214"/>
    <n v="0.37059999999999998"/>
    <n v="0.80248096999999996"/>
    <n v="0.5"/>
    <n v="81166"/>
    <x v="3"/>
    <n v="0.3769322625"/>
    <x v="2"/>
    <s v="Y"/>
    <m/>
    <n v="0.25"/>
    <n v="215.75"/>
    <n v="215.75"/>
  </r>
  <r>
    <x v="1"/>
    <s v="c.evans@agamediagroup.com"/>
    <s v="AGA Media Group (fuse.tv)"/>
    <s v="3b47fddc66a39002efa5226f4cf54435"/>
    <s v="Twoplayergames.org 728x90"/>
    <x v="1"/>
    <n v="1"/>
    <n v="104.4888"/>
    <n v="17.596900000000002"/>
    <n v="858"/>
    <n v="214"/>
    <n v="0.16839999999999999"/>
    <n v="1.62509945"/>
    <n v="0.5"/>
    <n v="81166"/>
    <x v="3"/>
    <n v="0.69232652179999998"/>
    <x v="2"/>
    <s v="Y"/>
    <m/>
    <n v="0.25"/>
    <n v="214.5"/>
    <n v="214.5"/>
  </r>
  <r>
    <x v="1"/>
    <s v="c.evans@agamediagroup.com"/>
    <s v="AGA Media Group (fuse.tv)"/>
    <s v="fef5cc810754ff8f0465298ac2146c16"/>
    <s v="Dailystar.com.lb 300x250"/>
    <x v="1"/>
    <n v="1"/>
    <n v="116.1374"/>
    <n v="37.535800000000002"/>
    <n v="837"/>
    <n v="209"/>
    <n v="0.32319999999999999"/>
    <n v="0.74321932999999996"/>
    <n v="0.5"/>
    <n v="81166"/>
    <x v="3"/>
    <n v="0.32725108019999999"/>
    <x v="2"/>
    <s v="Y"/>
    <m/>
    <n v="0.25"/>
    <n v="209.25"/>
    <n v="209.25"/>
  </r>
  <r>
    <x v="1"/>
    <s v="c.evans@agamediagroup.com"/>
    <s v="AGA Media Group (fuse.tv)"/>
    <s v="730953851bf796cfe09664780f2b41da"/>
    <s v="Tdpri.com 728x90"/>
    <x v="1"/>
    <n v="1"/>
    <n v="96.271900000000002"/>
    <n v="30.714200000000002"/>
    <n v="806"/>
    <n v="201"/>
    <n v="0.31900000000000001"/>
    <n v="0.87428784999999998"/>
    <n v="0.5"/>
    <n v="81166"/>
    <x v="3"/>
    <n v="0.42810597030000003"/>
    <x v="2"/>
    <s v="Y"/>
    <m/>
    <n v="0.25"/>
    <n v="201.5"/>
    <n v="201.5"/>
  </r>
  <r>
    <x v="1"/>
    <s v="c.evans@agamediagroup.com"/>
    <s v="AGA Media Group (fuse.tv)"/>
    <s v="d40507055fbf11d54b0845ee8fde7345"/>
    <s v="Footballfancast.com 300x250"/>
    <x v="9"/>
    <n v="1"/>
    <n v="59.315399999999997"/>
    <n v="26.312200000000001"/>
    <n v="792"/>
    <n v="238"/>
    <n v="0.44359999999999999"/>
    <n v="1.00301408"/>
    <n v="0.5"/>
    <n v="81166"/>
    <x v="3"/>
    <n v="0.50150251180000005"/>
    <x v="21"/>
    <s v="Y"/>
    <m/>
    <n v="0.3"/>
    <n v="237.6"/>
    <n v="237.6"/>
  </r>
  <r>
    <x v="1"/>
    <s v="c.evans@agamediagroup.com"/>
    <s v="AGA Media Group (fuse.tv)"/>
    <s v="5540ee6d632c0426a3c45ce14b8b929a"/>
    <s v="Footballfancast.com 160x600"/>
    <x v="9"/>
    <n v="1"/>
    <n v="58.739100000000001"/>
    <n v="26.734100000000002"/>
    <n v="779"/>
    <n v="234"/>
    <n v="0.4551"/>
    <n v="0.97151957"/>
    <n v="0.5"/>
    <n v="81166"/>
    <x v="3"/>
    <n v="0.48534232589999998"/>
    <x v="21"/>
    <s v="Y"/>
    <m/>
    <n v="0.3"/>
    <n v="233.7"/>
    <n v="233.7"/>
  </r>
  <r>
    <x v="1"/>
    <s v="c.evans@agamediagroup.com"/>
    <s v="AGA Media Group (fuse.tv)"/>
    <s v="5c5024d7474b81b720d9866b5fd63537"/>
    <s v="Funimation.com 728x90"/>
    <x v="9"/>
    <n v="1"/>
    <n v="122.7704"/>
    <n v="31.860600000000002"/>
    <n v="778"/>
    <n v="233"/>
    <n v="0.25950000000000001"/>
    <n v="0.81443029"/>
    <n v="0.5"/>
    <n v="81166"/>
    <x v="3"/>
    <n v="0.38607391089999998"/>
    <x v="25"/>
    <s v="Y"/>
    <m/>
    <n v="0.29999999999999899"/>
    <n v="233.39999999999921"/>
    <n v="233.39999999999921"/>
  </r>
  <r>
    <x v="1"/>
    <s v="c.evans@agamediagroup.com"/>
    <s v="AGA Media Group (fuse.tv)"/>
    <s v="d273c28560f5161142f56b84483848fa"/>
    <s v="Geekfill.com 160x600"/>
    <x v="9"/>
    <n v="1"/>
    <n v="59.723999999999997"/>
    <n v="27.542899999999999"/>
    <n v="772"/>
    <n v="232"/>
    <n v="0.4612"/>
    <n v="0.93471645999999997"/>
    <n v="0.5"/>
    <n v="81166"/>
    <x v="3"/>
    <n v="0.4650784235"/>
    <x v="21"/>
    <s v="Y"/>
    <m/>
    <n v="0.3"/>
    <n v="231.6"/>
    <n v="231.6"/>
  </r>
  <r>
    <x v="1"/>
    <s v="c.evans@agamediagroup.com"/>
    <s v="AGA Media Group (fuse.tv)"/>
    <s v="c321ffed35dbebf411e867eb8c81c9bd"/>
    <s v="Dailystar.com.lb 728x90"/>
    <x v="1"/>
    <n v="1"/>
    <n v="115.96599999999999"/>
    <n v="33.258400000000002"/>
    <n v="755"/>
    <n v="189"/>
    <n v="0.2868"/>
    <n v="0.75660833000000005"/>
    <n v="0.5"/>
    <n v="81166"/>
    <x v="3"/>
    <n v="0.33915609800000002"/>
    <x v="2"/>
    <s v="Y"/>
    <m/>
    <n v="0.25"/>
    <n v="188.75"/>
    <n v="188.75"/>
  </r>
  <r>
    <x v="1"/>
    <s v="c.evans@agamediagroup.com"/>
    <s v="AGA Media Group (fuse.tv)"/>
    <s v="fe854eca9adb800f45942d85d825755d"/>
    <s v="Pixte.com 160x600"/>
    <x v="1"/>
    <n v="1"/>
    <n v="96.434899999999999"/>
    <n v="27.287199999999999"/>
    <n v="754"/>
    <n v="189"/>
    <n v="0.28299999999999997"/>
    <n v="0.92134516"/>
    <n v="0.5"/>
    <n v="81166"/>
    <x v="3"/>
    <n v="0.45731521600000002"/>
    <x v="2"/>
    <s v="Y"/>
    <m/>
    <n v="0.25"/>
    <n v="188.5"/>
    <n v="188.5"/>
  </r>
  <r>
    <x v="1"/>
    <s v="c.evans@agamediagroup.com"/>
    <s v="AGA Media Group (fuse.tv)"/>
    <s v="7d462b13de7683719363c5a46d96f198"/>
    <s v="Tdpri.com 300x250"/>
    <x v="1"/>
    <n v="1"/>
    <n v="96.321100000000001"/>
    <n v="27.5974"/>
    <n v="732"/>
    <n v="183"/>
    <n v="0.28649999999999998"/>
    <n v="0.88459401999999998"/>
    <n v="0.5"/>
    <n v="81166"/>
    <x v="3"/>
    <n v="0.43476895869999999"/>
    <x v="2"/>
    <s v="Y"/>
    <m/>
    <n v="0.25"/>
    <n v="183"/>
    <n v="183"/>
  </r>
  <r>
    <x v="1"/>
    <s v="c.evans@agamediagroup.com"/>
    <s v="AGA Media Group (fuse.tv)"/>
    <s v="7a7487abd65a5248d34156e23c7f3358"/>
    <s v="Fuse.tv 728x90"/>
    <x v="9"/>
    <n v="1"/>
    <n v="57.778199999999998"/>
    <n v="24.689299999999999"/>
    <n v="706"/>
    <n v="212"/>
    <n v="0.42730000000000001"/>
    <n v="0.95379718999999996"/>
    <n v="0.5"/>
    <n v="81166"/>
    <x v="3"/>
    <n v="0.47577954379999998"/>
    <x v="21"/>
    <s v="Y"/>
    <m/>
    <n v="0.3"/>
    <n v="211.79999999999998"/>
    <n v="211.79999999999998"/>
  </r>
  <r>
    <x v="1"/>
    <s v="c.evans@agamediagroup.com"/>
    <s v="AGA Media Group (fuse.tv)"/>
    <s v="a9dc490dae9e040927a7f784c7347644"/>
    <s v="Fuse.tv 160x600"/>
    <x v="9"/>
    <n v="1"/>
    <n v="57.693600000000004"/>
    <n v="24.523"/>
    <n v="702"/>
    <n v="211"/>
    <n v="0.42509999999999998"/>
    <n v="0.95464578"/>
    <n v="0.5"/>
    <n v="81166"/>
    <x v="3"/>
    <n v="0.47624552669999998"/>
    <x v="21"/>
    <s v="Y"/>
    <m/>
    <n v="0.3"/>
    <n v="210.6"/>
    <n v="210.6"/>
  </r>
  <r>
    <x v="1"/>
    <s v="c.evans@agamediagroup.com"/>
    <s v="AGA Media Group (fuse.tv)"/>
    <s v="56441feaa9f7a06aa7ad2d25f1ef30d6"/>
    <s v="Fuse.tv 300x250"/>
    <x v="9"/>
    <n v="1"/>
    <n v="59.460700000000003"/>
    <n v="23.1844"/>
    <n v="682"/>
    <n v="205"/>
    <n v="0.38990000000000002"/>
    <n v="0.98015410999999997"/>
    <n v="0.5"/>
    <n v="81166"/>
    <x v="3"/>
    <n v="0.48987613610000003"/>
    <x v="21"/>
    <s v="Y"/>
    <m/>
    <n v="0.3"/>
    <n v="204.6"/>
    <n v="204.6"/>
  </r>
  <r>
    <x v="1"/>
    <s v="c.evans@agamediagroup.com"/>
    <s v="AGA Media Group (fuse.tv)"/>
    <s v="45df942a7daec7eed4dd0dfa2670b02f"/>
    <s v="Dailystar.com.lb 160x600"/>
    <x v="1"/>
    <n v="1"/>
    <n v="115.97490000000001"/>
    <n v="31.3932"/>
    <n v="670"/>
    <n v="166"/>
    <n v="0.2707"/>
    <n v="0.71123877999999996"/>
    <n v="0.5"/>
    <n v="81166"/>
    <x v="3"/>
    <n v="0.29700121239999999"/>
    <x v="2"/>
    <s v="Y"/>
    <m/>
    <n v="0.25"/>
    <n v="167.5"/>
    <n v="167.5"/>
  </r>
  <r>
    <x v="1"/>
    <s v="c.evans@agamediagroup.com"/>
    <s v="AGA Media Group (fuse.tv)"/>
    <s v="6345f63b2656e71410dae30aa3735d56"/>
    <s v="Solomid.net 300x250"/>
    <x v="9"/>
    <n v="1"/>
    <n v="59.702599999999997"/>
    <n v="26.970400000000001"/>
    <n v="613"/>
    <n v="183"/>
    <n v="0.45169999999999999"/>
    <n v="0.75712515000000002"/>
    <n v="0.5"/>
    <n v="81166"/>
    <x v="3"/>
    <n v="0.33960719760000002"/>
    <x v="21"/>
    <s v="Y"/>
    <m/>
    <n v="0.3"/>
    <n v="183.9"/>
    <n v="183.9"/>
  </r>
  <r>
    <x v="1"/>
    <s v="c.evans@agamediagroup.com"/>
    <s v="AGA Media Group (fuse.tv)"/>
    <s v="fcbe44ff3ea731e0a53937709e6097c0"/>
    <s v="Fantasyfootballscout.co.uk 160x600"/>
    <x v="9"/>
    <n v="1"/>
    <n v="57.768700000000003"/>
    <n v="25.674600000000002"/>
    <n v="609"/>
    <n v="183"/>
    <n v="0.44440000000000002"/>
    <n v="0.79033204000000001"/>
    <n v="0.5"/>
    <n v="81166"/>
    <x v="3"/>
    <n v="0.36735451060000002"/>
    <x v="21"/>
    <s v="Y"/>
    <m/>
    <n v="0.3"/>
    <n v="182.7"/>
    <n v="182.7"/>
  </r>
  <r>
    <x v="1"/>
    <s v="c.evans@agamediagroup.com"/>
    <s v="AGA Media Group (fuse.tv)"/>
    <s v="8bf536a3d03ca6408cc262e33e47596f"/>
    <s v="Twoplayergames.org 300x250"/>
    <x v="1"/>
    <n v="1"/>
    <n v="104.6558"/>
    <n v="22.253599999999999"/>
    <n v="605"/>
    <n v="151"/>
    <n v="0.21260000000000001"/>
    <n v="0.90683743000000006"/>
    <n v="0.5"/>
    <n v="81166"/>
    <x v="3"/>
    <n v="0.44863325469999998"/>
    <x v="23"/>
    <s v="Y"/>
    <m/>
    <n v="0.249999999999999"/>
    <n v="151.2499999999994"/>
    <n v="151.2499999999994"/>
  </r>
  <r>
    <x v="1"/>
    <s v="c.evans@agamediagroup.com"/>
    <s v="AGA Media Group (fuse.tv)"/>
    <s v="722a7f7ab1c58fc7fad8612040999643"/>
    <s v="Fantasyfootballscout.co.uk 728x90"/>
    <x v="9"/>
    <n v="1"/>
    <n v="57.833399999999997"/>
    <n v="25.229199999999999"/>
    <n v="601"/>
    <n v="180"/>
    <n v="0.43619999999999998"/>
    <n v="0.79436962"/>
    <n v="0.5"/>
    <n v="81166"/>
    <x v="3"/>
    <n v="0.37057009000000002"/>
    <x v="21"/>
    <s v="Y"/>
    <m/>
    <n v="0.3"/>
    <n v="180.29999999999998"/>
    <n v="180.29999999999998"/>
  </r>
  <r>
    <x v="1"/>
    <s v="c.evans@agamediagroup.com"/>
    <s v="AGA Media Group (fuse.tv)"/>
    <s v="5a7350608d4d1d52df2192e8822aec78"/>
    <s v="Solomid.net 728x90"/>
    <x v="9"/>
    <n v="1"/>
    <n v="58.859299999999998"/>
    <n v="25.221900000000002"/>
    <n v="594"/>
    <n v="178"/>
    <n v="0.42849999999999999"/>
    <n v="0.78517192000000002"/>
    <n v="0.5"/>
    <n v="81166"/>
    <x v="3"/>
    <n v="0.3631967861"/>
    <x v="21"/>
    <s v="Y"/>
    <m/>
    <n v="0.3"/>
    <n v="178.2"/>
    <n v="178.2"/>
  </r>
  <r>
    <x v="1"/>
    <s v="c.evans@agamediagroup.com"/>
    <s v="AGA Media Group (fuse.tv)"/>
    <s v="f60b8fca95e1a0c4062107ed7db56134"/>
    <s v="Fantasyfootballscout.co.uk 300x250"/>
    <x v="9"/>
    <n v="1"/>
    <n v="59.002899999999997"/>
    <n v="23.443899999999999"/>
    <n v="569"/>
    <n v="171"/>
    <n v="0.39729999999999999"/>
    <n v="0.80898771000000003"/>
    <n v="0.5"/>
    <n v="81166"/>
    <x v="3"/>
    <n v="0.3819436363"/>
    <x v="21"/>
    <s v="Y"/>
    <m/>
    <n v="0.3"/>
    <n v="170.7"/>
    <n v="170.7"/>
  </r>
  <r>
    <x v="1"/>
    <s v="c.evans@agamediagroup.com"/>
    <s v="AGA Media Group (fuse.tv)"/>
    <s v="0638e0b6284de3e3b49770f29dba9d4f"/>
    <s v="Geekfill.com 300x250"/>
    <x v="9"/>
    <n v="1"/>
    <n v="60.9636"/>
    <n v="19.817"/>
    <n v="558"/>
    <n v="167"/>
    <n v="0.3251"/>
    <n v="0.93780087999999995"/>
    <n v="0.5"/>
    <n v="81166"/>
    <x v="3"/>
    <n v="0.46683777789999997"/>
    <x v="21"/>
    <s v="Y"/>
    <m/>
    <n v="0.3"/>
    <n v="167.4"/>
    <n v="167.4"/>
  </r>
  <r>
    <x v="1"/>
    <s v="c.evans@agamediagroup.com"/>
    <s v="AGA Media Group (fuse.tv)"/>
    <s v="30836ba801aeeb4f049d4ea899e334ee"/>
    <s v="Solomid.net 160x600"/>
    <x v="9"/>
    <n v="1"/>
    <n v="58.832599999999999"/>
    <n v="22.749199999999998"/>
    <n v="490"/>
    <n v="144"/>
    <n v="0.38669999999999999"/>
    <n v="0.71869106999999999"/>
    <n v="0.5"/>
    <n v="81166"/>
    <x v="3"/>
    <n v="0.30429078459999997"/>
    <x v="21"/>
    <s v=""/>
    <m/>
    <n v="0.3"/>
    <n v="147"/>
    <n v="147"/>
  </r>
  <r>
    <x v="1"/>
    <s v="c.evans@agamediagroup.com"/>
    <s v="AGA Media Group (fuse.tv)"/>
    <s v="026ec7618aa003d789465b7373f4e5fb"/>
    <s v="Mousebreaker.com 160x600"/>
    <x v="1"/>
    <n v="1"/>
    <n v="96.378299999999996"/>
    <n v="18.863900000000001"/>
    <n v="446"/>
    <n v="112"/>
    <n v="0.19570000000000001"/>
    <n v="0.78883654999999997"/>
    <n v="0.5"/>
    <n v="81166"/>
    <x v="3"/>
    <n v="0.36615513109999998"/>
    <x v="23"/>
    <s v="Y"/>
    <m/>
    <n v="0.249999999999999"/>
    <n v="111.49999999999956"/>
    <n v="111.49999999999956"/>
  </r>
  <r>
    <x v="1"/>
    <s v="c.evans@agamediagroup.com"/>
    <s v="AGA Media Group (fuse.tv)"/>
    <s v="55b95b71d82a73a36582c221621c50fe"/>
    <s v="Mousebreaker.com 300x250"/>
    <x v="1"/>
    <n v="1"/>
    <n v="95.586699999999993"/>
    <n v="19.269600000000001"/>
    <n v="397"/>
    <n v="99"/>
    <n v="0.2016"/>
    <n v="0.68642493000000004"/>
    <n v="0.5"/>
    <n v="81166"/>
    <x v="3"/>
    <n v="0.27158823110000002"/>
    <x v="2"/>
    <s v="Y"/>
    <m/>
    <n v="0.25"/>
    <n v="99.25"/>
    <n v="99.25"/>
  </r>
  <r>
    <x v="1"/>
    <s v="c.evans@agamediagroup.com"/>
    <s v="AGA Media Group (fuse.tv)"/>
    <s v="012f9bae8bdf9ed896dc8cea8a967730"/>
    <s v="Allenwestrepublic.com 300x250"/>
    <x v="1"/>
    <n v="1"/>
    <n v="111.7612"/>
    <n v="10.8209"/>
    <n v="388"/>
    <n v="97"/>
    <n v="9.6799999999999997E-2"/>
    <n v="1.19637671"/>
    <n v="0.5"/>
    <n v="81166"/>
    <x v="3"/>
    <n v="0.58207143510000003"/>
    <x v="2"/>
    <s v="Y"/>
    <m/>
    <n v="0.25"/>
    <n v="97"/>
    <n v="97"/>
  </r>
  <r>
    <x v="1"/>
    <s v="c.evans@agamediagroup.com"/>
    <s v="AGA Media Group (fuse.tv)"/>
    <s v="17e9b5f351285950a6b372ee2a28c7e3"/>
    <s v="Allenwestrepublic.com 160x600"/>
    <x v="1"/>
    <n v="1"/>
    <n v="111.4258"/>
    <n v="10.9391"/>
    <n v="364"/>
    <n v="91"/>
    <n v="9.8199999999999996E-2"/>
    <n v="1.10973313"/>
    <n v="0.5"/>
    <n v="81166"/>
    <x v="3"/>
    <n v="0.54944122559999997"/>
    <x v="2"/>
    <s v="Y"/>
    <m/>
    <n v="0.25"/>
    <n v="91"/>
    <n v="91"/>
  </r>
  <r>
    <x v="1"/>
    <s v="c.evans@agamediagroup.com"/>
    <s v="AGA Media Group (fuse.tv)"/>
    <s v="a2f4c5fdadf480756e5f6635bcd4bd24"/>
    <s v="Allenwestrepublic.com 728x90"/>
    <x v="1"/>
    <n v="1"/>
    <n v="111.364"/>
    <n v="8.9042999999999992"/>
    <n v="320"/>
    <n v="80"/>
    <n v="0.08"/>
    <n v="1.1973961200000001"/>
    <n v="0.5"/>
    <n v="81166"/>
    <x v="3"/>
    <n v="0.58242724130000001"/>
    <x v="2"/>
    <s v="Y"/>
    <m/>
    <n v="0.25"/>
    <n v="80"/>
    <n v="80"/>
  </r>
  <r>
    <x v="1"/>
    <s v="c.evans@agamediagroup.com"/>
    <s v="AGA Media Group (fuse.tv)"/>
    <s v="45b1e2d361dfaae76211bc04d7184a69"/>
    <s v="Mousebreaker.com 728x90"/>
    <x v="1"/>
    <n v="1"/>
    <n v="96.510499999999993"/>
    <n v="11.818899999999999"/>
    <n v="292"/>
    <n v="73"/>
    <n v="0.1225"/>
    <n v="0.82226211000000005"/>
    <n v="0.5"/>
    <n v="81166"/>
    <x v="3"/>
    <n v="0.39192139100000001"/>
    <x v="2"/>
    <s v="Y"/>
    <m/>
    <n v="0.25"/>
    <n v="73"/>
    <n v="73"/>
  </r>
  <r>
    <x v="1"/>
    <s v="c.evans@agamediagroup.com"/>
    <s v="AGA Media Group (fuse.tv)"/>
    <s v="46e79be0f1d317ed08b40fba99f4b58e"/>
    <s v="Steamykitchen.com 160x600"/>
    <x v="1"/>
    <n v="0"/>
    <n v="6.6176000000000004"/>
    <n v="3.8946000000000001"/>
    <n v="116"/>
    <n v="29"/>
    <n v="0.58850000000000002"/>
    <n v="0.99171388999999999"/>
    <n v="0.5"/>
    <n v="81166"/>
    <x v="3"/>
    <n v="0.49582232970000001"/>
    <x v="2"/>
    <m/>
    <m/>
    <n v="0.25"/>
    <n v="29"/>
    <n v="29"/>
  </r>
  <r>
    <x v="0"/>
    <s v="chris@soledadmedia.com"/>
    <s v="Soledad Media Group (omgwhut.com)"/>
    <s v="## total ##"/>
    <m/>
    <x v="10"/>
    <n v="0.99879790999999996"/>
    <n v="5708.9714000000004"/>
    <n v="1319.4353000000001"/>
    <n v="71112"/>
    <n v="9961"/>
    <n v="0.2311"/>
    <n v="1.7965379500000001"/>
    <n v="1.428987"/>
    <n v="71112"/>
    <x v="0"/>
    <n v="0.20458846759999999"/>
    <x v="17"/>
    <m/>
    <m/>
    <s v=""/>
    <s v=""/>
    <n v="10666.95"/>
  </r>
  <r>
    <x v="1"/>
    <s v="chris@soledadmedia.com"/>
    <s v="Soledad Media Group (omgwhut.com)"/>
    <s v="1a98931ee3d2c650b0d91df5bec6af62"/>
    <s v="Historythings.com 728x90"/>
    <x v="10"/>
    <n v="1"/>
    <n v="2207.0853999999999"/>
    <n v="549.46010000000001"/>
    <n v="31356"/>
    <n v="4703"/>
    <n v="0.249"/>
    <n v="1.90221917"/>
    <n v="1.5"/>
    <n v="71112"/>
    <x v="1"/>
    <n v="0.21144733090000001"/>
    <x v="17"/>
    <s v="Y"/>
    <m/>
    <n v="0.15"/>
    <n v="4703.3999999999996"/>
    <n v="4703.3999999999996"/>
  </r>
  <r>
    <x v="1"/>
    <s v="chris@soledadmedia.com"/>
    <s v="Soledad Media Group (omgwhut.com)"/>
    <s v="dec6bc7b6447039d734e95309d80c7af"/>
    <s v="Historythings.com 300x250"/>
    <x v="10"/>
    <n v="1"/>
    <n v="2566.7287999999999"/>
    <n v="582.58190000000002"/>
    <n v="31225"/>
    <n v="3977"/>
    <n v="0.22700000000000001"/>
    <n v="1.78657756"/>
    <n v="1.5"/>
    <n v="71112"/>
    <x v="1"/>
    <n v="0.16040588759999999"/>
    <x v="17"/>
    <s v="Y"/>
    <m/>
    <n v="0.15"/>
    <n v="4683.75"/>
    <n v="4683.75"/>
  </r>
  <r>
    <x v="1"/>
    <s v="chris@soledadmedia.com"/>
    <s v="Soledad Media Group (omgwhut.com)"/>
    <s v="cc66e3b13da5962b7a6fde2bcd1fe945"/>
    <s v="Omgwhut.com 300x250"/>
    <x v="10"/>
    <n v="1"/>
    <n v="931.09529999999995"/>
    <n v="185.51939999999999"/>
    <n v="8446"/>
    <n v="1267"/>
    <n v="0.19919999999999999"/>
    <n v="1.51760216"/>
    <n v="1"/>
    <n v="71112"/>
    <x v="5"/>
    <n v="0.3410657775"/>
    <x v="17"/>
    <s v="Y"/>
    <m/>
    <n v="0.15"/>
    <n v="1266.8999999999999"/>
    <n v="1266.8999999999999"/>
  </r>
  <r>
    <x v="1"/>
    <s v="chris@soledadmedia.com"/>
    <s v="Soledad Media Group (omgwhut.com)"/>
    <s v="5ece826d0431d08e5da88dc0b5aeaaa5"/>
    <s v="Historygarage.com 300x250"/>
    <x v="10"/>
    <n v="0"/>
    <n v="1.9994000000000001"/>
    <n v="0.94989999999999997"/>
    <n v="43"/>
    <n v="6"/>
    <n v="0.47510000000000002"/>
    <n v="1.5015565099999999"/>
    <n v="1"/>
    <n v="71112"/>
    <x v="5"/>
    <n v="0.33402439760000002"/>
    <x v="17"/>
    <m/>
    <m/>
    <n v="0.15"/>
    <n v="6.45"/>
    <n v="6.45"/>
  </r>
  <r>
    <x v="1"/>
    <s v="chris@soledadmedia.com"/>
    <s v="Soledad Media Group (omgwhut.com)"/>
    <s v="749459910d4ab1be775b3ed6464fa34a"/>
    <s v="Historygarage.com 728x90"/>
    <x v="10"/>
    <n v="0"/>
    <n v="2.0626000000000002"/>
    <n v="0.92390000000000005"/>
    <n v="43"/>
    <n v="6"/>
    <n v="0.44790000000000002"/>
    <n v="1.54037421"/>
    <n v="1"/>
    <n v="71112"/>
    <x v="5"/>
    <n v="0.35080709929999998"/>
    <x v="17"/>
    <m/>
    <m/>
    <n v="0.15"/>
    <n v="6.45"/>
    <n v="6.45"/>
  </r>
  <r>
    <x v="0"/>
    <s v="markus.levin@sterkly.com"/>
    <s v="WebFox (trend-chaser.com)"/>
    <s v="## total ##"/>
    <m/>
    <x v="27"/>
    <n v="1"/>
    <n v="3306.6916000000001"/>
    <n v="954.77790000000005"/>
    <n v="64908"/>
    <n v="15887"/>
    <n v="0.28870000000000001"/>
    <n v="2.2660895999999999"/>
    <n v="1.665116"/>
    <n v="64908"/>
    <x v="0"/>
    <n v="0.26520292899999998"/>
    <x v="126"/>
    <m/>
    <m/>
    <s v=""/>
    <s v=""/>
    <n v="16049.718927013908"/>
  </r>
  <r>
    <x v="1"/>
    <s v="markus.levin@sterkly.com"/>
    <s v="WebFox (trend-chaser.com)"/>
    <s v="26be64c06e176eabcc76f0b51b2ce1ad"/>
    <s v="TC sec-P2 300x250"/>
    <x v="25"/>
    <n v="1"/>
    <n v="900.40239999999994"/>
    <n v="297.41109999999998"/>
    <n v="19220"/>
    <n v="5142"/>
    <n v="0.33029999999999998"/>
    <n v="2.1541081700000002"/>
    <n v="1.5"/>
    <n v="64908"/>
    <x v="3"/>
    <n v="0.3036561377"/>
    <x v="111"/>
    <s v="Y"/>
    <m/>
    <n v="0.27"/>
    <n v="5189.4000000000005"/>
    <n v="5189.4000000000005"/>
  </r>
  <r>
    <x v="1"/>
    <s v="markus.levin@sterkly.com"/>
    <s v="WebFox (trend-chaser.com)"/>
    <s v="6c01af8d827857fdee82656e5dba46be"/>
    <s v="TC quat-P1 160x600"/>
    <x v="1"/>
    <n v="1"/>
    <n v="670.44590000000005"/>
    <n v="190.43109999999999"/>
    <n v="14706"/>
    <n v="3280"/>
    <n v="0.28399999999999997"/>
    <n v="2.5740738699999999"/>
    <n v="2"/>
    <n v="64908"/>
    <x v="3"/>
    <n v="0.2230215207"/>
    <x v="127"/>
    <s v=""/>
    <m/>
    <n v="0.22302152067265199"/>
    <n v="3279.75448301202"/>
    <n v="3279.75448301202"/>
  </r>
  <r>
    <x v="1"/>
    <s v="markus.levin@sterkly.com"/>
    <s v="WebFox (trend-chaser.com)"/>
    <s v="42949f24464a60b44b8e7f34e1a5bfc0"/>
    <s v="TC sec-P1 300x600"/>
    <x v="1"/>
    <n v="1"/>
    <n v="660.78840000000002"/>
    <n v="138.54839999999999"/>
    <n v="9123"/>
    <n v="2261"/>
    <n v="0.2097"/>
    <n v="2.1947820199999999"/>
    <n v="1.6"/>
    <n v="64908"/>
    <x v="3"/>
    <n v="0.2709982199"/>
    <x v="2"/>
    <s v="Y"/>
    <m/>
    <n v="0.25"/>
    <n v="2280.75"/>
    <n v="2280.75"/>
  </r>
  <r>
    <x v="1"/>
    <s v="markus.levin@sterkly.com"/>
    <s v="WebFox (trend-chaser.com)"/>
    <s v="adc69206f2a0a1be1ae63b4b13e81df7"/>
    <s v="vp sec_P3 300x250"/>
    <x v="1"/>
    <n v="1"/>
    <n v="427.31360000000001"/>
    <n v="136.16210000000001"/>
    <n v="8494"/>
    <n v="1943"/>
    <n v="0.31859999999999999"/>
    <n v="2.0794146100000002"/>
    <n v="1.6"/>
    <n v="64908"/>
    <x v="3"/>
    <n v="0.23055267770000001"/>
    <x v="128"/>
    <s v=""/>
    <m/>
    <n v="0.23055267765503801"/>
    <n v="1958.3144440018928"/>
    <n v="1958.3144440018928"/>
  </r>
  <r>
    <x v="1"/>
    <s v="markus.levin@sterkly.com"/>
    <s v="WebFox (trend-chaser.com)"/>
    <s v="0dca66fa55bc4950a2056d23a8b800fd"/>
    <s v="vp quat_p1 160x600"/>
    <x v="1"/>
    <n v="1"/>
    <n v="258.86110000000002"/>
    <n v="83.549700000000001"/>
    <n v="6112"/>
    <n v="1447"/>
    <n v="0.32279999999999998"/>
    <n v="2.4386657700000001"/>
    <n v="1.8"/>
    <n v="64908"/>
    <x v="3"/>
    <n v="0.26189147359999998"/>
    <x v="23"/>
    <s v="Y"/>
    <m/>
    <n v="0.249999999999999"/>
    <n v="1527.9999999999939"/>
    <n v="1527.9999999999939"/>
  </r>
  <r>
    <x v="1"/>
    <s v="markus.levin@sterkly.com"/>
    <s v="WebFox (trend-chaser.com)"/>
    <s v="c171924b85e23cb614d95320edb506d2"/>
    <s v="vp pui0 728x90"/>
    <x v="1"/>
    <n v="1"/>
    <n v="260.5976"/>
    <n v="56.148400000000002"/>
    <n v="3477"/>
    <n v="869"/>
    <n v="0.2155"/>
    <n v="2.0644098899999999"/>
    <n v="1.5"/>
    <n v="64908"/>
    <x v="3"/>
    <n v="0.27340011060000002"/>
    <x v="2"/>
    <s v="Y"/>
    <m/>
    <n v="0.25"/>
    <n v="869.25"/>
    <n v="869.25"/>
  </r>
  <r>
    <x v="1"/>
    <s v="markus.levin@sterkly.com"/>
    <s v="WebFox (trend-chaser.com)"/>
    <s v="8dcd0903fa8bde083243e2a29ce2a51b"/>
    <s v="hn sec-P3 300x250"/>
    <x v="1"/>
    <n v="1"/>
    <n v="78.032799999999995"/>
    <n v="32.7316"/>
    <n v="2104"/>
    <n v="526"/>
    <n v="0.41949999999999998"/>
    <n v="2.1423012300000002"/>
    <n v="1.5"/>
    <n v="64908"/>
    <x v="3"/>
    <n v="0.29981835449999999"/>
    <x v="2"/>
    <s v="Y"/>
    <m/>
    <n v="0.25"/>
    <n v="526"/>
    <n v="526"/>
  </r>
  <r>
    <x v="1"/>
    <s v="markus.levin@sterkly.com"/>
    <s v="WebFox (trend-chaser.com)"/>
    <s v="1ed1b09669ad28f2124e305174ef368d"/>
    <s v="hn quat-P1 160x600"/>
    <x v="1"/>
    <n v="1"/>
    <n v="50.249899999999997"/>
    <n v="19.795400000000001"/>
    <n v="1673"/>
    <n v="418"/>
    <n v="0.39389999999999997"/>
    <n v="2.8172002799999998"/>
    <n v="2"/>
    <n v="64908"/>
    <x v="3"/>
    <n v="0.29007532289999999"/>
    <x v="2"/>
    <s v="Y"/>
    <m/>
    <n v="0.25"/>
    <n v="418.25"/>
    <n v="418.25"/>
  </r>
  <r>
    <x v="0"/>
    <s v="derek@wallstcheatsheet.com"/>
    <s v="WallStCheatSheet.com"/>
    <s v="## total ##"/>
    <m/>
    <x v="28"/>
    <n v="0.98855822999999998"/>
    <n v="3610.3602000000001"/>
    <n v="908.33609999999999"/>
    <n v="60938"/>
    <n v="10540"/>
    <n v="0.25159999999999999"/>
    <n v="2.2362380000000002"/>
    <n v="1.839925"/>
    <n v="60938"/>
    <x v="0"/>
    <n v="0.1772230876"/>
    <x v="129"/>
    <m/>
    <m/>
    <s v=""/>
    <s v=""/>
    <n v="10631.735089511976"/>
  </r>
  <r>
    <x v="1"/>
    <s v="derek@wallstcheatsheet.com"/>
    <s v="WallStCheatSheet.com"/>
    <s v="fbdbaf1bf4c4bd78460fb070c8fa60b4"/>
    <s v="Cheatsheet.com Skyscraper 1 160x600"/>
    <x v="1"/>
    <n v="1"/>
    <n v="1160.3347000000001"/>
    <n v="315.65010000000001"/>
    <n v="21318"/>
    <n v="3326"/>
    <n v="0.27200000000000002"/>
    <n v="2.2512766800000001"/>
    <n v="1.9"/>
    <n v="60938"/>
    <x v="3"/>
    <n v="0.15603443459999999"/>
    <x v="130"/>
    <s v=""/>
    <m/>
    <n v="0.15603443464070699"/>
    <n v="3326.3420776705916"/>
    <n v="3326.3420776705916"/>
  </r>
  <r>
    <x v="1"/>
    <s v="derek@wallstcheatsheet.com"/>
    <s v="WallStCheatSheet.com"/>
    <s v="cc0d14b02ce3214a42fd63b51f9b13c0"/>
    <s v="Cheatsheet.com BTF 300x600"/>
    <x v="5"/>
    <n v="1"/>
    <n v="594.93600000000004"/>
    <n v="185.7971"/>
    <n v="12215"/>
    <n v="1346"/>
    <n v="0.31230000000000002"/>
    <n v="2.1914609600000001"/>
    <n v="1.95"/>
    <n v="60938"/>
    <x v="3"/>
    <n v="0.11018264279999999"/>
    <x v="131"/>
    <s v=""/>
    <m/>
    <n v="0.11018264284099299"/>
    <n v="1345.8809823027295"/>
    <n v="1345.8809823027295"/>
  </r>
  <r>
    <x v="1"/>
    <s v="derek@wallstcheatsheet.com"/>
    <s v="WallStCheatSheet.com"/>
    <s v="22ebbcc01c64763f35aa9eb96831934f"/>
    <s v="Cheatsheet.com BTF 728x90"/>
    <x v="14"/>
    <n v="1"/>
    <n v="747.67840000000001"/>
    <n v="146.21889999999999"/>
    <n v="11555"/>
    <n v="3163"/>
    <n v="0.1956"/>
    <n v="2.6341063899999999"/>
    <n v="1.9"/>
    <n v="60938"/>
    <x v="3"/>
    <n v="0.2786927642"/>
    <x v="132"/>
    <s v=""/>
    <m/>
    <n v="0.27869276417898697"/>
    <n v="3220.2948900881943"/>
    <n v="3220.2948900881943"/>
  </r>
  <r>
    <x v="1"/>
    <s v="derek@wallstcheatsheet.com"/>
    <s v="WallStCheatSheet.com"/>
    <s v="617a74fc969438a702d9cc61cc730be3"/>
    <s v="Cheatsheet.com LB 1 728x90"/>
    <x v="29"/>
    <n v="1"/>
    <n v="607.44439999999997"/>
    <n v="129.57509999999999"/>
    <n v="9138"/>
    <n v="1539"/>
    <n v="0.21329999999999999"/>
    <n v="2.3506309600000002"/>
    <n v="1.95"/>
    <n v="60938"/>
    <x v="3"/>
    <n v="0.1704354998"/>
    <x v="133"/>
    <s v=""/>
    <m/>
    <n v="0.17043549984958301"/>
    <n v="1557.4395976254896"/>
    <n v="1557.4395976254896"/>
  </r>
  <r>
    <x v="1"/>
    <s v="derek@wallstcheatsheet.com"/>
    <s v="WallStCheatSheet.com"/>
    <s v="9ae742991f451fb21c6369f45ac34829"/>
    <s v="Cheatsheet.com BB1.5 300x250"/>
    <x v="5"/>
    <n v="1"/>
    <n v="263.16410000000002"/>
    <n v="59.669899999999998"/>
    <n v="4106"/>
    <n v="609"/>
    <n v="0.22670000000000001"/>
    <n v="2.29362924"/>
    <n v="1.95"/>
    <n v="60938"/>
    <x v="3"/>
    <n v="0.14981900000000001"/>
    <x v="134"/>
    <s v=""/>
    <m/>
    <n v="0.149818999997755"/>
    <n v="615.15681399078198"/>
    <n v="615.15681399078198"/>
  </r>
  <r>
    <x v="1"/>
    <s v="derek@wallstcheatsheet.com"/>
    <s v="WallStCheatSheet.com"/>
    <s v="6b3f2df778665e09641da00db91c8253"/>
    <s v="Cheatsheet ATF L1 Mobile 320x50"/>
    <x v="5"/>
    <n v="1"/>
    <n v="123.49460000000001"/>
    <n v="38.491300000000003"/>
    <n v="1244"/>
    <n v="239"/>
    <n v="0.31169999999999998"/>
    <n v="1.07749008"/>
    <n v="0.8"/>
    <n v="60938"/>
    <x v="3"/>
    <n v="0.25753376859999999"/>
    <x v="46"/>
    <s v="Y"/>
    <m/>
    <n v="0.2"/>
    <n v="248.8"/>
    <n v="248.8"/>
  </r>
  <r>
    <x v="1"/>
    <s v="derek@wallstcheatsheet.com"/>
    <s v="WallStCheatSheet.com"/>
    <s v="e0ce34a17a0da3abc2162373fa4d2052"/>
    <s v="Cheatsheet BB1 Mobile 300x250"/>
    <x v="1"/>
    <n v="1"/>
    <n v="55.441400000000002"/>
    <n v="18.570599999999999"/>
    <n v="665"/>
    <n v="166"/>
    <n v="0.33500000000000002"/>
    <n v="1.19314202"/>
    <n v="0.8"/>
    <n v="60938"/>
    <x v="3"/>
    <n v="0.32950144390000002"/>
    <x v="2"/>
    <s v="Y"/>
    <m/>
    <n v="0.25"/>
    <n v="166.25"/>
    <n v="166.25"/>
  </r>
  <r>
    <x v="1"/>
    <s v="derek@wallstcheatsheet.com"/>
    <s v="WallStCheatSheet.com"/>
    <s v="03b7215de280988ceffc52599456bc43"/>
    <s v="Cheatsheet OB ATF L1 Mobile 320x50"/>
    <x v="5"/>
    <n v="0"/>
    <n v="23.4909"/>
    <n v="7.3958000000000004"/>
    <n v="276"/>
    <n v="55"/>
    <n v="0.31480000000000002"/>
    <n v="1.243886"/>
    <n v="0.8"/>
    <n v="60938"/>
    <x v="3"/>
    <n v="0.35685424389999998"/>
    <x v="46"/>
    <m/>
    <m/>
    <n v="0.2"/>
    <n v="55.2"/>
    <n v="55.2"/>
  </r>
  <r>
    <x v="1"/>
    <s v="derek@wallstcheatsheet.com"/>
    <s v="WallStCheatSheet.com"/>
    <s v="ab1f847c56dae9dc1582c8a67606b76c"/>
    <s v="Cheatsheet.com OB BTF 728x90"/>
    <x v="9"/>
    <n v="0"/>
    <n v="5.8822000000000001"/>
    <n v="1.1252"/>
    <n v="82"/>
    <n v="18"/>
    <n v="0.1913"/>
    <n v="2.4261791399999999"/>
    <n v="1.9"/>
    <n v="60938"/>
    <x v="2"/>
    <n v="0.2168756345"/>
    <x v="135"/>
    <m/>
    <m/>
    <n v="0.21687563449120301"/>
    <n v="17.783802028278647"/>
    <n v="17.783802028278647"/>
  </r>
  <r>
    <x v="1"/>
    <s v="derek@wallstcheatsheet.com"/>
    <s v="WallStCheatSheet.com"/>
    <s v="7484c4cd723df0d1d9bb39ca908339a1"/>
    <s v="Cheatsheet.com OB BTF 300x600"/>
    <x v="9"/>
    <n v="0"/>
    <n v="6.9088000000000003"/>
    <n v="1.0562"/>
    <n v="79"/>
    <n v="17"/>
    <n v="0.15290000000000001"/>
    <n v="2.4974842800000001"/>
    <n v="1.95"/>
    <n v="60938"/>
    <x v="2"/>
    <n v="0.2192143037"/>
    <x v="136"/>
    <m/>
    <m/>
    <n v="0.219214303701838"/>
    <n v="17.317929992445201"/>
    <n v="17.317929992445201"/>
  </r>
  <r>
    <x v="1"/>
    <s v="derek@wallstcheatsheet.com"/>
    <s v="WallStCheatSheet.com"/>
    <s v="4b2670a28ec8cccb7e4a3cb140b55f5e"/>
    <s v="Cheatsheet OB BB1 Mobile 300x250"/>
    <x v="12"/>
    <n v="0"/>
    <n v="7.0262000000000002"/>
    <n v="2.3043999999999998"/>
    <n v="78"/>
    <n v="23"/>
    <n v="0.32800000000000001"/>
    <n v="1.1310281799999999"/>
    <n v="0.8"/>
    <n v="60938"/>
    <x v="4"/>
    <n v="0.292678983"/>
    <x v="137"/>
    <m/>
    <m/>
    <n v="0.29267898301089901"/>
    <n v="22.828960674850123"/>
    <n v="22.828960674850123"/>
  </r>
  <r>
    <x v="1"/>
    <s v="derek@wallstcheatsheet.com"/>
    <s v="WallStCheatSheet.com"/>
    <s v="47da7528ff15c7ef4cbb02b2b809f141"/>
    <s v="Cheatsheet.com OB 160x600"/>
    <x v="9"/>
    <n v="0"/>
    <n v="5.5003000000000002"/>
    <n v="1.0620000000000001"/>
    <n v="76"/>
    <n v="16"/>
    <n v="0.19309999999999999"/>
    <n v="2.3960048399999998"/>
    <n v="1.9"/>
    <n v="60938"/>
    <x v="2"/>
    <n v="0.20701328890000001"/>
    <x v="138"/>
    <m/>
    <m/>
    <n v="0.20701328886867701"/>
    <n v="15.733009954019453"/>
    <n v="15.733009954019453"/>
  </r>
  <r>
    <x v="1"/>
    <s v="derek@wallstcheatsheet.com"/>
    <s v="WallStCheatSheet.com"/>
    <s v="283f87bee8a833c2b9c2666f2f5aa418"/>
    <s v="Cheatsheet.com OB 728x90"/>
    <x v="9"/>
    <n v="0"/>
    <n v="4.4222000000000001"/>
    <n v="0.74709999999999999"/>
    <n v="56"/>
    <n v="12"/>
    <n v="0.16900000000000001"/>
    <n v="2.5044168299999998"/>
    <n v="1.95"/>
    <n v="60938"/>
    <x v="4"/>
    <n v="0.2213756194"/>
    <x v="139"/>
    <m/>
    <m/>
    <n v="0.22137561936464001"/>
    <n v="12.39703468441984"/>
    <n v="12.39703468441984"/>
  </r>
  <r>
    <x v="1"/>
    <s v="derek@wallstcheatsheet.com"/>
    <s v="WallStCheatSheet.com"/>
    <s v="9866712ec45bcb155933e74e8421e7ce"/>
    <s v="Cheatsheet.com OB 300x250"/>
    <x v="9"/>
    <n v="0"/>
    <n v="4.6017999999999999"/>
    <n v="0.66369999999999996"/>
    <n v="49"/>
    <n v="10"/>
    <n v="0.14419999999999999"/>
    <n v="2.4696297899999999"/>
    <n v="1.95"/>
    <n v="60938"/>
    <x v="4"/>
    <n v="0.21040796940000001"/>
    <x v="140"/>
    <m/>
    <m/>
    <n v="0.210407969391401"/>
    <n v="10.30999050017865"/>
    <n v="10.30999050017865"/>
  </r>
  <r>
    <x v="0"/>
    <s v="agoldberg@hotpopnow.com"/>
    <s v="HotPopNow, Inc. (Spikey.com)"/>
    <s v="## total ##"/>
    <m/>
    <x v="30"/>
    <n v="0.34963019000000001"/>
    <n v="13327.967000000001"/>
    <n v="3087.2415999999998"/>
    <n v="60452"/>
    <n v="19938"/>
    <n v="0.2316"/>
    <n v="0.65270455000000005"/>
    <n v="0.35729499999999997"/>
    <n v="60452"/>
    <x v="0"/>
    <n v="0.45259305900000002"/>
    <x v="141"/>
    <m/>
    <m/>
    <s v=""/>
    <s v=""/>
    <n v="20005.01588546349"/>
  </r>
  <r>
    <x v="1"/>
    <s v="agoldberg@hotpopnow.com"/>
    <s v="HotPopNow, Inc. (Spikey.com)"/>
    <s v="9decb328e96723cadd71670a1ac19280"/>
    <s v="Hotpopmovies.com 728x90"/>
    <x v="12"/>
    <n v="1"/>
    <n v="255.44890000000001"/>
    <n v="109.1628"/>
    <n v="1899"/>
    <n v="576"/>
    <n v="0.42730000000000001"/>
    <n v="0.57998651000000001"/>
    <n v="0.4"/>
    <n v="60452"/>
    <x v="3"/>
    <n v="0.31032878400000002"/>
    <x v="142"/>
    <s v=""/>
    <m/>
    <n v="0.31032878404912001"/>
    <n v="589.31436090927889"/>
    <n v="589.31436090927889"/>
  </r>
  <r>
    <x v="1"/>
    <s v="agoldberg@hotpopnow.com"/>
    <s v="HotPopNow, Inc. (Spikey.com)"/>
    <s v="77087d85f092474411e89579ea3b4a76"/>
    <s v="Hotpoptech.com 728x90"/>
    <x v="12"/>
    <n v="0"/>
    <n v="218.11109999999999"/>
    <n v="57.522399999999998"/>
    <n v="1606"/>
    <n v="562"/>
    <n v="0.26369999999999999"/>
    <n v="0.93056832"/>
    <n v="0.4"/>
    <n v="60452"/>
    <x v="3"/>
    <n v="0.57015515220000001"/>
    <x v="68"/>
    <m/>
    <m/>
    <n v="0.35"/>
    <n v="562.09999999999991"/>
    <n v="562.09999999999991"/>
  </r>
  <r>
    <x v="1"/>
    <s v="agoldberg@hotpopnow.com"/>
    <s v="HotPopNow, Inc. (Spikey.com)"/>
    <s v="ae7f9ebf49933db8411bd839706a377b"/>
    <s v="Hotpopmoney.com 728x90"/>
    <x v="12"/>
    <n v="0"/>
    <n v="185.5909"/>
    <n v="56.419199999999996"/>
    <n v="1605"/>
    <n v="562"/>
    <n v="0.30399999999999999"/>
    <n v="0.94801265000000001"/>
    <n v="0.4"/>
    <n v="60452"/>
    <x v="3"/>
    <n v="0.57806469979999997"/>
    <x v="68"/>
    <m/>
    <m/>
    <n v="0.35"/>
    <n v="561.75"/>
    <n v="561.75"/>
  </r>
  <r>
    <x v="1"/>
    <s v="agoldberg@hotpopnow.com"/>
    <s v="HotPopNow, Inc. (Spikey.com)"/>
    <s v="c72f70f37958bd1ed4e5bb80858441bd"/>
    <s v="Hotpoplifestyle.com 728x90"/>
    <x v="12"/>
    <n v="0"/>
    <n v="217.2216"/>
    <n v="61.766399999999997"/>
    <n v="1432"/>
    <n v="501"/>
    <n v="0.2843"/>
    <n v="0.77298586999999996"/>
    <n v="0.4"/>
    <n v="60452"/>
    <x v="3"/>
    <n v="0.48252611779999999"/>
    <x v="68"/>
    <m/>
    <m/>
    <n v="0.35"/>
    <n v="501.2"/>
    <n v="501.2"/>
  </r>
  <r>
    <x v="1"/>
    <s v="agoldberg@hotpopnow.com"/>
    <s v="HotPopNow, Inc. (Spikey.com)"/>
    <s v="9ef5552f8588c28a5554ecbcdd74ff8a"/>
    <s v="Hotpopbuzz.com 728x90"/>
    <x v="9"/>
    <n v="0"/>
    <n v="232.11660000000001"/>
    <n v="67.361800000000002"/>
    <n v="1297"/>
    <n v="389"/>
    <n v="0.29020000000000001"/>
    <n v="0.64203940999999998"/>
    <n v="0.4"/>
    <n v="60452"/>
    <x v="3"/>
    <n v="0.376985289"/>
    <x v="21"/>
    <m/>
    <m/>
    <n v="0.3"/>
    <n v="389.09999999999997"/>
    <n v="389.09999999999997"/>
  </r>
  <r>
    <x v="1"/>
    <s v="agoldberg@hotpopnow.com"/>
    <s v="HotPopNow, Inc. (Spikey.com)"/>
    <s v="688bcffd83b7b85d669d23cfdb2f8801"/>
    <s v="Hotpopcooking.com 728x90"/>
    <x v="12"/>
    <n v="0"/>
    <n v="204.49379999999999"/>
    <n v="57.002800000000001"/>
    <n v="1285"/>
    <n v="450"/>
    <n v="0.27879999999999999"/>
    <n v="0.75148645999999997"/>
    <n v="0.4"/>
    <n v="60452"/>
    <x v="3"/>
    <n v="0.46772161130000001"/>
    <x v="68"/>
    <m/>
    <m/>
    <n v="0.35"/>
    <n v="449.74999999999994"/>
    <n v="449.74999999999994"/>
  </r>
  <r>
    <x v="1"/>
    <s v="agoldberg@hotpopnow.com"/>
    <s v="HotPopNow, Inc. (Spikey.com)"/>
    <s v="cb1bd4d29e38c5f1b0dc31d64780470a"/>
    <s v="Hotpopparenting.com 728x90"/>
    <x v="12"/>
    <n v="0"/>
    <n v="207.4091"/>
    <n v="58.131399999999999"/>
    <n v="1247"/>
    <n v="436"/>
    <n v="0.28029999999999999"/>
    <n v="0.71502434999999998"/>
    <n v="0.4"/>
    <n v="60452"/>
    <x v="3"/>
    <n v="0.44057849030000001"/>
    <x v="68"/>
    <m/>
    <m/>
    <n v="0.35"/>
    <n v="436.45"/>
    <n v="436.45"/>
  </r>
  <r>
    <x v="1"/>
    <s v="agoldberg@hotpopnow.com"/>
    <s v="HotPopNow, Inc. (Spikey.com)"/>
    <s v="72d9342f1b8c63c741c946aa7b92cd41"/>
    <s v="Hotpopmovies.com 300x250"/>
    <x v="12"/>
    <n v="1"/>
    <n v="173.0103"/>
    <n v="58.166400000000003"/>
    <n v="1173"/>
    <n v="410"/>
    <n v="0.3362"/>
    <n v="0.67211299000000002"/>
    <n v="0.4"/>
    <n v="60452"/>
    <x v="3"/>
    <n v="0.40486197219999998"/>
    <x v="68"/>
    <s v="Y"/>
    <m/>
    <n v="0.35"/>
    <n v="410.54999999999995"/>
    <n v="410.54999999999995"/>
  </r>
  <r>
    <x v="1"/>
    <s v="agoldberg@hotpopnow.com"/>
    <s v="HotPopNow, Inc. (Spikey.com)"/>
    <s v="c7d7b1492be16d869d58bae5c9d6f375"/>
    <s v="Buzztales.com 728x90"/>
    <x v="12"/>
    <n v="0"/>
    <n v="199.78659999999999"/>
    <n v="47.007300000000001"/>
    <n v="1145"/>
    <n v="401"/>
    <n v="0.23530000000000001"/>
    <n v="0.81214295000000003"/>
    <n v="0.4"/>
    <n v="60452"/>
    <x v="3"/>
    <n v="0.50747587019999996"/>
    <x v="68"/>
    <m/>
    <m/>
    <n v="0.35"/>
    <n v="400.75"/>
    <n v="400.75"/>
  </r>
  <r>
    <x v="1"/>
    <s v="agoldberg@hotpopnow.com"/>
    <s v="HotPopNow, Inc. (Spikey.com)"/>
    <s v="6be88129b444d6e32e469caf0f0f6f70"/>
    <s v="Hotpopcooking.com 300x600"/>
    <x v="12"/>
    <n v="0"/>
    <n v="108.5645"/>
    <n v="39.935400000000001"/>
    <n v="1034"/>
    <n v="362"/>
    <n v="0.36780000000000002"/>
    <n v="0.86331857999999995"/>
    <n v="0.4"/>
    <n v="60452"/>
    <x v="3"/>
    <n v="0.53667161750000003"/>
    <x v="68"/>
    <m/>
    <m/>
    <n v="0.35"/>
    <n v="361.9"/>
    <n v="361.9"/>
  </r>
  <r>
    <x v="1"/>
    <s v="agoldberg@hotpopnow.com"/>
    <s v="HotPopNow, Inc. (Spikey.com)"/>
    <s v="3a620e8711267b435d8ae23524fa95c8"/>
    <s v="Hotpopmovies.com #2 728x90"/>
    <x v="12"/>
    <n v="1"/>
    <n v="179.1771"/>
    <n v="60.575899999999997"/>
    <n v="997"/>
    <n v="270"/>
    <n v="0.33810000000000001"/>
    <n v="0.54881559999999996"/>
    <n v="0.4"/>
    <n v="60452"/>
    <x v="3"/>
    <n v="0.2711577375"/>
    <x v="143"/>
    <s v=""/>
    <m/>
    <n v="0.27115773750822297"/>
    <n v="270.34426429569828"/>
    <n v="270.34426429569828"/>
  </r>
  <r>
    <x v="1"/>
    <s v="agoldberg@hotpopnow.com"/>
    <s v="HotPopNow, Inc. (Spikey.com)"/>
    <s v="fe4266440d7f9af23177cbba787d5f18"/>
    <s v="Hotpopbeauty.com 728x90"/>
    <x v="12"/>
    <n v="0"/>
    <n v="179.86859999999999"/>
    <n v="47.433399999999999"/>
    <n v="967"/>
    <n v="339"/>
    <n v="0.26369999999999999"/>
    <n v="0.67979544000000003"/>
    <n v="0.4"/>
    <n v="60452"/>
    <x v="3"/>
    <n v="0.41158769989999999"/>
    <x v="68"/>
    <m/>
    <m/>
    <n v="0.35"/>
    <n v="338.45"/>
    <n v="338.45"/>
  </r>
  <r>
    <x v="1"/>
    <s v="agoldberg@hotpopnow.com"/>
    <s v="HotPopNow, Inc. (Spikey.com)"/>
    <s v="0fc387f39cadc057608865f7b117eaf0"/>
    <s v="Hotpopmoney.com 300x600"/>
    <x v="12"/>
    <n v="0"/>
    <n v="98.722899999999996"/>
    <n v="27.261800000000001"/>
    <n v="920"/>
    <n v="322"/>
    <n v="0.27610000000000001"/>
    <n v="1.1247067500000001"/>
    <n v="0.4"/>
    <n v="60452"/>
    <x v="3"/>
    <n v="0.64435173739999996"/>
    <x v="69"/>
    <m/>
    <m/>
    <n v="0.34999999999999898"/>
    <n v="321.99999999999903"/>
    <n v="321.99999999999903"/>
  </r>
  <r>
    <x v="1"/>
    <s v="agoldberg@hotpopnow.com"/>
    <s v="HotPopNow, Inc. (Spikey.com)"/>
    <s v="96730d8877b892fccc5251564a14fb65"/>
    <s v="Hotpopmovies.com 300x600"/>
    <x v="12"/>
    <n v="1"/>
    <n v="133.15440000000001"/>
    <n v="45.910299999999999"/>
    <n v="881"/>
    <n v="305"/>
    <n v="0.3448"/>
    <n v="0.63947372999999996"/>
    <n v="0.4"/>
    <n v="60452"/>
    <x v="3"/>
    <n v="0.37448563680000002"/>
    <x v="68"/>
    <s v="Y"/>
    <m/>
    <n v="0.35"/>
    <n v="308.34999999999997"/>
    <n v="308.34999999999997"/>
  </r>
  <r>
    <x v="1"/>
    <s v="agoldberg@hotpopnow.com"/>
    <s v="HotPopNow, Inc. (Spikey.com)"/>
    <s v="10843bfb034f0093d82da56e0cf5bbb3"/>
    <s v="Hotpopbuzz.com 300x250"/>
    <x v="9"/>
    <n v="0"/>
    <n v="174.02459999999999"/>
    <n v="43.6907"/>
    <n v="878"/>
    <n v="263"/>
    <n v="0.25109999999999999"/>
    <n v="0.67000327000000004"/>
    <n v="0.4"/>
    <n v="60452"/>
    <x v="3"/>
    <n v="0.40298798819999998"/>
    <x v="21"/>
    <m/>
    <m/>
    <n v="0.3"/>
    <n v="263.39999999999998"/>
    <n v="263.39999999999998"/>
  </r>
  <r>
    <x v="1"/>
    <s v="agoldberg@hotpopnow.com"/>
    <s v="HotPopNow, Inc. (Spikey.com)"/>
    <s v="1dac03f46c4d11f725eb93f1059aa15d"/>
    <s v="Hotpoptech.com 300x250"/>
    <x v="12"/>
    <n v="0"/>
    <n v="148.55709999999999"/>
    <n v="38.032400000000003"/>
    <n v="852"/>
    <n v="298"/>
    <n v="0.25600000000000001"/>
    <n v="0.74652954999999999"/>
    <n v="0.4"/>
    <n v="60452"/>
    <x v="3"/>
    <n v="0.4641873205"/>
    <x v="68"/>
    <m/>
    <m/>
    <n v="0.35"/>
    <n v="298.2"/>
    <n v="298.2"/>
  </r>
  <r>
    <x v="1"/>
    <s v="agoldberg@hotpopnow.com"/>
    <s v="HotPopNow, Inc. (Spikey.com)"/>
    <s v="10d90317919fa28bf7dff33a161e7224"/>
    <s v="Hotpopmoney.com 300x250"/>
    <x v="12"/>
    <n v="0"/>
    <n v="121.54510000000001"/>
    <n v="30.820900000000002"/>
    <n v="850"/>
    <n v="298"/>
    <n v="0.25359999999999999"/>
    <n v="0.91932736000000004"/>
    <n v="0.4"/>
    <n v="60452"/>
    <x v="3"/>
    <n v="0.5648992746"/>
    <x v="68"/>
    <m/>
    <m/>
    <n v="0.35"/>
    <n v="297.5"/>
    <n v="297.5"/>
  </r>
  <r>
    <x v="1"/>
    <s v="agoldberg@hotpopnow.com"/>
    <s v="HotPopNow, Inc. (Spikey.com)"/>
    <s v="d2217a39a542a48e4c718cc11d20ec67"/>
    <s v="Hotpoplifestyle.com #2 728x90"/>
    <x v="12"/>
    <n v="0"/>
    <n v="149.38140000000001"/>
    <n v="42.408499999999997"/>
    <n v="818"/>
    <n v="286"/>
    <n v="0.28389999999999999"/>
    <n v="0.64264239000000001"/>
    <n v="0.4"/>
    <n v="60452"/>
    <x v="3"/>
    <n v="0.37756985339999999"/>
    <x v="68"/>
    <m/>
    <m/>
    <n v="0.35"/>
    <n v="286.29999999999995"/>
    <n v="286.29999999999995"/>
  </r>
  <r>
    <x v="1"/>
    <s v="agoldberg@hotpopnow.com"/>
    <s v="HotPopNow, Inc. (Spikey.com)"/>
    <s v="0547870fe7dbbf0c3e3917ddcc9f22c8"/>
    <s v="Hotpoplifestyle.com 300x250"/>
    <x v="9"/>
    <n v="0"/>
    <n v="155.9562"/>
    <n v="42.734900000000003"/>
    <n v="816"/>
    <n v="245"/>
    <n v="0.27400000000000002"/>
    <n v="0.63646537999999997"/>
    <n v="0.4"/>
    <n v="60452"/>
    <x v="3"/>
    <n v="0.3715290544"/>
    <x v="21"/>
    <m/>
    <m/>
    <n v="0.3"/>
    <n v="244.79999999999998"/>
    <n v="244.79999999999998"/>
  </r>
  <r>
    <x v="1"/>
    <s v="agoldberg@hotpopnow.com"/>
    <s v="HotPopNow, Inc. (Spikey.com)"/>
    <s v="cfe01221e6fe562bbd88db23a09f5376"/>
    <s v="Hotpoptech.com #2 728x90"/>
    <x v="12"/>
    <n v="0"/>
    <n v="151.5318"/>
    <n v="40.527700000000003"/>
    <n v="809"/>
    <n v="283"/>
    <n v="0.26750000000000002"/>
    <n v="0.66499432000000003"/>
    <n v="0.4"/>
    <n v="60452"/>
    <x v="3"/>
    <n v="0.39849110729999998"/>
    <x v="69"/>
    <m/>
    <m/>
    <n v="0.34999999999999898"/>
    <n v="283.14999999999918"/>
    <n v="283.14999999999918"/>
  </r>
  <r>
    <x v="1"/>
    <s v="agoldberg@hotpopnow.com"/>
    <s v="HotPopNow, Inc. (Spikey.com)"/>
    <s v="c2d40d551d03f0dc9449decd3abfe839"/>
    <s v="Hotpopmoney.com #2 728x90"/>
    <x v="12"/>
    <n v="0"/>
    <n v="122.7259"/>
    <n v="35.920200000000001"/>
    <n v="805"/>
    <n v="282"/>
    <n v="0.29270000000000002"/>
    <n v="0.74743110999999995"/>
    <n v="0.4"/>
    <n v="60452"/>
    <x v="3"/>
    <n v="0.46483362350000001"/>
    <x v="69"/>
    <m/>
    <m/>
    <n v="0.34999999999999898"/>
    <n v="281.7499999999992"/>
    <n v="281.7499999999992"/>
  </r>
  <r>
    <x v="1"/>
    <s v="agoldberg@hotpopnow.com"/>
    <s v="HotPopNow, Inc. (Spikey.com)"/>
    <s v="739990d4328a570b54bb40725d218abe"/>
    <s v="Hotpopmovies.com 160x600"/>
    <x v="12"/>
    <n v="1"/>
    <n v="117.3424"/>
    <n v="35.229100000000003"/>
    <n v="798"/>
    <n v="279"/>
    <n v="0.30020000000000002"/>
    <n v="0.75526512000000001"/>
    <n v="0.4"/>
    <n v="60452"/>
    <x v="3"/>
    <n v="0.47038465210000002"/>
    <x v="68"/>
    <s v="Y"/>
    <m/>
    <n v="0.35"/>
    <n v="279.29999999999995"/>
    <n v="279.29999999999995"/>
  </r>
  <r>
    <x v="1"/>
    <s v="agoldberg@hotpopnow.com"/>
    <s v="HotPopNow, Inc. (Spikey.com)"/>
    <s v="7e9a357969ac8c49a31d2b6209245c2f"/>
    <s v="Hotpoptech.com 300x600"/>
    <x v="12"/>
    <n v="0"/>
    <n v="116.02889999999999"/>
    <n v="30.914000000000001"/>
    <n v="797"/>
    <n v="279"/>
    <n v="0.26640000000000003"/>
    <n v="0.85935313999999996"/>
    <n v="0.4"/>
    <n v="60452"/>
    <x v="3"/>
    <n v="0.53453361249999998"/>
    <x v="68"/>
    <m/>
    <m/>
    <n v="0.35"/>
    <n v="278.95"/>
    <n v="278.95"/>
  </r>
  <r>
    <x v="1"/>
    <s v="agoldberg@hotpopnow.com"/>
    <s v="HotPopNow, Inc. (Spikey.com)"/>
    <s v="02e6bbf91db74fc5bb0d19cf0823032f"/>
    <s v="Hotpopcooking.com #2 728x90"/>
    <x v="12"/>
    <n v="0"/>
    <n v="144.43209999999999"/>
    <n v="43.138300000000001"/>
    <n v="772"/>
    <n v="253"/>
    <n v="0.29870000000000002"/>
    <n v="0.59676224"/>
    <n v="0.4"/>
    <n v="60452"/>
    <x v="3"/>
    <n v="0.32971630340000002"/>
    <x v="144"/>
    <m/>
    <m/>
    <n v="0.32971630343762098"/>
    <n v="254.54098625384339"/>
    <n v="254.54098625384339"/>
  </r>
  <r>
    <x v="1"/>
    <s v="agoldberg@hotpopnow.com"/>
    <s v="HotPopNow, Inc. (Spikey.com)"/>
    <s v="4d10b60646d7a1cefcb01fface9d73f5"/>
    <s v="Hotpopcars.com 728x90_1"/>
    <x v="12"/>
    <n v="1"/>
    <n v="181.2045"/>
    <n v="38.403599999999997"/>
    <n v="766"/>
    <n v="268"/>
    <n v="0.21190000000000001"/>
    <n v="0.66493219999999997"/>
    <n v="0.35"/>
    <n v="60452"/>
    <x v="3"/>
    <n v="0.47363054850000003"/>
    <x v="68"/>
    <s v="Y"/>
    <m/>
    <n v="0.35"/>
    <n v="268.09999999999997"/>
    <n v="268.09999999999997"/>
  </r>
  <r>
    <x v="1"/>
    <s v="agoldberg@hotpopnow.com"/>
    <s v="HotPopNow, Inc. (Spikey.com)"/>
    <s v="5e7147cbd86203ac8c3ae01e6313870c"/>
    <s v="Hotpopmovies.com #2 300x250"/>
    <x v="12"/>
    <n v="1"/>
    <n v="141.87469999999999"/>
    <n v="38.933399999999999"/>
    <n v="753"/>
    <n v="264"/>
    <n v="0.27439999999999998"/>
    <n v="0.64479761000000002"/>
    <n v="0.4"/>
    <n v="60452"/>
    <x v="3"/>
    <n v="0.37965030799999999"/>
    <x v="68"/>
    <s v="Y"/>
    <m/>
    <n v="0.35"/>
    <n v="263.55"/>
    <n v="263.55"/>
  </r>
  <r>
    <x v="1"/>
    <s v="agoldberg@hotpopnow.com"/>
    <s v="HotPopNow, Inc. (Spikey.com)"/>
    <s v="af073590acdf39173e5b992d66598778"/>
    <s v="Hotpopparenting.com #2 728x90"/>
    <x v="12"/>
    <n v="0"/>
    <n v="143.10499999999999"/>
    <n v="37.9754"/>
    <n v="741"/>
    <n v="259"/>
    <n v="0.26540000000000002"/>
    <n v="0.65055816"/>
    <n v="0.4"/>
    <n v="60452"/>
    <x v="3"/>
    <n v="0.38514336929999998"/>
    <x v="68"/>
    <m/>
    <m/>
    <n v="0.35"/>
    <n v="259.34999999999997"/>
    <n v="259.34999999999997"/>
  </r>
  <r>
    <x v="1"/>
    <s v="agoldberg@hotpopnow.com"/>
    <s v="HotPopNow, Inc. (Spikey.com)"/>
    <s v="e9a22db57d65afa1e8169b3222435a60"/>
    <s v="Hotpopbuzz.com #2 728x90"/>
    <x v="9"/>
    <n v="0"/>
    <n v="158.98089999999999"/>
    <n v="45.000300000000003"/>
    <n v="738"/>
    <n v="194"/>
    <n v="0.28310000000000002"/>
    <n v="0.54656526000000005"/>
    <n v="0.4"/>
    <n v="60452"/>
    <x v="3"/>
    <n v="0.26815692590000001"/>
    <x v="145"/>
    <m/>
    <m/>
    <n v="0.26815692590687701"/>
    <n v="197.89981131927524"/>
    <n v="197.89981131927524"/>
  </r>
  <r>
    <x v="1"/>
    <s v="agoldberg@hotpopnow.com"/>
    <s v="HotPopNow, Inc. (Spikey.com)"/>
    <s v="b350047d7c5fc09953906b8f1fd8c212"/>
    <s v="Hotpopparenting.com 300x250"/>
    <x v="9"/>
    <n v="0"/>
    <n v="137.25460000000001"/>
    <n v="41.130099999999999"/>
    <n v="712"/>
    <n v="208"/>
    <n v="0.29970000000000002"/>
    <n v="0.57715369999999999"/>
    <n v="0.4"/>
    <n v="60452"/>
    <x v="3"/>
    <n v="0.30694371809999998"/>
    <x v="21"/>
    <m/>
    <m/>
    <n v="0.3"/>
    <n v="213.6"/>
    <n v="213.6"/>
  </r>
  <r>
    <x v="1"/>
    <s v="agoldberg@hotpopnow.com"/>
    <s v="HotPopNow, Inc. (Spikey.com)"/>
    <s v="cb8b782baede1a208d411a02280f0d44"/>
    <s v="Hotpopbeauty.com 300x250"/>
    <x v="12"/>
    <n v="0"/>
    <n v="139.1549"/>
    <n v="33.3185"/>
    <n v="706"/>
    <n v="247"/>
    <n v="0.2394"/>
    <n v="0.70598316000000005"/>
    <n v="0.4"/>
    <n v="60452"/>
    <x v="3"/>
    <n v="0.43341424950000002"/>
    <x v="68"/>
    <m/>
    <m/>
    <n v="0.35"/>
    <n v="247.1"/>
    <n v="247.1"/>
  </r>
  <r>
    <x v="1"/>
    <s v="agoldberg@hotpopnow.com"/>
    <s v="HotPopNow, Inc. (Spikey.com)"/>
    <s v="b354e237463949eb1a3968d7fa6bcb07"/>
    <s v="Hotpopparenting.com 300x600"/>
    <x v="9"/>
    <n v="0"/>
    <n v="113.289"/>
    <n v="29.673200000000001"/>
    <n v="704"/>
    <n v="211"/>
    <n v="0.26190000000000002"/>
    <n v="0.79032990000000003"/>
    <n v="0.4"/>
    <n v="60452"/>
    <x v="3"/>
    <n v="0.4938822403"/>
    <x v="21"/>
    <m/>
    <m/>
    <n v="0.3"/>
    <n v="211.2"/>
    <n v="211.2"/>
  </r>
  <r>
    <x v="1"/>
    <s v="agoldberg@hotpopnow.com"/>
    <s v="HotPopNow, Inc. (Spikey.com)"/>
    <s v="4801c83c565679711da6e56c1b8677d2"/>
    <s v="Hotpopcooking.com 300x250"/>
    <x v="9"/>
    <n v="0"/>
    <n v="138.1011"/>
    <n v="40.2136"/>
    <n v="699"/>
    <n v="208"/>
    <n v="0.29120000000000001"/>
    <n v="0.57976411999999999"/>
    <n v="0.4"/>
    <n v="60452"/>
    <x v="3"/>
    <n v="0.31006423379999998"/>
    <x v="21"/>
    <m/>
    <m/>
    <n v="0.3"/>
    <n v="209.7"/>
    <n v="209.7"/>
  </r>
  <r>
    <x v="1"/>
    <s v="agoldberg@hotpopnow.com"/>
    <s v="HotPopNow, Inc. (Spikey.com)"/>
    <s v="192bc470db213d896b99042119ccd51f"/>
    <s v="Hotpopcars.com 300x250_1"/>
    <x v="12"/>
    <n v="1"/>
    <n v="140.63239999999999"/>
    <n v="35.519799999999996"/>
    <n v="674"/>
    <n v="235"/>
    <n v="0.25259999999999999"/>
    <n v="0.63273568000000002"/>
    <n v="0.35"/>
    <n v="60452"/>
    <x v="3"/>
    <n v="0.4468464291"/>
    <x v="68"/>
    <s v="Y"/>
    <m/>
    <n v="0.35"/>
    <n v="235.89999999999998"/>
    <n v="235.89999999999998"/>
  </r>
  <r>
    <x v="1"/>
    <s v="agoldberg@hotpopnow.com"/>
    <s v="HotPopNow, Inc. (Spikey.com)"/>
    <s v="574d76d1248096b2011f98f3574dd7c2"/>
    <s v="Hotpopbeauty.com #2 728x90"/>
    <x v="12"/>
    <n v="0"/>
    <n v="144.5607"/>
    <n v="35.416400000000003"/>
    <n v="663"/>
    <n v="231"/>
    <n v="0.245"/>
    <n v="0.62412701999999998"/>
    <n v="0.4"/>
    <n v="60452"/>
    <x v="3"/>
    <n v="0.3591048174"/>
    <x v="68"/>
    <m/>
    <m/>
    <n v="0.35"/>
    <n v="232.04999999999998"/>
    <n v="232.04999999999998"/>
  </r>
  <r>
    <x v="1"/>
    <s v="agoldberg@hotpopnow.com"/>
    <s v="HotPopNow, Inc. (Spikey.com)"/>
    <s v="dc9cffa520b431e74ae3987c7f9dac4c"/>
    <s v="Hotpopparenting.com 160x600"/>
    <x v="12"/>
    <n v="0"/>
    <n v="95.998099999999994"/>
    <n v="24.746700000000001"/>
    <n v="650"/>
    <n v="228"/>
    <n v="0.25779999999999997"/>
    <n v="0.87581034999999996"/>
    <n v="0.4"/>
    <n v="60452"/>
    <x v="3"/>
    <n v="0.54328011919999997"/>
    <x v="68"/>
    <m/>
    <m/>
    <n v="0.35"/>
    <n v="227.49999999999997"/>
    <n v="227.49999999999997"/>
  </r>
  <r>
    <x v="1"/>
    <s v="agoldberg@hotpopnow.com"/>
    <s v="HotPopNow, Inc. (Spikey.com)"/>
    <s v="5eaeeaa57e4d67272df2d2cd5ee5c970"/>
    <s v="Hotpoplifestyle.com 160x600"/>
    <x v="12"/>
    <n v="0"/>
    <n v="101.5389"/>
    <n v="26.1006"/>
    <n v="649"/>
    <n v="227"/>
    <n v="0.2571"/>
    <n v="0.82939728000000001"/>
    <n v="0.4"/>
    <n v="60452"/>
    <x v="3"/>
    <n v="0.51772207199999998"/>
    <x v="68"/>
    <m/>
    <m/>
    <n v="0.35"/>
    <n v="227.14999999999998"/>
    <n v="227.14999999999998"/>
  </r>
  <r>
    <x v="1"/>
    <s v="agoldberg@hotpopnow.com"/>
    <s v="HotPopNow, Inc. (Spikey.com)"/>
    <s v="6d7010eadc4e83a2589a969a6b69057c"/>
    <s v="Hotpopbuzz.com 300x600"/>
    <x v="12"/>
    <n v="0"/>
    <n v="125.51900000000001"/>
    <n v="34.741199999999999"/>
    <n v="642"/>
    <n v="220"/>
    <n v="0.27679999999999999"/>
    <n v="0.61646232999999995"/>
    <n v="0.4"/>
    <n v="60452"/>
    <x v="3"/>
    <n v="0.35113634890000001"/>
    <x v="68"/>
    <m/>
    <m/>
    <n v="0.35"/>
    <n v="224.7"/>
    <n v="224.7"/>
  </r>
  <r>
    <x v="1"/>
    <s v="agoldberg@hotpopnow.com"/>
    <s v="HotPopNow, Inc. (Spikey.com)"/>
    <s v="86255bda32e9a7c76e113f7271a835c8"/>
    <s v="Hotpopmoney.com 160x600"/>
    <x v="12"/>
    <n v="0"/>
    <n v="82.402100000000004"/>
    <n v="26.087599999999998"/>
    <n v="625"/>
    <n v="219"/>
    <n v="0.31659999999999999"/>
    <n v="0.79878349999999998"/>
    <n v="0.4"/>
    <n v="60452"/>
    <x v="3"/>
    <n v="0.49923852730000001"/>
    <x v="68"/>
    <m/>
    <m/>
    <n v="0.35"/>
    <n v="218.75"/>
    <n v="218.75"/>
  </r>
  <r>
    <x v="1"/>
    <s v="agoldberg@hotpopnow.com"/>
    <s v="HotPopNow, Inc. (Spikey.com)"/>
    <s v="69e6e456d6dc935e4b90d9e1163f3816"/>
    <s v="Buzztales.com 300x250"/>
    <x v="9"/>
    <n v="0"/>
    <n v="127.5746"/>
    <n v="32.612499999999997"/>
    <n v="623"/>
    <n v="187"/>
    <n v="0.25559999999999999"/>
    <n v="0.63723485000000002"/>
    <n v="0.4"/>
    <n v="60452"/>
    <x v="3"/>
    <n v="0.37228793710000002"/>
    <x v="21"/>
    <m/>
    <m/>
    <n v="0.3"/>
    <n v="186.9"/>
    <n v="186.9"/>
  </r>
  <r>
    <x v="1"/>
    <s v="agoldberg@hotpopnow.com"/>
    <s v="HotPopNow, Inc. (Spikey.com)"/>
    <s v="fedc2725f9ee6f3950ce88467d5dbb44"/>
    <s v="Viralrip.com #2 728x90"/>
    <x v="9"/>
    <n v="1"/>
    <n v="164.4776"/>
    <n v="23.920500000000001"/>
    <n v="623"/>
    <n v="187"/>
    <n v="0.1454"/>
    <n v="0.86807668999999998"/>
    <n v="0.35"/>
    <n v="60452"/>
    <x v="3"/>
    <n v="0.59680981850000003"/>
    <x v="21"/>
    <s v="Y"/>
    <m/>
    <n v="0.3"/>
    <n v="186.9"/>
    <n v="186.9"/>
  </r>
  <r>
    <x v="1"/>
    <s v="agoldberg@hotpopnow.com"/>
    <s v="HotPopNow, Inc. (Spikey.com)"/>
    <s v="23250b72d9c7fc14290cdcb0529b3d85"/>
    <s v="Hotpoptech.com #2 300x250"/>
    <x v="12"/>
    <n v="0"/>
    <n v="122.0616"/>
    <n v="32.005400000000002"/>
    <n v="617"/>
    <n v="216"/>
    <n v="0.26219999999999999"/>
    <n v="0.64281193000000003"/>
    <n v="0.4"/>
    <n v="60452"/>
    <x v="3"/>
    <n v="0.37773401670000001"/>
    <x v="68"/>
    <m/>
    <m/>
    <n v="0.35"/>
    <n v="215.95"/>
    <n v="215.95"/>
  </r>
  <r>
    <x v="1"/>
    <s v="agoldberg@hotpopnow.com"/>
    <s v="HotPopNow, Inc. (Spikey.com)"/>
    <s v="36c9a8af0d82987279aa0c9bef289e8d"/>
    <s v="Hotpoptech.com 160x600"/>
    <x v="12"/>
    <n v="0"/>
    <n v="101.42959999999999"/>
    <n v="30.090299999999999"/>
    <n v="614"/>
    <n v="215"/>
    <n v="0.29670000000000002"/>
    <n v="0.68011295000000005"/>
    <n v="0.4"/>
    <n v="60452"/>
    <x v="3"/>
    <n v="0.41186239359999999"/>
    <x v="68"/>
    <m/>
    <m/>
    <n v="0.35"/>
    <n v="214.89999999999998"/>
    <n v="214.89999999999998"/>
  </r>
  <r>
    <x v="1"/>
    <s v="agoldberg@hotpopnow.com"/>
    <s v="HotPopNow, Inc. (Spikey.com)"/>
    <s v="c481caea49ad8ae20c80b36a82e2aabf"/>
    <s v="Buzztales.com #2 728x90"/>
    <x v="12"/>
    <n v="0"/>
    <n v="136.3554"/>
    <n v="38.360599999999998"/>
    <n v="609"/>
    <n v="149"/>
    <n v="0.28129999999999999"/>
    <n v="0.52942623"/>
    <n v="0.4"/>
    <n v="60452"/>
    <x v="3"/>
    <n v="0.24446509359999999"/>
    <x v="146"/>
    <m/>
    <m/>
    <n v="0.24446509357349699"/>
    <n v="148.87924198625967"/>
    <n v="148.87924198625967"/>
  </r>
  <r>
    <x v="1"/>
    <s v="agoldberg@hotpopnow.com"/>
    <s v="HotPopNow, Inc. (Spikey.com)"/>
    <s v="101067c39995ca700e7c49986b8cd1cf"/>
    <s v="Hotpopbuzz.com 160x600"/>
    <x v="12"/>
    <n v="0"/>
    <n v="111.48260000000001"/>
    <n v="28.261199999999999"/>
    <n v="608"/>
    <n v="213"/>
    <n v="0.2535"/>
    <n v="0.71705467000000001"/>
    <n v="0.4"/>
    <n v="60452"/>
    <x v="3"/>
    <n v="0.44216247920000001"/>
    <x v="68"/>
    <m/>
    <m/>
    <n v="0.35"/>
    <n v="212.79999999999998"/>
    <n v="212.79999999999998"/>
  </r>
  <r>
    <x v="1"/>
    <s v="agoldberg@hotpopnow.com"/>
    <s v="HotPopNow, Inc. (Spikey.com)"/>
    <s v="0b79389128fe84b047428388cfe79da7"/>
    <s v="Hotpopfitness.com 728x90"/>
    <x v="12"/>
    <n v="0"/>
    <n v="210.8998"/>
    <n v="23.657900000000001"/>
    <n v="604"/>
    <n v="211"/>
    <n v="0.11219999999999999"/>
    <n v="0.85037770999999995"/>
    <n v="0.4"/>
    <n v="60452"/>
    <x v="3"/>
    <n v="0.52962078239999999"/>
    <x v="69"/>
    <m/>
    <m/>
    <n v="0.34999999999999898"/>
    <n v="211.39999999999938"/>
    <n v="211.39999999999938"/>
  </r>
  <r>
    <x v="1"/>
    <s v="agoldberg@hotpopnow.com"/>
    <s v="HotPopNow, Inc. (Spikey.com)"/>
    <s v="74f8534c950197f34e8396954176902b"/>
    <s v="Viralrip.com #1 728x90"/>
    <x v="9"/>
    <n v="1"/>
    <n v="157.44479999999999"/>
    <n v="31.666599999999999"/>
    <n v="600"/>
    <n v="180"/>
    <n v="0.2011"/>
    <n v="0.63109453000000004"/>
    <n v="0.2"/>
    <n v="60452"/>
    <x v="3"/>
    <n v="0.68309026520000005"/>
    <x v="21"/>
    <s v="Y"/>
    <m/>
    <n v="0.3"/>
    <n v="180"/>
    <n v="180"/>
  </r>
  <r>
    <x v="1"/>
    <s v="agoldberg@hotpopnow.com"/>
    <s v="HotPopNow, Inc. (Spikey.com)"/>
    <s v="0eb8a5470275e890ce77712ae3fac448"/>
    <s v="Buzztales.com 300x600"/>
    <x v="9"/>
    <n v="0"/>
    <n v="106.8215"/>
    <n v="29.366399999999999"/>
    <n v="591"/>
    <n v="177"/>
    <n v="0.27489999999999998"/>
    <n v="0.67120296000000002"/>
    <n v="0.4"/>
    <n v="60452"/>
    <x v="3"/>
    <n v="0.40405506769999999"/>
    <x v="21"/>
    <m/>
    <m/>
    <n v="0.3"/>
    <n v="177.29999999999998"/>
    <n v="177.29999999999998"/>
  </r>
  <r>
    <x v="1"/>
    <s v="agoldberg@hotpopnow.com"/>
    <s v="HotPopNow, Inc. (Spikey.com)"/>
    <s v="461b64fab55ceacb87aa6d81edb76cfc"/>
    <s v="Hotpoplifestyle.com #2 300x250"/>
    <x v="12"/>
    <n v="0"/>
    <n v="126.43559999999999"/>
    <n v="34.6389"/>
    <n v="563"/>
    <n v="146"/>
    <n v="0.27400000000000002"/>
    <n v="0.54137447000000005"/>
    <n v="0.4"/>
    <n v="60452"/>
    <x v="3"/>
    <n v="0.26113988809999999"/>
    <x v="147"/>
    <m/>
    <m/>
    <n v="0.26113988808404698"/>
    <n v="147.02175699131845"/>
    <n v="147.02175699131845"/>
  </r>
  <r>
    <x v="1"/>
    <s v="agoldberg@hotpopnow.com"/>
    <s v="HotPopNow, Inc. (Spikey.com)"/>
    <s v="6cf9da1484899a82cf4abff0c7c321a8"/>
    <s v="Hotpopcooking.com 160x600"/>
    <x v="12"/>
    <n v="0"/>
    <n v="95.705600000000004"/>
    <n v="24.2271"/>
    <n v="562"/>
    <n v="197"/>
    <n v="0.25309999999999999"/>
    <n v="0.77317619000000004"/>
    <n v="0.4"/>
    <n v="60452"/>
    <x v="3"/>
    <n v="0.48265349429999999"/>
    <x v="68"/>
    <m/>
    <m/>
    <n v="0.35"/>
    <n v="196.7"/>
    <n v="196.7"/>
  </r>
  <r>
    <x v="1"/>
    <s v="agoldberg@hotpopnow.com"/>
    <s v="HotPopNow, Inc. (Spikey.com)"/>
    <s v="8319f5b851827cf7432f354361b19598"/>
    <s v="Hotpopbuzz.com #2 300x250"/>
    <x v="12"/>
    <n v="0"/>
    <n v="140.7705"/>
    <n v="26.302900000000001"/>
    <n v="562"/>
    <n v="195"/>
    <n v="0.18679999999999999"/>
    <n v="0.71188731999999999"/>
    <n v="0.4"/>
    <n v="60452"/>
    <x v="3"/>
    <n v="0.43811332689999999"/>
    <x v="68"/>
    <m/>
    <m/>
    <n v="0.35"/>
    <n v="196.7"/>
    <n v="196.7"/>
  </r>
  <r>
    <x v="1"/>
    <s v="agoldberg@hotpopnow.com"/>
    <s v="HotPopNow, Inc. (Spikey.com)"/>
    <s v="47308cd826da36698a0e45ab91267368"/>
    <s v="Hotpopcooking.com #2 300x250"/>
    <x v="12"/>
    <n v="0"/>
    <n v="112.79259999999999"/>
    <n v="31.742599999999999"/>
    <n v="549"/>
    <n v="168"/>
    <n v="0.28139999999999998"/>
    <n v="0.57648628999999996"/>
    <n v="0.4"/>
    <n v="60452"/>
    <x v="3"/>
    <n v="0.30614134450000002"/>
    <x v="148"/>
    <m/>
    <m/>
    <n v="0.306141344527187"/>
    <n v="168.07159814542567"/>
    <n v="168.07159814542567"/>
  </r>
  <r>
    <x v="1"/>
    <s v="agoldberg@hotpopnow.com"/>
    <s v="HotPopNow, Inc. (Spikey.com)"/>
    <s v="13836dd411055350a67fa5ec9ae38a49"/>
    <s v="Viralhotzone.com #2 728x90"/>
    <x v="9"/>
    <n v="1"/>
    <n v="146.89920000000001"/>
    <n v="27.465900000000001"/>
    <n v="548"/>
    <n v="164"/>
    <n v="0.187"/>
    <n v="0.66510524999999998"/>
    <n v="0.35"/>
    <n v="60452"/>
    <x v="3"/>
    <n v="0.47376749579999999"/>
    <x v="21"/>
    <s v="Y"/>
    <m/>
    <n v="0.3"/>
    <n v="164.4"/>
    <n v="164.4"/>
  </r>
  <r>
    <x v="1"/>
    <s v="agoldberg@hotpopnow.com"/>
    <s v="HotPopNow, Inc. (Spikey.com)"/>
    <s v="05a6bdfda352988486b298254dc146f0"/>
    <s v="Viralrip.com Mobile #2 300x250"/>
    <x v="9"/>
    <n v="1"/>
    <n v="135.1875"/>
    <n v="38.204099999999997"/>
    <n v="537"/>
    <n v="161"/>
    <n v="0.28260000000000002"/>
    <n v="0.46856624000000002"/>
    <n v="0.2"/>
    <n v="60452"/>
    <x v="3"/>
    <n v="0.5731660019"/>
    <x v="21"/>
    <s v="Y"/>
    <m/>
    <n v="0.3"/>
    <n v="161.1"/>
    <n v="161.1"/>
  </r>
  <r>
    <x v="1"/>
    <s v="agoldberg@hotpopnow.com"/>
    <s v="HotPopNow, Inc. (Spikey.com)"/>
    <s v="71267430d27ac05fb4db016cc62e50c2"/>
    <s v="Viralrip.com Mobile #1 300x250"/>
    <x v="9"/>
    <n v="1"/>
    <n v="134.65289999999999"/>
    <n v="31.994700000000002"/>
    <n v="535"/>
    <n v="161"/>
    <n v="0.23760000000000001"/>
    <n v="0.55743626999999996"/>
    <n v="0.2"/>
    <n v="60452"/>
    <x v="3"/>
    <n v="0.64121459309999995"/>
    <x v="21"/>
    <s v="Y"/>
    <m/>
    <n v="0.3"/>
    <n v="160.5"/>
    <n v="160.5"/>
  </r>
  <r>
    <x v="1"/>
    <s v="agoldberg@hotpopnow.com"/>
    <s v="HotPopNow, Inc. (Spikey.com)"/>
    <s v="b8c9bc6d094101d0f94e5298c3328829"/>
    <s v="Hotpopbeauty.com 300x600"/>
    <x v="12"/>
    <n v="0"/>
    <n v="95.802000000000007"/>
    <n v="25.204899999999999"/>
    <n v="525"/>
    <n v="184"/>
    <n v="0.2631"/>
    <n v="0.69456596000000004"/>
    <n v="0.4"/>
    <n v="60452"/>
    <x v="3"/>
    <n v="0.42410076949999997"/>
    <x v="68"/>
    <m/>
    <m/>
    <n v="0.35"/>
    <n v="183.75"/>
    <n v="183.75"/>
  </r>
  <r>
    <x v="1"/>
    <s v="agoldberg@hotpopnow.com"/>
    <s v="HotPopNow, Inc. (Spikey.com)"/>
    <s v="40a775979a4eb8d72b1f4cc5ea331645"/>
    <s v="Hotpopmoney.com #2 300x250"/>
    <x v="12"/>
    <n v="0"/>
    <n v="95.121200000000002"/>
    <n v="27.0044"/>
    <n v="522"/>
    <n v="183"/>
    <n v="0.28389999999999999"/>
    <n v="0.64408019000000005"/>
    <n v="0.4"/>
    <n v="60452"/>
    <x v="3"/>
    <n v="0.37895931690000001"/>
    <x v="69"/>
    <m/>
    <m/>
    <n v="0.34999999999999898"/>
    <n v="182.69999999999948"/>
    <n v="182.69999999999948"/>
  </r>
  <r>
    <x v="1"/>
    <s v="agoldberg@hotpopnow.com"/>
    <s v="HotPopNow, Inc. (Spikey.com)"/>
    <s v="57c8e3f1ce26c9caa8cc75f5da3efc06"/>
    <s v="Hotpopfood.com 728x90_2"/>
    <x v="24"/>
    <n v="1"/>
    <n v="166.71809999999999"/>
    <n v="23.706299999999999"/>
    <n v="496"/>
    <n v="164"/>
    <n v="0.14219999999999999"/>
    <n v="0.69738224999999998"/>
    <n v="0.35"/>
    <n v="60452"/>
    <x v="5"/>
    <n v="0.49812315950000002"/>
    <x v="102"/>
    <s v="Y"/>
    <m/>
    <n v="0.32999999999999902"/>
    <n v="163.67999999999952"/>
    <n v="163.67999999999952"/>
  </r>
  <r>
    <x v="1"/>
    <s v="agoldberg@hotpopnow.com"/>
    <s v="HotPopNow, Inc. (Spikey.com)"/>
    <s v="11e6a1a2177fa688803c0d1384a2fdcf"/>
    <s v="Hotpopparenting.com #2 300x250"/>
    <x v="9"/>
    <n v="0"/>
    <n v="111.88930000000001"/>
    <n v="28.302399999999999"/>
    <n v="483"/>
    <n v="141"/>
    <n v="0.25290000000000001"/>
    <n v="0.56842917999999998"/>
    <n v="0.4"/>
    <n v="60452"/>
    <x v="3"/>
    <n v="0.2963063601"/>
    <x v="149"/>
    <m/>
    <m/>
    <n v="0.296306360065071"/>
    <n v="143.11597191142928"/>
    <n v="143.11597191142928"/>
  </r>
  <r>
    <x v="1"/>
    <s v="agoldberg@hotpopnow.com"/>
    <s v="HotPopNow, Inc. (Spikey.com)"/>
    <s v="afd305061107a6c8d47aed2ef6ce5453"/>
    <s v="Buzztales.com 160x600"/>
    <x v="9"/>
    <n v="0"/>
    <n v="93.322400000000002"/>
    <n v="23.040900000000001"/>
    <n v="475"/>
    <n v="143"/>
    <n v="0.24690000000000001"/>
    <n v="0.68769798000000004"/>
    <n v="0.4"/>
    <n v="60452"/>
    <x v="3"/>
    <n v="0.41834931530000002"/>
    <x v="21"/>
    <m/>
    <m/>
    <n v="0.3"/>
    <n v="142.5"/>
    <n v="142.5"/>
  </r>
  <r>
    <x v="1"/>
    <s v="agoldberg@hotpopnow.com"/>
    <s v="HotPopNow, Inc. (Spikey.com)"/>
    <s v="9e698752243ac51ac2f180da96b7b82a"/>
    <s v="Hotpopbeauty.com #2 300x250"/>
    <x v="12"/>
    <n v="0"/>
    <n v="113.1956"/>
    <n v="29.004899999999999"/>
    <n v="471"/>
    <n v="124"/>
    <n v="0.25619999999999998"/>
    <n v="0.54173035000000003"/>
    <n v="0.4"/>
    <n v="60452"/>
    <x v="3"/>
    <n v="0.26162526670000003"/>
    <x v="150"/>
    <m/>
    <m/>
    <n v="0.26162526667209102"/>
    <n v="123.22550060255487"/>
    <n v="123.22550060255487"/>
  </r>
  <r>
    <x v="1"/>
    <s v="agoldberg@hotpopnow.com"/>
    <s v="HotPopNow, Inc. (Spikey.com)"/>
    <s v="21f1bba876a0e75de69418d83893c23e"/>
    <s v="Hotpopfood.com 300x250_2"/>
    <x v="9"/>
    <n v="1"/>
    <n v="139.80799999999999"/>
    <n v="23.8964"/>
    <n v="461"/>
    <n v="138"/>
    <n v="0.1709"/>
    <n v="0.64254862999999995"/>
    <n v="0.35"/>
    <n v="60452"/>
    <x v="5"/>
    <n v="0.45529414229999998"/>
    <x v="25"/>
    <s v="Y"/>
    <m/>
    <n v="0.29999999999999899"/>
    <n v="138.29999999999953"/>
    <n v="138.29999999999953"/>
  </r>
  <r>
    <x v="1"/>
    <s v="agoldberg@hotpopnow.com"/>
    <s v="HotPopNow, Inc. (Spikey.com)"/>
    <s v="b645949ae6e92e7536310d75ab9df15a"/>
    <s v="Hotpopcars.com 728x90_2"/>
    <x v="12"/>
    <n v="1"/>
    <n v="137.92080000000001"/>
    <n v="24.043900000000001"/>
    <n v="459"/>
    <n v="161"/>
    <n v="0.17430000000000001"/>
    <n v="0.63699905999999995"/>
    <n v="0.35"/>
    <n v="60452"/>
    <x v="3"/>
    <n v="0.45054863569999998"/>
    <x v="68"/>
    <s v="Y"/>
    <m/>
    <n v="0.35"/>
    <n v="160.64999999999998"/>
    <n v="160.64999999999998"/>
  </r>
  <r>
    <x v="1"/>
    <s v="agoldberg@hotpopnow.com"/>
    <s v="HotPopNow, Inc. (Spikey.com)"/>
    <s v="ee0ecdeba50e28c2b27470be187a33d7"/>
    <s v="Hotpopcars.com 160x600"/>
    <x v="12"/>
    <n v="1"/>
    <n v="107.7465"/>
    <n v="22.1279"/>
    <n v="442"/>
    <n v="155"/>
    <n v="0.2054"/>
    <n v="0.66508968999999996"/>
    <n v="0.35"/>
    <n v="60452"/>
    <x v="3"/>
    <n v="0.47375518589999999"/>
    <x v="68"/>
    <s v="Y"/>
    <m/>
    <n v="0.35"/>
    <n v="154.69999999999999"/>
    <n v="154.69999999999999"/>
  </r>
  <r>
    <x v="1"/>
    <s v="agoldberg@hotpopnow.com"/>
    <s v="HotPopNow, Inc. (Spikey.com)"/>
    <s v="d43737352f72f4708cf08faf64edc2e7"/>
    <s v="Hotpoptravel.com 728x90_2"/>
    <x v="12"/>
    <n v="1"/>
    <n v="126.7619"/>
    <n v="19.078399999999998"/>
    <n v="425"/>
    <n v="149"/>
    <n v="0.15049999999999999"/>
    <n v="0.74327604000000003"/>
    <n v="0.35"/>
    <n v="60452"/>
    <x v="3"/>
    <n v="0.52911168669999997"/>
    <x v="68"/>
    <s v="Y"/>
    <m/>
    <n v="0.35"/>
    <n v="148.75"/>
    <n v="148.75"/>
  </r>
  <r>
    <x v="1"/>
    <s v="agoldberg@hotpopnow.com"/>
    <s v="HotPopNow, Inc. (Spikey.com)"/>
    <s v="5aad736c858d80530a1c3d77d644ab9f"/>
    <s v="Buzztales.com #2 300x250"/>
    <x v="12"/>
    <n v="0"/>
    <n v="102.6435"/>
    <n v="21.664899999999999"/>
    <n v="400"/>
    <n v="136"/>
    <n v="0.21110000000000001"/>
    <n v="0.61496592999999999"/>
    <n v="0.4"/>
    <n v="60452"/>
    <x v="3"/>
    <n v="0.3495574581"/>
    <x v="151"/>
    <m/>
    <m/>
    <n v="0.34955745807391703"/>
    <n v="139.8229832295668"/>
    <n v="139.8229832295668"/>
  </r>
  <r>
    <x v="1"/>
    <s v="agoldberg@hotpopnow.com"/>
    <s v="HotPopNow, Inc. (Spikey.com)"/>
    <s v="da17a514a6887028c16729d101bdaa64"/>
    <s v="Hotpopfitness.com 300x600"/>
    <x v="12"/>
    <n v="0"/>
    <n v="126.026"/>
    <n v="14.646100000000001"/>
    <n v="383"/>
    <n v="134"/>
    <n v="0.1162"/>
    <n v="0.87132790000000004"/>
    <n v="0.4"/>
    <n v="60452"/>
    <x v="3"/>
    <n v="0.5409305713"/>
    <x v="68"/>
    <m/>
    <m/>
    <n v="0.35"/>
    <n v="134.04999999999998"/>
    <n v="134.04999999999998"/>
  </r>
  <r>
    <x v="1"/>
    <s v="agoldberg@hotpopnow.com"/>
    <s v="HotPopNow, Inc. (Spikey.com)"/>
    <s v="041c677ef944cc6862337eb1b279495f"/>
    <s v="Hotpoptravel.com 300x250_2"/>
    <x v="12"/>
    <n v="1"/>
    <n v="102.01690000000001"/>
    <n v="19.288399999999999"/>
    <n v="380"/>
    <n v="133"/>
    <n v="0.18909999999999999"/>
    <n v="0.65599010999999996"/>
    <n v="0.35"/>
    <n v="60452"/>
    <x v="3"/>
    <n v="0.46645536679999999"/>
    <x v="68"/>
    <s v="Y"/>
    <m/>
    <n v="0.35"/>
    <n v="133"/>
    <n v="133"/>
  </r>
  <r>
    <x v="1"/>
    <s v="agoldberg@hotpopnow.com"/>
    <s v="HotPopNow, Inc. (Spikey.com)"/>
    <s v="e73055216ac2e270a1c9bc56955e301f"/>
    <s v="Hotpoppets.com Mobile 2 728x90"/>
    <x v="9"/>
    <n v="1"/>
    <n v="118.23739999999999"/>
    <n v="20.779"/>
    <n v="369"/>
    <n v="111"/>
    <n v="0.1757"/>
    <n v="0.59269316999999999"/>
    <n v="0.3"/>
    <n v="60452"/>
    <x v="3"/>
    <n v="0.49383591040000002"/>
    <x v="21"/>
    <s v="Y"/>
    <m/>
    <n v="0.3"/>
    <n v="110.7"/>
    <n v="110.7"/>
  </r>
  <r>
    <x v="1"/>
    <s v="agoldberg@hotpopnow.com"/>
    <s v="HotPopNow, Inc. (Spikey.com)"/>
    <s v="6d2b41cc6a6f5391637e634db815f8d4"/>
    <s v="Hotpoppets.com Mobile 1 728x90"/>
    <x v="12"/>
    <n v="1"/>
    <n v="112.32170000000001"/>
    <n v="17.113600000000002"/>
    <n v="356"/>
    <n v="125"/>
    <n v="0.15240000000000001"/>
    <n v="0.69287533000000001"/>
    <n v="0.3"/>
    <n v="60452"/>
    <x v="3"/>
    <n v="0.56702167390000002"/>
    <x v="68"/>
    <s v="Y"/>
    <m/>
    <n v="0.35"/>
    <n v="124.6"/>
    <n v="124.6"/>
  </r>
  <r>
    <x v="1"/>
    <s v="agoldberg@hotpopnow.com"/>
    <s v="HotPopNow, Inc. (Spikey.com)"/>
    <s v="314884ce8fa3c713a99bb5a1689aad9c"/>
    <s v="Hotpopbeauty.com 160x600"/>
    <x v="12"/>
    <n v="0"/>
    <n v="80.760800000000003"/>
    <n v="19.536100000000001"/>
    <n v="355"/>
    <n v="120"/>
    <n v="0.2419"/>
    <n v="0.60632419999999998"/>
    <n v="0.4"/>
    <n v="60452"/>
    <x v="3"/>
    <n v="0.34028692770000002"/>
    <x v="152"/>
    <m/>
    <m/>
    <n v="0.34028692772897001"/>
    <n v="120.80185934378436"/>
    <n v="120.80185934378436"/>
  </r>
  <r>
    <x v="1"/>
    <s v="agoldberg@hotpopnow.com"/>
    <s v="HotPopNow, Inc. (Spikey.com)"/>
    <s v="c706a1c1921357e818c77533356525d6"/>
    <s v="Hotpopcars.com 300x250_2"/>
    <x v="12"/>
    <n v="1"/>
    <n v="96.647400000000005"/>
    <n v="15.8619"/>
    <n v="346"/>
    <n v="121"/>
    <n v="0.1641"/>
    <n v="0.72612646999999997"/>
    <n v="0.35"/>
    <n v="60452"/>
    <x v="3"/>
    <n v="0.51799030069999996"/>
    <x v="68"/>
    <s v="Y"/>
    <m/>
    <n v="0.35"/>
    <n v="121.1"/>
    <n v="121.1"/>
  </r>
  <r>
    <x v="1"/>
    <s v="agoldberg@hotpopnow.com"/>
    <s v="HotPopNow, Inc. (Spikey.com)"/>
    <s v="d1bf0f023ea679ea17d007c941060489"/>
    <s v="Hotpopfitness.com 300x250"/>
    <x v="12"/>
    <n v="0"/>
    <n v="135.55619999999999"/>
    <n v="16.440200000000001"/>
    <n v="331"/>
    <n v="114"/>
    <n v="0.12130000000000001"/>
    <n v="0.67145544999999995"/>
    <n v="0.4"/>
    <n v="60452"/>
    <x v="3"/>
    <n v="0.40427916409999998"/>
    <x v="68"/>
    <m/>
    <m/>
    <n v="0.35"/>
    <n v="115.85"/>
    <n v="115.85"/>
  </r>
  <r>
    <x v="1"/>
    <s v="agoldberg@hotpopnow.com"/>
    <s v="HotPopNow, Inc. (Spikey.com)"/>
    <s v="1be8c0ea9355dbeef5ea193cb6a07b09"/>
    <s v="Viralhotzone.com #1 728x90"/>
    <x v="9"/>
    <n v="1"/>
    <n v="102.1097"/>
    <n v="20.778400000000001"/>
    <n v="310"/>
    <n v="93"/>
    <n v="0.20349999999999999"/>
    <n v="0.49666927"/>
    <n v="0.2"/>
    <n v="60452"/>
    <x v="3"/>
    <n v="0.59731754520000002"/>
    <x v="21"/>
    <s v="Y"/>
    <m/>
    <n v="0.3"/>
    <n v="93"/>
    <n v="93"/>
  </r>
  <r>
    <x v="1"/>
    <s v="agoldberg@hotpopnow.com"/>
    <s v="HotPopNow, Inc. (Spikey.com)"/>
    <s v="03cdd5ec8a30108d4a9538cf90e29e16"/>
    <s v="Hotpoppets.com Mobile 1 300x250"/>
    <x v="24"/>
    <n v="1"/>
    <n v="87.0261"/>
    <n v="16.832100000000001"/>
    <n v="304"/>
    <n v="100"/>
    <n v="0.19339999999999999"/>
    <n v="0.60285507999999999"/>
    <n v="0.3"/>
    <n v="60452"/>
    <x v="3"/>
    <n v="0.50236796679999995"/>
    <x v="102"/>
    <s v="Y"/>
    <m/>
    <n v="0.32999999999999902"/>
    <n v="100.31999999999969"/>
    <n v="100.31999999999969"/>
  </r>
  <r>
    <x v="1"/>
    <s v="agoldberg@hotpopnow.com"/>
    <s v="HotPopNow, Inc. (Spikey.com)"/>
    <s v="098852052bc788016c41d2156ca0a192"/>
    <s v="Spikey.com 300x600"/>
    <x v="2"/>
    <n v="1"/>
    <n v="132.2157"/>
    <n v="14.9565"/>
    <n v="295"/>
    <n v="118"/>
    <n v="0.11310000000000001"/>
    <n v="0.65640262000000005"/>
    <n v="0.2"/>
    <n v="60452"/>
    <x v="4"/>
    <n v="0.69530895309999996"/>
    <x v="72"/>
    <s v="Y"/>
    <m/>
    <n v="0.4"/>
    <n v="118"/>
    <n v="118"/>
  </r>
  <r>
    <x v="1"/>
    <s v="agoldberg@hotpopnow.com"/>
    <s v="HotPopNow, Inc. (Spikey.com)"/>
    <s v="3f735c795030aaf0801d06a93f04bfa0"/>
    <s v="Spikey.com ΓÇï_1 300x250"/>
    <x v="12"/>
    <n v="1"/>
    <n v="112.9913"/>
    <n v="17.552199999999999"/>
    <n v="282"/>
    <n v="99"/>
    <n v="0.15529999999999999"/>
    <n v="0.53593237999999999"/>
    <n v="0.2"/>
    <n v="60452"/>
    <x v="4"/>
    <n v="0.6268185932"/>
    <x v="69"/>
    <s v="Y"/>
    <m/>
    <n v="0.34999999999999898"/>
    <n v="98.699999999999719"/>
    <n v="98.699999999999719"/>
  </r>
  <r>
    <x v="1"/>
    <s v="agoldberg@hotpopnow.com"/>
    <s v="HotPopNow, Inc. (Spikey.com)"/>
    <s v="c7377b944bddb6dc7fa8971feb2bb2fc"/>
    <s v="Viralhotzone.com #2 300x250"/>
    <x v="9"/>
    <n v="1"/>
    <n v="76.763300000000001"/>
    <n v="13.792400000000001"/>
    <n v="281"/>
    <n v="84"/>
    <n v="0.1797"/>
    <n v="0.67815404999999995"/>
    <n v="0.35"/>
    <n v="60452"/>
    <x v="3"/>
    <n v="0.48389307720000002"/>
    <x v="21"/>
    <s v="Y"/>
    <m/>
    <n v="0.3"/>
    <n v="84.3"/>
    <n v="84.3"/>
  </r>
  <r>
    <x v="1"/>
    <s v="agoldberg@hotpopnow.com"/>
    <s v="HotPopNow, Inc. (Spikey.com)"/>
    <s v="9b0469a5d68c353a27e3841b99813586"/>
    <s v="Zingery.com_2 728x90"/>
    <x v="9"/>
    <n v="1"/>
    <n v="143.35429999999999"/>
    <n v="21.937100000000001"/>
    <n v="280"/>
    <n v="84"/>
    <n v="0.153"/>
    <n v="0.42513317"/>
    <n v="0.2"/>
    <n v="60452"/>
    <x v="5"/>
    <n v="0.52955917620000004"/>
    <x v="21"/>
    <s v="Y"/>
    <m/>
    <n v="0.3"/>
    <n v="84"/>
    <n v="84"/>
  </r>
  <r>
    <x v="1"/>
    <s v="agoldberg@hotpopnow.com"/>
    <s v="HotPopNow, Inc. (Spikey.com)"/>
    <s v="d9d8ec4a3e3503e70ff087c2122ebda3"/>
    <s v="Zingery.com_1 300x250"/>
    <x v="9"/>
    <n v="1"/>
    <n v="117.38200000000001"/>
    <n v="31.9984"/>
    <n v="274"/>
    <n v="61"/>
    <n v="0.27260000000000001"/>
    <n v="0.28559322999999998"/>
    <n v="0.2"/>
    <n v="60452"/>
    <x v="5"/>
    <n v="0.2997032966"/>
    <x v="153"/>
    <s v=""/>
    <m/>
    <n v="0.29970329656586803"/>
    <n v="82.118703259047834"/>
    <n v="82.118703259047834"/>
  </r>
  <r>
    <x v="1"/>
    <s v="agoldberg@hotpopnow.com"/>
    <s v="HotPopNow, Inc. (Spikey.com)"/>
    <s v="0b984340abe9c491d216f7fa48f9edcf"/>
    <s v="Hotpopfood.com 300x250_1"/>
    <x v="9"/>
    <n v="1"/>
    <n v="96.0745"/>
    <n v="23.613600000000002"/>
    <n v="268"/>
    <n v="80"/>
    <n v="0.24579999999999999"/>
    <n v="0.37858736999999998"/>
    <n v="0.2"/>
    <n v="60452"/>
    <x v="5"/>
    <n v="0.47172036449999999"/>
    <x v="21"/>
    <s v="Y"/>
    <m/>
    <n v="0.3"/>
    <n v="80.399999999999991"/>
    <n v="80.399999999999991"/>
  </r>
  <r>
    <x v="1"/>
    <s v="agoldberg@hotpopnow.com"/>
    <s v="HotPopNow, Inc. (Spikey.com)"/>
    <s v="bd5b2b3ae52eff423da75b94ce050c62"/>
    <s v="Spikey.com 160x600"/>
    <x v="2"/>
    <n v="1"/>
    <n v="98.552000000000007"/>
    <n v="20.141999999999999"/>
    <n v="268"/>
    <n v="107"/>
    <n v="0.2044"/>
    <n v="0.44415790999999999"/>
    <n v="0.2"/>
    <n v="60452"/>
    <x v="4"/>
    <n v="0.54970969410000003"/>
    <x v="72"/>
    <s v="Y"/>
    <m/>
    <n v="0.4"/>
    <n v="107.2"/>
    <n v="107.2"/>
  </r>
  <r>
    <x v="1"/>
    <s v="agoldberg@hotpopnow.com"/>
    <s v="HotPopNow, Inc. (Spikey.com)"/>
    <s v="4fe05c329c9ced6a81fc71afe7888aba"/>
    <s v="Hotpopfood.com 728x90_1"/>
    <x v="1"/>
    <n v="1"/>
    <n v="115.0544"/>
    <n v="20.231100000000001"/>
    <n v="266"/>
    <n v="66"/>
    <n v="0.17580000000000001"/>
    <n v="0.43800660000000002"/>
    <n v="0.2"/>
    <n v="60452"/>
    <x v="5"/>
    <n v="0.54338587829999996"/>
    <x v="2"/>
    <s v="Y"/>
    <m/>
    <n v="0.25"/>
    <n v="66.5"/>
    <n v="66.5"/>
  </r>
  <r>
    <x v="1"/>
    <s v="agoldberg@hotpopnow.com"/>
    <s v="HotPopNow, Inc. (Spikey.com)"/>
    <s v="e31a1d8cd8d7b50e0ac59e9072e045f4"/>
    <s v="Hotpoppets.com Mobile 2 300x250"/>
    <x v="9"/>
    <n v="1"/>
    <n v="87.275899999999993"/>
    <n v="17.066299999999998"/>
    <n v="252"/>
    <n v="76"/>
    <n v="0.19550000000000001"/>
    <n v="0.49292673999999997"/>
    <n v="0.3"/>
    <n v="60452"/>
    <x v="3"/>
    <n v="0.39139028990000002"/>
    <x v="21"/>
    <s v="Y"/>
    <m/>
    <n v="0.3"/>
    <n v="75.599999999999994"/>
    <n v="75.599999999999994"/>
  </r>
  <r>
    <x v="1"/>
    <s v="agoldberg@hotpopnow.com"/>
    <s v="HotPopNow, Inc. (Spikey.com)"/>
    <s v="f4b82b1696fbd6a63d14b3dd3eadcff4"/>
    <s v="Viralrip.com 300x600"/>
    <x v="12"/>
    <n v="1"/>
    <n v="69.013499999999993"/>
    <n v="14.8849"/>
    <n v="249"/>
    <n v="87"/>
    <n v="0.2157"/>
    <n v="0.55775688999999995"/>
    <n v="0.2"/>
    <n v="60452"/>
    <x v="3"/>
    <n v="0.64142083309999998"/>
    <x v="68"/>
    <s v="Y"/>
    <m/>
    <n v="0.35"/>
    <n v="87.149999999999991"/>
    <n v="87.149999999999991"/>
  </r>
  <r>
    <x v="1"/>
    <s v="agoldberg@hotpopnow.com"/>
    <s v="HotPopNow, Inc. (Spikey.com)"/>
    <s v="d37cbc3abbc5ed60dcb54dc7c3bbb1e1"/>
    <s v="Hotpoppets.com 160x600"/>
    <x v="12"/>
    <n v="1"/>
    <n v="67.761600000000001"/>
    <n v="13.665800000000001"/>
    <n v="241"/>
    <n v="84"/>
    <n v="0.20169999999999999"/>
    <n v="0.58851668000000001"/>
    <n v="0.2"/>
    <n v="60452"/>
    <x v="3"/>
    <n v="0.66016256409999996"/>
    <x v="68"/>
    <s v="Y"/>
    <m/>
    <n v="0.35"/>
    <n v="84.35"/>
    <n v="84.35"/>
  </r>
  <r>
    <x v="1"/>
    <s v="agoldberg@hotpopnow.com"/>
    <s v="HotPopNow, Inc. (Spikey.com)"/>
    <s v="57c5cc560fb97546347360ec9910c3b6"/>
    <s v="Viralrip.com 160x600"/>
    <x v="9"/>
    <n v="1"/>
    <n v="68.0214"/>
    <n v="15.6709"/>
    <n v="239"/>
    <n v="72"/>
    <n v="0.23039999999999999"/>
    <n v="0.50775548999999998"/>
    <n v="0.2"/>
    <n v="60452"/>
    <x v="3"/>
    <n v="0.60610962489999998"/>
    <x v="21"/>
    <s v="Y"/>
    <m/>
    <n v="0.3"/>
    <n v="71.7"/>
    <n v="71.7"/>
  </r>
  <r>
    <x v="1"/>
    <s v="agoldberg@hotpopnow.com"/>
    <s v="HotPopNow, Inc. (Spikey.com)"/>
    <s v="3e12454b84527321f993e85d04d5c93f"/>
    <s v="Zingery.com_1 728x90"/>
    <x v="9"/>
    <n v="1"/>
    <n v="130.5394"/>
    <n v="27.334099999999999"/>
    <n v="232"/>
    <n v="58"/>
    <n v="0.2094"/>
    <n v="0.28301048000000001"/>
    <n v="0.2"/>
    <n v="60452"/>
    <x v="5"/>
    <n v="0.2933123795"/>
    <x v="154"/>
    <s v=""/>
    <m/>
    <n v="0.29331237950316502"/>
    <n v="68.048472044734282"/>
    <n v="68.048472044734282"/>
  </r>
  <r>
    <x v="1"/>
    <s v="agoldberg@hotpopnow.com"/>
    <s v="HotPopNow, Inc. (Spikey.com)"/>
    <s v="bb162c5eae4c14a510cffdd6ca152ad6"/>
    <s v="Hotpopgamer.com 728x90_2"/>
    <x v="12"/>
    <n v="1"/>
    <n v="115.77809999999999"/>
    <n v="17.190899999999999"/>
    <n v="226"/>
    <n v="79"/>
    <n v="0.14849999999999999"/>
    <n v="0.43869996999999999"/>
    <n v="0.2"/>
    <n v="60452"/>
    <x v="3"/>
    <n v="0.54410756299999996"/>
    <x v="68"/>
    <s v="Y"/>
    <m/>
    <n v="0.35"/>
    <n v="79.099999999999994"/>
    <n v="79.099999999999994"/>
  </r>
  <r>
    <x v="1"/>
    <s v="agoldberg@hotpopnow.com"/>
    <s v="HotPopNow, Inc. (Spikey.com)"/>
    <s v="8933f2c536d68e78434a779d9ebb6ff6"/>
    <s v="Hotpoplifestyle.com 300x600"/>
    <x v="12"/>
    <n v="0"/>
    <n v="27.779900000000001"/>
    <n v="9.6227"/>
    <n v="223"/>
    <n v="78"/>
    <n v="0.34639999999999999"/>
    <n v="0.77416752"/>
    <n v="0.4"/>
    <n v="60452"/>
    <x v="3"/>
    <n v="0.48331596259999998"/>
    <x v="68"/>
    <m/>
    <m/>
    <n v="0.35"/>
    <n v="78.05"/>
    <n v="78.05"/>
  </r>
  <r>
    <x v="1"/>
    <s v="agoldberg@hotpopnow.com"/>
    <s v="HotPopNow, Inc. (Spikey.com)"/>
    <s v="d1e2022fd7701110c0f509b118349b76"/>
    <s v="Hotpoptravel.com 728x90_1"/>
    <x v="12"/>
    <n v="1"/>
    <n v="81.427599999999998"/>
    <n v="12.684200000000001"/>
    <n v="222"/>
    <n v="78"/>
    <n v="0.15579999999999999"/>
    <n v="0.58420647000000003"/>
    <n v="0.2"/>
    <n v="60452"/>
    <x v="3"/>
    <n v="0.65765527820000003"/>
    <x v="69"/>
    <s v="Y"/>
    <m/>
    <n v="0.34999999999999898"/>
    <n v="77.699999999999775"/>
    <n v="77.699999999999775"/>
  </r>
  <r>
    <x v="1"/>
    <s v="agoldberg@hotpopnow.com"/>
    <s v="HotPopNow, Inc. (Spikey.com)"/>
    <s v="1da1976d50b115486a1435d01fcb725c"/>
    <s v="Hotpopgamer.com 728x90_1"/>
    <x v="12"/>
    <n v="1"/>
    <n v="108.0801"/>
    <n v="17.3047"/>
    <n v="211"/>
    <n v="74"/>
    <n v="0.16009999999999999"/>
    <n v="0.40615521999999998"/>
    <n v="0.2"/>
    <n v="60452"/>
    <x v="3"/>
    <n v="0.5075774206"/>
    <x v="68"/>
    <s v="Y"/>
    <m/>
    <n v="0.35"/>
    <n v="73.849999999999994"/>
    <n v="73.849999999999994"/>
  </r>
  <r>
    <x v="1"/>
    <s v="agoldberg@hotpopnow.com"/>
    <s v="HotPopNow, Inc. (Spikey.com)"/>
    <s v="f1d574e4ec4ea2706553a275f5d20974"/>
    <s v="Hotpoppets.com 300x600"/>
    <x v="2"/>
    <n v="1"/>
    <n v="70.490899999999996"/>
    <n v="14.486800000000001"/>
    <n v="205"/>
    <n v="82"/>
    <n v="0.20549999999999999"/>
    <n v="0.47130833999999999"/>
    <n v="0.2"/>
    <n v="60452"/>
    <x v="3"/>
    <n v="0.5756493466"/>
    <x v="3"/>
    <s v="Y"/>
    <m/>
    <n v="0.39999999999999902"/>
    <n v="81.999999999999801"/>
    <n v="81.999999999999801"/>
  </r>
  <r>
    <x v="1"/>
    <s v="agoldberg@hotpopnow.com"/>
    <s v="HotPopNow, Inc. (Spikey.com)"/>
    <s v="189f2ecae67c0904fd4fae21cc15380b"/>
    <s v="Hotpopfitness.com 160x600"/>
    <x v="12"/>
    <n v="0"/>
    <n v="102.9134"/>
    <n v="6.6214000000000004"/>
    <n v="180"/>
    <n v="63"/>
    <n v="6.4299999999999996E-2"/>
    <n v="0.90772383999999995"/>
    <n v="0.4"/>
    <n v="60452"/>
    <x v="3"/>
    <n v="0.55933734219999998"/>
    <x v="68"/>
    <m/>
    <m/>
    <n v="0.35"/>
    <n v="62.999999999999993"/>
    <n v="62.999999999999993"/>
  </r>
  <r>
    <x v="1"/>
    <s v="agoldberg@hotpopnow.com"/>
    <s v="HotPopNow, Inc. (Spikey.com)"/>
    <s v="8f0b32e196d80d91e4c6d5fe34676a7f"/>
    <s v="Hotpopfitness.com #2 728x90"/>
    <x v="12"/>
    <n v="0"/>
    <n v="150.65209999999999"/>
    <n v="7.6464999999999996"/>
    <n v="179"/>
    <n v="63"/>
    <n v="5.0799999999999998E-2"/>
    <n v="0.78189368000000004"/>
    <n v="0.4"/>
    <n v="60452"/>
    <x v="3"/>
    <n v="0.48842149280000002"/>
    <x v="68"/>
    <m/>
    <m/>
    <n v="0.35"/>
    <n v="62.65"/>
    <n v="62.65"/>
  </r>
  <r>
    <x v="1"/>
    <s v="agoldberg@hotpopnow.com"/>
    <s v="HotPopNow, Inc. (Spikey.com)"/>
    <s v="8f5cd06f6b41cb4102b5106ff84bf14f"/>
    <s v="Hotpoptravel.com 300x600"/>
    <x v="12"/>
    <n v="1"/>
    <n v="57.075499999999998"/>
    <n v="8.3884000000000007"/>
    <n v="179"/>
    <n v="63"/>
    <n v="0.14699999999999999"/>
    <n v="0.71139154000000004"/>
    <n v="0.2"/>
    <n v="60452"/>
    <x v="3"/>
    <n v="0.71886086920000003"/>
    <x v="69"/>
    <s v="Y"/>
    <m/>
    <n v="0.34999999999999898"/>
    <n v="62.649999999999814"/>
    <n v="62.649999999999814"/>
  </r>
  <r>
    <x v="1"/>
    <s v="agoldberg@hotpopnow.com"/>
    <s v="HotPopNow, Inc. (Spikey.com)"/>
    <s v="bd68a1ccc2db45c209270c5402ba7b8e"/>
    <s v="Hotpopfood.com 300x600"/>
    <x v="9"/>
    <n v="1"/>
    <n v="62.057099999999998"/>
    <n v="17.087700000000002"/>
    <n v="177"/>
    <n v="53"/>
    <n v="0.27539999999999998"/>
    <n v="0.34613674"/>
    <n v="0.2"/>
    <n v="60452"/>
    <x v="5"/>
    <n v="0.42219366809999997"/>
    <x v="21"/>
    <s v="Y"/>
    <m/>
    <n v="0.3"/>
    <n v="53.1"/>
    <n v="53.1"/>
  </r>
  <r>
    <x v="1"/>
    <s v="agoldberg@hotpopnow.com"/>
    <s v="HotPopNow, Inc. (Spikey.com)"/>
    <s v="c716686a37742e515d822b1037de353e"/>
    <s v="Hotpopgamer.com 300x250_2"/>
    <x v="12"/>
    <n v="1"/>
    <n v="83.477900000000005"/>
    <n v="12.409700000000001"/>
    <n v="174"/>
    <n v="61"/>
    <n v="0.1487"/>
    <n v="0.46833126000000003"/>
    <n v="0.2"/>
    <n v="60452"/>
    <x v="3"/>
    <n v="0.57295184720000003"/>
    <x v="68"/>
    <s v="Y"/>
    <m/>
    <n v="0.35"/>
    <n v="60.9"/>
    <n v="60.9"/>
  </r>
  <r>
    <x v="1"/>
    <s v="agoldberg@hotpopnow.com"/>
    <s v="HotPopNow, Inc. (Spikey.com)"/>
    <s v="9761d5829563ade1b90f826a8d9e89fa"/>
    <s v="Hotpopfitness.com #2 300x250"/>
    <x v="12"/>
    <n v="0"/>
    <n v="105.2064"/>
    <n v="8.4243000000000006"/>
    <n v="173"/>
    <n v="60"/>
    <n v="8.0100000000000005E-2"/>
    <n v="0.68375954000000005"/>
    <n v="0.4"/>
    <n v="60452"/>
    <x v="3"/>
    <n v="0.41499902039999997"/>
    <x v="68"/>
    <m/>
    <m/>
    <n v="0.35"/>
    <n v="60.55"/>
    <n v="60.55"/>
  </r>
  <r>
    <x v="1"/>
    <s v="agoldberg@hotpopnow.com"/>
    <s v="HotPopNow, Inc. (Spikey.com)"/>
    <s v="f12a53284a91e5102d7a7c6e5b23aaad"/>
    <s v="Hotpopgamer.com 300x600"/>
    <x v="12"/>
    <n v="1"/>
    <n v="72.201899999999995"/>
    <n v="11.7524"/>
    <n v="159"/>
    <n v="56"/>
    <n v="0.1628"/>
    <n v="0.45047954000000001"/>
    <n v="0.2"/>
    <n v="60452"/>
    <x v="3"/>
    <n v="0.5560286673"/>
    <x v="68"/>
    <s v="Y"/>
    <m/>
    <n v="0.35"/>
    <n v="55.65"/>
    <n v="55.65"/>
  </r>
  <r>
    <x v="1"/>
    <s v="agoldberg@hotpopnow.com"/>
    <s v="HotPopNow, Inc. (Spikey.com)"/>
    <s v="36445060918cdbd4136daed71cac8171"/>
    <s v="Zingery.com 160x600"/>
    <x v="9"/>
    <n v="1"/>
    <n v="82.688100000000006"/>
    <n v="19.2895"/>
    <n v="158"/>
    <n v="37"/>
    <n v="0.23330000000000001"/>
    <n v="0.27241467000000003"/>
    <n v="0.2"/>
    <n v="60452"/>
    <x v="5"/>
    <n v="0.2658251593"/>
    <x v="155"/>
    <s v=""/>
    <m/>
    <n v="0.26582515931185902"/>
    <n v="42.000375171273724"/>
    <n v="42.000375171273724"/>
  </r>
  <r>
    <x v="1"/>
    <s v="agoldberg@hotpopnow.com"/>
    <s v="HotPopNow, Inc. (Spikey.com)"/>
    <s v="ed519b458b596ea1e3b83a84e55b62bf"/>
    <s v="Hotpopfood.com 160x600"/>
    <x v="9"/>
    <n v="1"/>
    <n v="67.594399999999993"/>
    <n v="18.3536"/>
    <n v="158"/>
    <n v="45"/>
    <n v="0.27150000000000002"/>
    <n v="0.28708820000000002"/>
    <n v="0.2"/>
    <n v="60452"/>
    <x v="5"/>
    <n v="0.30334998019999998"/>
    <x v="21"/>
    <s v=""/>
    <m/>
    <n v="0.3"/>
    <n v="47.4"/>
    <n v="47.4"/>
  </r>
  <r>
    <x v="1"/>
    <s v="agoldberg@hotpopnow.com"/>
    <s v="HotPopNow, Inc. (Spikey.com)"/>
    <s v="4f3cc05311f9dd29239a375dd0453715"/>
    <s v="Zingery.com 300x600"/>
    <x v="9"/>
    <n v="1"/>
    <n v="91.281099999999995"/>
    <n v="10.150700000000001"/>
    <n v="156"/>
    <n v="47"/>
    <n v="0.11119999999999999"/>
    <n v="0.51234396000000004"/>
    <n v="0.2"/>
    <n v="60452"/>
    <x v="3"/>
    <n v="0.60963724360000004"/>
    <x v="21"/>
    <s v="Y"/>
    <m/>
    <n v="0.3"/>
    <n v="46.8"/>
    <n v="46.8"/>
  </r>
  <r>
    <x v="1"/>
    <s v="agoldberg@hotpopnow.com"/>
    <s v="HotPopNow, Inc. (Spikey.com)"/>
    <s v="9d006412da572a7ae17d52ddc6781e5e"/>
    <s v="Hotpopgamer.com 160x600"/>
    <x v="12"/>
    <n v="1"/>
    <n v="65.284400000000005"/>
    <n v="12.7781"/>
    <n v="147"/>
    <n v="52"/>
    <n v="0.19570000000000001"/>
    <n v="0.3844243"/>
    <n v="0.2"/>
    <n v="60452"/>
    <x v="3"/>
    <n v="0.47974151970000001"/>
    <x v="68"/>
    <s v="Y"/>
    <m/>
    <n v="0.35"/>
    <n v="51.449999999999996"/>
    <n v="51.449999999999996"/>
  </r>
  <r>
    <x v="1"/>
    <s v="agoldberg@hotpopnow.com"/>
    <s v="HotPopNow, Inc. (Spikey.com)"/>
    <s v="bf35af461b5a6fd1fa6440122304ad3a"/>
    <s v="Hotpopcars.com 300x600"/>
    <x v="12"/>
    <n v="1"/>
    <n v="59.226900000000001"/>
    <n v="6.3396999999999997"/>
    <n v="146"/>
    <n v="51"/>
    <n v="0.107"/>
    <n v="0.76943079999999997"/>
    <n v="0.35"/>
    <n v="60452"/>
    <x v="3"/>
    <n v="0.54511828689999997"/>
    <x v="68"/>
    <s v="Y"/>
    <m/>
    <n v="0.35"/>
    <n v="51.099999999999994"/>
    <n v="51.099999999999994"/>
  </r>
  <r>
    <x v="1"/>
    <s v="agoldberg@hotpopnow.com"/>
    <s v="HotPopNow, Inc. (Spikey.com)"/>
    <s v="ea5cb5f279a48f8fe2a0483c8f0bec42"/>
    <s v="Hotpoptravel.com 160x600"/>
    <x v="12"/>
    <n v="1"/>
    <n v="45.442799999999998"/>
    <n v="7.2805"/>
    <n v="133"/>
    <n v="47"/>
    <n v="0.16020000000000001"/>
    <n v="0.61108832999999996"/>
    <n v="0.2"/>
    <n v="60452"/>
    <x v="3"/>
    <n v="0.67271507100000005"/>
    <x v="68"/>
    <s v="Y"/>
    <m/>
    <n v="0.35"/>
    <n v="46.55"/>
    <n v="46.55"/>
  </r>
  <r>
    <x v="1"/>
    <s v="agoldberg@hotpopnow.com"/>
    <s v="HotPopNow, Inc. (Spikey.com)"/>
    <s v="706504022310de98740431f7119822d8"/>
    <s v="Spikey.com_2 728x90"/>
    <x v="12"/>
    <n v="1"/>
    <n v="75.706100000000006"/>
    <n v="6.0242000000000004"/>
    <n v="124"/>
    <n v="43"/>
    <n v="7.9600000000000004E-2"/>
    <n v="0.68515870000000001"/>
    <n v="0.2"/>
    <n v="60452"/>
    <x v="4"/>
    <n v="0.70809682689999998"/>
    <x v="68"/>
    <s v="Y"/>
    <m/>
    <n v="0.35"/>
    <n v="43.4"/>
    <n v="43.4"/>
  </r>
  <r>
    <x v="1"/>
    <s v="agoldberg@hotpopnow.com"/>
    <s v="HotPopNow, Inc. (Spikey.com)"/>
    <s v="3bb273eac302ba985e4f54e2fc403beb"/>
    <s v="Hotpopfitness.com Mobile 728x90"/>
    <x v="9"/>
    <n v="0"/>
    <n v="19.044"/>
    <n v="3.3206000000000002"/>
    <n v="103"/>
    <n v="31"/>
    <n v="0.1744"/>
    <n v="1.03612975"/>
    <n v="0.35"/>
    <n v="60452"/>
    <x v="3"/>
    <n v="0.6622044694"/>
    <x v="21"/>
    <m/>
    <m/>
    <n v="0.3"/>
    <n v="30.9"/>
    <n v="30.9"/>
  </r>
  <r>
    <x v="1"/>
    <s v="agoldberg@hotpopnow.com"/>
    <s v="HotPopNow, Inc. (Spikey.com)"/>
    <s v="db8e3dc9713da97979fe5aff51058f2d"/>
    <s v="Spikey.com_2 300x250"/>
    <x v="12"/>
    <n v="0"/>
    <n v="40.055599999999998"/>
    <n v="2.8472"/>
    <n v="56"/>
    <n v="20"/>
    <n v="7.1099999999999997E-2"/>
    <n v="0.65813703000000001"/>
    <n v="0.2"/>
    <n v="60452"/>
    <x v="4"/>
    <n v="0.69611191579999998"/>
    <x v="68"/>
    <m/>
    <m/>
    <n v="0.35"/>
    <n v="19.599999999999998"/>
    <n v="19.599999999999998"/>
  </r>
  <r>
    <x v="1"/>
    <s v="agoldberg@hotpopnow.com"/>
    <s v="HotPopNow, Inc. (Spikey.com)"/>
    <s v="04805f3d136407ee77252fbdab868c6b"/>
    <s v="Zingery.com_2 300x250"/>
    <x v="12"/>
    <n v="0"/>
    <n v="37.627299999999998"/>
    <n v="3.0131000000000001"/>
    <n v="47"/>
    <n v="17"/>
    <n v="8.0100000000000005E-2"/>
    <n v="0.52202731000000002"/>
    <n v="0.2"/>
    <n v="60452"/>
    <x v="5"/>
    <n v="0.61687828089999996"/>
    <x v="68"/>
    <m/>
    <m/>
    <n v="0.35"/>
    <n v="16.45"/>
    <n v="16.45"/>
  </r>
  <r>
    <x v="1"/>
    <s v="agoldberg@hotpopnow.com"/>
    <s v="HotPopNow, Inc. (Spikey.com)"/>
    <s v="1a0677d5b3396d5b8e65124676ff7ac3"/>
    <s v="Hotpopgamer.com 300x250_1"/>
    <x v="12"/>
    <n v="0"/>
    <n v="26.6249"/>
    <n v="2.3047"/>
    <n v="33"/>
    <n v="12"/>
    <n v="8.6599999999999996E-2"/>
    <n v="0.48075372999999999"/>
    <n v="0.2"/>
    <n v="60452"/>
    <x v="3"/>
    <n v="0.58398659100000005"/>
    <x v="68"/>
    <m/>
    <m/>
    <n v="0.35"/>
    <n v="11.549999999999999"/>
    <n v="11.549999999999999"/>
  </r>
  <r>
    <x v="1"/>
    <s v="agoldberg@hotpopnow.com"/>
    <s v="HotPopNow, Inc. (Spikey.com)"/>
    <s v="54db7c52b89f1aa4e022d739899e0859"/>
    <s v="Spikey.com Mobile__1 300x250"/>
    <x v="9"/>
    <n v="0"/>
    <n v="22.805099999999999"/>
    <n v="1.3447"/>
    <n v="30"/>
    <n v="9"/>
    <n v="5.8999999999999997E-2"/>
    <n v="0.73440985999999997"/>
    <n v="0.2"/>
    <n v="60452"/>
    <x v="4"/>
    <n v="0.72767250110000004"/>
    <x v="21"/>
    <m/>
    <m/>
    <n v="0.3"/>
    <n v="9"/>
    <n v="9"/>
  </r>
  <r>
    <x v="1"/>
    <s v="agoldberg@hotpopnow.com"/>
    <s v="HotPopNow, Inc. (Spikey.com)"/>
    <s v="6a8f1fabaf0f34016741ed72e9804690"/>
    <s v="Hotpopparenting.com Mobile 300x250"/>
    <x v="9"/>
    <n v="0"/>
    <n v="4.4945000000000004"/>
    <n v="1.7175"/>
    <n v="30"/>
    <n v="9"/>
    <n v="0.3821"/>
    <n v="0.58724474999999998"/>
    <n v="0.35"/>
    <n v="60452"/>
    <x v="3"/>
    <n v="0.40399637399999999"/>
    <x v="21"/>
    <m/>
    <m/>
    <n v="0.3"/>
    <n v="9"/>
    <n v="9"/>
  </r>
  <r>
    <x v="1"/>
    <s v="agoldberg@hotpopnow.com"/>
    <s v="HotPopNow, Inc. (Spikey.com)"/>
    <s v="dff11aea31995c078a85bd25515c3096"/>
    <s v="Hotpoptech.com Mobile 300x250"/>
    <x v="9"/>
    <n v="0"/>
    <n v="7.4455"/>
    <n v="1.6369"/>
    <n v="30"/>
    <n v="9"/>
    <n v="0.21990000000000001"/>
    <n v="0.60481737999999996"/>
    <n v="0.35"/>
    <n v="60452"/>
    <x v="3"/>
    <n v="0.42131293019999999"/>
    <x v="21"/>
    <m/>
    <m/>
    <n v="0.3"/>
    <n v="9"/>
    <n v="9"/>
  </r>
  <r>
    <x v="1"/>
    <s v="agoldberg@hotpopnow.com"/>
    <s v="HotPopNow, Inc. (Spikey.com)"/>
    <s v="871682ab973b80910df717bce5f9bf9f"/>
    <s v="Viralhotzone.com #1 300x250"/>
    <x v="24"/>
    <n v="0"/>
    <n v="14.0002"/>
    <n v="1.8363"/>
    <n v="29"/>
    <n v="9"/>
    <n v="0.13120000000000001"/>
    <n v="0.52063170999999997"/>
    <n v="0.2"/>
    <n v="60452"/>
    <x v="3"/>
    <n v="0.61585128960000002"/>
    <x v="102"/>
    <m/>
    <m/>
    <n v="0.32999999999999902"/>
    <n v="9.5699999999999719"/>
    <n v="9.5699999999999719"/>
  </r>
  <r>
    <x v="1"/>
    <s v="agoldberg@hotpopnow.com"/>
    <s v="HotPopNow, Inc. (Spikey.com)"/>
    <s v="44fa5991d3020db6e0ba8891c536fed2"/>
    <s v="Hotpoptech.com Mobile 728x90"/>
    <x v="9"/>
    <n v="0"/>
    <n v="6.0072000000000001"/>
    <n v="1.5048999999999999"/>
    <n v="28"/>
    <n v="8"/>
    <n v="0.2505"/>
    <n v="0.61978356000000001"/>
    <n v="0.35"/>
    <n v="60452"/>
    <x v="3"/>
    <n v="0.43528672959999998"/>
    <x v="21"/>
    <m/>
    <m/>
    <n v="0.3"/>
    <n v="8.4"/>
    <n v="8.4"/>
  </r>
  <r>
    <x v="1"/>
    <s v="agoldberg@hotpopnow.com"/>
    <s v="HotPopNow, Inc. (Spikey.com)"/>
    <s v="08d2d4139af7ab4835099cf509ceddb6"/>
    <s v="Hotpopbuzz.com Mobile 300x250"/>
    <x v="9"/>
    <n v="0"/>
    <n v="5.0618999999999996"/>
    <n v="1.5598000000000001"/>
    <n v="26"/>
    <n v="8"/>
    <n v="0.30809999999999998"/>
    <n v="0.56508678000000001"/>
    <n v="0.35"/>
    <n v="60452"/>
    <x v="3"/>
    <n v="0.38062610419999998"/>
    <x v="21"/>
    <m/>
    <m/>
    <n v="0.3"/>
    <n v="7.8"/>
    <n v="7.8"/>
  </r>
  <r>
    <x v="1"/>
    <s v="agoldberg@hotpopnow.com"/>
    <s v="HotPopNow, Inc. (Spikey.com)"/>
    <s v="af9d96779e5755305b1066f1ef67e8e3"/>
    <s v="Hotpopbuzz.com Mobile 728x90"/>
    <x v="9"/>
    <n v="0"/>
    <n v="4.5533000000000001"/>
    <n v="1.4411"/>
    <n v="25"/>
    <n v="7"/>
    <n v="0.3165"/>
    <n v="0.57404708999999998"/>
    <n v="0.35"/>
    <n v="60452"/>
    <x v="3"/>
    <n v="0.39029391959999998"/>
    <x v="21"/>
    <m/>
    <m/>
    <n v="0.3"/>
    <n v="7.5"/>
    <n v="7.5"/>
  </r>
  <r>
    <x v="1"/>
    <s v="agoldberg@hotpopnow.com"/>
    <s v="HotPopNow, Inc. (Spikey.com)"/>
    <s v="3f834d1c0f1d29b2b05228a98dec97df"/>
    <s v="Hotpopparenting.com Mobile 728x90"/>
    <x v="9"/>
    <n v="0"/>
    <n v="4.2266000000000004"/>
    <n v="0.75380000000000003"/>
    <n v="18"/>
    <n v="5"/>
    <n v="0.17829999999999999"/>
    <n v="0.79501564000000002"/>
    <n v="0.35"/>
    <n v="60452"/>
    <x v="3"/>
    <n v="0.55975708599999996"/>
    <x v="21"/>
    <m/>
    <m/>
    <n v="0.3"/>
    <n v="5.3999999999999995"/>
    <n v="5.3999999999999995"/>
  </r>
  <r>
    <x v="1"/>
    <s v="agoldberg@hotpopnow.com"/>
    <s v="HotPopNow, Inc. (Spikey.com)"/>
    <s v="c62ccf21825dacf8eed0013889d5b7e7"/>
    <s v="Hotpopmovies.com Mobile 300x250"/>
    <x v="12"/>
    <n v="0"/>
    <n v="2.4388000000000001"/>
    <n v="0.77510000000000001"/>
    <n v="15"/>
    <n v="5"/>
    <n v="0.31780000000000003"/>
    <n v="0.62914017"/>
    <n v="0.35"/>
    <n v="60452"/>
    <x v="3"/>
    <n v="0.4436851819"/>
    <x v="68"/>
    <m/>
    <m/>
    <n v="0.35"/>
    <n v="5.25"/>
    <n v="5.25"/>
  </r>
  <r>
    <x v="1"/>
    <s v="agoldberg@hotpopnow.com"/>
    <s v="HotPopNow, Inc. (Spikey.com)"/>
    <s v="3d36a1a6a87fd331344e62572380a04a"/>
    <s v="Hotpopmovies.com Mobile 728x90"/>
    <x v="9"/>
    <n v="0"/>
    <n v="1.8489"/>
    <n v="0.68589999999999995"/>
    <n v="14"/>
    <n v="4"/>
    <n v="0.371"/>
    <n v="0.65775879999999998"/>
    <n v="0.35"/>
    <n v="60452"/>
    <x v="3"/>
    <n v="0.46789005350000001"/>
    <x v="21"/>
    <m/>
    <m/>
    <n v="0.3"/>
    <n v="4.2"/>
    <n v="4.2"/>
  </r>
  <r>
    <x v="1"/>
    <s v="agoldberg@hotpopnow.com"/>
    <s v="HotPopNow, Inc. (Spikey.com)"/>
    <s v="7ead89874831582a00fde42ec2c84f20"/>
    <s v="Zingery.com Mobile__2 728x90"/>
    <x v="9"/>
    <n v="0"/>
    <n v="5.5136000000000003"/>
    <n v="0.89159999999999995"/>
    <n v="14"/>
    <n v="4"/>
    <n v="0.16170000000000001"/>
    <n v="0.53603588999999996"/>
    <n v="0.2"/>
    <n v="60452"/>
    <x v="5"/>
    <n v="0.62689065580000003"/>
    <x v="21"/>
    <m/>
    <m/>
    <n v="0.3"/>
    <n v="4.2"/>
    <n v="4.2"/>
  </r>
  <r>
    <x v="1"/>
    <s v="agoldberg@hotpopnow.com"/>
    <s v="HotPopNow, Inc. (Spikey.com)"/>
    <s v="7b513ef61acd203ac907aaf046a947ba"/>
    <s v="Spikey.com_1 728x90"/>
    <x v="2"/>
    <n v="0"/>
    <n v="8.3968000000000007"/>
    <n v="0.45860000000000001"/>
    <n v="10"/>
    <n v="4"/>
    <n v="5.4600000000000003E-2"/>
    <n v="0.74230529999999995"/>
    <n v="0.2"/>
    <n v="60452"/>
    <x v="4"/>
    <n v="0.73056907839999996"/>
    <x v="3"/>
    <m/>
    <m/>
    <n v="0.39999999999999902"/>
    <n v="3.9999999999999902"/>
    <n v="3.9999999999999902"/>
  </r>
  <r>
    <x v="1"/>
    <s v="agoldberg@hotpopnow.com"/>
    <s v="HotPopNow, Inc. (Spikey.com)"/>
    <s v="c234d4dcd76b3b2e1245cebbde2e57d5"/>
    <s v="Hotpopcars.com Mobile 300x250_2"/>
    <x v="12"/>
    <n v="0"/>
    <n v="3.0459000000000001"/>
    <n v="0.49540000000000001"/>
    <n v="10"/>
    <n v="3"/>
    <n v="0.16270000000000001"/>
    <n v="0.64625144000000001"/>
    <n v="0.3"/>
    <n v="60452"/>
    <x v="3"/>
    <n v="0.53578440120000004"/>
    <x v="68"/>
    <m/>
    <m/>
    <n v="0.35"/>
    <n v="3.5"/>
    <n v="3.5"/>
  </r>
  <r>
    <x v="1"/>
    <s v="agoldberg@hotpopnow.com"/>
    <s v="HotPopNow, Inc. (Spikey.com)"/>
    <s v="5cb73ee5fe348016f7907a4ebba7d7ec"/>
    <s v="Hotpoptravel.com 300x250_1"/>
    <x v="2"/>
    <n v="0"/>
    <n v="4.8723999999999998"/>
    <n v="0.57989999999999997"/>
    <n v="9"/>
    <n v="4"/>
    <n v="0.11899999999999999"/>
    <n v="0.54506036000000002"/>
    <n v="0.2"/>
    <n v="60452"/>
    <x v="3"/>
    <n v="0.63306816129999999"/>
    <x v="3"/>
    <m/>
    <m/>
    <n v="0.39999999999999902"/>
    <n v="3.5999999999999912"/>
    <n v="3.5999999999999912"/>
  </r>
  <r>
    <x v="1"/>
    <s v="agoldberg@hotpopnow.com"/>
    <s v="HotPopNow, Inc. (Spikey.com)"/>
    <s v="69de729535bf201ebf3b1a2dec799027"/>
    <s v="Hotpopcars.com Mobile 300x250_1"/>
    <x v="12"/>
    <n v="0"/>
    <n v="2.8807"/>
    <n v="0.48609999999999998"/>
    <n v="9"/>
    <n v="3"/>
    <n v="0.16880000000000001"/>
    <n v="0.62333234999999998"/>
    <n v="0.3"/>
    <n v="60452"/>
    <x v="3"/>
    <n v="0.51871582120000004"/>
    <x v="69"/>
    <m/>
    <m/>
    <n v="0.34999999999999898"/>
    <n v="3.1499999999999906"/>
    <n v="3.1499999999999906"/>
  </r>
  <r>
    <x v="1"/>
    <s v="agoldberg@hotpopnow.com"/>
    <s v="HotPopNow, Inc. (Spikey.com)"/>
    <s v="fbdc3396284b1ff4ed60019e784a3dde"/>
    <s v="Spikey.com Mobile__2 728x90"/>
    <x v="2"/>
    <n v="0"/>
    <n v="6.0911"/>
    <n v="0.43240000000000001"/>
    <n v="9"/>
    <n v="4"/>
    <n v="7.0999999999999994E-2"/>
    <n v="0.67523542000000003"/>
    <n v="0.2"/>
    <n v="60452"/>
    <x v="4"/>
    <n v="0.7038070072"/>
    <x v="3"/>
    <m/>
    <m/>
    <n v="0.39999999999999902"/>
    <n v="3.5999999999999912"/>
    <n v="3.5999999999999912"/>
  </r>
  <r>
    <x v="1"/>
    <s v="agoldberg@hotpopnow.com"/>
    <s v="HotPopNow, Inc. (Spikey.com)"/>
    <s v="36ab283c7aefdc0d30a14b8bdac2d8ec"/>
    <s v="Spikey.com Mobile__1 728x90"/>
    <x v="2"/>
    <n v="0"/>
    <n v="6.7686000000000002"/>
    <n v="0.35049999999999998"/>
    <n v="8"/>
    <n v="3"/>
    <n v="5.1799999999999999E-2"/>
    <n v="0.73193397000000004"/>
    <n v="0.2"/>
    <n v="60452"/>
    <x v="4"/>
    <n v="0.72675130860000003"/>
    <x v="72"/>
    <m/>
    <m/>
    <n v="0.4"/>
    <n v="3.2"/>
    <n v="3.2"/>
  </r>
  <r>
    <x v="1"/>
    <s v="agoldberg@hotpopnow.com"/>
    <s v="HotPopNow, Inc. (Spikey.com)"/>
    <s v="3d4f496cf5c978aeb8ea56688d2e56d4"/>
    <s v="Hotpopfitness.com Mobile 300x250"/>
    <x v="9"/>
    <n v="0"/>
    <n v="1.4802999999999999"/>
    <n v="0.42649999999999999"/>
    <n v="8"/>
    <n v="2"/>
    <n v="0.28810000000000002"/>
    <n v="0.62967677"/>
    <n v="0.35"/>
    <n v="60452"/>
    <x v="3"/>
    <n v="0.44415926379999998"/>
    <x v="21"/>
    <m/>
    <m/>
    <n v="0.3"/>
    <n v="2.4"/>
    <n v="2.4"/>
  </r>
  <r>
    <x v="1"/>
    <s v="agoldberg@hotpopnow.com"/>
    <s v="HotPopNow, Inc. (Spikey.com)"/>
    <s v="a3403d3986cbd39dc748fa97dbdd34fb"/>
    <s v="Hotpopmoney.com Mobile 728x90"/>
    <x v="24"/>
    <n v="0"/>
    <n v="0.95079999999999998"/>
    <n v="0.36859999999999998"/>
    <n v="8"/>
    <n v="3"/>
    <n v="0.3876"/>
    <n v="0.72108527"/>
    <n v="0.35"/>
    <n v="60452"/>
    <x v="3"/>
    <n v="0.51462051170000001"/>
    <x v="102"/>
    <m/>
    <m/>
    <n v="0.32999999999999902"/>
    <n v="2.6399999999999921"/>
    <n v="2.6399999999999921"/>
  </r>
  <r>
    <x v="1"/>
    <s v="agoldberg@hotpopnow.com"/>
    <s v="HotPopNow, Inc. (Spikey.com)"/>
    <s v="644825632f2d7cb634ea12ddef6c9f68"/>
    <s v="Spikey.com Mobile__2 300x250"/>
    <x v="12"/>
    <n v="0"/>
    <n v="6.8506"/>
    <n v="0.31969999999999998"/>
    <n v="7"/>
    <n v="3"/>
    <n v="4.6699999999999998E-2"/>
    <n v="0.77310098000000005"/>
    <n v="0.2"/>
    <n v="60452"/>
    <x v="4"/>
    <n v="0.74130158359999998"/>
    <x v="68"/>
    <m/>
    <m/>
    <n v="0.35"/>
    <n v="2.4499999999999997"/>
    <n v="2.4499999999999997"/>
  </r>
  <r>
    <x v="1"/>
    <s v="agoldberg@hotpopnow.com"/>
    <s v="HotPopNow, Inc. (Spikey.com)"/>
    <s v="64b21bd18ddd63113a4ac9ff74b12a68"/>
    <s v="Hotpopmoney.com Mobile 300x250"/>
    <x v="9"/>
    <n v="0"/>
    <n v="0.95940000000000003"/>
    <n v="0.35370000000000001"/>
    <n v="7"/>
    <n v="2"/>
    <n v="0.36870000000000003"/>
    <n v="0.66134895000000005"/>
    <n v="0.35"/>
    <n v="60452"/>
    <x v="3"/>
    <n v="0.47077862599999998"/>
    <x v="21"/>
    <m/>
    <m/>
    <n v="0.3"/>
    <n v="2.1"/>
    <n v="2.1"/>
  </r>
  <r>
    <x v="0"/>
    <s v="dawid.wasniowski@adsparc.com"/>
    <s v="AdSparc (dailymotion.com)"/>
    <s v="## total ##"/>
    <m/>
    <x v="31"/>
    <n v="0.79219054"/>
    <n v="10668.874900000001"/>
    <n v="1348.0482999999999"/>
    <n v="54387"/>
    <n v="13426"/>
    <n v="0.12640000000000001"/>
    <n v="1.3448244899999999"/>
    <n v="0.90664699999999998"/>
    <n v="54387"/>
    <x v="0"/>
    <n v="0.32582503819999997"/>
    <x v="156"/>
    <m/>
    <m/>
    <s v=""/>
    <s v=""/>
    <n v="13443.941433215716"/>
  </r>
  <r>
    <x v="1"/>
    <s v="dawid.wasniowski@adsparc.com"/>
    <s v="AdSparc (dailymotion.com)"/>
    <s v="e08f7dfcdf9d117fb7988f7e67f5c5f8"/>
    <s v="Gumtree-AU-BTF- 728x90"/>
    <x v="3"/>
    <n v="1"/>
    <n v="522.30960000000005"/>
    <n v="111.66589999999999"/>
    <n v="9068"/>
    <n v="2274"/>
    <n v="0.21379999999999999"/>
    <n v="2.7070058499999998"/>
    <n v="1.9"/>
    <n v="54387"/>
    <x v="2"/>
    <n v="0.29811751250000001"/>
    <x v="157"/>
    <s v="Y"/>
    <m/>
    <n v="0.26"/>
    <n v="2357.6800000000003"/>
    <n v="2357.6800000000003"/>
  </r>
  <r>
    <x v="1"/>
    <s v="dawid.wasniowski@adsparc.com"/>
    <s v="AdSparc (dailymotion.com)"/>
    <s v="a697e99c4891010bc7b35025cd0741a0"/>
    <s v="Gumtree-AU- 300x250"/>
    <x v="1"/>
    <n v="1"/>
    <n v="406.84050000000002"/>
    <n v="85.843400000000003"/>
    <n v="6485"/>
    <n v="1601"/>
    <n v="0.21099999999999999"/>
    <n v="2.5180084699999998"/>
    <n v="1.79"/>
    <n v="54387"/>
    <x v="5"/>
    <n v="0.28912073789999998"/>
    <x v="2"/>
    <s v="Y"/>
    <m/>
    <n v="0.25"/>
    <n v="1621.25"/>
    <n v="1621.25"/>
  </r>
  <r>
    <x v="1"/>
    <s v="dawid.wasniowski@adsparc.com"/>
    <s v="AdSparc (dailymotion.com)"/>
    <s v="c7dfbbb336c98c995e6ee5ea12825118"/>
    <s v="Gumtree.com.au _AU_KMN_ 300x600"/>
    <x v="1"/>
    <n v="1"/>
    <n v="194.2174"/>
    <n v="48.818800000000003"/>
    <n v="4311"/>
    <n v="1078"/>
    <n v="0.25140000000000001"/>
    <n v="2.9433092900000002"/>
    <n v="2.1"/>
    <n v="54387"/>
    <x v="3"/>
    <n v="0.28651738900000001"/>
    <x v="2"/>
    <s v="Y"/>
    <m/>
    <n v="0.25"/>
    <n v="1077.75"/>
    <n v="1077.75"/>
  </r>
  <r>
    <x v="1"/>
    <s v="dawid.wasniowski@adsparc.com"/>
    <s v="AdSparc (dailymotion.com)"/>
    <s v="98f6571e4da48d43eedf0ffff7e725fd"/>
    <s v="Gumtree-AU-ATF- 728x90"/>
    <x v="2"/>
    <n v="1"/>
    <n v="430.84140000000002"/>
    <n v="51.394399999999997"/>
    <n v="3656"/>
    <n v="1112"/>
    <n v="0.1193"/>
    <n v="2.3709066600000002"/>
    <n v="1.65"/>
    <n v="54387"/>
    <x v="4"/>
    <n v="0.30406370290000001"/>
    <x v="158"/>
    <s v=""/>
    <m/>
    <n v="0.30406370288867601"/>
    <n v="1111.6568977609995"/>
    <n v="1111.6568977609995"/>
  </r>
  <r>
    <x v="1"/>
    <s v="dawid.wasniowski@adsparc.com"/>
    <s v="AdSparc (dailymotion.com)"/>
    <s v="8cb9b980ab2042a62684df094042a4c5"/>
    <s v="Gumtree.com.au -AU-BTF_KMN2_ 728x90"/>
    <x v="1"/>
    <n v="1"/>
    <n v="184.33680000000001"/>
    <n v="34.0334"/>
    <n v="1716"/>
    <n v="393"/>
    <n v="0.18459999999999999"/>
    <n v="1.6802819899999999"/>
    <n v="1.25"/>
    <n v="54387"/>
    <x v="2"/>
    <n v="0.25607724999999998"/>
    <x v="2"/>
    <s v=""/>
    <m/>
    <n v="0.25"/>
    <n v="429"/>
    <n v="429"/>
  </r>
  <r>
    <x v="1"/>
    <s v="dawid.wasniowski@adsparc.com"/>
    <s v="AdSparc (dailymotion.com)"/>
    <s v="ebd50c5572c491ad581407916daf313b"/>
    <s v="Naointendo.com.br _KMN_ 300x250"/>
    <x v="12"/>
    <n v="1"/>
    <n v="344.38010000000003"/>
    <n v="145.1431"/>
    <n v="1277"/>
    <n v="427"/>
    <n v="0.42149999999999999"/>
    <n v="0.29316112999999999"/>
    <n v="0.1"/>
    <n v="54387"/>
    <x v="3"/>
    <n v="0.65889066100000004"/>
    <x v="68"/>
    <s v="Y"/>
    <m/>
    <n v="0.35"/>
    <n v="446.95"/>
    <n v="446.95"/>
  </r>
  <r>
    <x v="1"/>
    <s v="dawid.wasniowski@adsparc.com"/>
    <s v="AdSparc (dailymotion.com)"/>
    <s v="6b599664addf9cd54b52fe5b4ab98356"/>
    <s v="Mobilitypress_300x250_KMN"/>
    <x v="1"/>
    <n v="1"/>
    <n v="338.65640000000002"/>
    <n v="34.4054"/>
    <n v="1243"/>
    <n v="311"/>
    <n v="0.1016"/>
    <n v="1.20411812"/>
    <n v="0.35"/>
    <n v="54387"/>
    <x v="3"/>
    <n v="0.70933084229999999"/>
    <x v="2"/>
    <s v="Y"/>
    <m/>
    <n v="0.25"/>
    <n v="310.75"/>
    <n v="310.75"/>
  </r>
  <r>
    <x v="1"/>
    <s v="dawid.wasniowski@adsparc.com"/>
    <s v="AdSparc (dailymotion.com)"/>
    <s v="e3656c891bfd92891e93d5acb0d10f27"/>
    <s v="Gumtree.com.au -AU_KMN2_ 300x250"/>
    <x v="1"/>
    <n v="1"/>
    <n v="159.3768"/>
    <n v="24.552299999999999"/>
    <n v="1224"/>
    <n v="275"/>
    <n v="0.15409999999999999"/>
    <n v="1.66148133"/>
    <n v="1.25"/>
    <n v="54387"/>
    <x v="2"/>
    <n v="0.2476593155"/>
    <x v="159"/>
    <s v=""/>
    <m/>
    <n v="0.24765931547004599"/>
    <n v="303.13500213533632"/>
    <n v="303.13500213533632"/>
  </r>
  <r>
    <x v="1"/>
    <s v="dawid.wasniowski@adsparc.com"/>
    <s v="AdSparc (dailymotion.com)"/>
    <s v="b999eacaa06228bef9700183b1c8f505"/>
    <s v="Gumtree.com.au _AU_KMN2_ 300x600"/>
    <x v="1"/>
    <n v="1"/>
    <n v="91.564700000000002"/>
    <n v="20.838100000000001"/>
    <n v="1173"/>
    <n v="293"/>
    <n v="0.2276"/>
    <n v="1.87697347"/>
    <n v="1.7"/>
    <n v="54387"/>
    <x v="3"/>
    <n v="9.4286610199999996E-2"/>
    <x v="160"/>
    <s v=""/>
    <m/>
    <n v="9.4286610183698993E-2"/>
    <n v="110.59819374547892"/>
    <n v="110.59819374547892"/>
  </r>
  <r>
    <x v="1"/>
    <s v="dawid.wasniowski@adsparc.com"/>
    <s v="AdSparc (dailymotion.com)"/>
    <s v="c217b382bd0bb7d88db412a2974e82de"/>
    <s v="Gumtree.com.au -AU-ATF_KMN2_ 728x90"/>
    <x v="9"/>
    <n v="1"/>
    <n v="221.12639999999999"/>
    <n v="19.171900000000001"/>
    <n v="1066"/>
    <n v="305"/>
    <n v="8.6699999999999999E-2"/>
    <n v="1.85422979"/>
    <n v="1.25"/>
    <n v="54387"/>
    <x v="2"/>
    <n v="0.32586564550000002"/>
    <x v="21"/>
    <s v="Y"/>
    <m/>
    <n v="0.3"/>
    <n v="319.8"/>
    <n v="319.8"/>
  </r>
  <r>
    <x v="1"/>
    <s v="dawid.wasniowski@adsparc.com"/>
    <s v="AdSparc (dailymotion.com)"/>
    <s v="e7ed357b80b1e53f4a41ee1f68e0aff6"/>
    <s v="Philly.com _KMN_US 728x90"/>
    <x v="10"/>
    <n v="1"/>
    <n v="45.085900000000002"/>
    <n v="8.4069000000000003"/>
    <n v="953"/>
    <n v="70"/>
    <n v="0.1865"/>
    <n v="3.77812349"/>
    <n v="3.5"/>
    <n v="54387"/>
    <x v="1"/>
    <n v="7.3614186400000003E-2"/>
    <x v="161"/>
    <s v=""/>
    <m/>
    <n v="7.3614186399108703E-2"/>
    <n v="70.1543196383506"/>
    <n v="70.1543196383506"/>
  </r>
  <r>
    <x v="1"/>
    <s v="dawid.wasniowski@adsparc.com"/>
    <s v="AdSparc (dailymotion.com)"/>
    <s v="cafac4f81c5552c690d94f76e07bb5ec"/>
    <s v="Youscube.com_300x250_KMN"/>
    <x v="1"/>
    <n v="1"/>
    <n v="155.55099999999999"/>
    <n v="27.8963"/>
    <n v="944"/>
    <n v="236"/>
    <n v="0.17929999999999999"/>
    <n v="1.12823725"/>
    <n v="0.22"/>
    <n v="54387"/>
    <x v="3"/>
    <n v="0.80500555110000005"/>
    <x v="2"/>
    <s v="Y"/>
    <m/>
    <n v="0.25"/>
    <n v="236"/>
    <n v="236"/>
  </r>
  <r>
    <x v="1"/>
    <s v="dawid.wasniowski@adsparc.com"/>
    <s v="AdSparc (dailymotion.com)"/>
    <s v="ca10b37c64e76a851fbd503b7a3f2aa3"/>
    <s v="Redetv.uol.com.br _KMN_728x90"/>
    <x v="9"/>
    <n v="1"/>
    <n v="326.42989999999998"/>
    <n v="103.1746"/>
    <n v="803"/>
    <n v="231"/>
    <n v="0.31609999999999999"/>
    <n v="0.25941534999999999"/>
    <n v="0.1"/>
    <n v="54387"/>
    <x v="3"/>
    <n v="0.61451779399999995"/>
    <x v="21"/>
    <s v="Y"/>
    <m/>
    <n v="0.3"/>
    <n v="240.89999999999998"/>
    <n v="240.89999999999998"/>
  </r>
  <r>
    <x v="1"/>
    <s v="dawid.wasniowski@adsparc.com"/>
    <s v="AdSparc (dailymotion.com)"/>
    <s v="bc060644f6bb1b52c862fdff6928a1f9"/>
    <s v="Gumtree.com.au_AU_MW_ 320x50"/>
    <x v="10"/>
    <n v="1"/>
    <n v="175.84559999999999"/>
    <n v="17.874600000000001"/>
    <n v="789"/>
    <n v="118"/>
    <n v="0.1016"/>
    <n v="1.47139084"/>
    <n v="1.19"/>
    <n v="54387"/>
    <x v="5"/>
    <n v="0.19124139549999999"/>
    <x v="17"/>
    <s v="Y"/>
    <m/>
    <n v="0.15"/>
    <n v="118.35"/>
    <n v="118.35"/>
  </r>
  <r>
    <x v="1"/>
    <s v="dawid.wasniowski@adsparc.com"/>
    <s v="AdSparc (dailymotion.com)"/>
    <s v="167246aa8930f07fd858519ce672debd"/>
    <s v="Youscube.com_728x90_KMN"/>
    <x v="1"/>
    <n v="1"/>
    <n v="146.74510000000001"/>
    <n v="20.6418"/>
    <n v="785"/>
    <n v="196"/>
    <n v="0.14069999999999999"/>
    <n v="1.2671758"/>
    <n v="0.7"/>
    <n v="54387"/>
    <x v="3"/>
    <n v="0.44759046279999998"/>
    <x v="2"/>
    <s v="Y"/>
    <m/>
    <n v="0.25"/>
    <n v="196.25"/>
    <n v="196.25"/>
  </r>
  <r>
    <x v="1"/>
    <s v="dawid.wasniowski@adsparc.com"/>
    <s v="AdSparc (dailymotion.com)"/>
    <s v="d374c5fac1b7399a8bccffa2446d5403"/>
    <s v="Gumtree.com.au _AU_MW_ 300x250"/>
    <x v="9"/>
    <n v="1"/>
    <n v="46.952800000000003"/>
    <n v="9.9644999999999992"/>
    <n v="627"/>
    <n v="188"/>
    <n v="0.2122"/>
    <n v="2.0972057899999998"/>
    <n v="1.28"/>
    <n v="54387"/>
    <x v="2"/>
    <n v="0.38966409349999998"/>
    <x v="25"/>
    <s v="Y"/>
    <m/>
    <n v="0.29999999999999899"/>
    <n v="188.09999999999937"/>
    <n v="188.09999999999937"/>
  </r>
  <r>
    <x v="1"/>
    <s v="dawid.wasniowski@adsparc.com"/>
    <s v="AdSparc (dailymotion.com)"/>
    <s v="d5f6205d8a7aed80360c80159ef7bb95"/>
    <s v="Newindianexpress.com 300x250"/>
    <x v="1"/>
    <n v="0"/>
    <n v="33.537599999999998"/>
    <n v="9.5218000000000007"/>
    <n v="593"/>
    <n v="139"/>
    <n v="0.28389999999999999"/>
    <n v="2.0756235699999999"/>
    <n v="1.59"/>
    <n v="54387"/>
    <x v="5"/>
    <n v="0.2339651452"/>
    <x v="162"/>
    <m/>
    <m/>
    <n v="0.23396514523421399"/>
    <n v="138.7413311238889"/>
    <n v="138.7413311238889"/>
  </r>
  <r>
    <x v="1"/>
    <s v="dawid.wasniowski@adsparc.com"/>
    <s v="AdSparc (dailymotion.com)"/>
    <s v="da4f848dc28647c62412fec16d4bd17f"/>
    <s v="Hugogloss.com 300x250"/>
    <x v="10"/>
    <n v="1"/>
    <n v="242.02019999999999"/>
    <n v="89.667100000000005"/>
    <n v="571"/>
    <n v="85"/>
    <n v="0.3705"/>
    <n v="0.21217111999999999"/>
    <n v="0.1"/>
    <n v="54387"/>
    <x v="1"/>
    <n v="0.52868233119999997"/>
    <x v="17"/>
    <s v="Y"/>
    <m/>
    <n v="0.15"/>
    <n v="85.649999999999991"/>
    <n v="85.649999999999991"/>
  </r>
  <r>
    <x v="1"/>
    <s v="dawid.wasniowski@adsparc.com"/>
    <s v="AdSparc (dailymotion.com)"/>
    <s v="aec5494c0142263ec0aabcae6de1a02f"/>
    <s v="9gag.com KMN 300x250"/>
    <x v="1"/>
    <n v="1"/>
    <n v="82.160399999999996"/>
    <n v="13.793200000000001"/>
    <n v="551"/>
    <n v="133"/>
    <n v="0.16789999999999999"/>
    <n v="1.3307086800000001"/>
    <n v="1"/>
    <n v="54387"/>
    <x v="2"/>
    <n v="0.24852072159999999"/>
    <x v="163"/>
    <s v=""/>
    <m/>
    <n v="0.24852072157265601"/>
    <n v="136.93491758653346"/>
    <n v="136.93491758653346"/>
  </r>
  <r>
    <x v="1"/>
    <s v="dawid.wasniowski@adsparc.com"/>
    <s v="AdSparc (dailymotion.com)"/>
    <s v="2d65bcb500948d4dcfb9c6062f35dd3b"/>
    <s v="Urdupoint.com_300x250_KMN"/>
    <x v="1"/>
    <n v="1"/>
    <n v="79.706400000000002"/>
    <n v="21.8916"/>
    <n v="518"/>
    <n v="130"/>
    <n v="0.2747"/>
    <n v="0.78940692000000001"/>
    <n v="0.5"/>
    <n v="54387"/>
    <x v="3"/>
    <n v="0.36661309959999999"/>
    <x v="23"/>
    <s v="Y"/>
    <m/>
    <n v="0.249999999999999"/>
    <n v="129.49999999999949"/>
    <n v="129.49999999999949"/>
  </r>
  <r>
    <x v="1"/>
    <s v="dawid.wasniowski@adsparc.com"/>
    <s v="AdSparc (dailymotion.com)"/>
    <s v="93f32fd0a956a79127a049e0de720d6b"/>
    <s v="NIE-dinamani.com- 300x250"/>
    <x v="1"/>
    <n v="0"/>
    <n v="42.517400000000002"/>
    <n v="7.032"/>
    <n v="485"/>
    <n v="121"/>
    <n v="0.16539999999999999"/>
    <n v="2.2979877700000002"/>
    <n v="1.5"/>
    <n v="54387"/>
    <x v="3"/>
    <n v="0.34725501180000001"/>
    <x v="2"/>
    <m/>
    <m/>
    <n v="0.25"/>
    <n v="121.25"/>
    <n v="121.25"/>
  </r>
  <r>
    <x v="1"/>
    <s v="dawid.wasniowski@adsparc.com"/>
    <s v="AdSparc (dailymotion.com)"/>
    <s v="4ec83cc0508227c9d0806218adfe7b1d"/>
    <s v="EMGN-S-300x250-BTF3"/>
    <x v="12"/>
    <n v="0"/>
    <n v="30.459099999999999"/>
    <n v="9.5546000000000006"/>
    <n v="471"/>
    <n v="157"/>
    <n v="0.31369999999999998"/>
    <n v="1.6430022799999999"/>
    <n v="1.1000000000000001"/>
    <n v="54387"/>
    <x v="5"/>
    <n v="0.33049392970000002"/>
    <x v="164"/>
    <m/>
    <m/>
    <n v="0.33049392973397401"/>
    <n v="155.66264090470176"/>
    <n v="155.66264090470176"/>
  </r>
  <r>
    <x v="1"/>
    <s v="dawid.wasniowski@adsparc.com"/>
    <s v="AdSparc (dailymotion.com)"/>
    <s v="31e3b639db997f8d7e83326f859e4639"/>
    <s v="Gumtree.com.au Mobile _AU_MW_KMN2_ 300x250"/>
    <x v="1"/>
    <n v="1"/>
    <n v="85.866100000000003"/>
    <n v="11.926600000000001"/>
    <n v="463"/>
    <n v="87"/>
    <n v="0.1389"/>
    <n v="1.2935444300000001"/>
    <n v="1.05"/>
    <n v="54387"/>
    <x v="3"/>
    <n v="0.1882768165"/>
    <x v="165"/>
    <s v=""/>
    <m/>
    <n v="0.18827681647442401"/>
    <n v="87.172166027658321"/>
    <n v="87.172166027658321"/>
  </r>
  <r>
    <x v="1"/>
    <s v="dawid.wasniowski@adsparc.com"/>
    <s v="AdSparc (dailymotion.com)"/>
    <s v="b87939caf94ca275abf8d5660ed1d1b1"/>
    <s v="Dinamani.com KMN2 300x250"/>
    <x v="1"/>
    <n v="1"/>
    <n v="49.223799999999997"/>
    <n v="7.5255999999999998"/>
    <n v="388"/>
    <n v="97"/>
    <n v="0.15290000000000001"/>
    <n v="1.7175174200000001"/>
    <n v="1.05"/>
    <n v="54387"/>
    <x v="3"/>
    <n v="0.3886524878"/>
    <x v="2"/>
    <s v="Y"/>
    <m/>
    <n v="0.25"/>
    <n v="97"/>
    <n v="97"/>
  </r>
  <r>
    <x v="1"/>
    <s v="dawid.wasniowski@adsparc.com"/>
    <s v="AdSparc (dailymotion.com)"/>
    <s v="96a3058b432bad9b4bdabc523e8ba3c6"/>
    <s v="Egotastic.com _KMN_ 300x250"/>
    <x v="9"/>
    <n v="1"/>
    <n v="209.8152"/>
    <n v="16.335100000000001"/>
    <n v="362"/>
    <n v="93"/>
    <n v="7.7899999999999997E-2"/>
    <n v="0.73957523000000003"/>
    <n v="0.55000000000000004"/>
    <n v="54387"/>
    <x v="3"/>
    <n v="0.25632988480000002"/>
    <x v="166"/>
    <s v=""/>
    <m/>
    <n v="0.25632988478971103"/>
    <n v="92.791418293875395"/>
    <n v="92.791418293875395"/>
  </r>
  <r>
    <x v="1"/>
    <s v="dawid.wasniowski@adsparc.com"/>
    <s v="AdSparc (dailymotion.com)"/>
    <s v="5a2961638547827b3149f48ab0e2994d"/>
    <s v="Cyclerlife.com_KMN_300x250"/>
    <x v="9"/>
    <n v="1"/>
    <n v="157.42609999999999"/>
    <n v="8.7856000000000005"/>
    <n v="340"/>
    <n v="102"/>
    <n v="5.5800000000000002E-2"/>
    <n v="1.28983732"/>
    <n v="0.75"/>
    <n v="54387"/>
    <x v="3"/>
    <n v="0.41853132110000002"/>
    <x v="21"/>
    <s v="Y"/>
    <m/>
    <n v="0.3"/>
    <n v="102"/>
    <n v="102"/>
  </r>
  <r>
    <x v="1"/>
    <s v="dawid.wasniowski@adsparc.com"/>
    <s v="AdSparc (dailymotion.com)"/>
    <s v="6ce2993c2785ed4e0684e2f96893efd3"/>
    <s v="Philly.com_728x90_US_KMN2"/>
    <x v="1"/>
    <n v="0"/>
    <n v="24.709099999999999"/>
    <n v="4.4238"/>
    <n v="339"/>
    <n v="32"/>
    <n v="0.17899999999999999"/>
    <n v="2.5563915800000001"/>
    <n v="2.6"/>
    <n v="54387"/>
    <x v="3"/>
    <n v="-1.7058581999999999E-2"/>
    <x v="167"/>
    <m/>
    <m/>
    <n v="-1.7058582030633099E-2"/>
    <n v="-5.7828593083846211"/>
    <n v="-5.7828593083846211"/>
  </r>
  <r>
    <x v="1"/>
    <s v="dawid.wasniowski@adsparc.com"/>
    <s v="AdSparc (dailymotion.com)"/>
    <s v="3fc42afd9f96391c10918966ed47a9fa"/>
    <s v="Diply_Dsk_CNT_Ad1_728x90_Tier 1_KMN"/>
    <x v="1"/>
    <n v="1"/>
    <n v="40.099200000000003"/>
    <n v="7.2420999999999998"/>
    <n v="305"/>
    <n v="57"/>
    <n v="0.18060000000000001"/>
    <n v="1.4055883199999999"/>
    <n v="1"/>
    <n v="54387"/>
    <x v="5"/>
    <n v="0.28855413489999998"/>
    <x v="2"/>
    <s v="Y"/>
    <m/>
    <n v="0.25"/>
    <n v="76.25"/>
    <n v="76.25"/>
  </r>
  <r>
    <x v="1"/>
    <s v="dawid.wasniowski@adsparc.com"/>
    <s v="AdSparc (dailymotion.com)"/>
    <s v="a4bf858e73ffbd1af43b997acf192648"/>
    <s v="Moneycontrol.com - 728x90_KMN"/>
    <x v="1"/>
    <n v="1"/>
    <n v="74.816100000000006"/>
    <n v="3.0739999999999998"/>
    <n v="305"/>
    <n v="65"/>
    <n v="4.1099999999999998E-2"/>
    <n v="3.31066781"/>
    <n v="2.65"/>
    <n v="54387"/>
    <x v="3"/>
    <n v="0.19955726469999999"/>
    <x v="168"/>
    <s v=""/>
    <m/>
    <n v="0.19955726467052001"/>
    <n v="60.8649657245086"/>
    <n v="60.8649657245086"/>
  </r>
  <r>
    <x v="1"/>
    <s v="dawid.wasniowski@adsparc.com"/>
    <s v="AdSparc (dailymotion.com)"/>
    <s v="2c2040e165e5bb65065d4fb6f7f41c0f"/>
    <s v="Dynomove.com_KMN_300x250"/>
    <x v="1"/>
    <n v="1"/>
    <n v="87.847399999999993"/>
    <n v="10.2189"/>
    <n v="283"/>
    <n v="71"/>
    <n v="0.1163"/>
    <n v="0.92208995999999999"/>
    <n v="0.35"/>
    <n v="54387"/>
    <x v="3"/>
    <n v="0.62042749019999999"/>
    <x v="2"/>
    <s v="Y"/>
    <m/>
    <n v="0.25"/>
    <n v="70.75"/>
    <n v="70.75"/>
  </r>
  <r>
    <x v="1"/>
    <s v="dawid.wasniowski@adsparc.com"/>
    <s v="AdSparc (dailymotion.com)"/>
    <s v="ba86efe2dc4be276ae774965902befa6"/>
    <s v="News18.com _KMN_ 728x90"/>
    <x v="1"/>
    <n v="0"/>
    <n v="29.7166"/>
    <n v="2.9689999999999999"/>
    <n v="277"/>
    <n v="69"/>
    <n v="9.9900000000000003E-2"/>
    <n v="3.11086946"/>
    <n v="2.1"/>
    <n v="54387"/>
    <x v="3"/>
    <n v="0.3249475664"/>
    <x v="2"/>
    <m/>
    <m/>
    <n v="0.25"/>
    <n v="69.25"/>
    <n v="69.25"/>
  </r>
  <r>
    <x v="1"/>
    <s v="dawid.wasniowski@adsparc.com"/>
    <s v="AdSparc (dailymotion.com)"/>
    <s v="557067c5f474611c39cff023db27de83"/>
    <s v="NIE-kannadaprabha.com- 300x250"/>
    <x v="1"/>
    <n v="0"/>
    <n v="19.759499999999999"/>
    <n v="4.5930999999999997"/>
    <n v="266"/>
    <n v="60"/>
    <n v="0.23250000000000001"/>
    <n v="1.9336822"/>
    <n v="1.5"/>
    <n v="54387"/>
    <x v="3"/>
    <n v="0.22427790759999999"/>
    <x v="169"/>
    <m/>
    <m/>
    <n v="0.22427790757055999"/>
    <n v="59.657923413768955"/>
    <n v="59.657923413768955"/>
  </r>
  <r>
    <x v="1"/>
    <s v="dawid.wasniowski@adsparc.com"/>
    <s v="AdSparc (dailymotion.com)"/>
    <s v="1406bee91eb29e7fafbe53bb8d95c916"/>
    <s v="Gamepressure.com 300x250 UK BTF KMN"/>
    <x v="1"/>
    <n v="0"/>
    <n v="24"/>
    <n v="6.2374999999999998"/>
    <n v="256"/>
    <n v="64"/>
    <n v="0.25990000000000002"/>
    <n v="1.37071743"/>
    <n v="1"/>
    <n v="54387"/>
    <x v="3"/>
    <n v="0.27045503720000003"/>
    <x v="23"/>
    <m/>
    <m/>
    <n v="0.249999999999999"/>
    <n v="63.999999999999744"/>
    <n v="63.999999999999744"/>
  </r>
  <r>
    <x v="1"/>
    <s v="dawid.wasniowski@adsparc.com"/>
    <s v="AdSparc (dailymotion.com)"/>
    <s v="e528ef82112ef68b58848a59df9208e7"/>
    <s v="Creaders.net_UK-AU_300x250_KMN"/>
    <x v="1"/>
    <n v="0"/>
    <n v="26.3278"/>
    <n v="5.4554"/>
    <n v="255"/>
    <n v="58"/>
    <n v="0.2072"/>
    <n v="1.55559862"/>
    <n v="1.2"/>
    <n v="54387"/>
    <x v="3"/>
    <n v="0.2285927831"/>
    <x v="170"/>
    <m/>
    <m/>
    <n v="0.22859278312336201"/>
    <n v="58.291159696457314"/>
    <n v="58.291159696457314"/>
  </r>
  <r>
    <x v="1"/>
    <s v="dawid.wasniowski@adsparc.com"/>
    <s v="AdSparc (dailymotion.com)"/>
    <s v="481092d0878895cb3f23e7fbb243f5a6"/>
    <s v="DNA - 728x90_KMN"/>
    <x v="1"/>
    <n v="0"/>
    <n v="12.654299999999999"/>
    <n v="3.2141999999999999"/>
    <n v="237"/>
    <n v="49"/>
    <n v="0.254"/>
    <n v="2.4526567300000002"/>
    <n v="1.95"/>
    <n v="54387"/>
    <x v="3"/>
    <n v="0.204943774"/>
    <x v="171"/>
    <m/>
    <m/>
    <n v="0.20494377400511499"/>
    <n v="48.571674439212252"/>
    <n v="48.571674439212252"/>
  </r>
  <r>
    <x v="1"/>
    <s v="dawid.wasniowski@adsparc.com"/>
    <s v="AdSparc (dailymotion.com)"/>
    <s v="402503b8c8a072bc683fa6c20e267a4e"/>
    <s v="News18.com KMN 300x600"/>
    <x v="1"/>
    <n v="0"/>
    <n v="25.471"/>
    <n v="2.6223999999999998"/>
    <n v="224"/>
    <n v="56"/>
    <n v="0.10299999999999999"/>
    <n v="2.8529716199999999"/>
    <n v="1.9"/>
    <n v="54387"/>
    <x v="3"/>
    <n v="0.33402772469999997"/>
    <x v="2"/>
    <m/>
    <m/>
    <n v="0.25"/>
    <n v="56"/>
    <n v="56"/>
  </r>
  <r>
    <x v="1"/>
    <s v="dawid.wasniowski@adsparc.com"/>
    <s v="AdSparc (dailymotion.com)"/>
    <s v="03de118fabd341dcf7ac52b05310fb37"/>
    <s v="NIE-dinamani.com- 728x90"/>
    <x v="1"/>
    <n v="0"/>
    <n v="10.112500000000001"/>
    <n v="2.702"/>
    <n v="219"/>
    <n v="55"/>
    <n v="0.26719999999999999"/>
    <n v="2.7071481400000001"/>
    <n v="1.5"/>
    <n v="54387"/>
    <x v="3"/>
    <n v="0.44591137240000001"/>
    <x v="2"/>
    <m/>
    <m/>
    <n v="0.25"/>
    <n v="54.75"/>
    <n v="54.75"/>
  </r>
  <r>
    <x v="1"/>
    <s v="dawid.wasniowski@adsparc.com"/>
    <s v="AdSparc (dailymotion.com)"/>
    <s v="948e35d45a785385903741d35c5a69e7"/>
    <s v="Egotastic_Desk_300x250_KMN2"/>
    <x v="9"/>
    <n v="1"/>
    <n v="175.66390000000001"/>
    <n v="11.366199999999999"/>
    <n v="217"/>
    <n v="59"/>
    <n v="6.4699999999999994E-2"/>
    <n v="0.63694784999999998"/>
    <n v="0.45"/>
    <n v="54387"/>
    <x v="3"/>
    <n v="0.29350573619999998"/>
    <x v="172"/>
    <s v=""/>
    <m/>
    <n v="0.29350573623953602"/>
    <n v="63.690744763979318"/>
    <n v="63.690744763979318"/>
  </r>
  <r>
    <x v="1"/>
    <s v="dawid.wasniowski@adsparc.com"/>
    <s v="AdSparc (dailymotion.com)"/>
    <s v="960568023cd11e60e6cb42fa5cccb10c"/>
    <s v="Gamepressure.com 728x90 UK BTF KMN"/>
    <x v="1"/>
    <n v="0"/>
    <n v="24.9739"/>
    <n v="5.1069000000000004"/>
    <n v="215"/>
    <n v="54"/>
    <n v="0.20449999999999999"/>
    <n v="1.40567025"/>
    <n v="1"/>
    <n v="54387"/>
    <x v="3"/>
    <n v="0.2885955992"/>
    <x v="2"/>
    <m/>
    <m/>
    <n v="0.25"/>
    <n v="53.75"/>
    <n v="53.75"/>
  </r>
  <r>
    <x v="1"/>
    <s v="dawid.wasniowski@adsparc.com"/>
    <s v="AdSparc (dailymotion.com)"/>
    <s v="c223dcaa2d23bb791e03d1389b680a85"/>
    <s v="Firstpost.com _KMN_728x90"/>
    <x v="1"/>
    <n v="0"/>
    <n v="28.450600000000001"/>
    <n v="3.2046999999999999"/>
    <n v="214"/>
    <n v="41"/>
    <n v="0.11260000000000001"/>
    <n v="2.22584808"/>
    <n v="1.8"/>
    <n v="54387"/>
    <x v="3"/>
    <n v="0.19131947260000001"/>
    <x v="173"/>
    <m/>
    <m/>
    <n v="0.19131947260749199"/>
    <n v="40.942367138003284"/>
    <n v="40.942367138003284"/>
  </r>
  <r>
    <x v="1"/>
    <s v="dawid.wasniowski@adsparc.com"/>
    <s v="AdSparc (dailymotion.com)"/>
    <s v="58b8ba344fced08f03f8191d601ec0cc"/>
    <s v="Advance_NJ_ATF_Direct_Mobile_Tile1_320x50_KMN"/>
    <x v="1"/>
    <n v="1"/>
    <n v="24.278600000000001"/>
    <n v="3.7660999999999998"/>
    <n v="209"/>
    <n v="40"/>
    <n v="0.15509999999999999"/>
    <n v="1.8538292300000001"/>
    <n v="1.5"/>
    <n v="54387"/>
    <x v="3"/>
    <n v="0.1908639828"/>
    <x v="174"/>
    <s v=""/>
    <m/>
    <n v="0.19086398281242001"/>
    <n v="39.89057240779578"/>
    <n v="39.89057240779578"/>
  </r>
  <r>
    <x v="1"/>
    <s v="dawid.wasniowski@adsparc.com"/>
    <s v="AdSparc (dailymotion.com)"/>
    <s v="5b8e11934da645a3256de04dbab1bc83"/>
    <s v="Wwtdd.com _KMN_ 728x90"/>
    <x v="9"/>
    <n v="0"/>
    <n v="47.291400000000003"/>
    <n v="6.9478"/>
    <n v="206"/>
    <n v="62"/>
    <n v="0.1469"/>
    <n v="0.98725801999999996"/>
    <n v="0.55000000000000004"/>
    <n v="54387"/>
    <x v="3"/>
    <n v="0.44290145949999998"/>
    <x v="21"/>
    <m/>
    <m/>
    <n v="0.3"/>
    <n v="61.8"/>
    <n v="61.8"/>
  </r>
  <r>
    <x v="1"/>
    <s v="dawid.wasniowski@adsparc.com"/>
    <s v="AdSparc (dailymotion.com)"/>
    <s v="32425b7787bf8ac3121828e8aa7c10c9"/>
    <s v="Diyncrafts.com NS_Mob_KMN1 728x90"/>
    <x v="1"/>
    <n v="0"/>
    <n v="23.249600000000001"/>
    <n v="5.3663999999999996"/>
    <n v="200"/>
    <n v="49"/>
    <n v="0.23080000000000001"/>
    <n v="1.2397790500000001"/>
    <n v="0.9"/>
    <n v="54387"/>
    <x v="3"/>
    <n v="0.27406419700000001"/>
    <x v="2"/>
    <m/>
    <m/>
    <n v="0.25"/>
    <n v="50"/>
    <n v="50"/>
  </r>
  <r>
    <x v="1"/>
    <s v="dawid.wasniowski@adsparc.com"/>
    <s v="AdSparc (dailymotion.com)"/>
    <s v="b15745a1bf46bc3441550f65e9cb0e14"/>
    <s v="News18.com _KMN_ 300x250"/>
    <x v="1"/>
    <n v="0"/>
    <n v="14.1632"/>
    <n v="2.1425999999999998"/>
    <n v="198"/>
    <n v="49"/>
    <n v="0.15129999999999999"/>
    <n v="3.07322732"/>
    <n v="2.1"/>
    <n v="54387"/>
    <x v="3"/>
    <n v="0.3166792497"/>
    <x v="23"/>
    <m/>
    <m/>
    <n v="0.249999999999999"/>
    <n v="49.499999999999801"/>
    <n v="49.499999999999801"/>
  </r>
  <r>
    <x v="1"/>
    <s v="dawid.wasniowski@adsparc.com"/>
    <s v="AdSparc (dailymotion.com)"/>
    <s v="c003f0603419fdf5e51133b7c9bd0f7f"/>
    <s v="Redetv.uol.com.br _KMN_300x600"/>
    <x v="1"/>
    <n v="1"/>
    <n v="79.985600000000005"/>
    <n v="32.204700000000003"/>
    <n v="178"/>
    <n v="42"/>
    <n v="0.40260000000000001"/>
    <n v="0.18457213"/>
    <n v="0.1"/>
    <n v="54387"/>
    <x v="2"/>
    <n v="0.4582064066"/>
    <x v="2"/>
    <s v="Y"/>
    <m/>
    <n v="0.25"/>
    <n v="44.5"/>
    <n v="44.5"/>
  </r>
  <r>
    <x v="1"/>
    <s v="dawid.wasniowski@adsparc.com"/>
    <s v="AdSparc (dailymotion.com)"/>
    <s v="500b7b9bd786452f1020784e9392d1ed"/>
    <s v="Wwtdd.com _Desk_KMN_ 300x250"/>
    <x v="9"/>
    <n v="1"/>
    <n v="63.101300000000002"/>
    <n v="5.0918000000000001"/>
    <n v="177"/>
    <n v="53"/>
    <n v="8.0699999999999994E-2"/>
    <n v="1.1586056"/>
    <n v="0.55000000000000004"/>
    <n v="54387"/>
    <x v="3"/>
    <n v="0.52529143540000001"/>
    <x v="25"/>
    <s v="Y"/>
    <m/>
    <n v="0.29999999999999899"/>
    <n v="53.099999999999824"/>
    <n v="53.099999999999824"/>
  </r>
  <r>
    <x v="1"/>
    <s v="dawid.wasniowski@adsparc.com"/>
    <s v="AdSparc (dailymotion.com)"/>
    <s v="f499f129bf1b14f9bf8d996251f6074c"/>
    <s v="Urdupoint.com _KMN_EU_ 300x250"/>
    <x v="1"/>
    <n v="1"/>
    <n v="66.776899999999998"/>
    <n v="8.0296000000000003"/>
    <n v="175"/>
    <n v="44"/>
    <n v="0.1202"/>
    <n v="0.72781859999999998"/>
    <n v="0.4"/>
    <n v="54387"/>
    <x v="3"/>
    <n v="0.45041250599999999"/>
    <x v="23"/>
    <s v="Y"/>
    <m/>
    <n v="0.249999999999999"/>
    <n v="43.749999999999822"/>
    <n v="43.749999999999822"/>
  </r>
  <r>
    <x v="1"/>
    <s v="dawid.wasniowski@adsparc.com"/>
    <s v="AdSparc (dailymotion.com)"/>
    <s v="2f70da14076f425aa1b6c5d02f732278"/>
    <s v="Advance_NJ_BTF_Direct_Web_Marketing1_300x250_KMN"/>
    <x v="1"/>
    <n v="0"/>
    <n v="7.9810999999999996"/>
    <n v="2.2273999999999998"/>
    <n v="173"/>
    <n v="39"/>
    <n v="0.27910000000000001"/>
    <n v="2.5839404799999999"/>
    <n v="2"/>
    <n v="54387"/>
    <x v="3"/>
    <n v="0.225988364"/>
    <x v="175"/>
    <m/>
    <m/>
    <n v="0.225988364011834"/>
    <n v="39.095986974047285"/>
    <n v="39.095986974047285"/>
  </r>
  <r>
    <x v="1"/>
    <s v="dawid.wasniowski@adsparc.com"/>
    <s v="AdSparc (dailymotion.com)"/>
    <s v="9733ffaaa1a11c3cf151c63e37f7942e"/>
    <s v="Gumtree.com.au Mobile _AU_MW_KMN2_ 320x50"/>
    <x v="1"/>
    <n v="1"/>
    <n v="96.103899999999996"/>
    <n v="4.0385999999999997"/>
    <n v="170"/>
    <n v="41"/>
    <n v="4.2000000000000003E-2"/>
    <n v="1.3998355200000001"/>
    <n v="1.05"/>
    <n v="54387"/>
    <x v="3"/>
    <n v="0.24991187409999999"/>
    <x v="176"/>
    <s v=""/>
    <m/>
    <n v="0.24991187406899201"/>
    <n v="42.48501859172864"/>
    <n v="42.48501859172864"/>
  </r>
  <r>
    <x v="1"/>
    <s v="dawid.wasniowski@adsparc.com"/>
    <s v="AdSparc (dailymotion.com)"/>
    <s v="e4a2ee2dcb0927135819e5c0ebd48efa"/>
    <s v="Wwtdd.com _KMN_ 300x600"/>
    <x v="9"/>
    <n v="1"/>
    <n v="62.125700000000002"/>
    <n v="5.1329000000000002"/>
    <n v="160"/>
    <n v="48"/>
    <n v="8.2600000000000007E-2"/>
    <n v="1.03828224"/>
    <n v="0.5"/>
    <n v="54387"/>
    <x v="3"/>
    <n v="0.51843537230000003"/>
    <x v="21"/>
    <s v="Y"/>
    <m/>
    <n v="0.3"/>
    <n v="48"/>
    <n v="48"/>
  </r>
  <r>
    <x v="1"/>
    <s v="dawid.wasniowski@adsparc.com"/>
    <s v="AdSparc (dailymotion.com)"/>
    <s v="6045e19e1de86fe81d69b29a028149db"/>
    <s v="Hollywoodtuna.com _728x90_KMN"/>
    <x v="1"/>
    <n v="1"/>
    <n v="53.859900000000003"/>
    <n v="4.6820000000000004"/>
    <n v="159"/>
    <n v="40"/>
    <n v="8.6900000000000005E-2"/>
    <n v="1.13490267"/>
    <n v="0.6"/>
    <n v="54387"/>
    <x v="3"/>
    <n v="0.47132030120000001"/>
    <x v="2"/>
    <s v="Y"/>
    <m/>
    <n v="0.25"/>
    <n v="39.75"/>
    <n v="39.75"/>
  </r>
  <r>
    <x v="1"/>
    <s v="dawid.wasniowski@adsparc.com"/>
    <s v="AdSparc (dailymotion.com)"/>
    <s v="e6336395d6110e50c2a5442779399842"/>
    <s v="Creaders.net_UK-AU_728x90_KMN"/>
    <x v="1"/>
    <n v="0"/>
    <n v="34.293799999999997"/>
    <n v="3.3801000000000001"/>
    <n v="158"/>
    <n v="36"/>
    <n v="9.8599999999999993E-2"/>
    <n v="1.5569523700000001"/>
    <n v="1.2"/>
    <n v="54387"/>
    <x v="3"/>
    <n v="0.22926351249999999"/>
    <x v="177"/>
    <m/>
    <m/>
    <n v="0.229263512495571"/>
    <n v="36.223634974300218"/>
    <n v="36.223634974300218"/>
  </r>
  <r>
    <x v="1"/>
    <s v="dawid.wasniowski@adsparc.com"/>
    <s v="AdSparc (dailymotion.com)"/>
    <s v="f1550a986cf067ada4345530dcc67ac8"/>
    <s v="Advance_NJ_BTF_Direct_Web_Rectangle2_300x250_KMN"/>
    <x v="1"/>
    <n v="0"/>
    <n v="9.8434000000000008"/>
    <n v="2.0419"/>
    <n v="158"/>
    <n v="36"/>
    <n v="0.2074"/>
    <n v="2.57959212"/>
    <n v="2"/>
    <n v="54387"/>
    <x v="3"/>
    <n v="0.2246836301"/>
    <x v="178"/>
    <m/>
    <m/>
    <n v="0.22468363013067"/>
    <n v="35.500013560645861"/>
    <n v="35.500013560645861"/>
  </r>
  <r>
    <x v="1"/>
    <s v="dawid.wasniowski@adsparc.com"/>
    <s v="AdSparc (dailymotion.com)"/>
    <s v="47934f249b52806a8b732fce000f5f80"/>
    <s v="9gag.com 300x250 KMN2"/>
    <x v="32"/>
    <n v="1"/>
    <n v="47.0139"/>
    <n v="4.4405999999999999"/>
    <n v="152"/>
    <n v="32"/>
    <n v="9.4500000000000001E-2"/>
    <n v="1.1423378200000001"/>
    <n v="0.9"/>
    <n v="54387"/>
    <x v="2"/>
    <n v="0.21214199219999999"/>
    <x v="179"/>
    <s v=""/>
    <m/>
    <n v="0.21214199217099799"/>
    <n v="32.245582809991696"/>
    <n v="32.245582809991696"/>
  </r>
  <r>
    <x v="1"/>
    <s v="dawid.wasniowski@adsparc.com"/>
    <s v="AdSparc (dailymotion.com)"/>
    <s v="d774d527d31b3d081a48305c5e2f30ee"/>
    <s v="Cyclerlife.com_KMN_728x90"/>
    <x v="1"/>
    <n v="1"/>
    <n v="70.384900000000002"/>
    <n v="3.7012"/>
    <n v="149"/>
    <n v="37"/>
    <n v="5.2600000000000001E-2"/>
    <n v="1.33970126"/>
    <n v="0.85"/>
    <n v="54387"/>
    <x v="3"/>
    <n v="0.36553019120000002"/>
    <x v="2"/>
    <s v="Y"/>
    <m/>
    <n v="0.25"/>
    <n v="37.25"/>
    <n v="37.25"/>
  </r>
  <r>
    <x v="1"/>
    <s v="dawid.wasniowski@adsparc.com"/>
    <s v="AdSparc (dailymotion.com)"/>
    <s v="0c67a54a3945e180e992f5b3ff22a0ac"/>
    <s v="Ibnlive.com 300x600 KMN [deleted]"/>
    <x v="1"/>
    <n v="0"/>
    <n v="29.7422"/>
    <n v="2.0352000000000001"/>
    <n v="145"/>
    <n v="29"/>
    <n v="6.8400000000000002E-2"/>
    <n v="2.3825185100000001"/>
    <n v="1.9"/>
    <n v="54387"/>
    <x v="3"/>
    <n v="0.20252455990000001"/>
    <x v="180"/>
    <m/>
    <m/>
    <n v="0.202524559881328"/>
    <n v="29.36606118279256"/>
    <n v="29.36606118279256"/>
  </r>
  <r>
    <x v="1"/>
    <s v="dawid.wasniowski@adsparc.com"/>
    <s v="AdSparc (dailymotion.com)"/>
    <s v="db8df09efb60b53adbfb64a08efb9ea4"/>
    <s v="Advance_NJ_BTF_Direct_Web_Marketing2_300x250_KMN"/>
    <x v="1"/>
    <n v="0"/>
    <n v="7.1863000000000001"/>
    <n v="1.8328"/>
    <n v="145"/>
    <n v="35"/>
    <n v="0.255"/>
    <n v="2.62997389"/>
    <n v="2"/>
    <n v="54387"/>
    <x v="3"/>
    <n v="0.23953617599999999"/>
    <x v="181"/>
    <m/>
    <m/>
    <n v="0.23953617604564101"/>
    <n v="34.732745526617947"/>
    <n v="34.732745526617947"/>
  </r>
  <r>
    <x v="1"/>
    <s v="dawid.wasniowski@adsparc.com"/>
    <s v="AdSparc (dailymotion.com)"/>
    <s v="9487830062fefd0cf578f114b126e675"/>
    <s v="Deccanherald.com 300x250"/>
    <x v="2"/>
    <n v="0"/>
    <n v="13.96"/>
    <n v="2.2494000000000001"/>
    <n v="144"/>
    <n v="33"/>
    <n v="0.16109999999999999"/>
    <n v="2.12653055"/>
    <n v="1.8"/>
    <n v="54387"/>
    <x v="4"/>
    <n v="0.15355083789999999"/>
    <x v="182"/>
    <m/>
    <m/>
    <n v="0.15355083792876301"/>
    <n v="22.111320661741871"/>
    <n v="22.111320661741871"/>
  </r>
  <r>
    <x v="1"/>
    <s v="dawid.wasniowski@adsparc.com"/>
    <s v="AdSparc (dailymotion.com)"/>
    <s v="2865f24d636ed9dac65bcf0e811e51d8"/>
    <s v="EMGN.com_Native_300x250_KMN_PB_WF"/>
    <x v="12"/>
    <n v="0"/>
    <n v="25.126899999999999"/>
    <n v="7.0541"/>
    <n v="139"/>
    <n v="34"/>
    <n v="0.28070000000000001"/>
    <n v="0.65557524"/>
    <n v="0.55000000000000004"/>
    <n v="54387"/>
    <x v="5"/>
    <n v="0.1610421464"/>
    <x v="183"/>
    <m/>
    <m/>
    <n v="0.16104214644604101"/>
    <n v="22.3848583559997"/>
    <n v="22.3848583559997"/>
  </r>
  <r>
    <x v="1"/>
    <s v="dawid.wasniowski@adsparc.com"/>
    <s v="AdSparc (dailymotion.com)"/>
    <s v="6bbfff9e4244157348e004b510040756"/>
    <s v="Youscube.com_300x250_KMN2"/>
    <x v="1"/>
    <n v="1"/>
    <n v="55.901800000000001"/>
    <n v="5.5827999999999998"/>
    <n v="139"/>
    <n v="35"/>
    <n v="9.9900000000000003E-2"/>
    <n v="0.82790209999999997"/>
    <n v="0.35"/>
    <n v="54387"/>
    <x v="3"/>
    <n v="0.5772446993"/>
    <x v="23"/>
    <s v="Y"/>
    <m/>
    <n v="0.249999999999999"/>
    <n v="34.749999999999858"/>
    <n v="34.749999999999858"/>
  </r>
  <r>
    <x v="1"/>
    <s v="dawid.wasniowski@adsparc.com"/>
    <s v="AdSparc (dailymotion.com)"/>
    <s v="ee16557ba3b3182e2b9b10fbcacc23fb"/>
    <s v="Creaders.net_UK-AU_160x600_KMN"/>
    <x v="1"/>
    <n v="0"/>
    <n v="27.7014"/>
    <n v="2.9762"/>
    <n v="139"/>
    <n v="32"/>
    <n v="0.1074"/>
    <n v="1.5561523500000001"/>
    <n v="1.2"/>
    <n v="54387"/>
    <x v="3"/>
    <n v="0.22886727679999999"/>
    <x v="184"/>
    <m/>
    <m/>
    <n v="0.228867276781996"/>
    <n v="31.812551472697443"/>
    <n v="31.812551472697443"/>
  </r>
  <r>
    <x v="1"/>
    <s v="dawid.wasniowski@adsparc.com"/>
    <s v="AdSparc (dailymotion.com)"/>
    <s v="0643fba6f2a7e627200408294f9fcaf3"/>
    <s v="Advance_NJ_BTF_Direct_Mobile_Tile5_300x250_KMN"/>
    <x v="1"/>
    <n v="0"/>
    <n v="14.7743"/>
    <n v="2.3452000000000002"/>
    <n v="135"/>
    <n v="30"/>
    <n v="0.15870000000000001"/>
    <n v="1.9207139200000001"/>
    <n v="1.5"/>
    <n v="54387"/>
    <x v="3"/>
    <n v="0.21904038510000001"/>
    <x v="185"/>
    <m/>
    <m/>
    <n v="0.21904038513989199"/>
    <n v="29.57045199388542"/>
    <n v="29.57045199388542"/>
  </r>
  <r>
    <x v="1"/>
    <s v="dawid.wasniowski@adsparc.com"/>
    <s v="AdSparc (dailymotion.com)"/>
    <s v="35a4b07710acc35e4ab0a89a954f0fa2"/>
    <s v="Diply_Dsk_CNT_Ad3_728x90_Tier 1_KMN"/>
    <x v="1"/>
    <n v="0"/>
    <n v="25.132899999999999"/>
    <n v="3.1375000000000002"/>
    <n v="134"/>
    <n v="27"/>
    <n v="0.12479999999999999"/>
    <n v="1.42581446"/>
    <n v="1"/>
    <n v="54387"/>
    <x v="5"/>
    <n v="0.29864647150000001"/>
    <x v="23"/>
    <m/>
    <m/>
    <n v="0.249999999999999"/>
    <n v="33.499999999999865"/>
    <n v="33.499999999999865"/>
  </r>
  <r>
    <x v="1"/>
    <s v="dawid.wasniowski@adsparc.com"/>
    <s v="AdSparc (dailymotion.com)"/>
    <s v="8d0d54e61c63c97a5c7a0c447f35b109"/>
    <s v="EMGN.com_Native_300x250_KMN2_PB_WF"/>
    <x v="12"/>
    <n v="1"/>
    <n v="46.517400000000002"/>
    <n v="7.6452"/>
    <n v="130"/>
    <n v="45"/>
    <n v="0.16439999999999999"/>
    <n v="0.56621228999999995"/>
    <n v="0.3"/>
    <n v="54387"/>
    <x v="5"/>
    <n v="0.47016339019999998"/>
    <x v="69"/>
    <s v="Y"/>
    <m/>
    <n v="0.34999999999999898"/>
    <n v="45.499999999999865"/>
    <n v="45.499999999999865"/>
  </r>
  <r>
    <x v="1"/>
    <s v="dawid.wasniowski@adsparc.com"/>
    <s v="AdSparc (dailymotion.com)"/>
    <s v="031426cbe34a27c49cfce8f6513bd5b5"/>
    <s v="Advance_NJ_BTF_Direct_Mobile_Tile2_300x250_KMN"/>
    <x v="1"/>
    <n v="0"/>
    <n v="13.6936"/>
    <n v="2.1899000000000002"/>
    <n v="127"/>
    <n v="28"/>
    <n v="0.15989999999999999"/>
    <n v="1.9261978500000001"/>
    <n v="1.5"/>
    <n v="54387"/>
    <x v="3"/>
    <n v="0.2212637985"/>
    <x v="186"/>
    <m/>
    <m/>
    <n v="0.2212637985075"/>
    <n v="28.100502410452499"/>
    <n v="28.100502410452499"/>
  </r>
  <r>
    <x v="1"/>
    <s v="dawid.wasniowski@adsparc.com"/>
    <s v="AdSparc (dailymotion.com)"/>
    <s v="e9d49ab2c089c329150dc185994cb1fa"/>
    <s v="Express.com.pk BTF 728x90"/>
    <x v="2"/>
    <n v="0"/>
    <n v="40.559100000000001"/>
    <n v="3.1219999999999999"/>
    <n v="126"/>
    <n v="50"/>
    <n v="7.6999999999999999E-2"/>
    <n v="1.3417314899999999"/>
    <n v="0.7"/>
    <n v="54387"/>
    <x v="4"/>
    <n v="0.47828607680000002"/>
    <x v="72"/>
    <m/>
    <m/>
    <n v="0.4"/>
    <n v="50.400000000000006"/>
    <n v="50.400000000000006"/>
  </r>
  <r>
    <x v="1"/>
    <s v="dawid.wasniowski@adsparc.com"/>
    <s v="AdSparc (dailymotion.com)"/>
    <s v="6bbf077374ec0a807f8e271913e3d2fb"/>
    <s v="Javedch.com_300x250_KMN"/>
    <x v="12"/>
    <n v="0"/>
    <n v="16.101400000000002"/>
    <n v="3.5779999999999998"/>
    <n v="123"/>
    <n v="43"/>
    <n v="0.22220000000000001"/>
    <n v="1.1475025999999999"/>
    <n v="0.55000000000000004"/>
    <n v="54387"/>
    <x v="3"/>
    <n v="0.52069825179999996"/>
    <x v="68"/>
    <m/>
    <m/>
    <n v="0.35"/>
    <n v="43.05"/>
    <n v="43.05"/>
  </r>
  <r>
    <x v="1"/>
    <s v="dawid.wasniowski@adsparc.com"/>
    <s v="AdSparc (dailymotion.com)"/>
    <s v="9ccad446e25e52be7b0f8fec6d8f0bf1"/>
    <s v="Moneycontrol.com KMN2 728x90"/>
    <x v="1"/>
    <n v="1"/>
    <n v="53.652999999999999"/>
    <n v="1.3771"/>
    <n v="120"/>
    <n v="22"/>
    <n v="2.5700000000000001E-2"/>
    <n v="2.8942012400000001"/>
    <n v="2.35"/>
    <n v="54387"/>
    <x v="3"/>
    <n v="0.18803158410000001"/>
    <x v="187"/>
    <s v=""/>
    <m/>
    <n v="0.18803158411618501"/>
    <n v="22.563790093942202"/>
    <n v="22.563790093942202"/>
  </r>
  <r>
    <x v="1"/>
    <s v="dawid.wasniowski@adsparc.com"/>
    <s v="AdSparc (dailymotion.com)"/>
    <s v="3241c1ed3732ffc1363859a9c3f741dd"/>
    <s v="Javedch.com _KMN_EU_ 728x90"/>
    <x v="9"/>
    <n v="0"/>
    <n v="32.401200000000003"/>
    <n v="4.3771000000000004"/>
    <n v="119"/>
    <n v="36"/>
    <n v="0.1351"/>
    <n v="0.90349380000000001"/>
    <n v="0.45"/>
    <n v="54387"/>
    <x v="3"/>
    <n v="0.50193349359999995"/>
    <x v="21"/>
    <m/>
    <m/>
    <n v="0.3"/>
    <n v="35.699999999999996"/>
    <n v="35.699999999999996"/>
  </r>
  <r>
    <x v="1"/>
    <s v="dawid.wasniowski@adsparc.com"/>
    <s v="AdSparc (dailymotion.com)"/>
    <s v="8dbc5f1da019f20fae5a9b5e7ccbaa5f"/>
    <s v="Urdupoint.com _KMN_ME_ 300x250"/>
    <x v="33"/>
    <n v="1"/>
    <n v="826.45309999999995"/>
    <n v="3.5221"/>
    <n v="114"/>
    <n v="50"/>
    <n v="4.3E-3"/>
    <n v="1.07838978"/>
    <n v="0.2"/>
    <n v="54387"/>
    <x v="3"/>
    <n v="0.81453830149999995"/>
    <x v="188"/>
    <s v="Y"/>
    <m/>
    <n v="0.44999999999999901"/>
    <n v="51.299999999999891"/>
    <n v="51.299999999999891"/>
  </r>
  <r>
    <x v="1"/>
    <s v="dawid.wasniowski@adsparc.com"/>
    <s v="AdSparc (dailymotion.com)"/>
    <s v="f5319d4c0e2ba66a77fb851b0d419d6f"/>
    <s v="Advance_NJ_ATF_Direct_Web_Rectangle_300x250_KMN"/>
    <x v="1"/>
    <n v="0"/>
    <n v="6.8437999999999999"/>
    <n v="1.4663999999999999"/>
    <n v="114"/>
    <n v="26"/>
    <n v="0.21429999999999999"/>
    <n v="2.59450073"/>
    <n v="2"/>
    <n v="54387"/>
    <x v="3"/>
    <n v="0.22913877939999999"/>
    <x v="189"/>
    <m/>
    <m/>
    <n v="0.229138779425928"/>
    <n v="26.121820854555793"/>
    <n v="26.121820854555793"/>
  </r>
  <r>
    <x v="1"/>
    <s v="dawid.wasniowski@adsparc.com"/>
    <s v="AdSparc (dailymotion.com)"/>
    <s v="a3fec86e40e016902f713297823bb10d"/>
    <s v="Advance_NJ_ATF_Direct_Web_Leaderboard_728x90_KMN"/>
    <x v="1"/>
    <n v="0"/>
    <n v="8.2375000000000007"/>
    <n v="1.4622999999999999"/>
    <n v="113"/>
    <n v="25"/>
    <n v="0.17749999999999999"/>
    <n v="2.5746092200000001"/>
    <n v="2"/>
    <n v="54387"/>
    <x v="3"/>
    <n v="0.22318308249999999"/>
    <x v="190"/>
    <m/>
    <m/>
    <n v="0.22318308245141999"/>
    <n v="25.219688317010458"/>
    <n v="25.219688317010458"/>
  </r>
  <r>
    <x v="1"/>
    <s v="dawid.wasniowski@adsparc.com"/>
    <s v="AdSparc (dailymotion.com)"/>
    <s v="6f4f0dd8d1743286e45d6bc10beeafbc"/>
    <s v="Yourcareeverywhere_dsktp_160x600_KMN"/>
    <x v="1"/>
    <n v="0"/>
    <n v="24.304099999999998"/>
    <n v="1.2950999999999999"/>
    <n v="102"/>
    <n v="16"/>
    <n v="5.33E-2"/>
    <n v="2.6147584400000001"/>
    <n v="2.2000000000000002"/>
    <n v="54387"/>
    <x v="3"/>
    <n v="0.1586220861"/>
    <x v="191"/>
    <m/>
    <m/>
    <n v="0.15862208610696199"/>
    <n v="16.179452782910122"/>
    <n v="16.179452782910122"/>
  </r>
  <r>
    <x v="1"/>
    <s v="dawid.wasniowski@adsparc.com"/>
    <s v="AdSparc (dailymotion.com)"/>
    <s v="1928c32460502fdcc50d9ded21ed062a"/>
    <s v="Webdunia.com KMN 300x250"/>
    <x v="1"/>
    <n v="0"/>
    <n v="24.150300000000001"/>
    <n v="2.2006999999999999"/>
    <n v="99"/>
    <n v="24"/>
    <n v="9.11E-2"/>
    <n v="1.4920577699999999"/>
    <n v="1.1000000000000001"/>
    <n v="54387"/>
    <x v="3"/>
    <n v="0.26276313179999999"/>
    <x v="2"/>
    <m/>
    <m/>
    <n v="0.25"/>
    <n v="24.75"/>
    <n v="24.75"/>
  </r>
  <r>
    <x v="1"/>
    <s v="dawid.wasniowski@adsparc.com"/>
    <s v="AdSparc (dailymotion.com)"/>
    <s v="191cfce49edf03d1a8b582b54324d0a5"/>
    <s v="Advance_NJ_BTF_Direct_Web_RectangleBelow_300x250_KMN"/>
    <x v="1"/>
    <n v="0"/>
    <n v="6.6138000000000003"/>
    <n v="1.2388999999999999"/>
    <n v="98"/>
    <n v="23"/>
    <n v="0.18729999999999999"/>
    <n v="2.6261589000000001"/>
    <n v="2"/>
    <n v="54387"/>
    <x v="3"/>
    <n v="0.23843146039999999"/>
    <x v="192"/>
    <m/>
    <m/>
    <n v="0.23843146036827001"/>
    <n v="23.366283116090461"/>
    <n v="23.366283116090461"/>
  </r>
  <r>
    <x v="1"/>
    <s v="dawid.wasniowski@adsparc.com"/>
    <s v="AdSparc (dailymotion.com)"/>
    <s v="3ae111a021fa408bf76d2a1e3315cc71"/>
    <s v="9gag.com KMN 728x90"/>
    <x v="1"/>
    <n v="0"/>
    <n v="24.333500000000001"/>
    <n v="2.0893999999999999"/>
    <n v="97"/>
    <n v="24"/>
    <n v="8.5900000000000004E-2"/>
    <n v="1.53969095"/>
    <n v="1.1000000000000001"/>
    <n v="54387"/>
    <x v="3"/>
    <n v="0.28557091309999999"/>
    <x v="2"/>
    <m/>
    <m/>
    <n v="0.25"/>
    <n v="24.25"/>
    <n v="24.25"/>
  </r>
  <r>
    <x v="1"/>
    <s v="dawid.wasniowski@adsparc.com"/>
    <s v="AdSparc (dailymotion.com)"/>
    <s v="4aec47aeec013626183fe3201d949f28"/>
    <s v="Diply_Dsk_Sid_Ad2_300x250_Tier 1_KMN"/>
    <x v="1"/>
    <n v="0"/>
    <n v="14.846299999999999"/>
    <n v="2.1509999999999998"/>
    <n v="94"/>
    <n v="20"/>
    <n v="0.1449"/>
    <n v="1.45460583"/>
    <n v="1"/>
    <n v="54387"/>
    <x v="5"/>
    <n v="0.31252853619999998"/>
    <x v="2"/>
    <m/>
    <m/>
    <n v="0.25"/>
    <n v="23.5"/>
    <n v="23.5"/>
  </r>
  <r>
    <x v="1"/>
    <s v="dawid.wasniowski@adsparc.com"/>
    <s v="AdSparc (dailymotion.com)"/>
    <s v="1eed64e6c20586cac66431eb68f9a1bc"/>
    <s v="Hollywoodtuna.com _300x250_KMN"/>
    <x v="1"/>
    <n v="1"/>
    <n v="42.110700000000001"/>
    <n v="2.3925999999999998"/>
    <n v="90"/>
    <n v="23"/>
    <n v="5.6800000000000003E-2"/>
    <n v="1.26027405"/>
    <n v="0.6"/>
    <n v="54387"/>
    <x v="3"/>
    <n v="0.52391307440000001"/>
    <x v="2"/>
    <s v="Y"/>
    <m/>
    <n v="0.25"/>
    <n v="22.5"/>
    <n v="22.5"/>
  </r>
  <r>
    <x v="1"/>
    <s v="dawid.wasniowski@adsparc.com"/>
    <s v="AdSparc (dailymotion.com)"/>
    <s v="fd49b4dbcaf43364c28d5fe62746bbd9"/>
    <s v="Diply_Dsk_CNT_Ad1_728x90_Tier 1_KMN2"/>
    <x v="12"/>
    <n v="0"/>
    <n v="21.6493"/>
    <n v="2.7673999999999999"/>
    <n v="90"/>
    <n v="20"/>
    <n v="0.1278"/>
    <n v="1.0854170999999999"/>
    <n v="0.7"/>
    <n v="54387"/>
    <x v="5"/>
    <n v="0.35508662800000002"/>
    <x v="69"/>
    <m/>
    <m/>
    <n v="0.34999999999999898"/>
    <n v="31.499999999999908"/>
    <n v="31.499999999999908"/>
  </r>
  <r>
    <x v="1"/>
    <s v="dawid.wasniowski@adsparc.com"/>
    <s v="AdSparc (dailymotion.com)"/>
    <s v="93b1b02a7067a794c47966ab057960e0"/>
    <s v="Urdupoint.com _ME_KMN2_ 300x250"/>
    <x v="9"/>
    <n v="1"/>
    <n v="441.55130000000003"/>
    <n v="7.8640999999999996"/>
    <n v="89"/>
    <n v="6"/>
    <n v="1.78E-2"/>
    <n v="0.37638558"/>
    <n v="0.35"/>
    <n v="54387"/>
    <x v="3"/>
    <n v="7.0102535499999993E-2"/>
    <x v="193"/>
    <s v=""/>
    <m/>
    <n v="7.0102535515802603E-2"/>
    <n v="6.2391256609064314"/>
    <n v="6.2391256609064314"/>
  </r>
  <r>
    <x v="1"/>
    <s v="dawid.wasniowski@adsparc.com"/>
    <s v="AdSparc (dailymotion.com)"/>
    <s v="215154c023f026bafb26232ee7461854"/>
    <s v="Youscube.com_728x90_KMN2"/>
    <x v="1"/>
    <n v="0"/>
    <n v="43.863999999999997"/>
    <n v="2.8599000000000001"/>
    <n v="85"/>
    <n v="21"/>
    <n v="6.5199999999999994E-2"/>
    <n v="0.99532955000000001"/>
    <n v="0.5"/>
    <n v="54387"/>
    <x v="3"/>
    <n v="0.49765381910000001"/>
    <x v="2"/>
    <m/>
    <m/>
    <n v="0.25"/>
    <n v="21.25"/>
    <n v="21.25"/>
  </r>
  <r>
    <x v="1"/>
    <s v="dawid.wasniowski@adsparc.com"/>
    <s v="AdSparc (dailymotion.com)"/>
    <s v="76381b23e741d885b5fb281e147b3e32"/>
    <s v="Gamepressure.com ATF 300x250 KMN"/>
    <x v="1"/>
    <n v="0"/>
    <n v="20.7499"/>
    <n v="1.4119999999999999"/>
    <n v="85"/>
    <n v="21"/>
    <n v="6.8000000000000005E-2"/>
    <n v="1.9993879000000001"/>
    <n v="1.3"/>
    <n v="54387"/>
    <x v="3"/>
    <n v="0.34980100650000001"/>
    <x v="23"/>
    <m/>
    <m/>
    <n v="0.249999999999999"/>
    <n v="21.249999999999915"/>
    <n v="21.249999999999915"/>
  </r>
  <r>
    <x v="1"/>
    <s v="dawid.wasniowski@adsparc.com"/>
    <s v="AdSparc (dailymotion.com)"/>
    <s v="54eae412e901bcf6767b018562f22ac0"/>
    <s v="Newindianexpress.com 728x90"/>
    <x v="2"/>
    <n v="0"/>
    <n v="5.3201999999999998"/>
    <n v="1.3099000000000001"/>
    <n v="84"/>
    <n v="17"/>
    <n v="0.2462"/>
    <n v="2.1450703500000001"/>
    <n v="1.7"/>
    <n v="54387"/>
    <x v="4"/>
    <n v="0.2074851982"/>
    <x v="194"/>
    <m/>
    <m/>
    <n v="0.207485198150309"/>
    <n v="17.428756644625956"/>
    <n v="17.428756644625956"/>
  </r>
  <r>
    <x v="1"/>
    <s v="dawid.wasniowski@adsparc.com"/>
    <s v="AdSparc (dailymotion.com)"/>
    <s v="e2ef2b2e76cabacfeb4051d0b256bd78"/>
    <s v="Urdupoint.com _KMN2_ 300x250"/>
    <x v="9"/>
    <n v="0"/>
    <n v="32.790199999999999"/>
    <n v="4.7882999999999996"/>
    <n v="81"/>
    <n v="24"/>
    <n v="0.14599999999999999"/>
    <n v="0.56619876000000002"/>
    <n v="0.3"/>
    <n v="54387"/>
    <x v="3"/>
    <n v="0.47015072829999999"/>
    <x v="25"/>
    <m/>
    <m/>
    <n v="0.29999999999999899"/>
    <n v="24.299999999999919"/>
    <n v="24.299999999999919"/>
  </r>
  <r>
    <x v="1"/>
    <s v="dawid.wasniowski@adsparc.com"/>
    <s v="AdSparc (dailymotion.com)"/>
    <s v="6f01363020d05a8984ac5b56312a774c"/>
    <s v="IB_Healthboards.com _KMN_ 300x250"/>
    <x v="1"/>
    <n v="0"/>
    <n v="5.2648999999999999"/>
    <n v="1.8766"/>
    <n v="80"/>
    <n v="18"/>
    <n v="0.35639999999999999"/>
    <n v="1.42144026"/>
    <n v="1.1000000000000001"/>
    <n v="54387"/>
    <x v="3"/>
    <n v="0.22613701780000001"/>
    <x v="195"/>
    <m/>
    <m/>
    <n v="0.22613701784686199"/>
    <n v="18.090961427748958"/>
    <n v="18.090961427748958"/>
  </r>
  <r>
    <x v="1"/>
    <s v="dawid.wasniowski@adsparc.com"/>
    <s v="AdSparc (dailymotion.com)"/>
    <s v="9311e63b7754089b41677d2dfc796086"/>
    <s v="Naointendo.com.br _KMN_ 728x90"/>
    <x v="9"/>
    <n v="1"/>
    <n v="36.214799999999997"/>
    <n v="7.3930999999999996"/>
    <n v="80"/>
    <n v="24"/>
    <n v="0.2041"/>
    <n v="0.36237247"/>
    <n v="0.1"/>
    <n v="54387"/>
    <x v="3"/>
    <n v="0.72404084570000005"/>
    <x v="21"/>
    <s v="Y"/>
    <m/>
    <n v="0.3"/>
    <n v="24"/>
    <n v="24"/>
  </r>
  <r>
    <x v="1"/>
    <s v="dawid.wasniowski@adsparc.com"/>
    <s v="AdSparc (dailymotion.com)"/>
    <s v="e96d0f833375bfc896eec8b35cf600c8"/>
    <s v="Sify.com KMN 728x90"/>
    <x v="1"/>
    <n v="0"/>
    <n v="13.602"/>
    <n v="0.87670000000000003"/>
    <n v="79"/>
    <n v="14"/>
    <n v="6.4500000000000002E-2"/>
    <n v="2.9945494500000001"/>
    <n v="2.35"/>
    <n v="54387"/>
    <x v="3"/>
    <n v="0.2152408781"/>
    <x v="196"/>
    <m/>
    <m/>
    <n v="0.215240878136639"/>
    <n v="17.004029372794481"/>
    <n v="17.004029372794481"/>
  </r>
  <r>
    <x v="1"/>
    <s v="dawid.wasniowski@adsparc.com"/>
    <s v="AdSparc (dailymotion.com)"/>
    <s v="040a44f2ee43be65bae7d7955fc80a10"/>
    <s v="Midianews.com.br _KMN_ 300x250"/>
    <x v="10"/>
    <n v="0"/>
    <n v="21.5639"/>
    <n v="12.3363"/>
    <n v="76"/>
    <n v="11"/>
    <n v="0.57210000000000005"/>
    <n v="0.20559036"/>
    <n v="0.1"/>
    <n v="54387"/>
    <x v="1"/>
    <n v="0.51359587240000004"/>
    <x v="17"/>
    <m/>
    <m/>
    <n v="0.15"/>
    <n v="11.4"/>
    <n v="11.4"/>
  </r>
  <r>
    <x v="1"/>
    <s v="dawid.wasniowski@adsparc.com"/>
    <s v="AdSparc (dailymotion.com)"/>
    <s v="6ecc276d4f438e27092ec2cd6941157a"/>
    <s v="Topix.com_728x90_KMN"/>
    <x v="1"/>
    <n v="1"/>
    <n v="12.832599999999999"/>
    <n v="2.3616000000000001"/>
    <n v="74"/>
    <n v="18"/>
    <n v="0.184"/>
    <n v="1.0397181099999999"/>
    <n v="0.6"/>
    <n v="54387"/>
    <x v="3"/>
    <n v="0.422920509"/>
    <x v="2"/>
    <s v="Y"/>
    <m/>
    <n v="0.25"/>
    <n v="18.5"/>
    <n v="18.5"/>
  </r>
  <r>
    <x v="1"/>
    <s v="dawid.wasniowski@adsparc.com"/>
    <s v="AdSparc (dailymotion.com)"/>
    <s v="95e4c351aa7138559753dde222eaad7d"/>
    <s v="Wordfind.com KMN 728x90"/>
    <x v="1"/>
    <n v="0"/>
    <n v="11.0769"/>
    <n v="1.7439"/>
    <n v="74"/>
    <n v="18"/>
    <n v="0.15740000000000001"/>
    <n v="1.4129884500000001"/>
    <n v="1"/>
    <n v="54387"/>
    <x v="3"/>
    <n v="0.29228013110000001"/>
    <x v="2"/>
    <m/>
    <m/>
    <n v="0.25"/>
    <n v="18.5"/>
    <n v="18.5"/>
  </r>
  <r>
    <x v="1"/>
    <s v="dawid.wasniowski@adsparc.com"/>
    <s v="AdSparc (dailymotion.com)"/>
    <s v="a97694bc6329798a27e8443c01ff7db4"/>
    <s v="Gamepressure.com 728x90 KMN"/>
    <x v="1"/>
    <n v="0"/>
    <n v="11.151"/>
    <n v="1.6646000000000001"/>
    <n v="72"/>
    <n v="18"/>
    <n v="0.14929999999999999"/>
    <n v="1.4459557999999999"/>
    <n v="0.99"/>
    <n v="54387"/>
    <x v="3"/>
    <n v="0.31533177039999999"/>
    <x v="2"/>
    <m/>
    <m/>
    <n v="0.25"/>
    <n v="18"/>
    <n v="18"/>
  </r>
  <r>
    <x v="1"/>
    <s v="dawid.wasniowski@adsparc.com"/>
    <s v="AdSparc (dailymotion.com)"/>
    <s v="2c316cad2de8f3233496cd5a1871264f"/>
    <s v="Gamepressure.com 300x250 KMN"/>
    <x v="9"/>
    <n v="0"/>
    <n v="14.645899999999999"/>
    <n v="1.1657"/>
    <n v="71"/>
    <n v="21"/>
    <n v="7.9600000000000004E-2"/>
    <n v="2.03091299"/>
    <n v="1.23"/>
    <n v="54387"/>
    <x v="3"/>
    <n v="0.39436105539999999"/>
    <x v="21"/>
    <m/>
    <m/>
    <n v="0.3"/>
    <n v="21.3"/>
    <n v="21.3"/>
  </r>
  <r>
    <x v="1"/>
    <s v="dawid.wasniowski@adsparc.com"/>
    <s v="AdSparc (dailymotion.com)"/>
    <s v="8bff78a5869d7456a12b4e0ecb9fed42"/>
    <s v="Firstpost.com_728x90_KMN2"/>
    <x v="1"/>
    <n v="0"/>
    <n v="17.3748"/>
    <n v="1.1789000000000001"/>
    <n v="70"/>
    <n v="10"/>
    <n v="6.7799999999999999E-2"/>
    <n v="1.9809319000000001"/>
    <n v="1.6"/>
    <n v="54387"/>
    <x v="3"/>
    <n v="0.19229933960000001"/>
    <x v="197"/>
    <m/>
    <m/>
    <n v="0.192299339620044"/>
    <n v="13.46095377340308"/>
    <n v="13.46095377340308"/>
  </r>
  <r>
    <x v="1"/>
    <s v="dawid.wasniowski@adsparc.com"/>
    <s v="AdSparc (dailymotion.com)"/>
    <s v="dcb1edbd0666e900a61b060c148645d6"/>
    <s v="Sify.com KMN 300x250"/>
    <x v="1"/>
    <n v="0"/>
    <n v="9.0808"/>
    <n v="0.75280000000000002"/>
    <n v="70"/>
    <n v="14"/>
    <n v="8.2900000000000001E-2"/>
    <n v="3.10471582"/>
    <n v="2.35"/>
    <n v="54387"/>
    <x v="3"/>
    <n v="0.24308692379999999"/>
    <x v="198"/>
    <m/>
    <m/>
    <n v="0.243086923833915"/>
    <n v="17.016084668374049"/>
    <n v="17.016084668374049"/>
  </r>
  <r>
    <x v="1"/>
    <s v="dawid.wasniowski@adsparc.com"/>
    <s v="AdSparc (dailymotion.com)"/>
    <s v="b29c15ebe8d4a7b436c2b23b171092fe"/>
    <s v="Express.com.pk ATF 728x90"/>
    <x v="9"/>
    <n v="0"/>
    <n v="32.929099999999998"/>
    <n v="1.8663000000000001"/>
    <n v="68"/>
    <n v="21"/>
    <n v="5.67E-2"/>
    <n v="1.22100429"/>
    <n v="0.7"/>
    <n v="54387"/>
    <x v="5"/>
    <n v="0.42670143939999999"/>
    <x v="21"/>
    <m/>
    <m/>
    <n v="0.3"/>
    <n v="20.399999999999999"/>
    <n v="20.399999999999999"/>
  </r>
  <r>
    <x v="1"/>
    <s v="dawid.wasniowski@adsparc.com"/>
    <s v="AdSparc (dailymotion.com)"/>
    <s v="6a9a5dc4efd965540e361dede2d62347"/>
    <s v="Thelocal.de _KMN_ 728x90"/>
    <x v="1"/>
    <n v="0"/>
    <n v="6.5271999999999997"/>
    <n v="1.5879000000000001"/>
    <n v="66"/>
    <n v="16"/>
    <n v="0.24329999999999999"/>
    <n v="1.3776393300000001"/>
    <n v="0.99"/>
    <n v="54387"/>
    <x v="3"/>
    <n v="0.2813794027"/>
    <x v="23"/>
    <m/>
    <m/>
    <n v="0.249999999999999"/>
    <n v="16.499999999999932"/>
    <n v="16.499999999999932"/>
  </r>
  <r>
    <x v="1"/>
    <s v="dawid.wasniowski@adsparc.com"/>
    <s v="AdSparc (dailymotion.com)"/>
    <s v="ee1f94d27669799e0d965c0881dfc752"/>
    <s v="DNA - 300x250_KMN"/>
    <x v="1"/>
    <n v="0"/>
    <n v="4.8231000000000002"/>
    <n v="0.89149999999999996"/>
    <n v="66"/>
    <n v="13"/>
    <n v="0.18479999999999999"/>
    <n v="2.4512619199999999"/>
    <n v="1.95"/>
    <n v="54387"/>
    <x v="3"/>
    <n v="0.20449137419999999"/>
    <x v="199"/>
    <m/>
    <m/>
    <n v="0.204491374182034"/>
    <n v="13.496430696014244"/>
    <n v="13.496430696014244"/>
  </r>
  <r>
    <x v="1"/>
    <s v="dawid.wasniowski@adsparc.com"/>
    <s v="AdSparc (dailymotion.com)"/>
    <s v="6918a652870946ff6f6adf090b0febb8"/>
    <s v="AllAfrica_300x250_D_US/CA_KMN"/>
    <x v="1"/>
    <n v="0"/>
    <n v="4.2340999999999998"/>
    <n v="1.6173999999999999"/>
    <n v="58"/>
    <n v="14"/>
    <n v="0.38200000000000001"/>
    <n v="1.1941836299999999"/>
    <n v="0.85"/>
    <n v="54387"/>
    <x v="3"/>
    <n v="0.28821667239999998"/>
    <x v="2"/>
    <m/>
    <m/>
    <n v="0.25"/>
    <n v="14.5"/>
    <n v="14.5"/>
  </r>
  <r>
    <x v="1"/>
    <s v="dawid.wasniowski@adsparc.com"/>
    <s v="AdSparc (dailymotion.com)"/>
    <s v="8736441120edc14d5fa286ab6b59e070"/>
    <s v="Ligastars.com _KMN_ 300x250"/>
    <x v="1"/>
    <n v="0"/>
    <n v="18.566800000000001"/>
    <n v="1.7302999999999999"/>
    <n v="58"/>
    <n v="15"/>
    <n v="9.3200000000000005E-2"/>
    <n v="1.12531374"/>
    <n v="0.45"/>
    <n v="54387"/>
    <x v="3"/>
    <n v="0.60011152030000003"/>
    <x v="23"/>
    <m/>
    <m/>
    <n v="0.249999999999999"/>
    <n v="14.499999999999941"/>
    <n v="14.499999999999941"/>
  </r>
  <r>
    <x v="1"/>
    <s v="dawid.wasniowski@adsparc.com"/>
    <s v="AdSparc (dailymotion.com)"/>
    <s v="b1e173ca345829c8d0bcd00d7c6d3b53"/>
    <s v="Kannadaprabha.com KMN2 300x250"/>
    <x v="1"/>
    <n v="0"/>
    <n v="11.0319"/>
    <n v="1.4529000000000001"/>
    <n v="55"/>
    <n v="9"/>
    <n v="0.13170000000000001"/>
    <n v="1.2671844999999999"/>
    <n v="1.05"/>
    <n v="54387"/>
    <x v="3"/>
    <n v="0.1713913826"/>
    <x v="200"/>
    <m/>
    <m/>
    <n v="0.17139138261469999"/>
    <n v="9.426526043808499"/>
    <n v="9.426526043808499"/>
  </r>
  <r>
    <x v="1"/>
    <s v="dawid.wasniowski@adsparc.com"/>
    <s v="AdSparc (dailymotion.com)"/>
    <s v="b31f83ceaf4612f7e7349fb5cca5af12"/>
    <s v="Queerty.com_728x90_KMN"/>
    <x v="1"/>
    <n v="0"/>
    <n v="18.630400000000002"/>
    <n v="3.7715999999999998"/>
    <n v="55"/>
    <n v="14"/>
    <n v="0.2024"/>
    <n v="0.48600080000000001"/>
    <n v="0.3"/>
    <n v="54387"/>
    <x v="3"/>
    <n v="0.38271705969999997"/>
    <x v="23"/>
    <m/>
    <m/>
    <n v="0.249999999999999"/>
    <n v="13.749999999999945"/>
    <n v="13.749999999999945"/>
  </r>
  <r>
    <x v="1"/>
    <s v="dawid.wasniowski@adsparc.com"/>
    <s v="AdSparc (dailymotion.com)"/>
    <s v="bd62bf7d5f61c88ec18395302850d897"/>
    <s v="AllAfrica_320x50_M_US/CA_KMN"/>
    <x v="1"/>
    <n v="0"/>
    <n v="5.0949"/>
    <n v="1.7656000000000001"/>
    <n v="54"/>
    <n v="13"/>
    <n v="0.34660000000000002"/>
    <n v="1.01109268"/>
    <n v="0.65"/>
    <n v="54387"/>
    <x v="3"/>
    <n v="0.35713113969999999"/>
    <x v="2"/>
    <m/>
    <m/>
    <n v="0.25"/>
    <n v="13.5"/>
    <n v="13.5"/>
  </r>
  <r>
    <x v="1"/>
    <s v="dawid.wasniowski@adsparc.com"/>
    <s v="AdSparc (dailymotion.com)"/>
    <s v="0c26e48d0dc96dff3330bc7d03836dee"/>
    <s v="Gumtree_AU_KMN3_300x600"/>
    <x v="1"/>
    <n v="1"/>
    <n v="6.8994"/>
    <n v="0.87039999999999995"/>
    <n v="53"/>
    <n v="13"/>
    <n v="0.12620000000000001"/>
    <n v="2.04368127"/>
    <n v="1.3"/>
    <n v="54387"/>
    <x v="3"/>
    <n v="0.3638929823"/>
    <x v="2"/>
    <s v="Y"/>
    <m/>
    <n v="0.25"/>
    <n v="13.25"/>
    <n v="13.25"/>
  </r>
  <r>
    <x v="1"/>
    <s v="dawid.wasniowski@adsparc.com"/>
    <s v="AdSparc (dailymotion.com)"/>
    <s v="00521fe07231bb828490168510f77dff"/>
    <s v="News18.com KMN2 300x600"/>
    <x v="1"/>
    <n v="0"/>
    <n v="19.0962"/>
    <n v="0.62260000000000004"/>
    <n v="51"/>
    <n v="12"/>
    <n v="3.2599999999999997E-2"/>
    <n v="2.7080771000000001"/>
    <n v="2"/>
    <n v="54387"/>
    <x v="3"/>
    <n v="0.26146858950000001"/>
    <x v="23"/>
    <m/>
    <m/>
    <n v="0.249999999999999"/>
    <n v="12.749999999999948"/>
    <n v="12.749999999999948"/>
  </r>
  <r>
    <x v="1"/>
    <s v="dawid.wasniowski@adsparc.com"/>
    <s v="AdSparc (dailymotion.com)"/>
    <s v="9139c982cd6712d071965aa3802439a8"/>
    <s v="Thelocal.se _KMN_ 728x90"/>
    <x v="1"/>
    <n v="0"/>
    <n v="5.8338999999999999"/>
    <n v="1.2556"/>
    <n v="50"/>
    <n v="12"/>
    <n v="0.2152"/>
    <n v="1.3279879400000001"/>
    <n v="0.99"/>
    <n v="54387"/>
    <x v="3"/>
    <n v="0.25451130239999997"/>
    <x v="2"/>
    <m/>
    <m/>
    <n v="0.25"/>
    <n v="12.5"/>
    <n v="12.5"/>
  </r>
  <r>
    <x v="1"/>
    <s v="dawid.wasniowski@adsparc.com"/>
    <s v="AdSparc (dailymotion.com)"/>
    <s v="c18210b0fee4b60aa88e55f7986ef0e8"/>
    <s v="Wordfind.com KMN 300x250"/>
    <x v="1"/>
    <n v="0"/>
    <n v="4.1192000000000002"/>
    <n v="1.1875"/>
    <n v="50"/>
    <n v="12"/>
    <n v="0.2883"/>
    <n v="1.39254737"/>
    <n v="1"/>
    <n v="54387"/>
    <x v="3"/>
    <n v="0.28189157320000002"/>
    <x v="23"/>
    <m/>
    <m/>
    <n v="0.249999999999999"/>
    <n v="12.49999999999995"/>
    <n v="12.49999999999995"/>
  </r>
  <r>
    <x v="1"/>
    <s v="dawid.wasniowski@adsparc.com"/>
    <s v="AdSparc (dailymotion.com)"/>
    <s v="258065a86a8738dee3f362461f94857c"/>
    <s v="NIE-dinamani.com-KMN3-300x250"/>
    <x v="1"/>
    <n v="0"/>
    <n v="4.4499000000000004"/>
    <n v="1.1141000000000001"/>
    <n v="49"/>
    <n v="12"/>
    <n v="0.25040000000000001"/>
    <n v="1.4766429400000001"/>
    <n v="0.8"/>
    <n v="54387"/>
    <x v="3"/>
    <n v="0.45823057420000002"/>
    <x v="2"/>
    <m/>
    <m/>
    <n v="0.25"/>
    <n v="12.25"/>
    <n v="12.25"/>
  </r>
  <r>
    <x v="1"/>
    <s v="dawid.wasniowski@adsparc.com"/>
    <s v="AdSparc (dailymotion.com)"/>
    <s v="b873c9a5a0f73c63cf14ecc7769155dc"/>
    <s v="Cyclerlife.com_KMN2_300x250"/>
    <x v="1"/>
    <n v="1"/>
    <n v="49.334899999999998"/>
    <n v="2.2431000000000001"/>
    <n v="47"/>
    <n v="12"/>
    <n v="4.5499999999999999E-2"/>
    <n v="0.70054453000000005"/>
    <n v="0.35"/>
    <n v="54387"/>
    <x v="3"/>
    <n v="0.50038865050000003"/>
    <x v="2"/>
    <s v="Y"/>
    <m/>
    <n v="0.25"/>
    <n v="11.75"/>
    <n v="11.75"/>
  </r>
  <r>
    <x v="1"/>
    <s v="dawid.wasniowski@adsparc.com"/>
    <s v="AdSparc (dailymotion.com)"/>
    <s v="c92eb57f33aa1ffb9c9ddc33a694fabb"/>
    <s v="Ligastars.com _KMN_ 728x90"/>
    <x v="1"/>
    <n v="0"/>
    <n v="17.316400000000002"/>
    <n v="1.2911999999999999"/>
    <n v="47"/>
    <n v="12"/>
    <n v="7.46E-2"/>
    <n v="1.2127897299999999"/>
    <n v="0.45"/>
    <n v="54387"/>
    <x v="3"/>
    <n v="0.62895464249999999"/>
    <x v="2"/>
    <m/>
    <m/>
    <n v="0.25"/>
    <n v="11.75"/>
    <n v="11.75"/>
  </r>
  <r>
    <x v="1"/>
    <s v="dawid.wasniowski@adsparc.com"/>
    <s v="AdSparc (dailymotion.com)"/>
    <s v="4080914d254058bfaa8c273082b9272b"/>
    <s v="India.com - 728x90_KMN"/>
    <x v="1"/>
    <n v="0"/>
    <n v="2.5604"/>
    <n v="0.58679999999999999"/>
    <n v="45"/>
    <n v="10"/>
    <n v="0.22919999999999999"/>
    <n v="2.5441022499999999"/>
    <n v="1.95"/>
    <n v="54387"/>
    <x v="3"/>
    <n v="0.23352137340000001"/>
    <x v="201"/>
    <m/>
    <m/>
    <n v="0.23352137341027099"/>
    <n v="10.508461803462195"/>
    <n v="10.508461803462195"/>
  </r>
  <r>
    <x v="1"/>
    <s v="dawid.wasniowski@adsparc.com"/>
    <s v="AdSparc (dailymotion.com)"/>
    <s v="26bc14c012c5e3837fac7977d7a7d706"/>
    <s v="Urdupoint.com _KMN2_EU_ 300x250"/>
    <x v="9"/>
    <n v="0"/>
    <n v="41.167900000000003"/>
    <n v="3.7261000000000002"/>
    <n v="44"/>
    <n v="12"/>
    <n v="9.0499999999999997E-2"/>
    <n v="0.39346112999999999"/>
    <n v="0.25"/>
    <n v="54387"/>
    <x v="3"/>
    <n v="0.3646132259"/>
    <x v="21"/>
    <m/>
    <m/>
    <n v="0.3"/>
    <n v="13.2"/>
    <n v="13.2"/>
  </r>
  <r>
    <x v="1"/>
    <s v="dawid.wasniowski@adsparc.com"/>
    <s v="AdSparc (dailymotion.com)"/>
    <s v="b956a25bf522d3dbb2c0b8aeeb92385d"/>
    <s v="Diyncrafts.com NS_Desk_KMN1 728x90"/>
    <x v="1"/>
    <n v="0"/>
    <n v="15.3866"/>
    <n v="1.2341"/>
    <n v="44"/>
    <n v="10"/>
    <n v="8.0199999999999994E-2"/>
    <n v="1.1901782599999999"/>
    <n v="0.9"/>
    <n v="54387"/>
    <x v="3"/>
    <n v="0.24381075569999999"/>
    <x v="202"/>
    <m/>
    <m/>
    <n v="0.24381075574185801"/>
    <n v="10.727673252641752"/>
    <n v="10.727673252641752"/>
  </r>
  <r>
    <x v="1"/>
    <s v="dawid.wasniowski@adsparc.com"/>
    <s v="AdSparc (dailymotion.com)"/>
    <s v="bff9b60ee368085652c17f23a8a096ad"/>
    <s v="Dnaindia.com _KMN2 728x90"/>
    <x v="1"/>
    <n v="0"/>
    <n v="7.1519000000000004"/>
    <n v="0.69989999999999997"/>
    <n v="44"/>
    <n v="6"/>
    <n v="9.7900000000000001E-2"/>
    <n v="2.09511125"/>
    <n v="1.8"/>
    <n v="54387"/>
    <x v="3"/>
    <n v="0.1408570774"/>
    <x v="203"/>
    <m/>
    <m/>
    <n v="0.140857077440946"/>
    <n v="6.1977114074016235"/>
    <n v="6.1977114074016235"/>
  </r>
  <r>
    <x v="1"/>
    <s v="dawid.wasniowski@adsparc.com"/>
    <s v="AdSparc (dailymotion.com)"/>
    <s v="a047bd399b75c129f17091c8241e993d"/>
    <s v="Febreteen.com.br_300x250_KMN"/>
    <x v="9"/>
    <n v="1"/>
    <n v="40.143500000000003"/>
    <n v="2.7967"/>
    <n v="43"/>
    <n v="13"/>
    <n v="6.9699999999999998E-2"/>
    <n v="0.51196302000000005"/>
    <n v="0.1"/>
    <n v="54387"/>
    <x v="3"/>
    <n v="0.80467339140000005"/>
    <x v="21"/>
    <s v="Y"/>
    <m/>
    <n v="0.3"/>
    <n v="12.9"/>
    <n v="12.9"/>
  </r>
  <r>
    <x v="1"/>
    <s v="dawid.wasniowski@adsparc.com"/>
    <s v="AdSparc (dailymotion.com)"/>
    <s v="c67ca5f4ca9d0bece1cc76b3397282cf"/>
    <s v="India.com - 300x250_KMN"/>
    <x v="1"/>
    <n v="0"/>
    <n v="2.3153999999999999"/>
    <n v="0.58350000000000002"/>
    <n v="43"/>
    <n v="9"/>
    <n v="0.252"/>
    <n v="2.4574733700000002"/>
    <n v="1.95"/>
    <n v="54387"/>
    <x v="3"/>
    <n v="0.2065020847"/>
    <x v="204"/>
    <m/>
    <m/>
    <n v="0.206502084672056"/>
    <n v="8.8795896408984074"/>
    <n v="8.8795896408984074"/>
  </r>
  <r>
    <x v="1"/>
    <s v="dawid.wasniowski@adsparc.com"/>
    <s v="AdSparc (dailymotion.com)"/>
    <s v="d848e615c697e028a4b28d9e1ba5bdfd"/>
    <s v="Hollywoodlife.com ROW KMN 300x250"/>
    <x v="12"/>
    <n v="1"/>
    <n v="47.860599999999998"/>
    <n v="2.3744000000000001"/>
    <n v="43"/>
    <n v="13"/>
    <n v="4.9599999999999998E-2"/>
    <n v="0.60372420000000004"/>
    <n v="0.42"/>
    <n v="54387"/>
    <x v="3"/>
    <n v="0.30431810250000002"/>
    <x v="205"/>
    <s v=""/>
    <m/>
    <n v="0.304318102546215"/>
    <n v="13.085678409487246"/>
    <n v="13.085678409487246"/>
  </r>
  <r>
    <x v="1"/>
    <s v="dawid.wasniowski@adsparc.com"/>
    <s v="AdSparc (dailymotion.com)"/>
    <s v="0bea47243ec402f220cd805826248a66"/>
    <s v="Firstpost.com _KMN_300x250"/>
    <x v="1"/>
    <n v="0"/>
    <n v="9.3711000000000002"/>
    <n v="0.63939999999999997"/>
    <n v="42"/>
    <n v="8"/>
    <n v="6.8199999999999997E-2"/>
    <n v="2.2088705200000001"/>
    <n v="1.8"/>
    <n v="54387"/>
    <x v="2"/>
    <n v="0.1851038864"/>
    <x v="206"/>
    <m/>
    <m/>
    <n v="0.18510388638248801"/>
    <n v="7.7743632280644963"/>
    <n v="7.7743632280644963"/>
  </r>
  <r>
    <x v="1"/>
    <s v="dawid.wasniowski@adsparc.com"/>
    <s v="AdSparc (dailymotion.com)"/>
    <s v="2c45757ef305cea24ea45c93962ef73f"/>
    <s v="Wwtdd.com Mobile _KMN2_ 300x250"/>
    <x v="1"/>
    <n v="1"/>
    <n v="63.675400000000003"/>
    <n v="1.0630999999999999"/>
    <n v="40"/>
    <n v="10"/>
    <n v="1.67E-2"/>
    <n v="1.2560908399999999"/>
    <n v="0.5"/>
    <n v="54387"/>
    <x v="3"/>
    <n v="0.60193961829999998"/>
    <x v="23"/>
    <s v="Y"/>
    <m/>
    <n v="0.249999999999999"/>
    <n v="9.9999999999999609"/>
    <n v="9.9999999999999609"/>
  </r>
  <r>
    <x v="1"/>
    <s v="dawid.wasniowski@adsparc.com"/>
    <s v="AdSparc (dailymotion.com)"/>
    <s v="5326821ab5f027aa7abe317782b3a8ac"/>
    <s v="Hollywoodtuna.com _300x250_KMN2"/>
    <x v="1"/>
    <n v="1"/>
    <n v="34.705100000000002"/>
    <n v="2.0139999999999998"/>
    <n v="40"/>
    <n v="10"/>
    <n v="5.8000000000000003E-2"/>
    <n v="0.65646899999999997"/>
    <n v="0.3"/>
    <n v="54387"/>
    <x v="3"/>
    <n v="0.54300964890000003"/>
    <x v="23"/>
    <s v="Y"/>
    <m/>
    <n v="0.249999999999999"/>
    <n v="9.9999999999999609"/>
    <n v="9.9999999999999609"/>
  </r>
  <r>
    <x v="1"/>
    <s v="dawid.wasniowski@adsparc.com"/>
    <s v="AdSparc (dailymotion.com)"/>
    <s v="6fcddde3f881ef082c7d082a6ff1bf33"/>
    <s v="Gumtree-AU- 160x600"/>
    <x v="2"/>
    <n v="0"/>
    <n v="7.5244999999999997"/>
    <n v="0.58230000000000004"/>
    <n v="40"/>
    <n v="12"/>
    <n v="7.7399999999999997E-2"/>
    <n v="2.3112855699999999"/>
    <n v="1.65"/>
    <n v="54387"/>
    <x v="4"/>
    <n v="0.28611158289999999"/>
    <x v="207"/>
    <m/>
    <m/>
    <n v="0.28611158288043398"/>
    <n v="11.444463315217359"/>
    <n v="11.444463315217359"/>
  </r>
  <r>
    <x v="1"/>
    <s v="dawid.wasniowski@adsparc.com"/>
    <s v="AdSparc (dailymotion.com)"/>
    <s v="8592d1fbdfe4323ac7c953e248178670"/>
    <s v="Hollywoodtuna.com _728x90_KMN2"/>
    <x v="1"/>
    <n v="0"/>
    <n v="38.386899999999997"/>
    <n v="2.0466000000000002"/>
    <n v="40"/>
    <n v="10"/>
    <n v="5.33E-2"/>
    <n v="0.65212020000000004"/>
    <n v="0.3"/>
    <n v="54387"/>
    <x v="3"/>
    <n v="0.53996210899999997"/>
    <x v="2"/>
    <m/>
    <m/>
    <n v="0.25"/>
    <n v="10"/>
    <n v="10"/>
  </r>
  <r>
    <x v="1"/>
    <s v="dawid.wasniowski@adsparc.com"/>
    <s v="AdSparc (dailymotion.com)"/>
    <s v="768046ce5e5d2b091407b06d756bdb3b"/>
    <s v="Express.pk 728x90"/>
    <x v="2"/>
    <n v="0"/>
    <n v="8.4483999999999995"/>
    <n v="1.0039"/>
    <n v="39"/>
    <n v="15"/>
    <n v="0.1188"/>
    <n v="1.2992173"/>
    <n v="0.8"/>
    <n v="54387"/>
    <x v="4"/>
    <n v="0.38424465470000002"/>
    <x v="208"/>
    <m/>
    <m/>
    <n v="0.38424465474938602"/>
    <n v="14.985541535226055"/>
    <n v="14.985541535226055"/>
  </r>
  <r>
    <x v="1"/>
    <s v="dawid.wasniowski@adsparc.com"/>
    <s v="AdSparc (dailymotion.com)"/>
    <s v="5fa493c981c7d5d4afe2dc239b370ea7"/>
    <s v="News18.com KMN2 728x90"/>
    <x v="1"/>
    <n v="0"/>
    <n v="16.788900000000002"/>
    <n v="0.49830000000000002"/>
    <n v="38"/>
    <n v="9"/>
    <n v="2.9700000000000001E-2"/>
    <n v="2.55240826"/>
    <n v="1.9"/>
    <n v="54387"/>
    <x v="3"/>
    <n v="0.2556049782"/>
    <x v="2"/>
    <m/>
    <m/>
    <n v="0.25"/>
    <n v="9.5"/>
    <n v="9.5"/>
  </r>
  <r>
    <x v="1"/>
    <s v="dawid.wasniowski@adsparc.com"/>
    <s v="AdSparc (dailymotion.com)"/>
    <s v="2c416aff8f3eedeb0fe6c9cd9f7e4a1d"/>
    <s v="AllAfrica_728x90_D_US/CA_KMN"/>
    <x v="1"/>
    <n v="0"/>
    <n v="1.8697999999999999"/>
    <n v="0.80059999999999998"/>
    <n v="36"/>
    <n v="9"/>
    <n v="0.42820000000000003"/>
    <n v="1.5040503199999999"/>
    <n v="1.1000000000000001"/>
    <n v="54387"/>
    <x v="3"/>
    <n v="0.26864148910000002"/>
    <x v="23"/>
    <m/>
    <m/>
    <n v="0.249999999999999"/>
    <n v="8.9999999999999645"/>
    <n v="8.9999999999999645"/>
  </r>
  <r>
    <x v="1"/>
    <s v="dawid.wasniowski@adsparc.com"/>
    <s v="AdSparc (dailymotion.com)"/>
    <s v="96f839842906bbd98a787ca366ec1093"/>
    <s v="Ink361.com_dsk_300x250_KMN"/>
    <x v="1"/>
    <n v="0"/>
    <n v="13.752599999999999"/>
    <n v="1.1460999999999999"/>
    <n v="36"/>
    <n v="9"/>
    <n v="8.3299999999999999E-2"/>
    <n v="1.0343783099999999"/>
    <n v="0.65"/>
    <n v="54387"/>
    <x v="3"/>
    <n v="0.3716032199"/>
    <x v="2"/>
    <m/>
    <m/>
    <n v="0.25"/>
    <n v="9"/>
    <n v="9"/>
  </r>
  <r>
    <x v="1"/>
    <s v="dawid.wasniowski@adsparc.com"/>
    <s v="AdSparc (dailymotion.com)"/>
    <s v="c388b5a85c0be4bdcf952bbc30237cfe"/>
    <s v="Gamepressure.com ATF 728x90 KMN"/>
    <x v="1"/>
    <n v="0"/>
    <n v="9.0005000000000006"/>
    <n v="0.6855"/>
    <n v="36"/>
    <n v="9"/>
    <n v="7.6200000000000004E-2"/>
    <n v="1.74031468"/>
    <n v="1.3"/>
    <n v="54387"/>
    <x v="3"/>
    <n v="0.25300865769999997"/>
    <x v="2"/>
    <m/>
    <m/>
    <n v="0.25"/>
    <n v="9"/>
    <n v="9"/>
  </r>
  <r>
    <x v="1"/>
    <s v="dawid.wasniowski@adsparc.com"/>
    <s v="AdSparc (dailymotion.com)"/>
    <s v="0c331836f5344578830833d9010371b9"/>
    <s v="Yourcareeverywhere_mob_300x250_KMN"/>
    <x v="1"/>
    <n v="0"/>
    <n v="14.171900000000001"/>
    <n v="0.85660000000000003"/>
    <n v="35"/>
    <n v="7"/>
    <n v="6.0400000000000002E-2"/>
    <n v="1.35715834"/>
    <n v="1.1000000000000001"/>
    <n v="54387"/>
    <x v="3"/>
    <n v="0.18948293229999999"/>
    <x v="209"/>
    <m/>
    <m/>
    <n v="0.18948293234376101"/>
    <n v="6.6319026320316352"/>
    <n v="6.6319026320316352"/>
  </r>
  <r>
    <x v="1"/>
    <s v="dawid.wasniowski@adsparc.com"/>
    <s v="AdSparc (dailymotion.com)"/>
    <s v="7001c38150861bd78dd15b7da80ad31e"/>
    <s v="Advance_NJ_BTF_Direct_Web_Tile3_300x250_KMN"/>
    <x v="1"/>
    <n v="0"/>
    <n v="1.8633999999999999"/>
    <n v="0.45250000000000001"/>
    <n v="35"/>
    <n v="8"/>
    <n v="0.24279999999999999"/>
    <n v="2.6066771900000001"/>
    <n v="2"/>
    <n v="54387"/>
    <x v="3"/>
    <n v="0.23273967039999999"/>
    <x v="210"/>
    <m/>
    <m/>
    <n v="0.232739670447457"/>
    <n v="8.1458884656609953"/>
    <n v="8.1458884656609953"/>
  </r>
  <r>
    <x v="1"/>
    <s v="dawid.wasniowski@adsparc.com"/>
    <s v="AdSparc (dailymotion.com)"/>
    <s v="0aac9ba6bae9dc179c07e8b85ea5e924"/>
    <s v="Gamepressure.com BTF 300x250 KMN2"/>
    <x v="1"/>
    <n v="0"/>
    <n v="10.824400000000001"/>
    <n v="0.87539999999999996"/>
    <n v="34"/>
    <n v="8"/>
    <n v="8.09E-2"/>
    <n v="1.3040065300000001"/>
    <n v="1"/>
    <n v="54387"/>
    <x v="3"/>
    <n v="0.23313267339999999"/>
    <x v="211"/>
    <m/>
    <m/>
    <n v="0.23313267336645599"/>
    <n v="7.9265108944595033"/>
    <n v="7.9265108944595033"/>
  </r>
  <r>
    <x v="1"/>
    <s v="dawid.wasniowski@adsparc.com"/>
    <s v="AdSparc (dailymotion.com)"/>
    <s v="2fca1cadce30cbbb7eafcf56790f390b"/>
    <s v="Thelocal.de _KMN_ 300x250"/>
    <x v="1"/>
    <n v="0"/>
    <n v="3.4188999999999998"/>
    <n v="0.83409999999999995"/>
    <n v="34"/>
    <n v="8"/>
    <n v="0.24399999999999999"/>
    <n v="1.3642147600000001"/>
    <n v="0.99"/>
    <n v="54387"/>
    <x v="3"/>
    <n v="0.27430780919999997"/>
    <x v="2"/>
    <m/>
    <m/>
    <n v="0.25"/>
    <n v="8.5"/>
    <n v="8.5"/>
  </r>
  <r>
    <x v="1"/>
    <s v="dawid.wasniowski@adsparc.com"/>
    <s v="AdSparc (dailymotion.com)"/>
    <s v="4a3f54c614940ee5f4ce189aeb98bb5a"/>
    <s v="IB_Healthboards.com _KMN_ 728x90"/>
    <x v="1"/>
    <n v="0"/>
    <n v="2.4967999999999999"/>
    <n v="1.0223"/>
    <n v="34"/>
    <n v="6"/>
    <n v="0.40939999999999999"/>
    <n v="1.1113401300000001"/>
    <n v="0.9"/>
    <n v="54387"/>
    <x v="3"/>
    <n v="0.19016692339999999"/>
    <x v="212"/>
    <m/>
    <m/>
    <n v="0.190166923391279"/>
    <n v="6.465675395303486"/>
    <n v="6.465675395303486"/>
  </r>
  <r>
    <x v="1"/>
    <s v="dawid.wasniowski@adsparc.com"/>
    <s v="AdSparc (dailymotion.com)"/>
    <s v="765304074360c1e1c47a8dc36bbe0a8c"/>
    <s v="Ibnlive.com _KMN_ 300x250 [deleted]"/>
    <x v="1"/>
    <n v="0"/>
    <n v="10.4855"/>
    <n v="0.46870000000000001"/>
    <n v="34"/>
    <n v="4"/>
    <n v="4.4699999999999997E-2"/>
    <n v="2.4107589100000002"/>
    <n v="2.1"/>
    <n v="54387"/>
    <x v="2"/>
    <n v="0.12890501539999999"/>
    <x v="213"/>
    <m/>
    <m/>
    <n v="0.128905015360886"/>
    <n v="4.3827705222701239"/>
    <n v="4.3827705222701239"/>
  </r>
  <r>
    <x v="1"/>
    <s v="dawid.wasniowski@adsparc.com"/>
    <s v="AdSparc (dailymotion.com)"/>
    <s v="9547be3387c27399dcb571d5f5ba48b4"/>
    <s v="Creaders.net_UK-AU_728x90_KMN2"/>
    <x v="1"/>
    <n v="0"/>
    <n v="23.1203"/>
    <n v="0.89810000000000001"/>
    <n v="34"/>
    <n v="6"/>
    <n v="3.8800000000000001E-2"/>
    <n v="1.2703992399999999"/>
    <n v="1.05"/>
    <n v="54387"/>
    <x v="3"/>
    <n v="0.1734881683"/>
    <x v="214"/>
    <m/>
    <m/>
    <n v="0.17348816827344399"/>
    <n v="5.8985977212970955"/>
    <n v="5.8985977212970955"/>
  </r>
  <r>
    <x v="1"/>
    <s v="dawid.wasniowski@adsparc.com"/>
    <s v="AdSparc (dailymotion.com)"/>
    <s v="a2c8d1ba129a329e0870ea7e5c0f224a"/>
    <s v="AllAfrica_728x90_D_UK/AU_KMN"/>
    <x v="1"/>
    <n v="0"/>
    <n v="6.9413999999999998"/>
    <n v="1.1869000000000001"/>
    <n v="34"/>
    <n v="8"/>
    <n v="0.17100000000000001"/>
    <n v="0.95205512000000003"/>
    <n v="0.65"/>
    <n v="54387"/>
    <x v="3"/>
    <n v="0.31726642350000001"/>
    <x v="2"/>
    <m/>
    <m/>
    <n v="0.25"/>
    <n v="8.5"/>
    <n v="8.5"/>
  </r>
  <r>
    <x v="1"/>
    <s v="dawid.wasniowski@adsparc.com"/>
    <s v="AdSparc (dailymotion.com)"/>
    <s v="b5c0105763a47caaf9496f749ea89d89"/>
    <s v="Ink361.com_mob_300x250_KMN"/>
    <x v="1"/>
    <n v="0"/>
    <n v="19.860399999999998"/>
    <n v="1.6287"/>
    <n v="34"/>
    <n v="8"/>
    <n v="8.2000000000000003E-2"/>
    <n v="0.69064994000000002"/>
    <n v="0.4"/>
    <n v="54387"/>
    <x v="3"/>
    <n v="0.42083539710000001"/>
    <x v="2"/>
    <m/>
    <m/>
    <n v="0.25"/>
    <n v="8.5"/>
    <n v="8.5"/>
  </r>
  <r>
    <x v="1"/>
    <s v="dawid.wasniowski@adsparc.com"/>
    <s v="AdSparc (dailymotion.com)"/>
    <s v="b8bdceb9279d19536fad6b80e42ad28f"/>
    <s v="Yourcareeverywhere_dsktp_728x90_KMN"/>
    <x v="1"/>
    <n v="0"/>
    <n v="6.9123999999999999"/>
    <n v="0.41889999999999999"/>
    <n v="33"/>
    <n v="7"/>
    <n v="6.0600000000000001E-2"/>
    <n v="2.6353513"/>
    <n v="2.1"/>
    <n v="54387"/>
    <x v="3"/>
    <n v="0.20314228949999999"/>
    <x v="215"/>
    <m/>
    <m/>
    <n v="0.203142289548781"/>
    <n v="6.703695555109773"/>
    <n v="6.703695555109773"/>
  </r>
  <r>
    <x v="1"/>
    <s v="dawid.wasniowski@adsparc.com"/>
    <s v="AdSparc (dailymotion.com)"/>
    <s v="84ec03cd85b67b9a73b2275d05b856e5"/>
    <s v="Topix.com_160x600_KMN"/>
    <x v="1"/>
    <n v="0"/>
    <n v="7.4935"/>
    <n v="1.0339"/>
    <n v="32"/>
    <n v="8"/>
    <n v="0.13800000000000001"/>
    <n v="1.0379577200000001"/>
    <n v="0.6"/>
    <n v="54387"/>
    <x v="3"/>
    <n v="0.4219417708"/>
    <x v="2"/>
    <m/>
    <m/>
    <n v="0.25"/>
    <n v="8"/>
    <n v="8"/>
  </r>
  <r>
    <x v="1"/>
    <s v="dawid.wasniowski@adsparc.com"/>
    <s v="AdSparc (dailymotion.com)"/>
    <s v="8f1c997da02c3f5d3f331157b1b3d1f3"/>
    <s v="Hollywoodlife.com KMN 300x250"/>
    <x v="1"/>
    <n v="0"/>
    <n v="7.0576999999999996"/>
    <n v="0.62480000000000002"/>
    <n v="32"/>
    <n v="8"/>
    <n v="8.8499999999999995E-2"/>
    <n v="1.6928775599999999"/>
    <n v="1.1000000000000001"/>
    <n v="54387"/>
    <x v="5"/>
    <n v="0.35021880659999999"/>
    <x v="2"/>
    <m/>
    <m/>
    <n v="0.25"/>
    <n v="8"/>
    <n v="8"/>
  </r>
  <r>
    <x v="1"/>
    <s v="dawid.wasniowski@adsparc.com"/>
    <s v="AdSparc (dailymotion.com)"/>
    <s v="74cd6f7693caebd4901f099abebb4628"/>
    <s v="Live2100.com_KMN_300x250"/>
    <x v="1"/>
    <n v="0"/>
    <n v="10.3969"/>
    <n v="0.94589999999999996"/>
    <n v="31"/>
    <n v="8"/>
    <n v="9.0999999999999998E-2"/>
    <n v="1.1032998599999999"/>
    <n v="0.75"/>
    <n v="54387"/>
    <x v="3"/>
    <n v="0.32022106630000002"/>
    <x v="2"/>
    <m/>
    <m/>
    <n v="0.25"/>
    <n v="7.75"/>
    <n v="7.75"/>
  </r>
  <r>
    <x v="1"/>
    <s v="dawid.wasniowski@adsparc.com"/>
    <s v="AdSparc (dailymotion.com)"/>
    <s v="f51a5cd4ec93e332fbb2fb001e70ff22"/>
    <s v="Hollywoodlife.com KMN 728x90"/>
    <x v="1"/>
    <n v="0"/>
    <n v="7.6909000000000001"/>
    <n v="0.56089999999999995"/>
    <n v="30"/>
    <n v="8"/>
    <n v="7.2900000000000006E-2"/>
    <n v="1.79270343"/>
    <n v="1.1000000000000001"/>
    <n v="54387"/>
    <x v="3"/>
    <n v="0.38640157409999998"/>
    <x v="2"/>
    <m/>
    <m/>
    <n v="0.25"/>
    <n v="7.5"/>
    <n v="7.5"/>
  </r>
  <r>
    <x v="1"/>
    <s v="dawid.wasniowski@adsparc.com"/>
    <s v="AdSparc (dailymotion.com)"/>
    <s v="966b660f008d328b941a5934aff857d7"/>
    <s v="Dinamani.com KMN2 728x90"/>
    <x v="1"/>
    <n v="0"/>
    <n v="5.6788999999999996"/>
    <n v="0.58640000000000003"/>
    <n v="29"/>
    <n v="7"/>
    <n v="0.1033"/>
    <n v="1.63441345"/>
    <n v="1.05"/>
    <n v="54387"/>
    <x v="3"/>
    <n v="0.35756769449999998"/>
    <x v="23"/>
    <m/>
    <m/>
    <n v="0.249999999999999"/>
    <n v="7.2499999999999707"/>
    <n v="7.2499999999999707"/>
  </r>
  <r>
    <x v="1"/>
    <s v="dawid.wasniowski@adsparc.com"/>
    <s v="AdSparc (dailymotion.com)"/>
    <s v="c3d4ad1578f9ec6917c01baead717b48"/>
    <s v="Superlutas.com.br _KMN_ 300x250"/>
    <x v="9"/>
    <n v="0"/>
    <n v="19.2498"/>
    <n v="4.0438999999999998"/>
    <n v="29"/>
    <n v="9"/>
    <n v="0.21010000000000001"/>
    <n v="0.24134665999999999"/>
    <n v="0.1"/>
    <n v="54387"/>
    <x v="3"/>
    <n v="0.58565824529999999"/>
    <x v="21"/>
    <m/>
    <m/>
    <n v="0.3"/>
    <n v="8.6999999999999993"/>
    <n v="8.6999999999999993"/>
  </r>
  <r>
    <x v="1"/>
    <s v="dawid.wasniowski@adsparc.com"/>
    <s v="AdSparc (dailymotion.com)"/>
    <s v="67bb838aad1dfa44a4040391fc438fb2"/>
    <s v="Ibnlive.com 300x600 KMN2 [deleted]"/>
    <x v="1"/>
    <n v="0"/>
    <n v="16.460599999999999"/>
    <n v="0.39439999999999997"/>
    <n v="28"/>
    <n v="4"/>
    <n v="2.4E-2"/>
    <n v="2.3532415800000002"/>
    <n v="2"/>
    <n v="54387"/>
    <x v="3"/>
    <n v="0.1501085066"/>
    <x v="216"/>
    <m/>
    <m/>
    <n v="0.15010850661043801"/>
    <n v="4.2030381850922645"/>
    <n v="4.2030381850922645"/>
  </r>
  <r>
    <x v="1"/>
    <s v="dawid.wasniowski@adsparc.com"/>
    <s v="AdSparc (dailymotion.com)"/>
    <s v="f79d503b68808acbd1acf13805fa7f3d"/>
    <s v="Thelocal.se _KMN_ 300x250"/>
    <x v="1"/>
    <n v="0"/>
    <n v="4.1372999999999998"/>
    <n v="0.70609999999999995"/>
    <n v="27"/>
    <n v="6"/>
    <n v="0.17069999999999999"/>
    <n v="1.28864947"/>
    <n v="0.99"/>
    <n v="54387"/>
    <x v="3"/>
    <n v="0.23175384469999999"/>
    <x v="217"/>
    <m/>
    <m/>
    <n v="0.23175384470455199"/>
    <n v="6.2573538070229038"/>
    <n v="6.2573538070229038"/>
  </r>
  <r>
    <x v="1"/>
    <s v="dawid.wasniowski@adsparc.com"/>
    <s v="AdSparc (dailymotion.com)"/>
    <s v="1440e716e33860ab8e56be3e4a9918d4"/>
    <s v="Wwtdd.com _KMN2_ 728x90"/>
    <x v="9"/>
    <n v="0"/>
    <n v="35.007399999999997"/>
    <n v="0.96419999999999995"/>
    <n v="26"/>
    <n v="8"/>
    <n v="2.75E-2"/>
    <n v="0.88531002000000003"/>
    <n v="0.45"/>
    <n v="54387"/>
    <x v="3"/>
    <n v="0.49170348429999999"/>
    <x v="21"/>
    <m/>
    <m/>
    <n v="0.3"/>
    <n v="7.8"/>
    <n v="7.8"/>
  </r>
  <r>
    <x v="1"/>
    <s v="dawid.wasniowski@adsparc.com"/>
    <s v="AdSparc (dailymotion.com)"/>
    <s v="b17e2e3a3cd4d3d3c3f037a807b3efe2"/>
    <s v="Wwtdd.com _KMN2_ 300x600"/>
    <x v="9"/>
    <n v="1"/>
    <n v="43.107799999999997"/>
    <n v="1.1261000000000001"/>
    <n v="26"/>
    <n v="8"/>
    <n v="2.6100000000000002E-2"/>
    <n v="0.77556612999999996"/>
    <n v="0.25"/>
    <n v="54387"/>
    <x v="3"/>
    <n v="0.67765482379999997"/>
    <x v="21"/>
    <s v="Y"/>
    <m/>
    <n v="0.3"/>
    <n v="7.8"/>
    <n v="7.8"/>
  </r>
  <r>
    <x v="1"/>
    <s v="dawid.wasniowski@adsparc.com"/>
    <s v="AdSparc (dailymotion.com)"/>
    <s v="f288494b219c81f8da28734c87d590af"/>
    <s v="AllAfrica_300x250_D_AFR_KMN"/>
    <x v="1"/>
    <n v="0"/>
    <n v="7.8415999999999997"/>
    <n v="1.1093999999999999"/>
    <n v="26"/>
    <n v="6"/>
    <n v="0.14149999999999999"/>
    <n v="0.78080612999999999"/>
    <n v="0.5"/>
    <n v="54387"/>
    <x v="3"/>
    <n v="0.35963617469999998"/>
    <x v="23"/>
    <m/>
    <m/>
    <n v="0.249999999999999"/>
    <n v="6.4999999999999742"/>
    <n v="6.4999999999999742"/>
  </r>
  <r>
    <x v="1"/>
    <s v="dawid.wasniowski@adsparc.com"/>
    <s v="AdSparc (dailymotion.com)"/>
    <s v="27b30fa416bf89a079507ef52f4fdc68"/>
    <s v="Javedch.com _KMN2_ 300x250"/>
    <x v="9"/>
    <n v="0"/>
    <n v="8.9426000000000005"/>
    <n v="1.1634"/>
    <n v="25"/>
    <n v="7"/>
    <n v="0.13009999999999999"/>
    <n v="0.70645913999999999"/>
    <n v="0.35"/>
    <n v="54387"/>
    <x v="3"/>
    <n v="0.50457148819999997"/>
    <x v="21"/>
    <m/>
    <m/>
    <n v="0.3"/>
    <n v="7.5"/>
    <n v="7.5"/>
  </r>
  <r>
    <x v="1"/>
    <s v="dawid.wasniowski@adsparc.com"/>
    <s v="AdSparc (dailymotion.com)"/>
    <s v="66b512e0501f4a7a1a8ae839b11784d6"/>
    <s v="IB_Weddingbee.com _KMN_ 300x250"/>
    <x v="1"/>
    <n v="0"/>
    <n v="1.6029"/>
    <n v="0.59889999999999999"/>
    <n v="25"/>
    <n v="6"/>
    <n v="0.37359999999999999"/>
    <n v="1.3920095400000001"/>
    <n v="1"/>
    <n v="54387"/>
    <x v="3"/>
    <n v="0.28161411930000002"/>
    <x v="23"/>
    <m/>
    <m/>
    <n v="0.249999999999999"/>
    <n v="6.2499999999999751"/>
    <n v="6.2499999999999751"/>
  </r>
  <r>
    <x v="1"/>
    <s v="dawid.wasniowski@adsparc.com"/>
    <s v="AdSparc (dailymotion.com)"/>
    <s v="7b654f783e0eedf4e13b6c437228059d"/>
    <s v="News18.com ME KMN 728x90"/>
    <x v="1"/>
    <n v="0"/>
    <n v="16.847799999999999"/>
    <n v="0.51160000000000005"/>
    <n v="25"/>
    <n v="6"/>
    <n v="3.04E-2"/>
    <n v="1.6117285699999999"/>
    <n v="1.0900000000000001"/>
    <n v="54387"/>
    <x v="3"/>
    <n v="0.32370746410000001"/>
    <x v="2"/>
    <m/>
    <m/>
    <n v="0.25"/>
    <n v="6.25"/>
    <n v="6.25"/>
  </r>
  <r>
    <x v="1"/>
    <s v="dawid.wasniowski@adsparc.com"/>
    <s v="AdSparc (dailymotion.com)"/>
    <s v="3571452761c66f356df360e972b14705"/>
    <s v="Todayslifestyle.com LM_Desk_KMN_ 300x250"/>
    <x v="1"/>
    <n v="0"/>
    <n v="1.2211000000000001"/>
    <n v="0.50490000000000002"/>
    <n v="23"/>
    <n v="6"/>
    <n v="0.41339999999999999"/>
    <n v="1.4936332800000001"/>
    <n v="1.05"/>
    <n v="54387"/>
    <x v="3"/>
    <n v="0.29701619779999999"/>
    <x v="2"/>
    <m/>
    <m/>
    <n v="0.25"/>
    <n v="5.75"/>
    <n v="5.75"/>
  </r>
  <r>
    <x v="1"/>
    <s v="dawid.wasniowski@adsparc.com"/>
    <s v="AdSparc (dailymotion.com)"/>
    <s v="9f0f0a7d4107894f2863289e4ccf3863"/>
    <s v="Javedch.com _KMN2_EU_ 728x90"/>
    <x v="9"/>
    <n v="0"/>
    <n v="22.876899999999999"/>
    <n v="1.8635999999999999"/>
    <n v="23"/>
    <n v="6"/>
    <n v="8.1500000000000003E-2"/>
    <n v="0.41007243999999998"/>
    <n v="0.3"/>
    <n v="54387"/>
    <x v="3"/>
    <n v="0.26842193809999998"/>
    <x v="218"/>
    <m/>
    <m/>
    <n v="0.26842193808882903"/>
    <n v="6.1737045760430673"/>
    <n v="6.1737045760430673"/>
  </r>
  <r>
    <x v="1"/>
    <s v="dawid.wasniowski@adsparc.com"/>
    <s v="AdSparc (dailymotion.com)"/>
    <s v="bf727e18f3d3187d885cff46c49f691f"/>
    <s v="Yourcareeverywhere_dsktp_300x250_KMN"/>
    <x v="1"/>
    <n v="0"/>
    <n v="5.9484000000000004"/>
    <n v="0.43219999999999997"/>
    <n v="23"/>
    <n v="5"/>
    <n v="7.2700000000000001E-2"/>
    <n v="1.8008428400000001"/>
    <n v="1.45"/>
    <n v="54387"/>
    <x v="3"/>
    <n v="0.194821463"/>
    <x v="219"/>
    <m/>
    <m/>
    <n v="0.19482146298488501"/>
    <n v="4.480893648652355"/>
    <n v="4.480893648652355"/>
  </r>
  <r>
    <x v="1"/>
    <s v="dawid.wasniowski@adsparc.com"/>
    <s v="AdSparc (dailymotion.com)"/>
    <s v="cd826b9b21efacc07d5447a1b150e0f1"/>
    <s v="Mobilitypress_728x90_KMN"/>
    <x v="1"/>
    <n v="0"/>
    <n v="26.055599999999998"/>
    <n v="0.68769999999999998"/>
    <n v="23"/>
    <n v="6"/>
    <n v="2.64E-2"/>
    <n v="1.1141670100000001"/>
    <n v="0.35"/>
    <n v="54387"/>
    <x v="3"/>
    <n v="0.68586397200000004"/>
    <x v="2"/>
    <m/>
    <m/>
    <n v="0.25"/>
    <n v="5.75"/>
    <n v="5.75"/>
  </r>
  <r>
    <x v="1"/>
    <s v="dawid.wasniowski@adsparc.com"/>
    <s v="AdSparc (dailymotion.com)"/>
    <s v="2421f922ad61ea961ac6e40b19380ea5"/>
    <s v="Advance_NJ_BTF_Direct_Mobile_Tile4_300x250_KMN"/>
    <x v="1"/>
    <n v="0"/>
    <n v="3.1577999999999999"/>
    <n v="0.37059999999999998"/>
    <n v="22"/>
    <n v="5"/>
    <n v="0.1174"/>
    <n v="1.9376565800000001"/>
    <n v="1.5"/>
    <n v="54387"/>
    <x v="3"/>
    <n v="0.2258690139"/>
    <x v="220"/>
    <m/>
    <m/>
    <n v="0.22586901387438399"/>
    <n v="4.9691183052364476"/>
    <n v="4.9691183052364476"/>
  </r>
  <r>
    <x v="1"/>
    <s v="dawid.wasniowski@adsparc.com"/>
    <s v="AdSparc (dailymotion.com)"/>
    <s v="3e4a12f8189df8d611d6cd6a5b5c3eb2"/>
    <s v="Moneycontrol.com - 300x250_KMN"/>
    <x v="1"/>
    <n v="0"/>
    <n v="5.298"/>
    <n v="0.23080000000000001"/>
    <n v="22"/>
    <n v="5"/>
    <n v="4.36E-2"/>
    <n v="3.2324667300000001"/>
    <n v="2.65"/>
    <n v="54387"/>
    <x v="3"/>
    <n v="0.18019264469999999"/>
    <x v="221"/>
    <m/>
    <m/>
    <n v="0.18019264465104701"/>
    <n v="3.9642381823230339"/>
    <n v="3.9642381823230339"/>
  </r>
  <r>
    <x v="1"/>
    <s v="dawid.wasniowski@adsparc.com"/>
    <s v="AdSparc (dailymotion.com)"/>
    <s v="3e90faab5df02da234c2c7a6b8fbd295"/>
    <s v="Diyncrafts.com NS_Desk_KMN2 728x90"/>
    <x v="1"/>
    <n v="0"/>
    <n v="12.0108"/>
    <n v="0.70109999999999995"/>
    <n v="22"/>
    <n v="5"/>
    <n v="5.8400000000000001E-2"/>
    <n v="1.0251859400000001"/>
    <n v="0.8"/>
    <n v="54387"/>
    <x v="3"/>
    <n v="0.21965375370000001"/>
    <x v="222"/>
    <m/>
    <m/>
    <n v="0.21965375365228201"/>
    <n v="4.8323825803502043"/>
    <n v="4.8323825803502043"/>
  </r>
  <r>
    <x v="1"/>
    <s v="dawid.wasniowski@adsparc.com"/>
    <s v="AdSparc (dailymotion.com)"/>
    <s v="794c3764dbcf28c20a7837159f3084b3"/>
    <s v="Ibnlive.com _KMN_ 728x90 [deleted]"/>
    <x v="9"/>
    <n v="0"/>
    <n v="12.426299999999999"/>
    <n v="0.30209999999999998"/>
    <n v="22"/>
    <n v="3"/>
    <n v="2.4299999999999999E-2"/>
    <n v="2.4561702099999998"/>
    <n v="2.1"/>
    <n v="54387"/>
    <x v="3"/>
    <n v="0.14501039499999999"/>
    <x v="223"/>
    <m/>
    <m/>
    <n v="0.145010395010395"/>
    <n v="3.19022869022869"/>
    <n v="3.19022869022869"/>
  </r>
  <r>
    <x v="1"/>
    <s v="dawid.wasniowski@adsparc.com"/>
    <s v="AdSparc (dailymotion.com)"/>
    <s v="842bf70073f2c15221727c355c88c089"/>
    <s v="Revistaforum.com.br _KMN_ 300x250"/>
    <x v="9"/>
    <n v="0"/>
    <n v="13.5246"/>
    <n v="1.7238"/>
    <n v="21"/>
    <n v="6"/>
    <n v="0.1275"/>
    <n v="0.40186052"/>
    <n v="0.25"/>
    <n v="54387"/>
    <x v="3"/>
    <n v="0.37789360799999999"/>
    <x v="21"/>
    <m/>
    <m/>
    <n v="0.3"/>
    <n v="6.3"/>
    <n v="6.3"/>
  </r>
  <r>
    <x v="1"/>
    <s v="dawid.wasniowski@adsparc.com"/>
    <s v="AdSparc (dailymotion.com)"/>
    <s v="152cf4033c59f18cca5a3df155059183"/>
    <s v="Dailymotion.com ES 300x250 KMN [deleted] [deleted]"/>
    <x v="12"/>
    <n v="0"/>
    <n v="445.89330000000001"/>
    <n v="1.3019000000000001"/>
    <n v="20"/>
    <n v="7"/>
    <n v="2.8999999999999998E-3"/>
    <n v="0.50438360999999998"/>
    <n v="0.25"/>
    <n v="54387"/>
    <x v="3"/>
    <n v="0.50434550869999994"/>
    <x v="69"/>
    <m/>
    <m/>
    <n v="0.34999999999999898"/>
    <n v="6.9999999999999796"/>
    <n v="6.9999999999999796"/>
  </r>
  <r>
    <x v="1"/>
    <s v="dawid.wasniowski@adsparc.com"/>
    <s v="AdSparc (dailymotion.com)"/>
    <s v="0057f6cb501105fb66e2b446a70a90f3"/>
    <s v="Bollywoodlife.com-728x90_KMN"/>
    <x v="1"/>
    <n v="0"/>
    <n v="2.7987000000000002"/>
    <n v="0.33710000000000001"/>
    <n v="19"/>
    <n v="5"/>
    <n v="0.12039999999999999"/>
    <n v="1.9160839199999999"/>
    <n v="1.35"/>
    <n v="54387"/>
    <x v="3"/>
    <n v="0.29543795620000002"/>
    <x v="23"/>
    <m/>
    <m/>
    <n v="0.249999999999999"/>
    <n v="4.7499999999999813"/>
    <n v="4.7499999999999813"/>
  </r>
  <r>
    <x v="1"/>
    <s v="dawid.wasniowski@adsparc.com"/>
    <s v="AdSparc (dailymotion.com)"/>
    <s v="2ff4a3aff6dabe3390e909076bb5e93e"/>
    <s v="Ibnlive.com 300x250 KMN2 [deleted]"/>
    <x v="1"/>
    <n v="0"/>
    <n v="7.7481999999999998"/>
    <n v="0.28399999999999997"/>
    <n v="19"/>
    <n v="3"/>
    <n v="3.6700000000000003E-2"/>
    <n v="2.2307092599999998"/>
    <n v="1.9"/>
    <n v="54387"/>
    <x v="3"/>
    <n v="0.1482529625"/>
    <x v="224"/>
    <m/>
    <m/>
    <n v="0.14825296246603401"/>
    <n v="2.816806286854646"/>
    <n v="2.816806286854646"/>
  </r>
  <r>
    <x v="1"/>
    <s v="dawid.wasniowski@adsparc.com"/>
    <s v="AdSparc (dailymotion.com)"/>
    <s v="8e815d90fc2223b3bbf431c8ab1fb14a"/>
    <s v="Gamepressure.com BTF 728x90 KMN2"/>
    <x v="1"/>
    <n v="0"/>
    <n v="7.2725999999999997"/>
    <n v="0.4728"/>
    <n v="19"/>
    <n v="5"/>
    <n v="6.5000000000000002E-2"/>
    <n v="1.3269980400000001"/>
    <n v="1"/>
    <n v="54387"/>
    <x v="3"/>
    <n v="0.24641938199999999"/>
    <x v="225"/>
    <m/>
    <m/>
    <n v="0.24641938201607499"/>
    <n v="4.6819682583054245"/>
    <n v="4.6819682583054245"/>
  </r>
  <r>
    <x v="1"/>
    <s v="dawid.wasniowski@adsparc.com"/>
    <s v="AdSparc (dailymotion.com)"/>
    <s v="fa8ab328d5533b19252dbf2b77c482e2"/>
    <s v="Tribune.com.pk 300x250"/>
    <x v="2"/>
    <n v="0"/>
    <n v="7.5186999999999999"/>
    <n v="0.59360000000000002"/>
    <n v="19"/>
    <n v="5"/>
    <n v="7.9000000000000001E-2"/>
    <n v="1.08701721"/>
    <n v="0.8"/>
    <n v="54387"/>
    <x v="4"/>
    <n v="0.2640410883"/>
    <x v="226"/>
    <m/>
    <m/>
    <n v="0.26404108830887002"/>
    <n v="5.01678067786853"/>
    <n v="5.01678067786853"/>
  </r>
  <r>
    <x v="1"/>
    <s v="dawid.wasniowski@adsparc.com"/>
    <s v="AdSparc (dailymotion.com)"/>
    <s v="18d442f11172233ba8cb49bc4964df10"/>
    <s v="Javedch.com _KMN_ME_ 728x90"/>
    <x v="9"/>
    <n v="0"/>
    <n v="7.4745999999999997"/>
    <n v="0.60540000000000005"/>
    <n v="18"/>
    <n v="5"/>
    <n v="8.1000000000000003E-2"/>
    <n v="0.97801769999999999"/>
    <n v="0.65"/>
    <n v="54387"/>
    <x v="3"/>
    <n v="0.33539035070000001"/>
    <x v="21"/>
    <m/>
    <m/>
    <n v="0.3"/>
    <n v="5.3999999999999995"/>
    <n v="5.3999999999999995"/>
  </r>
  <r>
    <x v="1"/>
    <s v="dawid.wasniowski@adsparc.com"/>
    <s v="AdSparc (dailymotion.com)"/>
    <s v="39dc8136daec05641772d370c03eebac"/>
    <s v="Javedch.com _KMN_EU_ 300x250"/>
    <x v="2"/>
    <n v="0"/>
    <n v="24.8506"/>
    <n v="0.76129999999999998"/>
    <n v="17"/>
    <n v="7"/>
    <n v="3.0599999999999999E-2"/>
    <n v="0.76468380999999996"/>
    <n v="0.45"/>
    <n v="54387"/>
    <x v="3"/>
    <n v="0.41152147239999998"/>
    <x v="3"/>
    <m/>
    <m/>
    <n v="0.39999999999999902"/>
    <n v="6.7999999999999829"/>
    <n v="6.7999999999999829"/>
  </r>
  <r>
    <x v="1"/>
    <s v="dawid.wasniowski@adsparc.com"/>
    <s v="AdSparc (dailymotion.com)"/>
    <s v="0bc816aa38c5c95dca99baec8028e4e5"/>
    <s v="News18.com ME KMN 300x250"/>
    <x v="1"/>
    <n v="0"/>
    <n v="10.6607"/>
    <n v="0.3402"/>
    <n v="16"/>
    <n v="4"/>
    <n v="3.1899999999999998E-2"/>
    <n v="1.5950451400000001"/>
    <n v="1.0900000000000001"/>
    <n v="54387"/>
    <x v="3"/>
    <n v="0.31663375980000003"/>
    <x v="2"/>
    <m/>
    <m/>
    <n v="0.25"/>
    <n v="4"/>
    <n v="4"/>
  </r>
  <r>
    <x v="1"/>
    <s v="dawid.wasniowski@adsparc.com"/>
    <s v="AdSparc (dailymotion.com)"/>
    <s v="809fe90de6ac7944a2a49167187089cd"/>
    <s v="NIE-kannadaprabha.com- 728x90"/>
    <x v="1"/>
    <n v="0"/>
    <n v="2.8753000000000002"/>
    <n v="0.29630000000000001"/>
    <n v="16"/>
    <n v="3"/>
    <n v="0.10299999999999999"/>
    <n v="1.8510125399999999"/>
    <n v="1.5"/>
    <n v="54387"/>
    <x v="3"/>
    <n v="0.1896327169"/>
    <x v="227"/>
    <m/>
    <m/>
    <n v="0.18963271685334701"/>
    <n v="3.0341234696535522"/>
    <n v="3.0341234696535522"/>
  </r>
  <r>
    <x v="1"/>
    <s v="dawid.wasniowski@adsparc.com"/>
    <s v="AdSparc (dailymotion.com)"/>
    <s v="cbba06e6a19430a01b8ffd9a3f0848da"/>
    <s v="News18.com KMN2 300x250"/>
    <x v="1"/>
    <n v="0"/>
    <n v="6.2154999999999996"/>
    <n v="0.2082"/>
    <n v="16"/>
    <n v="4"/>
    <n v="3.3500000000000002E-2"/>
    <n v="2.56274443"/>
    <n v="1.9"/>
    <n v="54387"/>
    <x v="3"/>
    <n v="0.2586073035"/>
    <x v="2"/>
    <m/>
    <m/>
    <n v="0.25"/>
    <n v="4"/>
    <n v="4"/>
  </r>
  <r>
    <x v="1"/>
    <s v="dawid.wasniowski@adsparc.com"/>
    <s v="AdSparc (dailymotion.com)"/>
    <s v="14251770e12f6bdad88208f6d57ed646"/>
    <s v="Lifeisaboard.com_KMN2_300x250"/>
    <x v="9"/>
    <n v="0"/>
    <n v="12.867900000000001"/>
    <n v="0.51049999999999995"/>
    <n v="15"/>
    <n v="4"/>
    <n v="3.9699999999999999E-2"/>
    <n v="0.97862039999999995"/>
    <n v="0.45"/>
    <n v="54387"/>
    <x v="3"/>
    <n v="0.5401689972"/>
    <x v="21"/>
    <m/>
    <m/>
    <n v="0.3"/>
    <n v="4.5"/>
    <n v="4.5"/>
  </r>
  <r>
    <x v="1"/>
    <s v="dawid.wasniowski@adsparc.com"/>
    <s v="AdSparc (dailymotion.com)"/>
    <s v="3bec368bd5c52a2190f0238be0928716"/>
    <s v="News18.com ME KMN 300x600"/>
    <x v="1"/>
    <n v="0"/>
    <n v="9.9319000000000006"/>
    <n v="0.3241"/>
    <n v="15"/>
    <n v="4"/>
    <n v="3.2599999999999997E-2"/>
    <n v="1.5873043899999999"/>
    <n v="1.0900000000000001"/>
    <n v="54387"/>
    <x v="3"/>
    <n v="0.31330121080000001"/>
    <x v="2"/>
    <m/>
    <m/>
    <n v="0.25"/>
    <n v="3.75"/>
    <n v="3.75"/>
  </r>
  <r>
    <x v="1"/>
    <s v="dawid.wasniowski@adsparc.com"/>
    <s v="AdSparc (dailymotion.com)"/>
    <s v="561e87b1fc96a690c9924aa2d7c62cb3"/>
    <s v="Ibnlive.com 728x90 KMN2 [deleted]"/>
    <x v="1"/>
    <n v="0"/>
    <n v="16.6068"/>
    <n v="0.22720000000000001"/>
    <n v="15"/>
    <n v="2"/>
    <n v="1.37E-2"/>
    <n v="2.1765796900000001"/>
    <n v="1.9"/>
    <n v="54387"/>
    <x v="3"/>
    <n v="0.12707078590000001"/>
    <x v="228"/>
    <m/>
    <m/>
    <n v="0.12707078585149501"/>
    <n v="1.9060617877724251"/>
    <n v="1.9060617877724251"/>
  </r>
  <r>
    <x v="1"/>
    <s v="dawid.wasniowski@adsparc.com"/>
    <s v="AdSparc (dailymotion.com)"/>
    <s v="7491dec38304c49aecbf41b8a1b802b9"/>
    <s v="Javedch.com _KMN2_EU_ 300x250"/>
    <x v="9"/>
    <n v="0"/>
    <n v="20.520600000000002"/>
    <n v="1.8230999999999999"/>
    <n v="15"/>
    <n v="-1"/>
    <n v="8.8800000000000004E-2"/>
    <n v="0.27714219000000001"/>
    <n v="0.3"/>
    <n v="54387"/>
    <x v="3"/>
    <n v="-8.2476850199999993E-2"/>
    <x v="229"/>
    <m/>
    <m/>
    <n v="-8.2476850215593395E-2"/>
    <n v="-1.2371527532339008"/>
    <n v="-1.2371527532339008"/>
  </r>
  <r>
    <x v="1"/>
    <s v="dawid.wasniowski@adsparc.com"/>
    <s v="AdSparc (dailymotion.com)"/>
    <s v="8a6e00467e2389521096782153c7d243"/>
    <s v="India.com - 160x600_KMN"/>
    <x v="1"/>
    <n v="0"/>
    <n v="0.89939999999999998"/>
    <n v="0.19819999999999999"/>
    <n v="15"/>
    <n v="3"/>
    <n v="0.22040000000000001"/>
    <n v="2.5181261300000002"/>
    <n v="1.95"/>
    <n v="54387"/>
    <x v="3"/>
    <n v="0.22561464270000001"/>
    <x v="230"/>
    <m/>
    <m/>
    <n v="0.225614642662926"/>
    <n v="3.3842196399438897"/>
    <n v="3.3842196399438897"/>
  </r>
  <r>
    <x v="1"/>
    <s v="dawid.wasniowski@adsparc.com"/>
    <s v="AdSparc (dailymotion.com)"/>
    <s v="f6f92ae42b62f3c0e3865e1c63ad7a84"/>
    <s v="Dnaindia.com _KMN2 300x250"/>
    <x v="1"/>
    <n v="0"/>
    <n v="3.1259999999999999"/>
    <n v="0.23580000000000001"/>
    <n v="15"/>
    <n v="2"/>
    <n v="7.5399999999999995E-2"/>
    <n v="2.0870948199999999"/>
    <n v="1.8"/>
    <n v="54387"/>
    <x v="3"/>
    <n v="0.1375571522"/>
    <x v="231"/>
    <m/>
    <m/>
    <n v="0.13755715218811199"/>
    <n v="2.0633572828216797"/>
    <n v="2.0633572828216797"/>
  </r>
  <r>
    <x v="1"/>
    <s v="dawid.wasniowski@adsparc.com"/>
    <s v="AdSparc (dailymotion.com)"/>
    <s v="287c47ed292085e92e8c876d7685f1b4"/>
    <s v="Tribune.com.pk ATF 728x90"/>
    <x v="2"/>
    <n v="0"/>
    <n v="12.2491"/>
    <n v="0.43369999999999997"/>
    <n v="14"/>
    <n v="4"/>
    <n v="3.5400000000000001E-2"/>
    <n v="1.10312912"/>
    <n v="0.8"/>
    <n v="54387"/>
    <x v="4"/>
    <n v="0.27479024219999998"/>
    <x v="232"/>
    <m/>
    <m/>
    <n v="0.27479024215460801"/>
    <n v="3.8470633901645122"/>
    <n v="3.8470633901645122"/>
  </r>
  <r>
    <x v="1"/>
    <s v="dawid.wasniowski@adsparc.com"/>
    <s v="AdSparc (dailymotion.com)"/>
    <s v="6e08b0c2f0ad2eebd0f7e0798222da5d"/>
    <s v="IB_Weddingbee.com _KMN_ 728x90"/>
    <x v="1"/>
    <n v="0"/>
    <n v="0.95189999999999997"/>
    <n v="0.34389999999999998"/>
    <n v="13"/>
    <n v="3"/>
    <n v="0.36130000000000001"/>
    <n v="1.2212253399999999"/>
    <n v="0.9"/>
    <n v="54387"/>
    <x v="3"/>
    <n v="0.26303527090000001"/>
    <x v="2"/>
    <m/>
    <m/>
    <n v="0.25"/>
    <n v="3.25"/>
    <n v="3.25"/>
  </r>
  <r>
    <x v="1"/>
    <s v="dawid.wasniowski@adsparc.com"/>
    <s v="AdSparc (dailymotion.com)"/>
    <s v="c4c0b94ea60540e8c672d1628a800968"/>
    <s v="Cyclerlife.com_KMN2_728x90"/>
    <x v="1"/>
    <n v="0"/>
    <n v="13.847"/>
    <n v="0.55049999999999999"/>
    <n v="13"/>
    <n v="3"/>
    <n v="3.9800000000000002E-2"/>
    <n v="0.78590890999999996"/>
    <n v="0.35"/>
    <n v="54387"/>
    <x v="3"/>
    <n v="0.55465577020000001"/>
    <x v="2"/>
    <m/>
    <m/>
    <n v="0.25"/>
    <n v="3.25"/>
    <n v="3.25"/>
  </r>
  <r>
    <x v="1"/>
    <s v="dawid.wasniowski@adsparc.com"/>
    <s v="AdSparc (dailymotion.com)"/>
    <s v="e423e4cc2cb3b5851a5c3998e39509a5"/>
    <s v="IB_Doityourself.com _KMN_ 300x250"/>
    <x v="1"/>
    <n v="0"/>
    <n v="0.88049999999999995"/>
    <n v="0.31309999999999999"/>
    <n v="13"/>
    <n v="3"/>
    <n v="0.35560000000000003"/>
    <n v="1.41865876"/>
    <n v="1.1000000000000001"/>
    <n v="54387"/>
    <x v="3"/>
    <n v="0.2246197382"/>
    <x v="233"/>
    <m/>
    <m/>
    <n v="0.224619738238415"/>
    <n v="2.920056597099395"/>
    <n v="2.920056597099395"/>
  </r>
  <r>
    <x v="1"/>
    <s v="dawid.wasniowski@adsparc.com"/>
    <s v="AdSparc (dailymotion.com)"/>
    <s v="81876f2340455b138caba9d64eb97a06"/>
    <s v="Diyncrafts.com NS_Mob_KMN2 728x90"/>
    <x v="1"/>
    <n v="0"/>
    <n v="9.5312000000000001"/>
    <n v="0.3735"/>
    <n v="12"/>
    <n v="3"/>
    <n v="3.9199999999999999E-2"/>
    <n v="1.0314782899999999"/>
    <n v="0.8"/>
    <n v="54387"/>
    <x v="3"/>
    <n v="0.2244141204"/>
    <x v="234"/>
    <m/>
    <m/>
    <n v="0.224414120439038"/>
    <n v="2.6929694452684561"/>
    <n v="2.6929694452684561"/>
  </r>
  <r>
    <x v="1"/>
    <s v="dawid.wasniowski@adsparc.com"/>
    <s v="AdSparc (dailymotion.com)"/>
    <s v="4aa1aad8f19c038ebefe8aa041d1d877"/>
    <s v="Firstpost.com_KMN_300x600"/>
    <x v="1"/>
    <n v="0"/>
    <n v="2.9803999999999999"/>
    <n v="0.1699"/>
    <n v="11"/>
    <n v="2"/>
    <n v="5.7000000000000002E-2"/>
    <n v="2.2031105499999999"/>
    <n v="1.8"/>
    <n v="54387"/>
    <x v="3"/>
    <n v="0.18297336489999999"/>
    <x v="235"/>
    <m/>
    <m/>
    <n v="0.18297336487827201"/>
    <n v="2.0127070136609921"/>
    <n v="2.0127070136609921"/>
  </r>
  <r>
    <x v="1"/>
    <s v="dawid.wasniowski@adsparc.com"/>
    <s v="AdSparc (dailymotion.com)"/>
    <s v="7eedfb4d32af4b0de2c154d49e60b044"/>
    <s v="AllAfrica_300x600_D_US/CA_KMN"/>
    <x v="1"/>
    <n v="0"/>
    <n v="0.7177"/>
    <n v="0.22409999999999999"/>
    <n v="11"/>
    <n v="3"/>
    <n v="0.31219999999999998"/>
    <n v="1.66732547"/>
    <n v="1.25"/>
    <n v="54387"/>
    <x v="3"/>
    <n v="0.25029634439999998"/>
    <x v="2"/>
    <m/>
    <m/>
    <n v="0.25"/>
    <n v="2.75"/>
    <n v="2.75"/>
  </r>
  <r>
    <x v="1"/>
    <s v="dawid.wasniowski@adsparc.com"/>
    <s v="AdSparc (dailymotion.com)"/>
    <s v="86356a8925df9f8320c1fcffeb840006"/>
    <s v="Diply_Dsk_Hdr_Ad1_728x90_T1_KMN"/>
    <x v="1"/>
    <n v="0"/>
    <n v="1.7410000000000001"/>
    <n v="0.24490000000000001"/>
    <n v="11"/>
    <n v="2"/>
    <n v="0.14069999999999999"/>
    <n v="1.4991834399999999"/>
    <n v="1"/>
    <n v="54387"/>
    <x v="5"/>
    <n v="0.33297021809999999"/>
    <x v="2"/>
    <m/>
    <m/>
    <n v="0.25"/>
    <n v="2.75"/>
    <n v="2.75"/>
  </r>
  <r>
    <x v="1"/>
    <s v="dawid.wasniowski@adsparc.com"/>
    <s v="AdSparc (dailymotion.com)"/>
    <s v="90720f3b154b824022d05d7058e7aabd"/>
    <s v="IB_Doityourself.com _KMN_ 728x90"/>
    <x v="1"/>
    <n v="0"/>
    <n v="1.0737000000000001"/>
    <n v="0.28939999999999999"/>
    <n v="11"/>
    <n v="3"/>
    <n v="0.26950000000000002"/>
    <n v="1.31160207"/>
    <n v="0.9"/>
    <n v="54387"/>
    <x v="3"/>
    <n v="0.31381627239999998"/>
    <x v="2"/>
    <m/>
    <m/>
    <n v="0.25"/>
    <n v="2.75"/>
    <n v="2.75"/>
  </r>
  <r>
    <x v="1"/>
    <s v="dawid.wasniowski@adsparc.com"/>
    <s v="AdSparc (dailymotion.com)"/>
    <s v="9b077be98c0ba744c8af6dc0957c7262"/>
    <s v="cricketcountry.com-728x90_KMN"/>
    <x v="1"/>
    <n v="0"/>
    <n v="0.78869999999999996"/>
    <n v="0.21"/>
    <n v="11"/>
    <n v="3"/>
    <n v="0.26629999999999998"/>
    <n v="1.7879932000000001"/>
    <n v="1.35"/>
    <n v="54387"/>
    <x v="3"/>
    <n v="0.24496357029999999"/>
    <x v="236"/>
    <m/>
    <m/>
    <n v="0.24496357030075899"/>
    <n v="2.694599273308349"/>
    <n v="2.694599273308349"/>
  </r>
  <r>
    <x v="1"/>
    <s v="dawid.wasniowski@adsparc.com"/>
    <s v="AdSparc (dailymotion.com)"/>
    <s v="9b4c1372a43b6eb0690e278170f29f5d"/>
    <s v="Areah.com.br _KMN_ 300x250"/>
    <x v="9"/>
    <n v="0"/>
    <n v="5.4420999999999999"/>
    <n v="1.2463"/>
    <n v="11"/>
    <n v="3"/>
    <n v="0.22900000000000001"/>
    <n v="0.30252178000000002"/>
    <n v="0.1"/>
    <n v="54387"/>
    <x v="3"/>
    <n v="0.66944528650000001"/>
    <x v="21"/>
    <m/>
    <m/>
    <n v="0.3"/>
    <n v="3.3"/>
    <n v="3.3"/>
  </r>
  <r>
    <x v="1"/>
    <s v="dawid.wasniowski@adsparc.com"/>
    <s v="AdSparc (dailymotion.com)"/>
    <s v="e153daaf260d70a38f72a142c06e4265"/>
    <s v="Hollywoodlife.com 728x90 KMN2"/>
    <x v="12"/>
    <n v="0"/>
    <n v="4.7085999999999997"/>
    <n v="0.2631"/>
    <n v="11"/>
    <n v="3"/>
    <n v="5.5899999999999998E-2"/>
    <n v="1.4136573400000001"/>
    <n v="1"/>
    <n v="54387"/>
    <x v="3"/>
    <n v="0.2926150005"/>
    <x v="237"/>
    <m/>
    <m/>
    <n v="0.29261500048016897"/>
    <n v="3.2187650052818588"/>
    <n v="3.2187650052818588"/>
  </r>
  <r>
    <x v="1"/>
    <s v="dawid.wasniowski@adsparc.com"/>
    <s v="AdSparc (dailymotion.com)"/>
    <s v="f52666e546bb4e629d6aa50a047df2fb"/>
    <s v="Yourcareeverywhere_mob_320x50_KMN"/>
    <x v="1"/>
    <n v="0"/>
    <n v="4.4748999999999999"/>
    <n v="0.54349999999999998"/>
    <n v="11"/>
    <n v="3"/>
    <n v="0.1215"/>
    <n v="0.67215139999999995"/>
    <n v="0.4"/>
    <n v="54387"/>
    <x v="3"/>
    <n v="0.40489597999999999"/>
    <x v="2"/>
    <m/>
    <m/>
    <n v="0.25"/>
    <n v="2.75"/>
    <n v="2.75"/>
  </r>
  <r>
    <x v="1"/>
    <s v="dawid.wasniowski@adsparc.com"/>
    <s v="AdSparc (dailymotion.com)"/>
    <s v="0fc7fd5584d7ac5c2a26d25a2ebabca6"/>
    <s v="Hollywoodlife.com ROW 300x250 KMN2"/>
    <x v="9"/>
    <n v="0"/>
    <n v="35.508099999999999"/>
    <n v="0.53059999999999996"/>
    <n v="10"/>
    <n v="3"/>
    <n v="1.49E-2"/>
    <n v="0.60273253000000004"/>
    <n v="0.4"/>
    <n v="54387"/>
    <x v="3"/>
    <n v="0.3363557183"/>
    <x v="25"/>
    <m/>
    <m/>
    <n v="0.29999999999999899"/>
    <n v="2.9999999999999898"/>
    <n v="2.9999999999999898"/>
  </r>
  <r>
    <x v="1"/>
    <s v="dawid.wasniowski@adsparc.com"/>
    <s v="AdSparc (dailymotion.com)"/>
    <s v="4c80c7830e34e427fb774118e442e453"/>
    <s v="Hollywoodlife.com 300x250 KMN2"/>
    <x v="9"/>
    <n v="0"/>
    <n v="3.1680999999999999"/>
    <n v="0.21709999999999999"/>
    <n v="10"/>
    <n v="3"/>
    <n v="6.8500000000000005E-2"/>
    <n v="1.4941447400000001"/>
    <n v="1"/>
    <n v="54387"/>
    <x v="3"/>
    <n v="0.33072079609999999"/>
    <x v="21"/>
    <m/>
    <m/>
    <n v="0.3"/>
    <n v="3"/>
    <n v="3"/>
  </r>
  <r>
    <x v="1"/>
    <s v="dawid.wasniowski@adsparc.com"/>
    <s v="AdSparc (dailymotion.com)"/>
    <s v="781a5757564932fcfa7f1fca6ddacc8d"/>
    <s v="Topix.com_300x250_KMN"/>
    <x v="1"/>
    <n v="0"/>
    <n v="2.3180999999999998"/>
    <n v="0.32590000000000002"/>
    <n v="10"/>
    <n v="2"/>
    <n v="0.1406"/>
    <n v="0.99088319000000002"/>
    <n v="0.6"/>
    <n v="54387"/>
    <x v="3"/>
    <n v="0.39447958599999999"/>
    <x v="2"/>
    <m/>
    <m/>
    <n v="0.25"/>
    <n v="2.5"/>
    <n v="2.5"/>
  </r>
  <r>
    <x v="1"/>
    <s v="dawid.wasniowski@adsparc.com"/>
    <s v="AdSparc (dailymotion.com)"/>
    <s v="8aeea1be3e3a3760276a0984914ffac0"/>
    <s v="Bollywoodlife.com-300x250_KMN"/>
    <x v="1"/>
    <n v="0"/>
    <n v="1.9152"/>
    <n v="0.184"/>
    <n v="10"/>
    <n v="3"/>
    <n v="9.6100000000000005E-2"/>
    <n v="1.8782608700000001"/>
    <n v="1.35"/>
    <n v="54387"/>
    <x v="3"/>
    <n v="0.28125"/>
    <x v="2"/>
    <m/>
    <m/>
    <n v="0.25"/>
    <n v="2.5"/>
    <n v="2.5"/>
  </r>
  <r>
    <x v="1"/>
    <s v="dawid.wasniowski@adsparc.com"/>
    <s v="AdSparc (dailymotion.com)"/>
    <s v="eb515a5eb69a4b8c14b87bea32177349"/>
    <s v="Webdunia.com KMN 728x90"/>
    <x v="1"/>
    <n v="0"/>
    <n v="5.3232999999999997"/>
    <n v="0.2205"/>
    <n v="10"/>
    <n v="2"/>
    <n v="4.1399999999999999E-2"/>
    <n v="1.4835115000000001"/>
    <n v="1.1000000000000001"/>
    <n v="54387"/>
    <x v="3"/>
    <n v="0.25851602759999998"/>
    <x v="2"/>
    <m/>
    <m/>
    <n v="0.25"/>
    <n v="2.5"/>
    <n v="2.5"/>
  </r>
  <r>
    <x v="1"/>
    <s v="dawid.wasniowski@adsparc.com"/>
    <s v="AdSparc (dailymotion.com)"/>
    <s v="3c46aea7c1dae95183ef2f4b636897dc"/>
    <s v="Queerty.com_300x250_KMN"/>
    <x v="1"/>
    <n v="0"/>
    <n v="5.1083999999999996"/>
    <n v="0.68120000000000003"/>
    <n v="9"/>
    <n v="2"/>
    <n v="0.13339999999999999"/>
    <n v="0.46240956"/>
    <n v="0.3"/>
    <n v="54387"/>
    <x v="3"/>
    <n v="0.35122448979999998"/>
    <x v="2"/>
    <m/>
    <m/>
    <n v="0.25"/>
    <n v="2.25"/>
    <n v="2.25"/>
  </r>
  <r>
    <x v="1"/>
    <s v="dawid.wasniowski@adsparc.com"/>
    <s v="AdSparc (dailymotion.com)"/>
    <s v="fdbb47eebcde8f3e014a40b3d6cf8df2"/>
    <s v="AllAfrica_728x90_D_US/CA_KMN2"/>
    <x v="1"/>
    <n v="0"/>
    <n v="0.78459999999999996"/>
    <n v="0.2767"/>
    <n v="9"/>
    <n v="2"/>
    <n v="0.35270000000000001"/>
    <n v="1.0245998999999999"/>
    <n v="0.8"/>
    <n v="54387"/>
    <x v="3"/>
    <n v="0.21920741690000001"/>
    <x v="238"/>
    <m/>
    <m/>
    <n v="0.21920741692489801"/>
    <n v="1.9728667523240822"/>
    <n v="1.9728667523240822"/>
  </r>
  <r>
    <x v="1"/>
    <s v="dawid.wasniowski@adsparc.com"/>
    <s v="AdSparc (dailymotion.com)"/>
    <s v="046ea8b9a5fca377caf3ff9cb14b49f9"/>
    <s v="Traileraddict.com _KMN_ 300x250"/>
    <x v="1"/>
    <n v="0"/>
    <n v="2.2349999999999999"/>
    <n v="0.2034"/>
    <n v="8"/>
    <n v="2"/>
    <n v="9.0999999999999998E-2"/>
    <n v="1.2736213599999999"/>
    <n v="0.7"/>
    <n v="54387"/>
    <x v="3"/>
    <n v="0.45038610039999999"/>
    <x v="23"/>
    <m/>
    <m/>
    <n v="0.249999999999999"/>
    <n v="1.999999999999992"/>
    <n v="1.999999999999992"/>
  </r>
  <r>
    <x v="1"/>
    <s v="dawid.wasniowski@adsparc.com"/>
    <s v="AdSparc (dailymotion.com)"/>
    <s v="05ef341c8ce99c0a360224ef0eabfc37"/>
    <s v="DNA - 160x600_KMN"/>
    <x v="1"/>
    <n v="0"/>
    <n v="0.79720000000000002"/>
    <n v="0.10489999999999999"/>
    <n v="8"/>
    <n v="2"/>
    <n v="0.13150000000000001"/>
    <n v="2.4036103500000001"/>
    <n v="1.95"/>
    <n v="54387"/>
    <x v="3"/>
    <n v="0.18872041940000001"/>
    <x v="239"/>
    <m/>
    <m/>
    <n v="0.18872041944168899"/>
    <n v="1.5097633555335119"/>
    <n v="1.5097633555335119"/>
  </r>
  <r>
    <x v="1"/>
    <s v="dawid.wasniowski@adsparc.com"/>
    <s v="AdSparc (dailymotion.com)"/>
    <s v="57016217a44d32ccaabfdee921cf5d12"/>
    <s v="Queerty.com_160x600_KMN"/>
    <x v="1"/>
    <n v="0"/>
    <n v="4.5796999999999999"/>
    <n v="0.53680000000000005"/>
    <n v="8"/>
    <n v="2"/>
    <n v="0.1172"/>
    <n v="0.46622754"/>
    <n v="0.3"/>
    <n v="54387"/>
    <x v="3"/>
    <n v="0.35653737479999997"/>
    <x v="2"/>
    <m/>
    <m/>
    <n v="0.25"/>
    <n v="2"/>
    <n v="2"/>
  </r>
  <r>
    <x v="1"/>
    <s v="dawid.wasniowski@adsparc.com"/>
    <s v="AdSparc (dailymotion.com)"/>
    <s v="7b015bd1c33afe622df9cfc1334a3db0"/>
    <s v="IBTimes-IN-ATF- 728x90"/>
    <x v="24"/>
    <n v="0"/>
    <n v="5.4936999999999996"/>
    <n v="0.1918"/>
    <n v="8"/>
    <n v="2"/>
    <n v="3.49E-2"/>
    <n v="1.43284916"/>
    <n v="1.1000000000000001"/>
    <n v="54387"/>
    <x v="3"/>
    <n v="0.23229881469999999"/>
    <x v="240"/>
    <m/>
    <m/>
    <n v="0.232298814722395"/>
    <n v="1.85839051777916"/>
    <n v="1.85839051777916"/>
  </r>
  <r>
    <x v="1"/>
    <s v="dawid.wasniowski@adsparc.com"/>
    <s v="AdSparc (dailymotion.com)"/>
    <s v="8e8d24b5f2ab397a4b8b43c68a761114"/>
    <s v="AllAfrica_300x250_D_UK/AU_KMN"/>
    <x v="1"/>
    <n v="0"/>
    <n v="1.4985999999999999"/>
    <n v="0.29289999999999999"/>
    <n v="8"/>
    <n v="2"/>
    <n v="0.19550000000000001"/>
    <n v="0.95788832000000002"/>
    <n v="0.65"/>
    <n v="54387"/>
    <x v="3"/>
    <n v="0.3214240257"/>
    <x v="2"/>
    <m/>
    <m/>
    <n v="0.25"/>
    <n v="2"/>
    <n v="2"/>
  </r>
  <r>
    <x v="1"/>
    <s v="dawid.wasniowski@adsparc.com"/>
    <s v="AdSparc (dailymotion.com)"/>
    <s v="9e13f4b92796695de8795ef02e727b61"/>
    <s v="Moneycontrol.com KMN2 300x250"/>
    <x v="1"/>
    <n v="0"/>
    <n v="3.5434000000000001"/>
    <n v="9.2600000000000002E-2"/>
    <n v="8"/>
    <n v="2"/>
    <n v="2.6100000000000002E-2"/>
    <n v="2.8503086400000002"/>
    <n v="2.35"/>
    <n v="54387"/>
    <x v="3"/>
    <n v="0.1755278831"/>
    <x v="241"/>
    <m/>
    <m/>
    <n v="0.17552788305360001"/>
    <n v="1.4042230644288001"/>
    <n v="1.4042230644288001"/>
  </r>
  <r>
    <x v="1"/>
    <s v="dawid.wasniowski@adsparc.com"/>
    <s v="AdSparc (dailymotion.com)"/>
    <s v="a72184ce96234017bff648b8fd11a0fc"/>
    <s v="Ibnlive.com 300x250 ME KMN [deleted]"/>
    <x v="1"/>
    <n v="0"/>
    <n v="8.3775999999999993"/>
    <n v="0.18990000000000001"/>
    <n v="8"/>
    <n v="1"/>
    <n v="2.2700000000000001E-2"/>
    <n v="1.32154945"/>
    <n v="1.0900000000000001"/>
    <n v="54387"/>
    <x v="3"/>
    <n v="0.17521058619999999"/>
    <x v="242"/>
    <m/>
    <m/>
    <n v="0.175210586226522"/>
    <n v="1.401684689812176"/>
    <n v="1.401684689812176"/>
  </r>
  <r>
    <x v="1"/>
    <s v="dawid.wasniowski@adsparc.com"/>
    <s v="AdSparc (dailymotion.com)"/>
    <s v="927307e7b730c5e2ce2531b1c673c82c"/>
    <s v="Zumi.pl KMN 728x90"/>
    <x v="1"/>
    <n v="0"/>
    <n v="5.0704000000000002"/>
    <n v="0.2099"/>
    <n v="7"/>
    <n v="2"/>
    <n v="4.1399999999999999E-2"/>
    <n v="1.1293637299999999"/>
    <n v="0.45"/>
    <n v="54387"/>
    <x v="5"/>
    <n v="0.60154555310000002"/>
    <x v="23"/>
    <m/>
    <m/>
    <n v="0.249999999999999"/>
    <n v="1.7499999999999929"/>
    <n v="1.7499999999999929"/>
  </r>
  <r>
    <x v="1"/>
    <s v="dawid.wasniowski@adsparc.com"/>
    <s v="AdSparc (dailymotion.com)"/>
    <s v="929536bc5f5ea89aeca64da7a19e043e"/>
    <s v="Celebwild.com 728x90"/>
    <x v="2"/>
    <n v="0"/>
    <n v="1.3488"/>
    <n v="0.27739999999999998"/>
    <n v="7"/>
    <n v="2"/>
    <n v="0.20569999999999999"/>
    <n v="0.84739958999999998"/>
    <n v="0.55000000000000004"/>
    <n v="54387"/>
    <x v="4"/>
    <n v="0.35095554950000002"/>
    <x v="243"/>
    <m/>
    <m/>
    <n v="0.35095554947892899"/>
    <n v="2.456688846352503"/>
    <n v="2.456688846352503"/>
  </r>
  <r>
    <x v="1"/>
    <s v="dawid.wasniowski@adsparc.com"/>
    <s v="AdSparc (dailymotion.com)"/>
    <s v="9b0110576ca92176be81c676994ebd7b"/>
    <s v="Traileraddict.com _KMN_ 728x90"/>
    <x v="1"/>
    <n v="0"/>
    <n v="2.2831999999999999"/>
    <n v="0.18240000000000001"/>
    <n v="7"/>
    <n v="2"/>
    <n v="7.9899999999999999E-2"/>
    <n v="1.2463586499999999"/>
    <n v="0.7"/>
    <n v="54387"/>
    <x v="3"/>
    <n v="0.43836391050000001"/>
    <x v="2"/>
    <m/>
    <m/>
    <n v="0.25"/>
    <n v="1.75"/>
    <n v="1.75"/>
  </r>
  <r>
    <x v="1"/>
    <s v="dawid.wasniowski@adsparc.com"/>
    <s v="AdSparc (dailymotion.com)"/>
    <s v="aa382f7d50ed9d371ad8c709bd888aa4"/>
    <s v="Oasis.com-UK-728x90"/>
    <x v="2"/>
    <n v="0"/>
    <n v="2.8106"/>
    <n v="0.18459999999999999"/>
    <n v="7"/>
    <n v="1"/>
    <n v="6.5699999999999995E-2"/>
    <n v="1.24112186"/>
    <n v="1"/>
    <n v="54387"/>
    <x v="4"/>
    <n v="0.1942773431"/>
    <x v="244"/>
    <m/>
    <m/>
    <n v="0.19427734314122699"/>
    <n v="1.3599414019885889"/>
    <n v="1.3599414019885889"/>
  </r>
  <r>
    <x v="1"/>
    <s v="dawid.wasniowski@adsparc.com"/>
    <s v="AdSparc (dailymotion.com)"/>
    <s v="c07fc46f68c5da2d30b0c72b6fae8867"/>
    <s v="Traileraddict.com _KMN_ 160x600"/>
    <x v="1"/>
    <n v="0"/>
    <n v="2.4098999999999999"/>
    <n v="0.1845"/>
    <n v="7"/>
    <n v="2"/>
    <n v="7.6600000000000001E-2"/>
    <n v="1.23592722"/>
    <n v="0.7"/>
    <n v="54387"/>
    <x v="3"/>
    <n v="0.4336236061"/>
    <x v="2"/>
    <m/>
    <m/>
    <n v="0.25"/>
    <n v="1.75"/>
    <n v="1.75"/>
  </r>
  <r>
    <x v="0"/>
    <s v="ohad@imonomy.com"/>
    <s v="Imonomy (foreverceleb.com)"/>
    <s v="## total ##"/>
    <m/>
    <x v="34"/>
    <n v="0.97270937999999996"/>
    <n v="19140.940200000001"/>
    <n v="3635.4517999999998"/>
    <n v="53275"/>
    <n v="13416"/>
    <n v="0.18990000000000001"/>
    <n v="0.48847460999999998"/>
    <n v="0.200488"/>
    <n v="53275"/>
    <x v="0"/>
    <n v="0.58956310779999999"/>
    <x v="245"/>
    <m/>
    <m/>
    <s v=""/>
    <s v=""/>
    <n v="13422.125516317887"/>
  </r>
  <r>
    <x v="1"/>
    <s v="ohad@imonomy.com"/>
    <s v="Imonomy (foreverceleb.com)"/>
    <s v="dcf447f3586e2d703bc5ec6d5be9aa2e"/>
    <s v="Viralscoop.com Mobile 320x50"/>
    <x v="1"/>
    <n v="1"/>
    <n v="2156.6080999999999"/>
    <n v="1032.1649"/>
    <n v="16359"/>
    <n v="4090"/>
    <n v="0.47860000000000003"/>
    <n v="0.52831371999999999"/>
    <n v="0.2"/>
    <n v="53275"/>
    <x v="3"/>
    <n v="0.62143705199999999"/>
    <x v="2"/>
    <s v="Y"/>
    <m/>
    <n v="0.25"/>
    <n v="4089.75"/>
    <n v="4089.75"/>
  </r>
  <r>
    <x v="1"/>
    <s v="ohad@imonomy.com"/>
    <s v="Imonomy (foreverceleb.com)"/>
    <s v="95c12a3a5eb7a77807210ce53f1bc96f"/>
    <s v="R7.com"/>
    <x v="1"/>
    <n v="1"/>
    <n v="1115.6605"/>
    <n v="632.6558"/>
    <n v="5282"/>
    <n v="1320"/>
    <n v="0.56710000000000005"/>
    <n v="0.27828222000000002"/>
    <n v="0.15"/>
    <n v="53275"/>
    <x v="5"/>
    <n v="0.46097885989999998"/>
    <x v="2"/>
    <s v="Y"/>
    <m/>
    <n v="0.25"/>
    <n v="1320.5"/>
    <n v="1320.5"/>
  </r>
  <r>
    <x v="1"/>
    <s v="ohad@imonomy.com"/>
    <s v="Imonomy (foreverceleb.com)"/>
    <s v="43d7831aaf054f4f1b54844ed1e60d6a"/>
    <s v="Viralands.com Mobile 320x50"/>
    <x v="1"/>
    <n v="1"/>
    <n v="4895.9969000000001"/>
    <n v="235.1584"/>
    <n v="3656"/>
    <n v="914"/>
    <n v="4.8000000000000001E-2"/>
    <n v="0.51824022999999997"/>
    <n v="0.2"/>
    <n v="53275"/>
    <x v="3"/>
    <n v="0.61407858749999999"/>
    <x v="23"/>
    <s v="Y"/>
    <m/>
    <n v="0.249999999999999"/>
    <n v="913.99999999999636"/>
    <n v="913.99999999999636"/>
  </r>
  <r>
    <x v="1"/>
    <s v="ohad@imonomy.com"/>
    <s v="Imonomy (foreverceleb.com)"/>
    <s v="2a6f833fe8f1fd53f0929b00f18fe9cd"/>
    <s v="247sports.com Mobile 320x50"/>
    <x v="1"/>
    <n v="1"/>
    <n v="785.96590000000003"/>
    <n v="150.6679"/>
    <n v="2200"/>
    <n v="550"/>
    <n v="0.19170000000000001"/>
    <n v="0.48668481000000002"/>
    <n v="0.27"/>
    <n v="53275"/>
    <x v="3"/>
    <n v="0.4452261669"/>
    <x v="2"/>
    <s v="Y"/>
    <m/>
    <n v="0.25"/>
    <n v="550"/>
    <n v="550"/>
  </r>
  <r>
    <x v="1"/>
    <s v="ohad@imonomy.com"/>
    <s v="Imonomy (foreverceleb.com)"/>
    <s v="c39da56074291c8fba9e7bfc383204d0"/>
    <s v="Todaysbuzz.com 728x90"/>
    <x v="1"/>
    <n v="1"/>
    <n v="201.43549999999999"/>
    <n v="98.170900000000003"/>
    <n v="1895"/>
    <n v="474"/>
    <n v="0.4874"/>
    <n v="0.64353852"/>
    <n v="0.2"/>
    <n v="53275"/>
    <x v="3"/>
    <n v="0.68921829489999997"/>
    <x v="2"/>
    <s v="Y"/>
    <m/>
    <n v="0.25"/>
    <n v="473.75"/>
    <n v="473.75"/>
  </r>
  <r>
    <x v="1"/>
    <s v="ohad@imonomy.com"/>
    <s v="Imonomy (foreverceleb.com)"/>
    <s v="2316b9ec43aa1af4a58e7b117482336e"/>
    <s v="Record.com.mx 728x90"/>
    <x v="1"/>
    <n v="1"/>
    <n v="254.1018"/>
    <n v="156.88740000000001"/>
    <n v="1797"/>
    <n v="449"/>
    <n v="0.61739999999999995"/>
    <n v="0.38178790000000001"/>
    <n v="0.2"/>
    <n v="53275"/>
    <x v="3"/>
    <n v="0.47614892580000001"/>
    <x v="2"/>
    <s v="Y"/>
    <m/>
    <n v="0.25"/>
    <n v="449.25"/>
    <n v="449.25"/>
  </r>
  <r>
    <x v="1"/>
    <s v="ohad@imonomy.com"/>
    <s v="Imonomy (foreverceleb.com)"/>
    <s v="0f396627f8eaa4f77f5f32843e63ba2a"/>
    <s v="Tonsofbuzz.com Mobile 320x50"/>
    <x v="1"/>
    <n v="1"/>
    <n v="346.64879999999999"/>
    <n v="76.145600000000002"/>
    <n v="1772"/>
    <n v="443"/>
    <n v="0.21970000000000001"/>
    <n v="0.77556974999999995"/>
    <n v="0.2"/>
    <n v="53275"/>
    <x v="3"/>
    <n v="0.74212506330000005"/>
    <x v="2"/>
    <s v="Y"/>
    <m/>
    <n v="0.25"/>
    <n v="443"/>
    <n v="443"/>
  </r>
  <r>
    <x v="1"/>
    <s v="ohad@imonomy.com"/>
    <s v="Imonomy (foreverceleb.com)"/>
    <s v="c0868eebeed253b59e54cba552dc5e1e"/>
    <s v="Thatviralfeed.com Mobile 320x50"/>
    <x v="1"/>
    <n v="1"/>
    <n v="692.82659999999998"/>
    <n v="78.024900000000002"/>
    <n v="1767"/>
    <n v="442"/>
    <n v="0.11260000000000001"/>
    <n v="0.75508432000000003"/>
    <n v="0.2"/>
    <n v="53275"/>
    <x v="3"/>
    <n v="0.73512891849999995"/>
    <x v="2"/>
    <s v="Y"/>
    <m/>
    <n v="0.25"/>
    <n v="441.75"/>
    <n v="441.75"/>
  </r>
  <r>
    <x v="1"/>
    <s v="ohad@imonomy.com"/>
    <s v="Imonomy (foreverceleb.com)"/>
    <s v="3c863a5e30c7b8a61239773388e53a7b"/>
    <s v="Shaker.news 728x90"/>
    <x v="1"/>
    <n v="1"/>
    <n v="117.35420000000001"/>
    <n v="39.620100000000001"/>
    <n v="1613"/>
    <n v="403"/>
    <n v="0.33760000000000001"/>
    <n v="1.35747113"/>
    <n v="0.2"/>
    <n v="53275"/>
    <x v="3"/>
    <n v="0.85266721629999997"/>
    <x v="2"/>
    <s v="Y"/>
    <m/>
    <n v="0.25"/>
    <n v="403.25"/>
    <n v="403.25"/>
  </r>
  <r>
    <x v="1"/>
    <s v="ohad@imonomy.com"/>
    <s v="Imonomy (foreverceleb.com)"/>
    <s v="394bb19e58f8b3961e5664023593f756"/>
    <s v="Buzzwize.com Mobile 320x50"/>
    <x v="1"/>
    <n v="1"/>
    <n v="528.61159999999995"/>
    <n v="75.646500000000003"/>
    <n v="1573"/>
    <n v="393"/>
    <n v="0.1431"/>
    <n v="0.69329635999999994"/>
    <n v="0.2"/>
    <n v="53275"/>
    <x v="3"/>
    <n v="0.71152307660000003"/>
    <x v="23"/>
    <s v="Y"/>
    <m/>
    <n v="0.249999999999999"/>
    <n v="393.24999999999841"/>
    <n v="393.24999999999841"/>
  </r>
  <r>
    <x v="1"/>
    <s v="ohad@imonomy.com"/>
    <s v="Imonomy (foreverceleb.com)"/>
    <s v="4881f7c264da84f6cdfb5c87bedd6ab9"/>
    <s v="Todaysbuzz.com Mobile 320x50"/>
    <x v="1"/>
    <n v="1"/>
    <n v="270.80239999999998"/>
    <n v="72.694100000000006"/>
    <n v="1495"/>
    <n v="374"/>
    <n v="0.26840000000000003"/>
    <n v="0.68546109"/>
    <n v="0.2"/>
    <n v="53275"/>
    <x v="3"/>
    <n v="0.70822559569999999"/>
    <x v="2"/>
    <s v="Y"/>
    <m/>
    <n v="0.25"/>
    <n v="373.75"/>
    <n v="373.75"/>
  </r>
  <r>
    <x v="1"/>
    <s v="ohad@imonomy.com"/>
    <s v="Imonomy (foreverceleb.com)"/>
    <s v="f7b5ceb72e9bf11b6d3f3da211c272b6"/>
    <s v="Viralands.com 728x90"/>
    <x v="1"/>
    <n v="1"/>
    <n v="359.4751"/>
    <n v="98.784599999999998"/>
    <n v="1413"/>
    <n v="353"/>
    <n v="0.27479999999999999"/>
    <n v="0.47676257999999999"/>
    <n v="0.2"/>
    <n v="53275"/>
    <x v="3"/>
    <n v="0.58050399220000004"/>
    <x v="2"/>
    <s v="Y"/>
    <m/>
    <n v="0.25"/>
    <n v="353.25"/>
    <n v="353.25"/>
  </r>
  <r>
    <x v="1"/>
    <s v="ohad@imonomy.com"/>
    <s v="Imonomy (foreverceleb.com)"/>
    <s v="07e02056ea78b30dbe5eaec230802cbf"/>
    <s v="Trendelier.com Mobile 320x50"/>
    <x v="1"/>
    <n v="1"/>
    <n v="335.0154"/>
    <n v="58.230899999999998"/>
    <n v="1288"/>
    <n v="322"/>
    <n v="0.17380000000000001"/>
    <n v="0.73743228999999999"/>
    <n v="0.2"/>
    <n v="53275"/>
    <x v="3"/>
    <n v="0.72878865910000001"/>
    <x v="2"/>
    <s v="Y"/>
    <m/>
    <n v="0.25"/>
    <n v="322"/>
    <n v="322"/>
  </r>
  <r>
    <x v="1"/>
    <s v="ohad@imonomy.com"/>
    <s v="Imonomy (foreverceleb.com)"/>
    <s v="1919311c96622e43ceaad5794054cc2a"/>
    <s v="Viralscoop.com 728x90"/>
    <x v="9"/>
    <n v="1"/>
    <n v="171.08699999999999"/>
    <n v="49.372700000000002"/>
    <n v="1139"/>
    <n v="338"/>
    <n v="0.28860000000000002"/>
    <n v="0.76883067000000005"/>
    <n v="0.5"/>
    <n v="53275"/>
    <x v="3"/>
    <n v="0.34966174259999999"/>
    <x v="21"/>
    <s v="Y"/>
    <m/>
    <n v="0.3"/>
    <n v="341.7"/>
    <n v="341.7"/>
  </r>
  <r>
    <x v="1"/>
    <s v="ohad@imonomy.com"/>
    <s v="Imonomy (foreverceleb.com)"/>
    <s v="0c604886aa127e21411dd3bc758dec2c"/>
    <s v="Thesimsresource.com"/>
    <x v="9"/>
    <n v="1"/>
    <n v="226.05189999999999"/>
    <n v="50.8536"/>
    <n v="1137"/>
    <n v="341"/>
    <n v="0.22500000000000001"/>
    <n v="0.74550917000000005"/>
    <n v="0.3"/>
    <n v="53275"/>
    <x v="3"/>
    <n v="0.59759046360000001"/>
    <x v="21"/>
    <s v="Y"/>
    <m/>
    <n v="0.3"/>
    <n v="341.09999999999997"/>
    <n v="341.09999999999997"/>
  </r>
  <r>
    <x v="1"/>
    <s v="ohad@imonomy.com"/>
    <s v="Imonomy (foreverceleb.com)"/>
    <s v="2e58835789b53214529823bc9087ebf8"/>
    <s v="Comicbook.com Mobile 320x50"/>
    <x v="1"/>
    <n v="1"/>
    <n v="285.8458"/>
    <n v="73.045599999999993"/>
    <n v="1045"/>
    <n v="261"/>
    <n v="0.2555"/>
    <n v="0.47695648000000002"/>
    <n v="0.28000000000000003"/>
    <n v="53275"/>
    <x v="3"/>
    <n v="0.4129443451"/>
    <x v="2"/>
    <s v="Y"/>
    <m/>
    <n v="0.25"/>
    <n v="261.25"/>
    <n v="261.25"/>
  </r>
  <r>
    <x v="1"/>
    <s v="ohad@imonomy.com"/>
    <s v="Imonomy (foreverceleb.com)"/>
    <s v="afb81d503ad32c53dd6154bf1fc65009"/>
    <s v="Tvnotas.com.mx 728x90"/>
    <x v="9"/>
    <n v="1"/>
    <n v="338.24869999999999"/>
    <n v="97.484899999999996"/>
    <n v="957"/>
    <n v="229"/>
    <n v="0.28820000000000001"/>
    <n v="0.32714538999999998"/>
    <n v="0.25"/>
    <n v="53275"/>
    <x v="5"/>
    <n v="0.23581377249999999"/>
    <x v="246"/>
    <s v=""/>
    <m/>
    <n v="0.235813772539716"/>
    <n v="225.6737803205082"/>
    <n v="225.6737803205082"/>
  </r>
  <r>
    <x v="1"/>
    <s v="ohad@imonomy.com"/>
    <s v="Imonomy (foreverceleb.com)"/>
    <s v="4c47e37d22702bf9d39c4eef519fff91"/>
    <s v="Anandabazar.com 728x90"/>
    <x v="1"/>
    <n v="1"/>
    <n v="521.02980000000002"/>
    <n v="127.0194"/>
    <n v="808"/>
    <n v="202"/>
    <n v="0.24379999999999999"/>
    <n v="0.21213942999999999"/>
    <n v="0.1"/>
    <n v="53275"/>
    <x v="3"/>
    <n v="0.52861190280000003"/>
    <x v="2"/>
    <s v="Y"/>
    <m/>
    <n v="0.25"/>
    <n v="202"/>
    <n v="202"/>
  </r>
  <r>
    <x v="1"/>
    <s v="ohad@imonomy.com"/>
    <s v="Imonomy (foreverceleb.com)"/>
    <s v="750afb3cb68afc283c82e18625be7a08"/>
    <s v="Blic.rs 728x90"/>
    <x v="1"/>
    <n v="1"/>
    <n v="463.60199999999998"/>
    <n v="32.887099999999997"/>
    <n v="637"/>
    <n v="159"/>
    <n v="7.0900000000000005E-2"/>
    <n v="0.64570066000000004"/>
    <n v="0.2"/>
    <n v="53275"/>
    <x v="3"/>
    <n v="0.69025895289999994"/>
    <x v="2"/>
    <s v="Y"/>
    <m/>
    <n v="0.25"/>
    <n v="159.25"/>
    <n v="159.25"/>
  </r>
  <r>
    <x v="1"/>
    <s v="ohad@imonomy.com"/>
    <s v="Imonomy (foreverceleb.com)"/>
    <s v="761c7056c1ed105d951bb7112feb2fe6"/>
    <s v="Thebadbuzz.com Mobile 320x50"/>
    <x v="1"/>
    <n v="1"/>
    <n v="257.53039999999999"/>
    <n v="29.235700000000001"/>
    <n v="482"/>
    <n v="119"/>
    <n v="0.1135"/>
    <n v="0.54965892999999999"/>
    <n v="0.3"/>
    <n v="53275"/>
    <x v="3"/>
    <n v="0.45420699329999997"/>
    <x v="23"/>
    <s v="Y"/>
    <m/>
    <n v="0.249999999999999"/>
    <n v="120.49999999999952"/>
    <n v="120.49999999999952"/>
  </r>
  <r>
    <x v="1"/>
    <s v="ohad@imonomy.com"/>
    <s v="Imonomy (foreverceleb.com)"/>
    <s v="1f74a9790a6d9693ed1d5b7ac1730d43"/>
    <s v="Mundotkm.com 728x90"/>
    <x v="1"/>
    <n v="1"/>
    <n v="808.44809999999995"/>
    <n v="36.297899999999998"/>
    <n v="434"/>
    <n v="106"/>
    <n v="4.4900000000000002E-2"/>
    <n v="0.39834032000000003"/>
    <n v="0.25"/>
    <n v="53275"/>
    <x v="3"/>
    <n v="0.37239594910000001"/>
    <x v="2"/>
    <s v="Y"/>
    <m/>
    <n v="0.25"/>
    <n v="108.5"/>
    <n v="108.5"/>
  </r>
  <r>
    <x v="1"/>
    <s v="ohad@imonomy.com"/>
    <s v="Imonomy (foreverceleb.com)"/>
    <s v="3e2574da66ad7ba5ea9fc924e3eaed2a"/>
    <s v="Rougeframboise.com Mobile 320x50"/>
    <x v="1"/>
    <n v="1"/>
    <n v="295.25940000000003"/>
    <n v="23.2529"/>
    <n v="426"/>
    <n v="107"/>
    <n v="7.8799999999999995E-2"/>
    <n v="0.61128740000000004"/>
    <n v="0.3"/>
    <n v="53275"/>
    <x v="3"/>
    <n v="0.50923248170000002"/>
    <x v="2"/>
    <s v="Y"/>
    <m/>
    <n v="0.25"/>
    <n v="106.5"/>
    <n v="106.5"/>
  </r>
  <r>
    <x v="1"/>
    <s v="ohad@imonomy.com"/>
    <s v="Imonomy (foreverceleb.com)"/>
    <s v="a1aba9d9bacf918eafc4b8d615f7a6e9"/>
    <s v="Unian.net 728x90"/>
    <x v="9"/>
    <n v="1"/>
    <n v="332.42239999999998"/>
    <n v="22.989899999999999"/>
    <n v="330"/>
    <n v="99"/>
    <n v="6.9199999999999998E-2"/>
    <n v="0.47882543999999999"/>
    <n v="0.18"/>
    <n v="53275"/>
    <x v="3"/>
    <n v="0.6240801278"/>
    <x v="21"/>
    <s v="Y"/>
    <m/>
    <n v="0.3"/>
    <n v="99"/>
    <n v="99"/>
  </r>
  <r>
    <x v="1"/>
    <s v="ohad@imonomy.com"/>
    <s v="Imonomy (foreverceleb.com)"/>
    <s v="92e3c61dedfd7b37d94a0916760744e0"/>
    <s v="Buzzwize.com 728x90"/>
    <x v="1"/>
    <n v="1"/>
    <n v="42.868200000000002"/>
    <n v="15.8568"/>
    <n v="322"/>
    <n v="81"/>
    <n v="0.36990000000000001"/>
    <n v="0.67766660999999995"/>
    <n v="0.2"/>
    <n v="53275"/>
    <x v="3"/>
    <n v="0.70486962789999996"/>
    <x v="2"/>
    <s v="Y"/>
    <m/>
    <n v="0.25"/>
    <n v="80.5"/>
    <n v="80.5"/>
  </r>
  <r>
    <x v="1"/>
    <s v="ohad@imonomy.com"/>
    <s v="Imonomy (foreverceleb.com)"/>
    <s v="5997ac3439997dcdc6332888e2dac55e"/>
    <s v="Comicbookmovie.com Mobile 320x50"/>
    <x v="1"/>
    <n v="1"/>
    <n v="227.57"/>
    <n v="21.604399999999998"/>
    <n v="250"/>
    <n v="62"/>
    <n v="9.4899999999999998E-2"/>
    <n v="0.38503245000000003"/>
    <n v="0.17"/>
    <n v="53275"/>
    <x v="3"/>
    <n v="0.55847877290000003"/>
    <x v="2"/>
    <s v="Y"/>
    <m/>
    <n v="0.25"/>
    <n v="62.5"/>
    <n v="62.5"/>
  </r>
  <r>
    <x v="1"/>
    <s v="ohad@imonomy.com"/>
    <s v="Imonomy (foreverceleb.com)"/>
    <s v="197dce2c3b2eaefdb948650720c5f1aa"/>
    <s v="Fizzdot.com Mobile 320x50"/>
    <x v="1"/>
    <n v="0"/>
    <n v="26.353999999999999"/>
    <n v="8.7741000000000007"/>
    <n v="199"/>
    <n v="50"/>
    <n v="0.33289999999999997"/>
    <n v="0.75509333999999995"/>
    <n v="0.2"/>
    <n v="53275"/>
    <x v="3"/>
    <n v="0.73513208139999997"/>
    <x v="23"/>
    <m/>
    <m/>
    <n v="0.249999999999999"/>
    <n v="49.749999999999801"/>
    <n v="49.749999999999801"/>
  </r>
  <r>
    <x v="1"/>
    <s v="ohad@imonomy.com"/>
    <s v="Imonomy (foreverceleb.com)"/>
    <s v="5cb8067f427efa462f807a8eb109c2fa"/>
    <s v="Comicbookmovie.com 728x90"/>
    <x v="1"/>
    <n v="0"/>
    <n v="33.101700000000001"/>
    <n v="14.7424"/>
    <n v="197"/>
    <n v="49"/>
    <n v="0.44540000000000002"/>
    <n v="0.44557954999999999"/>
    <n v="0.2"/>
    <n v="53275"/>
    <x v="3"/>
    <n v="0.55114636630000002"/>
    <x v="23"/>
    <m/>
    <m/>
    <n v="0.249999999999999"/>
    <n v="49.249999999999801"/>
    <n v="49.249999999999801"/>
  </r>
  <r>
    <x v="1"/>
    <s v="ohad@imonomy.com"/>
    <s v="Imonomy (foreverceleb.com)"/>
    <s v="65e3ea0d743b2a85a5ab16660b34e994"/>
    <s v="Jpost.com 728x90"/>
    <x v="1"/>
    <n v="1"/>
    <n v="72.187399999999997"/>
    <n v="18.008600000000001"/>
    <n v="195"/>
    <n v="49"/>
    <n v="0.2495"/>
    <n v="0.36077003000000002"/>
    <n v="0.2"/>
    <n v="53275"/>
    <x v="3"/>
    <n v="0.44563022149999998"/>
    <x v="2"/>
    <s v="Y"/>
    <m/>
    <n v="0.25"/>
    <n v="48.75"/>
    <n v="48.75"/>
  </r>
  <r>
    <x v="1"/>
    <s v="ohad@imonomy.com"/>
    <s v="Imonomy (foreverceleb.com)"/>
    <s v="5bb36d660d1aac6b686cd7dce6ef2278"/>
    <s v="Laprensa.hn 728x90"/>
    <x v="9"/>
    <n v="1"/>
    <n v="69.206400000000002"/>
    <n v="11.303599999999999"/>
    <n v="185"/>
    <n v="55"/>
    <n v="0.1633"/>
    <n v="0.54463857999999998"/>
    <n v="0.2"/>
    <n v="53275"/>
    <x v="3"/>
    <n v="0.63278400180000005"/>
    <x v="21"/>
    <s v="Y"/>
    <m/>
    <n v="0.3"/>
    <n v="55.5"/>
    <n v="55.5"/>
  </r>
  <r>
    <x v="1"/>
    <s v="ohad@imonomy.com"/>
    <s v="Imonomy (foreverceleb.com)"/>
    <s v="34d90730840b491937e4ce5ad71e3f7b"/>
    <s v="Pure-t.ru 728x90"/>
    <x v="1"/>
    <n v="1"/>
    <n v="438.4966"/>
    <n v="15.4978"/>
    <n v="180"/>
    <n v="45"/>
    <n v="3.5299999999999998E-2"/>
    <n v="0.38750373999999999"/>
    <n v="0.17"/>
    <n v="53275"/>
    <x v="3"/>
    <n v="0.56129456219999996"/>
    <x v="2"/>
    <s v="Y"/>
    <m/>
    <n v="0.25"/>
    <n v="45"/>
    <n v="45"/>
  </r>
  <r>
    <x v="1"/>
    <s v="ohad@imonomy.com"/>
    <s v="Imonomy (foreverceleb.com)"/>
    <s v="f9f72eb4d86cc98faf347285addee98a"/>
    <s v="Buzzify.co.uk 728x90"/>
    <x v="1"/>
    <n v="0"/>
    <n v="20.831099999999999"/>
    <n v="10.2926"/>
    <n v="173"/>
    <n v="43"/>
    <n v="0.49409999999999998"/>
    <n v="0.55889685"/>
    <n v="0.2"/>
    <n v="53275"/>
    <x v="3"/>
    <n v="0.64215221249999999"/>
    <x v="2"/>
    <m/>
    <m/>
    <n v="0.25"/>
    <n v="43.25"/>
    <n v="43.25"/>
  </r>
  <r>
    <x v="1"/>
    <s v="ohad@imonomy.com"/>
    <s v="Imonomy (foreverceleb.com)"/>
    <s v="d505ecea31c7e81a774fb16bd189d203"/>
    <s v="Infobae.com 728x90"/>
    <x v="10"/>
    <n v="1"/>
    <n v="147.1327"/>
    <n v="7.5796999999999999"/>
    <n v="163"/>
    <n v="24"/>
    <n v="5.1499999999999997E-2"/>
    <n v="0.71473481999999999"/>
    <n v="0.5"/>
    <n v="53275"/>
    <x v="1"/>
    <n v="0.30043984559999998"/>
    <x v="17"/>
    <s v="Y"/>
    <m/>
    <n v="0.15"/>
    <n v="24.45"/>
    <n v="24.45"/>
  </r>
  <r>
    <x v="1"/>
    <s v="ohad@imonomy.com"/>
    <s v="Imonomy (foreverceleb.com)"/>
    <s v="d32cc83f4be9db7efe93051a722b7186"/>
    <s v="Freemalaysiatoday.com 728x90"/>
    <x v="1"/>
    <n v="1"/>
    <n v="127.143"/>
    <n v="15.9361"/>
    <n v="146"/>
    <n v="37"/>
    <n v="0.12529999999999999"/>
    <n v="0.30576679000000001"/>
    <n v="0.17"/>
    <n v="53275"/>
    <x v="3"/>
    <n v="0.44402072180000002"/>
    <x v="23"/>
    <s v="Y"/>
    <m/>
    <n v="0.249999999999999"/>
    <n v="36.499999999999851"/>
    <n v="36.499999999999851"/>
  </r>
  <r>
    <x v="1"/>
    <s v="ohad@imonomy.com"/>
    <s v="Imonomy (foreverceleb.com)"/>
    <s v="d642e07b11b89286b5cee745bfc4dc85"/>
    <s v="Unian.ua 728x90"/>
    <x v="1"/>
    <n v="1"/>
    <n v="150.65620000000001"/>
    <n v="9.3589000000000002"/>
    <n v="143"/>
    <n v="36"/>
    <n v="6.2100000000000002E-2"/>
    <n v="0.50871977999999995"/>
    <n v="0.15"/>
    <n v="53275"/>
    <x v="3"/>
    <n v="0.70514218839999998"/>
    <x v="2"/>
    <s v="Y"/>
    <m/>
    <n v="0.25"/>
    <n v="35.75"/>
    <n v="35.75"/>
  </r>
  <r>
    <x v="1"/>
    <s v="ohad@imonomy.com"/>
    <s v="Imonomy (foreverceleb.com)"/>
    <s v="e7fa374fbd3e12c38bdc22d980ff64f1"/>
    <s v="Jagbani.punjabkesari.in 728x90"/>
    <x v="1"/>
    <n v="1"/>
    <n v="61.113900000000001"/>
    <n v="27.645299999999999"/>
    <n v="130"/>
    <n v="33"/>
    <n v="0.45240000000000002"/>
    <n v="0.15686580999999999"/>
    <n v="0.1"/>
    <n v="53275"/>
    <x v="3"/>
    <n v="0.36251243570000002"/>
    <x v="2"/>
    <s v="Y"/>
    <m/>
    <n v="0.25"/>
    <n v="32.5"/>
    <n v="32.5"/>
  </r>
  <r>
    <x v="1"/>
    <s v="ohad@imonomy.com"/>
    <s v="Imonomy (foreverceleb.com)"/>
    <s v="85b9a501a468d40688237000d1d2ef63"/>
    <s v="Independent.co.uk 728x90"/>
    <x v="1"/>
    <n v="0"/>
    <n v="8.4009"/>
    <n v="5.0114000000000001"/>
    <n v="116"/>
    <n v="29"/>
    <n v="0.59650000000000003"/>
    <n v="0.77239453000000002"/>
    <n v="0.5"/>
    <n v="53275"/>
    <x v="3"/>
    <n v="0.35266242489999999"/>
    <x v="2"/>
    <m/>
    <m/>
    <n v="0.25"/>
    <n v="29"/>
    <n v="29"/>
  </r>
  <r>
    <x v="1"/>
    <s v="ohad@imonomy.com"/>
    <s v="Imonomy (foreverceleb.com)"/>
    <s v="c09c978f612f2b18a7e1edb4e12752e4"/>
    <s v="Rougeframboise.com 728x90"/>
    <x v="1"/>
    <n v="0"/>
    <n v="23.6722"/>
    <n v="7.2439"/>
    <n v="112"/>
    <n v="28"/>
    <n v="0.30599999999999999"/>
    <n v="0.51730118999999997"/>
    <n v="0.3"/>
    <n v="53275"/>
    <x v="3"/>
    <n v="0.42006705789999998"/>
    <x v="2"/>
    <m/>
    <m/>
    <n v="0.25"/>
    <n v="28"/>
    <n v="28"/>
  </r>
  <r>
    <x v="1"/>
    <s v="ohad@imonomy.com"/>
    <s v="Imonomy (foreverceleb.com)"/>
    <s v="d8eb8ed665f8cc14bfc3b74796938a5f"/>
    <s v="Milliyet.com.tr 728x90"/>
    <x v="1"/>
    <n v="1"/>
    <n v="59.217599999999997"/>
    <n v="10.1233"/>
    <n v="101"/>
    <n v="25"/>
    <n v="0.17100000000000001"/>
    <n v="0.33385546999999999"/>
    <n v="0.17"/>
    <n v="53275"/>
    <x v="3"/>
    <n v="0.49079761599999999"/>
    <x v="2"/>
    <s v="Y"/>
    <m/>
    <n v="0.25"/>
    <n v="25.25"/>
    <n v="25.25"/>
  </r>
  <r>
    <x v="1"/>
    <s v="ohad@imonomy.com"/>
    <s v="Imonomy (foreverceleb.com)"/>
    <s v="cb662cdcd304bb3b60d85f29fd98570a"/>
    <s v="Telegraf.rs"/>
    <x v="5"/>
    <n v="1"/>
    <n v="384.54360000000003"/>
    <n v="13.261900000000001"/>
    <n v="99"/>
    <n v="16"/>
    <n v="3.4500000000000003E-2"/>
    <n v="0.24911723"/>
    <n v="0.17"/>
    <n v="53275"/>
    <x v="5"/>
    <n v="0.3175903625"/>
    <x v="8"/>
    <s v="Y"/>
    <m/>
    <n v="0.19999999999999901"/>
    <n v="19.799999999999901"/>
    <n v="19.799999999999901"/>
  </r>
  <r>
    <x v="1"/>
    <s v="ohad@imonomy.com"/>
    <s v="Imonomy (foreverceleb.com)"/>
    <s v="37d36d3ee2e5e61cc1208b320243223a"/>
    <s v="Prensalibre.com 728x90"/>
    <x v="1"/>
    <n v="0"/>
    <n v="37.013300000000001"/>
    <n v="5.3059000000000003"/>
    <n v="91"/>
    <n v="23"/>
    <n v="0.1434"/>
    <n v="0.57471426999999997"/>
    <n v="0.3"/>
    <n v="53275"/>
    <x v="3"/>
    <n v="0.47800147570000001"/>
    <x v="2"/>
    <m/>
    <m/>
    <n v="0.25"/>
    <n v="22.75"/>
    <n v="22.75"/>
  </r>
  <r>
    <x v="1"/>
    <s v="ohad@imonomy.com"/>
    <s v="Imonomy (foreverceleb.com)"/>
    <s v="c1e34bdb84b75087b8b74d803fadc3e5"/>
    <s v="Mundotkm.com Mobile 320x50"/>
    <x v="1"/>
    <n v="1"/>
    <n v="490.41079999999999"/>
    <n v="5.6032999999999999"/>
    <n v="87"/>
    <n v="22"/>
    <n v="1.14E-2"/>
    <n v="0.51557249999999999"/>
    <n v="0.1"/>
    <n v="53275"/>
    <x v="3"/>
    <n v="0.80604085589999996"/>
    <x v="2"/>
    <s v="Y"/>
    <m/>
    <n v="0.25"/>
    <n v="21.75"/>
    <n v="21.75"/>
  </r>
  <r>
    <x v="1"/>
    <s v="ohad@imonomy.com"/>
    <s v="Imonomy (foreverceleb.com)"/>
    <s v="38b7937bd891486c1320fff26123b5db"/>
    <s v="Apherald.com 728x90"/>
    <x v="1"/>
    <n v="1"/>
    <n v="48.335599999999999"/>
    <n v="8.4186999999999994"/>
    <n v="77"/>
    <n v="18"/>
    <n v="0.17419999999999999"/>
    <n v="0.30396480999999997"/>
    <n v="0.2"/>
    <n v="53275"/>
    <x v="3"/>
    <n v="0.34202909069999998"/>
    <x v="2"/>
    <s v="Y"/>
    <m/>
    <n v="0.25"/>
    <n v="19.25"/>
    <n v="19.25"/>
  </r>
  <r>
    <x v="1"/>
    <s v="ohad@imonomy.com"/>
    <s v="Imonomy (foreverceleb.com)"/>
    <s v="b115122f0d17d7fb8ad3fccde70ebf7c"/>
    <s v="Cuantodanio.es 728x90"/>
    <x v="1"/>
    <n v="0"/>
    <n v="35.848199999999999"/>
    <n v="5.5068999999999999"/>
    <n v="76"/>
    <n v="19"/>
    <n v="0.15359999999999999"/>
    <n v="0.45994085000000001"/>
    <n v="0.2"/>
    <n v="53275"/>
    <x v="3"/>
    <n v="0.56516147949999995"/>
    <x v="23"/>
    <m/>
    <m/>
    <n v="0.249999999999999"/>
    <n v="18.999999999999925"/>
    <n v="18.999999999999925"/>
  </r>
  <r>
    <x v="1"/>
    <s v="ohad@imonomy.com"/>
    <s v="Imonomy (foreverceleb.com)"/>
    <s v="00d272b2c435cc6554849b40af8cb10b"/>
    <s v="Nnm.me 728x90"/>
    <x v="5"/>
    <n v="1"/>
    <n v="251.51410000000001"/>
    <n v="2.7664"/>
    <n v="70"/>
    <n v="14"/>
    <n v="1.0999999999999999E-2"/>
    <n v="0.83947327999999999"/>
    <n v="0.3"/>
    <n v="53275"/>
    <x v="5"/>
    <n v="0.64263305530000003"/>
    <x v="8"/>
    <s v="Y"/>
    <m/>
    <n v="0.19999999999999901"/>
    <n v="13.999999999999931"/>
    <n v="13.999999999999931"/>
  </r>
  <r>
    <x v="1"/>
    <s v="ohad@imonomy.com"/>
    <s v="Imonomy (foreverceleb.com)"/>
    <s v="382f044404f7e7344904670e5505ea8d"/>
    <s v="Maariv.co.il 728x90"/>
    <x v="1"/>
    <n v="1"/>
    <n v="27.028500000000001"/>
    <n v="6.2058"/>
    <n v="58"/>
    <n v="14"/>
    <n v="0.2296"/>
    <n v="0.30886960000000002"/>
    <n v="0.2"/>
    <n v="53275"/>
    <x v="3"/>
    <n v="0.35247755720000001"/>
    <x v="2"/>
    <s v="Y"/>
    <m/>
    <n v="0.25"/>
    <n v="14.5"/>
    <n v="14.5"/>
  </r>
  <r>
    <x v="1"/>
    <s v="ohad@imonomy.com"/>
    <s v="Imonomy (foreverceleb.com)"/>
    <s v="6e994ab47fb3837f826e5dead2cffeba"/>
    <s v="Phimlt.com 728x90"/>
    <x v="1"/>
    <n v="0"/>
    <n v="41.176499999999997"/>
    <n v="1.8943000000000001"/>
    <n v="58"/>
    <n v="14"/>
    <n v="4.5999999999999999E-2"/>
    <n v="1.0160935099999999"/>
    <n v="0.2"/>
    <n v="53275"/>
    <x v="3"/>
    <n v="0.80316772309999995"/>
    <x v="2"/>
    <m/>
    <m/>
    <n v="0.25"/>
    <n v="14.5"/>
    <n v="14.5"/>
  </r>
  <r>
    <x v="1"/>
    <s v="ohad@imonomy.com"/>
    <s v="Imonomy (foreverceleb.com)"/>
    <s v="9083b53cd6dda90b9a594c554e70a50d"/>
    <s v="Bolavip.com 728x90"/>
    <x v="1"/>
    <n v="0"/>
    <n v="42.001100000000001"/>
    <n v="2.5851000000000002"/>
    <n v="55"/>
    <n v="14"/>
    <n v="6.1499999999999999E-2"/>
    <n v="0.70762599000000004"/>
    <n v="0.2"/>
    <n v="53275"/>
    <x v="3"/>
    <n v="0.71736482050000006"/>
    <x v="2"/>
    <m/>
    <m/>
    <n v="0.25"/>
    <n v="13.75"/>
    <n v="13.75"/>
  </r>
  <r>
    <x v="1"/>
    <s v="ohad@imonomy.com"/>
    <s v="Imonomy (foreverceleb.com)"/>
    <s v="449813d98c98da6ada262f3b8c6e173d"/>
    <s v="Apherald.com 300x250"/>
    <x v="1"/>
    <n v="0"/>
    <n v="32.918900000000001"/>
    <n v="4.7670000000000003"/>
    <n v="53"/>
    <n v="13"/>
    <n v="0.14480000000000001"/>
    <n v="0.37175671999999998"/>
    <n v="0.2"/>
    <n v="53275"/>
    <x v="3"/>
    <n v="0.46201376039999997"/>
    <x v="23"/>
    <m/>
    <m/>
    <n v="0.249999999999999"/>
    <n v="13.249999999999947"/>
    <n v="13.249999999999947"/>
  </r>
  <r>
    <x v="1"/>
    <s v="ohad@imonomy.com"/>
    <s v="Imonomy (foreverceleb.com)"/>
    <s v="136e2081dc76092375800a229e0b01cc"/>
    <s v="15a20.com.mx 728x90"/>
    <x v="1"/>
    <n v="0"/>
    <n v="7.6329000000000002"/>
    <n v="2.0347"/>
    <n v="48"/>
    <n v="12"/>
    <n v="0.2666"/>
    <n v="0.78861194999999995"/>
    <n v="0.2"/>
    <n v="53275"/>
    <x v="3"/>
    <n v="0.74638984350000004"/>
    <x v="2"/>
    <m/>
    <m/>
    <n v="0.25"/>
    <n v="12"/>
    <n v="12"/>
  </r>
  <r>
    <x v="1"/>
    <s v="ohad@imonomy.com"/>
    <s v="Imonomy (foreverceleb.com)"/>
    <s v="306f8168adbcce6964919ff2e658074f"/>
    <s v="Dailynayadiganta.com 300x250"/>
    <x v="1"/>
    <n v="1"/>
    <n v="52.520800000000001"/>
    <n v="6.5082000000000004"/>
    <n v="42"/>
    <n v="11"/>
    <n v="0.1239"/>
    <n v="0.21703122"/>
    <n v="0.1"/>
    <n v="53275"/>
    <x v="3"/>
    <n v="0.53923680640000005"/>
    <x v="2"/>
    <s v="Y"/>
    <m/>
    <n v="0.25"/>
    <n v="10.5"/>
    <n v="10.5"/>
  </r>
  <r>
    <x v="1"/>
    <s v="ohad@imonomy.com"/>
    <s v="Imonomy (foreverceleb.com)"/>
    <s v="e7b49efc40b13f3731a44cdc7ab6ce18"/>
    <s v="Laprensa.hn 300x250"/>
    <x v="9"/>
    <n v="0"/>
    <n v="22.414400000000001"/>
    <n v="4.1115000000000004"/>
    <n v="42"/>
    <n v="13"/>
    <n v="0.18340000000000001"/>
    <n v="0.34207363000000002"/>
    <n v="0.1"/>
    <n v="53275"/>
    <x v="3"/>
    <n v="0.70766527339999996"/>
    <x v="21"/>
    <m/>
    <m/>
    <n v="0.3"/>
    <n v="12.6"/>
    <n v="12.6"/>
  </r>
  <r>
    <x v="1"/>
    <s v="ohad@imonomy.com"/>
    <s v="Imonomy (foreverceleb.com)"/>
    <s v="2f75089d0be84aef4ae1dc4539662cb6"/>
    <s v="R7.com Mobile 320x50"/>
    <x v="1"/>
    <n v="1"/>
    <n v="75.1297"/>
    <n v="4.7926000000000002"/>
    <n v="32"/>
    <n v="8"/>
    <n v="6.3799999999999996E-2"/>
    <n v="0.21985632999999999"/>
    <n v="0.15"/>
    <n v="53275"/>
    <x v="3"/>
    <n v="0.31773626090000001"/>
    <x v="23"/>
    <s v="Y"/>
    <m/>
    <n v="0.249999999999999"/>
    <n v="7.999999999999968"/>
    <n v="7.999999999999968"/>
  </r>
  <r>
    <x v="1"/>
    <s v="ohad@imonomy.com"/>
    <s v="Imonomy (foreverceleb.com)"/>
    <s v="7e56493993dc9a0f3da22d888f81713c"/>
    <s v="Futbolete.com Mobile 320x50"/>
    <x v="1"/>
    <n v="1"/>
    <n v="83.070400000000006"/>
    <n v="1.0144"/>
    <n v="25"/>
    <n v="6"/>
    <n v="1.2200000000000001E-2"/>
    <n v="0.82037740999999997"/>
    <n v="0.25"/>
    <n v="53275"/>
    <x v="3"/>
    <n v="0.69526220930000004"/>
    <x v="2"/>
    <s v="Y"/>
    <m/>
    <n v="0.25"/>
    <n v="6.25"/>
    <n v="6.25"/>
  </r>
  <r>
    <x v="1"/>
    <s v="ohad@imonomy.com"/>
    <s v="Imonomy (foreverceleb.com)"/>
    <s v="c8c24b058185cd9496d93d6ffbfb4f58"/>
    <s v="Bitethebuzz.com 728x90"/>
    <x v="9"/>
    <n v="0"/>
    <n v="2.4744999999999999"/>
    <n v="0.4451"/>
    <n v="22"/>
    <n v="7"/>
    <n v="0.1799"/>
    <n v="1.6418552399999999"/>
    <n v="0.8"/>
    <n v="53275"/>
    <x v="3"/>
    <n v="0.51274632470000003"/>
    <x v="21"/>
    <m/>
    <m/>
    <n v="0.3"/>
    <n v="6.6"/>
    <n v="6.6"/>
  </r>
  <r>
    <x v="1"/>
    <s v="ohad@imonomy.com"/>
    <s v="Imonomy (foreverceleb.com)"/>
    <s v="135dd36c88fce5190d0a4d331f34ae68"/>
    <s v="Ilyke.co Mobile 320x50"/>
    <x v="12"/>
    <n v="0"/>
    <n v="104.998"/>
    <n v="1.2776000000000001"/>
    <n v="21"/>
    <n v="7"/>
    <n v="1.2200000000000001E-2"/>
    <n v="0.53864818000000003"/>
    <n v="0.25"/>
    <n v="53275"/>
    <x v="3"/>
    <n v="0.53587516089999998"/>
    <x v="68"/>
    <m/>
    <m/>
    <n v="0.35"/>
    <n v="7.35"/>
    <n v="7.35"/>
  </r>
  <r>
    <x v="1"/>
    <s v="ohad@imonomy.com"/>
    <s v="Imonomy (foreverceleb.com)"/>
    <s v="8e2a4c7e1f36c2960c09d21bd91cb470"/>
    <s v="Elheraldo.hn 728x90"/>
    <x v="1"/>
    <n v="0"/>
    <n v="5.3182"/>
    <n v="1.2554000000000001"/>
    <n v="21"/>
    <n v="5"/>
    <n v="0.2361"/>
    <n v="0.56351273999999996"/>
    <n v="0.2"/>
    <n v="53275"/>
    <x v="3"/>
    <n v="0.6450834486"/>
    <x v="2"/>
    <m/>
    <m/>
    <n v="0.25"/>
    <n v="5.25"/>
    <n v="5.25"/>
  </r>
  <r>
    <x v="1"/>
    <s v="ohad@imonomy.com"/>
    <s v="Imonomy (foreverceleb.com)"/>
    <s v="997b38db9664ca3cd254712448e95a44"/>
    <s v="Cuantodanio.es 300x250"/>
    <x v="1"/>
    <n v="0"/>
    <n v="7.7423999999999999"/>
    <n v="1.5330999999999999"/>
    <n v="21"/>
    <n v="5"/>
    <n v="0.19800000000000001"/>
    <n v="0.46126537000000001"/>
    <n v="0.2"/>
    <n v="53275"/>
    <x v="3"/>
    <n v="0.56641011659999996"/>
    <x v="2"/>
    <m/>
    <m/>
    <n v="0.25"/>
    <n v="5.25"/>
    <n v="5.25"/>
  </r>
  <r>
    <x v="1"/>
    <s v="ohad@imonomy.com"/>
    <s v="Imonomy (foreverceleb.com)"/>
    <s v="dd3474178324e5361ccc87afc10ee5c2"/>
    <s v="El-mexicano.com.mx 728x90"/>
    <x v="1"/>
    <n v="0"/>
    <n v="3.2604000000000002"/>
    <n v="0.86209999999999998"/>
    <n v="21"/>
    <n v="5"/>
    <n v="0.26440000000000002"/>
    <n v="0.80255198999999999"/>
    <n v="0.2"/>
    <n v="53275"/>
    <x v="3"/>
    <n v="0.75079496180000005"/>
    <x v="2"/>
    <m/>
    <m/>
    <n v="0.25"/>
    <n v="5.25"/>
    <n v="5.25"/>
  </r>
  <r>
    <x v="1"/>
    <s v="ohad@imonomy.com"/>
    <s v="Imonomy (foreverceleb.com)"/>
    <s v="37457a87f0b45f281384c3bc6ff229b5"/>
    <s v="Jellyshare.com 728x90"/>
    <x v="1"/>
    <n v="0"/>
    <n v="10.666"/>
    <n v="1.9025000000000001"/>
    <n v="18"/>
    <n v="4"/>
    <n v="0.1784"/>
    <n v="0.30974281999999997"/>
    <n v="0.2"/>
    <n v="53275"/>
    <x v="3"/>
    <n v="0.35430303029999999"/>
    <x v="2"/>
    <m/>
    <m/>
    <n v="0.25"/>
    <n v="4.5"/>
    <n v="4.5"/>
  </r>
  <r>
    <x v="1"/>
    <s v="ohad@imonomy.com"/>
    <s v="Imonomy (foreverceleb.com)"/>
    <s v="d73d25ccc54ae5de9228b70f77b6d9fd"/>
    <s v="Fizzdot.com 728x90"/>
    <x v="1"/>
    <n v="0"/>
    <n v="1.4581999999999999"/>
    <n v="0.754"/>
    <n v="17"/>
    <n v="4"/>
    <n v="0.5171"/>
    <n v="0.76729822000000003"/>
    <n v="0.2"/>
    <n v="53275"/>
    <x v="3"/>
    <n v="0.73934515280000002"/>
    <x v="2"/>
    <m/>
    <m/>
    <n v="0.25"/>
    <n v="4.25"/>
    <n v="4.25"/>
  </r>
  <r>
    <x v="1"/>
    <s v="ohad@imonomy.com"/>
    <s v="Imonomy (foreverceleb.com)"/>
    <s v="682f4192e201553e7ce5afdd46413fe8"/>
    <s v="Tonsofbuzz.com 728x90"/>
    <x v="1"/>
    <n v="0"/>
    <n v="2.2972999999999999"/>
    <n v="0.7419"/>
    <n v="16"/>
    <n v="4"/>
    <n v="0.32300000000000001"/>
    <n v="0.73576585999999999"/>
    <n v="0.2"/>
    <n v="53275"/>
    <x v="3"/>
    <n v="0.72817439549999996"/>
    <x v="2"/>
    <m/>
    <m/>
    <n v="0.25"/>
    <n v="4"/>
    <n v="4"/>
  </r>
  <r>
    <x v="1"/>
    <s v="ohad@imonomy.com"/>
    <s v="Imonomy (foreverceleb.com)"/>
    <s v="71a2199d3d0aee0e8c75fec715bcb9d3"/>
    <s v="Epaper.ajitjalandhar.com 728x90"/>
    <x v="1"/>
    <n v="0"/>
    <n v="1.8024"/>
    <n v="1.4011"/>
    <n v="16"/>
    <n v="4"/>
    <n v="0.77739999999999998"/>
    <n v="0.37956259999999997"/>
    <n v="0.1"/>
    <n v="53275"/>
    <x v="3"/>
    <n v="0.736538849"/>
    <x v="2"/>
    <m/>
    <m/>
    <n v="0.25"/>
    <n v="4"/>
    <n v="4"/>
  </r>
  <r>
    <x v="1"/>
    <s v="ohad@imonomy.com"/>
    <s v="Imonomy (foreverceleb.com)"/>
    <s v="50e9d5a0dfabf69f9c057ed481e6737e"/>
    <s v="Diez.hn 728x90"/>
    <x v="1"/>
    <n v="0"/>
    <n v="5.1143999999999998"/>
    <n v="0.75139999999999996"/>
    <n v="15"/>
    <n v="4"/>
    <n v="0.1469"/>
    <n v="0.65500000000000003"/>
    <n v="0.2"/>
    <n v="53275"/>
    <x v="3"/>
    <n v="0.69465648849999995"/>
    <x v="2"/>
    <m/>
    <m/>
    <n v="0.25"/>
    <n v="3.75"/>
    <n v="3.75"/>
  </r>
  <r>
    <x v="1"/>
    <s v="ohad@imonomy.com"/>
    <s v="Imonomy (foreverceleb.com)"/>
    <s v="59a4c797196e3600ff65774c725a5d9b"/>
    <s v="Biglike.com 728x90"/>
    <x v="9"/>
    <n v="0"/>
    <n v="6.7606000000000002"/>
    <n v="0.59530000000000005"/>
    <n v="14"/>
    <n v="4"/>
    <n v="8.8099999999999998E-2"/>
    <n v="0.76069114000000004"/>
    <n v="0.3"/>
    <n v="53275"/>
    <x v="3"/>
    <n v="0.60562180580000002"/>
    <x v="21"/>
    <m/>
    <m/>
    <n v="0.3"/>
    <n v="4.2"/>
    <n v="4.2"/>
  </r>
  <r>
    <x v="1"/>
    <s v="ohad@imonomy.com"/>
    <s v="Imonomy (foreverceleb.com)"/>
    <s v="3b5b1476154649f25756bec28996a0f3"/>
    <s v="Futbolete.com 728x90"/>
    <x v="1"/>
    <n v="0"/>
    <n v="10.8308"/>
    <n v="0.88370000000000004"/>
    <n v="10"/>
    <n v="2"/>
    <n v="8.1600000000000006E-2"/>
    <n v="0.39482703000000002"/>
    <n v="0.3"/>
    <n v="53275"/>
    <x v="3"/>
    <n v="0.24017359969999999"/>
    <x v="247"/>
    <m/>
    <m/>
    <n v="0.24017359973796201"/>
    <n v="2.4017359973796202"/>
    <n v="2.4017359973796202"/>
  </r>
  <r>
    <x v="1"/>
    <s v="ohad@imonomy.com"/>
    <s v="Imonomy (foreverceleb.com)"/>
    <s v="a8425587a89eae07986b04c61ac57483"/>
    <s v="Dailynayadiganta.com 728x90"/>
    <x v="1"/>
    <n v="1"/>
    <n v="65.789599999999993"/>
    <n v="0.68820000000000003"/>
    <n v="10"/>
    <n v="3"/>
    <n v="1.0500000000000001E-2"/>
    <n v="0.50366372999999998"/>
    <n v="0.2"/>
    <n v="53275"/>
    <x v="3"/>
    <n v="0.60290966040000005"/>
    <x v="2"/>
    <s v="Y"/>
    <m/>
    <n v="0.25"/>
    <n v="2.5"/>
    <n v="2.5"/>
  </r>
  <r>
    <x v="1"/>
    <s v="ohad@imonomy.com"/>
    <s v="Imonomy (foreverceleb.com)"/>
    <s v="1b461703044e63206e13f3afdab1a2ba"/>
    <s v="Thebadbuzz.com 728x90"/>
    <x v="1"/>
    <n v="0"/>
    <n v="2.9594999999999998"/>
    <n v="0.3926"/>
    <n v="8"/>
    <n v="2"/>
    <n v="0.1326"/>
    <n v="0.71229984999999996"/>
    <n v="0.3"/>
    <n v="53275"/>
    <x v="3"/>
    <n v="0.57882905900000003"/>
    <x v="2"/>
    <m/>
    <m/>
    <n v="0.25"/>
    <n v="2"/>
    <n v="2"/>
  </r>
  <r>
    <x v="0"/>
    <s v="daniel.aharonoff@broadscaler.com"/>
    <s v="Mahalo.com"/>
    <s v="## total ##"/>
    <m/>
    <x v="35"/>
    <n v="1"/>
    <n v="5505.5743000000002"/>
    <n v="2246.2035000000001"/>
    <n v="52827"/>
    <n v="17707"/>
    <n v="0.40799999999999997"/>
    <n v="0.78394554000000005"/>
    <n v="0.33353699999999997"/>
    <n v="52827"/>
    <x v="0"/>
    <n v="0.57454060019999997"/>
    <x v="248"/>
    <m/>
    <m/>
    <s v=""/>
    <s v=""/>
    <n v="17732.407488084158"/>
  </r>
  <r>
    <x v="1"/>
    <s v="daniel.aharonoff@broadscaler.com"/>
    <s v="Mahalo.com"/>
    <s v="b13e184efd977de75df2effa342b3f6a"/>
    <s v="Swagbucks.com 728x90"/>
    <x v="11"/>
    <n v="1"/>
    <n v="2754.9254000000001"/>
    <n v="1608.4588000000001"/>
    <n v="27517"/>
    <n v="13758"/>
    <n v="0.58379999999999999"/>
    <n v="0.57025252000000004"/>
    <n v="0.03"/>
    <n v="52827"/>
    <x v="2"/>
    <n v="0.94739172719999998"/>
    <x v="249"/>
    <s v="Y"/>
    <m/>
    <n v="0.5"/>
    <n v="13758.5"/>
    <n v="13758.5"/>
  </r>
  <r>
    <x v="1"/>
    <s v="daniel.aharonoff@broadscaler.com"/>
    <s v="Mahalo.com"/>
    <s v="f95469c36d67090592ce4513f909151c"/>
    <s v="Indymusic.tv Tier 1 728x90"/>
    <x v="12"/>
    <n v="1"/>
    <n v="456.0265"/>
    <n v="237.88159999999999"/>
    <n v="10807"/>
    <n v="1529"/>
    <n v="0.52159999999999995"/>
    <n v="1.5142938399999999"/>
    <n v="1.3"/>
    <n v="52827"/>
    <x v="4"/>
    <n v="0.1415140423"/>
    <x v="250"/>
    <s v=""/>
    <m/>
    <n v="0.141514042334802"/>
    <n v="1529.3422555122052"/>
    <n v="1529.3422555122052"/>
  </r>
  <r>
    <x v="1"/>
    <s v="daniel.aharonoff@broadscaler.com"/>
    <s v="Mahalo.com"/>
    <s v="63fab70fc7ebe4932221c44a904fe4bb"/>
    <s v="Lifestylz.tv Tier 1 300x250"/>
    <x v="12"/>
    <n v="1"/>
    <n v="468.36040000000003"/>
    <n v="109.2529"/>
    <n v="4988"/>
    <n v="727"/>
    <n v="0.23330000000000001"/>
    <n v="1.52178433"/>
    <n v="1.3"/>
    <n v="52827"/>
    <x v="4"/>
    <n v="0.14573965790000001"/>
    <x v="251"/>
    <s v=""/>
    <m/>
    <n v="0.14573965793532401"/>
    <n v="726.94941378139617"/>
    <n v="726.94941378139617"/>
  </r>
  <r>
    <x v="1"/>
    <s v="daniel.aharonoff@broadscaler.com"/>
    <s v="Mahalo.com"/>
    <s v="52cc904247457df47b15015a96175ee6"/>
    <s v="Moviescoop.tv Tier 1 728x90"/>
    <x v="1"/>
    <n v="1"/>
    <n v="424.70490000000001"/>
    <n v="79.5809"/>
    <n v="3622"/>
    <n v="501"/>
    <n v="0.18740000000000001"/>
    <n v="1.5172984700000001"/>
    <n v="1.3"/>
    <n v="52827"/>
    <x v="2"/>
    <n v="0.14321405919999999"/>
    <x v="252"/>
    <s v=""/>
    <m/>
    <n v="0.14321405917151001"/>
    <n v="518.72132231920921"/>
    <n v="518.72132231920921"/>
  </r>
  <r>
    <x v="1"/>
    <s v="daniel.aharonoff@broadscaler.com"/>
    <s v="Mahalo.com"/>
    <s v="a98781d761faaa070fa85853c8e4a918"/>
    <s v="Lifestylz.tv Tier 1 728x90"/>
    <x v="1"/>
    <n v="1"/>
    <n v="772.13040000000001"/>
    <n v="40.124299999999998"/>
    <n v="1797"/>
    <n v="232"/>
    <n v="5.1999999999999998E-2"/>
    <n v="1.4928970699999999"/>
    <n v="1.3"/>
    <n v="52827"/>
    <x v="2"/>
    <n v="0.1292098924"/>
    <x v="253"/>
    <s v=""/>
    <m/>
    <n v="0.12920989244234499"/>
    <n v="232.19017671889395"/>
    <n v="232.19017671889395"/>
  </r>
  <r>
    <x v="1"/>
    <s v="daniel.aharonoff@broadscaler.com"/>
    <s v="Mahalo.com"/>
    <s v="03c27f65a6c6c5537383f4405182ea37"/>
    <s v="Indymusic.tv Tier 1 300x250"/>
    <x v="1"/>
    <n v="1"/>
    <n v="98.236099999999993"/>
    <n v="34.744199999999999"/>
    <n v="1717"/>
    <n v="357"/>
    <n v="0.35370000000000001"/>
    <n v="1.6473135299999999"/>
    <n v="1.3"/>
    <n v="52827"/>
    <x v="2"/>
    <n v="0.21083632460000001"/>
    <x v="254"/>
    <s v=""/>
    <m/>
    <n v="0.210836324571818"/>
    <n v="362.0059692898115"/>
    <n v="362.0059692898115"/>
  </r>
  <r>
    <x v="1"/>
    <s v="daniel.aharonoff@broadscaler.com"/>
    <s v="Mahalo.com"/>
    <s v="c3f7e21a3f52cf03ed2d56c608db1d97"/>
    <s v="Moviecli.ps Tier 1 728x90"/>
    <x v="20"/>
    <n v="1"/>
    <n v="93.717500000000001"/>
    <n v="16.672899999999998"/>
    <n v="841"/>
    <n v="151"/>
    <n v="0.1779"/>
    <n v="1.68235077"/>
    <n v="1.3"/>
    <n v="52827"/>
    <x v="5"/>
    <n v="0.22727173179999999"/>
    <x v="255"/>
    <s v="Y"/>
    <m/>
    <n v="0.18"/>
    <n v="151.38"/>
    <n v="151.38"/>
  </r>
  <r>
    <x v="1"/>
    <s v="daniel.aharonoff@broadscaler.com"/>
    <s v="Mahalo.com"/>
    <s v="6e2e0bd31dabe92a756ae638437c1e3e"/>
    <s v="Moviecli.ps Tier 1 300x250"/>
    <x v="1"/>
    <n v="1"/>
    <n v="69.1143"/>
    <n v="8.7257999999999996"/>
    <n v="451"/>
    <n v="109"/>
    <n v="0.1263"/>
    <n v="1.7223713"/>
    <n v="1.3"/>
    <n v="52827"/>
    <x v="2"/>
    <n v="0.24522662310000001"/>
    <x v="256"/>
    <s v=""/>
    <m/>
    <n v="0.24522662311923599"/>
    <n v="110.59720702677544"/>
    <n v="110.59720702677544"/>
  </r>
  <r>
    <x v="1"/>
    <s v="daniel.aharonoff@broadscaler.com"/>
    <s v="Mahalo.com"/>
    <s v="30bde80b4dfddf88a989361ce06bd016"/>
    <s v="Moviescoop.tv Tier 2 300x250"/>
    <x v="11"/>
    <n v="1"/>
    <n v="96.660899999999998"/>
    <n v="77.424400000000006"/>
    <n v="327"/>
    <n v="163"/>
    <n v="0.80100000000000005"/>
    <n v="0.14067948"/>
    <n v="0.03"/>
    <n v="52827"/>
    <x v="3"/>
    <n v="0.78674928720000004"/>
    <x v="257"/>
    <s v="Y"/>
    <m/>
    <n v="0.499999999999999"/>
    <n v="163.49999999999969"/>
    <n v="163.49999999999969"/>
  </r>
  <r>
    <x v="1"/>
    <s v="daniel.aharonoff@broadscaler.com"/>
    <s v="Mahalo.com"/>
    <s v="96c5eac52c53cfcf1b95a44e61197e06"/>
    <s v="Sportly.tv ATF 728x90"/>
    <x v="2"/>
    <n v="1"/>
    <n v="39.284700000000001"/>
    <n v="23.4649"/>
    <n v="317"/>
    <n v="127"/>
    <n v="0.59730000000000005"/>
    <n v="0.45049496999999999"/>
    <n v="0.03"/>
    <n v="52827"/>
    <x v="3"/>
    <n v="0.93340658089999995"/>
    <x v="3"/>
    <s v="Y"/>
    <m/>
    <n v="0.39999999999999902"/>
    <n v="126.79999999999968"/>
    <n v="126.79999999999968"/>
  </r>
  <r>
    <x v="1"/>
    <s v="daniel.aharonoff@broadscaler.com"/>
    <s v="Mahalo.com"/>
    <s v="d0430039ae7e04ca33fcc7bfca156c18"/>
    <s v="Moviescoop.tv Tier 1 300x250"/>
    <x v="10"/>
    <n v="1"/>
    <n v="45.009099999999997"/>
    <n v="5.9991000000000003"/>
    <n v="259"/>
    <n v="25"/>
    <n v="0.1333"/>
    <n v="1.4377899199999999"/>
    <n v="1.3"/>
    <n v="52827"/>
    <x v="5"/>
    <n v="9.5834530599999995E-2"/>
    <x v="258"/>
    <s v=""/>
    <m/>
    <n v="9.5834530640434304E-2"/>
    <n v="24.821143435872486"/>
    <n v="24.821143435872486"/>
  </r>
  <r>
    <x v="1"/>
    <s v="daniel.aharonoff@broadscaler.com"/>
    <s v="Mahalo.com"/>
    <s v="9a1c9627f9e31a1c9c8320fbc54a2a92"/>
    <s v="Sportly.tv Tier 1 300x250"/>
    <x v="10"/>
    <n v="1"/>
    <n v="37.682000000000002"/>
    <n v="3.8736000000000002"/>
    <n v="184"/>
    <n v="27"/>
    <n v="0.1028"/>
    <n v="1.58517453"/>
    <n v="1.3"/>
    <n v="52827"/>
    <x v="1"/>
    <n v="0.17990103020000001"/>
    <x v="17"/>
    <s v="Y"/>
    <m/>
    <n v="0.15"/>
    <n v="27.599999999999998"/>
    <n v="27.599999999999998"/>
  </r>
  <r>
    <x v="0"/>
    <s v="prajay@vatsana.co"/>
    <s v="Vatsana Technology (Wittyfeed.com) "/>
    <s v="## total ##"/>
    <m/>
    <x v="36"/>
    <n v="0.99890509000000005"/>
    <n v="32272.900399999999"/>
    <n v="4991.1507000000001"/>
    <n v="52799"/>
    <n v="12611"/>
    <n v="0.1547"/>
    <n v="0.35261814000000002"/>
    <n v="0.13550999999999999"/>
    <n v="52799"/>
    <x v="0"/>
    <n v="0.6157032657"/>
    <x v="259"/>
    <m/>
    <m/>
    <s v=""/>
    <s v=""/>
    <n v="12610.139999999996"/>
  </r>
  <r>
    <x v="1"/>
    <s v="prajay@vatsana.co"/>
    <s v="Vatsana Technology (Wittyfeed.com) "/>
    <s v="4e63989eeef34018717a027212d9f8f1"/>
    <s v="Wittyfeed.com Mobile 320x50"/>
    <x v="17"/>
    <n v="1"/>
    <n v="6860.9856"/>
    <n v="1375.6797999999999"/>
    <n v="21579"/>
    <n v="4963"/>
    <n v="0.20050000000000001"/>
    <n v="0.52287134000000002"/>
    <n v="0.35"/>
    <n v="52799"/>
    <x v="3"/>
    <n v="0.33061926450000001"/>
    <x v="260"/>
    <s v="Y"/>
    <m/>
    <n v="0.23"/>
    <n v="4963.17"/>
    <n v="4963.17"/>
  </r>
  <r>
    <x v="1"/>
    <s v="prajay@vatsana.co"/>
    <s v="Vatsana Technology (Wittyfeed.com) "/>
    <s v="b492adc8d63335da5349836846fdce2e"/>
    <s v="Wittyfeed.com #5 300x250"/>
    <x v="9"/>
    <n v="1"/>
    <n v="5156.2975999999999"/>
    <n v="1069.2756999999999"/>
    <n v="8357"/>
    <n v="2507"/>
    <n v="0.2074"/>
    <n v="0.2605267"/>
    <n v="0.05"/>
    <n v="52799"/>
    <x v="3"/>
    <n v="0.80808108990000005"/>
    <x v="21"/>
    <s v="Y"/>
    <m/>
    <n v="0.3"/>
    <n v="2507.1"/>
    <n v="2507.1"/>
  </r>
  <r>
    <x v="1"/>
    <s v="prajay@vatsana.co"/>
    <s v="Vatsana Technology (Wittyfeed.com) "/>
    <s v="3521f88df0e8a69edfa8d6e6676b9557"/>
    <s v="Wittyfeed.com 300x250"/>
    <x v="5"/>
    <n v="1"/>
    <n v="3956.4794999999999"/>
    <n v="649.47829999999999"/>
    <n v="5381"/>
    <n v="1076"/>
    <n v="0.16420000000000001"/>
    <n v="0.27617026"/>
    <n v="0.05"/>
    <n v="52799"/>
    <x v="3"/>
    <n v="0.81895226379999997"/>
    <x v="46"/>
    <s v="Y"/>
    <m/>
    <n v="0.2"/>
    <n v="1076.2"/>
    <n v="1076.2"/>
  </r>
  <r>
    <x v="1"/>
    <s v="prajay@vatsana.co"/>
    <s v="Vatsana Technology (Wittyfeed.com) "/>
    <s v="b2ae6ed64891326fb7a5a874d2715904"/>
    <s v="Wittyfeed.com Mobile 300x250"/>
    <x v="9"/>
    <n v="1"/>
    <n v="3538.8063999999999"/>
    <n v="571.89469999999994"/>
    <n v="4685"/>
    <n v="1406"/>
    <n v="0.16159999999999999"/>
    <n v="0.27309351999999998"/>
    <n v="0.05"/>
    <n v="52799"/>
    <x v="3"/>
    <n v="0.81691253870000002"/>
    <x v="21"/>
    <s v="Y"/>
    <m/>
    <n v="0.3"/>
    <n v="1405.5"/>
    <n v="1405.5"/>
  </r>
  <r>
    <x v="1"/>
    <s v="prajay@vatsana.co"/>
    <s v="Vatsana Technology (Wittyfeed.com) "/>
    <s v="98700d5845ec31521438b23e42909a7d"/>
    <s v="Wittyfeed.com_Middle_Mobile_300x250"/>
    <x v="5"/>
    <n v="1"/>
    <n v="3317.3368999999998"/>
    <n v="521.67309999999998"/>
    <n v="3485"/>
    <n v="697"/>
    <n v="0.1573"/>
    <n v="0.22269954"/>
    <n v="0.05"/>
    <n v="52799"/>
    <x v="3"/>
    <n v="0.77548225319999997"/>
    <x v="8"/>
    <s v="Y"/>
    <m/>
    <n v="0.19999999999999901"/>
    <n v="696.99999999999659"/>
    <n v="696.99999999999659"/>
  </r>
  <r>
    <x v="1"/>
    <s v="prajay@vatsana.co"/>
    <s v="Vatsana Technology (Wittyfeed.com) "/>
    <s v="1158e55dc06846b49609eb9e54c96c65"/>
    <s v="Wittyfeed.com #3 300x250"/>
    <x v="5"/>
    <n v="1"/>
    <n v="1506.0545999999999"/>
    <n v="352.84460000000001"/>
    <n v="3095"/>
    <n v="619"/>
    <n v="0.23430000000000001"/>
    <n v="0.29242761"/>
    <n v="0.05"/>
    <n v="52799"/>
    <x v="3"/>
    <n v="0.82901751089999998"/>
    <x v="46"/>
    <s v="Y"/>
    <m/>
    <n v="0.2"/>
    <n v="619"/>
    <n v="619"/>
  </r>
  <r>
    <x v="1"/>
    <s v="prajay@vatsana.co"/>
    <s v="Vatsana Technology (Wittyfeed.com) "/>
    <s v="7a9e3acb0af7b458720f2f754279c7bf"/>
    <s v="Wittyfeed.com BTF 300x250"/>
    <x v="37"/>
    <n v="1"/>
    <n v="1563.0056"/>
    <n v="71.370999999999995"/>
    <n v="1353"/>
    <n v="257"/>
    <n v="4.5699999999999998E-2"/>
    <n v="0.63204983000000003"/>
    <n v="0.05"/>
    <n v="52799"/>
    <x v="3"/>
    <n v="0.9208923135"/>
    <x v="261"/>
    <s v="Y"/>
    <m/>
    <n v="0.19"/>
    <n v="257.07"/>
    <n v="257.07"/>
  </r>
  <r>
    <x v="1"/>
    <s v="prajay@vatsana.co"/>
    <s v="Vatsana Technology (Wittyfeed.com) "/>
    <s v="bd6a81e6b3cdba52e5fb6190ea589432"/>
    <s v="Wittyfeed.com Mobile 320x50_banner"/>
    <x v="9"/>
    <n v="1"/>
    <n v="1094.7601"/>
    <n v="46.956699999999998"/>
    <n v="1052"/>
    <n v="316"/>
    <n v="4.2900000000000001E-2"/>
    <n v="0.74676039000000005"/>
    <n v="0.35"/>
    <n v="52799"/>
    <x v="3"/>
    <n v="0.53130883139999996"/>
    <x v="25"/>
    <s v="Y"/>
    <m/>
    <n v="0.29999999999999899"/>
    <n v="315.59999999999894"/>
    <n v="315.59999999999894"/>
  </r>
  <r>
    <x v="1"/>
    <s v="prajay@vatsana.co"/>
    <s v="Vatsana Technology (Wittyfeed.com) "/>
    <s v="a28372430db046b5167585ff33c7c487"/>
    <s v="Wittyfeed.com #3 728x90"/>
    <x v="37"/>
    <n v="1"/>
    <n v="551.78639999999996"/>
    <n v="69.298500000000004"/>
    <n v="764"/>
    <n v="145"/>
    <n v="0.12559999999999999"/>
    <n v="0.36744828000000002"/>
    <n v="0.05"/>
    <n v="52799"/>
    <x v="3"/>
    <n v="0.86392642610000003"/>
    <x v="261"/>
    <s v="Y"/>
    <m/>
    <n v="0.19"/>
    <n v="145.16"/>
    <n v="145.16"/>
  </r>
  <r>
    <x v="1"/>
    <s v="prajay@vatsana.co"/>
    <s v="Vatsana Technology (Wittyfeed.com) "/>
    <s v="49a88ca1f110bb561050692b0bec6e14"/>
    <s v="Wittyfeed.com #2 728x90"/>
    <x v="5"/>
    <n v="1"/>
    <n v="877.58600000000001"/>
    <n v="61.884599999999999"/>
    <n v="738"/>
    <n v="148"/>
    <n v="7.0499999999999993E-2"/>
    <n v="0.39742378"/>
    <n v="0.05"/>
    <n v="52799"/>
    <x v="3"/>
    <n v="0.87418971199999995"/>
    <x v="46"/>
    <s v="Y"/>
    <m/>
    <n v="0.2"/>
    <n v="147.6"/>
    <n v="147.6"/>
  </r>
  <r>
    <x v="1"/>
    <s v="prajay@vatsana.co"/>
    <s v="Vatsana Technology (Wittyfeed.com) "/>
    <s v="386c9f35576d3279fde38f90dceced21"/>
    <s v="Wittyfeed.com 728x90"/>
    <x v="5"/>
    <n v="1"/>
    <n v="950.15089999999998"/>
    <n v="94.740600000000001"/>
    <n v="694"/>
    <n v="139"/>
    <n v="9.9699999999999997E-2"/>
    <n v="0.24431741000000001"/>
    <n v="0.05"/>
    <n v="52799"/>
    <x v="3"/>
    <n v="0.79534819420000002"/>
    <x v="8"/>
    <s v="Y"/>
    <m/>
    <n v="0.19999999999999901"/>
    <n v="138.7999999999993"/>
    <n v="138.7999999999993"/>
  </r>
  <r>
    <x v="1"/>
    <s v="prajay@vatsana.co"/>
    <s v="Vatsana Technology (Wittyfeed.com) "/>
    <s v="7ce49bc4602037dafc9cb29ab23e8bdc"/>
    <s v="Wittyfeed.com #2 300x250"/>
    <x v="5"/>
    <n v="1"/>
    <n v="848.39390000000003"/>
    <n v="40.680999999999997"/>
    <n v="612"/>
    <n v="122"/>
    <n v="4.8000000000000001E-2"/>
    <n v="0.50132284000000005"/>
    <n v="0.05"/>
    <n v="52799"/>
    <x v="3"/>
    <n v="0.9002638691"/>
    <x v="46"/>
    <s v="Y"/>
    <m/>
    <n v="0.2"/>
    <n v="122.4"/>
    <n v="122.4"/>
  </r>
  <r>
    <x v="1"/>
    <s v="prajay@vatsana.co"/>
    <s v="Vatsana Technology (Wittyfeed.com) "/>
    <s v="067a4b789fae4a37c25673655a5df59b"/>
    <s v="Wittyfeed.com Mobile #2 300x250"/>
    <x v="1"/>
    <n v="1"/>
    <n v="1385.7582"/>
    <n v="21.626799999999999"/>
    <n v="492"/>
    <n v="123"/>
    <n v="1.5599999999999999E-2"/>
    <n v="0.75906267000000005"/>
    <n v="0.05"/>
    <n v="52799"/>
    <x v="3"/>
    <n v="0.93412928610000001"/>
    <x v="23"/>
    <s v="Y"/>
    <m/>
    <n v="0.249999999999999"/>
    <n v="122.9999999999995"/>
    <n v="122.9999999999995"/>
  </r>
  <r>
    <x v="1"/>
    <s v="prajay@vatsana.co"/>
    <s v="Vatsana Technology (Wittyfeed.com) "/>
    <s v="9198fa6e960c221434efb66d62c4751b"/>
    <s v="Wittyfeed.com BTF 728x90"/>
    <x v="20"/>
    <n v="1"/>
    <n v="364.23939999999999"/>
    <n v="16.757899999999999"/>
    <n v="295"/>
    <n v="53"/>
    <n v="4.5999999999999999E-2"/>
    <n v="0.58587705000000001"/>
    <n v="0.05"/>
    <n v="52799"/>
    <x v="3"/>
    <n v="0.91465786169999996"/>
    <x v="255"/>
    <s v="Y"/>
    <m/>
    <n v="0.18"/>
    <n v="53.1"/>
    <n v="53.1"/>
  </r>
  <r>
    <x v="1"/>
    <s v="prajay@vatsana.co"/>
    <s v="Vatsana Technology (Wittyfeed.com) "/>
    <s v="82750c466657720e69b24864566760dc"/>
    <s v="Wittyfeed.com #4 728x90"/>
    <x v="20"/>
    <n v="1"/>
    <n v="226.60740000000001"/>
    <n v="18.273099999999999"/>
    <n v="158"/>
    <n v="28"/>
    <n v="8.0600000000000005E-2"/>
    <n v="0.28735806000000003"/>
    <n v="0.05"/>
    <n v="52799"/>
    <x v="3"/>
    <n v="0.82600105020000003"/>
    <x v="255"/>
    <s v="Y"/>
    <m/>
    <n v="0.18"/>
    <n v="28.439999999999998"/>
    <n v="28.439999999999998"/>
  </r>
  <r>
    <x v="1"/>
    <s v="prajay@vatsana.co"/>
    <s v="Vatsana Technology (Wittyfeed.com) "/>
    <s v="18ed44919bdd858e47367baad6738ec2"/>
    <s v="Wittyfeed.com 160x600"/>
    <x v="5"/>
    <n v="0"/>
    <n v="52.141800000000003"/>
    <n v="8.5160999999999998"/>
    <n v="55"/>
    <n v="11"/>
    <n v="0.1633"/>
    <n v="0.21427709"/>
    <n v="0.05"/>
    <n v="52799"/>
    <x v="3"/>
    <n v="0.76665727240000003"/>
    <x v="46"/>
    <m/>
    <m/>
    <n v="0.2"/>
    <n v="11"/>
    <n v="11"/>
  </r>
  <r>
    <x v="0"/>
    <s v="jacky@ngames.com"/>
    <s v="NGames"/>
    <s v="## total ##"/>
    <m/>
    <x v="38"/>
    <n v="0.54567089999999996"/>
    <n v="248390.07949999999"/>
    <n v="42316.655100000004"/>
    <n v="48939"/>
    <n v="17118"/>
    <n v="0.1704"/>
    <n v="3.8549510000000002E-2"/>
    <n v="1.1474E-2"/>
    <n v="48939"/>
    <x v="0"/>
    <n v="0.70235677760000004"/>
    <x v="262"/>
    <m/>
    <m/>
    <s v=""/>
    <s v=""/>
    <n v="17116.89999999998"/>
  </r>
  <r>
    <x v="1"/>
    <s v="jacky@ngames.com"/>
    <s v="NGames"/>
    <s v="e015aec37f89a6e1581a1c1467740e9d"/>
    <s v="Mangahere.co;ros 300x250"/>
    <x v="2"/>
    <n v="0"/>
    <n v="24122.715899999999"/>
    <n v="6847.6974"/>
    <n v="8839"/>
    <n v="3535"/>
    <n v="0.28389999999999999"/>
    <n v="4.302425E-2"/>
    <n v="0.01"/>
    <n v="48939"/>
    <x v="5"/>
    <n v="0.76757294399999998"/>
    <x v="3"/>
    <m/>
    <m/>
    <n v="0.39999999999999902"/>
    <n v="3535.5999999999913"/>
    <n v="3535.5999999999913"/>
  </r>
  <r>
    <x v="1"/>
    <s v="jacky@ngames.com"/>
    <s v="NGames"/>
    <s v="702cf021b8ace6f8cc306ecb0c5c8ff3"/>
    <s v="Mangahere.co;ros 728x90"/>
    <x v="2"/>
    <n v="0"/>
    <n v="24788.991600000001"/>
    <n v="6766.8950999999997"/>
    <n v="7531"/>
    <n v="3012"/>
    <n v="0.27300000000000002"/>
    <n v="3.7096379999999998E-2"/>
    <n v="0.01"/>
    <n v="48939"/>
    <x v="5"/>
    <n v="0.73043188329999997"/>
    <x v="3"/>
    <m/>
    <m/>
    <n v="0.39999999999999902"/>
    <n v="3012.3999999999928"/>
    <n v="3012.3999999999928"/>
  </r>
  <r>
    <x v="1"/>
    <s v="jacky@ngames.com"/>
    <s v="NGames"/>
    <s v="2edfe14540b51a047dc8f66c219c7804"/>
    <s v="Mangafox.me;ros 300x250"/>
    <x v="9"/>
    <n v="1"/>
    <n v="38153.105499999998"/>
    <n v="3970.4128000000001"/>
    <n v="5064"/>
    <n v="1519"/>
    <n v="0.1041"/>
    <n v="4.2516419999999999E-2"/>
    <n v="0.01"/>
    <n v="48939"/>
    <x v="1"/>
    <n v="0.76479675120000001"/>
    <x v="21"/>
    <s v="Y"/>
    <m/>
    <n v="0.3"/>
    <n v="1519.2"/>
    <n v="1519.2"/>
  </r>
  <r>
    <x v="1"/>
    <s v="jacky@ngames.com"/>
    <s v="NGames"/>
    <s v="1263c833351dedd4d190a24124dcfdaf"/>
    <s v="Mangatown.com;ros 300x250"/>
    <x v="2"/>
    <n v="1"/>
    <n v="14945.779"/>
    <n v="5043.7586000000001"/>
    <n v="4963"/>
    <n v="1985"/>
    <n v="0.33750000000000002"/>
    <n v="3.2798609999999999E-2"/>
    <n v="0.01"/>
    <n v="48939"/>
    <x v="5"/>
    <n v="0.69510898880000005"/>
    <x v="3"/>
    <s v="Y"/>
    <m/>
    <n v="0.39999999999999902"/>
    <n v="1985.199999999995"/>
    <n v="1985.199999999995"/>
  </r>
  <r>
    <x v="1"/>
    <s v="jacky@ngames.com"/>
    <s v="NGames"/>
    <s v="d019d0054972a65f86dd4bff5300066a"/>
    <s v="Mangafox.me 728x90"/>
    <x v="9"/>
    <n v="1"/>
    <n v="20444.0602"/>
    <n v="3093.7593000000002"/>
    <n v="4834"/>
    <n v="1450"/>
    <n v="0.15129999999999999"/>
    <n v="5.2078619999999999E-2"/>
    <n v="0.03"/>
    <n v="48939"/>
    <x v="1"/>
    <n v="0.4239479209"/>
    <x v="21"/>
    <s v="Y"/>
    <m/>
    <n v="0.3"/>
    <n v="1450.2"/>
    <n v="1450.2"/>
  </r>
  <r>
    <x v="1"/>
    <s v="jacky@ngames.com"/>
    <s v="NGames"/>
    <s v="2f5faf9c0ca6cc6ea3a133365f0270cf"/>
    <s v="Mangatown.com;ros 728x90"/>
    <x v="12"/>
    <n v="1"/>
    <n v="15490.433300000001"/>
    <n v="5275.1674000000003"/>
    <n v="4054"/>
    <n v="1419"/>
    <n v="0.34050000000000002"/>
    <n v="2.5614439999999999E-2"/>
    <n v="0.01"/>
    <n v="48939"/>
    <x v="5"/>
    <n v="0.60959516960000004"/>
    <x v="68"/>
    <s v="Y"/>
    <m/>
    <n v="0.35"/>
    <n v="1418.8999999999999"/>
    <n v="1418.8999999999999"/>
  </r>
  <r>
    <x v="1"/>
    <s v="jacky@ngames.com"/>
    <s v="NGames"/>
    <s v="a09bac17d8c88cfea2bfba45d58ef0d4"/>
    <s v="Mangafox.me;ros 728x90"/>
    <x v="16"/>
    <n v="1"/>
    <n v="39163.264999999999"/>
    <n v="4039.7905999999998"/>
    <n v="3275"/>
    <n v="721"/>
    <n v="0.1032"/>
    <n v="2.7024820000000001E-2"/>
    <n v="0.01"/>
    <n v="48939"/>
    <x v="1"/>
    <n v="0.62996973919999999"/>
    <x v="263"/>
    <s v="Y"/>
    <m/>
    <n v="0.22"/>
    <n v="720.5"/>
    <n v="720.5"/>
  </r>
  <r>
    <x v="1"/>
    <s v="jacky@ngames.com"/>
    <s v="NGames"/>
    <s v="502c675733f935b16b0a02daa612f260"/>
    <s v="Mangahere.co;right 160x600"/>
    <x v="2"/>
    <n v="0"/>
    <n v="9670.0303000000004"/>
    <n v="2051.4911000000002"/>
    <n v="2898"/>
    <n v="1159"/>
    <n v="0.21210000000000001"/>
    <n v="4.7083270000000003E-2"/>
    <n v="0.01"/>
    <n v="48939"/>
    <x v="5"/>
    <n v="0.78761034019999998"/>
    <x v="72"/>
    <m/>
    <m/>
    <n v="0.4"/>
    <n v="1159.2"/>
    <n v="1159.2"/>
  </r>
  <r>
    <x v="1"/>
    <s v="jacky@ngames.com"/>
    <s v="NGames"/>
    <s v="1d0e0f5f06b175276279c8a1e38a6654"/>
    <s v="Mangahere.co;left 160x600"/>
    <x v="12"/>
    <n v="0"/>
    <n v="9659.3788999999997"/>
    <n v="977.20910000000003"/>
    <n v="2683"/>
    <n v="939"/>
    <n v="0.1012"/>
    <n v="9.15126E-2"/>
    <n v="0.01"/>
    <n v="48939"/>
    <x v="5"/>
    <n v="0.8907254309"/>
    <x v="68"/>
    <m/>
    <m/>
    <n v="0.35"/>
    <n v="939.05"/>
    <n v="939.05"/>
  </r>
  <r>
    <x v="1"/>
    <s v="jacky@ngames.com"/>
    <s v="NGames"/>
    <s v="4dbf92819ea9f8b5b30db46adefe6aa1"/>
    <s v="Mangatown.com;right 160x600"/>
    <x v="12"/>
    <n v="1"/>
    <n v="5403.5136000000002"/>
    <n v="1408.1794"/>
    <n v="1310"/>
    <n v="458"/>
    <n v="0.2606"/>
    <n v="3.099992E-2"/>
    <n v="0.01"/>
    <n v="48939"/>
    <x v="5"/>
    <n v="0.67741847229999996"/>
    <x v="68"/>
    <s v="Y"/>
    <m/>
    <n v="0.35"/>
    <n v="458.49999999999994"/>
    <n v="458.49999999999994"/>
  </r>
  <r>
    <x v="1"/>
    <s v="jacky@ngames.com"/>
    <s v="NGames"/>
    <s v="ec2909d439a84ad5ac2dd73e3bbe9d46"/>
    <s v="Mangafox.me;left 160x600"/>
    <x v="1"/>
    <n v="1"/>
    <n v="26960.2948"/>
    <n v="1095.8344"/>
    <n v="1287"/>
    <n v="322"/>
    <n v="4.0599999999999997E-2"/>
    <n v="3.9134139999999998E-2"/>
    <n v="0.01"/>
    <n v="48939"/>
    <x v="1"/>
    <n v="0.74446862709999995"/>
    <x v="2"/>
    <s v="Y"/>
    <m/>
    <n v="0.25"/>
    <n v="321.75"/>
    <n v="321.75"/>
  </r>
  <r>
    <x v="1"/>
    <s v="jacky@ngames.com"/>
    <s v="NGames"/>
    <s v="5d5830bef64c447270e3cb9f9a99757f"/>
    <s v="Mangatown.com;left 160x600"/>
    <x v="9"/>
    <n v="1"/>
    <n v="5110.6270000000004"/>
    <n v="1289.0907999999999"/>
    <n v="1219"/>
    <n v="366"/>
    <n v="0.25219999999999998"/>
    <n v="3.1529370000000001E-2"/>
    <n v="0.01"/>
    <n v="48939"/>
    <x v="5"/>
    <n v="0.68283540919999997"/>
    <x v="21"/>
    <s v="Y"/>
    <m/>
    <n v="0.3"/>
    <n v="365.7"/>
    <n v="365.7"/>
  </r>
  <r>
    <x v="1"/>
    <s v="jacky@ngames.com"/>
    <s v="NGames"/>
    <s v="7baaf0737dd792af7baa94854f54a346"/>
    <s v="Mangafox.me;right 160x600"/>
    <x v="1"/>
    <n v="1"/>
    <n v="11921.662899999999"/>
    <n v="369.43400000000003"/>
    <n v="611"/>
    <n v="153"/>
    <n v="3.1E-2"/>
    <n v="5.5093349999999999E-2"/>
    <n v="0.01"/>
    <n v="48939"/>
    <x v="1"/>
    <n v="0.81848989459999999"/>
    <x v="23"/>
    <s v="Y"/>
    <m/>
    <n v="0.249999999999999"/>
    <n v="152.7499999999994"/>
    <n v="152.7499999999994"/>
  </r>
  <r>
    <x v="1"/>
    <s v="jacky@ngames.com"/>
    <s v="NGames"/>
    <s v="24f0e12bc0bfbcf37d2f5e3a43cdf7da"/>
    <s v="Mangahere.co;ros 160x600"/>
    <x v="12"/>
    <n v="0"/>
    <n v="166.01009999999999"/>
    <n v="22.2271"/>
    <n v="133"/>
    <n v="46"/>
    <n v="0.13389999999999999"/>
    <n v="0.19916833"/>
    <n v="0.01"/>
    <n v="48939"/>
    <x v="5"/>
    <n v="0.94979121349999995"/>
    <x v="68"/>
    <m/>
    <m/>
    <n v="0.35"/>
    <n v="46.55"/>
    <n v="46.55"/>
  </r>
  <r>
    <x v="1"/>
    <s v="jacky@ngames.com"/>
    <s v="NGames"/>
    <s v="f00019f2884c910add451cc251ce2307"/>
    <s v="Mangahere.co ros #2 728x90"/>
    <x v="6"/>
    <n v="0"/>
    <n v="632.42840000000001"/>
    <n v="10.7166"/>
    <n v="64"/>
    <n v="6"/>
    <n v="1.6899999999999998E-2"/>
    <n v="0.19988002999999999"/>
    <n v="0.03"/>
    <n v="48939"/>
    <x v="1"/>
    <n v="0.8499099658"/>
    <x v="27"/>
    <m/>
    <m/>
    <n v="0.1"/>
    <n v="6.4"/>
    <n v="6.4"/>
  </r>
  <r>
    <x v="1"/>
    <s v="jacky@ngames.com"/>
    <s v="NGames"/>
    <s v="8155f5188867767a6be3c9dc02895568"/>
    <s v="Z6.com 728x90"/>
    <x v="1"/>
    <n v="1"/>
    <n v="26.183700000000002"/>
    <n v="7.8234000000000004"/>
    <n v="54"/>
    <n v="14"/>
    <n v="0.29880000000000001"/>
    <n v="0.23056204999999999"/>
    <n v="0.01"/>
    <n v="48939"/>
    <x v="5"/>
    <n v="0.95662772740000002"/>
    <x v="2"/>
    <s v="Y"/>
    <m/>
    <n v="0.25"/>
    <n v="13.5"/>
    <n v="13.5"/>
  </r>
  <r>
    <x v="1"/>
    <s v="jacky@ngames.com"/>
    <s v="NGames"/>
    <s v="0d36065e45e22ca8955e26b491f9843f"/>
    <s v="Mangahere.co Right #2 160x600"/>
    <x v="6"/>
    <n v="0"/>
    <n v="632.39409999999998"/>
    <n v="6.8071999999999999"/>
    <n v="41"/>
    <n v="4"/>
    <n v="1.0800000000000001E-2"/>
    <n v="0.20157185999999999"/>
    <n v="0.03"/>
    <n v="48939"/>
    <x v="1"/>
    <n v="0.85116970329999997"/>
    <x v="27"/>
    <m/>
    <m/>
    <n v="0.1"/>
    <n v="4.1000000000000005"/>
    <n v="4.1000000000000005"/>
  </r>
  <r>
    <x v="1"/>
    <s v="jacky@ngames.com"/>
    <s v="NGames"/>
    <s v="0823b88d4f80a168718efae7408cae0b"/>
    <s v="Mangahere.co Left #2 160x600"/>
    <x v="6"/>
    <n v="0"/>
    <n v="630.98609999999996"/>
    <n v="7.0343999999999998"/>
    <n v="39"/>
    <n v="4"/>
    <n v="1.11E-2"/>
    <n v="0.18632847"/>
    <n v="0.03"/>
    <n v="48939"/>
    <x v="1"/>
    <n v="0.83899400540000002"/>
    <x v="27"/>
    <m/>
    <m/>
    <n v="0.1"/>
    <n v="3.9000000000000004"/>
    <n v="3.9000000000000004"/>
  </r>
  <r>
    <x v="1"/>
    <s v="jacky@ngames.com"/>
    <s v="NGames"/>
    <s v="e6fa8fd19d8e8427b4ae971e18801083"/>
    <s v="mangafox.me;ros 160x600"/>
    <x v="6"/>
    <n v="1"/>
    <n v="427.52120000000002"/>
    <n v="32.5045"/>
    <n v="35"/>
    <n v="3"/>
    <n v="7.5999999999999998E-2"/>
    <n v="3.5574849999999998E-2"/>
    <n v="0.01"/>
    <n v="48939"/>
    <x v="1"/>
    <n v="0.71890257459999996"/>
    <x v="10"/>
    <s v="Y"/>
    <m/>
    <n v="9.9999999999999895E-2"/>
    <n v="3.4999999999999964"/>
    <n v="3.4999999999999964"/>
  </r>
  <r>
    <x v="0"/>
    <s v="rapperkey@gmail.com"/>
    <s v="Kissanime.com"/>
    <s v="## total ##"/>
    <m/>
    <x v="39"/>
    <n v="0.66120405000000004"/>
    <n v="68393.397599999997"/>
    <n v="511.97039999999998"/>
    <n v="47685"/>
    <n v="10111"/>
    <n v="7.4999999999999997E-3"/>
    <n v="3.1046998700000001"/>
    <n v="0.99359399999999998"/>
    <n v="47685"/>
    <x v="0"/>
    <n v="0.67997099800000005"/>
    <x v="264"/>
    <m/>
    <m/>
    <s v=""/>
    <s v=""/>
    <n v="15853.591028771742"/>
  </r>
  <r>
    <x v="1"/>
    <s v="rapperkey@gmail.com"/>
    <s v="Kissanime.com"/>
    <s v="be72b9ffc375e7cb44a1ed79eb519bfd"/>
    <s v="Kissanime.to 300x250"/>
    <x v="25"/>
    <n v="0"/>
    <n v="19681.135399999999"/>
    <n v="66.264399999999995"/>
    <n v="6927"/>
    <n v="963"/>
    <n v="3.3999999999999998E-3"/>
    <n v="3.48458523"/>
    <n v="1"/>
    <n v="47685"/>
    <x v="2"/>
    <n v="0.71302179889999995"/>
    <x v="111"/>
    <m/>
    <m/>
    <n v="0.27"/>
    <n v="1870.2900000000002"/>
    <n v="1870.2900000000002"/>
  </r>
  <r>
    <x v="1"/>
    <s v="rapperkey@gmail.com"/>
    <s v="Kissanime.com"/>
    <s v="505b01734c678d3fbb74f00e0b343d65"/>
    <s v="Kissasian.com 300x250"/>
    <x v="2"/>
    <n v="1"/>
    <n v="1528.9954"/>
    <n v="53.279400000000003"/>
    <n v="5671"/>
    <n v="1620"/>
    <n v="3.4799999999999998E-2"/>
    <n v="3.5482445"/>
    <n v="1"/>
    <n v="47685"/>
    <x v="4"/>
    <n v="0.71817049209999995"/>
    <x v="3"/>
    <s v="Y"/>
    <m/>
    <n v="0.39999999999999902"/>
    <n v="2268.3999999999946"/>
    <n v="2268.3999999999946"/>
  </r>
  <r>
    <x v="1"/>
    <s v="rapperkey@gmail.com"/>
    <s v="Kissanime.com"/>
    <s v="3168465b49ca4f1e7ba11f8ceb5a221b"/>
    <s v="Kissanime.to 160x600"/>
    <x v="25"/>
    <n v="0"/>
    <n v="10806.965899999999"/>
    <n v="48.724499999999999"/>
    <n v="4744"/>
    <n v="359"/>
    <n v="4.4999999999999997E-3"/>
    <n v="3.2456514200000002"/>
    <n v="1"/>
    <n v="47685"/>
    <x v="2"/>
    <n v="0.69189544130000002"/>
    <x v="265"/>
    <m/>
    <m/>
    <n v="0.26999999999999902"/>
    <n v="1280.8799999999953"/>
    <n v="1280.8799999999953"/>
  </r>
  <r>
    <x v="1"/>
    <s v="rapperkey@gmail.com"/>
    <s v="Kissanime.com"/>
    <s v="4774db10288dd51ab1ae4f6053a84f4c"/>
    <s v="Kissasian.com 160x600"/>
    <x v="2"/>
    <n v="1"/>
    <n v="1761.5014000000001"/>
    <n v="44.177399999999999"/>
    <n v="4614"/>
    <n v="1142"/>
    <n v="2.5100000000000001E-2"/>
    <n v="3.4810527000000002"/>
    <n v="1"/>
    <n v="47685"/>
    <x v="4"/>
    <n v="0.71273057740000001"/>
    <x v="3"/>
    <s v="Y"/>
    <m/>
    <n v="0.39999999999999902"/>
    <n v="1845.5999999999956"/>
    <n v="1845.5999999999956"/>
  </r>
  <r>
    <x v="1"/>
    <s v="rapperkey@gmail.com"/>
    <s v="Kissanime.com"/>
    <s v="833a1c06c7d9a79f14f536909fdb98b2"/>
    <s v="Readcomiconline.com 300x250"/>
    <x v="1"/>
    <n v="1"/>
    <n v="375.86700000000002"/>
    <n v="54.954099999999997"/>
    <n v="4305"/>
    <n v="1076"/>
    <n v="0.1462"/>
    <n v="2.61111212"/>
    <n v="1"/>
    <n v="47685"/>
    <x v="3"/>
    <n v="0.6170214249"/>
    <x v="2"/>
    <s v="Y"/>
    <m/>
    <n v="0.25"/>
    <n v="1076.25"/>
    <n v="1076.25"/>
  </r>
  <r>
    <x v="1"/>
    <s v="rapperkey@gmail.com"/>
    <s v="Kissanime.com"/>
    <s v="6bf0ae67e597fcbe8239fd395a972c62"/>
    <s v="Kissanime.to 728x90"/>
    <x v="9"/>
    <n v="0"/>
    <n v="13800.058300000001"/>
    <n v="39.201900000000002"/>
    <n v="4259"/>
    <n v="731"/>
    <n v="2.8E-3"/>
    <n v="3.6212095999999998"/>
    <n v="1"/>
    <n v="47685"/>
    <x v="2"/>
    <n v="0.72384917999999998"/>
    <x v="25"/>
    <m/>
    <m/>
    <n v="0.29999999999999899"/>
    <n v="1277.6999999999957"/>
    <n v="1277.6999999999957"/>
  </r>
  <r>
    <x v="1"/>
    <s v="rapperkey@gmail.com"/>
    <s v="Kissanime.com"/>
    <s v="7c54de463f8c6d7d9fdc7bf343db5235"/>
    <s v="Kissasian.com 728x90"/>
    <x v="2"/>
    <n v="1"/>
    <n v="1059.1389999999999"/>
    <n v="27.5532"/>
    <n v="3117"/>
    <n v="902"/>
    <n v="2.5999999999999999E-2"/>
    <n v="3.7710777800000002"/>
    <n v="1"/>
    <n v="47685"/>
    <x v="4"/>
    <n v="0.73482382040000005"/>
    <x v="3"/>
    <s v="Y"/>
    <m/>
    <n v="0.39999999999999902"/>
    <n v="1246.799999999997"/>
    <n v="1246.799999999997"/>
  </r>
  <r>
    <x v="1"/>
    <s v="rapperkey@gmail.com"/>
    <s v="Kissanime.com"/>
    <s v="6bcd3792f8631a2264e15c867aaefd7c"/>
    <s v="Kissmanga.com 300x250"/>
    <x v="2"/>
    <n v="1"/>
    <n v="6167.2721000000001"/>
    <n v="33.395400000000002"/>
    <n v="2981"/>
    <n v="655"/>
    <n v="5.4000000000000003E-3"/>
    <n v="2.97570706"/>
    <n v="1"/>
    <n v="47685"/>
    <x v="4"/>
    <n v="0.66394541529999995"/>
    <x v="3"/>
    <s v="Y"/>
    <m/>
    <n v="0.39999999999999902"/>
    <n v="1192.3999999999971"/>
    <n v="1192.3999999999971"/>
  </r>
  <r>
    <x v="1"/>
    <s v="rapperkey@gmail.com"/>
    <s v="Kissanime.com"/>
    <s v="8720718c3970047d1e46dd278949e983"/>
    <s v="Kissmanga.com 728x90"/>
    <x v="12"/>
    <n v="1"/>
    <n v="2968.3688000000002"/>
    <n v="22.326000000000001"/>
    <n v="1835"/>
    <n v="372"/>
    <n v="7.4999999999999997E-3"/>
    <n v="2.73952215"/>
    <n v="1"/>
    <n v="47685"/>
    <x v="4"/>
    <n v="0.63497283589999998"/>
    <x v="68"/>
    <s v="Y"/>
    <m/>
    <n v="0.35"/>
    <n v="642.25"/>
    <n v="642.25"/>
  </r>
  <r>
    <x v="1"/>
    <s v="rapperkey@gmail.com"/>
    <s v="Kissanime.com"/>
    <s v="b8005378da00bde507039dc7f45dc3f5"/>
    <s v="Kisscartoon.me 300x250"/>
    <x v="2"/>
    <n v="1"/>
    <n v="3011.0349000000001"/>
    <n v="19.644400000000001"/>
    <n v="1774"/>
    <n v="368"/>
    <n v="6.4999999999999997E-3"/>
    <n v="3.00959127"/>
    <n v="1"/>
    <n v="47685"/>
    <x v="4"/>
    <n v="0.66772896680000005"/>
    <x v="72"/>
    <s v="Y"/>
    <m/>
    <n v="0.4"/>
    <n v="709.6"/>
    <n v="709.6"/>
  </r>
  <r>
    <x v="1"/>
    <s v="rapperkey@gmail.com"/>
    <s v="Kissanime.com"/>
    <s v="834ce2888fbd7379b3d8354875c73521"/>
    <s v="Kisscartoon.me 728x90"/>
    <x v="2"/>
    <n v="1"/>
    <n v="1947.4324999999999"/>
    <n v="12.259399999999999"/>
    <n v="1105"/>
    <n v="224"/>
    <n v="6.3E-3"/>
    <n v="3.0055304399999998"/>
    <n v="1"/>
    <n v="47685"/>
    <x v="4"/>
    <n v="0.66728002900000005"/>
    <x v="72"/>
    <s v="Y"/>
    <m/>
    <n v="0.4"/>
    <n v="442"/>
    <n v="442"/>
  </r>
  <r>
    <x v="1"/>
    <s v="rapperkey@gmail.com"/>
    <s v="Kissanime.com"/>
    <s v="49b65123e23304f5ac88aaab7c04170d"/>
    <s v="Readcomiconline.com 160x600"/>
    <x v="1"/>
    <n v="1"/>
    <n v="174.7209"/>
    <n v="13.1648"/>
    <n v="1022"/>
    <n v="252"/>
    <n v="7.5300000000000006E-2"/>
    <n v="2.58701297"/>
    <n v="1"/>
    <n v="47685"/>
    <x v="3"/>
    <n v="0.61345381320000003"/>
    <x v="2"/>
    <s v="Y"/>
    <m/>
    <n v="0.25"/>
    <n v="255.5"/>
    <n v="255.5"/>
  </r>
  <r>
    <x v="1"/>
    <s v="rapperkey@gmail.com"/>
    <s v="Kissanime.com"/>
    <s v="2c5b6a7f761aa9452ae2f79ff25ccab4"/>
    <s v="Kisscartoon.me 160x600"/>
    <x v="9"/>
    <n v="1"/>
    <n v="1243.6387"/>
    <n v="11.203099999999999"/>
    <n v="1004"/>
    <n v="155"/>
    <n v="8.9999999999999993E-3"/>
    <n v="2.98705848"/>
    <n v="1"/>
    <n v="47685"/>
    <x v="2"/>
    <n v="0.66522248989999999"/>
    <x v="21"/>
    <s v="Y"/>
    <m/>
    <n v="0.3"/>
    <n v="301.2"/>
    <n v="301.2"/>
  </r>
  <r>
    <x v="1"/>
    <s v="rapperkey@gmail.com"/>
    <s v="Kissanime.com"/>
    <s v="754eeaa4c6905125542321b263cb23e3"/>
    <s v="Readcomiconline.com 728x90"/>
    <x v="1"/>
    <n v="1"/>
    <n v="197.01439999999999"/>
    <n v="12.522399999999999"/>
    <n v="946"/>
    <n v="236"/>
    <n v="6.3600000000000004E-2"/>
    <n v="2.5180026600000001"/>
    <n v="1"/>
    <n v="47685"/>
    <x v="3"/>
    <n v="0.6028598315"/>
    <x v="2"/>
    <s v="Y"/>
    <m/>
    <n v="0.25"/>
    <n v="236.5"/>
    <n v="236.5"/>
  </r>
  <r>
    <x v="1"/>
    <s v="rapperkey@gmail.com"/>
    <s v="Kissanime.com"/>
    <s v="9934e1e7c4039d3d72247c7d1da40f8b"/>
    <s v="Anilinkz.tv 728x90"/>
    <x v="2"/>
    <n v="1"/>
    <n v="984.41420000000005"/>
    <n v="5.0625"/>
    <n v="598"/>
    <n v="187"/>
    <n v="5.1000000000000004E-3"/>
    <n v="3.93702716"/>
    <n v="1"/>
    <n v="47685"/>
    <x v="4"/>
    <n v="0.74600124430000003"/>
    <x v="3"/>
    <s v="Y"/>
    <m/>
    <n v="0.39999999999999902"/>
    <n v="239.19999999999942"/>
    <n v="239.19999999999942"/>
  </r>
  <r>
    <x v="1"/>
    <s v="rapperkey@gmail.com"/>
    <s v="Kissanime.com"/>
    <s v="de19cdec3faf6360c5494154f1c6e8d6"/>
    <s v="Horriblesubs.info 728x90"/>
    <x v="2"/>
    <n v="1"/>
    <n v="140.4323"/>
    <n v="11.3939"/>
    <n v="548"/>
    <n v="198"/>
    <n v="8.1100000000000005E-2"/>
    <n v="1.60369871"/>
    <n v="1"/>
    <n v="47685"/>
    <x v="4"/>
    <n v="0.37644147700000002"/>
    <x v="266"/>
    <s v=""/>
    <m/>
    <n v="0.37644147701064001"/>
    <n v="206.28992940183073"/>
    <n v="206.28992940183073"/>
  </r>
  <r>
    <x v="1"/>
    <s v="rapperkey@gmail.com"/>
    <s v="Kissanime.com"/>
    <s v="661d68b67fdf538179afd2ee12366d58"/>
    <s v="Horriblesubs.info 300x250"/>
    <x v="2"/>
    <n v="1"/>
    <n v="158.02500000000001"/>
    <n v="11.211600000000001"/>
    <n v="546"/>
    <n v="208"/>
    <n v="7.0900000000000005E-2"/>
    <n v="1.6244951000000001"/>
    <n v="1"/>
    <n v="47685"/>
    <x v="4"/>
    <n v="0.38442412069999998"/>
    <x v="267"/>
    <s v=""/>
    <m/>
    <n v="0.384424120729143"/>
    <n v="209.89556991811207"/>
    <n v="209.89556991811207"/>
  </r>
  <r>
    <x v="1"/>
    <s v="rapperkey@gmail.com"/>
    <s v="Kissanime.com"/>
    <s v="567672dabb5a5d38736c895ab60ff290"/>
    <s v="Anilinkz.tv 300x250"/>
    <x v="2"/>
    <n v="1"/>
    <n v="772.30219999999997"/>
    <n v="4.0011000000000001"/>
    <n v="455"/>
    <n v="132"/>
    <n v="5.1999999999999998E-3"/>
    <n v="3.7899385900000002"/>
    <n v="1"/>
    <n v="47685"/>
    <x v="4"/>
    <n v="0.73614348190000001"/>
    <x v="3"/>
    <s v="Y"/>
    <m/>
    <n v="0.39999999999999902"/>
    <n v="181.99999999999955"/>
    <n v="181.99999999999955"/>
  </r>
  <r>
    <x v="1"/>
    <s v="rapperkey@gmail.com"/>
    <s v="Kissanime.com"/>
    <s v="0c1855dccab03ff6f79021b824cdb375"/>
    <s v="Anilinkz.tv #2 728x90"/>
    <x v="1"/>
    <n v="1"/>
    <n v="508.14940000000001"/>
    <n v="2.2688000000000001"/>
    <n v="286"/>
    <n v="67"/>
    <n v="4.4999999999999997E-3"/>
    <n v="4.1977017300000004"/>
    <n v="1"/>
    <n v="47685"/>
    <x v="3"/>
    <n v="0.7617744031"/>
    <x v="23"/>
    <s v="Y"/>
    <m/>
    <n v="0.249999999999999"/>
    <n v="71.499999999999716"/>
    <n v="71.499999999999716"/>
  </r>
  <r>
    <x v="1"/>
    <s v="rapperkey@gmail.com"/>
    <s v="Kissanime.com"/>
    <s v="818106b2e080132dcefc0bf36b19811d"/>
    <s v="123greetings.com 300x250"/>
    <x v="12"/>
    <n v="1"/>
    <n v="39.594499999999996"/>
    <n v="4.9686000000000003"/>
    <n v="240"/>
    <n v="83"/>
    <n v="0.1255"/>
    <n v="1.6091604399999999"/>
    <n v="1"/>
    <n v="47685"/>
    <x v="3"/>
    <n v="0.37855792560000001"/>
    <x v="68"/>
    <s v="Y"/>
    <m/>
    <n v="0.35"/>
    <n v="84"/>
    <n v="84"/>
  </r>
  <r>
    <x v="1"/>
    <s v="rapperkey@gmail.com"/>
    <s v="Kissanime.com"/>
    <s v="add424f4e1a5079288d2541f21b9a9f9"/>
    <s v="Anilinkz.tv #2 300x250"/>
    <x v="1"/>
    <n v="1"/>
    <n v="381.84440000000001"/>
    <n v="1.5858000000000001"/>
    <n v="188"/>
    <n v="44"/>
    <n v="4.1999999999999997E-3"/>
    <n v="3.9442277400000001"/>
    <n v="1"/>
    <n v="47685"/>
    <x v="3"/>
    <n v="0.74646494409999997"/>
    <x v="2"/>
    <s v="Y"/>
    <m/>
    <n v="0.25"/>
    <n v="47"/>
    <n v="47"/>
  </r>
  <r>
    <x v="1"/>
    <s v="rapperkey@gmail.com"/>
    <s v="Kissanime.com"/>
    <s v="4f7f972604cb42a85bd01eb1d9f518f4"/>
    <s v="Kissmanga.com 160x600"/>
    <x v="2"/>
    <n v="1"/>
    <n v="182.69829999999999"/>
    <n v="2.0133999999999999"/>
    <n v="148"/>
    <n v="26"/>
    <n v="1.0999999999999999E-2"/>
    <n v="2.4551814699999999"/>
    <n v="1"/>
    <n v="47685"/>
    <x v="4"/>
    <n v="0.59269813100000002"/>
    <x v="72"/>
    <s v="Y"/>
    <m/>
    <n v="0.4"/>
    <n v="59.2"/>
    <n v="59.2"/>
  </r>
  <r>
    <x v="1"/>
    <s v="rapperkey@gmail.com"/>
    <s v="Kissanime.com"/>
    <s v="de25c972725e1d502a8616021cc8a9bd"/>
    <s v="123greetings.com 728x90"/>
    <x v="12"/>
    <n v="0"/>
    <n v="24.309699999999999"/>
    <n v="3.6132"/>
    <n v="123"/>
    <n v="41"/>
    <n v="0.14860000000000001"/>
    <n v="1.1377681100000001"/>
    <n v="0.7"/>
    <n v="47685"/>
    <x v="3"/>
    <n v="0.38476039890000002"/>
    <x v="68"/>
    <m/>
    <m/>
    <n v="0.35"/>
    <n v="43.05"/>
    <n v="43.05"/>
  </r>
  <r>
    <x v="1"/>
    <s v="rapperkey@gmail.com"/>
    <s v="Kissanime.com"/>
    <s v="a099d0390c8c38ca36545289aeb330f1"/>
    <s v="123greetings.com ROW 300x250"/>
    <x v="9"/>
    <n v="1"/>
    <n v="254.72030000000001"/>
    <n v="3.0809000000000002"/>
    <n v="101"/>
    <n v="30"/>
    <n v="1.21E-2"/>
    <n v="1.0948669200000001"/>
    <n v="0.6"/>
    <n v="47685"/>
    <x v="3"/>
    <n v="0.45198819239999999"/>
    <x v="21"/>
    <s v="Y"/>
    <m/>
    <n v="0.3"/>
    <n v="30.299999999999997"/>
    <n v="30.299999999999997"/>
  </r>
  <r>
    <x v="1"/>
    <s v="rapperkey@gmail.com"/>
    <s v="Kissanime.com"/>
    <s v="2b56778b3b2ca21f18f43d471b91a652"/>
    <s v="123greetings.com US 300x250"/>
    <x v="1"/>
    <n v="0"/>
    <n v="10.8996"/>
    <n v="1.3694"/>
    <n v="51"/>
    <n v="13"/>
    <n v="0.12559999999999999"/>
    <n v="1.2529967099999999"/>
    <n v="0.8"/>
    <n v="47685"/>
    <x v="3"/>
    <n v="0.3615306479"/>
    <x v="2"/>
    <m/>
    <m/>
    <n v="0.25"/>
    <n v="12.75"/>
    <n v="12.75"/>
  </r>
  <r>
    <x v="1"/>
    <s v="rapperkey@gmail.com"/>
    <s v="Kissanime.com"/>
    <s v="e8acf61805f5412cbf88052c561494bf"/>
    <s v="123greetings.com ROW 728x90"/>
    <x v="9"/>
    <n v="1"/>
    <n v="162.20009999999999"/>
    <n v="1.5088999999999999"/>
    <n v="46"/>
    <n v="14"/>
    <n v="9.2999999999999992E-3"/>
    <n v="1.01762924"/>
    <n v="0.6"/>
    <n v="47685"/>
    <x v="3"/>
    <n v="0.41039429859999998"/>
    <x v="21"/>
    <s v="Y"/>
    <m/>
    <n v="0.3"/>
    <n v="13.799999999999999"/>
    <n v="13.799999999999999"/>
  </r>
  <r>
    <x v="1"/>
    <s v="rapperkey@gmail.com"/>
    <s v="Kissanime.com"/>
    <s v="6a478c64166336297ab071371c583edc"/>
    <s v="123greetings.com US 728x90"/>
    <x v="1"/>
    <n v="0"/>
    <n v="4.0227000000000004"/>
    <n v="0.4304"/>
    <n v="16"/>
    <n v="4"/>
    <n v="0.107"/>
    <n v="1.24294723"/>
    <n v="0.8"/>
    <n v="47685"/>
    <x v="3"/>
    <n v="0.35636849129999998"/>
    <x v="2"/>
    <m/>
    <m/>
    <n v="0.25"/>
    <n v="4"/>
    <n v="4"/>
  </r>
  <r>
    <x v="1"/>
    <s v="rapperkey@gmail.com"/>
    <s v="Kissanime.com"/>
    <s v="4dcee956c3812644f3e7c65c0d01c6d9"/>
    <s v="Kissanime.io 300x250"/>
    <x v="1"/>
    <n v="0"/>
    <n v="10.8531"/>
    <n v="0.32319999999999999"/>
    <n v="13"/>
    <n v="3"/>
    <n v="2.98E-2"/>
    <n v="1.2981215500000001"/>
    <n v="1"/>
    <n v="47685"/>
    <x v="3"/>
    <n v="0.2296561117"/>
    <x v="268"/>
    <m/>
    <m/>
    <n v="0.22965611167858299"/>
    <n v="2.9855294518215789"/>
    <n v="2.9855294518215789"/>
  </r>
  <r>
    <x v="1"/>
    <s v="rapperkey@gmail.com"/>
    <s v="Kissanime.com"/>
    <s v="9a5d1f60617e401f09d41329df96e7d7"/>
    <s v="Kissanime.io 160x600"/>
    <x v="1"/>
    <n v="0"/>
    <n v="9.2704000000000004"/>
    <n v="0.2336"/>
    <n v="9"/>
    <n v="2"/>
    <n v="2.52E-2"/>
    <n v="1.3390400499999999"/>
    <n v="1"/>
    <n v="47685"/>
    <x v="3"/>
    <n v="0.25319634699999999"/>
    <x v="2"/>
    <m/>
    <m/>
    <n v="0.25"/>
    <n v="2.25"/>
    <n v="2.25"/>
  </r>
  <r>
    <x v="0"/>
    <s v="nick@fenixm.com"/>
    <s v="Fenix Media"/>
    <s v="## total ##"/>
    <m/>
    <x v="40"/>
    <n v="0.84726813000000001"/>
    <n v="14524.3359"/>
    <n v="1819.7474"/>
    <n v="45945"/>
    <n v="10124"/>
    <n v="0.12529999999999999"/>
    <n v="0.84160911999999999"/>
    <n v="0.48488999999999999"/>
    <n v="45945"/>
    <x v="0"/>
    <n v="0.42385367670000001"/>
    <x v="269"/>
    <m/>
    <m/>
    <s v=""/>
    <s v=""/>
    <n v="10026.150712064313"/>
  </r>
  <r>
    <x v="1"/>
    <s v="nick@fenixm.com"/>
    <s v="Fenix Media"/>
    <s v="f0293074ef409ecb4202e058b13674c0"/>
    <s v="Flightrising.com T1 160x600"/>
    <x v="20"/>
    <n v="1"/>
    <n v="2497.3701000000001"/>
    <n v="383.95389999999998"/>
    <n v="12203"/>
    <n v="2197"/>
    <n v="0.1537"/>
    <n v="1.0594385500000001"/>
    <n v="0.75"/>
    <n v="45945"/>
    <x v="5"/>
    <n v="0.29207786429999999"/>
    <x v="255"/>
    <s v="Y"/>
    <m/>
    <n v="0.18"/>
    <n v="2196.54"/>
    <n v="2196.54"/>
  </r>
  <r>
    <x v="1"/>
    <s v="nick@fenixm.com"/>
    <s v="Fenix Media"/>
    <s v="c583836c997cbf12580a51e105c94c73"/>
    <s v="Newgrounds.com T1 728x90"/>
    <x v="41"/>
    <n v="1"/>
    <n v="326.65350000000001"/>
    <n v="196.23910000000001"/>
    <n v="1995"/>
    <n v="528"/>
    <n v="0.6008"/>
    <n v="0.33887208000000002"/>
    <n v="0.25"/>
    <n v="45945"/>
    <x v="5"/>
    <n v="0.26225849600000001"/>
    <x v="270"/>
    <s v=""/>
    <m/>
    <n v="0.26225849603307899"/>
    <n v="523.20569958599253"/>
    <n v="523.20569958599253"/>
  </r>
  <r>
    <x v="1"/>
    <s v="nick@fenixm.com"/>
    <s v="Fenix Media"/>
    <s v="b69129c2c20668b0cd884b673084f6c2"/>
    <s v="Nexusmods.com T1 300x250"/>
    <x v="6"/>
    <n v="1"/>
    <n v="2097.5142999999998"/>
    <n v="44.462400000000002"/>
    <n v="1955"/>
    <n v="196"/>
    <n v="2.12E-2"/>
    <n v="1.46575038"/>
    <n v="0.7"/>
    <n v="45945"/>
    <x v="1"/>
    <n v="0.52242891349999998"/>
    <x v="10"/>
    <s v="Y"/>
    <m/>
    <n v="9.9999999999999895E-2"/>
    <n v="195.4999999999998"/>
    <n v="195.4999999999998"/>
  </r>
  <r>
    <x v="1"/>
    <s v="nick@fenixm.com"/>
    <s v="Fenix Media"/>
    <s v="89b64e2586cb449d55fbf36d2e80141e"/>
    <s v="Smbc-comics.com T4 160x600"/>
    <x v="2"/>
    <n v="1"/>
    <n v="124.24590000000001"/>
    <n v="53.533200000000001"/>
    <n v="1888"/>
    <n v="755"/>
    <n v="0.43090000000000001"/>
    <n v="1.17547344"/>
    <n v="0.25"/>
    <n v="45945"/>
    <x v="4"/>
    <n v="0.78731973690000001"/>
    <x v="72"/>
    <s v="Y"/>
    <m/>
    <n v="0.4"/>
    <n v="755.2"/>
    <n v="755.2"/>
  </r>
  <r>
    <x v="1"/>
    <s v="nick@fenixm.com"/>
    <s v="Fenix Media"/>
    <s v="2acd32445e6f4835d1bca4adb061e2d1"/>
    <s v="Smbc-comics.com T4 728x90"/>
    <x v="1"/>
    <n v="1"/>
    <n v="120.6922"/>
    <n v="47.9803"/>
    <n v="1683"/>
    <n v="421"/>
    <n v="0.39750000000000002"/>
    <n v="1.1689762500000001"/>
    <n v="0.25"/>
    <n v="45945"/>
    <x v="3"/>
    <n v="0.78613765609999997"/>
    <x v="2"/>
    <s v="Y"/>
    <m/>
    <n v="0.25"/>
    <n v="420.75"/>
    <n v="420.75"/>
  </r>
  <r>
    <x v="1"/>
    <s v="nick@fenixm.com"/>
    <s v="Fenix Media"/>
    <s v="de0c5e8e2550f68511d1181f2cc050cb"/>
    <s v="Smbc-comics.com T1 ATF 728x90"/>
    <x v="1"/>
    <n v="1"/>
    <n v="120.72929999999999"/>
    <n v="23.8674"/>
    <n v="1663"/>
    <n v="416"/>
    <n v="0.19769999999999999"/>
    <n v="2.3229371900000002"/>
    <n v="1"/>
    <n v="45945"/>
    <x v="3"/>
    <n v="0.5695105291"/>
    <x v="2"/>
    <s v="Y"/>
    <m/>
    <n v="0.25"/>
    <n v="415.75"/>
    <n v="415.75"/>
  </r>
  <r>
    <x v="1"/>
    <s v="nick@fenixm.com"/>
    <s v="Fenix Media"/>
    <s v="58f1ab3a59f7c9082f63fbf6a089eb3b"/>
    <s v="Nexusmods.com T2 300x250"/>
    <x v="9"/>
    <n v="1"/>
    <n v="1958.2947999999999"/>
    <n v="124.18040000000001"/>
    <n v="1455"/>
    <n v="436"/>
    <n v="6.3399999999999998E-2"/>
    <n v="0.39043229000000002"/>
    <n v="0.25"/>
    <n v="45945"/>
    <x v="3"/>
    <n v="0.35968411099999997"/>
    <x v="25"/>
    <s v="Y"/>
    <m/>
    <n v="0.29999999999999899"/>
    <n v="436.49999999999852"/>
    <n v="436.49999999999852"/>
  </r>
  <r>
    <x v="1"/>
    <s v="nick@fenixm.com"/>
    <s v="Fenix Media"/>
    <s v="7a2f5fc3d13b594058e1fe75f90e224d"/>
    <s v="Smbc-comics.com T1 ATF 160x600"/>
    <x v="1"/>
    <n v="1"/>
    <n v="124.0321"/>
    <n v="20.3108"/>
    <n v="1436"/>
    <n v="359"/>
    <n v="0.1638"/>
    <n v="2.3568965799999999"/>
    <n v="1"/>
    <n v="45945"/>
    <x v="3"/>
    <n v="0.57571324609999996"/>
    <x v="2"/>
    <s v="Y"/>
    <m/>
    <n v="0.25"/>
    <n v="359"/>
    <n v="359"/>
  </r>
  <r>
    <x v="1"/>
    <s v="nick@fenixm.com"/>
    <s v="Fenix Media"/>
    <s v="b0e44635b23d46cfcf17a964cc7fe9d3"/>
    <s v="Poe.trade T1 728x90"/>
    <x v="6"/>
    <n v="1"/>
    <n v="633.93010000000004"/>
    <n v="66.205200000000005"/>
    <n v="1326"/>
    <n v="133"/>
    <n v="0.10440000000000001"/>
    <n v="0.66737687000000001"/>
    <n v="0.4"/>
    <n v="45945"/>
    <x v="1"/>
    <n v="0.4006385012"/>
    <x v="10"/>
    <s v="Y"/>
    <m/>
    <n v="9.9999999999999895E-2"/>
    <n v="132.59999999999985"/>
    <n v="132.59999999999985"/>
  </r>
  <r>
    <x v="1"/>
    <s v="nick@fenixm.com"/>
    <s v="Fenix Media"/>
    <s v="dc8a1215c7492ede338dead75bdeb8b6"/>
    <s v="Ma3comic.com T1 300x250"/>
    <x v="1"/>
    <n v="1"/>
    <n v="62.1511"/>
    <n v="19.8064"/>
    <n v="1074"/>
    <n v="269"/>
    <n v="0.31869999999999998"/>
    <n v="1.80767034"/>
    <n v="1"/>
    <n v="45945"/>
    <x v="5"/>
    <n v="0.44680178700000001"/>
    <x v="2"/>
    <s v="Y"/>
    <m/>
    <n v="0.25"/>
    <n v="268.5"/>
    <n v="268.5"/>
  </r>
  <r>
    <x v="1"/>
    <s v="nick@fenixm.com"/>
    <s v="Fenix Media"/>
    <s v="51a89309608f52173df6d67bf48a7d83"/>
    <s v="Ma3comic.com T1 160x600"/>
    <x v="1"/>
    <n v="1"/>
    <n v="62.087400000000002"/>
    <n v="19.020399999999999"/>
    <n v="1017"/>
    <n v="254"/>
    <n v="0.30630000000000002"/>
    <n v="1.7828067700000001"/>
    <n v="1"/>
    <n v="45945"/>
    <x v="3"/>
    <n v="0.43908671519999998"/>
    <x v="2"/>
    <s v="Y"/>
    <m/>
    <n v="0.25"/>
    <n v="254.25"/>
    <n v="254.25"/>
  </r>
  <r>
    <x v="1"/>
    <s v="nick@fenixm.com"/>
    <s v="Fenix Media"/>
    <s v="2701b1a8e6a4827b6660ddd838406216"/>
    <s v="Ma3comic.com  T1 728x90"/>
    <x v="9"/>
    <n v="1"/>
    <n v="61.8842"/>
    <n v="18.205500000000001"/>
    <n v="997"/>
    <n v="299"/>
    <n v="0.29420000000000002"/>
    <n v="1.8262240199999999"/>
    <n v="1"/>
    <n v="45945"/>
    <x v="2"/>
    <n v="0.45242205330000002"/>
    <x v="21"/>
    <s v="Y"/>
    <m/>
    <n v="0.3"/>
    <n v="299.09999999999997"/>
    <n v="299.09999999999997"/>
  </r>
  <r>
    <x v="1"/>
    <s v="nick@fenixm.com"/>
    <s v="Fenix Media"/>
    <s v="fc007d18d01169ac6df46f5c589453fe"/>
    <s v="Newgrounds.com T1 300x250"/>
    <x v="9"/>
    <n v="1"/>
    <n v="119.3586"/>
    <n v="81.319400000000002"/>
    <n v="865"/>
    <n v="171"/>
    <n v="0.68130000000000002"/>
    <n v="0.35439979999999999"/>
    <n v="0.25"/>
    <n v="45945"/>
    <x v="1"/>
    <n v="0.2945820039"/>
    <x v="271"/>
    <s v=""/>
    <m/>
    <n v="0.29458200394127099"/>
    <n v="254.8134334091994"/>
    <n v="254.8134334091994"/>
  </r>
  <r>
    <x v="1"/>
    <s v="nick@fenixm.com"/>
    <s v="Fenix Media"/>
    <s v="f4aa6f72ae3f748b77ac7aa37d59de98"/>
    <s v="Girlgeniusonline.com BTF  T1 160x600"/>
    <x v="1"/>
    <n v="1"/>
    <n v="52.151400000000002"/>
    <n v="12.836399999999999"/>
    <n v="795"/>
    <n v="199"/>
    <n v="0.24610000000000001"/>
    <n v="2.0640346300000001"/>
    <n v="1"/>
    <n v="45945"/>
    <x v="3"/>
    <n v="0.51551200559999999"/>
    <x v="2"/>
    <s v="Y"/>
    <m/>
    <n v="0.25"/>
    <n v="198.75"/>
    <n v="198.75"/>
  </r>
  <r>
    <x v="1"/>
    <s v="nick@fenixm.com"/>
    <s v="Fenix Media"/>
    <s v="afccad29471153eeb72a2d315360ee17"/>
    <s v="Dumbingofage.com ΓÇïΓÇïT1ΓÇï 728x90"/>
    <x v="1"/>
    <n v="1"/>
    <n v="41.520400000000002"/>
    <n v="11.7095"/>
    <n v="726"/>
    <n v="181"/>
    <n v="0.28199999999999997"/>
    <n v="2.0653096099999999"/>
    <n v="1"/>
    <n v="45945"/>
    <x v="3"/>
    <n v="0.51581109390000002"/>
    <x v="2"/>
    <s v="Y"/>
    <m/>
    <n v="0.25"/>
    <n v="181.5"/>
    <n v="181.5"/>
  </r>
  <r>
    <x v="1"/>
    <s v="nick@fenixm.com"/>
    <s v="Fenix Media"/>
    <s v="e4a66edbcbd28260f982d6a61cda06cd"/>
    <s v="Nexusmods.com T1 728x90"/>
    <x v="10"/>
    <n v="1"/>
    <n v="1135.6789000000001"/>
    <n v="15.4757"/>
    <n v="695"/>
    <n v="104"/>
    <n v="1.3599999999999999E-2"/>
    <n v="1.4973109899999999"/>
    <n v="0.7"/>
    <n v="45945"/>
    <x v="5"/>
    <n v="0.53249525129999997"/>
    <x v="17"/>
    <s v="Y"/>
    <m/>
    <n v="0.15"/>
    <n v="104.25"/>
    <n v="104.25"/>
  </r>
  <r>
    <x v="1"/>
    <s v="nick@fenixm.com"/>
    <s v="Fenix Media"/>
    <s v="3bdaa2a8219d8eb7e65b203b14cf4574"/>
    <s v="Egscomics.com T1ΓÇï 160x600"/>
    <x v="1"/>
    <n v="1"/>
    <n v="43.416200000000003"/>
    <n v="9.6758000000000006"/>
    <n v="684"/>
    <n v="171"/>
    <n v="0.22289999999999999"/>
    <n v="2.35738257"/>
    <n v="1"/>
    <n v="45945"/>
    <x v="3"/>
    <n v="0.57580071489999995"/>
    <x v="2"/>
    <s v="Y"/>
    <m/>
    <n v="0.25"/>
    <n v="171"/>
    <n v="171"/>
  </r>
  <r>
    <x v="1"/>
    <s v="nick@fenixm.com"/>
    <s v="Fenix Media"/>
    <s v="7d65f355c327c639983da7a6ab9e2a18"/>
    <s v="Dumbingofage.com ΓÇïT1ΓÇï 300x250"/>
    <x v="1"/>
    <n v="1"/>
    <n v="47.552399999999999"/>
    <n v="9.5174000000000003"/>
    <n v="658"/>
    <n v="165"/>
    <n v="0.2001"/>
    <n v="2.30624648"/>
    <n v="1"/>
    <n v="45945"/>
    <x v="3"/>
    <n v="0.56639500249999997"/>
    <x v="2"/>
    <s v="Y"/>
    <m/>
    <n v="0.25"/>
    <n v="164.5"/>
    <n v="164.5"/>
  </r>
  <r>
    <x v="1"/>
    <s v="nick@fenixm.com"/>
    <s v="Fenix Media"/>
    <s v="432101c446a8e48f6e2a69fa86c8dcd9"/>
    <s v="Flightrising.com T4 160x600"/>
    <x v="29"/>
    <n v="1"/>
    <n v="749.84349999999995"/>
    <n v="35.036799999999999"/>
    <n v="614"/>
    <n v="129"/>
    <n v="4.6699999999999998E-2"/>
    <n v="0.58419476999999997"/>
    <n v="0.25"/>
    <n v="45945"/>
    <x v="1"/>
    <n v="0.57206053400000001"/>
    <x v="272"/>
    <s v="Y"/>
    <m/>
    <n v="0.20999999999999899"/>
    <n v="128.93999999999937"/>
    <n v="128.93999999999937"/>
  </r>
  <r>
    <x v="1"/>
    <s v="nick@fenixm.com"/>
    <s v="Fenix Media"/>
    <s v="d5ae76d1903afaacf76005298e699b4c"/>
    <s v="Egscomics.com T1ΓÇï 728x90"/>
    <x v="6"/>
    <n v="1"/>
    <n v="44.311599999999999"/>
    <n v="13.4656"/>
    <n v="614"/>
    <n v="61"/>
    <n v="0.3039"/>
    <n v="1.5195779700000001"/>
    <n v="1"/>
    <n v="45945"/>
    <x v="1"/>
    <n v="0.34192254770000002"/>
    <x v="27"/>
    <s v="Y"/>
    <m/>
    <n v="0.1"/>
    <n v="61.400000000000006"/>
    <n v="61.400000000000006"/>
  </r>
  <r>
    <x v="1"/>
    <s v="nick@fenixm.com"/>
    <s v="Fenix Media"/>
    <s v="97751004145925d51104eed1a4b2055d"/>
    <s v="Nexusmods.com T2 728x90"/>
    <x v="5"/>
    <n v="1"/>
    <n v="1070.2748999999999"/>
    <n v="75.121399999999994"/>
    <n v="533"/>
    <n v="82"/>
    <n v="7.0199999999999999E-2"/>
    <n v="0.23631453999999999"/>
    <n v="0.2"/>
    <n v="45945"/>
    <x v="5"/>
    <n v="0.15367035230000001"/>
    <x v="273"/>
    <s v=""/>
    <m/>
    <n v="0.153670352308757"/>
    <n v="81.906297780567485"/>
    <n v="81.906297780567485"/>
  </r>
  <r>
    <x v="1"/>
    <s v="nick@fenixm.com"/>
    <s v="Fenix Media"/>
    <s v="06e50dc914d7373b204013b811eeb255"/>
    <s v="Zam.com T1 728x90"/>
    <x v="1"/>
    <n v="1"/>
    <n v="58.375"/>
    <n v="13.413399999999999"/>
    <n v="466"/>
    <n v="116"/>
    <n v="0.2298"/>
    <n v="1.15737724"/>
    <n v="0.7"/>
    <n v="45945"/>
    <x v="5"/>
    <n v="0.39518423629999999"/>
    <x v="2"/>
    <s v="Y"/>
    <m/>
    <n v="0.25"/>
    <n v="116.5"/>
    <n v="116.5"/>
  </r>
  <r>
    <x v="1"/>
    <s v="nick@fenixm.com"/>
    <s v="Fenix Media"/>
    <s v="dd8ea965b0de967eef2be88285ed63ff"/>
    <s v="Wowhead.com T1 728x90"/>
    <x v="2"/>
    <n v="1"/>
    <n v="588.29070000000002"/>
    <n v="8.1209000000000007"/>
    <n v="465"/>
    <n v="166"/>
    <n v="1.38E-2"/>
    <n v="1.9075563099999999"/>
    <n v="0.9"/>
    <n v="45945"/>
    <x v="4"/>
    <n v="0.52819217269999996"/>
    <x v="3"/>
    <s v="Y"/>
    <m/>
    <n v="0.39999999999999902"/>
    <n v="185.99999999999955"/>
    <n v="185.99999999999955"/>
  </r>
  <r>
    <x v="1"/>
    <s v="nick@fenixm.com"/>
    <s v="Fenix Media"/>
    <s v="35f8edd449dc5a8aa9a2341d7ce202e9"/>
    <s v="Paranatural.net ΓÇïT1 160x600"/>
    <x v="1"/>
    <n v="0"/>
    <n v="20.133400000000002"/>
    <n v="10.577500000000001"/>
    <n v="452"/>
    <n v="113"/>
    <n v="0.52539999999999998"/>
    <n v="1.4238329300000001"/>
    <n v="1"/>
    <n v="45945"/>
    <x v="5"/>
    <n v="0.29767041039999997"/>
    <x v="2"/>
    <m/>
    <m/>
    <n v="0.25"/>
    <n v="113"/>
    <n v="113"/>
  </r>
  <r>
    <x v="1"/>
    <s v="nick@fenixm.com"/>
    <s v="Fenix Media"/>
    <s v="8189b3782f83ab5e86dffe7176a024cc"/>
    <s v="Nerfnow.com ΓÇïT1ΓÇï 300x250"/>
    <x v="12"/>
    <n v="0"/>
    <n v="26.950800000000001"/>
    <n v="10.2966"/>
    <n v="450"/>
    <n v="142"/>
    <n v="0.3821"/>
    <n v="1.45833385"/>
    <n v="1"/>
    <n v="45945"/>
    <x v="5"/>
    <n v="0.3142859589"/>
    <x v="274"/>
    <m/>
    <m/>
    <n v="0.31428595892365802"/>
    <n v="141.4286815156461"/>
    <n v="141.4286815156461"/>
  </r>
  <r>
    <x v="1"/>
    <s v="nick@fenixm.com"/>
    <s v="Fenix Media"/>
    <s v="fbedba6ce86c4b21594ae4f20ebd02e1"/>
    <s v="Girlgeniusonline.com BTF T1 728x90"/>
    <x v="21"/>
    <n v="1"/>
    <n v="53.371499999999997"/>
    <n v="10.9735"/>
    <n v="429"/>
    <n v="47"/>
    <n v="0.2056"/>
    <n v="1.3037603600000001"/>
    <n v="1"/>
    <n v="45945"/>
    <x v="1"/>
    <n v="0.2329878769"/>
    <x v="275"/>
    <s v="Y"/>
    <m/>
    <n v="0.12"/>
    <n v="51.48"/>
    <n v="51.48"/>
  </r>
  <r>
    <x v="1"/>
    <s v="nick@fenixm.com"/>
    <s v="Fenix Media"/>
    <s v="b2f1bead8bee68e91c330094a1c146f4"/>
    <s v="Paranatural.net ΓÇïT1ΓÇï 728x90"/>
    <x v="1"/>
    <n v="0"/>
    <n v="20.3689"/>
    <n v="9.8853000000000009"/>
    <n v="423"/>
    <n v="106"/>
    <n v="0.48530000000000001"/>
    <n v="1.42632918"/>
    <n v="1"/>
    <n v="45945"/>
    <x v="5"/>
    <n v="0.29889956909999998"/>
    <x v="2"/>
    <m/>
    <m/>
    <n v="0.25"/>
    <n v="105.75"/>
    <n v="105.75"/>
  </r>
  <r>
    <x v="1"/>
    <s v="nick@fenixm.com"/>
    <s v="Fenix Media"/>
    <s v="3fe2193935e7a63db4088a22c8168030"/>
    <s v="Zam.com T1 300x250"/>
    <x v="42"/>
    <n v="1"/>
    <n v="46.602899999999998"/>
    <n v="7.5178000000000003"/>
    <n v="421"/>
    <n v="55"/>
    <n v="0.1613"/>
    <n v="1.86535644"/>
    <n v="0.7"/>
    <n v="45945"/>
    <x v="1"/>
    <n v="0.62473659999999998"/>
    <x v="276"/>
    <s v="Y"/>
    <m/>
    <n v="0.13"/>
    <n v="54.730000000000004"/>
    <n v="54.730000000000004"/>
  </r>
  <r>
    <x v="1"/>
    <s v="nick@fenixm.com"/>
    <s v="Fenix Media"/>
    <s v="36b27db35be93a96d5a18a6fbcb5412e"/>
    <s v="Nerfnow.com ΓÇïT1ΓÇï 728x90"/>
    <x v="9"/>
    <n v="0"/>
    <n v="27.176600000000001"/>
    <n v="9.2653999999999996"/>
    <n v="401"/>
    <n v="120"/>
    <n v="0.34089999999999998"/>
    <n v="1.4443931400000001"/>
    <n v="1"/>
    <n v="45945"/>
    <x v="5"/>
    <n v="0.30766771510000002"/>
    <x v="21"/>
    <m/>
    <m/>
    <n v="0.3"/>
    <n v="120.3"/>
    <n v="120.3"/>
  </r>
  <r>
    <x v="1"/>
    <s v="nick@fenixm.com"/>
    <s v="Fenix Media"/>
    <s v="437c7bf1e459437da789e8b2ee5d988b"/>
    <s v="Snafu-comics.com T1 160x600"/>
    <x v="1"/>
    <n v="1"/>
    <n v="40.732399999999998"/>
    <n v="15.635300000000001"/>
    <n v="391"/>
    <n v="98"/>
    <n v="0.38390000000000002"/>
    <n v="0.83284831999999998"/>
    <n v="0.1"/>
    <n v="45945"/>
    <x v="3"/>
    <n v="0.87993011730000004"/>
    <x v="2"/>
    <s v="Y"/>
    <m/>
    <n v="0.25"/>
    <n v="97.75"/>
    <n v="97.75"/>
  </r>
  <r>
    <x v="1"/>
    <s v="nick@fenixm.com"/>
    <s v="Fenix Media"/>
    <s v="a1a166523e416fc1006cc737d252a0eb"/>
    <s v="Nerfnow.com ΓÇïT1ΓÇï 160x600"/>
    <x v="1"/>
    <n v="0"/>
    <n v="26.783899999999999"/>
    <n v="8.7481000000000009"/>
    <n v="382"/>
    <n v="95"/>
    <n v="0.3266"/>
    <n v="1.4551942099999999"/>
    <n v="1"/>
    <n v="45945"/>
    <x v="5"/>
    <n v="0.31280649980000003"/>
    <x v="2"/>
    <m/>
    <m/>
    <n v="0.25"/>
    <n v="95.5"/>
    <n v="95.5"/>
  </r>
  <r>
    <x v="1"/>
    <s v="nick@fenixm.com"/>
    <s v="Fenix Media"/>
    <s v="5c92695d6878787829148ef2d73893e9"/>
    <s v="Blindsprings.com ATF T1 160x600"/>
    <x v="1"/>
    <n v="0"/>
    <n v="24.054099999999998"/>
    <n v="8.7574000000000005"/>
    <n v="359"/>
    <n v="90"/>
    <n v="0.36409999999999998"/>
    <n v="1.36812639"/>
    <n v="1"/>
    <n v="45945"/>
    <x v="5"/>
    <n v="0.26907337939999998"/>
    <x v="23"/>
    <m/>
    <m/>
    <n v="0.249999999999999"/>
    <n v="89.749999999999645"/>
    <n v="89.749999999999645"/>
  </r>
  <r>
    <x v="1"/>
    <s v="nick@fenixm.com"/>
    <s v="Fenix Media"/>
    <s v="e5b64fe30da54c017e0b03041e81ddb7"/>
    <s v="Awkwardzombie.com T1 728x90"/>
    <x v="1"/>
    <n v="1"/>
    <n v="26.599900000000002"/>
    <n v="10.575900000000001"/>
    <n v="335"/>
    <n v="84"/>
    <n v="0.39760000000000001"/>
    <n v="1.0544119700000001"/>
    <n v="0.1"/>
    <n v="45945"/>
    <x v="3"/>
    <n v="0.90516040929999997"/>
    <x v="23"/>
    <s v="Y"/>
    <m/>
    <n v="0.249999999999999"/>
    <n v="83.749999999999659"/>
    <n v="83.749999999999659"/>
  </r>
  <r>
    <x v="1"/>
    <s v="nick@fenixm.com"/>
    <s v="Fenix Media"/>
    <s v="aa77389ad30c0985e63df6f660268b97"/>
    <s v="Awkwardzombie.com T1 160x600"/>
    <x v="43"/>
    <n v="1"/>
    <n v="46.067100000000003"/>
    <n v="32.0441"/>
    <n v="328"/>
    <n v="46"/>
    <n v="0.6956"/>
    <n v="0.34080933000000002"/>
    <n v="0.1"/>
    <n v="45945"/>
    <x v="1"/>
    <n v="0.70658080280000002"/>
    <x v="277"/>
    <s v="Y"/>
    <m/>
    <n v="0.13999999999999899"/>
    <n v="45.919999999999668"/>
    <n v="45.919999999999668"/>
  </r>
  <r>
    <x v="1"/>
    <s v="nick@fenixm.com"/>
    <s v="Fenix Media"/>
    <s v="60b6b06f1c01e9eaaf78f98c48a800f4"/>
    <s v="Girlswithslingshots.com ΓÇïT1ΓÇï 300x250"/>
    <x v="1"/>
    <n v="0"/>
    <n v="28.863399999999999"/>
    <n v="7.8083999999999998"/>
    <n v="314"/>
    <n v="77"/>
    <n v="0.27050000000000002"/>
    <n v="1.3393214200000001"/>
    <n v="1"/>
    <n v="45945"/>
    <x v="5"/>
    <n v="0.25335324079999999"/>
    <x v="2"/>
    <m/>
    <m/>
    <n v="0.25"/>
    <n v="78.5"/>
    <n v="78.5"/>
  </r>
  <r>
    <x v="1"/>
    <s v="nick@fenixm.com"/>
    <s v="Fenix Media"/>
    <s v="2ac8511e14f056398e1d3b68815d802c"/>
    <s v="Newgrounds.com T4 728x90"/>
    <x v="7"/>
    <n v="1"/>
    <n v="446.3689"/>
    <n v="34.160899999999998"/>
    <n v="292"/>
    <n v="15"/>
    <n v="7.6499999999999999E-2"/>
    <n v="0.28535587000000001"/>
    <n v="0.25"/>
    <n v="45945"/>
    <x v="1"/>
    <n v="0.12390096740000001"/>
    <x v="98"/>
    <s v="Y"/>
    <m/>
    <n v="0.05"/>
    <n v="14.600000000000001"/>
    <n v="14.600000000000001"/>
  </r>
  <r>
    <x v="1"/>
    <s v="nick@fenixm.com"/>
    <s v="Fenix Media"/>
    <s v="07aee15e2bf8f39d1d351034f21cf0c8"/>
    <s v="Newgrounds.com T2 728x90"/>
    <x v="1"/>
    <n v="1"/>
    <n v="111.1404"/>
    <n v="25.638100000000001"/>
    <n v="249"/>
    <n v="56"/>
    <n v="0.23069999999999999"/>
    <n v="0.32355558000000001"/>
    <n v="0.25"/>
    <n v="45945"/>
    <x v="5"/>
    <n v="0.22733523280000001"/>
    <x v="278"/>
    <s v=""/>
    <m/>
    <n v="0.227335232845194"/>
    <n v="56.606472978453304"/>
    <n v="56.606472978453304"/>
  </r>
  <r>
    <x v="1"/>
    <s v="nick@fenixm.com"/>
    <s v="Fenix Media"/>
    <s v="5c0181fa2edb5365983f3bf253d2a50a"/>
    <s v="Girlswithslingshots.com ΓÇïT1ΓÇï 728x90"/>
    <x v="1"/>
    <n v="0"/>
    <n v="26.7653"/>
    <n v="6.0523999999999996"/>
    <n v="244"/>
    <n v="61"/>
    <n v="0.2261"/>
    <n v="1.3428675999999999"/>
    <n v="1"/>
    <n v="45945"/>
    <x v="5"/>
    <n v="0.25532494560000002"/>
    <x v="2"/>
    <m/>
    <m/>
    <n v="0.25"/>
    <n v="61"/>
    <n v="61"/>
  </r>
  <r>
    <x v="1"/>
    <s v="nick@fenixm.com"/>
    <s v="Fenix Media"/>
    <s v="9f44a356664a4001a633ce3987c3daac"/>
    <s v="Newgrounds.com T4 300x250"/>
    <x v="7"/>
    <n v="1"/>
    <n v="317.31979999999999"/>
    <n v="22.7897"/>
    <n v="198"/>
    <n v="9"/>
    <n v="7.1800000000000003E-2"/>
    <n v="0.28925957000000002"/>
    <n v="0.25"/>
    <n v="45945"/>
    <x v="1"/>
    <n v="0.13572434720000001"/>
    <x v="12"/>
    <s v="Y"/>
    <m/>
    <n v="4.9999999999999899E-2"/>
    <n v="9.8999999999999808"/>
    <n v="9.8999999999999808"/>
  </r>
  <r>
    <x v="1"/>
    <s v="nick@fenixm.com"/>
    <s v="Fenix Media"/>
    <s v="d8b2954ff0846a6ae07b53efe6dcdba2"/>
    <s v="Zam.com 160x600"/>
    <x v="6"/>
    <n v="0"/>
    <n v="29.184000000000001"/>
    <n v="5.0274000000000001"/>
    <n v="176"/>
    <n v="18"/>
    <n v="0.17230000000000001"/>
    <n v="1.1648968500000001"/>
    <n v="0.7"/>
    <n v="45945"/>
    <x v="1"/>
    <n v="0.39908842649999998"/>
    <x v="27"/>
    <m/>
    <m/>
    <n v="0.1"/>
    <n v="17.600000000000001"/>
    <n v="17.600000000000001"/>
  </r>
  <r>
    <x v="1"/>
    <s v="nick@fenixm.com"/>
    <s v="Fenix Media"/>
    <s v="4cff45691e2a433d8d4894c7f802391e"/>
    <s v="Teamfourstar.com T1 728x90"/>
    <x v="1"/>
    <n v="0"/>
    <n v="17.480899999999998"/>
    <n v="12.821099999999999"/>
    <n v="171"/>
    <n v="43"/>
    <n v="0.73340000000000005"/>
    <n v="0.44440600000000002"/>
    <n v="0.1"/>
    <n v="45945"/>
    <x v="5"/>
    <n v="0.77498053759999996"/>
    <x v="2"/>
    <m/>
    <m/>
    <n v="0.25"/>
    <n v="42.75"/>
    <n v="42.75"/>
  </r>
  <r>
    <x v="1"/>
    <s v="nick@fenixm.com"/>
    <s v="Fenix Media"/>
    <s v="4be009f226b3327483827b9e5b498a9c"/>
    <s v="Snafu-comics.com T1 300x250"/>
    <x v="1"/>
    <n v="0"/>
    <n v="19.47"/>
    <n v="9.1069999999999993"/>
    <n v="168"/>
    <n v="42"/>
    <n v="0.4677"/>
    <n v="0.61579161999999998"/>
    <n v="0.1"/>
    <n v="45945"/>
    <x v="3"/>
    <n v="0.83760740369999998"/>
    <x v="2"/>
    <m/>
    <m/>
    <n v="0.25"/>
    <n v="42"/>
    <n v="42"/>
  </r>
  <r>
    <x v="1"/>
    <s v="nick@fenixm.com"/>
    <s v="Fenix Media"/>
    <s v="4834084969539177438de58945c4d540"/>
    <s v="Gogetaroomie.com T1 728x90"/>
    <x v="9"/>
    <n v="0"/>
    <n v="17.471900000000002"/>
    <n v="3.2368999999999999"/>
    <n v="163"/>
    <n v="49"/>
    <n v="0.18529999999999999"/>
    <n v="1.6819692399999999"/>
    <n v="1"/>
    <n v="45945"/>
    <x v="5"/>
    <n v="0.40545880569999998"/>
    <x v="21"/>
    <m/>
    <m/>
    <n v="0.3"/>
    <n v="48.9"/>
    <n v="48.9"/>
  </r>
  <r>
    <x v="1"/>
    <s v="nick@fenixm.com"/>
    <s v="Fenix Media"/>
    <s v="1730d0acc1f7e9540f9c218a64805820"/>
    <s v="Sleeplessdomain.com ΓÇïT1ΓÇï 728x90"/>
    <x v="1"/>
    <n v="0"/>
    <n v="9.8503000000000007"/>
    <n v="3.7557999999999998"/>
    <n v="159"/>
    <n v="40"/>
    <n v="0.38129999999999997"/>
    <n v="1.41193967"/>
    <n v="1"/>
    <n v="45945"/>
    <x v="5"/>
    <n v="0.29175444360000002"/>
    <x v="2"/>
    <m/>
    <m/>
    <n v="0.25"/>
    <n v="39.75"/>
    <n v="39.75"/>
  </r>
  <r>
    <x v="1"/>
    <s v="nick@fenixm.com"/>
    <s v="Fenix Media"/>
    <s v="6c839f6131bae9ba79315f9283ce8392"/>
    <s v="Sleeplessdomain.com ΓÇïT1ΓÇï 160x600"/>
    <x v="1"/>
    <n v="0"/>
    <n v="9.7829999999999995"/>
    <n v="3.7978999999999998"/>
    <n v="155"/>
    <n v="39"/>
    <n v="0.38819999999999999"/>
    <n v="1.35929283"/>
    <n v="1"/>
    <n v="45945"/>
    <x v="5"/>
    <n v="0.26432334909999999"/>
    <x v="2"/>
    <m/>
    <m/>
    <n v="0.25"/>
    <n v="38.75"/>
    <n v="38.75"/>
  </r>
  <r>
    <x v="1"/>
    <s v="nick@fenixm.com"/>
    <s v="Fenix Media"/>
    <s v="16796bb939c921c5f166c9805dae08b2"/>
    <s v="Vgcats.com T1 728x90"/>
    <x v="20"/>
    <n v="0"/>
    <n v="21.159700000000001"/>
    <n v="14.796900000000001"/>
    <n v="151"/>
    <n v="27"/>
    <n v="0.69930000000000003"/>
    <n v="0.34011353999999999"/>
    <n v="0.1"/>
    <n v="45945"/>
    <x v="1"/>
    <n v="0.70598053559999996"/>
    <x v="255"/>
    <m/>
    <m/>
    <n v="0.18"/>
    <n v="27.18"/>
    <n v="27.18"/>
  </r>
  <r>
    <x v="1"/>
    <s v="nick@fenixm.com"/>
    <s v="Fenix Media"/>
    <s v="b35dd2ccb16c30a8e8b4e786c89dfdfc"/>
    <s v="Snafu-comics.com T1 728x90"/>
    <x v="5"/>
    <n v="1"/>
    <n v="31.916599999999999"/>
    <n v="19.7746"/>
    <n v="149"/>
    <n v="30"/>
    <n v="0.61960000000000004"/>
    <n v="0.25159530000000002"/>
    <n v="0.1"/>
    <n v="45945"/>
    <x v="1"/>
    <n v="0.60253629070000003"/>
    <x v="46"/>
    <s v="Y"/>
    <m/>
    <n v="0.2"/>
    <n v="29.8"/>
    <n v="29.8"/>
  </r>
  <r>
    <x v="1"/>
    <s v="nick@fenixm.com"/>
    <s v="Fenix Media"/>
    <s v="cd3f9c960eccb7bec3878a72667554eb"/>
    <s v="Gogetaroomie.com T1 160x600"/>
    <x v="1"/>
    <n v="0"/>
    <n v="17.2361"/>
    <n v="2.8266"/>
    <n v="140"/>
    <n v="35"/>
    <n v="0.16400000000000001"/>
    <n v="1.6553559200000001"/>
    <n v="1"/>
    <n v="45945"/>
    <x v="5"/>
    <n v="0.39590031050000002"/>
    <x v="2"/>
    <m/>
    <m/>
    <n v="0.25"/>
    <n v="35"/>
    <n v="35"/>
  </r>
  <r>
    <x v="1"/>
    <s v="nick@fenixm.com"/>
    <s v="Fenix Media"/>
    <s v="1eb5cbbcb7c742d9b1d74b8b9768a25a"/>
    <s v="Wowhead.com T1 160x600"/>
    <x v="10"/>
    <n v="1"/>
    <n v="241.858"/>
    <n v="2.5249000000000001"/>
    <n v="137"/>
    <n v="20"/>
    <n v="1.04E-2"/>
    <n v="1.80239335"/>
    <n v="0.9"/>
    <n v="45945"/>
    <x v="3"/>
    <n v="0.5006639356"/>
    <x v="48"/>
    <s v="Y"/>
    <m/>
    <n v="0.149999999999999"/>
    <n v="20.549999999999862"/>
    <n v="20.549999999999862"/>
  </r>
  <r>
    <x v="1"/>
    <s v="nick@fenixm.com"/>
    <s v="Fenix Media"/>
    <s v="1c0841212627286090cac9b0a3b18fa2"/>
    <s v="Vgcats.com T1 160x600"/>
    <x v="1"/>
    <n v="0"/>
    <n v="18.9269"/>
    <n v="12.9795"/>
    <n v="133"/>
    <n v="33"/>
    <n v="0.68579999999999997"/>
    <n v="0.34215053000000001"/>
    <n v="0.1"/>
    <n v="45945"/>
    <x v="5"/>
    <n v="0.70773098379999999"/>
    <x v="2"/>
    <m/>
    <m/>
    <n v="0.25"/>
    <n v="33.25"/>
    <n v="33.25"/>
  </r>
  <r>
    <x v="1"/>
    <s v="nick@fenixm.com"/>
    <s v="Fenix Media"/>
    <s v="595f709d43cc316e659b4c38e8efc558"/>
    <s v="Channelate.com ΓÇïT1ΓÇï 728x90"/>
    <x v="1"/>
    <n v="0"/>
    <n v="9.4164999999999992"/>
    <n v="3.1406000000000001"/>
    <n v="128"/>
    <n v="32"/>
    <n v="0.33350000000000002"/>
    <n v="1.35540949"/>
    <n v="1"/>
    <n v="45945"/>
    <x v="5"/>
    <n v="0.26221558490000002"/>
    <x v="2"/>
    <m/>
    <m/>
    <n v="0.25"/>
    <n v="32"/>
    <n v="32"/>
  </r>
  <r>
    <x v="1"/>
    <s v="nick@fenixm.com"/>
    <s v="Fenix Media"/>
    <s v="66d51e2bd954f4e003db7174f61446b4"/>
    <s v="Superbestfriendsplay.com T1 728x90"/>
    <x v="1"/>
    <n v="0"/>
    <n v="14.4445"/>
    <n v="10.745100000000001"/>
    <n v="115"/>
    <n v="29"/>
    <n v="0.74390000000000001"/>
    <n v="0.35808205999999998"/>
    <n v="0.1"/>
    <n v="45945"/>
    <x v="5"/>
    <n v="0.7207344014"/>
    <x v="2"/>
    <m/>
    <m/>
    <n v="0.25"/>
    <n v="28.75"/>
    <n v="28.75"/>
  </r>
  <r>
    <x v="1"/>
    <s v="nick@fenixm.com"/>
    <s v="Fenix Media"/>
    <s v="a7a33925defd52d577d63cdf6c19ac6a"/>
    <s v="Atomic-robo.com T1 728x90"/>
    <x v="1"/>
    <n v="0"/>
    <n v="21.810199999999998"/>
    <n v="2.5651999999999999"/>
    <n v="110"/>
    <n v="28"/>
    <n v="0.1176"/>
    <n v="1.43300198"/>
    <n v="1"/>
    <n v="45945"/>
    <x v="5"/>
    <n v="0.30216425650000001"/>
    <x v="2"/>
    <m/>
    <m/>
    <n v="0.25"/>
    <n v="27.5"/>
    <n v="27.5"/>
  </r>
  <r>
    <x v="1"/>
    <s v="nick@fenixm.com"/>
    <s v="Fenix Media"/>
    <s v="86b7a17c7e7286a1eb1e806583d2e069"/>
    <s v="Futwiz.com 300x250"/>
    <x v="1"/>
    <n v="0"/>
    <n v="5.508"/>
    <n v="3.9036"/>
    <n v="108"/>
    <n v="27"/>
    <n v="0.7087"/>
    <n v="0.91911584000000002"/>
    <n v="0.25"/>
    <n v="45945"/>
    <x v="3"/>
    <n v="0.72799946650000003"/>
    <x v="2"/>
    <m/>
    <m/>
    <n v="0.25"/>
    <n v="27"/>
    <n v="27"/>
  </r>
  <r>
    <x v="1"/>
    <s v="nick@fenixm.com"/>
    <s v="Fenix Media"/>
    <s v="528a0285fefd3c631c5a6b6a3bd18315"/>
    <s v="Newgrounds.com T3 728x90"/>
    <x v="1"/>
    <n v="1"/>
    <n v="78.224000000000004"/>
    <n v="36.116100000000003"/>
    <n v="107"/>
    <n v="27"/>
    <n v="0.4617"/>
    <n v="9.8505419999999996E-2"/>
    <n v="0.03"/>
    <n v="45945"/>
    <x v="5"/>
    <n v="0.69544822100000003"/>
    <x v="2"/>
    <s v="Y"/>
    <m/>
    <n v="0.25"/>
    <n v="26.75"/>
    <n v="26.75"/>
  </r>
  <r>
    <x v="1"/>
    <s v="nick@fenixm.com"/>
    <s v="Fenix Media"/>
    <s v="4091258c98067bc155ca77021f945ae5"/>
    <s v="Atomic-robo.com T1 160x600"/>
    <x v="1"/>
    <n v="0"/>
    <n v="21.589500000000001"/>
    <n v="2.4281999999999999"/>
    <n v="102"/>
    <n v="26"/>
    <n v="0.1125"/>
    <n v="1.4040829500000001"/>
    <n v="1"/>
    <n v="45945"/>
    <x v="5"/>
    <n v="0.28779136760000001"/>
    <x v="2"/>
    <m/>
    <m/>
    <n v="0.25"/>
    <n v="25.5"/>
    <n v="25.5"/>
  </r>
  <r>
    <x v="1"/>
    <s v="nick@fenixm.com"/>
    <s v="Fenix Media"/>
    <s v="4d9908f34b36e4c6cfbefc43db490f2a"/>
    <s v="Cad-comic.com T1 728x90"/>
    <x v="12"/>
    <n v="0"/>
    <n v="13.4199"/>
    <n v="5.9485999999999999"/>
    <n v="94"/>
    <n v="33"/>
    <n v="0.44330000000000003"/>
    <n v="0.52478236"/>
    <n v="0.1"/>
    <n v="45945"/>
    <x v="3"/>
    <n v="0.80944481560000003"/>
    <x v="68"/>
    <m/>
    <m/>
    <n v="0.35"/>
    <n v="32.9"/>
    <n v="32.9"/>
  </r>
  <r>
    <x v="1"/>
    <s v="nick@fenixm.com"/>
    <s v="Fenix Media"/>
    <s v="cebd05f7a9535466d692a907b91f5d85"/>
    <s v="Cad-comic.com T1 160x600"/>
    <x v="2"/>
    <n v="0"/>
    <n v="12.4831"/>
    <n v="3.8969999999999998"/>
    <n v="85"/>
    <n v="34"/>
    <n v="0.31219999999999998"/>
    <n v="0.72341177999999995"/>
    <n v="0.1"/>
    <n v="45945"/>
    <x v="2"/>
    <n v="0.86176614409999996"/>
    <x v="72"/>
    <m/>
    <m/>
    <n v="0.4"/>
    <n v="34"/>
    <n v="34"/>
  </r>
  <r>
    <x v="1"/>
    <s v="nick@fenixm.com"/>
    <s v="Fenix Media"/>
    <s v="5f763144320c39672026bcfad55d2589"/>
    <s v="Cinemassacre.com T1 728x90"/>
    <x v="1"/>
    <n v="0"/>
    <n v="10.331300000000001"/>
    <n v="6.3235000000000001"/>
    <n v="77"/>
    <n v="19"/>
    <n v="0.61209999999999998"/>
    <n v="0.40807758"/>
    <n v="0.1"/>
    <n v="45945"/>
    <x v="5"/>
    <n v="0.7549485561"/>
    <x v="2"/>
    <m/>
    <m/>
    <n v="0.25"/>
    <n v="19.25"/>
    <n v="19.25"/>
  </r>
  <r>
    <x v="1"/>
    <s v="nick@fenixm.com"/>
    <s v="Fenix Media"/>
    <s v="3466fec5b37ee1fea41030c6e84c5d0b"/>
    <s v="Boywhofell.com ΓÇïT1ΓÇï 160x600"/>
    <x v="1"/>
    <n v="0"/>
    <n v="11.0799"/>
    <n v="1.0932999999999999"/>
    <n v="76"/>
    <n v="10"/>
    <n v="9.8699999999999996E-2"/>
    <n v="2.31053182"/>
    <n v="2"/>
    <n v="45945"/>
    <x v="5"/>
    <n v="0.13439841650000001"/>
    <x v="279"/>
    <m/>
    <m/>
    <n v="0.13439841651350201"/>
    <n v="10.214279655026154"/>
    <n v="10.214279655026154"/>
  </r>
  <r>
    <x v="1"/>
    <s v="nick@fenixm.com"/>
    <s v="Fenix Media"/>
    <s v="b295f5dc531d31bbb1101b610dbdabba"/>
    <s v="Newgrounds.com T2 300x250"/>
    <x v="7"/>
    <n v="1"/>
    <n v="32.272599999999997"/>
    <n v="9.4271999999999991"/>
    <n v="76"/>
    <n v="-4"/>
    <n v="0.29210000000000003"/>
    <n v="0.26703238000000001"/>
    <n v="0.25"/>
    <n v="45945"/>
    <x v="1"/>
    <n v="6.3783935599999994E-2"/>
    <x v="98"/>
    <s v="Y"/>
    <m/>
    <n v="0.05"/>
    <n v="3.8000000000000003"/>
    <n v="3.8000000000000003"/>
  </r>
  <r>
    <x v="1"/>
    <s v="nick@fenixm.com"/>
    <s v="Fenix Media"/>
    <s v="498f152d9fcdafcb9e7117c1b10c978d"/>
    <s v="Boywhofell.com ΓÇïT1ΓÇï 728x90"/>
    <x v="1"/>
    <n v="0"/>
    <n v="11.163399999999999"/>
    <n v="1.0496000000000001"/>
    <n v="72"/>
    <n v="9"/>
    <n v="9.4E-2"/>
    <n v="2.29849609"/>
    <n v="2"/>
    <n v="45945"/>
    <x v="5"/>
    <n v="0.1298658235"/>
    <x v="280"/>
    <m/>
    <m/>
    <n v="0.129865823474378"/>
    <n v="9.3503392901552154"/>
    <n v="9.3503392901552154"/>
  </r>
  <r>
    <x v="1"/>
    <s v="nick@fenixm.com"/>
    <s v="Fenix Media"/>
    <s v="fb60a4dde47604b57ce956117c7063a2"/>
    <s v="Gucomics.com T1 728x90"/>
    <x v="1"/>
    <n v="0"/>
    <n v="3.0164"/>
    <n v="0.74939999999999996"/>
    <n v="67"/>
    <n v="16"/>
    <n v="0.24840000000000001"/>
    <n v="2.96470308"/>
    <n v="2.25"/>
    <n v="45945"/>
    <x v="5"/>
    <n v="0.24107071090000001"/>
    <x v="281"/>
    <m/>
    <m/>
    <n v="0.24107071090291099"/>
    <n v="16.151737630495035"/>
    <n v="16.151737630495035"/>
  </r>
  <r>
    <x v="1"/>
    <s v="nick@fenixm.com"/>
    <s v="Fenix Media"/>
    <s v="69473a6de77dee8f3c6dcdbce90736b2"/>
    <s v="Ma3comic.com T4 300x250"/>
    <x v="6"/>
    <n v="0"/>
    <n v="17.258099999999999"/>
    <n v="4.0045000000000002"/>
    <n v="66"/>
    <n v="7"/>
    <n v="0.23200000000000001"/>
    <n v="0.54850257999999996"/>
    <n v="0.25"/>
    <n v="45945"/>
    <x v="1"/>
    <n v="0.54421362770000004"/>
    <x v="10"/>
    <m/>
    <m/>
    <n v="9.9999999999999895E-2"/>
    <n v="6.5999999999999934"/>
    <n v="6.5999999999999934"/>
  </r>
  <r>
    <x v="1"/>
    <s v="nick@fenixm.com"/>
    <s v="Fenix Media"/>
    <s v="be74bcaf75878f49ec2797c0fd7f3485"/>
    <s v="Teamfourstar.com T1 300x250"/>
    <x v="1"/>
    <n v="0"/>
    <n v="6.4493999999999998"/>
    <n v="4.7180999999999997"/>
    <n v="65"/>
    <n v="16"/>
    <n v="0.73150000000000004"/>
    <n v="0.45585968999999998"/>
    <n v="0.1"/>
    <n v="45945"/>
    <x v="5"/>
    <n v="0.78063425539999998"/>
    <x v="2"/>
    <m/>
    <m/>
    <n v="0.25"/>
    <n v="16.25"/>
    <n v="16.25"/>
  </r>
  <r>
    <x v="1"/>
    <s v="nick@fenixm.com"/>
    <s v="Fenix Media"/>
    <s v="bb4bc1f15cd7ebce993fef8ce8eb632e"/>
    <s v="Gucomics.com T1 160x600"/>
    <x v="1"/>
    <n v="0"/>
    <n v="2.9434"/>
    <n v="0.6391"/>
    <n v="57"/>
    <n v="14"/>
    <n v="0.21709999999999999"/>
    <n v="2.9857717699999999"/>
    <n v="2.25"/>
    <n v="45945"/>
    <x v="5"/>
    <n v="0.2464259912"/>
    <x v="282"/>
    <m/>
    <m/>
    <n v="0.24642599115809399"/>
    <n v="14.046281496011357"/>
    <n v="14.046281496011357"/>
  </r>
  <r>
    <x v="1"/>
    <s v="nick@fenixm.com"/>
    <s v="Fenix Media"/>
    <s v="fdf627bb1708495a306039062b7e2c21"/>
    <s v="Channelate.com ΓÇïT1ΓÇï 160x600"/>
    <x v="6"/>
    <n v="0"/>
    <n v="5.1253000000000002"/>
    <n v="1.3622000000000001"/>
    <n v="55"/>
    <n v="5"/>
    <n v="0.26579999999999998"/>
    <n v="1.33948928"/>
    <n v="1"/>
    <n v="45945"/>
    <x v="1"/>
    <n v="0.25344680450000001"/>
    <x v="27"/>
    <m/>
    <m/>
    <n v="0.1"/>
    <n v="5.5"/>
    <n v="5.5"/>
  </r>
  <r>
    <x v="1"/>
    <s v="nick@fenixm.com"/>
    <s v="Fenix Media"/>
    <s v="28a9168d13a24663f4c135b478361492"/>
    <s v="Helvetica.jnwiedle.com T1 728x90"/>
    <x v="1"/>
    <n v="0"/>
    <n v="6.4964000000000004"/>
    <n v="1.3623000000000001"/>
    <n v="52"/>
    <n v="11"/>
    <n v="0.2097"/>
    <n v="1.2613150200000001"/>
    <n v="1"/>
    <n v="45945"/>
    <x v="5"/>
    <n v="0.20717664760000001"/>
    <x v="283"/>
    <m/>
    <m/>
    <n v="0.20717664762759899"/>
    <n v="10.773185676635148"/>
    <n v="10.773185676635148"/>
  </r>
  <r>
    <x v="1"/>
    <s v="nick@fenixm.com"/>
    <s v="Fenix Media"/>
    <s v="96eebbbfd1983e21c1caddc0cc23c0d5"/>
    <s v="Superbestfriendsplay.com T1 300x250"/>
    <x v="25"/>
    <n v="0"/>
    <n v="5.4537000000000004"/>
    <n v="4.1752000000000002"/>
    <n v="50"/>
    <n v="13"/>
    <n v="0.76559999999999995"/>
    <n v="0.3958719"/>
    <n v="0.1"/>
    <n v="45945"/>
    <x v="5"/>
    <n v="0.74739303109999999"/>
    <x v="111"/>
    <m/>
    <m/>
    <n v="0.27"/>
    <n v="13.5"/>
    <n v="13.5"/>
  </r>
  <r>
    <x v="1"/>
    <s v="nick@fenixm.com"/>
    <s v="Fenix Media"/>
    <s v="253ab847adff7c3bad4d0a763086afd2"/>
    <s v="Ma3comic.com T4 160x600"/>
    <x v="1"/>
    <n v="0"/>
    <n v="17.2136"/>
    <n v="3.1425999999999998"/>
    <n v="49"/>
    <n v="12"/>
    <n v="0.18260000000000001"/>
    <n v="0.52316801999999996"/>
    <n v="0.25"/>
    <n v="45945"/>
    <x v="5"/>
    <n v="0.52214204099999995"/>
    <x v="23"/>
    <m/>
    <m/>
    <n v="0.249999999999999"/>
    <n v="12.24999999999995"/>
    <n v="12.24999999999995"/>
  </r>
  <r>
    <x v="1"/>
    <s v="nick@fenixm.com"/>
    <s v="Fenix Media"/>
    <s v="6f5ef73b9392ad9dea624e9fa1d64ad5"/>
    <s v="Newgrounds.com T3 300x250"/>
    <x v="1"/>
    <n v="0"/>
    <n v="20.9711"/>
    <n v="10.2225"/>
    <n v="49"/>
    <n v="12"/>
    <n v="0.48749999999999999"/>
    <n v="0.16094538999999999"/>
    <n v="0.03"/>
    <n v="45945"/>
    <x v="5"/>
    <n v="0.81360137539999999"/>
    <x v="2"/>
    <m/>
    <m/>
    <n v="0.25"/>
    <n v="12.25"/>
    <n v="12.25"/>
  </r>
  <r>
    <x v="1"/>
    <s v="nick@fenixm.com"/>
    <s v="Fenix Media"/>
    <s v="db83670b32fb8f95c7e3c066e577de37"/>
    <s v="Ma3comic.com T4 728x90"/>
    <x v="1"/>
    <n v="0"/>
    <n v="17.165400000000002"/>
    <n v="3.1614"/>
    <n v="48"/>
    <n v="12"/>
    <n v="0.1842"/>
    <n v="0.51058744"/>
    <n v="0.25"/>
    <n v="45945"/>
    <x v="5"/>
    <n v="0.51036789890000001"/>
    <x v="23"/>
    <m/>
    <m/>
    <n v="0.249999999999999"/>
    <n v="11.999999999999952"/>
    <n v="11.999999999999952"/>
  </r>
  <r>
    <x v="1"/>
    <s v="nick@fenixm.com"/>
    <s v="Fenix Media"/>
    <s v="f23e7b0269af3c13ff97efba4cda5fd2"/>
    <s v="Nerfnow.com ΓÇïT4 300x250"/>
    <x v="9"/>
    <n v="0"/>
    <n v="15.383599999999999"/>
    <n v="2.8874"/>
    <n v="46"/>
    <n v="14"/>
    <n v="0.18770000000000001"/>
    <n v="0.52947579"/>
    <n v="0.25"/>
    <n v="45945"/>
    <x v="5"/>
    <n v="0.52783488300000003"/>
    <x v="25"/>
    <m/>
    <m/>
    <n v="0.29999999999999899"/>
    <n v="13.799999999999953"/>
    <n v="13.799999999999953"/>
  </r>
  <r>
    <x v="1"/>
    <s v="nick@fenixm.com"/>
    <s v="Fenix Media"/>
    <s v="ff56c6729e350f11de9efa261159c5f5"/>
    <s v="Nerfnow.com ΓÇïT4 160x600"/>
    <x v="6"/>
    <n v="0"/>
    <n v="15.9312"/>
    <n v="2.6238999999999999"/>
    <n v="41"/>
    <n v="4"/>
    <n v="0.16470000000000001"/>
    <n v="0.51648835999999998"/>
    <n v="0.25"/>
    <n v="45945"/>
    <x v="1"/>
    <n v="0.51596198849999997"/>
    <x v="10"/>
    <m/>
    <m/>
    <n v="9.9999999999999895E-2"/>
    <n v="4.0999999999999961"/>
    <n v="4.0999999999999961"/>
  </r>
  <r>
    <x v="1"/>
    <s v="nick@fenixm.com"/>
    <s v="Fenix Media"/>
    <s v="31cfea2da52a85e6d1b3f3cd5a29b204"/>
    <s v="Cinemassacre.com T1 300x250"/>
    <x v="7"/>
    <n v="0"/>
    <n v="5.5381"/>
    <n v="3.4201000000000001"/>
    <n v="38"/>
    <n v="2"/>
    <n v="0.61760000000000004"/>
    <n v="0.37359551000000002"/>
    <n v="0.1"/>
    <n v="45945"/>
    <x v="1"/>
    <n v="0.73233082709999997"/>
    <x v="98"/>
    <m/>
    <m/>
    <n v="0.05"/>
    <n v="1.9000000000000001"/>
    <n v="1.9000000000000001"/>
  </r>
  <r>
    <x v="1"/>
    <s v="nick@fenixm.com"/>
    <s v="Fenix Media"/>
    <s v="72d4a2f73da956d750c7518c9d43e7a0"/>
    <s v="Lonelyvincent.com ΓÇïT1ΓÇï 728x90"/>
    <x v="1"/>
    <n v="0"/>
    <n v="3.4430999999999998"/>
    <n v="0.97219999999999995"/>
    <n v="38"/>
    <n v="8"/>
    <n v="0.28239999999999998"/>
    <n v="1.2901329800000001"/>
    <n v="1"/>
    <n v="45945"/>
    <x v="5"/>
    <n v="0.22488610479999999"/>
    <x v="284"/>
    <m/>
    <m/>
    <n v="0.22488610478359899"/>
    <n v="8.5456719817767617"/>
    <n v="8.5456719817767617"/>
  </r>
  <r>
    <x v="1"/>
    <s v="nick@fenixm.com"/>
    <s v="Fenix Media"/>
    <s v="f40bb4bf0b8a54e1092121cb7fb524cb"/>
    <s v="Nerfnow.com ΓÇïT4 728x90"/>
    <x v="1"/>
    <n v="0"/>
    <n v="15.957700000000001"/>
    <n v="2.6309999999999998"/>
    <n v="38"/>
    <n v="10"/>
    <n v="0.16489999999999999"/>
    <n v="0.48613781"/>
    <n v="0.25"/>
    <n v="45945"/>
    <x v="5"/>
    <n v="0.48574252779999999"/>
    <x v="23"/>
    <m/>
    <m/>
    <n v="0.249999999999999"/>
    <n v="9.4999999999999627"/>
    <n v="9.4999999999999627"/>
  </r>
  <r>
    <x v="1"/>
    <s v="nick@fenixm.com"/>
    <s v="Fenix Media"/>
    <s v="78b40eafba9c958882287a50ce5f426e"/>
    <s v="Cad-comic.com T4 160x600"/>
    <x v="6"/>
    <n v="0"/>
    <n v="10.8256"/>
    <n v="3.4213"/>
    <n v="36"/>
    <n v="4"/>
    <n v="0.316"/>
    <n v="0.35531129"/>
    <n v="0.1"/>
    <n v="45945"/>
    <x v="1"/>
    <n v="0.71855664649999995"/>
    <x v="27"/>
    <m/>
    <m/>
    <n v="0.1"/>
    <n v="3.6"/>
    <n v="3.6"/>
  </r>
  <r>
    <x v="1"/>
    <s v="nick@fenixm.com"/>
    <s v="Fenix Media"/>
    <s v="97eeb645094dbd0fd8cb29d58da003cc"/>
    <s v="Cad-comic.com T4 728x90"/>
    <x v="6"/>
    <n v="0"/>
    <n v="11.013500000000001"/>
    <n v="2.7732000000000001"/>
    <n v="34"/>
    <n v="3"/>
    <n v="0.25180000000000002"/>
    <n v="0.41137411000000002"/>
    <n v="0.1"/>
    <n v="45945"/>
    <x v="1"/>
    <n v="0.7569122693"/>
    <x v="27"/>
    <m/>
    <m/>
    <n v="0.1"/>
    <n v="3.4000000000000004"/>
    <n v="3.4000000000000004"/>
  </r>
  <r>
    <x v="1"/>
    <s v="nick@fenixm.com"/>
    <s v="Fenix Media"/>
    <s v="e0dd593a2dba2570c64ae29e4e1402ea"/>
    <s v="Cad-comic.com T2 160x600"/>
    <x v="1"/>
    <n v="0"/>
    <n v="7.1440000000000001"/>
    <n v="0.87960000000000005"/>
    <n v="32"/>
    <n v="6"/>
    <n v="0.1231"/>
    <n v="1.21512789"/>
    <n v="1"/>
    <n v="45945"/>
    <x v="5"/>
    <n v="0.17704135839999999"/>
    <x v="285"/>
    <m/>
    <m/>
    <n v="0.17704135843307001"/>
    <n v="5.6653234698582402"/>
    <n v="5.6653234698582402"/>
  </r>
  <r>
    <x v="1"/>
    <s v="nick@fenixm.com"/>
    <s v="Fenix Media"/>
    <s v="8b1d65f55697201469902001bee3f2d2"/>
    <s v="Cad-comic.com T2 728x90"/>
    <x v="1"/>
    <n v="0"/>
    <n v="5.9942000000000002"/>
    <n v="0.69210000000000005"/>
    <n v="25"/>
    <n v="5"/>
    <n v="0.11550000000000001"/>
    <n v="1.22568893"/>
    <n v="1"/>
    <n v="45945"/>
    <x v="5"/>
    <n v="0.18413230380000001"/>
    <x v="286"/>
    <m/>
    <m/>
    <n v="0.18413230377998699"/>
    <n v="4.6033075944996744"/>
    <n v="4.6033075944996744"/>
  </r>
  <r>
    <x v="1"/>
    <s v="nick@fenixm.com"/>
    <s v="Fenix Media"/>
    <s v="62df497146a42bc4c0fe55a11536d102"/>
    <s v="Girlgeniusonline.com BTF T4 160x600"/>
    <x v="1"/>
    <n v="0"/>
    <n v="9.7236999999999991"/>
    <n v="1.6204000000000001"/>
    <n v="23"/>
    <n v="6"/>
    <n v="0.1666"/>
    <n v="0.46655499"/>
    <n v="0.25"/>
    <n v="45945"/>
    <x v="5"/>
    <n v="0.46415748600000001"/>
    <x v="23"/>
    <m/>
    <m/>
    <n v="0.249999999999999"/>
    <n v="5.7499999999999769"/>
    <n v="5.7499999999999769"/>
  </r>
  <r>
    <x v="1"/>
    <s v="nick@fenixm.com"/>
    <s v="Fenix Media"/>
    <s v="dd430dd07609c03f1b9f034c9b4fb2b6"/>
    <s v="Dumbingofage.com ΓÇïT4 300x250"/>
    <x v="1"/>
    <n v="0"/>
    <n v="8.6280999999999999"/>
    <n v="1.5686"/>
    <n v="23"/>
    <n v="6"/>
    <n v="0.18179999999999999"/>
    <n v="0.48133509000000002"/>
    <n v="0.25"/>
    <n v="45945"/>
    <x v="5"/>
    <n v="0.48061131820000003"/>
    <x v="2"/>
    <m/>
    <m/>
    <n v="0.25"/>
    <n v="5.75"/>
    <n v="5.75"/>
  </r>
  <r>
    <x v="1"/>
    <s v="nick@fenixm.com"/>
    <s v="Fenix Media"/>
    <s v="d65ee764b2825849a11b524689c840b4"/>
    <s v="Awkwardzombie.com T4 160x600"/>
    <x v="1"/>
    <n v="0"/>
    <n v="9.8093000000000004"/>
    <n v="2.1884000000000001"/>
    <n v="20"/>
    <n v="5"/>
    <n v="0.22309999999999999"/>
    <n v="0.29884131000000003"/>
    <n v="0.1"/>
    <n v="45945"/>
    <x v="5"/>
    <n v="0.66537423959999997"/>
    <x v="23"/>
    <m/>
    <m/>
    <n v="0.249999999999999"/>
    <n v="4.9999999999999805"/>
    <n v="4.9999999999999805"/>
  </r>
  <r>
    <x v="1"/>
    <s v="nick@fenixm.com"/>
    <s v="Fenix Media"/>
    <s v="79115f91c59d15b6b5ba2183ac84eab5"/>
    <s v="Dumbingofage.com ΓÇïT4 728x90"/>
    <x v="1"/>
    <n v="0"/>
    <n v="8.1123999999999992"/>
    <n v="1.2943"/>
    <n v="19"/>
    <n v="5"/>
    <n v="0.1595"/>
    <n v="0.49105959999999998"/>
    <n v="0.25"/>
    <n v="45945"/>
    <x v="5"/>
    <n v="0.49089683070000001"/>
    <x v="2"/>
    <m/>
    <m/>
    <n v="0.25"/>
    <n v="4.75"/>
    <n v="4.75"/>
  </r>
  <r>
    <x v="1"/>
    <s v="nick@fenixm.com"/>
    <s v="Fenix Media"/>
    <s v="7a6318ceab8cc1ac682369ac0290e88e"/>
    <s v="Egscomics.com T4 160x600"/>
    <x v="1"/>
    <n v="0"/>
    <n v="7.2964000000000002"/>
    <n v="0.95809999999999995"/>
    <n v="17"/>
    <n v="4"/>
    <n v="0.1313"/>
    <n v="0.58392723999999996"/>
    <n v="0.25"/>
    <n v="45945"/>
    <x v="5"/>
    <n v="0.57186446739999997"/>
    <x v="2"/>
    <m/>
    <m/>
    <n v="0.25"/>
    <n v="4.25"/>
    <n v="4.25"/>
  </r>
  <r>
    <x v="1"/>
    <s v="nick@fenixm.com"/>
    <s v="Fenix Media"/>
    <s v="6cdabf5c5b46ff53943759df630750f3"/>
    <s v="Egscomics.com T4 728x90"/>
    <x v="1"/>
    <n v="0"/>
    <n v="7.2625999999999999"/>
    <n v="0.92720000000000002"/>
    <n v="15"/>
    <n v="4"/>
    <n v="0.12770000000000001"/>
    <n v="0.55297742999999999"/>
    <n v="0.25"/>
    <n v="45945"/>
    <x v="5"/>
    <n v="0.54790198099999998"/>
    <x v="2"/>
    <m/>
    <m/>
    <n v="0.25"/>
    <n v="3.75"/>
    <n v="3.75"/>
  </r>
  <r>
    <x v="1"/>
    <s v="nick@fenixm.com"/>
    <s v="Fenix Media"/>
    <s v="f4d53dab54d4cf8c8349b413662f0e02"/>
    <s v="Girlgeniusonline.com BTF T4 728x90"/>
    <x v="1"/>
    <n v="0"/>
    <n v="9.4530999999999992"/>
    <n v="0.73919999999999997"/>
    <n v="15"/>
    <n v="4"/>
    <n v="7.8200000000000006E-2"/>
    <n v="0.68845299000000004"/>
    <n v="0.25"/>
    <n v="45945"/>
    <x v="5"/>
    <n v="0.63686699980000006"/>
    <x v="2"/>
    <m/>
    <m/>
    <n v="0.25"/>
    <n v="3.75"/>
    <n v="3.75"/>
  </r>
  <r>
    <x v="1"/>
    <s v="nick@fenixm.com"/>
    <s v="Fenix Media"/>
    <s v="f2ae6652b203c95b458ed0759ee13a12"/>
    <s v="Awkwardzombie.com T4 728x90"/>
    <x v="1"/>
    <n v="0"/>
    <n v="7.3517000000000001"/>
    <n v="1.7402"/>
    <n v="14"/>
    <n v="4"/>
    <n v="0.23669999999999999"/>
    <n v="0.27297951999999998"/>
    <n v="0.1"/>
    <n v="45945"/>
    <x v="5"/>
    <n v="0.63367214989999998"/>
    <x v="23"/>
    <m/>
    <m/>
    <n v="0.249999999999999"/>
    <n v="3.4999999999999858"/>
    <n v="3.4999999999999858"/>
  </r>
  <r>
    <x v="1"/>
    <s v="nick@fenixm.com"/>
    <s v="Fenix Media"/>
    <s v="76502f4820aa447a4b0799143054d583"/>
    <s v="Girlswithslingshots.com ΓÇïT4 728x90"/>
    <x v="1"/>
    <n v="0"/>
    <n v="4.8445999999999998"/>
    <n v="0.58440000000000003"/>
    <n v="13"/>
    <n v="3"/>
    <n v="0.1206"/>
    <n v="0.72961741000000002"/>
    <n v="0.25"/>
    <n v="45945"/>
    <x v="5"/>
    <n v="0.65735466580000002"/>
    <x v="2"/>
    <m/>
    <m/>
    <n v="0.25"/>
    <n v="3.25"/>
    <n v="3.25"/>
  </r>
  <r>
    <x v="1"/>
    <s v="nick@fenixm.com"/>
    <s v="Fenix Media"/>
    <s v="fa88e0f51050d011146fda04e83ed002"/>
    <s v="Girlswithslingshots.com ΓÇïT4 300x250"/>
    <x v="1"/>
    <n v="0"/>
    <n v="4.8810000000000002"/>
    <n v="0.57289999999999996"/>
    <n v="13"/>
    <n v="3"/>
    <n v="0.1174"/>
    <n v="0.74840399000000002"/>
    <n v="0.25"/>
    <n v="45945"/>
    <x v="5"/>
    <n v="0.66595581619999999"/>
    <x v="2"/>
    <m/>
    <m/>
    <n v="0.25"/>
    <n v="3.25"/>
    <n v="3.25"/>
  </r>
  <r>
    <x v="1"/>
    <s v="nick@fenixm.com"/>
    <s v="Fenix Media"/>
    <s v="42d31d8a4198c73ab229318597b0b7a6"/>
    <s v="Wowhead.com T1 300x250"/>
    <x v="1"/>
    <n v="1"/>
    <n v="38.006900000000002"/>
    <n v="0.24690000000000001"/>
    <n v="12"/>
    <n v="3"/>
    <n v="6.4999999999999997E-3"/>
    <n v="1.6810185200000001"/>
    <n v="0.9"/>
    <n v="45945"/>
    <x v="5"/>
    <n v="0.46461030019999999"/>
    <x v="2"/>
    <s v="Y"/>
    <m/>
    <n v="0.25"/>
    <n v="3"/>
    <n v="3"/>
  </r>
  <r>
    <x v="1"/>
    <s v="nick@fenixm.com"/>
    <s v="Fenix Media"/>
    <s v="ef58c9c570c8f06203cfffc6db98dc4c"/>
    <s v="Vgcats.com T4 160x600"/>
    <x v="1"/>
    <n v="0"/>
    <n v="6.4478"/>
    <n v="1.4440999999999999"/>
    <n v="12"/>
    <n v="3"/>
    <n v="0.224"/>
    <n v="0.26573845000000001"/>
    <n v="0.1"/>
    <n v="45945"/>
    <x v="5"/>
    <n v="0.62369013719999999"/>
    <x v="2"/>
    <m/>
    <m/>
    <n v="0.25"/>
    <n v="3"/>
    <n v="3"/>
  </r>
  <r>
    <x v="1"/>
    <s v="nick@fenixm.com"/>
    <s v="Fenix Media"/>
    <s v="ad1d560fa7ee6f42bb62c03bc3d226c7"/>
    <s v="Blindsprings.com ATF T4 160x600"/>
    <x v="1"/>
    <n v="0"/>
    <n v="4.7645"/>
    <n v="0.43480000000000002"/>
    <n v="11"/>
    <n v="3"/>
    <n v="9.1300000000000006E-2"/>
    <n v="0.82130769999999997"/>
    <n v="0.25"/>
    <n v="45945"/>
    <x v="5"/>
    <n v="0.69560738499999997"/>
    <x v="2"/>
    <m/>
    <m/>
    <n v="0.25"/>
    <n v="2.75"/>
    <n v="2.75"/>
  </r>
  <r>
    <x v="1"/>
    <s v="nick@fenixm.com"/>
    <s v="Fenix Media"/>
    <s v="2d8cffa54b5fae4b9804ec0fc7107ce6"/>
    <s v="Vgcats.com T4 728x90"/>
    <x v="1"/>
    <n v="0"/>
    <n v="6.4913999999999996"/>
    <n v="1.4332"/>
    <n v="10"/>
    <n v="3"/>
    <n v="0.2208"/>
    <n v="0.24327436"/>
    <n v="0.1"/>
    <n v="45945"/>
    <x v="5"/>
    <n v="0.58894147050000001"/>
    <x v="2"/>
    <m/>
    <m/>
    <n v="0.25"/>
    <n v="2.5"/>
    <n v="2.5"/>
  </r>
  <r>
    <x v="1"/>
    <s v="nick@fenixm.com"/>
    <s v="Fenix Media"/>
    <s v="4e536e20806b44c3ddfaea4a808df395"/>
    <s v="Teamfourstar.com T4 728x90"/>
    <x v="1"/>
    <n v="0"/>
    <n v="3.9064000000000001"/>
    <n v="1.1994"/>
    <n v="10"/>
    <n v="3"/>
    <n v="0.307"/>
    <n v="0.28446879000000003"/>
    <n v="0.1"/>
    <n v="45945"/>
    <x v="5"/>
    <n v="0.64846759340000004"/>
    <x v="2"/>
    <m/>
    <m/>
    <n v="0.25"/>
    <n v="2.5"/>
    <n v="2.5"/>
  </r>
  <r>
    <x v="1"/>
    <s v="nick@fenixm.com"/>
    <s v="Fenix Media"/>
    <s v="a6c7314814d97b4131bc768218fe305f"/>
    <s v="Normalboots.com T1 728x90"/>
    <x v="1"/>
    <n v="0"/>
    <n v="1.2710999999999999"/>
    <n v="0.6784"/>
    <n v="9"/>
    <n v="2"/>
    <n v="0.53369999999999995"/>
    <n v="0.43211201999999999"/>
    <n v="0.1"/>
    <n v="45945"/>
    <x v="5"/>
    <n v="0.76857852930000004"/>
    <x v="23"/>
    <m/>
    <m/>
    <n v="0.249999999999999"/>
    <n v="2.2499999999999911"/>
    <n v="2.2499999999999911"/>
  </r>
  <r>
    <x v="1"/>
    <s v="nick@fenixm.com"/>
    <s v="Fenix Media"/>
    <s v="f10548bf825b80ec7579f7de4cfbd7c4"/>
    <s v="Teamfourstar.com T4 300x250"/>
    <x v="1"/>
    <n v="0"/>
    <n v="2.8218000000000001"/>
    <n v="0.97860000000000003"/>
    <n v="9"/>
    <n v="2"/>
    <n v="0.3468"/>
    <n v="0.29882481999999999"/>
    <n v="0.1"/>
    <n v="45945"/>
    <x v="5"/>
    <n v="0.66535577319999994"/>
    <x v="2"/>
    <m/>
    <m/>
    <n v="0.25"/>
    <n v="2.25"/>
    <n v="2.25"/>
  </r>
  <r>
    <x v="1"/>
    <s v="nick@fenixm.com"/>
    <s v="Fenix Media"/>
    <s v="1a654b12b39eaabdcb6040de057d6f95"/>
    <s v="Gogetaroomie.com T4 160x600"/>
    <x v="1"/>
    <n v="0"/>
    <n v="4.4709000000000003"/>
    <n v="0.308"/>
    <n v="8"/>
    <n v="2"/>
    <n v="6.8900000000000003E-2"/>
    <n v="0.81581632999999998"/>
    <n v="0.25"/>
    <n v="45945"/>
    <x v="5"/>
    <n v="0.69355847400000004"/>
    <x v="2"/>
    <m/>
    <m/>
    <n v="0.25"/>
    <n v="2"/>
    <n v="2"/>
  </r>
  <r>
    <x v="1"/>
    <s v="nick@fenixm.com"/>
    <s v="Fenix Media"/>
    <s v="544a51ee068cbabdcac2e38f56d9b97a"/>
    <s v="Channelate.com T4 728x90"/>
    <x v="1"/>
    <n v="0"/>
    <n v="4.3139000000000003"/>
    <n v="0.30930000000000002"/>
    <n v="8"/>
    <n v="2"/>
    <n v="7.17E-2"/>
    <n v="0.81025404000000001"/>
    <n v="0.25"/>
    <n v="45945"/>
    <x v="5"/>
    <n v="0.6914547942"/>
    <x v="2"/>
    <m/>
    <m/>
    <n v="0.25"/>
    <n v="2"/>
    <n v="2"/>
  </r>
  <r>
    <x v="1"/>
    <s v="nick@fenixm.com"/>
    <s v="Fenix Media"/>
    <s v="a8a3acc87b2c1b8242213f6a260982de"/>
    <s v="Gogetaroomie.com T4 728x90"/>
    <x v="1"/>
    <n v="0"/>
    <n v="4.5068000000000001"/>
    <n v="0.28599999999999998"/>
    <n v="8"/>
    <n v="2"/>
    <n v="6.3500000000000001E-2"/>
    <n v="0.91743257"/>
    <n v="0.25"/>
    <n v="45945"/>
    <x v="5"/>
    <n v="0.72750040829999996"/>
    <x v="23"/>
    <m/>
    <m/>
    <n v="0.249999999999999"/>
    <n v="1.999999999999992"/>
    <n v="1.999999999999992"/>
  </r>
  <r>
    <x v="1"/>
    <s v="nick@fenixm.com"/>
    <s v="Fenix Media"/>
    <s v="d04fd346cad9ea0078a06ef1f47efa97"/>
    <s v="Atomic-robo.com T4 160x600"/>
    <x v="1"/>
    <n v="0"/>
    <n v="5.6212999999999997"/>
    <n v="0.35060000000000002"/>
    <n v="8"/>
    <n v="2"/>
    <n v="6.2399999999999997E-2"/>
    <n v="0.72991035000000004"/>
    <n v="0.25"/>
    <n v="45945"/>
    <x v="5"/>
    <n v="0.65749218399999998"/>
    <x v="2"/>
    <m/>
    <m/>
    <n v="0.25"/>
    <n v="2"/>
    <n v="2"/>
  </r>
  <r>
    <x v="1"/>
    <s v="nick@fenixm.com"/>
    <s v="Fenix Media"/>
    <s v="23ce5f44c9450110c7b295a809d1146c"/>
    <s v="Paranatural.net ΓÇïT4 160x600"/>
    <x v="1"/>
    <n v="0"/>
    <n v="3.1429"/>
    <n v="0.26700000000000002"/>
    <n v="7"/>
    <n v="2"/>
    <n v="8.5000000000000006E-2"/>
    <n v="0.87849116999999999"/>
    <n v="0.25"/>
    <n v="45945"/>
    <x v="5"/>
    <n v="0.71542115839999998"/>
    <x v="2"/>
    <m/>
    <m/>
    <n v="0.25"/>
    <n v="1.75"/>
    <n v="1.75"/>
  </r>
  <r>
    <x v="1"/>
    <s v="nick@fenixm.com"/>
    <s v="Fenix Media"/>
    <s v="91be93ade6a1c0b2b039ee0d8575ff5b"/>
    <s v="Atomic-robo.com T4 728x90"/>
    <x v="1"/>
    <n v="0"/>
    <n v="5.6912000000000003"/>
    <n v="0.29089999999999999"/>
    <n v="7"/>
    <n v="2"/>
    <n v="5.11E-2"/>
    <n v="0.80623619000000002"/>
    <n v="0.25"/>
    <n v="45945"/>
    <x v="5"/>
    <n v="0.68991716910000001"/>
    <x v="2"/>
    <m/>
    <m/>
    <n v="0.25"/>
    <n v="1.75"/>
    <n v="1.75"/>
  </r>
  <r>
    <x v="0"/>
    <s v="lindsay@eatprayfood.com"/>
    <s v="Eatprayfood.com"/>
    <s v="## total ##"/>
    <m/>
    <x v="44"/>
    <n v="0"/>
    <n v="16108.2785"/>
    <n v="1297.6138000000001"/>
    <n v="45264"/>
    <n v="11839"/>
    <n v="8.0600000000000005E-2"/>
    <n v="1.16275225"/>
    <n v="0.78000800000000003"/>
    <n v="45264"/>
    <x v="0"/>
    <n v="0.32917093949999998"/>
    <x v="287"/>
    <m/>
    <m/>
    <s v=""/>
    <s v=""/>
    <n v="11895.548391659471"/>
  </r>
  <r>
    <x v="1"/>
    <s v="lindsay@eatprayfood.com"/>
    <s v="Eatprayfood.com"/>
    <s v="4ad85dea5f730c8f53eb9bd98ec7e80c"/>
    <s v="Singalongmom.com 300x250"/>
    <x v="1"/>
    <n v="0"/>
    <n v="756.5299"/>
    <n v="93.059299999999993"/>
    <n v="4360"/>
    <n v="1090"/>
    <n v="0.123"/>
    <n v="1.561766"/>
    <n v="1"/>
    <n v="45264"/>
    <x v="3"/>
    <n v="0.35969921300000002"/>
    <x v="2"/>
    <m/>
    <m/>
    <n v="0.25"/>
    <n v="1090"/>
    <n v="1090"/>
  </r>
  <r>
    <x v="1"/>
    <s v="lindsay@eatprayfood.com"/>
    <s v="Eatprayfood.com"/>
    <s v="8175cc966c99b38d0eac6c1560b717d4"/>
    <s v="Parentingintuition.com 300x250"/>
    <x v="1"/>
    <n v="0"/>
    <n v="1084.3349000000001"/>
    <n v="85.840599999999995"/>
    <n v="4002"/>
    <n v="1001"/>
    <n v="7.9200000000000007E-2"/>
    <n v="1.55412529"/>
    <n v="1"/>
    <n v="45264"/>
    <x v="1"/>
    <n v="0.35655123550000001"/>
    <x v="23"/>
    <m/>
    <m/>
    <n v="0.249999999999999"/>
    <n v="1000.499999999996"/>
    <n v="1000.499999999996"/>
  </r>
  <r>
    <x v="1"/>
    <s v="lindsay@eatprayfood.com"/>
    <s v="Eatprayfood.com"/>
    <s v="fd2bb4759676d8c1444f9fdf1bd5eed4"/>
    <s v="Eatprayfood.com 300x250"/>
    <x v="9"/>
    <n v="0"/>
    <n v="793.38620000000003"/>
    <n v="79.955299999999994"/>
    <n v="3810"/>
    <n v="1139"/>
    <n v="0.1008"/>
    <n v="1.5881934"/>
    <n v="1"/>
    <n v="45264"/>
    <x v="1"/>
    <n v="0.37035376209999998"/>
    <x v="21"/>
    <m/>
    <m/>
    <n v="0.3"/>
    <n v="1143"/>
    <n v="1143"/>
  </r>
  <r>
    <x v="1"/>
    <s v="lindsay@eatprayfood.com"/>
    <s v="Eatprayfood.com"/>
    <s v="ae10ac94f7b9ec0abd305a9e015d11ca"/>
    <s v="Crankypet.com 300x250"/>
    <x v="9"/>
    <n v="0"/>
    <n v="678.88390000000004"/>
    <n v="68.166300000000007"/>
    <n v="3207"/>
    <n v="959"/>
    <n v="0.1004"/>
    <n v="1.5682038"/>
    <n v="1"/>
    <n v="45264"/>
    <x v="1"/>
    <n v="0.3623277808"/>
    <x v="21"/>
    <m/>
    <m/>
    <n v="0.3"/>
    <n v="962.09999999999991"/>
    <n v="962.09999999999991"/>
  </r>
  <r>
    <x v="1"/>
    <s v="lindsay@eatprayfood.com"/>
    <s v="Eatprayfood.com"/>
    <s v="56114194c787e5e47dd5d685fed252ee"/>
    <s v="Singalongmom.com 728x90"/>
    <x v="1"/>
    <n v="0"/>
    <n v="373.53590000000003"/>
    <n v="70.916899999999998"/>
    <n v="2794"/>
    <n v="651"/>
    <n v="0.18990000000000001"/>
    <n v="1.31340765"/>
    <n v="1"/>
    <n v="45264"/>
    <x v="1"/>
    <n v="0.2386217652"/>
    <x v="288"/>
    <m/>
    <m/>
    <n v="0.23862176518007899"/>
    <n v="666.70921191314073"/>
    <n v="666.70921191314073"/>
  </r>
  <r>
    <x v="1"/>
    <s v="lindsay@eatprayfood.com"/>
    <s v="Eatprayfood.com"/>
    <s v="eac72337b2db5a916a6e03ba0a7120a5"/>
    <s v="Cookingcookie.com 300x250"/>
    <x v="1"/>
    <n v="0"/>
    <n v="1063.6224999999999"/>
    <n v="59.950400000000002"/>
    <n v="2628"/>
    <n v="657"/>
    <n v="5.6399999999999999E-2"/>
    <n v="1.4613371799999999"/>
    <n v="1"/>
    <n v="45264"/>
    <x v="1"/>
    <n v="0.31569523090000001"/>
    <x v="2"/>
    <m/>
    <m/>
    <n v="0.25"/>
    <n v="657"/>
    <n v="657"/>
  </r>
  <r>
    <x v="1"/>
    <s v="lindsay@eatprayfood.com"/>
    <s v="Eatprayfood.com"/>
    <s v="3927753a5acb7a6c3514b09c62b145d0"/>
    <s v="Parentingintuition.com Tier 2 300x250"/>
    <x v="1"/>
    <n v="0"/>
    <n v="854.18190000000004"/>
    <n v="49.243299999999998"/>
    <n v="1653"/>
    <n v="413"/>
    <n v="5.7599999999999998E-2"/>
    <n v="1.1186830400000001"/>
    <n v="0.75"/>
    <n v="45264"/>
    <x v="1"/>
    <n v="0.32956881170000002"/>
    <x v="2"/>
    <m/>
    <m/>
    <n v="0.25"/>
    <n v="413.25"/>
    <n v="413.25"/>
  </r>
  <r>
    <x v="1"/>
    <s v="lindsay@eatprayfood.com"/>
    <s v="Eatprayfood.com"/>
    <s v="51a615699e488b7c7f8b96387820c127"/>
    <s v="Eatprayfood.com 728x90"/>
    <x v="9"/>
    <n v="0"/>
    <n v="401.40899999999999"/>
    <n v="37.727800000000002"/>
    <n v="1642"/>
    <n v="482"/>
    <n v="9.4E-2"/>
    <n v="1.4505747"/>
    <n v="1"/>
    <n v="45264"/>
    <x v="1"/>
    <n v="0.31061806040000001"/>
    <x v="21"/>
    <m/>
    <m/>
    <n v="0.3"/>
    <n v="492.59999999999997"/>
    <n v="492.59999999999997"/>
  </r>
  <r>
    <x v="1"/>
    <s v="lindsay@eatprayfood.com"/>
    <s v="Eatprayfood.com"/>
    <s v="ed697af15afdb3f93e52fba872b66f13"/>
    <s v="Eatprayfood.com Tier 2 300x250"/>
    <x v="1"/>
    <n v="0"/>
    <n v="598.19560000000001"/>
    <n v="41.682299999999998"/>
    <n v="1456"/>
    <n v="364"/>
    <n v="6.9699999999999998E-2"/>
    <n v="1.16456871"/>
    <n v="0.75"/>
    <n v="45264"/>
    <x v="1"/>
    <n v="0.3559847578"/>
    <x v="2"/>
    <m/>
    <m/>
    <n v="0.25"/>
    <n v="364"/>
    <n v="364"/>
  </r>
  <r>
    <x v="1"/>
    <s v="lindsay@eatprayfood.com"/>
    <s v="Eatprayfood.com"/>
    <s v="fac32c5cf96a0850016eeed56368bf37"/>
    <s v="Cookingcookie.com Tier 3 300x250"/>
    <x v="12"/>
    <n v="0"/>
    <n v="790.97429999999997"/>
    <n v="68.680899999999994"/>
    <n v="1426"/>
    <n v="396"/>
    <n v="8.6800000000000002E-2"/>
    <n v="0.69227483000000001"/>
    <n v="0.5"/>
    <n v="45264"/>
    <x v="1"/>
    <n v="0.27774349189999997"/>
    <x v="289"/>
    <m/>
    <m/>
    <n v="0.27774349187043401"/>
    <n v="396.0622194072389"/>
    <n v="396.0622194072389"/>
  </r>
  <r>
    <x v="1"/>
    <s v="lindsay@eatprayfood.com"/>
    <s v="Eatprayfood.com"/>
    <s v="b433cc0d17fcf9edb80fa9b8f8062d79"/>
    <s v="Crankypet.com 728x90"/>
    <x v="1"/>
    <n v="0"/>
    <n v="340.2328"/>
    <n v="30.324000000000002"/>
    <n v="1404"/>
    <n v="351"/>
    <n v="8.9099999999999999E-2"/>
    <n v="1.5432971499999999"/>
    <n v="1"/>
    <n v="45264"/>
    <x v="1"/>
    <n v="0.35203664550000002"/>
    <x v="2"/>
    <m/>
    <m/>
    <n v="0.25"/>
    <n v="351"/>
    <n v="351"/>
  </r>
  <r>
    <x v="1"/>
    <s v="lindsay@eatprayfood.com"/>
    <s v="Eatprayfood.com"/>
    <s v="401125f5a867beb8982c4869aa177528"/>
    <s v="Parentingintuition.com Tier 3 300x250"/>
    <x v="9"/>
    <n v="0"/>
    <n v="758.21159999999998"/>
    <n v="64.397400000000005"/>
    <n v="1360"/>
    <n v="388"/>
    <n v="8.4900000000000003E-2"/>
    <n v="0.70420424999999998"/>
    <n v="0.5"/>
    <n v="45264"/>
    <x v="1"/>
    <n v="0.2899787237"/>
    <x v="290"/>
    <m/>
    <m/>
    <n v="0.28997872371257"/>
    <n v="394.37106424909518"/>
    <n v="394.37106424909518"/>
  </r>
  <r>
    <x v="1"/>
    <s v="lindsay@eatprayfood.com"/>
    <s v="Eatprayfood.com"/>
    <s v="8acaf63b1fcf1fd335f29ccacc0d31a8"/>
    <s v="Crankypet.com Tier 2 300x250"/>
    <x v="1"/>
    <n v="0"/>
    <n v="511.24160000000001"/>
    <n v="40.268500000000003"/>
    <n v="1357"/>
    <n v="339"/>
    <n v="7.8799999999999995E-2"/>
    <n v="1.12326225"/>
    <n v="0.75"/>
    <n v="45264"/>
    <x v="1"/>
    <n v="0.33230195950000002"/>
    <x v="2"/>
    <m/>
    <m/>
    <n v="0.25"/>
    <n v="339.25"/>
    <n v="339.25"/>
  </r>
  <r>
    <x v="1"/>
    <s v="lindsay@eatprayfood.com"/>
    <s v="Eatprayfood.com"/>
    <s v="2184ca20a72d4a2a08039b1e62516d3e"/>
    <s v="Singalongmom.com Tier 2 300x250"/>
    <x v="1"/>
    <n v="0"/>
    <n v="545.31500000000005"/>
    <n v="43.635800000000003"/>
    <n v="1345"/>
    <n v="326"/>
    <n v="0.08"/>
    <n v="1.0272869099999999"/>
    <n v="0.75"/>
    <n v="45264"/>
    <x v="1"/>
    <n v="0.26992158329999999"/>
    <x v="2"/>
    <m/>
    <m/>
    <n v="0.25"/>
    <n v="336.25"/>
    <n v="336.25"/>
  </r>
  <r>
    <x v="1"/>
    <s v="lindsay@eatprayfood.com"/>
    <s v="Eatprayfood.com"/>
    <s v="cbc52717001ae2877a7f7216fa082e14"/>
    <s v="Singalongmom.com Tier 3 300x250"/>
    <x v="1"/>
    <n v="0"/>
    <n v="467.24419999999998"/>
    <n v="49.923499999999997"/>
    <n v="1279"/>
    <n v="320"/>
    <n v="0.10680000000000001"/>
    <n v="0.85417717999999998"/>
    <n v="0.5"/>
    <n v="45264"/>
    <x v="1"/>
    <n v="0.41464134889999998"/>
    <x v="2"/>
    <m/>
    <m/>
    <n v="0.25"/>
    <n v="319.75"/>
    <n v="319.75"/>
  </r>
  <r>
    <x v="1"/>
    <s v="lindsay@eatprayfood.com"/>
    <s v="Eatprayfood.com"/>
    <s v="665fad04b336e32e6545f8119564439a"/>
    <s v="Cookingcookie.com 728x90"/>
    <x v="1"/>
    <n v="0"/>
    <n v="545.96439999999996"/>
    <n v="26.947199999999999"/>
    <n v="1182"/>
    <n v="295"/>
    <n v="4.9399999999999999E-2"/>
    <n v="1.4620117100000001"/>
    <n v="1"/>
    <n v="45264"/>
    <x v="1"/>
    <n v="0.31601095080000002"/>
    <x v="2"/>
    <m/>
    <m/>
    <n v="0.25"/>
    <n v="295.5"/>
    <n v="295.5"/>
  </r>
  <r>
    <x v="1"/>
    <s v="lindsay@eatprayfood.com"/>
    <s v="Eatprayfood.com"/>
    <s v="4981c919263b6515bb6a62dea2cacfed"/>
    <s v="Eatprayfood.com Tier 3 300x250"/>
    <x v="1"/>
    <n v="0"/>
    <n v="518.1653"/>
    <n v="53.915700000000001"/>
    <n v="1169"/>
    <n v="292"/>
    <n v="0.1041"/>
    <n v="0.72303331000000004"/>
    <n v="0.5"/>
    <n v="45264"/>
    <x v="1"/>
    <n v="0.30846892409999999"/>
    <x v="2"/>
    <m/>
    <m/>
    <n v="0.25"/>
    <n v="292.25"/>
    <n v="292.25"/>
  </r>
  <r>
    <x v="1"/>
    <s v="lindsay@eatprayfood.com"/>
    <s v="Eatprayfood.com"/>
    <s v="b804113c2a7bab05b8d8b0ea8fef6360"/>
    <s v="Parentingintuition.com 728x90"/>
    <x v="1"/>
    <n v="0"/>
    <n v="478.84429999999998"/>
    <n v="24.857600000000001"/>
    <n v="1140"/>
    <n v="285"/>
    <n v="5.1900000000000002E-2"/>
    <n v="1.5289196199999999"/>
    <n v="1"/>
    <n v="45264"/>
    <x v="1"/>
    <n v="0.3459433777"/>
    <x v="2"/>
    <m/>
    <m/>
    <n v="0.25"/>
    <n v="285"/>
    <n v="285"/>
  </r>
  <r>
    <x v="1"/>
    <s v="lindsay@eatprayfood.com"/>
    <s v="Eatprayfood.com"/>
    <s v="d169b587d833f0a3f16fcccf4fec5d0a"/>
    <s v="Crankypet.com Tier 3 300x250"/>
    <x v="9"/>
    <n v="0"/>
    <n v="441.3981"/>
    <n v="49.9041"/>
    <n v="1123"/>
    <n v="336"/>
    <n v="0.11310000000000001"/>
    <n v="0.74989251000000001"/>
    <n v="0.5"/>
    <n v="45264"/>
    <x v="1"/>
    <n v="0.33323777139999999"/>
    <x v="21"/>
    <m/>
    <m/>
    <n v="0.3"/>
    <n v="336.9"/>
    <n v="336.9"/>
  </r>
  <r>
    <x v="1"/>
    <s v="lindsay@eatprayfood.com"/>
    <s v="Eatprayfood.com"/>
    <s v="3f0015f9c791def31f6dacf4d6220d68"/>
    <s v="Cookingcookie.com Tier 2 300x250"/>
    <x v="1"/>
    <n v="0"/>
    <n v="867.86879999999996"/>
    <n v="32.925899999999999"/>
    <n v="1000"/>
    <n v="250"/>
    <n v="3.7900000000000003E-2"/>
    <n v="1.01272838"/>
    <n v="0.75"/>
    <n v="45264"/>
    <x v="1"/>
    <n v="0.25942630420000001"/>
    <x v="2"/>
    <m/>
    <m/>
    <n v="0.25"/>
    <n v="250"/>
    <n v="250"/>
  </r>
  <r>
    <x v="1"/>
    <s v="lindsay@eatprayfood.com"/>
    <s v="Eatprayfood.com"/>
    <s v="95839c5d07bb51f9dd61cf4d7ee5399a"/>
    <s v="Eatprayfood.com Tier 2 728x90"/>
    <x v="1"/>
    <n v="0"/>
    <n v="314.41219999999998"/>
    <n v="21.0152"/>
    <n v="726"/>
    <n v="182"/>
    <n v="6.6799999999999998E-2"/>
    <n v="1.15212856"/>
    <n v="0.75"/>
    <n v="45264"/>
    <x v="1"/>
    <n v="0.34903097960000001"/>
    <x v="2"/>
    <m/>
    <m/>
    <n v="0.25"/>
    <n v="181.5"/>
    <n v="181.5"/>
  </r>
  <r>
    <x v="1"/>
    <s v="lindsay@eatprayfood.com"/>
    <s v="Eatprayfood.com"/>
    <s v="4331ae93f63535dd5800c2aa10b415da"/>
    <s v="Parentingintuition.com Tier 2 728x90"/>
    <x v="1"/>
    <n v="0"/>
    <n v="404.99799999999999"/>
    <n v="18.746400000000001"/>
    <n v="667"/>
    <n v="167"/>
    <n v="4.6300000000000001E-2"/>
    <n v="1.18630901"/>
    <n v="0.75"/>
    <n v="45264"/>
    <x v="1"/>
    <n v="0.3677869822"/>
    <x v="23"/>
    <m/>
    <m/>
    <n v="0.249999999999999"/>
    <n v="166.74999999999935"/>
    <n v="166.74999999999935"/>
  </r>
  <r>
    <x v="1"/>
    <s v="lindsay@eatprayfood.com"/>
    <s v="Eatprayfood.com"/>
    <s v="d79ab6a29d127da8bc0bf4f8ae7297c8"/>
    <s v="Parentingintuition.com Tier 3 728x90"/>
    <x v="9"/>
    <n v="0"/>
    <n v="366.70690000000002"/>
    <n v="29.393899999999999"/>
    <n v="663"/>
    <n v="198"/>
    <n v="8.0199999999999994E-2"/>
    <n v="0.75201134999999997"/>
    <n v="0.5"/>
    <n v="45264"/>
    <x v="1"/>
    <n v="0.335116421"/>
    <x v="21"/>
    <m/>
    <m/>
    <n v="0.3"/>
    <n v="198.9"/>
    <n v="198.9"/>
  </r>
  <r>
    <x v="1"/>
    <s v="lindsay@eatprayfood.com"/>
    <s v="Eatprayfood.com"/>
    <s v="9120db6e59b805642d4dd339165408de"/>
    <s v="Eatprayfood.com Tier 3 728x90"/>
    <x v="1"/>
    <n v="0"/>
    <n v="276.76389999999998"/>
    <n v="30.120799999999999"/>
    <n v="642"/>
    <n v="160"/>
    <n v="0.10879999999999999"/>
    <n v="0.70993974000000004"/>
    <n v="0.5"/>
    <n v="45264"/>
    <x v="1"/>
    <n v="0.29571487549999997"/>
    <x v="2"/>
    <m/>
    <m/>
    <n v="0.25"/>
    <n v="160.5"/>
    <n v="160.5"/>
  </r>
  <r>
    <x v="1"/>
    <s v="lindsay@eatprayfood.com"/>
    <s v="Eatprayfood.com"/>
    <s v="0e2cc10e2ffe94bf1e54a21c714616dd"/>
    <s v="Crankypet.com Tier 3 728x90"/>
    <x v="1"/>
    <n v="0"/>
    <n v="237.26580000000001"/>
    <n v="27.5502"/>
    <n v="586"/>
    <n v="147"/>
    <n v="0.11609999999999999"/>
    <n v="0.70921201"/>
    <n v="0.5"/>
    <n v="45264"/>
    <x v="1"/>
    <n v="0.29499219869999999"/>
    <x v="2"/>
    <m/>
    <m/>
    <n v="0.25"/>
    <n v="146.5"/>
    <n v="146.5"/>
  </r>
  <r>
    <x v="1"/>
    <s v="lindsay@eatprayfood.com"/>
    <s v="Eatprayfood.com"/>
    <s v="b230b656ce1e0ada8dee282f02100e6b"/>
    <s v="Singalongmom.com Tier 3 728x90"/>
    <x v="1"/>
    <n v="0"/>
    <n v="226.7029"/>
    <n v="23.9497"/>
    <n v="558"/>
    <n v="140"/>
    <n v="0.1056"/>
    <n v="0.77709486999999999"/>
    <n v="0.5"/>
    <n v="45264"/>
    <x v="1"/>
    <n v="0.35657791309999998"/>
    <x v="2"/>
    <m/>
    <m/>
    <n v="0.25"/>
    <n v="139.5"/>
    <n v="139.5"/>
  </r>
  <r>
    <x v="1"/>
    <s v="lindsay@eatprayfood.com"/>
    <s v="Eatprayfood.com"/>
    <s v="b3300105ac0f56f60acab02bb25716a0"/>
    <s v="Crankypet.com Tier 2 728x90"/>
    <x v="1"/>
    <n v="0"/>
    <n v="269.35590000000002"/>
    <n v="17.445499999999999"/>
    <n v="535"/>
    <n v="132"/>
    <n v="6.4799999999999996E-2"/>
    <n v="1.0229134"/>
    <n v="0.75"/>
    <n v="45264"/>
    <x v="1"/>
    <n v="0.26680010230000001"/>
    <x v="2"/>
    <m/>
    <m/>
    <n v="0.25"/>
    <n v="133.75"/>
    <n v="133.75"/>
  </r>
  <r>
    <x v="1"/>
    <s v="lindsay@eatprayfood.com"/>
    <s v="Eatprayfood.com"/>
    <s v="f47d4077c42510feebd377b517a48284"/>
    <s v="Cookingcookie.com Tier 2 728x90"/>
    <x v="1"/>
    <n v="0"/>
    <n v="463.58359999999999"/>
    <n v="17.9284"/>
    <n v="532"/>
    <n v="127"/>
    <n v="3.8699999999999998E-2"/>
    <n v="0.98984329999999998"/>
    <n v="0.75"/>
    <n v="45264"/>
    <x v="1"/>
    <n v="0.24230431599999999"/>
    <x v="291"/>
    <m/>
    <m/>
    <n v="0.24230431595865001"/>
    <n v="128.90589609000182"/>
    <n v="128.90589609000182"/>
  </r>
  <r>
    <x v="1"/>
    <s v="lindsay@eatprayfood.com"/>
    <s v="Eatprayfood.com"/>
    <s v="13949de269051a1c662271d04b2bd6d7"/>
    <s v="Cookingcookie.com Tier 3 728x90"/>
    <x v="1"/>
    <n v="0"/>
    <n v="419.99369999999999"/>
    <n v="24.152100000000001"/>
    <n v="509"/>
    <n v="126"/>
    <n v="5.7500000000000002E-2"/>
    <n v="0.70264780999999998"/>
    <n v="0.5"/>
    <n v="45264"/>
    <x v="1"/>
    <n v="0.28840594720000001"/>
    <x v="23"/>
    <m/>
    <m/>
    <n v="0.249999999999999"/>
    <n v="127.24999999999949"/>
    <n v="127.24999999999949"/>
  </r>
  <r>
    <x v="1"/>
    <s v="lindsay@eatprayfood.com"/>
    <s v="Eatprayfood.com"/>
    <s v="7b7a3484542393ee99cc07d5f2d70892"/>
    <s v="Singalongmom.com Tier 2 728x90"/>
    <x v="1"/>
    <n v="0"/>
    <n v="258.95530000000002"/>
    <n v="14.989000000000001"/>
    <n v="506"/>
    <n v="127"/>
    <n v="5.79E-2"/>
    <n v="1.1254062499999999"/>
    <n v="0.75"/>
    <n v="45264"/>
    <x v="1"/>
    <n v="0.33357398729999999"/>
    <x v="2"/>
    <m/>
    <m/>
    <n v="0.25"/>
    <n v="126.5"/>
    <n v="126.5"/>
  </r>
  <r>
    <x v="0"/>
    <s v="accounts@inspirusmedia.com"/>
    <s v="Inspirus Media (gamebanshee.com)"/>
    <s v="## total ##"/>
    <m/>
    <x v="45"/>
    <n v="1"/>
    <n v="11815.117899999999"/>
    <n v="4051.9823000000001"/>
    <n v="44998"/>
    <n v="12911"/>
    <n v="0.34289999999999998"/>
    <n v="0.37017305"/>
    <n v="0.1"/>
    <n v="44998"/>
    <x v="0"/>
    <n v="0.72985607959999999"/>
    <x v="292"/>
    <m/>
    <m/>
    <s v=""/>
    <s v=""/>
    <n v="12911.549999999996"/>
  </r>
  <r>
    <x v="1"/>
    <s v="accounts@inspirusmedia.com"/>
    <s v="Inspirus Media (gamebanshee.com)"/>
    <s v="02eae93a1b58192e3d6bfcfb0f9c4fc0"/>
    <s v="Veryhangry.com 160x600"/>
    <x v="12"/>
    <n v="1"/>
    <n v="1265.1801"/>
    <n v="565.99109999999996"/>
    <n v="4863"/>
    <n v="1702"/>
    <n v="0.44740000000000002"/>
    <n v="0.28638121999999999"/>
    <n v="0.1"/>
    <n v="44998"/>
    <x v="3"/>
    <n v="0.6508150935"/>
    <x v="68"/>
    <s v="Y"/>
    <m/>
    <n v="0.35"/>
    <n v="1702.05"/>
    <n v="1702.05"/>
  </r>
  <r>
    <x v="1"/>
    <s v="accounts@inspirusmedia.com"/>
    <s v="Inspirus Media (gamebanshee.com)"/>
    <s v="fd9ffcb8d73e47d15e6f2236bb976b11"/>
    <s v="Positiveboost.com 728x90"/>
    <x v="12"/>
    <n v="1"/>
    <n v="687.36609999999996"/>
    <n v="325.00490000000002"/>
    <n v="4745"/>
    <n v="1661"/>
    <n v="0.4728"/>
    <n v="0.48667251"/>
    <n v="0.1"/>
    <n v="44998"/>
    <x v="3"/>
    <n v="0.79452301380000001"/>
    <x v="68"/>
    <s v="Y"/>
    <m/>
    <n v="0.35"/>
    <n v="1660.75"/>
    <n v="1660.75"/>
  </r>
  <r>
    <x v="1"/>
    <s v="accounts@inspirusmedia.com"/>
    <s v="Inspirus Media (gamebanshee.com)"/>
    <s v="19ff9a08ef56b9a3b6ef2195ee2609e6"/>
    <s v="Rumorfix.com 160x600"/>
    <x v="9"/>
    <n v="1"/>
    <n v="869.18309999999997"/>
    <n v="253.08260000000001"/>
    <n v="3797"/>
    <n v="1139"/>
    <n v="0.29120000000000001"/>
    <n v="0.50006671999999996"/>
    <n v="0.1"/>
    <n v="44998"/>
    <x v="3"/>
    <n v="0.80002668450000003"/>
    <x v="21"/>
    <s v="Y"/>
    <m/>
    <n v="0.3"/>
    <n v="1139.0999999999999"/>
    <n v="1139.0999999999999"/>
  </r>
  <r>
    <x v="1"/>
    <s v="accounts@inspirusmedia.com"/>
    <s v="Inspirus Media (gamebanshee.com)"/>
    <s v="40e5ab9d2eede7bd6ae8f8ef67cfe90d"/>
    <s v="Veryhangry.com 728x90"/>
    <x v="9"/>
    <n v="1"/>
    <n v="757.43709999999999"/>
    <n v="306.64839999999998"/>
    <n v="3546"/>
    <n v="1064"/>
    <n v="0.40479999999999999"/>
    <n v="0.38547451999999999"/>
    <n v="0.1"/>
    <n v="44998"/>
    <x v="3"/>
    <n v="0.74057948169999999"/>
    <x v="21"/>
    <s v="Y"/>
    <m/>
    <n v="0.3"/>
    <n v="1063.8"/>
    <n v="1063.8"/>
  </r>
  <r>
    <x v="1"/>
    <s v="accounts@inspirusmedia.com"/>
    <s v="Inspirus Media (gamebanshee.com)"/>
    <s v="87193788e4d44591e40d87a8b51babf5"/>
    <s v="Thehealthyhomeeconomist.com 160x600"/>
    <x v="1"/>
    <n v="1"/>
    <n v="830.18910000000005"/>
    <n v="288.96609999999998"/>
    <n v="3192"/>
    <n v="798"/>
    <n v="0.34810000000000002"/>
    <n v="0.36820441999999998"/>
    <n v="0.1"/>
    <n v="44998"/>
    <x v="5"/>
    <n v="0.72841173640000001"/>
    <x v="2"/>
    <s v="Y"/>
    <m/>
    <n v="0.25"/>
    <n v="798"/>
    <n v="798"/>
  </r>
  <r>
    <x v="1"/>
    <s v="accounts@inspirusmedia.com"/>
    <s v="Inspirus Media (gamebanshee.com)"/>
    <s v="33ef8e11742324bf554beca199661d72"/>
    <s v="Streetinsider.com 300x250"/>
    <x v="9"/>
    <n v="1"/>
    <n v="419.55439999999999"/>
    <n v="159.56809999999999"/>
    <n v="2895"/>
    <n v="869"/>
    <n v="0.38030000000000003"/>
    <n v="0.60482311"/>
    <n v="0.1"/>
    <n v="44998"/>
    <x v="3"/>
    <n v="0.83466240160000005"/>
    <x v="21"/>
    <s v="Y"/>
    <m/>
    <n v="0.3"/>
    <n v="868.5"/>
    <n v="868.5"/>
  </r>
  <r>
    <x v="1"/>
    <s v="accounts@inspirusmedia.com"/>
    <s v="Inspirus Media (gamebanshee.com)"/>
    <s v="943487cf057f47097449d6ef7a41c374"/>
    <s v="Rumorfix.com 728x90"/>
    <x v="1"/>
    <n v="1"/>
    <n v="619.67309999999998"/>
    <n v="192.3235"/>
    <n v="2703"/>
    <n v="676"/>
    <n v="0.31040000000000001"/>
    <n v="0.46851172000000002"/>
    <n v="0.1"/>
    <n v="44998"/>
    <x v="5"/>
    <n v="0.78655816879999996"/>
    <x v="2"/>
    <s v="Y"/>
    <m/>
    <n v="0.25"/>
    <n v="675.75"/>
    <n v="675.75"/>
  </r>
  <r>
    <x v="1"/>
    <s v="accounts@inspirusmedia.com"/>
    <s v="Inspirus Media (gamebanshee.com)"/>
    <s v="2e6d4a5ed5a2bbd8ef89a9e902f30493"/>
    <s v="Rumorfix.com 300x250"/>
    <x v="1"/>
    <n v="1"/>
    <n v="455.83949999999999"/>
    <n v="144.88130000000001"/>
    <n v="2547"/>
    <n v="637"/>
    <n v="0.31780000000000003"/>
    <n v="0.58608585000000002"/>
    <n v="0.1"/>
    <n v="44998"/>
    <x v="3"/>
    <n v="0.82937653229999997"/>
    <x v="2"/>
    <s v="Y"/>
    <m/>
    <n v="0.25"/>
    <n v="636.75"/>
    <n v="636.75"/>
  </r>
  <r>
    <x v="1"/>
    <s v="accounts@inspirusmedia.com"/>
    <s v="Inspirus Media (gamebanshee.com)"/>
    <s v="d2f6b58c4276e0f4132c7a0543661122"/>
    <s v="Veryhangry.com 300x250"/>
    <x v="9"/>
    <n v="1"/>
    <n v="600.23900000000003"/>
    <n v="289.49619999999999"/>
    <n v="2194"/>
    <n v="658"/>
    <n v="0.48230000000000001"/>
    <n v="0.25256564999999997"/>
    <n v="0.1"/>
    <n v="44998"/>
    <x v="3"/>
    <n v="0.60406334210000001"/>
    <x v="25"/>
    <s v="Y"/>
    <m/>
    <n v="0.29999999999999899"/>
    <n v="658.19999999999777"/>
    <n v="658.19999999999777"/>
  </r>
  <r>
    <x v="1"/>
    <s v="accounts@inspirusmedia.com"/>
    <s v="Inspirus Media (gamebanshee.com)"/>
    <s v="2b898abc9d2d5aebcae2edd417d37336"/>
    <s v="Desimania.net 728x90"/>
    <x v="1"/>
    <n v="1"/>
    <n v="183.31059999999999"/>
    <n v="101.68980000000001"/>
    <n v="1972"/>
    <n v="492"/>
    <n v="0.55469999999999997"/>
    <n v="0.64631691000000002"/>
    <n v="0.1"/>
    <n v="44998"/>
    <x v="1"/>
    <n v="0.84527714239999996"/>
    <x v="2"/>
    <s v="Y"/>
    <m/>
    <n v="0.25"/>
    <n v="493"/>
    <n v="493"/>
  </r>
  <r>
    <x v="1"/>
    <s v="accounts@inspirusmedia.com"/>
    <s v="Inspirus Media (gamebanshee.com)"/>
    <s v="fe106b4afdf1afe94fa690632f148f11"/>
    <s v="Desimania.net 300x250"/>
    <x v="1"/>
    <n v="1"/>
    <n v="127.4569"/>
    <n v="62.310899999999997"/>
    <n v="1935"/>
    <n v="484"/>
    <n v="0.4889"/>
    <n v="1.0353632500000001"/>
    <n v="0.1"/>
    <n v="44998"/>
    <x v="3"/>
    <n v="0.90341554020000003"/>
    <x v="2"/>
    <s v="Y"/>
    <m/>
    <n v="0.25"/>
    <n v="483.75"/>
    <n v="483.75"/>
  </r>
  <r>
    <x v="1"/>
    <s v="accounts@inspirusmedia.com"/>
    <s v="Inspirus Media (gamebanshee.com)"/>
    <s v="03d07c070ea12bf9c51503e57d933f2f"/>
    <s v="Brainfall.com 300x250"/>
    <x v="12"/>
    <n v="1"/>
    <n v="201.31630000000001"/>
    <n v="137.0992"/>
    <n v="1685"/>
    <n v="590"/>
    <n v="0.68100000000000005"/>
    <n v="0.40966682999999998"/>
    <n v="0.1"/>
    <n v="44998"/>
    <x v="3"/>
    <n v="0.7558992001"/>
    <x v="68"/>
    <s v="Y"/>
    <m/>
    <n v="0.35"/>
    <n v="589.75"/>
    <n v="589.75"/>
  </r>
  <r>
    <x v="1"/>
    <s v="accounts@inspirusmedia.com"/>
    <s v="Inspirus Media (gamebanshee.com)"/>
    <s v="1647af303a5deb33f291eb079f0e67cc"/>
    <s v="Brainfall.com 160x600"/>
    <x v="1"/>
    <n v="1"/>
    <n v="355.37290000000002"/>
    <n v="250.08439999999999"/>
    <n v="1586"/>
    <n v="397"/>
    <n v="0.70369999999999999"/>
    <n v="0.21144002000000001"/>
    <n v="0.1"/>
    <n v="44998"/>
    <x v="1"/>
    <n v="0.52705264149999997"/>
    <x v="2"/>
    <s v="Y"/>
    <m/>
    <n v="0.25"/>
    <n v="396.5"/>
    <n v="396.5"/>
  </r>
  <r>
    <x v="1"/>
    <s v="accounts@inspirusmedia.com"/>
    <s v="Inspirus Media (gamebanshee.com)"/>
    <s v="e9e375ac8c839951c2503444578c7a33"/>
    <s v="Thehealthyhomeeconomist.com 728x90"/>
    <x v="5"/>
    <n v="1"/>
    <n v="457.99259999999998"/>
    <n v="157.05109999999999"/>
    <n v="1506"/>
    <n v="301"/>
    <n v="0.34289999999999998"/>
    <n v="0.31972350999999999"/>
    <n v="0.1"/>
    <n v="44998"/>
    <x v="5"/>
    <n v="0.68722975809999998"/>
    <x v="46"/>
    <s v="Y"/>
    <m/>
    <n v="0.2"/>
    <n v="301.2"/>
    <n v="301.2"/>
  </r>
  <r>
    <x v="1"/>
    <s v="accounts@inspirusmedia.com"/>
    <s v="Inspirus Media (gamebanshee.com)"/>
    <s v="f53bd50073761c00096072841ec9c670"/>
    <s v="Thehealthyhomeeconomist.com 300x250"/>
    <x v="1"/>
    <n v="1"/>
    <n v="400.80009999999999"/>
    <n v="132.0146"/>
    <n v="1245"/>
    <n v="311"/>
    <n v="0.32940000000000003"/>
    <n v="0.31432118999999997"/>
    <n v="0.1"/>
    <n v="44998"/>
    <x v="5"/>
    <n v="0.68185409600000002"/>
    <x v="23"/>
    <s v="Y"/>
    <m/>
    <n v="0.249999999999999"/>
    <n v="311.24999999999875"/>
    <n v="311.24999999999875"/>
  </r>
  <r>
    <x v="1"/>
    <s v="accounts@inspirusmedia.com"/>
    <s v="Inspirus Media (gamebanshee.com)"/>
    <s v="4743148202588b07f5e7a8788d844d9a"/>
    <s v="Viralboom.com 160x600"/>
    <x v="9"/>
    <n v="1"/>
    <n v="909.08"/>
    <n v="199.0317"/>
    <n v="1197"/>
    <n v="359"/>
    <n v="0.21890000000000001"/>
    <n v="0.20052460999999999"/>
    <n v="0.1"/>
    <n v="44998"/>
    <x v="5"/>
    <n v="0.50130809700000001"/>
    <x v="21"/>
    <s v="Y"/>
    <m/>
    <n v="0.3"/>
    <n v="359.09999999999997"/>
    <n v="359.09999999999997"/>
  </r>
  <r>
    <x v="1"/>
    <s v="accounts@inspirusmedia.com"/>
    <s v="Inspirus Media (gamebanshee.com)"/>
    <s v="195723e02b8b5e70c1d5f240f6b70e6f"/>
    <s v="Brainfall.com 728x90"/>
    <x v="5"/>
    <n v="1"/>
    <n v="297.42009999999999"/>
    <n v="197.81489999999999"/>
    <n v="1166"/>
    <n v="233"/>
    <n v="0.66510000000000002"/>
    <n v="0.19654373999999999"/>
    <n v="0.1"/>
    <n v="44998"/>
    <x v="5"/>
    <n v="0.49120740019999998"/>
    <x v="46"/>
    <s v="Y"/>
    <m/>
    <n v="0.2"/>
    <n v="233.20000000000002"/>
    <n v="233.20000000000002"/>
  </r>
  <r>
    <x v="1"/>
    <s v="accounts@inspirusmedia.com"/>
    <s v="Inspirus Media (gamebanshee.com)"/>
    <s v="8e33b2839d4f99ab81bf4af665be3f7b"/>
    <s v="Viralboom.com 728x90"/>
    <x v="9"/>
    <n v="1"/>
    <n v="572.22389999999996"/>
    <n v="114.67529999999999"/>
    <n v="963"/>
    <n v="289"/>
    <n v="0.20039999999999999"/>
    <n v="0.27980397000000001"/>
    <n v="0.1"/>
    <n v="44998"/>
    <x v="3"/>
    <n v="0.6426069271"/>
    <x v="25"/>
    <s v="Y"/>
    <m/>
    <n v="0.29999999999999899"/>
    <n v="288.89999999999901"/>
    <n v="288.89999999999901"/>
  </r>
  <r>
    <x v="1"/>
    <s v="accounts@inspirusmedia.com"/>
    <s v="Inspirus Media (gamebanshee.com)"/>
    <s v="111476b13dd357a39b66ed1d86f8e374"/>
    <s v="Brainfall.com 300x600"/>
    <x v="5"/>
    <n v="1"/>
    <n v="267.97320000000002"/>
    <n v="108.9747"/>
    <n v="803"/>
    <n v="161"/>
    <n v="0.40670000000000001"/>
    <n v="0.24567954"/>
    <n v="0.1"/>
    <n v="44998"/>
    <x v="5"/>
    <n v="0.59296569020000001"/>
    <x v="8"/>
    <s v="Y"/>
    <m/>
    <n v="0.19999999999999901"/>
    <n v="160.5999999999992"/>
    <n v="160.5999999999992"/>
  </r>
  <r>
    <x v="1"/>
    <s v="accounts@inspirusmedia.com"/>
    <s v="Inspirus Media (gamebanshee.com)"/>
    <s v="76f97c1cb0a8d79b8df3d4ae82a06efa"/>
    <s v="Viralboom.com 300x250"/>
    <x v="5"/>
    <n v="1"/>
    <n v="364.98719999999997"/>
    <n v="65.273499999999999"/>
    <n v="457"/>
    <n v="91"/>
    <n v="0.17879999999999999"/>
    <n v="0.23329748"/>
    <n v="0.1"/>
    <n v="44998"/>
    <x v="5"/>
    <n v="0.57136270249999999"/>
    <x v="8"/>
    <s v="Y"/>
    <m/>
    <n v="0.19999999999999901"/>
    <n v="91.399999999999551"/>
    <n v="91.399999999999551"/>
  </r>
  <r>
    <x v="0"/>
    <s v="michael@lifedaily.com"/>
    <s v="Lifedaily.com"/>
    <s v="## total ##"/>
    <m/>
    <x v="46"/>
    <n v="0.88940589000000003"/>
    <n v="5966.7775000000001"/>
    <n v="2230.6752000000001"/>
    <n v="41740"/>
    <n v="10230"/>
    <n v="0.37380000000000002"/>
    <n v="0.62372079000000002"/>
    <n v="0.45396500000000001"/>
    <n v="41740"/>
    <x v="0"/>
    <n v="0.27216631299999999"/>
    <x v="293"/>
    <m/>
    <m/>
    <s v=""/>
    <s v=""/>
    <n v="10274.780559098115"/>
  </r>
  <r>
    <x v="1"/>
    <s v="michael@lifedaily.com"/>
    <s v="Lifedaily.com"/>
    <s v="7d2048bad2007a75017238546fcf1d16"/>
    <s v="LD_G_BTF_R_300x250_KOM"/>
    <x v="13"/>
    <n v="1"/>
    <n v="966.62490000000003"/>
    <n v="317.68540000000002"/>
    <n v="11241"/>
    <n v="4232"/>
    <n v="0.32869999999999999"/>
    <n v="1.1794746899999999"/>
    <n v="0.7"/>
    <n v="41740"/>
    <x v="2"/>
    <n v="0.4065154533"/>
    <x v="32"/>
    <s v="Y"/>
    <m/>
    <n v="0.38"/>
    <n v="4271.58"/>
    <n v="4271.58"/>
  </r>
  <r>
    <x v="1"/>
    <s v="michael@lifedaily.com"/>
    <s v="Lifedaily.com"/>
    <s v="4d6917bb3e3082a58d3315161171a520"/>
    <s v="LD_G_BTF_970V_KOM"/>
    <x v="1"/>
    <n v="1"/>
    <n v="649.59159999999997"/>
    <n v="243.58090000000001"/>
    <n v="6413"/>
    <n v="1298"/>
    <n v="0.375"/>
    <n v="0.87765508999999997"/>
    <n v="0.7"/>
    <n v="41740"/>
    <x v="3"/>
    <n v="0.2024201652"/>
    <x v="294"/>
    <s v=""/>
    <m/>
    <n v="0.202420165165139"/>
    <n v="1298.1205192040363"/>
    <n v="1298.1205192040363"/>
  </r>
  <r>
    <x v="1"/>
    <s v="michael@lifedaily.com"/>
    <s v="Lifedaily.com"/>
    <s v="c360f219e5df557764af7aa946fb2bc2"/>
    <s v="LD_G_ATF1_300x250_KOM"/>
    <x v="14"/>
    <n v="1"/>
    <n v="638.3306"/>
    <n v="110.7556"/>
    <n v="4235"/>
    <n v="913"/>
    <n v="0.17349999999999999"/>
    <n v="1.2745696799999999"/>
    <n v="1"/>
    <n v="41740"/>
    <x v="2"/>
    <n v="0.21542147249999999"/>
    <x v="295"/>
    <s v=""/>
    <m/>
    <n v="0.215421472548191"/>
    <n v="912.30993624158884"/>
    <n v="912.30993624158884"/>
  </r>
  <r>
    <x v="1"/>
    <s v="michael@lifedaily.com"/>
    <s v="Lifedaily.com"/>
    <s v="666c15e1c2b4e4c192ec14f17553a744"/>
    <s v="LD_G_BTF2_300v_KOM"/>
    <x v="12"/>
    <n v="1"/>
    <n v="712.78689999999995"/>
    <n v="161.53550000000001"/>
    <n v="3619"/>
    <n v="232"/>
    <n v="0.2266"/>
    <n v="0.74671609000000005"/>
    <n v="0.7"/>
    <n v="41740"/>
    <x v="2"/>
    <n v="6.2562052300000004E-2"/>
    <x v="296"/>
    <s v=""/>
    <m/>
    <n v="6.2562052309941801E-2"/>
    <n v="226.41206730967937"/>
    <n v="226.41206730967937"/>
  </r>
  <r>
    <x v="1"/>
    <s v="michael@lifedaily.com"/>
    <s v="Lifedaily.com"/>
    <s v="af2a07952eae9db0c3c2f27cd33ba6cf"/>
    <s v="LD_PB_G_BTF2_300V _KOM"/>
    <x v="1"/>
    <n v="1"/>
    <n v="373.37520000000001"/>
    <n v="232.78210000000001"/>
    <n v="3089"/>
    <n v="772"/>
    <n v="0.62350000000000005"/>
    <n v="0.44231759999999998"/>
    <n v="0.3"/>
    <n v="41740"/>
    <x v="3"/>
    <n v="0.32175432300000001"/>
    <x v="2"/>
    <s v="Y"/>
    <m/>
    <n v="0.25"/>
    <n v="772.25"/>
    <n v="772.25"/>
  </r>
  <r>
    <x v="1"/>
    <s v="michael@lifedaily.com"/>
    <s v="Lifedaily.com"/>
    <s v="31a71a4e96e9fb009696f2bc2c7a9ea5"/>
    <s v="LD_G_ATF1_300v_KOM"/>
    <x v="1"/>
    <n v="1"/>
    <n v="405.62150000000003"/>
    <n v="68.270099999999999"/>
    <n v="2567"/>
    <n v="520"/>
    <n v="0.16830000000000001"/>
    <n v="1.25343421"/>
    <n v="1"/>
    <n v="41740"/>
    <x v="3"/>
    <n v="0.2021918707"/>
    <x v="297"/>
    <s v=""/>
    <m/>
    <n v="0.20219187074283099"/>
    <n v="519.02653219684714"/>
    <n v="519.02653219684714"/>
  </r>
  <r>
    <x v="1"/>
    <s v="michael@lifedaily.com"/>
    <s v="Lifedaily.com"/>
    <s v="fd16243c0f8455e9de3012903bbd83d5"/>
    <s v="LD_G_BTF2_300v_KOM"/>
    <x v="5"/>
    <n v="0"/>
    <n v="544.48339999999996"/>
    <n v="433.24419999999998"/>
    <n v="2395"/>
    <n v="436"/>
    <n v="0.79569999999999996"/>
    <n v="0.18430514000000001"/>
    <n v="0.15"/>
    <n v="41740"/>
    <x v="5"/>
    <n v="0.18613230359999999"/>
    <x v="298"/>
    <m/>
    <m/>
    <n v="0.186132303605755"/>
    <n v="445.78686713578321"/>
    <n v="445.78686713578321"/>
  </r>
  <r>
    <x v="1"/>
    <s v="michael@lifedaily.com"/>
    <s v="Lifedaily.com"/>
    <s v="ee0af0243c7f4b5151738aa2693f96a4"/>
    <s v="LD_PB_G_BTF_970V_KOM"/>
    <x v="1"/>
    <n v="1"/>
    <n v="208.3039"/>
    <n v="122.8434"/>
    <n v="1302"/>
    <n v="326"/>
    <n v="0.5897"/>
    <n v="0.35342294000000002"/>
    <n v="0.2"/>
    <n v="41740"/>
    <x v="3"/>
    <n v="0.4341057774"/>
    <x v="2"/>
    <s v="Y"/>
    <m/>
    <n v="0.25"/>
    <n v="325.5"/>
    <n v="325.5"/>
  </r>
  <r>
    <x v="1"/>
    <s v="michael@lifedaily.com"/>
    <s v="Lifedaily.com"/>
    <s v="9eca1b0020b004a74044d4ba9247fa5e"/>
    <s v="LD_PB_G1_ATF1_300V_KOM"/>
    <x v="1"/>
    <n v="1"/>
    <n v="161.23820000000001"/>
    <n v="80.899100000000004"/>
    <n v="1189"/>
    <n v="297"/>
    <n v="0.50170000000000003"/>
    <n v="0.49003176999999998"/>
    <n v="0.3"/>
    <n v="41740"/>
    <x v="3"/>
    <n v="0.38779479290000002"/>
    <x v="23"/>
    <s v="Y"/>
    <m/>
    <n v="0.249999999999999"/>
    <n v="297.24999999999881"/>
    <n v="297.24999999999881"/>
  </r>
  <r>
    <x v="1"/>
    <s v="michael@lifedaily.com"/>
    <s v="Lifedaily.com"/>
    <s v="fb9e634541a58063682b37aaf782b12b"/>
    <s v="LD_MOB_G_BTF4_300x250_KOM"/>
    <x v="9"/>
    <n v="1"/>
    <n v="197.78530000000001"/>
    <n v="58.568800000000003"/>
    <n v="1102"/>
    <n v="212"/>
    <n v="0.29609999999999997"/>
    <n v="0.62691560000000002"/>
    <n v="0.5"/>
    <n v="41740"/>
    <x v="3"/>
    <n v="0.20244448179999999"/>
    <x v="299"/>
    <s v=""/>
    <m/>
    <n v="0.20244448179507099"/>
    <n v="223.09381893816823"/>
    <n v="223.09381893816823"/>
  </r>
  <r>
    <x v="1"/>
    <s v="michael@lifedaily.com"/>
    <s v="Lifedaily.com"/>
    <s v="da89d13b477a79873b639045e474965e"/>
    <s v="LD_PB_G_ATF1_300x250_KOM"/>
    <x v="9"/>
    <n v="0"/>
    <n v="218.91759999999999"/>
    <n v="128.61359999999999"/>
    <n v="982"/>
    <n v="212"/>
    <n v="0.58750000000000002"/>
    <n v="0.25458779999999998"/>
    <n v="0.2"/>
    <n v="41740"/>
    <x v="3"/>
    <n v="0.2144163993"/>
    <x v="300"/>
    <m/>
    <m/>
    <n v="0.21441639934687001"/>
    <n v="210.55690415862634"/>
    <n v="210.55690415862634"/>
  </r>
  <r>
    <x v="1"/>
    <s v="michael@lifedaily.com"/>
    <s v="Lifedaily.com"/>
    <s v="327514595e0701d579f7e32e8541e732"/>
    <s v="LD_MOB_A_BTF3_300x250_KOM"/>
    <x v="9"/>
    <n v="1"/>
    <n v="138.1328"/>
    <n v="33.342100000000002"/>
    <n v="675"/>
    <n v="175"/>
    <n v="0.2414"/>
    <n v="0.67443512999999999"/>
    <n v="0.5"/>
    <n v="41740"/>
    <x v="3"/>
    <n v="0.25863885549999999"/>
    <x v="301"/>
    <s v=""/>
    <m/>
    <n v="0.25863885554520299"/>
    <n v="174.58122749301202"/>
    <n v="174.58122749301202"/>
  </r>
  <r>
    <x v="1"/>
    <s v="michael@lifedaily.com"/>
    <s v="Lifedaily.com"/>
    <s v="ae11c2b87241bd51c00e5554c861fde9"/>
    <s v="LD_MOB_G_ATF1_320x50_KOM"/>
    <x v="12"/>
    <n v="0"/>
    <n v="129.57759999999999"/>
    <n v="31.7134"/>
    <n v="513"/>
    <n v="38"/>
    <n v="0.2447"/>
    <n v="0.53958629000000002"/>
    <n v="0.5"/>
    <n v="41740"/>
    <x v="2"/>
    <n v="7.3364158099999993E-2"/>
    <x v="302"/>
    <m/>
    <m/>
    <n v="7.3364158095382007E-2"/>
    <n v="37.635813102930967"/>
    <n v="37.635813102930967"/>
  </r>
  <r>
    <x v="1"/>
    <s v="michael@lifedaily.com"/>
    <s v="Lifedaily.com"/>
    <s v="f12a42421bb694a5f6f96da2df9c60a9"/>
    <s v="LD_MOB_G_BTF1_300x250_KOM"/>
    <x v="1"/>
    <n v="1"/>
    <n v="85.838099999999997"/>
    <n v="22.073399999999999"/>
    <n v="387"/>
    <n v="56"/>
    <n v="0.25719999999999998"/>
    <n v="0.58398008999999995"/>
    <n v="0.5"/>
    <n v="41740"/>
    <x v="5"/>
    <n v="0.1438064302"/>
    <x v="303"/>
    <s v=""/>
    <m/>
    <n v="0.14380643023458101"/>
    <n v="55.65308850078285"/>
    <n v="55.65308850078285"/>
  </r>
  <r>
    <x v="1"/>
    <s v="michael@lifedaily.com"/>
    <s v="Lifedaily.com"/>
    <s v="c2450a240ba3be03e70d99f936d8fe4c"/>
    <s v="LD_PB_MOB_G_BTF4_300x250_KOM"/>
    <x v="9"/>
    <n v="1"/>
    <n v="86.284999999999997"/>
    <n v="45.29"/>
    <n v="383"/>
    <n v="114"/>
    <n v="0.52490000000000003"/>
    <n v="0.28223148999999997"/>
    <n v="0.15"/>
    <n v="41740"/>
    <x v="3"/>
    <n v="0.4685213943"/>
    <x v="21"/>
    <s v="Y"/>
    <m/>
    <n v="0.3"/>
    <n v="114.89999999999999"/>
    <n v="114.89999999999999"/>
  </r>
  <r>
    <x v="1"/>
    <s v="michael@lifedaily.com"/>
    <s v="Lifedaily.com"/>
    <s v="8ced606a1dc520e33daa7d965fee3179"/>
    <s v="LD_MOB_G_ATF_300x250_KOM"/>
    <x v="9"/>
    <n v="1"/>
    <n v="67.239900000000006"/>
    <n v="16.1004"/>
    <n v="321"/>
    <n v="80"/>
    <n v="0.2394"/>
    <n v="0.66475633000000001"/>
    <n v="0.5"/>
    <n v="41740"/>
    <x v="3"/>
    <n v="0.24784469240000001"/>
    <x v="304"/>
    <s v=""/>
    <m/>
    <n v="0.24784469238397899"/>
    <n v="79.558146255257256"/>
    <n v="79.558146255257256"/>
  </r>
  <r>
    <x v="1"/>
    <s v="michael@lifedaily.com"/>
    <s v="Lifedaily.com"/>
    <s v="7b5d4c82a908c5e1de5ce17de4fbb46a"/>
    <s v="LD_PB_MOB_A_BTF3_300x250_KOM"/>
    <x v="9"/>
    <n v="1"/>
    <n v="79.959000000000003"/>
    <n v="28.8309"/>
    <n v="250"/>
    <n v="75"/>
    <n v="0.36059999999999998"/>
    <n v="0.28960736999999998"/>
    <n v="0.15"/>
    <n v="41740"/>
    <x v="3"/>
    <n v="0.48205737119999997"/>
    <x v="21"/>
    <s v="Y"/>
    <m/>
    <n v="0.3"/>
    <n v="75"/>
    <n v="75"/>
  </r>
  <r>
    <x v="1"/>
    <s v="michael@lifedaily.com"/>
    <s v="Lifedaily.com"/>
    <s v="dc935acb7fb86f957cbbca77c98c71da"/>
    <s v="LD_PB_MOB_G_ATF1_320x50_KOM"/>
    <x v="1"/>
    <n v="0"/>
    <n v="85.898099999999999"/>
    <n v="20.4681"/>
    <n v="140"/>
    <n v="19"/>
    <n v="0.23830000000000001"/>
    <n v="0.22878934000000001"/>
    <n v="0.2"/>
    <n v="41740"/>
    <x v="5"/>
    <n v="0.1258333905"/>
    <x v="305"/>
    <m/>
    <m/>
    <n v="0.125833390532409"/>
    <n v="17.616674674537258"/>
    <n v="17.616674674537258"/>
  </r>
  <r>
    <x v="1"/>
    <s v="michael@lifedaily.com"/>
    <s v="Lifedaily.com"/>
    <s v="8749086191e8fdc1d2a1460b3ea338ee"/>
    <s v="LD_MOB_G_BTF2_300x250_KOM"/>
    <x v="1"/>
    <n v="1"/>
    <n v="39.4101"/>
    <n v="7.1585000000000001"/>
    <n v="139"/>
    <n v="32"/>
    <n v="0.18160000000000001"/>
    <n v="0.64849878999999999"/>
    <n v="0.5"/>
    <n v="41740"/>
    <x v="3"/>
    <n v="0.22898853550000001"/>
    <x v="306"/>
    <s v=""/>
    <m/>
    <n v="0.228988535494423"/>
    <n v="31.829406433724795"/>
    <n v="31.829406433724795"/>
  </r>
  <r>
    <x v="1"/>
    <s v="michael@lifedaily.com"/>
    <s v="Lifedaily.com"/>
    <s v="2b62d599315b458752a057d549469655"/>
    <s v="LD_PB_MOB_G_BTF1_300x250_KOM"/>
    <x v="9"/>
    <n v="1"/>
    <n v="34.226300000000002"/>
    <n v="15.3064"/>
    <n v="106"/>
    <n v="32"/>
    <n v="0.44719999999999999"/>
    <n v="0.23098837999999999"/>
    <n v="0.15"/>
    <n v="41740"/>
    <x v="3"/>
    <n v="0.35061668540000002"/>
    <x v="21"/>
    <s v="Y"/>
    <m/>
    <n v="0.3"/>
    <n v="31.799999999999997"/>
    <n v="31.799999999999997"/>
  </r>
  <r>
    <x v="1"/>
    <s v="michael@lifedaily.com"/>
    <s v="Lifedaily.com"/>
    <s v="e90cbf2b0393947b6adad787d2354eae"/>
    <s v="LD_PB_MOB_G_ATF_300x250_KOM"/>
    <x v="9"/>
    <n v="1"/>
    <n v="32.057899999999997"/>
    <n v="14.674200000000001"/>
    <n v="104"/>
    <n v="16"/>
    <n v="0.4577"/>
    <n v="0.23686739000000001"/>
    <n v="0.2"/>
    <n v="41740"/>
    <x v="3"/>
    <n v="0.15564570159999999"/>
    <x v="307"/>
    <s v=""/>
    <m/>
    <n v="0.15564570155645699"/>
    <n v="16.187152961871526"/>
    <n v="16.187152961871526"/>
  </r>
  <r>
    <x v="1"/>
    <s v="michael@lifedaily.com"/>
    <s v="Lifedaily.com"/>
    <s v="4e5399455f542fc1fcd302428d59cf5f"/>
    <s v="LD_MOB_A_BTF5_300x250_KOM"/>
    <x v="9"/>
    <n v="0"/>
    <n v="10.377000000000001"/>
    <n v="4.133"/>
    <n v="91"/>
    <n v="27"/>
    <n v="0.39829999999999999"/>
    <n v="0.73686183999999999"/>
    <n v="0.5"/>
    <n v="41740"/>
    <x v="3"/>
    <n v="0.32144674839999998"/>
    <x v="21"/>
    <m/>
    <m/>
    <n v="0.3"/>
    <n v="27.3"/>
    <n v="27.3"/>
  </r>
  <r>
    <x v="1"/>
    <s v="michael@lifedaily.com"/>
    <s v="Lifedaily.com"/>
    <s v="5a267a3b37c46e261ab08856853aaee6"/>
    <s v="LD_MOB_A BTF4_300x250K_KOM"/>
    <x v="9"/>
    <n v="0"/>
    <n v="10.317299999999999"/>
    <n v="4.0213000000000001"/>
    <n v="89"/>
    <n v="27"/>
    <n v="0.38979999999999998"/>
    <n v="0.7413727"/>
    <n v="0.5"/>
    <n v="41740"/>
    <x v="3"/>
    <n v="0.3255753777"/>
    <x v="21"/>
    <m/>
    <m/>
    <n v="0.3"/>
    <n v="26.7"/>
    <n v="26.7"/>
  </r>
  <r>
    <x v="1"/>
    <s v="michael@lifedaily.com"/>
    <s v="Lifedaily.com"/>
    <s v="d1dc7c4724f5cf90705260ea47438e5a"/>
    <s v="LD_A_BTF_970v_KOM"/>
    <x v="1"/>
    <n v="0"/>
    <n v="7.7820999999999998"/>
    <n v="2.1474000000000002"/>
    <n v="67"/>
    <n v="15"/>
    <n v="0.27589999999999998"/>
    <n v="1.0379469800000001"/>
    <n v="0.8"/>
    <n v="41740"/>
    <x v="3"/>
    <n v="0.2292477198"/>
    <x v="308"/>
    <m/>
    <m/>
    <n v="0.229247719828995"/>
    <n v="15.359597228542665"/>
    <n v="15.359597228542665"/>
  </r>
  <r>
    <x v="1"/>
    <s v="michael@lifedaily.com"/>
    <s v="Lifedaily.com"/>
    <s v="f24cc6accea218074a9e5df3c67d45ae"/>
    <s v="LD_A_BTF2_300V_KOM"/>
    <x v="1"/>
    <n v="0"/>
    <n v="8.7035999999999998"/>
    <n v="3.8357000000000001"/>
    <n v="61"/>
    <n v="15"/>
    <n v="0.44069999999999998"/>
    <n v="0.52889012999999996"/>
    <n v="0.3"/>
    <n v="41740"/>
    <x v="3"/>
    <n v="0.43277444069999998"/>
    <x v="2"/>
    <m/>
    <m/>
    <n v="0.25"/>
    <n v="15.25"/>
    <n v="15.25"/>
  </r>
  <r>
    <x v="1"/>
    <s v="michael@lifedaily.com"/>
    <s v="Lifedaily.com"/>
    <s v="062124965718ef48241297a299679a21"/>
    <s v="LD_MOB_A_ATF1_320x50_KOM"/>
    <x v="9"/>
    <n v="0"/>
    <n v="7.4524999999999997"/>
    <n v="3.4039999999999999"/>
    <n v="47"/>
    <n v="14"/>
    <n v="0.45679999999999998"/>
    <n v="0.45572436"/>
    <n v="0.2"/>
    <n v="41740"/>
    <x v="3"/>
    <n v="0.5611382264"/>
    <x v="21"/>
    <m/>
    <m/>
    <n v="0.3"/>
    <n v="14.1"/>
    <n v="14.1"/>
  </r>
  <r>
    <x v="1"/>
    <s v="michael@lifedaily.com"/>
    <s v="Lifedaily.com"/>
    <s v="7146f91562be01cb57eba64c8e2cda25"/>
    <s v="LD_MOB_G_BTF3_300x250_KOM"/>
    <x v="5"/>
    <n v="0"/>
    <n v="7.0731000000000002"/>
    <n v="1.7134"/>
    <n v="30"/>
    <n v="5"/>
    <n v="0.2422"/>
    <n v="0.58869852"/>
    <n v="0.5"/>
    <n v="41740"/>
    <x v="5"/>
    <n v="0.15066882879999999"/>
    <x v="309"/>
    <m/>
    <m/>
    <n v="0.15066882882372501"/>
    <n v="4.5200648647117507"/>
    <n v="4.5200648647117507"/>
  </r>
  <r>
    <x v="1"/>
    <s v="michael@lifedaily.com"/>
    <s v="Lifedaily.com"/>
    <s v="653ef1a47d41e8b7092e4ceeb598574a"/>
    <s v="LD_PB_MOB_G_BTF2_300x250_KOM"/>
    <x v="9"/>
    <n v="0"/>
    <n v="9.8735999999999997"/>
    <n v="3.5396000000000001"/>
    <n v="26"/>
    <n v="8"/>
    <n v="0.35849999999999999"/>
    <n v="0.24707092999999999"/>
    <n v="0.15"/>
    <n v="41740"/>
    <x v="3"/>
    <n v="0.39288689599999999"/>
    <x v="21"/>
    <m/>
    <m/>
    <n v="0.3"/>
    <n v="7.8"/>
    <n v="7.8"/>
  </r>
  <r>
    <x v="1"/>
    <s v="michael@lifedaily.com"/>
    <s v="Lifedaily.com"/>
    <s v="38147f9484e7e48ffc8b4862cc9d5884"/>
    <s v="LD_A_BTF_R_300x250_KOM"/>
    <x v="12"/>
    <n v="0"/>
    <n v="6.2458999999999998"/>
    <n v="1.0157"/>
    <n v="23"/>
    <n v="2"/>
    <n v="0.16259999999999999"/>
    <n v="0.75314345999999999"/>
    <n v="0.7"/>
    <n v="41740"/>
    <x v="2"/>
    <n v="7.05622006E-2"/>
    <x v="310"/>
    <m/>
    <m/>
    <n v="7.0562200621866106E-2"/>
    <n v="1.6229306143029205"/>
    <n v="1.6229306143029205"/>
  </r>
  <r>
    <x v="1"/>
    <s v="michael@lifedaily.com"/>
    <s v="Lifedaily.com"/>
    <s v="952dae4d12d1ed271179eb7c6cad2ba4"/>
    <s v="LD_A_ATF_300x600_KOM"/>
    <x v="9"/>
    <n v="0"/>
    <n v="5.9303999999999997"/>
    <n v="0.76339999999999997"/>
    <n v="21"/>
    <n v="1"/>
    <n v="0.12870000000000001"/>
    <n v="0.93770936999999999"/>
    <n v="0.9"/>
    <n v="41740"/>
    <x v="2"/>
    <n v="4.0214343399999998E-2"/>
    <x v="311"/>
    <m/>
    <m/>
    <n v="4.0214343448454697E-2"/>
    <n v="0.84450121241754861"/>
    <n v="0.84450121241754861"/>
  </r>
  <r>
    <x v="1"/>
    <s v="michael@lifedaily.com"/>
    <s v="Lifedaily.com"/>
    <s v="50e311b08f7af1edcc4464fb2233a421"/>
    <s v="LD_PB_A_BTF_970v_KOM"/>
    <x v="1"/>
    <n v="0"/>
    <n v="3.4224000000000001"/>
    <n v="1.3413999999999999"/>
    <n v="17"/>
    <n v="4"/>
    <n v="0.39190000000000003"/>
    <n v="0.42634326"/>
    <n v="0.3"/>
    <n v="41740"/>
    <x v="3"/>
    <n v="0.29634163099999999"/>
    <x v="2"/>
    <m/>
    <m/>
    <n v="0.25"/>
    <n v="4.25"/>
    <n v="4.25"/>
  </r>
  <r>
    <x v="1"/>
    <s v="michael@lifedaily.com"/>
    <s v="Lifedaily.com"/>
    <s v="6dfa129a3b9317d7b3a554d50114f433"/>
    <s v="LD_PB_MOB_G_BTF3_300x250_KOM"/>
    <x v="5"/>
    <n v="0"/>
    <n v="4.1901999999999999"/>
    <n v="3.1959"/>
    <n v="15"/>
    <n v="1"/>
    <n v="0.76270000000000004"/>
    <n v="0.16025971"/>
    <n v="0.15"/>
    <n v="41740"/>
    <x v="5"/>
    <n v="6.4019245500000002E-2"/>
    <x v="312"/>
    <m/>
    <m/>
    <n v="6.4019245519838203E-2"/>
    <n v="0.96028868279757307"/>
    <n v="0.96028868279757307"/>
  </r>
  <r>
    <x v="1"/>
    <s v="michael@lifedaily.com"/>
    <s v="Lifedaily.com"/>
    <s v="038f776aa9b52cbe2bcf29089a547ee5"/>
    <s v="LD_PB_A_BTF_R_300x250_KOM"/>
    <x v="9"/>
    <n v="0"/>
    <n v="2.7743000000000002"/>
    <n v="1.5288999999999999"/>
    <n v="14"/>
    <n v="4"/>
    <n v="0.55110000000000003"/>
    <n v="0.30634897999999999"/>
    <n v="0.15"/>
    <n v="41740"/>
    <x v="3"/>
    <n v="0.51036233870000003"/>
    <x v="21"/>
    <m/>
    <m/>
    <n v="0.3"/>
    <n v="4.2"/>
    <n v="4.2"/>
  </r>
  <r>
    <x v="1"/>
    <s v="michael@lifedaily.com"/>
    <s v="Lifedaily.com"/>
    <s v="4bd1bc9cbbb0b74fe6beb44226b6bfcb"/>
    <s v="LD_MOB_A_BTF1_300x250_KOM"/>
    <x v="9"/>
    <n v="0"/>
    <n v="3.0798000000000001"/>
    <n v="0.62139999999999995"/>
    <n v="13"/>
    <n v="3"/>
    <n v="0.20180000000000001"/>
    <n v="0.68460920000000003"/>
    <n v="0.5"/>
    <n v="41740"/>
    <x v="3"/>
    <n v="0.26965631870000001"/>
    <x v="313"/>
    <m/>
    <m/>
    <n v="0.26965631873205598"/>
    <n v="3.5055321435167279"/>
    <n v="3.5055321435167279"/>
  </r>
  <r>
    <x v="1"/>
    <s v="michael@lifedaily.com"/>
    <s v="Lifedaily.com"/>
    <s v="8d1e92b556b809502575d2958be44c41"/>
    <s v="LD_MOB_A_BTF2_300x250_KOM"/>
    <x v="9"/>
    <n v="0"/>
    <n v="3.1345000000000001"/>
    <n v="0.60209999999999997"/>
    <n v="12"/>
    <n v="3"/>
    <n v="0.19209999999999999"/>
    <n v="0.68935943"/>
    <n v="0.5"/>
    <n v="41740"/>
    <x v="3"/>
    <n v="0.27468896799999998"/>
    <x v="314"/>
    <m/>
    <m/>
    <n v="0.27468896804501503"/>
    <n v="3.2962676165401801"/>
    <n v="3.2962676165401801"/>
  </r>
  <r>
    <x v="1"/>
    <s v="michael@lifedaily.com"/>
    <s v="Lifedaily.com"/>
    <s v="02ffa094b337c4cd918b521d86e5abe9"/>
    <s v="LD_MOB_A_ATF_300x250_KOM"/>
    <x v="9"/>
    <n v="0"/>
    <n v="2.3058999999999998"/>
    <n v="0.46689999999999998"/>
    <n v="10"/>
    <n v="3"/>
    <n v="0.20250000000000001"/>
    <n v="0.68641578999999997"/>
    <n v="0.5"/>
    <n v="41740"/>
    <x v="3"/>
    <n v="0.27157852510000002"/>
    <x v="315"/>
    <m/>
    <m/>
    <n v="0.27157852510530101"/>
    <n v="2.7157852510530098"/>
    <n v="2.7157852510530098"/>
  </r>
  <r>
    <x v="1"/>
    <s v="michael@lifedaily.com"/>
    <s v="Lifedaily.com"/>
    <s v="1adbd65dc82c0487298164f4b86a4ccf"/>
    <s v="LD_PB_MOB_A_BTF4_300x250_KOM"/>
    <x v="9"/>
    <n v="0"/>
    <n v="2.4733999999999998"/>
    <n v="1.0781000000000001"/>
    <n v="9"/>
    <n v="3"/>
    <n v="0.43590000000000001"/>
    <n v="0.27473167999999998"/>
    <n v="0.15"/>
    <n v="41740"/>
    <x v="3"/>
    <n v="0.45401273269999998"/>
    <x v="21"/>
    <m/>
    <m/>
    <n v="0.3"/>
    <n v="2.6999999999999997"/>
    <n v="2.6999999999999997"/>
  </r>
  <r>
    <x v="1"/>
    <s v="michael@lifedaily.com"/>
    <s v="Lifedaily.com"/>
    <s v="6855676c48db95d36e5e5b046981d5dc"/>
    <s v="LD_PB_MOB_A_BTF5_300x250_KOM"/>
    <x v="9"/>
    <n v="0"/>
    <n v="2.6095999999999999"/>
    <n v="1.0127999999999999"/>
    <n v="9"/>
    <n v="3"/>
    <n v="0.3881"/>
    <n v="0.29342689999999999"/>
    <n v="0.15"/>
    <n v="41740"/>
    <x v="3"/>
    <n v="0.48879942310000002"/>
    <x v="21"/>
    <m/>
    <m/>
    <n v="0.3"/>
    <n v="2.6999999999999997"/>
    <n v="2.6999999999999997"/>
  </r>
  <r>
    <x v="1"/>
    <s v="michael@lifedaily.com"/>
    <s v="Lifedaily.com"/>
    <s v="d39d17020e269e1d2eb04e9c301ceee9"/>
    <s v="LD_A_BTF_M_300x250_KOM"/>
    <x v="1"/>
    <n v="0"/>
    <n v="2.3656000000000001"/>
    <n v="0.31140000000000001"/>
    <n v="7"/>
    <n v="0"/>
    <n v="0.13159999999999999"/>
    <n v="0.73215596000000005"/>
    <n v="0.7"/>
    <n v="41740"/>
    <x v="3"/>
    <n v="4.3919553899999998E-2"/>
    <x v="316"/>
    <m/>
    <m/>
    <n v="4.3919553912662099E-2"/>
    <n v="0.30743687738863468"/>
    <n v="0.30743687738863468"/>
  </r>
  <r>
    <x v="0"/>
    <s v="bros@thebrosite.com"/>
    <s v="Thebrosite.com"/>
    <s v="## total ##"/>
    <m/>
    <x v="1"/>
    <n v="0"/>
    <n v="12190.2646"/>
    <n v="1181.6477"/>
    <n v="39627"/>
    <n v="9797"/>
    <n v="9.69E-2"/>
    <n v="1.11785964"/>
    <n v="0.73190299999999997"/>
    <n v="39627"/>
    <x v="0"/>
    <n v="0.34526395679999999"/>
    <x v="23"/>
    <m/>
    <m/>
    <s v=""/>
    <s v=""/>
    <n v="9872.7278975166264"/>
  </r>
  <r>
    <x v="1"/>
    <s v="bros@thebrosite.com"/>
    <s v="Thebrosite.com"/>
    <s v="68b645b7e74283cf703a6ba73d475b2e"/>
    <s v="$1.00 Bigmoneyreport.com 300x250"/>
    <x v="1"/>
    <n v="0"/>
    <n v="1150.9493"/>
    <n v="119.5155"/>
    <n v="5213"/>
    <n v="1288"/>
    <n v="0.1038"/>
    <n v="1.45391016"/>
    <n v="1"/>
    <n v="39627"/>
    <x v="3"/>
    <n v="0.31219959390000002"/>
    <x v="23"/>
    <m/>
    <m/>
    <n v="0.249999999999999"/>
    <n v="1303.2499999999948"/>
    <n v="1303.2499999999948"/>
  </r>
  <r>
    <x v="1"/>
    <s v="bros@thebrosite.com"/>
    <s v="Thebrosite.com"/>
    <s v="e3891852cf8ac41496ee37f91e07ab61"/>
    <s v="Thebrosite.com 300x250"/>
    <x v="1"/>
    <n v="0"/>
    <n v="1136.5128999999999"/>
    <n v="115.42449999999999"/>
    <n v="5086"/>
    <n v="1271"/>
    <n v="0.1016"/>
    <n v="1.4686946299999999"/>
    <n v="1"/>
    <n v="39627"/>
    <x v="5"/>
    <n v="0.31912326610000002"/>
    <x v="23"/>
    <m/>
    <m/>
    <n v="0.249999999999999"/>
    <n v="1271.499999999995"/>
    <n v="1271.499999999995"/>
  </r>
  <r>
    <x v="1"/>
    <s v="bros@thebrosite.com"/>
    <s v="Thebrosite.com"/>
    <s v="917407ed0ad9f7ff200c50f7ee0b86ef"/>
    <s v="$$1.50 Therapyofhappiness.com 300x250"/>
    <x v="1"/>
    <n v="0"/>
    <n v="1098.9329"/>
    <n v="63.602200000000003"/>
    <n v="4035"/>
    <n v="998"/>
    <n v="5.79E-2"/>
    <n v="2.1146114599999999"/>
    <n v="1.5"/>
    <n v="39627"/>
    <x v="3"/>
    <n v="0.29064983049999998"/>
    <x v="2"/>
    <m/>
    <m/>
    <n v="0.25"/>
    <n v="1008.75"/>
    <n v="1008.75"/>
  </r>
  <r>
    <x v="1"/>
    <s v="bros@thebrosite.com"/>
    <s v="Thebrosite.com"/>
    <s v="ac8fadaed2ef936c3670579ae5e58626"/>
    <s v="$$1.00 Mostlynews.com 300x250"/>
    <x v="1"/>
    <n v="0"/>
    <n v="828.76229999999998"/>
    <n v="79.1708"/>
    <n v="3460"/>
    <n v="865"/>
    <n v="9.5500000000000002E-2"/>
    <n v="1.4565574800000001"/>
    <n v="1"/>
    <n v="39627"/>
    <x v="5"/>
    <n v="0.31344968200000001"/>
    <x v="2"/>
    <m/>
    <m/>
    <n v="0.25"/>
    <n v="865"/>
    <n v="865"/>
  </r>
  <r>
    <x v="1"/>
    <s v="bros@thebrosite.com"/>
    <s v="Thebrosite.com"/>
    <s v="b0b6c3903c28ac421790200e6d49dee3"/>
    <s v="Thebrosite.com 728x90"/>
    <x v="1"/>
    <n v="0"/>
    <n v="652.0231"/>
    <n v="59.4041"/>
    <n v="2598"/>
    <n v="649"/>
    <n v="9.11E-2"/>
    <n v="1.45764052"/>
    <n v="1"/>
    <n v="39627"/>
    <x v="5"/>
    <n v="0.31395979600000001"/>
    <x v="2"/>
    <m/>
    <m/>
    <n v="0.25"/>
    <n v="649.5"/>
    <n v="649.5"/>
  </r>
  <r>
    <x v="1"/>
    <s v="bros@thebrosite.com"/>
    <s v="Thebrosite.com"/>
    <s v="33e259fe03a03e4db328e96a2f0db573"/>
    <s v="$1.00 Bigmoneyreport.com 728x90"/>
    <x v="1"/>
    <n v="0"/>
    <n v="620.20759999999996"/>
    <n v="53.6252"/>
    <n v="2343"/>
    <n v="586"/>
    <n v="8.6499999999999994E-2"/>
    <n v="1.4566234199999999"/>
    <n v="1"/>
    <n v="39627"/>
    <x v="3"/>
    <n v="0.31348076070000003"/>
    <x v="2"/>
    <m/>
    <m/>
    <n v="0.25"/>
    <n v="585.75"/>
    <n v="585.75"/>
  </r>
  <r>
    <x v="1"/>
    <s v="bros@thebrosite.com"/>
    <s v="Thebrosite.com"/>
    <s v="1b9b9a56d2bf684ff82b8925070e7daf"/>
    <s v="$0.36 300x250 Thebrosite.com"/>
    <x v="1"/>
    <n v="0"/>
    <n v="808.18439999999998"/>
    <n v="100.1854"/>
    <n v="2283"/>
    <n v="571"/>
    <n v="0.124"/>
    <n v="0.75948627000000002"/>
    <n v="0.36"/>
    <n v="39627"/>
    <x v="5"/>
    <n v="0.52599537910000005"/>
    <x v="23"/>
    <m/>
    <m/>
    <n v="0.249999999999999"/>
    <n v="570.74999999999773"/>
    <n v="570.74999999999773"/>
  </r>
  <r>
    <x v="1"/>
    <s v="bros@thebrosite.com"/>
    <s v="Thebrosite.com"/>
    <s v="047553f7cd617be16b30347e6ef1a4e7"/>
    <s v="$$1.50 Therapyofhappiness.com 728x90"/>
    <x v="1"/>
    <n v="0"/>
    <n v="601.16380000000004"/>
    <n v="35.288699999999999"/>
    <n v="2119"/>
    <n v="509"/>
    <n v="5.8700000000000002E-2"/>
    <n v="2.0012776200000002"/>
    <n v="1.5"/>
    <n v="39627"/>
    <x v="3"/>
    <n v="0.25047880319999999"/>
    <x v="2"/>
    <m/>
    <m/>
    <n v="0.25"/>
    <n v="529.75"/>
    <n v="529.75"/>
  </r>
  <r>
    <x v="1"/>
    <s v="bros@thebrosite.com"/>
    <s v="Thebrosite.com"/>
    <s v="8da30a386542891eb1d0f993c3679e8f"/>
    <s v="$$0.50 Therapyofhappiness.com #2 300x250"/>
    <x v="1"/>
    <n v="0"/>
    <n v="817.57470000000001"/>
    <n v="60.3249"/>
    <n v="1804"/>
    <n v="451"/>
    <n v="7.3800000000000004E-2"/>
    <n v="0.99659083999999998"/>
    <n v="0.5"/>
    <n v="39627"/>
    <x v="3"/>
    <n v="0.49828958849999999"/>
    <x v="23"/>
    <m/>
    <m/>
    <n v="0.249999999999999"/>
    <n v="450.99999999999818"/>
    <n v="450.99999999999818"/>
  </r>
  <r>
    <x v="1"/>
    <s v="bros@thebrosite.com"/>
    <s v="Thebrosite.com"/>
    <s v="d45c05ceea7582e560e4c7e3dabb3115"/>
    <s v="$0.50 Bigmoneyreport.com #2 300x250"/>
    <x v="1"/>
    <n v="0"/>
    <n v="810.9126"/>
    <n v="65.001900000000006"/>
    <n v="1752"/>
    <n v="438"/>
    <n v="8.0199999999999994E-2"/>
    <n v="0.89854444"/>
    <n v="0.5"/>
    <n v="39627"/>
    <x v="3"/>
    <n v="0.44354449340000002"/>
    <x v="23"/>
    <m/>
    <m/>
    <n v="0.249999999999999"/>
    <n v="437.99999999999824"/>
    <n v="437.99999999999824"/>
  </r>
  <r>
    <x v="1"/>
    <s v="bros@thebrosite.com"/>
    <s v="Thebrosite.com"/>
    <s v="6f826d300e3c57fde5e69b3d612ac732"/>
    <s v="$$1.00 Mostlynews.com 728x90"/>
    <x v="1"/>
    <n v="0"/>
    <n v="419.04219999999998"/>
    <n v="42.396500000000003"/>
    <n v="1720"/>
    <n v="425"/>
    <n v="0.1012"/>
    <n v="1.35258268"/>
    <n v="1"/>
    <n v="39627"/>
    <x v="5"/>
    <n v="0.2606736596"/>
    <x v="2"/>
    <m/>
    <m/>
    <n v="0.25"/>
    <n v="430"/>
    <n v="430"/>
  </r>
  <r>
    <x v="1"/>
    <s v="bros@thebrosite.com"/>
    <s v="Thebrosite.com"/>
    <s v="0335ba9d84c52854806158620d9128f5"/>
    <s v="$$0.55 Mostlynews.com 300x250"/>
    <x v="1"/>
    <n v="0"/>
    <n v="642.12639999999999"/>
    <n v="62.941400000000002"/>
    <n v="1556"/>
    <n v="389"/>
    <n v="9.8000000000000004E-2"/>
    <n v="0.82403004999999996"/>
    <n v="0.55000000000000004"/>
    <n v="39627"/>
    <x v="5"/>
    <n v="0.33254861330000002"/>
    <x v="2"/>
    <m/>
    <m/>
    <n v="0.25"/>
    <n v="389"/>
    <n v="389"/>
  </r>
  <r>
    <x v="1"/>
    <s v="bros@thebrosite.com"/>
    <s v="Thebrosite.com"/>
    <s v="53c5a90588151cfab60b3b563189b494"/>
    <s v="$$$0.25 Mostlynews.com 300x250"/>
    <x v="1"/>
    <n v="0"/>
    <n v="543.21489999999994"/>
    <n v="139.48759999999999"/>
    <n v="1349"/>
    <n v="282"/>
    <n v="0.25679999999999997"/>
    <n v="0.32225788999999999"/>
    <n v="0.25"/>
    <n v="39627"/>
    <x v="5"/>
    <n v="0.2242237936"/>
    <x v="317"/>
    <m/>
    <m/>
    <n v="0.224223793563116"/>
    <n v="302.47789751664351"/>
    <n v="302.47789751664351"/>
  </r>
  <r>
    <x v="1"/>
    <s v="bros@thebrosite.com"/>
    <s v="Thebrosite.com"/>
    <s v="cd303e8b390760e41ed7eccb3a2a92df"/>
    <s v="$0.36 728x90 Thebrosite.com"/>
    <x v="1"/>
    <n v="0"/>
    <n v="488.95569999999998"/>
    <n v="50.8476"/>
    <n v="1132"/>
    <n v="283"/>
    <n v="0.104"/>
    <n v="0.74177676000000003"/>
    <n v="0.36"/>
    <n v="39627"/>
    <x v="5"/>
    <n v="0.51467878580000004"/>
    <x v="2"/>
    <m/>
    <m/>
    <n v="0.25"/>
    <n v="283"/>
    <n v="283"/>
  </r>
  <r>
    <x v="1"/>
    <s v="bros@thebrosite.com"/>
    <s v="Thebrosite.com"/>
    <s v="4b7cb5cb1218c46aa248f807062c6cf6"/>
    <s v="$$0.50 Therapyofhappiness.com #2 728x90"/>
    <x v="1"/>
    <n v="0"/>
    <n v="456.08210000000003"/>
    <n v="39.017899999999997"/>
    <n v="1080"/>
    <n v="270"/>
    <n v="8.5599999999999996E-2"/>
    <n v="0.92232252000000003"/>
    <n v="0.5"/>
    <n v="39627"/>
    <x v="3"/>
    <n v="0.45789028450000002"/>
    <x v="2"/>
    <m/>
    <m/>
    <n v="0.25"/>
    <n v="270"/>
    <n v="270"/>
  </r>
  <r>
    <x v="1"/>
    <s v="bros@thebrosite.com"/>
    <s v="Thebrosite.com"/>
    <s v="81ad69fc33ca5d1a0ba71c92adc41078"/>
    <s v="$0.50 Bigmoneyreport.com #2 728x90"/>
    <x v="1"/>
    <n v="0"/>
    <n v="480.3621"/>
    <n v="41.504600000000003"/>
    <n v="1045"/>
    <n v="261"/>
    <n v="8.6400000000000005E-2"/>
    <n v="0.83949720000000005"/>
    <n v="0.5"/>
    <n v="39627"/>
    <x v="3"/>
    <n v="0.40440539759999999"/>
    <x v="2"/>
    <m/>
    <m/>
    <n v="0.25"/>
    <n v="261.25"/>
    <n v="261.25"/>
  </r>
  <r>
    <x v="1"/>
    <s v="bros@thebrosite.com"/>
    <s v="Thebrosite.com"/>
    <s v="55809e0b0fa1c19b2ed04d9ac13e09a8"/>
    <s v="$$$0.25 Mostlynews.com 728x90"/>
    <x v="1"/>
    <n v="0"/>
    <n v="299.65750000000003"/>
    <n v="31.527100000000001"/>
    <n v="529"/>
    <n v="132"/>
    <n v="0.1052"/>
    <n v="0.55980008000000003"/>
    <n v="0.25"/>
    <n v="39627"/>
    <x v="3"/>
    <n v="0.55341199750000003"/>
    <x v="23"/>
    <m/>
    <m/>
    <n v="0.249999999999999"/>
    <n v="132.24999999999946"/>
    <n v="132.24999999999946"/>
  </r>
  <r>
    <x v="1"/>
    <s v="bros@thebrosite.com"/>
    <s v="Thebrosite.com"/>
    <s v="d507dbbf0ca325f8b4f5178a93eaacd2"/>
    <s v="$$0.55 Mostlynews.com  728x90"/>
    <x v="1"/>
    <n v="0"/>
    <n v="335.59719999999999"/>
    <n v="22.381599999999999"/>
    <n v="526"/>
    <n v="128"/>
    <n v="6.6699999999999995E-2"/>
    <n v="0.78276584999999999"/>
    <n v="0.55000000000000004"/>
    <n v="39627"/>
    <x v="5"/>
    <n v="0.29736331830000001"/>
    <x v="2"/>
    <m/>
    <m/>
    <n v="0.25"/>
    <n v="131.5"/>
    <n v="131.5"/>
  </r>
  <r>
    <x v="0"/>
    <s v="admin@shrugmedia.com"/>
    <s v="Shrug Media (theshrug.net)"/>
    <s v="## total ##"/>
    <m/>
    <x v="1"/>
    <n v="1"/>
    <n v="5663.8023999999996"/>
    <n v="917.64110000000005"/>
    <n v="36896"/>
    <n v="8807"/>
    <n v="0.16200000000000001"/>
    <n v="1.34024901"/>
    <n v="0.96277400000000002"/>
    <n v="36896"/>
    <x v="0"/>
    <n v="0.28164543240000001"/>
    <x v="23"/>
    <m/>
    <m/>
    <s v=""/>
    <s v=""/>
    <n v="8872.5237925374458"/>
  </r>
  <r>
    <x v="1"/>
    <s v="admin@shrugmedia.com"/>
    <s v="Shrug Media (theshrug.net)"/>
    <s v="00f411eda75a124b9e57299792cfb03e"/>
    <s v="Theshrug.com Tier 1 ATF 728x90"/>
    <x v="1"/>
    <n v="1"/>
    <n v="1149.8583000000001"/>
    <n v="160.41659999999999"/>
    <n v="11556"/>
    <n v="2889"/>
    <n v="0.13950000000000001"/>
    <n v="2.4011955"/>
    <n v="1.6"/>
    <n v="36896"/>
    <x v="5"/>
    <n v="0.33366525219999998"/>
    <x v="23"/>
    <s v="Y"/>
    <m/>
    <n v="0.249999999999999"/>
    <n v="2888.9999999999886"/>
    <n v="2888.9999999999886"/>
  </r>
  <r>
    <x v="1"/>
    <s v="admin@shrugmedia.com"/>
    <s v="Shrug Media (theshrug.net)"/>
    <s v="9e436d3519fefc5d14339a74194c7955"/>
    <s v="Theshrug.com Tier 1 BTF 728x90"/>
    <x v="1"/>
    <n v="1"/>
    <n v="941.08050000000003"/>
    <n v="207.80459999999999"/>
    <n v="10711"/>
    <n v="2676"/>
    <n v="0.2208"/>
    <n v="1.71812293"/>
    <n v="1.2"/>
    <n v="36896"/>
    <x v="5"/>
    <n v="0.30156336290000002"/>
    <x v="2"/>
    <s v="Y"/>
    <m/>
    <n v="0.25"/>
    <n v="2677.75"/>
    <n v="2677.75"/>
  </r>
  <r>
    <x v="1"/>
    <s v="admin@shrugmedia.com"/>
    <s v="Shrug Media (theshrug.net)"/>
    <s v="0dbc0d164bb556baa29be450367f4839"/>
    <s v="Theshrug.com Tier 2 ATF 728x90"/>
    <x v="1"/>
    <n v="1"/>
    <n v="816.26679999999999"/>
    <n v="141.9239"/>
    <n v="4521"/>
    <n v="1094"/>
    <n v="0.1739"/>
    <n v="1.06179281"/>
    <n v="0.8"/>
    <n v="36896"/>
    <x v="5"/>
    <n v="0.24655734030000001"/>
    <x v="318"/>
    <s v=""/>
    <m/>
    <n v="0.24655734027936399"/>
    <n v="1114.6857354030046"/>
    <n v="1114.6857354030046"/>
  </r>
  <r>
    <x v="1"/>
    <s v="admin@shrugmedia.com"/>
    <s v="Shrug Media (theshrug.net)"/>
    <s v="f0f3211700d2b771460718e33412b657"/>
    <s v="Theshrug.com Tier 2 BTF 728x90"/>
    <x v="1"/>
    <n v="1"/>
    <n v="611.94960000000003"/>
    <n v="118.3706"/>
    <n v="2789"/>
    <n v="654"/>
    <n v="0.19339999999999999"/>
    <n v="0.78539013000000002"/>
    <n v="0.6"/>
    <n v="36896"/>
    <x v="5"/>
    <n v="0.23604845990000001"/>
    <x v="319"/>
    <s v=""/>
    <m/>
    <n v="0.236048459858025"/>
    <n v="658.33915454403177"/>
    <n v="658.33915454403177"/>
  </r>
  <r>
    <x v="1"/>
    <s v="admin@shrugmedia.com"/>
    <s v="Shrug Media (theshrug.net)"/>
    <s v="b9d65da312d420dab019db016a81f08c"/>
    <s v="Theshrug.com Tier 3 ATF 728x90"/>
    <x v="1"/>
    <n v="1"/>
    <n v="633.73410000000001"/>
    <n v="112.51649999999999"/>
    <n v="2234"/>
    <n v="536"/>
    <n v="0.17749999999999999"/>
    <n v="0.66195967"/>
    <n v="0.5"/>
    <n v="36896"/>
    <x v="5"/>
    <n v="0.24466698009999999"/>
    <x v="320"/>
    <s v=""/>
    <m/>
    <n v="0.24466698007191401"/>
    <n v="546.58603348065594"/>
    <n v="546.58603348065594"/>
  </r>
  <r>
    <x v="1"/>
    <s v="admin@shrugmedia.com"/>
    <s v="Shrug Media (theshrug.net)"/>
    <s v="7d58b08235b9b264e9a076e781d0bdd4"/>
    <s v="Americangg.net Tier 1 ATF 728x90"/>
    <x v="1"/>
    <n v="1"/>
    <n v="146.35239999999999"/>
    <n v="20.049800000000001"/>
    <n v="1174"/>
    <n v="211"/>
    <n v="0.13700000000000001"/>
    <n v="1.95142021"/>
    <n v="1.6"/>
    <n v="36896"/>
    <x v="5"/>
    <n v="0.1800843365"/>
    <x v="321"/>
    <s v=""/>
    <m/>
    <n v="0.18008433654436301"/>
    <n v="211.41901110308217"/>
    <n v="211.41901110308217"/>
  </r>
  <r>
    <x v="1"/>
    <s v="admin@shrugmedia.com"/>
    <s v="Shrug Media (theshrug.net)"/>
    <s v="6e67481cbe66e4eaff29c7de3a2c3bb7"/>
    <s v="Theshrug.com Tier 3 BTF 728x90"/>
    <x v="1"/>
    <n v="1"/>
    <n v="465.54239999999999"/>
    <n v="56.034199999999998"/>
    <n v="1119"/>
    <n v="275"/>
    <n v="0.12039999999999999"/>
    <n v="0.66570896000000002"/>
    <n v="0.5"/>
    <n v="36896"/>
    <x v="5"/>
    <n v="0.2489210311"/>
    <x v="322"/>
    <s v=""/>
    <m/>
    <n v="0.248921031099618"/>
    <n v="278.54263380047252"/>
    <n v="278.54263380047252"/>
  </r>
  <r>
    <x v="1"/>
    <s v="admin@shrugmedia.com"/>
    <s v="Shrug Media (theshrug.net)"/>
    <s v="04f2f8608fafea33c71b357393b08b2f"/>
    <s v="Americangg.net Tier 1 BTF 728x90"/>
    <x v="1"/>
    <n v="1"/>
    <n v="145.19640000000001"/>
    <n v="13.9056"/>
    <n v="624"/>
    <n v="118"/>
    <n v="9.5799999999999996E-2"/>
    <n v="1.49580538"/>
    <n v="1.2"/>
    <n v="36896"/>
    <x v="5"/>
    <n v="0.19775659649999999"/>
    <x v="323"/>
    <s v=""/>
    <m/>
    <n v="0.19775659648819099"/>
    <n v="123.40011620863118"/>
    <n v="123.40011620863118"/>
  </r>
  <r>
    <x v="1"/>
    <s v="admin@shrugmedia.com"/>
    <s v="Shrug Media (theshrug.net)"/>
    <s v="482dce076a6fc1e437ad0aaef08de43e"/>
    <s v="Americangg.net Tier 1 BTF -#2- 728x90"/>
    <x v="1"/>
    <n v="1"/>
    <n v="143.73500000000001"/>
    <n v="13.290100000000001"/>
    <n v="606"/>
    <n v="118"/>
    <n v="9.2499999999999999E-2"/>
    <n v="1.5190957899999999"/>
    <n v="1.2"/>
    <n v="36896"/>
    <x v="5"/>
    <n v="0.2100563956"/>
    <x v="324"/>
    <s v=""/>
    <m/>
    <n v="0.21005639563269901"/>
    <n v="127.2941757534156"/>
    <n v="127.2941757534156"/>
  </r>
  <r>
    <x v="1"/>
    <s v="admin@shrugmedia.com"/>
    <s v="Shrug Media (theshrug.net)"/>
    <s v="fe35b8f983cab8826f4a22d704997bd2"/>
    <s v="Americangg.net Tier 2 ATF 728x90"/>
    <x v="1"/>
    <n v="1"/>
    <n v="107.1268"/>
    <n v="16.253900000000002"/>
    <n v="457"/>
    <n v="67"/>
    <n v="0.1517"/>
    <n v="0.93817642999999995"/>
    <n v="0.8"/>
    <n v="36896"/>
    <x v="5"/>
    <n v="0.1472819269"/>
    <x v="325"/>
    <s v=""/>
    <m/>
    <n v="0.14728192694783401"/>
    <n v="67.307840615160146"/>
    <n v="67.307840615160146"/>
  </r>
  <r>
    <x v="1"/>
    <s v="admin@shrugmedia.com"/>
    <s v="Shrug Media (theshrug.net)"/>
    <s v="a989207d9c04ac0fa775feabf42cd6ff"/>
    <s v="Americangg.net Tier 2 BTF -#2- 728x90"/>
    <x v="1"/>
    <n v="1"/>
    <n v="113.0309"/>
    <n v="13.9428"/>
    <n v="313"/>
    <n v="56"/>
    <n v="0.1234"/>
    <n v="0.74752021999999996"/>
    <n v="0.6"/>
    <n v="36896"/>
    <x v="5"/>
    <n v="0.19734612979999999"/>
    <x v="326"/>
    <s v=""/>
    <m/>
    <n v="0.197346129806901"/>
    <n v="61.769338629560011"/>
    <n v="61.769338629560011"/>
  </r>
  <r>
    <x v="1"/>
    <s v="admin@shrugmedia.com"/>
    <s v="Shrug Media (theshrug.net)"/>
    <s v="2fddfaf681b8d2624394e735f73754e2"/>
    <s v="Americangg.net Tier 3 ATF 728x90"/>
    <x v="1"/>
    <n v="1"/>
    <n v="85.924999999999997"/>
    <n v="13.325100000000001"/>
    <n v="230"/>
    <n v="30"/>
    <n v="0.15509999999999999"/>
    <n v="0.57525945000000001"/>
    <n v="0.5"/>
    <n v="36896"/>
    <x v="5"/>
    <n v="0.13082696120000001"/>
    <x v="327"/>
    <s v=""/>
    <m/>
    <n v="0.13082696117440301"/>
    <n v="30.090201070112691"/>
    <n v="30.090201070112691"/>
  </r>
  <r>
    <x v="1"/>
    <s v="admin@shrugmedia.com"/>
    <s v="Shrug Media (theshrug.net)"/>
    <s v="9a88cc58b785571d8eed79e5078a3207"/>
    <s v="Americangg.net Tier 2 BTF 728x90"/>
    <x v="1"/>
    <n v="1"/>
    <n v="112.30549999999999"/>
    <n v="9.6234000000000002"/>
    <n v="214"/>
    <n v="38"/>
    <n v="8.5699999999999998E-2"/>
    <n v="0.74054346999999998"/>
    <n v="0.6"/>
    <n v="36896"/>
    <x v="5"/>
    <n v="0.1897842263"/>
    <x v="328"/>
    <s v=""/>
    <m/>
    <n v="0.18978422630979599"/>
    <n v="40.61382443029634"/>
    <n v="40.61382443029634"/>
  </r>
  <r>
    <x v="1"/>
    <s v="admin@shrugmedia.com"/>
    <s v="Shrug Media (theshrug.net)"/>
    <s v="30f79a3e6af1fd5f54eb271292a5a5d5"/>
    <s v="Americangg.net Tier 3 BTF 728x90"/>
    <x v="1"/>
    <n v="1"/>
    <n v="97.682900000000004"/>
    <n v="11.1746"/>
    <n v="185"/>
    <n v="17"/>
    <n v="0.1144"/>
    <n v="0.55218224999999999"/>
    <n v="0.5"/>
    <n v="36896"/>
    <x v="5"/>
    <n v="9.4501861399999998E-2"/>
    <x v="329"/>
    <s v=""/>
    <m/>
    <n v="9.4501861421348005E-2"/>
    <n v="17.482844362949383"/>
    <n v="17.482844362949383"/>
  </r>
  <r>
    <x v="1"/>
    <s v="admin@shrugmedia.com"/>
    <s v="Shrug Media (theshrug.net)"/>
    <s v="c701220732130e0df87641d9394ecabf"/>
    <s v="Americangg.net Tier 3 BTF -#2- 728x90"/>
    <x v="1"/>
    <n v="1"/>
    <n v="94.015699999999995"/>
    <n v="9.0093999999999994"/>
    <n v="163"/>
    <n v="28"/>
    <n v="9.5799999999999996E-2"/>
    <n v="0.60479181000000004"/>
    <n v="0.5"/>
    <n v="36896"/>
    <x v="5"/>
    <n v="0.1732692217"/>
    <x v="330"/>
    <s v=""/>
    <m/>
    <n v="0.173269221693784"/>
    <n v="28.242883136086792"/>
    <n v="28.242883136086792"/>
  </r>
  <r>
    <x v="0"/>
    <s v="betsy@blackboxmediaus.com"/>
    <s v="Black Box Media dba Local Media Advisor"/>
    <s v="## total ##"/>
    <m/>
    <x v="47"/>
    <n v="0"/>
    <n v="1772.6329000000001"/>
    <n v="591.28750000000002"/>
    <n v="35461"/>
    <n v="7818"/>
    <n v="0.33360000000000001"/>
    <n v="1.99910868"/>
    <n v="1.5249459999999999"/>
    <n v="35461"/>
    <x v="0"/>
    <n v="0.23718704339999999"/>
    <x v="331"/>
    <m/>
    <m/>
    <s v=""/>
    <s v=""/>
    <n v="7689.1287058333737"/>
  </r>
  <r>
    <x v="1"/>
    <s v="betsy@blackboxmediaus.com"/>
    <s v="Black Box Media dba Local Media Advisor"/>
    <s v="0fa45d7ceb4ba04b7aaf0c12a5d3ed89"/>
    <s v="Richmond.com richmond 728x90"/>
    <x v="2"/>
    <n v="0"/>
    <n v="38.190899999999999"/>
    <n v="15.8809"/>
    <n v="946"/>
    <n v="232"/>
    <n v="0.4158"/>
    <n v="1.98636993"/>
    <n v="1.5"/>
    <n v="35461"/>
    <x v="4"/>
    <n v="0.24485365240000001"/>
    <x v="332"/>
    <m/>
    <m/>
    <n v="0.24485365243948801"/>
    <n v="231.63155520775567"/>
    <n v="231.63155520775567"/>
  </r>
  <r>
    <x v="1"/>
    <s v="betsy@blackboxmediaus.com"/>
    <s v="Black Box Media dba Local Media Advisor"/>
    <s v="c20355b71f3bed3abbcfd01c9d39e6f3"/>
    <s v="Roanoke.com BTF 728x90"/>
    <x v="1"/>
    <n v="0"/>
    <n v="23.359400000000001"/>
    <n v="13.420299999999999"/>
    <n v="797"/>
    <n v="193"/>
    <n v="0.57450000000000001"/>
    <n v="1.9797885900000001"/>
    <n v="1.5"/>
    <n v="35461"/>
    <x v="5"/>
    <n v="0.2423433465"/>
    <x v="333"/>
    <m/>
    <m/>
    <n v="0.24234334649028699"/>
    <n v="193.14764715275874"/>
    <n v="193.14764715275874"/>
  </r>
  <r>
    <x v="1"/>
    <s v="betsy@blackboxmediaus.com"/>
    <s v="Black Box Media dba Local Media Advisor"/>
    <s v="cca708fc2059946b030e24acc58c6b1b"/>
    <s v="Pittsburgh T1 ATF 300x250"/>
    <x v="9"/>
    <n v="0"/>
    <n v="41.767600000000002"/>
    <n v="8.7032000000000007"/>
    <n v="797"/>
    <n v="144"/>
    <n v="0.2084"/>
    <n v="3.0508695499999998"/>
    <n v="2.5"/>
    <n v="35461"/>
    <x v="4"/>
    <n v="0.18056148869999999"/>
    <x v="334"/>
    <m/>
    <m/>
    <n v="0.18056148872363201"/>
    <n v="143.9075065127347"/>
    <n v="143.9075065127347"/>
  </r>
  <r>
    <x v="1"/>
    <s v="betsy@blackboxmediaus.com"/>
    <s v="Black Box Media dba Local Media Advisor"/>
    <s v="72936424f6f73ff6f0032712a9c8cc7a"/>
    <s v="Roanoke.com BTF 300x250"/>
    <x v="24"/>
    <n v="0"/>
    <n v="18.430199999999999"/>
    <n v="10.7796"/>
    <n v="649"/>
    <n v="164"/>
    <n v="0.58489999999999998"/>
    <n v="2.0072365699999999"/>
    <n v="1.5"/>
    <n v="35461"/>
    <x v="3"/>
    <n v="0.25270393079999998"/>
    <x v="335"/>
    <m/>
    <m/>
    <n v="0.25270393083852799"/>
    <n v="164.00485111420466"/>
    <n v="164.00485111420466"/>
  </r>
  <r>
    <x v="1"/>
    <s v="betsy@blackboxmediaus.com"/>
    <s v="Black Box Media dba Local Media Advisor"/>
    <s v="77125d9e41fa85ac71e44ab95ce4c070"/>
    <s v="Pittsburgh T1 BTF 300x250"/>
    <x v="9"/>
    <n v="0"/>
    <n v="32.387599999999999"/>
    <n v="6.4141000000000004"/>
    <n v="588"/>
    <n v="107"/>
    <n v="0.19800000000000001"/>
    <n v="3.0540407799999998"/>
    <n v="2.5"/>
    <n v="35461"/>
    <x v="4"/>
    <n v="0.18141237160000001"/>
    <x v="336"/>
    <m/>
    <m/>
    <n v="0.181412371551288"/>
    <n v="106.67047447215735"/>
    <n v="106.67047447215735"/>
  </r>
  <r>
    <x v="1"/>
    <s v="betsy@blackboxmediaus.com"/>
    <s v="Black Box Media dba Local Media Advisor"/>
    <s v="0763e282db0e35db02a08be98f8fb3e8"/>
    <s v="Omaha.com ATF 728x90"/>
    <x v="24"/>
    <n v="0"/>
    <n v="16.430399999999999"/>
    <n v="8.3474000000000004"/>
    <n v="522"/>
    <n v="134"/>
    <n v="0.50800000000000001"/>
    <n v="2.0857672200000001"/>
    <n v="1.55"/>
    <n v="35461"/>
    <x v="2"/>
    <n v="0.25686817410000001"/>
    <x v="337"/>
    <m/>
    <m/>
    <n v="0.25686817413336799"/>
    <n v="134.08518689761809"/>
    <n v="134.08518689761809"/>
  </r>
  <r>
    <x v="1"/>
    <s v="betsy@blackboxmediaus.com"/>
    <s v="Black Box Media dba Local Media Advisor"/>
    <s v="4d783cf54b552be6e8771f038283d954"/>
    <s v="Detroitnews.com OPX 300x250"/>
    <x v="1"/>
    <n v="0"/>
    <n v="23.491700000000002"/>
    <n v="7.8308999999999997"/>
    <n v="448"/>
    <n v="106"/>
    <n v="0.33329999999999999"/>
    <n v="1.9059908999999999"/>
    <n v="1.45"/>
    <n v="35461"/>
    <x v="5"/>
    <n v="0.2392408577"/>
    <x v="338"/>
    <m/>
    <m/>
    <n v="0.239240857678162"/>
    <n v="107.17990423981658"/>
    <n v="107.17990423981658"/>
  </r>
  <r>
    <x v="1"/>
    <s v="betsy@blackboxmediaus.com"/>
    <s v="Black Box Media dba Local Media Advisor"/>
    <s v="390602c756dbff2bf2ff6976d4c28deb"/>
    <s v="Post-gazette.com BTF Pittsburgh 300x250"/>
    <x v="5"/>
    <n v="0"/>
    <n v="18.958300000000001"/>
    <n v="8.5963999999999992"/>
    <n v="438"/>
    <n v="64"/>
    <n v="0.45340000000000003"/>
    <n v="1.69779809"/>
    <n v="1.45"/>
    <n v="35461"/>
    <x v="2"/>
    <n v="0.1459526257"/>
    <x v="339"/>
    <m/>
    <m/>
    <n v="0.14595262565457801"/>
    <n v="63.927250036705168"/>
    <n v="63.927250036705168"/>
  </r>
  <r>
    <x v="1"/>
    <s v="betsy@blackboxmediaus.com"/>
    <s v="Black Box Media dba Local Media Advisor"/>
    <s v="f75bccf8b92123a2522652c4415d5398"/>
    <s v="Freep.com BTF 300x250"/>
    <x v="5"/>
    <n v="0"/>
    <n v="21.995100000000001"/>
    <n v="7.6714000000000002"/>
    <n v="432"/>
    <n v="86"/>
    <n v="0.3488"/>
    <n v="1.87545345"/>
    <n v="1.45"/>
    <n v="35461"/>
    <x v="5"/>
    <n v="0.22685364229999999"/>
    <x v="8"/>
    <m/>
    <m/>
    <n v="0.19999999999999901"/>
    <n v="86.399999999999579"/>
    <n v="86.399999999999579"/>
  </r>
  <r>
    <x v="1"/>
    <s v="betsy@blackboxmediaus.com"/>
    <s v="Black Box Media dba Local Media Advisor"/>
    <s v="5828e1bac43502d3bb40de362f58ccc9"/>
    <s v="Legacy.com BTF 300x250"/>
    <x v="24"/>
    <n v="0"/>
    <n v="24.302"/>
    <n v="7.1421000000000001"/>
    <n v="406"/>
    <n v="96"/>
    <n v="0.29389999999999999"/>
    <n v="1.8960906099999999"/>
    <n v="1.45"/>
    <n v="35461"/>
    <x v="3"/>
    <n v="0.23526861369999999"/>
    <x v="340"/>
    <m/>
    <m/>
    <n v="0.23526861370926"/>
    <n v="95.519057165959566"/>
    <n v="95.519057165959566"/>
  </r>
  <r>
    <x v="1"/>
    <s v="betsy@blackboxmediaus.com"/>
    <s v="Black Box Media dba Local Media Advisor"/>
    <s v="58003751221798f865c87e213087509f"/>
    <s v="Omaha.com BTF 300x250"/>
    <x v="9"/>
    <n v="0"/>
    <n v="12.2247"/>
    <n v="6.5182000000000002"/>
    <n v="388"/>
    <n v="95"/>
    <n v="0.53320000000000001"/>
    <n v="1.98304203"/>
    <n v="1.5"/>
    <n v="35461"/>
    <x v="3"/>
    <n v="0.2435863784"/>
    <x v="341"/>
    <m/>
    <m/>
    <n v="0.24358637839331301"/>
    <n v="94.511514816605455"/>
    <n v="94.511514816605455"/>
  </r>
  <r>
    <x v="1"/>
    <s v="betsy@blackboxmediaus.com"/>
    <s v="Black Box Media dba Local Media Advisor"/>
    <s v="69713c912c3b31a9896d8950084a71cb"/>
    <s v="Freep.com ATF 300x250"/>
    <x v="5"/>
    <n v="0"/>
    <n v="14.2379"/>
    <n v="6.3654999999999999"/>
    <n v="368"/>
    <n v="74"/>
    <n v="0.4471"/>
    <n v="1.9293917"/>
    <n v="1.45"/>
    <n v="35461"/>
    <x v="5"/>
    <n v="0.24846779369999999"/>
    <x v="8"/>
    <m/>
    <m/>
    <n v="0.19999999999999901"/>
    <n v="73.599999999999639"/>
    <n v="73.599999999999639"/>
  </r>
  <r>
    <x v="1"/>
    <s v="betsy@blackboxmediaus.com"/>
    <s v="Black Box Media dba Local Media Advisor"/>
    <s v="8b4fef30e9679919101c189d8e420cc1"/>
    <s v="Tulsaworld.com BTF 300x250"/>
    <x v="1"/>
    <n v="0"/>
    <n v="14.3287"/>
    <n v="5.8921000000000001"/>
    <n v="362"/>
    <n v="90"/>
    <n v="0.41120000000000001"/>
    <n v="2.0455297099999998"/>
    <n v="1.5"/>
    <n v="35461"/>
    <x v="5"/>
    <n v="0.26669361250000001"/>
    <x v="2"/>
    <m/>
    <m/>
    <n v="0.25"/>
    <n v="90.5"/>
    <n v="90.5"/>
  </r>
  <r>
    <x v="1"/>
    <s v="betsy@blackboxmediaus.com"/>
    <s v="Black Box Media dba Local Media Advisor"/>
    <s v="01bcd7c00f38ca5af1542dea14d2f3e7"/>
    <s v="Fox2now.com BTF 300x250"/>
    <x v="1"/>
    <n v="0"/>
    <n v="9.9307999999999996"/>
    <n v="5.6211000000000002"/>
    <n v="347"/>
    <n v="87"/>
    <n v="0.56599999999999995"/>
    <n v="2.0579312500000002"/>
    <n v="1.5"/>
    <n v="35461"/>
    <x v="5"/>
    <n v="0.2711126781"/>
    <x v="2"/>
    <m/>
    <m/>
    <n v="0.25"/>
    <n v="86.75"/>
    <n v="86.75"/>
  </r>
  <r>
    <x v="1"/>
    <s v="betsy@blackboxmediaus.com"/>
    <s v="Black Box Media dba Local Media Advisor"/>
    <s v="184a2611f4a2ecddaaa9ad71a95e537e"/>
    <s v="Ktla.com BTF 300x250"/>
    <x v="1"/>
    <n v="0"/>
    <n v="10.9541"/>
    <n v="5.5903999999999998"/>
    <n v="339"/>
    <n v="85"/>
    <n v="0.51029999999999998"/>
    <n v="2.0234753699999999"/>
    <n v="1.5"/>
    <n v="35461"/>
    <x v="5"/>
    <n v="0.25870113340000001"/>
    <x v="2"/>
    <m/>
    <m/>
    <n v="0.25"/>
    <n v="84.75"/>
    <n v="84.75"/>
  </r>
  <r>
    <x v="1"/>
    <s v="betsy@blackboxmediaus.com"/>
    <s v="Black Box Media dba Local Media Advisor"/>
    <s v="4e3fbfd4d859546e597d437a037ec379"/>
    <s v="Wacotrib.com BTF 300x250"/>
    <x v="48"/>
    <n v="0"/>
    <n v="10.7234"/>
    <n v="5.3013000000000003"/>
    <n v="331"/>
    <n v="93"/>
    <n v="0.49440000000000001"/>
    <n v="2.0836414300000001"/>
    <n v="1.5"/>
    <n v="35461"/>
    <x v="3"/>
    <n v="0.28010646410000001"/>
    <x v="342"/>
    <m/>
    <m/>
    <n v="0.28010646408486001"/>
    <n v="92.715239612088666"/>
    <n v="92.715239612088666"/>
  </r>
  <r>
    <x v="1"/>
    <s v="betsy@blackboxmediaus.com"/>
    <s v="Black Box Media dba Local Media Advisor"/>
    <s v="9415088a03510c626aee3875af3f23da"/>
    <s v="Post-gazette.com ATF Pittsburgh 300x250"/>
    <x v="5"/>
    <n v="0"/>
    <n v="24.032499999999999"/>
    <n v="6.1567999999999996"/>
    <n v="329"/>
    <n v="43"/>
    <n v="0.25619999999999998"/>
    <n v="1.7800011600000001"/>
    <n v="1.55"/>
    <n v="35461"/>
    <x v="5"/>
    <n v="0.1292140507"/>
    <x v="343"/>
    <m/>
    <m/>
    <n v="0.12921405070287401"/>
    <n v="42.511422681245548"/>
    <n v="42.511422681245548"/>
  </r>
  <r>
    <x v="1"/>
    <s v="betsy@blackboxmediaus.com"/>
    <s v="Black Box Media dba Local Media Advisor"/>
    <s v="7b8a54574f6ec18f13180792eb1f15b5"/>
    <s v="Fox2now.com BTF 728x90"/>
    <x v="1"/>
    <n v="0"/>
    <n v="12.303900000000001"/>
    <n v="5.1205999999999996"/>
    <n v="307"/>
    <n v="76"/>
    <n v="0.41620000000000001"/>
    <n v="2.0017032100000001"/>
    <n v="1.5"/>
    <n v="35461"/>
    <x v="5"/>
    <n v="0.25063816179999998"/>
    <x v="2"/>
    <m/>
    <m/>
    <n v="0.25"/>
    <n v="76.75"/>
    <n v="76.75"/>
  </r>
  <r>
    <x v="1"/>
    <s v="betsy@blackboxmediaus.com"/>
    <s v="Black Box Media dba Local Media Advisor"/>
    <s v="8060f9d9546bc13202e9741ffb3fc6fa"/>
    <s v="Heraldtribune.com BTF Sarasota 728x90"/>
    <x v="11"/>
    <n v="0"/>
    <n v="9.9954000000000001"/>
    <n v="4.7476000000000003"/>
    <n v="276"/>
    <n v="62"/>
    <n v="0.47499999999999998"/>
    <n v="1.9384376999999999"/>
    <n v="1.5"/>
    <n v="35461"/>
    <x v="5"/>
    <n v="0.22618095899999999"/>
    <x v="344"/>
    <m/>
    <m/>
    <n v="0.226180959048495"/>
    <n v="62.425944697384622"/>
    <n v="62.425944697384622"/>
  </r>
  <r>
    <x v="1"/>
    <s v="betsy@blackboxmediaus.com"/>
    <s v="Black Box Media dba Local Media Advisor"/>
    <s v="5c81156772af74111ec5a55e81a75337"/>
    <s v="Freep.com BTF 728x90"/>
    <x v="5"/>
    <n v="0"/>
    <n v="15.340400000000001"/>
    <n v="5.0815999999999999"/>
    <n v="273"/>
    <n v="52"/>
    <n v="0.33129999999999998"/>
    <n v="1.7917504200000001"/>
    <n v="1.45"/>
    <n v="35461"/>
    <x v="5"/>
    <n v="0.19073550349999999"/>
    <x v="345"/>
    <m/>
    <m/>
    <n v="0.19073550350865401"/>
    <n v="52.070792457862545"/>
    <n v="52.070792457862545"/>
  </r>
  <r>
    <x v="1"/>
    <s v="betsy@blackboxmediaus.com"/>
    <s v="Black Box Media dba Local Media Advisor"/>
    <s v="b3584b787ab1656f9005f2b4bededdfd"/>
    <s v="Fredericksburg.com BH Media B 300x250"/>
    <x v="1"/>
    <n v="0"/>
    <n v="9.9065999999999992"/>
    <n v="3.9268999999999998"/>
    <n v="269"/>
    <n v="67"/>
    <n v="0.39639999999999997"/>
    <n v="2.2818539000000002"/>
    <n v="1.5"/>
    <n v="35461"/>
    <x v="3"/>
    <n v="0.34263977200000001"/>
    <x v="2"/>
    <m/>
    <m/>
    <n v="0.25"/>
    <n v="67.25"/>
    <n v="67.25"/>
  </r>
  <r>
    <x v="1"/>
    <s v="betsy@blackboxmediaus.com"/>
    <s v="Black Box Media dba Local Media Advisor"/>
    <s v="15b6d15a49b18e93c3e628754ce2fdae"/>
    <s v="Roanoke.com ATF 300x250"/>
    <x v="9"/>
    <n v="0"/>
    <n v="8.0094999999999992"/>
    <n v="4.1744000000000003"/>
    <n v="255"/>
    <n v="61"/>
    <n v="0.5212"/>
    <n v="2.0350456000000001"/>
    <n v="1.55"/>
    <n v="35461"/>
    <x v="3"/>
    <n v="0.2383463059"/>
    <x v="346"/>
    <m/>
    <m/>
    <n v="0.23834630593937101"/>
    <n v="60.778308014539604"/>
    <n v="60.778308014539604"/>
  </r>
  <r>
    <x v="1"/>
    <s v="betsy@blackboxmediaus.com"/>
    <s v="Black Box Media dba Local Media Advisor"/>
    <s v="eac34e21b19ce9d24ce1f664f00097fc"/>
    <s v="Dailyprogress.com BTF 300x250"/>
    <x v="9"/>
    <n v="0"/>
    <n v="7.5548000000000002"/>
    <n v="4.0773999999999999"/>
    <n v="250"/>
    <n v="67"/>
    <n v="0.53969999999999996"/>
    <n v="2.04406489"/>
    <n v="1.5"/>
    <n v="35461"/>
    <x v="5"/>
    <n v="0.26616810959999998"/>
    <x v="347"/>
    <m/>
    <m/>
    <n v="0.26616810960256498"/>
    <n v="66.542027400641246"/>
    <n v="66.542027400641246"/>
  </r>
  <r>
    <x v="1"/>
    <s v="betsy@blackboxmediaus.com"/>
    <s v="Black Box Media dba Local Media Advisor"/>
    <s v="4ceb18fbfcf1cbeaec956f8a5d1dcc8f"/>
    <s v="Wacotrib.com ATF 728x90"/>
    <x v="10"/>
    <n v="0"/>
    <n v="7.1234000000000002"/>
    <n v="3.6368"/>
    <n v="239"/>
    <n v="36"/>
    <n v="0.51049999999999995"/>
    <n v="2.1921025200000002"/>
    <n v="1.55"/>
    <n v="35461"/>
    <x v="5"/>
    <n v="0.29291628330000002"/>
    <x v="17"/>
    <m/>
    <m/>
    <n v="0.15"/>
    <n v="35.85"/>
    <n v="35.85"/>
  </r>
  <r>
    <x v="1"/>
    <s v="betsy@blackboxmediaus.com"/>
    <s v="Black Box Media dba Local Media Advisor"/>
    <s v="df3b5b8072417e28c7a0e4c49ca9696b"/>
    <s v="Dailyprogress.com BTF 728x90"/>
    <x v="5"/>
    <n v="0"/>
    <n v="8.1998999999999995"/>
    <n v="3.9954999999999998"/>
    <n v="238"/>
    <n v="48"/>
    <n v="0.48730000000000001"/>
    <n v="1.98602356"/>
    <n v="1.5"/>
    <n v="35461"/>
    <x v="5"/>
    <n v="0.2447219517"/>
    <x v="46"/>
    <m/>
    <m/>
    <n v="0.2"/>
    <n v="47.6"/>
    <n v="47.6"/>
  </r>
  <r>
    <x v="1"/>
    <s v="betsy@blackboxmediaus.com"/>
    <s v="Black Box Media dba Local Media Advisor"/>
    <s v="41f15973af811c9546b05dc487543965"/>
    <s v="Myfox8.com BTF 300x250"/>
    <x v="1"/>
    <n v="0"/>
    <n v="8.2278000000000002"/>
    <n v="3.8609"/>
    <n v="232"/>
    <n v="57"/>
    <n v="0.46929999999999999"/>
    <n v="2.0037130200000002"/>
    <n v="1.5"/>
    <n v="35461"/>
    <x v="5"/>
    <n v="0.25138980319999998"/>
    <x v="2"/>
    <m/>
    <m/>
    <n v="0.25"/>
    <n v="58"/>
    <n v="58"/>
  </r>
  <r>
    <x v="1"/>
    <s v="betsy@blackboxmediaus.com"/>
    <s v="Black Box Media dba Local Media Advisor"/>
    <s v="44ceea6677c4d74eebec808fae157108"/>
    <s v="Theeagle.com 728x90"/>
    <x v="5"/>
    <n v="0"/>
    <n v="9.8950999999999993"/>
    <n v="3.8218999999999999"/>
    <n v="229"/>
    <n v="46"/>
    <n v="0.38619999999999999"/>
    <n v="2.0013063999999998"/>
    <n v="1.5"/>
    <n v="35461"/>
    <x v="5"/>
    <n v="0.25048957849999998"/>
    <x v="8"/>
    <m/>
    <m/>
    <n v="0.19999999999999901"/>
    <n v="45.799999999999777"/>
    <n v="45.799999999999777"/>
  </r>
  <r>
    <x v="1"/>
    <s v="betsy@blackboxmediaus.com"/>
    <s v="Black Box Media dba Local Media Advisor"/>
    <s v="559d9d9be4d1d333f952c670ca0e85f3"/>
    <s v="Legacy.com Gannett ATF 728x90"/>
    <x v="1"/>
    <n v="0"/>
    <n v="9.9354999999999993"/>
    <n v="3.9477000000000002"/>
    <n v="229"/>
    <n v="57"/>
    <n v="0.39729999999999999"/>
    <n v="1.93585257"/>
    <n v="1.45"/>
    <n v="35461"/>
    <x v="5"/>
    <n v="0.25097601940000003"/>
    <x v="2"/>
    <m/>
    <m/>
    <n v="0.25"/>
    <n v="57.25"/>
    <n v="57.25"/>
  </r>
  <r>
    <x v="1"/>
    <s v="betsy@blackboxmediaus.com"/>
    <s v="Black Box Media dba Local Media Advisor"/>
    <s v="14108a41e56f091487950d051b6557b3"/>
    <s v="Theledger.com BTF Lakeland 728x90"/>
    <x v="11"/>
    <n v="0"/>
    <n v="9.4687999999999999"/>
    <n v="3.8729"/>
    <n v="228"/>
    <n v="53"/>
    <n v="0.40899999999999997"/>
    <n v="1.96016857"/>
    <n v="1.5"/>
    <n v="35461"/>
    <x v="3"/>
    <n v="0.23475969190000001"/>
    <x v="348"/>
    <m/>
    <m/>
    <n v="0.234759691877198"/>
    <n v="53.525209748001146"/>
    <n v="53.525209748001146"/>
  </r>
  <r>
    <x v="1"/>
    <s v="betsy@blackboxmediaus.com"/>
    <s v="Black Box Media dba Local Media Advisor"/>
    <s v="390ef16ecef18210eea1c54844f0095d"/>
    <s v="Theledger.com BTF Lakeland 160x600"/>
    <x v="11"/>
    <n v="0"/>
    <n v="9.1966000000000001"/>
    <n v="3.8031000000000001"/>
    <n v="225"/>
    <n v="54"/>
    <n v="0.41349999999999998"/>
    <n v="1.97241515"/>
    <n v="1.5"/>
    <n v="35461"/>
    <x v="3"/>
    <n v="0.23951101390000001"/>
    <x v="349"/>
    <m/>
    <m/>
    <n v="0.23951101389961399"/>
    <n v="53.889978127413144"/>
    <n v="53.889978127413144"/>
  </r>
  <r>
    <x v="1"/>
    <s v="betsy@blackboxmediaus.com"/>
    <s v="Black Box Media dba Local Media Advisor"/>
    <s v="98f2cb610300f11cb13770717a37ce08"/>
    <s v="Newsadvance.com BTF 300x250"/>
    <x v="1"/>
    <n v="0"/>
    <n v="6.9218999999999999"/>
    <n v="3.6114999999999999"/>
    <n v="223"/>
    <n v="56"/>
    <n v="0.52170000000000005"/>
    <n v="2.0589960600000001"/>
    <n v="1.5"/>
    <n v="35461"/>
    <x v="5"/>
    <n v="0.27148962250000003"/>
    <x v="2"/>
    <m/>
    <m/>
    <n v="0.25"/>
    <n v="55.75"/>
    <n v="55.75"/>
  </r>
  <r>
    <x v="1"/>
    <s v="betsy@blackboxmediaus.com"/>
    <s v="Black Box Media dba Local Media Advisor"/>
    <s v="7498565e0919c2bcefe537a9f808362c"/>
    <s v="Khou.com ATF 728x90"/>
    <x v="9"/>
    <n v="0"/>
    <n v="11.5352"/>
    <n v="3.8656000000000001"/>
    <n v="217"/>
    <n v="55"/>
    <n v="0.33510000000000001"/>
    <n v="1.8744378100000001"/>
    <n v="1.4"/>
    <n v="35461"/>
    <x v="3"/>
    <n v="0.2531093908"/>
    <x v="350"/>
    <m/>
    <m/>
    <n v="0.25310939081865902"/>
    <n v="54.924737807649009"/>
    <n v="54.924737807649009"/>
  </r>
  <r>
    <x v="1"/>
    <s v="betsy@blackboxmediaus.com"/>
    <s v="Black Box Media dba Local Media Advisor"/>
    <s v="2f7a9626994f94c2d280832766058143"/>
    <s v="Myfox8.com BTF 728x90"/>
    <x v="1"/>
    <n v="0"/>
    <n v="9.9665999999999997"/>
    <n v="3.6770999999999998"/>
    <n v="216"/>
    <n v="51"/>
    <n v="0.36890000000000001"/>
    <n v="1.9585423200000001"/>
    <n v="1.5"/>
    <n v="35461"/>
    <x v="5"/>
    <n v="0.2341242841"/>
    <x v="351"/>
    <m/>
    <m/>
    <n v="0.23412428414719499"/>
    <n v="50.570845375794121"/>
    <n v="50.570845375794121"/>
  </r>
  <r>
    <x v="1"/>
    <s v="betsy@blackboxmediaus.com"/>
    <s v="Black Box Media dba Local Media Advisor"/>
    <s v="9f05d6c89d0036e972d90c0b98bb670c"/>
    <s v="Fox59.com BTF 300x250"/>
    <x v="1"/>
    <n v="0"/>
    <n v="6.7084000000000001"/>
    <n v="3.7820999999999998"/>
    <n v="214"/>
    <n v="44"/>
    <n v="0.56379999999999997"/>
    <n v="1.88923135"/>
    <n v="1.5"/>
    <n v="35461"/>
    <x v="5"/>
    <n v="0.20602630280000001"/>
    <x v="352"/>
    <m/>
    <m/>
    <n v="0.206026302846609"/>
    <n v="44.089628809174329"/>
    <n v="44.089628809174329"/>
  </r>
  <r>
    <x v="1"/>
    <s v="betsy@blackboxmediaus.com"/>
    <s v="Black Box Media dba Local Media Advisor"/>
    <s v="1318553fad1fd5af6f8d2235ec731e8c"/>
    <s v="Postandcourier.com BTF 728x90"/>
    <x v="1"/>
    <n v="0"/>
    <n v="5.5823999999999998"/>
    <n v="3.2458"/>
    <n v="212"/>
    <n v="53"/>
    <n v="0.58140000000000003"/>
    <n v="2.1763011400000001"/>
    <n v="1.5"/>
    <n v="35461"/>
    <x v="3"/>
    <n v="0.31075714939999999"/>
    <x v="2"/>
    <m/>
    <m/>
    <n v="0.25"/>
    <n v="53"/>
    <n v="53"/>
  </r>
  <r>
    <x v="1"/>
    <s v="betsy@blackboxmediaus.com"/>
    <s v="Black Box Media dba Local Media Advisor"/>
    <s v="5b9d0bfd8a695d569c0fae639b16ea5a"/>
    <s v="Wfaa.com ATF 728x90"/>
    <x v="9"/>
    <n v="0"/>
    <n v="13.4887"/>
    <n v="3.8334999999999999"/>
    <n v="211"/>
    <n v="50"/>
    <n v="0.28420000000000001"/>
    <n v="1.83578416"/>
    <n v="1.4"/>
    <n v="35461"/>
    <x v="3"/>
    <n v="0.23738311309999999"/>
    <x v="353"/>
    <m/>
    <m/>
    <n v="0.23738311306707799"/>
    <n v="50.087836857153455"/>
    <n v="50.087836857153455"/>
  </r>
  <r>
    <x v="1"/>
    <s v="betsy@blackboxmediaus.com"/>
    <s v="Black Box Media dba Local Media Advisor"/>
    <s v="40dd0b236b8ce5e109ad483d1100e224"/>
    <s v="Roanoke.com ATF 728x90"/>
    <x v="12"/>
    <n v="0"/>
    <n v="7.0175999999999998"/>
    <n v="3.4664000000000001"/>
    <n v="207"/>
    <n v="46"/>
    <n v="0.49399999999999999"/>
    <n v="1.98837602"/>
    <n v="1.55"/>
    <n v="35461"/>
    <x v="5"/>
    <n v="0.22046937680000001"/>
    <x v="354"/>
    <m/>
    <m/>
    <n v="0.22046937682070999"/>
    <n v="45.637161001886966"/>
    <n v="45.637161001886966"/>
  </r>
  <r>
    <x v="1"/>
    <s v="betsy@blackboxmediaus.com"/>
    <s v="Black Box Media dba Local Media Advisor"/>
    <s v="4aa8bf941e08dbfd0d9140e4d1744098"/>
    <s v="Katc.com BTF 728x90"/>
    <x v="1"/>
    <n v="0"/>
    <n v="6.9168000000000003"/>
    <n v="3.4801000000000002"/>
    <n v="207"/>
    <n v="51"/>
    <n v="0.50309999999999999"/>
    <n v="1.98727064"/>
    <n v="1.5"/>
    <n v="35461"/>
    <x v="3"/>
    <n v="0.24519591260000001"/>
    <x v="355"/>
    <m/>
    <m/>
    <n v="0.245195912575213"/>
    <n v="50.755553903069092"/>
    <n v="50.755553903069092"/>
  </r>
  <r>
    <x v="1"/>
    <s v="betsy@blackboxmediaus.com"/>
    <s v="Black Box Media dba Local Media Advisor"/>
    <s v="7476a8b4a09a3ea1998953f70bff5224"/>
    <s v="Kfor.com BTF 300x250"/>
    <x v="1"/>
    <n v="0"/>
    <n v="6.4614000000000003"/>
    <n v="3.4083999999999999"/>
    <n v="204"/>
    <n v="50"/>
    <n v="0.52749999999999997"/>
    <n v="1.9941718900000001"/>
    <n v="1.5"/>
    <n v="35461"/>
    <x v="5"/>
    <n v="0.2478080708"/>
    <x v="356"/>
    <m/>
    <m/>
    <n v="0.24780807075546499"/>
    <n v="50.552846434114855"/>
    <n v="50.552846434114855"/>
  </r>
  <r>
    <x v="1"/>
    <s v="betsy@blackboxmediaus.com"/>
    <s v="Black Box Media dba Local Media Advisor"/>
    <s v="a47beff12782ad2f59c7b3fc92c1374d"/>
    <s v="Detroitnews.com BTF 728x90"/>
    <x v="33"/>
    <n v="0"/>
    <n v="11.786899999999999"/>
    <n v="3.6781000000000001"/>
    <n v="202"/>
    <n v="42"/>
    <n v="0.312"/>
    <n v="1.8278484500000001"/>
    <n v="1.45"/>
    <n v="35461"/>
    <x v="5"/>
    <n v="0.20671760089999999"/>
    <x v="357"/>
    <m/>
    <m/>
    <n v="0.20671760088566399"/>
    <n v="41.756955378904124"/>
    <n v="41.756955378904124"/>
  </r>
  <r>
    <x v="1"/>
    <s v="betsy@blackboxmediaus.com"/>
    <s v="Black Box Media dba Local Media Advisor"/>
    <s v="fa523d9dfcaaa12eb68a95ef5a2264dc"/>
    <s v="Journalnow.com BTF 300x250"/>
    <x v="12"/>
    <n v="0"/>
    <n v="4.0904999999999996"/>
    <n v="3.1833999999999998"/>
    <n v="202"/>
    <n v="59"/>
    <n v="0.7782"/>
    <n v="2.1142145499999998"/>
    <n v="1.5"/>
    <n v="35461"/>
    <x v="3"/>
    <n v="0.29051666129999998"/>
    <x v="358"/>
    <m/>
    <m/>
    <n v="0.29051666132479698"/>
    <n v="58.684365587608987"/>
    <n v="58.684365587608987"/>
  </r>
  <r>
    <x v="1"/>
    <s v="betsy@blackboxmediaus.com"/>
    <s v="Black Box Media dba Local Media Advisor"/>
    <s v="98e77a8007920d3b9d2739cd5fa49f83"/>
    <s v="Ocala.com BTF HMG-Ocala 728x90"/>
    <x v="11"/>
    <n v="0"/>
    <n v="7.1333000000000002"/>
    <n v="3.4422999999999999"/>
    <n v="196"/>
    <n v="41"/>
    <n v="0.48259999999999997"/>
    <n v="1.9014234699999999"/>
    <n v="1.5"/>
    <n v="35461"/>
    <x v="3"/>
    <n v="0.21111734369999999"/>
    <x v="359"/>
    <m/>
    <m/>
    <n v="0.211117343675995"/>
    <n v="41.378999360495015"/>
    <n v="41.378999360495015"/>
  </r>
  <r>
    <x v="1"/>
    <s v="betsy@blackboxmediaus.com"/>
    <s v="Black Box Media dba Local Media Advisor"/>
    <s v="21a04a0272a58ec73ad8fc825a4c5b0c"/>
    <s v="Gainesville.com BTF Gainesville 728x90"/>
    <x v="11"/>
    <n v="0"/>
    <n v="7.8521999999999998"/>
    <n v="3.4388999999999998"/>
    <n v="190"/>
    <n v="35"/>
    <n v="0.438"/>
    <n v="1.8376072299999999"/>
    <n v="1.5"/>
    <n v="35461"/>
    <x v="3"/>
    <n v="0.1837211037"/>
    <x v="360"/>
    <m/>
    <m/>
    <n v="0.18372110372142"/>
    <n v="34.907009707069804"/>
    <n v="34.907009707069804"/>
  </r>
  <r>
    <x v="1"/>
    <s v="betsy@blackboxmediaus.com"/>
    <s v="Black Box Media dba Local Media Advisor"/>
    <s v="7d5968091ebb83dd7497f9c0e9e5de28"/>
    <s v="Fox8.com BTF 300x250"/>
    <x v="1"/>
    <n v="0"/>
    <n v="7.8974000000000002"/>
    <n v="3.1718999999999999"/>
    <n v="188"/>
    <n v="45"/>
    <n v="0.40160000000000001"/>
    <n v="1.9794942200000001"/>
    <n v="1.5"/>
    <n v="35461"/>
    <x v="5"/>
    <n v="0.2422306759"/>
    <x v="361"/>
    <m/>
    <m/>
    <n v="0.24223067594655001"/>
    <n v="45.539367077951404"/>
    <n v="45.539367077951404"/>
  </r>
  <r>
    <x v="1"/>
    <s v="betsy@blackboxmediaus.com"/>
    <s v="Black Box Media dba Local Media Advisor"/>
    <s v="16cfead10ebde583a03b4f9e66f8ea65"/>
    <s v="Wacotrib.com ATF 300x250"/>
    <x v="9"/>
    <n v="0"/>
    <n v="6.5335000000000001"/>
    <n v="2.8832"/>
    <n v="186"/>
    <n v="52"/>
    <n v="0.44130000000000003"/>
    <n v="2.147068"/>
    <n v="1.55"/>
    <n v="35461"/>
    <x v="5"/>
    <n v="0.27808527869999999"/>
    <x v="362"/>
    <m/>
    <m/>
    <n v="0.27808527872393402"/>
    <n v="51.723861842651729"/>
    <n v="51.723861842651729"/>
  </r>
  <r>
    <x v="1"/>
    <s v="betsy@blackboxmediaus.com"/>
    <s v="Black Box Media dba Local Media Advisor"/>
    <s v="72e691097df5e4ff12b67e4769e01f61"/>
    <s v="Newsadvance.com BTF 728x90"/>
    <x v="5"/>
    <n v="0"/>
    <n v="6.2298999999999998"/>
    <n v="3.0914000000000001"/>
    <n v="186"/>
    <n v="37"/>
    <n v="0.49619999999999997"/>
    <n v="2.00773585"/>
    <n v="1.5"/>
    <n v="35461"/>
    <x v="5"/>
    <n v="0.25288976759999998"/>
    <x v="46"/>
    <m/>
    <m/>
    <n v="0.2"/>
    <n v="37.200000000000003"/>
    <n v="37.200000000000003"/>
  </r>
  <r>
    <x v="1"/>
    <s v="betsy@blackboxmediaus.com"/>
    <s v="Black Box Media dba Local Media Advisor"/>
    <s v="e6ba0536e48c8d65e65f91446209cca7"/>
    <s v="Greensboro.com BH Media B 300x250"/>
    <x v="1"/>
    <n v="0"/>
    <n v="7.4265999999999996"/>
    <n v="2.9746999999999999"/>
    <n v="185"/>
    <n v="46"/>
    <n v="0.40050000000000002"/>
    <n v="2.0782596199999999"/>
    <n v="1.5"/>
    <n v="35461"/>
    <x v="3"/>
    <n v="0.27824224269999998"/>
    <x v="2"/>
    <m/>
    <m/>
    <n v="0.25"/>
    <n v="46.25"/>
    <n v="46.25"/>
  </r>
  <r>
    <x v="1"/>
    <s v="betsy@blackboxmediaus.com"/>
    <s v="Black Box Media dba Local Media Advisor"/>
    <s v="6fbb5229bd2b6634753f50a5c17159be"/>
    <s v="Gainesville.com BTF Gainesville 160x600"/>
    <x v="11"/>
    <n v="0"/>
    <n v="7.6474000000000002"/>
    <n v="3.2685"/>
    <n v="182"/>
    <n v="35"/>
    <n v="0.4274"/>
    <n v="1.85493346"/>
    <n v="1.5"/>
    <n v="35461"/>
    <x v="3"/>
    <n v="0.1913456543"/>
    <x v="363"/>
    <m/>
    <m/>
    <n v="0.19134565427150599"/>
    <n v="34.824909077414091"/>
    <n v="34.824909077414091"/>
  </r>
  <r>
    <x v="1"/>
    <s v="betsy@blackboxmediaus.com"/>
    <s v="Black Box Media dba Local Media Advisor"/>
    <s v="1d22ee00feba2de0d8cfa26738b84b9a"/>
    <s v="Katc.com BTF 300x250"/>
    <x v="1"/>
    <n v="0"/>
    <n v="5.9965999999999999"/>
    <n v="2.9847999999999999"/>
    <n v="179"/>
    <n v="44"/>
    <n v="0.49769999999999998"/>
    <n v="1.99904276"/>
    <n v="1.5"/>
    <n v="35461"/>
    <x v="3"/>
    <n v="0.2496408648"/>
    <x v="364"/>
    <m/>
    <m/>
    <n v="0.249640864797567"/>
    <n v="44.685714798764494"/>
    <n v="44.685714798764494"/>
  </r>
  <r>
    <x v="1"/>
    <s v="betsy@blackboxmediaus.com"/>
    <s v="Black Box Media dba Local Media Advisor"/>
    <s v="4a1a8c1d4020aa0e8cd2b564c36b0147"/>
    <s v="Fox59.com BTF 728x90"/>
    <x v="1"/>
    <n v="0"/>
    <n v="8.0554000000000006"/>
    <n v="3.1596000000000002"/>
    <n v="178"/>
    <n v="36"/>
    <n v="0.39219999999999999"/>
    <n v="1.8791884299999999"/>
    <n v="1.5"/>
    <n v="35461"/>
    <x v="5"/>
    <n v="0.20178307840000001"/>
    <x v="365"/>
    <m/>
    <m/>
    <n v="0.20178307843884999"/>
    <n v="35.917387962115299"/>
    <n v="35.917387962115299"/>
  </r>
  <r>
    <x v="1"/>
    <s v="betsy@blackboxmediaus.com"/>
    <s v="Black Box Media dba Local Media Advisor"/>
    <s v="4742d40d1057867c8f6bd714a4a38a58"/>
    <s v="Theledger.com MID Lakeland 300x250"/>
    <x v="9"/>
    <n v="0"/>
    <n v="6.9953000000000003"/>
    <n v="2.9449999999999998"/>
    <n v="177"/>
    <n v="40"/>
    <n v="0.42099999999999999"/>
    <n v="2.00153772"/>
    <n v="1.55"/>
    <n v="35461"/>
    <x v="3"/>
    <n v="0.22559540689999999"/>
    <x v="366"/>
    <m/>
    <m/>
    <n v="0.22559540687853299"/>
    <n v="39.930387017500337"/>
    <n v="39.930387017500337"/>
  </r>
  <r>
    <x v="1"/>
    <s v="betsy@blackboxmediaus.com"/>
    <s v="Black Box Media dba Local Media Advisor"/>
    <s v="c7a79550a5cdf1eafb8ceb1480d578be"/>
    <s v="Heraldtribune.com BTF SKY Sarasota 160x600"/>
    <x v="49"/>
    <n v="0"/>
    <n v="6.4566999999999997"/>
    <n v="3.0030999999999999"/>
    <n v="175"/>
    <n v="40"/>
    <n v="0.46510000000000001"/>
    <n v="1.94025545"/>
    <n v="1.5"/>
    <n v="35461"/>
    <x v="5"/>
    <n v="0.22690591970000001"/>
    <x v="367"/>
    <m/>
    <m/>
    <n v="0.22690591974855301"/>
    <n v="39.70853595599678"/>
    <n v="39.70853595599678"/>
  </r>
  <r>
    <x v="1"/>
    <s v="betsy@blackboxmediaus.com"/>
    <s v="Black Box Media dba Local Media Advisor"/>
    <s v="1b85d789a3d83798888c1b76e5498f55"/>
    <s v="Fredericksburg.com BH Media B 728x90"/>
    <x v="1"/>
    <n v="0"/>
    <n v="8.4260999999999999"/>
    <n v="2.5790999999999999"/>
    <n v="174"/>
    <n v="44"/>
    <n v="0.30609999999999998"/>
    <n v="2.2545917800000002"/>
    <n v="1.5"/>
    <n v="35461"/>
    <x v="3"/>
    <n v="0.33469108990000002"/>
    <x v="2"/>
    <m/>
    <m/>
    <n v="0.25"/>
    <n v="43.5"/>
    <n v="43.5"/>
  </r>
  <r>
    <x v="1"/>
    <s v="betsy@blackboxmediaus.com"/>
    <s v="Black Box Media dba Local Media Advisor"/>
    <s v="9409ed50a6211cbcb7b1ed37c7521046"/>
    <s v="Ocala.com BTF 160x600"/>
    <x v="11"/>
    <n v="0"/>
    <n v="6.4528999999999996"/>
    <n v="2.9619"/>
    <n v="170"/>
    <n v="37"/>
    <n v="0.45900000000000002"/>
    <n v="1.9127571299999999"/>
    <n v="1.5"/>
    <n v="35461"/>
    <x v="3"/>
    <n v="0.21579170989999999"/>
    <x v="368"/>
    <m/>
    <m/>
    <n v="0.21579170990073901"/>
    <n v="36.684590683125634"/>
    <n v="36.684590683125634"/>
  </r>
  <r>
    <x v="1"/>
    <s v="betsy@blackboxmediaus.com"/>
    <s v="Black Box Media dba Local Media Advisor"/>
    <s v="b377d8205a5a5d28cd07968b5105bdf0"/>
    <s v="Wtvr.com BTF 300x250"/>
    <x v="1"/>
    <n v="0"/>
    <n v="6.3129999999999997"/>
    <n v="2.7435999999999998"/>
    <n v="165"/>
    <n v="40"/>
    <n v="0.43459999999999999"/>
    <n v="2.0026503500000001"/>
    <n v="1.5"/>
    <n v="35461"/>
    <x v="5"/>
    <n v="0.25099256650000001"/>
    <x v="2"/>
    <m/>
    <m/>
    <n v="0.25"/>
    <n v="41.25"/>
    <n v="41.25"/>
  </r>
  <r>
    <x v="1"/>
    <s v="betsy@blackboxmediaus.com"/>
    <s v="Black Box Media dba Local Media Advisor"/>
    <s v="20d58fa0ea4ee522fa60825d4f50429d"/>
    <s v="Starnewsonline.com BTF Wilmington 728x90"/>
    <x v="11"/>
    <n v="0"/>
    <n v="6.3830999999999998"/>
    <n v="2.6903999999999999"/>
    <n v="158"/>
    <n v="37"/>
    <n v="0.42149999999999999"/>
    <n v="1.9586910900000001"/>
    <n v="1.5"/>
    <n v="35461"/>
    <x v="3"/>
    <n v="0.23418245700000001"/>
    <x v="369"/>
    <m/>
    <m/>
    <n v="0.23418245698693699"/>
    <n v="37.000828203936045"/>
    <n v="37.000828203936045"/>
  </r>
  <r>
    <x v="1"/>
    <s v="betsy@blackboxmediaus.com"/>
    <s v="Black Box Media dba Local Media Advisor"/>
    <s v="9ae3185b4d07cffce980126c172db49d"/>
    <s v="Ktla.com BTF 728x90"/>
    <x v="1"/>
    <n v="0"/>
    <n v="9.266"/>
    <n v="2.6391"/>
    <n v="157"/>
    <n v="38"/>
    <n v="0.2848"/>
    <n v="1.9826269400000001"/>
    <n v="1.5"/>
    <n v="35461"/>
    <x v="5"/>
    <n v="0.24342801289999999"/>
    <x v="370"/>
    <m/>
    <m/>
    <n v="0.24342801290303201"/>
    <n v="38.218198025776026"/>
    <n v="38.218198025776026"/>
  </r>
  <r>
    <x v="1"/>
    <s v="betsy@blackboxmediaus.com"/>
    <s v="Black Box Media dba Local Media Advisor"/>
    <s v="b0701b4cbf212e4da037420a5dc9e751"/>
    <s v="Theindependent.com BTF 300x250"/>
    <x v="1"/>
    <n v="0"/>
    <n v="4.2655000000000003"/>
    <n v="2.5421"/>
    <n v="157"/>
    <n v="39"/>
    <n v="0.59599999999999997"/>
    <n v="2.0559005300000002"/>
    <n v="1.5"/>
    <n v="35461"/>
    <x v="3"/>
    <n v="0.2703927183"/>
    <x v="2"/>
    <m/>
    <m/>
    <n v="0.25"/>
    <n v="39.25"/>
    <n v="39.25"/>
  </r>
  <r>
    <x v="1"/>
    <s v="betsy@blackboxmediaus.com"/>
    <s v="Black Box Media dba Local Media Advisor"/>
    <s v="a9398df2b84ad05667f983212e2b0565"/>
    <s v="Tulsaworld.com ATF 728x90"/>
    <x v="1"/>
    <n v="0"/>
    <n v="6.7213000000000003"/>
    <n v="2.4561000000000002"/>
    <n v="155"/>
    <n v="39"/>
    <n v="0.3654"/>
    <n v="2.0986360300000002"/>
    <n v="1.55"/>
    <n v="35461"/>
    <x v="5"/>
    <n v="0.26142505160000001"/>
    <x v="2"/>
    <m/>
    <m/>
    <n v="0.25"/>
    <n v="38.75"/>
    <n v="38.75"/>
  </r>
  <r>
    <x v="1"/>
    <s v="betsy@blackboxmediaus.com"/>
    <s v="Black Box Media dba Local Media Advisor"/>
    <s v="b833bc7bc818f03a2819dbcad62e18d9"/>
    <s v="Postandcourier.com BTF 300x250"/>
    <x v="1"/>
    <n v="0"/>
    <n v="3.4613999999999998"/>
    <n v="2.2536"/>
    <n v="155"/>
    <n v="39"/>
    <n v="0.65110000000000001"/>
    <n v="2.2930586399999999"/>
    <n v="1.5"/>
    <n v="35461"/>
    <x v="3"/>
    <n v="0.34585187849999999"/>
    <x v="2"/>
    <m/>
    <m/>
    <n v="0.25"/>
    <n v="38.75"/>
    <n v="38.75"/>
  </r>
  <r>
    <x v="1"/>
    <s v="betsy@blackboxmediaus.com"/>
    <s v="Black Box Media dba Local Media Advisor"/>
    <s v="7b33003881f19a687c4e44e263d38245"/>
    <s v="Wgntv.com BTF 728x90"/>
    <x v="1"/>
    <n v="0"/>
    <n v="9.0277999999999992"/>
    <n v="2.7256"/>
    <n v="154"/>
    <n v="32"/>
    <n v="0.3019"/>
    <n v="1.8883723400000001"/>
    <n v="1.5"/>
    <n v="35461"/>
    <x v="5"/>
    <n v="0.20566512719999999"/>
    <x v="371"/>
    <m/>
    <m/>
    <n v="0.20566512717462501"/>
    <n v="31.672429584892253"/>
    <n v="31.672429584892253"/>
  </r>
  <r>
    <x v="1"/>
    <s v="betsy@blackboxmediaus.com"/>
    <s v="Black Box Media dba Local Media Advisor"/>
    <s v="8afae14cbf2a4516222885ae14171459"/>
    <s v="Starnewsonline.com BTF Wilmington 160x600"/>
    <x v="11"/>
    <n v="0"/>
    <n v="6.1741999999999999"/>
    <n v="2.6147999999999998"/>
    <n v="154"/>
    <n v="37"/>
    <n v="0.42349999999999999"/>
    <n v="1.9684349999999999"/>
    <n v="1.5"/>
    <n v="35461"/>
    <x v="3"/>
    <n v="0.23797331329999999"/>
    <x v="372"/>
    <m/>
    <m/>
    <n v="0.23797331334957"/>
    <n v="36.647890255833779"/>
    <n v="36.647890255833779"/>
  </r>
  <r>
    <x v="1"/>
    <s v="betsy@blackboxmediaus.com"/>
    <s v="Black Box Media dba Local Media Advisor"/>
    <s v="2c9dca6633e68415d46d6e1a7a26af1a"/>
    <s v="Wgntv.com BTF 300x250"/>
    <x v="1"/>
    <n v="0"/>
    <n v="7.6039000000000003"/>
    <n v="2.6726000000000001"/>
    <n v="153"/>
    <n v="33"/>
    <n v="0.35149999999999998"/>
    <n v="1.9113023499999999"/>
    <n v="1.5"/>
    <n v="35461"/>
    <x v="5"/>
    <n v="0.21519481169999999"/>
    <x v="373"/>
    <m/>
    <m/>
    <n v="0.21519481173233099"/>
    <n v="32.924806195046642"/>
    <n v="32.924806195046642"/>
  </r>
  <r>
    <x v="1"/>
    <s v="betsy@blackboxmediaus.com"/>
    <s v="Black Box Media dba Local Media Advisor"/>
    <s v="11ad3fba81f52be35e19ac9d94dcdea2"/>
    <s v="Greensboro.com 728x90"/>
    <x v="24"/>
    <n v="0"/>
    <n v="7.5091000000000001"/>
    <n v="2.3525999999999998"/>
    <n v="152"/>
    <n v="47"/>
    <n v="0.31330000000000002"/>
    <n v="2.1593696900000001"/>
    <n v="1.5"/>
    <n v="35461"/>
    <x v="3"/>
    <n v="0.30535284940000001"/>
    <x v="374"/>
    <m/>
    <m/>
    <n v="0.30535284936938401"/>
    <n v="46.413633104146371"/>
    <n v="46.413633104146371"/>
  </r>
  <r>
    <x v="1"/>
    <s v="betsy@blackboxmediaus.com"/>
    <s v="Black Box Media dba Local Media Advisor"/>
    <s v="0309bbe07aa52776fbc9eee50c6dfa53"/>
    <s v="Journalnow.com BTF 728x90"/>
    <x v="1"/>
    <n v="0"/>
    <n v="3.4817999999999998"/>
    <n v="2.3954"/>
    <n v="150"/>
    <n v="37"/>
    <n v="0.68799999999999994"/>
    <n v="2.0895243799999998"/>
    <n v="1.5"/>
    <n v="35461"/>
    <x v="3"/>
    <n v="0.28213328539999999"/>
    <x v="2"/>
    <m/>
    <m/>
    <n v="0.25"/>
    <n v="37.5"/>
    <n v="37.5"/>
  </r>
  <r>
    <x v="1"/>
    <s v="betsy@blackboxmediaus.com"/>
    <s v="Black Box Media dba Local Media Advisor"/>
    <s v="64a823a1b5ea16fca64fb942e02d436e"/>
    <s v="Fox6now.com BTF 300x250"/>
    <x v="1"/>
    <n v="0"/>
    <n v="6.0235000000000003"/>
    <n v="2.5198999999999998"/>
    <n v="150"/>
    <n v="36"/>
    <n v="0.41830000000000001"/>
    <n v="1.9822183799999999"/>
    <n v="1.5"/>
    <n v="35461"/>
    <x v="5"/>
    <n v="0.24327207570000001"/>
    <x v="375"/>
    <m/>
    <m/>
    <n v="0.24327207569996201"/>
    <n v="36.4908113549943"/>
    <n v="36.4908113549943"/>
  </r>
  <r>
    <x v="1"/>
    <s v="betsy@blackboxmediaus.com"/>
    <s v="Black Box Media dba Local Media Advisor"/>
    <s v="f5fbb3d6cc6d627c36b75f39bb2a30a4"/>
    <s v="News-journalonline.com BTF HMG-Daytona 728x90"/>
    <x v="11"/>
    <n v="0"/>
    <n v="5.8571"/>
    <n v="2.6530999999999998"/>
    <n v="150"/>
    <n v="30"/>
    <n v="0.45300000000000001"/>
    <n v="1.8784245100000001"/>
    <n v="1.5"/>
    <n v="35461"/>
    <x v="3"/>
    <n v="0.20145846049999999"/>
    <x v="376"/>
    <m/>
    <m/>
    <n v="0.20145846053299099"/>
    <n v="30.21876907994865"/>
    <n v="30.21876907994865"/>
  </r>
  <r>
    <x v="1"/>
    <s v="betsy@blackboxmediaus.com"/>
    <s v="Black Box Media dba Local Media Advisor"/>
    <s v="3003a3261fed6fdc2a6a9dffdf461ed8"/>
    <s v="Martinsvillebulletin.com BH Media B 300x250"/>
    <x v="1"/>
    <n v="0"/>
    <n v="6.4390000000000001"/>
    <n v="2.1789999999999998"/>
    <n v="144"/>
    <n v="36"/>
    <n v="0.33839999999999998"/>
    <n v="2.2034222799999998"/>
    <n v="1.5"/>
    <n v="35461"/>
    <x v="3"/>
    <n v="0.3192407941"/>
    <x v="2"/>
    <m/>
    <m/>
    <n v="0.25"/>
    <n v="36"/>
    <n v="36"/>
  </r>
  <r>
    <x v="1"/>
    <s v="betsy@blackboxmediaus.com"/>
    <s v="Black Box Media dba Local Media Advisor"/>
    <s v="6ddce782943c7682ac6506d7ec111765"/>
    <s v="Fredericksburg.com BH Media A 728x90"/>
    <x v="1"/>
    <n v="0"/>
    <n v="5.2371999999999996"/>
    <n v="2.0318000000000001"/>
    <n v="144"/>
    <n v="36"/>
    <n v="0.38800000000000001"/>
    <n v="2.3655756700000001"/>
    <n v="1.55"/>
    <n v="35461"/>
    <x v="3"/>
    <n v="0.34476837160000001"/>
    <x v="2"/>
    <m/>
    <m/>
    <n v="0.25"/>
    <n v="36"/>
    <n v="36"/>
  </r>
  <r>
    <x v="1"/>
    <s v="betsy@blackboxmediaus.com"/>
    <s v="Black Box Media dba Local Media Advisor"/>
    <s v="c9fd0fb0e179972f82d50c121f6fa0d0"/>
    <s v="Theindependent.com BTF 728x90"/>
    <x v="1"/>
    <n v="0"/>
    <n v="4.3728999999999996"/>
    <n v="2.2576999999999998"/>
    <n v="143"/>
    <n v="36"/>
    <n v="0.51629999999999998"/>
    <n v="2.1186123800000001"/>
    <n v="1.5"/>
    <n v="35461"/>
    <x v="3"/>
    <n v="0.29198940940000001"/>
    <x v="2"/>
    <m/>
    <m/>
    <n v="0.25"/>
    <n v="35.75"/>
    <n v="35.75"/>
  </r>
  <r>
    <x v="1"/>
    <s v="betsy@blackboxmediaus.com"/>
    <s v="Black Box Media dba Local Media Advisor"/>
    <s v="892e0177c553ba828c33774d04896428"/>
    <s v="Fox2now.com ATF 728x90"/>
    <x v="5"/>
    <n v="0"/>
    <n v="7.4798"/>
    <n v="2.3711000000000002"/>
    <n v="142"/>
    <n v="28"/>
    <n v="0.317"/>
    <n v="1.99600241"/>
    <n v="1.5"/>
    <n v="35461"/>
    <x v="5"/>
    <n v="0.2484979014"/>
    <x v="46"/>
    <m/>
    <m/>
    <n v="0.2"/>
    <n v="28.400000000000002"/>
    <n v="28.400000000000002"/>
  </r>
  <r>
    <x v="1"/>
    <s v="betsy@blackboxmediaus.com"/>
    <s v="Black Box Media dba Local Media Advisor"/>
    <s v="a20633158032e25257c86b22e694b5b2"/>
    <s v="Fox6now.com BTF 728x90"/>
    <x v="1"/>
    <n v="0"/>
    <n v="7.5125999999999999"/>
    <n v="2.3927"/>
    <n v="140"/>
    <n v="32"/>
    <n v="0.31850000000000001"/>
    <n v="1.9501313499999999"/>
    <n v="1.5"/>
    <n v="35461"/>
    <x v="5"/>
    <n v="0.2308210423"/>
    <x v="377"/>
    <m/>
    <m/>
    <n v="0.23082104231884901"/>
    <n v="32.314945924638863"/>
    <n v="32.314945924638863"/>
  </r>
  <r>
    <x v="1"/>
    <s v="betsy@blackboxmediaus.com"/>
    <s v="Black Box Media dba Local Media Advisor"/>
    <s v="d9aa1c15885934e5c963863b5b2543a3"/>
    <s v="Gatorsports.com ATF Leader GatorSports 728x90"/>
    <x v="5"/>
    <n v="0"/>
    <n v="6.2831000000000001"/>
    <n v="2.2671999999999999"/>
    <n v="140"/>
    <n v="28"/>
    <n v="0.36080000000000001"/>
    <n v="2.0602407"/>
    <n v="1.55"/>
    <n v="35461"/>
    <x v="5"/>
    <n v="0.2476607217"/>
    <x v="46"/>
    <m/>
    <m/>
    <n v="0.2"/>
    <n v="28"/>
    <n v="28"/>
  </r>
  <r>
    <x v="1"/>
    <s v="betsy@blackboxmediaus.com"/>
    <s v="Black Box Media dba Local Media Advisor"/>
    <s v="8092f2486b1a4c9867beeb246cc25d6a"/>
    <s v="Fox8.com BTF 728x90"/>
    <x v="1"/>
    <n v="0"/>
    <n v="8.5115999999999996"/>
    <n v="2.3443999999999998"/>
    <n v="136"/>
    <n v="30"/>
    <n v="0.27539999999999998"/>
    <n v="1.9293613999999999"/>
    <n v="1.5"/>
    <n v="35461"/>
    <x v="5"/>
    <n v="0.22254068269999999"/>
    <x v="378"/>
    <m/>
    <m/>
    <n v="0.22254068266338201"/>
    <n v="30.265532842219955"/>
    <n v="30.265532842219955"/>
  </r>
  <r>
    <x v="1"/>
    <s v="betsy@blackboxmediaus.com"/>
    <s v="Black Box Media dba Local Media Advisor"/>
    <s v="5cb6782a45ddbd68e004eafc82eb646f"/>
    <s v="Ktla.com ATF 300x250"/>
    <x v="5"/>
    <n v="0"/>
    <n v="6.0063000000000004"/>
    <n v="2.2637"/>
    <n v="135"/>
    <n v="27"/>
    <n v="0.37690000000000001"/>
    <n v="1.99459801"/>
    <n v="1.5"/>
    <n v="35461"/>
    <x v="5"/>
    <n v="0.24796876579999999"/>
    <x v="46"/>
    <m/>
    <m/>
    <n v="0.2"/>
    <n v="27"/>
    <n v="27"/>
  </r>
  <r>
    <x v="1"/>
    <s v="betsy@blackboxmediaus.com"/>
    <s v="Black Box Media dba Local Media Advisor"/>
    <s v="358fa7bde6b602466df34d962bd3d95d"/>
    <s v="Ktla.com ATF 728x90"/>
    <x v="10"/>
    <n v="0"/>
    <n v="7.6444000000000001"/>
    <n v="2.1926999999999999"/>
    <n v="131"/>
    <n v="20"/>
    <n v="0.2868"/>
    <n v="1.9915662300000001"/>
    <n v="1.5"/>
    <n v="35461"/>
    <x v="5"/>
    <n v="0.24682394160000001"/>
    <x v="17"/>
    <m/>
    <m/>
    <n v="0.15"/>
    <n v="19.649999999999999"/>
    <n v="19.649999999999999"/>
  </r>
  <r>
    <x v="1"/>
    <s v="betsy@blackboxmediaus.com"/>
    <s v="Black Box Media dba Local Media Advisor"/>
    <s v="acedf6471a87a001cbbf0b4fca692ef2"/>
    <s v="Goupstate.com BTF Spartanburg 160x600"/>
    <x v="5"/>
    <n v="0"/>
    <n v="6.0575000000000001"/>
    <n v="2.1806000000000001"/>
    <n v="131"/>
    <n v="26"/>
    <n v="0.36"/>
    <n v="1.99785122"/>
    <n v="1.5"/>
    <n v="35461"/>
    <x v="5"/>
    <n v="0.24919334209999999"/>
    <x v="46"/>
    <m/>
    <m/>
    <n v="0.2"/>
    <n v="26.200000000000003"/>
    <n v="26.200000000000003"/>
  </r>
  <r>
    <x v="1"/>
    <s v="betsy@blackboxmediaus.com"/>
    <s v="Black Box Media dba Local Media Advisor"/>
    <s v="cf7fdbb66af797824ec95d63ef0a2de0"/>
    <s v="Mugshotsocala.com MID 300x250"/>
    <x v="9"/>
    <n v="0"/>
    <n v="5.1063000000000001"/>
    <n v="2.2103999999999999"/>
    <n v="127"/>
    <n v="25"/>
    <n v="0.43290000000000001"/>
    <n v="1.92260462"/>
    <n v="1.55"/>
    <n v="35461"/>
    <x v="3"/>
    <n v="0.19380200019999999"/>
    <x v="379"/>
    <m/>
    <m/>
    <n v="0.193802000168081"/>
    <n v="24.612854021346287"/>
    <n v="24.612854021346287"/>
  </r>
  <r>
    <x v="1"/>
    <s v="betsy@blackboxmediaus.com"/>
    <s v="Black Box Media dba Local Media Advisor"/>
    <s v="a4a89b8af35bab6f1b9eb9d98542eb12"/>
    <s v="Postandcourier.com ATF 728x90"/>
    <x v="1"/>
    <n v="0"/>
    <n v="4.0601000000000003"/>
    <n v="1.8707"/>
    <n v="125"/>
    <n v="31"/>
    <n v="0.46079999999999999"/>
    <n v="2.2304811"/>
    <n v="1.5"/>
    <n v="35461"/>
    <x v="3"/>
    <n v="0.32749934520000001"/>
    <x v="2"/>
    <m/>
    <m/>
    <n v="0.25"/>
    <n v="31.25"/>
    <n v="31.25"/>
  </r>
  <r>
    <x v="1"/>
    <s v="betsy@blackboxmediaus.com"/>
    <s v="Black Box Media dba Local Media Advisor"/>
    <s v="3fe6d00d35226f607fef1d3c22444a3a"/>
    <s v="Kare11.com ATF 728x90"/>
    <x v="48"/>
    <n v="0"/>
    <n v="6.7592999999999996"/>
    <n v="2.2725"/>
    <n v="123"/>
    <n v="27"/>
    <n v="0.3362"/>
    <n v="1.7980763799999999"/>
    <n v="1.4"/>
    <n v="35461"/>
    <x v="3"/>
    <n v="0.2213901388"/>
    <x v="380"/>
    <m/>
    <m/>
    <n v="0.22139013876215299"/>
    <n v="27.230987067744817"/>
    <n v="27.230987067744817"/>
  </r>
  <r>
    <x v="1"/>
    <s v="betsy@blackboxmediaus.com"/>
    <s v="Black Box Media dba Local Media Advisor"/>
    <s v="72bdeed9bdf5a09bcaa91eebada74dc0"/>
    <s v="Fox6now.com ATF 728x90"/>
    <x v="10"/>
    <n v="0"/>
    <n v="7.3163999999999998"/>
    <n v="2.1461000000000001"/>
    <n v="123"/>
    <n v="18"/>
    <n v="0.29330000000000001"/>
    <n v="1.91217799"/>
    <n v="1.5"/>
    <n v="35461"/>
    <x v="5"/>
    <n v="0.21555419789999999"/>
    <x v="17"/>
    <m/>
    <m/>
    <n v="0.15"/>
    <n v="18.45"/>
    <n v="18.45"/>
  </r>
  <r>
    <x v="1"/>
    <s v="betsy@blackboxmediaus.com"/>
    <s v="Black Box Media dba Local Media Advisor"/>
    <s v="6db6a64e44f01b84ea1fa0b525752fe6"/>
    <s v="Kfor.com BTF 728x90"/>
    <x v="1"/>
    <n v="0"/>
    <n v="6.4170999999999996"/>
    <n v="2.0836000000000001"/>
    <n v="122"/>
    <n v="28"/>
    <n v="0.32469999999999999"/>
    <n v="1.9530305100000001"/>
    <n v="1.5"/>
    <n v="35461"/>
    <x v="5"/>
    <n v="0.23196284349999999"/>
    <x v="381"/>
    <m/>
    <m/>
    <n v="0.23196284353667401"/>
    <n v="28.29946691147423"/>
    <n v="28.29946691147423"/>
  </r>
  <r>
    <x v="1"/>
    <s v="betsy@blackboxmediaus.com"/>
    <s v="Black Box Media dba Local Media Advisor"/>
    <s v="cdacd424d38a875e4a95bb57d8d02580"/>
    <s v="Gainesville.com MID Gainesville 300x250"/>
    <x v="9"/>
    <n v="0"/>
    <n v="5.7967000000000004"/>
    <n v="2.1454"/>
    <n v="122"/>
    <n v="22"/>
    <n v="0.37009999999999998"/>
    <n v="1.8912804599999999"/>
    <n v="1.55"/>
    <n v="35461"/>
    <x v="3"/>
    <n v="0.1804494204"/>
    <x v="382"/>
    <m/>
    <m/>
    <n v="0.180449420400834"/>
    <n v="22.014829288901748"/>
    <n v="22.014829288901748"/>
  </r>
  <r>
    <x v="1"/>
    <s v="betsy@blackboxmediaus.com"/>
    <s v="Black Box Media dba Local Media Advisor"/>
    <s v="41ce41d18d6912fab766ebbee7c79dae"/>
    <s v="Godanriver.com BTF 728x90"/>
    <x v="5"/>
    <n v="0"/>
    <n v="4.1410999999999998"/>
    <n v="2.0510999999999999"/>
    <n v="121"/>
    <n v="24"/>
    <n v="0.49530000000000002"/>
    <n v="1.97399707"/>
    <n v="1.5"/>
    <n v="35461"/>
    <x v="5"/>
    <n v="0.2401204545"/>
    <x v="8"/>
    <m/>
    <m/>
    <n v="0.19999999999999901"/>
    <n v="24.199999999999882"/>
    <n v="24.199999999999882"/>
  </r>
  <r>
    <x v="1"/>
    <s v="betsy@blackboxmediaus.com"/>
    <s v="Black Box Media dba Local Media Advisor"/>
    <s v="ec61d5fce878491559eb4e3d628a0859"/>
    <s v="Legacy.com Gannett BTF 728x90"/>
    <x v="5"/>
    <n v="0"/>
    <n v="6.9112999999999998"/>
    <n v="2.0977000000000001"/>
    <n v="121"/>
    <n v="24"/>
    <n v="0.30349999999999999"/>
    <n v="1.9189900600000001"/>
    <n v="1.45"/>
    <n v="35461"/>
    <x v="5"/>
    <n v="0.244394209"/>
    <x v="46"/>
    <m/>
    <m/>
    <n v="0.2"/>
    <n v="24.200000000000003"/>
    <n v="24.200000000000003"/>
  </r>
  <r>
    <x v="1"/>
    <s v="betsy@blackboxmediaus.com"/>
    <s v="Black Box Media dba Local Media Advisor"/>
    <s v="07c44abe777924257ff534d6e2c42d25"/>
    <s v="News-journalonline.com ATF HMG-Daytona 300x250"/>
    <x v="1"/>
    <n v="0"/>
    <n v="4.9523999999999999"/>
    <n v="2.0510000000000002"/>
    <n v="119"/>
    <n v="24"/>
    <n v="0.41410000000000002"/>
    <n v="1.9382879399999999"/>
    <n v="1.55"/>
    <n v="35461"/>
    <x v="3"/>
    <n v="0.200325212"/>
    <x v="383"/>
    <m/>
    <m/>
    <n v="0.200325212016673"/>
    <n v="23.838700229984088"/>
    <n v="23.838700229984088"/>
  </r>
  <r>
    <x v="1"/>
    <s v="betsy@blackboxmediaus.com"/>
    <s v="Black Box Media dba Local Media Advisor"/>
    <s v="1b81a792138a3f5521eca1027e027c43"/>
    <s v="Ocala.com Mid HMG-Ocala 300x250"/>
    <x v="9"/>
    <n v="0"/>
    <n v="4.2304000000000004"/>
    <n v="2.0678999999999998"/>
    <n v="119"/>
    <n v="23"/>
    <n v="0.48880000000000001"/>
    <n v="1.91487392"/>
    <n v="1.55"/>
    <n v="35461"/>
    <x v="3"/>
    <n v="0.19054722960000001"/>
    <x v="384"/>
    <m/>
    <m/>
    <n v="0.19054722957810499"/>
    <n v="22.675120319794495"/>
    <n v="22.675120319794495"/>
  </r>
  <r>
    <x v="1"/>
    <s v="betsy@blackboxmediaus.com"/>
    <s v="Black Box Media dba Local Media Advisor"/>
    <s v="005bc2087102505569c1f507395ea22e"/>
    <s v="Theeagle.com BH Media B 300x250"/>
    <x v="1"/>
    <n v="0"/>
    <n v="4.1783000000000001"/>
    <n v="1.9356"/>
    <n v="118"/>
    <n v="29"/>
    <n v="0.4632"/>
    <n v="2.0272123400000002"/>
    <n v="1.5"/>
    <n v="35461"/>
    <x v="3"/>
    <n v="0.2600676455"/>
    <x v="2"/>
    <m/>
    <m/>
    <n v="0.25"/>
    <n v="29.5"/>
    <n v="29.5"/>
  </r>
  <r>
    <x v="1"/>
    <s v="betsy@blackboxmediaus.com"/>
    <s v="Black Box Media dba Local Media Advisor"/>
    <s v="608b2e2a2c8a6929d6f6106982b56132"/>
    <s v="Toledo-A_box ATF 300x250"/>
    <x v="24"/>
    <n v="0"/>
    <n v="5.7426000000000004"/>
    <n v="2.048"/>
    <n v="117"/>
    <n v="25"/>
    <n v="0.35659999999999997"/>
    <n v="1.9052455399999999"/>
    <n v="1.5"/>
    <n v="35461"/>
    <x v="3"/>
    <n v="0.2126999004"/>
    <x v="385"/>
    <m/>
    <m/>
    <n v="0.21269990041591"/>
    <n v="24.885888348661471"/>
    <n v="24.885888348661471"/>
  </r>
  <r>
    <x v="1"/>
    <s v="betsy@blackboxmediaus.com"/>
    <s v="Black Box Media dba Local Media Advisor"/>
    <s v="4400f7f4286e321a8acdb71c7cc2e694"/>
    <s v="Goupstate.com BTF Spartanburg 728x90"/>
    <x v="1"/>
    <n v="0"/>
    <n v="5.3075999999999999"/>
    <n v="1.8994"/>
    <n v="113"/>
    <n v="27"/>
    <n v="0.3579"/>
    <n v="1.9781701300000001"/>
    <n v="1.5"/>
    <n v="35461"/>
    <x v="5"/>
    <n v="0.24172345949999999"/>
    <x v="386"/>
    <m/>
    <m/>
    <n v="0.24172345946562401"/>
    <n v="27.314750919615513"/>
    <n v="27.314750919615513"/>
  </r>
  <r>
    <x v="1"/>
    <s v="betsy@blackboxmediaus.com"/>
    <s v="Black Box Media dba Local Media Advisor"/>
    <s v="6b8f3ea1d74fe4762516569b74545ffd"/>
    <s v="Theledger.com ATF Lakeland 728x90"/>
    <x v="11"/>
    <n v="0"/>
    <n v="4.4071999999999996"/>
    <n v="1.8534999999999999"/>
    <n v="112"/>
    <n v="26"/>
    <n v="0.42059999999999997"/>
    <n v="2.01548807"/>
    <n v="1.55"/>
    <n v="35461"/>
    <x v="3"/>
    <n v="0.23095550849999999"/>
    <x v="387"/>
    <m/>
    <m/>
    <n v="0.23095550851913599"/>
    <n v="25.867016954143232"/>
    <n v="25.867016954143232"/>
  </r>
  <r>
    <x v="1"/>
    <s v="betsy@blackboxmediaus.com"/>
    <s v="Black Box Media dba Local Media Advisor"/>
    <s v="930599c8109712ea608f575018b0747e"/>
    <s v="Cincinnati.com BTF 300x250"/>
    <x v="5"/>
    <n v="0"/>
    <n v="5.9226999999999999"/>
    <n v="2.0406"/>
    <n v="112"/>
    <n v="22"/>
    <n v="0.34449999999999997"/>
    <n v="1.83643237"/>
    <n v="1.45"/>
    <n v="35461"/>
    <x v="5"/>
    <n v="0.21042559359999999"/>
    <x v="8"/>
    <m/>
    <m/>
    <n v="0.19999999999999901"/>
    <n v="22.399999999999888"/>
    <n v="22.399999999999888"/>
  </r>
  <r>
    <x v="1"/>
    <s v="betsy@blackboxmediaus.com"/>
    <s v="Black Box Media dba Local Media Advisor"/>
    <s v="6c3fc72d6c43e37fa18286931f8df61e"/>
    <s v="Gainesville.com ATF Gainesville 300x250"/>
    <x v="11"/>
    <n v="0"/>
    <n v="4.4790999999999999"/>
    <n v="1.9146000000000001"/>
    <n v="109"/>
    <n v="20"/>
    <n v="0.42749999999999999"/>
    <n v="1.89321395"/>
    <n v="1.55"/>
    <n v="35461"/>
    <x v="3"/>
    <n v="0.18128640569999999"/>
    <x v="388"/>
    <m/>
    <m/>
    <n v="0.18128640566253301"/>
    <n v="19.760218217216099"/>
    <n v="19.760218217216099"/>
  </r>
  <r>
    <x v="1"/>
    <s v="betsy@blackboxmediaus.com"/>
    <s v="Black Box Media dba Local Media Advisor"/>
    <s v="8c73fc13613ce133604997777a7adc65"/>
    <s v="Legacy.com MID 300x250"/>
    <x v="5"/>
    <n v="0"/>
    <n v="4.4725999999999999"/>
    <n v="1.7702"/>
    <n v="108"/>
    <n v="22"/>
    <n v="0.39579999999999999"/>
    <n v="2.0340273600000001"/>
    <n v="1.55"/>
    <n v="35461"/>
    <x v="5"/>
    <n v="0.23796501840000001"/>
    <x v="8"/>
    <m/>
    <m/>
    <n v="0.19999999999999901"/>
    <n v="21.599999999999895"/>
    <n v="21.599999999999895"/>
  </r>
  <r>
    <x v="1"/>
    <s v="betsy@blackboxmediaus.com"/>
    <s v="Black Box Media dba Local Media Advisor"/>
    <s v="1dfde672599f933e80528a6e60f722d7"/>
    <s v="Gatorsports.com BTF GatorSports 160x600"/>
    <x v="5"/>
    <n v="0"/>
    <n v="4.2576000000000001"/>
    <n v="1.7595000000000001"/>
    <n v="107"/>
    <n v="21"/>
    <n v="0.4133"/>
    <n v="2.01780538"/>
    <n v="1.5"/>
    <n v="35461"/>
    <x v="5"/>
    <n v="0.25661809969999999"/>
    <x v="46"/>
    <m/>
    <m/>
    <n v="0.2"/>
    <n v="21.400000000000002"/>
    <n v="21.400000000000002"/>
  </r>
  <r>
    <x v="1"/>
    <s v="betsy@blackboxmediaus.com"/>
    <s v="Black Box Media dba Local Media Advisor"/>
    <s v="fe349ea985e083e677185eadeaf53991"/>
    <s v="Pressdemocrat.com BTF PressDem-B 728x90"/>
    <x v="9"/>
    <n v="0"/>
    <n v="5.2348999999999997"/>
    <n v="1.8167"/>
    <n v="104"/>
    <n v="22"/>
    <n v="0.34699999999999998"/>
    <n v="1.9035739599999999"/>
    <n v="1.5"/>
    <n v="35461"/>
    <x v="5"/>
    <n v="0.21200855099999999"/>
    <x v="389"/>
    <m/>
    <m/>
    <n v="0.212008550980574"/>
    <n v="22.048889301979695"/>
    <n v="22.048889301979695"/>
  </r>
  <r>
    <x v="1"/>
    <s v="betsy@blackboxmediaus.com"/>
    <s v="Black Box Media dba Local Media Advisor"/>
    <s v="674565d2d2afd86189440e24fb29f2fc"/>
    <s v="Houmatoday.com MID Houma 300x250"/>
    <x v="9"/>
    <n v="0"/>
    <n v="4.2416"/>
    <n v="1.7281"/>
    <n v="103"/>
    <n v="23"/>
    <n v="0.40739999999999998"/>
    <n v="1.9942421400000001"/>
    <n v="1.55"/>
    <n v="35461"/>
    <x v="3"/>
    <n v="0.22276238579999999"/>
    <x v="390"/>
    <m/>
    <m/>
    <n v="0.222762385821206"/>
    <n v="22.944525739584218"/>
    <n v="22.944525739584218"/>
  </r>
  <r>
    <x v="1"/>
    <s v="betsy@blackboxmediaus.com"/>
    <s v="Black Box Media dba Local Media Advisor"/>
    <s v="dc4744391c2c924344ddf53436ec7c35"/>
    <s v="Wtvr.com BTF 728x90"/>
    <x v="1"/>
    <n v="0"/>
    <n v="5.0689000000000002"/>
    <n v="1.7456"/>
    <n v="103"/>
    <n v="25"/>
    <n v="0.34439999999999998"/>
    <n v="1.96898682"/>
    <n v="1.5"/>
    <n v="35461"/>
    <x v="5"/>
    <n v="0.23818687769999999"/>
    <x v="391"/>
    <m/>
    <m/>
    <n v="0.238186877702984"/>
    <n v="24.533248403407352"/>
    <n v="24.533248403407352"/>
  </r>
  <r>
    <x v="1"/>
    <s v="betsy@blackboxmediaus.com"/>
    <s v="Black Box Media dba Local Media Advisor"/>
    <s v="87a56244171840f074f498060fdfdbc2"/>
    <s v="Martinsvillebulletin.com BH Media B 728x90"/>
    <x v="1"/>
    <n v="0"/>
    <n v="4.1378000000000004"/>
    <n v="1.4955000000000001"/>
    <n v="101"/>
    <n v="25"/>
    <n v="0.3614"/>
    <n v="2.25316903"/>
    <n v="1.5"/>
    <n v="35461"/>
    <x v="3"/>
    <n v="0.3342709848"/>
    <x v="2"/>
    <m/>
    <m/>
    <n v="0.25"/>
    <n v="25.25"/>
    <n v="25.25"/>
  </r>
  <r>
    <x v="1"/>
    <s v="betsy@blackboxmediaus.com"/>
    <s v="Black Box Media dba Local Media Advisor"/>
    <s v="21b26387cc226f550495a805a8645470"/>
    <s v="Fredericksburg.com BH Media A 300x250"/>
    <x v="1"/>
    <n v="0"/>
    <n v="3.7961"/>
    <n v="1.4471000000000001"/>
    <n v="100"/>
    <n v="25"/>
    <n v="0.38119999999999998"/>
    <n v="2.2989042400000002"/>
    <n v="1.55"/>
    <n v="35461"/>
    <x v="3"/>
    <n v="0.325765741"/>
    <x v="2"/>
    <m/>
    <m/>
    <n v="0.25"/>
    <n v="25"/>
    <n v="25"/>
  </r>
  <r>
    <x v="1"/>
    <s v="betsy@blackboxmediaus.com"/>
    <s v="Black Box Media dba Local Media Advisor"/>
    <s v="baa9864d2e7baeae43eb6cfff922eb43"/>
    <s v="Houmatoday.com BTF Houma 160x600"/>
    <x v="9"/>
    <n v="0"/>
    <n v="4.5903999999999998"/>
    <n v="1.6734"/>
    <n v="100"/>
    <n v="25"/>
    <n v="0.36449999999999999"/>
    <n v="1.9909766099999999"/>
    <n v="1.5"/>
    <n v="35461"/>
    <x v="3"/>
    <n v="0.24660089269999999"/>
    <x v="392"/>
    <m/>
    <m/>
    <n v="0.246600892707837"/>
    <n v="24.6600892707837"/>
    <n v="24.6600892707837"/>
  </r>
  <r>
    <x v="1"/>
    <s v="betsy@blackboxmediaus.com"/>
    <s v="Black Box Media dba Local Media Advisor"/>
    <s v="c5c333f37535794f27886b1e21c7c2d1"/>
    <s v="Houmatoday.com BTF Houma 728x90"/>
    <x v="11"/>
    <n v="0"/>
    <n v="4.4424000000000001"/>
    <n v="1.7159"/>
    <n v="100"/>
    <n v="23"/>
    <n v="0.38619999999999999"/>
    <n v="1.9518899300000001"/>
    <n v="1.5"/>
    <n v="35461"/>
    <x v="5"/>
    <n v="0.23151404510000001"/>
    <x v="393"/>
    <m/>
    <m/>
    <n v="0.231514045081608"/>
    <n v="23.151404508160802"/>
    <n v="23.151404508160802"/>
  </r>
  <r>
    <x v="1"/>
    <s v="betsy@blackboxmediaus.com"/>
    <s v="Black Box Media dba Local Media Advisor"/>
    <s v="2e6ac2e2e28ca5d10d163c0a36dd0137"/>
    <s v="Nwfdailynews.com BTF NWFDailyNews 728x90"/>
    <x v="5"/>
    <n v="0"/>
    <n v="4.8193000000000001"/>
    <n v="1.5755999999999999"/>
    <n v="93"/>
    <n v="19"/>
    <n v="0.32690000000000002"/>
    <n v="1.9665170700000001"/>
    <n v="1.5"/>
    <n v="35461"/>
    <x v="5"/>
    <n v="0.2372301138"/>
    <x v="46"/>
    <m/>
    <m/>
    <n v="0.2"/>
    <n v="18.600000000000001"/>
    <n v="18.600000000000001"/>
  </r>
  <r>
    <x v="1"/>
    <s v="betsy@blackboxmediaus.com"/>
    <s v="Black Box Media dba Local Media Advisor"/>
    <s v="14d8673e391b03c7fcd34f7b66fc0d80"/>
    <s v="Azcentral.com BTF 728x90"/>
    <x v="2"/>
    <n v="0"/>
    <n v="7.7458999999999998"/>
    <n v="1.649"/>
    <n v="92"/>
    <n v="21"/>
    <n v="0.21290000000000001"/>
    <n v="1.8652213499999999"/>
    <n v="1.45"/>
    <n v="35461"/>
    <x v="4"/>
    <n v="0.222612371"/>
    <x v="394"/>
    <m/>
    <m/>
    <n v="0.22261237096643"/>
    <n v="20.480338128911558"/>
    <n v="20.480338128911558"/>
  </r>
  <r>
    <x v="1"/>
    <s v="betsy@blackboxmediaus.com"/>
    <s v="Black Box Media dba Local Media Advisor"/>
    <s v="8a4260370003078e22d2d56855f1aa79"/>
    <s v="Pressofatlanticcity.com 728x90"/>
    <x v="1"/>
    <n v="0"/>
    <n v="4.2679"/>
    <n v="1.5015000000000001"/>
    <n v="92"/>
    <n v="23"/>
    <n v="0.3518"/>
    <n v="2.0388658999999998"/>
    <n v="1.5"/>
    <n v="35461"/>
    <x v="5"/>
    <n v="0.2642968805"/>
    <x v="2"/>
    <m/>
    <m/>
    <n v="0.25"/>
    <n v="23"/>
    <n v="23"/>
  </r>
  <r>
    <x v="1"/>
    <s v="betsy@blackboxmediaus.com"/>
    <s v="Black Box Media dba Local Media Advisor"/>
    <s v="f6b60297b026d198fb3f00641e98b60e"/>
    <s v="Goupstate.com MID Spartanburg 300x250"/>
    <x v="1"/>
    <n v="0"/>
    <n v="4.9874999999999998"/>
    <n v="1.5370999999999999"/>
    <n v="92"/>
    <n v="21"/>
    <n v="0.30819999999999997"/>
    <n v="1.99932618"/>
    <n v="1.55"/>
    <n v="35461"/>
    <x v="5"/>
    <n v="0.2247388055"/>
    <x v="395"/>
    <m/>
    <m/>
    <n v="0.22473880553650899"/>
    <n v="20.675970109358826"/>
    <n v="20.675970109358826"/>
  </r>
  <r>
    <x v="1"/>
    <s v="betsy@blackboxmediaus.com"/>
    <s v="Black Box Media dba Local Media Advisor"/>
    <s v="f9d82383158469107c22aa9dfa7b77e2"/>
    <s v="Q13fox.com BTF 300x250"/>
    <x v="1"/>
    <n v="0"/>
    <n v="3.1798999999999999"/>
    <n v="1.5461"/>
    <n v="91"/>
    <n v="21"/>
    <n v="0.48620000000000002"/>
    <n v="1.9546546499999999"/>
    <n v="1.5"/>
    <n v="35461"/>
    <x v="5"/>
    <n v="0.23260101399999999"/>
    <x v="396"/>
    <m/>
    <m/>
    <n v="0.23260101398064201"/>
    <n v="21.166692272238421"/>
    <n v="21.166692272238421"/>
  </r>
  <r>
    <x v="1"/>
    <s v="betsy@blackboxmediaus.com"/>
    <s v="Black Box Media dba Local Media Advisor"/>
    <s v="747ebeabf4310811dc11d661001b61ac"/>
    <s v="Newsadvance.com ATF 728x90"/>
    <x v="5"/>
    <n v="0"/>
    <n v="3.1507999999999998"/>
    <n v="1.4258999999999999"/>
    <n v="89"/>
    <n v="18"/>
    <n v="0.45250000000000001"/>
    <n v="2.0763300299999998"/>
    <n v="1.55"/>
    <n v="35461"/>
    <x v="5"/>
    <n v="0.2534905435"/>
    <x v="8"/>
    <m/>
    <m/>
    <n v="0.19999999999999901"/>
    <n v="17.799999999999912"/>
    <n v="17.799999999999912"/>
  </r>
  <r>
    <x v="1"/>
    <s v="betsy@blackboxmediaus.com"/>
    <s v="Black Box Media dba Local Media Advisor"/>
    <s v="4061dc55c7a29ff2b3233687a1d4b1c5"/>
    <s v="Azcentral.com BTF 300x250"/>
    <x v="9"/>
    <n v="0"/>
    <n v="7.2401"/>
    <n v="1.5604"/>
    <n v="88"/>
    <n v="20"/>
    <n v="0.2155"/>
    <n v="1.8767966700000001"/>
    <n v="1.45"/>
    <n v="35461"/>
    <x v="5"/>
    <n v="0.22740698279999999"/>
    <x v="397"/>
    <m/>
    <m/>
    <n v="0.22740698284167199"/>
    <n v="20.011814490067135"/>
    <n v="20.011814490067135"/>
  </r>
  <r>
    <x v="1"/>
    <s v="betsy@blackboxmediaus.com"/>
    <s v="Black Box Media dba Local Media Advisor"/>
    <s v="4f5d3151cfd5c47aa840f030a688c416"/>
    <s v="Wnep.com BTF 728x90"/>
    <x v="1"/>
    <n v="0"/>
    <n v="5.2514000000000003"/>
    <n v="1.4952000000000001"/>
    <n v="86"/>
    <n v="19"/>
    <n v="0.28470000000000001"/>
    <n v="1.92273922"/>
    <n v="1.5"/>
    <n v="35461"/>
    <x v="5"/>
    <n v="0.21986300180000001"/>
    <x v="398"/>
    <m/>
    <m/>
    <n v="0.21986300178639301"/>
    <n v="18.9082181536298"/>
    <n v="18.9082181536298"/>
  </r>
  <r>
    <x v="1"/>
    <s v="betsy@blackboxmediaus.com"/>
    <s v="Black Box Media dba Local Media Advisor"/>
    <s v="8fc1de76e7ee36c4ef6c8b6b5abd1b45"/>
    <s v="Toledo-B_leader BTF 728x90"/>
    <x v="9"/>
    <n v="0"/>
    <n v="4.2361000000000004"/>
    <n v="1.4905999999999999"/>
    <n v="86"/>
    <n v="18"/>
    <n v="0.35189999999999999"/>
    <n v="1.91341224"/>
    <n v="1.5"/>
    <n v="35461"/>
    <x v="3"/>
    <n v="0.2160602039"/>
    <x v="399"/>
    <m/>
    <m/>
    <n v="0.21606020385164401"/>
    <n v="18.581177531241384"/>
    <n v="18.581177531241384"/>
  </r>
  <r>
    <x v="1"/>
    <s v="betsy@blackboxmediaus.com"/>
    <s v="Black Box Media dba Local Media Advisor"/>
    <s v="dfff7d64b2a269258f8967cba454a273"/>
    <s v="Fox4kc.com BTF 300x250"/>
    <x v="1"/>
    <n v="0"/>
    <n v="3.7639"/>
    <n v="1.4881"/>
    <n v="86"/>
    <n v="19"/>
    <n v="0.39539999999999997"/>
    <n v="1.9334069300000001"/>
    <n v="1.5"/>
    <n v="35461"/>
    <x v="5"/>
    <n v="0.2241674652"/>
    <x v="400"/>
    <m/>
    <m/>
    <n v="0.22416746523140099"/>
    <n v="19.278402009900486"/>
    <n v="19.278402009900486"/>
  </r>
  <r>
    <x v="1"/>
    <s v="betsy@blackboxmediaus.com"/>
    <s v="Black Box Media dba Local Media Advisor"/>
    <s v="d53be58e1aa081c19b6cf693054352aa"/>
    <s v="Wgntv.com ATF 728x90"/>
    <x v="5"/>
    <n v="0"/>
    <n v="7.2637999999999998"/>
    <n v="1.5127999999999999"/>
    <n v="85"/>
    <n v="16"/>
    <n v="0.20830000000000001"/>
    <n v="1.88150054"/>
    <n v="1.5"/>
    <n v="35461"/>
    <x v="5"/>
    <n v="0.20276398239999999"/>
    <x v="46"/>
    <m/>
    <m/>
    <n v="0.2"/>
    <n v="17"/>
    <n v="17"/>
  </r>
  <r>
    <x v="1"/>
    <s v="betsy@blackboxmediaus.com"/>
    <s v="Black Box Media dba Local Media Advisor"/>
    <s v="270371417ad1c12706854b27d900038e"/>
    <s v="Azcentral.com ATF 300x250"/>
    <x v="20"/>
    <n v="0"/>
    <n v="6"/>
    <n v="1.4741"/>
    <n v="84"/>
    <n v="15"/>
    <n v="0.2457"/>
    <n v="1.9021466300000001"/>
    <n v="1.45"/>
    <n v="35461"/>
    <x v="5"/>
    <n v="0.23770335200000001"/>
    <x v="401"/>
    <m/>
    <m/>
    <n v="0.17999999999999899"/>
    <n v="15.119999999999916"/>
    <n v="15.119999999999916"/>
  </r>
  <r>
    <x v="1"/>
    <s v="betsy@blackboxmediaus.com"/>
    <s v="Black Box Media dba Local Media Advisor"/>
    <s v="37ec77fbf4711c65df6048c9871446ef"/>
    <s v="Wreg.com BTF 300x250"/>
    <x v="1"/>
    <n v="0"/>
    <n v="2.786"/>
    <n v="1.3551"/>
    <n v="84"/>
    <n v="21"/>
    <n v="0.4864"/>
    <n v="2.0616856399999999"/>
    <n v="1.5"/>
    <n v="35461"/>
    <x v="5"/>
    <n v="0.27244000280000003"/>
    <x v="2"/>
    <m/>
    <m/>
    <n v="0.25"/>
    <n v="21"/>
    <n v="21"/>
  </r>
  <r>
    <x v="1"/>
    <s v="betsy@blackboxmediaus.com"/>
    <s v="Black Box Media dba Local Media Advisor"/>
    <s v="e83acea5947bf85bdda80009b0695e8d"/>
    <s v="Heraldcourier.com BH Media B 300x250"/>
    <x v="1"/>
    <n v="0"/>
    <n v="4.4828999999999999"/>
    <n v="1.2250000000000001"/>
    <n v="84"/>
    <n v="21"/>
    <n v="0.27329999999999999"/>
    <n v="2.2917551"/>
    <n v="1.5"/>
    <n v="35461"/>
    <x v="3"/>
    <n v="0.34547980340000001"/>
    <x v="2"/>
    <m/>
    <m/>
    <n v="0.25"/>
    <n v="21"/>
    <n v="21"/>
  </r>
  <r>
    <x v="1"/>
    <s v="betsy@blackboxmediaus.com"/>
    <s v="Black Box Media dba Local Media Advisor"/>
    <s v="c69d98516432d240df99fe900721bac2"/>
    <s v="Starnewsonline.com MID Wilmington 300x250"/>
    <x v="9"/>
    <n v="0"/>
    <n v="4.1481000000000003"/>
    <n v="1.3783000000000001"/>
    <n v="83"/>
    <n v="19"/>
    <n v="0.33229999999999998"/>
    <n v="2.00603234"/>
    <n v="1.55"/>
    <n v="35461"/>
    <x v="3"/>
    <n v="0.22733050190000001"/>
    <x v="402"/>
    <m/>
    <m/>
    <n v="0.22733050190656201"/>
    <n v="18.868431658244646"/>
    <n v="18.868431658244646"/>
  </r>
  <r>
    <x v="1"/>
    <s v="betsy@blackboxmediaus.com"/>
    <s v="Black Box Media dba Local Media Advisor"/>
    <s v="f44c2be9a84c8d21edd083b043817af7"/>
    <s v="Fox17online.com BTF 728x90"/>
    <x v="1"/>
    <n v="0"/>
    <n v="3.0653999999999999"/>
    <n v="1.3952"/>
    <n v="83"/>
    <n v="20"/>
    <n v="0.4551"/>
    <n v="1.97177085"/>
    <n v="1.5"/>
    <n v="35461"/>
    <x v="5"/>
    <n v="0.23926251339999999"/>
    <x v="403"/>
    <m/>
    <m/>
    <n v="0.23926251343646299"/>
    <n v="19.858788615226427"/>
    <n v="19.858788615226427"/>
  </r>
  <r>
    <x v="1"/>
    <s v="betsy@blackboxmediaus.com"/>
    <s v="Black Box Media dba Local Media Advisor"/>
    <s v="fb1f697a15527324f9357dede03a0e11"/>
    <s v="Theledger.com ATF Lakeland 300x250"/>
    <x v="49"/>
    <n v="0"/>
    <n v="4.4579000000000004"/>
    <n v="1.3900999999999999"/>
    <n v="83"/>
    <n v="18"/>
    <n v="0.31180000000000002"/>
    <n v="1.9899388499999999"/>
    <n v="1.55"/>
    <n v="35461"/>
    <x v="3"/>
    <n v="0.22108159329999999"/>
    <x v="404"/>
    <m/>
    <m/>
    <n v="0.22108159333990901"/>
    <n v="18.349772247212449"/>
    <n v="18.349772247212449"/>
  </r>
  <r>
    <x v="1"/>
    <s v="betsy@blackboxmediaus.com"/>
    <s v="Black Box Media dba Local Media Advisor"/>
    <s v="7071fe1089b97cf9446ce5c2d040aa33"/>
    <s v="Gatorsports.com MID GatorSports 300x250"/>
    <x v="9"/>
    <n v="0"/>
    <n v="3.2904"/>
    <n v="1.3157000000000001"/>
    <n v="82"/>
    <n v="21"/>
    <n v="0.39989999999999998"/>
    <n v="2.0820901200000002"/>
    <n v="1.55"/>
    <n v="35461"/>
    <x v="5"/>
    <n v="0.2555557584"/>
    <x v="405"/>
    <m/>
    <m/>
    <n v="0.25555575835482203"/>
    <n v="20.955572185095406"/>
    <n v="20.955572185095406"/>
  </r>
  <r>
    <x v="1"/>
    <s v="betsy@blackboxmediaus.com"/>
    <s v="Black Box Media dba Local Media Advisor"/>
    <s v="c45aa3df0f5ea783f5f710f261028903"/>
    <s v="Kdvr.com BTF 300x250"/>
    <x v="1"/>
    <n v="0"/>
    <n v="2.7700999999999998"/>
    <n v="1.393"/>
    <n v="82"/>
    <n v="19"/>
    <n v="0.50290000000000001"/>
    <n v="1.9567839199999999"/>
    <n v="1.5"/>
    <n v="35461"/>
    <x v="5"/>
    <n v="0.23343605549999999"/>
    <x v="406"/>
    <m/>
    <m/>
    <n v="0.233436055469953"/>
    <n v="19.141756548536147"/>
    <n v="19.141756548536147"/>
  </r>
  <r>
    <x v="1"/>
    <s v="betsy@blackboxmediaus.com"/>
    <s v="Black Box Media dba Local Media Advisor"/>
    <s v="ec29c8681842339999b1179353b5724c"/>
    <s v="Toledo-B_box BTF 300x250"/>
    <x v="2"/>
    <n v="0"/>
    <n v="4.4455999999999998"/>
    <n v="1.4289000000000001"/>
    <n v="82"/>
    <n v="18"/>
    <n v="0.32140000000000002"/>
    <n v="1.9123119200000001"/>
    <n v="1.5"/>
    <n v="35461"/>
    <x v="4"/>
    <n v="0.21560913640000001"/>
    <x v="407"/>
    <m/>
    <m/>
    <n v="0.21560913639238999"/>
    <n v="17.679949184175978"/>
    <n v="17.679949184175978"/>
  </r>
  <r>
    <x v="1"/>
    <s v="betsy@blackboxmediaus.com"/>
    <s v="Black Box Media dba Local Media Advisor"/>
    <s v="85aeb1c22cc37a194fc9359b51544c3b"/>
    <s v="Legacy.com BTF 728x90"/>
    <x v="9"/>
    <n v="0"/>
    <n v="3.9064000000000001"/>
    <n v="1.3662000000000001"/>
    <n v="81"/>
    <n v="20"/>
    <n v="0.34970000000000001"/>
    <n v="1.98711769"/>
    <n v="1.5"/>
    <n v="35461"/>
    <x v="5"/>
    <n v="0.2451378145"/>
    <x v="408"/>
    <m/>
    <m/>
    <n v="0.245137814542354"/>
    <n v="19.856162977930673"/>
    <n v="19.856162977930673"/>
  </r>
  <r>
    <x v="1"/>
    <s v="betsy@blackboxmediaus.com"/>
    <s v="Black Box Media dba Local Media Advisor"/>
    <s v="f8fbe6ad8bc5f2d0c5ef17c13cd85e3f"/>
    <s v="Kvue.com ATF 728x90"/>
    <x v="9"/>
    <n v="0"/>
    <n v="3.4803999999999999"/>
    <n v="1.4782999999999999"/>
    <n v="81"/>
    <n v="19"/>
    <n v="0.42480000000000001"/>
    <n v="1.8316872799999999"/>
    <n v="1.4"/>
    <n v="35461"/>
    <x v="3"/>
    <n v="0.2356773925"/>
    <x v="409"/>
    <m/>
    <m/>
    <n v="0.235677392465034"/>
    <n v="19.089868789667754"/>
    <n v="19.089868789667754"/>
  </r>
  <r>
    <x v="1"/>
    <s v="betsy@blackboxmediaus.com"/>
    <s v="Black Box Media dba Local Media Advisor"/>
    <s v="3242c95f2803cd73deadd96d7c639740"/>
    <s v="Hickoryrecord.com BTF 300x250"/>
    <x v="5"/>
    <n v="0"/>
    <n v="2.5979000000000001"/>
    <n v="1.3184"/>
    <n v="80"/>
    <n v="16"/>
    <n v="0.50749999999999995"/>
    <n v="2.02493905"/>
    <n v="1.5"/>
    <n v="35461"/>
    <x v="5"/>
    <n v="0.25923696229999998"/>
    <x v="8"/>
    <m/>
    <m/>
    <n v="0.19999999999999901"/>
    <n v="15.999999999999922"/>
    <n v="15.999999999999922"/>
  </r>
  <r>
    <x v="1"/>
    <s v="betsy@blackboxmediaus.com"/>
    <s v="Black Box Media dba Local Media Advisor"/>
    <s v="418670298f903068163d4d68e49dfd58"/>
    <s v="Pressofatlanticcity.com BTF 300x250"/>
    <x v="14"/>
    <n v="0"/>
    <n v="2.7143000000000002"/>
    <n v="1.3109999999999999"/>
    <n v="80"/>
    <n v="21"/>
    <n v="0.48299999999999998"/>
    <n v="2.02944317"/>
    <n v="1.5"/>
    <n v="35461"/>
    <x v="3"/>
    <n v="0.2608810043"/>
    <x v="410"/>
    <m/>
    <m/>
    <n v="0.26088100428474698"/>
    <n v="20.870480342779757"/>
    <n v="20.870480342779757"/>
  </r>
  <r>
    <x v="1"/>
    <s v="betsy@blackboxmediaus.com"/>
    <s v="Black Box Media dba Local Media Advisor"/>
    <s v="93d476562d7eb8f0e59b11b75f25a984"/>
    <s v="Fox59.com ATF 728x90"/>
    <x v="5"/>
    <n v="0"/>
    <n v="5.0749000000000004"/>
    <n v="1.3802000000000001"/>
    <n v="80"/>
    <n v="16"/>
    <n v="0.27200000000000002"/>
    <n v="1.93342649"/>
    <n v="1.5"/>
    <n v="35461"/>
    <x v="5"/>
    <n v="0.22417531239999999"/>
    <x v="46"/>
    <m/>
    <m/>
    <n v="0.2"/>
    <n v="16"/>
    <n v="16"/>
  </r>
  <r>
    <x v="1"/>
    <s v="betsy@blackboxmediaus.com"/>
    <s v="Black Box Media dba Local Media Advisor"/>
    <s v="9f69c8edec8efc1bc8ea5664fe57ce48"/>
    <s v="Fox17online.com BTF 300x250"/>
    <x v="1"/>
    <n v="0"/>
    <n v="2.8016999999999999"/>
    <n v="1.3102"/>
    <n v="80"/>
    <n v="20"/>
    <n v="0.46760000000000002"/>
    <n v="2.0461865600000002"/>
    <n v="1.5"/>
    <n v="35461"/>
    <x v="5"/>
    <n v="0.26692901219999998"/>
    <x v="23"/>
    <m/>
    <m/>
    <n v="0.249999999999999"/>
    <n v="19.999999999999922"/>
    <n v="19.999999999999922"/>
  </r>
  <r>
    <x v="1"/>
    <s v="betsy@blackboxmediaus.com"/>
    <s v="Black Box Media dba Local Media Advisor"/>
    <s v="aa44cf6e68bb7c5eb7db10b7d6621ca2"/>
    <s v="Cincinnati.com ATF 300x250"/>
    <x v="12"/>
    <n v="0"/>
    <n v="4.0970000000000004"/>
    <n v="1.3992"/>
    <n v="79"/>
    <n v="18"/>
    <n v="0.34150000000000003"/>
    <n v="1.87988157"/>
    <n v="1.45"/>
    <n v="35461"/>
    <x v="5"/>
    <n v="0.2286748133"/>
    <x v="411"/>
    <m/>
    <m/>
    <n v="0.228674813306177"/>
    <n v="18.065310251187984"/>
    <n v="18.065310251187984"/>
  </r>
  <r>
    <x v="1"/>
    <s v="betsy@blackboxmediaus.com"/>
    <s v="Black Box Media dba Local Media Advisor"/>
    <s v="47a57ce478f84fbf25f98900cda81141"/>
    <s v="Godanriver.com BTF 300x250"/>
    <x v="9"/>
    <n v="0"/>
    <n v="3.3433999999999999"/>
    <n v="1.6202000000000001"/>
    <n v="78"/>
    <n v="5"/>
    <n v="0.48459999999999998"/>
    <n v="1.60829255"/>
    <n v="1.5"/>
    <n v="35461"/>
    <x v="3"/>
    <n v="6.7333865100000001E-2"/>
    <x v="412"/>
    <m/>
    <m/>
    <n v="6.7333865118459194E-2"/>
    <n v="5.2520414792398169"/>
    <n v="5.2520414792398169"/>
  </r>
  <r>
    <x v="1"/>
    <s v="betsy@blackboxmediaus.com"/>
    <s v="Black Box Media dba Local Media Advisor"/>
    <s v="0056f83a6ae8376d4ea24598876c4353"/>
    <s v="Ocala.com ATF HMG-Ocala 728x90"/>
    <x v="11"/>
    <n v="0"/>
    <n v="3.1061000000000001"/>
    <n v="1.3968"/>
    <n v="77"/>
    <n v="12"/>
    <n v="0.44969999999999999"/>
    <n v="1.84395807"/>
    <n v="1.55"/>
    <n v="35461"/>
    <x v="5"/>
    <n v="0.1594168936"/>
    <x v="413"/>
    <m/>
    <m/>
    <n v="0.15941689361206399"/>
    <n v="12.275100808128927"/>
    <n v="12.275100808128927"/>
  </r>
  <r>
    <x v="1"/>
    <s v="betsy@blackboxmediaus.com"/>
    <s v="Black Box Media dba Local Media Advisor"/>
    <s v="10b8ec7418f1c3aeba68032668040b10"/>
    <s v="Q13fox.com ATF 728x90"/>
    <x v="5"/>
    <n v="0"/>
    <n v="4.3807999999999998"/>
    <n v="1.3366"/>
    <n v="77"/>
    <n v="15"/>
    <n v="0.30509999999999998"/>
    <n v="1.9260514099999999"/>
    <n v="1.5"/>
    <n v="35461"/>
    <x v="5"/>
    <n v="0.22120458800000001"/>
    <x v="8"/>
    <m/>
    <m/>
    <n v="0.19999999999999901"/>
    <n v="15.399999999999924"/>
    <n v="15.399999999999924"/>
  </r>
  <r>
    <x v="1"/>
    <s v="betsy@blackboxmediaus.com"/>
    <s v="Black Box Media dba Local Media Advisor"/>
    <s v="bae632c0e25e547e844eb9b8ef165b03"/>
    <s v="Newsadvance.com ATF 300x250"/>
    <x v="20"/>
    <n v="0"/>
    <n v="2.9786999999999999"/>
    <n v="1.2447999999999999"/>
    <n v="77"/>
    <n v="14"/>
    <n v="0.41789999999999999"/>
    <n v="2.0695988999999999"/>
    <n v="1.55"/>
    <n v="35461"/>
    <x v="5"/>
    <n v="0.25106260870000002"/>
    <x v="401"/>
    <m/>
    <m/>
    <n v="0.17999999999999899"/>
    <n v="13.859999999999923"/>
    <n v="13.859999999999923"/>
  </r>
  <r>
    <x v="1"/>
    <s v="betsy@blackboxmediaus.com"/>
    <s v="Black Box Media dba Local Media Advisor"/>
    <s v="70ac451fc605439abf8244fccffd13ef"/>
    <s v="Fox4kc.com BTF 728x90"/>
    <x v="1"/>
    <n v="0"/>
    <n v="3.6697000000000002"/>
    <n v="1.3351999999999999"/>
    <n v="76"/>
    <n v="16"/>
    <n v="0.36380000000000001"/>
    <n v="1.8954902899999999"/>
    <n v="1.5"/>
    <n v="35461"/>
    <x v="5"/>
    <n v="0.2086480171"/>
    <x v="414"/>
    <m/>
    <m/>
    <n v="0.208648017069123"/>
    <n v="15.857249297253349"/>
    <n v="15.857249297253349"/>
  </r>
  <r>
    <x v="1"/>
    <s v="betsy@blackboxmediaus.com"/>
    <s v="Black Box Media dba Local Media Advisor"/>
    <s v="672c590eac5c8ad13193f24928126d07"/>
    <s v="Heraldtribune.com ATF Leader Sarasota 728x90"/>
    <x v="49"/>
    <n v="0"/>
    <n v="2.8029999999999999"/>
    <n v="1.276"/>
    <n v="75"/>
    <n v="16"/>
    <n v="0.45519999999999999"/>
    <n v="1.9685736700000001"/>
    <n v="1.55"/>
    <n v="35461"/>
    <x v="3"/>
    <n v="0.2126278912"/>
    <x v="415"/>
    <m/>
    <m/>
    <n v="0.21262789123770801"/>
    <n v="15.947091842828101"/>
    <n v="15.947091842828101"/>
  </r>
  <r>
    <x v="1"/>
    <s v="betsy@blackboxmediaus.com"/>
    <s v="Black Box Media dba Local Media Advisor"/>
    <s v="ace285276cb00a9b9ed5a30b67859ce5"/>
    <s v="Heraldcourier.com BH Media B 728x90"/>
    <x v="1"/>
    <n v="0"/>
    <n v="4.0147000000000004"/>
    <n v="1.1175999999999999"/>
    <n v="75"/>
    <n v="19"/>
    <n v="0.27839999999999998"/>
    <n v="2.23652052"/>
    <n v="1.5"/>
    <n v="35461"/>
    <x v="3"/>
    <n v="0.32931534099999998"/>
    <x v="23"/>
    <m/>
    <m/>
    <n v="0.249999999999999"/>
    <n v="18.749999999999925"/>
    <n v="18.749999999999925"/>
  </r>
  <r>
    <x v="1"/>
    <s v="betsy@blackboxmediaus.com"/>
    <s v="Black Box Media dba Local Media Advisor"/>
    <s v="54e709cf8ad70c09aaf2c0d56aa709ef"/>
    <s v="Whotv.com BTF 728x90"/>
    <x v="1"/>
    <n v="0"/>
    <n v="3.8605999999999998"/>
    <n v="1.2878000000000001"/>
    <n v="74"/>
    <n v="16"/>
    <n v="0.33360000000000001"/>
    <n v="1.90814244"/>
    <n v="1.5"/>
    <n v="35461"/>
    <x v="5"/>
    <n v="0.21389516280000001"/>
    <x v="416"/>
    <m/>
    <m/>
    <n v="0.21389516276717199"/>
    <n v="15.828242044770727"/>
    <n v="15.828242044770727"/>
  </r>
  <r>
    <x v="1"/>
    <s v="betsy@blackboxmediaus.com"/>
    <s v="Black Box Media dba Local Media Advisor"/>
    <s v="6ec8ce017f30e7ab652ead24a8da16da"/>
    <s v="Myfox8.com ATF 728x90"/>
    <x v="10"/>
    <n v="0"/>
    <n v="4.9200999999999997"/>
    <n v="1.2806999999999999"/>
    <n v="74"/>
    <n v="11"/>
    <n v="0.26029999999999998"/>
    <n v="1.9305409899999999"/>
    <n v="1.5"/>
    <n v="35461"/>
    <x v="5"/>
    <n v="0.2230157217"/>
    <x v="48"/>
    <m/>
    <m/>
    <n v="0.149999999999999"/>
    <n v="11.099999999999925"/>
    <n v="11.099999999999925"/>
  </r>
  <r>
    <x v="1"/>
    <s v="betsy@blackboxmediaus.com"/>
    <s v="Black Box Media dba Local Media Advisor"/>
    <s v="ab4a3e43805cff6c684fb67335a758f6"/>
    <s v="Dailyprogress.com ATF 300x250"/>
    <x v="9"/>
    <n v="0"/>
    <n v="2.2928999999999999"/>
    <n v="1.1754"/>
    <n v="74"/>
    <n v="19"/>
    <n v="0.51259999999999994"/>
    <n v="2.0895107899999998"/>
    <n v="1.55"/>
    <n v="35461"/>
    <x v="5"/>
    <n v="0.2581995701"/>
    <x v="417"/>
    <m/>
    <m/>
    <n v="0.25819957013515399"/>
    <n v="19.106768190001397"/>
    <n v="19.106768190001397"/>
  </r>
  <r>
    <x v="1"/>
    <s v="betsy@blackboxmediaus.com"/>
    <s v="Black Box Media dba Local Media Advisor"/>
    <s v="1c8923023fb1aa63bf048dff3ef53244"/>
    <s v="Wtvr.com ATF 728x90"/>
    <x v="9"/>
    <n v="0"/>
    <n v="3.5316999999999998"/>
    <n v="1.2587999999999999"/>
    <n v="73"/>
    <n v="17"/>
    <n v="0.35639999999999999"/>
    <n v="1.94025421"/>
    <n v="1.5"/>
    <n v="35461"/>
    <x v="5"/>
    <n v="0.22690542829999999"/>
    <x v="418"/>
    <m/>
    <m/>
    <n v="0.22690542828816301"/>
    <n v="16.5640962650359"/>
    <n v="16.5640962650359"/>
  </r>
  <r>
    <x v="1"/>
    <s v="betsy@blackboxmediaus.com"/>
    <s v="Black Box Media dba Local Media Advisor"/>
    <s v="1ba132c858e604cd61f8041910dc8f48"/>
    <s v="Statesville.com BTF 300x250"/>
    <x v="1"/>
    <n v="0"/>
    <n v="2.1126999999999998"/>
    <n v="1.1318999999999999"/>
    <n v="69"/>
    <n v="17"/>
    <n v="0.53580000000000005"/>
    <n v="2.0302391599999998"/>
    <n v="1.5"/>
    <n v="35461"/>
    <x v="3"/>
    <n v="0.2611707881"/>
    <x v="23"/>
    <m/>
    <m/>
    <n v="0.249999999999999"/>
    <n v="17.249999999999932"/>
    <n v="17.249999999999932"/>
  </r>
  <r>
    <x v="1"/>
    <s v="betsy@blackboxmediaus.com"/>
    <s v="Black Box Media dba Local Media Advisor"/>
    <s v="555fea3342f923d8522f542e88d0b92f"/>
    <s v="Kgw.com ATF 728x90"/>
    <x v="1"/>
    <n v="0"/>
    <n v="3.8290999999999999"/>
    <n v="1.2406999999999999"/>
    <n v="69"/>
    <n v="16"/>
    <n v="0.32400000000000001"/>
    <n v="1.84775475"/>
    <n v="1.4"/>
    <n v="35461"/>
    <x v="3"/>
    <n v="0.2423236902"/>
    <x v="419"/>
    <m/>
    <m/>
    <n v="0.242323690236949"/>
    <n v="16.72033462634948"/>
    <n v="16.72033462634948"/>
  </r>
  <r>
    <x v="1"/>
    <s v="betsy@blackboxmediaus.com"/>
    <s v="Black Box Media dba Local Media Advisor"/>
    <s v="84ce784099270397211aa5d0deb8a95d"/>
    <s v="Hickoryrecord.com BTF 728x90"/>
    <x v="5"/>
    <n v="0"/>
    <n v="2.3553000000000002"/>
    <n v="1.1560999999999999"/>
    <n v="69"/>
    <n v="14"/>
    <n v="0.4909"/>
    <n v="1.98231187"/>
    <n v="1.5"/>
    <n v="35461"/>
    <x v="5"/>
    <n v="0.24330776639999999"/>
    <x v="46"/>
    <m/>
    <m/>
    <n v="0.2"/>
    <n v="13.8"/>
    <n v="13.8"/>
  </r>
  <r>
    <x v="1"/>
    <s v="betsy@blackboxmediaus.com"/>
    <s v="Black Box Media dba Local Media Advisor"/>
    <s v="9dc7d07d74b9963dfd796c26e04851ef"/>
    <s v="Houmatoday.com ATF Houma 300x250"/>
    <x v="9"/>
    <n v="0"/>
    <n v="3.3826000000000001"/>
    <n v="1.1578999999999999"/>
    <n v="69"/>
    <n v="15"/>
    <n v="0.34229999999999999"/>
    <n v="1.98245527"/>
    <n v="1.55"/>
    <n v="35461"/>
    <x v="3"/>
    <n v="0.21814125140000001"/>
    <x v="420"/>
    <m/>
    <m/>
    <n v="0.21814125144699301"/>
    <n v="15.051746349842517"/>
    <n v="15.051746349842517"/>
  </r>
  <r>
    <x v="1"/>
    <s v="betsy@blackboxmediaus.com"/>
    <s v="Black Box Media dba Local Media Advisor"/>
    <s v="c44e4f095ab9688b19a38f43f15bac34"/>
    <s v="King5.com ATF 728x90"/>
    <x v="9"/>
    <n v="0"/>
    <n v="4.4066000000000001"/>
    <n v="1.2613000000000001"/>
    <n v="69"/>
    <n v="16"/>
    <n v="0.28620000000000001"/>
    <n v="1.8221486"/>
    <n v="1.4"/>
    <n v="35461"/>
    <x v="3"/>
    <n v="0.23167627539999999"/>
    <x v="421"/>
    <m/>
    <m/>
    <n v="0.23167627542695499"/>
    <n v="15.985663004459894"/>
    <n v="15.985663004459894"/>
  </r>
  <r>
    <x v="1"/>
    <s v="betsy@blackboxmediaus.com"/>
    <s v="Black Box Media dba Local Media Advisor"/>
    <s v="29667675a29659d35bc48b0076fdad2e"/>
    <s v="Pressdemocrat.com BTF PressDem-B 300x250"/>
    <x v="5"/>
    <n v="0"/>
    <n v="3.5417000000000001"/>
    <n v="1.2038"/>
    <n v="68"/>
    <n v="14"/>
    <n v="0.33989999999999998"/>
    <n v="1.8959473099999999"/>
    <n v="1.5"/>
    <n v="35461"/>
    <x v="5"/>
    <n v="0.20883877270000001"/>
    <x v="46"/>
    <m/>
    <m/>
    <n v="0.2"/>
    <n v="13.600000000000001"/>
    <n v="13.600000000000001"/>
  </r>
  <r>
    <x v="1"/>
    <s v="betsy@blackboxmediaus.com"/>
    <s v="Black Box Media dba Local Media Advisor"/>
    <s v="409133dd829acc1e03e47c08413533b3"/>
    <s v="Thetimesnews.com BTF HMG-TimesNews 728x90"/>
    <x v="10"/>
    <n v="0"/>
    <n v="3.3241000000000001"/>
    <n v="1.1309"/>
    <n v="68"/>
    <n v="10"/>
    <n v="0.3402"/>
    <n v="1.99549675"/>
    <n v="1.5"/>
    <n v="35461"/>
    <x v="5"/>
    <n v="0.2483074693"/>
    <x v="17"/>
    <m/>
    <m/>
    <n v="0.15"/>
    <n v="10.199999999999999"/>
    <n v="10.199999999999999"/>
  </r>
  <r>
    <x v="1"/>
    <s v="betsy@blackboxmediaus.com"/>
    <s v="Black Box Media dba Local Media Advisor"/>
    <s v="fcf6b5978b73095573e877e4437e50ce"/>
    <s v="Pittsburgh T1 ATF 728x90"/>
    <x v="12"/>
    <n v="0"/>
    <n v="9.2205999999999992"/>
    <n v="0.77449999999999997"/>
    <n v="68"/>
    <n v="10"/>
    <n v="8.4000000000000005E-2"/>
    <n v="2.9284054199999998"/>
    <n v="2.5"/>
    <n v="35461"/>
    <x v="4"/>
    <n v="0.14629307110000001"/>
    <x v="422"/>
    <m/>
    <m/>
    <n v="0.14629307114040599"/>
    <n v="9.9479288375476074"/>
    <n v="9.9479288375476074"/>
  </r>
  <r>
    <x v="1"/>
    <s v="betsy@blackboxmediaus.com"/>
    <s v="Black Box Media dba Local Media Advisor"/>
    <s v="0d38e8dad63aa50f66088958bd676cec"/>
    <s v="Wnep.com BTF 300x250"/>
    <x v="1"/>
    <n v="0"/>
    <n v="3.4918999999999998"/>
    <n v="1.1493"/>
    <n v="67"/>
    <n v="15"/>
    <n v="0.3291"/>
    <n v="1.9492977"/>
    <n v="1.5"/>
    <n v="35461"/>
    <x v="5"/>
    <n v="0.23049208970000001"/>
    <x v="423"/>
    <m/>
    <m/>
    <n v="0.230492089707373"/>
    <n v="15.442970010393992"/>
    <n v="15.442970010393992"/>
  </r>
  <r>
    <x v="1"/>
    <s v="betsy@blackboxmediaus.com"/>
    <s v="Black Box Media dba Local Media Advisor"/>
    <s v="b6f7e46c01b3f34e2e3e2586259acfec"/>
    <s v="Goupstate.com ATF Spartanburg 300x250"/>
    <x v="1"/>
    <n v="0"/>
    <n v="3.5457000000000001"/>
    <n v="1.1100000000000001"/>
    <n v="67"/>
    <n v="16"/>
    <n v="0.31309999999999999"/>
    <n v="2.0229729700000001"/>
    <n v="1.55"/>
    <n v="35461"/>
    <x v="5"/>
    <n v="0.2338009352"/>
    <x v="424"/>
    <m/>
    <m/>
    <n v="0.23380093520374001"/>
    <n v="15.664662658650581"/>
    <n v="15.664662658650581"/>
  </r>
  <r>
    <x v="1"/>
    <s v="betsy@blackboxmediaus.com"/>
    <s v="Black Box Media dba Local Media Advisor"/>
    <s v="181c6fbad96bcdbd1677439128a8116f"/>
    <s v="9news.com ATF 728x90"/>
    <x v="9"/>
    <n v="0"/>
    <n v="3.3488000000000002"/>
    <n v="1.1989000000000001"/>
    <n v="66"/>
    <n v="16"/>
    <n v="0.35799999999999998"/>
    <n v="1.8315579399999999"/>
    <n v="1.4"/>
    <n v="35461"/>
    <x v="3"/>
    <n v="0.2356234163"/>
    <x v="425"/>
    <m/>
    <m/>
    <n v="0.235623416290696"/>
    <n v="15.551145475185935"/>
    <n v="15.551145475185935"/>
  </r>
  <r>
    <x v="1"/>
    <s v="betsy@blackboxmediaus.com"/>
    <s v="Black Box Media dba Local Media Advisor"/>
    <s v="5dbab125f39bd1030355e870fe174de9"/>
    <s v="Dailycomet.com MID 300x250"/>
    <x v="9"/>
    <n v="0"/>
    <n v="2.7363"/>
    <n v="1.0893999999999999"/>
    <n v="66"/>
    <n v="15"/>
    <n v="0.39810000000000001"/>
    <n v="2.01780867"/>
    <n v="1.55"/>
    <n v="35461"/>
    <x v="3"/>
    <n v="0.23183995369999999"/>
    <x v="426"/>
    <m/>
    <m/>
    <n v="0.23183995372657001"/>
    <n v="15.30143694595362"/>
    <n v="15.30143694595362"/>
  </r>
  <r>
    <x v="1"/>
    <s v="betsy@blackboxmediaus.com"/>
    <s v="Black Box Media dba Local Media Advisor"/>
    <s v="c6ca33595a19641a2e6186f40ba1e713"/>
    <s v="Post-gazette.com ATF Pittsburgh 728x90"/>
    <x v="2"/>
    <n v="0"/>
    <n v="6.4749999999999996"/>
    <n v="1.2374000000000001"/>
    <n v="66"/>
    <n v="8"/>
    <n v="0.19109999999999999"/>
    <n v="1.7738440200000001"/>
    <n v="1.55"/>
    <n v="35461"/>
    <x v="4"/>
    <n v="0.12619149120000001"/>
    <x v="427"/>
    <m/>
    <m/>
    <n v="0.12619149123121001"/>
    <n v="8.3286384212598605"/>
    <n v="8.3286384212598605"/>
  </r>
  <r>
    <x v="1"/>
    <s v="betsy@blackboxmediaus.com"/>
    <s v="Black Box Media dba Local Media Advisor"/>
    <s v="1700774e79b6a43da9c3a94f9c6d9075"/>
    <s v="Delawareonline.com ATF 300x250"/>
    <x v="10"/>
    <n v="0"/>
    <n v="4.3136000000000001"/>
    <n v="1.1052999999999999"/>
    <n v="65"/>
    <n v="10"/>
    <n v="0.25619999999999998"/>
    <n v="1.97442161"/>
    <n v="1.45"/>
    <n v="35461"/>
    <x v="5"/>
    <n v="0.26560771399999999"/>
    <x v="17"/>
    <m/>
    <m/>
    <n v="0.15"/>
    <n v="9.75"/>
    <n v="9.75"/>
  </r>
  <r>
    <x v="1"/>
    <s v="betsy@blackboxmediaus.com"/>
    <s v="Black Box Media dba Local Media Advisor"/>
    <s v="2b9ec81baa09d1108f04287d0c7d79b7"/>
    <s v="Starnewsonline.com ATF Wilmington 300x250"/>
    <x v="9"/>
    <n v="0"/>
    <n v="2.9114"/>
    <n v="1.0867"/>
    <n v="65"/>
    <n v="15"/>
    <n v="0.37330000000000002"/>
    <n v="2.0043249599999999"/>
    <n v="1.55"/>
    <n v="35461"/>
    <x v="3"/>
    <n v="0.22667230720000001"/>
    <x v="428"/>
    <m/>
    <m/>
    <n v="0.22667230715751999"/>
    <n v="14.733699965238799"/>
    <n v="14.733699965238799"/>
  </r>
  <r>
    <x v="1"/>
    <s v="betsy@blackboxmediaus.com"/>
    <s v="Black Box Media dba Local Media Advisor"/>
    <s v="a5f016677d2a46d5a61c74e95e82eb49"/>
    <s v="Legacy.com ATF 728x90"/>
    <x v="5"/>
    <n v="0"/>
    <n v="3.2147000000000001"/>
    <n v="1.0750999999999999"/>
    <n v="65"/>
    <n v="13"/>
    <n v="0.33439999999999998"/>
    <n v="2.0097136400000002"/>
    <n v="1.55"/>
    <n v="35461"/>
    <x v="5"/>
    <n v="0.22874584270000001"/>
    <x v="8"/>
    <m/>
    <m/>
    <n v="0.19999999999999901"/>
    <n v="12.999999999999936"/>
    <n v="12.999999999999936"/>
  </r>
  <r>
    <x v="1"/>
    <s v="betsy@blackboxmediaus.com"/>
    <s v="Black Box Media dba Local Media Advisor"/>
    <s v="b4809355338f943db24f023fa84dbf09"/>
    <s v="Gastongazette.com BTF  HMG-Gaston 728x90"/>
    <x v="10"/>
    <n v="0"/>
    <n v="3.4199000000000002"/>
    <n v="1.046"/>
    <n v="64"/>
    <n v="10"/>
    <n v="0.30590000000000001"/>
    <n v="2.0543294200000002"/>
    <n v="1.5"/>
    <n v="35461"/>
    <x v="5"/>
    <n v="0.26983472720000001"/>
    <x v="17"/>
    <m/>
    <m/>
    <n v="0.15"/>
    <n v="9.6"/>
    <n v="9.6"/>
  </r>
  <r>
    <x v="1"/>
    <s v="betsy@blackboxmediaus.com"/>
    <s v="Black Box Media dba Local Media Advisor"/>
    <s v="1c28e917450e6710b7e47b46005bd132"/>
    <s v="Pix11.com BTF 300x250"/>
    <x v="1"/>
    <n v="0"/>
    <n v="2.6301000000000001"/>
    <n v="1.0494000000000001"/>
    <n v="63"/>
    <n v="15"/>
    <n v="0.39900000000000002"/>
    <n v="1.9862918599999999"/>
    <n v="1.5"/>
    <n v="35461"/>
    <x v="5"/>
    <n v="0.24482397040000001"/>
    <x v="429"/>
    <m/>
    <m/>
    <n v="0.244823970448143"/>
    <n v="15.423910138233008"/>
    <n v="15.423910138233008"/>
  </r>
  <r>
    <x v="1"/>
    <s v="betsy@blackboxmediaus.com"/>
    <s v="Black Box Media dba Local Media Advisor"/>
    <s v="1cf4fa1351c09f63d535cae528e01398"/>
    <s v="Starnewsonline.com ATF Wilmington 728x90"/>
    <x v="11"/>
    <n v="0"/>
    <n v="3.0042"/>
    <n v="1.0523"/>
    <n v="63"/>
    <n v="14"/>
    <n v="0.3503"/>
    <n v="1.98275862"/>
    <n v="1.55"/>
    <n v="35461"/>
    <x v="3"/>
    <n v="0.21826086959999999"/>
    <x v="430"/>
    <m/>
    <m/>
    <n v="0.21826086956521701"/>
    <n v="13.750434782608671"/>
    <n v="13.750434782608671"/>
  </r>
  <r>
    <x v="1"/>
    <s v="betsy@blackboxmediaus.com"/>
    <s v="Black Box Media dba Local Media Advisor"/>
    <s v="57d3b0da8b875bd992c6959ca5ceeac1"/>
    <s v="Kdvr.com ATF 728x90"/>
    <x v="5"/>
    <n v="0"/>
    <n v="3.5188999999999999"/>
    <n v="1.0762"/>
    <n v="63"/>
    <n v="13"/>
    <n v="0.30580000000000002"/>
    <n v="1.9414415599999999"/>
    <n v="1.5"/>
    <n v="35461"/>
    <x v="5"/>
    <n v="0.22737823779999999"/>
    <x v="8"/>
    <m/>
    <m/>
    <n v="0.19999999999999901"/>
    <n v="12.599999999999937"/>
    <n v="12.599999999999937"/>
  </r>
  <r>
    <x v="1"/>
    <s v="betsy@blackboxmediaus.com"/>
    <s v="Black Box Media dba Local Media Advisor"/>
    <s v="63cea2c1d7c732cd09b6d5b925559280"/>
    <s v="Godanriver.com ATF 300x250"/>
    <x v="19"/>
    <n v="0"/>
    <n v="2.3976999999999999"/>
    <n v="1.0390999999999999"/>
    <n v="63"/>
    <n v="10"/>
    <n v="0.43340000000000001"/>
    <n v="2.0305629999999999"/>
    <n v="1.55"/>
    <n v="35461"/>
    <x v="5"/>
    <n v="0.23666490630000001"/>
    <x v="431"/>
    <m/>
    <m/>
    <n v="0.16"/>
    <n v="10.08"/>
    <n v="10.08"/>
  </r>
  <r>
    <x v="1"/>
    <s v="betsy@blackboxmediaus.com"/>
    <s v="Black Box Media dba Local Media Advisor"/>
    <s v="d52e35c750d5eb4a6659a38f8e39d6a0"/>
    <s v="Kdvr.com BTF 728x90"/>
    <x v="1"/>
    <n v="0"/>
    <n v="3.5405000000000002"/>
    <n v="1.0770999999999999"/>
    <n v="63"/>
    <n v="15"/>
    <n v="0.30420000000000003"/>
    <n v="1.95669761"/>
    <n v="1.5"/>
    <n v="35461"/>
    <x v="5"/>
    <n v="0.2334022435"/>
    <x v="432"/>
    <m/>
    <m/>
    <n v="0.23340224353543201"/>
    <n v="14.704341342732217"/>
    <n v="14.704341342732217"/>
  </r>
  <r>
    <x v="1"/>
    <s v="betsy@blackboxmediaus.com"/>
    <s v="Black Box Media dba Local Media Advisor"/>
    <s v="2fe7d8ccd29536c67a8262cb212559c1"/>
    <s v="Indystar.com BTF 300x250"/>
    <x v="9"/>
    <n v="0"/>
    <n v="3.1894"/>
    <n v="1.0923"/>
    <n v="60"/>
    <n v="12"/>
    <n v="0.34250000000000003"/>
    <n v="1.8234632500000001"/>
    <n v="1.45"/>
    <n v="35461"/>
    <x v="5"/>
    <n v="0.20480985779999999"/>
    <x v="433"/>
    <m/>
    <m/>
    <n v="0.20480985784166"/>
    <n v="12.2885914704996"/>
    <n v="12.2885914704996"/>
  </r>
  <r>
    <x v="1"/>
    <s v="betsy@blackboxmediaus.com"/>
    <s v="Black Box Media dba Local Media Advisor"/>
    <s v="49eeed1f1beefeca0781dabdf90c18fa"/>
    <s v="Whotv.com BTF 300x250"/>
    <x v="1"/>
    <n v="0"/>
    <n v="2.4664000000000001"/>
    <n v="1.0333000000000001"/>
    <n v="60"/>
    <n v="13"/>
    <n v="0.41889999999999999"/>
    <n v="1.9345499799999999"/>
    <n v="1.5"/>
    <n v="35461"/>
    <x v="5"/>
    <n v="0.22462587370000001"/>
    <x v="434"/>
    <m/>
    <m/>
    <n v="0.224625873676085"/>
    <n v="13.4775524205651"/>
    <n v="13.4775524205651"/>
  </r>
  <r>
    <x v="1"/>
    <s v="betsy@blackboxmediaus.com"/>
    <s v="Black Box Media dba Local Media Advisor"/>
    <s v="cb42397b1118e08fa7f016197b9a0217"/>
    <s v="Statesville.com BTF 728x90"/>
    <x v="1"/>
    <n v="0"/>
    <n v="2.0144000000000002"/>
    <n v="1.0008999999999999"/>
    <n v="60"/>
    <n v="15"/>
    <n v="0.49690000000000001"/>
    <n v="2.0014058399999999"/>
    <n v="1.5"/>
    <n v="35461"/>
    <x v="3"/>
    <n v="0.25052681869999999"/>
    <x v="23"/>
    <m/>
    <m/>
    <n v="0.249999999999999"/>
    <n v="14.99999999999994"/>
    <n v="14.99999999999994"/>
  </r>
  <r>
    <x v="1"/>
    <s v="betsy@blackboxmediaus.com"/>
    <s v="Black Box Media dba Local Media Advisor"/>
    <s v="f2c54d6e9adfbf6cfd9481f8915fae21"/>
    <s v="Fox8.com ATF 728x90"/>
    <x v="5"/>
    <n v="0"/>
    <n v="4.3164999999999996"/>
    <n v="1.0809"/>
    <n v="60"/>
    <n v="11"/>
    <n v="0.25040000000000001"/>
    <n v="1.8565056499999999"/>
    <n v="1.5"/>
    <n v="35461"/>
    <x v="5"/>
    <n v="0.1920304686"/>
    <x v="435"/>
    <m/>
    <m/>
    <n v="0.192030468597056"/>
    <n v="11.521828115823359"/>
    <n v="11.521828115823359"/>
  </r>
  <r>
    <x v="1"/>
    <s v="betsy@blackboxmediaus.com"/>
    <s v="Black Box Media dba Local Media Advisor"/>
    <s v="8fdb586dbda553f09c6af43f322b67ef"/>
    <s v="Morganton.com BTF 728x90"/>
    <x v="33"/>
    <n v="0"/>
    <n v="1.7122999999999999"/>
    <n v="0.89700000000000002"/>
    <n v="59"/>
    <n v="18"/>
    <n v="0.52390000000000003"/>
    <n v="2.1830387"/>
    <n v="1.5"/>
    <n v="35461"/>
    <x v="3"/>
    <n v="0.31288437549999998"/>
    <x v="436"/>
    <m/>
    <m/>
    <n v="0.31288437547875902"/>
    <n v="18.460178153246783"/>
    <n v="18.460178153246783"/>
  </r>
  <r>
    <x v="1"/>
    <s v="betsy@blackboxmediaus.com"/>
    <s v="Black Box Media dba Local Media Advisor"/>
    <s v="f8d13dee97c2c1ae9c40040710fef40f"/>
    <s v="Morganton.com BTF 300x250"/>
    <x v="1"/>
    <n v="0"/>
    <n v="1.7768999999999999"/>
    <n v="0.93669999999999998"/>
    <n v="59"/>
    <n v="15"/>
    <n v="0.5272"/>
    <n v="2.1087311299999998"/>
    <n v="1.5"/>
    <n v="35461"/>
    <x v="3"/>
    <n v="0.28867176059999999"/>
    <x v="2"/>
    <m/>
    <m/>
    <n v="0.25"/>
    <n v="14.75"/>
    <n v="14.75"/>
  </r>
  <r>
    <x v="1"/>
    <s v="betsy@blackboxmediaus.com"/>
    <s v="Black Box Media dba Local Media Advisor"/>
    <s v="d2a1debb523316d1b769d467e73f4e77"/>
    <s v="Mugshotsgainesville.com MID 300x250"/>
    <x v="9"/>
    <n v="0"/>
    <n v="2.6686999999999999"/>
    <n v="1.0254000000000001"/>
    <n v="58"/>
    <n v="11"/>
    <n v="0.38419999999999999"/>
    <n v="1.89521421"/>
    <n v="1.55"/>
    <n v="35461"/>
    <x v="3"/>
    <n v="0.18215049729999999"/>
    <x v="437"/>
    <m/>
    <m/>
    <n v="0.18215049732042399"/>
    <n v="10.564728844584591"/>
    <n v="10.564728844584591"/>
  </r>
  <r>
    <x v="1"/>
    <s v="betsy@blackboxmediaus.com"/>
    <s v="Black Box Media dba Local Media Advisor"/>
    <s v="37d0a17d723a9c8e8ac7bb992e87b831"/>
    <s v="Nonpareilonline.com BTF 300x250"/>
    <x v="1"/>
    <n v="0"/>
    <n v="1.5550999999999999"/>
    <n v="0.90749999999999997"/>
    <n v="57"/>
    <n v="14"/>
    <n v="0.58350000000000002"/>
    <n v="2.0768358899999999"/>
    <n v="1.5"/>
    <n v="35461"/>
    <x v="3"/>
    <n v="0.27774745890000002"/>
    <x v="2"/>
    <m/>
    <m/>
    <n v="0.25"/>
    <n v="14.25"/>
    <n v="14.25"/>
  </r>
  <r>
    <x v="1"/>
    <s v="betsy@blackboxmediaus.com"/>
    <s v="Black Box Media dba Local Media Advisor"/>
    <s v="827a041328f7452bf6a1454e3c15b123"/>
    <s v="Whnt.com BTF 300x250"/>
    <x v="1"/>
    <n v="0"/>
    <n v="2.7399"/>
    <n v="0.96970000000000001"/>
    <n v="57"/>
    <n v="13"/>
    <n v="0.35389999999999999"/>
    <n v="1.94400412"/>
    <n v="1.5"/>
    <n v="35461"/>
    <x v="5"/>
    <n v="0.22839669900000001"/>
    <x v="438"/>
    <m/>
    <m/>
    <n v="0.22839669897468101"/>
    <n v="13.018611841556817"/>
    <n v="13.018611841556817"/>
  </r>
  <r>
    <x v="1"/>
    <s v="betsy@blackboxmediaus.com"/>
    <s v="Black Box Media dba Local Media Advisor"/>
    <s v="9ed77f13143714a5aeffcb06b1c55e28"/>
    <s v="Q13fox.com BTF 728x90"/>
    <x v="1"/>
    <n v="0"/>
    <n v="2.9969000000000001"/>
    <n v="0.98019999999999996"/>
    <n v="57"/>
    <n v="13"/>
    <n v="0.3271"/>
    <n v="1.9400641300000001"/>
    <n v="1.5"/>
    <n v="35461"/>
    <x v="5"/>
    <n v="0.22682968049999999"/>
    <x v="439"/>
    <m/>
    <m/>
    <n v="0.226829680545382"/>
    <n v="12.929291791086774"/>
    <n v="12.929291791086774"/>
  </r>
  <r>
    <x v="1"/>
    <s v="betsy@blackboxmediaus.com"/>
    <s v="Black Box Media dba Local Media Advisor"/>
    <s v="ae22ab995bfeaf96f4145dfe128ff197"/>
    <s v="Martinsvillebulletin.com BH Media A 728x90"/>
    <x v="1"/>
    <n v="0"/>
    <n v="2.4026000000000001"/>
    <n v="0.82620000000000005"/>
    <n v="57"/>
    <n v="14"/>
    <n v="0.34389999999999998"/>
    <n v="2.31894182"/>
    <n v="1.55"/>
    <n v="35461"/>
    <x v="3"/>
    <n v="0.33159168179999998"/>
    <x v="2"/>
    <m/>
    <m/>
    <n v="0.25"/>
    <n v="14.25"/>
    <n v="14.25"/>
  </r>
  <r>
    <x v="1"/>
    <s v="betsy@blackboxmediaus.com"/>
    <s v="Black Box Media dba Local Media Advisor"/>
    <s v="528d1adc8f3f52cd52056b0a12e2a5ec"/>
    <s v="News-journalonline.com ATF HMG-Daytona 728x90"/>
    <x v="11"/>
    <n v="0"/>
    <n v="2.3363999999999998"/>
    <n v="0.9829"/>
    <n v="56"/>
    <n v="11"/>
    <n v="0.42070000000000002"/>
    <n v="1.9105159899999999"/>
    <n v="1.55"/>
    <n v="35461"/>
    <x v="3"/>
    <n v="0.18870084870000001"/>
    <x v="440"/>
    <m/>
    <m/>
    <n v="0.18870084865360401"/>
    <n v="10.567247524601825"/>
    <n v="10.567247524601825"/>
  </r>
  <r>
    <x v="1"/>
    <s v="betsy@blackboxmediaus.com"/>
    <s v="Black Box Media dba Local Media Advisor"/>
    <s v="53f3ff573a4d0ade083b9e5c4cfc048a"/>
    <s v="Delawareonline.com BTF 728x90"/>
    <x v="20"/>
    <n v="0"/>
    <n v="4.6729000000000003"/>
    <n v="1.0304"/>
    <n v="56"/>
    <n v="10"/>
    <n v="0.2205"/>
    <n v="1.8172200999999999"/>
    <n v="1.45"/>
    <n v="35461"/>
    <x v="3"/>
    <n v="0.2020779449"/>
    <x v="255"/>
    <m/>
    <m/>
    <n v="0.18"/>
    <n v="10.08"/>
    <n v="10.08"/>
  </r>
  <r>
    <x v="1"/>
    <s v="betsy@blackboxmediaus.com"/>
    <s v="Black Box Media dba Local Media Advisor"/>
    <s v="ace0d353de61ca8ae1e799bd3abb8508"/>
    <s v="Goupstate.com ATF Spartanburg 728x90"/>
    <x v="5"/>
    <n v="0"/>
    <n v="3.0914999999999999"/>
    <n v="0.9234"/>
    <n v="56"/>
    <n v="11"/>
    <n v="0.29870000000000002"/>
    <n v="2.0140094400000002"/>
    <n v="1.55"/>
    <n v="35461"/>
    <x v="5"/>
    <n v="0.23039089539999999"/>
    <x v="8"/>
    <m/>
    <m/>
    <n v="0.19999999999999901"/>
    <n v="11.199999999999944"/>
    <n v="11.199999999999944"/>
  </r>
  <r>
    <x v="1"/>
    <s v="betsy@blackboxmediaus.com"/>
    <s v="Black Box Media dba Local Media Advisor"/>
    <s v="c66f291a94b3164ff1f29dccb7dd179e"/>
    <s v="Dailyprogress.com ATF 728x90"/>
    <x v="24"/>
    <n v="0"/>
    <n v="1.8926000000000001"/>
    <n v="0.9194"/>
    <n v="56"/>
    <n v="13"/>
    <n v="0.48580000000000001"/>
    <n v="2.0200217500000002"/>
    <n v="1.55"/>
    <n v="35461"/>
    <x v="3"/>
    <n v="0.23268153089999999"/>
    <x v="441"/>
    <m/>
    <m/>
    <n v="0.23268153094074101"/>
    <n v="13.030165732681496"/>
    <n v="13.030165732681496"/>
  </r>
  <r>
    <x v="1"/>
    <s v="betsy@blackboxmediaus.com"/>
    <s v="Black Box Media dba Local Media Advisor"/>
    <s v="35c52546ab8f1cf5c0b618dfa2669b5a"/>
    <s v="Wisconsinrapidstribune.com NP ATF 300x250"/>
    <x v="5"/>
    <n v="0"/>
    <n v="2.0049000000000001"/>
    <n v="0.97089999999999999"/>
    <n v="55"/>
    <n v="11"/>
    <n v="0.48430000000000001"/>
    <n v="1.8934745799999999"/>
    <n v="1.45"/>
    <n v="35461"/>
    <x v="5"/>
    <n v="0.23421206"/>
    <x v="8"/>
    <m/>
    <m/>
    <n v="0.19999999999999901"/>
    <n v="10.999999999999945"/>
    <n v="10.999999999999945"/>
  </r>
  <r>
    <x v="1"/>
    <s v="betsy@blackboxmediaus.com"/>
    <s v="Black Box Media dba Local Media Advisor"/>
    <s v="96207895e0894301c8e7ed898ca4089f"/>
    <s v="Wqad.com Tribune B 300x250"/>
    <x v="1"/>
    <n v="0"/>
    <n v="2.2431000000000001"/>
    <n v="0.85740000000000005"/>
    <n v="55"/>
    <n v="14"/>
    <n v="0.38219999999999998"/>
    <n v="2.1418978599999998"/>
    <n v="1.5"/>
    <n v="35461"/>
    <x v="3"/>
    <n v="0.29968649359999999"/>
    <x v="2"/>
    <m/>
    <m/>
    <n v="0.25"/>
    <n v="13.75"/>
    <n v="13.75"/>
  </r>
  <r>
    <x v="1"/>
    <s v="betsy@blackboxmediaus.com"/>
    <s v="Black Box Media dba Local Media Advisor"/>
    <s v="afe437e893c1d22b856018cb49bfc802"/>
    <s v="Post-gazette.com BTF  Pittsbugh 728x90"/>
    <x v="24"/>
    <n v="0"/>
    <n v="5.0144000000000002"/>
    <n v="1.0919000000000001"/>
    <n v="55"/>
    <n v="8"/>
    <n v="0.2177"/>
    <n v="1.68162371"/>
    <n v="1.45"/>
    <n v="35461"/>
    <x v="3"/>
    <n v="0.1377381318"/>
    <x v="442"/>
    <m/>
    <m/>
    <n v="0.13773813182495401"/>
    <n v="7.5755972503724704"/>
    <n v="7.5755972503724704"/>
  </r>
  <r>
    <x v="1"/>
    <s v="betsy@blackboxmediaus.com"/>
    <s v="Black Box Media dba Local Media Advisor"/>
    <s v="b5b6ccbeb8e928c859e2f44bd86dd38a"/>
    <s v="Journalnow.com ATF 728x90"/>
    <x v="1"/>
    <n v="0"/>
    <n v="1.4135"/>
    <n v="0.86719999999999997"/>
    <n v="55"/>
    <n v="14"/>
    <n v="0.61350000000000005"/>
    <n v="2.1316036600000001"/>
    <n v="1.55"/>
    <n v="35461"/>
    <x v="3"/>
    <n v="0.27284793550000003"/>
    <x v="2"/>
    <m/>
    <m/>
    <n v="0.25"/>
    <n v="13.75"/>
    <n v="13.75"/>
  </r>
  <r>
    <x v="1"/>
    <s v="betsy@blackboxmediaus.com"/>
    <s v="Black Box Media dba Local Media Advisor"/>
    <s v="b610e112289519de353774d665a71d54"/>
    <s v="Heraldtribune.com ATF BOX Sarasota 300x250"/>
    <x v="49"/>
    <n v="0"/>
    <n v="2.2349000000000001"/>
    <n v="0.94310000000000005"/>
    <n v="55"/>
    <n v="11"/>
    <n v="0.42199999999999999"/>
    <n v="1.95098455"/>
    <n v="1.55"/>
    <n v="35461"/>
    <x v="3"/>
    <n v="0.20552933139999999"/>
    <x v="443"/>
    <m/>
    <m/>
    <n v="0.20552933138722401"/>
    <n v="11.304113226297321"/>
    <n v="11.304113226297321"/>
  </r>
  <r>
    <x v="1"/>
    <s v="betsy@blackboxmediaus.com"/>
    <s v="Black Box Media dba Local Media Advisor"/>
    <s v="9d002963b2ed4ec2bd5a9658c8a09e26"/>
    <s v="Katc.com ATF 728x90"/>
    <x v="1"/>
    <n v="0"/>
    <n v="3.0663"/>
    <n v="0.91790000000000005"/>
    <n v="54"/>
    <n v="13"/>
    <n v="0.2994"/>
    <n v="1.9651388999999999"/>
    <n v="1.5"/>
    <n v="35461"/>
    <x v="3"/>
    <n v="0.23669517700000001"/>
    <x v="444"/>
    <m/>
    <m/>
    <n v="0.23669517700166301"/>
    <n v="12.781539558089802"/>
    <n v="12.781539558089802"/>
  </r>
  <r>
    <x v="1"/>
    <s v="betsy@blackboxmediaus.com"/>
    <s v="Black Box Media dba Local Media Advisor"/>
    <s v="2a1560fc2ad1dfef35523d5080efe1d0"/>
    <s v="Houmatoday.com ATF Houma 728x90"/>
    <x v="9"/>
    <n v="0"/>
    <n v="2.4390999999999998"/>
    <n v="0.88959999999999995"/>
    <n v="53"/>
    <n v="12"/>
    <n v="0.36470000000000002"/>
    <n v="1.98285026"/>
    <n v="1.55"/>
    <n v="35461"/>
    <x v="5"/>
    <n v="0.2182969988"/>
    <x v="445"/>
    <m/>
    <m/>
    <n v="0.21829699875285399"/>
    <n v="11.569740933901262"/>
    <n v="11.569740933901262"/>
  </r>
  <r>
    <x v="1"/>
    <s v="betsy@blackboxmediaus.com"/>
    <s v="Black Box Media dba Local Media Advisor"/>
    <s v="47aadc93cb2aa5b68dd2197664a1aa56"/>
    <s v="Krtv.com Evening Post BTF 300x250"/>
    <x v="1"/>
    <n v="0"/>
    <n v="2.6385999999999998"/>
    <n v="0.86639999999999995"/>
    <n v="53"/>
    <n v="13"/>
    <n v="0.32840000000000003"/>
    <n v="2.04397362"/>
    <n v="1.5"/>
    <n v="35461"/>
    <x v="3"/>
    <n v="0.26613534249999998"/>
    <x v="2"/>
    <m/>
    <m/>
    <n v="0.25"/>
    <n v="13.25"/>
    <n v="13.25"/>
  </r>
  <r>
    <x v="1"/>
    <s v="betsy@blackboxmediaus.com"/>
    <s v="Black Box Media dba Local Media Advisor"/>
    <s v="ad6aad9d4b514cd69dbff21a67f84f00"/>
    <s v="Indystar.com BTF 728x90"/>
    <x v="24"/>
    <n v="0"/>
    <n v="3.7092000000000001"/>
    <n v="0.96779999999999999"/>
    <n v="53"/>
    <n v="11"/>
    <n v="0.26090000000000002"/>
    <n v="1.8342386900000001"/>
    <n v="1.45"/>
    <n v="35461"/>
    <x v="3"/>
    <n v="0.20948129130000001"/>
    <x v="446"/>
    <m/>
    <m/>
    <n v="0.20948129131944501"/>
    <n v="11.102508439930586"/>
    <n v="11.102508439930586"/>
  </r>
  <r>
    <x v="1"/>
    <s v="betsy@blackboxmediaus.com"/>
    <s v="Black Box Media dba Local Media Advisor"/>
    <s v="ed89dcc514a9fe32fd3710c6910213ed"/>
    <s v="Oanow.com BTF 728x90"/>
    <x v="14"/>
    <n v="0"/>
    <n v="1.3882000000000001"/>
    <n v="0.81059999999999999"/>
    <n v="53"/>
    <n v="15"/>
    <n v="0.58389999999999997"/>
    <n v="2.1911966899999999"/>
    <n v="1.5"/>
    <n v="35461"/>
    <x v="3"/>
    <n v="0.31544255739999999"/>
    <x v="37"/>
    <m/>
    <m/>
    <n v="0.27999999999999903"/>
    <n v="14.839999999999948"/>
    <n v="14.839999999999948"/>
  </r>
  <r>
    <x v="1"/>
    <s v="betsy@blackboxmediaus.com"/>
    <s v="Black Box Media dba Local Media Advisor"/>
    <s v="ef4e47876bde554c9028e20ca07ac0bd"/>
    <s v="Kare11.com ATF 300x250"/>
    <x v="12"/>
    <n v="0"/>
    <n v="2.5461"/>
    <n v="1.0590999999999999"/>
    <n v="53"/>
    <n v="10"/>
    <n v="0.41599999999999998"/>
    <n v="1.6592460200000001"/>
    <n v="1.35"/>
    <n v="35461"/>
    <x v="3"/>
    <n v="0.1863774372"/>
    <x v="447"/>
    <m/>
    <m/>
    <n v="0.18637743717306199"/>
    <n v="9.8780041701722858"/>
    <n v="9.8780041701722858"/>
  </r>
  <r>
    <x v="1"/>
    <s v="betsy@blackboxmediaus.com"/>
    <s v="Black Box Media dba Local Media Advisor"/>
    <s v="1340572a0cd201d867842956eb1bbc18"/>
    <s v="Khou.com ATF 300x250"/>
    <x v="9"/>
    <n v="0"/>
    <n v="3.0634000000000001"/>
    <n v="0.94279999999999997"/>
    <n v="52"/>
    <n v="14"/>
    <n v="0.30780000000000002"/>
    <n v="1.84186681"/>
    <n v="1.35"/>
    <n v="35461"/>
    <x v="3"/>
    <n v="0.26704797870000002"/>
    <x v="448"/>
    <m/>
    <m/>
    <n v="0.26704797867614299"/>
    <n v="13.886494891159435"/>
    <n v="13.886494891159435"/>
  </r>
  <r>
    <x v="1"/>
    <s v="betsy@blackboxmediaus.com"/>
    <s v="Black Box Media dba Local Media Advisor"/>
    <s v="8abf03dcd1221d1127a6146081b18807"/>
    <s v="Ocala.com ATF HMG-Ocala 300x250"/>
    <x v="11"/>
    <n v="0"/>
    <n v="2.1478999999999999"/>
    <n v="0.92889999999999995"/>
    <n v="52"/>
    <n v="9"/>
    <n v="0.4325"/>
    <n v="1.87037835"/>
    <n v="1.55"/>
    <n v="35461"/>
    <x v="3"/>
    <n v="0.17129066209999999"/>
    <x v="449"/>
    <m/>
    <m/>
    <n v="0.171290662105713"/>
    <n v="8.9071144294970761"/>
    <n v="8.9071144294970761"/>
  </r>
  <r>
    <x v="1"/>
    <s v="betsy@blackboxmediaus.com"/>
    <s v="Black Box Media dba Local Media Advisor"/>
    <s v="bc93fb900e21802451915b7ef449c9c8"/>
    <s v="Godanriver.com ATF 728x90"/>
    <x v="24"/>
    <n v="0"/>
    <n v="1.8919999999999999"/>
    <n v="0.85909999999999997"/>
    <n v="52"/>
    <n v="12"/>
    <n v="0.4541"/>
    <n v="2.0320695099999999"/>
    <n v="1.55"/>
    <n v="35461"/>
    <x v="3"/>
    <n v="0.23723081709999999"/>
    <x v="450"/>
    <m/>
    <m/>
    <n v="0.23723081707222199"/>
    <n v="12.336002487755543"/>
    <n v="12.336002487755543"/>
  </r>
  <r>
    <x v="1"/>
    <s v="betsy@blackboxmediaus.com"/>
    <s v="Black Box Media dba Local Media Advisor"/>
    <s v="eeabb535bb5dc8cb792de0d12ab8781d"/>
    <s v="Gatorsports.com ATF GatorSports 300x250"/>
    <x v="48"/>
    <n v="0"/>
    <n v="2.5486"/>
    <n v="0.83289999999999997"/>
    <n v="52"/>
    <n v="13"/>
    <n v="0.32679999999999998"/>
    <n v="2.08068776"/>
    <n v="1.55"/>
    <n v="35461"/>
    <x v="5"/>
    <n v="0.25505401249999998"/>
    <x v="451"/>
    <m/>
    <m/>
    <n v="0.25505401250468801"/>
    <n v="13.262808650243777"/>
    <n v="13.262808650243777"/>
  </r>
  <r>
    <x v="1"/>
    <s v="betsy@blackboxmediaus.com"/>
    <s v="Black Box Media dba Local Media Advisor"/>
    <s v="17b6d719ed4279b8fd6215505ca944d2"/>
    <s v="Shorenewstoday.com BH Media B 300x250"/>
    <x v="1"/>
    <n v="0"/>
    <n v="2.3982999999999999"/>
    <n v="0.73680000000000001"/>
    <n v="51"/>
    <n v="13"/>
    <n v="0.30719999999999997"/>
    <n v="2.2851381499999999"/>
    <n v="1.5"/>
    <n v="35461"/>
    <x v="3"/>
    <n v="0.34358454389999998"/>
    <x v="2"/>
    <m/>
    <m/>
    <n v="0.25"/>
    <n v="12.75"/>
    <n v="12.75"/>
  </r>
  <r>
    <x v="1"/>
    <s v="betsy@blackboxmediaus.com"/>
    <s v="Black Box Media dba Local Media Advisor"/>
    <s v="206e1083b61e0894db17a91feeb0b768"/>
    <s v="5newsonline.com Tribune B 300x250"/>
    <x v="1"/>
    <n v="0"/>
    <n v="2.6196000000000002"/>
    <n v="0.77370000000000005"/>
    <n v="51"/>
    <n v="13"/>
    <n v="0.2954"/>
    <n v="2.1872599699999999"/>
    <n v="1.5"/>
    <n v="35461"/>
    <x v="3"/>
    <n v="0.31421046409999998"/>
    <x v="2"/>
    <m/>
    <m/>
    <n v="0.25"/>
    <n v="12.75"/>
    <n v="12.75"/>
  </r>
  <r>
    <x v="1"/>
    <s v="betsy@blackboxmediaus.com"/>
    <s v="Black Box Media dba Local Media Advisor"/>
    <s v="3cf04fc38be63e044293339cafd82562"/>
    <s v="Pittsburgh T1 BTF 728x90"/>
    <x v="12"/>
    <n v="0"/>
    <n v="7.0776000000000003"/>
    <n v="0.56459999999999999"/>
    <n v="50"/>
    <n v="7"/>
    <n v="7.9799999999999996E-2"/>
    <n v="2.9244022799999998"/>
    <n v="2.5"/>
    <n v="35461"/>
    <x v="4"/>
    <n v="0.14512445169999999"/>
    <x v="452"/>
    <m/>
    <m/>
    <n v="0.14512445171169699"/>
    <n v="7.2562225855848501"/>
    <n v="7.2562225855848501"/>
  </r>
  <r>
    <x v="1"/>
    <s v="betsy@blackboxmediaus.com"/>
    <s v="Black Box Media dba Local Media Advisor"/>
    <s v="55ff7a36932058c82b55bd347016a318"/>
    <s v="The-dispatch.com BTF Lexington 728x90"/>
    <x v="11"/>
    <n v="0"/>
    <n v="2.3734999999999999"/>
    <n v="0.84450000000000003"/>
    <n v="50"/>
    <n v="12"/>
    <n v="0.35580000000000001"/>
    <n v="1.9910851700000001"/>
    <n v="1.5"/>
    <n v="35461"/>
    <x v="3"/>
    <n v="0.24664197169999999"/>
    <x v="453"/>
    <m/>
    <m/>
    <n v="0.24664197174243599"/>
    <n v="12.3320985871218"/>
    <n v="12.3320985871218"/>
  </r>
  <r>
    <x v="1"/>
    <s v="betsy@blackboxmediaus.com"/>
    <s v="Black Box Media dba Local Media Advisor"/>
    <s v="5b39d6b40795c9833f1c13d4e2894285"/>
    <s v="Desmoinesregister.com ATF 300x250"/>
    <x v="5"/>
    <n v="0"/>
    <n v="2.5695000000000001"/>
    <n v="0.86560000000000004"/>
    <n v="50"/>
    <n v="10"/>
    <n v="0.33689999999999998"/>
    <n v="1.9300792200000001"/>
    <n v="1.45"/>
    <n v="35461"/>
    <x v="5"/>
    <n v="0.24873550050000001"/>
    <x v="46"/>
    <m/>
    <m/>
    <n v="0.2"/>
    <n v="10"/>
    <n v="10"/>
  </r>
  <r>
    <x v="1"/>
    <s v="betsy@blackboxmediaus.com"/>
    <s v="Black Box Media dba Local Media Advisor"/>
    <s v="d56011c270f4baade5623b3b060c2c9b"/>
    <s v="Fox59.com ATF 300x250"/>
    <x v="10"/>
    <n v="0"/>
    <n v="2.2216"/>
    <n v="0.80069999999999997"/>
    <n v="50"/>
    <n v="8"/>
    <n v="0.3604"/>
    <n v="2.09516503"/>
    <n v="1.5"/>
    <n v="35461"/>
    <x v="5"/>
    <n v="0.28406594340000002"/>
    <x v="17"/>
    <m/>
    <m/>
    <n v="0.15"/>
    <n v="7.5"/>
    <n v="7.5"/>
  </r>
  <r>
    <x v="1"/>
    <s v="betsy@blackboxmediaus.com"/>
    <s v="Black Box Media dba Local Media Advisor"/>
    <s v="dbd5b54226febc5f459c484624a5600a"/>
    <s v="Shelbystar.com BTF HMG-Shelby 728x90"/>
    <x v="10"/>
    <n v="0"/>
    <n v="1.8611"/>
    <n v="0.84219999999999995"/>
    <n v="50"/>
    <n v="7"/>
    <n v="0.45250000000000001"/>
    <n v="1.9598252899999999"/>
    <n v="1.5"/>
    <n v="35461"/>
    <x v="5"/>
    <n v="0.23462565399999999"/>
    <x v="17"/>
    <m/>
    <m/>
    <n v="0.15"/>
    <n v="7.5"/>
    <n v="7.5"/>
  </r>
  <r>
    <x v="1"/>
    <s v="betsy@blackboxmediaus.com"/>
    <s v="Black Box Media dba Local Media Advisor"/>
    <s v="d29afdac991ba701cd7537162e6f5d33"/>
    <s v="Shorenewstoday.com BH Media B 728x90"/>
    <x v="1"/>
    <n v="0"/>
    <n v="2.7858999999999998"/>
    <n v="0.68389999999999995"/>
    <n v="49"/>
    <n v="12"/>
    <n v="0.2455"/>
    <n v="2.3851488299999999"/>
    <n v="1.5"/>
    <n v="35461"/>
    <x v="3"/>
    <n v="0.37110842550000001"/>
    <x v="2"/>
    <m/>
    <m/>
    <n v="0.25"/>
    <n v="12.25"/>
    <n v="12.25"/>
  </r>
  <r>
    <x v="1"/>
    <s v="betsy@blackboxmediaus.com"/>
    <s v="Black Box Media dba Local Media Advisor"/>
    <s v="f879b0652b97592234d2df0bf80d4041"/>
    <s v="Fox5sandiego.com BTF 300x250"/>
    <x v="1"/>
    <n v="0"/>
    <n v="1.3785000000000001"/>
    <n v="0.83899999999999997"/>
    <n v="49"/>
    <n v="11"/>
    <n v="0.60860000000000003"/>
    <n v="1.9488421600000001"/>
    <n v="1.5"/>
    <n v="35461"/>
    <x v="5"/>
    <n v="0.23031221739999999"/>
    <x v="454"/>
    <m/>
    <m/>
    <n v="0.230312217412007"/>
    <n v="11.285298653188343"/>
    <n v="11.285298653188343"/>
  </r>
  <r>
    <x v="1"/>
    <s v="betsy@blackboxmediaus.com"/>
    <s v="Black Box Media dba Local Media Advisor"/>
    <s v="9b3cb07244aadaf7f4ee32e3115a85ae"/>
    <s v="Fox17online.com ATF 300x250"/>
    <x v="24"/>
    <n v="0"/>
    <n v="1.7734000000000001"/>
    <n v="0.81410000000000005"/>
    <n v="48"/>
    <n v="12"/>
    <n v="0.45910000000000001"/>
    <n v="1.9751886299999999"/>
    <n v="1.5"/>
    <n v="35461"/>
    <x v="3"/>
    <n v="0.24057886040000001"/>
    <x v="455"/>
    <m/>
    <m/>
    <n v="0.24057886040189699"/>
    <n v="11.547785299291055"/>
    <n v="11.547785299291055"/>
  </r>
  <r>
    <x v="1"/>
    <s v="betsy@blackboxmediaus.com"/>
    <s v="Black Box Media dba Local Media Advisor"/>
    <s v="fe5b5dcfa3c2577ae875f5dbec45283d"/>
    <s v="Legacy.com Gannett 300x250"/>
    <x v="5"/>
    <n v="0"/>
    <n v="3.0407999999999999"/>
    <n v="0.84960000000000002"/>
    <n v="48"/>
    <n v="10"/>
    <n v="0.27939999999999998"/>
    <n v="1.88563982"/>
    <n v="1.45"/>
    <n v="35461"/>
    <x v="5"/>
    <n v="0.2310302393"/>
    <x v="8"/>
    <m/>
    <m/>
    <n v="0.19999999999999901"/>
    <n v="9.5999999999999517"/>
    <n v="9.5999999999999517"/>
  </r>
  <r>
    <x v="1"/>
    <s v="betsy@blackboxmediaus.com"/>
    <s v="Black Box Media dba Local Media Advisor"/>
    <s v="c8fc024163628337b87be6ae12ae7bf8"/>
    <s v="Gainesville.com ATF Gainesville 728x90"/>
    <x v="11"/>
    <n v="0"/>
    <n v="2.0266999999999999"/>
    <n v="0.85340000000000005"/>
    <n v="47"/>
    <n v="7"/>
    <n v="0.42109999999999997"/>
    <n v="1.8396635400000001"/>
    <n v="1.55"/>
    <n v="35461"/>
    <x v="5"/>
    <n v="0.1574546298"/>
    <x v="456"/>
    <m/>
    <m/>
    <n v="0.15745462982761799"/>
    <n v="7.4003676018980453"/>
    <n v="7.4003676018980453"/>
  </r>
  <r>
    <x v="1"/>
    <s v="betsy@blackboxmediaus.com"/>
    <s v="Black Box Media dba Local Media Advisor"/>
    <s v="caa385783aab0ebb875399ca937eafd1"/>
    <s v="Delawareonline.com BTF 300x250"/>
    <x v="9"/>
    <n v="0"/>
    <n v="3.9394"/>
    <n v="0.85529999999999995"/>
    <n v="47"/>
    <n v="10"/>
    <n v="0.21709999999999999"/>
    <n v="1.82155504"/>
    <n v="1.45"/>
    <n v="35461"/>
    <x v="5"/>
    <n v="0.2039768377"/>
    <x v="457"/>
    <m/>
    <m/>
    <n v="0.20397683769422201"/>
    <n v="9.5869113716284335"/>
    <n v="9.5869113716284335"/>
  </r>
  <r>
    <x v="1"/>
    <s v="betsy@blackboxmediaus.com"/>
    <s v="Black Box Media dba Local Media Advisor"/>
    <s v="1321390d5ac89368bf12059e6f918e96"/>
    <s v="The-dispatch.com BTF Lexington 160x600"/>
    <x v="11"/>
    <n v="0"/>
    <n v="2.3142"/>
    <n v="0.77490000000000003"/>
    <n v="46"/>
    <n v="11"/>
    <n v="0.33479999999999999"/>
    <n v="1.9881821500000001"/>
    <n v="1.5"/>
    <n v="35461"/>
    <x v="3"/>
    <n v="0.2455419653"/>
    <x v="458"/>
    <m/>
    <m/>
    <n v="0.24554196533721501"/>
    <n v="11.29493040551189"/>
    <n v="11.29493040551189"/>
  </r>
  <r>
    <x v="1"/>
    <s v="betsy@blackboxmediaus.com"/>
    <s v="Black Box Media dba Local Media Advisor"/>
    <s v="d7ffbefc3d88eb53a696753b90c6b67a"/>
    <s v="Newsherald.com BTF HMG-NewsHerald 728x90"/>
    <x v="10"/>
    <n v="0"/>
    <n v="2.2469000000000001"/>
    <n v="0.80110000000000003"/>
    <n v="46"/>
    <n v="7"/>
    <n v="0.35649999999999998"/>
    <n v="1.91638877"/>
    <n v="1.5"/>
    <n v="35461"/>
    <x v="5"/>
    <n v="0.2172778158"/>
    <x v="48"/>
    <m/>
    <m/>
    <n v="0.149999999999999"/>
    <n v="6.8999999999999542"/>
    <n v="6.8999999999999542"/>
  </r>
  <r>
    <x v="1"/>
    <s v="betsy@blackboxmediaus.com"/>
    <s v="Black Box Media dba Local Media Advisor"/>
    <s v="66985e4853195f2979ebb4b602f4fdf1"/>
    <s v="Yorknewstimes.com BTF 728x90"/>
    <x v="1"/>
    <n v="0"/>
    <n v="1.7794000000000001"/>
    <n v="0.65859999999999996"/>
    <n v="45"/>
    <n v="11"/>
    <n v="0.37009999999999998"/>
    <n v="2.2813794600000001"/>
    <n v="1.5"/>
    <n v="35461"/>
    <x v="3"/>
    <n v="0.34250306609999998"/>
    <x v="2"/>
    <m/>
    <m/>
    <n v="0.25"/>
    <n v="11.25"/>
    <n v="11.25"/>
  </r>
  <r>
    <x v="1"/>
    <s v="betsy@blackboxmediaus.com"/>
    <s v="Black Box Media dba Local Media Advisor"/>
    <s v="83a2d329cd0d1d9444b75271b2102638"/>
    <s v="Oanow.com BTF 300x250"/>
    <x v="1"/>
    <n v="0"/>
    <n v="1.1093999999999999"/>
    <n v="0.70399999999999996"/>
    <n v="45"/>
    <n v="11"/>
    <n v="0.63460000000000005"/>
    <n v="2.1524249200000001"/>
    <n v="1.5"/>
    <n v="35461"/>
    <x v="3"/>
    <n v="0.30311158040000002"/>
    <x v="2"/>
    <m/>
    <m/>
    <n v="0.25"/>
    <n v="11.25"/>
    <n v="11.25"/>
  </r>
  <r>
    <x v="1"/>
    <s v="betsy@blackboxmediaus.com"/>
    <s v="Black Box Media dba Local Media Advisor"/>
    <s v="ac92132ebb3f59af3bc336b578c54a28"/>
    <s v="Wbir.com ATF 728x90"/>
    <x v="9"/>
    <n v="0"/>
    <n v="2.34"/>
    <n v="0.81100000000000005"/>
    <n v="44"/>
    <n v="10"/>
    <n v="0.34660000000000002"/>
    <n v="1.8231900700000001"/>
    <n v="1.4"/>
    <n v="35461"/>
    <x v="3"/>
    <n v="0.23211516630000001"/>
    <x v="459"/>
    <m/>
    <m/>
    <n v="0.23211516630032999"/>
    <n v="10.21306731721452"/>
    <n v="10.21306731721452"/>
  </r>
  <r>
    <x v="1"/>
    <s v="betsy@blackboxmediaus.com"/>
    <s v="Black Box Media dba Local Media Advisor"/>
    <s v="d42795353435294d201438e35e704a10"/>
    <s v="Tuscaloosanews.com BTF Tuscaloosa 160x600"/>
    <x v="5"/>
    <n v="0"/>
    <n v="2.0836000000000001"/>
    <n v="0.7409"/>
    <n v="44"/>
    <n v="9"/>
    <n v="0.35560000000000003"/>
    <n v="1.98471847"/>
    <n v="1.5"/>
    <n v="35461"/>
    <x v="5"/>
    <n v="0.24422530419999999"/>
    <x v="8"/>
    <m/>
    <m/>
    <n v="0.19999999999999901"/>
    <n v="8.7999999999999563"/>
    <n v="8.7999999999999563"/>
  </r>
  <r>
    <x v="1"/>
    <s v="betsy@blackboxmediaus.com"/>
    <s v="Black Box Media dba Local Media Advisor"/>
    <s v="0f1f552e84ca4d67c0a1050f7d762b77"/>
    <s v="Wtkr.com BTF 300x250"/>
    <x v="1"/>
    <n v="0"/>
    <n v="1.8589"/>
    <n v="0.71550000000000002"/>
    <n v="42"/>
    <n v="10"/>
    <n v="0.38490000000000002"/>
    <n v="1.9444144999999999"/>
    <n v="1.5"/>
    <n v="35461"/>
    <x v="5"/>
    <n v="0.22855954649999999"/>
    <x v="460"/>
    <m/>
    <m/>
    <n v="0.228559546546731"/>
    <n v="9.5995009549627017"/>
    <n v="9.5995009549627017"/>
  </r>
  <r>
    <x v="1"/>
    <s v="betsy@blackboxmediaus.com"/>
    <s v="Black Box Media dba Local Media Advisor"/>
    <s v="15e956bfecee94619f922de6ca310b42"/>
    <s v="Fox17online.com ATF 728x90"/>
    <x v="5"/>
    <n v="0"/>
    <n v="1.7835000000000001"/>
    <n v="0.71050000000000002"/>
    <n v="42"/>
    <n v="8"/>
    <n v="0.39839999999999998"/>
    <n v="1.9690761000000001"/>
    <n v="1.5"/>
    <n v="35461"/>
    <x v="5"/>
    <n v="0.23822141890000001"/>
    <x v="8"/>
    <m/>
    <m/>
    <n v="0.19999999999999901"/>
    <n v="8.3999999999999577"/>
    <n v="8.3999999999999577"/>
  </r>
  <r>
    <x v="1"/>
    <s v="betsy@blackboxmediaus.com"/>
    <s v="Black Box Media dba Local Media Advisor"/>
    <s v="39b75f65cc717b9e3d2f20d0c5d60f8e"/>
    <s v="Dailycomet.com BTF 728x90"/>
    <x v="9"/>
    <n v="0"/>
    <n v="1.7119"/>
    <n v="0.70989999999999998"/>
    <n v="42"/>
    <n v="10"/>
    <n v="0.41470000000000001"/>
    <n v="1.9707687700000001"/>
    <n v="1.5"/>
    <n v="35461"/>
    <x v="3"/>
    <n v="0.23887569889999999"/>
    <x v="461"/>
    <m/>
    <m/>
    <n v="0.23887569885884899"/>
    <n v="10.032779352071657"/>
    <n v="10.032779352071657"/>
  </r>
  <r>
    <x v="1"/>
    <s v="betsy@blackboxmediaus.com"/>
    <s v="Black Box Media dba Local Media Advisor"/>
    <s v="46ea6bfb94519036d16b2e840f8f29ce"/>
    <s v="Dailycomet.com BTF 160x600"/>
    <x v="9"/>
    <n v="0"/>
    <n v="1.7628999999999999"/>
    <n v="0.7026"/>
    <n v="42"/>
    <n v="11"/>
    <n v="0.39850000000000002"/>
    <n v="2.0030703500000002"/>
    <n v="1.5"/>
    <n v="35461"/>
    <x v="3"/>
    <n v="0.2511496178"/>
    <x v="462"/>
    <m/>
    <m/>
    <n v="0.25114961780917799"/>
    <n v="10.548283947985476"/>
    <n v="10.548283947985476"/>
  </r>
  <r>
    <x v="1"/>
    <s v="betsy@blackboxmediaus.com"/>
    <s v="Black Box Media dba Local Media Advisor"/>
    <s v="51b0c83fcd6e4e8aac050611cfea7a86"/>
    <s v="Fox13now.com BTF 300x250"/>
    <x v="1"/>
    <n v="0"/>
    <n v="2.7864"/>
    <n v="0.73939999999999995"/>
    <n v="42"/>
    <n v="9"/>
    <n v="0.26529999999999998"/>
    <n v="1.9062216199999999"/>
    <n v="1.5"/>
    <n v="35461"/>
    <x v="5"/>
    <n v="0.21310303929999999"/>
    <x v="463"/>
    <m/>
    <m/>
    <n v="0.21310303933344399"/>
    <n v="8.9503276520046473"/>
    <n v="8.9503276520046473"/>
  </r>
  <r>
    <x v="1"/>
    <s v="betsy@blackboxmediaus.com"/>
    <s v="Black Box Media dba Local Media Advisor"/>
    <s v="569549cd74c2a364bbe6094b4c3ed183"/>
    <s v="Gastongazette.com ATF  HMG-Gaston 300x250"/>
    <x v="10"/>
    <n v="0"/>
    <n v="2.5091000000000001"/>
    <n v="0.65620000000000001"/>
    <n v="42"/>
    <n v="6"/>
    <n v="0.26150000000000001"/>
    <n v="2.1328725400000001"/>
    <n v="1.55"/>
    <n v="35461"/>
    <x v="5"/>
    <n v="0.27328052990000001"/>
    <x v="17"/>
    <m/>
    <m/>
    <n v="0.15"/>
    <n v="6.3"/>
    <n v="6.3"/>
  </r>
  <r>
    <x v="1"/>
    <s v="betsy@blackboxmediaus.com"/>
    <s v="Black Box Media dba Local Media Advisor"/>
    <s v="8cbbe3971382303d2a755bf8e0925ee0"/>
    <s v="Pix11.com BTF 728x90"/>
    <x v="1"/>
    <n v="0"/>
    <n v="2.1423999999999999"/>
    <n v="0.70789999999999997"/>
    <n v="42"/>
    <n v="10"/>
    <n v="0.33040000000000003"/>
    <n v="1.96849965"/>
    <n v="1.5"/>
    <n v="35461"/>
    <x v="5"/>
    <n v="0.2379983393"/>
    <x v="464"/>
    <m/>
    <m/>
    <n v="0.237998339296148"/>
    <n v="9.9959302504382155"/>
    <n v="9.9959302504382155"/>
  </r>
  <r>
    <x v="1"/>
    <s v="betsy@blackboxmediaus.com"/>
    <s v="Black Box Media dba Local Media Advisor"/>
    <s v="9801bf43a33df3531dcdcc6358c565ba"/>
    <s v="Indystar.com ATF 300x250"/>
    <x v="10"/>
    <n v="0"/>
    <n v="1.9393"/>
    <n v="0.71060000000000001"/>
    <n v="42"/>
    <n v="6"/>
    <n v="0.3664"/>
    <n v="1.97497236"/>
    <n v="1.45"/>
    <n v="35461"/>
    <x v="5"/>
    <n v="0.26581250950000002"/>
    <x v="17"/>
    <m/>
    <m/>
    <n v="0.15"/>
    <n v="6.3"/>
    <n v="6.3"/>
  </r>
  <r>
    <x v="1"/>
    <s v="betsy@blackboxmediaus.com"/>
    <s v="Black Box Media dba Local Media Advisor"/>
    <s v="b09b6f13020ec85912f085693d8950dc"/>
    <s v="Kearneyhub.com BTF 728x90"/>
    <x v="1"/>
    <n v="0"/>
    <n v="1.4084000000000001"/>
    <n v="0.6734"/>
    <n v="42"/>
    <n v="10"/>
    <n v="0.47810000000000002"/>
    <n v="2.0671687699999999"/>
    <n v="1.5"/>
    <n v="35461"/>
    <x v="3"/>
    <n v="0.27436984279999999"/>
    <x v="2"/>
    <m/>
    <m/>
    <n v="0.25"/>
    <n v="10.5"/>
    <n v="10.5"/>
  </r>
  <r>
    <x v="1"/>
    <s v="betsy@blackboxmediaus.com"/>
    <s v="Black Box Media dba Local Media Advisor"/>
    <s v="b4034bb531b2643daf662fe0510a215d"/>
    <s v="Scnow.com BTF 728x90"/>
    <x v="24"/>
    <n v="0"/>
    <n v="2.8340999999999998"/>
    <n v="0.73670000000000002"/>
    <n v="42"/>
    <n v="9"/>
    <n v="0.25990000000000002"/>
    <n v="1.92134962"/>
    <n v="1.5"/>
    <n v="35461"/>
    <x v="3"/>
    <n v="0.21929877680000001"/>
    <x v="465"/>
    <m/>
    <m/>
    <n v="0.21929877679544599"/>
    <n v="9.2105486254087321"/>
    <n v="9.2105486254087321"/>
  </r>
  <r>
    <x v="1"/>
    <s v="betsy@blackboxmediaus.com"/>
    <s v="Black Box Media dba Local Media Advisor"/>
    <s v="c54075cf06eb63dfe20ee76328a1fdc8"/>
    <s v="Postandcourier.com ATF 300x250"/>
    <x v="1"/>
    <n v="0"/>
    <n v="1.6720999999999999"/>
    <n v="0.64090000000000003"/>
    <n v="42"/>
    <n v="10"/>
    <n v="0.38329999999999997"/>
    <n v="2.1588386100000001"/>
    <n v="1.5"/>
    <n v="35461"/>
    <x v="3"/>
    <n v="0.30518196510000001"/>
    <x v="2"/>
    <m/>
    <m/>
    <n v="0.25"/>
    <n v="10.5"/>
    <n v="10.5"/>
  </r>
  <r>
    <x v="1"/>
    <s v="betsy@blackboxmediaus.com"/>
    <s v="Black Box Media dba Local Media Advisor"/>
    <s v="ec3888c0ec5c776402e5eab0e83c373b"/>
    <s v="Whnt.com BTF 728x90"/>
    <x v="1"/>
    <n v="0"/>
    <n v="2.8614000000000002"/>
    <n v="0.73219999999999996"/>
    <n v="42"/>
    <n v="9"/>
    <n v="0.25590000000000002"/>
    <n v="1.9063408399999999"/>
    <n v="1.5"/>
    <n v="35461"/>
    <x v="5"/>
    <n v="0.21315225230000001"/>
    <x v="466"/>
    <m/>
    <m/>
    <n v="0.213152252339844"/>
    <n v="8.9523945982734485"/>
    <n v="8.9523945982734485"/>
  </r>
  <r>
    <x v="1"/>
    <s v="betsy@blackboxmediaus.com"/>
    <s v="Black Box Media dba Local Media Advisor"/>
    <s v="234109ec26baa747672b56efd946c4c8"/>
    <s v="Thetimesnews.com ATF HMG-TimesNews 300x250"/>
    <x v="33"/>
    <n v="0"/>
    <n v="2.4982000000000002"/>
    <n v="0.66590000000000005"/>
    <n v="41"/>
    <n v="10"/>
    <n v="0.26650000000000001"/>
    <n v="2.04908818"/>
    <n v="1.55"/>
    <n v="35461"/>
    <x v="5"/>
    <n v="0.24356598400000001"/>
    <x v="467"/>
    <m/>
    <m/>
    <n v="0.24356598400134"/>
    <n v="9.9862053440549392"/>
    <n v="9.9862053440549392"/>
  </r>
  <r>
    <x v="1"/>
    <s v="betsy@blackboxmediaus.com"/>
    <s v="Black Box Media dba Local Media Advisor"/>
    <s v="28663fef695ffde280368902756652c5"/>
    <s v="Theeagle.com BH Media A 300x250"/>
    <x v="1"/>
    <n v="0"/>
    <n v="1.7545999999999999"/>
    <n v="0.65990000000000004"/>
    <n v="41"/>
    <n v="10"/>
    <n v="0.37609999999999999"/>
    <n v="2.06428185"/>
    <n v="1.55"/>
    <n v="35461"/>
    <x v="3"/>
    <n v="0.24913354200000001"/>
    <x v="468"/>
    <m/>
    <m/>
    <n v="0.249133542017313"/>
    <n v="10.214475222709833"/>
    <n v="10.214475222709833"/>
  </r>
  <r>
    <x v="1"/>
    <s v="betsy@blackboxmediaus.com"/>
    <s v="Black Box Media dba Local Media Advisor"/>
    <s v="b929130a5903d30832cd300b996a7e8d"/>
    <s v="Wfaa.com ATF 300x250"/>
    <x v="9"/>
    <n v="0"/>
    <n v="2.4683999999999999"/>
    <n v="0.76470000000000005"/>
    <n v="41"/>
    <n v="10"/>
    <n v="0.30980000000000002"/>
    <n v="1.8057070799999999"/>
    <n v="1.35"/>
    <n v="35461"/>
    <x v="3"/>
    <n v="0.25237043440000001"/>
    <x v="469"/>
    <m/>
    <m/>
    <n v="0.25237043435978801"/>
    <n v="10.347187808751308"/>
    <n v="10.347187808751308"/>
  </r>
  <r>
    <x v="1"/>
    <s v="betsy@blackboxmediaus.com"/>
    <s v="Black Box Media dba Local Media Advisor"/>
    <s v="e9debdbc165af6a925b2ed6cace8c5f7"/>
    <s v="Fox6now.com ATF 300x250"/>
    <x v="5"/>
    <n v="0"/>
    <n v="2.4443999999999999"/>
    <n v="0.70579999999999998"/>
    <n v="41"/>
    <n v="8"/>
    <n v="0.28870000000000001"/>
    <n v="1.9268798700000001"/>
    <n v="1.5"/>
    <n v="35461"/>
    <x v="5"/>
    <n v="0.2215394312"/>
    <x v="46"/>
    <m/>
    <m/>
    <n v="0.2"/>
    <n v="8.2000000000000011"/>
    <n v="8.2000000000000011"/>
  </r>
  <r>
    <x v="1"/>
    <s v="betsy@blackboxmediaus.com"/>
    <s v="Black Box Media dba Local Media Advisor"/>
    <s v="2083e50a85876f5363414e44ec586390"/>
    <s v="desmoinesregister.com BTF 728x90"/>
    <x v="10"/>
    <n v="0"/>
    <n v="2.4260000000000002"/>
    <n v="0.70850000000000002"/>
    <n v="40"/>
    <n v="6"/>
    <n v="0.29199999999999998"/>
    <n v="1.88526061"/>
    <n v="1.45"/>
    <n v="35461"/>
    <x v="5"/>
    <n v="0.23087556619999999"/>
    <x v="17"/>
    <m/>
    <m/>
    <n v="0.15"/>
    <n v="6"/>
    <n v="6"/>
  </r>
  <r>
    <x v="1"/>
    <s v="betsy@blackboxmediaus.com"/>
    <s v="Black Box Media dba Local Media Advisor"/>
    <s v="78f68a029e66614c3a2c821dd1a562a5"/>
    <s v="Nonpareilonline.com BTF 728x90"/>
    <x v="1"/>
    <n v="0"/>
    <n v="1.1624000000000001"/>
    <n v="0.63700000000000001"/>
    <n v="40"/>
    <n v="10"/>
    <n v="0.54800000000000004"/>
    <n v="2.07961426"/>
    <n v="1.5"/>
    <n v="35461"/>
    <x v="3"/>
    <n v="0.27871239079999999"/>
    <x v="2"/>
    <m/>
    <m/>
    <n v="0.25"/>
    <n v="10"/>
    <n v="10"/>
  </r>
  <r>
    <x v="1"/>
    <s v="betsy@blackboxmediaus.com"/>
    <s v="Black Box Media dba Local Media Advisor"/>
    <s v="c04f80b0587f419357c20a0848912b21"/>
    <s v="Cincinnati.com BTF 728x90"/>
    <x v="10"/>
    <n v="0"/>
    <n v="2.5421999999999998"/>
    <n v="0.74229999999999996"/>
    <n v="40"/>
    <n v="6"/>
    <n v="0.29199999999999998"/>
    <n v="1.8124326399999999"/>
    <n v="1.45"/>
    <n v="35461"/>
    <x v="5"/>
    <n v="0.19997026779999999"/>
    <x v="17"/>
    <m/>
    <m/>
    <n v="0.15"/>
    <n v="6"/>
    <n v="6"/>
  </r>
  <r>
    <x v="1"/>
    <s v="betsy@blackboxmediaus.com"/>
    <s v="Black Box Media dba Local Media Advisor"/>
    <s v="2de7aa9a835e2ad8ccb10df7ee625521"/>
    <s v="Fox5sandiego.com BTF 728x90"/>
    <x v="1"/>
    <n v="0"/>
    <n v="1.8161"/>
    <n v="0.65710000000000002"/>
    <n v="39"/>
    <n v="9"/>
    <n v="0.36180000000000001"/>
    <n v="1.9669638"/>
    <n v="1.5"/>
    <n v="35461"/>
    <x v="5"/>
    <n v="0.2374033525"/>
    <x v="470"/>
    <m/>
    <m/>
    <n v="0.23740335247401001"/>
    <n v="9.2587307464863908"/>
    <n v="9.2587307464863908"/>
  </r>
  <r>
    <x v="1"/>
    <s v="betsy@blackboxmediaus.com"/>
    <s v="Black Box Media dba Local Media Advisor"/>
    <s v="757fff196746ecbb5af83879b7539717"/>
    <s v="Myfox8.com ATF 300x250"/>
    <x v="5"/>
    <n v="0"/>
    <n v="2.1015999999999999"/>
    <n v="0.66279999999999994"/>
    <n v="39"/>
    <n v="8"/>
    <n v="0.31540000000000001"/>
    <n v="1.9402521800000001"/>
    <n v="1.5"/>
    <n v="35461"/>
    <x v="5"/>
    <n v="0.22690461910000001"/>
    <x v="46"/>
    <m/>
    <m/>
    <n v="0.2"/>
    <n v="7.8000000000000007"/>
    <n v="7.8000000000000007"/>
  </r>
  <r>
    <x v="1"/>
    <s v="betsy@blackboxmediaus.com"/>
    <s v="Black Box Media dba Local Media Advisor"/>
    <s v="84a6acdc50284c659c01ccb1e1450283"/>
    <s v="Mugshotsocala.com BTF 160x600"/>
    <x v="9"/>
    <n v="0"/>
    <n v="1.6136999999999999"/>
    <n v="0.69589999999999996"/>
    <n v="39"/>
    <n v="8"/>
    <n v="0.43130000000000002"/>
    <n v="1.8845324800000001"/>
    <n v="1.5"/>
    <n v="35461"/>
    <x v="3"/>
    <n v="0.20404662060000001"/>
    <x v="471"/>
    <m/>
    <m/>
    <n v="0.20404662055443601"/>
    <n v="7.9578182016230041"/>
    <n v="7.9578182016230041"/>
  </r>
  <r>
    <x v="1"/>
    <s v="betsy@blackboxmediaus.com"/>
    <s v="Black Box Media dba Local Media Advisor"/>
    <s v="ab3bb950c77bb1d6b5eac8fc3bae7633"/>
    <s v="Tennessean.com BTF 300x250"/>
    <x v="10"/>
    <n v="0"/>
    <n v="2.0564"/>
    <n v="0.70240000000000002"/>
    <n v="39"/>
    <n v="6"/>
    <n v="0.34160000000000001"/>
    <n v="1.8540065100000001"/>
    <n v="1.45"/>
    <n v="35461"/>
    <x v="5"/>
    <n v="0.21790997300000001"/>
    <x v="17"/>
    <m/>
    <m/>
    <n v="0.15"/>
    <n v="5.85"/>
    <n v="5.85"/>
  </r>
  <r>
    <x v="1"/>
    <s v="betsy@blackboxmediaus.com"/>
    <s v="Black Box Media dba Local Media Advisor"/>
    <s v="ace4b154fcf8aaaf4a33a0299a7e3199"/>
    <s v="Wreg.com BTF 728x90"/>
    <x v="1"/>
    <n v="0"/>
    <n v="2.4011"/>
    <n v="0.6865"/>
    <n v="39"/>
    <n v="9"/>
    <n v="0.28589999999999999"/>
    <n v="1.9154406399999999"/>
    <n v="1.5"/>
    <n v="35461"/>
    <x v="5"/>
    <n v="0.2168903761"/>
    <x v="472"/>
    <m/>
    <m/>
    <n v="0.216890376059926"/>
    <n v="8.4587246663371136"/>
    <n v="8.4587246663371136"/>
  </r>
  <r>
    <x v="1"/>
    <s v="betsy@blackboxmediaus.com"/>
    <s v="Black Box Media dba Local Media Advisor"/>
    <s v="eeaab98f3663afb6c50ba743384398e2"/>
    <s v="Kbzk.com Evening Post BTF 300x250"/>
    <x v="1"/>
    <n v="0"/>
    <n v="1.2724"/>
    <n v="0.59019999999999995"/>
    <n v="39"/>
    <n v="10"/>
    <n v="0.46389999999999998"/>
    <n v="2.2033885999999998"/>
    <n v="1.5"/>
    <n v="35461"/>
    <x v="3"/>
    <n v="0.319230389"/>
    <x v="2"/>
    <m/>
    <m/>
    <n v="0.25"/>
    <n v="9.75"/>
    <n v="9.75"/>
  </r>
  <r>
    <x v="1"/>
    <s v="betsy@blackboxmediaus.com"/>
    <s v="Black Box Media dba Local Media Advisor"/>
    <s v="21a59fbb166c5fb0f5e85974d806322a"/>
    <s v="Tennessean.com BTF 728x90"/>
    <x v="9"/>
    <n v="0"/>
    <n v="2.2833000000000001"/>
    <n v="0.68600000000000005"/>
    <n v="38"/>
    <n v="8"/>
    <n v="0.3004"/>
    <n v="1.8398583900000001"/>
    <n v="1.45"/>
    <n v="35461"/>
    <x v="3"/>
    <n v="0.21189586869999999"/>
    <x v="473"/>
    <m/>
    <m/>
    <n v="0.211895868704018"/>
    <n v="8.0520430107526835"/>
    <n v="8.0520430107526835"/>
  </r>
  <r>
    <x v="1"/>
    <s v="betsy@blackboxmediaus.com"/>
    <s v="Black Box Media dba Local Media Advisor"/>
    <s v="40ed06e58bcc92acae266c495acd8c63"/>
    <s v="Mugshotsocala.com BTF 728x90"/>
    <x v="9"/>
    <n v="0"/>
    <n v="1.6393"/>
    <n v="0.67889999999999995"/>
    <n v="38"/>
    <n v="8"/>
    <n v="0.41420000000000001"/>
    <n v="1.88395581"/>
    <n v="1.5"/>
    <n v="35461"/>
    <x v="3"/>
    <n v="0.2038029821"/>
    <x v="474"/>
    <m/>
    <m/>
    <n v="0.20380298207404901"/>
    <n v="7.744513318813862"/>
    <n v="7.744513318813862"/>
  </r>
  <r>
    <x v="1"/>
    <s v="betsy@blackboxmediaus.com"/>
    <s v="Black Box Media dba Local Media Advisor"/>
    <s v="41244a0405260c34f7b522fb1a95ffe0"/>
    <s v="Journalnow.com ATF 300x250"/>
    <x v="1"/>
    <n v="0"/>
    <n v="0.80049999999999999"/>
    <n v="0.58360000000000001"/>
    <n v="38"/>
    <n v="10"/>
    <n v="0.72909999999999997"/>
    <n v="2.18481214"/>
    <n v="1.55"/>
    <n v="35461"/>
    <x v="3"/>
    <n v="0.29055685329999997"/>
    <x v="2"/>
    <m/>
    <m/>
    <n v="0.25"/>
    <n v="9.5"/>
    <n v="9.5"/>
  </r>
  <r>
    <x v="1"/>
    <s v="betsy@blackboxmediaus.com"/>
    <s v="Black Box Media dba Local Media Advisor"/>
    <s v="4e843b25f79447a14c6e4974a4c58586"/>
    <s v="Pittsburgh T1 BTF 160x600"/>
    <x v="9"/>
    <n v="0"/>
    <n v="4.2316000000000003"/>
    <n v="0.42109999999999997"/>
    <n v="38"/>
    <n v="6"/>
    <n v="9.9500000000000005E-2"/>
    <n v="2.9770992399999998"/>
    <n v="2.5"/>
    <n v="35461"/>
    <x v="4"/>
    <n v="0.16025641030000001"/>
    <x v="475"/>
    <m/>
    <m/>
    <n v="0.16025641025640999"/>
    <n v="6.0897435897435797"/>
    <n v="6.0897435897435797"/>
  </r>
  <r>
    <x v="1"/>
    <s v="betsy@blackboxmediaus.com"/>
    <s v="Black Box Media dba Local Media Advisor"/>
    <s v="ac707b142c9f90500a1d1ee8c8808324"/>
    <s v="5newsonline.com Tribune B 728x90"/>
    <x v="1"/>
    <n v="0"/>
    <n v="2.5636999999999999"/>
    <n v="0.57579999999999998"/>
    <n v="38"/>
    <n v="9"/>
    <n v="0.22459999999999999"/>
    <n v="2.1944423799999999"/>
    <n v="1.5"/>
    <n v="35461"/>
    <x v="3"/>
    <n v="0.31645505219999998"/>
    <x v="2"/>
    <m/>
    <m/>
    <n v="0.25"/>
    <n v="9.5"/>
    <n v="9.5"/>
  </r>
  <r>
    <x v="1"/>
    <s v="betsy@blackboxmediaus.com"/>
    <s v="Black Box Media dba Local Media Advisor"/>
    <s v="d691eb32f9600ce4725540682f990733"/>
    <s v="9news.com ATF 300x250"/>
    <x v="9"/>
    <n v="0"/>
    <n v="2.6366000000000001"/>
    <n v="0.73629999999999995"/>
    <n v="38"/>
    <n v="8"/>
    <n v="0.27929999999999999"/>
    <n v="1.7264163800000001"/>
    <n v="1.35"/>
    <n v="35461"/>
    <x v="3"/>
    <n v="0.21803336719999999"/>
    <x v="476"/>
    <m/>
    <m/>
    <n v="0.21803336723627301"/>
    <n v="8.2852679549783748"/>
    <n v="8.2852679549783748"/>
  </r>
  <r>
    <x v="1"/>
    <s v="betsy@blackboxmediaus.com"/>
    <s v="Black Box Media dba Local Media Advisor"/>
    <s v="89741f93414682336014ff81c3866181"/>
    <s v="Krtv.com Evening Post BTF 728x90"/>
    <x v="1"/>
    <n v="0"/>
    <n v="2.6981000000000002"/>
    <n v="0.59889999999999999"/>
    <n v="37"/>
    <n v="9"/>
    <n v="0.222"/>
    <n v="2.0814311299999999"/>
    <n v="1.5"/>
    <n v="35461"/>
    <x v="3"/>
    <n v="0.27934199669999998"/>
    <x v="2"/>
    <m/>
    <m/>
    <n v="0.25"/>
    <n v="9.25"/>
    <n v="9.25"/>
  </r>
  <r>
    <x v="1"/>
    <s v="betsy@blackboxmediaus.com"/>
    <s v="Black Box Media dba Local Media Advisor"/>
    <s v="b870df9531ae36cefd9cf18e22b7f34e"/>
    <s v="Tennessean.com ATF 300x250"/>
    <x v="9"/>
    <n v="0"/>
    <n v="1.7591000000000001"/>
    <n v="0.63980000000000004"/>
    <n v="37"/>
    <n v="9"/>
    <n v="0.36370000000000002"/>
    <n v="1.92851401"/>
    <n v="1.45"/>
    <n v="35461"/>
    <x v="5"/>
    <n v="0.2481257634"/>
    <x v="477"/>
    <m/>
    <m/>
    <n v="0.24812576344384801"/>
    <n v="9.1806532474223772"/>
    <n v="9.1806532474223772"/>
  </r>
  <r>
    <x v="1"/>
    <s v="betsy@blackboxmediaus.com"/>
    <s v="Black Box Media dba Local Media Advisor"/>
    <s v="0d01faeeb8dcb56e4c2d1e90728cabc9"/>
    <s v="Wtvr.com ATF 300x250"/>
    <x v="9"/>
    <n v="0"/>
    <n v="1.6174999999999999"/>
    <n v="0.6159"/>
    <n v="36"/>
    <n v="8"/>
    <n v="0.38069999999999998"/>
    <n v="1.94522153"/>
    <n v="1.5"/>
    <n v="35461"/>
    <x v="5"/>
    <n v="0.2288796008"/>
    <x v="478"/>
    <m/>
    <m/>
    <n v="0.228879600756035"/>
    <n v="8.2396656272172599"/>
    <n v="8.2396656272172599"/>
  </r>
  <r>
    <x v="1"/>
    <s v="betsy@blackboxmediaus.com"/>
    <s v="Black Box Media dba Local Media Advisor"/>
    <s v="6ee39812ab247dfffb13d51e65b41c08"/>
    <s v="Pix11.com ATF 728x90"/>
    <x v="9"/>
    <n v="0"/>
    <n v="2.0503999999999998"/>
    <n v="0.6089"/>
    <n v="36"/>
    <n v="8"/>
    <n v="0.29699999999999999"/>
    <n v="1.9597067399999999"/>
    <n v="1.5"/>
    <n v="35461"/>
    <x v="5"/>
    <n v="0.23457935529999999"/>
    <x v="479"/>
    <m/>
    <m/>
    <n v="0.23457935534073501"/>
    <n v="8.4448567922664601"/>
    <n v="8.4448567922664601"/>
  </r>
  <r>
    <x v="1"/>
    <s v="betsy@blackboxmediaus.com"/>
    <s v="Black Box Media dba Local Media Advisor"/>
    <s v="966357b80f4661bd7f36671a864b7c09"/>
    <s v="Scnow.com BTF 300x250"/>
    <x v="24"/>
    <n v="0"/>
    <n v="1.9934000000000001"/>
    <n v="0.59899999999999998"/>
    <n v="36"/>
    <n v="9"/>
    <n v="0.30049999999999999"/>
    <n v="1.98898164"/>
    <n v="1.5"/>
    <n v="35461"/>
    <x v="3"/>
    <n v="0.24584522410000001"/>
    <x v="480"/>
    <m/>
    <m/>
    <n v="0.245845224106093"/>
    <n v="8.8504280678193474"/>
    <n v="8.8504280678193474"/>
  </r>
  <r>
    <x v="1"/>
    <s v="betsy@blackboxmediaus.com"/>
    <s v="Black Box Media dba Local Media Advisor"/>
    <s v="4dc92f322d470eb0e9478b8b9fba5a2f"/>
    <s v="Kvoa.com Evening Post BTF 728x90"/>
    <x v="1"/>
    <n v="0"/>
    <n v="2.2921"/>
    <n v="0.47199999999999998"/>
    <n v="35"/>
    <n v="9"/>
    <n v="0.2059"/>
    <n v="2.4369249399999999"/>
    <n v="1.5"/>
    <n v="35461"/>
    <x v="3"/>
    <n v="0.38447016740000001"/>
    <x v="2"/>
    <m/>
    <m/>
    <n v="0.25"/>
    <n v="8.75"/>
    <n v="8.75"/>
  </r>
  <r>
    <x v="1"/>
    <s v="betsy@blackboxmediaus.com"/>
    <s v="Black Box Media dba Local Media Advisor"/>
    <s v="1409c72e90706daac6d62c9f6479b868"/>
    <s v="Nwfdailynews.com ATF  NWFDailyNews 300x250"/>
    <x v="5"/>
    <n v="0"/>
    <n v="2.4300000000000002"/>
    <n v="0.5726"/>
    <n v="34"/>
    <n v="7"/>
    <n v="0.2356"/>
    <n v="1.97682136"/>
    <n v="1.55"/>
    <n v="35461"/>
    <x v="5"/>
    <n v="0.21591296339999999"/>
    <x v="46"/>
    <m/>
    <m/>
    <n v="0.2"/>
    <n v="6.8000000000000007"/>
    <n v="6.8000000000000007"/>
  </r>
  <r>
    <x v="1"/>
    <s v="betsy@blackboxmediaus.com"/>
    <s v="Black Box Media dba Local Media Advisor"/>
    <s v="f1aa6caa986f3cd8acecd388d663ab2e"/>
    <s v="Kfor.com ATF 300x250"/>
    <x v="5"/>
    <n v="0"/>
    <n v="1.6480999999999999"/>
    <n v="0.58840000000000003"/>
    <n v="34"/>
    <n v="7"/>
    <n v="0.35699999999999998"/>
    <n v="1.90826757"/>
    <n v="1.5"/>
    <n v="35461"/>
    <x v="5"/>
    <n v="0.21394671209999999"/>
    <x v="46"/>
    <m/>
    <m/>
    <n v="0.2"/>
    <n v="6.8000000000000007"/>
    <n v="6.8000000000000007"/>
  </r>
  <r>
    <x v="1"/>
    <s v="betsy@blackboxmediaus.com"/>
    <s v="Black Box Media dba Local Media Advisor"/>
    <s v="14d8daade3d49c3b9bf20ab0aa841ab8"/>
    <s v="Q13fox.com ATF 300x250"/>
    <x v="12"/>
    <n v="0"/>
    <n v="1.1776"/>
    <n v="0.55640000000000001"/>
    <n v="33"/>
    <n v="8"/>
    <n v="0.47249999999999998"/>
    <n v="1.9713442000000001"/>
    <n v="1.5"/>
    <n v="35461"/>
    <x v="5"/>
    <n v="0.23909787169999999"/>
    <x v="481"/>
    <m/>
    <m/>
    <n v="0.239097871675306"/>
    <n v="7.8902297652850981"/>
    <n v="7.8902297652850981"/>
  </r>
  <r>
    <x v="1"/>
    <s v="betsy@blackboxmediaus.com"/>
    <s v="Black Box Media dba Local Media Advisor"/>
    <s v="20dbfb9a8ad5da4707455858f1011140"/>
    <s v="Kfor.com ATF 728x90"/>
    <x v="5"/>
    <n v="0"/>
    <n v="2.0598999999999998"/>
    <n v="0.5605"/>
    <n v="33"/>
    <n v="7"/>
    <n v="0.27210000000000001"/>
    <n v="1.9441060299999999"/>
    <n v="1.5"/>
    <n v="35461"/>
    <x v="5"/>
    <n v="0.2284371436"/>
    <x v="8"/>
    <m/>
    <m/>
    <n v="0.19999999999999901"/>
    <n v="6.5999999999999677"/>
    <n v="6.5999999999999677"/>
  </r>
  <r>
    <x v="1"/>
    <s v="betsy@blackboxmediaus.com"/>
    <s v="Black Box Media dba Local Media Advisor"/>
    <s v="65def78b02514c0ffc3d52f235c45c3b"/>
    <s v="Toledo-A_leader ATF 728x90"/>
    <x v="24"/>
    <n v="0"/>
    <n v="2.2351000000000001"/>
    <n v="0.59189999999999998"/>
    <n v="33"/>
    <n v="6"/>
    <n v="0.26479999999999998"/>
    <n v="1.85267286"/>
    <n v="1.5"/>
    <n v="35461"/>
    <x v="3"/>
    <n v="0.1903589503"/>
    <x v="482"/>
    <m/>
    <m/>
    <n v="0.19035895030970901"/>
    <n v="6.2818453602203972"/>
    <n v="6.2818453602203972"/>
  </r>
  <r>
    <x v="1"/>
    <s v="betsy@blackboxmediaus.com"/>
    <s v="Black Box Media dba Local Media Advisor"/>
    <s v="aabd59221bcf611acfdc4b244fa5bf55"/>
    <s v="Thetimesnews.com ATF HMG-TimesNews 728x90"/>
    <x v="10"/>
    <n v="0"/>
    <n v="2.0566"/>
    <n v="0.53559999999999997"/>
    <n v="33"/>
    <n v="5"/>
    <n v="0.26040000000000002"/>
    <n v="2.0278741"/>
    <n v="1.55"/>
    <n v="35461"/>
    <x v="5"/>
    <n v="0.23565274580000001"/>
    <x v="17"/>
    <m/>
    <m/>
    <n v="0.15"/>
    <n v="4.95"/>
    <n v="4.95"/>
  </r>
  <r>
    <x v="1"/>
    <s v="betsy@blackboxmediaus.com"/>
    <s v="Black Box Media dba Local Media Advisor"/>
    <s v="1b9cb70f7821ae5f263e4981408bbf50"/>
    <s v="Post-gazette.com Pittsburgh BTF 160x600"/>
    <x v="24"/>
    <n v="0"/>
    <n v="2.4706999999999999"/>
    <n v="0.57720000000000005"/>
    <n v="32"/>
    <n v="5"/>
    <n v="0.2336"/>
    <n v="1.8376191099999999"/>
    <n v="1.55"/>
    <n v="35461"/>
    <x v="2"/>
    <n v="0.15651725950000001"/>
    <x v="483"/>
    <m/>
    <m/>
    <n v="0.15651725949171"/>
    <n v="5.0085523037347199"/>
    <n v="5.0085523037347199"/>
  </r>
  <r>
    <x v="1"/>
    <s v="betsy@blackboxmediaus.com"/>
    <s v="Black Box Media dba Local Media Advisor"/>
    <s v="6297cba2e6b4ba6ad5e926a317bbb2c9"/>
    <s v="Fox40.com Tribune B 728x90"/>
    <x v="1"/>
    <n v="0"/>
    <n v="1.9695"/>
    <n v="0.48680000000000001"/>
    <n v="32"/>
    <n v="8"/>
    <n v="0.2472"/>
    <n v="2.16044021"/>
    <n v="1.5"/>
    <n v="35461"/>
    <x v="3"/>
    <n v="0.3056970537"/>
    <x v="2"/>
    <m/>
    <m/>
    <n v="0.25"/>
    <n v="8"/>
    <n v="8"/>
  </r>
  <r>
    <x v="1"/>
    <s v="betsy@blackboxmediaus.com"/>
    <s v="Black Box Media dba Local Media Advisor"/>
    <s v="bc0bdfc2aabf0c58b4006f75070ebdd5"/>
    <s v="Fox40.com Tribune A 728x90"/>
    <x v="1"/>
    <n v="0"/>
    <n v="2.6652999999999998"/>
    <n v="0.4874"/>
    <n v="32"/>
    <n v="8"/>
    <n v="0.18290000000000001"/>
    <n v="2.1981533"/>
    <n v="1.5"/>
    <n v="35461"/>
    <x v="3"/>
    <n v="0.31760901450000001"/>
    <x v="2"/>
    <m/>
    <m/>
    <n v="0.25"/>
    <n v="8"/>
    <n v="8"/>
  </r>
  <r>
    <x v="1"/>
    <s v="betsy@blackboxmediaus.com"/>
    <s v="Black Box Media dba Local Media Advisor"/>
    <s v="e5c738ed6d756cd1622cc6e337f085d4"/>
    <s v="Martinsvillebulletin.com BH Media A 300x250"/>
    <x v="1"/>
    <n v="0"/>
    <n v="1.5880000000000001"/>
    <n v="0.4733"/>
    <n v="32"/>
    <n v="8"/>
    <n v="0.29799999999999999"/>
    <n v="2.2456383899999999"/>
    <n v="1.55"/>
    <n v="35461"/>
    <x v="3"/>
    <n v="0.30977311219999998"/>
    <x v="2"/>
    <m/>
    <m/>
    <n v="0.25"/>
    <n v="8"/>
    <n v="8"/>
  </r>
  <r>
    <x v="1"/>
    <s v="betsy@blackboxmediaus.com"/>
    <s v="Black Box Media dba Local Media Advisor"/>
    <s v="e61bc360b5eb9b87b2e1f1aa198c09c1"/>
    <s v="desmoinesregister.com BTF 300x250"/>
    <x v="20"/>
    <n v="0"/>
    <n v="2.0150000000000001"/>
    <n v="0.56699999999999995"/>
    <n v="32"/>
    <n v="6"/>
    <n v="0.28139999999999998"/>
    <n v="1.90623583"/>
    <n v="1.45"/>
    <n v="35461"/>
    <x v="5"/>
    <n v="0.23933860700000001"/>
    <x v="255"/>
    <m/>
    <m/>
    <n v="0.18"/>
    <n v="5.76"/>
    <n v="5.76"/>
  </r>
  <r>
    <x v="1"/>
    <s v="betsy@blackboxmediaus.com"/>
    <s v="Black Box Media dba Local Media Advisor"/>
    <s v="e81c93ba29b5f9e233e28dcbd7a576b1"/>
    <s v="Wgntv.com ATF 300x250"/>
    <x v="5"/>
    <n v="0"/>
    <n v="2.0304000000000002"/>
    <n v="0.55510000000000004"/>
    <n v="32"/>
    <n v="6"/>
    <n v="0.27339999999999998"/>
    <n v="1.92233659"/>
    <n v="1.5"/>
    <n v="35461"/>
    <x v="5"/>
    <n v="0.2196996064"/>
    <x v="8"/>
    <m/>
    <m/>
    <n v="0.19999999999999901"/>
    <n v="6.3999999999999684"/>
    <n v="6.3999999999999684"/>
  </r>
  <r>
    <x v="1"/>
    <s v="betsy@blackboxmediaus.com"/>
    <s v="Black Box Media dba Local Media Advisor"/>
    <s v="fcb6fb8d030e2b69a341a0cc18e551c1"/>
    <s v="Ktvq.com 728x90"/>
    <x v="1"/>
    <n v="0"/>
    <n v="1.2614000000000001"/>
    <n v="0.47220000000000001"/>
    <n v="32"/>
    <n v="8"/>
    <n v="0.37440000000000001"/>
    <n v="2.2439721700000002"/>
    <n v="1.5"/>
    <n v="35461"/>
    <x v="3"/>
    <n v="0.3315425112"/>
    <x v="2"/>
    <m/>
    <m/>
    <n v="0.25"/>
    <n v="8"/>
    <n v="8"/>
  </r>
  <r>
    <x v="1"/>
    <s v="betsy@blackboxmediaus.com"/>
    <s v="Black Box Media dba Local Media Advisor"/>
    <s v="a3fb84c5249e6f5bd4bd654742a3a70b"/>
    <s v="Mugshotsocala.com ATF 728x90"/>
    <x v="9"/>
    <n v="0"/>
    <n v="1.4259999999999999"/>
    <n v="0.64229999999999998"/>
    <n v="31"/>
    <n v="1"/>
    <n v="0.45040000000000002"/>
    <n v="1.6256672599999999"/>
    <n v="1.55"/>
    <n v="35461"/>
    <x v="3"/>
    <n v="4.6545354999999997E-2"/>
    <x v="484"/>
    <m/>
    <m/>
    <n v="4.6545355041729297E-2"/>
    <n v="1.4429060062936081"/>
    <n v="1.4429060062936081"/>
  </r>
  <r>
    <x v="1"/>
    <s v="betsy@blackboxmediaus.com"/>
    <s v="Black Box Media dba Local Media Advisor"/>
    <s v="3748d6cc3dfa6cb6f9f81073f20e9293"/>
    <s v="Nonpareilonline.com ATF 300x250"/>
    <x v="1"/>
    <n v="0"/>
    <n v="0.8841"/>
    <n v="0.46710000000000002"/>
    <n v="30"/>
    <n v="7"/>
    <n v="0.52829999999999999"/>
    <n v="2.1103532700000001"/>
    <n v="1.55"/>
    <n v="35461"/>
    <x v="3"/>
    <n v="0.2655258123"/>
    <x v="2"/>
    <m/>
    <m/>
    <n v="0.25"/>
    <n v="7.5"/>
    <n v="7.5"/>
  </r>
  <r>
    <x v="1"/>
    <s v="betsy@blackboxmediaus.com"/>
    <s v="Black Box Media dba Local Media Advisor"/>
    <s v="454b457f9295fc35e06052c78c4ca95a"/>
    <s v="Hickoryrecord.com ATF 300x250"/>
    <x v="12"/>
    <n v="0"/>
    <n v="1.3001"/>
    <n v="0.60509999999999997"/>
    <n v="30"/>
    <n v="2"/>
    <n v="0.46539999999999998"/>
    <n v="1.6437728700000001"/>
    <n v="1.55"/>
    <n v="35461"/>
    <x v="5"/>
    <n v="5.70473414E-2"/>
    <x v="485"/>
    <m/>
    <m/>
    <n v="5.7047341357616799E-2"/>
    <n v="1.711420240728504"/>
    <n v="1.711420240728504"/>
  </r>
  <r>
    <x v="1"/>
    <s v="betsy@blackboxmediaus.com"/>
    <s v="Black Box Media dba Local Media Advisor"/>
    <s v="97783f2a62d5caeadd066bb2b20d03c3"/>
    <s v="chillicothegazette.com ATF 300x250"/>
    <x v="9"/>
    <n v="0"/>
    <n v="1.5729"/>
    <n v="0.67200000000000004"/>
    <n v="30"/>
    <n v="1"/>
    <n v="0.42720000000000002"/>
    <n v="1.5091730400000001"/>
    <n v="1.45"/>
    <n v="35461"/>
    <x v="3"/>
    <n v="3.92089194E-2"/>
    <x v="486"/>
    <m/>
    <m/>
    <n v="3.9208919377671902E-2"/>
    <n v="1.1762675813301571"/>
    <n v="1.1762675813301571"/>
  </r>
  <r>
    <x v="1"/>
    <s v="betsy@blackboxmediaus.com"/>
    <s v="Black Box Media dba Local Media Advisor"/>
    <s v="ac523a4838369271fc713be4c7431c30"/>
    <s v="Fox8.com ATF 300x250"/>
    <x v="5"/>
    <n v="0"/>
    <n v="2.2951000000000001"/>
    <n v="0.52759999999999996"/>
    <n v="30"/>
    <n v="6"/>
    <n v="0.22989999999999999"/>
    <n v="1.9179664199999999"/>
    <n v="1.5"/>
    <n v="35461"/>
    <x v="5"/>
    <n v="0.21792165799999999"/>
    <x v="46"/>
    <m/>
    <m/>
    <n v="0.2"/>
    <n v="6"/>
    <n v="6"/>
  </r>
  <r>
    <x v="1"/>
    <s v="betsy@blackboxmediaus.com"/>
    <s v="Black Box Media dba Local Media Advisor"/>
    <s v="e9e1b124cf43b3a39eb2157fdfbe475f"/>
    <s v="Nonpareilonline.com ATF 728x90"/>
    <x v="1"/>
    <n v="0"/>
    <n v="0.85399999999999998"/>
    <n v="0.47339999999999999"/>
    <n v="30"/>
    <n v="8"/>
    <n v="0.5544"/>
    <n v="2.14600181"/>
    <n v="1.55"/>
    <n v="35461"/>
    <x v="3"/>
    <n v="0.27772661119999997"/>
    <x v="2"/>
    <m/>
    <m/>
    <n v="0.25"/>
    <n v="7.5"/>
    <n v="7.5"/>
  </r>
  <r>
    <x v="1"/>
    <s v="betsy@blackboxmediaus.com"/>
    <s v="Black Box Media dba Local Media Advisor"/>
    <s v="3cf58f8ca1c243db157803eb3de13ecf"/>
    <s v="Shelbystar.com ATF HMG-Shelby 300x250"/>
    <x v="1"/>
    <n v="0"/>
    <n v="1.3039000000000001"/>
    <n v="0.47849999999999998"/>
    <n v="29"/>
    <n v="7"/>
    <n v="0.36699999999999999"/>
    <n v="2.0172861599999998"/>
    <n v="1.55"/>
    <n v="35461"/>
    <x v="5"/>
    <n v="0.23164098920000001"/>
    <x v="487"/>
    <m/>
    <m/>
    <n v="0.23164098921102799"/>
    <n v="6.7175886871198118"/>
    <n v="6.7175886871198118"/>
  </r>
  <r>
    <x v="1"/>
    <s v="betsy@blackboxmediaus.com"/>
    <s v="Black Box Media dba Local Media Advisor"/>
    <s v="6c96dd89f24f67ad41d36530008cd462"/>
    <s v="Ragbrai.com 728x90"/>
    <x v="1"/>
    <n v="0"/>
    <n v="0.84760000000000002"/>
    <n v="0.41160000000000002"/>
    <n v="29"/>
    <n v="7"/>
    <n v="0.48559999999999998"/>
    <n v="2.3290871200000001"/>
    <n v="1.45"/>
    <n v="35461"/>
    <x v="3"/>
    <n v="0.37743848819999998"/>
    <x v="2"/>
    <m/>
    <m/>
    <n v="0.25"/>
    <n v="7.25"/>
    <n v="7.25"/>
  </r>
  <r>
    <x v="1"/>
    <s v="betsy@blackboxmediaus.com"/>
    <s v="Black Box Media dba Local Media Advisor"/>
    <s v="b967eafe7ce28dfdd4a4ee37771939b0"/>
    <s v="Fox2now.com ATF 300x250"/>
    <x v="24"/>
    <n v="0"/>
    <n v="1.6819"/>
    <n v="0.49440000000000001"/>
    <n v="29"/>
    <n v="7"/>
    <n v="0.29399999999999998"/>
    <n v="1.9810170499999999"/>
    <n v="1.5"/>
    <n v="35461"/>
    <x v="3"/>
    <n v="0.2428131791"/>
    <x v="488"/>
    <m/>
    <m/>
    <n v="0.242813179119933"/>
    <n v="7.0415821944780568"/>
    <n v="7.0415821944780568"/>
  </r>
  <r>
    <x v="1"/>
    <s v="betsy@blackboxmediaus.com"/>
    <s v="Black Box Media dba Local Media Advisor"/>
    <s v="dffe59a75da2ba7abc13bfd12a0a1a66"/>
    <s v="Fox5sandiego.com ATF 728x90"/>
    <x v="10"/>
    <n v="0"/>
    <n v="1.7833000000000001"/>
    <n v="0.49359999999999998"/>
    <n v="29"/>
    <n v="4"/>
    <n v="0.27679999999999999"/>
    <n v="1.96454927"/>
    <n v="1.5"/>
    <n v="35461"/>
    <x v="5"/>
    <n v="0.23646608229999999"/>
    <x v="17"/>
    <m/>
    <m/>
    <n v="0.15"/>
    <n v="4.3499999999999996"/>
    <n v="4.3499999999999996"/>
  </r>
  <r>
    <x v="1"/>
    <s v="betsy@blackboxmediaus.com"/>
    <s v="Black Box Media dba Local Media Advisor"/>
    <s v="ab69e79660b1acfcf9d51d36bb778502"/>
    <s v="Kdvr.com ATF 300x250"/>
    <x v="2"/>
    <n v="0"/>
    <n v="0.98209999999999997"/>
    <n v="0.46789999999999998"/>
    <n v="28"/>
    <n v="7"/>
    <n v="0.47639999999999999"/>
    <n v="1.98164885"/>
    <n v="1.5"/>
    <n v="35461"/>
    <x v="5"/>
    <n v="0.2430545925"/>
    <x v="489"/>
    <m/>
    <m/>
    <n v="0.24305459252068501"/>
    <n v="6.80552859057918"/>
    <n v="6.80552859057918"/>
  </r>
  <r>
    <x v="1"/>
    <s v="betsy@blackboxmediaus.com"/>
    <s v="Black Box Media dba Local Media Advisor"/>
    <s v="b6046f870e26ca1ceac2088e1756a066"/>
    <s v="Statesville.com ATF 300x250"/>
    <x v="1"/>
    <n v="0"/>
    <n v="0.86760000000000004"/>
    <n v="0.45660000000000001"/>
    <n v="28"/>
    <n v="7"/>
    <n v="0.52629999999999999"/>
    <n v="2.0620053199999999"/>
    <n v="1.55"/>
    <n v="35461"/>
    <x v="3"/>
    <n v="0.2483045576"/>
    <x v="490"/>
    <m/>
    <m/>
    <n v="0.24830455759194001"/>
    <n v="6.9525276125743201"/>
    <n v="6.9525276125743201"/>
  </r>
  <r>
    <x v="1"/>
    <s v="betsy@blackboxmediaus.com"/>
    <s v="Black Box Media dba Local Media Advisor"/>
    <s v="38243d49ac9c93aaf5d832a2895e3c35"/>
    <s v="Scnow.com ATF 728x90"/>
    <x v="9"/>
    <n v="0"/>
    <n v="1.5381"/>
    <n v="0.43930000000000002"/>
    <n v="27"/>
    <n v="7"/>
    <n v="0.28560000000000002"/>
    <n v="2.0722439000000001"/>
    <n v="1.55"/>
    <n v="35461"/>
    <x v="3"/>
    <n v="0.25201854950000002"/>
    <x v="491"/>
    <m/>
    <m/>
    <n v="0.25201854946917401"/>
    <n v="6.8045008356676986"/>
    <n v="6.8045008356676986"/>
  </r>
  <r>
    <x v="1"/>
    <s v="betsy@blackboxmediaus.com"/>
    <s v="Black Box Media dba Local Media Advisor"/>
    <s v="33b92f9e6582d6b79dbe9fceb37c596f"/>
    <s v="Wreg.com ATF 728x90"/>
    <x v="5"/>
    <n v="0"/>
    <n v="2.0238999999999998"/>
    <n v="0.44940000000000002"/>
    <n v="26"/>
    <n v="5"/>
    <n v="0.222"/>
    <n v="1.89968209"/>
    <n v="1.5"/>
    <n v="35461"/>
    <x v="5"/>
    <n v="0.2103941963"/>
    <x v="46"/>
    <m/>
    <m/>
    <n v="0.2"/>
    <n v="5.2"/>
    <n v="5.2"/>
  </r>
  <r>
    <x v="1"/>
    <s v="betsy@blackboxmediaus.com"/>
    <s v="Black Box Media dba Local Media Advisor"/>
    <s v="55cc016bab3268e74f8749079d6b3194"/>
    <s v="Ktvb.com ATF 300x250"/>
    <x v="9"/>
    <n v="0"/>
    <n v="1.5823"/>
    <n v="0.47010000000000002"/>
    <n v="26"/>
    <n v="7"/>
    <n v="0.29709999999999998"/>
    <n v="1.8503267000000001"/>
    <n v="1.35"/>
    <n v="35461"/>
    <x v="3"/>
    <n v="0.27039911309999998"/>
    <x v="492"/>
    <m/>
    <m/>
    <n v="0.27039911308203901"/>
    <n v="7.0303769401330145"/>
    <n v="7.0303769401330145"/>
  </r>
  <r>
    <x v="1"/>
    <s v="betsy@blackboxmediaus.com"/>
    <s v="Black Box Media dba Local Media Advisor"/>
    <s v="5a28a80aa55613d60c863c3f59e90f57"/>
    <s v="Southernminn.com BENN BTF 728x90"/>
    <x v="1"/>
    <n v="0"/>
    <n v="1.2846"/>
    <n v="0.36149999999999999"/>
    <n v="26"/>
    <n v="6"/>
    <n v="0.28139999999999998"/>
    <n v="2.3876309"/>
    <n v="1.5"/>
    <n v="35461"/>
    <x v="3"/>
    <n v="0.37176219399999999"/>
    <x v="2"/>
    <m/>
    <m/>
    <n v="0.25"/>
    <n v="6.5"/>
    <n v="6.5"/>
  </r>
  <r>
    <x v="1"/>
    <s v="betsy@blackboxmediaus.com"/>
    <s v="Black Box Media dba Local Media Advisor"/>
    <s v="61233fff3811b9684b1242dccb56636b"/>
    <s v="Fox61.com Tribune B 728x90"/>
    <x v="1"/>
    <n v="0"/>
    <n v="1.6739999999999999"/>
    <n v="0.38669999999999999"/>
    <n v="26"/>
    <n v="6"/>
    <n v="0.23100000000000001"/>
    <n v="2.2154414500000001"/>
    <n v="1.5"/>
    <n v="35461"/>
    <x v="3"/>
    <n v="0.32293403590000003"/>
    <x v="2"/>
    <m/>
    <m/>
    <n v="0.25"/>
    <n v="6.5"/>
    <n v="6.5"/>
  </r>
  <r>
    <x v="1"/>
    <s v="betsy@blackboxmediaus.com"/>
    <s v="Black Box Media dba Local Media Advisor"/>
    <s v="88c709a3ad2f9621d2241936f2e7def2"/>
    <s v="Koaa.com Evening Post BTF 300x250"/>
    <x v="1"/>
    <n v="0"/>
    <n v="1.1900999999999999"/>
    <n v="0.3826"/>
    <n v="26"/>
    <n v="7"/>
    <n v="0.32150000000000001"/>
    <n v="2.2932038800000001"/>
    <n v="1.5"/>
    <n v="35461"/>
    <x v="3"/>
    <n v="0.34589331080000002"/>
    <x v="2"/>
    <m/>
    <m/>
    <n v="0.25"/>
    <n v="6.5"/>
    <n v="6.5"/>
  </r>
  <r>
    <x v="1"/>
    <s v="betsy@blackboxmediaus.com"/>
    <s v="Black Box Media dba Local Media Advisor"/>
    <s v="9534285853970033862d7973abd54dce"/>
    <s v="Fox61.com Tribune B 300x250"/>
    <x v="1"/>
    <n v="0"/>
    <n v="1.49"/>
    <n v="0.38479999999999998"/>
    <n v="26"/>
    <n v="7"/>
    <n v="0.25819999999999999"/>
    <n v="2.2593651399999999"/>
    <n v="1.5"/>
    <n v="35461"/>
    <x v="3"/>
    <n v="0.33609668729999997"/>
    <x v="2"/>
    <m/>
    <m/>
    <n v="0.25"/>
    <n v="6.5"/>
    <n v="6.5"/>
  </r>
  <r>
    <x v="1"/>
    <s v="betsy@blackboxmediaus.com"/>
    <s v="Black Box Media dba Local Media Advisor"/>
    <s v="a2401d80a77f7cc8a55f9aa2f9e7d9a2"/>
    <s v="Wnep.com ATF 728x90"/>
    <x v="10"/>
    <n v="0"/>
    <n v="2.0874000000000001"/>
    <n v="0.44850000000000001"/>
    <n v="26"/>
    <n v="4"/>
    <n v="0.21490000000000001"/>
    <n v="1.92143653"/>
    <n v="1.5"/>
    <n v="35461"/>
    <x v="5"/>
    <n v="0.21933409039999999"/>
    <x v="17"/>
    <m/>
    <m/>
    <n v="0.15"/>
    <n v="3.9"/>
    <n v="3.9"/>
  </r>
  <r>
    <x v="1"/>
    <s v="betsy@blackboxmediaus.com"/>
    <s v="Black Box Media dba Local Media Advisor"/>
    <s v="a59c5c2ad648daa580539a79b5b71d69"/>
    <s v="Thejobnetwork.com 728x90"/>
    <x v="1"/>
    <n v="0"/>
    <n v="0.69389999999999996"/>
    <n v="0.36"/>
    <n v="26"/>
    <n v="7"/>
    <n v="0.51880000000000004"/>
    <n v="2.43168651"/>
    <n v="1.55"/>
    <n v="35461"/>
    <x v="3"/>
    <n v="0.36258230860000001"/>
    <x v="2"/>
    <m/>
    <m/>
    <n v="0.25"/>
    <n v="6.5"/>
    <n v="6.5"/>
  </r>
  <r>
    <x v="1"/>
    <s v="betsy@blackboxmediaus.com"/>
    <s v="Black Box Media dba Local Media Advisor"/>
    <s v="d506b7e19cfdb11030b4c5772118f36f"/>
    <s v="Fox13now.com BTF 728x90"/>
    <x v="1"/>
    <n v="0"/>
    <n v="2.1172"/>
    <n v="0.45729999999999998"/>
    <n v="26"/>
    <n v="5"/>
    <n v="0.216"/>
    <n v="1.90360825"/>
    <n v="1.5"/>
    <n v="35461"/>
    <x v="5"/>
    <n v="0.21202274569999999"/>
    <x v="493"/>
    <m/>
    <m/>
    <n v="0.21202274573517399"/>
    <n v="5.5125913891145242"/>
    <n v="5.5125913891145242"/>
  </r>
  <r>
    <x v="1"/>
    <s v="betsy@blackboxmediaus.com"/>
    <s v="Black Box Media dba Local Media Advisor"/>
    <s v="e9fc6284bb38af3149260d7d5427ed1d"/>
    <s v="Morganton.com ATF 300x250"/>
    <x v="9"/>
    <n v="0"/>
    <n v="0.76339999999999997"/>
    <n v="0.38950000000000001"/>
    <n v="26"/>
    <n v="8"/>
    <n v="0.51019999999999999"/>
    <n v="2.2083073500000001"/>
    <n v="1.55"/>
    <n v="35461"/>
    <x v="3"/>
    <n v="0.2981049502"/>
    <x v="494"/>
    <m/>
    <m/>
    <n v="0.29810495021549699"/>
    <n v="7.7507287056029215"/>
    <n v="7.7507287056029215"/>
  </r>
  <r>
    <x v="1"/>
    <s v="betsy@blackboxmediaus.com"/>
    <s v="Black Box Media dba Local Media Advisor"/>
    <s v="3e7595d9f782bbc1ca0951d4b39f3285"/>
    <s v="Mugshotsgainesville.com BTF 728x90"/>
    <x v="9"/>
    <n v="0"/>
    <n v="1.2882"/>
    <n v="0.45910000000000001"/>
    <n v="25"/>
    <n v="4"/>
    <n v="0.35639999999999999"/>
    <n v="1.82585563"/>
    <n v="1.5"/>
    <n v="35461"/>
    <x v="3"/>
    <n v="0.17846735850000001"/>
    <x v="495"/>
    <m/>
    <m/>
    <n v="0.17846735851950299"/>
    <n v="4.4616839629875749"/>
    <n v="4.4616839629875749"/>
  </r>
  <r>
    <x v="1"/>
    <s v="betsy@blackboxmediaus.com"/>
    <s v="Black Box Media dba Local Media Advisor"/>
    <s v="4160f4e520792a798d58747bd7a4786c"/>
    <s v="Thefranklinnewspost.com BH Media B 300x250"/>
    <x v="1"/>
    <n v="0"/>
    <n v="1.2650999999999999"/>
    <n v="0.3826"/>
    <n v="25"/>
    <n v="6"/>
    <n v="0.30249999999999999"/>
    <n v="2.1507186900000002"/>
    <n v="1.5"/>
    <n v="35461"/>
    <x v="3"/>
    <n v="0.30255871680000002"/>
    <x v="23"/>
    <m/>
    <m/>
    <n v="0.249999999999999"/>
    <n v="6.2499999999999751"/>
    <n v="6.2499999999999751"/>
  </r>
  <r>
    <x v="1"/>
    <s v="betsy@blackboxmediaus.com"/>
    <s v="Black Box Media dba Local Media Advisor"/>
    <s v="745bc7a25048abc22a9d5a55d53baea1"/>
    <s v="Oanow.com ATF 728x90"/>
    <x v="1"/>
    <n v="0"/>
    <n v="0.63929999999999998"/>
    <n v="0.37240000000000001"/>
    <n v="25"/>
    <n v="6"/>
    <n v="0.58250000000000002"/>
    <n v="2.27920583"/>
    <n v="1.55"/>
    <n v="35461"/>
    <x v="3"/>
    <n v="0.31993855989999997"/>
    <x v="23"/>
    <m/>
    <m/>
    <n v="0.249999999999999"/>
    <n v="6.2499999999999751"/>
    <n v="6.2499999999999751"/>
  </r>
  <r>
    <x v="1"/>
    <s v="betsy@blackboxmediaus.com"/>
    <s v="Black Box Media dba Local Media Advisor"/>
    <s v="b423f1bf8e657cfda1c74f39259b297c"/>
    <s v="Gastongazette.com ATF  HMG-Gaston 728x90"/>
    <x v="9"/>
    <n v="0"/>
    <n v="1.6427"/>
    <n v="0.40100000000000002"/>
    <n v="25"/>
    <n v="7"/>
    <n v="0.24410000000000001"/>
    <n v="2.1075881700000001"/>
    <n v="1.55"/>
    <n v="35461"/>
    <x v="5"/>
    <n v="0.26456220419999998"/>
    <x v="496"/>
    <m/>
    <m/>
    <n v="0.26456220419202098"/>
    <n v="6.6140551048005243"/>
    <n v="6.6140551048005243"/>
  </r>
  <r>
    <x v="1"/>
    <s v="betsy@blackboxmediaus.com"/>
    <s v="Black Box Media dba Local Media Advisor"/>
    <s v="c472ea20ccfc99b76ec3605d519cdb0a"/>
    <s v="Examiner.org BENN BTF 728x90"/>
    <x v="1"/>
    <n v="0"/>
    <n v="1.4313"/>
    <n v="0.41699999999999998"/>
    <n v="25"/>
    <n v="6"/>
    <n v="0.2913"/>
    <n v="2.02067489"/>
    <n v="1.5"/>
    <n v="35461"/>
    <x v="3"/>
    <n v="0.25767375619999999"/>
    <x v="2"/>
    <m/>
    <m/>
    <n v="0.25"/>
    <n v="6.25"/>
    <n v="6.25"/>
  </r>
  <r>
    <x v="1"/>
    <s v="betsy@blackboxmediaus.com"/>
    <s v="Black Box Media dba Local Media Advisor"/>
    <s v="d4d25aeba6b2d9c9c06255d7428cb2e4"/>
    <s v="Kristv.com Evening Post BTF 300x250"/>
    <x v="1"/>
    <n v="0"/>
    <n v="1.0755999999999999"/>
    <n v="0.35610000000000003"/>
    <n v="25"/>
    <n v="6"/>
    <n v="0.33110000000000001"/>
    <n v="2.3133172900000001"/>
    <n v="1.5"/>
    <n v="35461"/>
    <x v="3"/>
    <n v="0.35158051709999999"/>
    <x v="2"/>
    <m/>
    <m/>
    <n v="0.25"/>
    <n v="6.25"/>
    <n v="6.25"/>
  </r>
  <r>
    <x v="1"/>
    <s v="betsy@blackboxmediaus.com"/>
    <s v="Black Box Media dba Local Media Advisor"/>
    <s v="dd627119ff104b4e643f18337f289222"/>
    <s v="argusleader.com BTF 728x90"/>
    <x v="24"/>
    <n v="0"/>
    <n v="1.4664999999999999"/>
    <n v="0.44330000000000003"/>
    <n v="25"/>
    <n v="5"/>
    <n v="0.30230000000000001"/>
    <n v="1.8431356800000001"/>
    <n v="1.45"/>
    <n v="35461"/>
    <x v="3"/>
    <n v="0.2132971981"/>
    <x v="497"/>
    <m/>
    <m/>
    <n v="0.21329719805918601"/>
    <n v="5.33242995147965"/>
    <n v="5.33242995147965"/>
  </r>
  <r>
    <x v="1"/>
    <s v="betsy@blackboxmediaus.com"/>
    <s v="Black Box Media dba Local Media Advisor"/>
    <s v="07015f5544e0233b7fc8cc9b5b25ad3f"/>
    <s v="thestarpress.com ATF 300x250"/>
    <x v="10"/>
    <n v="0"/>
    <n v="1.3226"/>
    <n v="0.40639999999999998"/>
    <n v="24"/>
    <n v="4"/>
    <n v="0.30719999999999997"/>
    <n v="1.94617683"/>
    <n v="1.45"/>
    <n v="35461"/>
    <x v="5"/>
    <n v="0.2549495114"/>
    <x v="48"/>
    <m/>
    <m/>
    <n v="0.149999999999999"/>
    <n v="3.5999999999999757"/>
    <n v="3.5999999999999757"/>
  </r>
  <r>
    <x v="1"/>
    <s v="betsy@blackboxmediaus.com"/>
    <s v="Black Box Media dba Local Media Advisor"/>
    <s v="137c3c912c9737ad5365823b88b7e2dc"/>
    <s v="Shelbystar.com ATF  HMG-Shelby 728x90"/>
    <x v="10"/>
    <n v="0"/>
    <n v="1.0107999999999999"/>
    <n v="0.40350000000000003"/>
    <n v="24"/>
    <n v="4"/>
    <n v="0.3992"/>
    <n v="1.9900513399999999"/>
    <n v="1.55"/>
    <n v="35461"/>
    <x v="5"/>
    <n v="0.22112562050000001"/>
    <x v="17"/>
    <m/>
    <m/>
    <n v="0.15"/>
    <n v="3.5999999999999996"/>
    <n v="3.5999999999999996"/>
  </r>
  <r>
    <x v="1"/>
    <s v="betsy@blackboxmediaus.com"/>
    <s v="Black Box Media dba Local Media Advisor"/>
    <s v="68b08ecdb4f45c07c5c5a2c8bdba749a"/>
    <s v="Whotv.com ATF 728x90"/>
    <x v="5"/>
    <n v="0"/>
    <n v="1.8098000000000001"/>
    <n v="0.42959999999999998"/>
    <n v="24"/>
    <n v="5"/>
    <n v="0.2374"/>
    <n v="1.88671433"/>
    <n v="1.5"/>
    <n v="35461"/>
    <x v="5"/>
    <n v="0.20496708290000001"/>
    <x v="46"/>
    <m/>
    <m/>
    <n v="0.2"/>
    <n v="4.8000000000000007"/>
    <n v="4.8000000000000007"/>
  </r>
  <r>
    <x v="1"/>
    <s v="betsy@blackboxmediaus.com"/>
    <s v="Black Box Media dba Local Media Advisor"/>
    <s v="78b178f3bb9feda7da5ff1845fddc584"/>
    <s v="Mugshotsgainesville.com BTF 160x600"/>
    <x v="9"/>
    <n v="0"/>
    <n v="1.1951000000000001"/>
    <n v="0.43890000000000001"/>
    <n v="24"/>
    <n v="5"/>
    <n v="0.36720000000000003"/>
    <n v="1.8514811200000001"/>
    <n v="1.5"/>
    <n v="35461"/>
    <x v="3"/>
    <n v="0.18983780929999999"/>
    <x v="498"/>
    <m/>
    <m/>
    <n v="0.18983780932706201"/>
    <n v="4.5561074238494879"/>
    <n v="4.5561074238494879"/>
  </r>
  <r>
    <x v="1"/>
    <s v="betsy@blackboxmediaus.com"/>
    <s v="Black Box Media dba Local Media Advisor"/>
    <s v="19c89bd27b20d17c225741baa69f044c"/>
    <s v="Ksby.com BTF 728x90"/>
    <x v="1"/>
    <n v="0"/>
    <n v="0.62639999999999996"/>
    <n v="0.38590000000000002"/>
    <n v="23"/>
    <n v="6"/>
    <n v="0.61609999999999998"/>
    <n v="2.0165833800000001"/>
    <n v="1.5"/>
    <n v="35461"/>
    <x v="3"/>
    <n v="0.25616762729999998"/>
    <x v="2"/>
    <m/>
    <m/>
    <n v="0.25"/>
    <n v="5.75"/>
    <n v="5.75"/>
  </r>
  <r>
    <x v="1"/>
    <s v="betsy@blackboxmediaus.com"/>
    <s v="Black Box Media dba Local Media Advisor"/>
    <s v="6750ef891b322fb0b2faf2fe3695709d"/>
    <s v="Jdnews.com BTF 728x90"/>
    <x v="10"/>
    <n v="0"/>
    <n v="1.3731"/>
    <n v="0.38379999999999997"/>
    <n v="23"/>
    <n v="4"/>
    <n v="0.27950000000000003"/>
    <n v="2.04036851"/>
    <n v="1.5"/>
    <n v="35461"/>
    <x v="5"/>
    <n v="0.26483868319999998"/>
    <x v="48"/>
    <m/>
    <m/>
    <n v="0.149999999999999"/>
    <n v="3.4499999999999771"/>
    <n v="3.4499999999999771"/>
  </r>
  <r>
    <x v="1"/>
    <s v="betsy@blackboxmediaus.com"/>
    <s v="Black Box Media dba Local Media Advisor"/>
    <s v="863136ef152dd1a3d52e242c9a21e1b2"/>
    <s v="Dailycommercial.com 160x600"/>
    <x v="1"/>
    <n v="0"/>
    <n v="1.1406000000000001"/>
    <n v="0.35260000000000002"/>
    <n v="23"/>
    <n v="6"/>
    <n v="0.30919999999999997"/>
    <n v="2.1876038100000001"/>
    <n v="1.5"/>
    <n v="35461"/>
    <x v="3"/>
    <n v="0.31431825340000002"/>
    <x v="2"/>
    <m/>
    <m/>
    <n v="0.25"/>
    <n v="5.75"/>
    <n v="5.75"/>
  </r>
  <r>
    <x v="1"/>
    <s v="betsy@blackboxmediaus.com"/>
    <s v="Black Box Media dba Local Media Advisor"/>
    <s v="89be5eb0f6e9e952654a23ab67574dbe"/>
    <s v="The-dispatch.com ATF Lexington 728x90"/>
    <x v="9"/>
    <n v="0"/>
    <n v="1.3422000000000001"/>
    <n v="0.42430000000000001"/>
    <n v="23"/>
    <n v="3"/>
    <n v="0.31609999999999999"/>
    <n v="1.79023569"/>
    <n v="1.55"/>
    <n v="35461"/>
    <x v="3"/>
    <n v="0.13419221370000001"/>
    <x v="499"/>
    <m/>
    <m/>
    <n v="0.13419221365431599"/>
    <n v="3.0864209140492678"/>
    <n v="3.0864209140492678"/>
  </r>
  <r>
    <x v="1"/>
    <s v="betsy@blackboxmediaus.com"/>
    <s v="Black Box Media dba Local Media Advisor"/>
    <s v="8b50dc91e1347f5a4b901f9863d00d1c"/>
    <s v="Independenttribune.com BTF 300x250"/>
    <x v="9"/>
    <n v="0"/>
    <n v="0.62409999999999999"/>
    <n v="0.37169999999999997"/>
    <n v="23"/>
    <n v="7"/>
    <n v="0.59560000000000002"/>
    <n v="2.0874519600000001"/>
    <n v="1.5"/>
    <n v="35461"/>
    <x v="3"/>
    <n v="0.281420589"/>
    <x v="500"/>
    <m/>
    <m/>
    <n v="0.281420588966317"/>
    <n v="6.4726735462252911"/>
    <n v="6.4726735462252911"/>
  </r>
  <r>
    <x v="1"/>
    <s v="betsy@blackboxmediaus.com"/>
    <s v="Black Box Media dba Local Media Advisor"/>
    <s v="c448251ba286abe331c67bb3dee611f4"/>
    <s v="Telegram.com HMG A 300x250"/>
    <x v="1"/>
    <n v="0"/>
    <n v="1.9754"/>
    <n v="0.36659999999999998"/>
    <n v="23"/>
    <n v="5"/>
    <n v="0.18559999999999999"/>
    <n v="2.0726280899999998"/>
    <n v="1.55"/>
    <n v="35461"/>
    <x v="3"/>
    <n v="0.25215719819999999"/>
    <x v="2"/>
    <m/>
    <m/>
    <n v="0.25"/>
    <n v="5.75"/>
    <n v="5.75"/>
  </r>
  <r>
    <x v="1"/>
    <s v="betsy@blackboxmediaus.com"/>
    <s v="Black Box Media dba Local Media Advisor"/>
    <s v="bc45e3a203a698cd4edce3035ab191d0"/>
    <s v="Koaa.com Evening Post BTF 728x90"/>
    <x v="1"/>
    <n v="0"/>
    <n v="1.5122"/>
    <n v="0.33650000000000002"/>
    <n v="22"/>
    <n v="6"/>
    <n v="0.2225"/>
    <n v="2.1962640599999999"/>
    <n v="1.5"/>
    <n v="35461"/>
    <x v="3"/>
    <n v="0.31702201689999998"/>
    <x v="23"/>
    <m/>
    <m/>
    <n v="0.249999999999999"/>
    <n v="5.4999999999999778"/>
    <n v="5.4999999999999778"/>
  </r>
  <r>
    <x v="1"/>
    <s v="betsy@blackboxmediaus.com"/>
    <s v="Black Box Media dba Local Media Advisor"/>
    <s v="fb0fbc18bce72924ed3b315b2e3c2fc5"/>
    <s v="Blueridgenow.com BTF 160x600"/>
    <x v="10"/>
    <n v="0"/>
    <n v="2.2850999999999999"/>
    <n v="0.376"/>
    <n v="22"/>
    <n v="3"/>
    <n v="0.16450000000000001"/>
    <n v="1.9807560799999999"/>
    <n v="1.5"/>
    <n v="35461"/>
    <x v="5"/>
    <n v="0.24271341839999999"/>
    <x v="17"/>
    <m/>
    <m/>
    <n v="0.15"/>
    <n v="3.3"/>
    <n v="3.3"/>
  </r>
  <r>
    <x v="1"/>
    <s v="betsy@blackboxmediaus.com"/>
    <s v="Black Box Media dba Local Media Advisor"/>
    <s v="20f7574d208ecf4e69c31fec3b1538b2"/>
    <s v="Oanow.com ATF 300x250"/>
    <x v="1"/>
    <n v="0"/>
    <n v="0.53049999999999997"/>
    <n v="0.3175"/>
    <n v="21"/>
    <n v="5"/>
    <n v="0.59850000000000003"/>
    <n v="2.2075590599999999"/>
    <n v="1.55"/>
    <n v="35461"/>
    <x v="3"/>
    <n v="0.29786702809999999"/>
    <x v="2"/>
    <m/>
    <m/>
    <n v="0.25"/>
    <n v="5.25"/>
    <n v="5.25"/>
  </r>
  <r>
    <x v="1"/>
    <s v="betsy@blackboxmediaus.com"/>
    <s v="Black Box Media dba Local Media Advisor"/>
    <s v="2c0ef2a17bae3eee840a472cb392ce2b"/>
    <s v="Southernminn.com BENN BTF 300x250"/>
    <x v="1"/>
    <n v="0"/>
    <n v="1.0968"/>
    <n v="0.3226"/>
    <n v="21"/>
    <n v="5"/>
    <n v="0.29409999999999997"/>
    <n v="2.1785651000000001"/>
    <n v="1.5"/>
    <n v="35461"/>
    <x v="3"/>
    <n v="0.31147341029999998"/>
    <x v="2"/>
    <m/>
    <m/>
    <n v="0.25"/>
    <n v="5.25"/>
    <n v="5.25"/>
  </r>
  <r>
    <x v="1"/>
    <s v="betsy@blackboxmediaus.com"/>
    <s v="Black Box Media dba Local Media Advisor"/>
    <s v="4b8c14a1134b2b13fdce693123045e86"/>
    <s v="Hickoryrecord.com ATF 728x90"/>
    <x v="10"/>
    <n v="0"/>
    <n v="0.78139999999999998"/>
    <n v="0.34460000000000002"/>
    <n v="21"/>
    <n v="3"/>
    <n v="0.44109999999999999"/>
    <n v="2.0466114000000002"/>
    <n v="1.55"/>
    <n v="35461"/>
    <x v="5"/>
    <n v="0.2426505585"/>
    <x v="17"/>
    <m/>
    <m/>
    <n v="0.15"/>
    <n v="3.15"/>
    <n v="3.15"/>
  </r>
  <r>
    <x v="1"/>
    <s v="betsy@blackboxmediaus.com"/>
    <s v="Black Box Media dba Local Media Advisor"/>
    <s v="0f2728574f9278ab975355e7a2159e4e"/>
    <s v="Wzzm13.com ATF 728x90"/>
    <x v="9"/>
    <n v="0"/>
    <n v="1.0168999999999999"/>
    <n v="0.3871"/>
    <n v="20"/>
    <n v="4"/>
    <n v="0.38069999999999998"/>
    <n v="1.7629151300000001"/>
    <n v="1.4"/>
    <n v="35461"/>
    <x v="3"/>
    <n v="0.2058608059"/>
    <x v="501"/>
    <m/>
    <m/>
    <n v="0.20586080586080499"/>
    <n v="4.1172161172160999"/>
    <n v="4.1172161172160999"/>
  </r>
  <r>
    <x v="1"/>
    <s v="betsy@blackboxmediaus.com"/>
    <s v="Black Box Media dba Local Media Advisor"/>
    <s v="13fab49192181b0e49442984cc560b5d"/>
    <s v="Greensboro.com BH Media A 300x250"/>
    <x v="1"/>
    <n v="0"/>
    <n v="0.83760000000000001"/>
    <n v="0.31240000000000001"/>
    <n v="20"/>
    <n v="5"/>
    <n v="0.37290000000000001"/>
    <n v="2.1091241699999999"/>
    <n v="1.55"/>
    <n v="35461"/>
    <x v="3"/>
    <n v="0.26509779690000002"/>
    <x v="23"/>
    <m/>
    <m/>
    <n v="0.249999999999999"/>
    <n v="4.9999999999999805"/>
    <n v="4.9999999999999805"/>
  </r>
  <r>
    <x v="1"/>
    <s v="betsy@blackboxmediaus.com"/>
    <s v="Black Box Media dba Local Media Advisor"/>
    <s v="5bf8015b04c351c3fca6116b2242281d"/>
    <s v="Mcdowellnews.com BH Media B 300x250"/>
    <x v="1"/>
    <n v="0"/>
    <n v="0.8417"/>
    <n v="0.29799999999999999"/>
    <n v="20"/>
    <n v="5"/>
    <n v="0.35399999999999998"/>
    <n v="2.2114094"/>
    <n v="1.5"/>
    <n v="35461"/>
    <x v="3"/>
    <n v="0.32169954480000001"/>
    <x v="2"/>
    <m/>
    <m/>
    <n v="0.25"/>
    <n v="5"/>
    <n v="5"/>
  </r>
  <r>
    <x v="1"/>
    <s v="betsy@blackboxmediaus.com"/>
    <s v="Black Box Media dba Local Media Advisor"/>
    <s v="64b0605060be4650e740c9c1f3a5b1a0"/>
    <s v="Dailycomet.com ATF 728x90"/>
    <x v="9"/>
    <n v="0"/>
    <n v="0.84909999999999997"/>
    <n v="0.39489999999999997"/>
    <n v="20"/>
    <n v="2"/>
    <n v="0.46500000000000002"/>
    <n v="1.7111070900000001"/>
    <n v="1.55"/>
    <n v="35461"/>
    <x v="3"/>
    <n v="9.4153715999999998E-2"/>
    <x v="502"/>
    <m/>
    <m/>
    <n v="9.4153716037636101E-2"/>
    <n v="1.8830743207527221"/>
    <n v="1.8830743207527221"/>
  </r>
  <r>
    <x v="1"/>
    <s v="betsy@blackboxmediaus.com"/>
    <s v="Black Box Media dba Local Media Advisor"/>
    <s v="b85c581115a6b5d0cadf73b91bfa592f"/>
    <s v="Nptelegraph.com BTF 300x250"/>
    <x v="1"/>
    <n v="0"/>
    <n v="0.58509999999999995"/>
    <n v="0.31990000000000002"/>
    <n v="20"/>
    <n v="5"/>
    <n v="0.54679999999999995"/>
    <n v="2.0501228"/>
    <n v="1.5"/>
    <n v="35461"/>
    <x v="3"/>
    <n v="0.2683365097"/>
    <x v="23"/>
    <m/>
    <m/>
    <n v="0.249999999999999"/>
    <n v="4.9999999999999805"/>
    <n v="4.9999999999999805"/>
  </r>
  <r>
    <x v="1"/>
    <s v="betsy@blackboxmediaus.com"/>
    <s v="Black Box Media dba Local Media Advisor"/>
    <s v="bab6d653e5731889eaf17d81b5b65ec6"/>
    <s v="Independenttribune.com BTF 728x90"/>
    <x v="1"/>
    <n v="0"/>
    <n v="0.57179999999999997"/>
    <n v="0.32540000000000002"/>
    <n v="20"/>
    <n v="5"/>
    <n v="0.56899999999999995"/>
    <n v="2.0613172299999998"/>
    <n v="1.5"/>
    <n v="35461"/>
    <x v="3"/>
    <n v="0.2723099699"/>
    <x v="2"/>
    <m/>
    <m/>
    <n v="0.25"/>
    <n v="5"/>
    <n v="5"/>
  </r>
  <r>
    <x v="1"/>
    <s v="betsy@blackboxmediaus.com"/>
    <s v="Black Box Media dba Local Media Advisor"/>
    <s v="d48a433a947496d88687a58d8bc7e3e8"/>
    <s v="Swvatoday.com BTF 300x250"/>
    <x v="1"/>
    <n v="0"/>
    <n v="0.64049999999999996"/>
    <n v="0.33040000000000003"/>
    <n v="20"/>
    <n v="5"/>
    <n v="0.51580000000000004"/>
    <n v="2.01494054"/>
    <n v="1.5"/>
    <n v="35461"/>
    <x v="3"/>
    <n v="0.25556115930000001"/>
    <x v="2"/>
    <m/>
    <m/>
    <n v="0.25"/>
    <n v="5"/>
    <n v="5"/>
  </r>
  <r>
    <x v="1"/>
    <s v="betsy@blackboxmediaus.com"/>
    <s v="Black Box Media dba Local Media Advisor"/>
    <s v="d98fdc29268ad8b45d858c82b81c10c7"/>
    <s v="Dothaneagle.com BTF 300x250"/>
    <x v="24"/>
    <n v="0"/>
    <n v="0.82240000000000002"/>
    <n v="0.32690000000000002"/>
    <n v="20"/>
    <n v="5"/>
    <n v="0.39750000000000002"/>
    <n v="1.99781516"/>
    <n v="1.5"/>
    <n v="35461"/>
    <x v="3"/>
    <n v="0.24917979000000001"/>
    <x v="503"/>
    <m/>
    <m/>
    <n v="0.24917979002624599"/>
    <n v="4.9835958005249195"/>
    <n v="4.9835958005249195"/>
  </r>
  <r>
    <x v="1"/>
    <s v="betsy@blackboxmediaus.com"/>
    <s v="Black Box Media dba Local Media Advisor"/>
    <s v="df432e793d576dd0b78a90adf6c65a65"/>
    <s v="Kearneyhub.com ATF 728x90"/>
    <x v="1"/>
    <n v="0"/>
    <n v="0.71909999999999996"/>
    <n v="0.32490000000000002"/>
    <n v="20"/>
    <n v="5"/>
    <n v="0.45179999999999998"/>
    <n v="2.0946801499999999"/>
    <n v="1.55"/>
    <n v="35461"/>
    <x v="3"/>
    <n v="0.26003022450000002"/>
    <x v="23"/>
    <m/>
    <m/>
    <n v="0.249999999999999"/>
    <n v="4.9999999999999805"/>
    <n v="4.9999999999999805"/>
  </r>
  <r>
    <x v="1"/>
    <s v="betsy@blackboxmediaus.com"/>
    <s v="Black Box Media dba Local Media Advisor"/>
    <s v="e866d81dab3c81e6d1ab6b3ff54bf914"/>
    <s v="Fox4kc.com ATF 728x90"/>
    <x v="5"/>
    <n v="0"/>
    <n v="1.3090999999999999"/>
    <n v="0.35589999999999999"/>
    <n v="20"/>
    <n v="4"/>
    <n v="0.27189999999999998"/>
    <n v="1.87900863"/>
    <n v="1.5"/>
    <n v="35461"/>
    <x v="5"/>
    <n v="0.20170669969999999"/>
    <x v="46"/>
    <m/>
    <m/>
    <n v="0.2"/>
    <n v="4"/>
    <n v="4"/>
  </r>
  <r>
    <x v="1"/>
    <s v="betsy@blackboxmediaus.com"/>
    <s v="Black Box Media dba Local Media Advisor"/>
    <s v="fc5cd01e369bc8e909b0a9bdecdb4db2"/>
    <s v="Ktvq.com 300x250"/>
    <x v="1"/>
    <n v="0"/>
    <n v="0.91600000000000004"/>
    <n v="0.31730000000000003"/>
    <n v="20"/>
    <n v="5"/>
    <n v="0.34639999999999999"/>
    <n v="2.06609635"/>
    <n v="1.5"/>
    <n v="35461"/>
    <x v="3"/>
    <n v="0.2739932008"/>
    <x v="2"/>
    <m/>
    <m/>
    <n v="0.25"/>
    <n v="5"/>
    <n v="5"/>
  </r>
  <r>
    <x v="1"/>
    <s v="betsy@blackboxmediaus.com"/>
    <s v="Black Box Media dba Local Media Advisor"/>
    <s v="158ec7fa9e4c058509c31f16e5b01e82"/>
    <s v="Lexch.com BTF 728x90"/>
    <x v="1"/>
    <n v="0"/>
    <n v="0.62590000000000001"/>
    <n v="0.25600000000000001"/>
    <n v="19"/>
    <n v="5"/>
    <n v="0.40899999999999997"/>
    <n v="2.4893973200000001"/>
    <n v="1.5"/>
    <n v="35461"/>
    <x v="3"/>
    <n v="0.39744451920000001"/>
    <x v="2"/>
    <m/>
    <m/>
    <n v="0.25"/>
    <n v="4.75"/>
    <n v="4.75"/>
  </r>
  <r>
    <x v="1"/>
    <s v="betsy@blackboxmediaus.com"/>
    <s v="Black Box Media dba Local Media Advisor"/>
    <s v="50853b6a1ecdabf3821feeaa8835813b"/>
    <s v="Fox43.com Tribune B 300x250"/>
    <x v="1"/>
    <n v="0"/>
    <n v="1.7043999999999999"/>
    <n v="0.28139999999999998"/>
    <n v="19"/>
    <n v="5"/>
    <n v="0.1651"/>
    <n v="2.2169543100000002"/>
    <n v="1.5"/>
    <n v="35461"/>
    <x v="3"/>
    <n v="0.3233960709"/>
    <x v="2"/>
    <m/>
    <m/>
    <n v="0.25"/>
    <n v="4.75"/>
    <n v="4.75"/>
  </r>
  <r>
    <x v="1"/>
    <s v="betsy@blackboxmediaus.com"/>
    <s v="Black Box Media dba Local Media Advisor"/>
    <s v="5f2aa6c45b90e724ad82969d189545cd"/>
    <s v="Zap2it.com ATF 728x90"/>
    <x v="24"/>
    <n v="0"/>
    <n v="1.2183999999999999"/>
    <n v="0.32140000000000002"/>
    <n v="19"/>
    <n v="4"/>
    <n v="0.26379999999999998"/>
    <n v="1.9346000000000001"/>
    <n v="1.5"/>
    <n v="35461"/>
    <x v="4"/>
    <n v="0.22464592159999999"/>
    <x v="504"/>
    <m/>
    <m/>
    <n v="0.22464592163754701"/>
    <n v="4.268272511113393"/>
    <n v="4.268272511113393"/>
  </r>
  <r>
    <x v="1"/>
    <s v="betsy@blackboxmediaus.com"/>
    <s v="Black Box Media dba Local Media Advisor"/>
    <s v="b34fc5d6f9707b6bd37b59f536fa05bb"/>
    <s v="argusleader.com BTF 300x250"/>
    <x v="10"/>
    <n v="0"/>
    <n v="1.0773999999999999"/>
    <n v="0.33600000000000002"/>
    <n v="19"/>
    <n v="3"/>
    <n v="0.31190000000000001"/>
    <n v="1.8569090100000001"/>
    <n v="1.45"/>
    <n v="35461"/>
    <x v="5"/>
    <n v="0.21913244570000001"/>
    <x v="48"/>
    <m/>
    <m/>
    <n v="0.149999999999999"/>
    <n v="2.849999999999981"/>
    <n v="2.849999999999981"/>
  </r>
  <r>
    <x v="1"/>
    <s v="betsy@blackboxmediaus.com"/>
    <s v="Black Box Media dba Local Media Advisor"/>
    <s v="f94788af6574d0f46c5c2260e40626d2"/>
    <s v="Fox5sandiego.com ATF 300x250"/>
    <x v="5"/>
    <n v="0"/>
    <n v="0.76759999999999995"/>
    <n v="0.33160000000000001"/>
    <n v="19"/>
    <n v="4"/>
    <n v="0.432"/>
    <n v="1.8831322699999999"/>
    <n v="1.5"/>
    <n v="35461"/>
    <x v="5"/>
    <n v="0.20345478459999999"/>
    <x v="46"/>
    <m/>
    <m/>
    <n v="0.2"/>
    <n v="3.8000000000000003"/>
    <n v="3.8000000000000003"/>
  </r>
  <r>
    <x v="1"/>
    <s v="betsy@blackboxmediaus.com"/>
    <s v="Black Box Media dba Local Media Advisor"/>
    <s v="fe567dd1ec0102a4763e18c772af5340"/>
    <s v="Kvoa.com Evening Post BTF 300x250"/>
    <x v="1"/>
    <n v="0"/>
    <n v="1.4495"/>
    <n v="0.3009"/>
    <n v="19"/>
    <n v="5"/>
    <n v="0.20760000000000001"/>
    <n v="2.1091858499999998"/>
    <n v="1.5"/>
    <n v="35461"/>
    <x v="3"/>
    <n v="0.28882511820000001"/>
    <x v="2"/>
    <m/>
    <m/>
    <n v="0.25"/>
    <n v="4.75"/>
    <n v="4.75"/>
  </r>
  <r>
    <x v="1"/>
    <s v="betsy@blackboxmediaus.com"/>
    <s v="Black Box Media dba Local Media Advisor"/>
    <s v="071171e779e36380469ae47b77858fbe"/>
    <s v="The-dispatch.com ATF Lexington 300x250"/>
    <x v="9"/>
    <n v="0"/>
    <n v="1.0847"/>
    <n v="0.34060000000000001"/>
    <n v="18"/>
    <n v="2"/>
    <n v="0.314"/>
    <n v="1.75674146"/>
    <n v="1.55"/>
    <n v="35461"/>
    <x v="3"/>
    <n v="0.1176846226"/>
    <x v="505"/>
    <m/>
    <m/>
    <n v="0.117684622638131"/>
    <n v="2.1183232074863581"/>
    <n v="2.1183232074863581"/>
  </r>
  <r>
    <x v="1"/>
    <s v="betsy@blackboxmediaus.com"/>
    <s v="Black Box Media dba Local Media Advisor"/>
    <s v="526840d46459230648ae48e4c45c0dac"/>
    <s v="clarionledger.com ATF 300x250"/>
    <x v="4"/>
    <n v="0"/>
    <n v="1.0693999999999999"/>
    <n v="0.3211"/>
    <n v="18"/>
    <n v="4"/>
    <n v="0.30030000000000001"/>
    <n v="1.8622108500000001"/>
    <n v="1.45"/>
    <n v="35461"/>
    <x v="5"/>
    <n v="0.22135562850000001"/>
    <x v="506"/>
    <m/>
    <m/>
    <n v="0.22135562854583399"/>
    <n v="3.9844013138250118"/>
    <n v="3.9844013138250118"/>
  </r>
  <r>
    <x v="1"/>
    <s v="betsy@blackboxmediaus.com"/>
    <s v="Black Box Media dba Local Media Advisor"/>
    <s v="5ac1a00f277d9fe22229d8e2cc6a9b51"/>
    <s v="Herald-citizen.com BENN ATF 300x250"/>
    <x v="1"/>
    <n v="0"/>
    <n v="0.7349"/>
    <n v="0.31709999999999999"/>
    <n v="18"/>
    <n v="4"/>
    <n v="0.43149999999999999"/>
    <n v="1.8927686399999999"/>
    <n v="1.4"/>
    <n v="35461"/>
    <x v="3"/>
    <n v="0.26034277550000001"/>
    <x v="2"/>
    <m/>
    <m/>
    <n v="0.25"/>
    <n v="4.5"/>
    <n v="4.5"/>
  </r>
  <r>
    <x v="1"/>
    <s v="betsy@blackboxmediaus.com"/>
    <s v="Black Box Media dba Local Media Advisor"/>
    <s v="6d60f5a821d230a45afdcb9bba52e4b7"/>
    <s v="Blueridgenow.com BTF 728x90"/>
    <x v="10"/>
    <n v="0"/>
    <n v="1.5686"/>
    <n v="0.31929999999999997"/>
    <n v="18"/>
    <n v="3"/>
    <n v="0.2036"/>
    <n v="1.90572707"/>
    <n v="1.5"/>
    <n v="35461"/>
    <x v="5"/>
    <n v="0.21289883309999999"/>
    <x v="17"/>
    <m/>
    <m/>
    <n v="0.15"/>
    <n v="2.6999999999999997"/>
    <n v="2.6999999999999997"/>
  </r>
  <r>
    <x v="1"/>
    <s v="betsy@blackboxmediaus.com"/>
    <s v="Black Box Media dba Local Media Advisor"/>
    <s v="c3fef66664a9dd8b15f83baa4907e661"/>
    <s v="Fox43.com Tribune B 728x90"/>
    <x v="1"/>
    <n v="0"/>
    <n v="2.0165999999999999"/>
    <n v="0.27950000000000003"/>
    <n v="18"/>
    <n v="5"/>
    <n v="0.1386"/>
    <n v="2.1566061799999998"/>
    <n v="1.5"/>
    <n v="35461"/>
    <x v="3"/>
    <n v="0.3044627198"/>
    <x v="2"/>
    <m/>
    <m/>
    <n v="0.25"/>
    <n v="4.5"/>
    <n v="4.5"/>
  </r>
  <r>
    <x v="1"/>
    <s v="betsy@blackboxmediaus.com"/>
    <s v="Black Box Media dba Local Media Advisor"/>
    <s v="c4c6ac66339e75ffb1a84c9a73e6ab94"/>
    <s v="The-dispatch.com MID Lexington 300x250"/>
    <x v="1"/>
    <n v="0"/>
    <n v="1.3479000000000001"/>
    <n v="0.3654"/>
    <n v="18"/>
    <n v="1"/>
    <n v="0.27110000000000001"/>
    <n v="1.6575562100000001"/>
    <n v="1.55"/>
    <n v="35461"/>
    <x v="3"/>
    <n v="6.4888422299999998E-2"/>
    <x v="507"/>
    <m/>
    <m/>
    <n v="6.4888422343838403E-2"/>
    <n v="1.1679916021890913"/>
    <n v="1.1679916021890913"/>
  </r>
  <r>
    <x v="1"/>
    <s v="betsy@blackboxmediaus.com"/>
    <s v="Black Box Media dba Local Media Advisor"/>
    <s v="ce5cd33f5efd0d05b50dcf7f8cf11869"/>
    <s v="Dailycommercial.com 728x90"/>
    <x v="1"/>
    <n v="0"/>
    <n v="1.8794"/>
    <n v="0.26090000000000002"/>
    <n v="18"/>
    <n v="4"/>
    <n v="0.13880000000000001"/>
    <n v="2.26641117"/>
    <n v="1.5"/>
    <n v="35461"/>
    <x v="3"/>
    <n v="0.33816069189999998"/>
    <x v="2"/>
    <m/>
    <m/>
    <n v="0.25"/>
    <n v="4.5"/>
    <n v="4.5"/>
  </r>
  <r>
    <x v="1"/>
    <s v="betsy@blackboxmediaus.com"/>
    <s v="Black Box Media dba Local Media Advisor"/>
    <s v="02c4bd15398ea11deaffe08599043fd2"/>
    <s v="Thv11.com ATF 728x90"/>
    <x v="1"/>
    <n v="0"/>
    <n v="0.89159999999999995"/>
    <n v="0.31940000000000002"/>
    <n v="17"/>
    <n v="4"/>
    <n v="0.35820000000000002"/>
    <n v="1.8063520500000001"/>
    <n v="1.4"/>
    <n v="35461"/>
    <x v="3"/>
    <n v="0.2249572819"/>
    <x v="508"/>
    <m/>
    <m/>
    <n v="0.224957281889997"/>
    <n v="3.824273792129949"/>
    <n v="3.824273792129949"/>
  </r>
  <r>
    <x v="1"/>
    <s v="betsy@blackboxmediaus.com"/>
    <s v="Black Box Media dba Local Media Advisor"/>
    <s v="3637ae4de1494babde3e45200648e763"/>
    <s v="Examiner.org BENN ATF 300x250"/>
    <x v="1"/>
    <n v="0"/>
    <n v="2.4314"/>
    <n v="0.30299999999999999"/>
    <n v="17"/>
    <n v="4"/>
    <n v="0.1246"/>
    <n v="1.8963460599999999"/>
    <n v="1.4"/>
    <n v="35461"/>
    <x v="3"/>
    <n v="0.2617381251"/>
    <x v="2"/>
    <m/>
    <m/>
    <n v="0.25"/>
    <n v="4.25"/>
    <n v="4.25"/>
  </r>
  <r>
    <x v="1"/>
    <s v="betsy@blackboxmediaus.com"/>
    <s v="Black Box Media dba Local Media Advisor"/>
    <s v="3de88d4c7895be37c9e2b7489f4bc16e"/>
    <s v="Mugshotsgainesville.com ATF 728x90"/>
    <x v="9"/>
    <n v="0"/>
    <n v="0.78990000000000005"/>
    <n v="0.35010000000000002"/>
    <n v="17"/>
    <n v="1"/>
    <n v="0.44319999999999998"/>
    <n v="1.6035298899999999"/>
    <n v="1.55"/>
    <n v="35461"/>
    <x v="3"/>
    <n v="3.3382534499999998E-2"/>
    <x v="509"/>
    <m/>
    <m/>
    <n v="3.3382534451386302E-2"/>
    <n v="0.56750308567356711"/>
    <n v="0.56750308567356711"/>
  </r>
  <r>
    <x v="1"/>
    <s v="betsy@blackboxmediaus.com"/>
    <s v="Black Box Media dba Local Media Advisor"/>
    <s v="63a427296d7b42b24f392aee2d072b32"/>
    <s v="Wreg.com ATF 300x250"/>
    <x v="5"/>
    <n v="0"/>
    <n v="0.85389999999999999"/>
    <n v="0.27439999999999998"/>
    <n v="17"/>
    <n v="3"/>
    <n v="0.32140000000000002"/>
    <n v="2.0132743400000002"/>
    <n v="1.5"/>
    <n v="35461"/>
    <x v="5"/>
    <n v="0.25494505490000002"/>
    <x v="8"/>
    <m/>
    <m/>
    <n v="0.19999999999999901"/>
    <n v="3.399999999999983"/>
    <n v="3.399999999999983"/>
  </r>
  <r>
    <x v="1"/>
    <s v="betsy@blackboxmediaus.com"/>
    <s v="Black Box Media dba Local Media Advisor"/>
    <s v="b125f606eaa6e9dc81b6f2a56347c0ea"/>
    <s v="Careerbuilder.com 728x90"/>
    <x v="1"/>
    <n v="0"/>
    <n v="0.72499999999999998"/>
    <n v="0.2772"/>
    <n v="17"/>
    <n v="4"/>
    <n v="0.38240000000000002"/>
    <n v="2.0808812200000002"/>
    <n v="1.45"/>
    <n v="35461"/>
    <x v="3"/>
    <n v="0.30317983139999999"/>
    <x v="23"/>
    <m/>
    <m/>
    <n v="0.249999999999999"/>
    <n v="4.2499999999999831"/>
    <n v="4.2499999999999831"/>
  </r>
  <r>
    <x v="1"/>
    <s v="betsy@blackboxmediaus.com"/>
    <s v="Black Box Media dba Local Media Advisor"/>
    <s v="c8e8a0437976b3adbd21dcf4529e3003"/>
    <s v="Ksby.com BTF 300x250"/>
    <x v="1"/>
    <n v="0"/>
    <n v="0.58120000000000005"/>
    <n v="0.28660000000000002"/>
    <n v="17"/>
    <n v="4"/>
    <n v="0.49309999999999998"/>
    <n v="1.9917996"/>
    <n v="1.5"/>
    <n v="35461"/>
    <x v="3"/>
    <n v="0.24691218979999999"/>
    <x v="510"/>
    <m/>
    <m/>
    <n v="0.246912189811164"/>
    <n v="4.1975072267897877"/>
    <n v="4.1975072267897877"/>
  </r>
  <r>
    <x v="1"/>
    <s v="betsy@blackboxmediaus.com"/>
    <s v="Black Box Media dba Local Media Advisor"/>
    <s v="eaa7200eb70161cc7e5de7d57573572f"/>
    <s v="Nptelegraph.com BTF 728x90"/>
    <x v="1"/>
    <n v="0"/>
    <n v="0.52090000000000003"/>
    <n v="0.28939999999999999"/>
    <n v="17"/>
    <n v="4"/>
    <n v="0.55559999999999998"/>
    <n v="2.0048618"/>
    <n v="1.5"/>
    <n v="35461"/>
    <x v="3"/>
    <n v="0.25181875250000002"/>
    <x v="2"/>
    <m/>
    <m/>
    <n v="0.25"/>
    <n v="4.25"/>
    <n v="4.25"/>
  </r>
  <r>
    <x v="1"/>
    <s v="betsy@blackboxmediaus.com"/>
    <s v="Black Box Media dba Local Media Advisor"/>
    <s v="edc9b72479c664685b3c5e2eb22474a2"/>
    <s v="Mcdowellnews.com BH Media B 728x90"/>
    <x v="1"/>
    <n v="0"/>
    <n v="0.73709999999999998"/>
    <n v="0.24740000000000001"/>
    <n v="17"/>
    <n v="4"/>
    <n v="0.3357"/>
    <n v="2.2813510400000001"/>
    <n v="1.5"/>
    <n v="35461"/>
    <x v="3"/>
    <n v="0.34249487509999998"/>
    <x v="2"/>
    <m/>
    <m/>
    <n v="0.25"/>
    <n v="4.25"/>
    <n v="4.25"/>
  </r>
  <r>
    <x v="1"/>
    <s v="betsy@blackboxmediaus.com"/>
    <s v="Black Box Media dba Local Media Advisor"/>
    <s v="076be9620d7b793f2f592cedef5aa407"/>
    <s v="Telegram.com 728x90"/>
    <x v="1"/>
    <n v="0"/>
    <n v="2.0121000000000002"/>
    <n v="0.28689999999999999"/>
    <n v="16"/>
    <n v="3"/>
    <n v="0.1426"/>
    <n v="1.8937250999999999"/>
    <n v="1.5"/>
    <n v="35461"/>
    <x v="3"/>
    <n v="0.20791037709999999"/>
    <x v="511"/>
    <m/>
    <m/>
    <n v="0.207910377110398"/>
    <n v="3.3265660337663681"/>
    <n v="3.3265660337663681"/>
  </r>
  <r>
    <x v="1"/>
    <s v="betsy@blackboxmediaus.com"/>
    <s v="Black Box Media dba Local Media Advisor"/>
    <s v="0a72aa64a8f7c17d5cbcc58ea166281d"/>
    <s v="Kgw.com ATF 300x250"/>
    <x v="1"/>
    <n v="0"/>
    <n v="0.82389999999999997"/>
    <n v="0.2994"/>
    <n v="16"/>
    <n v="3"/>
    <n v="0.36330000000000001"/>
    <n v="1.7370555999999999"/>
    <n v="1.35"/>
    <n v="35461"/>
    <x v="3"/>
    <n v="0.2228228022"/>
    <x v="512"/>
    <m/>
    <m/>
    <n v="0.22282280219780201"/>
    <n v="3.5651648351648322"/>
    <n v="3.5651648351648322"/>
  </r>
  <r>
    <x v="1"/>
    <s v="betsy@blackboxmediaus.com"/>
    <s v="Black Box Media dba Local Media Advisor"/>
    <s v="13b262fe4b6ab26e50fe11d3946eb839"/>
    <s v="Dailyunion.com BENN BTF 728x90"/>
    <x v="1"/>
    <n v="0"/>
    <n v="0.67059999999999997"/>
    <n v="0.25900000000000001"/>
    <n v="16"/>
    <n v="4"/>
    <n v="0.38619999999999999"/>
    <n v="2.1197187"/>
    <n v="1.5"/>
    <n v="35461"/>
    <x v="3"/>
    <n v="0.29235893369999999"/>
    <x v="2"/>
    <m/>
    <m/>
    <n v="0.25"/>
    <n v="4"/>
    <n v="4"/>
  </r>
  <r>
    <x v="1"/>
    <s v="betsy@blackboxmediaus.com"/>
    <s v="Black Box Media dba Local Media Advisor"/>
    <s v="48360e45e01f1547fc70070ef0b3e4f2"/>
    <s v="Kinston.com BTF 728x90"/>
    <x v="10"/>
    <n v="0"/>
    <n v="1.0464"/>
    <n v="0.27139999999999997"/>
    <n v="16"/>
    <n v="2"/>
    <n v="0.25940000000000002"/>
    <n v="1.91626316"/>
    <n v="1.5"/>
    <n v="35461"/>
    <x v="5"/>
    <n v="0.2172265099"/>
    <x v="17"/>
    <m/>
    <m/>
    <n v="0.15"/>
    <n v="2.4"/>
    <n v="2.4"/>
  </r>
  <r>
    <x v="1"/>
    <s v="betsy@blackboxmediaus.com"/>
    <s v="Black Box Media dba Local Media Advisor"/>
    <s v="57dd80d0eea1d56df0f107dd87b561e3"/>
    <s v="Gadsdentimes.com MID HMG-Gadsden 300x250"/>
    <x v="5"/>
    <n v="0"/>
    <n v="0.97799999999999998"/>
    <n v="0.2586"/>
    <n v="16"/>
    <n v="3"/>
    <n v="0.26450000000000001"/>
    <n v="2.0128969900000002"/>
    <n v="1.55"/>
    <n v="35461"/>
    <x v="5"/>
    <n v="0.22996556309999999"/>
    <x v="46"/>
    <m/>
    <m/>
    <n v="0.2"/>
    <n v="3.2"/>
    <n v="3.2"/>
  </r>
  <r>
    <x v="1"/>
    <s v="betsy@blackboxmediaus.com"/>
    <s v="Black Box Media dba Local Media Advisor"/>
    <s v="a8a33443ba9a60db098042705693b5c8"/>
    <s v="Fox43.com Tribune A 728x90"/>
    <x v="1"/>
    <n v="0"/>
    <n v="1.8480000000000001"/>
    <n v="0.24709999999999999"/>
    <n v="16"/>
    <n v="4"/>
    <n v="0.13370000000000001"/>
    <n v="2.15808037"/>
    <n v="1.5"/>
    <n v="35461"/>
    <x v="3"/>
    <n v="0.30493784159999998"/>
    <x v="2"/>
    <m/>
    <m/>
    <n v="0.25"/>
    <n v="4"/>
    <n v="4"/>
  </r>
  <r>
    <x v="1"/>
    <s v="betsy@blackboxmediaus.com"/>
    <s v="Black Box Media dba Local Media Advisor"/>
    <s v="afa5846aa5f9ffbedd9fc8c2a2524c4f"/>
    <s v="Fox4kc.com ATF 300x250"/>
    <x v="5"/>
    <n v="0"/>
    <n v="0.81730000000000003"/>
    <n v="0.2868"/>
    <n v="16"/>
    <n v="3"/>
    <n v="0.35089999999999999"/>
    <n v="1.90510585"/>
    <n v="1.5"/>
    <n v="35461"/>
    <x v="5"/>
    <n v="0.21264217539999999"/>
    <x v="8"/>
    <m/>
    <m/>
    <n v="0.19999999999999901"/>
    <n v="3.1999999999999842"/>
    <n v="3.1999999999999842"/>
  </r>
  <r>
    <x v="1"/>
    <s v="betsy@blackboxmediaus.com"/>
    <s v="Black Box Media dba Local Media Advisor"/>
    <s v="b2d005f06518ad3db27a519fa10681f7"/>
    <s v="Wilmingtonmugshots.com MID 300x250"/>
    <x v="9"/>
    <n v="0"/>
    <n v="1.7764"/>
    <n v="0.27310000000000001"/>
    <n v="16"/>
    <n v="3"/>
    <n v="0.1537"/>
    <n v="1.96141773"/>
    <n v="1.55"/>
    <n v="35461"/>
    <x v="3"/>
    <n v="0.20975528439999999"/>
    <x v="513"/>
    <m/>
    <m/>
    <n v="0.20975528439021099"/>
    <n v="3.3560845502433758"/>
    <n v="3.3560845502433758"/>
  </r>
  <r>
    <x v="1"/>
    <s v="betsy@blackboxmediaus.com"/>
    <s v="Black Box Media dba Local Media Advisor"/>
    <s v="c7cf5eca9025195cf8b7d387bda9a692"/>
    <s v="Dailyunion.com BENN BTF 300x250"/>
    <x v="1"/>
    <n v="0"/>
    <n v="0.61560000000000004"/>
    <n v="0.27350000000000002"/>
    <n v="16"/>
    <n v="4"/>
    <n v="0.44429999999999997"/>
    <n v="2.0023243700000002"/>
    <n v="1.5"/>
    <n v="35461"/>
    <x v="3"/>
    <n v="0.25087062570000002"/>
    <x v="2"/>
    <m/>
    <m/>
    <n v="0.25"/>
    <n v="4"/>
    <n v="4"/>
  </r>
  <r>
    <x v="1"/>
    <s v="betsy@blackboxmediaus.com"/>
    <s v="Black Box Media dba Local Media Advisor"/>
    <s v="dffe56ee22c4388bb832c49fe77c6358"/>
    <s v="Gadsdentimes.com BTF HMG-Gadsden 728x90"/>
    <x v="5"/>
    <n v="0"/>
    <n v="0.89500000000000002"/>
    <n v="0.2681"/>
    <n v="16"/>
    <n v="3"/>
    <n v="0.29959999999999998"/>
    <n v="1.9498401700000001"/>
    <n v="1.5"/>
    <n v="35461"/>
    <x v="5"/>
    <n v="0.2307061765"/>
    <x v="46"/>
    <m/>
    <m/>
    <n v="0.2"/>
    <n v="3.2"/>
    <n v="3.2"/>
  </r>
  <r>
    <x v="1"/>
    <s v="betsy@blackboxmediaus.com"/>
    <s v="Black Box Media dba Local Media Advisor"/>
    <s v="125d3882fc2f7e04023e352b5c0f413d"/>
    <s v="Press-citizen.com BTF 300x250"/>
    <x v="10"/>
    <n v="0"/>
    <n v="0.90539999999999998"/>
    <n v="0.27050000000000002"/>
    <n v="15"/>
    <n v="2"/>
    <n v="0.29880000000000001"/>
    <n v="1.8037232599999999"/>
    <n v="1.45"/>
    <n v="35461"/>
    <x v="5"/>
    <n v="0.1961072804"/>
    <x v="17"/>
    <m/>
    <m/>
    <n v="0.15"/>
    <n v="2.25"/>
    <n v="2.25"/>
  </r>
  <r>
    <x v="1"/>
    <s v="betsy@blackboxmediaus.com"/>
    <s v="Black Box Media dba Local Media Advisor"/>
    <s v="1f3a1541127a18f24bc2f1f0933f790a"/>
    <s v="Newsherald.com ATF HMG-NewsHerald 300x250"/>
    <x v="10"/>
    <n v="0"/>
    <n v="0.77539999999999998"/>
    <n v="0.25090000000000001"/>
    <n v="15"/>
    <n v="2"/>
    <n v="0.3236"/>
    <n v="1.941076"/>
    <n v="1.55"/>
    <n v="35461"/>
    <x v="5"/>
    <n v="0.2014738231"/>
    <x v="17"/>
    <m/>
    <m/>
    <n v="0.15"/>
    <n v="2.25"/>
    <n v="2.25"/>
  </r>
  <r>
    <x v="1"/>
    <s v="betsy@blackboxmediaus.com"/>
    <s v="Black Box Media dba Local Media Advisor"/>
    <s v="bceabb2cd9231a0346d6acdd4c377ef4"/>
    <s v="Statesville.com ATF 728x90"/>
    <x v="1"/>
    <n v="0"/>
    <n v="0.4803"/>
    <n v="0.2369"/>
    <n v="15"/>
    <n v="4"/>
    <n v="0.49330000000000002"/>
    <n v="2.08215255"/>
    <n v="1.55"/>
    <n v="35461"/>
    <x v="3"/>
    <n v="0.25557807859999998"/>
    <x v="2"/>
    <m/>
    <m/>
    <n v="0.25"/>
    <n v="3.75"/>
    <n v="3.75"/>
  </r>
  <r>
    <x v="1"/>
    <s v="betsy@blackboxmediaus.com"/>
    <s v="Black Box Media dba Local Media Advisor"/>
    <s v="ef157d79ba1196e2bc42dbf37f3d6d67"/>
    <s v="Morganton.com ATF 728x90"/>
    <x v="1"/>
    <n v="0"/>
    <n v="0.42049999999999998"/>
    <n v="0.21179999999999999"/>
    <n v="15"/>
    <n v="4"/>
    <n v="0.50370000000000004"/>
    <n v="2.2922765599999999"/>
    <n v="1.55"/>
    <n v="35461"/>
    <x v="3"/>
    <n v="0.32381631989999998"/>
    <x v="23"/>
    <m/>
    <m/>
    <n v="0.249999999999999"/>
    <n v="3.7499999999999849"/>
    <n v="3.7499999999999849"/>
  </r>
  <r>
    <x v="1"/>
    <s v="betsy@blackboxmediaus.com"/>
    <s v="Black Box Media dba Local Media Advisor"/>
    <s v="21eec5421358dba35ddf6ba0b52b3bb2"/>
    <s v="Kvue.com ATF 300x250"/>
    <x v="9"/>
    <n v="0"/>
    <n v="0.60289999999999999"/>
    <n v="0.27379999999999999"/>
    <n v="14"/>
    <n v="3"/>
    <n v="0.4541"/>
    <n v="1.7360814"/>
    <n v="1.35"/>
    <n v="35461"/>
    <x v="3"/>
    <n v="0.22238669150000001"/>
    <x v="514"/>
    <m/>
    <m/>
    <n v="0.222386691512382"/>
    <n v="3.1134136811733479"/>
    <n v="3.1134136811733479"/>
  </r>
  <r>
    <x v="1"/>
    <s v="betsy@blackboxmediaus.com"/>
    <s v="Black Box Media dba Local Media Advisor"/>
    <s v="2faeacf885bc8a25378780f4a2716ac2"/>
    <s v="Herald-citizen.com BENN ATF 728x90"/>
    <x v="1"/>
    <n v="0"/>
    <n v="0.61499999999999999"/>
    <n v="0.2384"/>
    <n v="14"/>
    <n v="3"/>
    <n v="0.38769999999999999"/>
    <n v="1.8978130600000001"/>
    <n v="1.4"/>
    <n v="35461"/>
    <x v="3"/>
    <n v="0.26230879730000001"/>
    <x v="2"/>
    <m/>
    <m/>
    <n v="0.25"/>
    <n v="3.5"/>
    <n v="3.5"/>
  </r>
  <r>
    <x v="1"/>
    <s v="betsy@blackboxmediaus.com"/>
    <s v="Black Box Media dba Local Media Advisor"/>
    <s v="61506633a0eb1cb3496b293f8148151f"/>
    <s v="Wisconsinrapidstribune.com BTF 728x90"/>
    <x v="24"/>
    <n v="0"/>
    <n v="0.71619999999999995"/>
    <n v="0.23580000000000001"/>
    <n v="14"/>
    <n v="3"/>
    <n v="0.32919999999999999"/>
    <n v="1.9227203900000001"/>
    <n v="1.5"/>
    <n v="35461"/>
    <x v="3"/>
    <n v="0.21985536250000001"/>
    <x v="515"/>
    <m/>
    <m/>
    <n v="0.21985536246041301"/>
    <n v="3.0779750744457823"/>
    <n v="3.0779750744457823"/>
  </r>
  <r>
    <x v="1"/>
    <s v="betsy@blackboxmediaus.com"/>
    <s v="Black Box Media dba Local Media Advisor"/>
    <s v="61a865890ffa34e7b389ad9e1b53a8d5"/>
    <s v="Omaha.com ATF 300x250"/>
    <x v="24"/>
    <n v="0"/>
    <n v="0.60429999999999995"/>
    <n v="0.27600000000000002"/>
    <n v="14"/>
    <n v="2"/>
    <n v="0.45669999999999999"/>
    <n v="1.7136387200000001"/>
    <n v="1.55"/>
    <n v="35461"/>
    <x v="3"/>
    <n v="9.5491958000000002E-2"/>
    <x v="516"/>
    <m/>
    <m/>
    <n v="9.5491958015555295E-2"/>
    <n v="1.3368874122177741"/>
    <n v="1.3368874122177741"/>
  </r>
  <r>
    <x v="1"/>
    <s v="betsy@blackboxmediaus.com"/>
    <s v="Black Box Media dba Local Media Advisor"/>
    <s v="6a8cd627d57040be75798a5ccdc40c8b"/>
    <s v="Scnow.com ATF 300x250"/>
    <x v="9"/>
    <n v="0"/>
    <n v="0.84389999999999998"/>
    <n v="0.23"/>
    <n v="14"/>
    <n v="3"/>
    <n v="0.27250000000000002"/>
    <n v="1.9972981400000001"/>
    <n v="1.55"/>
    <n v="35461"/>
    <x v="3"/>
    <n v="0.22395161159999999"/>
    <x v="517"/>
    <m/>
    <m/>
    <n v="0.22395161164927699"/>
    <n v="3.1353225630898778"/>
    <n v="3.1353225630898778"/>
  </r>
  <r>
    <x v="1"/>
    <s v="betsy@blackboxmediaus.com"/>
    <s v="Black Box Media dba Local Media Advisor"/>
    <s v="6d8125d62c9329a6907fbcb1a7ffd149"/>
    <s v="Starherald.com BTF 728x90"/>
    <x v="1"/>
    <n v="0"/>
    <n v="0.58740000000000003"/>
    <n v="0.17829999999999999"/>
    <n v="14"/>
    <n v="3"/>
    <n v="0.30349999999999999"/>
    <n v="2.5653846200000001"/>
    <n v="1.5"/>
    <n v="35461"/>
    <x v="3"/>
    <n v="0.41529235380000001"/>
    <x v="23"/>
    <m/>
    <m/>
    <n v="0.249999999999999"/>
    <n v="3.4999999999999858"/>
    <n v="3.4999999999999858"/>
  </r>
  <r>
    <x v="1"/>
    <s v="betsy@blackboxmediaus.com"/>
    <s v="Black Box Media dba Local Media Advisor"/>
    <s v="6e4d0dcf03477fe34b37f07d91ab8399"/>
    <s v="thestarpress.com BTF 300x250"/>
    <x v="12"/>
    <n v="0"/>
    <n v="1.1234"/>
    <n v="0.25030000000000002"/>
    <n v="14"/>
    <n v="3"/>
    <n v="0.2228"/>
    <n v="1.8591609600000001"/>
    <n v="1.45"/>
    <n v="35461"/>
    <x v="5"/>
    <n v="0.2200782869"/>
    <x v="518"/>
    <m/>
    <m/>
    <n v="0.22007828689845699"/>
    <n v="3.0810960165783978"/>
    <n v="3.0810960165783978"/>
  </r>
  <r>
    <x v="1"/>
    <s v="betsy@blackboxmediaus.com"/>
    <s v="Black Box Media dba Local Media Advisor"/>
    <s v="6e7dcc97d2b06020e021ac75043cda2b"/>
    <s v="Newsherald.com ATF  HMG-NewsHerald 728x90"/>
    <x v="5"/>
    <n v="0"/>
    <n v="0.71809999999999996"/>
    <n v="0.23180000000000001"/>
    <n v="14"/>
    <n v="3"/>
    <n v="0.32279999999999998"/>
    <n v="1.9644992299999999"/>
    <n v="1.55"/>
    <n v="35461"/>
    <x v="5"/>
    <n v="0.21099485470000001"/>
    <x v="46"/>
    <m/>
    <m/>
    <n v="0.2"/>
    <n v="2.8000000000000003"/>
    <n v="2.8000000000000003"/>
  </r>
  <r>
    <x v="1"/>
    <s v="betsy@blackboxmediaus.com"/>
    <s v="Black Box Media dba Local Media Advisor"/>
    <s v="a5f7009dca7c80ad0f66f2d6062d55b9"/>
    <s v="floridatoday.com ATF 300x250"/>
    <x v="12"/>
    <n v="0"/>
    <n v="0.72150000000000003"/>
    <n v="0.24729999999999999"/>
    <n v="14"/>
    <n v="4"/>
    <n v="0.3427"/>
    <n v="1.9229058299999999"/>
    <n v="1.45"/>
    <n v="35461"/>
    <x v="5"/>
    <n v="0.24593291370000001"/>
    <x v="519"/>
    <m/>
    <m/>
    <n v="0.24593291373120399"/>
    <n v="3.4430607922368557"/>
    <n v="3.4430607922368557"/>
  </r>
  <r>
    <x v="1"/>
    <s v="betsy@blackboxmediaus.com"/>
    <s v="Black Box Media dba Local Media Advisor"/>
    <s v="a8cbd8a71bbea551593b27471c58e202"/>
    <s v="C-ville.com BENN BTF 300x250"/>
    <x v="1"/>
    <n v="0"/>
    <n v="0.40260000000000001"/>
    <n v="0.1981"/>
    <n v="14"/>
    <n v="3"/>
    <n v="0.49209999999999998"/>
    <n v="2.3390050499999999"/>
    <n v="1.5"/>
    <n v="35461"/>
    <x v="3"/>
    <n v="0.35870168299999999"/>
    <x v="23"/>
    <m/>
    <m/>
    <n v="0.249999999999999"/>
    <n v="3.4999999999999858"/>
    <n v="3.4999999999999858"/>
  </r>
  <r>
    <x v="1"/>
    <s v="betsy@blackboxmediaus.com"/>
    <s v="Black Box Media dba Local Media Advisor"/>
    <s v="d863a86605dd3d155af0712e7ddeae80"/>
    <s v="Abc10.com ATF 728x90"/>
    <x v="1"/>
    <n v="0"/>
    <n v="0.6724"/>
    <n v="0.24490000000000001"/>
    <n v="14"/>
    <n v="3"/>
    <n v="0.36420000000000002"/>
    <n v="1.8785360200000001"/>
    <n v="1.4"/>
    <n v="35461"/>
    <x v="3"/>
    <n v="0.25473880310000002"/>
    <x v="2"/>
    <m/>
    <m/>
    <n v="0.25"/>
    <n v="3.5"/>
    <n v="3.5"/>
  </r>
  <r>
    <x v="1"/>
    <s v="betsy@blackboxmediaus.com"/>
    <s v="Black Box Media dba Local Media Advisor"/>
    <s v="db2af70f2f151c703445e9865857e023"/>
    <s v="Examiner.org BENN ATF 728x90"/>
    <x v="1"/>
    <n v="0"/>
    <n v="0.77359999999999995"/>
    <n v="0.24909999999999999"/>
    <n v="14"/>
    <n v="3"/>
    <n v="0.32200000000000001"/>
    <n v="1.84472477"/>
    <n v="1.4"/>
    <n v="35461"/>
    <x v="3"/>
    <n v="0.24107919929999999"/>
    <x v="520"/>
    <m/>
    <m/>
    <n v="0.241079199303742"/>
    <n v="3.375108790252388"/>
    <n v="3.375108790252388"/>
  </r>
  <r>
    <x v="1"/>
    <s v="betsy@blackboxmediaus.com"/>
    <s v="Black Box Media dba Local Media Advisor"/>
    <s v="de9498dc9fcb82f74e78d52405f453b3"/>
    <s v="Dothaneagle.com BTF 728x90"/>
    <x v="24"/>
    <n v="0"/>
    <n v="0.62309999999999999"/>
    <n v="0.2407"/>
    <n v="14"/>
    <n v="4"/>
    <n v="0.38629999999999998"/>
    <n v="1.9869139499999999"/>
    <n v="1.5"/>
    <n v="35461"/>
    <x v="3"/>
    <n v="0.24506041009999999"/>
    <x v="521"/>
    <m/>
    <m/>
    <n v="0.24506041010170401"/>
    <n v="3.4308457414238562"/>
    <n v="3.4308457414238562"/>
  </r>
  <r>
    <x v="1"/>
    <s v="betsy@blackboxmediaus.com"/>
    <s v="Black Box Media dba Local Media Advisor"/>
    <s v="e3cff7998338a521f87d9aeb6fe2a3a0"/>
    <s v="clarionledger.com BTF 300x250"/>
    <x v="5"/>
    <n v="0"/>
    <n v="1.2587999999999999"/>
    <n v="0.2651"/>
    <n v="14"/>
    <n v="3"/>
    <n v="0.21060000000000001"/>
    <n v="1.81772629"/>
    <n v="1.45"/>
    <n v="35461"/>
    <x v="5"/>
    <n v="0.2023001452"/>
    <x v="8"/>
    <m/>
    <m/>
    <n v="0.19999999999999901"/>
    <n v="2.7999999999999861"/>
    <n v="2.7999999999999861"/>
  </r>
  <r>
    <x v="1"/>
    <s v="betsy@blackboxmediaus.com"/>
    <s v="Black Box Media dba Local Media Advisor"/>
    <s v="f23b8c121f682878df6bdf965e0642b8"/>
    <s v="13wmaz.com ATF 728x90"/>
    <x v="9"/>
    <n v="0"/>
    <n v="0.74919999999999998"/>
    <n v="0.26740000000000003"/>
    <n v="14"/>
    <n v="3"/>
    <n v="0.3569"/>
    <n v="1.78343575"/>
    <n v="1.4"/>
    <n v="35461"/>
    <x v="3"/>
    <n v="0.21499835219999999"/>
    <x v="522"/>
    <m/>
    <m/>
    <n v="0.214998352158672"/>
    <n v="3.0099769302214079"/>
    <n v="3.0099769302214079"/>
  </r>
  <r>
    <x v="1"/>
    <s v="betsy@blackboxmediaus.com"/>
    <s v="Black Box Media dba Local Media Advisor"/>
    <s v="0dfa33075575d3d6c922619a399ed8af"/>
    <s v="Nptelegraph.com ATF 728x90"/>
    <x v="1"/>
    <n v="0"/>
    <n v="0.36509999999999998"/>
    <n v="0.19789999999999999"/>
    <n v="13"/>
    <n v="3"/>
    <n v="0.54200000000000004"/>
    <n v="2.1244404299999999"/>
    <n v="1.55"/>
    <n v="35461"/>
    <x v="3"/>
    <n v="0.27039611200000002"/>
    <x v="2"/>
    <m/>
    <m/>
    <n v="0.25"/>
    <n v="3.25"/>
    <n v="3.25"/>
  </r>
  <r>
    <x v="1"/>
    <s v="betsy@blackboxmediaus.com"/>
    <s v="Black Box Media dba Local Media Advisor"/>
    <s v="1a133c41088a94d8e3ecdc1a875a4029"/>
    <s v="Fox13now.com ATF 728x90"/>
    <x v="5"/>
    <n v="0"/>
    <n v="1.0972"/>
    <n v="0.22559999999999999"/>
    <n v="13"/>
    <n v="2"/>
    <n v="0.2056"/>
    <n v="1.8908169699999999"/>
    <n v="1.5"/>
    <n v="35461"/>
    <x v="5"/>
    <n v="0.20669212219999999"/>
    <x v="8"/>
    <m/>
    <m/>
    <n v="0.19999999999999901"/>
    <n v="2.5999999999999872"/>
    <n v="2.5999999999999872"/>
  </r>
  <r>
    <x v="1"/>
    <s v="betsy@blackboxmediaus.com"/>
    <s v="Black Box Media dba Local Media Advisor"/>
    <s v="4f86f49d07ecfe53481b3a4eeb729555"/>
    <s v="Lex18.com BTF 728x90"/>
    <x v="1"/>
    <n v="0"/>
    <n v="0.46210000000000001"/>
    <n v="0.21510000000000001"/>
    <n v="13"/>
    <n v="3"/>
    <n v="0.46560000000000001"/>
    <n v="1.94163347"/>
    <n v="1.5"/>
    <n v="35461"/>
    <x v="3"/>
    <n v="0.22745460140000001"/>
    <x v="523"/>
    <m/>
    <m/>
    <n v="0.22745460141582"/>
    <n v="2.9569098184056601"/>
    <n v="2.9569098184056601"/>
  </r>
  <r>
    <x v="1"/>
    <s v="betsy@blackboxmediaus.com"/>
    <s v="Black Box Media dba Local Media Advisor"/>
    <s v="94d8e46f9343ae9771e5fcd523327b9e"/>
    <s v="Whotv.com ATF 300x250"/>
    <x v="5"/>
    <n v="0"/>
    <n v="0.78010000000000002"/>
    <n v="0.22889999999999999"/>
    <n v="13"/>
    <n v="2"/>
    <n v="0.29339999999999999"/>
    <n v="1.8590951600000001"/>
    <n v="1.5"/>
    <n v="35461"/>
    <x v="5"/>
    <n v="0.19315588080000001"/>
    <x v="524"/>
    <m/>
    <m/>
    <n v="0.19315588077336199"/>
    <n v="2.5110264500537056"/>
    <n v="2.5110264500537056"/>
  </r>
  <r>
    <x v="1"/>
    <s v="betsy@blackboxmediaus.com"/>
    <s v="Black Box Media dba Local Media Advisor"/>
    <s v="9ed32a954be7d1c074083acac5258a72"/>
    <s v="Chicagoweathercenter.com BTF 300x250"/>
    <x v="9"/>
    <n v="0"/>
    <n v="0.35520000000000002"/>
    <n v="0.2117"/>
    <n v="13"/>
    <n v="4"/>
    <n v="0.59599999999999997"/>
    <n v="2.0878542499999999"/>
    <n v="1.5"/>
    <n v="35461"/>
    <x v="5"/>
    <n v="0.28155904599999998"/>
    <x v="525"/>
    <m/>
    <m/>
    <n v="0.28155904595695103"/>
    <n v="3.6602675974403631"/>
    <n v="3.6602675974403631"/>
  </r>
  <r>
    <x v="1"/>
    <s v="betsy@blackboxmediaus.com"/>
    <s v="Black Box Media dba Local Media Advisor"/>
    <s v="a50a3f70ac8cc6ed98872cd418010b43"/>
    <s v="Clarionledger.com BTF 728x90"/>
    <x v="24"/>
    <n v="0"/>
    <n v="0.93"/>
    <n v="0.2298"/>
    <n v="13"/>
    <n v="3"/>
    <n v="0.24709999999999999"/>
    <n v="1.82508548"/>
    <n v="1.45"/>
    <n v="35461"/>
    <x v="3"/>
    <n v="0.2055166658"/>
    <x v="526"/>
    <m/>
    <m/>
    <n v="0.205516665815066"/>
    <n v="2.671716655595858"/>
    <n v="2.671716655595858"/>
  </r>
  <r>
    <x v="1"/>
    <s v="betsy@blackboxmediaus.com"/>
    <s v="Black Box Media dba Local Media Advisor"/>
    <s v="b0ea7f8407941c959c17debf38aba848"/>
    <s v="Starherald.com BTF 300x250"/>
    <x v="1"/>
    <n v="0"/>
    <n v="0.60260000000000002"/>
    <n v="0.1923"/>
    <n v="13"/>
    <n v="3"/>
    <n v="0.31909999999999999"/>
    <n v="2.2965824700000002"/>
    <n v="1.5"/>
    <n v="35461"/>
    <x v="3"/>
    <n v="0.3468555901"/>
    <x v="2"/>
    <m/>
    <m/>
    <n v="0.25"/>
    <n v="3.25"/>
    <n v="3.25"/>
  </r>
  <r>
    <x v="1"/>
    <s v="betsy@blackboxmediaus.com"/>
    <s v="Black Box Media dba Local Media Advisor"/>
    <s v="bc02821762f5bf8b05c68a5ebd24b310"/>
    <s v="Kbzk.com 728x90"/>
    <x v="1"/>
    <n v="0"/>
    <n v="0.4819"/>
    <n v="0.18459999999999999"/>
    <n v="13"/>
    <n v="3"/>
    <n v="0.3831"/>
    <n v="2.4252998099999998"/>
    <n v="1.5"/>
    <n v="35461"/>
    <x v="3"/>
    <n v="0.38151976269999999"/>
    <x v="2"/>
    <m/>
    <m/>
    <n v="0.25"/>
    <n v="3.25"/>
    <n v="3.25"/>
  </r>
  <r>
    <x v="1"/>
    <s v="betsy@blackboxmediaus.com"/>
    <s v="Black Box Media dba Local Media Advisor"/>
    <s v="c453d8582af4d19bc999d6a14772c924"/>
    <s v="Thefranklinnewspost.com BH Media B 728x90"/>
    <x v="1"/>
    <n v="0"/>
    <n v="0.87990000000000002"/>
    <n v="0.1991"/>
    <n v="13"/>
    <n v="3"/>
    <n v="0.2263"/>
    <n v="2.1783357200000002"/>
    <n v="1.5"/>
    <n v="35461"/>
    <x v="3"/>
    <n v="0.3114009089"/>
    <x v="2"/>
    <m/>
    <m/>
    <n v="0.25"/>
    <n v="3.25"/>
    <n v="3.25"/>
  </r>
  <r>
    <x v="1"/>
    <s v="betsy@blackboxmediaus.com"/>
    <s v="Black Box Media dba Local Media Advisor"/>
    <s v="f7b1726d0353412df0be313938f76016"/>
    <s v="floridatoday.com BTF 300x250"/>
    <x v="5"/>
    <n v="0"/>
    <n v="0.71719999999999995"/>
    <n v="0.23269999999999999"/>
    <n v="13"/>
    <n v="3"/>
    <n v="0.32450000000000001"/>
    <n v="1.88557397"/>
    <n v="1.45"/>
    <n v="35461"/>
    <x v="5"/>
    <n v="0.2310033859"/>
    <x v="8"/>
    <m/>
    <m/>
    <n v="0.19999999999999901"/>
    <n v="2.5999999999999872"/>
    <n v="2.5999999999999872"/>
  </r>
  <r>
    <x v="1"/>
    <s v="betsy@blackboxmediaus.com"/>
    <s v="Black Box Media dba Local Media Advisor"/>
    <s v="fe2abb32e08f8ccd8ed032d39ab67101"/>
    <s v="Chieftain.com 728x90"/>
    <x v="1"/>
    <n v="0"/>
    <n v="0.43590000000000001"/>
    <n v="0.21959999999999999"/>
    <n v="13"/>
    <n v="3"/>
    <n v="0.50370000000000004"/>
    <n v="1.9566037700000001"/>
    <n v="1.5"/>
    <n v="35461"/>
    <x v="3"/>
    <n v="0.23336547730000001"/>
    <x v="527"/>
    <m/>
    <m/>
    <n v="0.23336547733847601"/>
    <n v="3.0337512054001881"/>
    <n v="3.0337512054001881"/>
  </r>
  <r>
    <x v="1"/>
    <s v="betsy@blackboxmediaus.com"/>
    <s v="Black Box Media dba Local Media Advisor"/>
    <s v="2d5430fc70a678a65461fce4ed929327"/>
    <s v="Press-citizen.com ATF 300x250"/>
    <x v="9"/>
    <n v="0"/>
    <n v="0.92449999999999999"/>
    <n v="0.22209999999999999"/>
    <n v="12"/>
    <n v="3"/>
    <n v="0.2402"/>
    <n v="1.8690254100000001"/>
    <n v="1.45"/>
    <n v="35461"/>
    <x v="5"/>
    <n v="0.22419460320000001"/>
    <x v="528"/>
    <m/>
    <m/>
    <n v="0.22419460315275"/>
    <n v="2.6903352378330001"/>
    <n v="2.6903352378330001"/>
  </r>
  <r>
    <x v="1"/>
    <s v="betsy@blackboxmediaus.com"/>
    <s v="Black Box Media dba Local Media Advisor"/>
    <s v="373668b81c4862f7da3d580738631a2f"/>
    <s v="Ktvb.com ATF 728x90"/>
    <x v="9"/>
    <n v="0"/>
    <n v="0.67190000000000005"/>
    <n v="0.2336"/>
    <n v="12"/>
    <n v="3"/>
    <n v="0.3478"/>
    <n v="1.76444512"/>
    <n v="1.4"/>
    <n v="35461"/>
    <x v="3"/>
    <n v="0.2065494239"/>
    <x v="529"/>
    <m/>
    <m/>
    <n v="0.206549423893268"/>
    <n v="2.4785930867192159"/>
    <n v="2.4785930867192159"/>
  </r>
  <r>
    <x v="1"/>
    <s v="betsy@blackboxmediaus.com"/>
    <s v="Black Box Media dba Local Media Advisor"/>
    <s v="9cf6ab28d8e74d0a7b9de3fbacec7528"/>
    <s v="13wmaz.com ATF 300x250"/>
    <x v="9"/>
    <n v="0"/>
    <n v="0.61709999999999998"/>
    <n v="0.23680000000000001"/>
    <n v="12"/>
    <n v="3"/>
    <n v="0.38369999999999999"/>
    <n v="1.7552036200000001"/>
    <n v="1.35"/>
    <n v="35461"/>
    <x v="3"/>
    <n v="0.23085846870000001"/>
    <x v="530"/>
    <m/>
    <m/>
    <n v="0.23085846867749399"/>
    <n v="2.7703016241299281"/>
    <n v="2.7703016241299281"/>
  </r>
  <r>
    <x v="1"/>
    <s v="betsy@blackboxmediaus.com"/>
    <s v="Black Box Media dba Local Media Advisor"/>
    <s v="af4b023f5ebbc2a547ac55a76f3e538f"/>
    <s v="King5.com ATF 300x250"/>
    <x v="9"/>
    <n v="0"/>
    <n v="0.79620000000000002"/>
    <n v="0.22220000000000001"/>
    <n v="12"/>
    <n v="3"/>
    <n v="0.27910000000000001"/>
    <n v="1.7450337499999999"/>
    <n v="1.35"/>
    <n v="35461"/>
    <x v="3"/>
    <n v="0.2263759947"/>
    <x v="531"/>
    <m/>
    <m/>
    <n v="0.22637599469496"/>
    <n v="2.7165119363395203"/>
    <n v="2.7165119363395203"/>
  </r>
  <r>
    <x v="1"/>
    <s v="betsy@blackboxmediaus.com"/>
    <s v="Black Box Media dba Local Media Advisor"/>
    <s v="dba65531b1f12bc487b77960001ff229"/>
    <s v="argusleader.com ATF 300x250"/>
    <x v="10"/>
    <n v="0"/>
    <n v="0.74570000000000003"/>
    <n v="0.21629999999999999"/>
    <n v="12"/>
    <n v="2"/>
    <n v="0.28999999999999998"/>
    <n v="1.8717965700000001"/>
    <n v="1.45"/>
    <n v="35461"/>
    <x v="5"/>
    <n v="0.22534316670000001"/>
    <x v="17"/>
    <m/>
    <m/>
    <n v="0.15"/>
    <n v="1.7999999999999998"/>
    <n v="1.7999999999999998"/>
  </r>
  <r>
    <x v="1"/>
    <s v="betsy@blackboxmediaus.com"/>
    <s v="Black Box Media dba Local Media Advisor"/>
    <s v="f6654ba48ed9919ca310a4651f74c06a"/>
    <s v="Chicagoweathercenter.com ATF 300x250"/>
    <x v="1"/>
    <n v="0"/>
    <n v="0.33100000000000002"/>
    <n v="0.18709999999999999"/>
    <n v="12"/>
    <n v="3"/>
    <n v="0.56540000000000001"/>
    <n v="2.1017557299999998"/>
    <n v="1.5"/>
    <n v="35461"/>
    <x v="5"/>
    <n v="0.28631097230000002"/>
    <x v="2"/>
    <m/>
    <m/>
    <n v="0.25"/>
    <n v="3"/>
    <n v="3"/>
  </r>
  <r>
    <x v="1"/>
    <s v="betsy@blackboxmediaus.com"/>
    <s v="Black Box Media dba Local Media Advisor"/>
    <s v="0bb9de316a10e1666d58e77c46014083"/>
    <s v="democratandchronicle.com BTF 728x90"/>
    <x v="5"/>
    <n v="0"/>
    <n v="0.68359999999999999"/>
    <n v="0.19139999999999999"/>
    <n v="11"/>
    <n v="2"/>
    <n v="0.28000000000000003"/>
    <n v="1.8361940299999999"/>
    <n v="1.45"/>
    <n v="35461"/>
    <x v="3"/>
    <n v="0.21032310509999999"/>
    <x v="8"/>
    <m/>
    <m/>
    <n v="0.19999999999999901"/>
    <n v="2.1999999999999891"/>
    <n v="2.1999999999999891"/>
  </r>
  <r>
    <x v="1"/>
    <s v="betsy@blackboxmediaus.com"/>
    <s v="Black Box Media dba Local Media Advisor"/>
    <s v="1a15fce9fb3b50349c2281623109fc31"/>
    <s v="rgj.com BTF 728x90"/>
    <x v="24"/>
    <n v="0"/>
    <n v="0.80059999999999998"/>
    <n v="0.2021"/>
    <n v="11"/>
    <n v="3"/>
    <n v="0.2525"/>
    <n v="1.88787986"/>
    <n v="1.45"/>
    <n v="35461"/>
    <x v="3"/>
    <n v="0.2319426507"/>
    <x v="532"/>
    <m/>
    <m/>
    <n v="0.23194265071967299"/>
    <n v="2.5513691579164028"/>
    <n v="2.5513691579164028"/>
  </r>
  <r>
    <x v="1"/>
    <s v="betsy@blackboxmediaus.com"/>
    <s v="Black Box Media dba Local Media Advisor"/>
    <s v="1bebd8226401a9537008c36811cd85c6"/>
    <s v="Whnt.com ATF 728x90"/>
    <x v="5"/>
    <n v="0"/>
    <n v="0.91180000000000005"/>
    <n v="0.1996"/>
    <n v="11"/>
    <n v="2"/>
    <n v="0.219"/>
    <n v="1.9016100199999999"/>
    <n v="1.5"/>
    <n v="35461"/>
    <x v="5"/>
    <n v="0.21119473189999999"/>
    <x v="8"/>
    <m/>
    <m/>
    <n v="0.19999999999999901"/>
    <n v="2.1999999999999891"/>
    <n v="2.1999999999999891"/>
  </r>
  <r>
    <x v="1"/>
    <s v="betsy@blackboxmediaus.com"/>
    <s v="Black Box Media dba Local Media Advisor"/>
    <s v="ba2ab5e14db274bf7c34f3f821e20f7d"/>
    <s v="12news.com ATF 728x90"/>
    <x v="1"/>
    <n v="0"/>
    <n v="0.50609999999999999"/>
    <n v="0.2031"/>
    <n v="11"/>
    <n v="3"/>
    <n v="0.40129999999999999"/>
    <n v="1.8287372500000001"/>
    <n v="1.4"/>
    <n v="35461"/>
    <x v="3"/>
    <n v="0.23444442309999999"/>
    <x v="533"/>
    <m/>
    <m/>
    <n v="0.234444423073224"/>
    <n v="2.5788886538054641"/>
    <n v="2.5788886538054641"/>
  </r>
  <r>
    <x v="1"/>
    <s v="betsy@blackboxmediaus.com"/>
    <s v="Black Box Media dba Local Media Advisor"/>
    <s v="cf08f2000e272df2af998f517bedf8a5"/>
    <s v="Yorknewstimes.com BTF 300x250"/>
    <x v="1"/>
    <n v="0"/>
    <n v="0.47649999999999998"/>
    <n v="0.1696"/>
    <n v="11"/>
    <n v="3"/>
    <n v="0.35599999999999998"/>
    <n v="2.2310736800000002"/>
    <n v="1.5"/>
    <n v="35461"/>
    <x v="3"/>
    <n v="0.3276779648"/>
    <x v="2"/>
    <m/>
    <m/>
    <n v="0.25"/>
    <n v="2.75"/>
    <n v="2.75"/>
  </r>
  <r>
    <x v="1"/>
    <s v="betsy@blackboxmediaus.com"/>
    <s v="Black Box Media dba Local Media Advisor"/>
    <s v="003f5336bf61eec51a3d9e85c9dc6b6e"/>
    <s v="Gadsdentimes.com ATF HMG-Gadsden 300x250"/>
    <x v="5"/>
    <n v="0"/>
    <n v="0.58740000000000003"/>
    <n v="0.17849999999999999"/>
    <n v="10"/>
    <n v="2"/>
    <n v="0.3039"/>
    <n v="1.9228091199999999"/>
    <n v="1.55"/>
    <n v="35461"/>
    <x v="5"/>
    <n v="0.1938877443"/>
    <x v="534"/>
    <m/>
    <m/>
    <n v="0.19388774427171099"/>
    <n v="1.9388774427171098"/>
    <n v="1.9388774427171098"/>
  </r>
  <r>
    <x v="1"/>
    <s v="betsy@blackboxmediaus.com"/>
    <s v="Black Box Media dba Local Media Advisor"/>
    <s v="18dcefa2311dc16e4baaad27e3539c71"/>
    <s v="jconline.com BTF 300x250"/>
    <x v="5"/>
    <n v="0"/>
    <n v="0.63790000000000002"/>
    <n v="0.1893"/>
    <n v="10"/>
    <n v="2"/>
    <n v="0.29670000000000002"/>
    <n v="1.84049057"/>
    <n v="1.45"/>
    <n v="35461"/>
    <x v="5"/>
    <n v="0.21216656759999999"/>
    <x v="46"/>
    <m/>
    <m/>
    <n v="0.2"/>
    <n v="2"/>
    <n v="2"/>
  </r>
  <r>
    <x v="1"/>
    <s v="betsy@blackboxmediaus.com"/>
    <s v="Black Box Media dba Local Media Advisor"/>
    <s v="2ce3665f25b626271f4cb1895d69be45"/>
    <s v="Mansfieldnewsjournal.com BTF 728x90"/>
    <x v="24"/>
    <n v="0"/>
    <n v="0.56740000000000002"/>
    <n v="0.17910000000000001"/>
    <n v="10"/>
    <n v="2"/>
    <n v="0.31569999999999998"/>
    <n v="1.7855661899999999"/>
    <n v="1.45"/>
    <n v="35461"/>
    <x v="3"/>
    <n v="0.18793265149999999"/>
    <x v="535"/>
    <m/>
    <m/>
    <n v="0.187932651511768"/>
    <n v="1.8793265151176799"/>
    <n v="1.8793265151176799"/>
  </r>
  <r>
    <x v="1"/>
    <s v="betsy@blackboxmediaus.com"/>
    <s v="Black Box Media dba Local Media Advisor"/>
    <s v="405a25612f5939e5a2f66f4c48767eb4"/>
    <s v="App.com BTF 728x90"/>
    <x v="5"/>
    <n v="0"/>
    <n v="0.53120000000000001"/>
    <n v="0.1699"/>
    <n v="10"/>
    <n v="2"/>
    <n v="0.31990000000000002"/>
    <n v="1.86595208"/>
    <n v="1.45"/>
    <n v="35461"/>
    <x v="5"/>
    <n v="0.22291680750000001"/>
    <x v="46"/>
    <m/>
    <m/>
    <n v="0.2"/>
    <n v="2"/>
    <n v="2"/>
  </r>
  <r>
    <x v="1"/>
    <s v="betsy@blackboxmediaus.com"/>
    <s v="Black Box Media dba Local Media Advisor"/>
    <s v="4d63ad59b66bfd0e30704f6b433bae7b"/>
    <s v="tallahassee.com BTF 728x90"/>
    <x v="24"/>
    <n v="0"/>
    <n v="0.69289999999999996"/>
    <n v="0.2175"/>
    <n v="10"/>
    <n v="1"/>
    <n v="0.31390000000000001"/>
    <n v="1.49011494"/>
    <n v="1.45"/>
    <n v="35461"/>
    <x v="3"/>
    <n v="2.69207035E-2"/>
    <x v="536"/>
    <m/>
    <m/>
    <n v="2.6920703486578199E-2"/>
    <n v="0.26920703486578201"/>
    <n v="0.26920703486578201"/>
  </r>
  <r>
    <x v="1"/>
    <s v="betsy@blackboxmediaus.com"/>
    <s v="Black Box Media dba Local Media Advisor"/>
    <s v="5ecdd443a0ac1e4da6f09519af360551"/>
    <s v="lansingstatejournal.com BTF 728x90"/>
    <x v="24"/>
    <n v="0"/>
    <n v="0.52459999999999996"/>
    <n v="0.18529999999999999"/>
    <n v="10"/>
    <n v="2"/>
    <n v="0.35320000000000001"/>
    <n v="1.81268311"/>
    <n v="1.45"/>
    <n v="35461"/>
    <x v="3"/>
    <n v="0.200080815"/>
    <x v="537"/>
    <m/>
    <m/>
    <n v="0.20008081495502"/>
    <n v="2.0008081495501999"/>
    <n v="2.0008081495501999"/>
  </r>
  <r>
    <x v="1"/>
    <s v="betsy@blackboxmediaus.com"/>
    <s v="Black Box Media dba Local Media Advisor"/>
    <s v="66b39b700a5fd183b7a79896ea4f480e"/>
    <s v="Wdtimes.com BENN BTF 728x90"/>
    <x v="1"/>
    <n v="0"/>
    <n v="0.40289999999999998"/>
    <n v="0.17369999999999999"/>
    <n v="10"/>
    <n v="2"/>
    <n v="0.43120000000000003"/>
    <n v="1.95102796"/>
    <n v="1.5"/>
    <n v="35461"/>
    <x v="3"/>
    <n v="0.23117452420000001"/>
    <x v="538"/>
    <m/>
    <m/>
    <n v="0.23117452422601101"/>
    <n v="2.3117452422601099"/>
    <n v="2.3117452422601099"/>
  </r>
  <r>
    <x v="1"/>
    <s v="betsy@blackboxmediaus.com"/>
    <s v="Black Box Media dba Local Media Advisor"/>
    <s v="7395de5fe5e9c7464065bba2b917f407"/>
    <s v="burlingtonfreepress.com BTF 300x250"/>
    <x v="10"/>
    <n v="0"/>
    <n v="0.5605"/>
    <n v="0.18909999999999999"/>
    <n v="10"/>
    <n v="2"/>
    <n v="0.33729999999999999"/>
    <n v="1.844881"/>
    <n v="1.45"/>
    <n v="35461"/>
    <x v="5"/>
    <n v="0.21404144650000001"/>
    <x v="17"/>
    <m/>
    <m/>
    <n v="0.15"/>
    <n v="1.5"/>
    <n v="1.5"/>
  </r>
  <r>
    <x v="1"/>
    <s v="betsy@blackboxmediaus.com"/>
    <s v="Black Box Media dba Local Media Advisor"/>
    <s v="8c1aa213bf418f7b59676c7d0ca5bb17"/>
    <s v="Statesmanjournal.com BTF 728x90"/>
    <x v="24"/>
    <n v="0"/>
    <n v="0.94310000000000005"/>
    <n v="0.18140000000000001"/>
    <n v="10"/>
    <n v="2"/>
    <n v="0.19239999999999999"/>
    <n v="1.82586614"/>
    <n v="1.45"/>
    <n v="35461"/>
    <x v="3"/>
    <n v="0.20585635120000001"/>
    <x v="539"/>
    <m/>
    <m/>
    <n v="0.20585635120857301"/>
    <n v="2.0585635120857302"/>
    <n v="2.0585635120857302"/>
  </r>
  <r>
    <x v="1"/>
    <s v="betsy@blackboxmediaus.com"/>
    <s v="Black Box Media dba Local Media Advisor"/>
    <s v="a269877aad1a429b00bfed7b07abd106"/>
    <s v="5newsonline.com Tribune A 728x90"/>
    <x v="1"/>
    <n v="0"/>
    <n v="0.73660000000000003"/>
    <n v="0.1507"/>
    <n v="10"/>
    <n v="2"/>
    <n v="0.2046"/>
    <n v="2.1146919400000002"/>
    <n v="1.5"/>
    <n v="35461"/>
    <x v="3"/>
    <n v="0.29067682649999999"/>
    <x v="23"/>
    <m/>
    <m/>
    <n v="0.249999999999999"/>
    <n v="2.4999999999999902"/>
    <n v="2.4999999999999902"/>
  </r>
  <r>
    <x v="1"/>
    <s v="betsy@blackboxmediaus.com"/>
    <s v="Black Box Media dba Local Media Advisor"/>
    <s v="c73ede66c391231b4aced9936cc5a726"/>
    <s v="Blueridgenow.com MID 300x250"/>
    <x v="5"/>
    <n v="0"/>
    <n v="0.74370000000000003"/>
    <n v="0.13420000000000001"/>
    <n v="10"/>
    <n v="2"/>
    <n v="0.18049999999999999"/>
    <n v="2.48238425"/>
    <n v="1.55"/>
    <n v="35461"/>
    <x v="5"/>
    <n v="0.37560029160000002"/>
    <x v="8"/>
    <m/>
    <m/>
    <n v="0.19999999999999901"/>
    <n v="1.9999999999999902"/>
    <n v="1.9999999999999902"/>
  </r>
  <r>
    <x v="1"/>
    <s v="betsy@blackboxmediaus.com"/>
    <s v="Black Box Media dba Local Media Advisor"/>
    <s v="ea7b03e94e28c7f87ef74a3c1501a529"/>
    <s v="Newbernsj.com BTF 728x90"/>
    <x v="10"/>
    <n v="0"/>
    <n v="0.95660000000000001"/>
    <n v="0.17019999999999999"/>
    <n v="10"/>
    <n v="2"/>
    <n v="0.1779"/>
    <n v="1.99211078"/>
    <n v="1.5"/>
    <n v="35461"/>
    <x v="5"/>
    <n v="0.24702982809999999"/>
    <x v="17"/>
    <m/>
    <m/>
    <n v="0.15"/>
    <n v="1.5"/>
    <n v="1.5"/>
  </r>
  <r>
    <x v="1"/>
    <s v="betsy@blackboxmediaus.com"/>
    <s v="Black Box Media dba Local Media Advisor"/>
    <s v="fae7f49960358861d968ff0353f085c0"/>
    <s v="Kinston.com ATF 728x90"/>
    <x v="24"/>
    <n v="0"/>
    <n v="0.72089999999999999"/>
    <n v="0.16650000000000001"/>
    <n v="10"/>
    <n v="3"/>
    <n v="0.23100000000000001"/>
    <n v="2.0410553400000002"/>
    <n v="1.55"/>
    <n v="35461"/>
    <x v="3"/>
    <n v="0.24058894"/>
    <x v="540"/>
    <m/>
    <m/>
    <n v="0.24058894003404999"/>
    <n v="2.4058894003405"/>
    <n v="2.4058894003405"/>
  </r>
  <r>
    <x v="1"/>
    <s v="betsy@blackboxmediaus.com"/>
    <s v="Black Box Media dba Local Media Advisor"/>
    <s v="fb134084bc6767819ac27ee5e9dd4665"/>
    <s v="Jcfloridan.com BTF 300x250"/>
    <x v="14"/>
    <n v="0"/>
    <n v="0.44350000000000001"/>
    <n v="0.15720000000000001"/>
    <n v="10"/>
    <n v="3"/>
    <n v="0.35449999999999998"/>
    <n v="2.0904134499999998"/>
    <n v="1.5"/>
    <n v="35461"/>
    <x v="3"/>
    <n v="0.28243860030000001"/>
    <x v="37"/>
    <m/>
    <m/>
    <n v="0.27999999999999903"/>
    <n v="2.7999999999999901"/>
    <n v="2.7999999999999901"/>
  </r>
  <r>
    <x v="1"/>
    <s v="betsy@blackboxmediaus.com"/>
    <s v="Black Box Media dba Local Media Advisor"/>
    <s v="22af6eade94ce74a9924b67ba86f75c6"/>
    <s v="Swvatoday.com BTF 728x90"/>
    <x v="1"/>
    <n v="0"/>
    <n v="0.34429999999999999"/>
    <n v="0.15629999999999999"/>
    <n v="9"/>
    <n v="2"/>
    <n v="0.45390000000000003"/>
    <n v="1.93345521"/>
    <n v="1.5"/>
    <n v="35461"/>
    <x v="3"/>
    <n v="0.22418683810000001"/>
    <x v="541"/>
    <m/>
    <m/>
    <n v="0.22418683812405399"/>
    <n v="2.0176815431164861"/>
    <n v="2.0176815431164861"/>
  </r>
  <r>
    <x v="1"/>
    <s v="betsy@blackboxmediaus.com"/>
    <s v="Black Box Media dba Local Media Advisor"/>
    <s v="48fee056d78e483c95280e5f20048212"/>
    <s v="fdlreporter.com BTF 300x250"/>
    <x v="10"/>
    <n v="0"/>
    <n v="0.50590000000000002"/>
    <n v="0.16239999999999999"/>
    <n v="9"/>
    <n v="1"/>
    <n v="0.32090000000000002"/>
    <n v="1.85961285"/>
    <n v="1.45"/>
    <n v="35461"/>
    <x v="5"/>
    <n v="0.2202678086"/>
    <x v="17"/>
    <m/>
    <m/>
    <n v="0.15"/>
    <n v="1.3499999999999999"/>
    <n v="1.3499999999999999"/>
  </r>
  <r>
    <x v="1"/>
    <s v="betsy@blackboxmediaus.com"/>
    <s v="Black Box Media dba Local Media Advisor"/>
    <s v="4a9ed6242e6b158321a8a73bbe445505"/>
    <s v="jconline.com ATF 300x250"/>
    <x v="12"/>
    <n v="0"/>
    <n v="0.60370000000000001"/>
    <n v="0.1666"/>
    <n v="9"/>
    <n v="2"/>
    <n v="0.27589999999999998"/>
    <n v="1.8710548899999999"/>
    <n v="1.45"/>
    <n v="35461"/>
    <x v="5"/>
    <n v="0.2250360965"/>
    <x v="542"/>
    <m/>
    <m/>
    <n v="0.225036096532441"/>
    <n v="2.0253248687919689"/>
    <n v="2.0253248687919689"/>
  </r>
  <r>
    <x v="1"/>
    <s v="betsy@blackboxmediaus.com"/>
    <s v="Black Box Media dba Local Media Advisor"/>
    <s v="535cd4a84f4eaa436d394d941ed8b854"/>
    <s v="thetimesherald.com ATF 300x250"/>
    <x v="10"/>
    <n v="0"/>
    <n v="0.46899999999999997"/>
    <n v="0.16320000000000001"/>
    <n v="9"/>
    <n v="1"/>
    <n v="0.34799999999999998"/>
    <n v="1.8812691500000001"/>
    <n v="1.45"/>
    <n v="35461"/>
    <x v="5"/>
    <n v="0.22924372479999999"/>
    <x v="17"/>
    <m/>
    <m/>
    <n v="0.15"/>
    <n v="1.3499999999999999"/>
    <n v="1.3499999999999999"/>
  </r>
  <r>
    <x v="1"/>
    <s v="betsy@blackboxmediaus.com"/>
    <s v="Black Box Media dba Local Media Advisor"/>
    <s v="7130f168fb2dbd0089312fabd6cda44d"/>
    <s v="Theleafchronicle.com ATF 300x250"/>
    <x v="5"/>
    <n v="0"/>
    <n v="0.48709999999999998"/>
    <n v="0.15640000000000001"/>
    <n v="9"/>
    <n v="2"/>
    <n v="0.32100000000000001"/>
    <n v="1.9164001799999999"/>
    <n v="1.45"/>
    <n v="35461"/>
    <x v="5"/>
    <n v="0.24337306319999999"/>
    <x v="8"/>
    <m/>
    <m/>
    <n v="0.19999999999999901"/>
    <n v="1.7999999999999912"/>
    <n v="1.7999999999999912"/>
  </r>
  <r>
    <x v="1"/>
    <s v="betsy@blackboxmediaus.com"/>
    <s v="Black Box Media dba Local Media Advisor"/>
    <s v="74409999f721fe7ac66771e2c5c85955"/>
    <s v="Nptelegraph.com ATF 300x250"/>
    <x v="1"/>
    <n v="0"/>
    <n v="0.27760000000000001"/>
    <n v="0.1381"/>
    <n v="9"/>
    <n v="2"/>
    <n v="0.49759999999999999"/>
    <n v="2.0759565699999998"/>
    <n v="1.55"/>
    <n v="35461"/>
    <x v="3"/>
    <n v="0.25335624800000001"/>
    <x v="2"/>
    <m/>
    <m/>
    <n v="0.25"/>
    <n v="2.25"/>
    <n v="2.25"/>
  </r>
  <r>
    <x v="1"/>
    <s v="betsy@blackboxmediaus.com"/>
    <s v="Black Box Media dba Local Media Advisor"/>
    <s v="74fe8b977cfe864365c21f843726b783"/>
    <s v="Packersnews.com MID 300x250"/>
    <x v="10"/>
    <n v="0"/>
    <n v="1.0277000000000001"/>
    <n v="0.14660000000000001"/>
    <n v="9"/>
    <n v="1"/>
    <n v="0.1426"/>
    <n v="1.9906432700000001"/>
    <n v="1.55"/>
    <n v="35461"/>
    <x v="5"/>
    <n v="0.2213572268"/>
    <x v="17"/>
    <m/>
    <m/>
    <n v="0.15"/>
    <n v="1.3499999999999999"/>
    <n v="1.3499999999999999"/>
  </r>
  <r>
    <x v="1"/>
    <s v="betsy@blackboxmediaus.com"/>
    <s v="Black Box Media dba Local Media Advisor"/>
    <s v="7a124e6b4d51ed5c2b364f17771426e3"/>
    <s v="Mountaineagle.com 728x90"/>
    <x v="1"/>
    <n v="0"/>
    <n v="0.42149999999999999"/>
    <n v="0.1603"/>
    <n v="9"/>
    <n v="2"/>
    <n v="0.38030000000000003"/>
    <n v="1.85815508"/>
    <n v="1.5"/>
    <n v="35461"/>
    <x v="3"/>
    <n v="0.19274767970000001"/>
    <x v="543"/>
    <m/>
    <m/>
    <n v="0.19274767968918599"/>
    <n v="1.734729117202674"/>
    <n v="1.734729117202674"/>
  </r>
  <r>
    <x v="1"/>
    <s v="betsy@blackboxmediaus.com"/>
    <s v="Black Box Media dba Local Media Advisor"/>
    <s v="96374e459ad2a8b40db1b980a9a81d21"/>
    <s v="sheboyganpress.com BTF 300x250"/>
    <x v="5"/>
    <n v="0"/>
    <n v="0.64090000000000003"/>
    <n v="0.1716"/>
    <n v="9"/>
    <n v="2"/>
    <n v="0.26769999999999999"/>
    <n v="1.8040799300000001"/>
    <n v="1.45"/>
    <n v="35461"/>
    <x v="5"/>
    <n v="0.19626621129999999"/>
    <x v="544"/>
    <m/>
    <m/>
    <n v="0.196266211289057"/>
    <n v="1.7663959016015129"/>
    <n v="1.7663959016015129"/>
  </r>
  <r>
    <x v="1"/>
    <s v="betsy@blackboxmediaus.com"/>
    <s v="Black Box Media dba Local Media Advisor"/>
    <s v="995056b6e8b09c58abef18ac295721a5"/>
    <s v="Blueridgenow.com ATF 728x90"/>
    <x v="10"/>
    <n v="0"/>
    <n v="0.64239999999999997"/>
    <n v="0.12659999999999999"/>
    <n v="9"/>
    <n v="1"/>
    <n v="0.19700000000000001"/>
    <n v="2.4765237"/>
    <n v="1.55"/>
    <n v="35461"/>
    <x v="5"/>
    <n v="0.37412268710000002"/>
    <x v="17"/>
    <m/>
    <m/>
    <n v="0.15"/>
    <n v="1.3499999999999999"/>
    <n v="1.3499999999999999"/>
  </r>
  <r>
    <x v="1"/>
    <s v="betsy@blackboxmediaus.com"/>
    <s v="Black Box Media dba Local Media Advisor"/>
    <s v="b5b8d0913dec573297a890fbfcc669a6"/>
    <s v="pal-item.com ATF 300x250"/>
    <x v="24"/>
    <n v="0"/>
    <n v="0.52590000000000003"/>
    <n v="0.19900000000000001"/>
    <n v="9"/>
    <n v="1"/>
    <n v="0.37840000000000001"/>
    <n v="1.52286432"/>
    <n v="1.45"/>
    <n v="35461"/>
    <x v="3"/>
    <n v="4.7846890000000003E-2"/>
    <x v="545"/>
    <m/>
    <m/>
    <n v="4.7846889952153103E-2"/>
    <n v="0.43062200956937791"/>
    <n v="0.43062200956937791"/>
  </r>
  <r>
    <x v="1"/>
    <s v="betsy@blackboxmediaus.com"/>
    <s v="Black Box Media dba Local Media Advisor"/>
    <s v="bea86ea5f9fa9461df3a7697bd74be77"/>
    <s v="greatfallstribune.com BTF 300x250"/>
    <x v="24"/>
    <n v="0"/>
    <n v="0.53410000000000002"/>
    <n v="0.19389999999999999"/>
    <n v="9"/>
    <n v="0"/>
    <n v="0.36299999999999999"/>
    <n v="1.4953942499999999"/>
    <n v="1.45"/>
    <n v="35461"/>
    <x v="3"/>
    <n v="3.0356042900000001E-2"/>
    <x v="546"/>
    <m/>
    <m/>
    <n v="3.0356042872982599E-2"/>
    <n v="0.27320438585684337"/>
    <n v="0.27320438585684337"/>
  </r>
  <r>
    <x v="1"/>
    <s v="betsy@blackboxmediaus.com"/>
    <s v="Black Box Media dba Local Media Advisor"/>
    <s v="d0fac6434b30cdf9111cfbadcff2ad97"/>
    <s v="Kearneyhub.com BTF 300x250"/>
    <x v="1"/>
    <n v="0"/>
    <n v="0.31540000000000001"/>
    <n v="0.15190000000000001"/>
    <n v="9"/>
    <n v="2"/>
    <n v="0.48180000000000001"/>
    <n v="2.01711331"/>
    <n v="1.5"/>
    <n v="35461"/>
    <x v="3"/>
    <n v="0.25636304310000002"/>
    <x v="2"/>
    <m/>
    <m/>
    <n v="0.25"/>
    <n v="2.25"/>
    <n v="2.25"/>
  </r>
  <r>
    <x v="1"/>
    <s v="betsy@blackboxmediaus.com"/>
    <s v="Black Box Media dba Local Media Advisor"/>
    <s v="e322e40a1e200f910a63bd3c68b32759"/>
    <s v="greatfallstribune.com ATF 300x250"/>
    <x v="24"/>
    <n v="0"/>
    <n v="0.49490000000000001"/>
    <n v="0.15840000000000001"/>
    <n v="9"/>
    <n v="2"/>
    <n v="0.32"/>
    <n v="1.8276499799999999"/>
    <n v="1.45"/>
    <n v="35461"/>
    <x v="3"/>
    <n v="0.2066314568"/>
    <x v="547"/>
    <m/>
    <m/>
    <n v="0.206631456847404"/>
    <n v="1.8596831116266359"/>
    <n v="1.8596831116266359"/>
  </r>
  <r>
    <x v="1"/>
    <s v="betsy@blackboxmediaus.com"/>
    <s v="Black Box Media dba Local Media Advisor"/>
    <s v="ed11345555df3572eca5179f60d2cb81"/>
    <s v="Newbernsj.com ATF 728x90"/>
    <x v="10"/>
    <n v="0"/>
    <n v="0.66610000000000003"/>
    <n v="0.14510000000000001"/>
    <n v="9"/>
    <n v="1"/>
    <n v="0.21779999999999999"/>
    <n v="2.00216642"/>
    <n v="1.55"/>
    <n v="35461"/>
    <x v="5"/>
    <n v="0.22583857960000001"/>
    <x v="17"/>
    <m/>
    <m/>
    <n v="0.15"/>
    <n v="1.3499999999999999"/>
    <n v="1.3499999999999999"/>
  </r>
  <r>
    <x v="1"/>
    <s v="betsy@blackboxmediaus.com"/>
    <s v="Black Box Media dba Local Media Advisor"/>
    <s v="ee50249c7e977a48e255fa8a572e27f2"/>
    <s v="coloradoan.com BTF 728x90"/>
    <x v="20"/>
    <n v="0"/>
    <n v="0.78110000000000002"/>
    <n v="0.16200000000000001"/>
    <n v="9"/>
    <n v="2"/>
    <n v="0.2074"/>
    <n v="1.8406525600000001"/>
    <n v="1.45"/>
    <n v="35461"/>
    <x v="3"/>
    <n v="0.21223590279999999"/>
    <x v="401"/>
    <m/>
    <m/>
    <n v="0.17999999999999899"/>
    <n v="1.619999999999991"/>
    <n v="1.619999999999991"/>
  </r>
  <r>
    <x v="1"/>
    <s v="betsy@blackboxmediaus.com"/>
    <s v="Black Box Media dba Local Media Advisor"/>
    <s v="fde4fd73f78d2592321aeebbc05241e0"/>
    <s v="citizen-times.com BTF 728x90"/>
    <x v="24"/>
    <n v="0"/>
    <n v="0.64570000000000005"/>
    <n v="0.1731"/>
    <n v="9"/>
    <n v="2"/>
    <n v="0.26800000000000002"/>
    <n v="1.8024762700000001"/>
    <n v="1.45"/>
    <n v="35461"/>
    <x v="3"/>
    <n v="0.1955511288"/>
    <x v="548"/>
    <m/>
    <m/>
    <n v="0.195551128818061"/>
    <n v="1.7599601593625489"/>
    <n v="1.7599601593625489"/>
  </r>
  <r>
    <x v="1"/>
    <s v="betsy@blackboxmediaus.com"/>
    <s v="Black Box Media dba Local Media Advisor"/>
    <s v="ff25184c89baf20f5cc69a9314b47119"/>
    <s v="Mcdowellnews.com BH Media A 300x250"/>
    <x v="1"/>
    <n v="0"/>
    <n v="0.376"/>
    <n v="0.12839999999999999"/>
    <n v="9"/>
    <n v="2"/>
    <n v="0.34139999999999998"/>
    <n v="2.2283806300000002"/>
    <n v="1.55"/>
    <n v="35461"/>
    <x v="3"/>
    <n v="0.30442762960000003"/>
    <x v="2"/>
    <m/>
    <m/>
    <n v="0.25"/>
    <n v="2.25"/>
    <n v="2.25"/>
  </r>
  <r>
    <x v="1"/>
    <s v="betsy@blackboxmediaus.com"/>
    <s v="Black Box Media dba Local Media Advisor"/>
    <s v="006068e9f1c7b989cd15d95343b248e1"/>
    <s v="chillicothegazette.com BTF 300x250"/>
    <x v="9"/>
    <n v="0"/>
    <n v="0.45879999999999999"/>
    <n v="0.18490000000000001"/>
    <n v="8"/>
    <n v="0"/>
    <n v="0.40310000000000001"/>
    <n v="1.50397837"/>
    <n v="1.45"/>
    <n v="35461"/>
    <x v="3"/>
    <n v="3.58903899E-2"/>
    <x v="549"/>
    <m/>
    <m/>
    <n v="3.5890389850531598E-2"/>
    <n v="0.28712311880425279"/>
    <n v="0.28712311880425279"/>
  </r>
  <r>
    <x v="1"/>
    <s v="betsy@blackboxmediaus.com"/>
    <s v="Black Box Media dba Local Media Advisor"/>
    <s v="08f7e5b15a8e7ee3e4f871e43705c176"/>
    <s v="coloradoan.com ATF 300x250"/>
    <x v="5"/>
    <n v="0"/>
    <n v="0.3362"/>
    <n v="0.12909999999999999"/>
    <n v="8"/>
    <n v="2"/>
    <n v="0.38390000000000002"/>
    <n v="1.99225235"/>
    <n v="1.45"/>
    <n v="35461"/>
    <x v="5"/>
    <n v="0.27218055559999998"/>
    <x v="46"/>
    <m/>
    <m/>
    <n v="0.2"/>
    <n v="1.6"/>
    <n v="1.6"/>
  </r>
  <r>
    <x v="1"/>
    <s v="betsy@blackboxmediaus.com"/>
    <s v="Black Box Media dba Local Media Advisor"/>
    <s v="0d74b0cb40835957b4f48335d7be3f0d"/>
    <s v="Greenbaypressgazette.com BTF 300x250"/>
    <x v="9"/>
    <n v="0"/>
    <n v="0.57389999999999997"/>
    <n v="0.14649999999999999"/>
    <n v="8"/>
    <n v="2"/>
    <n v="0.25530000000000003"/>
    <n v="1.7924914700000001"/>
    <n v="1.45"/>
    <n v="35461"/>
    <x v="5"/>
    <n v="0.1910700685"/>
    <x v="550"/>
    <m/>
    <m/>
    <n v="0.191070068545316"/>
    <n v="1.528560548362528"/>
    <n v="1.528560548362528"/>
  </r>
  <r>
    <x v="1"/>
    <s v="betsy@blackboxmediaus.com"/>
    <s v="Black Box Media dba Local Media Advisor"/>
    <s v="1f3dcb89eef30750fd19a054b242a611"/>
    <s v="tallahassee.com BTF 300x250"/>
    <x v="9"/>
    <n v="0"/>
    <n v="0.4909"/>
    <n v="0.1406"/>
    <n v="8"/>
    <n v="1"/>
    <n v="0.2863"/>
    <n v="1.7861280500000001"/>
    <n v="1.45"/>
    <n v="35461"/>
    <x v="5"/>
    <n v="0.18818810280000001"/>
    <x v="551"/>
    <m/>
    <m/>
    <n v="0.18818810275667799"/>
    <n v="1.505504822053424"/>
    <n v="1.505504822053424"/>
  </r>
  <r>
    <x v="1"/>
    <s v="betsy@blackboxmediaus.com"/>
    <s v="Black Box Media dba Local Media Advisor"/>
    <s v="1fe6ccd222d479d4a3f972835f8defd0"/>
    <s v="Mountaineagle.com 300x250"/>
    <x v="1"/>
    <n v="0"/>
    <n v="0.43530000000000002"/>
    <n v="0.1431"/>
    <n v="8"/>
    <n v="2"/>
    <n v="0.32869999999999999"/>
    <n v="1.9122815799999999"/>
    <n v="1.5"/>
    <n v="35461"/>
    <x v="3"/>
    <n v="0.2155966896"/>
    <x v="552"/>
    <m/>
    <m/>
    <n v="0.215596689554343"/>
    <n v="1.724773516434744"/>
    <n v="1.724773516434744"/>
  </r>
  <r>
    <x v="1"/>
    <s v="betsy@blackboxmediaus.com"/>
    <s v="Black Box Media dba Local Media Advisor"/>
    <s v="327eed402f01063b97a26766dc967328"/>
    <s v="Independenttribune.com ATF 300x250"/>
    <x v="1"/>
    <n v="0"/>
    <n v="0.24990000000000001"/>
    <n v="0.13439999999999999"/>
    <n v="8"/>
    <n v="2"/>
    <n v="0.53800000000000003"/>
    <n v="2.1006376200000001"/>
    <n v="1.55"/>
    <n v="35461"/>
    <x v="3"/>
    <n v="0.26212880049999998"/>
    <x v="2"/>
    <m/>
    <m/>
    <n v="0.25"/>
    <n v="2"/>
    <n v="2"/>
  </r>
  <r>
    <x v="1"/>
    <s v="betsy@blackboxmediaus.com"/>
    <s v="Black Box Media dba Local Media Advisor"/>
    <s v="335059b52a9b864e37d26c85de166eee"/>
    <s v="Fox13now.com ATF 300x250"/>
    <x v="5"/>
    <n v="0"/>
    <n v="0.53610000000000002"/>
    <n v="0.14610000000000001"/>
    <n v="8"/>
    <n v="1"/>
    <n v="0.27250000000000002"/>
    <n v="1.8324694399999999"/>
    <n v="1.5"/>
    <n v="35461"/>
    <x v="5"/>
    <n v="0.1814324598"/>
    <x v="553"/>
    <m/>
    <m/>
    <n v="0.181432459838821"/>
    <n v="1.451459678710568"/>
    <n v="1.451459678710568"/>
  </r>
  <r>
    <x v="1"/>
    <s v="betsy@blackboxmediaus.com"/>
    <s v="Black Box Media dba Local Media Advisor"/>
    <s v="3a47d199204bf68fb7cd8dda1f4abcfa"/>
    <s v="coloradoan.com BTF 300x250"/>
    <x v="5"/>
    <n v="0"/>
    <n v="0.41789999999999999"/>
    <n v="0.13289999999999999"/>
    <n v="8"/>
    <n v="2"/>
    <n v="0.31790000000000002"/>
    <n v="1.9151612899999999"/>
    <n v="1.45"/>
    <n v="35461"/>
    <x v="5"/>
    <n v="0.2428836113"/>
    <x v="46"/>
    <m/>
    <m/>
    <n v="0.2"/>
    <n v="1.6"/>
    <n v="1.6"/>
  </r>
  <r>
    <x v="1"/>
    <s v="betsy@blackboxmediaus.com"/>
    <s v="Black Box Media dba Local Media Advisor"/>
    <s v="4944fe42fc55e328d9a60a92432008cb"/>
    <s v="Thestarpress.com BTF 728x90"/>
    <x v="24"/>
    <n v="0"/>
    <n v="0.62970000000000004"/>
    <n v="0.1431"/>
    <n v="8"/>
    <n v="2"/>
    <n v="0.2273"/>
    <n v="1.8080339299999999"/>
    <n v="1.45"/>
    <n v="35461"/>
    <x v="3"/>
    <n v="0.19802390089999999"/>
    <x v="554"/>
    <m/>
    <m/>
    <n v="0.19802390086385299"/>
    <n v="1.5841912069108239"/>
    <n v="1.5841912069108239"/>
  </r>
  <r>
    <x v="1"/>
    <s v="betsy@blackboxmediaus.com"/>
    <s v="Black Box Media dba Local Media Advisor"/>
    <s v="53c93f764304040d4f201357c38e3fb9"/>
    <s v="Gadsdentimes.com ATF HMG-Gadsden 728x90"/>
    <x v="5"/>
    <n v="0"/>
    <n v="0.52639999999999998"/>
    <n v="0.13689999999999999"/>
    <n v="8"/>
    <n v="2"/>
    <n v="0.26"/>
    <n v="1.9893528199999999"/>
    <n v="1.55"/>
    <n v="35461"/>
    <x v="5"/>
    <n v="0.2208521356"/>
    <x v="8"/>
    <m/>
    <m/>
    <n v="0.19999999999999901"/>
    <n v="1.5999999999999921"/>
    <n v="1.5999999999999921"/>
  </r>
  <r>
    <x v="1"/>
    <s v="betsy@blackboxmediaus.com"/>
    <s v="Black Box Media dba Local Media Advisor"/>
    <s v="53dcd5d9a85e39a95e8edd2e2d072ddc"/>
    <s v="Pix11.com ATF 300x250"/>
    <x v="9"/>
    <n v="0"/>
    <n v="0.53180000000000005"/>
    <n v="0.1351"/>
    <n v="8"/>
    <n v="2"/>
    <n v="0.25409999999999999"/>
    <n v="1.9402748400000001"/>
    <n v="1.5"/>
    <n v="35461"/>
    <x v="5"/>
    <n v="0.22691364750000001"/>
    <x v="555"/>
    <m/>
    <m/>
    <n v="0.22691364750749099"/>
    <n v="1.8153091800599279"/>
    <n v="1.8153091800599279"/>
  </r>
  <r>
    <x v="1"/>
    <s v="betsy@blackboxmediaus.com"/>
    <s v="Black Box Media dba Local Media Advisor"/>
    <s v="6c56a149a24d32f937521110b4fccca9"/>
    <s v="postcrescent.com BTF 300x250"/>
    <x v="10"/>
    <n v="0"/>
    <n v="0.51180000000000003"/>
    <n v="0.14929999999999999"/>
    <n v="8"/>
    <n v="1"/>
    <n v="0.29170000000000001"/>
    <n v="1.80301435"/>
    <n v="1.45"/>
    <n v="35461"/>
    <x v="5"/>
    <n v="0.19579120559999999"/>
    <x v="17"/>
    <m/>
    <m/>
    <n v="0.15"/>
    <n v="1.2"/>
    <n v="1.2"/>
  </r>
  <r>
    <x v="1"/>
    <s v="betsy@blackboxmediaus.com"/>
    <s v="Black Box Media dba Local Media Advisor"/>
    <s v="9be2208cee64fdb422d413620b4054cb"/>
    <s v="marshfieldnewsherald.com BTF 300x250"/>
    <x v="10"/>
    <n v="0"/>
    <n v="0.41849999999999998"/>
    <n v="0.1736"/>
    <n v="8"/>
    <n v="0"/>
    <n v="0.41470000000000001"/>
    <n v="1.5183127599999999"/>
    <n v="1.45"/>
    <n v="35461"/>
    <x v="5"/>
    <n v="4.49925464E-2"/>
    <x v="556"/>
    <m/>
    <m/>
    <n v="4.4992546415503397E-2"/>
    <n v="0.35994037132402718"/>
    <n v="0.35994037132402718"/>
  </r>
  <r>
    <x v="1"/>
    <s v="betsy@blackboxmediaus.com"/>
    <s v="Black Box Media dba Local Media Advisor"/>
    <s v="9f2b8612b0af64168f863e7308636c91"/>
    <s v="lansingstatejournal.com ATF 300x250"/>
    <x v="10"/>
    <n v="0"/>
    <n v="0.253"/>
    <n v="0.1351"/>
    <n v="8"/>
    <n v="1"/>
    <n v="0.53420000000000001"/>
    <n v="1.89783298"/>
    <n v="1.45"/>
    <n v="35461"/>
    <x v="5"/>
    <n v="0.23597070210000001"/>
    <x v="17"/>
    <m/>
    <m/>
    <n v="0.15"/>
    <n v="1.2"/>
    <n v="1.2"/>
  </r>
  <r>
    <x v="1"/>
    <s v="betsy@blackboxmediaus.com"/>
    <s v="Black Box Media dba Local Media Advisor"/>
    <s v="a5d7d29128dcc448331382e1a2dc3e6b"/>
    <s v="Mooresvilletribune.com BTF 300x250"/>
    <x v="1"/>
    <n v="0"/>
    <n v="0.2462"/>
    <n v="0.1298"/>
    <n v="8"/>
    <n v="2"/>
    <n v="0.52710000000000001"/>
    <n v="2.0305448500000001"/>
    <n v="1.5"/>
    <n v="35461"/>
    <x v="3"/>
    <n v="0.26128201649999999"/>
    <x v="2"/>
    <m/>
    <m/>
    <n v="0.25"/>
    <n v="2"/>
    <n v="2"/>
  </r>
  <r>
    <x v="1"/>
    <s v="betsy@blackboxmediaus.com"/>
    <s v="Black Box Media dba Local Media Advisor"/>
    <s v="f3a15eb47ac050d15d7b608f718ba3b6"/>
    <s v="Krem.com ATF 728x90"/>
    <x v="9"/>
    <n v="0"/>
    <n v="0.44180000000000003"/>
    <n v="0.14960000000000001"/>
    <n v="8"/>
    <n v="2"/>
    <n v="0.3387"/>
    <n v="1.81207637"/>
    <n v="1.4"/>
    <n v="35461"/>
    <x v="3"/>
    <n v="0.22740563180000001"/>
    <x v="557"/>
    <m/>
    <m/>
    <n v="0.227405631799383"/>
    <n v="1.819245054395064"/>
    <n v="1.819245054395064"/>
  </r>
  <r>
    <x v="1"/>
    <s v="betsy@blackboxmediaus.com"/>
    <s v="Black Box Media dba Local Media Advisor"/>
    <s v="170cfdf2a6bfac3bf324b52f920ecb89"/>
    <s v="Jdnews.com ATF 728x90"/>
    <x v="20"/>
    <n v="0"/>
    <n v="0.60370000000000001"/>
    <n v="0.12670000000000001"/>
    <n v="7"/>
    <n v="1"/>
    <n v="0.2099"/>
    <n v="1.96031567"/>
    <n v="1.55"/>
    <n v="35461"/>
    <x v="5"/>
    <n v="0.2093110191"/>
    <x v="255"/>
    <m/>
    <m/>
    <n v="0.18"/>
    <n v="1.26"/>
    <n v="1.26"/>
  </r>
  <r>
    <x v="1"/>
    <s v="betsy@blackboxmediaus.com"/>
    <s v="Black Box Media dba Local Media Advisor"/>
    <s v="1a70de1e132e1f51904c7bdb4d77d5b5"/>
    <s v="Wdtimes.com BENN ATF 300x250"/>
    <x v="1"/>
    <n v="0"/>
    <n v="0.2409"/>
    <n v="0.1216"/>
    <n v="7"/>
    <n v="2"/>
    <n v="0.50460000000000005"/>
    <n v="1.8354289100000001"/>
    <n v="1.4"/>
    <n v="35461"/>
    <x v="3"/>
    <n v="0.2372355069"/>
    <x v="558"/>
    <m/>
    <m/>
    <n v="0.23723550689842801"/>
    <n v="1.6606485482889961"/>
    <n v="1.6606485482889961"/>
  </r>
  <r>
    <x v="1"/>
    <s v="betsy@blackboxmediaus.com"/>
    <s v="Black Box Media dba Local Media Advisor"/>
    <s v="259b5e52b1ea09f441a0f9a4333a6c2f"/>
    <s v="delmarvanow.com ATF 300x250"/>
    <x v="10"/>
    <n v="0"/>
    <n v="0.35820000000000002"/>
    <n v="0.1585"/>
    <n v="7"/>
    <n v="0"/>
    <n v="0.4425"/>
    <n v="1.50851735"/>
    <n v="1.45"/>
    <n v="35461"/>
    <x v="5"/>
    <n v="3.8791300700000003E-2"/>
    <x v="559"/>
    <m/>
    <m/>
    <n v="3.8791300710999503E-2"/>
    <n v="0.27153910497699651"/>
    <n v="0.27153910497699651"/>
  </r>
  <r>
    <x v="1"/>
    <s v="betsy@blackboxmediaus.com"/>
    <s v="Black Box Media dba Local Media Advisor"/>
    <s v="2dc1b045df38f7212065ebe0a6bc4bdf"/>
    <s v="pal-item.com BTF 728x90"/>
    <x v="24"/>
    <n v="0"/>
    <n v="0.47170000000000001"/>
    <n v="0.14949999999999999"/>
    <n v="7"/>
    <n v="1"/>
    <n v="0.31690000000000002"/>
    <n v="1.5303869999999999"/>
    <n v="1.45"/>
    <n v="35461"/>
    <x v="3"/>
    <n v="5.2527239199999999E-2"/>
    <x v="560"/>
    <m/>
    <m/>
    <n v="5.2527239236989098E-2"/>
    <n v="0.36769067465892369"/>
    <n v="0.36769067465892369"/>
  </r>
  <r>
    <x v="1"/>
    <s v="betsy@blackboxmediaus.com"/>
    <s v="Black Box Media dba Local Media Advisor"/>
    <s v="34952b7ac4debdbf2ff75b64e811aa0a"/>
    <s v="Hometownlife.com BTF 728x90"/>
    <x v="24"/>
    <n v="0"/>
    <n v="0.47810000000000002"/>
    <n v="0.1646"/>
    <n v="7"/>
    <n v="0"/>
    <n v="0.34420000000000001"/>
    <n v="1.51289063"/>
    <n v="1.45"/>
    <n v="35461"/>
    <x v="3"/>
    <n v="4.1569842500000002E-2"/>
    <x v="561"/>
    <m/>
    <m/>
    <n v="4.1569842499354498E-2"/>
    <n v="0.29098889749548151"/>
    <n v="0.29098889749548151"/>
  </r>
  <r>
    <x v="1"/>
    <s v="betsy@blackboxmediaus.com"/>
    <s v="Black Box Media dba Local Media Advisor"/>
    <s v="35e92defad260de440fa6e5fe58883fa"/>
    <s v="Newschief.com BTF 160x600"/>
    <x v="5"/>
    <n v="0"/>
    <n v="0.29620000000000002"/>
    <n v="0.111"/>
    <n v="7"/>
    <n v="1"/>
    <n v="0.37469999999999998"/>
    <n v="1.9939510899999999"/>
    <n v="1.5"/>
    <n v="35461"/>
    <x v="5"/>
    <n v="0.2477247789"/>
    <x v="46"/>
    <m/>
    <m/>
    <n v="0.2"/>
    <n v="1.4000000000000001"/>
    <n v="1.4000000000000001"/>
  </r>
  <r>
    <x v="1"/>
    <s v="betsy@blackboxmediaus.com"/>
    <s v="Black Box Media dba Local Media Advisor"/>
    <s v="3a13fca45b75e79e8e42b1b05435d87d"/>
    <s v="Mcdowellnews.com BH Media A 728x90"/>
    <x v="1"/>
    <n v="0"/>
    <n v="0.2666"/>
    <n v="9.4899999999999998E-2"/>
    <n v="7"/>
    <n v="2"/>
    <n v="0.35610000000000003"/>
    <n v="2.3075996999999999"/>
    <n v="1.55"/>
    <n v="35461"/>
    <x v="3"/>
    <n v="0.32830637800000001"/>
    <x v="2"/>
    <m/>
    <m/>
    <n v="0.25"/>
    <n v="1.75"/>
    <n v="1.75"/>
  </r>
  <r>
    <x v="1"/>
    <s v="betsy@blackboxmediaus.com"/>
    <s v="Black Box Media dba Local Media Advisor"/>
    <s v="440f24b6fd4a6b9fdfb3ddfee8c094f1"/>
    <s v="Waynetimes.com BENN BTF 160x600"/>
    <x v="1"/>
    <n v="0"/>
    <n v="0.17069999999999999"/>
    <n v="0.107"/>
    <n v="7"/>
    <n v="2"/>
    <n v="0.62680000000000002"/>
    <n v="2.0554072099999998"/>
    <n v="1.5"/>
    <n v="35461"/>
    <x v="3"/>
    <n v="0.27021760309999998"/>
    <x v="2"/>
    <m/>
    <m/>
    <n v="0.25"/>
    <n v="1.75"/>
    <n v="1.75"/>
  </r>
  <r>
    <x v="1"/>
    <s v="betsy@blackboxmediaus.com"/>
    <s v="Black Box Media dba Local Media Advisor"/>
    <s v="47dbf9761d5340b1ef536d4adc5a51fa"/>
    <s v="Indystar.com ATF 728x90"/>
    <x v="9"/>
    <n v="0"/>
    <n v="0.49259999999999998"/>
    <n v="0.16120000000000001"/>
    <n v="7"/>
    <n v="1"/>
    <n v="0.32729999999999998"/>
    <n v="1.50664599"/>
    <n v="1.45"/>
    <n v="35461"/>
    <x v="3"/>
    <n v="3.7597412099999998E-2"/>
    <x v="562"/>
    <m/>
    <m/>
    <n v="3.75974121452727E-2"/>
    <n v="0.26318188501690892"/>
    <n v="0.26318188501690892"/>
  </r>
  <r>
    <x v="1"/>
    <s v="betsy@blackboxmediaus.com"/>
    <s v="Black Box Media dba Local Media Advisor"/>
    <s v="5223b969a26d6baf11e8660a6b8d9907"/>
    <s v="Lex18.com BTF 300x250"/>
    <x v="1"/>
    <n v="0"/>
    <n v="0.23139999999999999"/>
    <n v="0.1196"/>
    <n v="7"/>
    <n v="2"/>
    <n v="0.51700000000000002"/>
    <n v="1.98483582"/>
    <n v="1.5"/>
    <n v="35461"/>
    <x v="3"/>
    <n v="0.2442699874"/>
    <x v="563"/>
    <m/>
    <m/>
    <n v="0.244269987366901"/>
    <n v="1.7098899115683071"/>
    <n v="1.7098899115683071"/>
  </r>
  <r>
    <x v="1"/>
    <s v="betsy@blackboxmediaus.com"/>
    <s v="Black Box Media dba Local Media Advisor"/>
    <s v="617b3e63c14847292d6e7e5558efff32"/>
    <s v="Lohud.com 728x90"/>
    <x v="1"/>
    <n v="0"/>
    <n v="0.50760000000000005"/>
    <n v="0.11360000000000001"/>
    <n v="7"/>
    <n v="2"/>
    <n v="0.22370000000000001"/>
    <n v="1.9089308199999999"/>
    <n v="1.45"/>
    <n v="35461"/>
    <x v="3"/>
    <n v="0.24041249340000001"/>
    <x v="564"/>
    <m/>
    <m/>
    <n v="0.24041249341064799"/>
    <n v="1.682887453874536"/>
    <n v="1.682887453874536"/>
  </r>
  <r>
    <x v="1"/>
    <s v="betsy@blackboxmediaus.com"/>
    <s v="Black Box Media dba Local Media Advisor"/>
    <s v="696a44ce2f58deb3518ace4f8e93ae71"/>
    <s v="newarkadvocate.com BTF 728x90"/>
    <x v="24"/>
    <n v="0"/>
    <n v="0.60460000000000003"/>
    <n v="0.16309999999999999"/>
    <n v="7"/>
    <n v="1"/>
    <n v="0.2697"/>
    <n v="1.5136224300000001"/>
    <n v="1.45"/>
    <n v="35461"/>
    <x v="3"/>
    <n v="4.2033221400000001E-2"/>
    <x v="565"/>
    <m/>
    <m/>
    <n v="4.2033221437666399E-2"/>
    <n v="0.29423255006366478"/>
    <n v="0.29423255006366478"/>
  </r>
  <r>
    <x v="1"/>
    <s v="betsy@blackboxmediaus.com"/>
    <s v="Black Box Media dba Local Media Advisor"/>
    <s v="6d0f24c2f35d52978239af64176dc472"/>
    <s v="greenbaypressgazette.com BTF 728x90"/>
    <x v="24"/>
    <n v="0"/>
    <n v="0.46779999999999999"/>
    <n v="0.1255"/>
    <n v="7"/>
    <n v="2"/>
    <n v="0.26829999999999998"/>
    <n v="1.82077405"/>
    <n v="1.45"/>
    <n v="35461"/>
    <x v="3"/>
    <n v="0.20363539750000001"/>
    <x v="566"/>
    <m/>
    <m/>
    <n v="0.203635397455534"/>
    <n v="1.4254477821887379"/>
    <n v="1.4254477821887379"/>
  </r>
  <r>
    <x v="1"/>
    <s v="betsy@blackboxmediaus.com"/>
    <s v="Black Box Media dba Local Media Advisor"/>
    <s v="7ab6b0538c83a63f0ca30497c7c5914e"/>
    <s v="Gadsdentimes.com BTF HMG-Gadsden 160x600"/>
    <x v="5"/>
    <n v="0"/>
    <n v="0.48980000000000001"/>
    <n v="0.12790000000000001"/>
    <n v="7"/>
    <n v="1"/>
    <n v="0.26119999999999999"/>
    <n v="1.92132887"/>
    <n v="1.5"/>
    <n v="35461"/>
    <x v="5"/>
    <n v="0.21929034319999999"/>
    <x v="46"/>
    <m/>
    <m/>
    <n v="0.2"/>
    <n v="1.4000000000000001"/>
    <n v="1.4000000000000001"/>
  </r>
  <r>
    <x v="1"/>
    <s v="betsy@blackboxmediaus.com"/>
    <s v="Black Box Media dba Local Media Advisor"/>
    <s v="7bfb207f8049a9f2f43f0bbaa40b73b8"/>
    <s v="Chicagoweathercenter.com ATF 728x90"/>
    <x v="1"/>
    <n v="0"/>
    <n v="0.2621"/>
    <n v="0.10979999999999999"/>
    <n v="7"/>
    <n v="2"/>
    <n v="0.41880000000000001"/>
    <n v="2.05836044"/>
    <n v="1.5"/>
    <n v="35461"/>
    <x v="5"/>
    <n v="0.27126465849999998"/>
    <x v="23"/>
    <m/>
    <m/>
    <n v="0.249999999999999"/>
    <n v="1.7499999999999929"/>
    <n v="1.7499999999999929"/>
  </r>
  <r>
    <x v="1"/>
    <s v="betsy@blackboxmediaus.com"/>
    <s v="Black Box Media dba Local Media Advisor"/>
    <s v="ac47a456afdf98cc74c3bacc1cbf189f"/>
    <s v="Cw39.com Tribune B 728x90"/>
    <x v="1"/>
    <n v="0"/>
    <n v="0.53469999999999995"/>
    <n v="9.8400000000000001E-2"/>
    <n v="7"/>
    <n v="2"/>
    <n v="0.18390000000000001"/>
    <n v="2.2875817000000001"/>
    <n v="1.5"/>
    <n v="35461"/>
    <x v="3"/>
    <n v="0.34428571429999999"/>
    <x v="2"/>
    <m/>
    <m/>
    <n v="0.25"/>
    <n v="1.75"/>
    <n v="1.75"/>
  </r>
  <r>
    <x v="1"/>
    <s v="betsy@blackboxmediaus.com"/>
    <s v="Black Box Media dba Local Media Advisor"/>
    <s v="ca4aa64d5457f81d8acc393d5a17ffb5"/>
    <s v="pal-item.com BTF 300x250"/>
    <x v="24"/>
    <n v="0"/>
    <n v="0.44800000000000001"/>
    <n v="0.14990000000000001"/>
    <n v="7"/>
    <n v="1"/>
    <n v="0.33450000000000002"/>
    <n v="1.5020495700000001"/>
    <n v="1.45"/>
    <n v="35461"/>
    <x v="3"/>
    <n v="3.46523657E-2"/>
    <x v="567"/>
    <m/>
    <m/>
    <n v="3.4652365690349997E-2"/>
    <n v="0.24256655983244998"/>
    <n v="0.24256655983244998"/>
  </r>
  <r>
    <x v="1"/>
    <s v="betsy@blackboxmediaus.com"/>
    <s v="Black Box Media dba Local Media Advisor"/>
    <s v="d26b211acde7d04f5605e4c9a2f5fdf7"/>
    <s v="Desmoinesregister.com ATF 728x90"/>
    <x v="10"/>
    <n v="0"/>
    <n v="0.71299999999999997"/>
    <n v="0.13170000000000001"/>
    <n v="7"/>
    <n v="1"/>
    <n v="0.1847"/>
    <n v="1.73752711"/>
    <n v="1.45"/>
    <n v="35461"/>
    <x v="5"/>
    <n v="0.1654806492"/>
    <x v="17"/>
    <m/>
    <m/>
    <n v="0.15"/>
    <n v="1.05"/>
    <n v="1.05"/>
  </r>
  <r>
    <x v="1"/>
    <s v="betsy@blackboxmediaus.com"/>
    <s v="Black Box Media dba Local Media Advisor"/>
    <s v="eb02961869b262b045a31734fcc28576"/>
    <s v="Waynetimes.com BENN BTF 300x250"/>
    <x v="1"/>
    <n v="0"/>
    <n v="0.2263"/>
    <n v="0.12239999999999999"/>
    <n v="7"/>
    <n v="2"/>
    <n v="0.54069999999999996"/>
    <n v="1.9559836500000001"/>
    <n v="1.5"/>
    <n v="35461"/>
    <x v="3"/>
    <n v="0.2331224258"/>
    <x v="568"/>
    <m/>
    <m/>
    <n v="0.233122425834178"/>
    <n v="1.631856980839246"/>
    <n v="1.631856980839246"/>
  </r>
  <r>
    <x v="1"/>
    <s v="betsy@blackboxmediaus.com"/>
    <s v="Black Box Media dba Local Media Advisor"/>
    <s v="f9a1942633c18726ac400602a3f67309"/>
    <s v="Independenttribune.com ATF 728x90"/>
    <x v="1"/>
    <n v="0"/>
    <n v="0.20899999999999999"/>
    <n v="0.11700000000000001"/>
    <n v="7"/>
    <n v="2"/>
    <n v="0.55979999999999996"/>
    <n v="2.0598290600000002"/>
    <n v="1.55"/>
    <n v="35461"/>
    <x v="3"/>
    <n v="0.24751037340000001"/>
    <x v="569"/>
    <m/>
    <m/>
    <n v="0.247510373443983"/>
    <n v="1.732572614107881"/>
    <n v="1.732572614107881"/>
  </r>
  <r>
    <x v="1"/>
    <s v="betsy@blackboxmediaus.com"/>
    <s v="Black Box Media dba Local Media Advisor"/>
    <s v="fed2c4ee63923aca99f06d338efea791"/>
    <s v="greatfallstribune.com BTF 728x90"/>
    <x v="24"/>
    <n v="0"/>
    <n v="0.53910000000000002"/>
    <n v="0.15049999999999999"/>
    <n v="7"/>
    <n v="0"/>
    <n v="0.2792"/>
    <n v="1.50166113"/>
    <n v="1.45"/>
    <n v="35461"/>
    <x v="3"/>
    <n v="3.4402654900000003E-2"/>
    <x v="570"/>
    <m/>
    <m/>
    <n v="3.4402654867256598E-2"/>
    <n v="0.24081858407079618"/>
    <n v="0.24081858407079618"/>
  </r>
  <r>
    <x v="1"/>
    <s v="betsy@blackboxmediaus.com"/>
    <s v="Black Box Media dba Local Media Advisor"/>
    <s v="38431f4d09f1bd883a8205cdcc518a6b"/>
    <s v="Wilmingtonmugshots.com BTF 728x90"/>
    <x v="9"/>
    <n v="0"/>
    <n v="0.84089999999999998"/>
    <n v="0.1234"/>
    <n v="6"/>
    <n v="1"/>
    <n v="0.14680000000000001"/>
    <n v="1.7516203699999999"/>
    <n v="1.5"/>
    <n v="35461"/>
    <x v="3"/>
    <n v="0.14365005950000001"/>
    <x v="571"/>
    <m/>
    <m/>
    <n v="0.14365005946874501"/>
    <n v="0.86190035681247013"/>
    <n v="0.86190035681247013"/>
  </r>
  <r>
    <x v="1"/>
    <s v="betsy@blackboxmediaus.com"/>
    <s v="Black Box Media dba Local Media Advisor"/>
    <s v="47d393cd02cf8b0a3bc8ebde2d857a49"/>
    <s v="democratandchronicle.com ATF 300x250"/>
    <x v="9"/>
    <n v="0"/>
    <n v="0.30349999999999999"/>
    <n v="0.1149"/>
    <n v="6"/>
    <n v="2"/>
    <n v="0.37869999999999998"/>
    <n v="1.88129273"/>
    <n v="1.45"/>
    <n v="35461"/>
    <x v="3"/>
    <n v="0.22925338619999999"/>
    <x v="572"/>
    <m/>
    <m/>
    <n v="0.22925338619094801"/>
    <n v="1.375520317145688"/>
    <n v="1.375520317145688"/>
  </r>
  <r>
    <x v="0"/>
    <s v="jonl@seccosquared.com"/>
    <s v="Secco Squared (yourdailydish.com)"/>
    <s v="## total ##"/>
    <m/>
    <x v="50"/>
    <n v="0.99434873000000001"/>
    <n v="5573.8015999999998"/>
    <n v="900.18470000000002"/>
    <n v="35154"/>
    <n v="9241"/>
    <n v="0.1615"/>
    <n v="1.3017431100000001"/>
    <n v="0.89658899999999997"/>
    <n v="35154"/>
    <x v="0"/>
    <n v="0.31123968099999999"/>
    <x v="573"/>
    <m/>
    <m/>
    <s v=""/>
    <s v=""/>
    <n v="9267.0178804046591"/>
  </r>
  <r>
    <x v="1"/>
    <s v="jonl@seccosquared.com"/>
    <s v="Secco Squared (yourdailydish.com)"/>
    <s v="2c24198bd1f8b8d9bbd15aeab6af581e"/>
    <s v="Definition.org ATF 300x250"/>
    <x v="9"/>
    <n v="1"/>
    <n v="1442.2025000000001"/>
    <n v="255.96639999999999"/>
    <n v="11881"/>
    <n v="3564"/>
    <n v="0.17749999999999999"/>
    <n v="1.5471968599999999"/>
    <n v="1"/>
    <n v="35154"/>
    <x v="3"/>
    <n v="0.35366983419999998"/>
    <x v="21"/>
    <s v="Y"/>
    <m/>
    <n v="0.3"/>
    <n v="3564.2999999999997"/>
    <n v="3564.2999999999997"/>
  </r>
  <r>
    <x v="1"/>
    <s v="jonl@seccosquared.com"/>
    <s v="Secco Squared (yourdailydish.com)"/>
    <s v="43ace35ecc142fe572786c136ab1ccca"/>
    <s v="Definition.org ATF 160x600"/>
    <x v="9"/>
    <n v="1"/>
    <n v="832.30799999999999"/>
    <n v="147.4572"/>
    <n v="6663"/>
    <n v="1999"/>
    <n v="0.1772"/>
    <n v="1.5062652999999999"/>
    <n v="1"/>
    <n v="35154"/>
    <x v="3"/>
    <n v="0.33610633049999999"/>
    <x v="21"/>
    <s v="Y"/>
    <m/>
    <n v="0.3"/>
    <n v="1998.8999999999999"/>
    <n v="1998.8999999999999"/>
  </r>
  <r>
    <x v="1"/>
    <s v="jonl@seccosquared.com"/>
    <s v="Secco Squared (yourdailydish.com)"/>
    <s v="d42847712611c6b5d89e8bc2a23d03e0"/>
    <s v="Yourdailydish.com ATF 300x250"/>
    <x v="1"/>
    <n v="1"/>
    <n v="1026.4327000000001"/>
    <n v="167.6096"/>
    <n v="6086"/>
    <n v="1057"/>
    <n v="0.1633"/>
    <n v="1.210418"/>
    <n v="1"/>
    <n v="35154"/>
    <x v="3"/>
    <n v="0.17383911960000001"/>
    <x v="574"/>
    <s v=""/>
    <m/>
    <n v="0.17383911956540099"/>
    <n v="1057.9848816750305"/>
    <n v="1057.9848816750305"/>
  </r>
  <r>
    <x v="1"/>
    <s v="jonl@seccosquared.com"/>
    <s v="Secco Squared (yourdailydish.com)"/>
    <s v="6829b95882a7ee8b9d3f5356f2090108"/>
    <s v="Definition.org BTF 728x90"/>
    <x v="9"/>
    <n v="1"/>
    <n v="530.63139999999999"/>
    <n v="134.56010000000001"/>
    <n v="3604"/>
    <n v="1081"/>
    <n v="0.25359999999999999"/>
    <n v="0.89274381000000003"/>
    <n v="0.5"/>
    <n v="35154"/>
    <x v="3"/>
    <n v="0.4399289113"/>
    <x v="21"/>
    <s v="Y"/>
    <m/>
    <n v="0.3"/>
    <n v="1081.2"/>
    <n v="1081.2"/>
  </r>
  <r>
    <x v="1"/>
    <s v="jonl@seccosquared.com"/>
    <s v="Secco Squared (yourdailydish.com)"/>
    <s v="8cc59e858cd6408db2de44a0ea82e366"/>
    <s v="Yourdailydish.com ATF 160x600"/>
    <x v="1"/>
    <n v="1"/>
    <n v="520.85810000000004"/>
    <n v="58.305100000000003"/>
    <n v="2235"/>
    <n v="459"/>
    <n v="0.1119"/>
    <n v="1.2777293300000001"/>
    <n v="1"/>
    <n v="35154"/>
    <x v="3"/>
    <n v="0.2173616317"/>
    <x v="575"/>
    <s v=""/>
    <m/>
    <n v="0.21736163165810299"/>
    <n v="485.80324675586019"/>
    <n v="485.80324675586019"/>
  </r>
  <r>
    <x v="1"/>
    <s v="jonl@seccosquared.com"/>
    <s v="Secco Squared (yourdailydish.com)"/>
    <s v="7f3ec4c3632d045699455b852cc51e8c"/>
    <s v="Definition.org ATF 300x600"/>
    <x v="1"/>
    <n v="1"/>
    <n v="327.45269999999999"/>
    <n v="33.248600000000003"/>
    <n v="1611"/>
    <n v="403"/>
    <n v="0.10150000000000001"/>
    <n v="1.6146214299999999"/>
    <n v="1"/>
    <n v="35154"/>
    <x v="3"/>
    <n v="0.3806597766"/>
    <x v="2"/>
    <s v="Y"/>
    <m/>
    <n v="0.25"/>
    <n v="402.75"/>
    <n v="402.75"/>
  </r>
  <r>
    <x v="1"/>
    <s v="jonl@seccosquared.com"/>
    <s v="Secco Squared (yourdailydish.com)"/>
    <s v="12d0c4595084b75ee0f7d9c81c739ada"/>
    <s v="Definition.org ATF 728x90"/>
    <x v="1"/>
    <n v="1"/>
    <n v="235.59790000000001"/>
    <n v="24.051100000000002"/>
    <n v="1017"/>
    <n v="254"/>
    <n v="0.1021"/>
    <n v="1.4095041800000001"/>
    <n v="1"/>
    <n v="35154"/>
    <x v="3"/>
    <n v="0.29053066030000002"/>
    <x v="2"/>
    <s v="Y"/>
    <m/>
    <n v="0.25"/>
    <n v="254.25"/>
    <n v="254.25"/>
  </r>
  <r>
    <x v="1"/>
    <s v="jonl@seccosquared.com"/>
    <s v="Secco Squared (yourdailydish.com)"/>
    <s v="8037b5a881696b294a9e4413a29f38f9"/>
    <s v="Yourdailydish.com ATF 300x600"/>
    <x v="1"/>
    <n v="1"/>
    <n v="222.60810000000001"/>
    <n v="21.091100000000001"/>
    <n v="763"/>
    <n v="130"/>
    <n v="9.4700000000000006E-2"/>
    <n v="1.20588297"/>
    <n v="1"/>
    <n v="35154"/>
    <x v="3"/>
    <n v="0.17073213200000001"/>
    <x v="576"/>
    <s v=""/>
    <m/>
    <n v="0.17073213200950399"/>
    <n v="130.26861672325154"/>
    <n v="130.26861672325154"/>
  </r>
  <r>
    <x v="1"/>
    <s v="jonl@seccosquared.com"/>
    <s v="Secco Squared (yourdailydish.com)"/>
    <s v="e0e147234b8b23da061c373b001c02ee"/>
    <s v="Yourdailydish.com BTF 728x90"/>
    <x v="1"/>
    <n v="1"/>
    <n v="210.9495"/>
    <n v="34.624099999999999"/>
    <n v="637"/>
    <n v="119"/>
    <n v="0.1641"/>
    <n v="0.61325127999999995"/>
    <n v="0.5"/>
    <n v="35154"/>
    <x v="3"/>
    <n v="0.184673535"/>
    <x v="577"/>
    <s v=""/>
    <m/>
    <n v="0.184673535033582"/>
    <n v="117.63704181639173"/>
    <n v="117.63704181639173"/>
  </r>
  <r>
    <x v="1"/>
    <s v="jonl@seccosquared.com"/>
    <s v="Secco Squared (yourdailydish.com)"/>
    <s v="2bbec71ca9893d822ac1ba1885710f38"/>
    <s v="Yourdailydish.com ATF 728x90"/>
    <x v="1"/>
    <n v="1"/>
    <n v="110.1289"/>
    <n v="8.0571999999999999"/>
    <n v="317"/>
    <n v="74"/>
    <n v="7.3200000000000001E-2"/>
    <n v="1.3100477800000001"/>
    <n v="1"/>
    <n v="35154"/>
    <x v="3"/>
    <n v="0.2366690645"/>
    <x v="578"/>
    <s v=""/>
    <m/>
    <n v="0.236669064460966"/>
    <n v="75.024093434126229"/>
    <n v="75.024093434126229"/>
  </r>
  <r>
    <x v="1"/>
    <s v="jonl@seccosquared.com"/>
    <s v="Secco Squared (yourdailydish.com)"/>
    <s v="86f66086c62b00fb7c482a7916bc97de"/>
    <s v="Yourdailydish.com Mobile ATF 320x50"/>
    <x v="9"/>
    <n v="1"/>
    <n v="41.9163"/>
    <n v="6.1586999999999996"/>
    <n v="142"/>
    <n v="43"/>
    <n v="0.1469"/>
    <n v="0.76921318999999999"/>
    <n v="0.5"/>
    <n v="35154"/>
    <x v="3"/>
    <n v="0.34998514850000001"/>
    <x v="21"/>
    <s v="Y"/>
    <m/>
    <n v="0.3"/>
    <n v="42.6"/>
    <n v="42.6"/>
  </r>
  <r>
    <x v="1"/>
    <s v="jonl@seccosquared.com"/>
    <s v="Secco Squared (yourdailydish.com)"/>
    <s v="59ac10c7286be46884cea7f335129eaa"/>
    <s v="Yourdailydish.com Mobile ATF 300x250"/>
    <x v="9"/>
    <n v="0"/>
    <n v="32.349699999999999"/>
    <n v="3.1779999999999999"/>
    <n v="71"/>
    <n v="21"/>
    <n v="9.8199999999999996E-2"/>
    <n v="0.74026566999999999"/>
    <n v="0.5"/>
    <n v="35154"/>
    <x v="3"/>
    <n v="0.32456681009999999"/>
    <x v="21"/>
    <m/>
    <m/>
    <n v="0.3"/>
    <n v="21.3"/>
    <n v="21.3"/>
  </r>
  <r>
    <x v="1"/>
    <s v="jonl@seccosquared.com"/>
    <s v="Secco Squared (yourdailydish.com)"/>
    <s v="a796702614d34545f543b42d8a150798"/>
    <s v="Definition.org BTF 300x250"/>
    <x v="9"/>
    <n v="0"/>
    <n v="6.8830999999999998"/>
    <n v="0.92210000000000003"/>
    <n v="31"/>
    <n v="9"/>
    <n v="0.13400000000000001"/>
    <n v="1.1038574699999999"/>
    <n v="0.5"/>
    <n v="35154"/>
    <x v="3"/>
    <n v="0.54704297300000004"/>
    <x v="21"/>
    <m/>
    <m/>
    <n v="0.3"/>
    <n v="9.2999999999999989"/>
    <n v="9.2999999999999989"/>
  </r>
  <r>
    <x v="1"/>
    <s v="jonl@seccosquared.com"/>
    <s v="Secco Squared (yourdailydish.com)"/>
    <s v="230fda8995edee7025297e57432b58f9"/>
    <s v="Yourdailydish.com Mobile BTF 300x250"/>
    <x v="9"/>
    <n v="0"/>
    <n v="7.6082999999999998"/>
    <n v="1.6887000000000001"/>
    <n v="25"/>
    <n v="7"/>
    <n v="0.222"/>
    <n v="0.48443025000000001"/>
    <n v="0.25"/>
    <n v="35154"/>
    <x v="3"/>
    <n v="0.48392983439999998"/>
    <x v="21"/>
    <m/>
    <m/>
    <n v="0.3"/>
    <n v="7.5"/>
    <n v="7.5"/>
  </r>
  <r>
    <x v="1"/>
    <s v="jonl@seccosquared.com"/>
    <s v="Secco Squared (yourdailydish.com)"/>
    <s v="f23c507c0864e2440fca84985e38d5db"/>
    <s v="Definition.org Mobile ATF 300x250"/>
    <x v="9"/>
    <n v="0"/>
    <n v="11.7319"/>
    <n v="0.77149999999999996"/>
    <n v="25"/>
    <n v="8"/>
    <n v="6.5799999999999997E-2"/>
    <n v="1.08515878"/>
    <n v="0.5"/>
    <n v="35154"/>
    <x v="3"/>
    <n v="0.53923793600000003"/>
    <x v="21"/>
    <m/>
    <m/>
    <n v="0.3"/>
    <n v="7.5"/>
    <n v="7.5"/>
  </r>
  <r>
    <x v="1"/>
    <s v="jonl@seccosquared.com"/>
    <s v="Secco Squared (yourdailydish.com)"/>
    <s v="7d278517af96d5528f8dbbb17f61f670"/>
    <s v="Yourdailydish.com Mobile BTF 320x50"/>
    <x v="9"/>
    <n v="0"/>
    <n v="7.5750999999999999"/>
    <n v="1.3869"/>
    <n v="19"/>
    <n v="6"/>
    <n v="0.18310000000000001"/>
    <n v="0.45092191999999998"/>
    <n v="0.25"/>
    <n v="35154"/>
    <x v="3"/>
    <n v="0.44558029030000001"/>
    <x v="21"/>
    <m/>
    <m/>
    <n v="0.3"/>
    <n v="5.7"/>
    <n v="5.7"/>
  </r>
  <r>
    <x v="1"/>
    <s v="jonl@seccosquared.com"/>
    <s v="Secco Squared (yourdailydish.com)"/>
    <s v="0d51718c9ce270ca507af1e502b9974d"/>
    <s v="Yourdailydish.com BTF 300x250"/>
    <x v="1"/>
    <n v="0"/>
    <n v="1.6822999999999999"/>
    <n v="0.48430000000000001"/>
    <n v="11"/>
    <n v="3"/>
    <n v="0.28789999999999999"/>
    <n v="0.75414453999999997"/>
    <n v="0.5"/>
    <n v="35154"/>
    <x v="3"/>
    <n v="0.33699712500000001"/>
    <x v="2"/>
    <m/>
    <m/>
    <n v="0.25"/>
    <n v="2.75"/>
    <n v="2.75"/>
  </r>
  <r>
    <x v="1"/>
    <s v="jonl@seccosquared.com"/>
    <s v="Secco Squared (yourdailydish.com)"/>
    <s v="8ac3fd9b63627b28c962c2a30afe729c"/>
    <s v="Definition.org Mobile BTF 300x250"/>
    <x v="1"/>
    <n v="0"/>
    <n v="1.5760000000000001"/>
    <n v="0.32140000000000002"/>
    <n v="9"/>
    <n v="2"/>
    <n v="0.20399999999999999"/>
    <n v="0.96906667000000002"/>
    <n v="0.25"/>
    <n v="35154"/>
    <x v="3"/>
    <n v="0.74201981289999996"/>
    <x v="2"/>
    <m/>
    <m/>
    <n v="0.25"/>
    <n v="2.25"/>
    <n v="2.25"/>
  </r>
  <r>
    <x v="0"/>
    <s v="info@thehealthfreak.com"/>
    <s v="thehealthfreak.com"/>
    <s v="## total ##"/>
    <m/>
    <x v="51"/>
    <n v="0"/>
    <n v="10620.3424"/>
    <n v="948.01089999999999"/>
    <n v="34076"/>
    <n v="8972"/>
    <n v="8.9300000000000004E-2"/>
    <n v="1.19816375"/>
    <n v="0.76997499999999997"/>
    <n v="34076"/>
    <x v="0"/>
    <n v="0.35737080980000002"/>
    <x v="579"/>
    <m/>
    <m/>
    <s v=""/>
    <s v=""/>
    <n v="9010.7367514736179"/>
  </r>
  <r>
    <x v="1"/>
    <s v="info@thehealthfreak.com"/>
    <s v="thehealthfreak.com"/>
    <s v="7241fa597a79bd46b241c66f7ff4d288"/>
    <s v="Mywrittenvoice.com 300x250"/>
    <x v="1"/>
    <n v="0"/>
    <n v="794.77750000000003"/>
    <n v="35.099899999999998"/>
    <n v="3133"/>
    <n v="783"/>
    <n v="4.4200000000000003E-2"/>
    <n v="2.9753564799999999"/>
    <n v="1.65"/>
    <n v="34076"/>
    <x v="3"/>
    <n v="0.44544460139999997"/>
    <x v="2"/>
    <m/>
    <m/>
    <n v="0.25"/>
    <n v="783.25"/>
    <n v="783.25"/>
  </r>
  <r>
    <x v="1"/>
    <s v="info@thehealthfreak.com"/>
    <s v="thehealthfreak.com"/>
    <s v="8280638f041c4fe778b04332af63ca73"/>
    <s v="Fahionistabride.com Tier 1 300x250"/>
    <x v="1"/>
    <n v="0"/>
    <n v="915.43939999999998"/>
    <n v="43.781799999999997"/>
    <n v="2758"/>
    <n v="690"/>
    <n v="4.7800000000000002E-2"/>
    <n v="2.1000755400000002"/>
    <n v="1.5"/>
    <n v="34076"/>
    <x v="3"/>
    <n v="0.28573997759999997"/>
    <x v="23"/>
    <m/>
    <m/>
    <n v="0.249999999999999"/>
    <n v="689.49999999999727"/>
    <n v="689.49999999999727"/>
  </r>
  <r>
    <x v="1"/>
    <s v="info@thehealthfreak.com"/>
    <s v="thehealthfreak.com"/>
    <s v="f8484dd088290fbc07db4bf99b2f151b"/>
    <s v="$0.50 Disneyinfoblog.com #2 300x250"/>
    <x v="12"/>
    <n v="0"/>
    <n v="686.32600000000002"/>
    <n v="108.6648"/>
    <n v="2573"/>
    <n v="878"/>
    <n v="0.1583"/>
    <n v="0.78917983000000003"/>
    <n v="0.5"/>
    <n v="34076"/>
    <x v="3"/>
    <n v="0.36643084269999998"/>
    <x v="68"/>
    <m/>
    <m/>
    <n v="0.35"/>
    <n v="900.55"/>
    <n v="900.55"/>
  </r>
  <r>
    <x v="1"/>
    <s v="info@thehealthfreak.com"/>
    <s v="thehealthfreak.com"/>
    <s v="058e6e85d97c4b2d60855934e6b39929"/>
    <s v="$1.50 Disneyinfoblog.com 300x250"/>
    <x v="1"/>
    <n v="0"/>
    <n v="802.65740000000005"/>
    <n v="34.958799999999997"/>
    <n v="2561"/>
    <n v="640"/>
    <n v="4.36E-2"/>
    <n v="2.4420936499999999"/>
    <n v="1.5"/>
    <n v="34076"/>
    <x v="2"/>
    <n v="0.38577294090000003"/>
    <x v="2"/>
    <m/>
    <m/>
    <n v="0.25"/>
    <n v="640.25"/>
    <n v="640.25"/>
  </r>
  <r>
    <x v="1"/>
    <s v="info@thehealthfreak.com"/>
    <s v="thehealthfreak.com"/>
    <s v="fa8180c33de5252f5e20950366d7c10f"/>
    <s v="Fahionistabride.com Tier 2 300x250"/>
    <x v="1"/>
    <n v="0"/>
    <n v="714.71190000000001"/>
    <n v="134.03110000000001"/>
    <n v="2538"/>
    <n v="635"/>
    <n v="0.1875"/>
    <n v="0.63130735000000004"/>
    <n v="0.38"/>
    <n v="34076"/>
    <x v="3"/>
    <n v="0.39807448410000001"/>
    <x v="23"/>
    <m/>
    <m/>
    <n v="0.249999999999999"/>
    <n v="634.4999999999975"/>
    <n v="634.4999999999975"/>
  </r>
  <r>
    <x v="1"/>
    <s v="info@thehealthfreak.com"/>
    <s v="thehealthfreak.com"/>
    <s v="9e54e61e75fb4751039915dcdacbcb83"/>
    <s v="$$1.25 Inspiredandfree.com 300x250"/>
    <x v="1"/>
    <n v="0"/>
    <n v="691.65560000000005"/>
    <n v="40.470599999999997"/>
    <n v="2449"/>
    <n v="612"/>
    <n v="5.8500000000000003E-2"/>
    <n v="2.0172495399999999"/>
    <n v="1.25"/>
    <n v="34076"/>
    <x v="2"/>
    <n v="0.38034438729999998"/>
    <x v="2"/>
    <m/>
    <m/>
    <n v="0.25"/>
    <n v="612.25"/>
    <n v="612.25"/>
  </r>
  <r>
    <x v="1"/>
    <s v="info@thehealthfreak.com"/>
    <s v="thehealthfreak.com"/>
    <s v="e0109086e977bd068303772df0c59a7c"/>
    <s v="Mywrittenvoice.com #2 300x250"/>
    <x v="1"/>
    <n v="0"/>
    <n v="622.56590000000006"/>
    <n v="52.919400000000003"/>
    <n v="2024"/>
    <n v="499"/>
    <n v="8.5000000000000006E-2"/>
    <n v="1.2746281100000001"/>
    <n v="0.95"/>
    <n v="34076"/>
    <x v="3"/>
    <n v="0.25468456639999998"/>
    <x v="2"/>
    <m/>
    <m/>
    <n v="0.25"/>
    <n v="506"/>
    <n v="506"/>
  </r>
  <r>
    <x v="1"/>
    <s v="info@thehealthfreak.com"/>
    <s v="thehealthfreak.com"/>
    <s v="1c198ad4e9c527813b1e1be088993c14"/>
    <s v="$$0.50 Inspiredandfree.com #2 300x250"/>
    <x v="12"/>
    <n v="0"/>
    <n v="582.91049999999996"/>
    <n v="76.975899999999996"/>
    <n v="1969"/>
    <n v="689"/>
    <n v="0.1321"/>
    <n v="0.85266958000000004"/>
    <n v="0.5"/>
    <n v="34076"/>
    <x v="3"/>
    <n v="0.41360637880000001"/>
    <x v="68"/>
    <m/>
    <m/>
    <n v="0.35"/>
    <n v="689.15"/>
    <n v="689.15"/>
  </r>
  <r>
    <x v="1"/>
    <s v="info@thehealthfreak.com"/>
    <s v="thehealthfreak.com"/>
    <s v="ad510344563ae992d5c00c8219505c34"/>
    <s v="Mywrittenvoice.com 728x90"/>
    <x v="1"/>
    <n v="0"/>
    <n v="413.03739999999999"/>
    <n v="28.036999999999999"/>
    <n v="1757"/>
    <n v="370"/>
    <n v="6.7900000000000002E-2"/>
    <n v="2.08938545"/>
    <n v="1.65"/>
    <n v="34076"/>
    <x v="3"/>
    <n v="0.21029411009999999"/>
    <x v="580"/>
    <m/>
    <m/>
    <n v="0.210294110115892"/>
    <n v="369.48675147362223"/>
    <n v="369.48675147362223"/>
  </r>
  <r>
    <x v="1"/>
    <s v="info@thehealthfreak.com"/>
    <s v="thehealthfreak.com"/>
    <s v="a0de352a4e51ab483ab822f1aa866dc7"/>
    <s v="Mywrittenvoice.com #3 300x250"/>
    <x v="1"/>
    <n v="0"/>
    <n v="519.11360000000002"/>
    <n v="81.693100000000001"/>
    <n v="1743"/>
    <n v="436"/>
    <n v="0.15740000000000001"/>
    <n v="0.71135040999999999"/>
    <n v="0.45"/>
    <n v="34076"/>
    <x v="3"/>
    <n v="0.36740038019999999"/>
    <x v="2"/>
    <m/>
    <m/>
    <n v="0.25"/>
    <n v="435.75"/>
    <n v="435.75"/>
  </r>
  <r>
    <x v="1"/>
    <s v="info@thehealthfreak.com"/>
    <s v="thehealthfreak.com"/>
    <s v="ba19ec6215524d2dc56c8d3c7dc7ba34"/>
    <s v="$$1.25 Inspiredandfree.com 728x90"/>
    <x v="1"/>
    <n v="0"/>
    <n v="371.09859999999998"/>
    <n v="22.331299999999999"/>
    <n v="1239"/>
    <n v="310"/>
    <n v="6.0199999999999997E-2"/>
    <n v="1.8499337899999999"/>
    <n v="1.25"/>
    <n v="34076"/>
    <x v="2"/>
    <n v="0.32430014130000001"/>
    <x v="2"/>
    <m/>
    <m/>
    <n v="0.25"/>
    <n v="309.75"/>
    <n v="309.75"/>
  </r>
  <r>
    <x v="1"/>
    <s v="info@thehealthfreak.com"/>
    <s v="thehealthfreak.com"/>
    <s v="90712c248987e3c9128a957b12b0b0bc"/>
    <s v="Fahionistabride.com Tier 2 728x90"/>
    <x v="1"/>
    <n v="0"/>
    <n v="297.93689999999998"/>
    <n v="56.469099999999997"/>
    <n v="1073"/>
    <n v="268"/>
    <n v="0.1895"/>
    <n v="0.63320781000000004"/>
    <n v="0.38"/>
    <n v="34076"/>
    <x v="3"/>
    <n v="0.39988106109999999"/>
    <x v="2"/>
    <m/>
    <m/>
    <n v="0.25"/>
    <n v="268.25"/>
    <n v="268.25"/>
  </r>
  <r>
    <x v="1"/>
    <s v="info@thehealthfreak.com"/>
    <s v="thehealthfreak.com"/>
    <s v="5533c417749a7129df102428d1b80fd0"/>
    <s v="$$0.50 Inspiredandfree.com #2 728x90"/>
    <x v="9"/>
    <n v="0"/>
    <n v="314.29750000000001"/>
    <n v="41.761400000000002"/>
    <n v="1022"/>
    <n v="307"/>
    <n v="0.13289999999999999"/>
    <n v="0.81575821999999998"/>
    <n v="0.5"/>
    <n v="34076"/>
    <x v="3"/>
    <n v="0.3870732912"/>
    <x v="21"/>
    <m/>
    <m/>
    <n v="0.3"/>
    <n v="306.59999999999997"/>
    <n v="306.59999999999997"/>
  </r>
  <r>
    <x v="1"/>
    <s v="info@thehealthfreak.com"/>
    <s v="thehealthfreak.com"/>
    <s v="b5afb8aa76b659173564bd41213d74d0"/>
    <s v="Fahionistabride.com Tier 1 728x90"/>
    <x v="1"/>
    <n v="0"/>
    <n v="375.01409999999998"/>
    <n v="14.582700000000001"/>
    <n v="967"/>
    <n v="242"/>
    <n v="3.8899999999999997E-2"/>
    <n v="2.2106094299999999"/>
    <n v="1.5"/>
    <n v="34076"/>
    <x v="3"/>
    <n v="0.3214540843"/>
    <x v="2"/>
    <m/>
    <m/>
    <n v="0.25"/>
    <n v="241.75"/>
    <n v="241.75"/>
  </r>
  <r>
    <x v="1"/>
    <s v="info@thehealthfreak.com"/>
    <s v="thehealthfreak.com"/>
    <s v="ec86babda9c2f614f5f8c67dc974e9b9"/>
    <s v="$0.50 Disneyinfoblog.com #2 728x90"/>
    <x v="49"/>
    <n v="0"/>
    <n v="297.95310000000001"/>
    <n v="38.444600000000001"/>
    <n v="945"/>
    <n v="293"/>
    <n v="0.129"/>
    <n v="0.81966760999999999"/>
    <n v="0.5"/>
    <n v="34076"/>
    <x v="3"/>
    <n v="0.38999663620000002"/>
    <x v="581"/>
    <m/>
    <m/>
    <n v="0.31"/>
    <n v="292.95"/>
    <n v="292.95"/>
  </r>
  <r>
    <x v="1"/>
    <s v="info@thehealthfreak.com"/>
    <s v="thehealthfreak.com"/>
    <s v="4a2c44531037c2b08e442b9620bcf5d2"/>
    <s v="$1.50 Disneyinfoblog.com 728x90"/>
    <x v="1"/>
    <n v="0"/>
    <n v="344.45209999999997"/>
    <n v="12.5726"/>
    <n v="835"/>
    <n v="209"/>
    <n v="3.6499999999999998E-2"/>
    <n v="2.2144759600000001"/>
    <n v="1.5"/>
    <n v="34076"/>
    <x v="2"/>
    <n v="0.32263884129999998"/>
    <x v="2"/>
    <m/>
    <m/>
    <n v="0.25"/>
    <n v="208.75"/>
    <n v="208.75"/>
  </r>
  <r>
    <x v="1"/>
    <s v="info@thehealthfreak.com"/>
    <s v="thehealthfreak.com"/>
    <s v="c80c44da4317b19540bee8e6ebbe3ede"/>
    <s v="Mywrittenvoice.com #2 728x90"/>
    <x v="1"/>
    <n v="0"/>
    <n v="328.9914"/>
    <n v="20.5596"/>
    <n v="781"/>
    <n v="191"/>
    <n v="6.25E-2"/>
    <n v="1.2668556600000001"/>
    <n v="0.95"/>
    <n v="34076"/>
    <x v="3"/>
    <n v="0.25011188950000002"/>
    <x v="2"/>
    <m/>
    <m/>
    <n v="0.25"/>
    <n v="195.25"/>
    <n v="195.25"/>
  </r>
  <r>
    <x v="1"/>
    <s v="info@thehealthfreak.com"/>
    <s v="thehealthfreak.com"/>
    <s v="458b91f18692a77d43e64b761e1fc7b0"/>
    <s v="Mywrittenvoice.com 160x600"/>
    <x v="1"/>
    <n v="0"/>
    <n v="254.26840000000001"/>
    <n v="10.4152"/>
    <n v="733"/>
    <n v="180"/>
    <n v="4.1000000000000002E-2"/>
    <n v="2.3454294199999999"/>
    <n v="1.75"/>
    <n v="34076"/>
    <x v="3"/>
    <n v="0.2538679761"/>
    <x v="2"/>
    <m/>
    <m/>
    <n v="0.25"/>
    <n v="183.25"/>
    <n v="183.25"/>
  </r>
  <r>
    <x v="1"/>
    <s v="info@thehealthfreak.com"/>
    <s v="thehealthfreak.com"/>
    <s v="c85e8c23146b1c3924f914d8702c1df2"/>
    <s v="Mywrittenvoice.com #3 728x90"/>
    <x v="1"/>
    <n v="0"/>
    <n v="281.71460000000002"/>
    <n v="30.8979"/>
    <n v="709"/>
    <n v="177"/>
    <n v="0.10970000000000001"/>
    <n v="0.76485108999999996"/>
    <n v="0.45"/>
    <n v="34076"/>
    <x v="3"/>
    <n v="0.41165017999999998"/>
    <x v="2"/>
    <m/>
    <m/>
    <n v="0.25"/>
    <n v="177.25"/>
    <n v="177.25"/>
  </r>
  <r>
    <x v="1"/>
    <s v="info@thehealthfreak.com"/>
    <s v="thehealthfreak.com"/>
    <s v="4cf7af8565060c8c988967a8f77a871f"/>
    <s v="Mywrittenvoice.com #2 160x600"/>
    <x v="1"/>
    <n v="0"/>
    <n v="202.84960000000001"/>
    <n v="19.170100000000001"/>
    <n v="526"/>
    <n v="132"/>
    <n v="9.4500000000000001E-2"/>
    <n v="0.91480353000000003"/>
    <n v="0.5"/>
    <n v="34076"/>
    <x v="3"/>
    <n v="0.45343455110000003"/>
    <x v="2"/>
    <m/>
    <m/>
    <n v="0.25"/>
    <n v="131.5"/>
    <n v="131.5"/>
  </r>
  <r>
    <x v="1"/>
    <s v="info@thehealthfreak.com"/>
    <s v="thehealthfreak.com"/>
    <s v="080c12a64f762a92a2a709cc14bf7261"/>
    <s v="Fahionistabride.com 160x600"/>
    <x v="1"/>
    <n v="0"/>
    <n v="219.68510000000001"/>
    <n v="6.5903999999999998"/>
    <n v="465"/>
    <n v="115"/>
    <n v="0.03"/>
    <n v="2.3519351899999998"/>
    <n v="1.65"/>
    <n v="34076"/>
    <x v="3"/>
    <n v="0.29845005540000002"/>
    <x v="23"/>
    <m/>
    <m/>
    <n v="0.249999999999999"/>
    <n v="116.24999999999953"/>
    <n v="116.24999999999953"/>
  </r>
  <r>
    <x v="1"/>
    <s v="info@thehealthfreak.com"/>
    <s v="thehealthfreak.com"/>
    <s v="d2af8ad8c424f254b2ebe8bb184e8853"/>
    <s v="Fahionistabride.com #2 160x600"/>
    <x v="1"/>
    <n v="0"/>
    <n v="187.7946"/>
    <n v="14.3538"/>
    <n v="421"/>
    <n v="105"/>
    <n v="7.6399999999999996E-2"/>
    <n v="0.97815907000000002"/>
    <n v="0.5"/>
    <n v="34076"/>
    <x v="3"/>
    <n v="0.48883569729999998"/>
    <x v="2"/>
    <m/>
    <m/>
    <n v="0.25"/>
    <n v="105.25"/>
    <n v="105.25"/>
  </r>
  <r>
    <x v="1"/>
    <s v="info@thehealthfreak.com"/>
    <s v="thehealthfreak.com"/>
    <s v="81a2cff19a0502d09ee97dcd9cc4c111"/>
    <s v="Disneyinfoblog.com #2 160x600"/>
    <x v="1"/>
    <n v="0"/>
    <n v="154.84479999999999"/>
    <n v="13.1311"/>
    <n v="388"/>
    <n v="97"/>
    <n v="8.48E-2"/>
    <n v="0.98525308"/>
    <n v="0.5"/>
    <n v="34076"/>
    <x v="3"/>
    <n v="0.49251617679999998"/>
    <x v="23"/>
    <m/>
    <m/>
    <n v="0.249999999999999"/>
    <n v="96.999999999999616"/>
    <n v="96.999999999999616"/>
  </r>
  <r>
    <x v="1"/>
    <s v="info@thehealthfreak.com"/>
    <s v="thehealthfreak.com"/>
    <s v="95fdcf83197741fecef8e6800b7883ce"/>
    <s v="Disneyinfoblog.com 160x600"/>
    <x v="1"/>
    <n v="0"/>
    <n v="168.6927"/>
    <n v="3.7987000000000002"/>
    <n v="254"/>
    <n v="63"/>
    <n v="2.2499999999999999E-2"/>
    <n v="2.22528675"/>
    <n v="1.5"/>
    <n v="34076"/>
    <x v="3"/>
    <n v="0.32592956880000001"/>
    <x v="2"/>
    <m/>
    <m/>
    <n v="0.25"/>
    <n v="63.5"/>
    <n v="63.5"/>
  </r>
  <r>
    <x v="1"/>
    <s v="info@thehealthfreak.com"/>
    <s v="thehealthfreak.com"/>
    <s v="6d759cee08946b47903cb55fa474b9a0"/>
    <s v="1.00 Supermanlybros.com 300x250"/>
    <x v="1"/>
    <n v="0"/>
    <n v="36.698399999999999"/>
    <n v="2.3374000000000001"/>
    <n v="104"/>
    <n v="26"/>
    <n v="6.3700000000000007E-2"/>
    <n v="1.48558506"/>
    <n v="1"/>
    <n v="34076"/>
    <x v="5"/>
    <n v="0.3268645295"/>
    <x v="2"/>
    <m/>
    <m/>
    <n v="0.25"/>
    <n v="26"/>
    <n v="26"/>
  </r>
  <r>
    <x v="1"/>
    <s v="info@thehealthfreak.com"/>
    <s v="thehealthfreak.com"/>
    <s v="d4acee71d09038ae796d750272c4135d"/>
    <s v="0.50 Supermanlybros.com #2 300x250"/>
    <x v="1"/>
    <n v="0"/>
    <n v="30.909500000000001"/>
    <n v="3.1341000000000001"/>
    <n v="79"/>
    <n v="20"/>
    <n v="0.1014"/>
    <n v="0.84342950999999999"/>
    <n v="0.5"/>
    <n v="34076"/>
    <x v="5"/>
    <n v="0.4071822309"/>
    <x v="2"/>
    <m/>
    <m/>
    <n v="0.25"/>
    <n v="19.75"/>
    <n v="19.75"/>
  </r>
  <r>
    <x v="1"/>
    <s v="info@thehealthfreak.com"/>
    <s v="thehealthfreak.com"/>
    <s v="693ab959ba6b2d4bcc8a772b603b29bd"/>
    <s v="1.00 Supermanlybros.com 728x90"/>
    <x v="1"/>
    <n v="0"/>
    <n v="5.5129000000000001"/>
    <n v="0.38719999999999999"/>
    <n v="17"/>
    <n v="4"/>
    <n v="7.0199999999999999E-2"/>
    <n v="1.4426858499999999"/>
    <n v="1"/>
    <n v="34076"/>
    <x v="5"/>
    <n v="0.30684840429999999"/>
    <x v="2"/>
    <m/>
    <m/>
    <n v="0.25"/>
    <n v="4.25"/>
    <n v="4.25"/>
  </r>
  <r>
    <x v="1"/>
    <s v="info@thehealthfreak.com"/>
    <s v="thehealthfreak.com"/>
    <s v="04c903f5f96722d99e4cafe24d11a580"/>
    <s v="0.50 Supermanlybros.com #2 728x90"/>
    <x v="1"/>
    <n v="0"/>
    <n v="4.4329000000000001"/>
    <n v="0.44140000000000001"/>
    <n v="11"/>
    <n v="3"/>
    <n v="9.9599999999999994E-2"/>
    <n v="0.80491988999999997"/>
    <n v="0.5"/>
    <n v="34076"/>
    <x v="5"/>
    <n v="0.3788201705"/>
    <x v="2"/>
    <m/>
    <m/>
    <n v="0.25"/>
    <n v="2.75"/>
    <n v="2.75"/>
  </r>
  <r>
    <x v="0"/>
    <s v="malcolmc@roimediaconsultants.com"/>
    <s v="ROI Media Consultants (realtor.com)"/>
    <s v="## total ##"/>
    <m/>
    <x v="3"/>
    <n v="0.90530871000000002"/>
    <n v="9183.5210000000006"/>
    <n v="1173.0802000000001"/>
    <n v="33313"/>
    <n v="7723"/>
    <n v="0.12770000000000001"/>
    <n v="0.94659061"/>
    <n v="0.63836400000000004"/>
    <n v="33313"/>
    <x v="0"/>
    <n v="0.3256176536"/>
    <x v="582"/>
    <m/>
    <m/>
    <s v=""/>
    <s v=""/>
    <n v="7423.7062144575502"/>
  </r>
  <r>
    <x v="1"/>
    <s v="malcolmc@roimediaconsultants.com"/>
    <s v="ROI Media Consultants (realtor.com)"/>
    <s v="89cd1bc104d040543253717a3b8bc378"/>
    <s v="Catholic.org - DIR - EG - 300"/>
    <x v="1"/>
    <n v="1"/>
    <n v="1792.1432"/>
    <n v="145.815"/>
    <n v="2957"/>
    <n v="739"/>
    <n v="8.14E-2"/>
    <n v="0.67594383000000002"/>
    <n v="0.4"/>
    <n v="33313"/>
    <x v="3"/>
    <n v="0.40823485549999999"/>
    <x v="2"/>
    <s v="Y"/>
    <m/>
    <n v="0.25"/>
    <n v="739.25"/>
    <n v="739.25"/>
  </r>
  <r>
    <x v="1"/>
    <s v="malcolmc@roimediaconsultants.com"/>
    <s v="ROI Media Consultants (realtor.com)"/>
    <s v="a2214d0249270bdc4e0146751253cd03"/>
    <s v="pch.com - 2015 - 300"/>
    <x v="1"/>
    <n v="1"/>
    <n v="213.13910000000001"/>
    <n v="102.6521"/>
    <n v="2880"/>
    <n v="414"/>
    <n v="0.48159999999999997"/>
    <n v="0.93520815999999996"/>
    <n v="0.85"/>
    <n v="33313"/>
    <x v="3"/>
    <n v="9.1111435700000007E-2"/>
    <x v="583"/>
    <s v=""/>
    <m/>
    <n v="9.1111435677425495E-2"/>
    <n v="262.40093475098541"/>
    <n v="262.40093475098541"/>
  </r>
  <r>
    <x v="1"/>
    <s v="malcolmc@roimediaconsultants.com"/>
    <s v="ROI Media Consultants (realtor.com)"/>
    <s v="0fc55f29fee8f51c27336285dd903d1f"/>
    <s v="pch.com - 2015 - 728"/>
    <x v="1"/>
    <n v="1"/>
    <n v="210.18199999999999"/>
    <n v="98.782799999999995"/>
    <n v="2822"/>
    <n v="460"/>
    <n v="0.47"/>
    <n v="0.95221014999999998"/>
    <n v="0.85"/>
    <n v="33313"/>
    <x v="3"/>
    <n v="0.10733991029999999"/>
    <x v="584"/>
    <s v=""/>
    <m/>
    <n v="0.10733991025369501"/>
    <n v="302.91322673592731"/>
    <n v="302.91322673592731"/>
  </r>
  <r>
    <x v="1"/>
    <s v="malcolmc@roimediaconsultants.com"/>
    <s v="ROI Media Consultants (realtor.com)"/>
    <s v="43d01bfd03c050f8647669da7518844e"/>
    <s v="legacy.com - 2015 - 300"/>
    <x v="1"/>
    <n v="1"/>
    <n v="275.6438"/>
    <n v="59.002200000000002"/>
    <n v="1902"/>
    <n v="397"/>
    <n v="0.21410000000000001"/>
    <n v="1.0746160899999999"/>
    <n v="0.85"/>
    <n v="33313"/>
    <x v="2"/>
    <n v="0.20901984330000001"/>
    <x v="585"/>
    <s v=""/>
    <m/>
    <n v="0.20901984326991299"/>
    <n v="397.55574189937448"/>
    <n v="397.55574189937448"/>
  </r>
  <r>
    <x v="1"/>
    <s v="malcolmc@roimediaconsultants.com"/>
    <s v="ROI Media Consultants (realtor.com)"/>
    <s v="8da340850358268699f237d00c683198"/>
    <s v="legacy.com - 2015 - 50 - 300"/>
    <x v="1"/>
    <n v="1"/>
    <n v="172.68539999999999"/>
    <n v="50.921500000000002"/>
    <n v="1633"/>
    <n v="337"/>
    <n v="0.2949"/>
    <n v="1.0691004799999999"/>
    <n v="0.85"/>
    <n v="33313"/>
    <x v="2"/>
    <n v="0.2049390891"/>
    <x v="586"/>
    <s v=""/>
    <m/>
    <n v="0.204939089128989"/>
    <n v="334.66553254763903"/>
    <n v="334.66553254763903"/>
  </r>
  <r>
    <x v="1"/>
    <s v="malcolmc@roimediaconsultants.com"/>
    <s v="ROI Media Consultants (realtor.com)"/>
    <s v="c70b9879780a76c3dda604ead82561f7"/>
    <s v="Addictinggames.com DIR 728x90"/>
    <x v="9"/>
    <n v="1"/>
    <n v="303.48739999999998"/>
    <n v="48.622100000000003"/>
    <n v="1495"/>
    <n v="445"/>
    <n v="0.16020000000000001"/>
    <n v="1.0251176"/>
    <n v="0.7"/>
    <n v="33313"/>
    <x v="3"/>
    <n v="0.31715151359999999"/>
    <x v="21"/>
    <s v="Y"/>
    <m/>
    <n v="0.3"/>
    <n v="448.5"/>
    <n v="448.5"/>
  </r>
  <r>
    <x v="1"/>
    <s v="malcolmc@roimediaconsultants.com"/>
    <s v="ROI Media Consultants (realtor.com)"/>
    <s v="eb390853b194c63a3c702bd06a425f87"/>
    <s v="pch.com - 2015.v2 - 300"/>
    <x v="1"/>
    <n v="1"/>
    <n v="122.38420000000001"/>
    <n v="32.052500000000002"/>
    <n v="1360"/>
    <n v="337"/>
    <n v="0.26190000000000002"/>
    <n v="1.41451079"/>
    <n v="0.9"/>
    <n v="33313"/>
    <x v="2"/>
    <n v="0.36373762189999997"/>
    <x v="2"/>
    <s v="Y"/>
    <m/>
    <n v="0.25"/>
    <n v="340"/>
    <n v="340"/>
  </r>
  <r>
    <x v="1"/>
    <s v="malcolmc@roimediaconsultants.com"/>
    <s v="ROI Media Consultants (realtor.com)"/>
    <s v="66eadffaef15e0682a9c5f28e3ed0ed5"/>
    <s v="Move.com - 2 - 300"/>
    <x v="1"/>
    <n v="1"/>
    <n v="111.6854"/>
    <n v="28.2104"/>
    <n v="1232"/>
    <n v="282"/>
    <n v="0.25259999999999999"/>
    <n v="1.4554349200000001"/>
    <n v="1"/>
    <n v="33313"/>
    <x v="2"/>
    <n v="0.3129201546"/>
    <x v="2"/>
    <s v="Y"/>
    <m/>
    <n v="0.25"/>
    <n v="308"/>
    <n v="308"/>
  </r>
  <r>
    <x v="1"/>
    <s v="malcolmc@roimediaconsultants.com"/>
    <s v="ROI Media Consultants (realtor.com)"/>
    <s v="f71f6f717c22471b5decb651540dc843"/>
    <s v="pch.com - 2015.v2 - 728"/>
    <x v="9"/>
    <n v="1"/>
    <n v="117.8562"/>
    <n v="28.206900000000001"/>
    <n v="1212"/>
    <n v="358"/>
    <n v="0.23930000000000001"/>
    <n v="1.4318334399999999"/>
    <n v="0.9"/>
    <n v="33313"/>
    <x v="2"/>
    <n v="0.37143527180000002"/>
    <x v="21"/>
    <s v="Y"/>
    <m/>
    <n v="0.3"/>
    <n v="363.59999999999997"/>
    <n v="363.59999999999997"/>
  </r>
  <r>
    <x v="1"/>
    <s v="malcolmc@roimediaconsultants.com"/>
    <s v="ROI Media Consultants (realtor.com)"/>
    <s v="29c9f263a0ed004489658ed458f0504d"/>
    <s v="Addictinggames.com DIR 300x250"/>
    <x v="9"/>
    <n v="1"/>
    <n v="130.35069999999999"/>
    <n v="44.706099999999999"/>
    <n v="1185"/>
    <n v="246"/>
    <n v="0.34300000000000003"/>
    <n v="0.88324935000000004"/>
    <n v="0.7"/>
    <n v="33313"/>
    <x v="3"/>
    <n v="0.207471816"/>
    <x v="587"/>
    <s v=""/>
    <m/>
    <n v="0.20747181598709399"/>
    <n v="245.85410194470637"/>
    <n v="245.85410194470637"/>
  </r>
  <r>
    <x v="1"/>
    <s v="malcolmc@roimediaconsultants.com"/>
    <s v="ROI Media Consultants (realtor.com)"/>
    <s v="3aeb09b103e2d5cd4592bbb9dc1b1d00"/>
    <s v="move.com - 2 - 728"/>
    <x v="1"/>
    <n v="1"/>
    <n v="112.0489"/>
    <n v="25.654299999999999"/>
    <n v="1133"/>
    <n v="283"/>
    <n v="0.22900000000000001"/>
    <n v="1.4724880300000001"/>
    <n v="1"/>
    <n v="33313"/>
    <x v="2"/>
    <n v="0.32087733060000001"/>
    <x v="2"/>
    <s v="Y"/>
    <m/>
    <n v="0.25"/>
    <n v="283.25"/>
    <n v="283.25"/>
  </r>
  <r>
    <x v="1"/>
    <s v="malcolmc@roimediaconsultants.com"/>
    <s v="ROI Media Consultants (realtor.com)"/>
    <s v="a047bbdd957ce6c8fb2510cf2e31a1dd"/>
    <s v="pch.com - 2015.v3 - 300"/>
    <x v="1"/>
    <n v="1"/>
    <n v="122.30710000000001"/>
    <n v="27.441299999999998"/>
    <n v="1129"/>
    <n v="280"/>
    <n v="0.22439999999999999"/>
    <n v="1.3710202"/>
    <n v="0.95"/>
    <n v="33313"/>
    <x v="2"/>
    <n v="0.30708533900000001"/>
    <x v="2"/>
    <s v="Y"/>
    <m/>
    <n v="0.25"/>
    <n v="282.25"/>
    <n v="282.25"/>
  </r>
  <r>
    <x v="1"/>
    <s v="malcolmc@roimediaconsultants.com"/>
    <s v="ROI Media Consultants (realtor.com)"/>
    <s v="735499ab911b6a9c0023434641dd91e8"/>
    <s v="pch.com - 2015.v3 - 728"/>
    <x v="1"/>
    <n v="1"/>
    <n v="115.37860000000001"/>
    <n v="25.2211"/>
    <n v="1043"/>
    <n v="259"/>
    <n v="0.21859999999999999"/>
    <n v="1.3783019299999999"/>
    <n v="0.95"/>
    <n v="33313"/>
    <x v="2"/>
    <n v="0.31074608840000001"/>
    <x v="2"/>
    <s v="Y"/>
    <m/>
    <n v="0.25"/>
    <n v="260.75"/>
    <n v="260.75"/>
  </r>
  <r>
    <x v="1"/>
    <s v="malcolmc@roimediaconsultants.com"/>
    <s v="ROI Media Consultants (realtor.com)"/>
    <s v="9cd8101df34e6b178c46dd72cde176b6"/>
    <s v="catholic.org - DIR - EG - 160"/>
    <x v="1"/>
    <n v="1"/>
    <n v="669.87959999999998"/>
    <n v="47.386600000000001"/>
    <n v="926"/>
    <n v="232"/>
    <n v="7.0699999999999999E-2"/>
    <n v="0.65145595999999995"/>
    <n v="0.4"/>
    <n v="33313"/>
    <x v="3"/>
    <n v="0.38599072569999998"/>
    <x v="23"/>
    <s v="Y"/>
    <m/>
    <n v="0.249999999999999"/>
    <n v="231.49999999999906"/>
    <n v="231.49999999999906"/>
  </r>
  <r>
    <x v="1"/>
    <s v="malcolmc@roimediaconsultants.com"/>
    <s v="ROI Media Consultants (realtor.com)"/>
    <s v="9ad74a8d1ddf3ec232222a13f59e9b20"/>
    <s v="Harpersbazaar.com DIR 160x600"/>
    <x v="1"/>
    <n v="1"/>
    <n v="223.2174"/>
    <n v="23.5671"/>
    <n v="815"/>
    <n v="204"/>
    <n v="0.1056"/>
    <n v="1.1520353800000001"/>
    <n v="0.45"/>
    <n v="33313"/>
    <x v="3"/>
    <n v="0.60938699519999995"/>
    <x v="2"/>
    <s v="Y"/>
    <m/>
    <n v="0.25"/>
    <n v="203.75"/>
    <n v="203.75"/>
  </r>
  <r>
    <x v="1"/>
    <s v="malcolmc@roimediaconsultants.com"/>
    <s v="ROI Media Consultants (realtor.com)"/>
    <s v="9c2786f22fb38a1885d40a4653bfbc13"/>
    <s v="catholic.org - DIR - EG - 728"/>
    <x v="1"/>
    <n v="1"/>
    <n v="465.98790000000002"/>
    <n v="36.061300000000003"/>
    <n v="714"/>
    <n v="178"/>
    <n v="7.7399999999999997E-2"/>
    <n v="0.65981542999999998"/>
    <n v="0.4"/>
    <n v="33313"/>
    <x v="3"/>
    <n v="0.3937698637"/>
    <x v="2"/>
    <s v="Y"/>
    <m/>
    <n v="0.25"/>
    <n v="178.5"/>
    <n v="178.5"/>
  </r>
  <r>
    <x v="1"/>
    <s v="malcolmc@roimediaconsultants.com"/>
    <s v="ROI Media Consultants (realtor.com)"/>
    <s v="dbe3e1e33dc41822d16b6445eff5ecd6"/>
    <s v="Match.com 160x600"/>
    <x v="9"/>
    <n v="1"/>
    <n v="74.749300000000005"/>
    <n v="26.809200000000001"/>
    <n v="657"/>
    <n v="197"/>
    <n v="0.35870000000000002"/>
    <n v="0.81655666999999998"/>
    <n v="0.45"/>
    <n v="33313"/>
    <x v="3"/>
    <n v="0.44890536790000002"/>
    <x v="21"/>
    <s v="Y"/>
    <m/>
    <n v="0.3"/>
    <n v="197.1"/>
    <n v="197.1"/>
  </r>
  <r>
    <x v="1"/>
    <s v="malcolmc@roimediaconsultants.com"/>
    <s v="ROI Media Consultants (realtor.com)"/>
    <s v="ae64bcbc6b1f7c6890ddbe16ab30d567"/>
    <s v="Neighbors.whitepages.com 300x250"/>
    <x v="12"/>
    <n v="1"/>
    <n v="63.002499999999998"/>
    <n v="12.791700000000001"/>
    <n v="518"/>
    <n v="134"/>
    <n v="0.20300000000000001"/>
    <n v="1.3485531900000001"/>
    <n v="1"/>
    <n v="33313"/>
    <x v="3"/>
    <n v="0.2584645491"/>
    <x v="588"/>
    <s v=""/>
    <m/>
    <n v="0.25846454907842198"/>
    <n v="133.88463642262258"/>
    <n v="133.88463642262258"/>
  </r>
  <r>
    <x v="1"/>
    <s v="malcolmc@roimediaconsultants.com"/>
    <s v="ROI Media Consultants (realtor.com)"/>
    <s v="bbc13186c6f69db72d4abfa06e0a5da3"/>
    <s v="Harpersbazaar.com DIR 728x90"/>
    <x v="1"/>
    <n v="1"/>
    <n v="155.48259999999999"/>
    <n v="23.193899999999999"/>
    <n v="499"/>
    <n v="125"/>
    <n v="0.1492"/>
    <n v="0.71733243000000002"/>
    <n v="0.45"/>
    <n v="33313"/>
    <x v="3"/>
    <n v="0.3726757899"/>
    <x v="23"/>
    <s v="Y"/>
    <m/>
    <n v="0.249999999999999"/>
    <n v="124.7499999999995"/>
    <n v="124.7499999999995"/>
  </r>
  <r>
    <x v="1"/>
    <s v="malcolmc@roimediaconsultants.com"/>
    <s v="ROI Media Consultants (realtor.com)"/>
    <s v="e6ceb5f770d37e14fb583ce8e58b1dc3"/>
    <s v="9gag.com 300x250"/>
    <x v="1"/>
    <n v="1"/>
    <n v="197.33709999999999"/>
    <n v="15.4369"/>
    <n v="465"/>
    <n v="116"/>
    <n v="7.8200000000000006E-2"/>
    <n v="1.0030515900000001"/>
    <n v="0.7"/>
    <n v="33313"/>
    <x v="2"/>
    <n v="0.3021296128"/>
    <x v="23"/>
    <s v="Y"/>
    <m/>
    <n v="0.249999999999999"/>
    <n v="116.24999999999953"/>
    <n v="116.24999999999953"/>
  </r>
  <r>
    <x v="1"/>
    <s v="malcolmc@roimediaconsultants.com"/>
    <s v="ROI Media Consultants (realtor.com)"/>
    <s v="cb995fba69bb5ba1ccfb9fe9ef0f28bc"/>
    <s v="Pythoncentral.io 300x250"/>
    <x v="1"/>
    <n v="1"/>
    <n v="332.95139999999998"/>
    <n v="18.872399999999999"/>
    <n v="464"/>
    <n v="116"/>
    <n v="5.67E-2"/>
    <n v="0.81883404999999998"/>
    <n v="0.3"/>
    <n v="33313"/>
    <x v="3"/>
    <n v="0.63362539549999997"/>
    <x v="2"/>
    <s v="Y"/>
    <m/>
    <n v="0.25"/>
    <n v="116"/>
    <n v="116"/>
  </r>
  <r>
    <x v="1"/>
    <s v="malcolmc@roimediaconsultants.com"/>
    <s v="ROI Media Consultants (realtor.com)"/>
    <s v="6b78bc059ab46c3c0dba88e047f20322"/>
    <s v="Harpersbazaar.com DIR 300x250"/>
    <x v="1"/>
    <n v="1"/>
    <n v="100.3678"/>
    <n v="18.748200000000001"/>
    <n v="450"/>
    <n v="112"/>
    <n v="0.18679999999999999"/>
    <n v="0.79952453000000001"/>
    <n v="0.45"/>
    <n v="33313"/>
    <x v="3"/>
    <n v="0.43716548360000002"/>
    <x v="2"/>
    <s v="Y"/>
    <m/>
    <n v="0.25"/>
    <n v="112.5"/>
    <n v="112.5"/>
  </r>
  <r>
    <x v="1"/>
    <s v="malcolmc@roimediaconsultants.com"/>
    <s v="ROI Media Consultants (realtor.com)"/>
    <s v="77295d744a99f515d76453d9760737e3"/>
    <s v="Thefrisky.com 300x250"/>
    <x v="1"/>
    <n v="1"/>
    <n v="98.302599999999998"/>
    <n v="27.3309"/>
    <n v="448"/>
    <n v="112"/>
    <n v="0.27800000000000002"/>
    <n v="0.54691544999999997"/>
    <n v="0.3"/>
    <n v="33313"/>
    <x v="5"/>
    <n v="0.4514691455"/>
    <x v="2"/>
    <s v="Y"/>
    <m/>
    <n v="0.25"/>
    <n v="112"/>
    <n v="112"/>
  </r>
  <r>
    <x v="1"/>
    <s v="malcolmc@roimediaconsultants.com"/>
    <s v="ROI Media Consultants (realtor.com)"/>
    <s v="964e5c4bfdb1efee66f390024fe5a224"/>
    <s v="Match.com 728x90"/>
    <x v="9"/>
    <n v="0"/>
    <n v="43.0974"/>
    <n v="16.154900000000001"/>
    <n v="394"/>
    <n v="118"/>
    <n v="0.37480000000000002"/>
    <n v="0.81354921999999996"/>
    <n v="0.45"/>
    <n v="33313"/>
    <x v="3"/>
    <n v="0.4468681317"/>
    <x v="25"/>
    <m/>
    <m/>
    <n v="0.29999999999999899"/>
    <n v="118.1999999999996"/>
    <n v="118.1999999999996"/>
  </r>
  <r>
    <x v="1"/>
    <s v="malcolmc@roimediaconsultants.com"/>
    <s v="ROI Media Consultants (realtor.com)"/>
    <s v="4d2d8120b39d99ac9ee126888ecf124b"/>
    <s v="Addictinggames.com DIR 160x600"/>
    <x v="1"/>
    <n v="1"/>
    <n v="49.791400000000003"/>
    <n v="9.1684999999999999"/>
    <n v="292"/>
    <n v="73"/>
    <n v="0.18410000000000001"/>
    <n v="1.06284405"/>
    <n v="0.7"/>
    <n v="33313"/>
    <x v="3"/>
    <n v="0.34138973919999999"/>
    <x v="2"/>
    <s v="Y"/>
    <m/>
    <n v="0.25"/>
    <n v="73"/>
    <n v="73"/>
  </r>
  <r>
    <x v="1"/>
    <s v="malcolmc@roimediaconsultants.com"/>
    <s v="ROI Media Consultants (realtor.com)"/>
    <s v="23859cdc3cb922d44eb8831e05bc36ec"/>
    <s v="Filme-bune.net 728x90"/>
    <x v="1"/>
    <n v="1"/>
    <n v="194.21299999999999"/>
    <n v="10.2316"/>
    <n v="288"/>
    <n v="72"/>
    <n v="5.2699999999999997E-2"/>
    <n v="0.93816339000000004"/>
    <n v="0.3"/>
    <n v="33313"/>
    <x v="5"/>
    <n v="0.68022627629999999"/>
    <x v="2"/>
    <s v="Y"/>
    <m/>
    <n v="0.25"/>
    <n v="72"/>
    <n v="72"/>
  </r>
  <r>
    <x v="1"/>
    <s v="malcolmc@roimediaconsultants.com"/>
    <s v="ROI Media Consultants (realtor.com)"/>
    <s v="267a9f4a4034381836e75117fccfd7d2"/>
    <s v="123greetings.com - DIR - 728"/>
    <x v="1"/>
    <n v="1"/>
    <n v="43.742600000000003"/>
    <n v="6.0978000000000003"/>
    <n v="170"/>
    <n v="42"/>
    <n v="0.1394"/>
    <n v="0.92808864999999996"/>
    <n v="0.5"/>
    <n v="33313"/>
    <x v="3"/>
    <n v="0.46125836170000001"/>
    <x v="2"/>
    <s v="Y"/>
    <m/>
    <n v="0.25"/>
    <n v="42.5"/>
    <n v="42.5"/>
  </r>
  <r>
    <x v="1"/>
    <s v="malcolmc@roimediaconsultants.com"/>
    <s v="ROI Media Consultants (realtor.com)"/>
    <s v="2db88f6452ad29905d7abb7de5e23199"/>
    <s v="Davidicke.com 300x250"/>
    <x v="1"/>
    <n v="1"/>
    <n v="72.760400000000004"/>
    <n v="8.4771000000000001"/>
    <n v="152"/>
    <n v="38"/>
    <n v="0.11650000000000001"/>
    <n v="0.59928210000000004"/>
    <n v="0.3"/>
    <n v="33313"/>
    <x v="5"/>
    <n v="0.49940103600000002"/>
    <x v="2"/>
    <s v="Y"/>
    <m/>
    <n v="0.25"/>
    <n v="38"/>
    <n v="38"/>
  </r>
  <r>
    <x v="1"/>
    <s v="malcolmc@roimediaconsultants.com"/>
    <s v="ROI Media Consultants (realtor.com)"/>
    <s v="38c137192e73253f7228ce6ef0134fde"/>
    <s v="Cookthefood.com 300x250"/>
    <x v="9"/>
    <n v="1"/>
    <n v="81.087299999999999"/>
    <n v="4.1993"/>
    <n v="131"/>
    <n v="39"/>
    <n v="5.1799999999999999E-2"/>
    <n v="1.0414390200000001"/>
    <n v="0.3"/>
    <n v="33313"/>
    <x v="3"/>
    <n v="0.71193704660000001"/>
    <x v="21"/>
    <s v="Y"/>
    <m/>
    <n v="0.3"/>
    <n v="39.299999999999997"/>
    <n v="39.299999999999997"/>
  </r>
  <r>
    <x v="1"/>
    <s v="malcolmc@roimediaconsultants.com"/>
    <s v="ROI Media Consultants (realtor.com)"/>
    <s v="e3bc79a204e2d8ac130aa92c9556e46c"/>
    <s v="Collider.com 300x250"/>
    <x v="1"/>
    <n v="0"/>
    <n v="35.777999999999999"/>
    <n v="5.7313000000000001"/>
    <n v="120"/>
    <n v="30"/>
    <n v="0.16020000000000001"/>
    <n v="0.69609536999999999"/>
    <n v="0.3"/>
    <n v="33313"/>
    <x v="5"/>
    <n v="0.56902456970000004"/>
    <x v="23"/>
    <m/>
    <m/>
    <n v="0.249999999999999"/>
    <n v="29.999999999999879"/>
    <n v="29.999999999999879"/>
  </r>
  <r>
    <x v="1"/>
    <s v="malcolmc@roimediaconsultants.com"/>
    <s v="ROI Media Consultants (realtor.com)"/>
    <s v="6f0b29c4468a1aafb708aa9aa4d39227"/>
    <s v="Hallofskill.com 300x250"/>
    <x v="1"/>
    <n v="1"/>
    <n v="62.584299999999999"/>
    <n v="1.6513"/>
    <n v="119"/>
    <n v="30"/>
    <n v="2.64E-2"/>
    <n v="2.40247426"/>
    <n v="0.3"/>
    <n v="33313"/>
    <x v="3"/>
    <n v="0.8751287351"/>
    <x v="2"/>
    <s v="Y"/>
    <m/>
    <n v="0.25"/>
    <n v="29.75"/>
    <n v="29.75"/>
  </r>
  <r>
    <x v="1"/>
    <s v="malcolmc@roimediaconsultants.com"/>
    <s v="ROI Media Consultants (realtor.com)"/>
    <s v="b365e5966c7eedd47bb0cf2185d3e529"/>
    <s v="Cyclingnews.com DIR 160x600"/>
    <x v="9"/>
    <n v="0"/>
    <n v="44.494399999999999"/>
    <n v="3.8553999999999999"/>
    <n v="109"/>
    <n v="33"/>
    <n v="8.6599999999999996E-2"/>
    <n v="0.94151366000000003"/>
    <n v="0.45"/>
    <n v="33313"/>
    <x v="3"/>
    <n v="0.52204623539999995"/>
    <x v="21"/>
    <m/>
    <m/>
    <n v="0.3"/>
    <n v="32.699999999999996"/>
    <n v="32.699999999999996"/>
  </r>
  <r>
    <x v="1"/>
    <s v="malcolmc@roimediaconsultants.com"/>
    <s v="ROI Media Consultants (realtor.com)"/>
    <s v="5133e4e7833f8af123a204c11b58b4cc"/>
    <s v="legacy.com - 2015 - 50 - 728"/>
    <x v="1"/>
    <n v="0"/>
    <n v="16.254899999999999"/>
    <n v="3.1351"/>
    <n v="101"/>
    <n v="20"/>
    <n v="0.19289999999999999"/>
    <n v="1.06921763"/>
    <n v="0.85"/>
    <n v="33313"/>
    <x v="3"/>
    <n v="0.20502619850000001"/>
    <x v="589"/>
    <m/>
    <m/>
    <n v="0.205026198537825"/>
    <n v="20.707646052320325"/>
    <n v="20.707646052320325"/>
  </r>
  <r>
    <x v="1"/>
    <s v="malcolmc@roimediaconsultants.com"/>
    <s v="ROI Media Consultants (realtor.com)"/>
    <s v="08a55db26f55d75e452c780242716ecb"/>
    <s v="123greetings.com - DIR - 300"/>
    <x v="1"/>
    <n v="1"/>
    <n v="27.811800000000002"/>
    <n v="3.7044000000000001"/>
    <n v="99"/>
    <n v="25"/>
    <n v="0.13320000000000001"/>
    <n v="0.89442933999999996"/>
    <n v="0.5"/>
    <n v="33313"/>
    <x v="3"/>
    <n v="0.44098434869999997"/>
    <x v="23"/>
    <s v="Y"/>
    <m/>
    <n v="0.249999999999999"/>
    <n v="24.749999999999901"/>
    <n v="24.749999999999901"/>
  </r>
  <r>
    <x v="1"/>
    <s v="malcolmc@roimediaconsultants.com"/>
    <s v="ROI Media Consultants (realtor.com)"/>
    <s v="1f9218e6649b74d16afbfa97a133052b"/>
    <s v="Agar.io 300x250"/>
    <x v="1"/>
    <n v="0"/>
    <n v="11.544700000000001"/>
    <n v="2.4746000000000001"/>
    <n v="95"/>
    <n v="20"/>
    <n v="0.21429999999999999"/>
    <n v="1.2737472599999999"/>
    <n v="1"/>
    <n v="33313"/>
    <x v="3"/>
    <n v="0.2149148947"/>
    <x v="590"/>
    <m/>
    <m/>
    <n v="0.21491489472598799"/>
    <n v="20.41691499896886"/>
    <n v="20.41691499896886"/>
  </r>
  <r>
    <x v="1"/>
    <s v="malcolmc@roimediaconsultants.com"/>
    <s v="ROI Media Consultants (realtor.com)"/>
    <s v="7ab53b478de539033889aaf8a289245a"/>
    <s v="Majorleaguegaming.com #2 ATF 728x90"/>
    <x v="1"/>
    <n v="0"/>
    <n v="9.1011000000000006"/>
    <n v="2.2541000000000002"/>
    <n v="93"/>
    <n v="21"/>
    <n v="0.2477"/>
    <n v="1.3683535099999999"/>
    <n v="1.05"/>
    <n v="33313"/>
    <x v="3"/>
    <n v="0.23265443180000001"/>
    <x v="591"/>
    <m/>
    <m/>
    <n v="0.23265443177212899"/>
    <n v="21.636862154807996"/>
    <n v="21.636862154807996"/>
  </r>
  <r>
    <x v="1"/>
    <s v="malcolmc@roimediaconsultants.com"/>
    <s v="ROI Media Consultants (realtor.com)"/>
    <s v="99e0abab235957f5cd1b12299a793d75"/>
    <s v="legacy.com - 2015 - 728"/>
    <x v="1"/>
    <n v="0"/>
    <n v="19.884499999999999"/>
    <n v="2.7839"/>
    <n v="90"/>
    <n v="18"/>
    <n v="0.14000000000000001"/>
    <n v="1.07209493"/>
    <n v="0.85"/>
    <n v="33313"/>
    <x v="3"/>
    <n v="0.20715976350000001"/>
    <x v="592"/>
    <m/>
    <m/>
    <n v="0.207159763455219"/>
    <n v="18.644378710969711"/>
    <n v="18.644378710969711"/>
  </r>
  <r>
    <x v="1"/>
    <s v="malcolmc@roimediaconsultants.com"/>
    <s v="ROI Media Consultants (realtor.com)"/>
    <s v="5ee426684e62ab7c1b5de61a67a1d17b"/>
    <s v="Babywithclass.com 300x250"/>
    <x v="1"/>
    <n v="1"/>
    <n v="70.5501"/>
    <n v="2.7576999999999998"/>
    <n v="89"/>
    <n v="22"/>
    <n v="3.9100000000000003E-2"/>
    <n v="1.08030201"/>
    <n v="0.3"/>
    <n v="33313"/>
    <x v="3"/>
    <n v="0.72229987799999995"/>
    <x v="2"/>
    <s v="Y"/>
    <m/>
    <n v="0.25"/>
    <n v="22.25"/>
    <n v="22.25"/>
  </r>
  <r>
    <x v="1"/>
    <s v="malcolmc@roimediaconsultants.com"/>
    <s v="ROI Media Consultants (realtor.com)"/>
    <s v="0ea4e43c7c8e90e83072f405d694c92b"/>
    <s v="Majorleaguegaming.com #2 BTF 728x90"/>
    <x v="1"/>
    <n v="0"/>
    <n v="9.0908999999999995"/>
    <n v="2.1613000000000002"/>
    <n v="88"/>
    <n v="20"/>
    <n v="0.23769999999999999"/>
    <n v="1.3559356199999999"/>
    <n v="1.05"/>
    <n v="33313"/>
    <x v="3"/>
    <n v="0.2256269514"/>
    <x v="593"/>
    <m/>
    <m/>
    <n v="0.22562695141598699"/>
    <n v="19.855171724606855"/>
    <n v="19.855171724606855"/>
  </r>
  <r>
    <x v="1"/>
    <s v="malcolmc@roimediaconsultants.com"/>
    <s v="ROI Media Consultants (realtor.com)"/>
    <s v="f1a4940999de914a615f452783fbdcdb"/>
    <s v="Jquerybyexample.net 300x250"/>
    <x v="1"/>
    <n v="1"/>
    <n v="102.1842"/>
    <n v="3.7519"/>
    <n v="88"/>
    <n v="22"/>
    <n v="3.6700000000000003E-2"/>
    <n v="0.78056619000000005"/>
    <n v="0.3"/>
    <n v="33313"/>
    <x v="3"/>
    <n v="0.61566359680000005"/>
    <x v="2"/>
    <s v="Y"/>
    <m/>
    <n v="0.25"/>
    <n v="22"/>
    <n v="22"/>
  </r>
  <r>
    <x v="1"/>
    <s v="malcolmc@roimediaconsultants.com"/>
    <s v="ROI Media Consultants (realtor.com)"/>
    <s v="304af85536c9701742093daf88d80609"/>
    <s v="Fashionitch.com 300x250"/>
    <x v="1"/>
    <n v="1"/>
    <n v="67.449600000000004"/>
    <n v="2.6823999999999999"/>
    <n v="85"/>
    <n v="21"/>
    <n v="3.9800000000000002E-2"/>
    <n v="1.0568742799999999"/>
    <n v="0.3"/>
    <n v="33313"/>
    <x v="5"/>
    <n v="0.71614410110000004"/>
    <x v="23"/>
    <s v="Y"/>
    <m/>
    <n v="0.249999999999999"/>
    <n v="21.249999999999915"/>
    <n v="21.249999999999915"/>
  </r>
  <r>
    <x v="1"/>
    <s v="malcolmc@roimediaconsultants.com"/>
    <s v="ROI Media Consultants (realtor.com)"/>
    <s v="b2abed982c186fdcb519040cf4df8152"/>
    <s v="Sahadan.com 300x250"/>
    <x v="1"/>
    <n v="1"/>
    <n v="66.1494"/>
    <n v="3.2526000000000002"/>
    <n v="84"/>
    <n v="21"/>
    <n v="4.9200000000000001E-2"/>
    <n v="0.85949578000000004"/>
    <n v="0.3"/>
    <n v="33313"/>
    <x v="5"/>
    <n v="0.65095814809999997"/>
    <x v="23"/>
    <s v="Y"/>
    <m/>
    <n v="0.249999999999999"/>
    <n v="20.999999999999915"/>
    <n v="20.999999999999915"/>
  </r>
  <r>
    <x v="1"/>
    <s v="malcolmc@roimediaconsultants.com"/>
    <s v="ROI Media Consultants (realtor.com)"/>
    <s v="41161a3435dafeca2462444cf4b6ebb5"/>
    <s v="Majorleaguegaming.com #2 ATF 300x250"/>
    <x v="1"/>
    <n v="0"/>
    <n v="5.7694000000000001"/>
    <n v="1.9241999999999999"/>
    <n v="80"/>
    <n v="19"/>
    <n v="0.33350000000000002"/>
    <n v="1.3865696599999999"/>
    <n v="1.05"/>
    <n v="33313"/>
    <x v="3"/>
    <n v="0.24273548440000001"/>
    <x v="594"/>
    <m/>
    <m/>
    <n v="0.242735484354586"/>
    <n v="19.418838748366881"/>
    <n v="19.418838748366881"/>
  </r>
  <r>
    <x v="1"/>
    <s v="malcolmc@roimediaconsultants.com"/>
    <s v="ROI Media Consultants (realtor.com)"/>
    <s v="402006828abb6d33408c75e5763f2719"/>
    <s v="Blackbeat.topix.com 300x600"/>
    <x v="1"/>
    <n v="0"/>
    <n v="19.141999999999999"/>
    <n v="4.0726000000000004"/>
    <n v="76"/>
    <n v="19"/>
    <n v="0.21279999999999999"/>
    <n v="0.62243230000000005"/>
    <n v="0.3"/>
    <n v="33313"/>
    <x v="3"/>
    <n v="0.51801987120000004"/>
    <x v="2"/>
    <m/>
    <m/>
    <n v="0.25"/>
    <n v="19"/>
    <n v="19"/>
  </r>
  <r>
    <x v="1"/>
    <s v="malcolmc@roimediaconsultants.com"/>
    <s v="ROI Media Consultants (realtor.com)"/>
    <s v="801b92803c4ead95870d0dabb968029f"/>
    <s v="Naruspot.me 160x600"/>
    <x v="1"/>
    <n v="0"/>
    <n v="19.005199999999999"/>
    <n v="3.3330000000000002"/>
    <n v="70"/>
    <n v="17"/>
    <n v="0.1754"/>
    <n v="0.69628820000000002"/>
    <n v="0.3"/>
    <n v="33313"/>
    <x v="5"/>
    <n v="0.56914392650000001"/>
    <x v="2"/>
    <m/>
    <m/>
    <n v="0.25"/>
    <n v="17.5"/>
    <n v="17.5"/>
  </r>
  <r>
    <x v="1"/>
    <s v="malcolmc@roimediaconsultants.com"/>
    <s v="ROI Media Consultants (realtor.com)"/>
    <s v="d532c8a07b03754e9d23bb8e11acac70"/>
    <s v="Elnacional.com.do 300x250"/>
    <x v="1"/>
    <n v="0"/>
    <n v="27.633600000000001"/>
    <n v="3.4217"/>
    <n v="70"/>
    <n v="17"/>
    <n v="0.12379999999999999"/>
    <n v="0.68048805999999995"/>
    <n v="0.3"/>
    <n v="33313"/>
    <x v="5"/>
    <n v="0.55913994990000004"/>
    <x v="2"/>
    <m/>
    <m/>
    <n v="0.25"/>
    <n v="17.5"/>
    <n v="17.5"/>
  </r>
  <r>
    <x v="1"/>
    <s v="malcolmc@roimediaconsultants.com"/>
    <s v="ROI Media Consultants (realtor.com)"/>
    <s v="87ec4ce9b25296eb53d33d47fb5337bb"/>
    <s v="Whnt.com 300x250"/>
    <x v="9"/>
    <n v="0"/>
    <n v="23.517900000000001"/>
    <n v="3.1804000000000001"/>
    <n v="67"/>
    <n v="20"/>
    <n v="0.13519999999999999"/>
    <n v="0.70229534000000005"/>
    <n v="0.3"/>
    <n v="33313"/>
    <x v="3"/>
    <n v="0.57282928840000003"/>
    <x v="21"/>
    <m/>
    <m/>
    <n v="0.3"/>
    <n v="20.099999999999998"/>
    <n v="20.099999999999998"/>
  </r>
  <r>
    <x v="1"/>
    <s v="malcolmc@roimediaconsultants.com"/>
    <s v="ROI Media Consultants (realtor.com)"/>
    <s v="d0ce48114374786336eed4b0fb545bde"/>
    <s v="Pbnation.com 728x90"/>
    <x v="1"/>
    <n v="0"/>
    <n v="6.9701000000000004"/>
    <n v="3.2505000000000002"/>
    <n v="66"/>
    <n v="16"/>
    <n v="0.46639999999999998"/>
    <n v="0.67416001999999997"/>
    <n v="0.4"/>
    <n v="33313"/>
    <x v="5"/>
    <n v="0.406669057"/>
    <x v="23"/>
    <m/>
    <m/>
    <n v="0.249999999999999"/>
    <n v="16.499999999999932"/>
    <n v="16.499999999999932"/>
  </r>
  <r>
    <x v="1"/>
    <s v="malcolmc@roimediaconsultants.com"/>
    <s v="ROI Media Consultants (realtor.com)"/>
    <s v="f28a39d7d20226f21225caea83e81997"/>
    <s v="Doperoms.com Entertainment 300x250"/>
    <x v="1"/>
    <n v="1"/>
    <n v="66.829800000000006"/>
    <n v="2.2002999999999999"/>
    <n v="65"/>
    <n v="16"/>
    <n v="3.2899999999999999E-2"/>
    <n v="0.99058564000000005"/>
    <n v="0.3"/>
    <n v="33313"/>
    <x v="3"/>
    <n v="0.69714884970000002"/>
    <x v="2"/>
    <s v="Y"/>
    <m/>
    <n v="0.25"/>
    <n v="16.25"/>
    <n v="16.25"/>
  </r>
  <r>
    <x v="1"/>
    <s v="malcolmc@roimediaconsultants.com"/>
    <s v="ROI Media Consultants (realtor.com)"/>
    <s v="18f62ce9294efded134e3514883e2f7d"/>
    <s v="Wreg.com 300x250"/>
    <x v="1"/>
    <n v="0"/>
    <n v="19.2986"/>
    <n v="2.9719000000000002"/>
    <n v="63"/>
    <n v="16"/>
    <n v="0.154"/>
    <n v="0.70249718000000005"/>
    <n v="0.3"/>
    <n v="33313"/>
    <x v="5"/>
    <n v="0.5729520199"/>
    <x v="23"/>
    <m/>
    <m/>
    <n v="0.249999999999999"/>
    <n v="15.749999999999938"/>
    <n v="15.749999999999938"/>
  </r>
  <r>
    <x v="1"/>
    <s v="malcolmc@roimediaconsultants.com"/>
    <s v="ROI Media Consultants (realtor.com)"/>
    <s v="4b39a78a231f6bcad5c59728608462fd"/>
    <s v="Abendblatt.de 300x250"/>
    <x v="1"/>
    <n v="1"/>
    <n v="37.062399999999997"/>
    <n v="3.2509000000000001"/>
    <n v="63"/>
    <n v="16"/>
    <n v="8.77E-2"/>
    <n v="0.64244281999999997"/>
    <n v="0.3"/>
    <n v="33313"/>
    <x v="3"/>
    <n v="0.53303237059999997"/>
    <x v="2"/>
    <s v="Y"/>
    <m/>
    <n v="0.25"/>
    <n v="15.75"/>
    <n v="15.75"/>
  </r>
  <r>
    <x v="1"/>
    <s v="malcolmc@roimediaconsultants.com"/>
    <s v="ROI Media Consultants (realtor.com)"/>
    <s v="c421fcc02674e575fe38c788fe110756"/>
    <s v="Arcadesafari.com 300x250"/>
    <x v="1"/>
    <n v="0"/>
    <n v="33.423400000000001"/>
    <n v="2.3997999999999999"/>
    <n v="62"/>
    <n v="16"/>
    <n v="7.1800000000000003E-2"/>
    <n v="0.86785129999999999"/>
    <n v="0.3"/>
    <n v="33313"/>
    <x v="5"/>
    <n v="0.65431865889999996"/>
    <x v="2"/>
    <m/>
    <m/>
    <n v="0.25"/>
    <n v="15.5"/>
    <n v="15.5"/>
  </r>
  <r>
    <x v="1"/>
    <s v="malcolmc@roimediaconsultants.com"/>
    <s v="ROI Media Consultants (realtor.com)"/>
    <s v="63c842ed612b71eea11151d9009a45bc"/>
    <s v="411.com 300x250"/>
    <x v="12"/>
    <n v="0"/>
    <n v="6.8684000000000003"/>
    <n v="1.5177"/>
    <n v="56"/>
    <n v="10"/>
    <n v="0.221"/>
    <n v="1.2253294400000001"/>
    <n v="1"/>
    <n v="33313"/>
    <x v="3"/>
    <n v="0.18389294740000001"/>
    <x v="595"/>
    <m/>
    <m/>
    <n v="0.18389294740319001"/>
    <n v="10.29800505457864"/>
    <n v="10.29800505457864"/>
  </r>
  <r>
    <x v="1"/>
    <s v="malcolmc@roimediaconsultants.com"/>
    <s v="ROI Media Consultants (realtor.com)"/>
    <s v="dec9cbe0a45a1473e55359b8adc5295a"/>
    <s v="Hackedarcadegames.com 300x250"/>
    <x v="1"/>
    <n v="1"/>
    <n v="61.337899999999998"/>
    <n v="1.5989"/>
    <n v="54"/>
    <n v="13"/>
    <n v="2.6100000000000002E-2"/>
    <n v="1.1216404600000001"/>
    <n v="0.3"/>
    <n v="33313"/>
    <x v="3"/>
    <n v="0.73253461210000004"/>
    <x v="2"/>
    <s v="Y"/>
    <m/>
    <n v="0.25"/>
    <n v="13.5"/>
    <n v="13.5"/>
  </r>
  <r>
    <x v="1"/>
    <s v="malcolmc@roimediaconsultants.com"/>
    <s v="ROI Media Consultants (realtor.com)"/>
    <s v="68ba17a1a805c60485a6de3fa13c07f0"/>
    <s v="Destinytracker.com 300x250"/>
    <x v="1"/>
    <n v="0"/>
    <n v="24.635100000000001"/>
    <n v="2.6707999999999998"/>
    <n v="52"/>
    <n v="13"/>
    <n v="0.1084"/>
    <n v="0.64845016"/>
    <n v="0.3"/>
    <n v="33313"/>
    <x v="5"/>
    <n v="0.53735843139999995"/>
    <x v="2"/>
    <m/>
    <m/>
    <n v="0.25"/>
    <n v="13"/>
    <n v="13"/>
  </r>
  <r>
    <x v="1"/>
    <s v="malcolmc@roimediaconsultants.com"/>
    <s v="ROI Media Consultants (realtor.com)"/>
    <s v="d14a0f4adabb9e9c217e93d3e0267c1e"/>
    <s v="Cyclingnews.com DIR 728x90"/>
    <x v="1"/>
    <n v="0"/>
    <n v="21.035900000000002"/>
    <n v="1.7036"/>
    <n v="52"/>
    <n v="13"/>
    <n v="8.1000000000000003E-2"/>
    <n v="1.01873375"/>
    <n v="0.45"/>
    <n v="33313"/>
    <x v="3"/>
    <n v="0.55827516379999997"/>
    <x v="2"/>
    <m/>
    <m/>
    <n v="0.25"/>
    <n v="13"/>
    <n v="13"/>
  </r>
  <r>
    <x v="1"/>
    <s v="malcolmc@roimediaconsultants.com"/>
    <s v="ROI Media Consultants (realtor.com)"/>
    <s v="597201dadee750fdf9b4fa8d996278a1"/>
    <s v="Cheatcc.com 300x250"/>
    <x v="1"/>
    <n v="0"/>
    <n v="18.351400000000002"/>
    <n v="2.5687000000000002"/>
    <n v="50"/>
    <n v="12"/>
    <n v="0.14000000000000001"/>
    <n v="0.64724709000000002"/>
    <n v="0.3"/>
    <n v="33313"/>
    <x v="5"/>
    <n v="0.53649849849999998"/>
    <x v="23"/>
    <m/>
    <m/>
    <n v="0.249999999999999"/>
    <n v="12.49999999999995"/>
    <n v="12.49999999999995"/>
  </r>
  <r>
    <x v="1"/>
    <s v="malcolmc@roimediaconsultants.com"/>
    <s v="ROI Media Consultants (realtor.com)"/>
    <s v="c4bbd6ae528ac6dddba4c4dc0c4a574c"/>
    <s v="Cincodias.com 300x250"/>
    <x v="1"/>
    <n v="0"/>
    <n v="25.097899999999999"/>
    <n v="2.4470999999999998"/>
    <n v="50"/>
    <n v="12"/>
    <n v="9.7500000000000003E-2"/>
    <n v="0.67805247999999996"/>
    <n v="0.3"/>
    <n v="33313"/>
    <x v="5"/>
    <n v="0.55755637250000001"/>
    <x v="23"/>
    <m/>
    <m/>
    <n v="0.249999999999999"/>
    <n v="12.49999999999995"/>
    <n v="12.49999999999995"/>
  </r>
  <r>
    <x v="1"/>
    <s v="malcolmc@roimediaconsultants.com"/>
    <s v="ROI Media Consultants (realtor.com)"/>
    <s v="0e5f071962f17187b1f799d47caf4917"/>
    <s v="Gazette.com 160x600"/>
    <x v="1"/>
    <n v="0"/>
    <n v="5.7108999999999996"/>
    <n v="3.1978"/>
    <n v="48"/>
    <n v="12"/>
    <n v="0.55989999999999995"/>
    <n v="0.50174673999999997"/>
    <n v="0.3"/>
    <n v="33313"/>
    <x v="5"/>
    <n v="0.40208879609999998"/>
    <x v="23"/>
    <m/>
    <m/>
    <n v="0.249999999999999"/>
    <n v="11.999999999999952"/>
    <n v="11.999999999999952"/>
  </r>
  <r>
    <x v="1"/>
    <s v="malcolmc@roimediaconsultants.com"/>
    <s v="ROI Media Consultants (realtor.com)"/>
    <s v="164b660180dfd5e4ea0fb8297ea752e9"/>
    <s v="Game-oldies.com 300x250"/>
    <x v="1"/>
    <n v="1"/>
    <n v="40.388500000000001"/>
    <n v="2.1190000000000002"/>
    <n v="48"/>
    <n v="12"/>
    <n v="5.2499999999999998E-2"/>
    <n v="0.75519449999999999"/>
    <n v="0.3"/>
    <n v="33313"/>
    <x v="3"/>
    <n v="0.60275134350000004"/>
    <x v="2"/>
    <s v="Y"/>
    <m/>
    <n v="0.25"/>
    <n v="12"/>
    <n v="12"/>
  </r>
  <r>
    <x v="1"/>
    <s v="malcolmc@roimediaconsultants.com"/>
    <s v="ROI Media Consultants (realtor.com)"/>
    <s v="9286669b9ad3d58839231bd0dc9e210f"/>
    <s v="Tastyarticles.com 300x250"/>
    <x v="1"/>
    <n v="1"/>
    <n v="66.897000000000006"/>
    <n v="1.6675"/>
    <n v="48"/>
    <n v="12"/>
    <n v="2.4899999999999999E-2"/>
    <n v="0.96630541999999997"/>
    <n v="0.3"/>
    <n v="33313"/>
    <x v="5"/>
    <n v="0.68953915170000002"/>
    <x v="2"/>
    <s v="Y"/>
    <m/>
    <n v="0.25"/>
    <n v="12"/>
    <n v="12"/>
  </r>
  <r>
    <x v="1"/>
    <s v="malcolmc@roimediaconsultants.com"/>
    <s v="ROI Media Consultants (realtor.com)"/>
    <s v="ec8c9b2373bfe55deb5e389898b99994"/>
    <s v="Gamefools.com 300x250"/>
    <x v="1"/>
    <n v="1"/>
    <n v="44.7485"/>
    <n v="1.5687"/>
    <n v="48"/>
    <n v="12"/>
    <n v="3.5099999999999999E-2"/>
    <n v="1.0133139099999999"/>
    <n v="0.3"/>
    <n v="33313"/>
    <x v="3"/>
    <n v="0.70394169240000004"/>
    <x v="23"/>
    <s v="Y"/>
    <m/>
    <n v="0.249999999999999"/>
    <n v="11.999999999999952"/>
    <n v="11.999999999999952"/>
  </r>
  <r>
    <x v="1"/>
    <s v="malcolmc@roimediaconsultants.com"/>
    <s v="ROI Media Consultants (realtor.com)"/>
    <s v="6c8d90cc7d07760091bcefb495b39d12"/>
    <s v="9gag.com 728x90"/>
    <x v="1"/>
    <n v="0"/>
    <n v="32.939700000000002"/>
    <n v="1.4209000000000001"/>
    <n v="47"/>
    <n v="12"/>
    <n v="4.3099999999999999E-2"/>
    <n v="1.0931734799999999"/>
    <n v="0.7"/>
    <n v="33313"/>
    <x v="3"/>
    <n v="0.35966247439999999"/>
    <x v="2"/>
    <m/>
    <m/>
    <n v="0.25"/>
    <n v="11.75"/>
    <n v="11.75"/>
  </r>
  <r>
    <x v="1"/>
    <s v="malcolmc@roimediaconsultants.com"/>
    <s v="ROI Media Consultants (realtor.com)"/>
    <s v="4dda764023c6aca3a97dcd445da52f7c"/>
    <s v="Teaser-trailer.com 300x250"/>
    <x v="1"/>
    <n v="1"/>
    <n v="60.138300000000001"/>
    <n v="1.5223"/>
    <n v="45"/>
    <n v="11"/>
    <n v="2.53E-2"/>
    <n v="0.97621997000000005"/>
    <n v="0.3"/>
    <n v="33313"/>
    <x v="3"/>
    <n v="0.69269221160000005"/>
    <x v="2"/>
    <s v="Y"/>
    <m/>
    <n v="0.25"/>
    <n v="11.25"/>
    <n v="11.25"/>
  </r>
  <r>
    <x v="1"/>
    <s v="malcolmc@roimediaconsultants.com"/>
    <s v="ROI Media Consultants (realtor.com)"/>
    <s v="17383e21b0717d68f374cb6a2a1acf8d"/>
    <s v="Gazette.com 300x250"/>
    <x v="1"/>
    <n v="0"/>
    <n v="14.4482"/>
    <n v="2.2934000000000001"/>
    <n v="44"/>
    <n v="11"/>
    <n v="0.15870000000000001"/>
    <n v="0.63431028"/>
    <n v="0.3"/>
    <n v="33313"/>
    <x v="5"/>
    <n v="0.52704534069999998"/>
    <x v="2"/>
    <m/>
    <m/>
    <n v="0.25"/>
    <n v="11"/>
    <n v="11"/>
  </r>
  <r>
    <x v="1"/>
    <s v="malcolmc@roimediaconsultants.com"/>
    <s v="ROI Media Consultants (realtor.com)"/>
    <s v="c3af1f8a6e6ec5cf7466463611abb89f"/>
    <s v="Filme-bune.net 300x250"/>
    <x v="1"/>
    <n v="1"/>
    <n v="64.851600000000005"/>
    <n v="1.5347"/>
    <n v="44"/>
    <n v="11"/>
    <n v="2.3699999999999999E-2"/>
    <n v="0.96170529999999999"/>
    <n v="0.3"/>
    <n v="33313"/>
    <x v="5"/>
    <n v="0.68805412519999998"/>
    <x v="2"/>
    <s v="Y"/>
    <m/>
    <n v="0.25"/>
    <n v="11"/>
    <n v="11"/>
  </r>
  <r>
    <x v="1"/>
    <s v="malcolmc@roimediaconsultants.com"/>
    <s v="ROI Media Consultants (realtor.com)"/>
    <s v="e1b0e32743e81c606e4067e8446a0f1e"/>
    <s v="Iheartnaptime.net 300x250"/>
    <x v="1"/>
    <n v="1"/>
    <n v="32.639099999999999"/>
    <n v="1.8028999999999999"/>
    <n v="44"/>
    <n v="11"/>
    <n v="5.5199999999999999E-2"/>
    <n v="0.81809825999999997"/>
    <n v="0.3"/>
    <n v="33313"/>
    <x v="5"/>
    <n v="0.63329588160000005"/>
    <x v="2"/>
    <s v="Y"/>
    <m/>
    <n v="0.25"/>
    <n v="11"/>
    <n v="11"/>
  </r>
  <r>
    <x v="1"/>
    <s v="malcolmc@roimediaconsultants.com"/>
    <s v="ROI Media Consultants (realtor.com)"/>
    <s v="ed41216a2982d06a6e6cc60ced67a15e"/>
    <s v="thechive.com - 2015 - 300"/>
    <x v="1"/>
    <n v="0"/>
    <n v="8.6279000000000003"/>
    <n v="2.0316000000000001"/>
    <n v="44"/>
    <n v="10"/>
    <n v="0.23549999999999999"/>
    <n v="0.71401751000000002"/>
    <n v="0.55000000000000004"/>
    <n v="33313"/>
    <x v="3"/>
    <n v="0.22971076579999999"/>
    <x v="596"/>
    <m/>
    <m/>
    <n v="0.229710765776412"/>
    <n v="10.107273694162128"/>
    <n v="10.107273694162128"/>
  </r>
  <r>
    <x v="1"/>
    <s v="malcolmc@roimediaconsultants.com"/>
    <s v="ROI Media Consultants (realtor.com)"/>
    <s v="ec4c13234fe2bae77d22153f9d909daf"/>
    <s v="Switchboard.com 300x250"/>
    <x v="9"/>
    <n v="0"/>
    <n v="3.4870000000000001"/>
    <n v="1.0021"/>
    <n v="43"/>
    <n v="13"/>
    <n v="0.28739999999999999"/>
    <n v="1.4455167499999999"/>
    <n v="1"/>
    <n v="33313"/>
    <x v="3"/>
    <n v="0.30820587160000001"/>
    <x v="21"/>
    <m/>
    <m/>
    <n v="0.3"/>
    <n v="12.9"/>
    <n v="12.9"/>
  </r>
  <r>
    <x v="1"/>
    <s v="malcolmc@roimediaconsultants.com"/>
    <s v="ROI Media Consultants (realtor.com)"/>
    <s v="1f1d17c479c6aafaae0eff47e2341b6d"/>
    <s v="Androidandme.com 300x250"/>
    <x v="1"/>
    <n v="0"/>
    <n v="19.8797"/>
    <n v="2.2412000000000001"/>
    <n v="42"/>
    <n v="11"/>
    <n v="0.11269999999999999"/>
    <n v="0.63038212999999998"/>
    <n v="0.3"/>
    <n v="33313"/>
    <x v="5"/>
    <n v="0.52409818249999995"/>
    <x v="2"/>
    <m/>
    <m/>
    <n v="0.25"/>
    <n v="10.5"/>
    <n v="10.5"/>
  </r>
  <r>
    <x v="1"/>
    <s v="malcolmc@roimediaconsultants.com"/>
    <s v="ROI Media Consultants (realtor.com)"/>
    <s v="77c194da102218c7d8cedcadbc530dfc"/>
    <s v="Xboxachievements.com 300x250"/>
    <x v="1"/>
    <n v="0"/>
    <n v="32.685099999999998"/>
    <n v="1.7601"/>
    <n v="42"/>
    <n v="10"/>
    <n v="5.3800000000000001E-2"/>
    <n v="0.79115296000000002"/>
    <n v="0.3"/>
    <n v="33313"/>
    <x v="5"/>
    <n v="0.62080657409999995"/>
    <x v="2"/>
    <m/>
    <m/>
    <n v="0.25"/>
    <n v="10.5"/>
    <n v="10.5"/>
  </r>
  <r>
    <x v="1"/>
    <s v="malcolmc@roimediaconsultants.com"/>
    <s v="ROI Media Consultants (realtor.com)"/>
    <s v="15a768103ce0e2b90df031f5bb8c503c"/>
    <s v="Anchorfree.us 300x250"/>
    <x v="1"/>
    <n v="0"/>
    <n v="29.314699999999998"/>
    <n v="2.0219"/>
    <n v="39"/>
    <n v="10"/>
    <n v="6.9000000000000006E-2"/>
    <n v="0.63995619000000004"/>
    <n v="0.3"/>
    <n v="33313"/>
    <x v="5"/>
    <n v="0.53121791259999995"/>
    <x v="2"/>
    <m/>
    <m/>
    <n v="0.25"/>
    <n v="9.75"/>
    <n v="9.75"/>
  </r>
  <r>
    <x v="1"/>
    <s v="malcolmc@roimediaconsultants.com"/>
    <s v="ROI Media Consultants (realtor.com)"/>
    <s v="9b1d4e07cb8fa549ea36824df266346f"/>
    <s v="Offbeat.topix.com 300x600"/>
    <x v="1"/>
    <n v="0"/>
    <n v="22.164400000000001"/>
    <n v="2.3134999999999999"/>
    <n v="38"/>
    <n v="10"/>
    <n v="0.10440000000000001"/>
    <n v="0.55141868999999999"/>
    <n v="0.3"/>
    <n v="33313"/>
    <x v="3"/>
    <n v="0.4559488015"/>
    <x v="23"/>
    <m/>
    <m/>
    <n v="0.249999999999999"/>
    <n v="9.4999999999999627"/>
    <n v="9.4999999999999627"/>
  </r>
  <r>
    <x v="1"/>
    <s v="malcolmc@roimediaconsultants.com"/>
    <s v="ROI Media Consultants (realtor.com)"/>
    <s v="434fc969e5d937744535ae67856d5367"/>
    <s v="Search.123greetings.com  - Direct 728x90"/>
    <x v="1"/>
    <n v="0"/>
    <n v="4.4911000000000003"/>
    <n v="0.77139999999999997"/>
    <n v="35"/>
    <n v="9"/>
    <n v="0.17180000000000001"/>
    <n v="1.5034169799999999"/>
    <n v="1.05"/>
    <n v="33313"/>
    <x v="3"/>
    <n v="0.30159096790000001"/>
    <x v="2"/>
    <m/>
    <m/>
    <n v="0.25"/>
    <n v="8.75"/>
    <n v="8.75"/>
  </r>
  <r>
    <x v="1"/>
    <s v="malcolmc@roimediaconsultants.com"/>
    <s v="ROI Media Consultants (realtor.com)"/>
    <s v="7a4cac5d17a996803c8e1a9c669653a2"/>
    <s v="Bexpi.com 300x250"/>
    <x v="9"/>
    <n v="1"/>
    <n v="70.469399999999993"/>
    <n v="1.0891999999999999"/>
    <n v="35"/>
    <n v="11"/>
    <n v="1.55E-2"/>
    <n v="1.0805429900000001"/>
    <n v="0.3"/>
    <n v="33313"/>
    <x v="3"/>
    <n v="0.72236180900000002"/>
    <x v="21"/>
    <s v="Y"/>
    <m/>
    <n v="0.3"/>
    <n v="10.5"/>
    <n v="10.5"/>
  </r>
  <r>
    <x v="1"/>
    <s v="malcolmc@roimediaconsultants.com"/>
    <s v="ROI Media Consultants (realtor.com)"/>
    <s v="c9503a68b0e14d0936f15b98e080c554"/>
    <s v="Youngcons.com 300x250"/>
    <x v="1"/>
    <n v="0"/>
    <n v="31.022099999999998"/>
    <n v="2.4034"/>
    <n v="35"/>
    <n v="9"/>
    <n v="7.7499999999999999E-2"/>
    <n v="0.49005587"/>
    <n v="0.3"/>
    <n v="33313"/>
    <x v="5"/>
    <n v="0.3878249057"/>
    <x v="2"/>
    <m/>
    <m/>
    <n v="0.25"/>
    <n v="8.75"/>
    <n v="8.75"/>
  </r>
  <r>
    <x v="1"/>
    <s v="malcolmc@roimediaconsultants.com"/>
    <s v="ROI Media Consultants (realtor.com)"/>
    <s v="0983f3f7ed48b4d707fc8efe85fc237f"/>
    <s v="Wellnest.topix.com 300x250"/>
    <x v="1"/>
    <n v="0"/>
    <n v="5.556"/>
    <n v="1.3682000000000001"/>
    <n v="32"/>
    <n v="8"/>
    <n v="0.24629999999999999"/>
    <n v="0.77417906999999997"/>
    <n v="0.3"/>
    <n v="33313"/>
    <x v="3"/>
    <n v="0.61249275089999999"/>
    <x v="2"/>
    <m/>
    <m/>
    <n v="0.25"/>
    <n v="8"/>
    <n v="8"/>
  </r>
  <r>
    <x v="1"/>
    <s v="malcolmc@roimediaconsultants.com"/>
    <s v="ROI Media Consultants (realtor.com)"/>
    <s v="ff7d28ae487ecf759c8487248756a1e9"/>
    <s v="Thechive.com 300x250"/>
    <x v="1"/>
    <n v="1"/>
    <n v="49.7834"/>
    <n v="1.0664"/>
    <n v="32"/>
    <n v="8"/>
    <n v="2.1399999999999999E-2"/>
    <n v="1.0119097100000001"/>
    <n v="0.7"/>
    <n v="33313"/>
    <x v="5"/>
    <n v="0.30823867399999999"/>
    <x v="2"/>
    <s v="Y"/>
    <m/>
    <n v="0.25"/>
    <n v="8"/>
    <n v="8"/>
  </r>
  <r>
    <x v="1"/>
    <s v="malcolmc@roimediaconsultants.com"/>
    <s v="ROI Media Consultants (realtor.com)"/>
    <s v="3ad7b4980b879ab48549dd70c3687ddc"/>
    <s v="Neighbors.whitepages.com 728x90"/>
    <x v="12"/>
    <n v="0"/>
    <n v="5.8483999999999998"/>
    <n v="0.79090000000000005"/>
    <n v="31"/>
    <n v="8"/>
    <n v="0.13519999999999999"/>
    <n v="1.32739998"/>
    <n v="1"/>
    <n v="33313"/>
    <x v="3"/>
    <n v="0.2466475715"/>
    <x v="597"/>
    <m/>
    <m/>
    <n v="0.24664757148785901"/>
    <n v="7.6460747161236293"/>
    <n v="7.6460747161236293"/>
  </r>
  <r>
    <x v="1"/>
    <s v="malcolmc@roimediaconsultants.com"/>
    <s v="ROI Media Consultants (realtor.com)"/>
    <s v="efbc86806e803ff6b251b6e090a8e3c3"/>
    <s v="Stars.topix.com 300x600"/>
    <x v="1"/>
    <n v="0"/>
    <n v="17.5273"/>
    <n v="1.8039000000000001"/>
    <n v="30"/>
    <n v="7"/>
    <n v="0.10290000000000001"/>
    <n v="0.54744011000000004"/>
    <n v="0.3"/>
    <n v="33313"/>
    <x v="3"/>
    <n v="0.45199485010000001"/>
    <x v="2"/>
    <m/>
    <m/>
    <n v="0.25"/>
    <n v="7.5"/>
    <n v="7.5"/>
  </r>
  <r>
    <x v="1"/>
    <s v="malcolmc@roimediaconsultants.com"/>
    <s v="ROI Media Consultants (realtor.com)"/>
    <s v="112e298b29128089f06877e6e8e5e695"/>
    <s v="Cyclingnews.com DIR 300x250"/>
    <x v="9"/>
    <n v="0"/>
    <n v="14.7408"/>
    <n v="0.98050000000000004"/>
    <n v="29"/>
    <n v="9"/>
    <n v="6.6500000000000004E-2"/>
    <n v="0.99073359000000005"/>
    <n v="0.45"/>
    <n v="33313"/>
    <x v="3"/>
    <n v="0.54579111459999996"/>
    <x v="21"/>
    <m/>
    <m/>
    <n v="0.3"/>
    <n v="8.6999999999999993"/>
    <n v="8.6999999999999993"/>
  </r>
  <r>
    <x v="1"/>
    <s v="malcolmc@roimediaconsultants.com"/>
    <s v="ROI Media Consultants (realtor.com)"/>
    <s v="8ba612b2ecedccbd1fa5917866181cbe"/>
    <s v="Abetterdrive.com 300x250"/>
    <x v="1"/>
    <n v="1"/>
    <n v="64.128399999999999"/>
    <n v="1.0546"/>
    <n v="29"/>
    <n v="7"/>
    <n v="1.6400000000000001E-2"/>
    <n v="0.91657297999999998"/>
    <n v="0.3"/>
    <n v="33313"/>
    <x v="3"/>
    <n v="0.67269381959999996"/>
    <x v="2"/>
    <s v="Y"/>
    <m/>
    <n v="0.25"/>
    <n v="7.25"/>
    <n v="7.25"/>
  </r>
  <r>
    <x v="1"/>
    <s v="malcolmc@roimediaconsultants.com"/>
    <s v="ROI Media Consultants (realtor.com)"/>
    <s v="d57fcf32baef3fc5ef3d373ce1e25eba"/>
    <s v="En.nametests.com 300x250"/>
    <x v="1"/>
    <n v="0"/>
    <n v="23.4785"/>
    <n v="0.99860000000000004"/>
    <n v="28"/>
    <n v="7"/>
    <n v="4.2500000000000003E-2"/>
    <n v="0.94177396000000002"/>
    <n v="0.3"/>
    <n v="33313"/>
    <x v="3"/>
    <n v="0.68145222539999994"/>
    <x v="2"/>
    <m/>
    <m/>
    <n v="0.25"/>
    <n v="7"/>
    <n v="7"/>
  </r>
  <r>
    <x v="1"/>
    <s v="malcolmc@roimediaconsultants.com"/>
    <s v="ROI Media Consultants (realtor.com)"/>
    <s v="5470e37f341a0d6480fdf06a2880dae7"/>
    <s v="Naruspot.me 300x250"/>
    <x v="1"/>
    <n v="0"/>
    <n v="33.814399999999999"/>
    <n v="1.3749"/>
    <n v="27"/>
    <n v="7"/>
    <n v="4.07E-2"/>
    <n v="0.65852036999999997"/>
    <n v="0.3"/>
    <n v="33313"/>
    <x v="5"/>
    <n v="0.54443322390000004"/>
    <x v="2"/>
    <m/>
    <m/>
    <n v="0.25"/>
    <n v="6.75"/>
    <n v="6.75"/>
  </r>
  <r>
    <x v="1"/>
    <s v="malcolmc@roimediaconsultants.com"/>
    <s v="ROI Media Consultants (realtor.com)"/>
    <s v="1b023068208615004d4aeb420709617f"/>
    <s v="Blackbeat.topix.com 160x600"/>
    <x v="1"/>
    <n v="0"/>
    <n v="5.4405000000000001"/>
    <n v="1.4542999999999999"/>
    <n v="26"/>
    <n v="7"/>
    <n v="0.26729999999999998"/>
    <n v="0.60560413000000002"/>
    <n v="0.3"/>
    <n v="33313"/>
    <x v="3"/>
    <n v="0.50462688870000005"/>
    <x v="2"/>
    <m/>
    <m/>
    <n v="0.25"/>
    <n v="6.5"/>
    <n v="6.5"/>
  </r>
  <r>
    <x v="1"/>
    <s v="malcolmc@roimediaconsultants.com"/>
    <s v="ROI Media Consultants (realtor.com)"/>
    <s v="778895494b1d6d1b1eca10d96809d501"/>
    <s v="Thefirearmblog.com 300x250"/>
    <x v="1"/>
    <n v="0"/>
    <n v="1.3968"/>
    <n v="0.82569999999999999"/>
    <n v="26"/>
    <n v="7"/>
    <n v="0.59119999999999995"/>
    <n v="1.06651384"/>
    <n v="0.4"/>
    <n v="33313"/>
    <x v="5"/>
    <n v="0.62494626450000001"/>
    <x v="2"/>
    <m/>
    <m/>
    <n v="0.25"/>
    <n v="6.5"/>
    <n v="6.5"/>
  </r>
  <r>
    <x v="1"/>
    <s v="malcolmc@roimediaconsultants.com"/>
    <s v="ROI Media Consultants (realtor.com)"/>
    <s v="67b50fc33e6d7816088e42ab386251f6"/>
    <s v="Yournationnews.com 300x250"/>
    <x v="1"/>
    <n v="0"/>
    <n v="34.0548"/>
    <n v="1.1347"/>
    <n v="25"/>
    <n v="6"/>
    <n v="3.3300000000000003E-2"/>
    <n v="0.74858365999999998"/>
    <n v="0.3"/>
    <n v="33313"/>
    <x v="5"/>
    <n v="0.59924318870000004"/>
    <x v="2"/>
    <m/>
    <m/>
    <n v="0.25"/>
    <n v="6.25"/>
    <n v="6.25"/>
  </r>
  <r>
    <x v="1"/>
    <s v="malcolmc@roimediaconsultants.com"/>
    <s v="ROI Media Consultants (realtor.com)"/>
    <s v="6d22297d4953b8ff1790d267e81940b6"/>
    <s v="Thefirearmblog.com 728x90"/>
    <x v="1"/>
    <n v="0"/>
    <n v="1.6556"/>
    <n v="0.79769999999999996"/>
    <n v="25"/>
    <n v="6"/>
    <n v="0.48180000000000001"/>
    <n v="1.0632521500000001"/>
    <n v="0.4"/>
    <n v="33313"/>
    <x v="5"/>
    <n v="0.62379572859999999"/>
    <x v="2"/>
    <m/>
    <m/>
    <n v="0.25"/>
    <n v="6.25"/>
    <n v="6.25"/>
  </r>
  <r>
    <x v="1"/>
    <s v="malcolmc@roimediaconsultants.com"/>
    <s v="ROI Media Consultants (realtor.com)"/>
    <s v="814b395084fbfd6d8d24ce60ec5982f2"/>
    <s v="Dlisted.com 300x250"/>
    <x v="1"/>
    <n v="0"/>
    <n v="21.578299999999999"/>
    <n v="0.73250000000000004"/>
    <n v="24"/>
    <n v="6"/>
    <n v="3.39E-2"/>
    <n v="1.1025646"/>
    <n v="0.3"/>
    <n v="33313"/>
    <x v="5"/>
    <n v="0.72790710020000005"/>
    <x v="2"/>
    <m/>
    <m/>
    <n v="0.25"/>
    <n v="6"/>
    <n v="6"/>
  </r>
  <r>
    <x v="1"/>
    <s v="malcolmc@roimediaconsultants.com"/>
    <s v="ROI Media Consultants (realtor.com)"/>
    <s v="b95555519489b4a9b8f0aec162a46bf6"/>
    <s v="123greetings.com - Direct - 300"/>
    <x v="1"/>
    <n v="0"/>
    <n v="5.3954000000000004"/>
    <n v="0.52029999999999998"/>
    <n v="23"/>
    <n v="6"/>
    <n v="9.64E-2"/>
    <n v="1.44942339"/>
    <n v="1.05"/>
    <n v="33313"/>
    <x v="3"/>
    <n v="0.2755739941"/>
    <x v="2"/>
    <m/>
    <m/>
    <n v="0.25"/>
    <n v="5.75"/>
    <n v="5.75"/>
  </r>
  <r>
    <x v="1"/>
    <s v="malcolmc@roimediaconsultants.com"/>
    <s v="ROI Media Consultants (realtor.com)"/>
    <s v="557b9baf00b5650127fe5b682e212fd3"/>
    <s v="Startinghobbies.com 300x250"/>
    <x v="9"/>
    <n v="1"/>
    <n v="73.125399999999999"/>
    <n v="0.74009999999999998"/>
    <n v="22"/>
    <n v="6"/>
    <n v="1.01E-2"/>
    <n v="0.96954256000000005"/>
    <n v="0.3"/>
    <n v="33313"/>
    <x v="3"/>
    <n v="0.69057572860000005"/>
    <x v="21"/>
    <s v="Y"/>
    <m/>
    <n v="0.3"/>
    <n v="6.6"/>
    <n v="6.6"/>
  </r>
  <r>
    <x v="1"/>
    <s v="malcolmc@roimediaconsultants.com"/>
    <s v="ROI Media Consultants (realtor.com)"/>
    <s v="be0fd9417b454699fb25c00850e5f872"/>
    <s v="Seat61.com 300x250"/>
    <x v="1"/>
    <n v="0"/>
    <n v="11.3423"/>
    <n v="0.6018"/>
    <n v="20"/>
    <n v="5"/>
    <n v="5.3100000000000001E-2"/>
    <n v="1.0930326400000001"/>
    <n v="0.3"/>
    <n v="33313"/>
    <x v="3"/>
    <n v="0.72553427159999995"/>
    <x v="2"/>
    <m/>
    <m/>
    <n v="0.25"/>
    <n v="5"/>
    <n v="5"/>
  </r>
  <r>
    <x v="1"/>
    <s v="malcolmc@roimediaconsultants.com"/>
    <s v="ROI Media Consultants (realtor.com)"/>
    <s v="bc10a0ef5f599962f7af0980abf38dec"/>
    <s v="move.com - 2016 - 300"/>
    <x v="1"/>
    <n v="0"/>
    <n v="2.8561999999999999"/>
    <n v="0.5726"/>
    <n v="19"/>
    <n v="5"/>
    <n v="0.20050000000000001"/>
    <n v="1.0811774999999999"/>
    <n v="0.7"/>
    <n v="33313"/>
    <x v="3"/>
    <n v="0.35255774239999998"/>
    <x v="2"/>
    <m/>
    <m/>
    <n v="0.25"/>
    <n v="4.75"/>
    <n v="4.75"/>
  </r>
  <r>
    <x v="1"/>
    <s v="malcolmc@roimediaconsultants.com"/>
    <s v="ROI Media Consultants (realtor.com)"/>
    <s v="4ddc96c53731c74b795653b91a8170da"/>
    <s v="Perezhilton.com BTF 300x250"/>
    <x v="1"/>
    <n v="0"/>
    <n v="1.3022"/>
    <n v="0.49819999999999998"/>
    <n v="17"/>
    <n v="4"/>
    <n v="0.3826"/>
    <n v="1.1463225800000001"/>
    <n v="0.9"/>
    <n v="33313"/>
    <x v="3"/>
    <n v="0.21488068439999999"/>
    <x v="598"/>
    <m/>
    <m/>
    <n v="0.21488068437640701"/>
    <n v="3.6529716343989191"/>
    <n v="3.6529716343989191"/>
  </r>
  <r>
    <x v="1"/>
    <s v="malcolmc@roimediaconsultants.com"/>
    <s v="ROI Media Consultants (realtor.com)"/>
    <s v="880f4f2fb5ca90e32c147a26ba5df5d3"/>
    <s v="Fitnomenallife.com 300x250"/>
    <x v="9"/>
    <n v="1"/>
    <n v="78.097200000000001"/>
    <n v="0.80940000000000001"/>
    <n v="17"/>
    <n v="5"/>
    <n v="1.04E-2"/>
    <n v="0.68329362000000005"/>
    <n v="0.3"/>
    <n v="33313"/>
    <x v="3"/>
    <n v="0.56095009299999998"/>
    <x v="21"/>
    <s v="Y"/>
    <m/>
    <n v="0.3"/>
    <n v="5.0999999999999996"/>
    <n v="5.0999999999999996"/>
  </r>
  <r>
    <x v="1"/>
    <s v="malcolmc@roimediaconsultants.com"/>
    <s v="ROI Media Consultants (realtor.com)"/>
    <s v="af0d304a0c1f8d786960c28aedb6ddbc"/>
    <s v="Offbeat.topix.com 728x90"/>
    <x v="1"/>
    <n v="0"/>
    <n v="8.2626000000000008"/>
    <n v="0.97089999999999999"/>
    <n v="17"/>
    <n v="4"/>
    <n v="0.11749999999999999"/>
    <n v="0.57592701999999996"/>
    <n v="0.3"/>
    <n v="33313"/>
    <x v="3"/>
    <n v="0.47910066429999998"/>
    <x v="2"/>
    <m/>
    <m/>
    <n v="0.25"/>
    <n v="4.25"/>
    <n v="4.25"/>
  </r>
  <r>
    <x v="1"/>
    <s v="malcolmc@roimediaconsultants.com"/>
    <s v="ROI Media Consultants (realtor.com)"/>
    <s v="fae1e285cacaf1dd6eea0ec611d2329c"/>
    <s v="Rumorfix.com 300x250"/>
    <x v="1"/>
    <n v="0"/>
    <n v="24.0883"/>
    <n v="0.75490000000000002"/>
    <n v="16"/>
    <n v="4"/>
    <n v="3.1300000000000001E-2"/>
    <n v="0.72426192"/>
    <n v="0.3"/>
    <n v="33313"/>
    <x v="5"/>
    <n v="0.58578521029999997"/>
    <x v="23"/>
    <m/>
    <m/>
    <n v="0.249999999999999"/>
    <n v="3.999999999999984"/>
    <n v="3.999999999999984"/>
  </r>
  <r>
    <x v="1"/>
    <s v="malcolmc@roimediaconsultants.com"/>
    <s v="ROI Media Consultants (realtor.com)"/>
    <s v="0776e890c35166d518e9beaf6e84fbeb"/>
    <s v="Thegloss.com 728x90"/>
    <x v="1"/>
    <n v="0"/>
    <n v="1.2056"/>
    <n v="0.42499999999999999"/>
    <n v="14"/>
    <n v="3"/>
    <n v="0.35249999999999998"/>
    <n v="1.07658824"/>
    <n v="0.7"/>
    <n v="33313"/>
    <x v="5"/>
    <n v="0.3497978363"/>
    <x v="23"/>
    <m/>
    <m/>
    <n v="0.249999999999999"/>
    <n v="3.4999999999999858"/>
    <n v="3.4999999999999858"/>
  </r>
  <r>
    <x v="1"/>
    <s v="malcolmc@roimediaconsultants.com"/>
    <s v="ROI Media Consultants (realtor.com)"/>
    <s v="044e06e685e2189cb325e12f41b478d0"/>
    <s v="Everyjoe.com 728x90"/>
    <x v="1"/>
    <n v="0"/>
    <n v="2.8279999999999998"/>
    <n v="0.31459999999999999"/>
    <n v="13"/>
    <n v="3"/>
    <n v="0.1113"/>
    <n v="1.3507378000000001"/>
    <n v="0.7"/>
    <n v="33313"/>
    <x v="5"/>
    <n v="0.48176470589999998"/>
    <x v="23"/>
    <m/>
    <m/>
    <n v="0.249999999999999"/>
    <n v="3.2499999999999871"/>
    <n v="3.2499999999999871"/>
  </r>
  <r>
    <x v="1"/>
    <s v="malcolmc@roimediaconsultants.com"/>
    <s v="ROI Media Consultants (realtor.com)"/>
    <s v="1bad0afb44d355e20584d512465cee2c"/>
    <s v="Weeklyfit.com 300x250"/>
    <x v="1"/>
    <n v="1"/>
    <n v="59.399900000000002"/>
    <n v="0.42299999999999999"/>
    <n v="13"/>
    <n v="3"/>
    <n v="7.1000000000000004E-3"/>
    <n v="1.0346504599999999"/>
    <n v="0.3"/>
    <n v="33313"/>
    <x v="5"/>
    <n v="0.71004700350000005"/>
    <x v="2"/>
    <s v="Y"/>
    <m/>
    <n v="0.25"/>
    <n v="3.25"/>
    <n v="3.25"/>
  </r>
  <r>
    <x v="1"/>
    <s v="malcolmc@roimediaconsultants.com"/>
    <s v="ROI Media Consultants (realtor.com)"/>
    <s v="72438ce7482a9cdce3246800edf0452f"/>
    <s v="Theblaze.com - 160x600"/>
    <x v="1"/>
    <n v="0"/>
    <n v="15.146599999999999"/>
    <n v="0.51659999999999995"/>
    <n v="13"/>
    <n v="2"/>
    <n v="3.4099999999999998E-2"/>
    <n v="0.84809181"/>
    <n v="0.7"/>
    <n v="33313"/>
    <x v="3"/>
    <n v="0.17461766719999999"/>
    <x v="599"/>
    <m/>
    <m/>
    <n v="0.17461766719926899"/>
    <n v="2.2700296735904968"/>
    <n v="2.2700296735904968"/>
  </r>
  <r>
    <x v="1"/>
    <s v="malcolmc@roimediaconsultants.com"/>
    <s v="ROI Media Consultants (realtor.com)"/>
    <s v="7664eeae4c2e27da6e72bade8185e5ab"/>
    <s v="Stars.topix.com 728x90"/>
    <x v="1"/>
    <n v="0"/>
    <n v="6.4500999999999999"/>
    <n v="0.76980000000000004"/>
    <n v="13"/>
    <n v="3"/>
    <n v="0.1193"/>
    <n v="0.56549132000000002"/>
    <n v="0.3"/>
    <n v="33313"/>
    <x v="3"/>
    <n v="0.46948788209999998"/>
    <x v="2"/>
    <m/>
    <m/>
    <n v="0.25"/>
    <n v="3.25"/>
    <n v="3.25"/>
  </r>
  <r>
    <x v="1"/>
    <s v="malcolmc@roimediaconsultants.com"/>
    <s v="ROI Media Consultants (realtor.com)"/>
    <s v="6722e19824ce48b66f2de9b17d490e45"/>
    <s v="Thegloss.com 300x250"/>
    <x v="1"/>
    <n v="0"/>
    <n v="1.0019"/>
    <n v="0.36580000000000001"/>
    <n v="12"/>
    <n v="3"/>
    <n v="0.36509999999999998"/>
    <n v="1.0982229999999999"/>
    <n v="0.7"/>
    <n v="33313"/>
    <x v="5"/>
    <n v="0.36260668559999998"/>
    <x v="2"/>
    <m/>
    <m/>
    <n v="0.25"/>
    <n v="3"/>
    <n v="3"/>
  </r>
  <r>
    <x v="1"/>
    <s v="malcolmc@roimediaconsultants.com"/>
    <s v="ROI Media Consultants (realtor.com)"/>
    <s v="dd22cf67430c6f1e8a316cea471f219d"/>
    <s v="Perezhilton.com BTF 728x90"/>
    <x v="1"/>
    <n v="0"/>
    <n v="1.4662999999999999"/>
    <n v="0.34689999999999999"/>
    <n v="12"/>
    <n v="3"/>
    <n v="0.2366"/>
    <n v="1.18933278"/>
    <n v="0.9"/>
    <n v="33313"/>
    <x v="3"/>
    <n v="0.24327319319999999"/>
    <x v="600"/>
    <m/>
    <m/>
    <n v="0.243273193198739"/>
    <n v="2.9192783183848681"/>
    <n v="2.9192783183848681"/>
  </r>
  <r>
    <x v="1"/>
    <s v="malcolmc@roimediaconsultants.com"/>
    <s v="ROI Media Consultants (realtor.com)"/>
    <s v="dd8363ad44fbf2074d417af63668ddf3"/>
    <s v="Offbeat.topix.com Lifestyle 300x250"/>
    <x v="1"/>
    <n v="0"/>
    <n v="2.7501000000000002"/>
    <n v="0.3982"/>
    <n v="12"/>
    <n v="3"/>
    <n v="0.14480000000000001"/>
    <n v="1.0278385699999999"/>
    <n v="0.7"/>
    <n v="33313"/>
    <x v="3"/>
    <n v="0.31895919859999999"/>
    <x v="2"/>
    <m/>
    <m/>
    <n v="0.25"/>
    <n v="3"/>
    <n v="3"/>
  </r>
  <r>
    <x v="1"/>
    <s v="malcolmc@roimediaconsultants.com"/>
    <s v="ROI Media Consultants (realtor.com)"/>
    <s v="ff6c596a8b666d9baa57fac075cbf930"/>
    <s v="Offbeat.topix.com 300x250"/>
    <x v="1"/>
    <n v="0"/>
    <n v="6.2054"/>
    <n v="0.69110000000000005"/>
    <n v="12"/>
    <n v="3"/>
    <n v="0.1114"/>
    <n v="0.58205870000000004"/>
    <n v="0.3"/>
    <n v="33313"/>
    <x v="3"/>
    <n v="0.4845880682"/>
    <x v="23"/>
    <m/>
    <m/>
    <n v="0.249999999999999"/>
    <n v="2.999999999999988"/>
    <n v="2.999999999999988"/>
  </r>
  <r>
    <x v="1"/>
    <s v="malcolmc@roimediaconsultants.com"/>
    <s v="ROI Media Consultants (realtor.com)"/>
    <s v="ad694f200ad9a7eb98dfe77463ab5d56"/>
    <s v="Offbeat.topix.com Lifestyle 160x600"/>
    <x v="1"/>
    <n v="0"/>
    <n v="2.2669999999999999"/>
    <n v="0.34250000000000003"/>
    <n v="11"/>
    <n v="3"/>
    <n v="0.15110000000000001"/>
    <n v="1.03405631"/>
    <n v="0.7"/>
    <n v="33313"/>
    <x v="3"/>
    <n v="0.32305427260000003"/>
    <x v="2"/>
    <m/>
    <m/>
    <n v="0.25"/>
    <n v="2.75"/>
    <n v="2.75"/>
  </r>
  <r>
    <x v="1"/>
    <s v="malcolmc@roimediaconsultants.com"/>
    <s v="ROI Media Consultants (realtor.com)"/>
    <s v="34ca19efe3fe02fcfa16c5857f3eb430"/>
    <s v="Theblaze.com - 300x250"/>
    <x v="1"/>
    <n v="0"/>
    <n v="35.8078"/>
    <n v="0.38159999999999999"/>
    <n v="10"/>
    <n v="2"/>
    <n v="1.0699999999999999E-2"/>
    <n v="0.86221223999999996"/>
    <n v="0.7"/>
    <n v="33313"/>
    <x v="3"/>
    <n v="0.18813493100000001"/>
    <x v="601"/>
    <m/>
    <m/>
    <n v="0.188134930971607"/>
    <n v="1.8813493097160698"/>
    <n v="1.8813493097160698"/>
  </r>
  <r>
    <x v="1"/>
    <s v="malcolmc@roimediaconsultants.com"/>
    <s v="ROI Media Consultants (realtor.com)"/>
    <s v="4a6added690ba41cab18d939ea455fee"/>
    <s v="Perezhilton.com ATF 728x90"/>
    <x v="1"/>
    <n v="0"/>
    <n v="1.4520999999999999"/>
    <n v="0.26850000000000002"/>
    <n v="10"/>
    <n v="2"/>
    <n v="0.18490000000000001"/>
    <n v="1.19108806"/>
    <n v="0.9"/>
    <n v="33313"/>
    <x v="3"/>
    <n v="0.24438835910000001"/>
    <x v="602"/>
    <m/>
    <m/>
    <n v="0.24438835905567999"/>
    <n v="2.4438835905567999"/>
    <n v="2.4438835905567999"/>
  </r>
  <r>
    <x v="1"/>
    <s v="malcolmc@roimediaconsultants.com"/>
    <s v="ROI Media Consultants (realtor.com)"/>
    <s v="79fbe9a2cd2a7fb6bdf96fd2363c1888"/>
    <s v="Gamefront.com 728x90"/>
    <x v="1"/>
    <n v="0"/>
    <n v="1.4041999999999999"/>
    <n v="0.33200000000000002"/>
    <n v="10"/>
    <n v="2"/>
    <n v="0.2364"/>
    <n v="0.96400602000000002"/>
    <n v="0.7"/>
    <n v="33313"/>
    <x v="5"/>
    <n v="0.27386345880000001"/>
    <x v="2"/>
    <m/>
    <m/>
    <n v="0.25"/>
    <n v="2.5"/>
    <n v="2.5"/>
  </r>
  <r>
    <x v="1"/>
    <s v="malcolmc@roimediaconsultants.com"/>
    <s v="ROI Media Consultants (realtor.com)"/>
    <s v="89b96a55f92046ba7b738890df147d29"/>
    <s v="Entretenimiento.terra.com.mx 728x90"/>
    <x v="1"/>
    <n v="0"/>
    <n v="28.796900000000001"/>
    <n v="0.68240000000000001"/>
    <n v="10"/>
    <n v="3"/>
    <n v="2.3699999999999999E-2"/>
    <n v="0.50138176000000001"/>
    <n v="0.3"/>
    <n v="33313"/>
    <x v="5"/>
    <n v="0.40165354819999999"/>
    <x v="2"/>
    <m/>
    <m/>
    <n v="0.25"/>
    <n v="2.5"/>
    <n v="2.5"/>
  </r>
  <r>
    <x v="1"/>
    <s v="malcolmc@roimediaconsultants.com"/>
    <s v="ROI Media Consultants (realtor.com)"/>
    <s v="cb18111079d3bdb4e891e9865ba8970e"/>
    <s v="Offbeat.topix.com 160x600"/>
    <x v="1"/>
    <n v="0"/>
    <n v="5.8522999999999996"/>
    <n v="0.58399999999999996"/>
    <n v="10"/>
    <n v="2"/>
    <n v="9.98E-2"/>
    <n v="0.56253668999999995"/>
    <n v="0.3"/>
    <n v="33313"/>
    <x v="3"/>
    <n v="0.46670145460000001"/>
    <x v="2"/>
    <m/>
    <m/>
    <n v="0.25"/>
    <n v="2.5"/>
    <n v="2.5"/>
  </r>
  <r>
    <x v="1"/>
    <s v="malcolmc@roimediaconsultants.com"/>
    <s v="ROI Media Consultants (realtor.com)"/>
    <s v="d93b9b97484fe988191b858216e44b07"/>
    <s v="Offbeat.topix.com Lifestyle 728x90"/>
    <x v="1"/>
    <n v="0"/>
    <n v="2.5516999999999999"/>
    <n v="0.31019999999999998"/>
    <n v="10"/>
    <n v="2"/>
    <n v="0.1216"/>
    <n v="1.0344232099999999"/>
    <n v="0.7"/>
    <n v="33313"/>
    <x v="3"/>
    <n v="0.32329437950000001"/>
    <x v="2"/>
    <m/>
    <m/>
    <n v="0.25"/>
    <n v="2.5"/>
    <n v="2.5"/>
  </r>
  <r>
    <x v="1"/>
    <s v="malcolmc@roimediaconsultants.com"/>
    <s v="ROI Media Consultants (realtor.com)"/>
    <s v="77c8426c6d977fac08a0aab75078c19e"/>
    <s v="move.com - 2016 - 728"/>
    <x v="1"/>
    <n v="0"/>
    <n v="2.0301"/>
    <n v="0.26800000000000002"/>
    <n v="9"/>
    <n v="2"/>
    <n v="0.13200000000000001"/>
    <n v="1.0723081000000001"/>
    <n v="0.7"/>
    <n v="33313"/>
    <x v="3"/>
    <n v="0.34720254519999999"/>
    <x v="2"/>
    <m/>
    <m/>
    <n v="0.25"/>
    <n v="2.25"/>
    <n v="2.25"/>
  </r>
  <r>
    <x v="1"/>
    <s v="malcolmc@roimediaconsultants.com"/>
    <s v="ROI Media Consultants (realtor.com)"/>
    <s v="f088ec71050a5e4e395079d22542a0b6"/>
    <s v="Stars.topix.com 300x250"/>
    <x v="1"/>
    <n v="0"/>
    <n v="4.5869999999999997"/>
    <n v="0.53"/>
    <n v="9"/>
    <n v="2"/>
    <n v="0.11550000000000001"/>
    <n v="0.55878706"/>
    <n v="0.3"/>
    <n v="33313"/>
    <x v="3"/>
    <n v="0.46312285949999998"/>
    <x v="23"/>
    <m/>
    <m/>
    <n v="0.249999999999999"/>
    <n v="2.2499999999999911"/>
    <n v="2.2499999999999911"/>
  </r>
  <r>
    <x v="1"/>
    <s v="malcolmc@roimediaconsultants.com"/>
    <s v="ROI Media Consultants (realtor.com)"/>
    <s v="0ae1ab22b1775e23d088c8e43632aa09"/>
    <s v="Fashionblackout.com 300x250"/>
    <x v="1"/>
    <n v="1"/>
    <n v="67.444800000000001"/>
    <n v="0.37440000000000001"/>
    <n v="8"/>
    <n v="2"/>
    <n v="5.5999999999999999E-3"/>
    <n v="0.75116368"/>
    <n v="0.3"/>
    <n v="33313"/>
    <x v="3"/>
    <n v="0.60061966680000001"/>
    <x v="2"/>
    <s v="Y"/>
    <m/>
    <n v="0.25"/>
    <n v="2"/>
    <n v="2"/>
  </r>
  <r>
    <x v="1"/>
    <s v="malcolmc@roimediaconsultants.com"/>
    <s v="ROI Media Consultants (realtor.com)"/>
    <s v="4644bf43e6e563702bb111b7a2d7b64f"/>
    <s v="Everydaycelebs.com 300x250"/>
    <x v="1"/>
    <n v="1"/>
    <n v="59.051699999999997"/>
    <n v="0.37380000000000002"/>
    <n v="8"/>
    <n v="2"/>
    <n v="6.3E-3"/>
    <n v="0.74366520000000003"/>
    <n v="0.3"/>
    <n v="33313"/>
    <x v="5"/>
    <n v="0.59659266109999998"/>
    <x v="2"/>
    <s v="Y"/>
    <m/>
    <n v="0.25"/>
    <n v="2"/>
    <n v="2"/>
  </r>
  <r>
    <x v="1"/>
    <s v="malcolmc@roimediaconsultants.com"/>
    <s v="ROI Media Consultants (realtor.com)"/>
    <s v="7bfab876fbc957e89e8e7d3e8f52d667"/>
    <s v="tentonhammer.com - DIR - 160"/>
    <x v="1"/>
    <n v="0"/>
    <n v="16.742899999999999"/>
    <n v="0.33989999999999998"/>
    <n v="8"/>
    <n v="2"/>
    <n v="2.0299999999999999E-2"/>
    <n v="0.82265657999999997"/>
    <n v="0.45"/>
    <n v="33313"/>
    <x v="3"/>
    <n v="0.45299167140000002"/>
    <x v="23"/>
    <m/>
    <m/>
    <n v="0.249999999999999"/>
    <n v="1.999999999999992"/>
    <n v="1.999999999999992"/>
  </r>
  <r>
    <x v="1"/>
    <s v="malcolmc@roimediaconsultants.com"/>
    <s v="ROI Media Consultants (realtor.com)"/>
    <s v="f86c71a757bd49e12a31b16ded27cc2e"/>
    <s v="Stars.topix.com Lifestyle 300x250"/>
    <x v="1"/>
    <n v="0"/>
    <n v="1.6428"/>
    <n v="0.25369999999999998"/>
    <n v="8"/>
    <n v="2"/>
    <n v="0.15440000000000001"/>
    <n v="1.0080518000000001"/>
    <n v="0.7"/>
    <n v="33313"/>
    <x v="3"/>
    <n v="0.30559124170000002"/>
    <x v="2"/>
    <m/>
    <m/>
    <n v="0.25"/>
    <n v="2"/>
    <n v="2"/>
  </r>
  <r>
    <x v="1"/>
    <s v="malcolmc@roimediaconsultants.com"/>
    <s v="ROI Media Consultants (realtor.com)"/>
    <s v="44de9d6de9bbdbe9620bc0073323760e"/>
    <s v="Parenthood.topix.com 728x90"/>
    <x v="1"/>
    <n v="0"/>
    <n v="0.8589"/>
    <n v="0.19750000000000001"/>
    <n v="7"/>
    <n v="2"/>
    <n v="0.23"/>
    <n v="1.2253164599999999"/>
    <n v="0.7"/>
    <n v="33313"/>
    <x v="5"/>
    <n v="0.42871900829999998"/>
    <x v="2"/>
    <m/>
    <m/>
    <n v="0.25"/>
    <n v="1.75"/>
    <n v="1.75"/>
  </r>
  <r>
    <x v="1"/>
    <s v="malcolmc@roimediaconsultants.com"/>
    <s v="ROI Media Consultants (realtor.com)"/>
    <s v="61c44c6119f7051b6087eaae7c4d58b5"/>
    <s v="Parenthood.topix.com 300x250"/>
    <x v="1"/>
    <n v="0"/>
    <n v="0.67900000000000005"/>
    <n v="0.19489999999999999"/>
    <n v="7"/>
    <n v="2"/>
    <n v="0.28710000000000002"/>
    <n v="1.1606815699999999"/>
    <n v="0.7"/>
    <n v="33313"/>
    <x v="5"/>
    <n v="0.39690607729999999"/>
    <x v="2"/>
    <m/>
    <m/>
    <n v="0.25"/>
    <n v="1.75"/>
    <n v="1.75"/>
  </r>
  <r>
    <x v="1"/>
    <s v="malcolmc@roimediaconsultants.com"/>
    <s v="ROI Media Consultants (realtor.com)"/>
    <s v="80ce7a79acce5f6889ef5d9615a72cd3"/>
    <s v="tentonhammer.com - DIR - 300"/>
    <x v="1"/>
    <n v="0"/>
    <n v="12.904999999999999"/>
    <n v="0.27500000000000002"/>
    <n v="7"/>
    <n v="2"/>
    <n v="2.1299999999999999E-2"/>
    <n v="0.81615583999999997"/>
    <n v="0.45"/>
    <n v="33313"/>
    <x v="3"/>
    <n v="0.44863471449999998"/>
    <x v="2"/>
    <m/>
    <m/>
    <n v="0.25"/>
    <n v="1.75"/>
    <n v="1.75"/>
  </r>
  <r>
    <x v="1"/>
    <s v="malcolmc@roimediaconsultants.com"/>
    <s v="ROI Media Consultants (realtor.com)"/>
    <s v="e95cf0a9dfdae3b3a15552f2f8e53f48"/>
    <s v="Majorleaguegaming.com 300x250"/>
    <x v="9"/>
    <n v="0"/>
    <n v="0.55349999999999999"/>
    <n v="0.1764"/>
    <n v="7"/>
    <n v="2"/>
    <n v="0.31859999999999999"/>
    <n v="1.3291211000000001"/>
    <n v="1"/>
    <n v="33313"/>
    <x v="3"/>
    <n v="0.24762311070000001"/>
    <x v="603"/>
    <m/>
    <m/>
    <n v="0.247623110677718"/>
    <n v="1.733361774744026"/>
    <n v="1.733361774744026"/>
  </r>
  <r>
    <x v="1"/>
    <s v="malcolmc@roimediaconsultants.com"/>
    <s v="ROI Media Consultants (realtor.com)"/>
    <s v="f85ccb5d12a3e64b191bfda53df14b2c"/>
    <s v="Pbnation.com 300x250"/>
    <x v="1"/>
    <n v="0"/>
    <n v="0.58499999999999996"/>
    <n v="0.30349999999999999"/>
    <n v="7"/>
    <n v="2"/>
    <n v="0.51880000000000004"/>
    <n v="0.72231113000000002"/>
    <n v="0.4"/>
    <n v="33313"/>
    <x v="5"/>
    <n v="0.44622201950000001"/>
    <x v="23"/>
    <m/>
    <m/>
    <n v="0.249999999999999"/>
    <n v="1.7499999999999929"/>
    <n v="1.7499999999999929"/>
  </r>
  <r>
    <x v="0"/>
    <s v="eonekim@gmail.com"/>
    <s v="korvideo.com"/>
    <s v="## total ##"/>
    <m/>
    <x v="52"/>
    <n v="0.99508951000000001"/>
    <n v="3562.2687000000001"/>
    <n v="744.24680000000001"/>
    <n v="33000"/>
    <n v="9320"/>
    <n v="0.2089"/>
    <n v="1.4780126200000001"/>
    <n v="0.9"/>
    <n v="33000"/>
    <x v="0"/>
    <n v="0.39107421219999999"/>
    <x v="604"/>
    <m/>
    <m/>
    <s v=""/>
    <s v=""/>
    <n v="9427.3253572752819"/>
  </r>
  <r>
    <x v="1"/>
    <s v="eonekim@gmail.com"/>
    <s v="korvideo.com"/>
    <s v="5326022f23198b0cc3722f71ddf58320"/>
    <s v="Korvideo.com 300x250"/>
    <x v="9"/>
    <n v="1"/>
    <n v="328.37490000000003"/>
    <n v="183.74719999999999"/>
    <n v="9669"/>
    <n v="2901"/>
    <n v="0.55959999999999999"/>
    <n v="1.75395919"/>
    <n v="0.9"/>
    <n v="33000"/>
    <x v="3"/>
    <n v="0.48687517499999999"/>
    <x v="21"/>
    <s v="Y"/>
    <m/>
    <n v="0.3"/>
    <n v="2900.7"/>
    <n v="2900.7"/>
  </r>
  <r>
    <x v="1"/>
    <s v="eonekim@gmail.com"/>
    <s v="korvideo.com"/>
    <s v="01550b70409ce6172ebf454bcc0b0f54"/>
    <s v="Korvideo.com 728x90"/>
    <x v="9"/>
    <n v="1"/>
    <n v="476.43790000000001"/>
    <n v="129.79669999999999"/>
    <n v="6285"/>
    <n v="1885"/>
    <n v="0.27239999999999998"/>
    <n v="1.6140022300000001"/>
    <n v="0.9"/>
    <n v="33000"/>
    <x v="3"/>
    <n v="0.44237995099999999"/>
    <x v="21"/>
    <s v="Y"/>
    <m/>
    <n v="0.3"/>
    <n v="1885.5"/>
    <n v="1885.5"/>
  </r>
  <r>
    <x v="1"/>
    <s v="eonekim@gmail.com"/>
    <s v="korvideo.com"/>
    <s v="9cb0471b07026ae0d349d928e3f1b130"/>
    <s v="Korvideo.com 160x600"/>
    <x v="14"/>
    <n v="1"/>
    <n v="475.92160000000001"/>
    <n v="158.89660000000001"/>
    <n v="6038"/>
    <n v="1634"/>
    <n v="0.33389999999999997"/>
    <n v="1.26670697"/>
    <n v="0.9"/>
    <n v="33000"/>
    <x v="5"/>
    <n v="0.28949629380000003"/>
    <x v="37"/>
    <s v=""/>
    <m/>
    <n v="0.27999999999999903"/>
    <n v="1690.6399999999942"/>
    <n v="1690.6399999999942"/>
  </r>
  <r>
    <x v="1"/>
    <s v="eonekim@gmail.com"/>
    <s v="korvideo.com"/>
    <s v="16d63f3fa9e7ac80fc33bc34978dbf4e"/>
    <s v="Korvideo.net 728x90"/>
    <x v="14"/>
    <n v="1"/>
    <n v="236.815"/>
    <n v="68.493899999999996"/>
    <n v="3369"/>
    <n v="943"/>
    <n v="0.28920000000000001"/>
    <n v="1.6397704099999999"/>
    <n v="0.9"/>
    <n v="33000"/>
    <x v="3"/>
    <n v="0.45114267450000001"/>
    <x v="79"/>
    <s v="Y"/>
    <m/>
    <n v="0.28000000000000003"/>
    <n v="943.32"/>
    <n v="943.32"/>
  </r>
  <r>
    <x v="1"/>
    <s v="eonekim@gmail.com"/>
    <s v="korvideo.com"/>
    <s v="211fec92e689217f6ea6a0e96cfdc15c"/>
    <s v="Korvideo.net 160x600"/>
    <x v="14"/>
    <n v="1"/>
    <n v="234.79509999999999"/>
    <n v="86.145899999999997"/>
    <n v="3183"/>
    <n v="819"/>
    <n v="0.3669"/>
    <n v="1.2315799700000001"/>
    <n v="0.9"/>
    <n v="33000"/>
    <x v="1"/>
    <n v="0.26923137520000001"/>
    <x v="605"/>
    <s v=""/>
    <m/>
    <n v="0.26923137515329798"/>
    <n v="856.96346711294746"/>
    <n v="856.96346711294746"/>
  </r>
  <r>
    <x v="1"/>
    <s v="eonekim@gmail.com"/>
    <s v="korvideo.com"/>
    <s v="590f1c37d40fe1fa17c884e4c49d0efc"/>
    <s v="Korvideo.net 300x250"/>
    <x v="9"/>
    <n v="1"/>
    <n v="161.46719999999999"/>
    <n v="81.290800000000004"/>
    <n v="2975"/>
    <n v="767"/>
    <n v="0.50349999999999995"/>
    <n v="1.2197910300000001"/>
    <n v="0.9"/>
    <n v="33000"/>
    <x v="5"/>
    <n v="0.26216870260000003"/>
    <x v="606"/>
    <s v=""/>
    <m/>
    <n v="0.26216870257557701"/>
    <n v="779.95189016234156"/>
    <n v="779.95189016234156"/>
  </r>
  <r>
    <x v="1"/>
    <s v="eonekim@gmail.com"/>
    <s v="korvideo.com"/>
    <s v="80f3dc937877849d66dd4ef6b2bafd9c"/>
    <s v="Joovideo.com 160x600"/>
    <x v="1"/>
    <n v="1"/>
    <n v="558.39559999999994"/>
    <n v="11.5276"/>
    <n v="453"/>
    <n v="113"/>
    <n v="2.06E-2"/>
    <n v="1.30905531"/>
    <n v="0.9"/>
    <n v="33000"/>
    <x v="3"/>
    <n v="0.31248130289999998"/>
    <x v="2"/>
    <s v="Y"/>
    <m/>
    <n v="0.25"/>
    <n v="113.25"/>
    <n v="113.25"/>
  </r>
  <r>
    <x v="1"/>
    <s v="eonekim@gmail.com"/>
    <s v="korvideo.com"/>
    <s v="39bb0d29cfdc195e3cc332577508f244"/>
    <s v="Joovideo.com 728x90"/>
    <x v="1"/>
    <n v="1"/>
    <n v="479.30669999999998"/>
    <n v="7.7637999999999998"/>
    <n v="299"/>
    <n v="75"/>
    <n v="1.6199999999999999E-2"/>
    <n v="1.2840495700000001"/>
    <n v="0.9"/>
    <n v="33000"/>
    <x v="5"/>
    <n v="0.29909248020000001"/>
    <x v="2"/>
    <s v="Y"/>
    <m/>
    <n v="0.25"/>
    <n v="74.75"/>
    <n v="74.75"/>
  </r>
  <r>
    <x v="1"/>
    <s v="eonekim@gmail.com"/>
    <s v="korvideo.com"/>
    <s v="58307c8827db8e68c732005533e45696"/>
    <s v="Joovideo.net 160x600"/>
    <x v="1"/>
    <n v="1"/>
    <n v="214.04040000000001"/>
    <n v="3.8429000000000002"/>
    <n v="174"/>
    <n v="43"/>
    <n v="1.7999999999999999E-2"/>
    <n v="1.5089013200000001"/>
    <n v="0.9"/>
    <n v="33000"/>
    <x v="5"/>
    <n v="0.40353952430000001"/>
    <x v="2"/>
    <s v="Y"/>
    <m/>
    <n v="0.25"/>
    <n v="43.5"/>
    <n v="43.5"/>
  </r>
  <r>
    <x v="1"/>
    <s v="eonekim@gmail.com"/>
    <s v="korvideo.com"/>
    <s v="874d09cafdf551e62745bb3ca5030959"/>
    <s v="Joovideo.net 300x250"/>
    <x v="1"/>
    <n v="1"/>
    <n v="87.402199999999993"/>
    <n v="3.5893999999999999"/>
    <n v="174"/>
    <n v="43"/>
    <n v="4.1099999999999998E-2"/>
    <n v="1.6151994000000001"/>
    <n v="0.9"/>
    <n v="33000"/>
    <x v="3"/>
    <n v="0.44279325339999998"/>
    <x v="2"/>
    <s v="Y"/>
    <m/>
    <n v="0.25"/>
    <n v="43.5"/>
    <n v="43.5"/>
  </r>
  <r>
    <x v="1"/>
    <s v="eonekim@gmail.com"/>
    <s v="korvideo.com"/>
    <s v="c6422b07511fe2e57f21dcc7d72c8131"/>
    <s v="Joovideo.com 300x250"/>
    <x v="1"/>
    <n v="1"/>
    <n v="120.7718"/>
    <n v="2.9916"/>
    <n v="121"/>
    <n v="30"/>
    <n v="2.4799999999999999E-2"/>
    <n v="1.3474297399999999"/>
    <n v="0.9"/>
    <n v="33000"/>
    <x v="5"/>
    <n v="0.33206165030000001"/>
    <x v="2"/>
    <s v="Y"/>
    <m/>
    <n v="0.25"/>
    <n v="30.25"/>
    <n v="30.25"/>
  </r>
  <r>
    <x v="1"/>
    <s v="eonekim@gmail.com"/>
    <s v="korvideo.com"/>
    <s v="d86a9be122c1e08d64506dd7cfc94d16"/>
    <s v="Joovideo.net 728x90"/>
    <x v="1"/>
    <n v="1"/>
    <n v="107.5742"/>
    <n v="2.1434000000000002"/>
    <n v="99"/>
    <n v="25"/>
    <n v="1.9900000000000001E-2"/>
    <n v="1.53853434"/>
    <n v="0.9"/>
    <n v="33000"/>
    <x v="5"/>
    <n v="0.41502768220000003"/>
    <x v="2"/>
    <s v="Y"/>
    <m/>
    <n v="0.25"/>
    <n v="24.75"/>
    <n v="24.75"/>
  </r>
  <r>
    <x v="1"/>
    <s v="eonekim@gmail.com"/>
    <s v="korvideo.com"/>
    <s v="06faa7dc7c7da0699ed4f08e213a6597"/>
    <s v="Jvlink.net 300x250"/>
    <x v="1"/>
    <n v="0"/>
    <n v="19.460599999999999"/>
    <n v="1.9499"/>
    <n v="73"/>
    <n v="18"/>
    <n v="0.1002"/>
    <n v="1.2562658"/>
    <n v="0.9"/>
    <n v="33000"/>
    <x v="5"/>
    <n v="0.28359109840000002"/>
    <x v="23"/>
    <m/>
    <m/>
    <n v="0.249999999999999"/>
    <n v="18.249999999999925"/>
    <n v="18.249999999999925"/>
  </r>
  <r>
    <x v="1"/>
    <s v="eonekim@gmail.com"/>
    <s v="korvideo.com"/>
    <s v="2f687b840d84d7ef0078ae7ed6443f8b"/>
    <s v="Jvlink.net 160x600"/>
    <x v="1"/>
    <n v="0"/>
    <n v="31.378699999999998"/>
    <n v="1.1935"/>
    <n v="51"/>
    <n v="13"/>
    <n v="3.7999999999999999E-2"/>
    <n v="1.4336226000000001"/>
    <n v="0.9"/>
    <n v="33000"/>
    <x v="5"/>
    <n v="0.37221971749999999"/>
    <x v="23"/>
    <m/>
    <m/>
    <n v="0.249999999999999"/>
    <n v="12.749999999999948"/>
    <n v="12.749999999999948"/>
  </r>
  <r>
    <x v="1"/>
    <s v="eonekim@gmail.com"/>
    <s v="korvideo.com"/>
    <s v="a92fd0d3a90750e3d8d453acd605a17b"/>
    <s v="Jvlink.net 728x90"/>
    <x v="1"/>
    <n v="0"/>
    <n v="30.1267"/>
    <n v="0.87350000000000005"/>
    <n v="37"/>
    <n v="9"/>
    <n v="2.9000000000000001E-2"/>
    <n v="1.42062311"/>
    <n v="0.9"/>
    <n v="33000"/>
    <x v="5"/>
    <n v="0.36647517959999998"/>
    <x v="2"/>
    <m/>
    <m/>
    <n v="0.25"/>
    <n v="9.25"/>
    <n v="9.25"/>
  </r>
  <r>
    <x v="0"/>
    <s v="giuseppe.martoriello@sparcmedia.com"/>
    <s v="SparcMedia PTY (nodq.com)"/>
    <s v="## total ##"/>
    <m/>
    <x v="53"/>
    <n v="0.68526419000000005"/>
    <n v="5624.4831000000004"/>
    <n v="476.1207"/>
    <n v="31943"/>
    <n v="6879"/>
    <n v="8.4699999999999998E-2"/>
    <n v="2.23634267"/>
    <n v="1.6918770000000001"/>
    <n v="31943"/>
    <x v="0"/>
    <n v="0.2434625429"/>
    <x v="607"/>
    <m/>
    <m/>
    <s v=""/>
    <s v=""/>
    <n v="6568.1445895183342"/>
  </r>
  <r>
    <x v="1"/>
    <s v="giuseppe.martoriello@sparcmedia.com"/>
    <s v="SparcMedia PTY (nodq.com)"/>
    <s v="495422d271244baac6ba1b57c46fdcd8"/>
    <s v="RON1-US-MAN-2.1-Lv2-160_meetthedeals.com"/>
    <x v="12"/>
    <n v="1"/>
    <n v="76.653300000000002"/>
    <n v="18.639900000000001"/>
    <n v="5738"/>
    <n v="1364"/>
    <n v="0.2432"/>
    <n v="10.261960930000001"/>
    <n v="8"/>
    <n v="31943"/>
    <x v="3"/>
    <n v="0.2204219003"/>
    <x v="608"/>
    <s v=""/>
    <m/>
    <n v="0.22042190028995401"/>
    <n v="1264.7808638637562"/>
    <n v="1264.7808638637562"/>
  </r>
  <r>
    <x v="1"/>
    <s v="giuseppe.martoriello@sparcmedia.com"/>
    <s v="SparcMedia PTY (nodq.com)"/>
    <s v="8cfbfe5702a5c24916680a67008f2d71"/>
    <s v="RON1-US-MAN-2.1-Lv2-300_meetthedeals.com"/>
    <x v="12"/>
    <n v="1"/>
    <n v="62.115499999999997"/>
    <n v="10.6053"/>
    <n v="3171"/>
    <n v="669"/>
    <n v="0.17069999999999999"/>
    <n v="9.9680321099999993"/>
    <n v="8"/>
    <n v="31943"/>
    <x v="3"/>
    <n v="0.1974343673"/>
    <x v="609"/>
    <s v=""/>
    <m/>
    <n v="0.19743436728375"/>
    <n v="626.06437865677128"/>
    <n v="626.06437865677128"/>
  </r>
  <r>
    <x v="1"/>
    <s v="giuseppe.martoriello@sparcmedia.com"/>
    <s v="SparcMedia PTY (nodq.com)"/>
    <s v="d3435730537feda01d135d32891ace32"/>
    <s v="RON1-US-MAN-2.1-Lv2-728_meetthedeals.com"/>
    <x v="12"/>
    <n v="1"/>
    <n v="64.2864"/>
    <n v="7.1089000000000002"/>
    <n v="2230"/>
    <n v="559"/>
    <n v="0.1106"/>
    <n v="10.456235120000001"/>
    <n v="8"/>
    <n v="31943"/>
    <x v="3"/>
    <n v="0.234906263"/>
    <x v="610"/>
    <s v=""/>
    <m/>
    <n v="0.23490626304464601"/>
    <n v="523.84096658956059"/>
    <n v="523.84096658956059"/>
  </r>
  <r>
    <x v="1"/>
    <s v="giuseppe.martoriello@sparcmedia.com"/>
    <s v="SparcMedia PTY (nodq.com)"/>
    <s v="1df3749f6859eab64bd49569f80227ee"/>
    <s v="RON1-US-MAN-2.2-Lv2-600_meetthedeals.com"/>
    <x v="12"/>
    <n v="0"/>
    <n v="39.388100000000001"/>
    <n v="7.0240999999999998"/>
    <n v="2175"/>
    <n v="489"/>
    <n v="0.17829999999999999"/>
    <n v="10.32177512"/>
    <n v="8"/>
    <n v="31943"/>
    <x v="3"/>
    <n v="0.224939518"/>
    <x v="611"/>
    <m/>
    <m/>
    <n v="0.22493951798027201"/>
    <n v="489.24345160709163"/>
    <n v="489.24345160709163"/>
  </r>
  <r>
    <x v="1"/>
    <s v="giuseppe.martoriello@sparcmedia.com"/>
    <s v="SparcMedia PTY (nodq.com)"/>
    <s v="5d1ca9a322a1aa48d34a745c3f0106ba"/>
    <s v="RON6-NL-IMD-1.2-LV1.5-728_weeronline.nl"/>
    <x v="1"/>
    <n v="1"/>
    <n v="338.39940000000001"/>
    <n v="24.009899999999998"/>
    <n v="1383"/>
    <n v="198"/>
    <n v="7.0999999999999994E-2"/>
    <n v="1.92014851"/>
    <n v="1.75"/>
    <n v="31943"/>
    <x v="3"/>
    <n v="8.8612161600000003E-2"/>
    <x v="612"/>
    <s v=""/>
    <m/>
    <n v="8.8612161562526298E-2"/>
    <n v="122.55061944097388"/>
    <n v="122.55061944097388"/>
  </r>
  <r>
    <x v="1"/>
    <s v="giuseppe.martoriello@sparcmedia.com"/>
    <s v="SparcMedia PTY (nodq.com)"/>
    <s v="1f95917b95f9a6959278208c7cd4cb12"/>
    <s v="RON6-NL-IMD-1.2-LV3.5-728x90_Weeronline.nl"/>
    <x v="1"/>
    <n v="1"/>
    <n v="191.501"/>
    <n v="37.546700000000001"/>
    <n v="1338"/>
    <n v="154"/>
    <n v="0.1961"/>
    <n v="1.18772729"/>
    <n v="1"/>
    <n v="31943"/>
    <x v="3"/>
    <n v="0.15805588549999999"/>
    <x v="613"/>
    <s v=""/>
    <m/>
    <n v="0.15805588550736299"/>
    <n v="211.47877480885168"/>
    <n v="211.47877480885168"/>
  </r>
  <r>
    <x v="1"/>
    <s v="giuseppe.martoriello@sparcmedia.com"/>
    <s v="SparcMedia PTY (nodq.com)"/>
    <s v="2034975f5d7508b441e10e70ae1454c7"/>
    <s v="RON6-US-CPX-1.2-Lv1.1-728_memecenter.com"/>
    <x v="48"/>
    <n v="1"/>
    <n v="243.04509999999999"/>
    <n v="24.6083"/>
    <n v="1011"/>
    <n v="233"/>
    <n v="0.1012"/>
    <n v="1.3691309"/>
    <n v="1"/>
    <n v="31943"/>
    <x v="3"/>
    <n v="0.2696096462"/>
    <x v="614"/>
    <s v=""/>
    <m/>
    <n v="0.26960964621703898"/>
    <n v="272.57535232542642"/>
    <n v="272.57535232542642"/>
  </r>
  <r>
    <x v="1"/>
    <s v="giuseppe.martoriello@sparcmedia.com"/>
    <s v="SparcMedia PTY (nodq.com)"/>
    <s v="b0f725e993fed5323a1947818e27d58e"/>
    <s v="RON2-US-ADM-1.2-Lv5.5-160_businessinsider.com"/>
    <x v="1"/>
    <n v="0"/>
    <n v="30.435700000000001"/>
    <n v="9.5045999999999999"/>
    <n v="979"/>
    <n v="244"/>
    <n v="0.31230000000000002"/>
    <n v="3.4339337900000002"/>
    <n v="1.99"/>
    <n v="31943"/>
    <x v="3"/>
    <n v="0.42048970050000001"/>
    <x v="2"/>
    <m/>
    <m/>
    <n v="0.25"/>
    <n v="244.75"/>
    <n v="244.75"/>
  </r>
  <r>
    <x v="1"/>
    <s v="giuseppe.martoriello@sparcmedia.com"/>
    <s v="SparcMedia PTY (nodq.com)"/>
    <s v="7bb99b7be017effbdd9f950423c01aa3"/>
    <s v="RON2-FR-HIM-1.1-Lv4.5-300_seloger.com"/>
    <x v="1"/>
    <n v="0"/>
    <n v="39.594999999999999"/>
    <n v="7.5726000000000004"/>
    <n v="645"/>
    <n v="152"/>
    <n v="0.1913"/>
    <n v="2.8381904599999999"/>
    <n v="1.99"/>
    <n v="31943"/>
    <x v="3"/>
    <n v="0.29884902839999999"/>
    <x v="2"/>
    <m/>
    <m/>
    <n v="0.25"/>
    <n v="161.25"/>
    <n v="161.25"/>
  </r>
  <r>
    <x v="1"/>
    <s v="giuseppe.martoriello@sparcmedia.com"/>
    <s v="SparcMedia PTY (nodq.com)"/>
    <s v="dccfb064b79f2e26cdf71b84b10c5282"/>
    <s v="RON6-NL-IMD-1.2-LV6.5-728_weeronline.nl"/>
    <x v="1"/>
    <n v="1"/>
    <n v="118.0857"/>
    <n v="17.128399999999999"/>
    <n v="589"/>
    <n v="137"/>
    <n v="0.14510000000000001"/>
    <n v="1.1455839699999999"/>
    <n v="0.75"/>
    <n v="31943"/>
    <x v="3"/>
    <n v="0.34531207000000003"/>
    <x v="2"/>
    <s v="Y"/>
    <m/>
    <n v="0.25"/>
    <n v="147.25"/>
    <n v="147.25"/>
  </r>
  <r>
    <x v="1"/>
    <s v="giuseppe.martoriello@sparcmedia.com"/>
    <s v="SparcMedia PTY (nodq.com)"/>
    <s v="6e00fdd9d6ed4c4d0abc668860980375"/>
    <s v="RON3-IT-ZOD-1.9-LV0.75-300_calciomercato.com"/>
    <x v="9"/>
    <n v="1"/>
    <n v="160.7833"/>
    <n v="11.8063"/>
    <n v="459"/>
    <n v="77"/>
    <n v="7.3400000000000007E-2"/>
    <n v="1.2947425100000001"/>
    <n v="0.99"/>
    <n v="31943"/>
    <x v="2"/>
    <n v="0.235369201"/>
    <x v="615"/>
    <s v=""/>
    <m/>
    <n v="0.23536920096408701"/>
    <n v="108.03446324251594"/>
    <n v="108.03446324251594"/>
  </r>
  <r>
    <x v="1"/>
    <s v="giuseppe.martoriello@sparcmedia.com"/>
    <s v="SparcMedia PTY (nodq.com)"/>
    <s v="52e916c620507b5e2562737a0ec2349c"/>
    <s v="RON2-US-ADV-1.4-Lv2.5-160_flyordie.com"/>
    <x v="1"/>
    <n v="0"/>
    <n v="11.871"/>
    <n v="2.5453000000000001"/>
    <n v="400"/>
    <n v="81"/>
    <n v="0.21440000000000001"/>
    <n v="5.2354548999999997"/>
    <n v="4.99"/>
    <n v="31943"/>
    <x v="3"/>
    <n v="4.6883204499999998E-2"/>
    <x v="616"/>
    <m/>
    <m/>
    <n v="4.6883204456255899E-2"/>
    <n v="18.753281782502359"/>
    <n v="18.753281782502359"/>
  </r>
  <r>
    <x v="1"/>
    <s v="giuseppe.martoriello@sparcmedia.com"/>
    <s v="SparcMedia PTY (nodq.com)"/>
    <s v="8327c0b0860fb769c7151e72e1990749"/>
    <s v="RON6-US-CPX-1.2-Lv2.5-728_memecenter.com"/>
    <x v="1"/>
    <n v="1"/>
    <n v="134.96809999999999"/>
    <n v="13.349500000000001"/>
    <n v="390"/>
    <n v="93"/>
    <n v="9.8900000000000002E-2"/>
    <n v="0.97461703"/>
    <n v="0.9"/>
    <n v="31943"/>
    <x v="2"/>
    <n v="7.6560356299999993E-2"/>
    <x v="617"/>
    <s v=""/>
    <m/>
    <n v="7.6560356323473397E-2"/>
    <n v="29.858538966154626"/>
    <n v="29.858538966154626"/>
  </r>
  <r>
    <x v="1"/>
    <s v="giuseppe.martoriello@sparcmedia.com"/>
    <s v="SparcMedia PTY (nodq.com)"/>
    <s v="9e4fdc41e87adeca8fe84525c43643a0"/>
    <s v="RON2-US-YEH-1.6-Lv3-300_stayfitfoods.com"/>
    <x v="1"/>
    <n v="1"/>
    <n v="89.667400000000001"/>
    <n v="7.5373999999999999"/>
    <n v="364"/>
    <n v="91"/>
    <n v="8.4099999999999994E-2"/>
    <n v="1.6075451999999999"/>
    <n v="0.99"/>
    <n v="31943"/>
    <x v="3"/>
    <n v="0.38415417610000002"/>
    <x v="2"/>
    <s v="Y"/>
    <m/>
    <n v="0.25"/>
    <n v="91"/>
    <n v="91"/>
  </r>
  <r>
    <x v="1"/>
    <s v="giuseppe.martoriello@sparcmedia.com"/>
    <s v="SparcMedia PTY (nodq.com)"/>
    <s v="9ea3127ed760976b4e8039243984c29f"/>
    <s v="RON6-US-CPX-1.22-Lv1-160_memecenter.com"/>
    <x v="14"/>
    <n v="1"/>
    <n v="269.76960000000003"/>
    <n v="9.6975999999999996"/>
    <n v="352"/>
    <n v="98"/>
    <n v="3.5900000000000001E-2"/>
    <n v="1.2085145900000001"/>
    <n v="0.8"/>
    <n v="31943"/>
    <x v="3"/>
    <n v="0.33803033220000001"/>
    <x v="79"/>
    <s v="Y"/>
    <m/>
    <n v="0.28000000000000003"/>
    <n v="98.56"/>
    <n v="98.56"/>
  </r>
  <r>
    <x v="1"/>
    <s v="giuseppe.martoriello@sparcmedia.com"/>
    <s v="SparcMedia PTY (nodq.com)"/>
    <s v="15c20a27f91a3c9d9266af4e993f9686"/>
    <s v="RON6-NL-IMD-1.2-LV8-728x90_Weeronline.nl"/>
    <x v="1"/>
    <n v="1"/>
    <n v="89.404700000000005"/>
    <n v="18.706700000000001"/>
    <n v="346"/>
    <n v="80"/>
    <n v="0.2092"/>
    <n v="0.61585374000000004"/>
    <n v="0.5"/>
    <n v="31943"/>
    <x v="3"/>
    <n v="0.1881189224"/>
    <x v="618"/>
    <s v=""/>
    <m/>
    <n v="0.18811892237755401"/>
    <n v="65.089147142633692"/>
    <n v="65.089147142633692"/>
  </r>
  <r>
    <x v="1"/>
    <s v="giuseppe.martoriello@sparcmedia.com"/>
    <s v="SparcMedia PTY (nodq.com)"/>
    <s v="aec9cc8449e6320aa4f5f174c5f05d4e"/>
    <s v="RON2-US-ADM-1.2-Lv5.5-300_businessinsider.com"/>
    <x v="1"/>
    <n v="0"/>
    <n v="13.569699999999999"/>
    <n v="3.2483"/>
    <n v="322"/>
    <n v="80"/>
    <n v="0.2394"/>
    <n v="3.3016096400000001"/>
    <n v="1.99"/>
    <n v="31943"/>
    <x v="3"/>
    <n v="0.39726369350000001"/>
    <x v="23"/>
    <m/>
    <m/>
    <n v="0.249999999999999"/>
    <n v="80.499999999999673"/>
    <n v="80.499999999999673"/>
  </r>
  <r>
    <x v="1"/>
    <s v="giuseppe.martoriello@sparcmedia.com"/>
    <s v="SparcMedia PTY (nodq.com)"/>
    <s v="d45b6fd41805903a76c6c96e564f6c5f"/>
    <s v="RON1-DACH-SMT-1.1-Lv6-300x250-Ok.de"/>
    <x v="1"/>
    <n v="0"/>
    <n v="32.086500000000001"/>
    <n v="5.5289000000000001"/>
    <n v="310"/>
    <n v="18"/>
    <n v="0.17230000000000001"/>
    <n v="1.8700510299999999"/>
    <n v="1.5"/>
    <n v="31943"/>
    <x v="3"/>
    <n v="0.19788285150000001"/>
    <x v="619"/>
    <m/>
    <m/>
    <n v="0.19788285148388901"/>
    <n v="61.343683960005592"/>
    <n v="61.343683960005592"/>
  </r>
  <r>
    <x v="1"/>
    <s v="giuseppe.martoriello@sparcmedia.com"/>
    <s v="SparcMedia PTY (nodq.com)"/>
    <s v="054c8d6e19feb8645a12741d5caa2ccd"/>
    <s v="RON2-US-YEH-1.4-Lv3-160_lifewithtravel.com"/>
    <x v="1"/>
    <n v="1"/>
    <n v="74.543099999999995"/>
    <n v="5.8859000000000004"/>
    <n v="293"/>
    <n v="73"/>
    <n v="7.9000000000000001E-2"/>
    <n v="1.6611295800000001"/>
    <n v="0.99"/>
    <n v="31943"/>
    <x v="3"/>
    <n v="0.40402000580000003"/>
    <x v="2"/>
    <s v="Y"/>
    <m/>
    <n v="0.25"/>
    <n v="73.25"/>
    <n v="73.25"/>
  </r>
  <r>
    <x v="1"/>
    <s v="giuseppe.martoriello@sparcmedia.com"/>
    <s v="SparcMedia PTY (nodq.com)"/>
    <s v="673e8cb2f96d22bfb0a86b9cbbd32483"/>
    <s v="RON2-US-YEH-1.6-Lv3-160_stayfitfoods.com"/>
    <x v="1"/>
    <n v="1"/>
    <n v="62.59"/>
    <n v="6.0523999999999996"/>
    <n v="286"/>
    <n v="71"/>
    <n v="9.6699999999999994E-2"/>
    <n v="1.57323861"/>
    <n v="0.99"/>
    <n v="31943"/>
    <x v="3"/>
    <n v="0.37072482420000002"/>
    <x v="23"/>
    <s v="Y"/>
    <m/>
    <n v="0.249999999999999"/>
    <n v="71.499999999999716"/>
    <n v="71.499999999999716"/>
  </r>
  <r>
    <x v="1"/>
    <s v="giuseppe.martoriello@sparcmedia.com"/>
    <s v="SparcMedia PTY (nodq.com)"/>
    <s v="27f009d88219313f0d835bdfa9cdae79"/>
    <s v="RON3-IT-ZOD-1.7-LV1.5-728_diariodelweb.it"/>
    <x v="1"/>
    <n v="1"/>
    <n v="268.1687"/>
    <n v="8.0327999999999999"/>
    <n v="273"/>
    <n v="68"/>
    <n v="0.03"/>
    <n v="1.13124694"/>
    <n v="0.7"/>
    <n v="31943"/>
    <x v="3"/>
    <n v="0.38121379760000002"/>
    <x v="2"/>
    <s v="Y"/>
    <m/>
    <n v="0.25"/>
    <n v="68.25"/>
    <n v="68.25"/>
  </r>
  <r>
    <x v="1"/>
    <s v="giuseppe.martoriello@sparcmedia.com"/>
    <s v="SparcMedia PTY (nodq.com)"/>
    <s v="774f158642dbd8b2d441aa44746f8f14"/>
    <s v="RON2-US-YEH-1.4-Lv3-728_lifewithtravel.com"/>
    <x v="14"/>
    <n v="1"/>
    <n v="81.790400000000005"/>
    <n v="5.7569999999999997"/>
    <n v="271"/>
    <n v="76"/>
    <n v="7.0400000000000004E-2"/>
    <n v="1.5704843799999999"/>
    <n v="0.99"/>
    <n v="31943"/>
    <x v="3"/>
    <n v="0.36962123720000001"/>
    <x v="79"/>
    <s v="Y"/>
    <m/>
    <n v="0.28000000000000003"/>
    <n v="75.88000000000001"/>
    <n v="75.88000000000001"/>
  </r>
  <r>
    <x v="1"/>
    <s v="giuseppe.martoriello@sparcmedia.com"/>
    <s v="SparcMedia PTY (nodq.com)"/>
    <s v="b6e270d5fef376309c1a9c95330dda90"/>
    <s v="RON1-US-MAN-2.1-Lv6-160x600_Meetthedeals.com"/>
    <x v="1"/>
    <n v="1"/>
    <n v="34.286299999999997"/>
    <n v="1.1747000000000001"/>
    <n v="268"/>
    <n v="43"/>
    <n v="3.4299999999999997E-2"/>
    <n v="7.6139851600000004"/>
    <n v="5"/>
    <n v="31943"/>
    <x v="3"/>
    <n v="0.34331366660000001"/>
    <x v="2"/>
    <s v="Y"/>
    <m/>
    <n v="0.25"/>
    <n v="67"/>
    <n v="67"/>
  </r>
  <r>
    <x v="1"/>
    <s v="giuseppe.martoriello@sparcmedia.com"/>
    <s v="SparcMedia PTY (nodq.com)"/>
    <s v="67225feac8c5555b8405deca4a4ae07f"/>
    <s v="RON3-IT-ZOD-1.9-LV2.5-300_calciomercato.com"/>
    <x v="9"/>
    <n v="1"/>
    <n v="102.55289999999999"/>
    <n v="16.848400000000002"/>
    <n v="263"/>
    <n v="36"/>
    <n v="0.1643"/>
    <n v="0.52026132000000003"/>
    <n v="0.49"/>
    <n v="31943"/>
    <x v="3"/>
    <n v="5.8165618500000002E-2"/>
    <x v="620"/>
    <s v=""/>
    <m/>
    <n v="5.8165618465720603E-2"/>
    <n v="15.297557656484519"/>
    <n v="15.297557656484519"/>
  </r>
  <r>
    <x v="1"/>
    <s v="giuseppe.martoriello@sparcmedia.com"/>
    <s v="SparcMedia PTY (nodq.com)"/>
    <s v="ef8c7a056d012241f14c1d6f5ac0bc74"/>
    <s v="RON2-US-ORD-1.4-Lv3-728_greatandhra.com"/>
    <x v="1"/>
    <n v="0"/>
    <n v="24.844000000000001"/>
    <n v="4.7633000000000001"/>
    <n v="261"/>
    <n v="48"/>
    <n v="0.19170000000000001"/>
    <n v="1.8246813399999999"/>
    <n v="1.49"/>
    <n v="31943"/>
    <x v="3"/>
    <n v="0.18341906320000001"/>
    <x v="621"/>
    <m/>
    <m/>
    <n v="0.18341906317106901"/>
    <n v="47.872375487649009"/>
    <n v="47.872375487649009"/>
  </r>
  <r>
    <x v="1"/>
    <s v="giuseppe.martoriello@sparcmedia.com"/>
    <s v="SparcMedia PTY (nodq.com)"/>
    <s v="d8ac6b6d68c41b566572bc75b9c39ca6"/>
    <s v="RON2-US-ADM-1.2-Lv5.5-728_businessinsider.com"/>
    <x v="1"/>
    <n v="0"/>
    <n v="6.9821999999999997"/>
    <n v="2.3237000000000001"/>
    <n v="260"/>
    <n v="65"/>
    <n v="0.33279999999999998"/>
    <n v="3.73322267"/>
    <n v="1.99"/>
    <n v="31943"/>
    <x v="3"/>
    <n v="0.46694848550000001"/>
    <x v="23"/>
    <m/>
    <m/>
    <n v="0.249999999999999"/>
    <n v="64.999999999999744"/>
    <n v="64.999999999999744"/>
  </r>
  <r>
    <x v="1"/>
    <s v="giuseppe.martoriello@sparcmedia.com"/>
    <s v="SparcMedia PTY (nodq.com)"/>
    <s v="6455f77f5f35b29fc23bb204fb3bee2a"/>
    <s v="RON2-US-YEH-1.6-Lv5.5-300_stayfitfoods.com"/>
    <x v="1"/>
    <n v="1"/>
    <n v="100.7796"/>
    <n v="6.8922999999999996"/>
    <n v="253"/>
    <n v="63"/>
    <n v="6.8400000000000002E-2"/>
    <n v="1.22319778"/>
    <n v="0.59"/>
    <n v="31943"/>
    <x v="3"/>
    <n v="0.5176577242"/>
    <x v="2"/>
    <s v="Y"/>
    <m/>
    <n v="0.25"/>
    <n v="63.25"/>
    <n v="63.25"/>
  </r>
  <r>
    <x v="1"/>
    <s v="giuseppe.martoriello@sparcmedia.com"/>
    <s v="SparcMedia PTY (nodq.com)"/>
    <s v="0739f6b7eecec9d888ce872baccdc8d7"/>
    <s v="RON2-US-ORD-1.4-Lv3-300_greatandhra.com"/>
    <x v="1"/>
    <n v="0"/>
    <n v="22.369599999999998"/>
    <n v="4.3579999999999997"/>
    <n v="251"/>
    <n v="56"/>
    <n v="0.1948"/>
    <n v="1.9208073800000001"/>
    <n v="1.49"/>
    <n v="31943"/>
    <x v="3"/>
    <n v="0.2242845306"/>
    <x v="622"/>
    <m/>
    <m/>
    <n v="0.22428453063895801"/>
    <n v="56.295417190378458"/>
    <n v="56.295417190378458"/>
  </r>
  <r>
    <x v="1"/>
    <s v="giuseppe.martoriello@sparcmedia.com"/>
    <s v="SparcMedia PTY (nodq.com)"/>
    <s v="0bdfa2f81f0acffa82f9a7468337c5da"/>
    <s v="RON6-UK-MAN-1.1-LV1.1-300_meetthedeals.com"/>
    <x v="1"/>
    <n v="0"/>
    <n v="16.4757"/>
    <n v="1.2927999999999999"/>
    <n v="229"/>
    <n v="27"/>
    <n v="7.85E-2"/>
    <n v="5.9100060799999996"/>
    <n v="5.25"/>
    <n v="31943"/>
    <x v="3"/>
    <n v="0.1116760404"/>
    <x v="623"/>
    <m/>
    <m/>
    <n v="0.111676040431841"/>
    <n v="25.573813258891587"/>
    <n v="25.573813258891587"/>
  </r>
  <r>
    <x v="1"/>
    <s v="giuseppe.martoriello@sparcmedia.com"/>
    <s v="SparcMedia PTY (nodq.com)"/>
    <s v="c46e88279108c1456d52da0500c6736c"/>
    <s v="RON2-CA-CPX-1.2-Lv2-728_memecenter.com"/>
    <x v="1"/>
    <n v="1"/>
    <n v="38.891199999999998"/>
    <n v="6.0412999999999997"/>
    <n v="220"/>
    <n v="53"/>
    <n v="0.15529999999999999"/>
    <n v="1.21143796"/>
    <n v="0.9"/>
    <n v="31943"/>
    <x v="3"/>
    <n v="0.25708123090000001"/>
    <x v="2"/>
    <s v=""/>
    <m/>
    <n v="0.25"/>
    <n v="55"/>
    <n v="55"/>
  </r>
  <r>
    <x v="1"/>
    <s v="giuseppe.martoriello@sparcmedia.com"/>
    <s v="SparcMedia PTY (nodq.com)"/>
    <s v="5b4f9dd0ec6ca418ea2e03fd82201a76"/>
    <s v="RON2-CA-YEH-1.7-Lv3-300_wuxiaworld.com"/>
    <x v="1"/>
    <n v="1"/>
    <n v="56.385899999999999"/>
    <n v="7.6715999999999998"/>
    <n v="202"/>
    <n v="50"/>
    <n v="0.1361"/>
    <n v="0.87634517000000001"/>
    <n v="0.59"/>
    <n v="31943"/>
    <x v="3"/>
    <n v="0.32674929689999999"/>
    <x v="2"/>
    <s v="Y"/>
    <m/>
    <n v="0.25"/>
    <n v="50.5"/>
    <n v="50.5"/>
  </r>
  <r>
    <x v="1"/>
    <s v="giuseppe.martoriello@sparcmedia.com"/>
    <s v="SparcMedia PTY (nodq.com)"/>
    <s v="b6fe83f870c857633b931e6b8146853f"/>
    <s v="RON2-US-YEH-1.6-Lv3-728_stayfitfoods.com"/>
    <x v="1"/>
    <n v="1"/>
    <n v="51.092399999999998"/>
    <n v="4.1912000000000003"/>
    <n v="202"/>
    <n v="51"/>
    <n v="8.2000000000000003E-2"/>
    <n v="1.60925064"/>
    <n v="0.99"/>
    <n v="31943"/>
    <x v="3"/>
    <n v="0.38480683290000001"/>
    <x v="2"/>
    <s v="Y"/>
    <m/>
    <n v="0.25"/>
    <n v="50.5"/>
    <n v="50.5"/>
  </r>
  <r>
    <x v="1"/>
    <s v="giuseppe.martoriello@sparcmedia.com"/>
    <s v="SparcMedia PTY (nodq.com)"/>
    <s v="aecc1e85f2453ae0f0982aa692a1d35f"/>
    <s v="RON1-US-MAN-2.1-Lv6-300x250_Meetthedeals.com"/>
    <x v="1"/>
    <n v="1"/>
    <n v="31.840299999999999"/>
    <n v="0.87690000000000001"/>
    <n v="201"/>
    <n v="30"/>
    <n v="2.75E-2"/>
    <n v="7.62847601"/>
    <n v="5"/>
    <n v="31943"/>
    <x v="3"/>
    <n v="0.34456109029999998"/>
    <x v="2"/>
    <s v="Y"/>
    <m/>
    <n v="0.25"/>
    <n v="50.25"/>
    <n v="50.25"/>
  </r>
  <r>
    <x v="1"/>
    <s v="giuseppe.martoriello@sparcmedia.com"/>
    <s v="SparcMedia PTY (nodq.com)"/>
    <s v="46d104aa0e2380c701ad4cb9fcf7db34"/>
    <s v="RON2-US-YEH-1.6-Lv5.5-160_stayfitfoods.com"/>
    <x v="1"/>
    <n v="1"/>
    <n v="68.281599999999997"/>
    <n v="6.0690999999999997"/>
    <n v="200"/>
    <n v="50"/>
    <n v="8.8900000000000007E-2"/>
    <n v="1.0957571800000001"/>
    <n v="0.59"/>
    <n v="31943"/>
    <x v="3"/>
    <n v="0.46155953820000001"/>
    <x v="2"/>
    <s v="Y"/>
    <m/>
    <n v="0.25"/>
    <n v="50"/>
    <n v="50"/>
  </r>
  <r>
    <x v="1"/>
    <s v="giuseppe.martoriello@sparcmedia.com"/>
    <s v="SparcMedia PTY (nodq.com)"/>
    <s v="6fa07df34c024d1c98b0c789e71b319a"/>
    <s v="RON1-PL-ADM-1.1-Lv2-728x90_Niezalezna.pl"/>
    <x v="1"/>
    <n v="1"/>
    <n v="111.21639999999999"/>
    <n v="18.6326"/>
    <n v="191"/>
    <n v="45"/>
    <n v="0.16750000000000001"/>
    <n v="0.34249355999999997"/>
    <n v="0.25"/>
    <n v="31943"/>
    <x v="3"/>
    <n v="0.27005926699999999"/>
    <x v="2"/>
    <s v="Y"/>
    <m/>
    <n v="0.25"/>
    <n v="47.75"/>
    <n v="47.75"/>
  </r>
  <r>
    <x v="1"/>
    <s v="giuseppe.martoriello@sparcmedia.com"/>
    <s v="SparcMedia PTY (nodq.com)"/>
    <s v="6243b2c77addaf96497b301802780a53"/>
    <s v="RON2-US-YEH-1.6-Lv5.5-728_stayfitfoods.com"/>
    <x v="1"/>
    <n v="1"/>
    <n v="58.886899999999997"/>
    <n v="4.9831000000000003"/>
    <n v="180"/>
    <n v="45"/>
    <n v="8.4599999999999995E-2"/>
    <n v="1.2029299200000001"/>
    <n v="0.59"/>
    <n v="31943"/>
    <x v="3"/>
    <n v="0.50953086270000003"/>
    <x v="2"/>
    <s v="Y"/>
    <m/>
    <n v="0.25"/>
    <n v="45"/>
    <n v="45"/>
  </r>
  <r>
    <x v="1"/>
    <s v="giuseppe.martoriello@sparcmedia.com"/>
    <s v="SparcMedia PTY (nodq.com)"/>
    <s v="0aaec9ca0a4578a01a2117b1bde20283"/>
    <s v="RON3-UK-ADT-1.6-LV1-300_engadget.com"/>
    <x v="1"/>
    <n v="0"/>
    <n v="6.6017000000000001"/>
    <n v="2.1829000000000001"/>
    <n v="179"/>
    <n v="16"/>
    <n v="0.33069999999999999"/>
    <n v="2.7403795799999999"/>
    <n v="2.5"/>
    <n v="31943"/>
    <x v="3"/>
    <n v="8.7717622300000006E-2"/>
    <x v="624"/>
    <m/>
    <m/>
    <n v="8.7717622334200995E-2"/>
    <n v="15.701454397821978"/>
    <n v="15.701454397821978"/>
  </r>
  <r>
    <x v="1"/>
    <s v="giuseppe.martoriello@sparcmedia.com"/>
    <s v="SparcMedia PTY (nodq.com)"/>
    <s v="ba8f5d11d98cb3ac46a18113d83c6183"/>
    <s v="RON1-US-MAN-2.1-Lv6-728x90_Meetthedeals.com"/>
    <x v="1"/>
    <n v="1"/>
    <n v="35.372799999999998"/>
    <n v="0.74509999999999998"/>
    <n v="175"/>
    <n v="32"/>
    <n v="2.1100000000000001E-2"/>
    <n v="7.8090490800000003"/>
    <n v="5"/>
    <n v="31943"/>
    <x v="3"/>
    <n v="0.3597171757"/>
    <x v="2"/>
    <s v="Y"/>
    <m/>
    <n v="0.25"/>
    <n v="43.75"/>
    <n v="43.75"/>
  </r>
  <r>
    <x v="1"/>
    <s v="giuseppe.martoriello@sparcmedia.com"/>
    <s v="SparcMedia PTY (nodq.com)"/>
    <s v="cecc6ee3204f1041826fdcd6117b6557"/>
    <s v="RON3-IT-MAN-1.1-LV1.5-728_meetthedeals.com"/>
    <x v="1"/>
    <n v="0"/>
    <n v="8.2089999999999996"/>
    <n v="1.9260999999999999"/>
    <n v="175"/>
    <n v="31"/>
    <n v="0.2346"/>
    <n v="3.0328858599999999"/>
    <n v="2.5"/>
    <n v="31943"/>
    <x v="3"/>
    <n v="0.17570257550000001"/>
    <x v="625"/>
    <m/>
    <m/>
    <n v="0.175702575539709"/>
    <n v="30.747950719449076"/>
    <n v="30.747950719449076"/>
  </r>
  <r>
    <x v="1"/>
    <s v="giuseppe.martoriello@sparcmedia.com"/>
    <s v="SparcMedia PTY (nodq.com)"/>
    <s v="413753b6735d53cac89107c9bad04027"/>
    <s v="RON6-UK-MAN-1.1-LV1.1-160_meetthedeals.com"/>
    <x v="1"/>
    <n v="0"/>
    <n v="16.5731"/>
    <n v="0.94289999999999996"/>
    <n v="174"/>
    <n v="27"/>
    <n v="5.6899999999999999E-2"/>
    <n v="6.1574318200000002"/>
    <n v="5.25"/>
    <n v="31943"/>
    <x v="3"/>
    <n v="0.14737180129999999"/>
    <x v="626"/>
    <m/>
    <m/>
    <n v="0.14737180126011801"/>
    <n v="25.642693419260532"/>
    <n v="25.642693419260532"/>
  </r>
  <r>
    <x v="1"/>
    <s v="giuseppe.martoriello@sparcmedia.com"/>
    <s v="SparcMedia PTY (nodq.com)"/>
    <s v="ade2875c47c1a7b2b4cad7741b694b45"/>
    <s v="RON6-US-CPX-1.2-Lv4-728_memecenter.com"/>
    <x v="1"/>
    <n v="1"/>
    <n v="73.767399999999995"/>
    <n v="8.2155000000000005"/>
    <n v="164"/>
    <n v="41"/>
    <n v="0.1114"/>
    <n v="0.66458088999999998"/>
    <n v="0.4"/>
    <n v="31943"/>
    <x v="3"/>
    <n v="0.39811690770000002"/>
    <x v="23"/>
    <s v="Y"/>
    <m/>
    <n v="0.249999999999999"/>
    <n v="40.999999999999837"/>
    <n v="40.999999999999837"/>
  </r>
  <r>
    <x v="1"/>
    <s v="giuseppe.martoriello@sparcmedia.com"/>
    <s v="SparcMedia PTY (nodq.com)"/>
    <s v="6bc96d10b166ca273f7e640148a6e2fa"/>
    <s v="RON3-IT-PUB-1.2-LV1.5-300_libero.it"/>
    <x v="9"/>
    <n v="0"/>
    <n v="47.979100000000003"/>
    <n v="5.4356"/>
    <n v="161"/>
    <n v="46"/>
    <n v="0.1133"/>
    <n v="0.98936517000000002"/>
    <n v="0.7"/>
    <n v="31943"/>
    <x v="3"/>
    <n v="0.29247559760000003"/>
    <x v="627"/>
    <m/>
    <m/>
    <n v="0.292475597591702"/>
    <n v="47.088571212264021"/>
    <n v="47.088571212264021"/>
  </r>
  <r>
    <x v="1"/>
    <s v="giuseppe.martoriello@sparcmedia.com"/>
    <s v="SparcMedia PTY (nodq.com)"/>
    <s v="24e937447d9bae3f17e6f6101632af5b"/>
    <s v="RON2-US-ADM-1.2-Lv7.5-160x600_Businessinsider.com"/>
    <x v="1"/>
    <n v="0"/>
    <n v="9.6203000000000003"/>
    <n v="0.97150000000000003"/>
    <n v="153"/>
    <n v="38"/>
    <n v="0.10100000000000001"/>
    <n v="5.2388794900000004"/>
    <n v="0.99"/>
    <n v="31943"/>
    <x v="3"/>
    <n v="0.81102829310000002"/>
    <x v="2"/>
    <m/>
    <m/>
    <n v="0.25"/>
    <n v="38.25"/>
    <n v="38.25"/>
  </r>
  <r>
    <x v="1"/>
    <s v="giuseppe.martoriello@sparcmedia.com"/>
    <s v="SparcMedia PTY (nodq.com)"/>
    <s v="2b2615e3627c9adf0d14c138e6a61cfc"/>
    <s v="RON6-UK-MAN-1.1-LV1.1-728_meetthedeals.com"/>
    <x v="1"/>
    <n v="0"/>
    <n v="16.632999999999999"/>
    <n v="0.72829999999999995"/>
    <n v="143"/>
    <n v="29"/>
    <n v="4.3799999999999999E-2"/>
    <n v="6.5395155000000003"/>
    <n v="5.25"/>
    <n v="31943"/>
    <x v="3"/>
    <n v="0.19718823160000001"/>
    <x v="628"/>
    <m/>
    <m/>
    <n v="0.19718823160644799"/>
    <n v="28.197917119722064"/>
    <n v="28.197917119722064"/>
  </r>
  <r>
    <x v="1"/>
    <s v="giuseppe.martoriello@sparcmedia.com"/>
    <s v="SparcMedia PTY (nodq.com)"/>
    <s v="51b644e47d513286f6d5729043a9fb27"/>
    <s v="RON6-UK-MAN-1.1-LV1.1-300x600_Meetthedeals.com"/>
    <x v="1"/>
    <n v="0"/>
    <n v="8.1309000000000005"/>
    <n v="0.73260000000000003"/>
    <n v="131"/>
    <n v="16"/>
    <n v="9.01E-2"/>
    <n v="5.9520132600000002"/>
    <n v="5.25"/>
    <n v="31943"/>
    <x v="3"/>
    <n v="0.1179455133"/>
    <x v="629"/>
    <m/>
    <m/>
    <n v="0.117945513335015"/>
    <n v="15.450862246886965"/>
    <n v="15.450862246886965"/>
  </r>
  <r>
    <x v="1"/>
    <s v="giuseppe.martoriello@sparcmedia.com"/>
    <s v="SparcMedia PTY (nodq.com)"/>
    <s v="1a53e47320c617535a7c21f518c45c4d"/>
    <s v="RON2-US-YEH-1.7.1-Lv3-300_wuxiaworld.com"/>
    <x v="1"/>
    <n v="0"/>
    <n v="38.950899999999997"/>
    <n v="2.9327999999999999"/>
    <n v="123"/>
    <n v="29"/>
    <n v="7.5300000000000006E-2"/>
    <n v="1.39572323"/>
    <n v="0.99"/>
    <n v="31943"/>
    <x v="3"/>
    <n v="0.29069031709999998"/>
    <x v="2"/>
    <m/>
    <m/>
    <n v="0.25"/>
    <n v="30.75"/>
    <n v="30.75"/>
  </r>
  <r>
    <x v="1"/>
    <s v="giuseppe.martoriello@sparcmedia.com"/>
    <s v="SparcMedia PTY (nodq.com)"/>
    <s v="96d8642d9285db7ad14b88180111ec36"/>
    <s v="RON5-IN-APN-1.1-LV3.5-728x90_Greatandhra.com"/>
    <x v="1"/>
    <n v="0"/>
    <n v="50.532699999999998"/>
    <n v="3.5756999999999999"/>
    <n v="118"/>
    <n v="29"/>
    <n v="7.0800000000000002E-2"/>
    <n v="1.0990831000000001"/>
    <n v="0.8"/>
    <n v="31943"/>
    <x v="3"/>
    <n v="0.27212055229999998"/>
    <x v="2"/>
    <m/>
    <m/>
    <n v="0.25"/>
    <n v="29.5"/>
    <n v="29.5"/>
  </r>
  <r>
    <x v="1"/>
    <s v="giuseppe.martoriello@sparcmedia.com"/>
    <s v="SparcMedia PTY (nodq.com)"/>
    <s v="ce4e6369ac67fb36aa5c485426181250"/>
    <s v="RON6-US-CPX-1.21-Lv1.1-300_memecenter.com"/>
    <x v="1"/>
    <n v="1"/>
    <n v="56.182499999999997"/>
    <n v="3.0344000000000002"/>
    <n v="115"/>
    <n v="22"/>
    <n v="5.3999999999999999E-2"/>
    <n v="1.2667545499999999"/>
    <n v="0.6"/>
    <n v="31943"/>
    <x v="3"/>
    <n v="0.52634865180000001"/>
    <x v="2"/>
    <s v="Y"/>
    <m/>
    <n v="0.25"/>
    <n v="28.75"/>
    <n v="28.75"/>
  </r>
  <r>
    <x v="1"/>
    <s v="giuseppe.martoriello@sparcmedia.com"/>
    <s v="SparcMedia PTY (nodq.com)"/>
    <s v="294421591812024e780bfe15e9bda533"/>
    <s v="RON1-T1-HIM-1.1-Lv2_300_Seloger.com"/>
    <x v="1"/>
    <n v="0"/>
    <n v="14.0138"/>
    <n v="1.7746"/>
    <n v="108"/>
    <n v="26"/>
    <n v="0.12659999999999999"/>
    <n v="2.03800515"/>
    <n v="1.5"/>
    <n v="31943"/>
    <x v="3"/>
    <n v="0.263986159"/>
    <x v="2"/>
    <m/>
    <m/>
    <n v="0.25"/>
    <n v="27"/>
    <n v="27"/>
  </r>
  <r>
    <x v="1"/>
    <s v="giuseppe.martoriello@sparcmedia.com"/>
    <s v="SparcMedia PTY (nodq.com)"/>
    <s v="7170dee03c23efd388eaa85f476030ae"/>
    <s v="RON3-UK-ADT-1.1-LV1.5-300_huffingtonpost.co.uk"/>
    <x v="1"/>
    <n v="0"/>
    <n v="2.9590000000000001"/>
    <n v="0.83740000000000003"/>
    <n v="99"/>
    <n v="12"/>
    <n v="0.28299999999999997"/>
    <n v="3.93379681"/>
    <n v="3.5"/>
    <n v="31943"/>
    <x v="3"/>
    <n v="0.1102743305"/>
    <x v="630"/>
    <m/>
    <m/>
    <n v="0.11027433054543"/>
    <n v="10.91715872399757"/>
    <n v="10.91715872399757"/>
  </r>
  <r>
    <x v="1"/>
    <s v="giuseppe.martoriello@sparcmedia.com"/>
    <s v="SparcMedia PTY (nodq.com)"/>
    <s v="603b70a3656a573f21edda62aa6ae4ba"/>
    <s v="RON6-CA-SOV-1.2-LV2-300_merriam-webster.com"/>
    <x v="1"/>
    <n v="0"/>
    <n v="26.335899999999999"/>
    <n v="1.6554"/>
    <n v="98"/>
    <n v="23"/>
    <n v="6.2899999999999998E-2"/>
    <n v="1.96918364"/>
    <n v="0.75"/>
    <n v="31943"/>
    <x v="3"/>
    <n v="0.61913150939999995"/>
    <x v="2"/>
    <m/>
    <m/>
    <n v="0.25"/>
    <n v="24.5"/>
    <n v="24.5"/>
  </r>
  <r>
    <x v="1"/>
    <s v="giuseppe.martoriello@sparcmedia.com"/>
    <s v="SparcMedia PTY (nodq.com)"/>
    <s v="6eed9b29b253853fb09b62545829c545"/>
    <s v="RON2-US-YEH-1.7-Lv3-300_wuxiaworld.com"/>
    <x v="1"/>
    <n v="0"/>
    <n v="19.992999999999999"/>
    <n v="2.6145999999999998"/>
    <n v="95"/>
    <n v="17"/>
    <n v="0.1308"/>
    <n v="1.21251468"/>
    <n v="0.99"/>
    <n v="31943"/>
    <x v="3"/>
    <n v="0.1835150425"/>
    <x v="631"/>
    <m/>
    <m/>
    <n v="0.18351504254902001"/>
    <n v="17.433929042156901"/>
    <n v="17.433929042156901"/>
  </r>
  <r>
    <x v="1"/>
    <s v="giuseppe.martoriello@sparcmedia.com"/>
    <s v="SparcMedia PTY (nodq.com)"/>
    <s v="edc823eb9df7fa0a7c4180d11ad37090"/>
    <s v="RON2-GL-ADV-1.2-Lv3-160x600_Flyordie.com"/>
    <x v="1"/>
    <n v="1"/>
    <n v="179.49209999999999"/>
    <n v="2.3784999999999998"/>
    <n v="92"/>
    <n v="21"/>
    <n v="1.3299999999999999E-2"/>
    <n v="1.2889125800000001"/>
    <n v="0.99"/>
    <n v="31943"/>
    <x v="3"/>
    <n v="0.23191067000000001"/>
    <x v="632"/>
    <s v=""/>
    <m/>
    <n v="0.231910669975186"/>
    <n v="21.335781637717112"/>
    <n v="21.335781637717112"/>
  </r>
  <r>
    <x v="1"/>
    <s v="giuseppe.martoriello@sparcmedia.com"/>
    <s v="SparcMedia PTY (nodq.com)"/>
    <s v="b23e7ddd3ee0a47229bda862d45d95b7"/>
    <s v="RON7-UK-CPX-1.2-LV1-728_memecenter.com"/>
    <x v="1"/>
    <n v="1"/>
    <n v="49.482599999999998"/>
    <n v="2.5181"/>
    <n v="91"/>
    <n v="22"/>
    <n v="5.0900000000000001E-2"/>
    <n v="1.1993475899999999"/>
    <n v="0.9"/>
    <n v="31943"/>
    <x v="3"/>
    <n v="0.249592023"/>
    <x v="633"/>
    <s v=""/>
    <m/>
    <n v="0.249592023045376"/>
    <n v="22.712874097129216"/>
    <n v="22.712874097129216"/>
  </r>
  <r>
    <x v="1"/>
    <s v="giuseppe.martoriello@sparcmedia.com"/>
    <s v="SparcMedia PTY (nodq.com)"/>
    <s v="c8f50d6779b24b515d2c49f54b00e3c7"/>
    <s v="RON6-US-CPX-1.22-Lv2.5-160_memecenter.com"/>
    <x v="9"/>
    <n v="1"/>
    <n v="102.798"/>
    <n v="7.2789000000000001"/>
    <n v="90"/>
    <n v="27"/>
    <n v="7.0800000000000002E-2"/>
    <n v="0.41204063000000002"/>
    <n v="0.3"/>
    <n v="31943"/>
    <x v="3"/>
    <n v="0.2719164543"/>
    <x v="634"/>
    <s v=""/>
    <m/>
    <n v="0.27191645430946199"/>
    <n v="24.472480887851578"/>
    <n v="24.472480887851578"/>
  </r>
  <r>
    <x v="1"/>
    <s v="giuseppe.martoriello@sparcmedia.com"/>
    <s v="SparcMedia PTY (nodq.com)"/>
    <s v="b4701c1e93a6902106a1585251ff46e8"/>
    <s v="RON5-IN-APN-1.1-LV3.5-300x250_Greatandhra.com"/>
    <x v="1"/>
    <n v="1"/>
    <n v="46.953400000000002"/>
    <n v="2.7168999999999999"/>
    <n v="85"/>
    <n v="19"/>
    <n v="5.79E-2"/>
    <n v="1.03708855"/>
    <n v="0.8"/>
    <n v="31943"/>
    <x v="3"/>
    <n v="0.2286097443"/>
    <x v="635"/>
    <s v=""/>
    <m/>
    <n v="0.22860974428786099"/>
    <n v="19.431828264468184"/>
    <n v="19.431828264468184"/>
  </r>
  <r>
    <x v="1"/>
    <s v="giuseppe.martoriello@sparcmedia.com"/>
    <s v="SparcMedia PTY (nodq.com)"/>
    <s v="d598201cad0f86ceda40757ebc0aba56"/>
    <s v="RON2-FR-ADV-1.2-Lv3-160_flyordie.com"/>
    <x v="1"/>
    <n v="0"/>
    <n v="11.847200000000001"/>
    <n v="1.605"/>
    <n v="79"/>
    <n v="18"/>
    <n v="0.13550000000000001"/>
    <n v="1.6382509999999999"/>
    <n v="1.49"/>
    <n v="31943"/>
    <x v="3"/>
    <n v="9.0493459900000003E-2"/>
    <x v="636"/>
    <m/>
    <m/>
    <n v="9.0493459924208403E-2"/>
    <n v="7.1489833340124642"/>
    <n v="7.1489833340124642"/>
  </r>
  <r>
    <x v="1"/>
    <s v="giuseppe.martoriello@sparcmedia.com"/>
    <s v="SparcMedia PTY (nodq.com)"/>
    <s v="80f7652915e51ce4fd819036acd5779f"/>
    <s v="RON3-IT-ZOD-1.5-LV4.5-300_gossip.it"/>
    <x v="1"/>
    <n v="1"/>
    <n v="92.072599999999994"/>
    <n v="1.9277"/>
    <n v="77"/>
    <n v="19"/>
    <n v="2.0899999999999998E-2"/>
    <n v="1.3359604300000001"/>
    <n v="0.25"/>
    <n v="31943"/>
    <x v="3"/>
    <n v="0.81286870860000005"/>
    <x v="2"/>
    <s v="Y"/>
    <m/>
    <n v="0.25"/>
    <n v="19.25"/>
    <n v="19.25"/>
  </r>
  <r>
    <x v="1"/>
    <s v="giuseppe.martoriello@sparcmedia.com"/>
    <s v="SparcMedia PTY (nodq.com)"/>
    <s v="bbe0bbba2db41ac9d1f23b2883dd5560"/>
    <s v="RON3-IT-ZOD-1.5-LV4.5-728_gossip.it"/>
    <x v="1"/>
    <n v="1"/>
    <n v="62.180799999999998"/>
    <n v="2.2715999999999998"/>
    <n v="72"/>
    <n v="18"/>
    <n v="3.6499999999999998E-2"/>
    <n v="1.05286294"/>
    <n v="0.25"/>
    <n v="31943"/>
    <x v="3"/>
    <n v="0.76255218879999997"/>
    <x v="2"/>
    <s v="Y"/>
    <m/>
    <n v="0.25"/>
    <n v="18"/>
    <n v="18"/>
  </r>
  <r>
    <x v="1"/>
    <s v="giuseppe.martoriello@sparcmedia.com"/>
    <s v="SparcMedia PTY (nodq.com)"/>
    <s v="eb9fa6727b8ae7b4ffa8d52231294d45"/>
    <s v="RON3-IT-ZOD-1.7-LV1.5-300_diariodelweb.it"/>
    <x v="1"/>
    <n v="1"/>
    <n v="60.895499999999998"/>
    <n v="2.5451000000000001"/>
    <n v="70"/>
    <n v="15"/>
    <n v="4.1799999999999997E-2"/>
    <n v="0.91780191"/>
    <n v="0.7"/>
    <n v="31943"/>
    <x v="3"/>
    <n v="0.2373081933"/>
    <x v="637"/>
    <s v=""/>
    <m/>
    <n v="0.23730819333255801"/>
    <n v="16.61157353327906"/>
    <n v="16.61157353327906"/>
  </r>
  <r>
    <x v="1"/>
    <s v="giuseppe.martoriello@sparcmedia.com"/>
    <s v="SparcMedia PTY (nodq.com)"/>
    <s v="9a24f1d754e553f7ab0b9824066adbda"/>
    <s v="RON6-CA-SOV-1.2-LV4.25-300x250_Merriam-webster.com"/>
    <x v="1"/>
    <n v="0"/>
    <n v="23.123699999999999"/>
    <n v="1.5716000000000001"/>
    <n v="69"/>
    <n v="16"/>
    <n v="6.8000000000000005E-2"/>
    <n v="1.46785893"/>
    <n v="0.3"/>
    <n v="31943"/>
    <x v="3"/>
    <n v="0.79562068659999996"/>
    <x v="2"/>
    <m/>
    <m/>
    <n v="0.25"/>
    <n v="17.25"/>
    <n v="17.25"/>
  </r>
  <r>
    <x v="1"/>
    <s v="giuseppe.martoriello@sparcmedia.com"/>
    <s v="SparcMedia PTY (nodq.com)"/>
    <s v="3c9a456ab938a8a5f2c2163ada3fa5d4"/>
    <s v="RON7-UK-PUB-1-LV2.5-300_independent.co.uk"/>
    <x v="1"/>
    <n v="1"/>
    <n v="39.239100000000001"/>
    <n v="1.9931000000000001"/>
    <n v="62"/>
    <n v="13"/>
    <n v="5.0799999999999998E-2"/>
    <n v="1.04179121"/>
    <n v="0.8"/>
    <n v="31943"/>
    <x v="3"/>
    <n v="0.23209180879999999"/>
    <x v="638"/>
    <s v=""/>
    <m/>
    <n v="0.23209180882793001"/>
    <n v="14.389692147331662"/>
    <n v="14.389692147331662"/>
  </r>
  <r>
    <x v="1"/>
    <s v="giuseppe.martoriello@sparcmedia.com"/>
    <s v="SparcMedia PTY (nodq.com)"/>
    <s v="869042e37ba8971eeecd9577f6a3ff3c"/>
    <s v="RON7-UK-ADV-2-LV4-160_flyordie.com"/>
    <x v="1"/>
    <n v="0"/>
    <n v="6.1848999999999998"/>
    <n v="0.61709999999999998"/>
    <n v="62"/>
    <n v="10"/>
    <n v="9.98E-2"/>
    <n v="3.3649074099999998"/>
    <n v="2.9"/>
    <n v="31943"/>
    <x v="3"/>
    <n v="0.1381635068"/>
    <x v="639"/>
    <m/>
    <m/>
    <n v="0.13816350678297201"/>
    <n v="8.5661374205442655"/>
    <n v="8.5661374205442655"/>
  </r>
  <r>
    <x v="1"/>
    <s v="giuseppe.martoriello@sparcmedia.com"/>
    <s v="SparcMedia PTY (nodq.com)"/>
    <s v="8d2c8d5a9a4758ea345eef638a3d8180"/>
    <s v="RON2-US-ADM-1.2-Lv7.5-300x250_Businessinsider.com"/>
    <x v="1"/>
    <n v="0"/>
    <n v="5.1025"/>
    <n v="0.40260000000000001"/>
    <n v="61"/>
    <n v="15"/>
    <n v="7.8899999999999998E-2"/>
    <n v="5.0773815899999999"/>
    <n v="0.99"/>
    <n v="31943"/>
    <x v="3"/>
    <n v="0.80501760929999999"/>
    <x v="2"/>
    <m/>
    <m/>
    <n v="0.25"/>
    <n v="15.25"/>
    <n v="15.25"/>
  </r>
  <r>
    <x v="1"/>
    <s v="giuseppe.martoriello@sparcmedia.com"/>
    <s v="SparcMedia PTY (nodq.com)"/>
    <s v="6321be21dd6e2fdaa700bafd454f1c3b"/>
    <s v="RON2-CA-CPX-1.2-Lv6-728_memecenter.com"/>
    <x v="1"/>
    <n v="0"/>
    <n v="21.2759"/>
    <n v="3.6408"/>
    <n v="51"/>
    <n v="13"/>
    <n v="0.1711"/>
    <n v="0.47042240000000002"/>
    <n v="0.3"/>
    <n v="31943"/>
    <x v="2"/>
    <n v="0.36227526180000003"/>
    <x v="2"/>
    <m/>
    <m/>
    <n v="0.25"/>
    <n v="12.75"/>
    <n v="12.75"/>
  </r>
  <r>
    <x v="1"/>
    <s v="giuseppe.martoriello@sparcmedia.com"/>
    <s v="SparcMedia PTY (nodq.com)"/>
    <s v="e14b7cfd99197486d87309b2757aaaa5"/>
    <s v="RON2-BR-APN-1-Lv2.5-160x600_Flyordie.com"/>
    <x v="1"/>
    <n v="0"/>
    <n v="40.947299999999998"/>
    <n v="0.8992"/>
    <n v="50"/>
    <n v="9"/>
    <n v="2.1999999999999999E-2"/>
    <n v="1.8394630199999999"/>
    <n v="1.49"/>
    <n v="31943"/>
    <x v="3"/>
    <n v="0.18998099930000001"/>
    <x v="640"/>
    <m/>
    <m/>
    <n v="0.18998099926588"/>
    <n v="9.4990499632940004"/>
    <n v="9.4990499632940004"/>
  </r>
  <r>
    <x v="1"/>
    <s v="giuseppe.martoriello@sparcmedia.com"/>
    <s v="SparcMedia PTY (nodq.com)"/>
    <s v="d14a2b5e90c0e57bdbdf15fe68e3b15f"/>
    <s v="RON1-DE-HIM-1.1-Lv2-300_seloger.com"/>
    <x v="1"/>
    <n v="0"/>
    <n v="6.9189999999999996"/>
    <n v="0.91439999999999999"/>
    <n v="49"/>
    <n v="12"/>
    <n v="0.13220000000000001"/>
    <n v="1.79611779"/>
    <n v="1.25"/>
    <n v="31943"/>
    <x v="3"/>
    <n v="0.3040545536"/>
    <x v="2"/>
    <m/>
    <m/>
    <n v="0.25"/>
    <n v="12.25"/>
    <n v="12.25"/>
  </r>
  <r>
    <x v="1"/>
    <s v="giuseppe.martoriello@sparcmedia.com"/>
    <s v="SparcMedia PTY (nodq.com)"/>
    <s v="bb8b4b6eeef98ec16499a5a66907d86f"/>
    <s v="RON3-IT-ZOD-1.7-LV1.5-160_diariodelweb.it"/>
    <x v="1"/>
    <n v="1"/>
    <n v="79.372600000000006"/>
    <n v="1.5803"/>
    <n v="46"/>
    <n v="11"/>
    <n v="1.9900000000000001E-2"/>
    <n v="0.96503344999999996"/>
    <n v="0.7"/>
    <n v="31943"/>
    <x v="3"/>
    <n v="0.2746365408"/>
    <x v="23"/>
    <s v="Y"/>
    <m/>
    <n v="0.249999999999999"/>
    <n v="11.499999999999954"/>
    <n v="11.499999999999954"/>
  </r>
  <r>
    <x v="1"/>
    <s v="giuseppe.martoriello@sparcmedia.com"/>
    <s v="SparcMedia PTY (nodq.com)"/>
    <s v="b459469d27033794f8b260ef34d364d7"/>
    <s v="RON3-UK-ADT-1.3-LV1.5-300_techcrunch.com"/>
    <x v="1"/>
    <n v="0"/>
    <n v="1.256"/>
    <n v="0.3921"/>
    <n v="44"/>
    <n v="9"/>
    <n v="0.31219999999999998"/>
    <n v="3.7825318800000001"/>
    <n v="3"/>
    <n v="31943"/>
    <x v="3"/>
    <n v="0.20688044459999999"/>
    <x v="641"/>
    <m/>
    <m/>
    <n v="0.206880444570718"/>
    <n v="9.1027395611115924"/>
    <n v="9.1027395611115924"/>
  </r>
  <r>
    <x v="1"/>
    <s v="giuseppe.martoriello@sparcmedia.com"/>
    <s v="SparcMedia PTY (nodq.com)"/>
    <s v="ce23709cd4f579bc375c67c381df7358"/>
    <s v="RON3-IT-PUB-1.2-LV1.5-728_libero.it"/>
    <x v="1"/>
    <n v="0"/>
    <n v="23.850100000000001"/>
    <n v="1.5588"/>
    <n v="44"/>
    <n v="10"/>
    <n v="6.54E-2"/>
    <n v="0.93184255000000005"/>
    <n v="0.7"/>
    <n v="31943"/>
    <x v="3"/>
    <n v="0.24880013379999999"/>
    <x v="642"/>
    <m/>
    <m/>
    <n v="0.24880013375558099"/>
    <n v="10.947205885245564"/>
    <n v="10.947205885245564"/>
  </r>
  <r>
    <x v="1"/>
    <s v="giuseppe.martoriello@sparcmedia.com"/>
    <s v="SparcMedia PTY (nodq.com)"/>
    <s v="dc316a575297e058595e4e2cb85790e6"/>
    <s v="RON2-US-YEH-1.3-Lv2.5-300_huskermax.com"/>
    <x v="1"/>
    <n v="0"/>
    <n v="12.3476"/>
    <n v="1.1171"/>
    <n v="44"/>
    <n v="11"/>
    <n v="9.0499999999999997E-2"/>
    <n v="1.32450767"/>
    <n v="0.99"/>
    <n v="31943"/>
    <x v="3"/>
    <n v="0.25255246120000002"/>
    <x v="2"/>
    <m/>
    <m/>
    <n v="0.25"/>
    <n v="11"/>
    <n v="11"/>
  </r>
  <r>
    <x v="1"/>
    <s v="giuseppe.martoriello@sparcmedia.com"/>
    <s v="SparcMedia PTY (nodq.com)"/>
    <s v="3e78778eefdd09f796087aad6b58e7f3"/>
    <s v="RON7-US-PUB-1.1-LV1.5-300_cnn.com"/>
    <x v="1"/>
    <n v="0"/>
    <n v="2.2633999999999999"/>
    <n v="0.51080000000000003"/>
    <n v="43"/>
    <n v="10"/>
    <n v="0.22570000000000001"/>
    <n v="2.7799888099999999"/>
    <n v="2.5"/>
    <n v="31943"/>
    <x v="3"/>
    <n v="0.1007158056"/>
    <x v="643"/>
    <m/>
    <m/>
    <n v="0.100715805570506"/>
    <n v="4.3307796395317579"/>
    <n v="4.3307796395317579"/>
  </r>
  <r>
    <x v="1"/>
    <s v="giuseppe.martoriello@sparcmedia.com"/>
    <s v="SparcMedia PTY (nodq.com)"/>
    <s v="5a94ea8cb5f04b83c46403239178100a"/>
    <s v="RON6-UK-MAN-1.1-LV2.5-160_meetthedeals.com"/>
    <x v="1"/>
    <n v="0"/>
    <n v="4.3506"/>
    <n v="0.72309999999999997"/>
    <n v="42"/>
    <n v="10"/>
    <n v="0.16619999999999999"/>
    <n v="1.9225602500000001"/>
    <n v="1.17"/>
    <n v="31943"/>
    <x v="3"/>
    <n v="0.39143649819999998"/>
    <x v="2"/>
    <m/>
    <m/>
    <n v="0.25"/>
    <n v="10.5"/>
    <n v="10.5"/>
  </r>
  <r>
    <x v="1"/>
    <s v="giuseppe.martoriello@sparcmedia.com"/>
    <s v="SparcMedia PTY (nodq.com)"/>
    <s v="0eef5fe4e3b8fe52d3fbd610c3ea3edf"/>
    <s v="RON2-US-ORD-1.3-Lv1.5-300_tolivelugu.com"/>
    <x v="1"/>
    <n v="0"/>
    <n v="4.5307000000000004"/>
    <n v="0.97240000000000004"/>
    <n v="41"/>
    <n v="10"/>
    <n v="0.21460000000000001"/>
    <n v="1.41093073"/>
    <n v="0.99"/>
    <n v="31943"/>
    <x v="3"/>
    <n v="0.29833550269999998"/>
    <x v="2"/>
    <m/>
    <m/>
    <n v="0.25"/>
    <n v="10.25"/>
    <n v="10.25"/>
  </r>
  <r>
    <x v="1"/>
    <s v="giuseppe.martoriello@sparcmedia.com"/>
    <s v="SparcMedia PTY (nodq.com)"/>
    <s v="73d301b5f123d9b61bfd9a32e6bbf9d9"/>
    <s v="RON3-UK-ADT-1.6-LV4-300_engadget.com"/>
    <x v="1"/>
    <n v="0"/>
    <n v="3.1265999999999998"/>
    <n v="0.99490000000000001"/>
    <n v="40"/>
    <n v="10"/>
    <n v="0.31819999999999998"/>
    <n v="1.32873142"/>
    <n v="1"/>
    <n v="31943"/>
    <x v="3"/>
    <n v="0.24740246060000001"/>
    <x v="644"/>
    <m/>
    <m/>
    <n v="0.24740246057089099"/>
    <n v="9.8960984228356388"/>
    <n v="9.8960984228356388"/>
  </r>
  <r>
    <x v="1"/>
    <s v="giuseppe.martoriello@sparcmedia.com"/>
    <s v="SparcMedia PTY (nodq.com)"/>
    <s v="7766016673bba4a33b030f828dcdf70c"/>
    <s v="RON6-UK-MAN-1.1-LV2.5-728_meetthedeals.com"/>
    <x v="1"/>
    <n v="0"/>
    <n v="3.5680999999999998"/>
    <n v="0.68779999999999997"/>
    <n v="38"/>
    <n v="10"/>
    <n v="0.1928"/>
    <n v="1.85950774"/>
    <n v="1.17"/>
    <n v="31943"/>
    <x v="3"/>
    <n v="0.37080121980000003"/>
    <x v="2"/>
    <m/>
    <m/>
    <n v="0.25"/>
    <n v="9.5"/>
    <n v="9.5"/>
  </r>
  <r>
    <x v="1"/>
    <s v="giuseppe.martoriello@sparcmedia.com"/>
    <s v="SparcMedia PTY (nodq.com)"/>
    <s v="4078b7a34479bd1b299c1b22c8e41578"/>
    <s v="RON6-US-CPX-1.22-Lv3.5-160_memecenter.com"/>
    <x v="1"/>
    <n v="1"/>
    <n v="121.5026"/>
    <n v="1.5157"/>
    <n v="37"/>
    <n v="9"/>
    <n v="1.2500000000000001E-2"/>
    <n v="0.80991517000000002"/>
    <n v="0.1"/>
    <n v="31943"/>
    <x v="3"/>
    <n v="0.87653027979999998"/>
    <x v="2"/>
    <s v="Y"/>
    <m/>
    <n v="0.25"/>
    <n v="9.25"/>
    <n v="9.25"/>
  </r>
  <r>
    <x v="1"/>
    <s v="giuseppe.martoriello@sparcmedia.com"/>
    <s v="SparcMedia PTY (nodq.com)"/>
    <s v="1396cd2667b4a77e3a1370b6c41653b4"/>
    <s v="RON3-SE-CPX-1.1-LV1.5-728_memecenter.com"/>
    <x v="9"/>
    <n v="0"/>
    <n v="43.7014"/>
    <n v="1.5844"/>
    <n v="36"/>
    <n v="11"/>
    <n v="3.6299999999999999E-2"/>
    <n v="0.74850779999999995"/>
    <n v="0.5"/>
    <n v="31943"/>
    <x v="3"/>
    <n v="0.33200428830000001"/>
    <x v="21"/>
    <m/>
    <m/>
    <n v="0.3"/>
    <n v="10.799999999999999"/>
    <n v="10.799999999999999"/>
  </r>
  <r>
    <x v="1"/>
    <s v="giuseppe.martoriello@sparcmedia.com"/>
    <s v="SparcMedia PTY (nodq.com)"/>
    <s v="c07bf6f0b181353e517cee15666254ee"/>
    <s v="RON6-CA-SOV-1.2-LV2-728_merriam-webster.com"/>
    <x v="1"/>
    <n v="0"/>
    <n v="14.699400000000001"/>
    <n v="0.54559999999999997"/>
    <n v="36"/>
    <n v="8"/>
    <n v="3.7100000000000001E-2"/>
    <n v="2.1793401399999999"/>
    <n v="0.75"/>
    <n v="31943"/>
    <x v="3"/>
    <n v="0.65585913559999998"/>
    <x v="23"/>
    <m/>
    <m/>
    <n v="0.249999999999999"/>
    <n v="8.9999999999999645"/>
    <n v="8.9999999999999645"/>
  </r>
  <r>
    <x v="1"/>
    <s v="giuseppe.martoriello@sparcmedia.com"/>
    <s v="SparcMedia PTY (nodq.com)"/>
    <s v="695cd6e349f16929ee1411f67b226a6c"/>
    <s v="RON6-UK-MAN-1.1-LV1.3-160_meetthedeals.com"/>
    <x v="1"/>
    <n v="0"/>
    <n v="14.6456"/>
    <n v="0.24809999999999999"/>
    <n v="35"/>
    <n v="1"/>
    <n v="1.6899999999999998E-2"/>
    <n v="4.7675302200000003"/>
    <n v="4.75"/>
    <n v="31943"/>
    <x v="3"/>
    <n v="3.6770033E-3"/>
    <x v="645"/>
    <m/>
    <m/>
    <n v="3.6770033328503101E-3"/>
    <n v="0.12869511664976085"/>
    <n v="0.12869511664976085"/>
  </r>
  <r>
    <x v="1"/>
    <s v="giuseppe.martoriello@sparcmedia.com"/>
    <s v="SparcMedia PTY (nodq.com)"/>
    <s v="6af7eddc895b5ec57bf36a22dc790465"/>
    <s v="RON3-UK-ADT-1.1-LV2.5-300_huffingtonpost.co.uk"/>
    <x v="1"/>
    <n v="0"/>
    <n v="1.6843999999999999"/>
    <n v="0.68159999999999998"/>
    <n v="35"/>
    <n v="3"/>
    <n v="0.4047"/>
    <n v="1.7255999200000001"/>
    <n v="1.6"/>
    <n v="31943"/>
    <x v="3"/>
    <n v="7.2786232199999995E-2"/>
    <x v="646"/>
    <m/>
    <m/>
    <n v="7.2786232192088601E-2"/>
    <n v="2.5475181267231011"/>
    <n v="2.5475181267231011"/>
  </r>
  <r>
    <x v="1"/>
    <s v="giuseppe.martoriello@sparcmedia.com"/>
    <s v="SparcMedia PTY (nodq.com)"/>
    <s v="4e18d13668a34602900931ee4873252c"/>
    <s v="RON6-UK-MAN-1.1-LV1.3-300_meetthedeals.com"/>
    <x v="1"/>
    <n v="0"/>
    <n v="14.008599999999999"/>
    <n v="0.22869999999999999"/>
    <n v="33"/>
    <n v="1"/>
    <n v="1.6299999999999999E-2"/>
    <n v="4.8487820099999999"/>
    <n v="4.75"/>
    <n v="31943"/>
    <x v="3"/>
    <n v="2.03725412E-2"/>
    <x v="647"/>
    <m/>
    <m/>
    <n v="2.03725411895039E-2"/>
    <n v="0.67229385925362872"/>
    <n v="0.67229385925362872"/>
  </r>
  <r>
    <x v="1"/>
    <s v="giuseppe.martoriello@sparcmedia.com"/>
    <s v="SparcMedia PTY (nodq.com)"/>
    <s v="39eb4c1cdde57f09d648fc77caf50844"/>
    <s v="RON6-CA-SOV-1.2-LV4.25-728x90_Merriam-webster.com"/>
    <x v="1"/>
    <n v="0"/>
    <n v="13.0839"/>
    <n v="0.7157"/>
    <n v="31"/>
    <n v="7"/>
    <n v="5.4699999999999999E-2"/>
    <n v="1.4404690600000001"/>
    <n v="0.3"/>
    <n v="31943"/>
    <x v="3"/>
    <n v="0.79173450649999999"/>
    <x v="2"/>
    <m/>
    <m/>
    <n v="0.25"/>
    <n v="7.75"/>
    <n v="7.75"/>
  </r>
  <r>
    <x v="1"/>
    <s v="giuseppe.martoriello@sparcmedia.com"/>
    <s v="SparcMedia PTY (nodq.com)"/>
    <s v="3b06e795db2bdb26d2136bf4d46e6ba2"/>
    <s v="RON3-UK-ADT-1.1-LV1.5-728_huffingtonpost.co.uk"/>
    <x v="1"/>
    <n v="0"/>
    <n v="1.1937"/>
    <n v="0.28489999999999999"/>
    <n v="31"/>
    <n v="2"/>
    <n v="0.2387"/>
    <n v="3.6503384300000001"/>
    <n v="3.5"/>
    <n v="31943"/>
    <x v="3"/>
    <n v="4.1184792499999998E-2"/>
    <x v="648"/>
    <m/>
    <m/>
    <n v="4.1184792462159697E-2"/>
    <n v="1.2767285663269505"/>
    <n v="1.2767285663269505"/>
  </r>
  <r>
    <x v="1"/>
    <s v="giuseppe.martoriello@sparcmedia.com"/>
    <s v="SparcMedia PTY (nodq.com)"/>
    <s v="edd4d504956a2e78bb46d802427781e7"/>
    <s v="RON7-US-PUB-1.6-LV0.5-300_lifescript.com"/>
    <x v="1"/>
    <n v="0"/>
    <n v="2.1861999999999999"/>
    <n v="0.50290000000000001"/>
    <n v="31"/>
    <n v="7"/>
    <n v="0.23"/>
    <n v="2.0535511400000002"/>
    <n v="2"/>
    <n v="31943"/>
    <x v="3"/>
    <n v="2.6077332799999998E-2"/>
    <x v="649"/>
    <m/>
    <m/>
    <n v="2.6077332779968099E-2"/>
    <n v="0.80839731617901101"/>
    <n v="0.80839731617901101"/>
  </r>
  <r>
    <x v="1"/>
    <s v="giuseppe.martoriello@sparcmedia.com"/>
    <s v="SparcMedia PTY (nodq.com)"/>
    <s v="2a0f0689b9ca88582e0e56b82bbf8506"/>
    <s v="RON1-PL-ADM-1.1-Lv2-300x250_Niezalezna.pl"/>
    <x v="1"/>
    <n v="0"/>
    <n v="19.263300000000001"/>
    <n v="2.9060999999999999"/>
    <n v="30"/>
    <n v="7"/>
    <n v="0.15090000000000001"/>
    <n v="0.34235364000000001"/>
    <n v="0.25"/>
    <n v="31943"/>
    <x v="3"/>
    <n v="0.26976093039999999"/>
    <x v="23"/>
    <m/>
    <m/>
    <n v="0.249999999999999"/>
    <n v="7.4999999999999698"/>
    <n v="7.4999999999999698"/>
  </r>
  <r>
    <x v="1"/>
    <s v="giuseppe.martoriello@sparcmedia.com"/>
    <s v="SparcMedia PTY (nodq.com)"/>
    <s v="216868e93e7eb46945bdb99a6ae803e9"/>
    <s v="RON3-UK-ADT-2.1-LV1.5-300_aol.co.uk"/>
    <x v="1"/>
    <n v="0"/>
    <n v="3.1179000000000001"/>
    <n v="0.20880000000000001"/>
    <n v="29"/>
    <n v="7"/>
    <n v="6.7000000000000004E-2"/>
    <n v="4.5797468400000003"/>
    <n v="3"/>
    <n v="31943"/>
    <x v="3"/>
    <n v="0.34494195690000001"/>
    <x v="2"/>
    <m/>
    <m/>
    <n v="0.25"/>
    <n v="7.25"/>
    <n v="7.25"/>
  </r>
  <r>
    <x v="1"/>
    <s v="giuseppe.martoriello@sparcmedia.com"/>
    <s v="SparcMedia PTY (nodq.com)"/>
    <s v="56e31f02a1ad6fe02b5dce204d739247"/>
    <s v="RON2-US-ORD-1.2-Lv1.5-160_tubetamil.com"/>
    <x v="14"/>
    <n v="0"/>
    <n v="8.7439"/>
    <n v="0.6996"/>
    <n v="29"/>
    <n v="8"/>
    <n v="0.08"/>
    <n v="1.37174068"/>
    <n v="0.99"/>
    <n v="31943"/>
    <x v="3"/>
    <n v="0.27828924840000002"/>
    <x v="650"/>
    <m/>
    <m/>
    <n v="0.278289248448221"/>
    <n v="8.0703882049984088"/>
    <n v="8.0703882049984088"/>
  </r>
  <r>
    <x v="1"/>
    <s v="giuseppe.martoriello@sparcmedia.com"/>
    <s v="SparcMedia PTY (nodq.com)"/>
    <s v="d2cbae33a3abec4979f128b1b5ebd20f"/>
    <s v="RON6-UK-MAN-1.1-LV2.5-300_meetthedeals.com"/>
    <x v="1"/>
    <n v="0"/>
    <n v="2.9940000000000002"/>
    <n v="0.50670000000000004"/>
    <n v="29"/>
    <n v="7"/>
    <n v="0.16919999999999999"/>
    <n v="1.8902734699999999"/>
    <n v="1.17"/>
    <n v="31943"/>
    <x v="3"/>
    <n v="0.38104194009999998"/>
    <x v="2"/>
    <m/>
    <m/>
    <n v="0.25"/>
    <n v="7.25"/>
    <n v="7.25"/>
  </r>
  <r>
    <x v="1"/>
    <s v="giuseppe.martoriello@sparcmedia.com"/>
    <s v="SparcMedia PTY (nodq.com)"/>
    <s v="d8340a8460c640133dffd379ad9b3a3e"/>
    <s v="RON2-US-ADV-1.4-Lv2.5-728_flyordie.com"/>
    <x v="1"/>
    <n v="0"/>
    <n v="0.77010000000000001"/>
    <n v="0.17610000000000001"/>
    <n v="29"/>
    <n v="7"/>
    <n v="0.22869999999999999"/>
    <n v="5.4708434700000002"/>
    <n v="4.99"/>
    <n v="31943"/>
    <x v="3"/>
    <n v="8.7892017700000005E-2"/>
    <x v="651"/>
    <m/>
    <m/>
    <n v="8.78920177005581E-2"/>
    <n v="2.5488685133161848"/>
    <n v="2.5488685133161848"/>
  </r>
  <r>
    <x v="1"/>
    <s v="giuseppe.martoriello@sparcmedia.com"/>
    <s v="SparcMedia PTY (nodq.com)"/>
    <s v="904a9a609819cb5fceb1fccc34c5a384"/>
    <s v="RON6-US-CPX-1.21-Lv2.5-300_memecenter.com"/>
    <x v="1"/>
    <n v="1"/>
    <n v="36.410699999999999"/>
    <n v="0.93320000000000003"/>
    <n v="28"/>
    <n v="5"/>
    <n v="2.5600000000000001E-2"/>
    <n v="1.00561806"/>
    <n v="0.4"/>
    <n v="31943"/>
    <x v="3"/>
    <n v="0.60223467090000005"/>
    <x v="2"/>
    <s v="Y"/>
    <m/>
    <n v="0.25"/>
    <n v="7"/>
    <n v="7"/>
  </r>
  <r>
    <x v="1"/>
    <s v="giuseppe.martoriello@sparcmedia.com"/>
    <s v="SparcMedia PTY (nodq.com)"/>
    <s v="47a8015f333d232b975a6cc7dee72774"/>
    <s v="RON3-UK-ADT-1.6-LV1-728_engadget.com"/>
    <x v="1"/>
    <n v="0"/>
    <n v="1.8824000000000001"/>
    <n v="0.31790000000000002"/>
    <n v="26"/>
    <n v="2"/>
    <n v="0.16889999999999999"/>
    <n v="2.6839811299999998"/>
    <n v="2.5"/>
    <n v="31943"/>
    <x v="3"/>
    <n v="6.8547847100000003E-2"/>
    <x v="652"/>
    <m/>
    <m/>
    <n v="6.8547847050157304E-2"/>
    <n v="1.7822440233040899"/>
    <n v="1.7822440233040899"/>
  </r>
  <r>
    <x v="1"/>
    <s v="giuseppe.martoriello@sparcmedia.com"/>
    <s v="SparcMedia PTY (nodq.com)"/>
    <s v="db73455b96e74afd79ec63b255605cb4"/>
    <s v="RON2-US-ORD-1.2-Lv1.5-728_tubetamil.com"/>
    <x v="1"/>
    <n v="0"/>
    <n v="11.941599999999999"/>
    <n v="0.58289999999999997"/>
    <n v="24"/>
    <n v="6"/>
    <n v="4.8800000000000003E-2"/>
    <n v="1.36184291"/>
    <n v="0.99"/>
    <n v="31943"/>
    <x v="3"/>
    <n v="0.2730439086"/>
    <x v="2"/>
    <m/>
    <m/>
    <n v="0.25"/>
    <n v="6"/>
    <n v="6"/>
  </r>
  <r>
    <x v="1"/>
    <s v="giuseppe.martoriello@sparcmedia.com"/>
    <s v="SparcMedia PTY (nodq.com)"/>
    <s v="5dd226cd57c5f67643c38e37773f52ec"/>
    <s v="RON3-UK-ADT-2.1-LV1.5-728_aol.co.uk"/>
    <x v="1"/>
    <n v="0"/>
    <n v="2.6688000000000001"/>
    <n v="0.1777"/>
    <n v="23"/>
    <n v="6"/>
    <n v="6.6600000000000006E-2"/>
    <n v="4.3833601299999998"/>
    <n v="3"/>
    <n v="31943"/>
    <x v="3"/>
    <n v="0.31559353740000001"/>
    <x v="2"/>
    <m/>
    <m/>
    <n v="0.25"/>
    <n v="5.75"/>
    <n v="5.75"/>
  </r>
  <r>
    <x v="1"/>
    <s v="giuseppe.martoriello@sparcmedia.com"/>
    <s v="SparcMedia PTY (nodq.com)"/>
    <s v="fd76df79ca88af771bd389f87497de72"/>
    <s v="RON6-NL-HIM-1-LV2.5-300_seloger.com"/>
    <x v="1"/>
    <n v="0"/>
    <n v="5.2603999999999997"/>
    <n v="0.75270000000000004"/>
    <n v="23"/>
    <n v="1"/>
    <n v="0.1431"/>
    <n v="1.0396375"/>
    <n v="1"/>
    <n v="31943"/>
    <x v="3"/>
    <n v="3.8126272199999998E-2"/>
    <x v="653"/>
    <m/>
    <m/>
    <n v="3.8126272168825297E-2"/>
    <n v="0.87690425988298182"/>
    <n v="0.87690425988298182"/>
  </r>
  <r>
    <x v="1"/>
    <s v="giuseppe.martoriello@sparcmedia.com"/>
    <s v="SparcMedia PTY (nodq.com)"/>
    <s v="9849250dadbb0e73fc4f748066506fdc"/>
    <s v="RON7-UK-CPX-1.2-LV3-728_Memecenter.com"/>
    <x v="1"/>
    <n v="0"/>
    <n v="31.168399999999998"/>
    <n v="0.99870000000000003"/>
    <n v="22"/>
    <n v="4"/>
    <n v="3.2000000000000001E-2"/>
    <n v="0.72981691000000004"/>
    <n v="0.6"/>
    <n v="31943"/>
    <x v="3"/>
    <n v="0.1778759935"/>
    <x v="654"/>
    <m/>
    <m/>
    <n v="0.17787599345374"/>
    <n v="3.9132718559822801"/>
    <n v="3.9132718559822801"/>
  </r>
  <r>
    <x v="1"/>
    <s v="giuseppe.martoriello@sparcmedia.com"/>
    <s v="SparcMedia PTY (nodq.com)"/>
    <s v="ffa74ee314aef8be530c21dab0e46a8f"/>
    <s v="RON2-CA-CPX-1.2-Lv2-160_memecenter.com"/>
    <x v="1"/>
    <n v="0"/>
    <n v="42.744199999999999"/>
    <n v="0.67069999999999996"/>
    <n v="22"/>
    <n v="4"/>
    <n v="1.5699999999999999E-2"/>
    <n v="1.09461129"/>
    <n v="0.9"/>
    <n v="31943"/>
    <x v="3"/>
    <n v="0.1777903176"/>
    <x v="655"/>
    <m/>
    <m/>
    <n v="0.177790317559153"/>
    <n v="3.9113869863013662"/>
    <n v="3.9113869863013662"/>
  </r>
  <r>
    <x v="1"/>
    <s v="giuseppe.martoriello@sparcmedia.com"/>
    <s v="SparcMedia PTY (nodq.com)"/>
    <s v="9320aeafd27fe190a8fa32cfbeb025c1"/>
    <s v="RON6-UK-MAN-1.1-LV1.3-728_meetthedeals.com"/>
    <x v="1"/>
    <n v="0"/>
    <n v="12.5114"/>
    <n v="0.14899999999999999"/>
    <n v="21"/>
    <n v="0"/>
    <n v="1.1900000000000001E-2"/>
    <n v="4.7032598300000004"/>
    <n v="4.75"/>
    <n v="31943"/>
    <x v="3"/>
    <n v="-9.9378248999999995E-3"/>
    <x v="656"/>
    <m/>
    <m/>
    <n v="-9.9378248904291103E-3"/>
    <n v="-0.20869432269901131"/>
    <n v="-0.20869432269901131"/>
  </r>
  <r>
    <x v="1"/>
    <s v="giuseppe.martoriello@sparcmedia.com"/>
    <s v="SparcMedia PTY (nodq.com)"/>
    <s v="854b317fab5629e63628dd2b8929ee72"/>
    <s v="RON2-US-ADV-1.2-Lv0.7-160_myfridgefood.com"/>
    <x v="1"/>
    <n v="0"/>
    <n v="3.4708000000000001"/>
    <n v="0.27010000000000001"/>
    <n v="20"/>
    <n v="4"/>
    <n v="7.7799999999999994E-2"/>
    <n v="2.4953451499999999"/>
    <n v="1.99"/>
    <n v="31943"/>
    <x v="3"/>
    <n v="0.20251512999999999"/>
    <x v="657"/>
    <m/>
    <m/>
    <n v="0.20251512999607801"/>
    <n v="4.0503025999215598"/>
    <n v="4.0503025999215598"/>
  </r>
  <r>
    <x v="1"/>
    <s v="giuseppe.martoriello@sparcmedia.com"/>
    <s v="SparcMedia PTY (nodq.com)"/>
    <s v="1c8444aa3c3be7153d8b92ef9d4a6039"/>
    <s v="RON7-UK-CPX-1.2-LV1-300_memecenter.com"/>
    <x v="1"/>
    <n v="0"/>
    <n v="12.5192"/>
    <n v="0.5524"/>
    <n v="19"/>
    <n v="4"/>
    <n v="4.41E-2"/>
    <n v="1.16906763"/>
    <n v="0.9"/>
    <n v="31943"/>
    <x v="3"/>
    <n v="0.23015574529999999"/>
    <x v="658"/>
    <m/>
    <m/>
    <n v="0.230155745321003"/>
    <n v="4.3729591610990566"/>
    <n v="4.3729591610990566"/>
  </r>
  <r>
    <x v="1"/>
    <s v="giuseppe.martoriello@sparcmedia.com"/>
    <s v="SparcMedia PTY (nodq.com)"/>
    <s v="39b9ba995d350a9602292dba27941359"/>
    <s v="RON2-US-ORD-1.2-Lv1.5-300_tubetamil.com"/>
    <x v="1"/>
    <n v="0"/>
    <n v="8.2401999999999997"/>
    <n v="0.47149999999999997"/>
    <n v="19"/>
    <n v="5"/>
    <n v="5.7200000000000001E-2"/>
    <n v="1.37583699"/>
    <n v="0.99"/>
    <n v="31943"/>
    <x v="3"/>
    <n v="0.28043801410000002"/>
    <x v="2"/>
    <m/>
    <m/>
    <n v="0.25"/>
    <n v="4.75"/>
    <n v="4.75"/>
  </r>
  <r>
    <x v="1"/>
    <s v="giuseppe.martoriello@sparcmedia.com"/>
    <s v="SparcMedia PTY (nodq.com)"/>
    <s v="0aa9fbbb5bb03124be024f3697204355"/>
    <s v="RON2-US-YEH-1.8-Lv3-728_jellyshare.com"/>
    <x v="1"/>
    <n v="0"/>
    <n v="22.887599999999999"/>
    <n v="0.48039999999999999"/>
    <n v="18"/>
    <n v="4"/>
    <n v="2.1000000000000001E-2"/>
    <n v="1.2386765799999999"/>
    <n v="0.99"/>
    <n v="31943"/>
    <x v="3"/>
    <n v="0.2007598948"/>
    <x v="659"/>
    <m/>
    <m/>
    <n v="0.20075989483919701"/>
    <n v="3.6136781071055464"/>
    <n v="3.6136781071055464"/>
  </r>
  <r>
    <x v="1"/>
    <s v="giuseppe.martoriello@sparcmedia.com"/>
    <s v="SparcMedia PTY (nodq.com)"/>
    <s v="08583a2c794ef8294b5ef2594f4a8e52"/>
    <s v="RON6-UK-MAN-1.1-LV1.3-300x600_meetthedeals.com"/>
    <x v="1"/>
    <n v="0"/>
    <n v="6.8276000000000003"/>
    <n v="0.11260000000000001"/>
    <n v="17"/>
    <n v="2"/>
    <n v="1.6500000000000001E-2"/>
    <n v="4.94857324"/>
    <n v="4.75"/>
    <n v="31943"/>
    <x v="3"/>
    <n v="4.0127372199999997E-2"/>
    <x v="660"/>
    <m/>
    <m/>
    <n v="4.0127372211330198E-2"/>
    <n v="0.68216532759261339"/>
    <n v="0.68216532759261339"/>
  </r>
  <r>
    <x v="1"/>
    <s v="giuseppe.martoriello@sparcmedia.com"/>
    <s v="SparcMedia PTY (nodq.com)"/>
    <s v="329034dae61c2f44a21a2e42979e971e"/>
    <s v="RON3-IT-ZOD-1.9-LV0.75-728_calciomercato.com"/>
    <x v="1"/>
    <n v="0"/>
    <n v="10.782299999999999"/>
    <n v="0.41510000000000002"/>
    <n v="17"/>
    <n v="4"/>
    <n v="3.85E-2"/>
    <n v="1.3794699699999999"/>
    <n v="0.99"/>
    <n v="31943"/>
    <x v="3"/>
    <n v="0.28233305469999997"/>
    <x v="23"/>
    <m/>
    <m/>
    <n v="0.249999999999999"/>
    <n v="4.2499999999999831"/>
    <n v="4.2499999999999831"/>
  </r>
  <r>
    <x v="1"/>
    <s v="giuseppe.martoriello@sparcmedia.com"/>
    <s v="SparcMedia PTY (nodq.com)"/>
    <s v="5db6845a910678c681e6619a85c96fdc"/>
    <s v="RON2-US-ADM-1.2-Lv7.5-728x90_Businessinsider.com"/>
    <x v="1"/>
    <n v="0"/>
    <n v="1.1728000000000001"/>
    <n v="0.1111"/>
    <n v="17"/>
    <n v="4"/>
    <n v="9.4700000000000006E-2"/>
    <n v="4.9816077200000004"/>
    <n v="0.99"/>
    <n v="31943"/>
    <x v="3"/>
    <n v="0.80126897659999996"/>
    <x v="23"/>
    <m/>
    <m/>
    <n v="0.249999999999999"/>
    <n v="4.2499999999999831"/>
    <n v="4.2499999999999831"/>
  </r>
  <r>
    <x v="1"/>
    <s v="giuseppe.martoriello@sparcmedia.com"/>
    <s v="SparcMedia PTY (nodq.com)"/>
    <s v="eaf80165a202d5382e6eab74893613cf"/>
    <s v="RON2-CA-CPX-1.2-Lv2-300_memecenter.com"/>
    <x v="1"/>
    <n v="0"/>
    <n v="6.5772000000000004"/>
    <n v="0.5"/>
    <n v="17"/>
    <n v="3"/>
    <n v="7.5999999999999998E-2"/>
    <n v="1.12681429"/>
    <n v="0.9"/>
    <n v="31943"/>
    <x v="3"/>
    <n v="0.20128808140000001"/>
    <x v="661"/>
    <m/>
    <m/>
    <n v="0.20128808144325899"/>
    <n v="3.421897384535403"/>
    <n v="3.421897384535403"/>
  </r>
  <r>
    <x v="1"/>
    <s v="giuseppe.martoriello@sparcmedia.com"/>
    <s v="SparcMedia PTY (nodq.com)"/>
    <s v="074a3e03b6b6294664f1063998ba018c"/>
    <s v="RON6-US-SOV-1.2-LV1.5-300x250_Pch.com"/>
    <x v="1"/>
    <n v="0"/>
    <n v="2.3776000000000002"/>
    <n v="0.40239999999999998"/>
    <n v="16"/>
    <n v="3"/>
    <n v="0.16919999999999999"/>
    <n v="1.3648855"/>
    <n v="1.5"/>
    <n v="31943"/>
    <x v="3"/>
    <n v="-9.8993288600000007E-2"/>
    <x v="662"/>
    <m/>
    <m/>
    <n v="-9.8993288590603995E-2"/>
    <n v="-1.5838926174496639"/>
    <n v="-1.5838926174496639"/>
  </r>
  <r>
    <x v="1"/>
    <s v="giuseppe.martoriello@sparcmedia.com"/>
    <s v="SparcMedia PTY (nodq.com)"/>
    <s v="b5ae784eb4783385c48ea039e1c2a334"/>
    <s v="RON7-UK-PUB-1.2-LV1-300_standard.co.uk"/>
    <x v="1"/>
    <n v="0"/>
    <n v="0.88190000000000002"/>
    <n v="0.3165"/>
    <n v="16"/>
    <n v="4"/>
    <n v="0.3589"/>
    <n v="1.7012638200000001"/>
    <n v="1.2"/>
    <n v="31943"/>
    <x v="3"/>
    <n v="0.294642028"/>
    <x v="2"/>
    <m/>
    <m/>
    <n v="0.25"/>
    <n v="4"/>
    <n v="4"/>
  </r>
  <r>
    <x v="1"/>
    <s v="giuseppe.martoriello@sparcmedia.com"/>
    <s v="SparcMedia PTY (nodq.com)"/>
    <s v="f237a7196dd999fe11398689ff8a0e5e"/>
    <s v="RON2-US-ORD-1.3-Lv1.5-728_tolivelugu.com"/>
    <x v="1"/>
    <n v="0"/>
    <n v="2.3433999999999999"/>
    <n v="0.39069999999999999"/>
    <n v="16"/>
    <n v="4"/>
    <n v="0.16669999999999999"/>
    <n v="1.35031079"/>
    <n v="0.99"/>
    <n v="31943"/>
    <x v="3"/>
    <n v="0.26683544990000002"/>
    <x v="2"/>
    <m/>
    <m/>
    <n v="0.25"/>
    <n v="4"/>
    <n v="4"/>
  </r>
  <r>
    <x v="1"/>
    <s v="giuseppe.martoriello@sparcmedia.com"/>
    <s v="SparcMedia PTY (nodq.com)"/>
    <s v="0983a9d243c32e9bf57046fd087b88bf"/>
    <s v="RON1-ES-MAN-2.1-Lv2-728x90_meetthedeals"/>
    <x v="1"/>
    <n v="0"/>
    <n v="1.4246000000000001"/>
    <n v="0.23580000000000001"/>
    <n v="15"/>
    <n v="1"/>
    <n v="0.16550000000000001"/>
    <n v="2.1097849100000001"/>
    <n v="2"/>
    <n v="31943"/>
    <x v="3"/>
    <n v="5.20360692E-2"/>
    <x v="663"/>
    <m/>
    <m/>
    <n v="5.2036069151685703E-2"/>
    <n v="0.78054103727528557"/>
    <n v="0.78054103727528557"/>
  </r>
  <r>
    <x v="1"/>
    <s v="giuseppe.martoriello@sparcmedia.com"/>
    <s v="SparcMedia PTY (nodq.com)"/>
    <s v="116559f3cf6c5fdcd12b458d51fc29d7"/>
    <s v="RON3-SE-PUB-1.2-LV2.5-728_Websta.me"/>
    <x v="1"/>
    <n v="0"/>
    <n v="17.185099999999998"/>
    <n v="0.78139999999999998"/>
    <n v="15"/>
    <n v="3"/>
    <n v="4.5499999999999999E-2"/>
    <n v="0.61858318000000001"/>
    <n v="0.5"/>
    <n v="31943"/>
    <x v="3"/>
    <n v="0.1917012693"/>
    <x v="664"/>
    <m/>
    <m/>
    <n v="0.19170126933932199"/>
    <n v="2.8755190400898298"/>
    <n v="2.8755190400898298"/>
  </r>
  <r>
    <x v="1"/>
    <s v="giuseppe.martoriello@sparcmedia.com"/>
    <s v="SparcMedia PTY (nodq.com)"/>
    <s v="34d273334030a009dcbe50e4e15c4566"/>
    <s v="RON6-US-SOV-1.2-LV1.5-160x600_Pch.com"/>
    <x v="1"/>
    <n v="0"/>
    <n v="2.0560999999999998"/>
    <n v="0.3785"/>
    <n v="15"/>
    <n v="4"/>
    <n v="0.18410000000000001"/>
    <n v="1.3561238"/>
    <n v="1.5"/>
    <n v="31943"/>
    <x v="3"/>
    <n v="-0.1060937087"/>
    <x v="665"/>
    <m/>
    <m/>
    <n v="-0.106093708687605"/>
    <n v="-1.5914056303140749"/>
    <n v="-1.5914056303140749"/>
  </r>
  <r>
    <x v="1"/>
    <s v="giuseppe.martoriello@sparcmedia.com"/>
    <s v="SparcMedia PTY (nodq.com)"/>
    <s v="3f7f2145bd554c70835ab73f25f73d4b"/>
    <s v="RON1-DE-YEH-1.1-LV2-300_wuxiaworld.com"/>
    <x v="1"/>
    <n v="0"/>
    <n v="9.4977999999999998"/>
    <n v="0.76259999999999994"/>
    <n v="15"/>
    <n v="4"/>
    <n v="8.0299999999999996E-2"/>
    <n v="0.64778495999999997"/>
    <n v="0.3"/>
    <n v="31943"/>
    <x v="3"/>
    <n v="0.53688334969999996"/>
    <x v="2"/>
    <m/>
    <m/>
    <n v="0.25"/>
    <n v="3.75"/>
    <n v="3.75"/>
  </r>
  <r>
    <x v="1"/>
    <s v="giuseppe.martoriello@sparcmedia.com"/>
    <s v="SparcMedia PTY (nodq.com)"/>
    <s v="8a820f758b9683fab1876364abd29cc7"/>
    <s v="RON3-IT-MAN-1.1-LV1.5-300x600-Meetthedeals.com"/>
    <x v="1"/>
    <n v="0"/>
    <n v="5.0194999999999999"/>
    <n v="0.1459"/>
    <n v="14"/>
    <n v="3"/>
    <n v="2.9100000000000001E-2"/>
    <n v="3.1369245800000001"/>
    <n v="2.5"/>
    <n v="31943"/>
    <x v="3"/>
    <n v="0.20304108900000001"/>
    <x v="666"/>
    <m/>
    <m/>
    <n v="0.20304108904708301"/>
    <n v="2.8425752466591621"/>
    <n v="2.8425752466591621"/>
  </r>
  <r>
    <x v="1"/>
    <s v="giuseppe.martoriello@sparcmedia.com"/>
    <s v="SparcMedia PTY (nodq.com)"/>
    <s v="d04af16c6f0fa34f7b54f1bedbdb1514"/>
    <s v="RON6-UK-MAN-1.1-LV2.5-300x600_Meetthedeals.com"/>
    <x v="1"/>
    <n v="0"/>
    <n v="2.1156999999999999"/>
    <n v="0.2432"/>
    <n v="14"/>
    <n v="3"/>
    <n v="0.115"/>
    <n v="1.94267254"/>
    <n v="1.17"/>
    <n v="31943"/>
    <x v="3"/>
    <n v="0.39773689299999998"/>
    <x v="2"/>
    <m/>
    <m/>
    <n v="0.25"/>
    <n v="3.5"/>
    <n v="3.5"/>
  </r>
  <r>
    <x v="1"/>
    <s v="giuseppe.martoriello@sparcmedia.com"/>
    <s v="SparcMedia PTY (nodq.com)"/>
    <s v="66ae182e8b7752803e2fa5917fcb7815"/>
    <s v="RON3-IT-PUB-1.2-LV1.5-160_libero.it"/>
    <x v="1"/>
    <n v="0"/>
    <n v="4.0603999999999996"/>
    <n v="0.45789999999999997"/>
    <n v="13"/>
    <n v="3"/>
    <n v="0.1128"/>
    <n v="0.94963344000000005"/>
    <n v="0.7"/>
    <n v="31943"/>
    <x v="3"/>
    <n v="0.26287347449999998"/>
    <x v="2"/>
    <m/>
    <m/>
    <n v="0.25"/>
    <n v="3.25"/>
    <n v="3.25"/>
  </r>
  <r>
    <x v="1"/>
    <s v="giuseppe.martoriello@sparcmedia.com"/>
    <s v="SparcMedia PTY (nodq.com)"/>
    <s v="8f6443b8344ee8a8ada14cb2919ba73b"/>
    <s v="RON3-GL-ADT-2.2-LV3-300_techcrunch.com"/>
    <x v="1"/>
    <n v="0"/>
    <n v="2.9581"/>
    <n v="0.33429999999999999"/>
    <n v="13"/>
    <n v="3"/>
    <n v="0.113"/>
    <n v="1.34220085"/>
    <n v="0.99"/>
    <n v="31943"/>
    <x v="3"/>
    <n v="0.2624054764"/>
    <x v="2"/>
    <m/>
    <m/>
    <n v="0.25"/>
    <n v="3.25"/>
    <n v="3.25"/>
  </r>
  <r>
    <x v="1"/>
    <s v="giuseppe.martoriello@sparcmedia.com"/>
    <s v="SparcMedia PTY (nodq.com)"/>
    <s v="c1a3878cf18db2aa101507f3473b32e9"/>
    <s v="RON2-CA-MAN-1.3-Lv2-160x600_Meetthedeals.com"/>
    <x v="1"/>
    <n v="0"/>
    <n v="0.40579999999999999"/>
    <n v="0.1057"/>
    <n v="13"/>
    <n v="3"/>
    <n v="0.26050000000000001"/>
    <n v="4.0713513499999996"/>
    <n v="3.99"/>
    <n v="31943"/>
    <x v="3"/>
    <n v="1.9981412600000002E-2"/>
    <x v="667"/>
    <m/>
    <m/>
    <n v="1.9981412639405199E-2"/>
    <n v="0.25975836431226762"/>
    <n v="0.25975836431226762"/>
  </r>
  <r>
    <x v="1"/>
    <s v="giuseppe.martoriello@sparcmedia.com"/>
    <s v="SparcMedia PTY (nodq.com)"/>
    <s v="f14238455386e1ddb909bb7f4e0598e8"/>
    <s v="RON2-US-YEH-1.8-Lv3-300_jellyshare.com"/>
    <x v="1"/>
    <n v="0"/>
    <n v="14.9871"/>
    <n v="0.36680000000000001"/>
    <n v="13"/>
    <n v="2"/>
    <n v="2.4500000000000001E-2"/>
    <n v="1.18405063"/>
    <n v="0.99"/>
    <n v="31943"/>
    <x v="3"/>
    <n v="0.16388710710000001"/>
    <x v="668"/>
    <m/>
    <m/>
    <n v="0.163887107119948"/>
    <n v="2.1305323925593238"/>
    <n v="2.1305323925593238"/>
  </r>
  <r>
    <x v="1"/>
    <s v="giuseppe.martoriello@sparcmedia.com"/>
    <s v="SparcMedia PTY (nodq.com)"/>
    <s v="1e44797075db6a22724bbcb3a64947f6"/>
    <s v="RON3-IT-MAN-1.1-LV1.5-300_meetthedeals.com"/>
    <x v="1"/>
    <n v="0"/>
    <n v="8.0669000000000004"/>
    <n v="0.13569999999999999"/>
    <n v="12"/>
    <n v="2"/>
    <n v="1.6799999999999999E-2"/>
    <n v="2.9875789500000001"/>
    <n v="2.5"/>
    <n v="31943"/>
    <x v="3"/>
    <n v="0.16320202950000001"/>
    <x v="669"/>
    <m/>
    <m/>
    <n v="0.163202029455288"/>
    <n v="1.958424353463456"/>
    <n v="1.958424353463456"/>
  </r>
  <r>
    <x v="1"/>
    <s v="giuseppe.martoriello@sparcmedia.com"/>
    <s v="SparcMedia PTY (nodq.com)"/>
    <s v="2e057063e9185501e5ecde3c80ddad1e"/>
    <s v="RON6-CA-SOV-1.1-LV2.5-728_viewmixed.com"/>
    <x v="1"/>
    <n v="0"/>
    <n v="9.3849999999999998"/>
    <n v="0.37719999999999998"/>
    <n v="12"/>
    <n v="3"/>
    <n v="4.02E-2"/>
    <n v="1.09856088"/>
    <n v="0.75"/>
    <n v="31943"/>
    <x v="3"/>
    <n v="0.31728863229999998"/>
    <x v="2"/>
    <m/>
    <m/>
    <n v="0.25"/>
    <n v="3"/>
    <n v="3"/>
  </r>
  <r>
    <x v="1"/>
    <s v="giuseppe.martoriello@sparcmedia.com"/>
    <s v="SparcMedia PTY (nodq.com)"/>
    <s v="2c5319ef15902c51e62fda32b34ab664"/>
    <s v="RON3-UK-ADT-1.3-LV5-300_techcrunch.com"/>
    <x v="1"/>
    <n v="0"/>
    <n v="0.62719999999999998"/>
    <n v="0.26679999999999998"/>
    <n v="11"/>
    <n v="3"/>
    <n v="0.4254"/>
    <n v="1.33373494"/>
    <n v="1"/>
    <n v="31943"/>
    <x v="3"/>
    <n v="0.2502258356"/>
    <x v="2"/>
    <m/>
    <m/>
    <n v="0.25"/>
    <n v="2.75"/>
    <n v="2.75"/>
  </r>
  <r>
    <x v="1"/>
    <s v="giuseppe.martoriello@sparcmedia.com"/>
    <s v="SparcMedia PTY (nodq.com)"/>
    <s v="579e5a54cf4d680678e72459ecd1e50c"/>
    <s v="RON6-NO-ADT-1.1-LV3.5-300_engadget.com"/>
    <x v="1"/>
    <n v="0"/>
    <n v="2.0246"/>
    <n v="0.15160000000000001"/>
    <n v="11"/>
    <n v="2"/>
    <n v="7.4899999999999994E-2"/>
    <n v="2.4322185599999999"/>
    <n v="2.5"/>
    <n v="31943"/>
    <x v="3"/>
    <n v="-2.7868153999999999E-2"/>
    <x v="670"/>
    <m/>
    <m/>
    <n v="-2.78681540010845E-2"/>
    <n v="-0.3065496940119295"/>
    <n v="-0.3065496940119295"/>
  </r>
  <r>
    <x v="1"/>
    <s v="giuseppe.martoriello@sparcmedia.com"/>
    <s v="SparcMedia PTY (nodq.com)"/>
    <s v="a021b4fa3ff3c62b79637b870c00d5a9"/>
    <s v="RON2-CA-MAN-1.3-Lv2-300x250_Meetthedeals.com"/>
    <x v="1"/>
    <n v="0"/>
    <n v="8.9555000000000007"/>
    <n v="9.2100000000000001E-2"/>
    <n v="11"/>
    <n v="3"/>
    <n v="1.03E-2"/>
    <n v="4.0803100800000003"/>
    <n v="3.99"/>
    <n v="31943"/>
    <x v="3"/>
    <n v="2.2133140799999999E-2"/>
    <x v="671"/>
    <m/>
    <m/>
    <n v="2.21331408161714E-2"/>
    <n v="0.24346454897788541"/>
    <n v="0.24346454897788541"/>
  </r>
  <r>
    <x v="1"/>
    <s v="giuseppe.martoriello@sparcmedia.com"/>
    <s v="SparcMedia PTY (nodq.com)"/>
    <s v="e5d0c5bfbcc6f1d233546f6d5d565cf1"/>
    <s v="RON2-CA-MAN-1.3-Lv2-728x90_Meetthedeals.com"/>
    <x v="1"/>
    <n v="0"/>
    <n v="1.6659999999999999"/>
    <n v="9.2799999999999994E-2"/>
    <n v="11"/>
    <n v="3"/>
    <n v="5.57E-2"/>
    <n v="4.0514241699999998"/>
    <n v="3.99"/>
    <n v="31943"/>
    <x v="3"/>
    <n v="1.5161131E-2"/>
    <x v="672"/>
    <m/>
    <m/>
    <n v="1.5161130956905E-2"/>
    <n v="0.166772440525955"/>
    <n v="0.166772440525955"/>
  </r>
  <r>
    <x v="1"/>
    <s v="giuseppe.martoriello@sparcmedia.com"/>
    <s v="SparcMedia PTY (nodq.com)"/>
    <s v="184c9050a7a2864c7c75a76ae04478f2"/>
    <s v="RON3-GL-ADT-2.2-LV3-728_techcrunch.com"/>
    <x v="1"/>
    <n v="0"/>
    <n v="2.1583999999999999"/>
    <n v="0.23680000000000001"/>
    <n v="10"/>
    <n v="2"/>
    <n v="0.10970000000000001"/>
    <n v="1.3482352900000001"/>
    <n v="0.99"/>
    <n v="31943"/>
    <x v="3"/>
    <n v="0.26570680629999999"/>
    <x v="2"/>
    <m/>
    <m/>
    <n v="0.25"/>
    <n v="2.5"/>
    <n v="2.5"/>
  </r>
  <r>
    <x v="1"/>
    <s v="giuseppe.martoriello@sparcmedia.com"/>
    <s v="SparcMedia PTY (nodq.com)"/>
    <s v="9d94a26ab87c32177f824a7c45090ff8"/>
    <s v="RON3-IT-MAN-1.1-LV1.5-160_meetthedeals.com"/>
    <x v="1"/>
    <n v="0"/>
    <n v="9.8534000000000006"/>
    <n v="0.1143"/>
    <n v="10"/>
    <n v="2"/>
    <n v="1.1599999999999999E-2"/>
    <n v="2.9947499999999998"/>
    <n v="2.5"/>
    <n v="31943"/>
    <x v="3"/>
    <n v="0.16520577680000001"/>
    <x v="673"/>
    <m/>
    <m/>
    <n v="0.16520577677602399"/>
    <n v="1.6520577677602399"/>
    <n v="1.6520577677602399"/>
  </r>
  <r>
    <x v="1"/>
    <s v="giuseppe.martoriello@sparcmedia.com"/>
    <s v="SparcMedia PTY (nodq.com)"/>
    <s v="9ff1056fdf07f1f89c49bc27fb36372f"/>
    <s v="RON3-UK-ADT-1.1-LV2.5-728_huffingtonpost.co.uk"/>
    <x v="1"/>
    <n v="0"/>
    <n v="0.73640000000000005"/>
    <n v="0.2054"/>
    <n v="10"/>
    <n v="1"/>
    <n v="0.27889999999999998"/>
    <n v="1.6561739099999999"/>
    <n v="1.6"/>
    <n v="31943"/>
    <x v="3"/>
    <n v="3.3917883000000003E-2"/>
    <x v="674"/>
    <m/>
    <m/>
    <n v="3.3917883020056702E-2"/>
    <n v="0.33917883020056705"/>
    <n v="0.33917883020056705"/>
  </r>
  <r>
    <x v="1"/>
    <s v="giuseppe.martoriello@sparcmedia.com"/>
    <s v="SparcMedia PTY (nodq.com)"/>
    <s v="eaa5e4b7272b608f0f4978e8c80828b4"/>
    <s v="RON2-CA-CPX-1.2-Lv6-160_memecenter.com"/>
    <x v="1"/>
    <n v="0"/>
    <n v="26.721900000000002"/>
    <n v="0.39789999999999998"/>
    <n v="10"/>
    <n v="2"/>
    <n v="1.49E-2"/>
    <n v="0.84603231999999995"/>
    <n v="0.7"/>
    <n v="31943"/>
    <x v="3"/>
    <n v="0.1726084373"/>
    <x v="675"/>
    <m/>
    <m/>
    <n v="0.17260843731431899"/>
    <n v="1.7260843731431899"/>
    <n v="1.7260843731431899"/>
  </r>
  <r>
    <x v="1"/>
    <s v="giuseppe.martoriello@sparcmedia.com"/>
    <s v="SparcMedia PTY (nodq.com)"/>
    <s v="8447f29ff289529c9cc73ab51f6910cf"/>
    <s v="RON6-CA-SOV-1.1-LV2.5-300_viewmixed.com"/>
    <x v="1"/>
    <n v="0"/>
    <n v="18.009699999999999"/>
    <n v="0.28110000000000002"/>
    <n v="9"/>
    <n v="2"/>
    <n v="1.5599999999999999E-2"/>
    <n v="1.11034045"/>
    <n v="0.75"/>
    <n v="31943"/>
    <x v="3"/>
    <n v="0.32453149669999998"/>
    <x v="2"/>
    <m/>
    <m/>
    <n v="0.25"/>
    <n v="2.25"/>
    <n v="2.25"/>
  </r>
  <r>
    <x v="1"/>
    <s v="giuseppe.martoriello@sparcmedia.com"/>
    <s v="SparcMedia PTY (nodq.com)"/>
    <s v="ef39ec2db9392aa08ebafe0e00c533e0"/>
    <s v="RON3-IT-ZOD-1.9-LV2.5-728_calciomercato.com"/>
    <x v="1"/>
    <n v="0"/>
    <n v="7.7165999999999997"/>
    <n v="0.44850000000000001"/>
    <n v="9"/>
    <n v="2"/>
    <n v="5.8099999999999999E-2"/>
    <n v="0.67252747000000002"/>
    <n v="0.49"/>
    <n v="31943"/>
    <x v="3"/>
    <n v="0.27140522880000001"/>
    <x v="2"/>
    <m/>
    <m/>
    <n v="0.25"/>
    <n v="2.25"/>
    <n v="2.25"/>
  </r>
  <r>
    <x v="1"/>
    <s v="giuseppe.martoriello@sparcmedia.com"/>
    <s v="SparcMedia PTY (nodq.com)"/>
    <s v="198df7d1f36842fe310a7535282d984e"/>
    <s v="RON2-CA-MAN-1.3-Lv2-300x600_Meetthedeals.com"/>
    <x v="1"/>
    <n v="0"/>
    <n v="0.2024"/>
    <n v="6.4100000000000004E-2"/>
    <n v="8"/>
    <n v="2"/>
    <n v="0.31690000000000002"/>
    <n v="4.3487750600000004"/>
    <n v="3.99"/>
    <n v="31943"/>
    <x v="3"/>
    <n v="8.2500256100000002E-2"/>
    <x v="676"/>
    <m/>
    <m/>
    <n v="8.2500256068831296E-2"/>
    <n v="0.66000204855065037"/>
    <n v="0.66000204855065037"/>
  </r>
  <r>
    <x v="1"/>
    <s v="giuseppe.martoriello@sparcmedia.com"/>
    <s v="SparcMedia PTY (nodq.com)"/>
    <s v="6f5aef4535f0398df4d98784e97f5eed"/>
    <s v="RON6-US-CPX-1.21-Lv3.5-300x250_Memecenter.com"/>
    <x v="1"/>
    <n v="0"/>
    <n v="27.171099999999999"/>
    <n v="0.45600000000000002"/>
    <n v="8"/>
    <n v="2"/>
    <n v="1.6799999999999999E-2"/>
    <n v="0.58646617000000001"/>
    <n v="0.2"/>
    <n v="31943"/>
    <x v="3"/>
    <n v="0.65897435900000001"/>
    <x v="2"/>
    <m/>
    <m/>
    <n v="0.25"/>
    <n v="2"/>
    <n v="2"/>
  </r>
  <r>
    <x v="1"/>
    <s v="giuseppe.martoriello@sparcmedia.com"/>
    <s v="SparcMedia PTY (nodq.com)"/>
    <s v="afb4e99f69ad3347145c26bb8e345a61"/>
    <s v="RON6-NL-IMD-1.22-LV1.5-300_weeronline.nl"/>
    <x v="1"/>
    <n v="0"/>
    <n v="0.81479999999999997"/>
    <n v="0.15559999999999999"/>
    <n v="8"/>
    <n v="1"/>
    <n v="0.19089999999999999"/>
    <n v="1.7075298400000001"/>
    <n v="1.75"/>
    <n v="31943"/>
    <x v="3"/>
    <n v="-2.4872277500000001E-2"/>
    <x v="677"/>
    <m/>
    <m/>
    <n v="-2.48722774939499E-2"/>
    <n v="-0.1989782199515992"/>
    <n v="-0.1989782199515992"/>
  </r>
  <r>
    <x v="1"/>
    <s v="giuseppe.martoriello@sparcmedia.com"/>
    <s v="SparcMedia PTY (nodq.com)"/>
    <s v="074192aa672526e32b1336e9d361931d"/>
    <s v="RON2-US-ADV-1.5-Lv3-300_malayalivartha.com"/>
    <x v="1"/>
    <n v="0"/>
    <n v="2.9988999999999999"/>
    <n v="0.17180000000000001"/>
    <n v="7"/>
    <n v="2"/>
    <n v="5.7299999999999997E-2"/>
    <n v="1.3782536400000001"/>
    <n v="0.99"/>
    <n v="31943"/>
    <x v="3"/>
    <n v="0.28169970129999999"/>
    <x v="2"/>
    <m/>
    <m/>
    <n v="0.25"/>
    <n v="1.75"/>
    <n v="1.75"/>
  </r>
  <r>
    <x v="1"/>
    <s v="giuseppe.martoriello@sparcmedia.com"/>
    <s v="SparcMedia PTY (nodq.com)"/>
    <s v="36b18c76fe9e88d9b785851654f7dea2"/>
    <s v="RON6-NO-ADT-1.1-LV3.5-728_engadget.com"/>
    <x v="1"/>
    <n v="0"/>
    <n v="1.4578"/>
    <n v="8.6400000000000005E-2"/>
    <n v="7"/>
    <n v="2"/>
    <n v="5.9299999999999999E-2"/>
    <n v="2.5207438"/>
    <n v="2.5"/>
    <n v="31943"/>
    <x v="3"/>
    <n v="8.2292384E-3"/>
    <x v="678"/>
    <m/>
    <m/>
    <n v="8.2292383856267005E-3"/>
    <n v="5.7604668699386907E-2"/>
    <n v="5.7604668699386907E-2"/>
  </r>
  <r>
    <x v="1"/>
    <s v="giuseppe.martoriello@sparcmedia.com"/>
    <s v="SparcMedia PTY (nodq.com)"/>
    <s v="3d1049bf88a0cd4eb405984178996e53"/>
    <s v="RON1-US-TGF-1.3-Lv5-728x90_Diply.com"/>
    <x v="1"/>
    <n v="0"/>
    <n v="1.5368999999999999"/>
    <n v="0.24049999999999999"/>
    <n v="7"/>
    <n v="1"/>
    <n v="0.1565"/>
    <n v="1.02206712"/>
    <n v="0.89"/>
    <n v="31943"/>
    <x v="3"/>
    <n v="0.12921570339999999"/>
    <x v="679"/>
    <m/>
    <m/>
    <n v="0.12921570336791299"/>
    <n v="0.90450992357539095"/>
    <n v="0.90450992357539095"/>
  </r>
  <r>
    <x v="1"/>
    <s v="giuseppe.martoriello@sparcmedia.com"/>
    <s v="SparcMedia PTY (nodq.com)"/>
    <s v="6679a1402caacc976570b6c00be5eda7"/>
    <s v="RON3-UK-ADT-1.6-LV4-728_engadget.com"/>
    <x v="1"/>
    <n v="0"/>
    <n v="1.2183999999999999"/>
    <n v="0.19370000000000001"/>
    <n v="7"/>
    <n v="2"/>
    <n v="0.159"/>
    <n v="1.2594764000000001"/>
    <n v="1"/>
    <n v="31943"/>
    <x v="3"/>
    <n v="0.20601926400000001"/>
    <x v="680"/>
    <m/>
    <m/>
    <n v="0.206019263986884"/>
    <n v="1.4421348479081879"/>
    <n v="1.4421348479081879"/>
  </r>
  <r>
    <x v="1"/>
    <s v="giuseppe.martoriello@sparcmedia.com"/>
    <s v="SparcMedia PTY (nodq.com)"/>
    <s v="7bd10072776c6dab54994454387bcc85"/>
    <s v="RON2-CA-CPX-1.2-Lv6-300_memecenter.com"/>
    <x v="9"/>
    <n v="0"/>
    <n v="4.2816000000000001"/>
    <n v="0.2989"/>
    <n v="7"/>
    <n v="1"/>
    <n v="6.9800000000000001E-2"/>
    <n v="0.83539675000000002"/>
    <n v="0.7"/>
    <n v="31943"/>
    <x v="3"/>
    <n v="0.16207478610000001"/>
    <x v="681"/>
    <m/>
    <m/>
    <n v="0.16207478614138901"/>
    <n v="1.1345235029897232"/>
    <n v="1.1345235029897232"/>
  </r>
  <r>
    <x v="1"/>
    <s v="giuseppe.martoriello@sparcmedia.com"/>
    <s v="SparcMedia PTY (nodq.com)"/>
    <s v="7fc39ed25f044908281a1b351774c243"/>
    <s v="RON3-UK-ADT-1.3-LV1.5-728_techcrunch.com"/>
    <x v="1"/>
    <n v="0"/>
    <n v="0.27460000000000001"/>
    <n v="0.06"/>
    <n v="7"/>
    <n v="2"/>
    <n v="0.2185"/>
    <n v="3.8633333300000001"/>
    <n v="3"/>
    <n v="31943"/>
    <x v="3"/>
    <n v="0.22346850730000001"/>
    <x v="682"/>
    <m/>
    <m/>
    <n v="0.223468507333908"/>
    <n v="1.564279551337356"/>
    <n v="1.564279551337356"/>
  </r>
  <r>
    <x v="1"/>
    <s v="giuseppe.martoriello@sparcmedia.com"/>
    <s v="SparcMedia PTY (nodq.com)"/>
    <s v="8b4ab11ec1916468819a2fb0d976ee25"/>
    <s v="RON1-DACH-SMT-1.1-Lv6-728x90-Ok.de"/>
    <x v="1"/>
    <n v="0"/>
    <n v="8.1384000000000007"/>
    <n v="0.1159"/>
    <n v="7"/>
    <n v="1"/>
    <n v="1.4200000000000001E-2"/>
    <n v="2.1483672199999999"/>
    <n v="1.5"/>
    <n v="31943"/>
    <x v="3"/>
    <n v="0.3017953424"/>
    <x v="2"/>
    <m/>
    <m/>
    <n v="0.25"/>
    <n v="1.75"/>
    <n v="1.75"/>
  </r>
  <r>
    <x v="1"/>
    <s v="giuseppe.martoriello@sparcmedia.com"/>
    <s v="SparcMedia PTY (nodq.com)"/>
    <s v="9eeac61baba34a9a90a5d0b7e2680a33"/>
    <s v="RON3-SE-CPX-1.1-LV1.5-160_memecenter.com"/>
    <x v="9"/>
    <n v="0"/>
    <n v="15.991400000000001"/>
    <n v="0.34039999999999998"/>
    <n v="7"/>
    <n v="2"/>
    <n v="2.1299999999999999E-2"/>
    <n v="0.72190516000000005"/>
    <n v="0.5"/>
    <n v="31943"/>
    <x v="3"/>
    <n v="0.30738824619999999"/>
    <x v="21"/>
    <m/>
    <m/>
    <n v="0.3"/>
    <n v="2.1"/>
    <n v="2.1"/>
  </r>
  <r>
    <x v="0"/>
    <s v="gareth@rtk.io"/>
    <s v="RTK Media (Buzztache.com)"/>
    <s v="## total ##"/>
    <m/>
    <x v="54"/>
    <n v="0.81565496000000004"/>
    <n v="9548.6074000000008"/>
    <n v="1305.7781"/>
    <n v="29706"/>
    <n v="6965"/>
    <n v="0.1368"/>
    <n v="0.75831634000000003"/>
    <n v="0.380855"/>
    <n v="29706"/>
    <x v="0"/>
    <n v="0.4977623692"/>
    <x v="683"/>
    <m/>
    <m/>
    <s v=""/>
    <s v=""/>
    <n v="6952.1865161118258"/>
  </r>
  <r>
    <x v="1"/>
    <s v="gareth@rtk.io"/>
    <s v="RTK Media (Buzztache.com)"/>
    <s v="5c132546d84ce3f21a48a2fdf92cc358"/>
    <s v="TheBlaze_ENG 300x250"/>
    <x v="1"/>
    <n v="1"/>
    <n v="1993.4729"/>
    <n v="237.45830000000001"/>
    <n v="6120"/>
    <n v="1133"/>
    <n v="0.1191"/>
    <n v="0.8590544"/>
    <n v="0.7"/>
    <n v="29706"/>
    <x v="3"/>
    <n v="0.18515055850000001"/>
    <x v="684"/>
    <s v=""/>
    <m/>
    <n v="0.18515055845638001"/>
    <n v="1133.1214177530458"/>
    <n v="1133.1214177530458"/>
  </r>
  <r>
    <x v="1"/>
    <s v="gareth@rtk.io"/>
    <s v="RTK Media (Buzztache.com)"/>
    <s v="cbc8be466c3575e0a3a6d3104929a2ba"/>
    <s v="TheBlaze_RAJ 160x600"/>
    <x v="1"/>
    <n v="1"/>
    <n v="1175.8117"/>
    <n v="133.4188"/>
    <n v="3448"/>
    <n v="647"/>
    <n v="0.1135"/>
    <n v="0.86156677000000004"/>
    <n v="0.7"/>
    <n v="29706"/>
    <x v="3"/>
    <n v="0.1875267005"/>
    <x v="685"/>
    <s v=""/>
    <m/>
    <n v="0.18752670046089301"/>
    <n v="646.59206318915915"/>
    <n v="646.59206318915915"/>
  </r>
  <r>
    <x v="1"/>
    <s v="gareth@rtk.io"/>
    <s v="RTK Media (Buzztache.com)"/>
    <s v="d3c40b341ff9e46f5f24dd2a22b811d7"/>
    <s v="Buzzamin.com HB T1 160x600"/>
    <x v="2"/>
    <n v="1"/>
    <n v="272.67970000000003"/>
    <n v="150.827"/>
    <n v="3046"/>
    <n v="1219"/>
    <n v="0.55310000000000004"/>
    <n v="0.67324550999999999"/>
    <n v="0.1"/>
    <n v="29706"/>
    <x v="3"/>
    <n v="0.85146577430000003"/>
    <x v="72"/>
    <s v="Y"/>
    <m/>
    <n v="0.4"/>
    <n v="1218.4000000000001"/>
    <n v="1218.4000000000001"/>
  </r>
  <r>
    <x v="1"/>
    <s v="gareth@rtk.io"/>
    <s v="RTK Media (Buzztache.com)"/>
    <s v="0d3b18314166461eba21a407a07852d8"/>
    <s v="Buzzamin.com HB T1 300x250"/>
    <x v="1"/>
    <n v="1"/>
    <n v="273.7697"/>
    <n v="136.8141"/>
    <n v="2718"/>
    <n v="679"/>
    <n v="0.49969999999999998"/>
    <n v="0.66217130999999996"/>
    <n v="0.1"/>
    <n v="29706"/>
    <x v="3"/>
    <n v="0.8489816778"/>
    <x v="23"/>
    <s v="Y"/>
    <m/>
    <n v="0.249999999999999"/>
    <n v="679.49999999999727"/>
    <n v="679.49999999999727"/>
  </r>
  <r>
    <x v="1"/>
    <s v="gareth@rtk.io"/>
    <s v="RTK Media (Buzztache.com)"/>
    <s v="be477b6e42cd31684324c2aa9f4332bd"/>
    <s v="TheBlaze_RAJ 300x250"/>
    <x v="1"/>
    <n v="1"/>
    <n v="895.39059999999995"/>
    <n v="96.251999999999995"/>
    <n v="2518"/>
    <n v="498"/>
    <n v="0.1075"/>
    <n v="0.87217378999999995"/>
    <n v="0.7"/>
    <n v="29706"/>
    <x v="3"/>
    <n v="0.1974076615"/>
    <x v="686"/>
    <s v=""/>
    <m/>
    <n v="0.19740766146852301"/>
    <n v="497.07249157774095"/>
    <n v="497.07249157774095"/>
  </r>
  <r>
    <x v="1"/>
    <s v="gareth@rtk.io"/>
    <s v="RTK Media (Buzztache.com)"/>
    <s v="9bd8bef0109309c7450cead9e03fd734"/>
    <s v="Buzzamin.com HB T1 728x90"/>
    <x v="1"/>
    <n v="0"/>
    <n v="259.73"/>
    <n v="115.2997"/>
    <n v="2267"/>
    <n v="567"/>
    <n v="0.44390000000000002"/>
    <n v="0.65546464000000004"/>
    <n v="0.1"/>
    <n v="29706"/>
    <x v="3"/>
    <n v="0.84743646890000002"/>
    <x v="2"/>
    <m/>
    <m/>
    <n v="0.25"/>
    <n v="566.75"/>
    <n v="566.75"/>
  </r>
  <r>
    <x v="1"/>
    <s v="gareth@rtk.io"/>
    <s v="RTK Media (Buzztache.com)"/>
    <s v="608786c439b454b277fa449100ddbff7"/>
    <s v="9gid HB 728x90"/>
    <x v="17"/>
    <n v="1"/>
    <n v="1414.8864000000001"/>
    <n v="63.081499999999998"/>
    <n v="1386"/>
    <n v="251"/>
    <n v="4.4600000000000001E-2"/>
    <n v="0.73263058000000003"/>
    <n v="0.6"/>
    <n v="29706"/>
    <x v="5"/>
    <n v="0.18103336219999999"/>
    <x v="687"/>
    <s v=""/>
    <m/>
    <n v="0.18103336223008901"/>
    <n v="250.91224005090336"/>
    <n v="250.91224005090336"/>
  </r>
  <r>
    <x v="1"/>
    <s v="gareth@rtk.io"/>
    <s v="RTK Media (Buzztache.com)"/>
    <s v="bfbaa6e72c73c9cd53f8a7a05272e169"/>
    <s v="TodaysBuzz HB 300x600"/>
    <x v="1"/>
    <n v="1"/>
    <n v="111.9435"/>
    <n v="47.889600000000002"/>
    <n v="1096"/>
    <n v="274"/>
    <n v="0.42780000000000001"/>
    <n v="0.76293317999999999"/>
    <n v="0.1"/>
    <n v="29706"/>
    <x v="3"/>
    <n v="0.86892692169999997"/>
    <x v="2"/>
    <s v="Y"/>
    <m/>
    <n v="0.25"/>
    <n v="274"/>
    <n v="274"/>
  </r>
  <r>
    <x v="1"/>
    <s v="gareth@rtk.io"/>
    <s v="RTK Media (Buzztache.com)"/>
    <s v="a7f508263efd9d4f1b8d92cb17da98e6"/>
    <s v="9gid_2 300x250"/>
    <x v="1"/>
    <n v="1"/>
    <n v="658.09010000000001"/>
    <n v="31.503399999999999"/>
    <n v="990"/>
    <n v="247"/>
    <n v="4.7899999999999998E-2"/>
    <n v="1.0473409899999999"/>
    <n v="0.6"/>
    <n v="29706"/>
    <x v="1"/>
    <n v="0.42712067240000001"/>
    <x v="2"/>
    <s v="Y"/>
    <m/>
    <n v="0.25"/>
    <n v="247.5"/>
    <n v="247.5"/>
  </r>
  <r>
    <x v="1"/>
    <s v="gareth@rtk.io"/>
    <s v="RTK Media (Buzztache.com)"/>
    <s v="f04fbb9d923a2606390979e7deab251c"/>
    <s v="TodaysBuzz HB 728x90"/>
    <x v="1"/>
    <n v="1"/>
    <n v="91.565899999999999"/>
    <n v="43.895400000000002"/>
    <n v="959"/>
    <n v="240"/>
    <n v="0.47939999999999999"/>
    <n v="0.72855671"/>
    <n v="0.1"/>
    <n v="29706"/>
    <x v="3"/>
    <n v="0.86274232579999999"/>
    <x v="2"/>
    <s v="Y"/>
    <m/>
    <n v="0.25"/>
    <n v="239.75"/>
    <n v="239.75"/>
  </r>
  <r>
    <x v="1"/>
    <s v="gareth@rtk.io"/>
    <s v="RTK Media (Buzztache.com)"/>
    <s v="f95f0a77129eb1a49afe3d8271241055"/>
    <s v="9gid HB 300x250"/>
    <x v="18"/>
    <n v="1"/>
    <n v="527.82240000000002"/>
    <n v="36.538600000000002"/>
    <n v="761"/>
    <n v="103"/>
    <n v="6.9199999999999998E-2"/>
    <n v="0.69405364000000003"/>
    <n v="0.6"/>
    <n v="29706"/>
    <x v="5"/>
    <n v="0.13551350540000001"/>
    <x v="688"/>
    <s v=""/>
    <m/>
    <n v="0.13551350538339399"/>
    <n v="103.12577759676283"/>
    <n v="103.12577759676283"/>
  </r>
  <r>
    <x v="1"/>
    <s v="gareth@rtk.io"/>
    <s v="RTK Media (Buzztache.com)"/>
    <s v="e5f4600ff4b2bc50e9fe59318327b6af"/>
    <s v="Funnie.st HB T1 300x250"/>
    <x v="1"/>
    <n v="0"/>
    <n v="39.923699999999997"/>
    <n v="17.315000000000001"/>
    <n v="370"/>
    <n v="93"/>
    <n v="0.43369999999999997"/>
    <n v="0.71276267000000004"/>
    <n v="0.1"/>
    <n v="29706"/>
    <x v="3"/>
    <n v="0.8597008464"/>
    <x v="23"/>
    <m/>
    <m/>
    <n v="0.249999999999999"/>
    <n v="92.499999999999631"/>
    <n v="92.499999999999631"/>
  </r>
  <r>
    <x v="1"/>
    <s v="gareth@rtk.io"/>
    <s v="RTK Media (Buzztache.com)"/>
    <s v="2e4cb9eee15a0dd5dd305a1f7918bfd7"/>
    <s v="Funnie.st HB T1 160x600"/>
    <x v="1"/>
    <n v="0"/>
    <n v="41.125900000000001"/>
    <n v="18.199100000000001"/>
    <n v="351"/>
    <n v="88"/>
    <n v="0.4425"/>
    <n v="0.64240231000000003"/>
    <n v="0.1"/>
    <n v="29706"/>
    <x v="3"/>
    <n v="0.84433430840000001"/>
    <x v="2"/>
    <m/>
    <m/>
    <n v="0.25"/>
    <n v="87.75"/>
    <n v="87.75"/>
  </r>
  <r>
    <x v="1"/>
    <s v="gareth@rtk.io"/>
    <s v="RTK Media (Buzztache.com)"/>
    <s v="3f9ae5f4c4754b21e6004f4f06b4f178"/>
    <s v="Sharedable HB T1 300x250"/>
    <x v="1"/>
    <n v="0"/>
    <n v="23.499400000000001"/>
    <n v="10.059900000000001"/>
    <n v="314"/>
    <n v="79"/>
    <n v="0.42809999999999998"/>
    <n v="1.04152288"/>
    <n v="0.1"/>
    <n v="29706"/>
    <x v="3"/>
    <n v="0.90398674720000005"/>
    <x v="2"/>
    <m/>
    <m/>
    <n v="0.25"/>
    <n v="78.5"/>
    <n v="78.5"/>
  </r>
  <r>
    <x v="1"/>
    <s v="gareth@rtk.io"/>
    <s v="RTK Media (Buzztache.com)"/>
    <s v="0c0459b47f773130a4472383cf1b37b4"/>
    <s v="9gid_2 HB 728x90"/>
    <x v="1"/>
    <n v="1"/>
    <n v="557.44309999999996"/>
    <n v="9.8719000000000001"/>
    <n v="254"/>
    <n v="63"/>
    <n v="1.77E-2"/>
    <n v="0.85665601000000002"/>
    <n v="0.6"/>
    <n v="29706"/>
    <x v="1"/>
    <n v="0.29960217909999998"/>
    <x v="2"/>
    <s v="Y"/>
    <m/>
    <n v="0.25"/>
    <n v="63.5"/>
    <n v="63.5"/>
  </r>
  <r>
    <x v="1"/>
    <s v="gareth@rtk.io"/>
    <s v="RTK Media (Buzztache.com)"/>
    <s v="f2df9150572b93f21b1fbb4a47190d94"/>
    <s v="Todaysbuzz HB T1 300x250"/>
    <x v="1"/>
    <n v="1"/>
    <n v="19.0441"/>
    <n v="11.878299999999999"/>
    <n v="249"/>
    <n v="62"/>
    <n v="0.62370000000000003"/>
    <n v="0.69973300999999999"/>
    <n v="0.1"/>
    <n v="29706"/>
    <x v="3"/>
    <n v="0.85708834779999998"/>
    <x v="2"/>
    <s v="Y"/>
    <m/>
    <n v="0.25"/>
    <n v="62.25"/>
    <n v="62.25"/>
  </r>
  <r>
    <x v="1"/>
    <s v="gareth@rtk.io"/>
    <s v="RTK Media (Buzztache.com)"/>
    <s v="5aa1f8088aa31380febcd1dd021f3e9e"/>
    <s v="Sharedable HB T2 300x250"/>
    <x v="1"/>
    <n v="0"/>
    <n v="23.289400000000001"/>
    <n v="10.443899999999999"/>
    <n v="230"/>
    <n v="57"/>
    <n v="0.44840000000000002"/>
    <n v="0.73356359000000004"/>
    <n v="0.1"/>
    <n v="29706"/>
    <x v="3"/>
    <n v="0.86367916609999995"/>
    <x v="2"/>
    <m/>
    <m/>
    <n v="0.25"/>
    <n v="57.5"/>
    <n v="57.5"/>
  </r>
  <r>
    <x v="1"/>
    <s v="gareth@rtk.io"/>
    <s v="RTK Media (Buzztache.com)"/>
    <s v="d0a0d2f0f82d7420dda2af03ed9448df"/>
    <s v="Sharedable HB T1 160x600"/>
    <x v="1"/>
    <n v="0"/>
    <n v="22.973800000000001"/>
    <n v="11.982200000000001"/>
    <n v="222"/>
    <n v="55"/>
    <n v="0.52159999999999995"/>
    <n v="0.61646606999999998"/>
    <n v="0.1"/>
    <n v="29706"/>
    <x v="3"/>
    <n v="0.8377850711"/>
    <x v="2"/>
    <m/>
    <m/>
    <n v="0.25"/>
    <n v="55.5"/>
    <n v="55.5"/>
  </r>
  <r>
    <x v="1"/>
    <s v="gareth@rtk.io"/>
    <s v="RTK Media (Buzztache.com)"/>
    <s v="5ab7000f2363e2390011e883bec85a1e"/>
    <s v="Sharedable HB T2 728x90"/>
    <x v="1"/>
    <n v="0"/>
    <n v="23.885200000000001"/>
    <n v="11.395099999999999"/>
    <n v="215"/>
    <n v="54"/>
    <n v="0.47710000000000002"/>
    <n v="0.62920292"/>
    <n v="0.1"/>
    <n v="29706"/>
    <x v="3"/>
    <n v="0.84106876009999998"/>
    <x v="2"/>
    <m/>
    <m/>
    <n v="0.25"/>
    <n v="53.75"/>
    <n v="53.75"/>
  </r>
  <r>
    <x v="1"/>
    <s v="gareth@rtk.io"/>
    <s v="RTK Media (Buzztache.com)"/>
    <s v="bc383ab758b3ec7cce064c2fbb8ffd27"/>
    <s v="Funnie.st T1 300x250"/>
    <x v="1"/>
    <n v="0"/>
    <n v="32.608600000000003"/>
    <n v="13.0002"/>
    <n v="179"/>
    <n v="45"/>
    <n v="0.3987"/>
    <n v="0.45998362999999998"/>
    <n v="0.1"/>
    <n v="29706"/>
    <x v="3"/>
    <n v="0.78260095750000003"/>
    <x v="2"/>
    <m/>
    <m/>
    <n v="0.25"/>
    <n v="44.75"/>
    <n v="44.75"/>
  </r>
  <r>
    <x v="1"/>
    <s v="gareth@rtk.io"/>
    <s v="RTK Media (Buzztache.com)"/>
    <s v="1771b1708cb41520deacad47bac6548b"/>
    <s v="9gid HB 160x600"/>
    <x v="1"/>
    <n v="1"/>
    <n v="448.6438"/>
    <n v="7.1670999999999996"/>
    <n v="176"/>
    <n v="41"/>
    <n v="1.6E-2"/>
    <n v="0.81647017"/>
    <n v="0.6"/>
    <n v="29706"/>
    <x v="5"/>
    <n v="0.26512930309999999"/>
    <x v="2"/>
    <s v="Y"/>
    <m/>
    <n v="0.25"/>
    <n v="44"/>
    <n v="44"/>
  </r>
  <r>
    <x v="1"/>
    <s v="gareth@rtk.io"/>
    <s v="RTK Media (Buzztache.com)"/>
    <s v="36608fab89e8767013ea1d431fee5a33"/>
    <s v="Positivedaily HB 160x600"/>
    <x v="1"/>
    <n v="1"/>
    <n v="20.486799999999999"/>
    <n v="8.2128999999999994"/>
    <n v="170"/>
    <n v="42"/>
    <n v="0.40089999999999998"/>
    <n v="0.68894069000000002"/>
    <n v="0.1"/>
    <n v="29706"/>
    <x v="3"/>
    <n v="0.85484962330000003"/>
    <x v="2"/>
    <s v="Y"/>
    <m/>
    <n v="0.25"/>
    <n v="42.5"/>
    <n v="42.5"/>
  </r>
  <r>
    <x v="1"/>
    <s v="gareth@rtk.io"/>
    <s v="RTK Media (Buzztache.com)"/>
    <s v="c18a51285016515541780746d43aa4eb"/>
    <s v="Sportschew"/>
    <x v="24"/>
    <n v="0"/>
    <n v="19.416"/>
    <n v="7.2713999999999999"/>
    <n v="151"/>
    <n v="42"/>
    <n v="0.3745"/>
    <n v="0.69225042000000003"/>
    <n v="0.5"/>
    <n v="29706"/>
    <x v="3"/>
    <n v="0.2777180206"/>
    <x v="689"/>
    <m/>
    <m/>
    <n v="0.27771802061574702"/>
    <n v="41.935421112977799"/>
    <n v="41.935421112977799"/>
  </r>
  <r>
    <x v="1"/>
    <s v="gareth@rtk.io"/>
    <s v="RTK Media (Buzztache.com)"/>
    <s v="fbd7fdf026820aa964238439d098a895"/>
    <s v="Sportschew.com US"/>
    <x v="24"/>
    <n v="0"/>
    <n v="18.649699999999999"/>
    <n v="7.6349"/>
    <n v="147"/>
    <n v="43"/>
    <n v="0.40939999999999999"/>
    <n v="0.64308153999999995"/>
    <n v="0.45"/>
    <n v="29706"/>
    <x v="3"/>
    <n v="0.30024426189999998"/>
    <x v="690"/>
    <m/>
    <m/>
    <n v="0.30024426188248898"/>
    <n v="44.13590649672588"/>
    <n v="44.13590649672588"/>
  </r>
  <r>
    <x v="1"/>
    <s v="gareth@rtk.io"/>
    <s v="RTK Media (Buzztache.com)"/>
    <s v="319a48f64a0b3ae756c06746179ea6f7"/>
    <s v="Todaysbuzz HB MB1 300x250"/>
    <x v="1"/>
    <n v="0"/>
    <n v="8.4121000000000006"/>
    <n v="5.4694000000000003"/>
    <n v="138"/>
    <n v="34"/>
    <n v="0.6502"/>
    <n v="0.84079298000000002"/>
    <n v="0.01"/>
    <n v="29706"/>
    <x v="3"/>
    <n v="0.98810646589999995"/>
    <x v="2"/>
    <m/>
    <m/>
    <n v="0.25"/>
    <n v="34.5"/>
    <n v="34.5"/>
  </r>
  <r>
    <x v="1"/>
    <s v="gareth@rtk.io"/>
    <s v="RTK Media (Buzztache.com)"/>
    <s v="8c3e3a3601324fe258d8d1323aae5cf9"/>
    <s v="Positivedaily HB T1 300x250"/>
    <x v="1"/>
    <n v="0"/>
    <n v="14.5282"/>
    <n v="6.2862999999999998"/>
    <n v="130"/>
    <n v="33"/>
    <n v="0.43269999999999997"/>
    <n v="0.68956912999999997"/>
    <n v="0.1"/>
    <n v="29706"/>
    <x v="3"/>
    <n v="0.85498190730000001"/>
    <x v="2"/>
    <m/>
    <m/>
    <n v="0.25"/>
    <n v="32.5"/>
    <n v="32.5"/>
  </r>
  <r>
    <x v="1"/>
    <s v="gareth@rtk.io"/>
    <s v="RTK Media (Buzztache.com)"/>
    <s v="d4fcb604e8a9e7b48bd2c28fcdccae9f"/>
    <s v="Funnie.st T1 728x90"/>
    <x v="1"/>
    <n v="0"/>
    <n v="30.0459"/>
    <n v="9.2805"/>
    <n v="121"/>
    <n v="30"/>
    <n v="0.30890000000000001"/>
    <n v="0.43300007000000001"/>
    <n v="0.1"/>
    <n v="29706"/>
    <x v="3"/>
    <n v="0.76905315470000002"/>
    <x v="23"/>
    <m/>
    <m/>
    <n v="0.249999999999999"/>
    <n v="30.249999999999879"/>
    <n v="30.249999999999879"/>
  </r>
  <r>
    <x v="1"/>
    <s v="gareth@rtk.io"/>
    <s v="RTK Media (Buzztache.com)"/>
    <s v="fe0f3ad71c5b515922411a142548af67"/>
    <s v="Buzzamin.com HB T2 300x250"/>
    <x v="1"/>
    <n v="1"/>
    <n v="14.3644"/>
    <n v="5.7005999999999997"/>
    <n v="117"/>
    <n v="29"/>
    <n v="0.39689999999999998"/>
    <n v="0.68649258000000002"/>
    <n v="0.1"/>
    <n v="29706"/>
    <x v="3"/>
    <n v="0.85433200210000004"/>
    <x v="2"/>
    <s v="Y"/>
    <m/>
    <n v="0.25"/>
    <n v="29.25"/>
    <n v="29.25"/>
  </r>
  <r>
    <x v="1"/>
    <s v="gareth@rtk.io"/>
    <s v="RTK Media (Buzztache.com)"/>
    <s v="97e5c9fe359ef881112287a435946c20"/>
    <s v="Positivedaily HB T2 300x250"/>
    <x v="1"/>
    <n v="1"/>
    <n v="12.0069"/>
    <n v="4.8659999999999997"/>
    <n v="112"/>
    <n v="28"/>
    <n v="0.40529999999999999"/>
    <n v="0.76734190999999996"/>
    <n v="0.1"/>
    <n v="29706"/>
    <x v="3"/>
    <n v="0.86967999630000004"/>
    <x v="2"/>
    <s v="Y"/>
    <m/>
    <n v="0.25"/>
    <n v="28"/>
    <n v="28"/>
  </r>
  <r>
    <x v="1"/>
    <s v="gareth@rtk.io"/>
    <s v="RTK Media (Buzztache.com)"/>
    <s v="e045f85fb3861836408a4bbfe6257566"/>
    <s v="9gid_2 HB 160x600"/>
    <x v="1"/>
    <n v="1"/>
    <n v="366.67079999999999"/>
    <n v="4.4534000000000002"/>
    <n v="109"/>
    <n v="26"/>
    <n v="1.21E-2"/>
    <n v="0.81245608999999996"/>
    <n v="0.6"/>
    <n v="29706"/>
    <x v="5"/>
    <n v="0.26149855290000001"/>
    <x v="2"/>
    <s v="Y"/>
    <m/>
    <n v="0.25"/>
    <n v="27.25"/>
    <n v="27.25"/>
  </r>
  <r>
    <x v="1"/>
    <s v="gareth@rtk.io"/>
    <s v="RTK Media (Buzztache.com)"/>
    <s v="dfa5190c338660d89a92b1ac5dd56f84"/>
    <s v="TodaysBuzz HB BTW 728x90"/>
    <x v="1"/>
    <n v="0"/>
    <n v="26.389700000000001"/>
    <n v="5.7823000000000002"/>
    <n v="75"/>
    <n v="19"/>
    <n v="0.21909999999999999"/>
    <n v="0.43042791000000002"/>
    <n v="0.1"/>
    <n v="29706"/>
    <x v="3"/>
    <n v="0.7676730571"/>
    <x v="23"/>
    <m/>
    <m/>
    <n v="0.249999999999999"/>
    <n v="18.749999999999925"/>
    <n v="18.749999999999925"/>
  </r>
  <r>
    <x v="1"/>
    <s v="gareth@rtk.io"/>
    <s v="RTK Media (Buzztache.com)"/>
    <s v="c88e6f13ce8cad43c257c51b632368bb"/>
    <s v="Buzzamin HB T2 728x90"/>
    <x v="1"/>
    <n v="0"/>
    <n v="7.6182999999999996"/>
    <n v="3.8054000000000001"/>
    <n v="67"/>
    <n v="17"/>
    <n v="0.4995"/>
    <n v="0.58666165999999997"/>
    <n v="0.1"/>
    <n v="29706"/>
    <x v="3"/>
    <n v="0.82954400019999996"/>
    <x v="2"/>
    <m/>
    <m/>
    <n v="0.25"/>
    <n v="16.75"/>
    <n v="16.75"/>
  </r>
  <r>
    <x v="1"/>
    <s v="gareth@rtk.io"/>
    <s v="RTK Media (Buzztache.com)"/>
    <s v="4ef5da21b865196fc1c59a2b933f9391"/>
    <s v="YourDailyDip HB T2 300x250"/>
    <x v="1"/>
    <n v="0"/>
    <n v="6.3658000000000001"/>
    <n v="3.1610999999999998"/>
    <n v="60"/>
    <n v="15"/>
    <n v="0.49659999999999999"/>
    <n v="0.63454447000000003"/>
    <n v="0.1"/>
    <n v="29706"/>
    <x v="3"/>
    <n v="0.84240663189999998"/>
    <x v="2"/>
    <m/>
    <m/>
    <n v="0.25"/>
    <n v="15"/>
    <n v="15"/>
  </r>
  <r>
    <x v="1"/>
    <s v="gareth@rtk.io"/>
    <s v="RTK Media (Buzztache.com)"/>
    <s v="b849819491b40aa96b79a3dc9d969cbc"/>
    <s v="UrbanTabloid Tag F 300x250"/>
    <x v="9"/>
    <n v="0"/>
    <n v="14.089399999999999"/>
    <n v="1.6726000000000001"/>
    <n v="52"/>
    <n v="15"/>
    <n v="0.1187"/>
    <n v="1.0418602699999999"/>
    <n v="0.75"/>
    <n v="29706"/>
    <x v="3"/>
    <n v="0.28013379129999999"/>
    <x v="691"/>
    <m/>
    <m/>
    <n v="0.28013379132815702"/>
    <n v="14.566957149064166"/>
    <n v="14.566957149064166"/>
  </r>
  <r>
    <x v="1"/>
    <s v="gareth@rtk.io"/>
    <s v="RTK Media (Buzztache.com)"/>
    <s v="ba614f27d1598ef2d0880b0b46d89d47"/>
    <s v="UrbanTabloid Tag A 300x250"/>
    <x v="9"/>
    <n v="0"/>
    <n v="8.3064"/>
    <n v="1.4040999999999999"/>
    <n v="44"/>
    <n v="12"/>
    <n v="0.16900000000000001"/>
    <n v="1.0439159600000001"/>
    <n v="0.8"/>
    <n v="29706"/>
    <x v="3"/>
    <n v="0.233654788"/>
    <x v="692"/>
    <m/>
    <m/>
    <n v="0.23365478795203001"/>
    <n v="10.28081066988932"/>
    <n v="10.28081066988932"/>
  </r>
  <r>
    <x v="1"/>
    <s v="gareth@rtk.io"/>
    <s v="RTK Media (Buzztache.com)"/>
    <s v="8e4b88cc3b26c69ac63db93f3521a37f"/>
    <s v="Equibase Regular BTF 728x90"/>
    <x v="1"/>
    <n v="0"/>
    <n v="7.8110999999999997"/>
    <n v="1.8944000000000001"/>
    <n v="43"/>
    <n v="10"/>
    <n v="0.24249999999999999"/>
    <n v="0.75913958000000004"/>
    <n v="0.6"/>
    <n v="29706"/>
    <x v="3"/>
    <n v="0.20963151699999999"/>
    <x v="693"/>
    <m/>
    <m/>
    <n v="0.20963151699372701"/>
    <n v="9.0141552307302621"/>
    <n v="9.0141552307302621"/>
  </r>
  <r>
    <x v="1"/>
    <s v="gareth@rtk.io"/>
    <s v="RTK Media (Buzztache.com)"/>
    <s v="1ee3ab97c45afa862b1faa795a6549da"/>
    <s v="Yourdailydip HB 300x250"/>
    <x v="9"/>
    <n v="0"/>
    <n v="2.5276000000000001"/>
    <n v="1.4491000000000001"/>
    <n v="33"/>
    <n v="10"/>
    <n v="0.57330000000000003"/>
    <n v="0.74877760000000004"/>
    <n v="0.1"/>
    <n v="29706"/>
    <x v="3"/>
    <n v="0.86644899679999998"/>
    <x v="21"/>
    <m/>
    <m/>
    <n v="0.3"/>
    <n v="9.9"/>
    <n v="9.9"/>
  </r>
  <r>
    <x v="1"/>
    <s v="gareth@rtk.io"/>
    <s v="RTK Media (Buzztache.com)"/>
    <s v="1ee5a16141e7cbd79eb6deffe2b0a85c"/>
    <s v="UrbanTabloid Tag C 300x250"/>
    <x v="1"/>
    <n v="0"/>
    <n v="7.0537000000000001"/>
    <n v="1.0518000000000001"/>
    <n v="33"/>
    <n v="8"/>
    <n v="0.14910000000000001"/>
    <n v="1.0345670600000001"/>
    <n v="0.8"/>
    <n v="29706"/>
    <x v="3"/>
    <n v="0.22672968360000001"/>
    <x v="694"/>
    <m/>
    <m/>
    <n v="0.22672968360246801"/>
    <n v="7.4820795588814439"/>
    <n v="7.4820795588814439"/>
  </r>
  <r>
    <x v="1"/>
    <s v="gareth@rtk.io"/>
    <s v="RTK Media (Buzztache.com)"/>
    <s v="d236cb9fff95a4d2ed1a005cc905611f"/>
    <s v="YourDailyDip HB T3 300x250"/>
    <x v="1"/>
    <n v="0"/>
    <n v="2.3451"/>
    <n v="1.3818999999999999"/>
    <n v="29"/>
    <n v="7"/>
    <n v="0.58919999999999995"/>
    <n v="0.68952754999999999"/>
    <n v="0.1"/>
    <n v="29706"/>
    <x v="3"/>
    <n v="0.8549731626"/>
    <x v="23"/>
    <m/>
    <m/>
    <n v="0.249999999999999"/>
    <n v="7.2499999999999707"/>
    <n v="7.2499999999999707"/>
  </r>
  <r>
    <x v="1"/>
    <s v="gareth@rtk.io"/>
    <s v="RTK Media (Buzztache.com)"/>
    <s v="7c3f3b1b14637e01c244b55053ac55fb"/>
    <s v="Equibase Regular BTF 300x250"/>
    <x v="1"/>
    <n v="0"/>
    <n v="4.3444000000000003"/>
    <n v="0.96489999999999998"/>
    <n v="23"/>
    <n v="5"/>
    <n v="0.22209999999999999"/>
    <n v="0.78003405000000003"/>
    <n v="0.6"/>
    <n v="29706"/>
    <x v="3"/>
    <n v="0.230802813"/>
    <x v="695"/>
    <m/>
    <m/>
    <n v="0.23080281302495001"/>
    <n v="5.3084646995738503"/>
    <n v="5.3084646995738503"/>
  </r>
  <r>
    <x v="1"/>
    <s v="gareth@rtk.io"/>
    <s v="RTK Media (Buzztache.com)"/>
    <s v="ab695aa36e4f056cf470f1c839477950"/>
    <s v="Viralguppy HB T1 160x600"/>
    <x v="1"/>
    <n v="0"/>
    <n v="2.6404000000000001"/>
    <n v="1.0471999999999999"/>
    <n v="23"/>
    <n v="6"/>
    <n v="0.39660000000000001"/>
    <n v="0.71757725000000006"/>
    <n v="0.1"/>
    <n v="29706"/>
    <x v="3"/>
    <n v="0.8606421809"/>
    <x v="2"/>
    <m/>
    <m/>
    <n v="0.25"/>
    <n v="5.75"/>
    <n v="5.75"/>
  </r>
  <r>
    <x v="1"/>
    <s v="gareth@rtk.io"/>
    <s v="RTK Media (Buzztache.com)"/>
    <s v="df905b019dffe6f21b18bfa46846a8d0"/>
    <s v="UrbanTabloid Tag B 160x600"/>
    <x v="9"/>
    <n v="0"/>
    <n v="9.8805999999999994"/>
    <n v="0.57940000000000003"/>
    <n v="17"/>
    <n v="4"/>
    <n v="5.8599999999999999E-2"/>
    <n v="0.98445320999999997"/>
    <n v="0.75"/>
    <n v="29706"/>
    <x v="3"/>
    <n v="0.23815576899999999"/>
    <x v="696"/>
    <m/>
    <m/>
    <n v="0.238155769014013"/>
    <n v="4.0486480732382208"/>
    <n v="4.0486480732382208"/>
  </r>
  <r>
    <x v="1"/>
    <s v="gareth@rtk.io"/>
    <s v="RTK Media (Buzztache.com)"/>
    <s v="7a700bb7a8c6b1db787a2397e94191ec"/>
    <s v="Viralguppy HB T2 300x250"/>
    <x v="1"/>
    <n v="0"/>
    <n v="1.9069"/>
    <n v="0.60240000000000005"/>
    <n v="14"/>
    <n v="3"/>
    <n v="0.31590000000000001"/>
    <n v="0.77120834999999999"/>
    <n v="0.1"/>
    <n v="29706"/>
    <x v="3"/>
    <n v="0.87033335379999999"/>
    <x v="23"/>
    <m/>
    <m/>
    <n v="0.249999999999999"/>
    <n v="3.4999999999999858"/>
    <n v="3.4999999999999858"/>
  </r>
  <r>
    <x v="1"/>
    <s v="gareth@rtk.io"/>
    <s v="RTK Media (Buzztache.com)"/>
    <s v="af9ce2cdfb8ec763f2516c2c798a1549"/>
    <s v="Todaysbuzz HB T2 300x250"/>
    <x v="1"/>
    <n v="0"/>
    <n v="1.7270000000000001"/>
    <n v="0.68100000000000005"/>
    <n v="14"/>
    <n v="4"/>
    <n v="0.39429999999999998"/>
    <n v="0.68802182000000001"/>
    <n v="0.1"/>
    <n v="29706"/>
    <x v="3"/>
    <n v="0.85465577169999996"/>
    <x v="23"/>
    <m/>
    <m/>
    <n v="0.249999999999999"/>
    <n v="3.4999999999999858"/>
    <n v="3.4999999999999858"/>
  </r>
  <r>
    <x v="1"/>
    <s v="gareth@rtk.io"/>
    <s v="RTK Media (Buzztache.com)"/>
    <s v="d3f429b906268d5da6350695c828f687"/>
    <s v="UrbanTabloid Tag B 300x250"/>
    <x v="1"/>
    <n v="0"/>
    <n v="3.9773999999999998"/>
    <n v="0.40749999999999997"/>
    <n v="12"/>
    <n v="3"/>
    <n v="0.10249999999999999"/>
    <n v="0.97717790999999998"/>
    <n v="0.8"/>
    <n v="29706"/>
    <x v="3"/>
    <n v="0.18131592160000001"/>
    <x v="697"/>
    <m/>
    <m/>
    <n v="0.181315921647413"/>
    <n v="2.1757910597689563"/>
    <n v="2.1757910597689563"/>
  </r>
  <r>
    <x v="1"/>
    <s v="gareth@rtk.io"/>
    <s v="RTK Media (Buzztache.com)"/>
    <s v="0e81c10e352a99af27a17c51c2c13ae1"/>
    <s v="Viralguppy HB T2 728x90"/>
    <x v="1"/>
    <n v="0"/>
    <n v="0.97240000000000004"/>
    <n v="0.41909999999999997"/>
    <n v="9"/>
    <n v="2"/>
    <n v="0.43099999999999999"/>
    <n v="0.73386739000000001"/>
    <n v="0.1"/>
    <n v="29706"/>
    <x v="3"/>
    <n v="0.86373560009999995"/>
    <x v="23"/>
    <m/>
    <m/>
    <n v="0.249999999999999"/>
    <n v="2.2499999999999911"/>
    <n v="2.2499999999999911"/>
  </r>
  <r>
    <x v="1"/>
    <s v="gareth@rtk.io"/>
    <s v="RTK Media (Buzztache.com)"/>
    <s v="14d3ccfca5f75781704f4823ff347e47"/>
    <s v="UrbanTabloid Tag D 300x250"/>
    <x v="1"/>
    <n v="0"/>
    <n v="3.5139"/>
    <n v="0.32190000000000002"/>
    <n v="9"/>
    <n v="2"/>
    <n v="9.1600000000000001E-2"/>
    <n v="0.97485575000000002"/>
    <n v="0.8"/>
    <n v="29706"/>
    <x v="3"/>
    <n v="0.1793657659"/>
    <x v="698"/>
    <m/>
    <m/>
    <n v="0.17936576592983799"/>
    <n v="1.614291893368542"/>
    <n v="1.614291893368542"/>
  </r>
  <r>
    <x v="1"/>
    <s v="gareth@rtk.io"/>
    <s v="RTK Media (Buzztache.com)"/>
    <s v="1c6e35763fbfca6695cffda4a030d6a9"/>
    <s v="BuzzLamp HB ATF 300x250"/>
    <x v="1"/>
    <n v="0"/>
    <n v="4.9432999999999998"/>
    <n v="0.44840000000000002"/>
    <n v="9"/>
    <n v="2"/>
    <n v="9.0700000000000003E-2"/>
    <n v="0.66530741999999998"/>
    <n v="0.1"/>
    <n v="29706"/>
    <x v="3"/>
    <n v="0.84969354529999996"/>
    <x v="23"/>
    <m/>
    <m/>
    <n v="0.249999999999999"/>
    <n v="2.2499999999999911"/>
    <n v="2.2499999999999911"/>
  </r>
  <r>
    <x v="1"/>
    <s v="gareth@rtk.io"/>
    <s v="RTK Media (Buzztache.com)"/>
    <s v="8f26da85ed81bf213c8db10b0e302d3e"/>
    <s v="Viralguppy HB T1 728x90"/>
    <x v="1"/>
    <n v="0"/>
    <n v="0.93589999999999995"/>
    <n v="0.4088"/>
    <n v="9"/>
    <n v="2"/>
    <n v="0.43680000000000002"/>
    <n v="0.72905819000000005"/>
    <n v="0.1"/>
    <n v="29706"/>
    <x v="3"/>
    <n v="0.86283673670000005"/>
    <x v="2"/>
    <m/>
    <m/>
    <n v="0.25"/>
    <n v="2.25"/>
    <n v="2.25"/>
  </r>
  <r>
    <x v="1"/>
    <s v="gareth@rtk.io"/>
    <s v="RTK Media (Buzztache.com)"/>
    <s v="9c1946f2cd3ccdac8ef6ec47db7b3ea6"/>
    <s v="Dailyskimmer HB 160x600"/>
    <x v="1"/>
    <n v="0"/>
    <n v="0.53939999999999999"/>
    <n v="0.3105"/>
    <n v="7"/>
    <n v="2"/>
    <n v="0.57569999999999999"/>
    <n v="0.80460087000000002"/>
    <n v="0.1"/>
    <n v="29706"/>
    <x v="3"/>
    <n v="0.87571477580000001"/>
    <x v="2"/>
    <m/>
    <m/>
    <n v="0.25"/>
    <n v="1.75"/>
    <n v="1.75"/>
  </r>
  <r>
    <x v="1"/>
    <s v="gareth@rtk.io"/>
    <s v="RTK Media (Buzztache.com)"/>
    <s v="cf9682b14ea953213a144df6b93233f6"/>
    <s v="Dailyskimmer HB ATF 728x90"/>
    <x v="1"/>
    <n v="0"/>
    <n v="0.44019999999999998"/>
    <n v="0.25890000000000002"/>
    <n v="7"/>
    <n v="2"/>
    <n v="0.58799999999999997"/>
    <n v="0.88664458999999995"/>
    <n v="0.1"/>
    <n v="29706"/>
    <x v="3"/>
    <n v="0.88721523710000005"/>
    <x v="2"/>
    <m/>
    <m/>
    <n v="0.25"/>
    <n v="1.75"/>
    <n v="1.75"/>
  </r>
  <r>
    <x v="0"/>
    <s v="bdev@petbloglife.com"/>
    <s v="Petbloglife.com"/>
    <s v="## total ##"/>
    <m/>
    <x v="1"/>
    <n v="0.99978811000000001"/>
    <n v="9718.3943999999992"/>
    <n v="725.55719999999997"/>
    <n v="28567"/>
    <n v="7009"/>
    <n v="7.4700000000000003E-2"/>
    <n v="1.3124271300000001"/>
    <n v="0.85076700000000005"/>
    <n v="28567"/>
    <x v="0"/>
    <n v="0.35176058049999998"/>
    <x v="2"/>
    <m/>
    <m/>
    <s v=""/>
    <s v=""/>
    <n v="7075.8985012706471"/>
  </r>
  <r>
    <x v="1"/>
    <s v="bdev@petbloglife.com"/>
    <s v="Petbloglife.com"/>
    <s v="4445f1513a3ca4756a180da8316f1f7a"/>
    <s v="$$1.50Menemag.com 300x250"/>
    <x v="1"/>
    <n v="1"/>
    <n v="1166.3894"/>
    <n v="67.4221"/>
    <n v="4394"/>
    <n v="1099"/>
    <n v="5.7799999999999997E-2"/>
    <n v="2.1725450199999998"/>
    <n v="1.5"/>
    <n v="28567"/>
    <x v="3"/>
    <n v="0.3095655168"/>
    <x v="2"/>
    <s v="Y"/>
    <m/>
    <n v="0.25"/>
    <n v="1098.5"/>
    <n v="1098.5"/>
  </r>
  <r>
    <x v="1"/>
    <s v="bdev@petbloglife.com"/>
    <s v="Petbloglife.com"/>
    <s v="dfc677e284201fdfff797ca2fc079313"/>
    <s v="$$$1.50 Pregnanny.com 300x250"/>
    <x v="1"/>
    <n v="1"/>
    <n v="1220.2596000000001"/>
    <n v="58.915599999999998"/>
    <n v="3929"/>
    <n v="982"/>
    <n v="4.8300000000000003E-2"/>
    <n v="2.2227392899999998"/>
    <n v="1.5"/>
    <n v="28567"/>
    <x v="3"/>
    <n v="0.32515702340000002"/>
    <x v="2"/>
    <s v="Y"/>
    <m/>
    <n v="0.25"/>
    <n v="982.25"/>
    <n v="982.25"/>
  </r>
  <r>
    <x v="1"/>
    <s v="bdev@petbloglife.com"/>
    <s v="Petbloglife.com"/>
    <s v="0d905a365959b454c0aa48cbffbb6d44"/>
    <s v="1.50 Petbloglife.com 300x250"/>
    <x v="1"/>
    <n v="1"/>
    <n v="1232.3553999999999"/>
    <n v="53.621200000000002"/>
    <n v="3347"/>
    <n v="835"/>
    <n v="4.3499999999999997E-2"/>
    <n v="2.0804494999999998"/>
    <n v="1.5"/>
    <n v="28567"/>
    <x v="3"/>
    <n v="0.27900196649999998"/>
    <x v="2"/>
    <s v="Y"/>
    <m/>
    <n v="0.25"/>
    <n v="836.75"/>
    <n v="836.75"/>
  </r>
  <r>
    <x v="1"/>
    <s v="bdev@petbloglife.com"/>
    <s v="Petbloglife.com"/>
    <s v="3cb69dbf3abffa6c5bc89812d7011286"/>
    <s v="$0.38 Petbloglife.com #2 300x250"/>
    <x v="1"/>
    <n v="1"/>
    <n v="1006.8009"/>
    <n v="140.63290000000001"/>
    <n v="2853"/>
    <n v="713"/>
    <n v="0.13969999999999999"/>
    <n v="0.67618988000000002"/>
    <n v="0.38"/>
    <n v="28567"/>
    <x v="3"/>
    <n v="0.43802767050000002"/>
    <x v="2"/>
    <s v="Y"/>
    <m/>
    <n v="0.25"/>
    <n v="713.25"/>
    <n v="713.25"/>
  </r>
  <r>
    <x v="1"/>
    <s v="bdev@petbloglife.com"/>
    <s v="Petbloglife.com"/>
    <s v="2720e1fcffa22e682248e0f6d210b996"/>
    <s v="$$$$$0.50 Menemag.com #2 300x250"/>
    <x v="1"/>
    <n v="1"/>
    <n v="877.42899999999997"/>
    <n v="83.502499999999998"/>
    <n v="2397"/>
    <n v="599"/>
    <n v="9.5200000000000007E-2"/>
    <n v="0.95681514999999995"/>
    <n v="0.5"/>
    <n v="28567"/>
    <x v="3"/>
    <n v="0.47743302399999998"/>
    <x v="2"/>
    <s v="Y"/>
    <m/>
    <n v="0.25"/>
    <n v="599.25"/>
    <n v="599.25"/>
  </r>
  <r>
    <x v="1"/>
    <s v="bdev@petbloglife.com"/>
    <s v="Petbloglife.com"/>
    <s v="c970ca670c7d848b308d40e61ff13409"/>
    <s v="$$$1.50 Pregnanny.com 728x90"/>
    <x v="1"/>
    <n v="1"/>
    <n v="617.08989999999994"/>
    <n v="38.988599999999998"/>
    <n v="2337"/>
    <n v="544"/>
    <n v="6.3200000000000006E-2"/>
    <n v="1.9982229199999999"/>
    <n v="1.5"/>
    <n v="28567"/>
    <x v="3"/>
    <n v="0.24933300329999999"/>
    <x v="699"/>
    <s v=""/>
    <m/>
    <n v="0.24933300327309699"/>
    <n v="582.6912286492277"/>
    <n v="582.6912286492277"/>
  </r>
  <r>
    <x v="1"/>
    <s v="bdev@petbloglife.com"/>
    <s v="Petbloglife.com"/>
    <s v="019f20bbd76d2e896977341ee0b345ba"/>
    <s v="$$1.50 Menemag.com 728x90"/>
    <x v="1"/>
    <n v="1"/>
    <n v="544.56870000000004"/>
    <n v="36.731099999999998"/>
    <n v="2120"/>
    <n v="446"/>
    <n v="6.7400000000000002E-2"/>
    <n v="1.92401621"/>
    <n v="1.5"/>
    <n v="28567"/>
    <x v="3"/>
    <n v="0.22038078899999999"/>
    <x v="700"/>
    <s v=""/>
    <m/>
    <n v="0.22038078897236901"/>
    <n v="467.20727262142231"/>
    <n v="467.20727262142231"/>
  </r>
  <r>
    <x v="1"/>
    <s v="bdev@petbloglife.com"/>
    <s v="Petbloglife.com"/>
    <s v="99cc588f55fcaaa5197cc4b83f83ee79"/>
    <s v="$$$$$0.50 Pregnanny.com #2 300x250"/>
    <x v="1"/>
    <n v="1"/>
    <n v="903.82460000000003"/>
    <n v="73.755899999999997"/>
    <n v="2068"/>
    <n v="517"/>
    <n v="8.1600000000000006E-2"/>
    <n v="0.93465533000000001"/>
    <n v="0.5"/>
    <n v="28567"/>
    <x v="3"/>
    <n v="0.4650434376"/>
    <x v="2"/>
    <s v="Y"/>
    <m/>
    <n v="0.25"/>
    <n v="517"/>
    <n v="517"/>
  </r>
  <r>
    <x v="1"/>
    <s v="bdev@petbloglife.com"/>
    <s v="Petbloglife.com"/>
    <s v="b57d6e6d5384cc6edf81f2fa9f7f7937"/>
    <s v="$1.50 Petbloglife.com 728x90"/>
    <x v="1"/>
    <n v="1"/>
    <n v="664.16740000000004"/>
    <n v="24.333300000000001"/>
    <n v="1541"/>
    <n v="380"/>
    <n v="3.6600000000000001E-2"/>
    <n v="2.11059748"/>
    <n v="1.5"/>
    <n v="28567"/>
    <x v="3"/>
    <n v="0.28930077069999999"/>
    <x v="23"/>
    <s v="Y"/>
    <m/>
    <n v="0.249999999999999"/>
    <n v="385.24999999999847"/>
    <n v="385.24999999999847"/>
  </r>
  <r>
    <x v="1"/>
    <s v="bdev@petbloglife.com"/>
    <s v="Petbloglife.com"/>
    <s v="4f9b6c1a14309ae0820e2b078fffb96a"/>
    <s v="$0.38 Petbloglife.com #2 728x90"/>
    <x v="1"/>
    <n v="1"/>
    <n v="565.92269999999996"/>
    <n v="72.029200000000003"/>
    <n v="1462"/>
    <n v="366"/>
    <n v="0.1273"/>
    <n v="0.67678174000000002"/>
    <n v="0.38"/>
    <n v="28567"/>
    <x v="3"/>
    <n v="0.43851913219999999"/>
    <x v="2"/>
    <s v="Y"/>
    <m/>
    <n v="0.25"/>
    <n v="365.5"/>
    <n v="365.5"/>
  </r>
  <r>
    <x v="1"/>
    <s v="bdev@petbloglife.com"/>
    <s v="Petbloglife.com"/>
    <s v="9d7840cfaea1dc3bd1e64bfcf002760f"/>
    <s v="$$$$$0.50 Menemag.com #2 728x90"/>
    <x v="1"/>
    <n v="1"/>
    <n v="431.70979999999997"/>
    <n v="39.939599999999999"/>
    <n v="1143"/>
    <n v="286"/>
    <n v="9.2499999999999999E-2"/>
    <n v="0.95428851999999997"/>
    <n v="0.5"/>
    <n v="28567"/>
    <x v="3"/>
    <n v="0.47604944719999998"/>
    <x v="2"/>
    <s v="Y"/>
    <m/>
    <n v="0.25"/>
    <n v="285.75"/>
    <n v="285.75"/>
  </r>
  <r>
    <x v="1"/>
    <s v="bdev@petbloglife.com"/>
    <s v="Petbloglife.com"/>
    <s v="efe2f077ffa3a1314ecf5b7538e3aa19"/>
    <s v="$$$$$0.50 Pregnanny.com #2 728x90"/>
    <x v="1"/>
    <n v="1"/>
    <n v="481.47230000000002"/>
    <n v="35.453000000000003"/>
    <n v="970"/>
    <n v="242"/>
    <n v="7.3599999999999999E-2"/>
    <n v="0.91177293000000004"/>
    <n v="0.5"/>
    <n v="28567"/>
    <x v="3"/>
    <n v="0.4516178501"/>
    <x v="23"/>
    <s v="Y"/>
    <m/>
    <n v="0.249999999999999"/>
    <n v="242.49999999999903"/>
    <n v="242.49999999999903"/>
  </r>
  <r>
    <x v="0"/>
    <s v="brett.keeler@solutionswide.com"/>
    <s v="SolutionsWide (Viewmixed.com)"/>
    <s v="## total ##"/>
    <m/>
    <x v="55"/>
    <n v="0.95732739"/>
    <n v="2042.0606"/>
    <n v="841.39980000000003"/>
    <n v="28015"/>
    <n v="5766"/>
    <n v="0.41199999999999998"/>
    <n v="1.1098496200000001"/>
    <n v="0.78479900000000002"/>
    <n v="28015"/>
    <x v="0"/>
    <n v="0.29287807179999997"/>
    <x v="701"/>
    <m/>
    <m/>
    <s v=""/>
    <s v=""/>
    <n v="5768.1699999999855"/>
  </r>
  <r>
    <x v="1"/>
    <s v="brett.keeler@solutionswide.com"/>
    <s v="SolutionsWide (Viewmixed.com)"/>
    <s v="8fcdbe4aebe2d9487fa5a1ab36fa1ffa"/>
    <s v="Okceleb.com Komoona_728x90_OK 2D"/>
    <x v="5"/>
    <n v="1"/>
    <n v="794.24860000000001"/>
    <n v="291.93439999999998"/>
    <n v="15104"/>
    <n v="3021"/>
    <n v="0.36759999999999998"/>
    <n v="1.7245414800000001"/>
    <n v="1.25"/>
    <n v="28015"/>
    <x v="5"/>
    <n v="0.27516965090000001"/>
    <x v="8"/>
    <s v="Y"/>
    <m/>
    <n v="0.19999999999999901"/>
    <n v="3020.7999999999852"/>
    <n v="3020.7999999999852"/>
  </r>
  <r>
    <x v="1"/>
    <s v="brett.keeler@solutionswide.com"/>
    <s v="SolutionsWide (Viewmixed.com)"/>
    <s v="15f51d95ab2762a655325cd5f6a01b10"/>
    <s v="Okceleb.com Komoona_728x90_OK 0D"/>
    <x v="5"/>
    <n v="1"/>
    <n v="893.6277"/>
    <n v="460.49360000000001"/>
    <n v="10536"/>
    <n v="2107"/>
    <n v="0.51529999999999998"/>
    <n v="0.76267563000000005"/>
    <n v="0.55000000000000004"/>
    <n v="28015"/>
    <x v="5"/>
    <n v="0.27885462799999999"/>
    <x v="46"/>
    <s v="Y"/>
    <m/>
    <n v="0.2"/>
    <n v="2107.2000000000003"/>
    <n v="2107.2000000000003"/>
  </r>
  <r>
    <x v="1"/>
    <s v="brett.keeler@solutionswide.com"/>
    <s v="SolutionsWide (Viewmixed.com)"/>
    <s v="9d783cb5bd2968c4c6c59d78da2ee741"/>
    <s v="Zonable.com Komoona_728x90_ZO 0D"/>
    <x v="1"/>
    <n v="1"/>
    <n v="53.2483"/>
    <n v="16.5535"/>
    <n v="503"/>
    <n v="126"/>
    <n v="0.31090000000000001"/>
    <n v="1.0121087900000001"/>
    <n v="0.57999999999999996"/>
    <n v="28015"/>
    <x v="5"/>
    <n v="0.42693907450000002"/>
    <x v="2"/>
    <s v="Y"/>
    <m/>
    <n v="0.25"/>
    <n v="125.75"/>
    <n v="125.75"/>
  </r>
  <r>
    <x v="1"/>
    <s v="brett.keeler@solutionswide.com"/>
    <s v="SolutionsWide (Viewmixed.com)"/>
    <s v="de74e974875c30278b92940688da1aa4"/>
    <s v="Zonable.com Komoona_160x600_ZO 2D"/>
    <x v="1"/>
    <n v="1"/>
    <n v="62.302999999999997"/>
    <n v="22.097799999999999"/>
    <n v="494"/>
    <n v="124"/>
    <n v="0.35470000000000002"/>
    <n v="0.74580840000000004"/>
    <n v="0.44"/>
    <n v="28015"/>
    <x v="5"/>
    <n v="0.4100361461"/>
    <x v="2"/>
    <s v="Y"/>
    <m/>
    <n v="0.25"/>
    <n v="123.5"/>
    <n v="123.5"/>
  </r>
  <r>
    <x v="1"/>
    <s v="brett.keeler@solutionswide.com"/>
    <s v="SolutionsWide (Viewmixed.com)"/>
    <s v="d8d224df1a60ac70e2cb156b6d0ed070"/>
    <s v="Zonable.com Komoona_728x90_ZO 7D"/>
    <x v="9"/>
    <n v="0"/>
    <n v="42.744999999999997"/>
    <n v="16.279299999999999"/>
    <n v="450"/>
    <n v="135"/>
    <n v="0.38080000000000003"/>
    <n v="0.92198849999999999"/>
    <n v="0.5"/>
    <n v="28015"/>
    <x v="5"/>
    <n v="0.45769388909999997"/>
    <x v="25"/>
    <m/>
    <m/>
    <n v="0.29999999999999899"/>
    <n v="134.99999999999955"/>
    <n v="134.99999999999955"/>
  </r>
  <r>
    <x v="1"/>
    <s v="brett.keeler@solutionswide.com"/>
    <s v="SolutionsWide (Viewmixed.com)"/>
    <s v="d68777262f7d012e66fbde8975c3c147"/>
    <s v="Zonable.com Komoona_160x600_ZO 1D"/>
    <x v="1"/>
    <n v="0"/>
    <n v="38.608600000000003"/>
    <n v="11.3287"/>
    <n v="311"/>
    <n v="78"/>
    <n v="0.29339999999999999"/>
    <n v="0.91465176999999998"/>
    <n v="0.5"/>
    <n v="28015"/>
    <x v="5"/>
    <n v="0.45334386650000003"/>
    <x v="23"/>
    <m/>
    <m/>
    <n v="0.249999999999999"/>
    <n v="77.749999999999687"/>
    <n v="77.749999999999687"/>
  </r>
  <r>
    <x v="1"/>
    <s v="brett.keeler@solutionswide.com"/>
    <s v="SolutionsWide (Viewmixed.com)"/>
    <s v="dfc529631b0f62a3a9c11e49deefc6cd"/>
    <s v="BB_4M_FS_KM_ 300x250"/>
    <x v="25"/>
    <n v="0"/>
    <n v="35.016300000000001"/>
    <n v="5.1764000000000001"/>
    <n v="151"/>
    <n v="41"/>
    <n v="0.14779999999999999"/>
    <n v="0.97006444000000003"/>
    <n v="0.2"/>
    <n v="28015"/>
    <x v="5"/>
    <n v="0.79382812989999996"/>
    <x v="265"/>
    <m/>
    <m/>
    <n v="0.26999999999999902"/>
    <n v="40.769999999999854"/>
    <n v="40.769999999999854"/>
  </r>
  <r>
    <x v="1"/>
    <s v="brett.keeler@solutionswide.com"/>
    <s v="SolutionsWide (Viewmixed.com)"/>
    <s v="7b6374671b2809cca88fd7ed8e5cc0f1"/>
    <s v="AllRookie.com AR_5D_FS_ 728x90"/>
    <x v="1"/>
    <n v="1"/>
    <n v="10.1448"/>
    <n v="4.6159999999999997"/>
    <n v="150"/>
    <n v="37"/>
    <n v="0.45500000000000002"/>
    <n v="1.0814619999999999"/>
    <n v="0.4"/>
    <n v="28015"/>
    <x v="3"/>
    <n v="0.63013032209999997"/>
    <x v="2"/>
    <s v="Y"/>
    <m/>
    <n v="0.25"/>
    <n v="37.5"/>
    <n v="37.5"/>
  </r>
  <r>
    <x v="1"/>
    <s v="brett.keeler@solutionswide.com"/>
    <s v="SolutionsWide (Viewmixed.com)"/>
    <s v="edd4fe6d7432cbae8817e57d542f1830"/>
    <s v="Uberceleb.com ΓÇïKomoona_300x250_UC 3D"/>
    <x v="24"/>
    <n v="0"/>
    <n v="16.2989"/>
    <n v="3.4346000000000001"/>
    <n v="84"/>
    <n v="26"/>
    <n v="0.2107"/>
    <n v="0.81053967000000005"/>
    <n v="0.53"/>
    <n v="28015"/>
    <x v="3"/>
    <n v="0.34611466899999999"/>
    <x v="113"/>
    <m/>
    <m/>
    <n v="0.33"/>
    <n v="27.720000000000002"/>
    <n v="27.720000000000002"/>
  </r>
  <r>
    <x v="1"/>
    <s v="brett.keeler@solutionswide.com"/>
    <s v="SolutionsWide (Viewmixed.com)"/>
    <s v="d5088903b2349928cc1b6f75e73af88a"/>
    <s v="Uberceleb.com ΓÇïKomoona_300x250_UC 4D"/>
    <x v="24"/>
    <n v="0"/>
    <n v="14.1591"/>
    <n v="2.9954000000000001"/>
    <n v="66"/>
    <n v="22"/>
    <n v="0.21160000000000001"/>
    <n v="0.73476726000000003"/>
    <n v="0.42"/>
    <n v="28015"/>
    <x v="3"/>
    <n v="0.4283904301"/>
    <x v="102"/>
    <m/>
    <m/>
    <n v="0.32999999999999902"/>
    <n v="21.779999999999934"/>
    <n v="21.779999999999934"/>
  </r>
  <r>
    <x v="1"/>
    <s v="brett.keeler@solutionswide.com"/>
    <s v="SolutionsWide (Viewmixed.com)"/>
    <s v="b07849242022d1e88769b00f6501cbd4"/>
    <s v="Udderlypettable.com UP_2D_FS_ 728x90"/>
    <x v="12"/>
    <n v="0"/>
    <n v="4.3314000000000004"/>
    <n v="2.3944999999999999"/>
    <n v="38"/>
    <n v="13"/>
    <n v="0.55279999999999996"/>
    <n v="0.52408794000000003"/>
    <n v="0.22"/>
    <n v="28015"/>
    <x v="3"/>
    <n v="0.58022312030000001"/>
    <x v="68"/>
    <m/>
    <m/>
    <n v="0.35"/>
    <n v="13.299999999999999"/>
    <n v="13.299999999999999"/>
  </r>
  <r>
    <x v="1"/>
    <s v="brett.keeler@solutionswide.com"/>
    <s v="SolutionsWide (Viewmixed.com)"/>
    <s v="b293ba0fe555a26d9a7dcab476741f54"/>
    <s v="BB_2D_FS_KM_ 300x250"/>
    <x v="16"/>
    <n v="1"/>
    <n v="24.986999999999998"/>
    <n v="0.6321"/>
    <n v="33"/>
    <n v="7"/>
    <n v="2.53E-2"/>
    <n v="1.7266892700000001"/>
    <n v="1.25"/>
    <n v="28015"/>
    <x v="5"/>
    <n v="0.27607125090000001"/>
    <x v="263"/>
    <s v="Y"/>
    <m/>
    <n v="0.22"/>
    <n v="7.26"/>
    <n v="7.26"/>
  </r>
  <r>
    <x v="1"/>
    <s v="brett.keeler@solutionswide.com"/>
    <s v="SolutionsWide (Viewmixed.com)"/>
    <s v="77f19daaa829ab7b68cf0dc6086c3f87"/>
    <s v="Uberceleb.com ΓÇïKomoona_728x90_UC 0D"/>
    <x v="24"/>
    <n v="0"/>
    <n v="13.5519"/>
    <n v="1.0665"/>
    <n v="26"/>
    <n v="9"/>
    <n v="7.8700000000000006E-2"/>
    <n v="0.81934231000000002"/>
    <n v="0.5"/>
    <n v="28015"/>
    <x v="3"/>
    <n v="0.38975444679999999"/>
    <x v="113"/>
    <m/>
    <m/>
    <n v="0.33"/>
    <n v="8.58"/>
    <n v="8.58"/>
  </r>
  <r>
    <x v="1"/>
    <s v="brett.keeler@solutionswide.com"/>
    <s v="SolutionsWide (Viewmixed.com)"/>
    <s v="d53b70393a9d9869b335f01a320e66f5"/>
    <s v="Uberceleb.com ΓÇïKomoona_728x90_UC 5D"/>
    <x v="24"/>
    <n v="0"/>
    <n v="8.4133999999999993"/>
    <n v="0.89810000000000001"/>
    <n v="24"/>
    <n v="8"/>
    <n v="0.1067"/>
    <n v="0.89229301000000005"/>
    <n v="0.56000000000000005"/>
    <n v="28015"/>
    <x v="3"/>
    <n v="0.37240346559999998"/>
    <x v="113"/>
    <m/>
    <m/>
    <n v="0.33"/>
    <n v="7.92"/>
    <n v="7.92"/>
  </r>
  <r>
    <x v="1"/>
    <s v="brett.keeler@solutionswide.com"/>
    <s v="SolutionsWide (Viewmixed.com)"/>
    <s v="ccb58d76c386a1515ab55a06a282d2a6"/>
    <s v="Boreburn.com Komoona__BB 1D 728x90"/>
    <x v="1"/>
    <n v="0"/>
    <n v="7.5099"/>
    <n v="0.77380000000000004"/>
    <n v="23"/>
    <n v="6"/>
    <n v="0.10299999999999999"/>
    <n v="1.0089172"/>
    <n v="0.25"/>
    <n v="28015"/>
    <x v="5"/>
    <n v="0.75220959600000004"/>
    <x v="2"/>
    <m/>
    <m/>
    <n v="0.25"/>
    <n v="5.75"/>
    <n v="5.75"/>
  </r>
  <r>
    <x v="1"/>
    <s v="brett.keeler@solutionswide.com"/>
    <s v="SolutionsWide (Viewmixed.com)"/>
    <s v="e1c8bf25c65b5effbe39aca9351f650d"/>
    <s v="Uberceleb.com ΓÇïKomoona_728x90_UC 2D"/>
    <x v="24"/>
    <n v="0"/>
    <n v="6.3013000000000003"/>
    <n v="0.7218"/>
    <n v="23"/>
    <n v="7"/>
    <n v="0.1145"/>
    <n v="1.05385453"/>
    <n v="0.7"/>
    <n v="28015"/>
    <x v="3"/>
    <n v="0.33577170119999999"/>
    <x v="113"/>
    <m/>
    <m/>
    <n v="0.33"/>
    <n v="7.5900000000000007"/>
    <n v="7.5900000000000007"/>
  </r>
  <r>
    <x v="0"/>
    <s v="destination@lifewithtravel.com"/>
    <s v="Lifewithtravel.com"/>
    <s v="## total ##"/>
    <m/>
    <x v="56"/>
    <n v="1"/>
    <n v="13290.6957"/>
    <n v="1045.2137"/>
    <n v="27975"/>
    <n v="7541"/>
    <n v="7.8600000000000003E-2"/>
    <n v="0.89217599999999997"/>
    <n v="0.41467500000000002"/>
    <n v="27975"/>
    <x v="0"/>
    <n v="0.53520941799999999"/>
    <x v="702"/>
    <m/>
    <m/>
    <s v=""/>
    <s v=""/>
    <n v="7546.1999999999916"/>
  </r>
  <r>
    <x v="1"/>
    <s v="destination@lifewithtravel.com"/>
    <s v="Lifewithtravel.com"/>
    <s v="6642feb2c60978f95eae00bdfcdcae38"/>
    <s v="Lifewithtravel.com 160x600"/>
    <x v="9"/>
    <n v="1"/>
    <n v="1095.0844"/>
    <n v="136.03210000000001"/>
    <n v="4192"/>
    <n v="1258"/>
    <n v="0.1242"/>
    <n v="1.0271636"/>
    <n v="0.5"/>
    <n v="27975"/>
    <x v="5"/>
    <n v="0.51322262819999998"/>
    <x v="21"/>
    <s v="Y"/>
    <m/>
    <n v="0.3"/>
    <n v="1257.5999999999999"/>
    <n v="1257.5999999999999"/>
  </r>
  <r>
    <x v="1"/>
    <s v="destination@lifewithtravel.com"/>
    <s v="Lifewithtravel.com"/>
    <s v="f32a4b06ea481e1d3b80c95cb7143e41"/>
    <s v="Lifewithtravel.com 728x90"/>
    <x v="9"/>
    <n v="1"/>
    <n v="981.91390000000001"/>
    <n v="105.80119999999999"/>
    <n v="3462"/>
    <n v="1039"/>
    <n v="0.1077"/>
    <n v="1.0906551200000001"/>
    <n v="0.5"/>
    <n v="27975"/>
    <x v="5"/>
    <n v="0.54155993739999997"/>
    <x v="21"/>
    <s v="Y"/>
    <m/>
    <n v="0.3"/>
    <n v="1038.5999999999999"/>
    <n v="1038.5999999999999"/>
  </r>
  <r>
    <x v="1"/>
    <s v="destination@lifewithtravel.com"/>
    <s v="Lifewithtravel.com"/>
    <s v="cf1ef31212ebe57048929feaec2dd72a"/>
    <s v="Lifewithtravel.com 300x250"/>
    <x v="9"/>
    <n v="1"/>
    <n v="853.65710000000001"/>
    <n v="113.2071"/>
    <n v="3385"/>
    <n v="1015"/>
    <n v="0.1326"/>
    <n v="0.99665291"/>
    <n v="0.5"/>
    <n v="27975"/>
    <x v="5"/>
    <n v="0.49832083459999998"/>
    <x v="21"/>
    <s v="Y"/>
    <m/>
    <n v="0.3"/>
    <n v="1015.5"/>
    <n v="1015.5"/>
  </r>
  <r>
    <x v="1"/>
    <s v="destination@lifewithtravel.com"/>
    <s v="Lifewithtravel.com"/>
    <s v="aeb0b96b74c920653e9ff3ab04fa0876"/>
    <s v="Fitnessrestored.com 160x600"/>
    <x v="1"/>
    <n v="1"/>
    <n v="460.9049"/>
    <n v="65.313100000000006"/>
    <n v="2200"/>
    <n v="550"/>
    <n v="0.14169999999999999"/>
    <n v="1.1225982999999999"/>
    <n v="0.5"/>
    <n v="27975"/>
    <x v="3"/>
    <n v="0.55460470529999994"/>
    <x v="2"/>
    <s v="Y"/>
    <m/>
    <n v="0.25"/>
    <n v="550"/>
    <n v="550"/>
  </r>
  <r>
    <x v="1"/>
    <s v="destination@lifewithtravel.com"/>
    <s v="Lifewithtravel.com"/>
    <s v="d1e8e61332777cf17a469b3f27aebb03"/>
    <s v="Fitnessrestored.com INT 728x90"/>
    <x v="1"/>
    <n v="1"/>
    <n v="1548.7411"/>
    <n v="85.835099999999997"/>
    <n v="2105"/>
    <n v="526"/>
    <n v="5.5399999999999998E-2"/>
    <n v="0.81739748000000001"/>
    <n v="0.3"/>
    <n v="27975"/>
    <x v="3"/>
    <n v="0.63298149820000005"/>
    <x v="23"/>
    <s v="Y"/>
    <m/>
    <n v="0.249999999999999"/>
    <n v="526.24999999999784"/>
    <n v="526.24999999999784"/>
  </r>
  <r>
    <x v="1"/>
    <s v="destination@lifewithtravel.com"/>
    <s v="Lifewithtravel.com"/>
    <s v="bcc93de5bf1e62b70b38b898cb57aa37"/>
    <s v="Fitnessrestored.com 728x90"/>
    <x v="1"/>
    <n v="1"/>
    <n v="418.78960000000001"/>
    <n v="59.185899999999997"/>
    <n v="2022"/>
    <n v="506"/>
    <n v="0.14130000000000001"/>
    <n v="1.13879602"/>
    <n v="0.5"/>
    <n v="27975"/>
    <x v="3"/>
    <n v="0.56093980799999998"/>
    <x v="2"/>
    <s v="Y"/>
    <m/>
    <n v="0.25"/>
    <n v="505.5"/>
    <n v="505.5"/>
  </r>
  <r>
    <x v="1"/>
    <s v="destination@lifewithtravel.com"/>
    <s v="Lifewithtravel.com"/>
    <s v="d1b9f750e1f9e8262206f6b5188941e4"/>
    <s v="Fitnessrestored.com 300x250"/>
    <x v="1"/>
    <n v="1"/>
    <n v="329.30250000000001"/>
    <n v="60.389600000000002"/>
    <n v="1941"/>
    <n v="485"/>
    <n v="0.18340000000000001"/>
    <n v="1.07144035"/>
    <n v="0.5"/>
    <n v="27975"/>
    <x v="3"/>
    <n v="0.53333846289999998"/>
    <x v="23"/>
    <s v="Y"/>
    <m/>
    <n v="0.249999999999999"/>
    <n v="485.24999999999807"/>
    <n v="485.24999999999807"/>
  </r>
  <r>
    <x v="1"/>
    <s v="destination@lifewithtravel.com"/>
    <s v="Lifewithtravel.com"/>
    <s v="022b5e31a804474cf3de6f204fdccb10"/>
    <s v="Fitnessrestored.com INT 300x250"/>
    <x v="1"/>
    <n v="1"/>
    <n v="1262.4385"/>
    <n v="73.400099999999995"/>
    <n v="1790"/>
    <n v="447"/>
    <n v="5.8099999999999999E-2"/>
    <n v="0.81289741000000004"/>
    <n v="0.3"/>
    <n v="27975"/>
    <x v="3"/>
    <n v="0.63094973870000004"/>
    <x v="23"/>
    <s v="Y"/>
    <m/>
    <n v="0.249999999999999"/>
    <n v="447.49999999999824"/>
    <n v="447.49999999999824"/>
  </r>
  <r>
    <x v="1"/>
    <s v="destination@lifewithtravel.com"/>
    <s v="Lifewithtravel.com"/>
    <s v="20a66611eab115261b53b7273dbd7994"/>
    <s v="Fitnessrestored.com INT 160x600"/>
    <x v="1"/>
    <n v="1"/>
    <n v="1348.1546000000001"/>
    <n v="71.810100000000006"/>
    <n v="1577"/>
    <n v="394"/>
    <n v="5.33E-2"/>
    <n v="0.73210542000000001"/>
    <n v="0.3"/>
    <n v="27975"/>
    <x v="3"/>
    <n v="0.59022295179999995"/>
    <x v="2"/>
    <s v="Y"/>
    <m/>
    <n v="0.25"/>
    <n v="394.25"/>
    <n v="394.25"/>
  </r>
  <r>
    <x v="1"/>
    <s v="destination@lifewithtravel.com"/>
    <s v="Lifewithtravel.com"/>
    <s v="c39aadd8082cac9c3c7dda56f2732203"/>
    <s v="Lifewithtravel.com INT 728x90"/>
    <x v="1"/>
    <n v="1"/>
    <n v="1140.2979"/>
    <n v="86.209900000000005"/>
    <n v="1325"/>
    <n v="326"/>
    <n v="7.5600000000000001E-2"/>
    <n v="0.51218944"/>
    <n v="0.3"/>
    <n v="27975"/>
    <x v="5"/>
    <n v="0.41427921829999997"/>
    <x v="23"/>
    <s v="Y"/>
    <m/>
    <n v="0.249999999999999"/>
    <n v="331.24999999999869"/>
    <n v="331.24999999999869"/>
  </r>
  <r>
    <x v="1"/>
    <s v="destination@lifewithtravel.com"/>
    <s v="Lifewithtravel.com"/>
    <s v="55160c17bf6dbb31b2e9e36f720a1317"/>
    <s v="Lifewithtravel.com INT 300x250"/>
    <x v="1"/>
    <n v="1"/>
    <n v="993.09789999999998"/>
    <n v="91.839500000000001"/>
    <n v="1280"/>
    <n v="320"/>
    <n v="9.2499999999999999E-2"/>
    <n v="0.46440491"/>
    <n v="0.3"/>
    <n v="27975"/>
    <x v="5"/>
    <n v="0.35401199109999998"/>
    <x v="23"/>
    <s v="Y"/>
    <m/>
    <n v="0.249999999999999"/>
    <n v="319.99999999999875"/>
    <n v="319.99999999999875"/>
  </r>
  <r>
    <x v="1"/>
    <s v="destination@lifewithtravel.com"/>
    <s v="Lifewithtravel.com"/>
    <s v="c96f04c21949c575f7d5e3ed2bab4283"/>
    <s v="Lifewithtravel.com #2 160x600"/>
    <x v="1"/>
    <n v="1"/>
    <n v="697.03840000000002"/>
    <n v="20.2484"/>
    <n v="747"/>
    <n v="187"/>
    <n v="2.9000000000000001E-2"/>
    <n v="1.22906585"/>
    <n v="0.5"/>
    <n v="27975"/>
    <x v="5"/>
    <n v="0.59318697210000004"/>
    <x v="2"/>
    <s v="Y"/>
    <m/>
    <n v="0.25"/>
    <n v="186.75"/>
    <n v="186.75"/>
  </r>
  <r>
    <x v="1"/>
    <s v="destination@lifewithtravel.com"/>
    <s v="Lifewithtravel.com"/>
    <s v="a5ccb785d1bd0dd3d67bc7456b6a85d5"/>
    <s v="Lifewithtravel.com #2 728x90"/>
    <x v="1"/>
    <n v="1"/>
    <n v="647.33820000000003"/>
    <n v="20.262599999999999"/>
    <n v="725"/>
    <n v="181"/>
    <n v="3.1300000000000001E-2"/>
    <n v="1.1926641899999999"/>
    <n v="0.5"/>
    <n v="27975"/>
    <x v="5"/>
    <n v="0.58077051079999997"/>
    <x v="2"/>
    <s v="Y"/>
    <m/>
    <n v="0.25"/>
    <n v="181.25"/>
    <n v="181.25"/>
  </r>
  <r>
    <x v="1"/>
    <s v="destination@lifewithtravel.com"/>
    <s v="Lifewithtravel.com"/>
    <s v="ce1955b68212f4d3101a3628b9d67b3f"/>
    <s v="Lifewithtravel.com #2 300x250"/>
    <x v="1"/>
    <n v="1"/>
    <n v="574.91869999999994"/>
    <n v="18.857600000000001"/>
    <n v="662"/>
    <n v="166"/>
    <n v="3.2800000000000003E-2"/>
    <n v="1.1703154499999999"/>
    <n v="0.5"/>
    <n v="27975"/>
    <x v="5"/>
    <n v="0.57276476089999995"/>
    <x v="23"/>
    <s v="Y"/>
    <m/>
    <n v="0.249999999999999"/>
    <n v="165.49999999999935"/>
    <n v="165.49999999999935"/>
  </r>
  <r>
    <x v="1"/>
    <s v="destination@lifewithtravel.com"/>
    <s v="Lifewithtravel.com"/>
    <s v="8568bd491fb35fbe5feac78deb19b9d0"/>
    <s v="Lifewithtravel.com INT 160x600"/>
    <x v="1"/>
    <n v="1"/>
    <n v="939.01819999999998"/>
    <n v="36.8215"/>
    <n v="564"/>
    <n v="141"/>
    <n v="3.9199999999999999E-2"/>
    <n v="0.51089890999999998"/>
    <n v="0.3"/>
    <n v="27975"/>
    <x v="5"/>
    <n v="0.41279968900000003"/>
    <x v="2"/>
    <s v="Y"/>
    <m/>
    <n v="0.25"/>
    <n v="141"/>
    <n v="141"/>
  </r>
  <r>
    <x v="0"/>
    <s v="anthony@wlkholdings.com"/>
    <s v="WLK Holdings"/>
    <s v="## total ##"/>
    <m/>
    <x v="57"/>
    <n v="0.99999956000000001"/>
    <n v="20453.534599999999"/>
    <n v="2397.0753"/>
    <n v="27461"/>
    <n v="7513"/>
    <n v="0.1172"/>
    <n v="0.38187295999999998"/>
    <n v="0.1"/>
    <n v="27461"/>
    <x v="0"/>
    <n v="0.73813280960000005"/>
    <x v="703"/>
    <m/>
    <m/>
    <s v=""/>
    <s v=""/>
    <n v="7513.45"/>
  </r>
  <r>
    <x v="1"/>
    <s v="anthony@wlkholdings.com"/>
    <s v="WLK Holdings"/>
    <s v="8253fe5075058b85cdfee35c4cd2ce8a"/>
    <s v="Mobilelikez.com 300x250"/>
    <x v="1"/>
    <n v="1"/>
    <n v="9926.9388999999992"/>
    <n v="1135.9133999999999"/>
    <n v="13094"/>
    <n v="3274"/>
    <n v="0.1144"/>
    <n v="0.38425521000000001"/>
    <n v="0.1"/>
    <n v="27461"/>
    <x v="5"/>
    <n v="0.73975629549999999"/>
    <x v="2"/>
    <s v="Y"/>
    <m/>
    <n v="0.25"/>
    <n v="3273.5"/>
    <n v="3273.5"/>
  </r>
  <r>
    <x v="1"/>
    <s v="anthony@wlkholdings.com"/>
    <s v="WLK Holdings"/>
    <s v="6db75ccf471c791f5c5952dcb3fa03a8"/>
    <s v="Mobilelikez.com #3 300x250"/>
    <x v="1"/>
    <n v="1"/>
    <n v="5484.6974"/>
    <n v="693.30780000000004"/>
    <n v="7885"/>
    <n v="1971"/>
    <n v="0.12640000000000001"/>
    <n v="0.37911847999999998"/>
    <n v="0.1"/>
    <n v="27461"/>
    <x v="3"/>
    <n v="0.73623021389999999"/>
    <x v="2"/>
    <s v="Y"/>
    <m/>
    <n v="0.25"/>
    <n v="1971.25"/>
    <n v="1971.25"/>
  </r>
  <r>
    <x v="1"/>
    <s v="anthony@wlkholdings.com"/>
    <s v="WLK Holdings"/>
    <s v="6f977c1e77dd5833f67101baafbb4ba9"/>
    <s v="Mobilelikez.com #2 300x250"/>
    <x v="12"/>
    <n v="1"/>
    <n v="5041.4408999999996"/>
    <n v="567.85199999999998"/>
    <n v="6482"/>
    <n v="2269"/>
    <n v="0.11260000000000001"/>
    <n v="0.38047135999999998"/>
    <n v="0.1"/>
    <n v="27461"/>
    <x v="3"/>
    <n v="0.73716812590000003"/>
    <x v="68"/>
    <s v="Y"/>
    <m/>
    <n v="0.35"/>
    <n v="2268.6999999999998"/>
    <n v="2268.6999999999998"/>
  </r>
  <r>
    <x v="0"/>
    <s v="hello@eatthis.today"/>
    <s v="Eatthis.today"/>
    <s v="## total ##"/>
    <m/>
    <x v="58"/>
    <n v="0"/>
    <n v="7383.1337000000003"/>
    <n v="822.19590000000005"/>
    <n v="26304"/>
    <n v="7027"/>
    <n v="0.1114"/>
    <n v="1.06642535"/>
    <n v="0.68188599999999999"/>
    <n v="26304"/>
    <x v="0"/>
    <n v="0.36058721960000001"/>
    <x v="704"/>
    <m/>
    <m/>
    <s v=""/>
    <s v=""/>
    <n v="7070.4555597423059"/>
  </r>
  <r>
    <x v="1"/>
    <s v="hello@eatthis.today"/>
    <s v="Eatthis.today"/>
    <s v="8e9aa7c87d116f2d8e020aa8ed074ff6"/>
    <s v="Fastfoodarmy.com 300x250"/>
    <x v="1"/>
    <n v="0"/>
    <n v="815.53139999999996"/>
    <n v="61.675400000000003"/>
    <n v="4079"/>
    <n v="1020"/>
    <n v="7.5600000000000001E-2"/>
    <n v="2.2046408899999999"/>
    <n v="1.5"/>
    <n v="26304"/>
    <x v="3"/>
    <n v="0.31961708129999999"/>
    <x v="2"/>
    <m/>
    <m/>
    <n v="0.25"/>
    <n v="1019.75"/>
    <n v="1019.75"/>
  </r>
  <r>
    <x v="1"/>
    <s v="hello@eatthis.today"/>
    <s v="Eatthis.today"/>
    <s v="4b2578e91dd8839c9e486dedf0ec7f3f"/>
    <s v="Blogofpink.com 300x250"/>
    <x v="25"/>
    <n v="0"/>
    <n v="678.37099999999998"/>
    <n v="45.967399999999998"/>
    <n v="2993"/>
    <n v="808"/>
    <n v="6.7799999999999999E-2"/>
    <n v="2.1705278400000001"/>
    <n v="1.5"/>
    <n v="26304"/>
    <x v="3"/>
    <n v="0.30892386179999998"/>
    <x v="111"/>
    <m/>
    <m/>
    <n v="0.27"/>
    <n v="808.11"/>
    <n v="808.11"/>
  </r>
  <r>
    <x v="1"/>
    <s v="hello@eatthis.today"/>
    <s v="Eatthis.today"/>
    <s v="cdd3b13f742c89c6daf0cd2742774718"/>
    <s v="Fastfoodarmy.com 728x90"/>
    <x v="1"/>
    <n v="0"/>
    <n v="381.4144"/>
    <n v="44.263800000000003"/>
    <n v="2644"/>
    <n v="646"/>
    <n v="0.11609999999999999"/>
    <n v="1.9913892799999999"/>
    <n v="1.5"/>
    <n v="26304"/>
    <x v="3"/>
    <n v="0.24675701959999999"/>
    <x v="705"/>
    <m/>
    <m/>
    <n v="0.246757019569709"/>
    <n v="652.42555974231061"/>
    <n v="652.42555974231061"/>
  </r>
  <r>
    <x v="1"/>
    <s v="hello@eatthis.today"/>
    <s v="Eatthis.today"/>
    <s v="30323b717e0faf85f864bd58d13a0212"/>
    <s v="Dishdamsel.com 300x250"/>
    <x v="25"/>
    <n v="0"/>
    <n v="722.4271"/>
    <n v="36.599200000000003"/>
    <n v="2006"/>
    <n v="542"/>
    <n v="5.0700000000000002E-2"/>
    <n v="1.8272578100000001"/>
    <n v="1"/>
    <n v="26304"/>
    <x v="3"/>
    <n v="0.45273184950000001"/>
    <x v="111"/>
    <m/>
    <m/>
    <n v="0.27"/>
    <n v="541.62"/>
    <n v="541.62"/>
  </r>
  <r>
    <x v="1"/>
    <s v="hello@eatthis.today"/>
    <s v="Eatthis.today"/>
    <s v="df4f4340d5225c717f021bab151742b5"/>
    <s v="Blogofpink.com #2 300x250"/>
    <x v="9"/>
    <n v="0"/>
    <n v="519.64679999999998"/>
    <n v="75.069299999999998"/>
    <n v="1985"/>
    <n v="596"/>
    <n v="0.14449999999999999"/>
    <n v="0.88145618000000003"/>
    <n v="0.5"/>
    <n v="26304"/>
    <x v="3"/>
    <n v="0.43275682650000002"/>
    <x v="21"/>
    <m/>
    <m/>
    <n v="0.3"/>
    <n v="595.5"/>
    <n v="595.5"/>
  </r>
  <r>
    <x v="1"/>
    <s v="hello@eatthis.today"/>
    <s v="Eatthis.today"/>
    <s v="1ade68406714b6beb332a9b450dc73a8"/>
    <s v="Fastfoodarmy.com #3 300x250"/>
    <x v="1"/>
    <n v="0"/>
    <n v="503.56169999999997"/>
    <n v="86.915099999999995"/>
    <n v="1835"/>
    <n v="459"/>
    <n v="0.1726"/>
    <n v="0.70359793000000004"/>
    <n v="0.4"/>
    <n v="26304"/>
    <x v="3"/>
    <n v="0.4314934922"/>
    <x v="23"/>
    <m/>
    <m/>
    <n v="0.249999999999999"/>
    <n v="458.74999999999818"/>
    <n v="458.74999999999818"/>
  </r>
  <r>
    <x v="1"/>
    <s v="hello@eatthis.today"/>
    <s v="Eatthis.today"/>
    <s v="a46fb5b5cc5434f0f7cc6b6be6901dda"/>
    <s v="Dishdamsel.com #2 300x250"/>
    <x v="9"/>
    <n v="0"/>
    <n v="613.005"/>
    <n v="155.25909999999999"/>
    <n v="1806"/>
    <n v="505"/>
    <n v="0.25330000000000003"/>
    <n v="0.38766352999999998"/>
    <n v="0.25"/>
    <n v="26304"/>
    <x v="3"/>
    <n v="0.35511085860000002"/>
    <x v="25"/>
    <m/>
    <m/>
    <n v="0.29999999999999899"/>
    <n v="541.79999999999814"/>
    <n v="541.79999999999814"/>
  </r>
  <r>
    <x v="1"/>
    <s v="hello@eatthis.today"/>
    <s v="Eatthis.today"/>
    <s v="5d6d24ddd1b879923698e8b360bd84a7"/>
    <s v="Fastfoodarmy.com #2 300x250"/>
    <x v="1"/>
    <n v="0"/>
    <n v="606.65189999999996"/>
    <n v="48.246699999999997"/>
    <n v="1775"/>
    <n v="444"/>
    <n v="7.9500000000000001E-2"/>
    <n v="1.22600621"/>
    <n v="0.75"/>
    <n v="26304"/>
    <x v="3"/>
    <n v="0.38825758580000003"/>
    <x v="2"/>
    <m/>
    <m/>
    <n v="0.25"/>
    <n v="443.75"/>
    <n v="443.75"/>
  </r>
  <r>
    <x v="1"/>
    <s v="hello@eatthis.today"/>
    <s v="Eatthis.today"/>
    <s v="db8b65e18f6f05ddf9ff68c4bd0d786e"/>
    <s v="Blogofpink.com 728x90"/>
    <x v="1"/>
    <n v="0"/>
    <n v="332.01990000000001"/>
    <n v="17.9895"/>
    <n v="1169"/>
    <n v="292"/>
    <n v="5.4199999999999998E-2"/>
    <n v="2.1665940099999998"/>
    <n v="1.5"/>
    <n v="26304"/>
    <x v="3"/>
    <n v="0.30766908970000001"/>
    <x v="2"/>
    <m/>
    <m/>
    <n v="0.25"/>
    <n v="292.25"/>
    <n v="292.25"/>
  </r>
  <r>
    <x v="1"/>
    <s v="hello@eatthis.today"/>
    <s v="Eatthis.today"/>
    <s v="32dddbae37652cd9d38b8d53c2b27acc"/>
    <s v="Fastfoodarmy.com #2 728x90"/>
    <x v="1"/>
    <n v="0"/>
    <n v="273.69220000000001"/>
    <n v="29.2194"/>
    <n v="1056"/>
    <n v="264"/>
    <n v="0.10680000000000001"/>
    <n v="1.2051247700000001"/>
    <n v="0.75"/>
    <n v="26304"/>
    <x v="3"/>
    <n v="0.37765780059999998"/>
    <x v="2"/>
    <m/>
    <m/>
    <n v="0.25"/>
    <n v="264"/>
    <n v="264"/>
  </r>
  <r>
    <x v="1"/>
    <s v="hello@eatthis.today"/>
    <s v="Eatthis.today"/>
    <s v="23d13aeb7256018a3076ad03fe07e8c2"/>
    <s v="Blogofpink.com #2 728x90"/>
    <x v="9"/>
    <n v="0"/>
    <n v="271.2996"/>
    <n v="34.531399999999998"/>
    <n v="874"/>
    <n v="262"/>
    <n v="0.1273"/>
    <n v="0.84361326999999997"/>
    <n v="0.5"/>
    <n v="26304"/>
    <x v="3"/>
    <n v="0.40731136309999999"/>
    <x v="25"/>
    <m/>
    <m/>
    <n v="0.29999999999999899"/>
    <n v="262.19999999999914"/>
    <n v="262.19999999999914"/>
  </r>
  <r>
    <x v="1"/>
    <s v="hello@eatthis.today"/>
    <s v="Eatthis.today"/>
    <s v="6af58e3e6c0d84fea27fe42f0c85ad93"/>
    <s v="Fastfoodarmy.com #3 728x90"/>
    <x v="1"/>
    <n v="0"/>
    <n v="217.3312"/>
    <n v="41.9358"/>
    <n v="811"/>
    <n v="203"/>
    <n v="0.193"/>
    <n v="0.64436068000000002"/>
    <n v="0.4"/>
    <n v="26304"/>
    <x v="3"/>
    <n v="0.37922965819999999"/>
    <x v="2"/>
    <m/>
    <m/>
    <n v="0.25"/>
    <n v="202.75"/>
    <n v="202.75"/>
  </r>
  <r>
    <x v="1"/>
    <s v="hello@eatthis.today"/>
    <s v="Eatthis.today"/>
    <s v="e4d021693f2be67d3b975da19de7dba0"/>
    <s v="Dishdamsel.com #2 728x90"/>
    <x v="2"/>
    <n v="0"/>
    <n v="290.28460000000001"/>
    <n v="58.767600000000002"/>
    <n v="783"/>
    <n v="313"/>
    <n v="0.2024"/>
    <n v="0.44394017000000002"/>
    <n v="0.25"/>
    <n v="26304"/>
    <x v="3"/>
    <n v="0.43686105409999998"/>
    <x v="72"/>
    <m/>
    <m/>
    <n v="0.4"/>
    <n v="313.20000000000005"/>
    <n v="313.20000000000005"/>
  </r>
  <r>
    <x v="1"/>
    <s v="hello@eatthis.today"/>
    <s v="Eatthis.today"/>
    <s v="9effd9d4cfcee3e3a1a5e0b629a3039d"/>
    <s v="Dishdamsel.com 728x90"/>
    <x v="1"/>
    <n v="0"/>
    <n v="337.27699999999999"/>
    <n v="14.183400000000001"/>
    <n v="705"/>
    <n v="176"/>
    <n v="4.2099999999999999E-2"/>
    <n v="1.65659752"/>
    <n v="1"/>
    <n v="26304"/>
    <x v="3"/>
    <n v="0.39635307479999998"/>
    <x v="2"/>
    <m/>
    <m/>
    <n v="0.25"/>
    <n v="176.25"/>
    <n v="176.25"/>
  </r>
  <r>
    <x v="1"/>
    <s v="hello@eatthis.today"/>
    <s v="Eatthis.today"/>
    <s v="7258d9a7d114fd44af4312127861cc1c"/>
    <s v="Dishdamsel.com #2 160x600"/>
    <x v="12"/>
    <n v="0"/>
    <n v="251.2218"/>
    <n v="40.700400000000002"/>
    <n v="536"/>
    <n v="187"/>
    <n v="0.16200000000000001"/>
    <n v="0.43918667"/>
    <n v="0.25"/>
    <n v="26304"/>
    <x v="3"/>
    <n v="0.43076596639999998"/>
    <x v="68"/>
    <m/>
    <m/>
    <n v="0.35"/>
    <n v="187.6"/>
    <n v="187.6"/>
  </r>
  <r>
    <x v="1"/>
    <s v="hello@eatthis.today"/>
    <s v="Eatthis.today"/>
    <s v="93ca960279440f70e4da9afd12030b7f"/>
    <s v="Dishdamsel.com 160x600"/>
    <x v="1"/>
    <n v="0"/>
    <n v="278.23090000000002"/>
    <n v="9.1174999999999997"/>
    <n v="451"/>
    <n v="113"/>
    <n v="3.2800000000000003E-2"/>
    <n v="1.64709938"/>
    <n v="1"/>
    <n v="26304"/>
    <x v="2"/>
    <n v="0.39287209150000002"/>
    <x v="2"/>
    <m/>
    <m/>
    <n v="0.25"/>
    <n v="112.75"/>
    <n v="112.75"/>
  </r>
  <r>
    <x v="1"/>
    <s v="hello@eatthis.today"/>
    <s v="Eatthis.today"/>
    <s v="c4bc19016b3ad747636d4322c7e0e9ed"/>
    <s v="Blogofpink.com 160x600"/>
    <x v="1"/>
    <n v="0"/>
    <n v="156.9"/>
    <n v="6.8308999999999997"/>
    <n v="424"/>
    <n v="106"/>
    <n v="4.3499999999999997E-2"/>
    <n v="2.0703690099999998"/>
    <n v="1.5"/>
    <n v="26304"/>
    <x v="3"/>
    <n v="0.27549147559999998"/>
    <x v="2"/>
    <m/>
    <m/>
    <n v="0.25"/>
    <n v="106"/>
    <n v="106"/>
  </r>
  <r>
    <x v="1"/>
    <s v="hello@eatthis.today"/>
    <s v="Eatthis.today"/>
    <s v="286ce83d21b4e584b51833541b5bbed8"/>
    <s v="Blogofpink.com #2 160x600"/>
    <x v="1"/>
    <n v="0"/>
    <n v="131.58519999999999"/>
    <n v="14.82"/>
    <n v="367"/>
    <n v="92"/>
    <n v="0.11260000000000001"/>
    <n v="0.82594756000000003"/>
    <n v="0.5"/>
    <n v="26304"/>
    <x v="3"/>
    <n v="0.39463469169999998"/>
    <x v="2"/>
    <m/>
    <m/>
    <n v="0.25"/>
    <n v="91.75"/>
    <n v="91.75"/>
  </r>
  <r>
    <x v="0"/>
    <s v="legendarylars@gmail.com"/>
    <s v="Legendary Speed (legendaryspeed.com)"/>
    <s v="## total ##"/>
    <m/>
    <x v="1"/>
    <n v="0.96436113000000001"/>
    <n v="2007.0023000000001"/>
    <n v="650.39059999999995"/>
    <n v="26290"/>
    <n v="6148"/>
    <n v="0.3241"/>
    <n v="1.3474186399999999"/>
    <n v="1"/>
    <n v="26290"/>
    <x v="0"/>
    <n v="0.25784016430000001"/>
    <x v="2"/>
    <m/>
    <m/>
    <s v=""/>
    <s v=""/>
    <n v="6280.6787046269119"/>
  </r>
  <r>
    <x v="1"/>
    <s v="legendarylars@gmail.com"/>
    <s v="Legendary Speed (legendaryspeed.com)"/>
    <s v="f5f7771c6ad437d56e5b319c6e35e3b7"/>
    <s v="Legendaryvideos.com #3 300x250"/>
    <x v="1"/>
    <n v="1"/>
    <n v="709.65890000000002"/>
    <n v="229.8604"/>
    <n v="9458"/>
    <n v="2246"/>
    <n v="0.32390000000000002"/>
    <n v="1.3715746099999999"/>
    <n v="1"/>
    <n v="26290"/>
    <x v="5"/>
    <n v="0.27091096879999998"/>
    <x v="2"/>
    <s v="Y"/>
    <m/>
    <n v="0.25"/>
    <n v="2364.5"/>
    <n v="2364.5"/>
  </r>
  <r>
    <x v="1"/>
    <s v="legendarylars@gmail.com"/>
    <s v="Legendary Speed (legendaryspeed.com)"/>
    <s v="75b4804fd299e7bbe98fe1dd009e7dd8"/>
    <s v="Legendaryvideos.com #2 300x250"/>
    <x v="1"/>
    <n v="1"/>
    <n v="696.17560000000003"/>
    <n v="232.11170000000001"/>
    <n v="8895"/>
    <n v="1923"/>
    <n v="0.33339999999999997"/>
    <n v="1.2774535300000001"/>
    <n v="1"/>
    <n v="26290"/>
    <x v="5"/>
    <n v="0.21719265930000001"/>
    <x v="706"/>
    <s v=""/>
    <m/>
    <n v="0.21719265931724699"/>
    <n v="1931.9287046269119"/>
    <n v="1931.9287046269119"/>
  </r>
  <r>
    <x v="1"/>
    <s v="legendarylars@gmail.com"/>
    <s v="Legendary Speed (legendaryspeed.com)"/>
    <s v="ad77beddcba8074aabae7c7beeb8b89e"/>
    <s v="Legendaryspeed.com #2 300x250"/>
    <x v="1"/>
    <n v="1"/>
    <n v="259.3546"/>
    <n v="82.953100000000006"/>
    <n v="3511"/>
    <n v="876"/>
    <n v="0.31979999999999997"/>
    <n v="1.41066782"/>
    <n v="1"/>
    <n v="26290"/>
    <x v="5"/>
    <n v="0.29111589230000001"/>
    <x v="2"/>
    <s v="Y"/>
    <m/>
    <n v="0.25"/>
    <n v="877.75"/>
    <n v="877.75"/>
  </r>
  <r>
    <x v="1"/>
    <s v="legendarylars@gmail.com"/>
    <s v="Legendary Speed (legendaryspeed.com)"/>
    <s v="ff186e1bbfe0e4ab8de883b3b05977bc"/>
    <s v="Legendaryspeed.com #3 300x250"/>
    <x v="1"/>
    <n v="1"/>
    <n v="261.9332"/>
    <n v="82.412599999999998"/>
    <n v="3489"/>
    <n v="871"/>
    <n v="0.31459999999999999"/>
    <n v="1.4113686599999999"/>
    <n v="1"/>
    <n v="26290"/>
    <x v="5"/>
    <n v="0.29146790109999998"/>
    <x v="2"/>
    <s v="Y"/>
    <m/>
    <n v="0.25"/>
    <n v="872.25"/>
    <n v="872.25"/>
  </r>
  <r>
    <x v="1"/>
    <s v="legendarylars@gmail.com"/>
    <s v="Legendary Speed (legendaryspeed.com)"/>
    <s v="59ba7ccdb2aa5057b49ed995fec07b31"/>
    <s v="Legendaryspeed.com 300x250"/>
    <x v="1"/>
    <n v="0"/>
    <n v="79.879900000000006"/>
    <n v="23.052900000000001"/>
    <n v="937"/>
    <n v="232"/>
    <n v="0.28860000000000002"/>
    <n v="1.35480263"/>
    <n v="1"/>
    <n v="26290"/>
    <x v="5"/>
    <n v="0.26188510440000001"/>
    <x v="2"/>
    <m/>
    <m/>
    <n v="0.25"/>
    <n v="234.25"/>
    <n v="234.25"/>
  </r>
  <r>
    <x v="0"/>
    <s v="style@glamorboutiques.com"/>
    <s v="Glamorboutiques.com"/>
    <s v="## total ##"/>
    <m/>
    <x v="1"/>
    <n v="1"/>
    <n v="10989.712100000001"/>
    <n v="675.51760000000002"/>
    <n v="25271"/>
    <n v="6314"/>
    <n v="6.1499999999999999E-2"/>
    <n v="1.24697722"/>
    <n v="0.71368299999999996"/>
    <n v="25271"/>
    <x v="0"/>
    <n v="0.42766957560000002"/>
    <x v="23"/>
    <m/>
    <m/>
    <s v=""/>
    <s v=""/>
    <n v="6317.74999999999"/>
  </r>
  <r>
    <x v="1"/>
    <s v="style@glamorboutiques.com"/>
    <s v="Glamorboutiques.com"/>
    <s v="128058e6192e40906c368156bcdd9114"/>
    <s v="Glamorboutiques.com 300x250"/>
    <x v="1"/>
    <n v="1"/>
    <n v="550.28560000000004"/>
    <n v="51.256799999999998"/>
    <n v="3031"/>
    <n v="758"/>
    <n v="9.3100000000000002E-2"/>
    <n v="1.9710955299999999"/>
    <n v="0.8"/>
    <n v="25271"/>
    <x v="3"/>
    <n v="0.59413433490000001"/>
    <x v="2"/>
    <s v="Y"/>
    <m/>
    <n v="0.25"/>
    <n v="757.75"/>
    <n v="757.75"/>
  </r>
  <r>
    <x v="1"/>
    <s v="style@glamorboutiques.com"/>
    <s v="Glamorboutiques.com"/>
    <s v="8c70b41bd4626ed5bdc175a47c7894f4"/>
    <s v="Comewatchthis.com 160x600"/>
    <x v="1"/>
    <n v="1"/>
    <n v="513.3605"/>
    <n v="60.482500000000002"/>
    <n v="2748"/>
    <n v="687"/>
    <n v="0.1178"/>
    <n v="1.51441161"/>
    <n v="1"/>
    <n v="25271"/>
    <x v="3"/>
    <n v="0.33967753839999998"/>
    <x v="2"/>
    <s v="Y"/>
    <m/>
    <n v="0.25"/>
    <n v="687"/>
    <n v="687"/>
  </r>
  <r>
    <x v="1"/>
    <s v="style@glamorboutiques.com"/>
    <s v="Glamorboutiques.com"/>
    <s v="51fe54918a5c2fc684e71826b59c28cc"/>
    <s v="Comewatchthis.com 728x90"/>
    <x v="1"/>
    <n v="1"/>
    <n v="517.6114"/>
    <n v="55.687100000000001"/>
    <n v="2569"/>
    <n v="642"/>
    <n v="0.1076"/>
    <n v="1.53754188"/>
    <n v="1"/>
    <n v="25271"/>
    <x v="3"/>
    <n v="0.34961121160000003"/>
    <x v="2"/>
    <s v="Y"/>
    <m/>
    <n v="0.25"/>
    <n v="642.25"/>
    <n v="642.25"/>
  </r>
  <r>
    <x v="1"/>
    <s v="style@glamorboutiques.com"/>
    <s v="Glamorboutiques.com"/>
    <s v="4e66ddec7a60974cc6a58f2b7bcf9c8e"/>
    <s v="Comewatchthis.com INT 300x250"/>
    <x v="1"/>
    <n v="1"/>
    <n v="1269.9101000000001"/>
    <n v="93.835899999999995"/>
    <n v="2550"/>
    <n v="638"/>
    <n v="7.3899999999999993E-2"/>
    <n v="0.90593924999999997"/>
    <n v="0.5"/>
    <n v="25271"/>
    <x v="3"/>
    <n v="0.4480866107"/>
    <x v="2"/>
    <s v="Y"/>
    <m/>
    <n v="0.25"/>
    <n v="637.5"/>
    <n v="637.5"/>
  </r>
  <r>
    <x v="1"/>
    <s v="style@glamorboutiques.com"/>
    <s v="Glamorboutiques.com"/>
    <s v="a16407de0084e85b2fe56264d13465b2"/>
    <s v="Comewatchthis.com 300x250"/>
    <x v="1"/>
    <n v="1"/>
    <n v="454.08460000000002"/>
    <n v="50.441000000000003"/>
    <n v="2515"/>
    <n v="629"/>
    <n v="0.1111"/>
    <n v="1.6617901500000001"/>
    <n v="1"/>
    <n v="25271"/>
    <x v="3"/>
    <n v="0.39823930369999999"/>
    <x v="23"/>
    <s v="Y"/>
    <m/>
    <n v="0.249999999999999"/>
    <n v="628.7499999999975"/>
    <n v="628.7499999999975"/>
  </r>
  <r>
    <x v="1"/>
    <s v="style@glamorboutiques.com"/>
    <s v="Glamorboutiques.com"/>
    <s v="47c8ed4a71a79ca5770d883e760dc52d"/>
    <s v="Glamorboutiques.com 160x600"/>
    <x v="1"/>
    <n v="1"/>
    <n v="768.49620000000004"/>
    <n v="53.890700000000002"/>
    <n v="2503"/>
    <n v="626"/>
    <n v="7.0099999999999996E-2"/>
    <n v="1.5483118"/>
    <n v="1"/>
    <n v="25271"/>
    <x v="3"/>
    <n v="0.35413525670000001"/>
    <x v="2"/>
    <s v="Y"/>
    <m/>
    <n v="0.25"/>
    <n v="625.75"/>
    <n v="625.75"/>
  </r>
  <r>
    <x v="1"/>
    <s v="style@glamorboutiques.com"/>
    <s v="Glamorboutiques.com"/>
    <s v="8521bd2fe36575ab649af1da30b80c65"/>
    <s v="Comewatchthis.com INT 728x90"/>
    <x v="1"/>
    <n v="1"/>
    <n v="1504.8077000000001"/>
    <n v="82.465100000000007"/>
    <n v="2448"/>
    <n v="612"/>
    <n v="5.4800000000000001E-2"/>
    <n v="0.98947658000000005"/>
    <n v="0.5"/>
    <n v="25271"/>
    <x v="3"/>
    <n v="0.49468233179999999"/>
    <x v="2"/>
    <s v="Y"/>
    <m/>
    <n v="0.25"/>
    <n v="612"/>
    <n v="612"/>
  </r>
  <r>
    <x v="1"/>
    <s v="style@glamorboutiques.com"/>
    <s v="Glamorboutiques.com"/>
    <s v="2df1c9493daf1aa681a23f1fbb3952f7"/>
    <s v="Glamorboutiques.com 728x90"/>
    <x v="1"/>
    <n v="1"/>
    <n v="733.32309999999995"/>
    <n v="37.437199999999997"/>
    <n v="1698"/>
    <n v="421"/>
    <n v="5.11E-2"/>
    <n v="1.5115742400000001"/>
    <n v="1"/>
    <n v="25271"/>
    <x v="3"/>
    <n v="0.33843804929999999"/>
    <x v="23"/>
    <s v="Y"/>
    <m/>
    <n v="0.249999999999999"/>
    <n v="424.49999999999829"/>
    <n v="424.49999999999829"/>
  </r>
  <r>
    <x v="1"/>
    <s v="style@glamorboutiques.com"/>
    <s v="Glamorboutiques.com"/>
    <s v="bbf8de6266791f2f8a3c20ccfff64b72"/>
    <s v="Comewatchthis.com INT 160x600"/>
    <x v="1"/>
    <n v="1"/>
    <n v="1316.9260999999999"/>
    <n v="57.577399999999997"/>
    <n v="1685"/>
    <n v="421"/>
    <n v="4.3700000000000003E-2"/>
    <n v="0.97522045000000002"/>
    <n v="0.5"/>
    <n v="25271"/>
    <x v="3"/>
    <n v="0.4872954102"/>
    <x v="23"/>
    <s v="Y"/>
    <m/>
    <n v="0.249999999999999"/>
    <n v="421.24999999999829"/>
    <n v="421.24999999999829"/>
  </r>
  <r>
    <x v="1"/>
    <s v="style@glamorboutiques.com"/>
    <s v="Glamorboutiques.com"/>
    <s v="530733c97f062f36112f97a1c99d4be9"/>
    <s v="Glamorboutiques.com INT 300x250"/>
    <x v="1"/>
    <n v="1"/>
    <n v="1075.0476000000001"/>
    <n v="67.8155"/>
    <n v="1626"/>
    <n v="407"/>
    <n v="6.3100000000000003E-2"/>
    <n v="0.79943765"/>
    <n v="0.5"/>
    <n v="25271"/>
    <x v="3"/>
    <n v="0.3745603589"/>
    <x v="23"/>
    <s v="Y"/>
    <m/>
    <n v="0.249999999999999"/>
    <n v="406.49999999999835"/>
    <n v="406.49999999999835"/>
  </r>
  <r>
    <x v="1"/>
    <s v="style@glamorboutiques.com"/>
    <s v="Glamorboutiques.com"/>
    <s v="fb013941efad6a390cb9ef4a905f3604"/>
    <s v="Glamorboutiques.com INT 728x90"/>
    <x v="1"/>
    <n v="1"/>
    <n v="1250.6208999999999"/>
    <n v="46.206699999999998"/>
    <n v="1333"/>
    <n v="333"/>
    <n v="3.6900000000000002E-2"/>
    <n v="0.96163158000000004"/>
    <n v="0.5"/>
    <n v="25271"/>
    <x v="3"/>
    <n v="0.48005035419999997"/>
    <x v="23"/>
    <s v="Y"/>
    <m/>
    <n v="0.249999999999999"/>
    <n v="333.24999999999869"/>
    <n v="333.24999999999869"/>
  </r>
  <r>
    <x v="1"/>
    <s v="style@glamorboutiques.com"/>
    <s v="Glamorboutiques.com"/>
    <s v="cc6028b55210f5832924c65d129c6356"/>
    <s v="Glamorboutiques.com INT 160x600"/>
    <x v="1"/>
    <n v="1"/>
    <n v="1035.2381"/>
    <n v="18.421600000000002"/>
    <n v="565"/>
    <n v="141"/>
    <n v="1.78E-2"/>
    <n v="1.02322811"/>
    <n v="0.5"/>
    <n v="25271"/>
    <x v="3"/>
    <n v="0.51135040789999997"/>
    <x v="23"/>
    <s v="Y"/>
    <m/>
    <n v="0.249999999999999"/>
    <n v="141.24999999999943"/>
    <n v="141.24999999999943"/>
  </r>
  <r>
    <x v="0"/>
    <s v="daniel@inquisitr.com"/>
    <s v="Inquisitr.com"/>
    <s v="## total ##"/>
    <m/>
    <x v="59"/>
    <n v="0.97921729000000002"/>
    <n v="4402.6626999999999"/>
    <n v="1314.5210999999999"/>
    <n v="24685"/>
    <n v="5802"/>
    <n v="0.29859999999999998"/>
    <n v="0.62595202999999999"/>
    <n v="0.39603300000000002"/>
    <n v="24685"/>
    <x v="0"/>
    <n v="0.3673109443"/>
    <x v="707"/>
    <m/>
    <m/>
    <s v=""/>
    <s v=""/>
    <n v="5897.553445006859"/>
  </r>
  <r>
    <x v="1"/>
    <s v="daniel@inquisitr.com"/>
    <s v="Inquisitr.com"/>
    <s v="717b7f2bc38049bebe4678acc0729395"/>
    <s v="New_IQ_KOM_C_MOB_BTF5_300x250"/>
    <x v="9"/>
    <n v="1"/>
    <n v="455.44580000000002"/>
    <n v="112.8813"/>
    <n v="4547"/>
    <n v="1109"/>
    <n v="0.24779999999999999"/>
    <n v="1.34283982"/>
    <n v="1"/>
    <n v="24685"/>
    <x v="3"/>
    <n v="0.255309544"/>
    <x v="708"/>
    <s v=""/>
    <m/>
    <n v="0.255309544022715"/>
    <n v="1160.892496671285"/>
    <n v="1160.892496671285"/>
  </r>
  <r>
    <x v="1"/>
    <s v="daniel@inquisitr.com"/>
    <s v="Inquisitr.com"/>
    <s v="d63135fe9a88fddc2ef223b5d3b5bd5a"/>
    <s v="New_IQ_KOM_C_MOB_BTF3_ 300x250"/>
    <x v="1"/>
    <n v="1"/>
    <n v="426.46039999999999"/>
    <n v="149.1078"/>
    <n v="3102"/>
    <n v="735"/>
    <n v="0.34960000000000002"/>
    <n v="0.69349421"/>
    <n v="0.5"/>
    <n v="24685"/>
    <x v="5"/>
    <n v="0.27901344459999999"/>
    <x v="23"/>
    <s v="Y"/>
    <m/>
    <n v="0.249999999999999"/>
    <n v="775.49999999999693"/>
    <n v="775.49999999999693"/>
  </r>
  <r>
    <x v="1"/>
    <s v="daniel@inquisitr.com"/>
    <s v="Inquisitr.com"/>
    <s v="08050f0ec22de78e21b9fed08c02b115"/>
    <s v="New_IQ_KOM_C_BTF_ 728x90"/>
    <x v="1"/>
    <n v="1"/>
    <n v="196.6592"/>
    <n v="62.369100000000003"/>
    <n v="1975"/>
    <n v="494"/>
    <n v="0.31709999999999999"/>
    <n v="1.05547787"/>
    <n v="0.7"/>
    <n v="24685"/>
    <x v="3"/>
    <n v="0.33679329479999998"/>
    <x v="2"/>
    <s v="Y"/>
    <m/>
    <n v="0.25"/>
    <n v="493.75"/>
    <n v="493.75"/>
  </r>
  <r>
    <x v="1"/>
    <s v="daniel@inquisitr.com"/>
    <s v="Inquisitr.com"/>
    <s v="53068b21a0704d24223644f0d930af48"/>
    <s v="PB_KOM_IQ_C_MOB_BTF4_ 300x250"/>
    <x v="9"/>
    <n v="1"/>
    <n v="223.23740000000001"/>
    <n v="138.02789999999999"/>
    <n v="1628"/>
    <n v="488"/>
    <n v="0.61829999999999996"/>
    <n v="0.39305793"/>
    <n v="0.1"/>
    <n v="24685"/>
    <x v="3"/>
    <n v="0.74558457359999997"/>
    <x v="21"/>
    <s v="Y"/>
    <m/>
    <n v="0.3"/>
    <n v="488.4"/>
    <n v="488.4"/>
  </r>
  <r>
    <x v="1"/>
    <s v="daniel@inquisitr.com"/>
    <s v="Inquisitr.com"/>
    <s v="4a176ee86d8eef875953de8bfbd7f064"/>
    <s v="New_IQ_KOM_C_MOB_BTF4_300x250"/>
    <x v="12"/>
    <n v="1"/>
    <n v="223.2663"/>
    <n v="50.340899999999998"/>
    <n v="1441"/>
    <n v="384"/>
    <n v="0.22550000000000001"/>
    <n v="0.95406365000000004"/>
    <n v="0.7"/>
    <n v="24685"/>
    <x v="3"/>
    <n v="0.26629633060000002"/>
    <x v="709"/>
    <s v=""/>
    <m/>
    <n v="0.26629633061237601"/>
    <n v="383.73301241243382"/>
    <n v="383.73301241243382"/>
  </r>
  <r>
    <x v="1"/>
    <s v="daniel@inquisitr.com"/>
    <s v="Inquisitr.com"/>
    <s v="75379a382b62dcdb5b938574bf2c788d"/>
    <s v="New_IQ_KOM_C_MOB_In_Content_ 300x250"/>
    <x v="7"/>
    <n v="1"/>
    <n v="233.87440000000001"/>
    <n v="37.1541"/>
    <n v="1352"/>
    <n v="68"/>
    <n v="0.15890000000000001"/>
    <n v="1.21256082"/>
    <n v="1"/>
    <n v="24685"/>
    <x v="1"/>
    <n v="0.17529910169999999"/>
    <x v="12"/>
    <s v="Y"/>
    <m/>
    <n v="4.9999999999999899E-2"/>
    <n v="67.599999999999866"/>
    <n v="67.599999999999866"/>
  </r>
  <r>
    <x v="1"/>
    <s v="daniel@inquisitr.com"/>
    <s v="Inquisitr.com"/>
    <s v="33cb54f23bef9f0f3f22c03e931b5faa"/>
    <s v="PB_KOM_IQ_C_MOB_BTF5_300x250"/>
    <x v="9"/>
    <n v="1"/>
    <n v="227.4639"/>
    <n v="133.73140000000001"/>
    <n v="1278"/>
    <n v="383"/>
    <n v="0.58789999999999998"/>
    <n v="0.31849992999999999"/>
    <n v="0.1"/>
    <n v="24685"/>
    <x v="3"/>
    <n v="0.68602818369999996"/>
    <x v="21"/>
    <s v="Y"/>
    <m/>
    <n v="0.3"/>
    <n v="383.4"/>
    <n v="383.4"/>
  </r>
  <r>
    <x v="1"/>
    <s v="daniel@inquisitr.com"/>
    <s v="Inquisitr.com"/>
    <s v="78ab233309dc385d84b1824874ac13e2"/>
    <s v="New_IQ_KOM_C_BTF2_ 300x250"/>
    <x v="1"/>
    <n v="1"/>
    <n v="204.22919999999999"/>
    <n v="27.069900000000001"/>
    <n v="1156"/>
    <n v="289"/>
    <n v="0.13250000000000001"/>
    <n v="1.4236723499999999"/>
    <n v="0.75"/>
    <n v="24685"/>
    <x v="5"/>
    <n v="0.47319339329999999"/>
    <x v="2"/>
    <s v="Y"/>
    <m/>
    <n v="0.25"/>
    <n v="289"/>
    <n v="289"/>
  </r>
  <r>
    <x v="1"/>
    <s v="daniel@inquisitr.com"/>
    <s v="Inquisitr.com"/>
    <s v="e3ea36ad59e09cb85600fb449a810423"/>
    <s v="New_IQ_KOM_C_MOB_ 320x50"/>
    <x v="7"/>
    <n v="1"/>
    <n v="293.06439999999998"/>
    <n v="41.456800000000001"/>
    <n v="1116"/>
    <n v="56"/>
    <n v="0.14149999999999999"/>
    <n v="0.89692123000000001"/>
    <n v="0.8"/>
    <n v="24685"/>
    <x v="1"/>
    <n v="0.1080599176"/>
    <x v="12"/>
    <s v="Y"/>
    <m/>
    <n v="4.9999999999999899E-2"/>
    <n v="55.799999999999883"/>
    <n v="55.799999999999883"/>
  </r>
  <r>
    <x v="1"/>
    <s v="daniel@inquisitr.com"/>
    <s v="Inquisitr.com"/>
    <s v="821c5ab5a662a45b2ff9b32555e138ca"/>
    <s v="New_IQ_KOM_C_MOB_BTF2_ 300x250"/>
    <x v="5"/>
    <n v="1"/>
    <n v="255.3623"/>
    <n v="51.588999999999999"/>
    <n v="1075"/>
    <n v="142"/>
    <n v="0.20200000000000001"/>
    <n v="0.69457899000000001"/>
    <n v="0.6"/>
    <n v="24685"/>
    <x v="5"/>
    <n v="0.1361673686"/>
    <x v="710"/>
    <s v=""/>
    <m/>
    <n v="0.13616736857401901"/>
    <n v="146.37992121707043"/>
    <n v="146.37992121707043"/>
  </r>
  <r>
    <x v="1"/>
    <s v="daniel@inquisitr.com"/>
    <s v="Inquisitr.com"/>
    <s v="fed7e1ecb321991dea176156e264d810"/>
    <s v="New_IQ_KOM_C_BTF_ 300x250"/>
    <x v="12"/>
    <n v="1"/>
    <n v="209.1962"/>
    <n v="26.575900000000001"/>
    <n v="1034"/>
    <n v="362"/>
    <n v="0.127"/>
    <n v="1.2973273299999999"/>
    <n v="0.75"/>
    <n v="24685"/>
    <x v="3"/>
    <n v="0.4218883853"/>
    <x v="68"/>
    <s v="Y"/>
    <m/>
    <n v="0.35"/>
    <n v="361.9"/>
    <n v="361.9"/>
  </r>
  <r>
    <x v="1"/>
    <s v="daniel@inquisitr.com"/>
    <s v="Inquisitr.com"/>
    <s v="139affc1ae629092a7d9acd36557429f"/>
    <s v="PB_KOM_IQ_C_MOB_320x50"/>
    <x v="1"/>
    <n v="1"/>
    <n v="165.79069999999999"/>
    <n v="124.7084"/>
    <n v="954"/>
    <n v="237"/>
    <n v="0.75219999999999998"/>
    <n v="0.2550655"/>
    <n v="0.15"/>
    <n v="24685"/>
    <x v="3"/>
    <n v="0.41191577260000001"/>
    <x v="23"/>
    <s v="Y"/>
    <m/>
    <n v="0.249999999999999"/>
    <n v="238.49999999999903"/>
    <n v="238.49999999999903"/>
  </r>
  <r>
    <x v="1"/>
    <s v="daniel@inquisitr.com"/>
    <s v="Inquisitr.com"/>
    <s v="f377d5448539a9a4760ca49df50da92d"/>
    <s v="PB_KOM_IQ_C_MOB_BTF3_300x250"/>
    <x v="9"/>
    <n v="1"/>
    <n v="140.92140000000001"/>
    <n v="123.3904"/>
    <n v="937"/>
    <n v="281"/>
    <n v="0.87560000000000004"/>
    <n v="0.25325048"/>
    <n v="0.1"/>
    <n v="24685"/>
    <x v="3"/>
    <n v="0.60513402159999996"/>
    <x v="25"/>
    <s v="Y"/>
    <m/>
    <n v="0.29999999999999899"/>
    <n v="281.09999999999906"/>
    <n v="281.09999999999906"/>
  </r>
  <r>
    <x v="1"/>
    <s v="daniel@inquisitr.com"/>
    <s v="Inquisitr.com"/>
    <s v="2d86c966ba1936316f5c2f46086a10ca"/>
    <s v="PB_KOM_IQ_C_MOB_BTF2_300x250"/>
    <x v="12"/>
    <n v="1"/>
    <n v="99.144099999999995"/>
    <n v="69.881500000000003"/>
    <n v="448"/>
    <n v="157"/>
    <n v="0.70479999999999998"/>
    <n v="0.21387890000000001"/>
    <n v="0.1"/>
    <n v="24685"/>
    <x v="5"/>
    <n v="0.53244570400000002"/>
    <x v="68"/>
    <s v="Y"/>
    <m/>
    <n v="0.35"/>
    <n v="156.79999999999998"/>
    <n v="156.79999999999998"/>
  </r>
  <r>
    <x v="1"/>
    <s v="daniel@inquisitr.com"/>
    <s v="Inquisitr.com"/>
    <s v="b099e27c6d929509f67c5a04cca99000"/>
    <s v="New_IQ_KOM_C_ATF_ 728x90"/>
    <x v="1"/>
    <n v="1"/>
    <n v="274.29899999999998"/>
    <n v="9.9420999999999999"/>
    <n v="417"/>
    <n v="104"/>
    <n v="3.6200000000000003E-2"/>
    <n v="1.39811551"/>
    <n v="0.8"/>
    <n v="24685"/>
    <x v="3"/>
    <n v="0.42780121300000001"/>
    <x v="2"/>
    <s v="Y"/>
    <m/>
    <n v="0.25"/>
    <n v="104.25"/>
    <n v="104.25"/>
  </r>
  <r>
    <x v="1"/>
    <s v="daniel@inquisitr.com"/>
    <s v="Inquisitr.com"/>
    <s v="f183f58e25d694c9aa1f9201ca79a3c2"/>
    <s v="PB_KOM_IQ_C_BTF_ 728x90"/>
    <x v="12"/>
    <n v="1"/>
    <n v="83.739000000000004"/>
    <n v="35.687399999999997"/>
    <n v="386"/>
    <n v="135"/>
    <n v="0.42620000000000002"/>
    <n v="0.36007509999999998"/>
    <n v="0.1"/>
    <n v="24685"/>
    <x v="3"/>
    <n v="0.72228015509999999"/>
    <x v="68"/>
    <s v="Y"/>
    <m/>
    <n v="0.35"/>
    <n v="135.1"/>
    <n v="135.1"/>
  </r>
  <r>
    <x v="1"/>
    <s v="daniel@inquisitr.com"/>
    <s v="Inquisitr.com"/>
    <s v="a047ac266733c50f88043e246bb563c7"/>
    <s v="PB_KOM_IQ_C_MOB_In_Content_300x250"/>
    <x v="6"/>
    <n v="1"/>
    <n v="96.114099999999993"/>
    <n v="49.836599999999997"/>
    <n v="381"/>
    <n v="34"/>
    <n v="0.51849999999999996"/>
    <n v="0.25485830999999998"/>
    <n v="0.15"/>
    <n v="24685"/>
    <x v="1"/>
    <n v="0.41143766900000001"/>
    <x v="27"/>
    <s v="Y"/>
    <m/>
    <n v="0.1"/>
    <n v="38.1"/>
    <n v="38.1"/>
  </r>
  <r>
    <x v="1"/>
    <s v="daniel@inquisitr.com"/>
    <s v="Inquisitr.com"/>
    <s v="368e0fcccc64b410342fa97219042791"/>
    <s v="New_IQ_KOM_C_ATF_ 300x250"/>
    <x v="10"/>
    <n v="1"/>
    <n v="234.1962"/>
    <n v="5.3765000000000001"/>
    <n v="260"/>
    <n v="39"/>
    <n v="2.3E-2"/>
    <n v="1.61008489"/>
    <n v="1"/>
    <n v="24685"/>
    <x v="5"/>
    <n v="0.37891473660000002"/>
    <x v="17"/>
    <s v="Y"/>
    <m/>
    <n v="0.15"/>
    <n v="39"/>
    <n v="39"/>
  </r>
  <r>
    <x v="1"/>
    <s v="daniel@inquisitr.com"/>
    <s v="Inquisitr.com"/>
    <s v="9e5c7560de20f485c9fbcce2bb2d1eeb"/>
    <s v="New_IQ_KOM_C_MOB_In_Content_2_300x250"/>
    <x v="1"/>
    <n v="1"/>
    <n v="95.994799999999998"/>
    <n v="5.3166000000000002"/>
    <n v="203"/>
    <n v="43"/>
    <n v="5.5399999999999998E-2"/>
    <n v="1.2708673699999999"/>
    <n v="1"/>
    <n v="24685"/>
    <x v="3"/>
    <n v="0.21313582789999999"/>
    <x v="711"/>
    <s v=""/>
    <m/>
    <n v="0.21313582794534899"/>
    <n v="43.266573072905842"/>
    <n v="43.266573072905842"/>
  </r>
  <r>
    <x v="1"/>
    <s v="daniel@inquisitr.com"/>
    <s v="Inquisitr.com"/>
    <s v="03932d66637d396843a00d741fd3808c"/>
    <s v="PB_KOM_IQ_C_BTF2_ 300x250"/>
    <x v="5"/>
    <n v="1"/>
    <n v="42.585999999999999"/>
    <n v="18.686599999999999"/>
    <n v="200"/>
    <n v="40"/>
    <n v="0.43880000000000002"/>
    <n v="0.35639075999999997"/>
    <n v="0.15"/>
    <n v="24685"/>
    <x v="5"/>
    <n v="0.57911366949999998"/>
    <x v="46"/>
    <s v="Y"/>
    <m/>
    <n v="0.2"/>
    <n v="40"/>
    <n v="40"/>
  </r>
  <r>
    <x v="1"/>
    <s v="daniel@inquisitr.com"/>
    <s v="Inquisitr.com"/>
    <s v="cdfbdfc30d3ea59e55587d2ba49710a5"/>
    <s v="PB_KOM_IQ_C_MOB_In_Content_2_300x250"/>
    <x v="9"/>
    <n v="1"/>
    <n v="59.631399999999999"/>
    <n v="5.0991"/>
    <n v="181"/>
    <n v="54"/>
    <n v="8.5500000000000007E-2"/>
    <n v="1.1802557899999999"/>
    <n v="0.7"/>
    <n v="24685"/>
    <x v="3"/>
    <n v="0.40690822389999998"/>
    <x v="25"/>
    <s v="Y"/>
    <m/>
    <n v="0.29999999999999899"/>
    <n v="54.29999999999982"/>
    <n v="54.29999999999982"/>
  </r>
  <r>
    <x v="1"/>
    <s v="daniel@inquisitr.com"/>
    <s v="Inquisitr.com"/>
    <s v="2d3a4cc3c67dca2c600782323af297e3"/>
    <s v="PB_KOM_IQ_C_ATF_ 728x90"/>
    <x v="9"/>
    <n v="1"/>
    <n v="38.553899999999999"/>
    <n v="8.2569999999999997"/>
    <n v="102"/>
    <n v="31"/>
    <n v="0.2142"/>
    <n v="0.41238775999999999"/>
    <n v="0.25"/>
    <n v="24685"/>
    <x v="3"/>
    <n v="0.39377443820000002"/>
    <x v="21"/>
    <s v="Y"/>
    <m/>
    <n v="0.3"/>
    <n v="30.599999999999998"/>
    <n v="30.599999999999998"/>
  </r>
  <r>
    <x v="1"/>
    <s v="daniel@inquisitr.com"/>
    <s v="Inquisitr.com"/>
    <s v="4216f0169b4e7d7dd7ac05271ed1f36b"/>
    <s v="QT_T1_C_BTF2_KOM 300x250"/>
    <x v="9"/>
    <n v="0"/>
    <n v="11.219200000000001"/>
    <n v="3.4232"/>
    <n v="87"/>
    <n v="26"/>
    <n v="0.30509999999999998"/>
    <n v="0.84760563"/>
    <n v="0.5"/>
    <n v="24685"/>
    <x v="3"/>
    <n v="0.41010302430000001"/>
    <x v="21"/>
    <m/>
    <m/>
    <n v="0.3"/>
    <n v="26.099999999999998"/>
    <n v="26.099999999999998"/>
  </r>
  <r>
    <x v="1"/>
    <s v="daniel@inquisitr.com"/>
    <s v="Inquisitr.com"/>
    <s v="6d9fd31416f324bd3f047b470282306f"/>
    <s v="QT_T1_C_BTF1_KOM 300x250"/>
    <x v="9"/>
    <n v="0"/>
    <n v="14.875500000000001"/>
    <n v="3.3496000000000001"/>
    <n v="85"/>
    <n v="26"/>
    <n v="0.22520000000000001"/>
    <n v="0.84652735000000001"/>
    <n v="0.5"/>
    <n v="24685"/>
    <x v="3"/>
    <n v="0.40935162819999998"/>
    <x v="21"/>
    <m/>
    <m/>
    <n v="0.3"/>
    <n v="25.5"/>
    <n v="25.5"/>
  </r>
  <r>
    <x v="1"/>
    <s v="daniel@inquisitr.com"/>
    <s v="Inquisitr.com"/>
    <s v="ca63b0d8bb8d811c0a386065e9008615"/>
    <s v="PB_KOM_IQ_C_ATF_300x250"/>
    <x v="9"/>
    <n v="0"/>
    <n v="24.687899999999999"/>
    <n v="4.1277999999999997"/>
    <n v="54"/>
    <n v="16"/>
    <n v="0.16719999999999999"/>
    <n v="0.43458098000000001"/>
    <n v="0.25"/>
    <n v="24685"/>
    <x v="3"/>
    <n v="0.42473321650000001"/>
    <x v="21"/>
    <m/>
    <m/>
    <n v="0.3"/>
    <n v="16.2"/>
    <n v="16.2"/>
  </r>
  <r>
    <x v="1"/>
    <s v="daniel@inquisitr.com"/>
    <s v="Inquisitr.com"/>
    <s v="e26ddac6e5246f8424bbefde4e59540e"/>
    <s v="QT_T1_H_BTF4_KOM 300x250"/>
    <x v="9"/>
    <n v="0"/>
    <n v="11.9116"/>
    <n v="2.0739999999999998"/>
    <n v="52"/>
    <n v="16"/>
    <n v="0.1741"/>
    <n v="0.83415760000000005"/>
    <n v="0.5"/>
    <n v="24685"/>
    <x v="3"/>
    <n v="0.40059288370000001"/>
    <x v="21"/>
    <m/>
    <m/>
    <n v="0.3"/>
    <n v="15.6"/>
    <n v="15.6"/>
  </r>
  <r>
    <x v="1"/>
    <s v="daniel@inquisitr.com"/>
    <s v="Inquisitr.com"/>
    <s v="e4193627f2ffb9e0a0e25a45e27b2dc9"/>
    <s v="New_IQ_KOM_Sticky_Footer_728x90"/>
    <x v="9"/>
    <n v="0"/>
    <n v="8.4696999999999996"/>
    <n v="5.9889000000000001"/>
    <n v="51"/>
    <n v="15"/>
    <n v="0.70709999999999995"/>
    <n v="0.28626990000000002"/>
    <n v="0.01"/>
    <n v="24685"/>
    <x v="3"/>
    <n v="0.96506793099999999"/>
    <x v="25"/>
    <m/>
    <m/>
    <n v="0.29999999999999899"/>
    <n v="15.299999999999949"/>
    <n v="15.299999999999949"/>
  </r>
  <r>
    <x v="1"/>
    <s v="daniel@inquisitr.com"/>
    <s v="Inquisitr.com"/>
    <s v="4eb156ccb98a4b414bf1c8d12d4b179f"/>
    <s v="QT_T1_H_BTF3_KOM 300x250"/>
    <x v="9"/>
    <n v="0"/>
    <n v="9.8184000000000005"/>
    <n v="1.3209"/>
    <n v="33"/>
    <n v="10"/>
    <n v="0.13450000000000001"/>
    <n v="0.83593446000000005"/>
    <n v="0.5"/>
    <n v="24685"/>
    <x v="3"/>
    <n v="0.40186698240000002"/>
    <x v="21"/>
    <m/>
    <m/>
    <n v="0.3"/>
    <n v="9.9"/>
    <n v="9.9"/>
  </r>
  <r>
    <x v="1"/>
    <s v="daniel@inquisitr.com"/>
    <s v="Inquisitr.com"/>
    <s v="18c68a202c78e7d9999100f8abac34c7"/>
    <s v="New_IQ_KOM_HP_MOB_BTF2_ 300x250"/>
    <x v="10"/>
    <n v="0"/>
    <n v="3.9813999999999998"/>
    <n v="0.5292"/>
    <n v="18"/>
    <n v="3"/>
    <n v="0.13289999999999999"/>
    <n v="1.1157781099999999"/>
    <n v="0.8"/>
    <n v="24685"/>
    <x v="2"/>
    <n v="0.28301156430000002"/>
    <x v="17"/>
    <m/>
    <m/>
    <n v="0.15"/>
    <n v="2.6999999999999997"/>
    <n v="2.6999999999999997"/>
  </r>
  <r>
    <x v="1"/>
    <s v="daniel@inquisitr.com"/>
    <s v="Inquisitr.com"/>
    <s v="3c8e477f7a98402a588fd5551ccabcff"/>
    <s v="New_IQ_KOM_HP_BTF_ 728x90"/>
    <x v="1"/>
    <n v="0"/>
    <n v="1.9988999999999999"/>
    <n v="0.3453"/>
    <n v="14"/>
    <n v="3"/>
    <n v="0.17269999999999999"/>
    <n v="1.31226727"/>
    <n v="1"/>
    <n v="24685"/>
    <x v="3"/>
    <n v="0.2379601167"/>
    <x v="712"/>
    <m/>
    <m/>
    <n v="0.23796011665484301"/>
    <n v="3.3314416331678021"/>
    <n v="3.3314416331678021"/>
  </r>
  <r>
    <x v="1"/>
    <s v="daniel@inquisitr.com"/>
    <s v="Inquisitr.com"/>
    <s v="1c36189d534fac9b57208103bffe2b23"/>
    <s v="QT_T2_C_BTF1_KOM 300x250"/>
    <x v="1"/>
    <n v="0"/>
    <n v="4.9489000000000001"/>
    <n v="1.3298000000000001"/>
    <n v="12"/>
    <n v="3"/>
    <n v="0.26869999999999999"/>
    <n v="0.29840467999999998"/>
    <n v="0.1"/>
    <n v="24685"/>
    <x v="3"/>
    <n v="0.66488461679999999"/>
    <x v="2"/>
    <m/>
    <m/>
    <n v="0.25"/>
    <n v="3"/>
    <n v="3"/>
  </r>
  <r>
    <x v="1"/>
    <s v="daniel@inquisitr.com"/>
    <s v="Inquisitr.com"/>
    <s v="8a97ff75214bbc2c4132ab60ed069a20"/>
    <s v="New_IQ_KOM_HP_ATF_ 728x90"/>
    <x v="6"/>
    <n v="0"/>
    <n v="2.0461"/>
    <n v="0.21859999999999999"/>
    <n v="12"/>
    <n v="1"/>
    <n v="0.1069"/>
    <n v="1.8315256499999999"/>
    <n v="1.5"/>
    <n v="24685"/>
    <x v="3"/>
    <n v="0.1810106487"/>
    <x v="10"/>
    <m/>
    <m/>
    <n v="9.9999999999999895E-2"/>
    <n v="1.1999999999999988"/>
    <n v="1.1999999999999988"/>
  </r>
  <r>
    <x v="1"/>
    <s v="daniel@inquisitr.com"/>
    <s v="Inquisitr.com"/>
    <s v="caf5887a8fa6ec598d061ad42fca7bea"/>
    <s v="QT_T2_C_BTF2_KOM 300x250"/>
    <x v="1"/>
    <n v="0"/>
    <n v="5.0625"/>
    <n v="1.3744000000000001"/>
    <n v="12"/>
    <n v="3"/>
    <n v="0.27150000000000002"/>
    <n v="0.29989085999999998"/>
    <n v="0.1"/>
    <n v="24685"/>
    <x v="3"/>
    <n v="0.66654535999999998"/>
    <x v="2"/>
    <m/>
    <m/>
    <n v="0.25"/>
    <n v="3"/>
    <n v="3"/>
  </r>
  <r>
    <x v="1"/>
    <s v="daniel@inquisitr.com"/>
    <s v="Inquisitr.com"/>
    <s v="56e73dafc96afd2f8d5de262c903a2a0"/>
    <s v="New_IQ_KOM_HP_BTF2_ 300x600"/>
    <x v="6"/>
    <n v="0"/>
    <n v="2.0680999999999998"/>
    <n v="0.2792"/>
    <n v="11"/>
    <n v="1"/>
    <n v="0.13500000000000001"/>
    <n v="1.3419800500000001"/>
    <n v="1"/>
    <n v="24685"/>
    <x v="5"/>
    <n v="0.2548324374"/>
    <x v="10"/>
    <m/>
    <m/>
    <n v="9.9999999999999895E-2"/>
    <n v="1.0999999999999988"/>
    <n v="1.0999999999999988"/>
  </r>
  <r>
    <x v="1"/>
    <s v="daniel@inquisitr.com"/>
    <s v="Inquisitr.com"/>
    <s v="a3217d2c34e793436ca994211dd46544"/>
    <s v="New_IQ_KOM_HP_MOB_BTF_ 300x250"/>
    <x v="10"/>
    <n v="0"/>
    <n v="3.8740999999999999"/>
    <n v="0.30180000000000001"/>
    <n v="11"/>
    <n v="2"/>
    <n v="7.7899999999999997E-2"/>
    <n v="1.26463905"/>
    <n v="1"/>
    <n v="24685"/>
    <x v="2"/>
    <n v="0.20926054159999999"/>
    <x v="17"/>
    <m/>
    <m/>
    <n v="0.15"/>
    <n v="1.65"/>
    <n v="1.65"/>
  </r>
  <r>
    <x v="1"/>
    <s v="daniel@inquisitr.com"/>
    <s v="Inquisitr.com"/>
    <s v="bfb4c65b82577315b216e2617f46a475"/>
    <s v="New_IQ_KOM_HP_MOB_ATF_ 300x250"/>
    <x v="10"/>
    <n v="0"/>
    <n v="2.9777"/>
    <n v="0.2344"/>
    <n v="10"/>
    <n v="1"/>
    <n v="7.8700000000000006E-2"/>
    <n v="1.38062157"/>
    <n v="1.1499999999999999"/>
    <n v="24685"/>
    <x v="5"/>
    <n v="0.16704184320000001"/>
    <x v="17"/>
    <m/>
    <m/>
    <n v="0.15"/>
    <n v="1.5"/>
    <n v="1.5"/>
  </r>
  <r>
    <x v="1"/>
    <s v="daniel@inquisitr.com"/>
    <s v="Inquisitr.com"/>
    <s v="ac67200a8065c83e43b694d60561d372"/>
    <s v="New_IQ_KOM_HP_BTF1_ 300x600"/>
    <x v="6"/>
    <n v="0"/>
    <n v="2.0017999999999998"/>
    <n v="0.20660000000000001"/>
    <n v="9"/>
    <n v="1"/>
    <n v="0.1032"/>
    <n v="1.5166320900000001"/>
    <n v="1.1499999999999999"/>
    <n v="24685"/>
    <x v="5"/>
    <n v="0.24174095440000001"/>
    <x v="27"/>
    <m/>
    <m/>
    <n v="0.1"/>
    <n v="0.9"/>
    <n v="0.9"/>
  </r>
  <r>
    <x v="1"/>
    <s v="daniel@inquisitr.com"/>
    <s v="Inquisitr.com"/>
    <s v="0b596fe0d80921f8f64cf33aaf2c40f2"/>
    <s v="PB_KOM_IQ_HP_MOB_ATF_300x250"/>
    <x v="1"/>
    <n v="0"/>
    <n v="1.5529999999999999"/>
    <n v="0.67179999999999995"/>
    <n v="8"/>
    <n v="2"/>
    <n v="0.43259999999999998"/>
    <n v="0.39416267999999999"/>
    <n v="0.2"/>
    <n v="24685"/>
    <x v="5"/>
    <n v="0.49259529010000003"/>
    <x v="2"/>
    <m/>
    <m/>
    <n v="0.25"/>
    <n v="2"/>
    <n v="2"/>
  </r>
  <r>
    <x v="1"/>
    <s v="daniel@inquisitr.com"/>
    <s v="Inquisitr.com"/>
    <s v="a17f29627c135ba20cde1a8ca1b24f8f"/>
    <s v="PB_KOM_IQ_HP_MOB_BTF_ 300x250"/>
    <x v="10"/>
    <n v="0"/>
    <n v="1.7034"/>
    <n v="0.72789999999999999"/>
    <n v="8"/>
    <n v="1"/>
    <n v="0.42730000000000001"/>
    <n v="0.38569325999999998"/>
    <n v="0.2"/>
    <n v="24685"/>
    <x v="2"/>
    <n v="0.48145321320000001"/>
    <x v="17"/>
    <m/>
    <m/>
    <n v="0.15"/>
    <n v="1.2"/>
    <n v="1.2"/>
  </r>
  <r>
    <x v="0"/>
    <s v="contact@media-clic.com"/>
    <s v="Media Clic (buzzfil.com)"/>
    <s v="## total ##"/>
    <m/>
    <x v="60"/>
    <n v="0.92247773"/>
    <n v="14322.2724"/>
    <n v="1784.9513999999999"/>
    <n v="24270"/>
    <n v="6648"/>
    <n v="0.1246"/>
    <n v="0.45324265000000002"/>
    <n v="0.24584"/>
    <n v="24270"/>
    <x v="0"/>
    <n v="0.45759738360000002"/>
    <x v="713"/>
    <m/>
    <m/>
    <s v=""/>
    <s v=""/>
    <n v="6705.4056711105113"/>
  </r>
  <r>
    <x v="1"/>
    <s v="contact@media-clic.com"/>
    <s v="Media Clic (buzzfil.com)"/>
    <s v="33aef1e1ec877cff4d15ba9cda2c31ff"/>
    <s v="Brocabrac.fr ATF 728x90"/>
    <x v="12"/>
    <n v="1"/>
    <n v="315.55090000000001"/>
    <n v="94.052800000000005"/>
    <n v="1561"/>
    <n v="546"/>
    <n v="0.29809999999999998"/>
    <n v="0.55317932999999997"/>
    <n v="0.3"/>
    <n v="24270"/>
    <x v="3"/>
    <n v="0.45768038890000001"/>
    <x v="68"/>
    <s v="Y"/>
    <m/>
    <n v="0.35"/>
    <n v="546.34999999999991"/>
    <n v="546.34999999999991"/>
  </r>
  <r>
    <x v="1"/>
    <s v="contact@media-clic.com"/>
    <s v="Media Clic (buzzfil.com)"/>
    <s v="a736f27ee54ff8fe9181e549dab5e7c8"/>
    <s v="Bvoltaire.fr ATF 728x90"/>
    <x v="12"/>
    <n v="1"/>
    <n v="445.18419999999998"/>
    <n v="128.12039999999999"/>
    <n v="1245"/>
    <n v="436"/>
    <n v="0.2878"/>
    <n v="0.32384236"/>
    <n v="0.15"/>
    <n v="24270"/>
    <x v="3"/>
    <n v="0.53681167009999997"/>
    <x v="68"/>
    <s v="Y"/>
    <m/>
    <n v="0.35"/>
    <n v="435.75"/>
    <n v="435.75"/>
  </r>
  <r>
    <x v="1"/>
    <s v="contact@media-clic.com"/>
    <s v="Media Clic (buzzfil.com)"/>
    <s v="49091a44b13ee146b8f2dc04c48b5483"/>
    <s v="Buzzfil.net ATF 300x250"/>
    <x v="5"/>
    <n v="1"/>
    <n v="267.15109999999999"/>
    <n v="55.951000000000001"/>
    <n v="1093"/>
    <n v="219"/>
    <n v="0.2094"/>
    <n v="0.65093308999999999"/>
    <n v="0.3"/>
    <n v="24270"/>
    <x v="5"/>
    <n v="0.53912313560000003"/>
    <x v="46"/>
    <s v="Y"/>
    <m/>
    <n v="0.2"/>
    <n v="218.60000000000002"/>
    <n v="218.60000000000002"/>
  </r>
  <r>
    <x v="1"/>
    <s v="contact@media-clic.com"/>
    <s v="Media Clic (buzzfil.com)"/>
    <s v="d9b0f4efb683bd6b8b398414d36f9822"/>
    <s v="Amourdecuisine.fr ATF 300x250"/>
    <x v="1"/>
    <n v="1"/>
    <n v="357.46300000000002"/>
    <n v="73.2744"/>
    <n v="996"/>
    <n v="249"/>
    <n v="0.20499999999999999"/>
    <n v="0.45321546000000001"/>
    <n v="0.3"/>
    <n v="24270"/>
    <x v="5"/>
    <n v="0.3380631798"/>
    <x v="2"/>
    <s v="Y"/>
    <m/>
    <n v="0.25"/>
    <n v="249"/>
    <n v="249"/>
  </r>
  <r>
    <x v="1"/>
    <s v="contact@media-clic.com"/>
    <s v="Media Clic (buzzfil.com)"/>
    <s v="865c0b03186d1c87175fa1563e3d6233"/>
    <s v="Bonjourdefrance.com ATF 728x90"/>
    <x v="1"/>
    <n v="1"/>
    <n v="406.63159999999999"/>
    <n v="64.938100000000006"/>
    <n v="853"/>
    <n v="213"/>
    <n v="0.15970000000000001"/>
    <n v="0.43784700999999998"/>
    <n v="0.3"/>
    <n v="24270"/>
    <x v="5"/>
    <n v="0.3148291621"/>
    <x v="2"/>
    <s v="Y"/>
    <m/>
    <n v="0.25"/>
    <n v="213.25"/>
    <n v="213.25"/>
  </r>
  <r>
    <x v="1"/>
    <s v="contact@media-clic.com"/>
    <s v="Media Clic (buzzfil.com)"/>
    <s v="965730548e40a205edb1970d852878d9"/>
    <s v="Visorando.com ATF 728x90"/>
    <x v="1"/>
    <n v="1"/>
    <n v="121.29640000000001"/>
    <n v="44.336399999999998"/>
    <n v="846"/>
    <n v="211"/>
    <n v="0.36549999999999999"/>
    <n v="0.63583219000000002"/>
    <n v="0.3"/>
    <n v="24270"/>
    <x v="3"/>
    <n v="0.52817739699999999"/>
    <x v="23"/>
    <s v="Y"/>
    <m/>
    <n v="0.249999999999999"/>
    <n v="211.49999999999915"/>
    <n v="211.49999999999915"/>
  </r>
  <r>
    <x v="1"/>
    <s v="contact@media-clic.com"/>
    <s v="Media Clic (buzzfil.com)"/>
    <s v="994f0e273c27cdc17cf4174f08ec6443"/>
    <s v="Dealerdunet.fr ATF 728x90"/>
    <x v="12"/>
    <n v="1"/>
    <n v="348.17360000000002"/>
    <n v="28.810199999999998"/>
    <n v="828"/>
    <n v="290"/>
    <n v="8.2699999999999996E-2"/>
    <n v="0.95758894999999999"/>
    <n v="0.3"/>
    <n v="24270"/>
    <x v="3"/>
    <n v="0.68671317700000001"/>
    <x v="68"/>
    <s v="Y"/>
    <m/>
    <n v="0.35"/>
    <n v="289.79999999999995"/>
    <n v="289.79999999999995"/>
  </r>
  <r>
    <x v="1"/>
    <s v="contact@media-clic.com"/>
    <s v="Media Clic (buzzfil.com)"/>
    <s v="a6f451532a102a49c44ad4154c245ba1"/>
    <s v="Brocabrac.fr BTF 728x90"/>
    <x v="9"/>
    <n v="1"/>
    <n v="346.83150000000001"/>
    <n v="52.290700000000001"/>
    <n v="785"/>
    <n v="235"/>
    <n v="0.15079999999999999"/>
    <n v="0.50038192999999997"/>
    <n v="0.2"/>
    <n v="24270"/>
    <x v="3"/>
    <n v="0.60030531129999998"/>
    <x v="21"/>
    <s v="Y"/>
    <m/>
    <n v="0.3"/>
    <n v="235.5"/>
    <n v="235.5"/>
  </r>
  <r>
    <x v="1"/>
    <s v="contact@media-clic.com"/>
    <s v="Media Clic (buzzfil.com)"/>
    <s v="7ddbfb3cb16508dde268e71e0fc26d31"/>
    <s v="Extase-y.com ATF 300x250"/>
    <x v="12"/>
    <n v="1"/>
    <n v="221.5684"/>
    <n v="51.0854"/>
    <n v="672"/>
    <n v="206"/>
    <n v="0.2306"/>
    <n v="0.43868506000000002"/>
    <n v="0.3"/>
    <n v="24270"/>
    <x v="3"/>
    <n v="0.31613809650000002"/>
    <x v="714"/>
    <s v=""/>
    <m/>
    <n v="0.31613809650997698"/>
    <n v="212.44480085470454"/>
    <n v="212.44480085470454"/>
  </r>
  <r>
    <x v="1"/>
    <s v="contact@media-clic.com"/>
    <s v="Media Clic (buzzfil.com)"/>
    <s v="7104b50e7cc5d99b322a32c7991505e0"/>
    <s v="Mesinspirationsculinaires.com 300x250"/>
    <x v="1"/>
    <n v="1"/>
    <n v="443.01839999999999"/>
    <n v="46.409199999999998"/>
    <n v="558"/>
    <n v="128"/>
    <n v="0.1048"/>
    <n v="0.40064457999999997"/>
    <n v="0.3"/>
    <n v="24270"/>
    <x v="5"/>
    <n v="0.25120663640000002"/>
    <x v="23"/>
    <s v=""/>
    <m/>
    <n v="0.249999999999999"/>
    <n v="139.49999999999943"/>
    <n v="139.49999999999943"/>
  </r>
  <r>
    <x v="1"/>
    <s v="contact@media-clic.com"/>
    <s v="Media Clic (buzzfil.com)"/>
    <s v="d2ebbadd46e98f08ee9cc5de49cb20a8"/>
    <s v="Basketsession.com 300x250"/>
    <x v="9"/>
    <n v="1"/>
    <n v="105.91849999999999"/>
    <n v="33.233899999999998"/>
    <n v="492"/>
    <n v="148"/>
    <n v="0.31380000000000002"/>
    <n v="0.49327407000000001"/>
    <n v="0.3"/>
    <n v="24270"/>
    <x v="3"/>
    <n v="0.39181883299999998"/>
    <x v="21"/>
    <s v="Y"/>
    <m/>
    <n v="0.3"/>
    <n v="147.6"/>
    <n v="147.6"/>
  </r>
  <r>
    <x v="1"/>
    <s v="contact@media-clic.com"/>
    <s v="Media Clic (buzzfil.com)"/>
    <s v="ec2f11ec29c0e86d39a750264351a61b"/>
    <s v="Bonjourdefrance.com BTF 728x90"/>
    <x v="1"/>
    <n v="1"/>
    <n v="375.23110000000003"/>
    <n v="53.3596"/>
    <n v="488"/>
    <n v="122"/>
    <n v="0.14219999999999999"/>
    <n v="0.30456002999999998"/>
    <n v="0.2"/>
    <n v="24270"/>
    <x v="1"/>
    <n v="0.34331500500000001"/>
    <x v="23"/>
    <s v="Y"/>
    <m/>
    <n v="0.249999999999999"/>
    <n v="121.99999999999952"/>
    <n v="121.99999999999952"/>
  </r>
  <r>
    <x v="1"/>
    <s v="contact@media-clic.com"/>
    <s v="Media Clic (buzzfil.com)"/>
    <s v="06492273e3e4482067bac6aac711d698"/>
    <s v="Amourdecuisine.fr ATF 728x90"/>
    <x v="12"/>
    <n v="1"/>
    <n v="210.8092"/>
    <n v="29.488900000000001"/>
    <n v="478"/>
    <n v="167"/>
    <n v="0.1399"/>
    <n v="0.54007024000000003"/>
    <n v="0.3"/>
    <n v="24270"/>
    <x v="5"/>
    <n v="0.4445167028"/>
    <x v="68"/>
    <s v="Y"/>
    <m/>
    <n v="0.35"/>
    <n v="167.29999999999998"/>
    <n v="167.29999999999998"/>
  </r>
  <r>
    <x v="1"/>
    <s v="contact@media-clic.com"/>
    <s v="Media Clic (buzzfil.com)"/>
    <s v="20d7c7b77b60607fe2e60cc04f71793d"/>
    <s v="Extase-y.com ATF 728x90"/>
    <x v="12"/>
    <n v="1"/>
    <n v="221.626"/>
    <n v="23.403600000000001"/>
    <n v="453"/>
    <n v="159"/>
    <n v="0.1056"/>
    <n v="0.64572744999999998"/>
    <n v="0.3"/>
    <n v="24270"/>
    <x v="3"/>
    <n v="0.53540770400000004"/>
    <x v="68"/>
    <s v="Y"/>
    <m/>
    <n v="0.35"/>
    <n v="158.54999999999998"/>
    <n v="158.54999999999998"/>
  </r>
  <r>
    <x v="1"/>
    <s v="contact@media-clic.com"/>
    <s v="Media Clic (buzzfil.com)"/>
    <s v="fea195f4ca4d797617bb7f7fcac02c9b"/>
    <s v="C-fait-maison.fr ATF 300x250"/>
    <x v="1"/>
    <n v="1"/>
    <n v="68.802099999999996"/>
    <n v="22.169499999999999"/>
    <n v="397"/>
    <n v="99"/>
    <n v="0.32219999999999999"/>
    <n v="0.59724814999999998"/>
    <n v="0.3"/>
    <n v="24270"/>
    <x v="3"/>
    <n v="0.49769622540000003"/>
    <x v="23"/>
    <s v="Y"/>
    <m/>
    <n v="0.249999999999999"/>
    <n v="99.249999999999602"/>
    <n v="99.249999999999602"/>
  </r>
  <r>
    <x v="1"/>
    <s v="contact@media-clic.com"/>
    <s v="Media Clic (buzzfil.com)"/>
    <s v="d638729757a5bd0819b01ffbf1330f01"/>
    <s v="Bvoltaire.fr BTF 728x90"/>
    <x v="12"/>
    <n v="1"/>
    <n v="450.88049999999998"/>
    <n v="72.186899999999994"/>
    <n v="384"/>
    <n v="116"/>
    <n v="0.16009999999999999"/>
    <n v="0.17751291999999999"/>
    <n v="0.1"/>
    <n v="24270"/>
    <x v="3"/>
    <n v="0.436660732"/>
    <x v="68"/>
    <s v="Y"/>
    <m/>
    <n v="0.35"/>
    <n v="134.39999999999998"/>
    <n v="134.39999999999998"/>
  </r>
  <r>
    <x v="1"/>
    <s v="contact@media-clic.com"/>
    <s v="Media Clic (buzzfil.com)"/>
    <s v="008ef74913ecc730d4a70e4bd31430b3"/>
    <s v="Buzzfil.net BTF 728x90"/>
    <x v="11"/>
    <n v="1"/>
    <n v="98.536000000000001"/>
    <n v="34.286200000000001"/>
    <n v="367"/>
    <n v="183"/>
    <n v="0.34799999999999998"/>
    <n v="0.35644584000000001"/>
    <n v="0.1"/>
    <n v="24270"/>
    <x v="3"/>
    <n v="0.71945247270000001"/>
    <x v="249"/>
    <s v="Y"/>
    <m/>
    <n v="0.5"/>
    <n v="183.5"/>
    <n v="183.5"/>
  </r>
  <r>
    <x v="1"/>
    <s v="contact@media-clic.com"/>
    <s v="Media Clic (buzzfil.com)"/>
    <s v="3e55a9bb91ae0bff62c009500b88a027"/>
    <s v="Telesatellite.com ATF 728x90"/>
    <x v="1"/>
    <n v="1"/>
    <n v="64.446899999999999"/>
    <n v="17.104600000000001"/>
    <n v="325"/>
    <n v="81"/>
    <n v="0.26540000000000002"/>
    <n v="0.63256899"/>
    <n v="0.3"/>
    <n v="24270"/>
    <x v="3"/>
    <n v="0.5257434272"/>
    <x v="2"/>
    <s v="Y"/>
    <m/>
    <n v="0.25"/>
    <n v="81.25"/>
    <n v="81.25"/>
  </r>
  <r>
    <x v="1"/>
    <s v="contact@media-clic.com"/>
    <s v="Media Clic (buzzfil.com)"/>
    <s v="1ec4e6011c7133b8b24468ffe4798759"/>
    <s v="Aidersonprochain.com ATF 300x250"/>
    <x v="12"/>
    <n v="1"/>
    <n v="71.483199999999997"/>
    <n v="15.4366"/>
    <n v="310"/>
    <n v="109"/>
    <n v="0.21590000000000001"/>
    <n v="0.66981195000000004"/>
    <n v="0.3"/>
    <n v="24270"/>
    <x v="3"/>
    <n v="0.55211309639999995"/>
    <x v="68"/>
    <s v="Y"/>
    <m/>
    <n v="0.35"/>
    <n v="108.5"/>
    <n v="108.5"/>
  </r>
  <r>
    <x v="1"/>
    <s v="contact@media-clic.com"/>
    <s v="Media Clic (buzzfil.com)"/>
    <s v="5b5b7e91b8b2c6508ea39ed2fb581878"/>
    <s v="Europe-israel.org ATF 300x250"/>
    <x v="1"/>
    <n v="1"/>
    <n v="112.2761"/>
    <n v="18.111499999999999"/>
    <n v="292"/>
    <n v="73"/>
    <n v="0.1613"/>
    <n v="0.53748171"/>
    <n v="0.3"/>
    <n v="24270"/>
    <x v="3"/>
    <n v="0.44184147270000002"/>
    <x v="23"/>
    <s v="Y"/>
    <m/>
    <n v="0.249999999999999"/>
    <n v="72.999999999999702"/>
    <n v="72.999999999999702"/>
  </r>
  <r>
    <x v="1"/>
    <s v="contact@media-clic.com"/>
    <s v="Media Clic (buzzfil.com)"/>
    <s v="7f07de90e16783328a47f041ff976f87"/>
    <s v="Ville-ideale.com 300x250"/>
    <x v="1"/>
    <n v="1"/>
    <n v="91.2316"/>
    <n v="22.081900000000001"/>
    <n v="286"/>
    <n v="72"/>
    <n v="0.24199999999999999"/>
    <n v="0.43246815"/>
    <n v="0.3"/>
    <n v="24270"/>
    <x v="5"/>
    <n v="0.30630730360000002"/>
    <x v="2"/>
    <s v="Y"/>
    <m/>
    <n v="0.25"/>
    <n v="71.5"/>
    <n v="71.5"/>
  </r>
  <r>
    <x v="1"/>
    <s v="contact@media-clic.com"/>
    <s v="Media Clic (buzzfil.com)"/>
    <s v="9a69594f772217fd438b07b93af1fc9e"/>
    <s v="Notre-planete.info 300x250"/>
    <x v="1"/>
    <n v="1"/>
    <n v="115.2323"/>
    <n v="17.7988"/>
    <n v="272"/>
    <n v="68"/>
    <n v="0.1545"/>
    <n v="0.50861374999999998"/>
    <n v="0.3"/>
    <n v="24270"/>
    <x v="5"/>
    <n v="0.41016144339999999"/>
    <x v="2"/>
    <s v="Y"/>
    <m/>
    <n v="0.25"/>
    <n v="68"/>
    <n v="68"/>
  </r>
  <r>
    <x v="1"/>
    <s v="contact@media-clic.com"/>
    <s v="Media Clic (buzzfil.com)"/>
    <s v="32447eea73a68ec1333d3c612a14cf1b"/>
    <s v="Ogaming.tv ATF 300x250"/>
    <x v="3"/>
    <n v="1"/>
    <n v="91.572599999999994"/>
    <n v="16.821100000000001"/>
    <n v="255"/>
    <n v="60"/>
    <n v="0.1837"/>
    <n v="0.50586085000000003"/>
    <n v="0.3"/>
    <n v="24270"/>
    <x v="3"/>
    <n v="0.40695153179999999"/>
    <x v="157"/>
    <s v="Y"/>
    <m/>
    <n v="0.26"/>
    <n v="66.3"/>
    <n v="66.3"/>
  </r>
  <r>
    <x v="1"/>
    <s v="contact@media-clic.com"/>
    <s v="Media Clic (buzzfil.com)"/>
    <s v="1ca9e0a8b8932ed486c47c2f74794f93"/>
    <s v="Amourdecuisine.fr BTF 300x250"/>
    <x v="10"/>
    <n v="1"/>
    <n v="252.57589999999999"/>
    <n v="32.883600000000001"/>
    <n v="240"/>
    <n v="31"/>
    <n v="0.13020000000000001"/>
    <n v="0.24349123"/>
    <n v="0.2"/>
    <n v="24270"/>
    <x v="5"/>
    <n v="0.1786151728"/>
    <x v="17"/>
    <s v="Y"/>
    <m/>
    <n v="0.15"/>
    <n v="36"/>
    <n v="36"/>
  </r>
  <r>
    <x v="1"/>
    <s v="contact@media-clic.com"/>
    <s v="Media Clic (buzzfil.com)"/>
    <s v="305ecd7e88c929437b968056e506763b"/>
    <s v="Jeux-geographiques.com 728x90"/>
    <x v="5"/>
    <n v="1"/>
    <n v="97.098100000000002"/>
    <n v="23.1313"/>
    <n v="240"/>
    <n v="31"/>
    <n v="0.2382"/>
    <n v="0.34527202000000001"/>
    <n v="0.3"/>
    <n v="24270"/>
    <x v="5"/>
    <n v="0.1311198599"/>
    <x v="715"/>
    <s v=""/>
    <m/>
    <n v="0.131119859907952"/>
    <n v="31.46876637790848"/>
    <n v="31.46876637790848"/>
  </r>
  <r>
    <x v="1"/>
    <s v="contact@media-clic.com"/>
    <s v="Media Clic (buzzfil.com)"/>
    <s v="9b7c863e08ec575f8133e022bd5b05d9"/>
    <s v="Zoneasoluces.fr 300x250"/>
    <x v="9"/>
    <n v="1"/>
    <n v="44.722200000000001"/>
    <n v="9.8515999999999995"/>
    <n v="239"/>
    <n v="72"/>
    <n v="0.2203"/>
    <n v="0.80821472999999999"/>
    <n v="0.3"/>
    <n v="24270"/>
    <x v="3"/>
    <n v="0.62881151580000005"/>
    <x v="21"/>
    <s v="Y"/>
    <m/>
    <n v="0.3"/>
    <n v="71.7"/>
    <n v="71.7"/>
  </r>
  <r>
    <x v="1"/>
    <s v="contact@media-clic.com"/>
    <s v="Media Clic (buzzfil.com)"/>
    <s v="ccd1b9da46934ca0c225e1d6d9517b41"/>
    <s v="Mesinspirationsculinaires.com 728x90"/>
    <x v="9"/>
    <n v="1"/>
    <n v="153.60839999999999"/>
    <n v="10.3742"/>
    <n v="222"/>
    <n v="67"/>
    <n v="6.7500000000000004E-2"/>
    <n v="0.71323955999999999"/>
    <n v="0.3"/>
    <n v="24270"/>
    <x v="3"/>
    <n v="0.57938395720000002"/>
    <x v="21"/>
    <s v="Y"/>
    <m/>
    <n v="0.3"/>
    <n v="66.599999999999994"/>
    <n v="66.599999999999994"/>
  </r>
  <r>
    <x v="1"/>
    <s v="contact@media-clic.com"/>
    <s v="Media Clic (buzzfil.com)"/>
    <s v="df0c89fac8d69eacf3c545bc563f69ee"/>
    <s v="Lapressegalactique.com BTF 728x90"/>
    <x v="1"/>
    <n v="1"/>
    <n v="96.7256"/>
    <n v="17.764399999999998"/>
    <n v="221"/>
    <n v="55"/>
    <n v="0.1837"/>
    <n v="0.41467946999999999"/>
    <n v="0.2"/>
    <n v="24270"/>
    <x v="3"/>
    <n v="0.51769978439999997"/>
    <x v="23"/>
    <s v="Y"/>
    <m/>
    <n v="0.249999999999999"/>
    <n v="55.24999999999978"/>
    <n v="55.24999999999978"/>
  </r>
  <r>
    <x v="1"/>
    <s v="contact@media-clic.com"/>
    <s v="Media Clic (buzzfil.com)"/>
    <s v="df2a0ab615b02b608698e4c249f73781"/>
    <s v="Medias-presse.info 728x90"/>
    <x v="12"/>
    <n v="1"/>
    <n v="76.554900000000004"/>
    <n v="13.8485"/>
    <n v="218"/>
    <n v="76"/>
    <n v="0.18090000000000001"/>
    <n v="0.52537922999999997"/>
    <n v="0.3"/>
    <n v="24270"/>
    <x v="3"/>
    <n v="0.42898389949999999"/>
    <x v="69"/>
    <s v="Y"/>
    <m/>
    <n v="0.34999999999999898"/>
    <n v="76.299999999999784"/>
    <n v="76.299999999999784"/>
  </r>
  <r>
    <x v="1"/>
    <s v="contact@media-clic.com"/>
    <s v="Media Clic (buzzfil.com)"/>
    <s v="442783395a214b190a8c15781d24abaa"/>
    <s v="Asie360.com ATF 300x250"/>
    <x v="12"/>
    <n v="1"/>
    <n v="65.639499999999998"/>
    <n v="16.651599999999998"/>
    <n v="211"/>
    <n v="59"/>
    <n v="0.25369999999999998"/>
    <n v="0.42195975000000002"/>
    <n v="0.3"/>
    <n v="24270"/>
    <x v="3"/>
    <n v="0.28903170849999998"/>
    <x v="716"/>
    <s v=""/>
    <m/>
    <n v="0.28903170845019799"/>
    <n v="60.985690482991778"/>
    <n v="60.985690482991778"/>
  </r>
  <r>
    <x v="1"/>
    <s v="contact@media-clic.com"/>
    <s v="Media Clic (buzzfil.com)"/>
    <s v="88e99fa339d3956b416eba919b860dcc"/>
    <s v="Lesjoyauxdesherazade.com 300x250"/>
    <x v="1"/>
    <n v="1"/>
    <n v="219.23009999999999"/>
    <n v="16.306699999999999"/>
    <n v="210"/>
    <n v="53"/>
    <n v="7.4399999999999994E-2"/>
    <n v="0.43015935999999999"/>
    <n v="0.3"/>
    <n v="24270"/>
    <x v="1"/>
    <n v="0.30258404039999998"/>
    <x v="2"/>
    <s v="Y"/>
    <m/>
    <n v="0.25"/>
    <n v="52.5"/>
    <n v="52.5"/>
  </r>
  <r>
    <x v="1"/>
    <s v="contact@media-clic.com"/>
    <s v="Media Clic (buzzfil.com)"/>
    <s v="259c7c8338991b9055784cd7e1af6ac4"/>
    <s v="Extase-y.com BTF 300x250"/>
    <x v="9"/>
    <n v="1"/>
    <n v="156.99860000000001"/>
    <n v="36.989400000000003"/>
    <n v="204"/>
    <n v="61"/>
    <n v="0.2356"/>
    <n v="0.18387104000000001"/>
    <n v="0.1"/>
    <n v="24270"/>
    <x v="3"/>
    <n v="0.4561405536"/>
    <x v="21"/>
    <s v="Y"/>
    <m/>
    <n v="0.3"/>
    <n v="61.199999999999996"/>
    <n v="61.199999999999996"/>
  </r>
  <r>
    <x v="1"/>
    <s v="contact@media-clic.com"/>
    <s v="Media Clic (buzzfil.com)"/>
    <s v="109d6a2cc3b2d8cc269d6b1085690c60"/>
    <s v="Basketsession.com BTF 300x250"/>
    <x v="1"/>
    <n v="1"/>
    <n v="98.176699999999997"/>
    <n v="17.090399999999999"/>
    <n v="182"/>
    <n v="46"/>
    <n v="0.1741"/>
    <n v="0.35588990999999998"/>
    <n v="0.2"/>
    <n v="24270"/>
    <x v="3"/>
    <n v="0.43802846670000001"/>
    <x v="2"/>
    <s v="Y"/>
    <m/>
    <n v="0.25"/>
    <n v="45.5"/>
    <n v="45.5"/>
  </r>
  <r>
    <x v="1"/>
    <s v="contact@media-clic.com"/>
    <s v="Media Clic (buzzfil.com)"/>
    <s v="72db37e37e56c0a3198f5586be79facc"/>
    <s v="Lapressegalactique.com ATF 728x90"/>
    <x v="1"/>
    <n v="1"/>
    <n v="63.9557"/>
    <n v="8.9017999999999997"/>
    <n v="181"/>
    <n v="45"/>
    <n v="0.13919999999999999"/>
    <n v="0.67806458999999997"/>
    <n v="0.3"/>
    <n v="24270"/>
    <x v="3"/>
    <n v="0.55756427519999996"/>
    <x v="2"/>
    <s v="Y"/>
    <m/>
    <n v="0.25"/>
    <n v="45.25"/>
    <n v="45.25"/>
  </r>
  <r>
    <x v="1"/>
    <s v="contact@media-clic.com"/>
    <s v="Media Clic (buzzfil.com)"/>
    <s v="9fecde6748d5441a93e1e3f53e50f712"/>
    <s v="Visorando.com BTF 728x90"/>
    <x v="1"/>
    <n v="1"/>
    <n v="126.50920000000001"/>
    <n v="13.398"/>
    <n v="180"/>
    <n v="45"/>
    <n v="0.10589999999999999"/>
    <n v="0.44714189999999998"/>
    <n v="0.2"/>
    <n v="24270"/>
    <x v="3"/>
    <n v="0.55271469500000003"/>
    <x v="2"/>
    <s v="Y"/>
    <m/>
    <n v="0.25"/>
    <n v="45"/>
    <n v="45"/>
  </r>
  <r>
    <x v="1"/>
    <s v="contact@media-clic.com"/>
    <s v="Media Clic (buzzfil.com)"/>
    <s v="4521f3a300f4d3eebfe7bf6d88b9a993"/>
    <s v="Europe-israel.org ATF 728x90"/>
    <x v="1"/>
    <n v="1"/>
    <n v="103.3464"/>
    <n v="9.3396000000000008"/>
    <n v="169"/>
    <n v="42"/>
    <n v="9.0399999999999994E-2"/>
    <n v="0.60386983000000005"/>
    <n v="0.3"/>
    <n v="24270"/>
    <x v="3"/>
    <n v="0.50320419459999999"/>
    <x v="2"/>
    <s v="Y"/>
    <m/>
    <n v="0.25"/>
    <n v="42.25"/>
    <n v="42.25"/>
  </r>
  <r>
    <x v="1"/>
    <s v="contact@media-clic.com"/>
    <s v="Media Clic (buzzfil.com)"/>
    <s v="b8e3179aa6d127a37e9ef5eddb68e547"/>
    <s v="Cestmamanquilafait.com 300x250"/>
    <x v="5"/>
    <n v="1"/>
    <n v="67.434100000000001"/>
    <n v="14.328099999999999"/>
    <n v="168"/>
    <n v="32"/>
    <n v="0.21249999999999999"/>
    <n v="0.39189802000000001"/>
    <n v="0.3"/>
    <n v="24270"/>
    <x v="5"/>
    <n v="0.2344947336"/>
    <x v="8"/>
    <s v="Y"/>
    <m/>
    <n v="0.19999999999999901"/>
    <n v="33.599999999999831"/>
    <n v="33.599999999999831"/>
  </r>
  <r>
    <x v="1"/>
    <s v="contact@media-clic.com"/>
    <s v="Media Clic (buzzfil.com)"/>
    <s v="688fa4557e18f7ba2e815f8b3dda6f9e"/>
    <s v="Conseilsveterinaire.com 300x250"/>
    <x v="9"/>
    <n v="1"/>
    <n v="36.779600000000002"/>
    <n v="9.4033999999999995"/>
    <n v="167"/>
    <n v="50"/>
    <n v="0.25569999999999998"/>
    <n v="0.59283467999999995"/>
    <n v="0.3"/>
    <n v="24270"/>
    <x v="3"/>
    <n v="0.49395673039999999"/>
    <x v="21"/>
    <s v="Y"/>
    <m/>
    <n v="0.3"/>
    <n v="50.1"/>
    <n v="50.1"/>
  </r>
  <r>
    <x v="1"/>
    <s v="contact@media-clic.com"/>
    <s v="Media Clic (buzzfil.com)"/>
    <s v="d9a58a120f83ddfbbc989a100b28bb3c"/>
    <s v="Notre-planete.info 728x90"/>
    <x v="12"/>
    <n v="1"/>
    <n v="76.097099999999998"/>
    <n v="10.2477"/>
    <n v="165"/>
    <n v="58"/>
    <n v="0.13469999999999999"/>
    <n v="0.53781818999999997"/>
    <n v="0.3"/>
    <n v="24270"/>
    <x v="3"/>
    <n v="0.4421906773"/>
    <x v="68"/>
    <s v="Y"/>
    <m/>
    <n v="0.35"/>
    <n v="57.749999999999993"/>
    <n v="57.749999999999993"/>
  </r>
  <r>
    <x v="1"/>
    <s v="contact@media-clic.com"/>
    <s v="Media Clic (buzzfil.com)"/>
    <s v="4c985335b6171af948b51beecff47446"/>
    <s v="Dealerdunet.fr BTF 728x90"/>
    <x v="9"/>
    <n v="1"/>
    <n v="412.57389999999998"/>
    <n v="15.0024"/>
    <n v="153"/>
    <n v="46"/>
    <n v="3.6400000000000002E-2"/>
    <n v="0.33929239999999999"/>
    <n v="0.2"/>
    <n v="24270"/>
    <x v="3"/>
    <n v="0.41053792589999999"/>
    <x v="21"/>
    <s v="Y"/>
    <m/>
    <n v="0.3"/>
    <n v="45.9"/>
    <n v="45.9"/>
  </r>
  <r>
    <x v="1"/>
    <s v="contact@media-clic.com"/>
    <s v="Media Clic (buzzfil.com)"/>
    <s v="f1fd0f85399d0c521a6670f6bd17a9e8"/>
    <s v="Europe-israel.org BTF 300x250"/>
    <x v="1"/>
    <n v="1"/>
    <n v="114.30070000000001"/>
    <n v="12.6431"/>
    <n v="149"/>
    <n v="37"/>
    <n v="0.1106"/>
    <n v="0.39375890000000002"/>
    <n v="0.2"/>
    <n v="24270"/>
    <x v="3"/>
    <n v="0.49207497030000003"/>
    <x v="2"/>
    <s v="Y"/>
    <m/>
    <n v="0.25"/>
    <n v="37.25"/>
    <n v="37.25"/>
  </r>
  <r>
    <x v="1"/>
    <s v="contact@media-clic.com"/>
    <s v="Media Clic (buzzfil.com)"/>
    <s v="c24175a40babd2c2c257959af00e22ea"/>
    <s v="Nosprofs.com ATF 728x90"/>
    <x v="9"/>
    <n v="1"/>
    <n v="95.292599999999993"/>
    <n v="7.2653999999999996"/>
    <n v="147"/>
    <n v="44"/>
    <n v="7.6200000000000004E-2"/>
    <n v="0.67414763"/>
    <n v="0.3"/>
    <n v="24270"/>
    <x v="3"/>
    <n v="0.55499361250000001"/>
    <x v="21"/>
    <s v="Y"/>
    <m/>
    <n v="0.3"/>
    <n v="44.1"/>
    <n v="44.1"/>
  </r>
  <r>
    <x v="1"/>
    <s v="contact@media-clic.com"/>
    <s v="Media Clic (buzzfil.com)"/>
    <s v="530d96cbb6277390ca0a39289379605b"/>
    <s v="Citation-celebre.com ATF 300x250"/>
    <x v="1"/>
    <n v="1"/>
    <n v="83.555400000000006"/>
    <n v="5.5846"/>
    <n v="142"/>
    <n v="36"/>
    <n v="6.6799999999999998E-2"/>
    <n v="0.84855468999999994"/>
    <n v="0.3"/>
    <n v="24270"/>
    <x v="3"/>
    <n v="0.64645767330000004"/>
    <x v="23"/>
    <s v="Y"/>
    <m/>
    <n v="0.249999999999999"/>
    <n v="35.499999999999858"/>
    <n v="35.499999999999858"/>
  </r>
  <r>
    <x v="1"/>
    <s v="contact@media-clic.com"/>
    <s v="Media Clic (buzzfil.com)"/>
    <s v="5e5a595273a28a9ad2534f401a2ce4f0"/>
    <s v="Mesinspirationsculinaires.com BTF 300x250"/>
    <x v="6"/>
    <n v="1"/>
    <n v="372.84030000000001"/>
    <n v="19.6829"/>
    <n v="139"/>
    <n v="12"/>
    <n v="5.28E-2"/>
    <n v="0.23524676999999999"/>
    <n v="0.2"/>
    <n v="24270"/>
    <x v="1"/>
    <n v="0.149828923"/>
    <x v="10"/>
    <s v="Y"/>
    <m/>
    <n v="9.9999999999999895E-2"/>
    <n v="13.899999999999986"/>
    <n v="13.899999999999986"/>
  </r>
  <r>
    <x v="1"/>
    <s v="contact@media-clic.com"/>
    <s v="Media Clic (buzzfil.com)"/>
    <s v="ce344ba2e678066df85b22f871f6e9de"/>
    <s v="Aidersonprochain.com BTF 300x250"/>
    <x v="12"/>
    <n v="1"/>
    <n v="65.239599999999996"/>
    <n v="11.235799999999999"/>
    <n v="136"/>
    <n v="46"/>
    <n v="0.17219999999999999"/>
    <n v="0.40300124999999998"/>
    <n v="0.2"/>
    <n v="24270"/>
    <x v="3"/>
    <n v="0.50372362660000003"/>
    <x v="68"/>
    <s v="Y"/>
    <m/>
    <n v="0.35"/>
    <n v="47.599999999999994"/>
    <n v="47.599999999999994"/>
  </r>
  <r>
    <x v="1"/>
    <s v="contact@media-clic.com"/>
    <s v="Media Clic (buzzfil.com)"/>
    <s v="57d49c44735e711a5caae9faa08375f7"/>
    <s v="Buzzsport.fr 300x250"/>
    <x v="9"/>
    <n v="0"/>
    <n v="30.593900000000001"/>
    <n v="7.4645000000000001"/>
    <n v="135"/>
    <n v="41"/>
    <n v="0.24399999999999999"/>
    <n v="0.60312527000000005"/>
    <n v="0.3"/>
    <n v="24270"/>
    <x v="3"/>
    <n v="0.50259089550000002"/>
    <x v="21"/>
    <m/>
    <m/>
    <n v="0.3"/>
    <n v="40.5"/>
    <n v="40.5"/>
  </r>
  <r>
    <x v="1"/>
    <s v="contact@media-clic.com"/>
    <s v="Media Clic (buzzfil.com)"/>
    <s v="fa95ae1f9b3a60d9700faec194c248aa"/>
    <s v="Cinemapassion.com 300x250"/>
    <x v="9"/>
    <n v="1"/>
    <n v="45.896000000000001"/>
    <n v="7.5465"/>
    <n v="135"/>
    <n v="40"/>
    <n v="0.16439999999999999"/>
    <n v="0.59527785"/>
    <n v="0.3"/>
    <n v="24270"/>
    <x v="3"/>
    <n v="0.49603365789999998"/>
    <x v="21"/>
    <s v="Y"/>
    <m/>
    <n v="0.3"/>
    <n v="40.5"/>
    <n v="40.5"/>
  </r>
  <r>
    <x v="1"/>
    <s v="contact@media-clic.com"/>
    <s v="Media Clic (buzzfil.com)"/>
    <s v="77c20cdf7d47e1cac3b95826bda7d17f"/>
    <s v="Onsaitcequonveutquonsache.com ATF 300x250"/>
    <x v="1"/>
    <n v="1"/>
    <n v="71.9726"/>
    <n v="8.9171999999999993"/>
    <n v="134"/>
    <n v="34"/>
    <n v="0.1239"/>
    <n v="0.50198973000000002"/>
    <n v="0.3"/>
    <n v="24270"/>
    <x v="3"/>
    <n v="0.40237821309999999"/>
    <x v="2"/>
    <s v="Y"/>
    <m/>
    <n v="0.25"/>
    <n v="33.5"/>
    <n v="33.5"/>
  </r>
  <r>
    <x v="1"/>
    <s v="contact@media-clic.com"/>
    <s v="Media Clic (buzzfil.com)"/>
    <s v="c21129d4e1e0956d86469f001b0f1883"/>
    <s v="Abc-tabs.com 728x90"/>
    <x v="1"/>
    <n v="1"/>
    <n v="51.130400000000002"/>
    <n v="8.3872"/>
    <n v="133"/>
    <n v="33"/>
    <n v="0.16400000000000001"/>
    <n v="0.52862094999999998"/>
    <n v="0.3"/>
    <n v="24270"/>
    <x v="3"/>
    <n v="0.43248559720000002"/>
    <x v="23"/>
    <s v="Y"/>
    <m/>
    <n v="0.249999999999999"/>
    <n v="33.249999999999865"/>
    <n v="33.249999999999865"/>
  </r>
  <r>
    <x v="1"/>
    <s v="contact@media-clic.com"/>
    <s v="Media Clic (buzzfil.com)"/>
    <s v="284f393fe44ae5a1491930f06200675a"/>
    <s v="Onsaitcequonveutquonsache.com ATF 728x90"/>
    <x v="1"/>
    <n v="1"/>
    <n v="80.367900000000006"/>
    <n v="6.9683999999999999"/>
    <n v="132"/>
    <n v="33"/>
    <n v="8.6699999999999999E-2"/>
    <n v="0.63039864000000001"/>
    <n v="0.3"/>
    <n v="24270"/>
    <x v="3"/>
    <n v="0.52411064750000003"/>
    <x v="2"/>
    <s v="Y"/>
    <m/>
    <n v="0.25"/>
    <n v="33"/>
    <n v="33"/>
  </r>
  <r>
    <x v="1"/>
    <s v="contact@media-clic.com"/>
    <s v="Media Clic (buzzfil.com)"/>
    <s v="2fbc874c9f5306bf5a0560962df08b16"/>
    <s v="Europe-israel.org BTF 728x90"/>
    <x v="1"/>
    <n v="1"/>
    <n v="106.9456"/>
    <n v="12.303900000000001"/>
    <n v="132"/>
    <n v="33"/>
    <n v="0.115"/>
    <n v="0.35753910999999999"/>
    <n v="0.2"/>
    <n v="24270"/>
    <x v="3"/>
    <n v="0.44062064140000001"/>
    <x v="2"/>
    <s v="Y"/>
    <m/>
    <n v="0.25"/>
    <n v="33"/>
    <n v="33"/>
  </r>
  <r>
    <x v="1"/>
    <s v="contact@media-clic.com"/>
    <s v="Media Clic (buzzfil.com)"/>
    <s v="c69df65878bf291b318f3cf5d467df4f"/>
    <s v="Ogaming.tv BTF 300x250"/>
    <x v="9"/>
    <n v="1"/>
    <n v="110.13760000000001"/>
    <n v="22.0593"/>
    <n v="131"/>
    <n v="-2"/>
    <n v="0.20030000000000001"/>
    <n v="0.19775475000000001"/>
    <n v="0.2"/>
    <n v="24270"/>
    <x v="3"/>
    <n v="-1.13537004E-2"/>
    <x v="717"/>
    <s v=""/>
    <m/>
    <n v="-1.13537003500751E-2"/>
    <n v="-1.487334745859838"/>
    <n v="-1.487334745859838"/>
  </r>
  <r>
    <x v="1"/>
    <s v="contact@media-clic.com"/>
    <s v="Media Clic (buzzfil.com)"/>
    <s v="fd3ce480d16ab76d9d3b9a83cd35b1a3"/>
    <s v="C-fait-maison.fr BTF 300x250"/>
    <x v="1"/>
    <n v="1"/>
    <n v="62.866599999999998"/>
    <n v="10.6029"/>
    <n v="131"/>
    <n v="33"/>
    <n v="0.16869999999999999"/>
    <n v="0.41044589999999997"/>
    <n v="0.2"/>
    <n v="24270"/>
    <x v="3"/>
    <n v="0.51272506439999999"/>
    <x v="23"/>
    <s v="Y"/>
    <m/>
    <n v="0.249999999999999"/>
    <n v="32.749999999999872"/>
    <n v="32.749999999999872"/>
  </r>
  <r>
    <x v="1"/>
    <s v="contact@media-clic.com"/>
    <s v="Media Clic (buzzfil.com)"/>
    <s v="853b97ba7a22c8a70c63b0b113311978"/>
    <s v="Culture-informatique.net 300x250"/>
    <x v="5"/>
    <n v="1"/>
    <n v="120.78489999999999"/>
    <n v="8.6334"/>
    <n v="128"/>
    <n v="26"/>
    <n v="7.1499999999999994E-2"/>
    <n v="0.49244960999999998"/>
    <n v="0.3"/>
    <n v="24270"/>
    <x v="5"/>
    <n v="0.39080061960000001"/>
    <x v="8"/>
    <s v="Y"/>
    <m/>
    <n v="0.19999999999999901"/>
    <n v="25.599999999999874"/>
    <n v="25.599999999999874"/>
  </r>
  <r>
    <x v="1"/>
    <s v="contact@media-clic.com"/>
    <s v="Media Clic (buzzfil.com)"/>
    <s v="20bcd67d7c17d7c70484a66fa4bd416f"/>
    <s v="Nosprofs.com ATF 300x250"/>
    <x v="9"/>
    <n v="1"/>
    <n v="43.866100000000003"/>
    <n v="6.4372999999999996"/>
    <n v="124"/>
    <n v="37"/>
    <n v="0.1467"/>
    <n v="0.64038081999999996"/>
    <n v="0.3"/>
    <n v="24270"/>
    <x v="3"/>
    <n v="0.53152875290000001"/>
    <x v="21"/>
    <s v="Y"/>
    <m/>
    <n v="0.3"/>
    <n v="37.199999999999996"/>
    <n v="37.199999999999996"/>
  </r>
  <r>
    <x v="1"/>
    <s v="contact@media-clic.com"/>
    <s v="Media Clic (buzzfil.com)"/>
    <s v="c4fddf9df491329701869b27f7b8ffd1"/>
    <s v="Pblv.org ATF 728x90"/>
    <x v="9"/>
    <n v="0"/>
    <n v="24.264399999999998"/>
    <n v="8.4572000000000003"/>
    <n v="123"/>
    <n v="37"/>
    <n v="0.34849999999999998"/>
    <n v="0.48518593999999998"/>
    <n v="0.3"/>
    <n v="24270"/>
    <x v="3"/>
    <n v="0.38168034610000001"/>
    <x v="21"/>
    <m/>
    <m/>
    <n v="0.3"/>
    <n v="36.9"/>
    <n v="36.9"/>
  </r>
  <r>
    <x v="1"/>
    <s v="contact@media-clic.com"/>
    <s v="Media Clic (buzzfil.com)"/>
    <s v="828fa4684de166b7ac931bc62b524d42"/>
    <s v="Astuces-et-trucs.fr 300x250"/>
    <x v="5"/>
    <n v="0"/>
    <n v="34.418100000000003"/>
    <n v="6.9344000000000001"/>
    <n v="122"/>
    <n v="24"/>
    <n v="0.20150000000000001"/>
    <n v="0.58472424999999995"/>
    <n v="0.3"/>
    <n v="24270"/>
    <x v="5"/>
    <n v="0.48693764950000001"/>
    <x v="46"/>
    <m/>
    <m/>
    <n v="0.2"/>
    <n v="24.400000000000002"/>
    <n v="24.400000000000002"/>
  </r>
  <r>
    <x v="1"/>
    <s v="contact@media-clic.com"/>
    <s v="Media Clic (buzzfil.com)"/>
    <s v="8c9ca24e00d5b4bdcb48d039188c62c7"/>
    <s v="Extase-y.com BTF 728x90"/>
    <x v="9"/>
    <n v="1"/>
    <n v="169.68709999999999"/>
    <n v="9.6631"/>
    <n v="119"/>
    <n v="36"/>
    <n v="5.6899999999999999E-2"/>
    <n v="0.41217439"/>
    <n v="0.2"/>
    <n v="24270"/>
    <x v="3"/>
    <n v="0.5147684924"/>
    <x v="25"/>
    <s v="Y"/>
    <m/>
    <n v="0.29999999999999899"/>
    <n v="35.699999999999882"/>
    <n v="35.699999999999882"/>
  </r>
  <r>
    <x v="1"/>
    <s v="contact@media-clic.com"/>
    <s v="Media Clic (buzzfil.com)"/>
    <s v="d2174277c1b65971209e71146b719ba7"/>
    <s v="Buzzfil.net BTF 300x250"/>
    <x v="9"/>
    <n v="1"/>
    <n v="99.4221"/>
    <n v="9.8521999999999998"/>
    <n v="116"/>
    <n v="35"/>
    <n v="9.9099999999999994E-2"/>
    <n v="0.39325532000000002"/>
    <n v="0.2"/>
    <n v="24270"/>
    <x v="3"/>
    <n v="0.49142455769999999"/>
    <x v="21"/>
    <s v="Y"/>
    <m/>
    <n v="0.3"/>
    <n v="34.799999999999997"/>
    <n v="34.799999999999997"/>
  </r>
  <r>
    <x v="1"/>
    <s v="contact@media-clic.com"/>
    <s v="Media Clic (buzzfil.com)"/>
    <s v="45d008c694132aa70dd7dc40108c82fd"/>
    <s v="Mygsm.fr 300x250"/>
    <x v="5"/>
    <n v="1"/>
    <n v="51.236499999999999"/>
    <n v="7.8795999999999999"/>
    <n v="113"/>
    <n v="23"/>
    <n v="0.15379999999999999"/>
    <n v="0.47956306999999998"/>
    <n v="0.3"/>
    <n v="24270"/>
    <x v="5"/>
    <n v="0.37443056159999999"/>
    <x v="8"/>
    <s v="Y"/>
    <m/>
    <n v="0.19999999999999901"/>
    <n v="22.599999999999888"/>
    <n v="22.599999999999888"/>
  </r>
  <r>
    <x v="1"/>
    <s v="contact@media-clic.com"/>
    <s v="Media Clic (buzzfil.com)"/>
    <s v="56d489e93c1aafdea42c78be0177e135"/>
    <s v="Dofus2.org ATF 728x90"/>
    <x v="12"/>
    <n v="1"/>
    <n v="47.965899999999998"/>
    <n v="5.5232000000000001"/>
    <n v="111"/>
    <n v="39"/>
    <n v="0.11509999999999999"/>
    <n v="0.66896734999999996"/>
    <n v="0.3"/>
    <n v="24270"/>
    <x v="3"/>
    <n v="0.55154761740000002"/>
    <x v="68"/>
    <s v="Y"/>
    <m/>
    <n v="0.35"/>
    <n v="38.849999999999994"/>
    <n v="38.849999999999994"/>
  </r>
  <r>
    <x v="1"/>
    <s v="contact@media-clic.com"/>
    <s v="Media Clic (buzzfil.com)"/>
    <s v="84ec58802c2957d4fee3cccc116716cf"/>
    <s v="Aidersonprochain.com ATF 728x90"/>
    <x v="12"/>
    <n v="0"/>
    <n v="31.601199999999999"/>
    <n v="4.4280999999999997"/>
    <n v="107"/>
    <n v="38"/>
    <n v="0.1401"/>
    <n v="0.80677969000000005"/>
    <n v="0.3"/>
    <n v="24270"/>
    <x v="3"/>
    <n v="0.62815127309999996"/>
    <x v="68"/>
    <m/>
    <m/>
    <n v="0.35"/>
    <n v="37.449999999999996"/>
    <n v="37.449999999999996"/>
  </r>
  <r>
    <x v="1"/>
    <s v="contact@media-clic.com"/>
    <s v="Media Clic (buzzfil.com)"/>
    <s v="267d525fb6d800569d631ed9c064baae"/>
    <s v="Notre-planete.info BTF 300x250"/>
    <x v="12"/>
    <n v="1"/>
    <n v="86.616799999999998"/>
    <n v="7.5835999999999997"/>
    <n v="101"/>
    <n v="35"/>
    <n v="8.7599999999999997E-2"/>
    <n v="0.44576246000000003"/>
    <n v="0.2"/>
    <n v="24270"/>
    <x v="3"/>
    <n v="0.55133054140000004"/>
    <x v="68"/>
    <s v="Y"/>
    <m/>
    <n v="0.35"/>
    <n v="35.349999999999994"/>
    <n v="35.349999999999994"/>
  </r>
  <r>
    <x v="1"/>
    <s v="contact@media-clic.com"/>
    <s v="Media Clic (buzzfil.com)"/>
    <s v="fd1a559c5c618a4341c1844501ccc1bf"/>
    <s v="Lesucresale-doumsouhaib.com 300x250"/>
    <x v="6"/>
    <n v="1"/>
    <n v="48.251800000000003"/>
    <n v="6.9661999999999997"/>
    <n v="98"/>
    <n v="10"/>
    <n v="0.1444"/>
    <n v="0.47004111999999998"/>
    <n v="0.3"/>
    <n v="24270"/>
    <x v="1"/>
    <n v="0.36175796269999999"/>
    <x v="27"/>
    <s v="Y"/>
    <m/>
    <n v="0.1"/>
    <n v="9.8000000000000007"/>
    <n v="9.8000000000000007"/>
  </r>
  <r>
    <x v="1"/>
    <s v="contact@media-clic.com"/>
    <s v="Media Clic (buzzfil.com)"/>
    <s v="77fe52b80ed6b3e59aa48a8f436842c8"/>
    <s v="Ogaming.tv ATF 728x90"/>
    <x v="5"/>
    <n v="1"/>
    <n v="72.225899999999996"/>
    <n v="9.3904999999999994"/>
    <n v="91"/>
    <n v="7"/>
    <n v="0.13"/>
    <n v="0.32272738000000001"/>
    <n v="0.3"/>
    <n v="24270"/>
    <x v="5"/>
    <n v="7.0422834000000004E-2"/>
    <x v="718"/>
    <s v=""/>
    <m/>
    <n v="7.0422833977561994E-2"/>
    <n v="6.4084778919581415"/>
    <n v="6.4084778919581415"/>
  </r>
  <r>
    <x v="1"/>
    <s v="contact@media-clic.com"/>
    <s v="Media Clic (buzzfil.com)"/>
    <s v="3626caece13f5ecb22868e6f243b097e"/>
    <s v="Citation-celebre.com ATF 728x90"/>
    <x v="1"/>
    <n v="1"/>
    <n v="83.5184"/>
    <n v="2.8820999999999999"/>
    <n v="90"/>
    <n v="22"/>
    <n v="3.4500000000000003E-2"/>
    <n v="1.03874198"/>
    <n v="0.3"/>
    <n v="24270"/>
    <x v="3"/>
    <n v="0.71118910479999997"/>
    <x v="2"/>
    <s v="Y"/>
    <m/>
    <n v="0.25"/>
    <n v="22.5"/>
    <n v="22.5"/>
  </r>
  <r>
    <x v="1"/>
    <s v="contact@media-clic.com"/>
    <s v="Media Clic (buzzfil.com)"/>
    <s v="83a97c465a89c7856f5a9a52956c11bf"/>
    <s v="Spin-off.fr ATF 728x90"/>
    <x v="1"/>
    <n v="1"/>
    <n v="56.122799999999998"/>
    <n v="4.5526"/>
    <n v="90"/>
    <n v="23"/>
    <n v="8.1100000000000005E-2"/>
    <n v="0.66108540000000005"/>
    <n v="0.3"/>
    <n v="24270"/>
    <x v="3"/>
    <n v="0.54620083730000002"/>
    <x v="23"/>
    <s v="Y"/>
    <m/>
    <n v="0.249999999999999"/>
    <n v="22.499999999999911"/>
    <n v="22.499999999999911"/>
  </r>
  <r>
    <x v="1"/>
    <s v="contact@media-clic.com"/>
    <s v="Media Clic (buzzfil.com)"/>
    <s v="c5e1e8e9c4f3495540f6d9dfd7cc59b2"/>
    <s v="Jesuismort.com ATF 300x250"/>
    <x v="1"/>
    <n v="1"/>
    <n v="81.130399999999995"/>
    <n v="2.9666999999999999"/>
    <n v="87"/>
    <n v="22"/>
    <n v="3.6600000000000001E-2"/>
    <n v="0.98062309999999997"/>
    <n v="0.3"/>
    <n v="24270"/>
    <x v="3"/>
    <n v="0.69407206619999995"/>
    <x v="2"/>
    <s v="Y"/>
    <m/>
    <n v="0.25"/>
    <n v="21.75"/>
    <n v="21.75"/>
  </r>
  <r>
    <x v="1"/>
    <s v="contact@media-clic.com"/>
    <s v="Media Clic (buzzfil.com)"/>
    <s v="5f92a9f55ad27afcee47ca76731336c8"/>
    <s v="Jesuismort.com ATF 728x90"/>
    <x v="1"/>
    <n v="1"/>
    <n v="81.282799999999995"/>
    <n v="3.6166"/>
    <n v="86"/>
    <n v="21"/>
    <n v="4.4499999999999998E-2"/>
    <n v="0.78920467000000005"/>
    <n v="0.3"/>
    <n v="24270"/>
    <x v="3"/>
    <n v="0.61987046980000005"/>
    <x v="2"/>
    <s v="Y"/>
    <m/>
    <n v="0.25"/>
    <n v="21.5"/>
    <n v="21.5"/>
  </r>
  <r>
    <x v="1"/>
    <s v="contact@media-clic.com"/>
    <s v="Media Clic (buzzfil.com)"/>
    <s v="0b38c5b51c0f6d0ea11f3220c2a7d83d"/>
    <s v="Malekal.com ATF 728x90"/>
    <x v="1"/>
    <n v="1"/>
    <n v="42.634300000000003"/>
    <n v="8.5165000000000006"/>
    <n v="84"/>
    <n v="8"/>
    <n v="0.19980000000000001"/>
    <n v="0.33052310000000001"/>
    <n v="0.3"/>
    <n v="24270"/>
    <x v="5"/>
    <n v="9.2347863200000005E-2"/>
    <x v="719"/>
    <s v=""/>
    <m/>
    <n v="9.2347863156772805E-2"/>
    <n v="7.7572205051689158"/>
    <n v="7.7572205051689158"/>
  </r>
  <r>
    <x v="1"/>
    <s v="contact@media-clic.com"/>
    <s v="Media Clic (buzzfil.com)"/>
    <s v="effcad3aeefbd9bc9b534c695d1293dc"/>
    <s v="Onsaitcequonveutquonsache.com BTF 300x250"/>
    <x v="1"/>
    <n v="1"/>
    <n v="73.355699999999999"/>
    <n v="8.2754999999999992"/>
    <n v="82"/>
    <n v="21"/>
    <n v="0.1128"/>
    <n v="0.33060324000000002"/>
    <n v="0.2"/>
    <n v="24270"/>
    <x v="3"/>
    <n v="0.3950452579"/>
    <x v="23"/>
    <s v="Y"/>
    <m/>
    <n v="0.249999999999999"/>
    <n v="20.499999999999918"/>
    <n v="20.499999999999918"/>
  </r>
  <r>
    <x v="1"/>
    <s v="contact@media-clic.com"/>
    <s v="Media Clic (buzzfil.com)"/>
    <s v="20eebc99c08e2ec5669e56e0cfc43d01"/>
    <s v="Amourdecuisine.fr BTF 728x90"/>
    <x v="9"/>
    <n v="1"/>
    <n v="129.8784"/>
    <n v="7.7028999999999996"/>
    <n v="81"/>
    <n v="24"/>
    <n v="5.9299999999999999E-2"/>
    <n v="0.35256071"/>
    <n v="0.2"/>
    <n v="24270"/>
    <x v="5"/>
    <n v="0.43272182110000001"/>
    <x v="21"/>
    <s v="Y"/>
    <m/>
    <n v="0.3"/>
    <n v="24.3"/>
    <n v="24.3"/>
  </r>
  <r>
    <x v="1"/>
    <s v="contact@media-clic.com"/>
    <s v="Media Clic (buzzfil.com)"/>
    <s v="fad23d2c159513df65b7335ece3f255a"/>
    <s v="Onsaitcequonveutquonsache.com BTF 728x90"/>
    <x v="1"/>
    <n v="1"/>
    <n v="83.688100000000006"/>
    <n v="6.8409000000000004"/>
    <n v="79"/>
    <n v="20"/>
    <n v="8.1699999999999995E-2"/>
    <n v="0.38271851000000001"/>
    <n v="0.2"/>
    <n v="24270"/>
    <x v="3"/>
    <n v="0.47742271670000003"/>
    <x v="2"/>
    <s v="Y"/>
    <m/>
    <n v="0.25"/>
    <n v="19.75"/>
    <n v="19.75"/>
  </r>
  <r>
    <x v="1"/>
    <s v="contact@media-clic.com"/>
    <s v="Media Clic (buzzfil.com)"/>
    <s v="7b868a16ad2cd66910cfc1e961b21e19"/>
    <s v="Foot-sur7.fr 728x90"/>
    <x v="10"/>
    <n v="1"/>
    <n v="66.318899999999999"/>
    <n v="6.9004000000000003"/>
    <n v="78"/>
    <n v="11"/>
    <n v="0.104"/>
    <n v="0.37831190999999997"/>
    <n v="0.3"/>
    <n v="24270"/>
    <x v="5"/>
    <n v="0.20700354609999999"/>
    <x v="17"/>
    <s v="Y"/>
    <m/>
    <n v="0.15"/>
    <n v="11.7"/>
    <n v="11.7"/>
  </r>
  <r>
    <x v="1"/>
    <s v="contact@media-clic.com"/>
    <s v="Media Clic (buzzfil.com)"/>
    <s v="4862c5f69598670a200858f4426da6a6"/>
    <s v="Dofawa.fr 300x250"/>
    <x v="9"/>
    <n v="0"/>
    <n v="32.5471"/>
    <n v="4.2758000000000003"/>
    <n v="73"/>
    <n v="22"/>
    <n v="0.13139999999999999"/>
    <n v="0.56765173000000002"/>
    <n v="0.3"/>
    <n v="24270"/>
    <x v="3"/>
    <n v="0.47150693640000002"/>
    <x v="21"/>
    <m/>
    <m/>
    <n v="0.3"/>
    <n v="21.9"/>
    <n v="21.9"/>
  </r>
  <r>
    <x v="1"/>
    <s v="contact@media-clic.com"/>
    <s v="Media Clic (buzzfil.com)"/>
    <s v="e7b73019e5e2f2eb37a2d53ecf265264"/>
    <s v="Abc-tabs.com BTF 728x90"/>
    <x v="6"/>
    <n v="1"/>
    <n v="92.593000000000004"/>
    <n v="9.1920000000000002"/>
    <n v="68"/>
    <n v="7"/>
    <n v="9.9299999999999999E-2"/>
    <n v="0.24589395"/>
    <n v="0.2"/>
    <n v="24270"/>
    <x v="1"/>
    <n v="0.18664121650000001"/>
    <x v="27"/>
    <s v="Y"/>
    <m/>
    <n v="0.1"/>
    <n v="6.8000000000000007"/>
    <n v="6.8000000000000007"/>
  </r>
  <r>
    <x v="1"/>
    <s v="contact@media-clic.com"/>
    <s v="Media Clic (buzzfil.com)"/>
    <s v="8db891ecdab347737b283a229f5844bd"/>
    <s v="Plugngeek.net 300x250"/>
    <x v="9"/>
    <n v="0"/>
    <n v="27.0684"/>
    <n v="3.8130999999999999"/>
    <n v="67"/>
    <n v="20"/>
    <n v="0.1409"/>
    <n v="0.58649408000000003"/>
    <n v="0.3"/>
    <n v="24270"/>
    <x v="3"/>
    <n v="0.48848588599999998"/>
    <x v="21"/>
    <m/>
    <m/>
    <n v="0.3"/>
    <n v="20.099999999999998"/>
    <n v="20.099999999999998"/>
  </r>
  <r>
    <x v="1"/>
    <s v="contact@media-clic.com"/>
    <s v="Media Clic (buzzfil.com)"/>
    <s v="1a42220711425841ab8497c16f46f7b6"/>
    <s v="Abc-tabs.com 300x250"/>
    <x v="5"/>
    <n v="0"/>
    <n v="31.138100000000001"/>
    <n v="4.7127999999999997"/>
    <n v="66"/>
    <n v="13"/>
    <n v="0.15140000000000001"/>
    <n v="0.46997833"/>
    <n v="0.3"/>
    <n v="24270"/>
    <x v="5"/>
    <n v="0.36167269190000001"/>
    <x v="46"/>
    <m/>
    <m/>
    <n v="0.2"/>
    <n v="13.200000000000001"/>
    <n v="13.200000000000001"/>
  </r>
  <r>
    <x v="1"/>
    <s v="contact@media-clic.com"/>
    <s v="Media Clic (buzzfil.com)"/>
    <s v="f61993014493a6748f1c2017735237fc"/>
    <s v="Notre-planete.info BTF 728x90"/>
    <x v="9"/>
    <n v="1"/>
    <n v="60.124099999999999"/>
    <n v="7.0099"/>
    <n v="64"/>
    <n v="19"/>
    <n v="0.1166"/>
    <n v="0.30548609999999998"/>
    <n v="0.2"/>
    <n v="24270"/>
    <x v="3"/>
    <n v="0.3453057195"/>
    <x v="25"/>
    <s v="Y"/>
    <m/>
    <n v="0.29999999999999899"/>
    <n v="19.199999999999935"/>
    <n v="19.199999999999935"/>
  </r>
  <r>
    <x v="1"/>
    <s v="contact@media-clic.com"/>
    <s v="Media Clic (buzzfil.com)"/>
    <s v="cf54022c1c74f1cec9687155369b81c5"/>
    <s v="P-pokemon.com ATF 300x250"/>
    <x v="6"/>
    <n v="1"/>
    <n v="186.4522"/>
    <n v="4.9245999999999999"/>
    <n v="63"/>
    <n v="6"/>
    <n v="2.64E-2"/>
    <n v="0.42867545000000001"/>
    <n v="0.3"/>
    <n v="24270"/>
    <x v="1"/>
    <n v="0.30016985509999999"/>
    <x v="10"/>
    <s v="Y"/>
    <m/>
    <n v="9.9999999999999895E-2"/>
    <n v="6.2999999999999936"/>
    <n v="6.2999999999999936"/>
  </r>
  <r>
    <x v="1"/>
    <s v="contact@media-clic.com"/>
    <s v="Media Clic (buzzfil.com)"/>
    <s v="eedd8b4c2cc0196b0ca7e5063639ee63"/>
    <s v="Palaiszelda.com ATF 300x250"/>
    <x v="9"/>
    <n v="1"/>
    <n v="45.303199999999997"/>
    <n v="2.5785999999999998"/>
    <n v="63"/>
    <n v="19"/>
    <n v="5.6899999999999999E-2"/>
    <n v="0.80833772000000004"/>
    <n v="0.3"/>
    <n v="24270"/>
    <x v="3"/>
    <n v="0.62886799309999997"/>
    <x v="25"/>
    <s v="Y"/>
    <m/>
    <n v="0.29999999999999899"/>
    <n v="18.899999999999935"/>
    <n v="18.899999999999935"/>
  </r>
  <r>
    <x v="1"/>
    <s v="contact@media-clic.com"/>
    <s v="Media Clic (buzzfil.com)"/>
    <s v="8086e293ccf640ac2c540a8b41797a62"/>
    <s v="Citation-celebre.com BTF 728x90"/>
    <x v="1"/>
    <n v="1"/>
    <n v="90.677000000000007"/>
    <n v="3.4089"/>
    <n v="62"/>
    <n v="15"/>
    <n v="3.7600000000000001E-2"/>
    <n v="0.60240963999999997"/>
    <n v="0.2"/>
    <n v="24270"/>
    <x v="3"/>
    <n v="0.66800000000000004"/>
    <x v="2"/>
    <s v="Y"/>
    <m/>
    <n v="0.25"/>
    <n v="15.5"/>
    <n v="15.5"/>
  </r>
  <r>
    <x v="1"/>
    <s v="contact@media-clic.com"/>
    <s v="Media Clic (buzzfil.com)"/>
    <s v="b3bdd0e649c833e6601e757c57f941b8"/>
    <s v="Nintendo-master.com BTF 300x250"/>
    <x v="24"/>
    <n v="1"/>
    <n v="41.472099999999998"/>
    <n v="4.5826000000000002"/>
    <n v="62"/>
    <n v="21"/>
    <n v="0.1105"/>
    <n v="0.45398319999999998"/>
    <n v="0.1"/>
    <n v="24270"/>
    <x v="4"/>
    <n v="0.77972753049999999"/>
    <x v="113"/>
    <s v="Y"/>
    <m/>
    <n v="0.33"/>
    <n v="20.46"/>
    <n v="20.46"/>
  </r>
  <r>
    <x v="1"/>
    <s v="contact@media-clic.com"/>
    <s v="Media Clic (buzzfil.com)"/>
    <s v="59610addc072fb3430b3fe93444006f3"/>
    <s v="Buzzsport.fr 728x90"/>
    <x v="5"/>
    <n v="0"/>
    <n v="32.513100000000001"/>
    <n v="3.0550000000000002"/>
    <n v="61"/>
    <n v="12"/>
    <n v="9.4E-2"/>
    <n v="0.66554594"/>
    <n v="0.3"/>
    <n v="24270"/>
    <x v="5"/>
    <n v="0.54924223790000004"/>
    <x v="46"/>
    <m/>
    <m/>
    <n v="0.2"/>
    <n v="12.200000000000001"/>
    <n v="12.200000000000001"/>
  </r>
  <r>
    <x v="1"/>
    <s v="contact@media-clic.com"/>
    <s v="Media Clic (buzzfil.com)"/>
    <s v="edd948d81999ee7d9175bd4c9b9f37b7"/>
    <s v="Citation-celebre.com BTF 300x250"/>
    <x v="1"/>
    <n v="1"/>
    <n v="89.002200000000002"/>
    <n v="2.6997"/>
    <n v="61"/>
    <n v="15"/>
    <n v="3.0300000000000001E-2"/>
    <n v="0.75324373"/>
    <n v="0.2"/>
    <n v="24270"/>
    <x v="3"/>
    <n v="0.73448169279999997"/>
    <x v="2"/>
    <s v="Y"/>
    <m/>
    <n v="0.25"/>
    <n v="15.25"/>
    <n v="15.25"/>
  </r>
  <r>
    <x v="1"/>
    <s v="contact@media-clic.com"/>
    <s v="Media Clic (buzzfil.com)"/>
    <s v="fce4b11b6e39ef5054e12ec1571a87a5"/>
    <s v="Basketsession.com BTF 728x90"/>
    <x v="5"/>
    <n v="1"/>
    <n v="63.432899999999997"/>
    <n v="6.7286999999999999"/>
    <n v="61"/>
    <n v="11"/>
    <n v="0.1061"/>
    <n v="0.30010297000000002"/>
    <n v="0.2"/>
    <n v="24270"/>
    <x v="5"/>
    <n v="0.3335620775"/>
    <x v="8"/>
    <s v="Y"/>
    <m/>
    <n v="0.19999999999999901"/>
    <n v="12.199999999999939"/>
    <n v="12.199999999999939"/>
  </r>
  <r>
    <x v="1"/>
    <s v="contact@media-clic.com"/>
    <s v="Media Clic (buzzfil.com)"/>
    <s v="4aa31af4ed0c0f569a96652cd1898f4f"/>
    <s v="Tricksofnature.com ATF 300x250"/>
    <x v="1"/>
    <n v="0"/>
    <n v="13.3841"/>
    <n v="3.0948000000000002"/>
    <n v="59"/>
    <n v="15"/>
    <n v="0.23119999999999999"/>
    <n v="0.63620836999999997"/>
    <n v="0.3"/>
    <n v="24270"/>
    <x v="3"/>
    <n v="0.52845637580000004"/>
    <x v="2"/>
    <m/>
    <m/>
    <n v="0.25"/>
    <n v="14.75"/>
    <n v="14.75"/>
  </r>
  <r>
    <x v="1"/>
    <s v="contact@media-clic.com"/>
    <s v="Media Clic (buzzfil.com)"/>
    <s v="80e918feec11e948a4e3440474601c6d"/>
    <s v="Asie360.com BTF 300x250"/>
    <x v="6"/>
    <n v="1"/>
    <n v="55.124899999999997"/>
    <n v="8.4591999999999992"/>
    <n v="59"/>
    <n v="6"/>
    <n v="0.1535"/>
    <n v="0.23122039"/>
    <n v="0.2"/>
    <n v="24270"/>
    <x v="1"/>
    <n v="0.13502439450000001"/>
    <x v="10"/>
    <s v="Y"/>
    <m/>
    <n v="9.9999999999999895E-2"/>
    <n v="5.8999999999999941"/>
    <n v="5.8999999999999941"/>
  </r>
  <r>
    <x v="1"/>
    <s v="contact@media-clic.com"/>
    <s v="Media Clic (buzzfil.com)"/>
    <s v="05c5fc88d7b3d5601682adf011ea588d"/>
    <s v="Asie360.com ATF 728x90"/>
    <x v="5"/>
    <n v="0"/>
    <n v="33.9133"/>
    <n v="3.8647999999999998"/>
    <n v="58"/>
    <n v="12"/>
    <n v="0.114"/>
    <n v="0.50372965000000003"/>
    <n v="0.3"/>
    <n v="24270"/>
    <x v="5"/>
    <n v="0.40444243870000002"/>
    <x v="8"/>
    <m/>
    <m/>
    <n v="0.19999999999999901"/>
    <n v="11.599999999999943"/>
    <n v="11.599999999999943"/>
  </r>
  <r>
    <x v="1"/>
    <s v="contact@media-clic.com"/>
    <s v="Media Clic (buzzfil.com)"/>
    <s v="c91183885e6e9d2dd8f070629c559c6e"/>
    <s v="Spin-off.fr BTF 728x90"/>
    <x v="1"/>
    <n v="1"/>
    <n v="118.1925"/>
    <n v="4.1291000000000002"/>
    <n v="57"/>
    <n v="14"/>
    <n v="3.49E-2"/>
    <n v="0.45615486"/>
    <n v="0.2"/>
    <n v="24270"/>
    <x v="3"/>
    <n v="0.56155240539999995"/>
    <x v="23"/>
    <s v="Y"/>
    <m/>
    <n v="0.249999999999999"/>
    <n v="14.249999999999943"/>
    <n v="14.249999999999943"/>
  </r>
  <r>
    <x v="1"/>
    <s v="contact@media-clic.com"/>
    <s v="Media Clic (buzzfil.com)"/>
    <s v="e0f0099e48a556bfa36e56ded0782cae"/>
    <s v="Plugngeek.net 728x90"/>
    <x v="6"/>
    <n v="0"/>
    <n v="26.895900000000001"/>
    <n v="3.1482999999999999"/>
    <n v="56"/>
    <n v="6"/>
    <n v="0.1171"/>
    <n v="0.59602504999999995"/>
    <n v="0.3"/>
    <n v="24270"/>
    <x v="1"/>
    <n v="0.4966654486"/>
    <x v="27"/>
    <m/>
    <m/>
    <n v="0.1"/>
    <n v="5.6000000000000005"/>
    <n v="5.6000000000000005"/>
  </r>
  <r>
    <x v="1"/>
    <s v="contact@media-clic.com"/>
    <s v="Media Clic (buzzfil.com)"/>
    <s v="9d5ef3f4c89e84df316a5bcc9d45934a"/>
    <s v="Lesjoyauxdesherazade.com BTF 300x250"/>
    <x v="1"/>
    <n v="1"/>
    <n v="142.89359999999999"/>
    <n v="6.6768999999999998"/>
    <n v="55"/>
    <n v="12"/>
    <n v="4.6699999999999998E-2"/>
    <n v="0.27580982999999998"/>
    <n v="0.2"/>
    <n v="24270"/>
    <x v="5"/>
    <n v="0.27486269279999997"/>
    <x v="2"/>
    <s v="Y"/>
    <m/>
    <n v="0.25"/>
    <n v="13.75"/>
    <n v="13.75"/>
  </r>
  <r>
    <x v="1"/>
    <s v="contact@media-clic.com"/>
    <s v="Media Clic (buzzfil.com)"/>
    <s v="bd7207efb12fe03ad0ace3ebaf7442e3"/>
    <s v="Aryanalibris.com ATF 728x90"/>
    <x v="1"/>
    <n v="0"/>
    <n v="37.643000000000001"/>
    <n v="2.7717000000000001"/>
    <n v="53"/>
    <n v="13"/>
    <n v="7.3599999999999999E-2"/>
    <n v="0.63993918000000005"/>
    <n v="0.3"/>
    <n v="24270"/>
    <x v="3"/>
    <n v="0.53120545100000005"/>
    <x v="2"/>
    <m/>
    <m/>
    <n v="0.25"/>
    <n v="13.25"/>
    <n v="13.25"/>
  </r>
  <r>
    <x v="1"/>
    <s v="contact@media-clic.com"/>
    <s v="Media Clic (buzzfil.com)"/>
    <s v="5231271ac55f5b864206228a63561afa"/>
    <s v="Palaiszelda.com ATF 728x90"/>
    <x v="9"/>
    <n v="1"/>
    <n v="51.965699999999998"/>
    <n v="2.0960000000000001"/>
    <n v="50"/>
    <n v="15"/>
    <n v="4.0300000000000002E-2"/>
    <n v="0.79429525999999995"/>
    <n v="0.3"/>
    <n v="24270"/>
    <x v="3"/>
    <n v="0.62230669559999996"/>
    <x v="25"/>
    <s v="Y"/>
    <m/>
    <n v="0.29999999999999899"/>
    <n v="14.99999999999995"/>
    <n v="14.99999999999995"/>
  </r>
  <r>
    <x v="1"/>
    <s v="contact@media-clic.com"/>
    <s v="Media Clic (buzzfil.com)"/>
    <s v="9869e90baa624b0ace3938fb38f77429"/>
    <s v="Cinemapassion.com 728x90"/>
    <x v="9"/>
    <n v="0"/>
    <n v="21.8337"/>
    <n v="3.0215999999999998"/>
    <n v="50"/>
    <n v="15"/>
    <n v="0.1384"/>
    <n v="0.54867266999999997"/>
    <n v="0.3"/>
    <n v="24270"/>
    <x v="3"/>
    <n v="0.45322591070000001"/>
    <x v="21"/>
    <m/>
    <m/>
    <n v="0.3"/>
    <n v="15"/>
    <n v="15"/>
  </r>
  <r>
    <x v="1"/>
    <s v="contact@media-clic.com"/>
    <s v="Media Clic (buzzfil.com)"/>
    <s v="524f7707a21ed83c8854ec98b4bbaede"/>
    <s v="Tricksofnature.com ATF 728x90"/>
    <x v="1"/>
    <n v="0"/>
    <n v="15.726599999999999"/>
    <n v="2.1905000000000001"/>
    <n v="49"/>
    <n v="12"/>
    <n v="0.13930000000000001"/>
    <n v="0.74868751"/>
    <n v="0.3"/>
    <n v="24270"/>
    <x v="3"/>
    <n v="0.59929878049999996"/>
    <x v="2"/>
    <m/>
    <m/>
    <n v="0.25"/>
    <n v="12.25"/>
    <n v="12.25"/>
  </r>
  <r>
    <x v="1"/>
    <s v="contact@media-clic.com"/>
    <s v="Media Clic (buzzfil.com)"/>
    <s v="a205d2c8df592b4df227f4e5c2cac53d"/>
    <s v="Ogaming.tv BTF 728x90"/>
    <x v="6"/>
    <n v="1"/>
    <n v="71.640299999999996"/>
    <n v="5.5575999999999999"/>
    <n v="48"/>
    <n v="5"/>
    <n v="7.7600000000000002E-2"/>
    <n v="0.29023223999999997"/>
    <n v="0.2"/>
    <n v="24270"/>
    <x v="1"/>
    <n v="0.31089668370000001"/>
    <x v="10"/>
    <s v="Y"/>
    <m/>
    <n v="9.9999999999999895E-2"/>
    <n v="4.7999999999999954"/>
    <n v="4.7999999999999954"/>
  </r>
  <r>
    <x v="1"/>
    <s v="contact@media-clic.com"/>
    <s v="Media Clic (buzzfil.com)"/>
    <s v="ef767250ce52d0867a6f1b8d59ad2bca"/>
    <s v="Codefille.com ATF 300x250"/>
    <x v="1"/>
    <n v="0"/>
    <n v="23.860399999999998"/>
    <n v="2.1993"/>
    <n v="48"/>
    <n v="12"/>
    <n v="9.2200000000000004E-2"/>
    <n v="0.72797661999999996"/>
    <n v="0.3"/>
    <n v="24270"/>
    <x v="3"/>
    <n v="0.58789885070000003"/>
    <x v="2"/>
    <m/>
    <m/>
    <n v="0.25"/>
    <n v="12"/>
    <n v="12"/>
  </r>
  <r>
    <x v="1"/>
    <s v="contact@media-clic.com"/>
    <s v="Media Clic (buzzfil.com)"/>
    <s v="fb9730eb28961b7d22449bccd9ddd46e"/>
    <s v="Jesuismort.com BTF 300x250"/>
    <x v="1"/>
    <n v="1"/>
    <n v="78.707599999999999"/>
    <n v="2.3504"/>
    <n v="47"/>
    <n v="12"/>
    <n v="2.9899999999999999E-2"/>
    <n v="0.66046313999999995"/>
    <n v="0.2"/>
    <n v="24270"/>
    <x v="3"/>
    <n v="0.69718219130000003"/>
    <x v="2"/>
    <s v="Y"/>
    <m/>
    <n v="0.25"/>
    <n v="11.75"/>
    <n v="11.75"/>
  </r>
  <r>
    <x v="1"/>
    <s v="contact@media-clic.com"/>
    <s v="Media Clic (buzzfil.com)"/>
    <s v="6e36ea0ed6ba5b8b418bc2d19ce49ac7"/>
    <s v="Nosprofs.com BTF 300x250"/>
    <x v="9"/>
    <n v="1"/>
    <n v="45.625999999999998"/>
    <n v="3.2223999999999999"/>
    <n v="46"/>
    <n v="14"/>
    <n v="7.0599999999999996E-2"/>
    <n v="0.47939618000000001"/>
    <n v="0.2"/>
    <n v="24270"/>
    <x v="3"/>
    <n v="0.58280852640000003"/>
    <x v="21"/>
    <s v="Y"/>
    <m/>
    <n v="0.3"/>
    <n v="13.799999999999999"/>
    <n v="13.799999999999999"/>
  </r>
  <r>
    <x v="1"/>
    <s v="contact@media-clic.com"/>
    <s v="Media Clic (buzzfil.com)"/>
    <s v="7e61329a062dee5faa1cfbb5165edad0"/>
    <s v="Lesrecettesderatiba.com 300x250"/>
    <x v="6"/>
    <n v="1"/>
    <n v="77.480599999999995"/>
    <n v="3.5831"/>
    <n v="46"/>
    <n v="5"/>
    <n v="4.6199999999999998E-2"/>
    <n v="0.42671637000000001"/>
    <n v="0.3"/>
    <n v="24270"/>
    <x v="1"/>
    <n v="0.29695689949999998"/>
    <x v="27"/>
    <s v="Y"/>
    <m/>
    <n v="0.1"/>
    <n v="4.6000000000000005"/>
    <n v="4.6000000000000005"/>
  </r>
  <r>
    <x v="1"/>
    <s v="contact@media-clic.com"/>
    <s v="Media Clic (buzzfil.com)"/>
    <s v="4996c319940fe2cf0d9b6574c547d05c"/>
    <s v="Softmaroc.org 300x250"/>
    <x v="9"/>
    <n v="1"/>
    <n v="47.536700000000003"/>
    <n v="3.5632999999999999"/>
    <n v="45"/>
    <n v="13"/>
    <n v="7.4999999999999997E-2"/>
    <n v="0.42219459999999998"/>
    <n v="0.3"/>
    <n v="24270"/>
    <x v="3"/>
    <n v="0.28942720399999999"/>
    <x v="720"/>
    <s v=""/>
    <m/>
    <n v="0.28942720401109101"/>
    <n v="13.024224180499095"/>
    <n v="13.024224180499095"/>
  </r>
  <r>
    <x v="1"/>
    <s v="contact@media-clic.com"/>
    <s v="Media Clic (buzzfil.com)"/>
    <s v="9b407287b502bc74142d25b19f67ce41"/>
    <s v="Nosprofs.com BTF 728x90"/>
    <x v="9"/>
    <n v="1"/>
    <n v="99.218999999999994"/>
    <n v="3.6303999999999998"/>
    <n v="45"/>
    <n v="14"/>
    <n v="3.6600000000000001E-2"/>
    <n v="0.41420561"/>
    <n v="0.2"/>
    <n v="24270"/>
    <x v="3"/>
    <n v="0.51714801440000002"/>
    <x v="21"/>
    <s v="Y"/>
    <m/>
    <n v="0.3"/>
    <n v="13.5"/>
    <n v="13.5"/>
  </r>
  <r>
    <x v="1"/>
    <s v="contact@media-clic.com"/>
    <s v="Media Clic (buzzfil.com)"/>
    <s v="609059076159193d48feed38c7045dea"/>
    <s v="Jesuismort.com BTF 728x90"/>
    <x v="1"/>
    <n v="1"/>
    <n v="77.638400000000004"/>
    <n v="2.1598999999999999"/>
    <n v="44"/>
    <n v="11"/>
    <n v="2.7799999999999998E-2"/>
    <n v="0.67310007000000005"/>
    <n v="0.2"/>
    <n v="24270"/>
    <x v="3"/>
    <n v="0.70286736240000003"/>
    <x v="2"/>
    <s v="Y"/>
    <m/>
    <n v="0.25"/>
    <n v="11"/>
    <n v="11"/>
  </r>
  <r>
    <x v="1"/>
    <s v="contact@media-clic.com"/>
    <s v="Media Clic (buzzfil.com)"/>
    <s v="8730465ee7a99e442cc65c94a0239fb3"/>
    <s v="P-pokemon.com BTF 300x250"/>
    <x v="5"/>
    <n v="1"/>
    <n v="142.31989999999999"/>
    <n v="5.8244999999999996"/>
    <n v="44"/>
    <n v="9"/>
    <n v="4.0899999999999999E-2"/>
    <n v="0.25220068000000001"/>
    <n v="0.1"/>
    <n v="24270"/>
    <x v="1"/>
    <n v="0.60349036239999998"/>
    <x v="8"/>
    <s v="Y"/>
    <m/>
    <n v="0.19999999999999901"/>
    <n v="8.7999999999999563"/>
    <n v="8.7999999999999563"/>
  </r>
  <r>
    <x v="1"/>
    <s v="contact@media-clic.com"/>
    <s v="Media Clic (buzzfil.com)"/>
    <s v="f50548356000c8d1335b99641ed2c216"/>
    <s v="Aidersonprochain.com BTF 728x90"/>
    <x v="9"/>
    <n v="0"/>
    <n v="26.069600000000001"/>
    <n v="2.5893999999999999"/>
    <n v="44"/>
    <n v="13"/>
    <n v="9.9299999999999999E-2"/>
    <n v="0.56355962999999998"/>
    <n v="0.2"/>
    <n v="24270"/>
    <x v="3"/>
    <n v="0.64511297329999995"/>
    <x v="25"/>
    <m/>
    <m/>
    <n v="0.29999999999999899"/>
    <n v="13.199999999999955"/>
    <n v="13.199999999999955"/>
  </r>
  <r>
    <x v="1"/>
    <s v="contact@media-clic.com"/>
    <s v="Media Clic (buzzfil.com)"/>
    <s v="c1e2fa514669a4fbf1e9c231f3253f0b"/>
    <s v="Abc-tabs.com BTF 300x250"/>
    <x v="12"/>
    <n v="0"/>
    <n v="45.139899999999997"/>
    <n v="4.9047000000000001"/>
    <n v="43"/>
    <n v="14"/>
    <n v="0.1087"/>
    <n v="0.29373343000000002"/>
    <n v="0.2"/>
    <n v="24270"/>
    <x v="5"/>
    <n v="0.31911053820000002"/>
    <x v="721"/>
    <m/>
    <m/>
    <n v="0.31911053818884899"/>
    <n v="13.721753142120507"/>
    <n v="13.721753142120507"/>
  </r>
  <r>
    <x v="1"/>
    <s v="contact@media-clic.com"/>
    <s v="Media Clic (buzzfil.com)"/>
    <s v="53f701769d987b6f8896876e53584579"/>
    <s v="Dofus2.org ATF 300x250"/>
    <x v="9"/>
    <n v="0"/>
    <n v="15.478400000000001"/>
    <n v="2.1585000000000001"/>
    <n v="41"/>
    <n v="12"/>
    <n v="0.13950000000000001"/>
    <n v="0.63330355000000005"/>
    <n v="0.3"/>
    <n v="24270"/>
    <x v="3"/>
    <n v="0.52629351339999997"/>
    <x v="21"/>
    <m/>
    <m/>
    <n v="0.3"/>
    <n v="12.299999999999999"/>
    <n v="12.299999999999999"/>
  </r>
  <r>
    <x v="1"/>
    <s v="contact@media-clic.com"/>
    <s v="Media Clic (buzzfil.com)"/>
    <s v="655b83022a4db1500463bb9f3ff16c72"/>
    <s v="Codefille.com ATF 728x90"/>
    <x v="1"/>
    <n v="0"/>
    <n v="23.930399999999999"/>
    <n v="1.7653000000000001"/>
    <n v="40"/>
    <n v="10"/>
    <n v="7.3800000000000004E-2"/>
    <n v="0.74853928999999997"/>
    <n v="0.3"/>
    <n v="24270"/>
    <x v="3"/>
    <n v="0.5992194341"/>
    <x v="2"/>
    <m/>
    <m/>
    <n v="0.25"/>
    <n v="10"/>
    <n v="10"/>
  </r>
  <r>
    <x v="1"/>
    <s v="contact@media-clic.com"/>
    <s v="Media Clic (buzzfil.com)"/>
    <s v="7f2714fc63f7d6ade1c94df208aea33c"/>
    <s v="Mesinspirationsculinaires.com BTF 728x90"/>
    <x v="10"/>
    <n v="1"/>
    <n v="134.286"/>
    <n v="4.1845999999999997"/>
    <n v="36"/>
    <n v="5"/>
    <n v="3.1199999999999999E-2"/>
    <n v="0.28532560000000001"/>
    <n v="0.2"/>
    <n v="24270"/>
    <x v="5"/>
    <n v="0.29904641119999997"/>
    <x v="17"/>
    <s v="Y"/>
    <m/>
    <n v="0.15"/>
    <n v="5.3999999999999995"/>
    <n v="5.3999999999999995"/>
  </r>
  <r>
    <x v="1"/>
    <s v="contact@media-clic.com"/>
    <s v="Media Clic (buzzfil.com)"/>
    <s v="d6f7bee222f4602d4f357e5c3e5c3cec"/>
    <s v="Telesatellite.com BTF 728x90"/>
    <x v="1"/>
    <n v="1"/>
    <n v="54.866700000000002"/>
    <n v="1.8452999999999999"/>
    <n v="36"/>
    <n v="9"/>
    <n v="3.3599999999999998E-2"/>
    <n v="0.64250600000000002"/>
    <n v="0.2"/>
    <n v="24270"/>
    <x v="3"/>
    <n v="0.68871886010000005"/>
    <x v="2"/>
    <s v="Y"/>
    <m/>
    <n v="0.25"/>
    <n v="9"/>
    <n v="9"/>
  </r>
  <r>
    <x v="1"/>
    <s v="contact@media-clic.com"/>
    <s v="Media Clic (buzzfil.com)"/>
    <s v="d6320648497bd97a3e35c74b959cda87"/>
    <s v="Nintendo-master.com ATF 300x250"/>
    <x v="9"/>
    <n v="0"/>
    <n v="29.144200000000001"/>
    <n v="1.5896999999999999"/>
    <n v="34"/>
    <n v="10"/>
    <n v="5.45E-2"/>
    <n v="0.70957943999999995"/>
    <n v="0.5"/>
    <n v="24270"/>
    <x v="3"/>
    <n v="0.2953572605"/>
    <x v="722"/>
    <m/>
    <m/>
    <n v="0.29535726045439498"/>
    <n v="10.042146855449429"/>
    <n v="10.042146855449429"/>
  </r>
  <r>
    <x v="1"/>
    <s v="contact@media-clic.com"/>
    <s v="Media Clic (buzzfil.com)"/>
    <s v="2911b59e68e435ed66e9539027f5e908"/>
    <s v="Nintendo-master.com BTF 728x90"/>
    <x v="5"/>
    <n v="1"/>
    <n v="35.618200000000002"/>
    <n v="1.6744000000000001"/>
    <n v="33"/>
    <n v="7"/>
    <n v="4.7E-2"/>
    <n v="0.65340215999999995"/>
    <n v="0.3"/>
    <n v="24270"/>
    <x v="5"/>
    <n v="0.54086469410000004"/>
    <x v="8"/>
    <s v="Y"/>
    <m/>
    <n v="0.19999999999999901"/>
    <n v="6.5999999999999677"/>
    <n v="6.5999999999999677"/>
  </r>
  <r>
    <x v="1"/>
    <s v="contact@media-clic.com"/>
    <s v="Media Clic (buzzfil.com)"/>
    <s v="50942ccd08303c77cdc6afeab931409c"/>
    <s v="Nintendo-master.com ATF 728x90"/>
    <x v="24"/>
    <n v="1"/>
    <n v="35.670699999999997"/>
    <n v="1.4928999999999999"/>
    <n v="33"/>
    <n v="11"/>
    <n v="4.19E-2"/>
    <n v="0.74354067000000001"/>
    <n v="0.5"/>
    <n v="24270"/>
    <x v="4"/>
    <n v="0.32754182749999999"/>
    <x v="723"/>
    <s v=""/>
    <m/>
    <n v="0.32754182754182698"/>
    <n v="10.80888030888029"/>
    <n v="10.80888030888029"/>
  </r>
  <r>
    <x v="1"/>
    <s v="contact@media-clic.com"/>
    <s v="Media Clic (buzzfil.com)"/>
    <s v="00349e6467b5b9c28464e1c7dfff165f"/>
    <s v="Cestmamanquilafait.com 728x90"/>
    <x v="9"/>
    <n v="0"/>
    <n v="12.633100000000001"/>
    <n v="2.0830000000000002"/>
    <n v="32"/>
    <n v="10"/>
    <n v="0.16489999999999999"/>
    <n v="0.50754405999999996"/>
    <n v="0.3"/>
    <n v="24270"/>
    <x v="3"/>
    <n v="0.40891831629999997"/>
    <x v="21"/>
    <m/>
    <m/>
    <n v="0.3"/>
    <n v="9.6"/>
    <n v="9.6"/>
  </r>
  <r>
    <x v="1"/>
    <s v="contact@media-clic.com"/>
    <s v="Media Clic (buzzfil.com)"/>
    <s v="1107491ea51ec91310f39a00da2d09cc"/>
    <s v="Tricksofnature.com BTF 300x250"/>
    <x v="1"/>
    <n v="0"/>
    <n v="12.118399999999999"/>
    <n v="1.8642000000000001"/>
    <n v="32"/>
    <n v="8"/>
    <n v="0.15379999999999999"/>
    <n v="0.58052033000000003"/>
    <n v="0.2"/>
    <n v="24270"/>
    <x v="3"/>
    <n v="0.65548148640000004"/>
    <x v="2"/>
    <m/>
    <m/>
    <n v="0.25"/>
    <n v="8"/>
    <n v="8"/>
  </r>
  <r>
    <x v="1"/>
    <s v="contact@media-clic.com"/>
    <s v="Media Clic (buzzfil.com)"/>
    <s v="b7a4884c8e12e74b307204fac956c61d"/>
    <s v="Tricksofnature.com BTF 728x90"/>
    <x v="1"/>
    <n v="0"/>
    <n v="17.023"/>
    <n v="1.5684"/>
    <n v="31"/>
    <n v="8"/>
    <n v="9.2100000000000001E-2"/>
    <n v="0.65420595000000004"/>
    <n v="0.2"/>
    <n v="24270"/>
    <x v="3"/>
    <n v="0.69428587340000003"/>
    <x v="23"/>
    <m/>
    <m/>
    <n v="0.249999999999999"/>
    <n v="7.7499999999999689"/>
    <n v="7.7499999999999689"/>
  </r>
  <r>
    <x v="1"/>
    <s v="contact@media-clic.com"/>
    <s v="Media Clic (buzzfil.com)"/>
    <s v="53e0c9423f1b0acbb672f410c231cff1"/>
    <s v="Mygsm.fr 728x90"/>
    <x v="9"/>
    <n v="0"/>
    <n v="14.3126"/>
    <n v="1.8459000000000001"/>
    <n v="29"/>
    <n v="9"/>
    <n v="0.129"/>
    <n v="0.53021708000000001"/>
    <n v="0.3"/>
    <n v="24270"/>
    <x v="3"/>
    <n v="0.4341940098"/>
    <x v="21"/>
    <m/>
    <m/>
    <n v="0.3"/>
    <n v="8.6999999999999993"/>
    <n v="8.6999999999999993"/>
  </r>
  <r>
    <x v="1"/>
    <s v="contact@media-clic.com"/>
    <s v="Media Clic (buzzfil.com)"/>
    <s v="98f46ffdace3295fbf418cc5a79f707b"/>
    <s v="Ville-ideale.com BTF 300x250"/>
    <x v="1"/>
    <n v="1"/>
    <n v="29.645099999999999"/>
    <n v="3.2082000000000002"/>
    <n v="29"/>
    <n v="7"/>
    <n v="0.1082"/>
    <n v="0.29981521"/>
    <n v="0.2"/>
    <n v="24270"/>
    <x v="3"/>
    <n v="0.33292242799999999"/>
    <x v="2"/>
    <s v="Y"/>
    <m/>
    <n v="0.25"/>
    <n v="7.25"/>
    <n v="7.25"/>
  </r>
  <r>
    <x v="1"/>
    <s v="contact@media-clic.com"/>
    <s v="Media Clic (buzzfil.com)"/>
    <s v="bbf8c99e7c0b266277e35d1108df23fa"/>
    <s v="Lesucresale-doumsouhaib.com 728x90"/>
    <x v="9"/>
    <n v="0"/>
    <n v="16.4665"/>
    <n v="2.0114000000000001"/>
    <n v="29"/>
    <n v="9"/>
    <n v="0.1221"/>
    <n v="0.48339074999999998"/>
    <n v="0.3"/>
    <n v="24270"/>
    <x v="3"/>
    <n v="0.3793840638"/>
    <x v="21"/>
    <m/>
    <m/>
    <n v="0.3"/>
    <n v="8.6999999999999993"/>
    <n v="8.6999999999999993"/>
  </r>
  <r>
    <x v="1"/>
    <s v="contact@media-clic.com"/>
    <s v="Media Clic (buzzfil.com)"/>
    <s v="3963fc59a022225ac1723586e1181770"/>
    <s v="Asie360.com BTF 728x90"/>
    <x v="5"/>
    <n v="0"/>
    <n v="28.3584"/>
    <n v="2.5640999999999998"/>
    <n v="25"/>
    <n v="5"/>
    <n v="9.0399999999999994E-2"/>
    <n v="0.32690196999999999"/>
    <n v="0.2"/>
    <n v="24270"/>
    <x v="5"/>
    <n v="0.38819579370000001"/>
    <x v="8"/>
    <m/>
    <m/>
    <n v="0.19999999999999901"/>
    <n v="4.9999999999999751"/>
    <n v="4.9999999999999751"/>
  </r>
  <r>
    <x v="1"/>
    <s v="contact@media-clic.com"/>
    <s v="Media Clic (buzzfil.com)"/>
    <s v="65bc59c717822cd64b13c82c8482c3ea"/>
    <s v="P-pokemon.com ATF 728x90"/>
    <x v="12"/>
    <n v="1"/>
    <n v="66.477699999999999"/>
    <n v="1.6735"/>
    <n v="25"/>
    <n v="9"/>
    <n v="2.52E-2"/>
    <n v="0.48865081999999999"/>
    <n v="0.03"/>
    <n v="24270"/>
    <x v="3"/>
    <n v="0.93860646719999996"/>
    <x v="68"/>
    <s v="Y"/>
    <m/>
    <n v="0.35"/>
    <n v="8.75"/>
    <n v="8.75"/>
  </r>
  <r>
    <x v="1"/>
    <s v="contact@media-clic.com"/>
    <s v="Media Clic (buzzfil.com)"/>
    <s v="5f18222f66a4eca834a7aebfd19c0d67"/>
    <s v="Sujetsetcorriges.fr 728x90"/>
    <x v="9"/>
    <n v="0"/>
    <n v="29.423999999999999"/>
    <n v="1.4525999999999999"/>
    <n v="24"/>
    <n v="7"/>
    <n v="4.9399999999999999E-2"/>
    <n v="0.54710133999999999"/>
    <n v="0.3"/>
    <n v="24270"/>
    <x v="3"/>
    <n v="0.45165552199999998"/>
    <x v="21"/>
    <m/>
    <m/>
    <n v="0.3"/>
    <n v="7.1999999999999993"/>
    <n v="7.1999999999999993"/>
  </r>
  <r>
    <x v="1"/>
    <s v="contact@media-clic.com"/>
    <s v="Media Clic (buzzfil.com)"/>
    <s v="a4ec7cfd8f893b0865fbdd5547cfcd31"/>
    <s v="Lesjoyauxdesherazade.com 728x90"/>
    <x v="6"/>
    <n v="1"/>
    <n v="69.054599999999994"/>
    <n v="4.1382000000000003"/>
    <n v="24"/>
    <n v="2"/>
    <n v="5.9900000000000002E-2"/>
    <n v="0.19563994000000001"/>
    <n v="0.15"/>
    <n v="24270"/>
    <x v="1"/>
    <n v="0.23328539670000001"/>
    <x v="27"/>
    <s v="Y"/>
    <m/>
    <n v="0.1"/>
    <n v="2.4000000000000004"/>
    <n v="2.4000000000000004"/>
  </r>
  <r>
    <x v="1"/>
    <s v="contact@media-clic.com"/>
    <s v="Media Clic (buzzfil.com)"/>
    <s v="838e120a986058d196e029a88a4a32b2"/>
    <s v="Aryanalibris.com BTF 728x90"/>
    <x v="1"/>
    <n v="1"/>
    <n v="60.293500000000002"/>
    <n v="1.99"/>
    <n v="23"/>
    <n v="6"/>
    <n v="3.3000000000000002E-2"/>
    <n v="0.38530510000000001"/>
    <n v="0.2"/>
    <n v="24270"/>
    <x v="3"/>
    <n v="0.48093082180000002"/>
    <x v="2"/>
    <s v="Y"/>
    <m/>
    <n v="0.25"/>
    <n v="5.75"/>
    <n v="5.75"/>
  </r>
  <r>
    <x v="1"/>
    <s v="contact@media-clic.com"/>
    <s v="Media Clic (buzzfil.com)"/>
    <s v="6f17e31c8d7fde0551f53bd0c99114e9"/>
    <s v="Aryanalibris.com ATF 300x250"/>
    <x v="1"/>
    <n v="0"/>
    <n v="11.370799999999999"/>
    <n v="1.2142999999999999"/>
    <n v="22"/>
    <n v="5"/>
    <n v="0.10680000000000001"/>
    <n v="0.59203528999999999"/>
    <n v="0.3"/>
    <n v="24270"/>
    <x v="3"/>
    <n v="0.49327345350000001"/>
    <x v="2"/>
    <m/>
    <m/>
    <n v="0.25"/>
    <n v="5.5"/>
    <n v="5.5"/>
  </r>
  <r>
    <x v="1"/>
    <s v="contact@media-clic.com"/>
    <s v="Media Clic (buzzfil.com)"/>
    <s v="b28feb120e0a560566ec834ee8a4e361"/>
    <s v="Softmaroc.org BTF 728x90"/>
    <x v="5"/>
    <n v="0"/>
    <n v="26.2288"/>
    <n v="2.4388999999999998"/>
    <n v="22"/>
    <n v="4"/>
    <n v="9.2999999999999999E-2"/>
    <n v="0.29588215000000001"/>
    <n v="0.2"/>
    <n v="24270"/>
    <x v="5"/>
    <n v="0.32405519370000002"/>
    <x v="8"/>
    <m/>
    <m/>
    <n v="0.19999999999999901"/>
    <n v="4.3999999999999782"/>
    <n v="4.3999999999999782"/>
  </r>
  <r>
    <x v="1"/>
    <s v="contact@media-clic.com"/>
    <s v="Media Clic (buzzfil.com)"/>
    <s v="7a155c440eb27fa0fbba14abbc81ff57"/>
    <s v="Medias-presse.info BTF 728x90"/>
    <x v="10"/>
    <n v="0"/>
    <n v="25.447399999999998"/>
    <n v="2.0794999999999999"/>
    <n v="21"/>
    <n v="3"/>
    <n v="8.1699999999999995E-2"/>
    <n v="0.33291313"/>
    <n v="0.2"/>
    <n v="24270"/>
    <x v="5"/>
    <n v="0.39924268219999998"/>
    <x v="17"/>
    <m/>
    <m/>
    <n v="0.15"/>
    <n v="3.15"/>
    <n v="3.15"/>
  </r>
  <r>
    <x v="1"/>
    <s v="contact@media-clic.com"/>
    <s v="Media Clic (buzzfil.com)"/>
    <s v="8789d179da2634233136a62dbf52de8d"/>
    <s v="Sky-future.net ATF 300x250"/>
    <x v="1"/>
    <n v="0"/>
    <n v="15.432700000000001"/>
    <n v="1.2375"/>
    <n v="21"/>
    <n v="5"/>
    <n v="8.0199999999999994E-2"/>
    <n v="0.57012410000000002"/>
    <n v="0.3"/>
    <n v="24270"/>
    <x v="3"/>
    <n v="0.47379877300000001"/>
    <x v="2"/>
    <m/>
    <m/>
    <n v="0.25"/>
    <n v="5.25"/>
    <n v="5.25"/>
  </r>
  <r>
    <x v="1"/>
    <s v="contact@media-clic.com"/>
    <s v="Media Clic (buzzfil.com)"/>
    <s v="89f79fbf0b0f62d463300f42120187c4"/>
    <s v="Bibliboom.com 300x250"/>
    <x v="9"/>
    <n v="0"/>
    <n v="15.8749"/>
    <n v="1.2110000000000001"/>
    <n v="20"/>
    <n v="6"/>
    <n v="7.6300000000000007E-2"/>
    <n v="0.54809483999999997"/>
    <n v="0.3"/>
    <n v="24270"/>
    <x v="3"/>
    <n v="0.45264947700000002"/>
    <x v="21"/>
    <m/>
    <m/>
    <n v="0.3"/>
    <n v="6"/>
    <n v="6"/>
  </r>
  <r>
    <x v="1"/>
    <s v="contact@media-clic.com"/>
    <s v="Media Clic (buzzfil.com)"/>
    <s v="a11c9188e01eee078f13ca20bec7294b"/>
    <s v="P-pokemon.com BTF 728x90"/>
    <x v="1"/>
    <n v="1"/>
    <n v="65.653199999999998"/>
    <n v="2.6869000000000001"/>
    <n v="19"/>
    <n v="5"/>
    <n v="4.0899999999999999E-2"/>
    <n v="0.23963633000000001"/>
    <n v="0.03"/>
    <n v="24270"/>
    <x v="1"/>
    <n v="0.8748103035"/>
    <x v="2"/>
    <s v="Y"/>
    <m/>
    <n v="0.25"/>
    <n v="4.75"/>
    <n v="4.75"/>
  </r>
  <r>
    <x v="1"/>
    <s v="contact@media-clic.com"/>
    <s v="Media Clic (buzzfil.com)"/>
    <s v="b6a2d416d0fb59e144bfa3c87abcbb0c"/>
    <s v="Culture-informatique.net BTF 300x250"/>
    <x v="9"/>
    <n v="1"/>
    <n v="46.2761"/>
    <n v="1.2161"/>
    <n v="17"/>
    <n v="5"/>
    <n v="2.63E-2"/>
    <n v="0.47689416000000001"/>
    <n v="0.2"/>
    <n v="24270"/>
    <x v="3"/>
    <n v="0.58061973499999997"/>
    <x v="21"/>
    <s v="Y"/>
    <m/>
    <n v="0.3"/>
    <n v="5.0999999999999996"/>
    <n v="5.0999999999999996"/>
  </r>
  <r>
    <x v="1"/>
    <s v="contact@media-clic.com"/>
    <s v="Media Clic (buzzfil.com)"/>
    <s v="d84c03b5e8ef0f0a3ba3df1e81650ee4"/>
    <s v="Dofus2.org BTF 728x90"/>
    <x v="9"/>
    <n v="0"/>
    <n v="18.620200000000001"/>
    <n v="1.6467000000000001"/>
    <n v="17"/>
    <n v="5"/>
    <n v="8.8400000000000006E-2"/>
    <n v="0.33835777"/>
    <n v="0.2"/>
    <n v="24270"/>
    <x v="3"/>
    <n v="0.40890968529999999"/>
    <x v="21"/>
    <m/>
    <m/>
    <n v="0.3"/>
    <n v="5.0999999999999996"/>
    <n v="5.0999999999999996"/>
  </r>
  <r>
    <x v="1"/>
    <s v="contact@media-clic.com"/>
    <s v="Media Clic (buzzfil.com)"/>
    <s v="7003fb68e902e0a2b4f691c93a075696"/>
    <s v="Sujetsetcorriges.fr 300x250"/>
    <x v="9"/>
    <n v="0"/>
    <n v="14.905200000000001"/>
    <n v="1.0279"/>
    <n v="16"/>
    <n v="5"/>
    <n v="6.9000000000000006E-2"/>
    <n v="0.53309242999999995"/>
    <n v="0.3"/>
    <n v="24270"/>
    <x v="3"/>
    <n v="0.4372458025"/>
    <x v="21"/>
    <m/>
    <m/>
    <n v="0.3"/>
    <n v="4.8"/>
    <n v="4.8"/>
  </r>
  <r>
    <x v="1"/>
    <s v="contact@media-clic.com"/>
    <s v="Media Clic (buzzfil.com)"/>
    <s v="7a0b26e5f24c11379a2c14ac3e15e0fd"/>
    <s v="Pblv.org BTF 300x250"/>
    <x v="9"/>
    <n v="0"/>
    <n v="2.6735000000000002"/>
    <n v="1.044"/>
    <n v="16"/>
    <n v="5"/>
    <n v="0.39050000000000001"/>
    <n v="0.50759441999999999"/>
    <n v="0.2"/>
    <n v="24270"/>
    <x v="3"/>
    <n v="0.60598463400000002"/>
    <x v="21"/>
    <m/>
    <m/>
    <n v="0.3"/>
    <n v="4.8"/>
    <n v="4.8"/>
  </r>
  <r>
    <x v="1"/>
    <s v="contact@media-clic.com"/>
    <s v="Media Clic (buzzfil.com)"/>
    <s v="985bcb61573c93a44e1aa6593ac0a5f6"/>
    <s v="Ville-ideale.com BTF 728x90"/>
    <x v="9"/>
    <n v="0"/>
    <n v="14.1959"/>
    <n v="1.3666"/>
    <n v="16"/>
    <n v="5"/>
    <n v="9.6299999999999997E-2"/>
    <n v="0.39623667000000001"/>
    <n v="0.2"/>
    <n v="24270"/>
    <x v="3"/>
    <n v="0.49525116079999998"/>
    <x v="25"/>
    <m/>
    <m/>
    <n v="0.29999999999999899"/>
    <n v="4.7999999999999838"/>
    <n v="4.7999999999999838"/>
  </r>
  <r>
    <x v="1"/>
    <s v="contact@media-clic.com"/>
    <s v="Media Clic (buzzfil.com)"/>
    <s v="5663a1def04532ce6e715dac328da4f0"/>
    <s v="Sky-future.net BTF 300x250"/>
    <x v="1"/>
    <n v="1"/>
    <n v="48.802799999999998"/>
    <n v="0.87819999999999998"/>
    <n v="14"/>
    <n v="3"/>
    <n v="1.7999999999999999E-2"/>
    <n v="0.51560797000000003"/>
    <n v="0.2"/>
    <n v="24270"/>
    <x v="3"/>
    <n v="0.6121084014"/>
    <x v="2"/>
    <s v="Y"/>
    <m/>
    <n v="0.25"/>
    <n v="3.5"/>
    <n v="3.5"/>
  </r>
  <r>
    <x v="1"/>
    <s v="contact@media-clic.com"/>
    <s v="Media Clic (buzzfil.com)"/>
    <s v="2c87024b73f1c599bbbc9f32d6cea274"/>
    <s v="Basket-infos.com 300x250"/>
    <x v="9"/>
    <n v="0"/>
    <n v="2.4022999999999999"/>
    <n v="0.72340000000000004"/>
    <n v="13"/>
    <n v="4"/>
    <n v="0.30109999999999998"/>
    <n v="0.62066752000000003"/>
    <n v="0.15"/>
    <n v="24270"/>
    <x v="3"/>
    <n v="0.75832471560000003"/>
    <x v="21"/>
    <m/>
    <m/>
    <n v="0.3"/>
    <n v="3.9"/>
    <n v="3.9"/>
  </r>
  <r>
    <x v="1"/>
    <s v="contact@media-clic.com"/>
    <s v="Media Clic (buzzfil.com)"/>
    <s v="ae27b28a61757fa722a43e2af480b938"/>
    <s v="Codefille.com BTF 300x250"/>
    <x v="1"/>
    <n v="0"/>
    <n v="21.2607"/>
    <n v="0.8649"/>
    <n v="13"/>
    <n v="3"/>
    <n v="4.07E-2"/>
    <n v="0.48881731"/>
    <n v="0.2"/>
    <n v="24270"/>
    <x v="3"/>
    <n v="0.59084918730000002"/>
    <x v="2"/>
    <m/>
    <m/>
    <n v="0.25"/>
    <n v="3.25"/>
    <n v="3.25"/>
  </r>
  <r>
    <x v="1"/>
    <s v="contact@media-clic.com"/>
    <s v="Media Clic (buzzfil.com)"/>
    <s v="300ce86ef89b12b7629e64be1f346da2"/>
    <s v="Parlonsgeek.com ATF 728x90"/>
    <x v="1"/>
    <n v="0"/>
    <n v="15.4071"/>
    <n v="0.47639999999999999"/>
    <n v="10"/>
    <n v="2"/>
    <n v="3.09E-2"/>
    <n v="0.69553222999999997"/>
    <n v="0.3"/>
    <n v="24270"/>
    <x v="3"/>
    <n v="0.56867563369999996"/>
    <x v="23"/>
    <m/>
    <m/>
    <n v="0.249999999999999"/>
    <n v="2.4999999999999902"/>
    <n v="2.4999999999999902"/>
  </r>
  <r>
    <x v="1"/>
    <s v="contact@media-clic.com"/>
    <s v="Media Clic (buzzfil.com)"/>
    <s v="a426aaf4fbd0c650287d7a3efc5dabe0"/>
    <s v="Malekal.com BTF 728x90"/>
    <x v="9"/>
    <n v="0"/>
    <n v="14.004799999999999"/>
    <n v="1.0791999999999999"/>
    <n v="10"/>
    <n v="3"/>
    <n v="7.7100000000000002E-2"/>
    <n v="0.29998676000000002"/>
    <n v="0.2"/>
    <n v="24270"/>
    <x v="3"/>
    <n v="0.33330391619999999"/>
    <x v="21"/>
    <m/>
    <m/>
    <n v="0.3"/>
    <n v="3"/>
    <n v="3"/>
  </r>
  <r>
    <x v="1"/>
    <s v="contact@media-clic.com"/>
    <s v="Media Clic (buzzfil.com)"/>
    <s v="307cd441f4eaa81af77a9f48ee70991e"/>
    <s v="Preventionsante.org ATF 728x90"/>
    <x v="1"/>
    <n v="0"/>
    <n v="4.2247000000000003"/>
    <n v="0.54690000000000005"/>
    <n v="9"/>
    <n v="2"/>
    <n v="0.12939999999999999"/>
    <n v="0.52967607000000005"/>
    <n v="0.3"/>
    <n v="24270"/>
    <x v="3"/>
    <n v="0.43361609779999999"/>
    <x v="23"/>
    <m/>
    <m/>
    <n v="0.249999999999999"/>
    <n v="2.2499999999999911"/>
    <n v="2.2499999999999911"/>
  </r>
  <r>
    <x v="1"/>
    <s v="contact@media-clic.com"/>
    <s v="Media Clic (buzzfil.com)"/>
    <s v="4180f3a3c351d3588dc1ea2ed7ed4d3a"/>
    <s v="Preventionsante.org ATF 300x250"/>
    <x v="1"/>
    <n v="0"/>
    <n v="3.7101000000000002"/>
    <n v="0.53939999999999999"/>
    <n v="9"/>
    <n v="2"/>
    <n v="0.1454"/>
    <n v="0.53281685000000001"/>
    <n v="0.3"/>
    <n v="24270"/>
    <x v="3"/>
    <n v="0.4369547386"/>
    <x v="2"/>
    <m/>
    <m/>
    <n v="0.25"/>
    <n v="2.25"/>
    <n v="2.25"/>
  </r>
  <r>
    <x v="1"/>
    <s v="contact@media-clic.com"/>
    <s v="Media Clic (buzzfil.com)"/>
    <s v="814cabd19e5add2e98cf5086ac8bf807"/>
    <s v="Lesrecettesderatiba.com 728x90"/>
    <x v="9"/>
    <n v="0"/>
    <n v="12.186400000000001"/>
    <n v="0.58420000000000005"/>
    <n v="9"/>
    <n v="3"/>
    <n v="4.7899999999999998E-2"/>
    <n v="0.52326689999999998"/>
    <n v="0.3"/>
    <n v="24270"/>
    <x v="3"/>
    <n v="0.42667881680000003"/>
    <x v="21"/>
    <m/>
    <m/>
    <n v="0.3"/>
    <n v="2.6999999999999997"/>
    <n v="2.6999999999999997"/>
  </r>
  <r>
    <x v="1"/>
    <s v="contact@media-clic.com"/>
    <s v="Media Clic (buzzfil.com)"/>
    <s v="d0ac99258ecde8f621ac295501742329"/>
    <s v="Bibliboom.com 728x90"/>
    <x v="1"/>
    <n v="0"/>
    <n v="8.3530999999999995"/>
    <n v="0.51259999999999994"/>
    <n v="9"/>
    <n v="2"/>
    <n v="6.1400000000000003E-2"/>
    <n v="0.56974638"/>
    <n v="0.3"/>
    <n v="24270"/>
    <x v="3"/>
    <n v="0.47344992050000001"/>
    <x v="2"/>
    <m/>
    <m/>
    <n v="0.25"/>
    <n v="2.25"/>
    <n v="2.25"/>
  </r>
  <r>
    <x v="1"/>
    <s v="contact@media-clic.com"/>
    <s v="Media Clic (buzzfil.com)"/>
    <s v="f39c839b9ea4d587b2e0f1124b2a6893"/>
    <s v="Codefille.com BTF 728x90"/>
    <x v="1"/>
    <n v="0"/>
    <n v="21.584099999999999"/>
    <n v="0.4461"/>
    <n v="8"/>
    <n v="2"/>
    <n v="2.07E-2"/>
    <n v="0.56080063999999996"/>
    <n v="0.2"/>
    <n v="24270"/>
    <x v="3"/>
    <n v="0.64336702639999999"/>
    <x v="23"/>
    <m/>
    <m/>
    <n v="0.249999999999999"/>
    <n v="1.999999999999992"/>
    <n v="1.999999999999992"/>
  </r>
  <r>
    <x v="1"/>
    <s v="contact@media-clic.com"/>
    <s v="Media Clic (buzzfil.com)"/>
    <s v="4331370a3d8dbaa09dff863c01cc4ac4"/>
    <s v="Cestmamanquilafait.com BTF 300x250"/>
    <x v="5"/>
    <n v="0"/>
    <n v="10.0199"/>
    <n v="0.82320000000000004"/>
    <n v="7"/>
    <n v="1"/>
    <n v="8.2199999999999995E-2"/>
    <n v="0.28478958999999998"/>
    <n v="0.2"/>
    <n v="24270"/>
    <x v="5"/>
    <n v="0.29772713420000002"/>
    <x v="46"/>
    <m/>
    <m/>
    <n v="0.2"/>
    <n v="1.4000000000000001"/>
    <n v="1.4000000000000001"/>
  </r>
  <r>
    <x v="1"/>
    <s v="contact@media-clic.com"/>
    <s v="Media Clic (buzzfil.com)"/>
    <s v="94ad0adb29bb0478192cd44f5df7c019"/>
    <s v="Astuces-et-trucs.fr 728x90"/>
    <x v="1"/>
    <n v="0"/>
    <n v="4.0778999999999996"/>
    <n v="0.42259999999999998"/>
    <n v="7"/>
    <n v="2"/>
    <n v="0.1036"/>
    <n v="0.55939824000000005"/>
    <n v="0.3"/>
    <n v="24270"/>
    <x v="3"/>
    <n v="0.46370943370000001"/>
    <x v="2"/>
    <m/>
    <m/>
    <n v="0.25"/>
    <n v="1.75"/>
    <n v="1.75"/>
  </r>
  <r>
    <x v="1"/>
    <s v="contact@media-clic.com"/>
    <s v="Media Clic (buzzfil.com)"/>
    <s v="d6b77a2789f105c28748979e30edc5ef"/>
    <s v="Foot-sur7.fr BTF 728x90"/>
    <x v="1"/>
    <n v="0"/>
    <n v="12.2699"/>
    <n v="0.92910000000000004"/>
    <n v="7"/>
    <n v="2"/>
    <n v="7.5700000000000003E-2"/>
    <n v="0.25787652999999999"/>
    <n v="0.2"/>
    <n v="24270"/>
    <x v="3"/>
    <n v="0.22443503670000001"/>
    <x v="724"/>
    <m/>
    <m/>
    <n v="0.22443503667044301"/>
    <n v="1.571045256693101"/>
    <n v="1.571045256693101"/>
  </r>
  <r>
    <x v="1"/>
    <s v="contact@media-clic.com"/>
    <s v="Media Clic (buzzfil.com)"/>
    <s v="f07b27b1d2aa60047c4e8c0ab0e127b4"/>
    <s v="Preventionsante.org BTF 728x90"/>
    <x v="1"/>
    <n v="0"/>
    <n v="5.6542000000000003"/>
    <n v="0.67659999999999998"/>
    <n v="7"/>
    <n v="2"/>
    <n v="0.1197"/>
    <n v="0.34278926999999998"/>
    <n v="0.2"/>
    <n v="24270"/>
    <x v="3"/>
    <n v="0.41655117190000002"/>
    <x v="23"/>
    <m/>
    <m/>
    <n v="0.249999999999999"/>
    <n v="1.7499999999999929"/>
    <n v="1.7499999999999929"/>
  </r>
  <r>
    <x v="0"/>
    <s v="jn@streamamp.co.uk"/>
    <s v="StreamAMP (Greenatom.net)"/>
    <s v="## total ##"/>
    <m/>
    <x v="61"/>
    <n v="0.95232634999999999"/>
    <n v="16751.207900000001"/>
    <n v="980.27359999999999"/>
    <n v="23364"/>
    <n v="5758"/>
    <n v="5.8500000000000003E-2"/>
    <n v="0.79446570999999999"/>
    <n v="0.311614"/>
    <n v="23364"/>
    <x v="0"/>
    <n v="0.60776909899999998"/>
    <x v="725"/>
    <m/>
    <m/>
    <s v=""/>
    <s v=""/>
    <n v="5752.9299635593652"/>
  </r>
  <r>
    <x v="1"/>
    <s v="jn@streamamp.co.uk"/>
    <s v="StreamAMP (Greenatom.net)"/>
    <s v="c45eb8ec2f8fc09f7ce7cffcea4be4d0"/>
    <s v="Efficientu.com 728x90"/>
    <x v="1"/>
    <n v="1"/>
    <n v="3226.8957"/>
    <n v="205.51150000000001"/>
    <n v="4449"/>
    <n v="1112"/>
    <n v="6.3700000000000007E-2"/>
    <n v="0.72159646"/>
    <n v="0.3"/>
    <n v="23364"/>
    <x v="3"/>
    <n v="0.58425516820000001"/>
    <x v="2"/>
    <s v="Y"/>
    <m/>
    <n v="0.25"/>
    <n v="1112.25"/>
    <n v="1112.25"/>
  </r>
  <r>
    <x v="1"/>
    <s v="jn@streamamp.co.uk"/>
    <s v="StreamAMP (Greenatom.net)"/>
    <s v="2313586d13723b9de69caac22541e576"/>
    <s v="Whypennies.com 300x250"/>
    <x v="1"/>
    <n v="1"/>
    <n v="1998.0349000000001"/>
    <n v="154.10759999999999"/>
    <n v="3723"/>
    <n v="931"/>
    <n v="7.7100000000000002E-2"/>
    <n v="0.80534432"/>
    <n v="0.3"/>
    <n v="23364"/>
    <x v="3"/>
    <n v="0.62748852509999997"/>
    <x v="2"/>
    <s v="Y"/>
    <m/>
    <n v="0.25"/>
    <n v="930.75"/>
    <n v="930.75"/>
  </r>
  <r>
    <x v="1"/>
    <s v="jn@streamamp.co.uk"/>
    <s v="StreamAMP (Greenatom.net)"/>
    <s v="ad4aaac274d6d853d3146c5f3a56b143"/>
    <s v="Whypennies.com 728x90"/>
    <x v="1"/>
    <n v="1"/>
    <n v="3222.8501000000001"/>
    <n v="139.2227"/>
    <n v="3707"/>
    <n v="927"/>
    <n v="4.3200000000000002E-2"/>
    <n v="0.88748961999999998"/>
    <n v="0.3"/>
    <n v="23364"/>
    <x v="3"/>
    <n v="0.66196787879999996"/>
    <x v="2"/>
    <s v="Y"/>
    <m/>
    <n v="0.25"/>
    <n v="926.75"/>
    <n v="926.75"/>
  </r>
  <r>
    <x v="1"/>
    <s v="jn@streamamp.co.uk"/>
    <s v="StreamAMP (Greenatom.net)"/>
    <s v="4d416afeea876225523223c644c58105"/>
    <s v="Efficientu.com 300x250"/>
    <x v="1"/>
    <n v="1"/>
    <n v="1971.2346"/>
    <n v="131.39959999999999"/>
    <n v="3384"/>
    <n v="846"/>
    <n v="6.6699999999999995E-2"/>
    <n v="0.85840908000000005"/>
    <n v="0.3"/>
    <n v="23364"/>
    <x v="3"/>
    <n v="0.65051627980000004"/>
    <x v="2"/>
    <s v="Y"/>
    <m/>
    <n v="0.25"/>
    <n v="846"/>
    <n v="846"/>
  </r>
  <r>
    <x v="1"/>
    <s v="jn@streamamp.co.uk"/>
    <s v="StreamAMP (Greenatom.net)"/>
    <s v="89567ff77a7ddd8321962e9d909d70d9"/>
    <s v="Edulegup.com 300x250"/>
    <x v="1"/>
    <n v="1"/>
    <n v="2041.2619"/>
    <n v="104.78319999999999"/>
    <n v="2439"/>
    <n v="610"/>
    <n v="5.1299999999999998E-2"/>
    <n v="0.77594788999999997"/>
    <n v="0.3"/>
    <n v="23364"/>
    <x v="3"/>
    <n v="0.61337610050000002"/>
    <x v="2"/>
    <s v="Y"/>
    <m/>
    <n v="0.25"/>
    <n v="609.75"/>
    <n v="609.75"/>
  </r>
  <r>
    <x v="1"/>
    <s v="jn@streamamp.co.uk"/>
    <s v="StreamAMP (Greenatom.net)"/>
    <s v="de5068782f1d0a8275ba28638d927e20"/>
    <s v="Edulegup.com 160x600"/>
    <x v="1"/>
    <n v="1"/>
    <n v="1353.1344999999999"/>
    <n v="78.861400000000003"/>
    <n v="1828"/>
    <n v="457"/>
    <n v="5.8299999999999998E-2"/>
    <n v="0.77246813999999997"/>
    <n v="0.3"/>
    <n v="23364"/>
    <x v="3"/>
    <n v="0.61163446720000003"/>
    <x v="2"/>
    <s v="Y"/>
    <m/>
    <n v="0.25"/>
    <n v="457"/>
    <n v="457"/>
  </r>
  <r>
    <x v="1"/>
    <s v="jn@streamamp.co.uk"/>
    <s v="StreamAMP (Greenatom.net)"/>
    <s v="f11b4698b35e36ca7ddb47ead4de755c"/>
    <s v="Newenergystar.com 160x600"/>
    <x v="1"/>
    <n v="0"/>
    <n v="98.832599999999999"/>
    <n v="20.0337"/>
    <n v="631"/>
    <n v="158"/>
    <n v="0.20269999999999999"/>
    <n v="1.04984597"/>
    <n v="0.3"/>
    <n v="23364"/>
    <x v="3"/>
    <n v="0.71424379630000001"/>
    <x v="23"/>
    <m/>
    <m/>
    <n v="0.249999999999999"/>
    <n v="157.74999999999937"/>
    <n v="157.74999999999937"/>
  </r>
  <r>
    <x v="1"/>
    <s v="jn@streamamp.co.uk"/>
    <s v="StreamAMP (Greenatom.net)"/>
    <s v="d5ae94035c0de9ddefa55454cd9b673c"/>
    <s v="Newenergystar.com 300x250"/>
    <x v="1"/>
    <n v="1"/>
    <n v="111.7286"/>
    <n v="17.8062"/>
    <n v="585"/>
    <n v="146"/>
    <n v="0.15939999999999999"/>
    <n v="1.0950318299999999"/>
    <n v="0.3"/>
    <n v="23364"/>
    <x v="3"/>
    <n v="0.72603536120000001"/>
    <x v="2"/>
    <s v="Y"/>
    <m/>
    <n v="0.25"/>
    <n v="146.25"/>
    <n v="146.25"/>
  </r>
  <r>
    <x v="1"/>
    <s v="jn@streamamp.co.uk"/>
    <s v="StreamAMP (Greenatom.net)"/>
    <s v="8570dc94f076c49e7ae7704391a4c381"/>
    <s v="Edulegup.com 728x90"/>
    <x v="1"/>
    <n v="1"/>
    <n v="858.79639999999995"/>
    <n v="22.198499999999999"/>
    <n v="555"/>
    <n v="139"/>
    <n v="2.58E-2"/>
    <n v="0.83303826999999997"/>
    <n v="0.3"/>
    <n v="23364"/>
    <x v="3"/>
    <n v="0.63987248679999997"/>
    <x v="2"/>
    <s v="Y"/>
    <m/>
    <n v="0.25"/>
    <n v="138.75"/>
    <n v="138.75"/>
  </r>
  <r>
    <x v="1"/>
    <s v="jn@streamamp.co.uk"/>
    <s v="StreamAMP (Greenatom.net)"/>
    <s v="c640b812882a5ae3136d9215b4d643e9"/>
    <s v="Newenergystar.com 728x90"/>
    <x v="1"/>
    <n v="1"/>
    <n v="110.6591"/>
    <n v="16.678100000000001"/>
    <n v="506"/>
    <n v="126"/>
    <n v="0.1507"/>
    <n v="1.0104183"/>
    <n v="0.3"/>
    <n v="23364"/>
    <x v="3"/>
    <n v="0.70309326329999999"/>
    <x v="23"/>
    <s v="Y"/>
    <m/>
    <n v="0.249999999999999"/>
    <n v="126.49999999999949"/>
    <n v="126.49999999999949"/>
  </r>
  <r>
    <x v="1"/>
    <s v="jn@streamamp.co.uk"/>
    <s v="StreamAMP (Greenatom.net)"/>
    <s v="44781117ecde5b59b9eb7fb09f8373ab"/>
    <s v="Gumtree.co.za 160x600"/>
    <x v="1"/>
    <n v="1"/>
    <n v="380.73289999999997"/>
    <n v="13.6493"/>
    <n v="382"/>
    <n v="63"/>
    <n v="3.5900000000000001E-2"/>
    <n v="0.93381705000000004"/>
    <n v="0.78"/>
    <n v="23364"/>
    <x v="3"/>
    <n v="0.16471861339999999"/>
    <x v="726"/>
    <s v=""/>
    <m/>
    <n v="0.164718613384322"/>
    <n v="62.922510312811006"/>
    <n v="62.922510312811006"/>
  </r>
  <r>
    <x v="1"/>
    <s v="jn@streamamp.co.uk"/>
    <s v="StreamAMP (Greenatom.net)"/>
    <s v="94afbd421cd604973712ded2f6c0966c"/>
    <s v="Gumtree.co.za 728x90"/>
    <x v="1"/>
    <n v="1"/>
    <n v="489.87990000000002"/>
    <n v="10.495799999999999"/>
    <n v="281"/>
    <n v="36"/>
    <n v="2.1399999999999999E-2"/>
    <n v="0.89358585999999995"/>
    <n v="0.78"/>
    <n v="23364"/>
    <x v="3"/>
    <n v="0.12711241970000001"/>
    <x v="727"/>
    <s v=""/>
    <m/>
    <n v="0.127112419690429"/>
    <n v="35.718589933010549"/>
    <n v="35.718589933010549"/>
  </r>
  <r>
    <x v="1"/>
    <s v="jn@streamamp.co.uk"/>
    <s v="StreamAMP (Greenatom.net)"/>
    <s v="fd9bbddbd7eeb8b7f2fd93a07ee5b0c9"/>
    <s v="Theanswerbank.co.uk UK 160x600"/>
    <x v="1"/>
    <n v="1"/>
    <n v="117.1434"/>
    <n v="3.2218"/>
    <n v="186"/>
    <n v="41"/>
    <n v="2.75E-2"/>
    <n v="1.92548498"/>
    <n v="1.5"/>
    <n v="23364"/>
    <x v="3"/>
    <n v="0.22097548619999999"/>
    <x v="728"/>
    <s v=""/>
    <m/>
    <n v="0.22097548618867199"/>
    <n v="41.101440431092989"/>
    <n v="41.101440431092989"/>
  </r>
  <r>
    <x v="1"/>
    <s v="jn@streamamp.co.uk"/>
    <s v="StreamAMP (Greenatom.net)"/>
    <s v="c3440780de9759e490356c8c99314092"/>
    <s v="Westhamonline.net US 160x600"/>
    <x v="9"/>
    <n v="1"/>
    <n v="47.556399999999996"/>
    <n v="24.6646"/>
    <n v="110"/>
    <n v="33"/>
    <n v="0.51859999999999995"/>
    <n v="0.14868028999999999"/>
    <n v="0.01"/>
    <n v="23364"/>
    <x v="5"/>
    <n v="0.93274159079999996"/>
    <x v="21"/>
    <s v="Y"/>
    <m/>
    <n v="0.3"/>
    <n v="33"/>
    <n v="33"/>
  </r>
  <r>
    <x v="1"/>
    <s v="jn@streamamp.co.uk"/>
    <s v="StreamAMP (Greenatom.net)"/>
    <s v="160a334d6731d133d7e07c0149a3094c"/>
    <s v="Autotrader.com.au AU 728x90"/>
    <x v="1"/>
    <n v="0"/>
    <n v="9.5029000000000003"/>
    <n v="3.1743999999999999"/>
    <n v="79"/>
    <n v="20"/>
    <n v="0.33400000000000002"/>
    <n v="0.82591751000000002"/>
    <n v="0.6"/>
    <n v="23364"/>
    <x v="5"/>
    <n v="0.27353519720000002"/>
    <x v="2"/>
    <m/>
    <m/>
    <n v="0.25"/>
    <n v="19.75"/>
    <n v="19.75"/>
  </r>
  <r>
    <x v="1"/>
    <s v="jn@streamamp.co.uk"/>
    <s v="StreamAMP (Greenatom.net)"/>
    <s v="b998c4fda86d7e823184d64576cd3eaa"/>
    <s v="Autotrader.com.au AU 300x250"/>
    <x v="1"/>
    <n v="0"/>
    <n v="7.7015000000000002"/>
    <n v="2.8462000000000001"/>
    <n v="71"/>
    <n v="18"/>
    <n v="0.36959999999999998"/>
    <n v="0.83383693000000003"/>
    <n v="0.6"/>
    <n v="23364"/>
    <x v="5"/>
    <n v="0.28043484149999998"/>
    <x v="2"/>
    <m/>
    <m/>
    <n v="0.25"/>
    <n v="17.75"/>
    <n v="17.75"/>
  </r>
  <r>
    <x v="1"/>
    <s v="jn@streamamp.co.uk"/>
    <s v="StreamAMP (Greenatom.net)"/>
    <s v="552ba25b159bf07896d576a3b77a9a39"/>
    <s v="Gumtree.co.za Mobile 320x50"/>
    <x v="1"/>
    <n v="1"/>
    <n v="311.69209999999998"/>
    <n v="9.6221999999999994"/>
    <n v="64"/>
    <n v="16"/>
    <n v="3.09E-2"/>
    <n v="0.22024779"/>
    <n v="0.1"/>
    <n v="23364"/>
    <x v="3"/>
    <n v="0.54596593169999996"/>
    <x v="23"/>
    <s v="Y"/>
    <m/>
    <n v="0.249999999999999"/>
    <n v="15.999999999999936"/>
    <n v="15.999999999999936"/>
  </r>
  <r>
    <x v="1"/>
    <s v="jn@streamamp.co.uk"/>
    <s v="StreamAMP (Greenatom.net)"/>
    <s v="2d23278baf62b077a1a85e3a371cb90b"/>
    <s v="Gumtree.co.za 300x250"/>
    <x v="1"/>
    <n v="0"/>
    <n v="93.189300000000003"/>
    <n v="2.3683999999999998"/>
    <n v="59"/>
    <n v="4"/>
    <n v="2.5399999999999999E-2"/>
    <n v="0.83146450000000005"/>
    <n v="0.78"/>
    <n v="23364"/>
    <x v="3"/>
    <n v="6.18962121E-2"/>
    <x v="729"/>
    <m/>
    <m/>
    <n v="6.1896212145942799E-2"/>
    <n v="3.6518765166106251"/>
    <n v="3.6518765166106251"/>
  </r>
  <r>
    <x v="1"/>
    <s v="jn@streamamp.co.uk"/>
    <s v="StreamAMP (Greenatom.net)"/>
    <s v="89c575416037e408e7e4a41a17462d98"/>
    <s v="Useddudley.co.uk 300x250"/>
    <x v="1"/>
    <n v="0"/>
    <n v="5.5829000000000004"/>
    <n v="1.8373999999999999"/>
    <n v="43"/>
    <n v="11"/>
    <n v="0.3291"/>
    <n v="0.78673561000000003"/>
    <n v="0.56999999999999995"/>
    <n v="23364"/>
    <x v="5"/>
    <n v="0.2754872216"/>
    <x v="23"/>
    <m/>
    <m/>
    <n v="0.249999999999999"/>
    <n v="10.749999999999957"/>
    <n v="10.749999999999957"/>
  </r>
  <r>
    <x v="1"/>
    <s v="jn@streamamp.co.uk"/>
    <s v="StreamAMP (Greenatom.net)"/>
    <s v="bb9e96b8bc31a6847ce3787278e68a47"/>
    <s v="Junkmail.co.za Mobile 320x50"/>
    <x v="1"/>
    <n v="1"/>
    <n v="118.7034"/>
    <n v="9.0668000000000006"/>
    <n v="38"/>
    <n v="10"/>
    <n v="7.6399999999999996E-2"/>
    <n v="0.14064441999999999"/>
    <n v="0.1"/>
    <n v="23364"/>
    <x v="3"/>
    <n v="0.2889871"/>
    <x v="2"/>
    <s v="Y"/>
    <m/>
    <n v="0.25"/>
    <n v="9.5"/>
    <n v="9.5"/>
  </r>
  <r>
    <x v="1"/>
    <s v="jn@streamamp.co.uk"/>
    <s v="StreamAMP (Greenatom.net)"/>
    <s v="fece0cce4413d447d3b2b12ef0058392"/>
    <s v="Freeridegames.com 160x600 ROS"/>
    <x v="1"/>
    <n v="0"/>
    <n v="4.9337999999999997"/>
    <n v="0.33479999999999999"/>
    <n v="26"/>
    <n v="6"/>
    <n v="6.7900000000000002E-2"/>
    <n v="2.5423085099999998"/>
    <n v="1.9"/>
    <n v="23364"/>
    <x v="3"/>
    <n v="0.25264774499999998"/>
    <x v="2"/>
    <m/>
    <m/>
    <n v="0.25"/>
    <n v="6.5"/>
    <n v="6.5"/>
  </r>
  <r>
    <x v="1"/>
    <s v="jn@streamamp.co.uk"/>
    <s v="StreamAMP (Greenatom.net)"/>
    <s v="f760e04727a26f3efced0a296dc641bb"/>
    <s v="Usedsandwell.co.uk 300x250"/>
    <x v="1"/>
    <n v="0"/>
    <n v="1.8706"/>
    <n v="1.1492"/>
    <n v="22"/>
    <n v="2"/>
    <n v="0.61439999999999995"/>
    <n v="0.63838647999999998"/>
    <n v="0.56999999999999995"/>
    <n v="23364"/>
    <x v="5"/>
    <n v="0.1071239412"/>
    <x v="730"/>
    <m/>
    <m/>
    <n v="0.107123941193652"/>
    <n v="2.3567267062603441"/>
    <n v="2.3567267062603441"/>
  </r>
  <r>
    <x v="1"/>
    <s v="jn@streamamp.co.uk"/>
    <s v="StreamAMP (Greenatom.net)"/>
    <s v="e1930beae7b7148ee31cced4537bcf1c"/>
    <s v="Usedwolverhampton.co.uk 300x250"/>
    <x v="1"/>
    <n v="0"/>
    <n v="3.004"/>
    <n v="0.86360000000000003"/>
    <n v="21"/>
    <n v="5"/>
    <n v="0.28749999999999998"/>
    <n v="0.79276321000000005"/>
    <n v="0.56999999999999995"/>
    <n v="23364"/>
    <x v="5"/>
    <n v="0.28099590000000002"/>
    <x v="2"/>
    <m/>
    <m/>
    <n v="0.25"/>
    <n v="5.25"/>
    <n v="5.25"/>
  </r>
  <r>
    <x v="1"/>
    <s v="jn@streamamp.co.uk"/>
    <s v="StreamAMP (Greenatom.net)"/>
    <s v="643e146b84298651b54c053f51730e80"/>
    <s v="Vivaglammagazine.com ATF 300x250"/>
    <x v="1"/>
    <n v="0"/>
    <n v="4.8067000000000002"/>
    <n v="0.72370000000000001"/>
    <n v="20"/>
    <n v="5"/>
    <n v="0.15060000000000001"/>
    <n v="0.92706277000000004"/>
    <n v="0.71"/>
    <n v="23364"/>
    <x v="5"/>
    <n v="0.23414031730000001"/>
    <x v="731"/>
    <m/>
    <m/>
    <n v="0.23414031725753201"/>
    <n v="4.6828063451506399"/>
    <n v="4.6828063451506399"/>
  </r>
  <r>
    <x v="1"/>
    <s v="jn@streamamp.co.uk"/>
    <s v="StreamAMP (Greenatom.net)"/>
    <s v="ae591c036e57b96b88f4260ae208e720"/>
    <s v="Useddudley.co.uk 728x90"/>
    <x v="1"/>
    <n v="0"/>
    <n v="6.4322999999999997"/>
    <n v="0.66739999999999999"/>
    <n v="19"/>
    <n v="4"/>
    <n v="0.1038"/>
    <n v="0.93341538999999996"/>
    <n v="0.71"/>
    <n v="23364"/>
    <x v="5"/>
    <n v="0.23935258979999999"/>
    <x v="732"/>
    <m/>
    <m/>
    <n v="0.239352589755644"/>
    <n v="4.5476992053572358"/>
    <n v="4.5476992053572358"/>
  </r>
  <r>
    <x v="1"/>
    <s v="jn@streamamp.co.uk"/>
    <s v="StreamAMP (Greenatom.net)"/>
    <s v="17f281f80032a46cb9a15c8f602e3890"/>
    <s v="Usedwolverhampton.co.uk 728x90"/>
    <x v="1"/>
    <n v="0"/>
    <n v="3.3601000000000001"/>
    <n v="0.48170000000000002"/>
    <n v="13"/>
    <n v="3"/>
    <n v="0.1434"/>
    <n v="0.88628410000000002"/>
    <n v="0.71"/>
    <n v="23364"/>
    <x v="5"/>
    <n v="0.1989024778"/>
    <x v="733"/>
    <m/>
    <m/>
    <n v="0.19890247779023201"/>
    <n v="2.5857322112730161"/>
    <n v="2.5857322112730161"/>
  </r>
  <r>
    <x v="1"/>
    <s v="jn@streamamp.co.uk"/>
    <s v="StreamAMP (Greenatom.net)"/>
    <s v="b9ebb83c2ccf4eff33617308a2c035d3"/>
    <s v="Carfind.co.za Mobile 300x50"/>
    <x v="1"/>
    <n v="1"/>
    <n v="69.913499999999999"/>
    <n v="1.0946"/>
    <n v="13"/>
    <n v="3"/>
    <n v="1.5699999999999999E-2"/>
    <n v="0.41104077999999999"/>
    <n v="0.3"/>
    <n v="23364"/>
    <x v="3"/>
    <n v="0.27014541530000002"/>
    <x v="2"/>
    <s v="Y"/>
    <m/>
    <n v="0.25"/>
    <n v="3.25"/>
    <n v="3.25"/>
  </r>
  <r>
    <x v="1"/>
    <s v="jn@streamamp.co.uk"/>
    <s v="StreamAMP (Greenatom.net)"/>
    <s v="a4f094dd5889830f698c65310923a320"/>
    <s v="Freeridegames.com 728x90 ROS"/>
    <x v="1"/>
    <n v="0"/>
    <n v="2.4762"/>
    <n v="0.1676"/>
    <n v="12"/>
    <n v="3"/>
    <n v="6.7699999999999996E-2"/>
    <n v="2.4692242100000001"/>
    <n v="1.9"/>
    <n v="23364"/>
    <x v="3"/>
    <n v="0.2305275514"/>
    <x v="734"/>
    <m/>
    <m/>
    <n v="0.23052755144317"/>
    <n v="2.7663306173180402"/>
    <n v="2.7663306173180402"/>
  </r>
  <r>
    <x v="1"/>
    <s v="jn@streamamp.co.uk"/>
    <s v="StreamAMP (Greenatom.net)"/>
    <s v="7b40cee9dcbed743d712e10a624a42ce"/>
    <s v="Freeridegames.com 300x250 ROS"/>
    <x v="1"/>
    <n v="0"/>
    <n v="2.2383999999999999"/>
    <n v="0.1479"/>
    <n v="11"/>
    <n v="3"/>
    <n v="6.6100000000000006E-2"/>
    <n v="2.56280193"/>
    <n v="1.9"/>
    <n v="23364"/>
    <x v="3"/>
    <n v="0.25862393970000003"/>
    <x v="2"/>
    <m/>
    <m/>
    <n v="0.25"/>
    <n v="2.75"/>
    <n v="2.75"/>
  </r>
  <r>
    <x v="1"/>
    <s v="jn@streamamp.co.uk"/>
    <s v="StreamAMP (Greenatom.net)"/>
    <s v="b4d9ee993317babf54b76236d3ae584b"/>
    <s v="Usedsandwell.co.uk 728x90"/>
    <x v="1"/>
    <n v="0"/>
    <n v="3.9491000000000001"/>
    <n v="0.38329999999999997"/>
    <n v="11"/>
    <n v="3"/>
    <n v="9.7100000000000006E-2"/>
    <n v="0.95616847000000005"/>
    <n v="0.71"/>
    <n v="23364"/>
    <x v="5"/>
    <n v="0.25745302879999998"/>
    <x v="2"/>
    <m/>
    <m/>
    <n v="0.25"/>
    <n v="2.75"/>
    <n v="2.75"/>
  </r>
  <r>
    <x v="1"/>
    <s v="jn@streamamp.co.uk"/>
    <s v="StreamAMP (Greenatom.net)"/>
    <s v="624551446bf7f47ae1c489bccaed6793"/>
    <s v="Golfwrx.com 728x90"/>
    <x v="9"/>
    <n v="0"/>
    <n v="2.3540999999999999"/>
    <n v="0.40749999999999997"/>
    <n v="10"/>
    <n v="3"/>
    <n v="0.1731"/>
    <n v="0.84788781999999996"/>
    <n v="0.3"/>
    <n v="23364"/>
    <x v="5"/>
    <n v="0.64617960799999996"/>
    <x v="21"/>
    <m/>
    <m/>
    <n v="0.3"/>
    <n v="3"/>
    <n v="3"/>
  </r>
  <r>
    <x v="1"/>
    <s v="jn@streamamp.co.uk"/>
    <s v="StreamAMP (Greenatom.net)"/>
    <s v="a4cdf56e79a8dc354b89663eb57f0eae"/>
    <s v="Vivaglammagazine.com BTF 300x250"/>
    <x v="24"/>
    <n v="0"/>
    <n v="2.0844"/>
    <n v="0.34799999999999998"/>
    <n v="10"/>
    <n v="3"/>
    <n v="0.16700000000000001"/>
    <n v="0.99289819000000001"/>
    <n v="0.71"/>
    <n v="23364"/>
    <x v="3"/>
    <n v="0.28492165209999998"/>
    <x v="735"/>
    <m/>
    <m/>
    <n v="0.28492165212717502"/>
    <n v="2.8492165212717504"/>
    <n v="2.8492165212717504"/>
  </r>
  <r>
    <x v="1"/>
    <s v="jn@streamamp.co.uk"/>
    <s v="StreamAMP (Greenatom.net)"/>
    <s v="a370e6b4ad39de3d0b604c8c68d5b488"/>
    <s v="Wholeparent.com US/UK/CA ATF 300x250"/>
    <x v="1"/>
    <n v="0"/>
    <n v="2.8839999999999999"/>
    <n v="0.1862"/>
    <n v="8"/>
    <n v="2"/>
    <n v="6.4600000000000005E-2"/>
    <n v="1.4039125400000001"/>
    <n v="1"/>
    <n v="23364"/>
    <x v="3"/>
    <n v="0.28770491799999998"/>
    <x v="2"/>
    <m/>
    <m/>
    <n v="0.25"/>
    <n v="2"/>
    <n v="2"/>
  </r>
  <r>
    <x v="1"/>
    <s v="jn@streamamp.co.uk"/>
    <s v="StreamAMP (Greenatom.net)"/>
    <s v="ccfe4beeeeb0c98c9755496e3279e82e"/>
    <s v="Junkmail.co.za 728x90"/>
    <x v="1"/>
    <n v="0"/>
    <n v="22.932300000000001"/>
    <n v="0.33360000000000001"/>
    <n v="8"/>
    <n v="2"/>
    <n v="1.4500000000000001E-2"/>
    <n v="0.78321198999999997"/>
    <n v="0.56999999999999995"/>
    <n v="23364"/>
    <x v="3"/>
    <n v="0.27222769029999999"/>
    <x v="2"/>
    <m/>
    <m/>
    <n v="0.25"/>
    <n v="2"/>
    <n v="2"/>
  </r>
  <r>
    <x v="1"/>
    <s v="jn@streamamp.co.uk"/>
    <s v="StreamAMP (Greenatom.net)"/>
    <s v="d92696c8260181e70b20a78420bac186"/>
    <s v="Theanswerbank.co.uk UK 300x250"/>
    <x v="1"/>
    <n v="0"/>
    <n v="3.6415999999999999"/>
    <n v="0.13009999999999999"/>
    <n v="8"/>
    <n v="2"/>
    <n v="3.5700000000000003E-2"/>
    <n v="1.99901207"/>
    <n v="1.5"/>
    <n v="23364"/>
    <x v="5"/>
    <n v="0.24962934489999999"/>
    <x v="736"/>
    <m/>
    <m/>
    <n v="0.24962934490143299"/>
    <n v="1.9970347592114639"/>
    <n v="1.9970347592114639"/>
  </r>
  <r>
    <x v="1"/>
    <s v="jn@streamamp.co.uk"/>
    <s v="StreamAMP (Greenatom.net)"/>
    <s v="b6d231b97ed6255c6cabb3ab1a72b31c"/>
    <s v="Wholeparent.com US/UK/CA BTF 300x250"/>
    <x v="1"/>
    <n v="0"/>
    <n v="2.7681"/>
    <n v="0.16059999999999999"/>
    <n v="7"/>
    <n v="2"/>
    <n v="5.8000000000000003E-2"/>
    <n v="1.4293594300000001"/>
    <n v="1"/>
    <n v="23364"/>
    <x v="3"/>
    <n v="0.30038590809999999"/>
    <x v="2"/>
    <m/>
    <m/>
    <n v="0.25"/>
    <n v="1.75"/>
    <n v="1.75"/>
  </r>
  <r>
    <x v="0"/>
    <s v="terry@theodysseyonline.com"/>
    <s v="Theodysseyonline.com"/>
    <s v="## total ##"/>
    <m/>
    <x v="62"/>
    <n v="0.99599881999999995"/>
    <n v="2806.2022999999999"/>
    <n v="382.5274"/>
    <n v="21458"/>
    <n v="4042"/>
    <n v="0.1363"/>
    <n v="1.8698557099999999"/>
    <n v="1.2652350000000001"/>
    <n v="21458"/>
    <x v="0"/>
    <n v="0.3233515341"/>
    <x v="737"/>
    <m/>
    <m/>
    <s v=""/>
    <s v=""/>
    <n v="4077.762293843803"/>
  </r>
  <r>
    <x v="1"/>
    <s v="terry@theodysseyonline.com"/>
    <s v="Theodysseyonline.com"/>
    <s v="21b50e78206139d4e15dec9f4a4ba515"/>
    <s v="Theodysseyonline.com ATF 300x250"/>
    <x v="20"/>
    <n v="1"/>
    <n v="1095.6892"/>
    <n v="136.8169"/>
    <n v="11109"/>
    <n v="2000"/>
    <n v="0.1249"/>
    <n v="2.70657777"/>
    <n v="1.75"/>
    <n v="21458"/>
    <x v="3"/>
    <n v="0.35342703959999999"/>
    <x v="255"/>
    <s v="Y"/>
    <m/>
    <n v="0.18"/>
    <n v="1999.62"/>
    <n v="1999.62"/>
  </r>
  <r>
    <x v="1"/>
    <s v="terry@theodysseyonline.com"/>
    <s v="Theodysseyonline.com"/>
    <s v="af6439d00e7cdd64c47bf6de99f91af9"/>
    <s v="Theodysseyonline.com BTF 300x250"/>
    <x v="5"/>
    <n v="1"/>
    <n v="1009.2723"/>
    <n v="194.47049999999999"/>
    <n v="6991"/>
    <n v="1385"/>
    <n v="0.19270000000000001"/>
    <n v="1.1982659899999999"/>
    <n v="0.8"/>
    <n v="21458"/>
    <x v="5"/>
    <n v="0.33236859899999999"/>
    <x v="8"/>
    <s v="Y"/>
    <m/>
    <n v="0.19999999999999901"/>
    <n v="1398.199999999993"/>
    <n v="1398.199999999993"/>
  </r>
  <r>
    <x v="1"/>
    <s v="terry@theodysseyonline.com"/>
    <s v="Theodysseyonline.com"/>
    <s v="3e1a813e2d525dffc3af3ed2818b5064"/>
    <s v="Theodysseyonline.com Mobile ATF 320x50"/>
    <x v="37"/>
    <n v="1"/>
    <n v="591.95690000000002"/>
    <n v="34.573500000000003"/>
    <n v="2251"/>
    <n v="405"/>
    <n v="5.8400000000000001E-2"/>
    <n v="2.16995965"/>
    <n v="1.75"/>
    <n v="21458"/>
    <x v="5"/>
    <n v="0.1935333917"/>
    <x v="261"/>
    <s v=""/>
    <m/>
    <n v="0.19"/>
    <n v="427.69"/>
    <n v="427.69"/>
  </r>
  <r>
    <x v="1"/>
    <s v="terry@theodysseyonline.com"/>
    <s v="Theodysseyonline.com"/>
    <s v="015331b91548192e4a566f5d8ce29d30"/>
    <s v="Theodysseyonline.com ATF 728x90"/>
    <x v="1"/>
    <n v="1"/>
    <n v="81.541600000000003"/>
    <n v="14.970499999999999"/>
    <n v="1022"/>
    <n v="235"/>
    <n v="0.18360000000000001"/>
    <n v="2.2746663699999998"/>
    <n v="1.75"/>
    <n v="21458"/>
    <x v="3"/>
    <n v="0.23065640530000001"/>
    <x v="738"/>
    <s v=""/>
    <m/>
    <n v="0.230656405319036"/>
    <n v="235.73084623605479"/>
    <n v="235.73084623605479"/>
  </r>
  <r>
    <x v="1"/>
    <s v="terry@theodysseyonline.com"/>
    <s v="Theodysseyonline.com"/>
    <s v="f9a33a21c5a6138ce0b70f3c1900a3a3"/>
    <s v="Theodysseyonline.com Mobile NEW 300x250"/>
    <x v="1"/>
    <n v="0"/>
    <n v="25.0059"/>
    <n v="1.1394"/>
    <n v="45"/>
    <n v="11"/>
    <n v="4.5600000000000002E-2"/>
    <n v="1.31858074"/>
    <n v="1"/>
    <n v="21458"/>
    <x v="1"/>
    <n v="0.24160882380000001"/>
    <x v="739"/>
    <m/>
    <m/>
    <n v="0.241608823809071"/>
    <n v="10.872397071408194"/>
    <n v="10.872397071408194"/>
  </r>
  <r>
    <x v="1"/>
    <s v="terry@theodysseyonline.com"/>
    <s v="Theodysseyonline.com"/>
    <s v="cb8bb1e44a1ac3ce834caf154fe1c43e"/>
    <s v="Theodysseyonline.com NEW 300x250"/>
    <x v="1"/>
    <n v="0"/>
    <n v="2.3304"/>
    <n v="0.44840000000000002"/>
    <n v="37"/>
    <n v="6"/>
    <n v="0.19239999999999999"/>
    <n v="2.7144313499999999"/>
    <n v="2.2999999999999998"/>
    <n v="21458"/>
    <x v="1"/>
    <n v="0.1526770415"/>
    <x v="740"/>
    <m/>
    <m/>
    <n v="0.15267704152289699"/>
    <n v="5.6490505363471888"/>
    <n v="5.6490505363471888"/>
  </r>
  <r>
    <x v="0"/>
    <s v="info@cutepetlove.com"/>
    <s v="Cutepetlove.com"/>
    <s v="## total ##"/>
    <m/>
    <x v="63"/>
    <n v="0"/>
    <n v="6579.0924000000005"/>
    <n v="555.34479999999996"/>
    <n v="20118"/>
    <n v="5322"/>
    <n v="8.4400000000000003E-2"/>
    <n v="1.2075196800000001"/>
    <n v="0.79861800000000005"/>
    <n v="20118"/>
    <x v="0"/>
    <n v="0.33862941190000001"/>
    <x v="741"/>
    <m/>
    <m/>
    <s v=""/>
    <s v=""/>
    <n v="5330.0499999999993"/>
  </r>
  <r>
    <x v="1"/>
    <s v="info@cutepetlove.com"/>
    <s v="Cutepetlove.com"/>
    <s v="58049598ff2f5f91af40164591179c58"/>
    <s v="Fancybrideness.com 300x250"/>
    <x v="1"/>
    <n v="0"/>
    <n v="729.70569999999998"/>
    <n v="45.3508"/>
    <n v="2820"/>
    <n v="705"/>
    <n v="6.2100000000000002E-2"/>
    <n v="2.0725405600000002"/>
    <n v="1.48"/>
    <n v="20118"/>
    <x v="3"/>
    <n v="0.28590058600000001"/>
    <x v="2"/>
    <m/>
    <m/>
    <n v="0.25"/>
    <n v="705"/>
    <n v="705"/>
  </r>
  <r>
    <x v="1"/>
    <s v="info@cutepetlove.com"/>
    <s v="Cutepetlove.com"/>
    <s v="f5468398cb28d274c59d4beff9b35ae4"/>
    <s v="$$1.15 Burgerchamp.com 300x250"/>
    <x v="1"/>
    <n v="0"/>
    <n v="781.70439999999996"/>
    <n v="49.676600000000001"/>
    <n v="2717"/>
    <n v="679"/>
    <n v="6.3500000000000001E-2"/>
    <n v="1.8232109700000001"/>
    <n v="1.1499999999999999"/>
    <n v="20118"/>
    <x v="5"/>
    <n v="0.36924468890000001"/>
    <x v="2"/>
    <m/>
    <m/>
    <n v="0.25"/>
    <n v="679.25"/>
    <n v="679.25"/>
  </r>
  <r>
    <x v="1"/>
    <s v="info@cutepetlove.com"/>
    <s v="Cutepetlove.com"/>
    <s v="95c7431561f5a7a7c51ceea62680e20c"/>
    <s v="$$0.45 Burgerchamp.com 300x250"/>
    <x v="9"/>
    <n v="0"/>
    <n v="655.63139999999999"/>
    <n v="98.928100000000001"/>
    <n v="2245"/>
    <n v="673"/>
    <n v="0.15090000000000001"/>
    <n v="0.75637942000000002"/>
    <n v="0.45"/>
    <n v="20118"/>
    <x v="5"/>
    <n v="0.40506049080000001"/>
    <x v="21"/>
    <m/>
    <m/>
    <n v="0.3"/>
    <n v="673.5"/>
    <n v="673.5"/>
  </r>
  <r>
    <x v="1"/>
    <s v="info@cutepetlove.com"/>
    <s v="Cutepetlove.com"/>
    <s v="a032bb8fabd97b8c6e7c21f01f53449a"/>
    <s v="Fancybrideness.com #2 300x250"/>
    <x v="9"/>
    <n v="0"/>
    <n v="550.72929999999997"/>
    <n v="89.232600000000005"/>
    <n v="1894"/>
    <n v="568"/>
    <n v="0.16200000000000001"/>
    <n v="0.70764775000000002"/>
    <n v="0.45"/>
    <n v="20118"/>
    <x v="3"/>
    <n v="0.36409039840000001"/>
    <x v="21"/>
    <m/>
    <m/>
    <n v="0.3"/>
    <n v="568.19999999999993"/>
    <n v="568.19999999999993"/>
  </r>
  <r>
    <x v="1"/>
    <s v="info@cutepetlove.com"/>
    <s v="Cutepetlove.com"/>
    <s v="c29e1a5e4c3c114662fe8f28d2e04382"/>
    <s v="Fancybrideness.com 728x90"/>
    <x v="1"/>
    <n v="0"/>
    <n v="363.78710000000001"/>
    <n v="23.787099999999999"/>
    <n v="1458"/>
    <n v="364"/>
    <n v="6.54E-2"/>
    <n v="2.0429295500000002"/>
    <n v="1.48"/>
    <n v="20118"/>
    <x v="3"/>
    <n v="0.27555015430000002"/>
    <x v="2"/>
    <m/>
    <m/>
    <n v="0.25"/>
    <n v="364.5"/>
    <n v="364.5"/>
  </r>
  <r>
    <x v="1"/>
    <s v="info@cutepetlove.com"/>
    <s v="Cutepetlove.com"/>
    <s v="a99cacc28e85b8413a4802a1480cac88"/>
    <s v="Mommytrender.com 300x250"/>
    <x v="1"/>
    <n v="0"/>
    <n v="478.81209999999999"/>
    <n v="16.841100000000001"/>
    <n v="1390"/>
    <n v="347"/>
    <n v="3.5200000000000002E-2"/>
    <n v="2.7507278099999999"/>
    <n v="1.89"/>
    <n v="20118"/>
    <x v="3"/>
    <n v="0.3129091168"/>
    <x v="2"/>
    <m/>
    <m/>
    <n v="0.25"/>
    <n v="347.5"/>
    <n v="347.5"/>
  </r>
  <r>
    <x v="1"/>
    <s v="info@cutepetlove.com"/>
    <s v="Cutepetlove.com"/>
    <s v="abdee1a386d66b5e07ff32d39156a78b"/>
    <s v="$$1.15 Burgerchamp.com 728x90"/>
    <x v="1"/>
    <n v="0"/>
    <n v="357.87580000000003"/>
    <n v="23.668099999999999"/>
    <n v="1183"/>
    <n v="296"/>
    <n v="6.6100000000000006E-2"/>
    <n v="1.66623027"/>
    <n v="1.1499999999999999"/>
    <n v="20118"/>
    <x v="5"/>
    <n v="0.30981928609999998"/>
    <x v="2"/>
    <m/>
    <m/>
    <n v="0.25"/>
    <n v="295.75"/>
    <n v="295.75"/>
  </r>
  <r>
    <x v="1"/>
    <s v="info@cutepetlove.com"/>
    <s v="Cutepetlove.com"/>
    <s v="05b7865d775808997683311d7285479f"/>
    <s v="Mommytrender.com 728x90"/>
    <x v="1"/>
    <n v="0"/>
    <n v="390.02859999999998"/>
    <n v="14.1158"/>
    <n v="1084"/>
    <n v="264"/>
    <n v="3.6200000000000003E-2"/>
    <n v="2.5588211799999998"/>
    <n v="1.89"/>
    <n v="20118"/>
    <x v="3"/>
    <n v="0.26137863160000002"/>
    <x v="2"/>
    <m/>
    <m/>
    <n v="0.25"/>
    <n v="271"/>
    <n v="271"/>
  </r>
  <r>
    <x v="1"/>
    <s v="info@cutepetlove.com"/>
    <s v="Cutepetlove.com"/>
    <s v="cd0d2ede31c6f1064d0a02bab6c1b8ed"/>
    <s v="$$0.45 Burgerchamp.com 728x90"/>
    <x v="9"/>
    <n v="0"/>
    <n v="299.23129999999998"/>
    <n v="45.005899999999997"/>
    <n v="972"/>
    <n v="292"/>
    <n v="0.15040000000000001"/>
    <n v="0.71975215999999997"/>
    <n v="0.45"/>
    <n v="20118"/>
    <x v="5"/>
    <n v="0.37478478669999998"/>
    <x v="21"/>
    <m/>
    <m/>
    <n v="0.3"/>
    <n v="291.59999999999997"/>
    <n v="291.59999999999997"/>
  </r>
  <r>
    <x v="1"/>
    <s v="info@cutepetlove.com"/>
    <s v="Cutepetlove.com"/>
    <s v="9a216fc799768bd9aee26646f94875cd"/>
    <s v="Fancybrideness.com #2 728x90"/>
    <x v="9"/>
    <n v="0"/>
    <n v="283.45870000000002"/>
    <n v="40.447400000000002"/>
    <n v="900"/>
    <n v="270"/>
    <n v="0.14269999999999999"/>
    <n v="0.74181854999999997"/>
    <n v="0.45"/>
    <n v="20118"/>
    <x v="3"/>
    <n v="0.39338265750000001"/>
    <x v="25"/>
    <m/>
    <m/>
    <n v="0.29999999999999899"/>
    <n v="269.99999999999909"/>
    <n v="269.99999999999909"/>
  </r>
  <r>
    <x v="1"/>
    <s v="info@cutepetlove.com"/>
    <s v="Cutepetlove.com"/>
    <s v="7a4a19fb24aee1b94c8b4d69e90782b3"/>
    <s v="Mommytrender.com #2 300x250"/>
    <x v="1"/>
    <n v="0"/>
    <n v="366.89850000000001"/>
    <n v="22.2821"/>
    <n v="819"/>
    <n v="205"/>
    <n v="6.0699999999999997E-2"/>
    <n v="1.2245821400000001"/>
    <n v="0.85"/>
    <n v="20118"/>
    <x v="3"/>
    <n v="0.3058856821"/>
    <x v="2"/>
    <m/>
    <m/>
    <n v="0.25"/>
    <n v="204.75"/>
    <n v="204.75"/>
  </r>
  <r>
    <x v="1"/>
    <s v="info@cutepetlove.com"/>
    <s v="Cutepetlove.com"/>
    <s v="125c6c03fc991fdf18df5f121d204f30"/>
    <s v="Mommytrender.com #2 728x90"/>
    <x v="1"/>
    <n v="0"/>
    <n v="319.4794"/>
    <n v="20.519100000000002"/>
    <n v="730"/>
    <n v="182"/>
    <n v="6.4199999999999993E-2"/>
    <n v="1.1862734500000001"/>
    <n v="0.85"/>
    <n v="20118"/>
    <x v="3"/>
    <n v="0.28347043119999998"/>
    <x v="2"/>
    <m/>
    <m/>
    <n v="0.25"/>
    <n v="182.5"/>
    <n v="182.5"/>
  </r>
  <r>
    <x v="1"/>
    <s v="info@cutepetlove.com"/>
    <s v="Cutepetlove.com"/>
    <s v="715e3f3ae37d47e4dd1e944e31b0a0a7"/>
    <s v="Mommytrender.com #3 300x250"/>
    <x v="1"/>
    <n v="0"/>
    <n v="311.91680000000002"/>
    <n v="24.523599999999998"/>
    <n v="620"/>
    <n v="155"/>
    <n v="7.8600000000000003E-2"/>
    <n v="0.84327368999999996"/>
    <n v="0.48"/>
    <n v="20118"/>
    <x v="3"/>
    <n v="0.43078978449999999"/>
    <x v="2"/>
    <m/>
    <m/>
    <n v="0.25"/>
    <n v="155"/>
    <n v="155"/>
  </r>
  <r>
    <x v="1"/>
    <s v="info@cutepetlove.com"/>
    <s v="Cutepetlove.com"/>
    <s v="c33c4cf758a8dc9d12485fc15e3285a7"/>
    <s v="Mommytrender.com #3 728x90"/>
    <x v="1"/>
    <n v="0"/>
    <n v="274.28269999999998"/>
    <n v="23.200500000000002"/>
    <n v="574"/>
    <n v="143"/>
    <n v="8.4599999999999995E-2"/>
    <n v="0.82405366999999996"/>
    <n v="0.48"/>
    <n v="20118"/>
    <x v="3"/>
    <n v="0.41751366670000001"/>
    <x v="2"/>
    <m/>
    <m/>
    <n v="0.25"/>
    <n v="143.5"/>
    <n v="143.5"/>
  </r>
  <r>
    <x v="1"/>
    <s v="info@cutepetlove.com"/>
    <s v="Cutepetlove.com"/>
    <s v="a1e2ff87bede13475217f1902679d07d"/>
    <s v="Mommytrender.com 160x600"/>
    <x v="1"/>
    <n v="0"/>
    <n v="156.72499999999999"/>
    <n v="3.6541999999999999"/>
    <n v="290"/>
    <n v="72"/>
    <n v="2.3300000000000001E-2"/>
    <n v="2.6435544100000001"/>
    <n v="1.89"/>
    <n v="20118"/>
    <x v="3"/>
    <n v="0.28505348949999998"/>
    <x v="2"/>
    <m/>
    <m/>
    <n v="0.25"/>
    <n v="72.5"/>
    <n v="72.5"/>
  </r>
  <r>
    <x v="1"/>
    <s v="info@cutepetlove.com"/>
    <s v="Cutepetlove.com"/>
    <s v="e69854d4372b6d2cbfd9d6a806cef5aa"/>
    <s v="Mommytrender.com #2 160x600"/>
    <x v="1"/>
    <n v="0"/>
    <n v="136.72309999999999"/>
    <n v="6.0378999999999996"/>
    <n v="221"/>
    <n v="55"/>
    <n v="4.4200000000000003E-2"/>
    <n v="1.2222166999999999"/>
    <n v="0.85"/>
    <n v="20118"/>
    <x v="3"/>
    <n v="0.30454231320000003"/>
    <x v="2"/>
    <m/>
    <m/>
    <n v="0.25"/>
    <n v="55.25"/>
    <n v="55.25"/>
  </r>
  <r>
    <x v="1"/>
    <s v="info@cutepetlove.com"/>
    <s v="Cutepetlove.com"/>
    <s v="df3fca6b233499782ce52f89901a246b"/>
    <s v="Mommytrender.com #3 160x600"/>
    <x v="1"/>
    <n v="0"/>
    <n v="122.1015"/>
    <n v="8.0736000000000008"/>
    <n v="201"/>
    <n v="50"/>
    <n v="6.6100000000000006E-2"/>
    <n v="0.83162318000000002"/>
    <n v="0.48"/>
    <n v="20118"/>
    <x v="3"/>
    <n v="0.4228155133"/>
    <x v="23"/>
    <m/>
    <m/>
    <n v="0.249999999999999"/>
    <n v="50.249999999999801"/>
    <n v="50.249999999999801"/>
  </r>
  <r>
    <x v="0"/>
    <s v="csutherland@viggle.com"/>
    <s v="Wetpaint.com"/>
    <s v="## total ##"/>
    <m/>
    <x v="64"/>
    <n v="1"/>
    <n v="1470.011"/>
    <n v="349.83859999999999"/>
    <n v="19217"/>
    <n v="3830"/>
    <n v="0.23799999999999999"/>
    <n v="1.8309877999999999"/>
    <n v="1.4"/>
    <n v="19217"/>
    <x v="0"/>
    <n v="0.2353854034"/>
    <x v="742"/>
    <m/>
    <m/>
    <s v=""/>
    <s v=""/>
    <n v="3954.7564187320895"/>
  </r>
  <r>
    <x v="1"/>
    <s v="csutherland@viggle.com"/>
    <s v="Wetpaint.com"/>
    <s v="c5c7622edd8929c968b4a1051237b94b"/>
    <s v="Wetpaint.com Mobile 300x250"/>
    <x v="16"/>
    <n v="1"/>
    <n v="562.59540000000004"/>
    <n v="134.214"/>
    <n v="7926"/>
    <n v="1724"/>
    <n v="0.23860000000000001"/>
    <n v="1.96841036"/>
    <n v="1.4"/>
    <n v="19217"/>
    <x v="5"/>
    <n v="0.28876619139999998"/>
    <x v="743"/>
    <s v="Y"/>
    <m/>
    <n v="0.219999999999999"/>
    <n v="1743.7199999999921"/>
    <n v="1743.7199999999921"/>
  </r>
  <r>
    <x v="1"/>
    <s v="csutherland@viggle.com"/>
    <s v="Wetpaint.com"/>
    <s v="557875f4d1c80b8062b6f6be90a43f46"/>
    <s v="Wetpaint.com Desktop 300x250"/>
    <x v="16"/>
    <n v="1"/>
    <n v="405.99779999999998"/>
    <n v="103.12690000000001"/>
    <n v="5583"/>
    <n v="1135"/>
    <n v="0.254"/>
    <n v="1.8046520399999999"/>
    <n v="1.4"/>
    <n v="19217"/>
    <x v="5"/>
    <n v="0.22422718010000001"/>
    <x v="743"/>
    <s v=""/>
    <m/>
    <n v="0.219999999999999"/>
    <n v="1228.2599999999945"/>
    <n v="1228.2599999999945"/>
  </r>
  <r>
    <x v="1"/>
    <s v="csutherland@viggle.com"/>
    <s v="Wetpaint.com"/>
    <s v="9ae236675bf41dbbab81b2d5c13dcbb3"/>
    <s v="Wetpaint.com Mobile 320x50"/>
    <x v="20"/>
    <n v="1"/>
    <n v="381.82580000000002"/>
    <n v="74.494100000000003"/>
    <n v="3796"/>
    <n v="657"/>
    <n v="0.1951"/>
    <n v="1.69849202"/>
    <n v="1.4"/>
    <n v="19217"/>
    <x v="5"/>
    <n v="0.17573943010000001"/>
    <x v="744"/>
    <s v=""/>
    <m/>
    <n v="0.17573943008191401"/>
    <n v="667.1068765909456"/>
    <n v="667.1068765909456"/>
  </r>
  <r>
    <x v="1"/>
    <s v="csutherland@viggle.com"/>
    <s v="Wetpaint.com"/>
    <s v="b541cb1e87bab094c116e3d46adc0a77"/>
    <s v="Wetpaint.com Desktop 728x90"/>
    <x v="16"/>
    <n v="1"/>
    <n v="119.5921"/>
    <n v="38.003599999999999"/>
    <n v="1912"/>
    <n v="314"/>
    <n v="0.31780000000000003"/>
    <n v="1.67684579"/>
    <n v="1.4"/>
    <n v="19217"/>
    <x v="5"/>
    <n v="0.1650991329"/>
    <x v="745"/>
    <s v=""/>
    <m/>
    <n v="0.16509913291901501"/>
    <n v="315.66954214115668"/>
    <n v="315.66954214115668"/>
  </r>
  <r>
    <x v="0"/>
    <s v="mike@enveromedia.com"/>
    <s v="Envero Media (HigherPerspectives.com)"/>
    <s v="## total ##"/>
    <m/>
    <x v="65"/>
    <n v="0.92965131000000001"/>
    <n v="4113.3842000000004"/>
    <n v="802.87279999999998"/>
    <n v="19134"/>
    <n v="6331"/>
    <n v="0.19520000000000001"/>
    <n v="0.79440449000000002"/>
    <n v="0.33757399999999999"/>
    <n v="19134"/>
    <x v="0"/>
    <n v="0.57506030509999995"/>
    <x v="746"/>
    <m/>
    <m/>
    <s v=""/>
    <s v=""/>
    <n v="6344.2022180022423"/>
  </r>
  <r>
    <x v="1"/>
    <s v="mike@enveromedia.com"/>
    <s v="Envero Media (HigherPerspectives.com)"/>
    <s v="faacec7f6a773308f2182c759a65f89a"/>
    <s v="Harpersbazaar.com 160x600"/>
    <x v="2"/>
    <n v="1"/>
    <n v="355.79840000000002"/>
    <n v="108.801"/>
    <n v="2800"/>
    <n v="1114"/>
    <n v="0.30580000000000002"/>
    <n v="0.85792659000000004"/>
    <n v="0.5"/>
    <n v="19134"/>
    <x v="3"/>
    <n v="0.4171995564"/>
    <x v="72"/>
    <s v="Y"/>
    <m/>
    <n v="0.4"/>
    <n v="1120"/>
    <n v="1120"/>
  </r>
  <r>
    <x v="1"/>
    <s v="mike@enveromedia.com"/>
    <s v="Envero Media (HigherPerspectives.com)"/>
    <s v="7588638638a102d264a871069ecbdc29"/>
    <s v="Harpersbazaar.com 728x90"/>
    <x v="12"/>
    <n v="1"/>
    <n v="238.65860000000001"/>
    <n v="66.848299999999995"/>
    <n v="2283"/>
    <n v="799"/>
    <n v="0.28010000000000002"/>
    <n v="1.13848416"/>
    <n v="0.5"/>
    <n v="19134"/>
    <x v="3"/>
    <n v="0.56081953669999995"/>
    <x v="68"/>
    <s v="Y"/>
    <m/>
    <n v="0.35"/>
    <n v="799.05"/>
    <n v="799.05"/>
  </r>
  <r>
    <x v="1"/>
    <s v="mike@enveromedia.com"/>
    <s v="Envero Media (HigherPerspectives.com)"/>
    <s v="038bde4427e6774931218c172d5dd498"/>
    <s v="Miniclip.com 160x600"/>
    <x v="9"/>
    <n v="1"/>
    <n v="426.6114"/>
    <n v="96.878399999999999"/>
    <n v="1728"/>
    <n v="518"/>
    <n v="0.2271"/>
    <n v="0.59444399000000003"/>
    <n v="0.25"/>
    <n v="19134"/>
    <x v="5"/>
    <n v="0.57943893069999997"/>
    <x v="21"/>
    <s v="Y"/>
    <m/>
    <n v="0.3"/>
    <n v="518.4"/>
    <n v="518.4"/>
  </r>
  <r>
    <x v="1"/>
    <s v="mike@enveromedia.com"/>
    <s v="Envero Media (HigherPerspectives.com)"/>
    <s v="219416a4027fe3fe10bfb7515b70d87c"/>
    <s v="Harpersbazaar.com 300x250"/>
    <x v="9"/>
    <n v="1"/>
    <n v="173.86600000000001"/>
    <n v="62.166899999999998"/>
    <n v="1589"/>
    <n v="471"/>
    <n v="0.35759999999999997"/>
    <n v="0.85215940000000001"/>
    <n v="0.5"/>
    <n v="19134"/>
    <x v="3"/>
    <n v="0.41325531069999999"/>
    <x v="21"/>
    <s v="Y"/>
    <m/>
    <n v="0.3"/>
    <n v="476.7"/>
    <n v="476.7"/>
  </r>
  <r>
    <x v="1"/>
    <s v="mike@enveromedia.com"/>
    <s v="Envero Media (HigherPerspectives.com)"/>
    <s v="378a224b19eccbf4a720e557e11749e8"/>
    <s v="Allfreecrochet.com 160x600"/>
    <x v="2"/>
    <n v="1"/>
    <n v="187.35570000000001"/>
    <n v="54.0212"/>
    <n v="1211"/>
    <n v="484"/>
    <n v="0.2883"/>
    <n v="0.74727270000000001"/>
    <n v="0.25"/>
    <n v="19134"/>
    <x v="3"/>
    <n v="0.66545010869999999"/>
    <x v="72"/>
    <s v="Y"/>
    <m/>
    <n v="0.4"/>
    <n v="484.40000000000003"/>
    <n v="484.40000000000003"/>
  </r>
  <r>
    <x v="1"/>
    <s v="mike@enveromedia.com"/>
    <s v="Envero Media (HigherPerspectives.com)"/>
    <s v="765d1efbd7391b8f4f0ed92399ed7744"/>
    <s v="Miniclip.com 728x90"/>
    <x v="5"/>
    <n v="1"/>
    <n v="266.85739999999998"/>
    <n v="63.2714"/>
    <n v="1190"/>
    <n v="237"/>
    <n v="0.23710000000000001"/>
    <n v="0.62693003999999997"/>
    <n v="0.25"/>
    <n v="19134"/>
    <x v="5"/>
    <n v="0.60123142110000005"/>
    <x v="8"/>
    <s v="Y"/>
    <m/>
    <n v="0.19999999999999901"/>
    <n v="237.99999999999883"/>
    <n v="237.99999999999883"/>
  </r>
  <r>
    <x v="1"/>
    <s v="mike@enveromedia.com"/>
    <s v="Envero Media (HigherPerspectives.com)"/>
    <s v="457e59efa708d3bb1bcc00766240fa3e"/>
    <s v="Cyclingnews.com 160x600"/>
    <x v="2"/>
    <n v="1"/>
    <n v="93.620599999999996"/>
    <n v="30.6492"/>
    <n v="1170"/>
    <n v="468"/>
    <n v="0.32740000000000002"/>
    <n v="1.2722749799999999"/>
    <n v="0.25"/>
    <n v="19134"/>
    <x v="3"/>
    <n v="0.80350159880000005"/>
    <x v="72"/>
    <s v="Y"/>
    <m/>
    <n v="0.4"/>
    <n v="468"/>
    <n v="468"/>
  </r>
  <r>
    <x v="1"/>
    <s v="mike@enveromedia.com"/>
    <s v="Envero Media (HigherPerspectives.com)"/>
    <s v="397ce2d748a610e7790eaf2f61f94659"/>
    <s v="Eatdrinkbetter.com 160x600"/>
    <x v="2"/>
    <n v="1"/>
    <n v="187.428"/>
    <n v="23.293199999999999"/>
    <n v="741"/>
    <n v="296"/>
    <n v="0.12429999999999999"/>
    <n v="1.06017571"/>
    <n v="0.25"/>
    <n v="19134"/>
    <x v="3"/>
    <n v="0.76419003230000004"/>
    <x v="3"/>
    <s v="Y"/>
    <m/>
    <n v="0.39999999999999902"/>
    <n v="296.3999999999993"/>
    <n v="296.3999999999993"/>
  </r>
  <r>
    <x v="1"/>
    <s v="mike@enveromedia.com"/>
    <s v="Envero Media (HigherPerspectives.com)"/>
    <s v="a8b61fb16d5d3369f3bec63a0544fdf1"/>
    <s v="Miniclip.com 300x250"/>
    <x v="5"/>
    <n v="1"/>
    <n v="170.74680000000001"/>
    <n v="40.821899999999999"/>
    <n v="711"/>
    <n v="142"/>
    <n v="0.23910000000000001"/>
    <n v="0.58023712999999999"/>
    <n v="0.25"/>
    <n v="19134"/>
    <x v="5"/>
    <n v="0.56914166990000004"/>
    <x v="8"/>
    <s v="Y"/>
    <m/>
    <n v="0.19999999999999901"/>
    <n v="142.19999999999931"/>
    <n v="142.19999999999931"/>
  </r>
  <r>
    <x v="1"/>
    <s v="mike@enveromedia.com"/>
    <s v="Envero Media (HigherPerspectives.com)"/>
    <s v="24bc4fab8ec7779fb6a81956b202698a"/>
    <s v="Cyclingnews.com 728x90"/>
    <x v="12"/>
    <n v="1"/>
    <n v="43.332500000000003"/>
    <n v="14.1576"/>
    <n v="499"/>
    <n v="175"/>
    <n v="0.32669999999999999"/>
    <n v="1.1750058000000001"/>
    <n v="0.25"/>
    <n v="19134"/>
    <x v="3"/>
    <n v="0.78723509319999996"/>
    <x v="68"/>
    <s v="Y"/>
    <m/>
    <n v="0.35"/>
    <n v="174.64999999999998"/>
    <n v="174.64999999999998"/>
  </r>
  <r>
    <x v="1"/>
    <s v="mike@enveromedia.com"/>
    <s v="Envero Media (HigherPerspectives.com)"/>
    <s v="645f7098d87e15963c733a1ceaee0fa6"/>
    <s v="Allfreecrochet.com 728x90"/>
    <x v="9"/>
    <n v="1"/>
    <n v="86.868399999999994"/>
    <n v="33.379199999999997"/>
    <n v="439"/>
    <n v="132"/>
    <n v="0.38429999999999997"/>
    <n v="0.43835685000000002"/>
    <n v="0.25"/>
    <n v="19134"/>
    <x v="3"/>
    <n v="0.42968838860000003"/>
    <x v="21"/>
    <s v="Y"/>
    <m/>
    <n v="0.3"/>
    <n v="131.69999999999999"/>
    <n v="131.69999999999999"/>
  </r>
  <r>
    <x v="1"/>
    <s v="mike@enveromedia.com"/>
    <s v="Envero Media (HigherPerspectives.com)"/>
    <s v="861a4102ad232021eda8755f9266de9a"/>
    <s v="Eatdrinkbetter.com 728x90"/>
    <x v="12"/>
    <n v="1"/>
    <n v="108.7189"/>
    <n v="18.875900000000001"/>
    <n v="417"/>
    <n v="146"/>
    <n v="0.1736"/>
    <n v="0.73603266000000001"/>
    <n v="0.25"/>
    <n v="19134"/>
    <x v="3"/>
    <n v="0.66034116139999999"/>
    <x v="68"/>
    <s v="Y"/>
    <m/>
    <n v="0.35"/>
    <n v="145.94999999999999"/>
    <n v="145.94999999999999"/>
  </r>
  <r>
    <x v="1"/>
    <s v="mike@enveromedia.com"/>
    <s v="Envero Media (HigherPerspectives.com)"/>
    <s v="3cba5fdf7b3844e7c494509f1681c653"/>
    <s v="Eatdrinkbetter.com 300x250"/>
    <x v="12"/>
    <n v="1"/>
    <n v="82.880200000000002"/>
    <n v="14.038399999999999"/>
    <n v="405"/>
    <n v="142"/>
    <n v="0.1694"/>
    <n v="0.96121970999999995"/>
    <n v="0.25"/>
    <n v="19134"/>
    <x v="3"/>
    <n v="0.73991378190000001"/>
    <x v="68"/>
    <s v="Y"/>
    <m/>
    <n v="0.35"/>
    <n v="141.75"/>
    <n v="141.75"/>
  </r>
  <r>
    <x v="1"/>
    <s v="mike@enveromedia.com"/>
    <s v="Envero Media (HigherPerspectives.com)"/>
    <s v="49ed0b7906bea18aa5a8bb5328f29881"/>
    <s v="Cyclingnews.com 300x250"/>
    <x v="2"/>
    <n v="0"/>
    <n v="33.082099999999997"/>
    <n v="11.9551"/>
    <n v="379"/>
    <n v="152"/>
    <n v="0.3614"/>
    <n v="1.0566000099999999"/>
    <n v="0.25"/>
    <n v="19134"/>
    <x v="3"/>
    <n v="0.76339201400000001"/>
    <x v="72"/>
    <m/>
    <m/>
    <n v="0.4"/>
    <n v="151.6"/>
    <n v="151.6"/>
  </r>
  <r>
    <x v="1"/>
    <s v="mike@enveromedia.com"/>
    <s v="Envero Media (HigherPerspectives.com)"/>
    <s v="a68e038928768a1d36dd2a15d4eab4d3"/>
    <s v="Jobshq.com 160x600"/>
    <x v="1"/>
    <n v="1"/>
    <n v="108.1"/>
    <n v="16.471900000000002"/>
    <n v="370"/>
    <n v="92"/>
    <n v="0.15240000000000001"/>
    <n v="0.74775548000000003"/>
    <n v="0.25"/>
    <n v="19134"/>
    <x v="3"/>
    <n v="0.66566610739999998"/>
    <x v="2"/>
    <s v="Y"/>
    <m/>
    <n v="0.25"/>
    <n v="92.5"/>
    <n v="92.5"/>
  </r>
  <r>
    <x v="1"/>
    <s v="mike@enveromedia.com"/>
    <s v="Envero Media (HigherPerspectives.com)"/>
    <s v="114f00445409b87acb87af86a5b7ea2f"/>
    <s v="Tentonhammer.com 300x250"/>
    <x v="9"/>
    <n v="1"/>
    <n v="108.43640000000001"/>
    <n v="16.4999"/>
    <n v="361"/>
    <n v="108"/>
    <n v="0.1522"/>
    <n v="0.73024268999999997"/>
    <n v="0.25"/>
    <n v="19134"/>
    <x v="3"/>
    <n v="0.6576480603"/>
    <x v="21"/>
    <s v="Y"/>
    <m/>
    <n v="0.3"/>
    <n v="108.3"/>
    <n v="108.3"/>
  </r>
  <r>
    <x v="1"/>
    <s v="mike@enveromedia.com"/>
    <s v="Envero Media (HigherPerspectives.com)"/>
    <s v="63ee52941b4c3fa9bb3c08d03b29d0e7"/>
    <s v="Careercast.com 160x600"/>
    <x v="1"/>
    <n v="1"/>
    <n v="149.97659999999999"/>
    <n v="7.2576000000000001"/>
    <n v="319"/>
    <n v="80"/>
    <n v="4.8399999999999999E-2"/>
    <n v="1.46613127"/>
    <n v="0.75"/>
    <n v="19134"/>
    <x v="3"/>
    <n v="0.48844962580000001"/>
    <x v="2"/>
    <s v="Y"/>
    <m/>
    <n v="0.25"/>
    <n v="79.75"/>
    <n v="79.75"/>
  </r>
  <r>
    <x v="1"/>
    <s v="mike@enveromedia.com"/>
    <s v="Envero Media (HigherPerspectives.com)"/>
    <s v="701691f78a326be8434650503ada4c7f"/>
    <s v="Tentonhammer.com 160x600"/>
    <x v="2"/>
    <n v="1"/>
    <n v="129.18090000000001"/>
    <n v="15.7248"/>
    <n v="310"/>
    <n v="124"/>
    <n v="0.1217"/>
    <n v="0.65713999999999995"/>
    <n v="0.25"/>
    <n v="19134"/>
    <x v="3"/>
    <n v="0.61956356440000004"/>
    <x v="72"/>
    <s v="Y"/>
    <m/>
    <n v="0.4"/>
    <n v="124"/>
    <n v="124"/>
  </r>
  <r>
    <x v="1"/>
    <s v="mike@enveromedia.com"/>
    <s v="Envero Media (HigherPerspectives.com)"/>
    <s v="a715b9b4bfd8f8c674357270f466643c"/>
    <s v="Tentonhammer.com 728x90"/>
    <x v="12"/>
    <n v="1"/>
    <n v="98.815200000000004"/>
    <n v="12.3653"/>
    <n v="237"/>
    <n v="83"/>
    <n v="0.12509999999999999"/>
    <n v="0.64007128000000002"/>
    <n v="0.25"/>
    <n v="19134"/>
    <x v="3"/>
    <n v="0.60941850249999996"/>
    <x v="69"/>
    <s v="Y"/>
    <m/>
    <n v="0.34999999999999898"/>
    <n v="82.949999999999761"/>
    <n v="82.949999999999761"/>
  </r>
  <r>
    <x v="1"/>
    <s v="mike@enveromedia.com"/>
    <s v="Envero Media (HigherPerspectives.com)"/>
    <s v="ed9470a4173b8fe29e0c8c10bf0aba47"/>
    <s v="Allfreecrochet.com 300x250"/>
    <x v="12"/>
    <n v="1"/>
    <n v="41.579300000000003"/>
    <n v="16.7331"/>
    <n v="235"/>
    <n v="82"/>
    <n v="0.40239999999999998"/>
    <n v="0.46887130999999999"/>
    <n v="0.25"/>
    <n v="19134"/>
    <x v="3"/>
    <n v="0.46680465630000001"/>
    <x v="68"/>
    <s v="Y"/>
    <m/>
    <n v="0.35"/>
    <n v="82.25"/>
    <n v="82.25"/>
  </r>
  <r>
    <x v="1"/>
    <s v="mike@enveromedia.com"/>
    <s v="Envero Media (HigherPerspectives.com)"/>
    <s v="fbe4abeae31810905c91d21f2a4878f5"/>
    <s v="Atvfan.com 160x600"/>
    <x v="9"/>
    <n v="1"/>
    <n v="101.2214"/>
    <n v="12.72"/>
    <n v="227"/>
    <n v="68"/>
    <n v="0.12570000000000001"/>
    <n v="0.59458221"/>
    <n v="0.25"/>
    <n v="19134"/>
    <x v="3"/>
    <n v="0.57953669699999999"/>
    <x v="25"/>
    <s v="Y"/>
    <m/>
    <n v="0.29999999999999899"/>
    <n v="68.099999999999767"/>
    <n v="68.099999999999767"/>
  </r>
  <r>
    <x v="1"/>
    <s v="mike@enveromedia.com"/>
    <s v="Envero Media (HigherPerspectives.com)"/>
    <s v="ab2ec6c5324a708e791ba5fedd23a9f1"/>
    <s v="Careercast.com 300x250"/>
    <x v="9"/>
    <n v="1"/>
    <n v="83.269199999999998"/>
    <n v="4.9231999999999996"/>
    <n v="195"/>
    <n v="58"/>
    <n v="5.91E-2"/>
    <n v="1.31735655"/>
    <n v="0.75"/>
    <n v="19134"/>
    <x v="3"/>
    <n v="0.43067804859999997"/>
    <x v="21"/>
    <s v="Y"/>
    <m/>
    <n v="0.3"/>
    <n v="58.5"/>
    <n v="58.5"/>
  </r>
  <r>
    <x v="1"/>
    <s v="mike@enveromedia.com"/>
    <s v="Envero Media (HigherPerspectives.com)"/>
    <s v="4ab4e86c2b501602e4f3ad24821d3bcb"/>
    <s v="Jobshq.com 728x90"/>
    <x v="1"/>
    <n v="0"/>
    <n v="48.264899999999997"/>
    <n v="9.1049000000000007"/>
    <n v="182"/>
    <n v="45"/>
    <n v="0.18859999999999999"/>
    <n v="0.66460708000000002"/>
    <n v="0.25"/>
    <n v="19134"/>
    <x v="3"/>
    <n v="0.62383789280000002"/>
    <x v="2"/>
    <m/>
    <m/>
    <n v="0.25"/>
    <n v="45.5"/>
    <n v="45.5"/>
  </r>
  <r>
    <x v="1"/>
    <s v="mike@enveromedia.com"/>
    <s v="Envero Media (HigherPerspectives.com)"/>
    <s v="82a3bc81804b6798cca5da3ea55ce18c"/>
    <s v="Atvfan.com 300x250"/>
    <x v="9"/>
    <n v="1"/>
    <n v="56.567500000000003"/>
    <n v="9.1499000000000006"/>
    <n v="172"/>
    <n v="52"/>
    <n v="0.1618"/>
    <n v="0.62818757000000003"/>
    <n v="0.25"/>
    <n v="19134"/>
    <x v="3"/>
    <n v="0.60202969549999996"/>
    <x v="21"/>
    <s v="Y"/>
    <m/>
    <n v="0.3"/>
    <n v="51.6"/>
    <n v="51.6"/>
  </r>
  <r>
    <x v="1"/>
    <s v="mike@enveromedia.com"/>
    <s v="Envero Media (HigherPerspectives.com)"/>
    <s v="f5f3679c9d2c4e75d4b2cb0ce034de4c"/>
    <s v="Atvfan.com 728x90"/>
    <x v="9"/>
    <n v="1"/>
    <n v="58.152900000000002"/>
    <n v="8.3841000000000001"/>
    <n v="155"/>
    <n v="46"/>
    <n v="0.14419999999999999"/>
    <n v="0.61596565000000003"/>
    <n v="0.25"/>
    <n v="19134"/>
    <x v="3"/>
    <n v="0.59413321119999996"/>
    <x v="21"/>
    <s v="Y"/>
    <m/>
    <n v="0.3"/>
    <n v="46.5"/>
    <n v="46.5"/>
  </r>
  <r>
    <x v="1"/>
    <s v="mike@enveromedia.com"/>
    <s v="Envero Media (HigherPerspectives.com)"/>
    <s v="3e51a28b7dbf776b7a7d775d9c3a02cd"/>
    <s v="Jobshq.com 300x250"/>
    <x v="1"/>
    <n v="0"/>
    <n v="37.186900000000001"/>
    <n v="7.1412000000000004"/>
    <n v="145"/>
    <n v="36"/>
    <n v="0.192"/>
    <n v="0.67583543999999995"/>
    <n v="0.25"/>
    <n v="19134"/>
    <x v="3"/>
    <n v="0.63008746739999999"/>
    <x v="23"/>
    <m/>
    <m/>
    <n v="0.249999999999999"/>
    <n v="36.249999999999858"/>
    <n v="36.249999999999858"/>
  </r>
  <r>
    <x v="1"/>
    <s v="mike@enveromedia.com"/>
    <s v="Envero Media (HigherPerspectives.com)"/>
    <s v="56e5c4e2ac9be8874293ae6c0b56854d"/>
    <s v="Simpleorganiclife.org 728x90"/>
    <x v="9"/>
    <n v="0"/>
    <n v="32.150100000000002"/>
    <n v="4.8021000000000003"/>
    <n v="126"/>
    <n v="38"/>
    <n v="0.14940000000000001"/>
    <n v="0.87191284000000002"/>
    <n v="0.5"/>
    <n v="19134"/>
    <x v="3"/>
    <n v="0.4265481834"/>
    <x v="21"/>
    <m/>
    <m/>
    <n v="0.3"/>
    <n v="37.799999999999997"/>
    <n v="37.799999999999997"/>
  </r>
  <r>
    <x v="1"/>
    <s v="mike@enveromedia.com"/>
    <s v="Envero Media (HigherPerspectives.com)"/>
    <s v="3fe422eb467c1b0eba46095c4232dffc"/>
    <s v="Earthables.com 728x90"/>
    <x v="1"/>
    <n v="0"/>
    <n v="20.658300000000001"/>
    <n v="3.3700999999999999"/>
    <n v="116"/>
    <n v="29"/>
    <n v="0.16309999999999999"/>
    <n v="1.1467667100000001"/>
    <n v="0.75"/>
    <n v="19134"/>
    <x v="3"/>
    <n v="0.34598729150000002"/>
    <x v="2"/>
    <m/>
    <m/>
    <n v="0.25"/>
    <n v="29"/>
    <n v="29"/>
  </r>
  <r>
    <x v="1"/>
    <s v="mike@enveromedia.com"/>
    <s v="Envero Media (HigherPerspectives.com)"/>
    <s v="a7fba67bd8aa23d7a2a927792da1a2a2"/>
    <s v="Newratings.com 728x90"/>
    <x v="9"/>
    <n v="0"/>
    <n v="14.054600000000001"/>
    <n v="3.5760999999999998"/>
    <n v="72"/>
    <n v="22"/>
    <n v="0.25440000000000002"/>
    <n v="0.67384253000000005"/>
    <n v="0.25"/>
    <n v="19134"/>
    <x v="3"/>
    <n v="0.62899343740000002"/>
    <x v="21"/>
    <m/>
    <m/>
    <n v="0.3"/>
    <n v="21.599999999999998"/>
    <n v="21.599999999999998"/>
  </r>
  <r>
    <x v="1"/>
    <s v="mike@enveromedia.com"/>
    <s v="Envero Media (HigherPerspectives.com)"/>
    <s v="f6a77f22f16e8758e7d1ba99b106fa01"/>
    <s v="Earthables.com 160x600"/>
    <x v="1"/>
    <n v="0"/>
    <n v="14.386200000000001"/>
    <n v="2.8586"/>
    <n v="65"/>
    <n v="16"/>
    <n v="0.19869999999999999"/>
    <n v="0.76188001000000005"/>
    <n v="0.35"/>
    <n v="19134"/>
    <x v="3"/>
    <n v="0.54061007770000002"/>
    <x v="2"/>
    <m/>
    <m/>
    <n v="0.25"/>
    <n v="16.25"/>
    <n v="16.25"/>
  </r>
  <r>
    <x v="1"/>
    <s v="mike@enveromedia.com"/>
    <s v="Envero Media (HigherPerspectives.com)"/>
    <s v="459d4c2b859a34f373dd2b1c3ced6895"/>
    <s v="Newratings.com 160x600"/>
    <x v="9"/>
    <n v="0"/>
    <n v="12.0776"/>
    <n v="3.1103999999999998"/>
    <n v="63"/>
    <n v="19"/>
    <n v="0.25750000000000001"/>
    <n v="0.67694109999999996"/>
    <n v="0.25"/>
    <n v="19134"/>
    <x v="3"/>
    <n v="0.63069164850000003"/>
    <x v="21"/>
    <m/>
    <m/>
    <n v="0.3"/>
    <n v="18.899999999999999"/>
    <n v="18.899999999999999"/>
  </r>
  <r>
    <x v="1"/>
    <s v="mike@enveromedia.com"/>
    <s v="Envero Media (HigherPerspectives.com)"/>
    <s v="962599c6f9875d8be16c2ba5080faf2b"/>
    <s v="Newratings.com 300x250"/>
    <x v="9"/>
    <n v="0"/>
    <n v="10.650399999999999"/>
    <n v="2.8184"/>
    <n v="58"/>
    <n v="17"/>
    <n v="0.2646"/>
    <n v="0.68041969000000002"/>
    <n v="0.25"/>
    <n v="19134"/>
    <x v="3"/>
    <n v="0.63257970799999996"/>
    <x v="21"/>
    <m/>
    <m/>
    <n v="0.3"/>
    <n v="17.399999999999999"/>
    <n v="17.399999999999999"/>
  </r>
  <r>
    <x v="1"/>
    <s v="mike@enveromedia.com"/>
    <s v="Envero Media (HigherPerspectives.com)"/>
    <s v="f4d96bb6a918d0f340aec81574decb42"/>
    <s v="Careercast.com 728x90"/>
    <x v="24"/>
    <n v="0"/>
    <n v="32.396900000000002"/>
    <n v="1.7542"/>
    <n v="56"/>
    <n v="15"/>
    <n v="5.4100000000000002E-2"/>
    <n v="1.0683904099999999"/>
    <n v="0.75"/>
    <n v="19134"/>
    <x v="3"/>
    <n v="0.29800942120000001"/>
    <x v="747"/>
    <m/>
    <m/>
    <n v="0.29800942123436402"/>
    <n v="16.688527589124384"/>
    <n v="16.688527589124384"/>
  </r>
  <r>
    <x v="1"/>
    <s v="mike@enveromedia.com"/>
    <s v="Envero Media (HigherPerspectives.com)"/>
    <s v="0a99484547096160bfd490bd4b6d5e3a"/>
    <s v="Idealist4ever.com 728x90"/>
    <x v="10"/>
    <n v="0"/>
    <n v="18.3142"/>
    <n v="2.29"/>
    <n v="37"/>
    <n v="3"/>
    <n v="0.125"/>
    <n v="0.54355894999999999"/>
    <n v="0.5"/>
    <n v="19134"/>
    <x v="5"/>
    <n v="8.0136573599999997E-2"/>
    <x v="748"/>
    <m/>
    <m/>
    <n v="8.0136573609158407E-2"/>
    <n v="2.9650532235388609"/>
    <n v="2.9650532235388609"/>
  </r>
  <r>
    <x v="1"/>
    <s v="mike@enveromedia.com"/>
    <s v="Envero Media (HigherPerspectives.com)"/>
    <s v="911c246654ad681a0b70dc8f594464e8"/>
    <s v="Raisedvibrations.org 728x90"/>
    <x v="1"/>
    <n v="0"/>
    <n v="3.8633999999999999"/>
    <n v="0.61539999999999995"/>
    <n v="20"/>
    <n v="5"/>
    <n v="0.1593"/>
    <n v="1.0990133499999999"/>
    <n v="0.25"/>
    <n v="19134"/>
    <x v="3"/>
    <n v="0.77252323619999996"/>
    <x v="23"/>
    <m/>
    <m/>
    <n v="0.249999999999999"/>
    <n v="4.9999999999999805"/>
    <n v="4.9999999999999805"/>
  </r>
  <r>
    <x v="1"/>
    <s v="mike@enveromedia.com"/>
    <s v="Envero Media (HigherPerspectives.com)"/>
    <s v="3c4c0f81419db4747da97a28be2ef292"/>
    <s v="Churchstaffing.com 160x600"/>
    <x v="2"/>
    <n v="1"/>
    <n v="104.5879"/>
    <n v="0.79090000000000005"/>
    <n v="14"/>
    <n v="6"/>
    <n v="7.6E-3"/>
    <n v="0.59570126000000001"/>
    <n v="0.25"/>
    <n v="19134"/>
    <x v="3"/>
    <n v="0.58032655170000003"/>
    <x v="72"/>
    <s v="Y"/>
    <m/>
    <n v="0.4"/>
    <n v="5.6000000000000005"/>
    <n v="5.6000000000000005"/>
  </r>
  <r>
    <x v="1"/>
    <s v="mike@enveromedia.com"/>
    <s v="Envero Media (HigherPerspectives.com)"/>
    <s v="22f8f03f0cbe58ffb62cc2271b9d8b87"/>
    <s v="Raisedvibrations.org 300x250"/>
    <x v="1"/>
    <n v="0"/>
    <n v="1.1901999999999999"/>
    <n v="0.2009"/>
    <n v="11"/>
    <n v="3"/>
    <n v="0.16880000000000001"/>
    <n v="1.7780305700000001"/>
    <n v="0.25"/>
    <n v="19134"/>
    <x v="3"/>
    <n v="0.85939499360000005"/>
    <x v="2"/>
    <m/>
    <m/>
    <n v="0.25"/>
    <n v="2.75"/>
    <n v="2.75"/>
  </r>
  <r>
    <x v="1"/>
    <s v="mike@enveromedia.com"/>
    <s v="Envero Media (HigherPerspectives.com)"/>
    <s v="01189762de428419fe46557b585216e8"/>
    <s v="Wordables.com 728x90"/>
    <x v="1"/>
    <n v="0"/>
    <n v="1.4841"/>
    <n v="0.2477"/>
    <n v="7"/>
    <n v="2"/>
    <n v="0.16689999999999999"/>
    <n v="0.99974048000000004"/>
    <n v="0.75"/>
    <n v="19134"/>
    <x v="5"/>
    <n v="0.24980531280000001"/>
    <x v="749"/>
    <m/>
    <m/>
    <n v="0.24980531279743801"/>
    <n v="1.748637189582066"/>
    <n v="1.748637189582066"/>
  </r>
  <r>
    <x v="1"/>
    <s v="mike@enveromedia.com"/>
    <s v="Envero Media (HigherPerspectives.com)"/>
    <s v="57430694854bfa824c1c8f6f96900642"/>
    <s v="Raisedvibrations.org 160x600"/>
    <x v="1"/>
    <n v="0"/>
    <n v="1.9642999999999999"/>
    <n v="0.1721"/>
    <n v="7"/>
    <n v="2"/>
    <n v="8.7599999999999997E-2"/>
    <n v="1.3659751"/>
    <n v="0.25"/>
    <n v="19134"/>
    <x v="3"/>
    <n v="0.81698055889999999"/>
    <x v="2"/>
    <m/>
    <m/>
    <n v="0.25"/>
    <n v="1.75"/>
    <n v="1.75"/>
  </r>
  <r>
    <x v="1"/>
    <s v="mike@enveromedia.com"/>
    <s v="Envero Media (HigherPerspectives.com)"/>
    <s v="eb11dcb65cdd27b6bdc3d51ce959c118"/>
    <s v="Churchstaffing.com 300x250"/>
    <x v="1"/>
    <n v="1"/>
    <n v="65.457999999999998"/>
    <n v="0.42399999999999999"/>
    <n v="7"/>
    <n v="2"/>
    <n v="6.4999999999999997E-3"/>
    <n v="0.54909030000000003"/>
    <n v="0.25"/>
    <n v="19134"/>
    <x v="5"/>
    <n v="0.54470147879999997"/>
    <x v="2"/>
    <s v="Y"/>
    <m/>
    <n v="0.25"/>
    <n v="1.75"/>
    <n v="1.75"/>
  </r>
  <r>
    <x v="0"/>
    <s v="debra@digikulture.com"/>
    <s v="Lifed.com"/>
    <s v="## total ##"/>
    <m/>
    <x v="66"/>
    <n v="0.95532033000000005"/>
    <n v="3521.6943999999999"/>
    <n v="827.68129999999996"/>
    <n v="18571"/>
    <n v="4576"/>
    <n v="0.23499999999999999"/>
    <n v="0.74789497000000005"/>
    <n v="0.50949"/>
    <n v="18571"/>
    <x v="0"/>
    <n v="0.31876798270000001"/>
    <x v="750"/>
    <m/>
    <m/>
    <s v=""/>
    <s v=""/>
    <n v="4599.4319931073178"/>
  </r>
  <r>
    <x v="1"/>
    <s v="debra@digikulture.com"/>
    <s v="Lifed.com"/>
    <s v="83f630b91ff31519972c1e97659f2eed"/>
    <s v="LFD G BTF V 300x250 Komoona"/>
    <x v="14"/>
    <n v="1"/>
    <n v="652.7826"/>
    <n v="93.432900000000004"/>
    <n v="3661"/>
    <n v="860"/>
    <n v="0.1431"/>
    <n v="1.30612869"/>
    <n v="1"/>
    <n v="18571"/>
    <x v="3"/>
    <n v="0.23437865820000001"/>
    <x v="751"/>
    <s v=""/>
    <m/>
    <n v="0.23437865818825401"/>
    <n v="858.06026762719796"/>
    <n v="858.06026762719796"/>
  </r>
  <r>
    <x v="1"/>
    <s v="debra@digikulture.com"/>
    <s v="Lifed.com"/>
    <s v="6fa60efdd4bee795103c28572ee81ece"/>
    <s v="LFD G BTF2 300x250 Komoona"/>
    <x v="9"/>
    <n v="1"/>
    <n v="614.65639999999996"/>
    <n v="135.8075"/>
    <n v="3551"/>
    <n v="699"/>
    <n v="0.22090000000000001"/>
    <n v="0.87150857000000004"/>
    <n v="0.7"/>
    <n v="18571"/>
    <x v="5"/>
    <n v="0.19679504619999999"/>
    <x v="752"/>
    <s v=""/>
    <m/>
    <n v="0.19679504619060501"/>
    <n v="698.81920902283832"/>
    <n v="698.81920902283832"/>
  </r>
  <r>
    <x v="1"/>
    <s v="debra@digikulture.com"/>
    <s v="Lifed.com"/>
    <s v="8adc57c8da95bebe9965e15db6af2996"/>
    <s v="LFD G ATF V 728x90 Komoona"/>
    <x v="9"/>
    <n v="1"/>
    <n v="641.29020000000003"/>
    <n v="72.691400000000002"/>
    <n v="3439"/>
    <n v="1005"/>
    <n v="0.1134"/>
    <n v="1.5768876999999999"/>
    <n v="1"/>
    <n v="18571"/>
    <x v="3"/>
    <n v="0.36583943260000001"/>
    <x v="21"/>
    <s v="Y"/>
    <m/>
    <n v="0.3"/>
    <n v="1031.7"/>
    <n v="1031.7"/>
  </r>
  <r>
    <x v="1"/>
    <s v="debra@digikulture.com"/>
    <s v="Lifed.com"/>
    <s v="bd8096908bf2de69e922c2ba105cb698"/>
    <s v="LFD G ATF1 300x250 Komoona"/>
    <x v="14"/>
    <n v="1"/>
    <n v="642.61810000000003"/>
    <n v="75.9559"/>
    <n v="2803"/>
    <n v="525"/>
    <n v="0.1182"/>
    <n v="1.23023796"/>
    <n v="1"/>
    <n v="18571"/>
    <x v="5"/>
    <n v="0.1871491253"/>
    <x v="753"/>
    <s v=""/>
    <m/>
    <n v="0.187149125344964"/>
    <n v="524.57899834193415"/>
    <n v="524.57899834193415"/>
  </r>
  <r>
    <x v="1"/>
    <s v="debra@digikulture.com"/>
    <s v="Lifed.com"/>
    <s v="4a49ac88732ff32c6d910488757b2fc4"/>
    <s v="LFD G BTF3 300x250 Komoona"/>
    <x v="12"/>
    <n v="1"/>
    <n v="424.75209999999998"/>
    <n v="208.87979999999999"/>
    <n v="2227"/>
    <n v="779"/>
    <n v="0.49180000000000001"/>
    <n v="0.35533808"/>
    <n v="0.2"/>
    <n v="18571"/>
    <x v="5"/>
    <n v="0.43715574280000002"/>
    <x v="69"/>
    <s v="Y"/>
    <m/>
    <n v="0.34999999999999898"/>
    <n v="779.44999999999777"/>
    <n v="779.44999999999777"/>
  </r>
  <r>
    <x v="1"/>
    <s v="debra@digikulture.com"/>
    <s v="Lifed.com"/>
    <s v="8d5feff3c06d721021715da755b7e865"/>
    <s v="LFD T2 G BTF V 300x250 Komoona"/>
    <x v="1"/>
    <n v="1"/>
    <n v="143.7765"/>
    <n v="63.4482"/>
    <n v="799"/>
    <n v="200"/>
    <n v="0.44130000000000003"/>
    <n v="0.41977259"/>
    <n v="0.2"/>
    <n v="18571"/>
    <x v="3"/>
    <n v="0.523551553"/>
    <x v="2"/>
    <s v="Y"/>
    <m/>
    <n v="0.25"/>
    <n v="199.75"/>
    <n v="199.75"/>
  </r>
  <r>
    <x v="1"/>
    <s v="debra@digikulture.com"/>
    <s v="Lifed.com"/>
    <s v="5edfa445328fff0b46db341c19cf0c7e"/>
    <s v="LFD T2 G BTF2 300x250 Komoona"/>
    <x v="1"/>
    <n v="1"/>
    <n v="104.51739999999999"/>
    <n v="55.154699999999998"/>
    <n v="477"/>
    <n v="119"/>
    <n v="0.52769999999999995"/>
    <n v="0.28813506"/>
    <n v="0.03"/>
    <n v="18571"/>
    <x v="3"/>
    <n v="0.89588216180000002"/>
    <x v="23"/>
    <s v="Y"/>
    <m/>
    <n v="0.249999999999999"/>
    <n v="119.24999999999952"/>
    <n v="119.24999999999952"/>
  </r>
  <r>
    <x v="1"/>
    <s v="debra@digikulture.com"/>
    <s v="Lifed.com"/>
    <s v="a797c03e5d9bb396a85c78c5e9f6cf49"/>
    <s v="LFD T2 G ATF V 728x90 Komoona"/>
    <x v="1"/>
    <n v="1"/>
    <n v="60.777900000000002"/>
    <n v="25.929400000000001"/>
    <n v="449"/>
    <n v="112"/>
    <n v="0.42659999999999998"/>
    <n v="0.57678313999999997"/>
    <n v="0.2"/>
    <n v="18571"/>
    <x v="3"/>
    <n v="0.65324922439999999"/>
    <x v="2"/>
    <s v="Y"/>
    <m/>
    <n v="0.25"/>
    <n v="112.25"/>
    <n v="112.25"/>
  </r>
  <r>
    <x v="1"/>
    <s v="debra@digikulture.com"/>
    <s v="Lifed.com"/>
    <s v="8fde556b000a5253e2e3cffc6ba49f24"/>
    <s v="LFD T2 G ATF1 300x250 Komoona"/>
    <x v="1"/>
    <n v="1"/>
    <n v="60.186900000000001"/>
    <n v="30.603899999999999"/>
    <n v="336"/>
    <n v="84"/>
    <n v="0.50849999999999995"/>
    <n v="0.36577019"/>
    <n v="0.2"/>
    <n v="18571"/>
    <x v="3"/>
    <n v="0.45320858089999999"/>
    <x v="2"/>
    <s v="Y"/>
    <m/>
    <n v="0.25"/>
    <n v="84"/>
    <n v="84"/>
  </r>
  <r>
    <x v="1"/>
    <s v="debra@digikulture.com"/>
    <s v="Lifed.com"/>
    <s v="044acab7cbca4e3621de6c4492bfdc8c"/>
    <s v="LFD MOB G BTF3 300x250 Komoona"/>
    <x v="1"/>
    <n v="0"/>
    <n v="23.613700000000001"/>
    <n v="8.2105999999999995"/>
    <n v="153"/>
    <n v="38"/>
    <n v="0.34770000000000001"/>
    <n v="0.61940339"/>
    <n v="0.35"/>
    <n v="18571"/>
    <x v="3"/>
    <n v="0.4349401262"/>
    <x v="23"/>
    <m/>
    <m/>
    <n v="0.249999999999999"/>
    <n v="38.249999999999844"/>
    <n v="38.249999999999844"/>
  </r>
  <r>
    <x v="1"/>
    <s v="debra@digikulture.com"/>
    <s v="Lifed.com"/>
    <s v="24ddfdfea60f90f4c49dc848c97701a7"/>
    <s v="LFD MOB G BTF5 300x250 Komoona"/>
    <x v="1"/>
    <n v="0"/>
    <n v="21.329599999999999"/>
    <n v="5.1790000000000003"/>
    <n v="153"/>
    <n v="36"/>
    <n v="0.24279999999999999"/>
    <n v="0.98469092000000003"/>
    <n v="0.75"/>
    <n v="18571"/>
    <x v="5"/>
    <n v="0.23833968289999999"/>
    <x v="754"/>
    <m/>
    <m/>
    <n v="0.2383396828954"/>
    <n v="36.465971482996203"/>
    <n v="36.465971482996203"/>
  </r>
  <r>
    <x v="1"/>
    <s v="debra@digikulture.com"/>
    <s v="Lifed.com"/>
    <s v="5602170e92057c38f11aefb458836f2e"/>
    <s v="LFD MOB G BTF4 300x250 Komoona"/>
    <x v="1"/>
    <n v="0"/>
    <n v="24.642700000000001"/>
    <n v="10.245100000000001"/>
    <n v="137"/>
    <n v="30"/>
    <n v="0.41570000000000001"/>
    <n v="0.44666843000000001"/>
    <n v="0.35"/>
    <n v="18571"/>
    <x v="5"/>
    <n v="0.21642100889999999"/>
    <x v="755"/>
    <m/>
    <m/>
    <n v="0.21642100892671701"/>
    <n v="29.64967822296023"/>
    <n v="29.64967822296023"/>
  </r>
  <r>
    <x v="1"/>
    <s v="debra@digikulture.com"/>
    <s v="Lifed.com"/>
    <s v="1ded68610812aa677d7e635bf51789b0"/>
    <s v="LFD MOB G ATF V 320x50 Komoona"/>
    <x v="1"/>
    <n v="0"/>
    <n v="17.599399999999999"/>
    <n v="3.9687000000000001"/>
    <n v="111"/>
    <n v="28"/>
    <n v="0.22550000000000001"/>
    <n v="0.93546669000000005"/>
    <n v="0.6"/>
    <n v="18571"/>
    <x v="5"/>
    <n v="0.35860890709999999"/>
    <x v="23"/>
    <m/>
    <m/>
    <n v="0.249999999999999"/>
    <n v="27.74999999999989"/>
    <n v="27.74999999999989"/>
  </r>
  <r>
    <x v="1"/>
    <s v="debra@digikulture.com"/>
    <s v="Lifed.com"/>
    <s v="4139f0eec562d1e021fe9b057e08fd3a"/>
    <s v="LFD MOB G BTF2 300x250 Komoona"/>
    <x v="1"/>
    <n v="0"/>
    <n v="12.763500000000001"/>
    <n v="3.1335999999999999"/>
    <n v="67"/>
    <n v="15"/>
    <n v="0.2455"/>
    <n v="0.71504672999999996"/>
    <n v="0.55000000000000004"/>
    <n v="18571"/>
    <x v="5"/>
    <n v="0.23081950070000001"/>
    <x v="756"/>
    <m/>
    <m/>
    <n v="0.23081950071886001"/>
    <n v="15.46490654816362"/>
    <n v="15.46490654816362"/>
  </r>
  <r>
    <x v="1"/>
    <s v="debra@digikulture.com"/>
    <s v="Lifed.com"/>
    <s v="6f5b8f2c55cff42364cf04b436bab341"/>
    <s v="LFD PB Sticky Footer 728x90"/>
    <x v="1"/>
    <n v="0"/>
    <n v="18.397300000000001"/>
    <n v="10.7294"/>
    <n v="57"/>
    <n v="14"/>
    <n v="0.58320000000000005"/>
    <n v="0.17747183999999999"/>
    <n v="0.01"/>
    <n v="18571"/>
    <x v="3"/>
    <n v="0.94365303239999998"/>
    <x v="23"/>
    <m/>
    <m/>
    <n v="0.249999999999999"/>
    <n v="14.249999999999943"/>
    <n v="14.249999999999943"/>
  </r>
  <r>
    <x v="1"/>
    <s v="debra@digikulture.com"/>
    <s v="Lifed.com"/>
    <s v="175246979c1f2f3241e9f50c4a21ffc8"/>
    <s v="LFD T2 G BTF3 300x250 Komoona"/>
    <x v="1"/>
    <n v="0"/>
    <n v="23.193100000000001"/>
    <n v="12.0304"/>
    <n v="33"/>
    <n v="8"/>
    <n v="0.51870000000000005"/>
    <n v="9.0355409999999997E-2"/>
    <n v="0.03"/>
    <n v="18571"/>
    <x v="5"/>
    <n v="0.66797781599999995"/>
    <x v="2"/>
    <m/>
    <m/>
    <n v="0.25"/>
    <n v="8.25"/>
    <n v="8.25"/>
  </r>
  <r>
    <x v="1"/>
    <s v="debra@digikulture.com"/>
    <s v="Lifed.com"/>
    <s v="94c293d73561cc3da7aa3132003574d5"/>
    <s v="LFD T2 MOB G BTF5 300x250 Komoona"/>
    <x v="1"/>
    <n v="0"/>
    <n v="5.9194000000000004"/>
    <n v="4.1795999999999998"/>
    <n v="22"/>
    <n v="5"/>
    <n v="0.70609999999999995"/>
    <n v="0.17416516000000001"/>
    <n v="0.03"/>
    <n v="18571"/>
    <x v="3"/>
    <n v="0.82774970319999996"/>
    <x v="2"/>
    <m/>
    <m/>
    <n v="0.25"/>
    <n v="5.5"/>
    <n v="5.5"/>
  </r>
  <r>
    <x v="1"/>
    <s v="debra@digikulture.com"/>
    <s v="Lifed.com"/>
    <s v="31727ff9505bef6dfc16e36ef631b504"/>
    <s v="LFD T2 MOB G ATF V 320x50 Komoona"/>
    <x v="1"/>
    <n v="0"/>
    <n v="5.5049000000000001"/>
    <n v="1.3751"/>
    <n v="18"/>
    <n v="4"/>
    <n v="0.24979999999999999"/>
    <n v="0.43488469000000002"/>
    <n v="0.25"/>
    <n v="18571"/>
    <x v="3"/>
    <n v="0.4251349673"/>
    <x v="23"/>
    <m/>
    <m/>
    <n v="0.249999999999999"/>
    <n v="4.4999999999999822"/>
    <n v="4.4999999999999822"/>
  </r>
  <r>
    <x v="1"/>
    <s v="debra@digikulture.com"/>
    <s v="Lifed.com"/>
    <s v="7885b8bd33ca8371524b1fba9301595b"/>
    <s v="LFD MOB G BTF5 300x250 Test"/>
    <x v="12"/>
    <n v="0"/>
    <n v="4.4027000000000003"/>
    <n v="0.65669999999999995"/>
    <n v="16"/>
    <n v="1"/>
    <n v="0.1492"/>
    <n v="0.82513596"/>
    <n v="0.75"/>
    <n v="18571"/>
    <x v="2"/>
    <n v="9.1058882499999994E-2"/>
    <x v="757"/>
    <m/>
    <m/>
    <n v="9.1058882459169793E-2"/>
    <n v="1.4569421193467167"/>
    <n v="1.4569421193467167"/>
  </r>
  <r>
    <x v="1"/>
    <s v="debra@digikulture.com"/>
    <s v="Lifed.com"/>
    <s v="e0ea6a36caf66da709c8391530ff3902"/>
    <s v="LFD T2 MOB G BTF3 300x250 Komoona"/>
    <x v="1"/>
    <n v="0"/>
    <n v="4.3662000000000001"/>
    <n v="1.5329999999999999"/>
    <n v="15"/>
    <n v="4"/>
    <n v="0.35110000000000002"/>
    <n v="0.32647936"/>
    <n v="0.2"/>
    <n v="18571"/>
    <x v="3"/>
    <n v="0.38740384480000001"/>
    <x v="2"/>
    <m/>
    <m/>
    <n v="0.25"/>
    <n v="3.75"/>
    <n v="3.75"/>
  </r>
  <r>
    <x v="1"/>
    <s v="debra@digikulture.com"/>
    <s v="Lifed.com"/>
    <s v="204db79bd6955a04cd2d1dade703cee0"/>
    <s v="LFD MOB G ATF V 320x50 Test"/>
    <x v="1"/>
    <n v="0"/>
    <n v="4.0155000000000003"/>
    <n v="0.71919999999999995"/>
    <n v="14"/>
    <n v="1"/>
    <n v="0.17910000000000001"/>
    <n v="0.64794914999999997"/>
    <n v="0.6"/>
    <n v="18571"/>
    <x v="3"/>
    <n v="7.4001410099999998E-2"/>
    <x v="758"/>
    <m/>
    <m/>
    <n v="7.4001410134575799E-2"/>
    <n v="1.0360197418840611"/>
    <n v="1.0360197418840611"/>
  </r>
  <r>
    <x v="1"/>
    <s v="debra@digikulture.com"/>
    <s v="Lifed.com"/>
    <s v="efe223bfb0a47363c828b7a0ca4b0a7a"/>
    <s v="LFD T2 GumGum PB Sticky 728x90"/>
    <x v="1"/>
    <n v="0"/>
    <n v="3.6810999999999998"/>
    <n v="1.5081"/>
    <n v="11"/>
    <n v="3"/>
    <n v="0.40970000000000001"/>
    <n v="0.23669777"/>
    <n v="0.01"/>
    <n v="18571"/>
    <x v="3"/>
    <n v="0.95775203109999996"/>
    <x v="2"/>
    <m/>
    <m/>
    <n v="0.25"/>
    <n v="2.75"/>
    <n v="2.75"/>
  </r>
  <r>
    <x v="1"/>
    <s v="debra@digikulture.com"/>
    <s v="Lifed.com"/>
    <s v="c00ea012eff55623e7e13edb54802195"/>
    <s v="LFD T2 MOB G BTF4 300x250 Komoona"/>
    <x v="1"/>
    <n v="0"/>
    <n v="3.3060999999999998"/>
    <n v="1.0192000000000001"/>
    <n v="10"/>
    <n v="3"/>
    <n v="0.30830000000000002"/>
    <n v="0.32935034000000002"/>
    <n v="0.2"/>
    <n v="18571"/>
    <x v="3"/>
    <n v="0.39274390889999999"/>
    <x v="23"/>
    <m/>
    <m/>
    <n v="0.249999999999999"/>
    <n v="2.4999999999999902"/>
    <n v="2.4999999999999902"/>
  </r>
  <r>
    <x v="0"/>
    <s v="info@mangareader.net"/>
    <s v="Mangareader.net"/>
    <s v="## total ##"/>
    <m/>
    <x v="67"/>
    <n v="0.99476007"/>
    <n v="61765.547100000003"/>
    <n v="11600.251899999999"/>
    <n v="17955"/>
    <n v="6882"/>
    <n v="0.18779999999999999"/>
    <n v="5.1594439999999998E-2"/>
    <n v="1.0003E-2"/>
    <n v="17955"/>
    <x v="0"/>
    <n v="0.80612251020000003"/>
    <x v="759"/>
    <m/>
    <m/>
    <s v=""/>
    <s v=""/>
    <n v="6881.819999999997"/>
  </r>
  <r>
    <x v="1"/>
    <s v="info@mangareader.net"/>
    <s v="Mangareader.net"/>
    <s v="697ea8d8fa14716cd3ebcf81b52ce0c6"/>
    <s v="Mangapanda.com 160x600"/>
    <x v="2"/>
    <n v="1"/>
    <n v="12533.732099999999"/>
    <n v="3503.1731"/>
    <n v="6283"/>
    <n v="2513"/>
    <n v="0.27950000000000003"/>
    <n v="5.9785829999999998E-2"/>
    <n v="0.01"/>
    <n v="17955"/>
    <x v="3"/>
    <n v="0.83273627429999997"/>
    <x v="72"/>
    <s v="Y"/>
    <m/>
    <n v="0.4"/>
    <n v="2513.2000000000003"/>
    <n v="2513.2000000000003"/>
  </r>
  <r>
    <x v="1"/>
    <s v="info@mangareader.net"/>
    <s v="Mangareader.net"/>
    <s v="999e2ac22723ae740381dbf9bf75c050"/>
    <s v="Mangareader.net 160x600"/>
    <x v="13"/>
    <n v="1"/>
    <n v="18698.015200000002"/>
    <n v="2929.9726000000001"/>
    <n v="6139"/>
    <n v="2333"/>
    <n v="0.15670000000000001"/>
    <n v="6.9840330000000006E-2"/>
    <n v="0.01"/>
    <n v="17955"/>
    <x v="3"/>
    <n v="0.85681624909999998"/>
    <x v="32"/>
    <s v="Y"/>
    <m/>
    <n v="0.38"/>
    <n v="2332.8200000000002"/>
    <n v="2332.8200000000002"/>
  </r>
  <r>
    <x v="1"/>
    <s v="info@mangareader.net"/>
    <s v="Mangareader.net"/>
    <s v="ade22c3333abaca29c0cfbd46ae68730"/>
    <s v="Mangareader.net 300x250"/>
    <x v="2"/>
    <n v="1"/>
    <n v="16067.544599999999"/>
    <n v="2160.2184000000002"/>
    <n v="2148"/>
    <n v="859"/>
    <n v="0.13439999999999999"/>
    <n v="3.3137180000000002E-2"/>
    <n v="0.01"/>
    <n v="17955"/>
    <x v="5"/>
    <n v="0.69822421310000005"/>
    <x v="3"/>
    <s v="Y"/>
    <m/>
    <n v="0.39999999999999902"/>
    <n v="859.19999999999789"/>
    <n v="859.19999999999789"/>
  </r>
  <r>
    <x v="1"/>
    <s v="info@mangareader.net"/>
    <s v="Mangareader.net"/>
    <s v="f41d44f35ebe6060f3b15e81938720d5"/>
    <s v="Mangapanda.com 300x250"/>
    <x v="12"/>
    <n v="1"/>
    <n v="6225.3420999999998"/>
    <n v="1482.1052999999999"/>
    <n v="1889"/>
    <n v="661"/>
    <n v="0.23810000000000001"/>
    <n v="4.2473440000000001E-2"/>
    <n v="0.01"/>
    <n v="17955"/>
    <x v="5"/>
    <n v="0.76455876170000003"/>
    <x v="68"/>
    <s v="Y"/>
    <m/>
    <n v="0.35"/>
    <n v="661.15"/>
    <n v="661.15"/>
  </r>
  <r>
    <x v="1"/>
    <s v="info@mangareader.net"/>
    <s v="Mangareader.net"/>
    <s v="07b62f6bcd7f0cae0a9d6c09541e3b2e"/>
    <s v="Mangareader.net 728x90"/>
    <x v="12"/>
    <n v="1"/>
    <n v="4137.3451999999997"/>
    <n v="567.10040000000004"/>
    <n v="660"/>
    <n v="231"/>
    <n v="0.1371"/>
    <n v="3.8816639999999999E-2"/>
    <n v="0.01"/>
    <n v="17955"/>
    <x v="5"/>
    <n v="0.74237850480000001"/>
    <x v="68"/>
    <s v="Y"/>
    <m/>
    <n v="0.35"/>
    <n v="230.99999999999997"/>
    <n v="230.99999999999997"/>
  </r>
  <r>
    <x v="1"/>
    <s v="info@mangareader.net"/>
    <s v="Mangareader.net"/>
    <s v="65d1ae570a63674cd7218ed6f91a371b"/>
    <s v="Mangapanda.com 728x90"/>
    <x v="12"/>
    <n v="1"/>
    <n v="3406.9587999999999"/>
    <n v="845.02380000000005"/>
    <n v="553"/>
    <n v="194"/>
    <n v="0.248"/>
    <n v="2.1809800000000001E-2"/>
    <n v="0.01"/>
    <n v="17955"/>
    <x v="5"/>
    <n v="0.54149052850000001"/>
    <x v="69"/>
    <s v="Y"/>
    <m/>
    <n v="0.34999999999999898"/>
    <n v="193.54999999999944"/>
    <n v="193.54999999999944"/>
  </r>
  <r>
    <x v="1"/>
    <s v="info@mangareader.net"/>
    <s v="Mangareader.net"/>
    <s v="0fce835218c7de2032f27454410e95e2"/>
    <s v="Animeultima.io"/>
    <x v="12"/>
    <n v="1"/>
    <n v="80.869699999999995"/>
    <n v="20.880299999999998"/>
    <n v="68"/>
    <n v="24"/>
    <n v="0.25819999999999999"/>
    <n v="0.10880392999999999"/>
    <n v="0.01"/>
    <n v="17955"/>
    <x v="5"/>
    <n v="0.90809155509999995"/>
    <x v="68"/>
    <s v="Y"/>
    <m/>
    <n v="0.35"/>
    <n v="23.799999999999997"/>
    <n v="23.799999999999997"/>
  </r>
  <r>
    <x v="1"/>
    <s v="info@mangareader.net"/>
    <s v="Mangareader.net"/>
    <s v="6d7c4cc23a8c4577a350e9eb01ee376b"/>
    <s v="Gogoanime.com 300x250"/>
    <x v="12"/>
    <n v="1"/>
    <n v="52.997199999999999"/>
    <n v="6.7606999999999999"/>
    <n v="44"/>
    <n v="16"/>
    <n v="0.12759999999999999"/>
    <n v="0.21906602999999999"/>
    <n v="0.01"/>
    <n v="17955"/>
    <x v="3"/>
    <n v="0.95435166339999999"/>
    <x v="68"/>
    <s v="Y"/>
    <m/>
    <n v="0.35"/>
    <n v="15.399999999999999"/>
    <n v="15.399999999999999"/>
  </r>
  <r>
    <x v="1"/>
    <s v="info@mangareader.net"/>
    <s v="Mangareader.net"/>
    <s v="34f36d92ddde79e75c7a792767f519da"/>
    <s v="Watchopnow.com"/>
    <x v="12"/>
    <n v="0"/>
    <n v="21.410399999999999"/>
    <n v="4.0373999999999999"/>
    <n v="42"/>
    <n v="15"/>
    <n v="0.18859999999999999"/>
    <n v="0.34909772999999999"/>
    <n v="0.01"/>
    <n v="17955"/>
    <x v="3"/>
    <n v="0.97135472619999996"/>
    <x v="69"/>
    <m/>
    <m/>
    <n v="0.34999999999999898"/>
    <n v="14.699999999999957"/>
    <n v="14.699999999999957"/>
  </r>
  <r>
    <x v="1"/>
    <s v="info@mangareader.net"/>
    <s v="Mangareader.net"/>
    <s v="2734c481d0787291f41a7f3e7d282e3a"/>
    <s v="Watchopnow.com 160x600"/>
    <x v="9"/>
    <n v="0"/>
    <n v="7.4984000000000002"/>
    <n v="1.6042000000000001"/>
    <n v="24"/>
    <n v="7"/>
    <n v="0.21390000000000001"/>
    <n v="0.50422548"/>
    <n v="0.03"/>
    <n v="17955"/>
    <x v="3"/>
    <n v="0.94050280809999998"/>
    <x v="21"/>
    <m/>
    <m/>
    <n v="0.3"/>
    <n v="7.1999999999999993"/>
    <n v="7.1999999999999993"/>
  </r>
  <r>
    <x v="1"/>
    <s v="info@mangareader.net"/>
    <s v="Mangareader.net"/>
    <s v="29ed629c0df147f70795afa5c6587933"/>
    <s v="Gogoanime.com 728x90"/>
    <x v="9"/>
    <n v="1"/>
    <n v="188.14089999999999"/>
    <n v="31.4086"/>
    <n v="23"/>
    <n v="7"/>
    <n v="0.16689999999999999"/>
    <n v="2.411489E-2"/>
    <n v="0.01"/>
    <n v="17955"/>
    <x v="5"/>
    <n v="0.58531847069999998"/>
    <x v="25"/>
    <s v="Y"/>
    <m/>
    <n v="0.29999999999999899"/>
    <n v="6.8999999999999764"/>
    <n v="6.8999999999999764"/>
  </r>
  <r>
    <x v="1"/>
    <s v="info@mangareader.net"/>
    <s v="Mangareader.net"/>
    <s v="d09c5de7f77bc8de11aa3c718791e8aa"/>
    <s v="Drama.net 160x600"/>
    <x v="12"/>
    <n v="1"/>
    <n v="104.9606"/>
    <n v="7.0316999999999998"/>
    <n v="18"/>
    <n v="6"/>
    <n v="6.7000000000000004E-2"/>
    <n v="8.4476449999999995E-2"/>
    <n v="0.01"/>
    <n v="17955"/>
    <x v="5"/>
    <n v="0.88162381860000005"/>
    <x v="68"/>
    <s v="Y"/>
    <m/>
    <n v="0.35"/>
    <n v="6.3"/>
    <n v="6.3"/>
  </r>
  <r>
    <x v="1"/>
    <s v="info@mangareader.net"/>
    <s v="Mangareader.net"/>
    <s v="f7c701c021291be9acaa640ce46cdd9a"/>
    <s v="Watchopnow.com"/>
    <x v="12"/>
    <n v="0"/>
    <n v="4.9622999999999999"/>
    <n v="1.3367"/>
    <n v="18"/>
    <n v="6"/>
    <n v="0.26939999999999997"/>
    <n v="0.43761888999999998"/>
    <n v="0.01"/>
    <n v="17955"/>
    <x v="3"/>
    <n v="0.97714906710000005"/>
    <x v="69"/>
    <m/>
    <m/>
    <n v="0.34999999999999898"/>
    <n v="6.2999999999999812"/>
    <n v="6.2999999999999812"/>
  </r>
  <r>
    <x v="1"/>
    <s v="info@mangareader.net"/>
    <s v="Mangareader.net"/>
    <s v="e264f9ef5b813511b7b344e538114a79"/>
    <s v="Mangahit.com 300x250"/>
    <x v="12"/>
    <n v="1"/>
    <n v="62.684600000000003"/>
    <n v="21.0459"/>
    <n v="16"/>
    <n v="6"/>
    <n v="0.3357"/>
    <n v="2.6094039999999999E-2"/>
    <n v="0.01"/>
    <n v="17955"/>
    <x v="5"/>
    <n v="0.61677071949999995"/>
    <x v="69"/>
    <s v="Y"/>
    <m/>
    <n v="0.34999999999999898"/>
    <n v="5.5999999999999837"/>
    <n v="5.5999999999999837"/>
  </r>
  <r>
    <x v="1"/>
    <s v="info@mangareader.net"/>
    <s v="Mangareader.net"/>
    <s v="a4f01cdacf3d302449b37e4524c39d54"/>
    <s v="Drama.net 300x250"/>
    <x v="6"/>
    <n v="1"/>
    <n v="92.797499999999999"/>
    <n v="4.7121000000000004"/>
    <n v="12"/>
    <n v="1"/>
    <n v="5.0799999999999998E-2"/>
    <n v="8.1608029999999998E-2"/>
    <n v="0.01"/>
    <n v="17955"/>
    <x v="1"/>
    <n v="0.87746303589999997"/>
    <x v="10"/>
    <s v="Y"/>
    <m/>
    <n v="9.9999999999999895E-2"/>
    <n v="1.1999999999999988"/>
    <n v="1.1999999999999988"/>
  </r>
  <r>
    <x v="1"/>
    <s v="info@mangareader.net"/>
    <s v="Mangareader.net"/>
    <s v="aa6548d3a89c29c02e67060a47e922ef"/>
    <s v="Mangahit.com 728x90"/>
    <x v="9"/>
    <n v="1"/>
    <n v="34.5854"/>
    <n v="11.0793"/>
    <n v="9"/>
    <n v="3"/>
    <n v="0.32029999999999997"/>
    <n v="2.5953190000000001E-2"/>
    <n v="0.01"/>
    <n v="17955"/>
    <x v="5"/>
    <n v="0.61469097770000003"/>
    <x v="21"/>
    <s v="Y"/>
    <m/>
    <n v="0.3"/>
    <n v="2.6999999999999997"/>
    <n v="2.6999999999999997"/>
  </r>
  <r>
    <x v="1"/>
    <s v="info@mangareader.net"/>
    <s v="Mangareader.net"/>
    <s v="4f4cab28ab15abb085b5a1f80e827a07"/>
    <s v="Drama.net 728x90"/>
    <x v="6"/>
    <n v="0"/>
    <n v="35.163800000000002"/>
    <n v="2.1349"/>
    <n v="8"/>
    <n v="1"/>
    <n v="6.0699999999999997E-2"/>
    <n v="0.12430407"/>
    <n v="0.01"/>
    <n v="17955"/>
    <x v="1"/>
    <n v="0.91955211020000005"/>
    <x v="27"/>
    <m/>
    <m/>
    <n v="0.1"/>
    <n v="0.8"/>
    <n v="0.8"/>
  </r>
  <r>
    <x v="0"/>
    <s v="info@envywomen.com"/>
    <s v="Envywomen.com"/>
    <s v="## total ##"/>
    <m/>
    <x v="68"/>
    <n v="0"/>
    <n v="5996.2061000000003"/>
    <n v="514.82590000000005"/>
    <n v="17176"/>
    <n v="4561"/>
    <n v="8.5900000000000004E-2"/>
    <n v="1.11211562"/>
    <n v="0.76389399999999996"/>
    <n v="17176"/>
    <x v="0"/>
    <n v="0.31311638409999998"/>
    <x v="760"/>
    <m/>
    <m/>
    <s v=""/>
    <s v=""/>
    <n v="4524.1990197110053"/>
  </r>
  <r>
    <x v="1"/>
    <s v="info@envywomen.com"/>
    <s v="Envywomen.com"/>
    <s v="e35a2c74fbeafd6053e51b2798db0d5a"/>
    <s v="$$2.50 Travelthat.com 300x250"/>
    <x v="1"/>
    <n v="0"/>
    <n v="686.66719999999998"/>
    <n v="24.542400000000001"/>
    <n v="2426"/>
    <n v="562"/>
    <n v="3.5700000000000003E-2"/>
    <n v="3.2955712099999999"/>
    <n v="2.5"/>
    <n v="17176"/>
    <x v="2"/>
    <n v="0.24140616670000001"/>
    <x v="761"/>
    <m/>
    <m/>
    <n v="0.24140616665453801"/>
    <n v="585.6513603039092"/>
    <n v="585.6513603039092"/>
  </r>
  <r>
    <x v="1"/>
    <s v="info@envywomen.com"/>
    <s v="Envywomen.com"/>
    <s v="b39d0e6cdf891b9be876a78c7cf29eb7"/>
    <s v="$$$1.00 Gamercrush.com 300x250"/>
    <x v="1"/>
    <n v="0"/>
    <n v="873.96759999999995"/>
    <n v="37.724699999999999"/>
    <n v="1841"/>
    <n v="460"/>
    <n v="4.3200000000000002E-2"/>
    <n v="1.6268811999999999"/>
    <n v="1"/>
    <n v="17176"/>
    <x v="3"/>
    <n v="0.38532696919999998"/>
    <x v="2"/>
    <m/>
    <m/>
    <n v="0.25"/>
    <n v="460.25"/>
    <n v="460.25"/>
  </r>
  <r>
    <x v="1"/>
    <s v="info@envywomen.com"/>
    <s v="Envywomen.com"/>
    <s v="9593dd3d7c6da7389c4a59bea6c1a708"/>
    <s v="$$0.50 Travelthat.com 300x250"/>
    <x v="2"/>
    <n v="0"/>
    <n v="291.08859999999999"/>
    <n v="110.30629999999999"/>
    <n v="1592"/>
    <n v="621"/>
    <n v="0.37890000000000001"/>
    <n v="0.48122040999999999"/>
    <n v="0.25"/>
    <n v="17176"/>
    <x v="3"/>
    <n v="0.4804875348"/>
    <x v="3"/>
    <m/>
    <m/>
    <n v="0.39999999999999902"/>
    <n v="636.79999999999848"/>
    <n v="636.79999999999848"/>
  </r>
  <r>
    <x v="1"/>
    <s v="info@envywomen.com"/>
    <s v="Envywomen.com"/>
    <s v="099cc4b63e9219bec357dde6313c51cc"/>
    <s v="$$0.50 Travelthat.com 728x90"/>
    <x v="2"/>
    <n v="0"/>
    <n v="290.6146"/>
    <n v="96.132599999999996"/>
    <n v="1458"/>
    <n v="583"/>
    <n v="0.33079999999999998"/>
    <n v="0.50546321000000005"/>
    <n v="0.25"/>
    <n v="17176"/>
    <x v="3"/>
    <n v="0.50540416229999996"/>
    <x v="72"/>
    <m/>
    <m/>
    <n v="0.4"/>
    <n v="583.20000000000005"/>
    <n v="583.20000000000005"/>
  </r>
  <r>
    <x v="1"/>
    <s v="info@envywomen.com"/>
    <s v="Envywomen.com"/>
    <s v="20fddbbadcd9acb4e408f91677c44195"/>
    <s v="$$1.50 Travelthat.com 300x250"/>
    <x v="1"/>
    <n v="0"/>
    <n v="541.86839999999995"/>
    <n v="23.532499999999999"/>
    <n v="1412"/>
    <n v="331"/>
    <n v="4.3400000000000001E-2"/>
    <n v="1.9997450299999999"/>
    <n v="1.5"/>
    <n v="17176"/>
    <x v="2"/>
    <n v="0.24990437539999999"/>
    <x v="762"/>
    <m/>
    <m/>
    <n v="0.249904375358592"/>
    <n v="352.86497800633191"/>
    <n v="352.86497800633191"/>
  </r>
  <r>
    <x v="1"/>
    <s v="info@envywomen.com"/>
    <s v="Envywomen.com"/>
    <s v="6a4dc2e4e4b49309a0a235cda1252faa"/>
    <s v="$$2.50 Travelthat.com 728x90"/>
    <x v="1"/>
    <n v="0"/>
    <n v="563.5761"/>
    <n v="13.880699999999999"/>
    <n v="1365"/>
    <n v="324"/>
    <n v="2.46E-2"/>
    <n v="3.27730356"/>
    <n v="2.5"/>
    <n v="17176"/>
    <x v="2"/>
    <n v="0.23717777209999999"/>
    <x v="763"/>
    <m/>
    <m/>
    <n v="0.23717777208333601"/>
    <n v="323.74765889375368"/>
    <n v="323.74765889375368"/>
  </r>
  <r>
    <x v="1"/>
    <s v="info@envywomen.com"/>
    <s v="Envywomen.com"/>
    <s v="7c0d354a7e47cfdba75ecb53ed4eee70"/>
    <s v="$$$0.50 Gamercrush.com 300x250"/>
    <x v="9"/>
    <n v="0"/>
    <n v="774.58839999999998"/>
    <n v="57.428400000000003"/>
    <n v="1328"/>
    <n v="398"/>
    <n v="7.4099999999999999E-2"/>
    <n v="0.77059942999999997"/>
    <n v="0.5"/>
    <n v="17176"/>
    <x v="3"/>
    <n v="0.35115446369999997"/>
    <x v="21"/>
    <m/>
    <m/>
    <n v="0.3"/>
    <n v="398.4"/>
    <n v="398.4"/>
  </r>
  <r>
    <x v="1"/>
    <s v="info@envywomen.com"/>
    <s v="Envywomen.com"/>
    <s v="bdf18ba44924f92a0fea7298aaf460f0"/>
    <s v="$$$$$1.50 Flashyfood.com 728x90"/>
    <x v="1"/>
    <n v="0"/>
    <n v="237.94640000000001"/>
    <n v="19.525700000000001"/>
    <n v="1263"/>
    <n v="316"/>
    <n v="8.2100000000000006E-2"/>
    <n v="2.1563930299999998"/>
    <n v="1.5"/>
    <n v="17176"/>
    <x v="3"/>
    <n v="0.30439396909999999"/>
    <x v="23"/>
    <m/>
    <m/>
    <n v="0.249999999999999"/>
    <n v="315.74999999999875"/>
    <n v="315.74999999999875"/>
  </r>
  <r>
    <x v="1"/>
    <s v="info@envywomen.com"/>
    <s v="Envywomen.com"/>
    <s v="c3a57cf797f3dce565633ff8abd08e60"/>
    <s v="$$$$$0.75 Flashyfood.com 300x250"/>
    <x v="9"/>
    <n v="0"/>
    <n v="227.6936"/>
    <n v="37.353099999999998"/>
    <n v="989"/>
    <n v="189"/>
    <n v="0.1641"/>
    <n v="0.88298747"/>
    <n v="0.75"/>
    <n v="17176"/>
    <x v="5"/>
    <n v="0.15061082440000001"/>
    <x v="764"/>
    <m/>
    <m/>
    <n v="0.15061082440178999"/>
    <n v="148.95410533337031"/>
    <n v="148.95410533337031"/>
  </r>
  <r>
    <x v="1"/>
    <s v="info@envywomen.com"/>
    <s v="Envywomen.com"/>
    <s v="fe1673625ec8d1cf98245b15a803aafd"/>
    <s v="$$1.50 Travelthat.com 728x90"/>
    <x v="1"/>
    <n v="0"/>
    <n v="475.37689999999998"/>
    <n v="15.782500000000001"/>
    <n v="859"/>
    <n v="149"/>
    <n v="3.32E-2"/>
    <n v="1.8144183199999999"/>
    <n v="1.5"/>
    <n v="17176"/>
    <x v="2"/>
    <n v="0.17328877079999999"/>
    <x v="765"/>
    <m/>
    <m/>
    <n v="0.17328877080044899"/>
    <n v="148.85505411758569"/>
    <n v="148.85505411758569"/>
  </r>
  <r>
    <x v="1"/>
    <s v="info@envywomen.com"/>
    <s v="Envywomen.com"/>
    <s v="1b8613c128fb38216040f3ac0b9d81df"/>
    <s v="$$$$$1.50 Flashyfood.com 300x250"/>
    <x v="14"/>
    <n v="0"/>
    <n v="91.959199999999996"/>
    <n v="17.2149"/>
    <n v="853"/>
    <n v="133"/>
    <n v="0.18720000000000001"/>
    <n v="1.65127443"/>
    <n v="1.5"/>
    <n v="17176"/>
    <x v="5"/>
    <n v="9.1610716300000006E-2"/>
    <x v="766"/>
    <m/>
    <m/>
    <n v="9.1610716331802206E-2"/>
    <n v="78.143941031027282"/>
    <n v="78.143941031027282"/>
  </r>
  <r>
    <x v="1"/>
    <s v="info@envywomen.com"/>
    <s v="Envywomen.com"/>
    <s v="f3690cb42707da156be3fee6a0bd1098"/>
    <s v="$$$1.00 Gamercrush.com 728x90"/>
    <x v="25"/>
    <n v="0"/>
    <n v="401.78769999999997"/>
    <n v="17.179600000000001"/>
    <n v="786"/>
    <n v="212"/>
    <n v="4.2799999999999998E-2"/>
    <n v="1.52579559"/>
    <n v="1"/>
    <n v="17176"/>
    <x v="3"/>
    <n v="0.34460421299999999"/>
    <x v="111"/>
    <m/>
    <m/>
    <n v="0.27"/>
    <n v="212.22000000000003"/>
    <n v="212.22000000000003"/>
  </r>
  <r>
    <x v="1"/>
    <s v="info@envywomen.com"/>
    <s v="Envywomen.com"/>
    <s v="c5a435332edb2384b4fc18c1abf596e3"/>
    <s v="$$$0.50 Gamercrush.com 728x90"/>
    <x v="9"/>
    <n v="0"/>
    <n v="354.51280000000003"/>
    <n v="26.980899999999998"/>
    <n v="615"/>
    <n v="185"/>
    <n v="7.6100000000000001E-2"/>
    <n v="0.76001079999999999"/>
    <n v="0.5"/>
    <n v="17176"/>
    <x v="3"/>
    <n v="0.34211461319999997"/>
    <x v="25"/>
    <m/>
    <m/>
    <n v="0.29999999999999899"/>
    <n v="184.49999999999937"/>
    <n v="184.49999999999937"/>
  </r>
  <r>
    <x v="1"/>
    <s v="info@envywomen.com"/>
    <s v="Envywomen.com"/>
    <s v="54eaf10c7096348a013407a406614311"/>
    <s v="$$$$$ 0.35 Flashyfood.com #2 300x250"/>
    <x v="1"/>
    <n v="0"/>
    <n v="175.78989999999999"/>
    <n v="16.539000000000001"/>
    <n v="367"/>
    <n v="92"/>
    <n v="9.4100000000000003E-2"/>
    <n v="0.73970959999999997"/>
    <n v="0.35"/>
    <n v="17176"/>
    <x v="3"/>
    <n v="0.52684134689999995"/>
    <x v="2"/>
    <m/>
    <m/>
    <n v="0.25"/>
    <n v="91.75"/>
    <n v="91.75"/>
  </r>
  <r>
    <x v="1"/>
    <s v="info@envywomen.com"/>
    <s v="Envywomen.com"/>
    <s v="57e4a606a445d1e78cc5f7591285fd00"/>
    <s v="1.00 Flashyfood.com 728x90"/>
    <x v="1"/>
    <n v="0"/>
    <n v="3.3450000000000002"/>
    <n v="0.32890000000000003"/>
    <n v="13"/>
    <n v="3"/>
    <n v="9.8299999999999998E-2"/>
    <n v="1.2958088999999999"/>
    <n v="1"/>
    <n v="17176"/>
    <x v="5"/>
    <n v="0.2282812709"/>
    <x v="767"/>
    <m/>
    <m/>
    <n v="0.228281270947848"/>
    <n v="2.9676565223220241"/>
    <n v="2.9676565223220241"/>
  </r>
  <r>
    <x v="1"/>
    <s v="info@envywomen.com"/>
    <s v="Envywomen.com"/>
    <s v="a19d6c5552fee5d1d4dce1684fd3448c"/>
    <s v="$$$$$0.75 Flashyfood.com 728x90"/>
    <x v="12"/>
    <n v="0"/>
    <n v="2.5030000000000001"/>
    <n v="0.37359999999999999"/>
    <n v="9"/>
    <n v="3"/>
    <n v="0.1492"/>
    <n v="0.76221797000000002"/>
    <n v="0.75"/>
    <n v="17176"/>
    <x v="5"/>
    <n v="1.6029500299999999E-2"/>
    <x v="768"/>
    <m/>
    <m/>
    <n v="1.6029500301023399E-2"/>
    <n v="0.1442655027092106"/>
    <n v="0.1442655027092106"/>
  </r>
  <r>
    <x v="0"/>
    <s v="jmadeira@webspectator.com"/>
    <s v="Webspectator (ig.com.br)"/>
    <s v="## total ##"/>
    <m/>
    <x v="69"/>
    <n v="0.93165171999999996"/>
    <n v="3188.15"/>
    <n v="513.55129999999997"/>
    <n v="16829"/>
    <n v="4493"/>
    <n v="0.16109999999999999"/>
    <n v="1.09231272"/>
    <n v="0.69268700000000005"/>
    <n v="16829"/>
    <x v="0"/>
    <n v="0.3658528465"/>
    <x v="769"/>
    <m/>
    <m/>
    <s v=""/>
    <s v=""/>
    <n v="4480.1189928068688"/>
  </r>
  <r>
    <x v="1"/>
    <s v="jmadeira@webspectator.com"/>
    <s v="Webspectator (ig.com.br)"/>
    <s v="08237c7dcae250083464804f9ea48c0f"/>
    <s v="Tmz.com Mobile 320x50"/>
    <x v="9"/>
    <n v="1"/>
    <n v="1382.6856"/>
    <n v="161.29259999999999"/>
    <n v="7171"/>
    <n v="2151"/>
    <n v="0.1167"/>
    <n v="1.48202385"/>
    <n v="1"/>
    <n v="16829"/>
    <x v="3"/>
    <n v="0.32524702430000002"/>
    <x v="21"/>
    <s v="Y"/>
    <m/>
    <n v="0.3"/>
    <n v="2151.2999999999997"/>
    <n v="2151.2999999999997"/>
  </r>
  <r>
    <x v="1"/>
    <s v="jmadeira@webspectator.com"/>
    <s v="Webspectator (ig.com.br)"/>
    <s v="4e7cc25a959220dad2d4b9e406dd78c5"/>
    <s v="Capy.com 160x600"/>
    <x v="1"/>
    <n v="1"/>
    <n v="103.5395"/>
    <n v="36.991399999999999"/>
    <n v="2111"/>
    <n v="528"/>
    <n v="0.35730000000000001"/>
    <n v="1.90199834"/>
    <n v="1"/>
    <n v="16829"/>
    <x v="3"/>
    <n v="0.47423718660000003"/>
    <x v="23"/>
    <s v="Y"/>
    <m/>
    <n v="0.249999999999999"/>
    <n v="527.74999999999784"/>
    <n v="527.74999999999784"/>
  </r>
  <r>
    <x v="1"/>
    <s v="jmadeira@webspectator.com"/>
    <s v="Webspectator (ig.com.br)"/>
    <s v="a17dff9b193c31e5ef733df2efb70ab0"/>
    <s v="Infoescola.com 728x90"/>
    <x v="1"/>
    <n v="1"/>
    <n v="124.17740000000001"/>
    <n v="29.633199999999999"/>
    <n v="1074"/>
    <n v="184"/>
    <n v="0.23860000000000001"/>
    <n v="1.2076048800000001"/>
    <n v="1"/>
    <n v="16829"/>
    <x v="3"/>
    <n v="0.17191457760000001"/>
    <x v="770"/>
    <s v=""/>
    <m/>
    <n v="0.17191457764878901"/>
    <n v="184.6362563947994"/>
    <n v="184.6362563947994"/>
  </r>
  <r>
    <x v="1"/>
    <s v="jmadeira@webspectator.com"/>
    <s v="Webspectator (ig.com.br)"/>
    <s v="f62068a232aaa67e171ac3bb06df1509"/>
    <s v="Girlsplay.com 160x600"/>
    <x v="1"/>
    <n v="1"/>
    <n v="61.377600000000001"/>
    <n v="15.4526"/>
    <n v="784"/>
    <n v="196"/>
    <n v="0.25180000000000002"/>
    <n v="1.69093498"/>
    <n v="1"/>
    <n v="16829"/>
    <x v="3"/>
    <n v="0.4086112039"/>
    <x v="2"/>
    <s v="Y"/>
    <m/>
    <n v="0.25"/>
    <n v="196"/>
    <n v="196"/>
  </r>
  <r>
    <x v="1"/>
    <s v="jmadeira@webspectator.com"/>
    <s v="Webspectator (ig.com.br)"/>
    <s v="ca95226542d6615496ad7592db395370"/>
    <s v="Wikia.com 300x250"/>
    <x v="1"/>
    <n v="1"/>
    <n v="191.8056"/>
    <n v="18.920200000000001"/>
    <n v="739"/>
    <n v="172"/>
    <n v="9.8599999999999993E-2"/>
    <n v="1.3026185100000001"/>
    <n v="1"/>
    <n v="16829"/>
    <x v="3"/>
    <n v="0.2323155331"/>
    <x v="771"/>
    <s v=""/>
    <m/>
    <n v="0.23231553305906599"/>
    <n v="171.68117893064976"/>
    <n v="171.68117893064976"/>
  </r>
  <r>
    <x v="1"/>
    <s v="jmadeira@webspectator.com"/>
    <s v="Webspectator (ig.com.br)"/>
    <s v="c199c6a32d427bbd18979c63abdc0c9f"/>
    <s v="Girlg.com 160x600"/>
    <x v="1"/>
    <n v="1"/>
    <n v="66.829400000000007"/>
    <n v="13.7341"/>
    <n v="676"/>
    <n v="169"/>
    <n v="0.20549999999999999"/>
    <n v="1.6401025600000001"/>
    <n v="1"/>
    <n v="16829"/>
    <x v="3"/>
    <n v="0.39028203230000003"/>
    <x v="23"/>
    <s v="Y"/>
    <m/>
    <n v="0.249999999999999"/>
    <n v="168.99999999999932"/>
    <n v="168.99999999999932"/>
  </r>
  <r>
    <x v="1"/>
    <s v="jmadeira@webspectator.com"/>
    <s v="Webspectator (ig.com.br)"/>
    <s v="3bbe872eec26127120640731c2d44894"/>
    <s v="Veja.abril.com.br 300x250"/>
    <x v="1"/>
    <n v="1"/>
    <n v="162.18129999999999"/>
    <n v="84.784400000000005"/>
    <n v="665"/>
    <n v="166"/>
    <n v="0.52280000000000004"/>
    <n v="0.26161893000000003"/>
    <n v="0.1"/>
    <n v="16829"/>
    <x v="3"/>
    <n v="0.61776466360000004"/>
    <x v="2"/>
    <s v="Y"/>
    <m/>
    <n v="0.25"/>
    <n v="166.25"/>
    <n v="166.25"/>
  </r>
  <r>
    <x v="1"/>
    <s v="jmadeira@webspectator.com"/>
    <s v="Webspectator (ig.com.br)"/>
    <s v="2c9d26bf3108b47423b25bd30b96be99"/>
    <s v="Exame.abril.com.br 300x250"/>
    <x v="9"/>
    <n v="1"/>
    <n v="101.2487"/>
    <n v="69.559899999999999"/>
    <n v="641"/>
    <n v="192"/>
    <n v="0.68700000000000006"/>
    <n v="0.30738932000000002"/>
    <n v="0.1"/>
    <n v="16829"/>
    <x v="3"/>
    <n v="0.6746796531"/>
    <x v="25"/>
    <s v="Y"/>
    <m/>
    <n v="0.29999999999999899"/>
    <n v="192.29999999999936"/>
    <n v="192.29999999999936"/>
  </r>
  <r>
    <x v="1"/>
    <s v="jmadeira@webspectator.com"/>
    <s v="Webspectator (ig.com.br)"/>
    <s v="5599a873a6721073e882a16637d5d92d"/>
    <s v="Tabonitobrasil.com 160x600"/>
    <x v="1"/>
    <n v="1"/>
    <n v="202.11600000000001"/>
    <n v="11.764099999999999"/>
    <n v="476"/>
    <n v="118"/>
    <n v="5.8200000000000002E-2"/>
    <n v="1.34919185"/>
    <n v="1"/>
    <n v="16829"/>
    <x v="3"/>
    <n v="0.25881556659999999"/>
    <x v="2"/>
    <s v=""/>
    <m/>
    <n v="0.25"/>
    <n v="119"/>
    <n v="119"/>
  </r>
  <r>
    <x v="1"/>
    <s v="jmadeira@webspectator.com"/>
    <s v="Webspectator (ig.com.br)"/>
    <s v="f967cdd008ca23b199b8c7941e46f809"/>
    <s v="Tmz.com 300x250"/>
    <x v="1"/>
    <n v="1"/>
    <n v="94.400400000000005"/>
    <n v="10.0336"/>
    <n v="408"/>
    <n v="101"/>
    <n v="0.10630000000000001"/>
    <n v="1.356511"/>
    <n v="1"/>
    <n v="16829"/>
    <x v="3"/>
    <n v="0.26281467609999998"/>
    <x v="2"/>
    <s v="Y"/>
    <m/>
    <n v="0.25"/>
    <n v="102"/>
    <n v="102"/>
  </r>
  <r>
    <x v="1"/>
    <s v="jmadeira@webspectator.com"/>
    <s v="Webspectator (ig.com.br)"/>
    <s v="3cce9ab12e5d826fae1e990fd7df0066"/>
    <s v="Egirlgames.net 160x600"/>
    <x v="1"/>
    <n v="1"/>
    <n v="57.7727"/>
    <n v="6.2215999999999996"/>
    <n v="370"/>
    <n v="92"/>
    <n v="0.1077"/>
    <n v="1.9804665800000001"/>
    <n v="1"/>
    <n v="16829"/>
    <x v="3"/>
    <n v="0.49506848009999999"/>
    <x v="2"/>
    <s v="Y"/>
    <m/>
    <n v="0.25"/>
    <n v="92.5"/>
    <n v="92.5"/>
  </r>
  <r>
    <x v="1"/>
    <s v="jmadeira@webspectator.com"/>
    <s v="Webspectator (ig.com.br)"/>
    <s v="56b161b454c3e5b447f9f61dca5f4079"/>
    <s v="Tabonitobrasil.com 300x250"/>
    <x v="1"/>
    <n v="1"/>
    <n v="211.40639999999999"/>
    <n v="7.0564"/>
    <n v="295"/>
    <n v="72"/>
    <n v="3.3399999999999999E-2"/>
    <n v="1.3926965600000001"/>
    <n v="1"/>
    <n v="16829"/>
    <x v="3"/>
    <n v="0.28196849759999998"/>
    <x v="2"/>
    <s v="Y"/>
    <m/>
    <n v="0.25"/>
    <n v="73.75"/>
    <n v="73.75"/>
  </r>
  <r>
    <x v="1"/>
    <s v="jmadeira@webspectator.com"/>
    <s v="Webspectator (ig.com.br)"/>
    <s v="18ef4d0045ea954067c1b43d0a3e979a"/>
    <s v="Capy.com 728x90"/>
    <x v="1"/>
    <n v="0"/>
    <n v="16.086099999999998"/>
    <n v="6.1734"/>
    <n v="263"/>
    <n v="66"/>
    <n v="0.38379999999999997"/>
    <n v="1.41789235"/>
    <n v="1"/>
    <n v="16829"/>
    <x v="3"/>
    <n v="0.29472784010000003"/>
    <x v="23"/>
    <m/>
    <m/>
    <n v="0.249999999999999"/>
    <n v="65.749999999999744"/>
    <n v="65.749999999999744"/>
  </r>
  <r>
    <x v="1"/>
    <s v="jmadeira@webspectator.com"/>
    <s v="Webspectator (ig.com.br)"/>
    <s v="594f980693025509cb8ddda1d56cb9ae"/>
    <s v="Wikia.com 300x600"/>
    <x v="1"/>
    <n v="1"/>
    <n v="49.951099999999997"/>
    <n v="4.6742999999999997"/>
    <n v="186"/>
    <n v="45"/>
    <n v="9.3600000000000003E-2"/>
    <n v="1.3273762200000001"/>
    <n v="1"/>
    <n v="16829"/>
    <x v="3"/>
    <n v="0.24663408680000001"/>
    <x v="772"/>
    <s v=""/>
    <m/>
    <n v="0.24663408681436899"/>
    <n v="45.873940147472631"/>
    <n v="45.873940147472631"/>
  </r>
  <r>
    <x v="1"/>
    <s v="jmadeira@webspectator.com"/>
    <s v="Webspectator (ig.com.br)"/>
    <s v="1f80b9d26883a9ab56f3177159a53174"/>
    <s v="Girlsplay.com 728x90"/>
    <x v="1"/>
    <n v="0"/>
    <n v="18.154499999999999"/>
    <n v="3.6139000000000001"/>
    <n v="183"/>
    <n v="46"/>
    <n v="0.1991"/>
    <n v="1.6922383599999999"/>
    <n v="1"/>
    <n v="16829"/>
    <x v="3"/>
    <n v="0.40906670029999997"/>
    <x v="2"/>
    <m/>
    <m/>
    <n v="0.25"/>
    <n v="45.75"/>
    <n v="45.75"/>
  </r>
  <r>
    <x v="1"/>
    <s v="jmadeira@webspectator.com"/>
    <s v="Webspectator (ig.com.br)"/>
    <s v="b6715722b9e6787cee8f29e54f0c7ece"/>
    <s v="Enjoydressup.com 160x600"/>
    <x v="1"/>
    <n v="0"/>
    <n v="20.5701"/>
    <n v="2.6179000000000001"/>
    <n v="133"/>
    <n v="33"/>
    <n v="0.1273"/>
    <n v="1.69159072"/>
    <n v="1"/>
    <n v="16829"/>
    <x v="3"/>
    <n v="0.40884045629999999"/>
    <x v="23"/>
    <m/>
    <m/>
    <n v="0.249999999999999"/>
    <n v="33.249999999999865"/>
    <n v="33.249999999999865"/>
  </r>
  <r>
    <x v="1"/>
    <s v="jmadeira@webspectator.com"/>
    <s v="Webspectator (ig.com.br)"/>
    <s v="b07b95cce32253f4b50479046e95e938"/>
    <s v="Mdemulher.abril.com.br Mobile 320x50"/>
    <x v="1"/>
    <n v="1"/>
    <n v="90.433099999999996"/>
    <n v="5.2512999999999996"/>
    <n v="82"/>
    <n v="21"/>
    <n v="5.8099999999999999E-2"/>
    <n v="0.52098942000000004"/>
    <n v="0.1"/>
    <n v="16829"/>
    <x v="3"/>
    <n v="0.8080575217"/>
    <x v="23"/>
    <s v="Y"/>
    <m/>
    <n v="0.249999999999999"/>
    <n v="20.499999999999918"/>
    <n v="20.499999999999918"/>
  </r>
  <r>
    <x v="1"/>
    <s v="jmadeira@webspectator.com"/>
    <s v="Webspectator (ig.com.br)"/>
    <s v="1ec0c072b31bc21ebf276fbc4f9c5bc1"/>
    <s v="Egirlgames.net 728x90"/>
    <x v="1"/>
    <n v="0"/>
    <n v="9.7578999999999994"/>
    <n v="1.4967999999999999"/>
    <n v="73"/>
    <n v="18"/>
    <n v="0.15340000000000001"/>
    <n v="1.6225053700000001"/>
    <n v="1"/>
    <n v="16829"/>
    <x v="3"/>
    <n v="0.3836692196"/>
    <x v="23"/>
    <m/>
    <m/>
    <n v="0.249999999999999"/>
    <n v="18.249999999999925"/>
    <n v="18.249999999999925"/>
  </r>
  <r>
    <x v="1"/>
    <s v="jmadeira@webspectator.com"/>
    <s v="Webspectator (ig.com.br)"/>
    <s v="cf31e4866fecbea349200087bccb912d"/>
    <s v="Veja.abril.com.br 728x90"/>
    <x v="1"/>
    <n v="0"/>
    <n v="15.7164"/>
    <n v="6.3808999999999996"/>
    <n v="57"/>
    <n v="14"/>
    <n v="0.40600000000000003"/>
    <n v="0.29662387000000001"/>
    <n v="0.1"/>
    <n v="16829"/>
    <x v="3"/>
    <n v="0.66287271260000002"/>
    <x v="2"/>
    <m/>
    <m/>
    <n v="0.25"/>
    <n v="14.25"/>
    <n v="14.25"/>
  </r>
  <r>
    <x v="1"/>
    <s v="jmadeira@webspectator.com"/>
    <s v="Webspectator (ig.com.br)"/>
    <s v="b0a2a355d5f6e6645c3a562d522e48fd"/>
    <s v="Exame.abril.com.br 728x90"/>
    <x v="9"/>
    <n v="0"/>
    <n v="12.848599999999999"/>
    <n v="6.0050999999999997"/>
    <n v="53"/>
    <n v="16"/>
    <n v="0.46739999999999998"/>
    <n v="0.29243149000000002"/>
    <n v="0.1"/>
    <n v="16829"/>
    <x v="3"/>
    <n v="0.65803956019999998"/>
    <x v="21"/>
    <m/>
    <m/>
    <n v="0.3"/>
    <n v="15.899999999999999"/>
    <n v="15.899999999999999"/>
  </r>
  <r>
    <x v="1"/>
    <s v="jmadeira@webspectator.com"/>
    <s v="Webspectator (ig.com.br)"/>
    <s v="a41a6f3a927fb29c64323160a01e2d4d"/>
    <s v="Forbes.com 300x600"/>
    <x v="1"/>
    <n v="0"/>
    <n v="15.0852"/>
    <n v="1.0246"/>
    <n v="50"/>
    <n v="12"/>
    <n v="6.7900000000000002E-2"/>
    <n v="1.62654769"/>
    <n v="1"/>
    <n v="16829"/>
    <x v="3"/>
    <n v="0.3852009327"/>
    <x v="2"/>
    <m/>
    <m/>
    <n v="0.25"/>
    <n v="12.5"/>
    <n v="12.5"/>
  </r>
  <r>
    <x v="1"/>
    <s v="jmadeira@webspectator.com"/>
    <s v="Webspectator (ig.com.br)"/>
    <s v="d8852e350e3f35a2c9eaa81f43877323"/>
    <s v="Virgula.uol.com.br 300x250"/>
    <x v="1"/>
    <n v="0"/>
    <n v="18.6587"/>
    <n v="0.63739999999999997"/>
    <n v="26"/>
    <n v="6"/>
    <n v="3.4200000000000001E-2"/>
    <n v="1.3369942800000001"/>
    <n v="1"/>
    <n v="16829"/>
    <x v="3"/>
    <n v="0.25205364629999999"/>
    <x v="2"/>
    <m/>
    <m/>
    <n v="0.25"/>
    <n v="6.5"/>
    <n v="6.5"/>
  </r>
  <r>
    <x v="1"/>
    <s v="jmadeira@webspectator.com"/>
    <s v="Webspectator (ig.com.br)"/>
    <s v="1e4220bb8dc7dcc1c7e4d119cc2cd973"/>
    <s v="Girlg.com 728x90"/>
    <x v="1"/>
    <n v="0"/>
    <n v="3.1147"/>
    <n v="0.53059999999999996"/>
    <n v="24"/>
    <n v="6"/>
    <n v="0.17030000000000001"/>
    <n v="1.5211093200000001"/>
    <n v="1"/>
    <n v="16829"/>
    <x v="3"/>
    <n v="0.3425850533"/>
    <x v="2"/>
    <m/>
    <m/>
    <n v="0.25"/>
    <n v="6"/>
    <n v="6"/>
  </r>
  <r>
    <x v="1"/>
    <s v="jmadeira@webspectator.com"/>
    <s v="Webspectator (ig.com.br)"/>
    <s v="8f1420cca37e2a14f7e850c0283033b2"/>
    <s v="Mdemulher.abril.com.br 728x90"/>
    <x v="9"/>
    <n v="0"/>
    <n v="16.290800000000001"/>
    <n v="1.5839000000000001"/>
    <n v="24"/>
    <n v="7"/>
    <n v="9.7199999999999995E-2"/>
    <n v="0.50702174"/>
    <n v="0.1"/>
    <n v="16829"/>
    <x v="3"/>
    <n v="0.80276979729999998"/>
    <x v="21"/>
    <m/>
    <m/>
    <n v="0.3"/>
    <n v="7.1999999999999993"/>
    <n v="7.1999999999999993"/>
  </r>
  <r>
    <x v="1"/>
    <s v="jmadeira@webspectator.com"/>
    <s v="Webspectator (ig.com.br)"/>
    <s v="0de7348e00ae2d221249a16a5879135c"/>
    <s v="Cutezee.com 160x600"/>
    <x v="1"/>
    <n v="0"/>
    <n v="6.0705999999999998"/>
    <n v="0.55530000000000002"/>
    <n v="22"/>
    <n v="5"/>
    <n v="9.1499999999999998E-2"/>
    <n v="1.33079496"/>
    <n v="1"/>
    <n v="16829"/>
    <x v="3"/>
    <n v="0.24856944010000001"/>
    <x v="773"/>
    <m/>
    <m/>
    <n v="0.24856944014846799"/>
    <n v="5.4685276832662959"/>
    <n v="5.4685276832662959"/>
  </r>
  <r>
    <x v="1"/>
    <s v="jmadeira@webspectator.com"/>
    <s v="Webspectator (ig.com.br)"/>
    <s v="dd3ff9d6c74a5f2c75080701d0445b68"/>
    <s v="Forbes.com 728x90"/>
    <x v="1"/>
    <n v="0"/>
    <n v="3.8605999999999998"/>
    <n v="0.50419999999999998"/>
    <n v="18"/>
    <n v="3"/>
    <n v="0.13059999999999999"/>
    <n v="1.19257685"/>
    <n v="1"/>
    <n v="16829"/>
    <x v="3"/>
    <n v="0.1614796161"/>
    <x v="774"/>
    <m/>
    <m/>
    <n v="0.161479616079064"/>
    <n v="2.9066330894231518"/>
    <n v="2.9066330894231518"/>
  </r>
  <r>
    <x v="1"/>
    <s v="jmadeira@webspectator.com"/>
    <s v="Webspectator (ig.com.br)"/>
    <s v="fa36927f4bfcf7d5bb4a080c98b6163e"/>
    <s v="Enjoydressup.com 300x600"/>
    <x v="1"/>
    <n v="0"/>
    <n v="3.3534999999999999"/>
    <n v="0.44900000000000001"/>
    <n v="18"/>
    <n v="4"/>
    <n v="0.13389999999999999"/>
    <n v="1.31466752"/>
    <n v="1"/>
    <n v="16829"/>
    <x v="3"/>
    <n v="0.23935140369999999"/>
    <x v="775"/>
    <m/>
    <m/>
    <n v="0.239351403678606"/>
    <n v="4.3083252662149079"/>
    <n v="4.3083252662149079"/>
  </r>
  <r>
    <x v="1"/>
    <s v="jmadeira@webspectator.com"/>
    <s v="Webspectator (ig.com.br)"/>
    <s v="fc0b077fa1d7c48f5f018740e2aa13dc"/>
    <s v="Tmz.com Mobile 300x250"/>
    <x v="9"/>
    <n v="0"/>
    <n v="2.911"/>
    <n v="0.49109999999999998"/>
    <n v="18"/>
    <n v="3"/>
    <n v="0.16869999999999999"/>
    <n v="1.2236910999999999"/>
    <n v="1"/>
    <n v="16829"/>
    <x v="3"/>
    <n v="0.18280029950000001"/>
    <x v="776"/>
    <m/>
    <m/>
    <n v="0.182800299497272"/>
    <n v="3.2904053909508959"/>
    <n v="3.2904053909508959"/>
  </r>
  <r>
    <x v="1"/>
    <s v="jmadeira@webspectator.com"/>
    <s v="Webspectator (ig.com.br)"/>
    <s v="ac2a59fea273ea1cc90ec330ab5815d7"/>
    <s v="Tmz.com 300x600"/>
    <x v="1"/>
    <n v="0"/>
    <n v="8.2544000000000004"/>
    <n v="0.42770000000000002"/>
    <n v="17"/>
    <n v="4"/>
    <n v="5.1799999999999999E-2"/>
    <n v="1.3473446899999999"/>
    <n v="1"/>
    <n v="16829"/>
    <x v="3"/>
    <n v="0.2577994274"/>
    <x v="2"/>
    <m/>
    <m/>
    <n v="0.25"/>
    <n v="4.25"/>
    <n v="4.25"/>
  </r>
  <r>
    <x v="1"/>
    <s v="jmadeira@webspectator.com"/>
    <s v="Webspectator (ig.com.br)"/>
    <s v="c61bd7af9585cbabf3217e0c003c93e7"/>
    <s v="Panelinha.ig.com.br 160x600"/>
    <x v="1"/>
    <n v="0"/>
    <n v="12.3626"/>
    <n v="0.32740000000000002"/>
    <n v="13"/>
    <n v="3"/>
    <n v="2.6499999999999999E-2"/>
    <n v="1.35689354"/>
    <n v="1"/>
    <n v="16829"/>
    <x v="3"/>
    <n v="0.26302250799999999"/>
    <x v="2"/>
    <m/>
    <m/>
    <n v="0.25"/>
    <n v="3.25"/>
    <n v="3.25"/>
  </r>
  <r>
    <x v="1"/>
    <s v="jmadeira@webspectator.com"/>
    <s v="Webspectator (ig.com.br)"/>
    <s v="ab7bee6c51efb38dca46cd34ee3fca2f"/>
    <s v="Janelas.tv.br 300x600"/>
    <x v="1"/>
    <n v="0"/>
    <n v="2.7924000000000002"/>
    <n v="1.478"/>
    <n v="12"/>
    <n v="3"/>
    <n v="0.52929999999999999"/>
    <n v="0.26657645000000002"/>
    <n v="0.1"/>
    <n v="16829"/>
    <x v="3"/>
    <n v="0.62487309639999999"/>
    <x v="2"/>
    <m/>
    <m/>
    <n v="0.25"/>
    <n v="3"/>
    <n v="3"/>
  </r>
  <r>
    <x v="1"/>
    <s v="jmadeira@webspectator.com"/>
    <s v="Webspectator (ig.com.br)"/>
    <s v="60c16134c7af923ccb04d6481e4598cc"/>
    <s v="4v4.com 160x600"/>
    <x v="1"/>
    <n v="0"/>
    <n v="5.6565000000000003"/>
    <n v="0.25569999999999998"/>
    <n v="11"/>
    <n v="3"/>
    <n v="4.5199999999999997E-2"/>
    <n v="1.4014525099999999"/>
    <n v="1"/>
    <n v="16829"/>
    <x v="3"/>
    <n v="0.28645459620000002"/>
    <x v="2"/>
    <m/>
    <m/>
    <n v="0.25"/>
    <n v="2.75"/>
    <n v="2.75"/>
  </r>
  <r>
    <x v="1"/>
    <s v="jmadeira@webspectator.com"/>
    <s v="Webspectator (ig.com.br)"/>
    <s v="3fcf430ec87da96cbea49d7f07460ed5"/>
    <s v="Supervasco.com 160x600"/>
    <x v="1"/>
    <n v="0"/>
    <n v="9.6486000000000001"/>
    <n v="0.25330000000000003"/>
    <n v="10"/>
    <n v="2"/>
    <n v="2.63E-2"/>
    <n v="1.27653694"/>
    <n v="1"/>
    <n v="16829"/>
    <x v="3"/>
    <n v="0.21663058369999999"/>
    <x v="777"/>
    <m/>
    <m/>
    <n v="0.216630583661025"/>
    <n v="2.1663058366102499"/>
    <n v="2.1663058366102499"/>
  </r>
  <r>
    <x v="1"/>
    <s v="jmadeira@webspectator.com"/>
    <s v="Webspectator (ig.com.br)"/>
    <s v="3a9d95a930ffe017f8ed3d1da979b10b"/>
    <s v="Panelinha.ig.com.br 728x90"/>
    <x v="1"/>
    <n v="0"/>
    <n v="8.3649000000000004"/>
    <n v="0.20799999999999999"/>
    <n v="9"/>
    <n v="2"/>
    <n v="2.4899999999999999E-2"/>
    <n v="1.36720467"/>
    <n v="1"/>
    <n v="16829"/>
    <x v="3"/>
    <n v="0.26858061439999997"/>
    <x v="2"/>
    <m/>
    <m/>
    <n v="0.25"/>
    <n v="2.25"/>
    <n v="2.25"/>
  </r>
  <r>
    <x v="1"/>
    <s v="jmadeira@webspectator.com"/>
    <s v="Webspectator (ig.com.br)"/>
    <s v="46c23be0b5ef9875cdbfb4d68a66b973"/>
    <s v="Enjoydressup.com 728x90"/>
    <x v="1"/>
    <n v="0"/>
    <n v="4.1200999999999999"/>
    <n v="0.23549999999999999"/>
    <n v="9"/>
    <n v="2"/>
    <n v="5.7200000000000001E-2"/>
    <n v="1.2514407000000001"/>
    <n v="1"/>
    <n v="16829"/>
    <x v="3"/>
    <n v="0.20092098890000001"/>
    <x v="778"/>
    <m/>
    <m/>
    <n v="0.200920988851187"/>
    <n v="1.808288899660683"/>
    <n v="1.808288899660683"/>
  </r>
  <r>
    <x v="1"/>
    <s v="jmadeira@webspectator.com"/>
    <s v="Webspectator (ig.com.br)"/>
    <s v="86a6b536b0365c1d0bd44dafd65a5528"/>
    <s v="Guiadoestudante.abril.com.br 300x250"/>
    <x v="1"/>
    <n v="0"/>
    <n v="8.3497000000000003"/>
    <n v="0.22839999999999999"/>
    <n v="9"/>
    <n v="2"/>
    <n v="2.7300000000000001E-2"/>
    <n v="1.34695027"/>
    <n v="1"/>
    <n v="16829"/>
    <x v="3"/>
    <n v="0.2575820909"/>
    <x v="2"/>
    <m/>
    <m/>
    <n v="0.25"/>
    <n v="2.25"/>
    <n v="2.25"/>
  </r>
  <r>
    <x v="1"/>
    <s v="jmadeira@webspectator.com"/>
    <s v="Webspectator (ig.com.br)"/>
    <s v="2a777f32884325bdc3cc988a5f666f41"/>
    <s v="Cutezee.com 300x600"/>
    <x v="1"/>
    <n v="0"/>
    <n v="1.69"/>
    <n v="0.20979999999999999"/>
    <n v="8"/>
    <n v="2"/>
    <n v="0.1241"/>
    <n v="1.29220293"/>
    <n v="1"/>
    <n v="16829"/>
    <x v="3"/>
    <n v="0.22612774029999999"/>
    <x v="779"/>
    <m/>
    <m/>
    <n v="0.22612774030354099"/>
    <n v="1.8090219224283279"/>
    <n v="1.8090219224283279"/>
  </r>
  <r>
    <x v="1"/>
    <s v="jmadeira@webspectator.com"/>
    <s v="Webspectator (ig.com.br)"/>
    <s v="7333b89e4d3a875f7c39d200fd863c99"/>
    <s v="Quatrorodas.abril.com.br 300x250"/>
    <x v="1"/>
    <n v="0"/>
    <n v="2.3824999999999998"/>
    <n v="0.2041"/>
    <n v="7"/>
    <n v="1"/>
    <n v="8.5699999999999998E-2"/>
    <n v="1.21109555"/>
    <n v="1"/>
    <n v="16829"/>
    <x v="3"/>
    <n v="0.17430132079999999"/>
    <x v="780"/>
    <m/>
    <m/>
    <n v="0.17430132077107599"/>
    <n v="1.220109245397532"/>
    <n v="1.220109245397532"/>
  </r>
  <r>
    <x v="1"/>
    <s v="jmadeira@webspectator.com"/>
    <s v="Webspectator (ig.com.br)"/>
    <s v="2f523008bb2a776eac41dde8045106f6"/>
    <s v="Wikia.com 728x90"/>
    <x v="1"/>
    <n v="0"/>
    <n v="2.9607000000000001"/>
    <n v="0.15670000000000001"/>
    <n v="6"/>
    <n v="2"/>
    <n v="5.2900000000000003E-2"/>
    <n v="1.3729717400000001"/>
    <n v="1"/>
    <n v="16829"/>
    <x v="3"/>
    <n v="0.27165288980000002"/>
    <x v="2"/>
    <m/>
    <m/>
    <n v="0.25"/>
    <n v="1.5"/>
    <n v="1.5"/>
  </r>
  <r>
    <x v="0"/>
    <s v="adam.lovallo@hexagram.com"/>
    <s v="Hexagram (scribol.com)"/>
    <s v="## total ##"/>
    <m/>
    <x v="70"/>
    <n v="1"/>
    <n v="1297.0278000000001"/>
    <n v="550.19539999999995"/>
    <n v="16633"/>
    <n v="3634"/>
    <n v="0.42420000000000002"/>
    <n v="1.00771495"/>
    <n v="0.675987"/>
    <n v="16633"/>
    <x v="0"/>
    <n v="0.32918827690000002"/>
    <x v="781"/>
    <m/>
    <m/>
    <s v=""/>
    <s v=""/>
    <n v="3639.3499999999922"/>
  </r>
  <r>
    <x v="1"/>
    <s v="adam.lovallo@hexagram.com"/>
    <s v="Hexagram (scribol.com)"/>
    <s v="c9d16ead0d5d054cb59ebfb1b830cb95"/>
    <s v="Scribol.com 728x90"/>
    <x v="5"/>
    <n v="1"/>
    <n v="383.64909999999998"/>
    <n v="142.68950000000001"/>
    <n v="5942"/>
    <n v="1188"/>
    <n v="0.37190000000000001"/>
    <n v="1.38800788"/>
    <n v="1"/>
    <n v="16633"/>
    <x v="1"/>
    <n v="0.27954299370000002"/>
    <x v="8"/>
    <s v="Y"/>
    <m/>
    <n v="0.19999999999999901"/>
    <n v="1188.3999999999942"/>
    <n v="1188.3999999999942"/>
  </r>
  <r>
    <x v="1"/>
    <s v="adam.lovallo@hexagram.com"/>
    <s v="Hexagram (scribol.com)"/>
    <s v="97420da317e5acafd8b61e47578ca68b"/>
    <s v="Scribol.com 300x250"/>
    <x v="1"/>
    <n v="1"/>
    <n v="368.48680000000002"/>
    <n v="205.96770000000001"/>
    <n v="5204"/>
    <n v="1301"/>
    <n v="0.55900000000000005"/>
    <n v="0.84226970000000001"/>
    <n v="0.5"/>
    <n v="16633"/>
    <x v="1"/>
    <n v="0.40636591599999999"/>
    <x v="2"/>
    <s v="Y"/>
    <m/>
    <n v="0.25"/>
    <n v="1301"/>
    <n v="1301"/>
  </r>
  <r>
    <x v="1"/>
    <s v="adam.lovallo@hexagram.com"/>
    <s v="Hexagram (scribol.com)"/>
    <s v="5ab431923cdabed6e662c5c82265184d"/>
    <s v="Newravel.com 300x250"/>
    <x v="5"/>
    <n v="1"/>
    <n v="228.79230000000001"/>
    <n v="107.53400000000001"/>
    <n v="2320"/>
    <n v="459"/>
    <n v="0.47"/>
    <n v="0.71928665999999997"/>
    <n v="0.5"/>
    <n v="16633"/>
    <x v="1"/>
    <n v="0.30486685000000002"/>
    <x v="8"/>
    <s v="Y"/>
    <m/>
    <n v="0.19999999999999901"/>
    <n v="463.99999999999773"/>
    <n v="463.99999999999773"/>
  </r>
  <r>
    <x v="1"/>
    <s v="adam.lovallo@hexagram.com"/>
    <s v="Hexagram (scribol.com)"/>
    <s v="88f8afaa3a3db00683e3c60ef9f98113"/>
    <s v="Newravel.com 728x90"/>
    <x v="5"/>
    <n v="1"/>
    <n v="232.64340000000001"/>
    <n v="50.965499999999999"/>
    <n v="2116"/>
    <n v="423"/>
    <n v="0.21909999999999999"/>
    <n v="1.38396534"/>
    <n v="1"/>
    <n v="16633"/>
    <x v="1"/>
    <n v="0.2774385539"/>
    <x v="46"/>
    <s v="Y"/>
    <m/>
    <n v="0.2"/>
    <n v="423.20000000000005"/>
    <n v="423.20000000000005"/>
  </r>
  <r>
    <x v="1"/>
    <s v="adam.lovallo@hexagram.com"/>
    <s v="Hexagram (scribol.com)"/>
    <s v="10f3599e399aad325e8aa28c89e9fdc4"/>
    <s v="Scribol.com NEW 300x250"/>
    <x v="1"/>
    <n v="1"/>
    <n v="83.456299999999999"/>
    <n v="43.038699999999999"/>
    <n v="1051"/>
    <n v="263"/>
    <n v="0.51570000000000005"/>
    <n v="0.81376468000000002"/>
    <n v="0.5"/>
    <n v="16633"/>
    <x v="1"/>
    <n v="0.3855717629"/>
    <x v="2"/>
    <s v="Y"/>
    <m/>
    <n v="0.25"/>
    <n v="262.75"/>
    <n v="262.75"/>
  </r>
  <r>
    <x v="0"/>
    <s v="andy@socialholicnetwork.com"/>
    <s v="ViralSmash.org"/>
    <s v="## total ##"/>
    <m/>
    <x v="71"/>
    <n v="0.87388301000000002"/>
    <n v="4346.2118"/>
    <n v="651.95619999999997"/>
    <n v="15506"/>
    <n v="4248"/>
    <n v="0.15"/>
    <n v="0.79281338999999995"/>
    <n v="0.42663800000000002"/>
    <n v="15506"/>
    <x v="0"/>
    <n v="0.46186831969999997"/>
    <x v="782"/>
    <m/>
    <m/>
    <s v=""/>
    <s v=""/>
    <n v="4254.4299999999957"/>
  </r>
  <r>
    <x v="1"/>
    <s v="andy@socialholicnetwork.com"/>
    <s v="ViralSmash.org"/>
    <s v="9edc2e44652d5ef74e7d544b9390f4f6"/>
    <s v="Resharable.org ATF 300x250"/>
    <x v="9"/>
    <n v="1"/>
    <n v="261.7928"/>
    <n v="67.614999999999995"/>
    <n v="1611"/>
    <n v="483"/>
    <n v="0.25829999999999997"/>
    <n v="0.79434086000000004"/>
    <n v="0.35"/>
    <n v="15506"/>
    <x v="3"/>
    <n v="0.55938310830000004"/>
    <x v="21"/>
    <s v="Y"/>
    <m/>
    <n v="0.3"/>
    <n v="483.29999999999995"/>
    <n v="483.29999999999995"/>
  </r>
  <r>
    <x v="1"/>
    <s v="andy@socialholicnetwork.com"/>
    <s v="ViralSmash.org"/>
    <s v="cfb6d757ed983e5a19726d492e4f1efc"/>
    <s v="Resharable.org ATF 728x90"/>
    <x v="12"/>
    <n v="1"/>
    <n v="273.05470000000003"/>
    <n v="49.064399999999999"/>
    <n v="1296"/>
    <n v="454"/>
    <n v="0.1797"/>
    <n v="0.88029948999999996"/>
    <n v="0.35"/>
    <n v="15506"/>
    <x v="3"/>
    <n v="0.6024080396"/>
    <x v="68"/>
    <s v="Y"/>
    <m/>
    <n v="0.35"/>
    <n v="453.59999999999997"/>
    <n v="453.59999999999997"/>
  </r>
  <r>
    <x v="1"/>
    <s v="andy@socialholicnetwork.com"/>
    <s v="ViralSmash.org"/>
    <s v="60ed3994d971817b25241e43a069ed15"/>
    <s v="Lolboom.net ATF 728x90"/>
    <x v="2"/>
    <n v="1"/>
    <n v="265.26620000000003"/>
    <n v="49.204700000000003"/>
    <n v="947"/>
    <n v="379"/>
    <n v="0.1855"/>
    <n v="0.64128611000000002"/>
    <n v="0.3"/>
    <n v="15506"/>
    <x v="4"/>
    <n v="0.53219008860000006"/>
    <x v="72"/>
    <s v="Y"/>
    <m/>
    <n v="0.4"/>
    <n v="378.8"/>
    <n v="378.8"/>
  </r>
  <r>
    <x v="1"/>
    <s v="andy@socialholicnetwork.com"/>
    <s v="ViralSmash.org"/>
    <s v="fcad34f2f3e22c1435a8b5704679c78f"/>
    <s v="Lolboom.net ATF 300x250"/>
    <x v="14"/>
    <n v="1"/>
    <n v="141.99340000000001"/>
    <n v="27.972100000000001"/>
    <n v="775"/>
    <n v="217"/>
    <n v="0.19700000000000001"/>
    <n v="0.92336253000000001"/>
    <n v="0.5"/>
    <n v="15506"/>
    <x v="4"/>
    <n v="0.4585008767"/>
    <x v="37"/>
    <s v="Y"/>
    <m/>
    <n v="0.27999999999999903"/>
    <n v="216.99999999999923"/>
    <n v="216.99999999999923"/>
  </r>
  <r>
    <x v="1"/>
    <s v="andy@socialholicnetwork.com"/>
    <s v="ViralSmash.org"/>
    <s v="cbe0d1f23d94b01d5be27112aa65678f"/>
    <s v="Viralworld.net ATF 300x250"/>
    <x v="6"/>
    <n v="1"/>
    <n v="218.70519999999999"/>
    <n v="33.985300000000002"/>
    <n v="766"/>
    <n v="77"/>
    <n v="0.15540000000000001"/>
    <n v="0.75127471000000001"/>
    <n v="0.6"/>
    <n v="15506"/>
    <x v="1"/>
    <n v="0.201357385"/>
    <x v="27"/>
    <s v="Y"/>
    <m/>
    <n v="0.1"/>
    <n v="76.600000000000009"/>
    <n v="76.600000000000009"/>
  </r>
  <r>
    <x v="1"/>
    <s v="andy@socialholicnetwork.com"/>
    <s v="ViralSmash.org"/>
    <s v="a2e8491a31c6832e16206e9dc251406a"/>
    <s v="Viralworld.net ATF 728x90"/>
    <x v="6"/>
    <n v="1"/>
    <n v="232.19560000000001"/>
    <n v="30.269100000000002"/>
    <n v="757"/>
    <n v="76"/>
    <n v="0.13039999999999999"/>
    <n v="0.83359715999999995"/>
    <n v="0.6"/>
    <n v="15506"/>
    <x v="1"/>
    <n v="0.2802278715"/>
    <x v="10"/>
    <s v="Y"/>
    <m/>
    <n v="9.9999999999999895E-2"/>
    <n v="75.699999999999918"/>
    <n v="75.699999999999918"/>
  </r>
  <r>
    <x v="1"/>
    <s v="andy@socialholicnetwork.com"/>
    <s v="ViralSmash.org"/>
    <s v="7cf6290ce7e103cad37b1ad7f7bf97f8"/>
    <s v="Lolboom.net BTF 728x90"/>
    <x v="1"/>
    <n v="1"/>
    <n v="261.26799999999997"/>
    <n v="25.8292"/>
    <n v="669"/>
    <n v="167"/>
    <n v="9.8900000000000002E-2"/>
    <n v="0.86398070999999999"/>
    <n v="0.5"/>
    <n v="15506"/>
    <x v="4"/>
    <n v="0.42128337459999998"/>
    <x v="2"/>
    <s v="Y"/>
    <m/>
    <n v="0.25"/>
    <n v="167.25"/>
    <n v="167.25"/>
  </r>
  <r>
    <x v="1"/>
    <s v="andy@socialholicnetwork.com"/>
    <s v="ViralSmash.org"/>
    <s v="c3d1eb4a14d63103d5f16f7162bd9851"/>
    <s v="Resharable.org BTF 728x90"/>
    <x v="12"/>
    <n v="1"/>
    <n v="134.82169999999999"/>
    <n v="22.067900000000002"/>
    <n v="658"/>
    <n v="230"/>
    <n v="0.16370000000000001"/>
    <n v="0.99374397000000003"/>
    <n v="0.45"/>
    <n v="15506"/>
    <x v="4"/>
    <n v="0.54716706429999995"/>
    <x v="68"/>
    <s v="Y"/>
    <m/>
    <n v="0.35"/>
    <n v="230.29999999999998"/>
    <n v="230.29999999999998"/>
  </r>
  <r>
    <x v="1"/>
    <s v="andy@socialholicnetwork.com"/>
    <s v="ViralSmash.org"/>
    <s v="22e42ba19e2adf83c818f3301c975eaf"/>
    <s v="Resharable.org BTF 300x250"/>
    <x v="1"/>
    <n v="1"/>
    <n v="126.1159"/>
    <n v="30.433399999999999"/>
    <n v="650"/>
    <n v="162"/>
    <n v="0.24129999999999999"/>
    <n v="0.71172913999999998"/>
    <n v="0.45"/>
    <n v="15506"/>
    <x v="5"/>
    <n v="0.36773700279999999"/>
    <x v="2"/>
    <s v="Y"/>
    <m/>
    <n v="0.25"/>
    <n v="162.5"/>
    <n v="162.5"/>
  </r>
  <r>
    <x v="1"/>
    <s v="andy@socialholicnetwork.com"/>
    <s v="ViralSmash.org"/>
    <s v="921f80c293f5f3ebe69ea6d24c13cd46"/>
    <s v="Wildceleb.com Mobile 300x250"/>
    <x v="9"/>
    <n v="1"/>
    <n v="216.0155"/>
    <n v="25.532599999999999"/>
    <n v="648"/>
    <n v="194"/>
    <n v="0.1182"/>
    <n v="0.84613590000000005"/>
    <n v="0.4"/>
    <n v="15506"/>
    <x v="2"/>
    <n v="0.5272627003"/>
    <x v="21"/>
    <s v="Y"/>
    <m/>
    <n v="0.3"/>
    <n v="194.4"/>
    <n v="194.4"/>
  </r>
  <r>
    <x v="1"/>
    <s v="andy@socialholicnetwork.com"/>
    <s v="ViralSmash.org"/>
    <s v="c6c7ef08daa7ca576bfef39d7e4fc25f"/>
    <s v="Lolboom.net BTF 300x250"/>
    <x v="2"/>
    <n v="1"/>
    <n v="248.1908"/>
    <n v="22.603300000000001"/>
    <n v="616"/>
    <n v="243"/>
    <n v="9.11E-2"/>
    <n v="0.90798809000000003"/>
    <n v="0.5"/>
    <n v="15506"/>
    <x v="4"/>
    <n v="0.4493319858"/>
    <x v="72"/>
    <s v="Y"/>
    <m/>
    <n v="0.4"/>
    <n v="246.4"/>
    <n v="246.4"/>
  </r>
  <r>
    <x v="1"/>
    <s v="andy@socialholicnetwork.com"/>
    <s v="ViralSmash.org"/>
    <s v="bcd12d5a4c3dbbb5f7bc09bc55ae5662"/>
    <s v="Wildceleb.com ATF 728x90"/>
    <x v="20"/>
    <n v="1"/>
    <n v="209.95269999999999"/>
    <n v="24.0746"/>
    <n v="534"/>
    <n v="96"/>
    <n v="0.1147"/>
    <n v="0.73951769000000001"/>
    <n v="0.55000000000000004"/>
    <n v="15506"/>
    <x v="5"/>
    <n v="0.25627201599999999"/>
    <x v="255"/>
    <s v="Y"/>
    <m/>
    <n v="0.18"/>
    <n v="96.11999999999999"/>
    <n v="96.11999999999999"/>
  </r>
  <r>
    <x v="1"/>
    <s v="andy@socialholicnetwork.com"/>
    <s v="ViralSmash.org"/>
    <s v="39ce801107b713c3a0362df0aa1f0cd9"/>
    <s v="Wildceleb.com BTF-2 300x250"/>
    <x v="5"/>
    <n v="1"/>
    <n v="205.04849999999999"/>
    <n v="21.006399999999999"/>
    <n v="503"/>
    <n v="101"/>
    <n v="0.1024"/>
    <n v="0.79802848999999998"/>
    <n v="0.4"/>
    <n v="15506"/>
    <x v="5"/>
    <n v="0.49876476510000001"/>
    <x v="8"/>
    <s v="Y"/>
    <m/>
    <n v="0.19999999999999901"/>
    <n v="100.5999999999995"/>
    <n v="100.5999999999995"/>
  </r>
  <r>
    <x v="1"/>
    <s v="andy@socialholicnetwork.com"/>
    <s v="ViralSmash.org"/>
    <s v="401f862df346d68fd0392f6f7318ccb8"/>
    <s v="Wildceleb.com BTF 728x90"/>
    <x v="17"/>
    <n v="1"/>
    <n v="207.46299999999999"/>
    <n v="20.0928"/>
    <n v="499"/>
    <n v="115"/>
    <n v="9.6799999999999997E-2"/>
    <n v="0.82814655999999998"/>
    <n v="0.5"/>
    <n v="15506"/>
    <x v="5"/>
    <n v="0.39624213590000001"/>
    <x v="260"/>
    <s v="Y"/>
    <m/>
    <n v="0.23"/>
    <n v="114.77000000000001"/>
    <n v="114.77000000000001"/>
  </r>
  <r>
    <x v="1"/>
    <s v="andy@socialholicnetwork.com"/>
    <s v="ViralSmash.org"/>
    <s v="60c575b71e0d45daa25812ecf3ec0ab8"/>
    <s v="Idistracted.net ATF 728x90"/>
    <x v="12"/>
    <n v="1"/>
    <n v="135.50989999999999"/>
    <n v="20.160900000000002"/>
    <n v="483"/>
    <n v="169"/>
    <n v="0.14879999999999999"/>
    <n v="0.79887476000000002"/>
    <n v="0.4"/>
    <n v="15506"/>
    <x v="2"/>
    <n v="0.49929573719999998"/>
    <x v="68"/>
    <s v="Y"/>
    <m/>
    <n v="0.35"/>
    <n v="169.04999999999998"/>
    <n v="169.04999999999998"/>
  </r>
  <r>
    <x v="1"/>
    <s v="andy@socialholicnetwork.com"/>
    <s v="ViralSmash.org"/>
    <s v="b66ed58a8b25b2f1c9f97d3fdf5f7eaf"/>
    <s v="Idistracted.net BTF 728x90"/>
    <x v="24"/>
    <n v="1"/>
    <n v="131.38239999999999"/>
    <n v="10.0101"/>
    <n v="288"/>
    <n v="95"/>
    <n v="7.6200000000000004E-2"/>
    <n v="0.96016612000000001"/>
    <n v="0.4"/>
    <n v="15506"/>
    <x v="2"/>
    <n v="0.58340542029999998"/>
    <x v="113"/>
    <s v="Y"/>
    <m/>
    <n v="0.33"/>
    <n v="95.04"/>
    <n v="95.04"/>
  </r>
  <r>
    <x v="1"/>
    <s v="andy@socialholicnetwork.com"/>
    <s v="ViralSmash.org"/>
    <s v="3b3d423369784f534e2fd7ec226f8568"/>
    <s v="Idistracted.net BTF-2 300x250"/>
    <x v="24"/>
    <n v="1"/>
    <n v="84.614400000000003"/>
    <n v="12.805099999999999"/>
    <n v="272"/>
    <n v="90"/>
    <n v="0.15129999999999999"/>
    <n v="0.70805034"/>
    <n v="0.25"/>
    <n v="15506"/>
    <x v="4"/>
    <n v="0.6469177586"/>
    <x v="102"/>
    <s v="Y"/>
    <m/>
    <n v="0.32999999999999902"/>
    <n v="89.759999999999735"/>
    <n v="89.759999999999735"/>
  </r>
  <r>
    <x v="1"/>
    <s v="andy@socialholicnetwork.com"/>
    <s v="ViralSmash.org"/>
    <s v="41a8d3640dcc025dc426361f8ff5ca89"/>
    <s v="Viralworld.net BTF-Tier2 300x250"/>
    <x v="48"/>
    <n v="1"/>
    <n v="82.364500000000007"/>
    <n v="16.671600000000002"/>
    <n v="270"/>
    <n v="85"/>
    <n v="0.2024"/>
    <n v="0.54041653000000001"/>
    <n v="0.25"/>
    <n v="15506"/>
    <x v="5"/>
    <n v="0.53739387299999997"/>
    <x v="783"/>
    <s v="Y"/>
    <m/>
    <n v="0.32"/>
    <n v="86.4"/>
    <n v="86.4"/>
  </r>
  <r>
    <x v="1"/>
    <s v="andy@socialholicnetwork.com"/>
    <s v="ViralSmash.org"/>
    <s v="2699bdfa3f74e043fc6a3310ed11f69a"/>
    <s v="Viralworld.net BTF 300x250"/>
    <x v="7"/>
    <n v="1"/>
    <n v="104.9628"/>
    <n v="9.9408999999999992"/>
    <n v="263"/>
    <n v="13"/>
    <n v="9.4700000000000006E-2"/>
    <n v="0.88264246999999996"/>
    <n v="0.6"/>
    <n v="15506"/>
    <x v="1"/>
    <n v="0.32022305439999998"/>
    <x v="98"/>
    <s v="Y"/>
    <m/>
    <n v="0.05"/>
    <n v="13.15"/>
    <n v="13.15"/>
  </r>
  <r>
    <x v="1"/>
    <s v="andy@socialholicnetwork.com"/>
    <s v="ViralSmash.org"/>
    <s v="4a635e20797109326126aae8a216606a"/>
    <s v="Viralworld.net BTF 728x90"/>
    <x v="6"/>
    <n v="1"/>
    <n v="121.6443"/>
    <n v="8.0343"/>
    <n v="244"/>
    <n v="24"/>
    <n v="6.6000000000000003E-2"/>
    <n v="1.01052276"/>
    <n v="0.6"/>
    <n v="15506"/>
    <x v="1"/>
    <n v="0.40624791049999998"/>
    <x v="10"/>
    <s v="Y"/>
    <m/>
    <n v="9.9999999999999895E-2"/>
    <n v="24.399999999999974"/>
    <n v="24.399999999999974"/>
  </r>
  <r>
    <x v="1"/>
    <s v="andy@socialholicnetwork.com"/>
    <s v="ViralSmash.org"/>
    <s v="9507812f736e64f65a9db835ea9dee7e"/>
    <s v="Fitstylelife.com ATF 728x90"/>
    <x v="12"/>
    <n v="1"/>
    <n v="43.465299999999999"/>
    <n v="5.7826000000000004"/>
    <n v="190"/>
    <n v="66"/>
    <n v="0.13300000000000001"/>
    <n v="1.09482682"/>
    <n v="0.6"/>
    <n v="15506"/>
    <x v="4"/>
    <n v="0.45196812019999999"/>
    <x v="68"/>
    <s v="Y"/>
    <m/>
    <n v="0.35"/>
    <n v="66.5"/>
    <n v="66.5"/>
  </r>
  <r>
    <x v="1"/>
    <s v="andy@socialholicnetwork.com"/>
    <s v="ViralSmash.org"/>
    <s v="a6512b5285c58c8ec6670d486d622d68"/>
    <s v="Thebrofessional.net BTF 300x250"/>
    <x v="14"/>
    <n v="0"/>
    <n v="35.737400000000001"/>
    <n v="4.0488"/>
    <n v="172"/>
    <n v="47"/>
    <n v="0.1133"/>
    <n v="1.41648113"/>
    <n v="1"/>
    <n v="15506"/>
    <x v="2"/>
    <n v="0.29402518859999999"/>
    <x v="79"/>
    <m/>
    <m/>
    <n v="0.28000000000000003"/>
    <n v="48.160000000000004"/>
    <n v="48.160000000000004"/>
  </r>
  <r>
    <x v="1"/>
    <s v="andy@socialholicnetwork.com"/>
    <s v="ViralSmash.org"/>
    <s v="0c5f88af9d4bb851569aa6afa3122b50"/>
    <s v="Fitstylelife.com ATF 300x250"/>
    <x v="9"/>
    <n v="1"/>
    <n v="31.917200000000001"/>
    <n v="4.9160000000000004"/>
    <n v="165"/>
    <n v="49"/>
    <n v="0.154"/>
    <n v="1.1160975799999999"/>
    <n v="0.6"/>
    <n v="15506"/>
    <x v="4"/>
    <n v="0.46241259769999998"/>
    <x v="21"/>
    <s v="Y"/>
    <m/>
    <n v="0.3"/>
    <n v="49.5"/>
    <n v="49.5"/>
  </r>
  <r>
    <x v="1"/>
    <s v="andy@socialholicnetwork.com"/>
    <s v="ViralSmash.org"/>
    <s v="8840fe7e1463f84b96938b2c0ddbf2d6"/>
    <s v="Bluelionsports.com BTF 300x250"/>
    <x v="12"/>
    <n v="0"/>
    <n v="27.068899999999999"/>
    <n v="8.7355999999999998"/>
    <n v="152"/>
    <n v="53"/>
    <n v="0.32269999999999999"/>
    <n v="0.58120002000000004"/>
    <n v="0.25"/>
    <n v="15506"/>
    <x v="4"/>
    <n v="0.56985548600000002"/>
    <x v="68"/>
    <m/>
    <m/>
    <n v="0.35"/>
    <n v="53.199999999999996"/>
    <n v="53.199999999999996"/>
  </r>
  <r>
    <x v="1"/>
    <s v="andy@socialholicnetwork.com"/>
    <s v="ViralSmash.org"/>
    <s v="50d7d270eb22f9f4f31c103ea1170486"/>
    <s v="Fitstylelife.com BTF 300x250"/>
    <x v="14"/>
    <n v="0"/>
    <n v="48.009500000000003"/>
    <n v="4.8745000000000003"/>
    <n v="143"/>
    <n v="40"/>
    <n v="0.10150000000000001"/>
    <n v="0.97486043"/>
    <n v="0.5"/>
    <n v="15506"/>
    <x v="3"/>
    <n v="0.4871060646"/>
    <x v="79"/>
    <m/>
    <m/>
    <n v="0.28000000000000003"/>
    <n v="40.040000000000006"/>
    <n v="40.040000000000006"/>
  </r>
  <r>
    <x v="1"/>
    <s v="andy@socialholicnetwork.com"/>
    <s v="ViralSmash.org"/>
    <s v="c1396882d638631fb004ea387b92e60a"/>
    <s v="Bluelionsports.com ATF 728x90"/>
    <x v="5"/>
    <n v="0"/>
    <n v="30.627600000000001"/>
    <n v="4.3693999999999997"/>
    <n v="142"/>
    <n v="28"/>
    <n v="0.14269999999999999"/>
    <n v="1.07956385"/>
    <n v="0.7"/>
    <n v="15506"/>
    <x v="5"/>
    <n v="0.35158999359999998"/>
    <x v="8"/>
    <m/>
    <m/>
    <n v="0.19999999999999901"/>
    <n v="28.39999999999986"/>
    <n v="28.39999999999986"/>
  </r>
  <r>
    <x v="1"/>
    <s v="andy@socialholicnetwork.com"/>
    <s v="ViralSmash.org"/>
    <s v="2773784c65234d632676f4beda3d16e2"/>
    <s v="Thewebtrovert.com BTF 728x90"/>
    <x v="9"/>
    <n v="1"/>
    <n v="59.546300000000002"/>
    <n v="5.3521000000000001"/>
    <n v="139"/>
    <n v="42"/>
    <n v="8.9899999999999994E-2"/>
    <n v="0.86272070999999995"/>
    <n v="0.5"/>
    <n v="15506"/>
    <x v="1"/>
    <n v="0.42043816169999998"/>
    <x v="21"/>
    <s v="Y"/>
    <m/>
    <n v="0.3"/>
    <n v="41.699999999999996"/>
    <n v="41.699999999999996"/>
  </r>
  <r>
    <x v="1"/>
    <s v="andy@socialholicnetwork.com"/>
    <s v="ViralSmash.org"/>
    <s v="4248d3803994d9be7b1b672c9a513ecc"/>
    <s v="Idistracted.net Mobile 300x250"/>
    <x v="14"/>
    <n v="0"/>
    <n v="48.222799999999999"/>
    <n v="5.2035"/>
    <n v="135"/>
    <n v="38"/>
    <n v="0.1079"/>
    <n v="0.86358082999999997"/>
    <n v="0.5"/>
    <n v="15506"/>
    <x v="4"/>
    <n v="0.42101540269999999"/>
    <x v="37"/>
    <m/>
    <m/>
    <n v="0.27999999999999903"/>
    <n v="37.799999999999869"/>
    <n v="37.799999999999869"/>
  </r>
  <r>
    <x v="1"/>
    <s v="andy@socialholicnetwork.com"/>
    <s v="ViralSmash.org"/>
    <s v="718a4f5f660195ae71ee3ea748a88d4a"/>
    <s v="Fitstylelife.com BTF 728x90"/>
    <x v="25"/>
    <n v="1"/>
    <n v="38.836500000000001"/>
    <n v="4.3163999999999998"/>
    <n v="121"/>
    <n v="33"/>
    <n v="0.1111"/>
    <n v="0.93793873999999999"/>
    <n v="0.5"/>
    <n v="15506"/>
    <x v="4"/>
    <n v="0.46691614310000001"/>
    <x v="111"/>
    <s v="Y"/>
    <m/>
    <n v="0.27"/>
    <n v="32.67"/>
    <n v="32.67"/>
  </r>
  <r>
    <x v="1"/>
    <s v="andy@socialholicnetwork.com"/>
    <s v="ViralSmash.org"/>
    <s v="227d42f8991a41be976b46f358b90b32"/>
    <s v="Mycarconnector.com ATF 300x250"/>
    <x v="9"/>
    <n v="0"/>
    <n v="23.105799999999999"/>
    <n v="8.1265000000000001"/>
    <n v="112"/>
    <n v="32"/>
    <n v="0.35170000000000001"/>
    <n v="0.46049696000000001"/>
    <n v="0.3"/>
    <n v="15506"/>
    <x v="5"/>
    <n v="0.34852990579999998"/>
    <x v="21"/>
    <m/>
    <m/>
    <n v="0.3"/>
    <n v="33.6"/>
    <n v="33.6"/>
  </r>
  <r>
    <x v="1"/>
    <s v="andy@socialholicnetwork.com"/>
    <s v="ViralSmash.org"/>
    <s v="5825f62cc32f4815d31761ebc322abd3"/>
    <s v="Mycarconnector.com ATF 728x90"/>
    <x v="12"/>
    <n v="0"/>
    <n v="23.3965"/>
    <n v="5.7679999999999998"/>
    <n v="111"/>
    <n v="39"/>
    <n v="0.2465"/>
    <n v="0.64268873000000004"/>
    <n v="0.3"/>
    <n v="15506"/>
    <x v="5"/>
    <n v="0.5332110431"/>
    <x v="68"/>
    <m/>
    <m/>
    <n v="0.35"/>
    <n v="38.849999999999994"/>
    <n v="38.849999999999994"/>
  </r>
  <r>
    <x v="1"/>
    <s v="andy@socialholicnetwork.com"/>
    <s v="ViralSmash.org"/>
    <s v="d62ef546206361557a52820cada59800"/>
    <s v="Boredlion.com BTF-2 300x250"/>
    <x v="1"/>
    <n v="0"/>
    <n v="18.820599999999999"/>
    <n v="14.4917"/>
    <n v="110"/>
    <n v="28"/>
    <n v="0.77"/>
    <n v="0.25369571000000002"/>
    <n v="0.03"/>
    <n v="15506"/>
    <x v="5"/>
    <n v="0.88174809799999998"/>
    <x v="2"/>
    <m/>
    <m/>
    <n v="0.25"/>
    <n v="27.5"/>
    <n v="27.5"/>
  </r>
  <r>
    <x v="1"/>
    <s v="andy@socialholicnetwork.com"/>
    <s v="ViralSmash.org"/>
    <s v="af556273e06ed63ff5eab7d76b21cb01"/>
    <s v="Mycarconnector.com BTF 728x90"/>
    <x v="12"/>
    <n v="0"/>
    <n v="22.4786"/>
    <n v="6.9276999999999997"/>
    <n v="105"/>
    <n v="37"/>
    <n v="0.30819999999999997"/>
    <n v="0.50752052000000003"/>
    <n v="0.25"/>
    <n v="15506"/>
    <x v="5"/>
    <n v="0.5074090778"/>
    <x v="69"/>
    <m/>
    <m/>
    <n v="0.34999999999999898"/>
    <n v="36.749999999999893"/>
    <n v="36.749999999999893"/>
  </r>
  <r>
    <x v="1"/>
    <s v="andy@socialholicnetwork.com"/>
    <s v="ViralSmash.org"/>
    <s v="aed3ed68b76bf127e192c10a0be256e8"/>
    <s v="Thewebtrovert.com ATF 728x90"/>
    <x v="1"/>
    <n v="1"/>
    <n v="61.592599999999997"/>
    <n v="4.1989999999999998"/>
    <n v="104"/>
    <n v="26"/>
    <n v="6.8199999999999997E-2"/>
    <n v="0.82614228000000001"/>
    <n v="0.6"/>
    <n v="15506"/>
    <x v="1"/>
    <n v="0.27373284790000002"/>
    <x v="23"/>
    <s v="Y"/>
    <m/>
    <n v="0.249999999999999"/>
    <n v="25.999999999999897"/>
    <n v="25.999999999999897"/>
  </r>
  <r>
    <x v="1"/>
    <s v="andy@socialholicnetwork.com"/>
    <s v="ViralSmash.org"/>
    <s v="772c9e20b863915da966deff08c3c163"/>
    <s v="Blessthislist.com BTF 728x90"/>
    <x v="1"/>
    <n v="0"/>
    <n v="13.232200000000001"/>
    <n v="3.5078"/>
    <n v="103"/>
    <n v="26"/>
    <n v="0.2651"/>
    <n v="0.97955161000000002"/>
    <n v="0.5"/>
    <n v="15506"/>
    <x v="3"/>
    <n v="0.48956237219999998"/>
    <x v="2"/>
    <m/>
    <m/>
    <n v="0.25"/>
    <n v="25.75"/>
    <n v="25.75"/>
  </r>
  <r>
    <x v="1"/>
    <s v="andy@socialholicnetwork.com"/>
    <s v="ViralSmash.org"/>
    <s v="84c32f12a61c7ce0833ad03a8b12c1c9"/>
    <s v="Bluelionsports.com BTF 728x90"/>
    <x v="5"/>
    <n v="0"/>
    <n v="22.9849"/>
    <n v="4.2031999999999998"/>
    <n v="103"/>
    <n v="21"/>
    <n v="0.18290000000000001"/>
    <n v="0.81899226999999997"/>
    <n v="0.45"/>
    <n v="15506"/>
    <x v="5"/>
    <n v="0.45054426310000001"/>
    <x v="46"/>
    <m/>
    <m/>
    <n v="0.2"/>
    <n v="20.6"/>
    <n v="20.6"/>
  </r>
  <r>
    <x v="1"/>
    <s v="andy@socialholicnetwork.com"/>
    <s v="ViralSmash.org"/>
    <s v="e72f09d8022416a19af6ad442b09769e"/>
    <s v="Bluelionsports.com ATF 300x250"/>
    <x v="9"/>
    <n v="0"/>
    <n v="19.870899999999999"/>
    <n v="3.9605999999999999"/>
    <n v="101"/>
    <n v="30"/>
    <n v="0.1993"/>
    <n v="0.84887822999999996"/>
    <n v="0.45"/>
    <n v="15506"/>
    <x v="3"/>
    <n v="0.46988863060000002"/>
    <x v="21"/>
    <m/>
    <m/>
    <n v="0.3"/>
    <n v="30.299999999999997"/>
    <n v="30.299999999999997"/>
  </r>
  <r>
    <x v="1"/>
    <s v="andy@socialholicnetwork.com"/>
    <s v="ViralSmash.org"/>
    <s v="df0083af4748a70d64c1d368b820ebbc"/>
    <s v="Mycarconnector.com BTF 300x250"/>
    <x v="9"/>
    <n v="0"/>
    <n v="22.945"/>
    <n v="7.9058999999999999"/>
    <n v="93"/>
    <n v="26"/>
    <n v="0.34460000000000002"/>
    <n v="0.39327628999999997"/>
    <n v="0.25"/>
    <n v="15506"/>
    <x v="5"/>
    <n v="0.36431459490000001"/>
    <x v="25"/>
    <m/>
    <m/>
    <n v="0.29999999999999899"/>
    <n v="27.899999999999906"/>
    <n v="27.899999999999906"/>
  </r>
  <r>
    <x v="1"/>
    <s v="andy@socialholicnetwork.com"/>
    <s v="ViralSmash.org"/>
    <s v="0dd815a1b0664df8b50426bd93d5ff4f"/>
    <s v="Boredlion.com BTF-Tier2 300x250"/>
    <x v="1"/>
    <n v="1"/>
    <n v="20.1065"/>
    <n v="4.8258999999999999"/>
    <n v="83"/>
    <n v="21"/>
    <n v="0.24"/>
    <n v="0.57282792000000005"/>
    <n v="0.25"/>
    <n v="15506"/>
    <x v="5"/>
    <n v="0.56356875979999999"/>
    <x v="2"/>
    <s v="Y"/>
    <m/>
    <n v="0.25"/>
    <n v="20.75"/>
    <n v="20.75"/>
  </r>
  <r>
    <x v="1"/>
    <s v="andy@socialholicnetwork.com"/>
    <s v="ViralSmash.org"/>
    <s v="8b72b6233b71900c1aa29b990d6da4c9"/>
    <s v="Funnygov.com BTF 728x90"/>
    <x v="9"/>
    <n v="0"/>
    <n v="8.3224"/>
    <n v="2.7751000000000001"/>
    <n v="77"/>
    <n v="23"/>
    <n v="0.33339999999999997"/>
    <n v="0.92415639000000005"/>
    <n v="0.5"/>
    <n v="15506"/>
    <x v="3"/>
    <n v="0.45896603200000002"/>
    <x v="21"/>
    <m/>
    <m/>
    <n v="0.3"/>
    <n v="23.099999999999998"/>
    <n v="23.099999999999998"/>
  </r>
  <r>
    <x v="1"/>
    <s v="andy@socialholicnetwork.com"/>
    <s v="ViralSmash.org"/>
    <s v="c214af25e20d0455d168320cd2bed656"/>
    <s v="Funnygov.com BTF-2 300x250"/>
    <x v="1"/>
    <n v="0"/>
    <n v="4.6138000000000003"/>
    <n v="2.0724"/>
    <n v="57"/>
    <n v="14"/>
    <n v="0.44919999999999999"/>
    <n v="0.91120148999999995"/>
    <n v="0.5"/>
    <n v="15506"/>
    <x v="3"/>
    <n v="0.45127394320000003"/>
    <x v="23"/>
    <m/>
    <m/>
    <n v="0.249999999999999"/>
    <n v="14.249999999999943"/>
    <n v="14.249999999999943"/>
  </r>
  <r>
    <x v="1"/>
    <s v="andy@socialholicnetwork.com"/>
    <s v="ViralSmash.org"/>
    <s v="7fa51a6ffee20e0058ba94a80661d9ea"/>
    <s v="Funnygov.com ATF 728x90"/>
    <x v="12"/>
    <n v="0"/>
    <n v="3.2595999999999998"/>
    <n v="1.6085"/>
    <n v="42"/>
    <n v="15"/>
    <n v="0.49349999999999999"/>
    <n v="0.87508326000000003"/>
    <n v="0.5"/>
    <n v="15506"/>
    <x v="3"/>
    <n v="0.42862579919999999"/>
    <x v="68"/>
    <m/>
    <m/>
    <n v="0.35"/>
    <n v="14.7"/>
    <n v="14.7"/>
  </r>
  <r>
    <x v="1"/>
    <s v="andy@socialholicnetwork.com"/>
    <s v="ViralSmash.org"/>
    <s v="70ef40aa12501e74c539bd17ae7178a3"/>
    <s v="Boredlion.com ATF 300x250"/>
    <x v="10"/>
    <n v="0"/>
    <n v="13.081099999999999"/>
    <n v="1.0844"/>
    <n v="41"/>
    <n v="6"/>
    <n v="8.2900000000000001E-2"/>
    <n v="1.25047098"/>
    <n v="0.8"/>
    <n v="15506"/>
    <x v="1"/>
    <n v="0.36024105270000001"/>
    <x v="17"/>
    <m/>
    <m/>
    <n v="0.15"/>
    <n v="6.1499999999999995"/>
    <n v="6.1499999999999995"/>
  </r>
  <r>
    <x v="1"/>
    <s v="andy@socialholicnetwork.com"/>
    <s v="ViralSmash.org"/>
    <s v="e89ab5e161f502c292a4015c1fbbef4a"/>
    <s v="Boredlion.com BTF 300x250"/>
    <x v="6"/>
    <n v="0"/>
    <n v="8.7287999999999997"/>
    <n v="0.85229999999999995"/>
    <n v="27"/>
    <n v="3"/>
    <n v="9.7600000000000006E-2"/>
    <n v="1.0695105600000001"/>
    <n v="0.6"/>
    <n v="15506"/>
    <x v="1"/>
    <n v="0.43899572149999999"/>
    <x v="10"/>
    <m/>
    <m/>
    <n v="9.9999999999999895E-2"/>
    <n v="2.6999999999999971"/>
    <n v="2.6999999999999971"/>
  </r>
  <r>
    <x v="1"/>
    <s v="andy@socialholicnetwork.com"/>
    <s v="ViralSmash.org"/>
    <s v="56b32779631bae9e52085b2a437e73bf"/>
    <s v="Blessthislist.com BTF 300x250"/>
    <x v="1"/>
    <n v="0"/>
    <n v="3.2534000000000001"/>
    <n v="0.74929999999999997"/>
    <n v="21"/>
    <n v="5"/>
    <n v="0.2303"/>
    <n v="0.94409913999999995"/>
    <n v="0.5"/>
    <n v="15506"/>
    <x v="3"/>
    <n v="0.47039460399999999"/>
    <x v="2"/>
    <m/>
    <m/>
    <n v="0.25"/>
    <n v="5.25"/>
    <n v="5.25"/>
  </r>
  <r>
    <x v="1"/>
    <s v="andy@socialholicnetwork.com"/>
    <s v="ViralSmash.org"/>
    <s v="04ef9ef44e100d0dba87c96a96dade73"/>
    <s v="Blessthislist.com BTF-2 300x250"/>
    <x v="1"/>
    <n v="0"/>
    <n v="3.2658"/>
    <n v="0.33129999999999998"/>
    <n v="15"/>
    <n v="4"/>
    <n v="0.1014"/>
    <n v="1.52910737"/>
    <n v="1"/>
    <n v="15506"/>
    <x v="3"/>
    <n v="0.3460236887"/>
    <x v="23"/>
    <m/>
    <m/>
    <n v="0.249999999999999"/>
    <n v="3.7499999999999849"/>
    <n v="3.7499999999999849"/>
  </r>
  <r>
    <x v="1"/>
    <s v="andy@socialholicnetwork.com"/>
    <s v="ViralSmash.org"/>
    <s v="814a8368163421502d41ea2d379876b8"/>
    <s v="Trendbait.com ATF 300x250"/>
    <x v="24"/>
    <n v="0"/>
    <n v="1.8240000000000001"/>
    <n v="0.61040000000000005"/>
    <n v="15"/>
    <n v="5"/>
    <n v="0.33460000000000001"/>
    <n v="0.80285547000000002"/>
    <n v="0.5"/>
    <n v="15506"/>
    <x v="5"/>
    <n v="0.37722290250000001"/>
    <x v="102"/>
    <m/>
    <m/>
    <n v="0.32999999999999902"/>
    <n v="4.9499999999999851"/>
    <n v="4.9499999999999851"/>
  </r>
  <r>
    <x v="1"/>
    <s v="andy@socialholicnetwork.com"/>
    <s v="ViralSmash.org"/>
    <s v="5ebb1c5e443d993ab96e5bed3ee67107"/>
    <s v="Trendbait.com ATF 728x90"/>
    <x v="14"/>
    <n v="0"/>
    <n v="2.1631999999999998"/>
    <n v="0.48039999999999999"/>
    <n v="12"/>
    <n v="3"/>
    <n v="0.22209999999999999"/>
    <n v="0.85269105000000001"/>
    <n v="0.5"/>
    <n v="15506"/>
    <x v="5"/>
    <n v="0.41362114659999999"/>
    <x v="79"/>
    <m/>
    <m/>
    <n v="0.28000000000000003"/>
    <n v="3.3600000000000003"/>
    <n v="3.3600000000000003"/>
  </r>
  <r>
    <x v="1"/>
    <s v="andy@socialholicnetwork.com"/>
    <s v="ViralSmash.org"/>
    <s v="a1e6274c3d9756935b4958248a9ed1e2"/>
    <s v="Thebrofessional.net BTF-2 300x250"/>
    <x v="17"/>
    <n v="0"/>
    <n v="2.6648000000000001"/>
    <n v="0.4259"/>
    <n v="12"/>
    <n v="3"/>
    <n v="0.1598"/>
    <n v="0.92016102"/>
    <n v="0.45"/>
    <n v="15506"/>
    <x v="5"/>
    <n v="0.51095515859999996"/>
    <x v="60"/>
    <m/>
    <m/>
    <n v="0.22999999999999901"/>
    <n v="2.7599999999999882"/>
    <n v="2.7599999999999882"/>
  </r>
  <r>
    <x v="1"/>
    <s v="andy@socialholicnetwork.com"/>
    <s v="ViralSmash.org"/>
    <s v="6873616b7c603be7b4acde2af958a82f"/>
    <s v="Trendbait.com BTF 300x250"/>
    <x v="1"/>
    <n v="0"/>
    <n v="1.5529999999999999"/>
    <n v="0.4753"/>
    <n v="11"/>
    <n v="3"/>
    <n v="0.30599999999999999"/>
    <n v="0.78683499000000001"/>
    <n v="0.5"/>
    <n v="15506"/>
    <x v="5"/>
    <n v="0.36454274580000001"/>
    <x v="2"/>
    <m/>
    <m/>
    <n v="0.25"/>
    <n v="2.75"/>
    <n v="2.75"/>
  </r>
  <r>
    <x v="1"/>
    <s v="andy@socialholicnetwork.com"/>
    <s v="ViralSmash.org"/>
    <s v="de8fb8a4117bec00fc07f4cfe1aee135"/>
    <s v="Wildceleb.com Mobile 320x50"/>
    <x v="2"/>
    <n v="0"/>
    <n v="7.6976000000000004"/>
    <n v="0.36809999999999998"/>
    <n v="11"/>
    <n v="4"/>
    <n v="4.7800000000000002E-2"/>
    <n v="1.00543267"/>
    <n v="0.3"/>
    <n v="15506"/>
    <x v="4"/>
    <n v="0.70162099580000004"/>
    <x v="3"/>
    <m/>
    <m/>
    <n v="0.39999999999999902"/>
    <n v="4.3999999999999897"/>
    <n v="4.3999999999999897"/>
  </r>
  <r>
    <x v="1"/>
    <s v="andy@socialholicnetwork.com"/>
    <s v="ViralSmash.org"/>
    <s v="42e3560ac146b483a8105cd0ee5ecfbd"/>
    <s v="Trendbait.com BTF 728x90"/>
    <x v="14"/>
    <n v="0"/>
    <n v="2.0190999999999999"/>
    <n v="0.39729999999999999"/>
    <n v="10"/>
    <n v="3"/>
    <n v="0.1968"/>
    <n v="0.81970514000000005"/>
    <n v="0.5"/>
    <n v="15506"/>
    <x v="5"/>
    <n v="0.39002456569999999"/>
    <x v="37"/>
    <m/>
    <m/>
    <n v="0.27999999999999903"/>
    <n v="2.7999999999999901"/>
    <n v="2.7999999999999901"/>
  </r>
  <r>
    <x v="1"/>
    <s v="andy@socialholicnetwork.com"/>
    <s v="ViralSmash.org"/>
    <s v="aacc45edcb74ec247031f9786ba48a6d"/>
    <s v="Funnygov.com BTF 300x250"/>
    <x v="9"/>
    <n v="0"/>
    <n v="0.72040000000000004"/>
    <n v="0.29959999999999998"/>
    <n v="8"/>
    <n v="2"/>
    <n v="0.41589999999999999"/>
    <n v="0.86227944999999995"/>
    <n v="0.5"/>
    <n v="15506"/>
    <x v="3"/>
    <n v="0.42014157730000001"/>
    <x v="21"/>
    <m/>
    <m/>
    <n v="0.3"/>
    <n v="2.4"/>
    <n v="2.4"/>
  </r>
  <r>
    <x v="0"/>
    <s v="info@sohowomen.com"/>
    <s v="Sohowomen.com"/>
    <s v="## total ##"/>
    <m/>
    <x v="72"/>
    <n v="0"/>
    <n v="4844.4450999999999"/>
    <n v="554.99789999999996"/>
    <n v="15345"/>
    <n v="4111"/>
    <n v="0.11459999999999999"/>
    <n v="0.92163938999999995"/>
    <n v="0.62707900000000005"/>
    <n v="15345"/>
    <x v="0"/>
    <n v="0.31960481540000002"/>
    <x v="784"/>
    <m/>
    <m/>
    <s v=""/>
    <s v=""/>
    <n v="4153.3976233592675"/>
  </r>
  <r>
    <x v="1"/>
    <s v="info@sohowomen.com"/>
    <s v="Sohowomen.com"/>
    <s v="de655c4d2d7df0ce139f9d885748751d"/>
    <s v="Lazygarden.com 300x250"/>
    <x v="14"/>
    <n v="0"/>
    <n v="297.60169999999999"/>
    <n v="23.43"/>
    <n v="1470"/>
    <n v="390"/>
    <n v="7.8700000000000006E-2"/>
    <n v="2.0919230500000001"/>
    <n v="1.5"/>
    <n v="15345"/>
    <x v="3"/>
    <n v="0.28295641780000003"/>
    <x v="37"/>
    <m/>
    <m/>
    <n v="0.27999999999999903"/>
    <n v="411.59999999999854"/>
    <n v="411.59999999999854"/>
  </r>
  <r>
    <x v="1"/>
    <s v="info@sohowomen.com"/>
    <s v="Sohowomen.com"/>
    <s v="615375ce93628c8f2eba13b282a56d15"/>
    <s v="Journeytravels.com Tier 2 300x250"/>
    <x v="12"/>
    <n v="0"/>
    <n v="274.09030000000001"/>
    <n v="126.1468"/>
    <n v="1267"/>
    <n v="310"/>
    <n v="0.4602"/>
    <n v="0.334924"/>
    <n v="0.25"/>
    <n v="15345"/>
    <x v="5"/>
    <n v="0.25356199600000001"/>
    <x v="785"/>
    <m/>
    <m/>
    <n v="0.25356199604324098"/>
    <n v="321.26304898678632"/>
    <n v="321.26304898678632"/>
  </r>
  <r>
    <x v="1"/>
    <s v="info@sohowomen.com"/>
    <s v="Sohowomen.com"/>
    <s v="f0728df6f5f66b2b8d7dfa7781c3aad1"/>
    <s v="Justtraveltalk.com 300x250"/>
    <x v="25"/>
    <n v="0"/>
    <n v="353.0487"/>
    <n v="18.680199999999999"/>
    <n v="1216"/>
    <n v="328"/>
    <n v="5.2900000000000003E-2"/>
    <n v="2.1698481599999999"/>
    <n v="1.5"/>
    <n v="15345"/>
    <x v="3"/>
    <n v="0.30870738860000002"/>
    <x v="111"/>
    <m/>
    <m/>
    <n v="0.27"/>
    <n v="328.32000000000005"/>
    <n v="328.32000000000005"/>
  </r>
  <r>
    <x v="1"/>
    <s v="info@sohowomen.com"/>
    <s v="Sohowomen.com"/>
    <s v="36b45ed0ddd58909e6ae0424e3871bc4"/>
    <s v="Lazygarden.com #2 300x250"/>
    <x v="1"/>
    <n v="0"/>
    <n v="195.80439999999999"/>
    <n v="63.1554"/>
    <n v="1059"/>
    <n v="265"/>
    <n v="0.32250000000000001"/>
    <n v="0.55885569999999996"/>
    <n v="0.35"/>
    <n v="15345"/>
    <x v="3"/>
    <n v="0.37372026780000001"/>
    <x v="2"/>
    <m/>
    <m/>
    <n v="0.25"/>
    <n v="264.75"/>
    <n v="264.75"/>
  </r>
  <r>
    <x v="1"/>
    <s v="info@sohowomen.com"/>
    <s v="Sohowomen.com"/>
    <s v="90b876563a68ab7ce4f4ed06445727af"/>
    <s v="Beyondmealprepping.com 300x250"/>
    <x v="1"/>
    <n v="0"/>
    <n v="360.94580000000002"/>
    <n v="16.020900000000001"/>
    <n v="1011"/>
    <n v="253"/>
    <n v="4.4400000000000002E-2"/>
    <n v="2.1045101900000001"/>
    <n v="1.5"/>
    <n v="15345"/>
    <x v="3"/>
    <n v="0.28724507700000002"/>
    <x v="23"/>
    <m/>
    <m/>
    <n v="0.249999999999999"/>
    <n v="252.74999999999898"/>
    <n v="252.74999999999898"/>
  </r>
  <r>
    <x v="1"/>
    <s v="info@sohowomen.com"/>
    <s v="Sohowomen.com"/>
    <s v="9199c4296cb20ecbf13d1a9dbe6e6b53"/>
    <s v="Freshfoodforest.com 300x250"/>
    <x v="9"/>
    <n v="0"/>
    <n v="392.26710000000003"/>
    <n v="15.132"/>
    <n v="902"/>
    <n v="220"/>
    <n v="3.8600000000000002E-2"/>
    <n v="1.9871318099999999"/>
    <n v="1.5"/>
    <n v="15345"/>
    <x v="3"/>
    <n v="0.2451431801"/>
    <x v="786"/>
    <m/>
    <m/>
    <n v="0.24514318007059399"/>
    <n v="221.11914842367577"/>
    <n v="221.11914842367577"/>
  </r>
  <r>
    <x v="1"/>
    <s v="info@sohowomen.com"/>
    <s v="Sohowomen.com"/>
    <s v="6981c6d0a55e8301878eacbed859ccb4"/>
    <s v="Lazygarden.com 728x90"/>
    <x v="1"/>
    <n v="0"/>
    <n v="196.065"/>
    <n v="15.931900000000001"/>
    <n v="890"/>
    <n v="173"/>
    <n v="8.1299999999999997E-2"/>
    <n v="1.8622209700000001"/>
    <n v="1.5"/>
    <n v="15345"/>
    <x v="3"/>
    <n v="0.19451019689999999"/>
    <x v="787"/>
    <m/>
    <m/>
    <n v="0.19451019686885701"/>
    <n v="173.11407521328275"/>
    <n v="173.11407521328275"/>
  </r>
  <r>
    <x v="1"/>
    <s v="info@sohowomen.com"/>
    <s v="Sohowomen.com"/>
    <s v="2041f33db6a30721dd86fe8ec4e99915"/>
    <s v="Justtraveltalk.com Tier 2 300x250"/>
    <x v="12"/>
    <n v="0"/>
    <n v="256.24040000000002"/>
    <n v="46.2089"/>
    <n v="878"/>
    <n v="307"/>
    <n v="0.18029999999999999"/>
    <n v="0.63364067999999996"/>
    <n v="0.35"/>
    <n v="15345"/>
    <x v="3"/>
    <n v="0.44763647849999999"/>
    <x v="68"/>
    <m/>
    <m/>
    <n v="0.35"/>
    <n v="307.29999999999995"/>
    <n v="307.29999999999995"/>
  </r>
  <r>
    <x v="1"/>
    <s v="info@sohowomen.com"/>
    <s v="Sohowomen.com"/>
    <s v="2a92d4a6ae39efe8eb9311470fb08ede"/>
    <s v="Beyondmealprepping.com Tier 2 300x250"/>
    <x v="12"/>
    <n v="0"/>
    <n v="281.70760000000001"/>
    <n v="32.875999999999998"/>
    <n v="814"/>
    <n v="285"/>
    <n v="0.1167"/>
    <n v="0.82486572999999996"/>
    <n v="0.5"/>
    <n v="15345"/>
    <x v="3"/>
    <n v="0.39384074000000002"/>
    <x v="68"/>
    <m/>
    <m/>
    <n v="0.35"/>
    <n v="284.89999999999998"/>
    <n v="284.89999999999998"/>
  </r>
  <r>
    <x v="1"/>
    <s v="info@sohowomen.com"/>
    <s v="Sohowomen.com"/>
    <s v="28e5ac5eebc6789b28525c0d21bed845"/>
    <s v="Journeytravels.com 300x250"/>
    <x v="1"/>
    <n v="0"/>
    <n v="332.7278"/>
    <n v="18.091100000000001"/>
    <n v="781"/>
    <n v="195"/>
    <n v="5.4399999999999997E-2"/>
    <n v="1.43963581"/>
    <n v="1"/>
    <n v="15345"/>
    <x v="5"/>
    <n v="0.30537988049999998"/>
    <x v="2"/>
    <m/>
    <m/>
    <n v="0.25"/>
    <n v="195.25"/>
    <n v="195.25"/>
  </r>
  <r>
    <x v="1"/>
    <s v="info@sohowomen.com"/>
    <s v="Sohowomen.com"/>
    <s v="b9997e83037587c824d560fca0293b26"/>
    <s v="Freshfoodforest.com Tier 2 300x250"/>
    <x v="12"/>
    <n v="0"/>
    <n v="307.43990000000002"/>
    <n v="21.691400000000002"/>
    <n v="717"/>
    <n v="251"/>
    <n v="7.0599999999999996E-2"/>
    <n v="1.10117723"/>
    <n v="0.5"/>
    <n v="15345"/>
    <x v="3"/>
    <n v="0.54594048240000004"/>
    <x v="69"/>
    <m/>
    <m/>
    <n v="0.34999999999999898"/>
    <n v="250.94999999999928"/>
    <n v="250.94999999999928"/>
  </r>
  <r>
    <x v="1"/>
    <s v="info@sohowomen.com"/>
    <s v="Sohowomen.com"/>
    <s v="7e7071d65fef2638920be165bb5fc295"/>
    <s v="Lazygarden.com #2 728x90"/>
    <x v="1"/>
    <n v="0"/>
    <n v="136.285"/>
    <n v="35.874499999999998"/>
    <n v="572"/>
    <n v="143"/>
    <n v="0.26319999999999999"/>
    <n v="0.53134917000000004"/>
    <n v="0.35"/>
    <n v="15345"/>
    <x v="3"/>
    <n v="0.3412994292"/>
    <x v="2"/>
    <m/>
    <m/>
    <n v="0.25"/>
    <n v="143"/>
    <n v="143"/>
  </r>
  <r>
    <x v="1"/>
    <s v="info@sohowomen.com"/>
    <s v="Sohowomen.com"/>
    <s v="1dbfa220054810eab1a15b13a59d4e35"/>
    <s v="Beyondmealprepping.com 728x90"/>
    <x v="1"/>
    <n v="0"/>
    <n v="181.19130000000001"/>
    <n v="8.5707000000000004"/>
    <n v="530"/>
    <n v="133"/>
    <n v="4.7300000000000002E-2"/>
    <n v="2.0625852199999999"/>
    <n v="1.5"/>
    <n v="15345"/>
    <x v="3"/>
    <n v="0.27275731990000002"/>
    <x v="23"/>
    <m/>
    <m/>
    <n v="0.249999999999999"/>
    <n v="132.49999999999946"/>
    <n v="132.49999999999946"/>
  </r>
  <r>
    <x v="1"/>
    <s v="info@sohowomen.com"/>
    <s v="Sohowomen.com"/>
    <s v="59126370417df110fdde39810aea3921"/>
    <s v="Beyondmealprepping.com Tier 2 728x90"/>
    <x v="1"/>
    <n v="0"/>
    <n v="145.69110000000001"/>
    <n v="19.6203"/>
    <n v="469"/>
    <n v="117"/>
    <n v="0.13469999999999999"/>
    <n v="0.79716911000000001"/>
    <n v="0.5"/>
    <n v="15345"/>
    <x v="3"/>
    <n v="0.37278051379999999"/>
    <x v="2"/>
    <m/>
    <m/>
    <n v="0.25"/>
    <n v="117.25"/>
    <n v="117.25"/>
  </r>
  <r>
    <x v="1"/>
    <s v="info@sohowomen.com"/>
    <s v="Sohowomen.com"/>
    <s v="2b3ba58b62be6b4377713e265aad963a"/>
    <s v="Freshfoodforest.com 728x90"/>
    <x v="9"/>
    <n v="0"/>
    <n v="181.5016"/>
    <n v="8.0553000000000008"/>
    <n v="458"/>
    <n v="95"/>
    <n v="4.4400000000000002E-2"/>
    <n v="1.8951380600000001"/>
    <n v="1.5"/>
    <n v="15345"/>
    <x v="3"/>
    <n v="0.20850093789999999"/>
    <x v="788"/>
    <m/>
    <m/>
    <n v="0.20850093789932"/>
    <n v="95.493429557888561"/>
    <n v="95.493429557888561"/>
  </r>
  <r>
    <x v="1"/>
    <s v="info@sohowomen.com"/>
    <s v="Sohowomen.com"/>
    <s v="e6d2b437026673caa398975fd2b9f83a"/>
    <s v="Justtraveltalk.com 728x90"/>
    <x v="1"/>
    <n v="0"/>
    <n v="122.7775"/>
    <n v="5.9996"/>
    <n v="361"/>
    <n v="89"/>
    <n v="4.8899999999999999E-2"/>
    <n v="2.0052241799999999"/>
    <n v="1.5"/>
    <n v="15345"/>
    <x v="3"/>
    <n v="0.25195396460000002"/>
    <x v="2"/>
    <m/>
    <m/>
    <n v="0.25"/>
    <n v="90.25"/>
    <n v="90.25"/>
  </r>
  <r>
    <x v="1"/>
    <s v="info@sohowomen.com"/>
    <s v="Sohowomen.com"/>
    <s v="0462681a18b29adc130ca2483e16f050"/>
    <s v="Freshfoodforest.com Tier 2 728x90"/>
    <x v="12"/>
    <n v="0"/>
    <n v="144.90479999999999"/>
    <n v="12.641400000000001"/>
    <n v="336"/>
    <n v="118"/>
    <n v="8.72E-2"/>
    <n v="0.88673232000000002"/>
    <n v="0.5"/>
    <n v="15345"/>
    <x v="3"/>
    <n v="0.43613197990000002"/>
    <x v="68"/>
    <m/>
    <m/>
    <n v="0.35"/>
    <n v="117.6"/>
    <n v="117.6"/>
  </r>
  <r>
    <x v="1"/>
    <s v="info@sohowomen.com"/>
    <s v="Sohowomen.com"/>
    <s v="25138459488fc9ad70f7dba7214e2255"/>
    <s v="Justtraveltalk.com Tier 2 728x90"/>
    <x v="12"/>
    <n v="0"/>
    <n v="89.155000000000001"/>
    <n v="15.5684"/>
    <n v="283"/>
    <n v="99"/>
    <n v="0.17460000000000001"/>
    <n v="0.60555431000000004"/>
    <n v="0.35"/>
    <n v="15345"/>
    <x v="3"/>
    <n v="0.42201715649999999"/>
    <x v="68"/>
    <m/>
    <m/>
    <n v="0.35"/>
    <n v="99.05"/>
    <n v="99.05"/>
  </r>
  <r>
    <x v="1"/>
    <s v="info@sohowomen.com"/>
    <s v="Sohowomen.com"/>
    <s v="7c99685e97ad74d70110993b51d47112"/>
    <s v="Lazygarden.com 160x600"/>
    <x v="1"/>
    <n v="0"/>
    <n v="78.520300000000006"/>
    <n v="4.0881999999999996"/>
    <n v="227"/>
    <n v="43"/>
    <n v="5.21E-2"/>
    <n v="1.8505879300000001"/>
    <n v="1.5"/>
    <n v="15345"/>
    <x v="3"/>
    <n v="0.18944678170000001"/>
    <x v="789"/>
    <m/>
    <m/>
    <n v="0.18944678167343901"/>
    <n v="43.004419439870652"/>
    <n v="43.004419439870652"/>
  </r>
  <r>
    <x v="1"/>
    <s v="info@sohowomen.com"/>
    <s v="Sohowomen.com"/>
    <s v="06e2fa055e11424124b0495758c3de8c"/>
    <s v="Lazygarden.com #2 160x600"/>
    <x v="12"/>
    <n v="0"/>
    <n v="58.736600000000003"/>
    <n v="13.3188"/>
    <n v="220"/>
    <n v="72"/>
    <n v="0.2268"/>
    <n v="0.55039391000000004"/>
    <n v="0.35"/>
    <n v="15345"/>
    <x v="3"/>
    <n v="0.36409180330000002"/>
    <x v="68"/>
    <m/>
    <m/>
    <n v="0.35"/>
    <n v="77"/>
    <n v="77"/>
  </r>
  <r>
    <x v="1"/>
    <s v="info@sohowomen.com"/>
    <s v="Sohowomen.com"/>
    <s v="7c4d6e9b4233acc12bad81ad09ac8bf2"/>
    <s v="Justtraveltalk.com 160x600"/>
    <x v="1"/>
    <n v="0"/>
    <n v="80.768100000000004"/>
    <n v="2.7621000000000002"/>
    <n v="166"/>
    <n v="39"/>
    <n v="3.4200000000000001E-2"/>
    <n v="2.0070131899999999"/>
    <n v="1.5"/>
    <n v="15345"/>
    <x v="3"/>
    <n v="0.25262075579999999"/>
    <x v="23"/>
    <m/>
    <m/>
    <n v="0.249999999999999"/>
    <n v="41.499999999999837"/>
    <n v="41.499999999999837"/>
  </r>
  <r>
    <x v="1"/>
    <s v="info@sohowomen.com"/>
    <s v="Sohowomen.com"/>
    <s v="ed85f398c30f99c02579f81818da5a58"/>
    <s v="Justtraveltalk.com Tier 2 160x600"/>
    <x v="1"/>
    <n v="0"/>
    <n v="64.604399999999998"/>
    <n v="8.1636000000000006"/>
    <n v="155"/>
    <n v="39"/>
    <n v="0.12640000000000001"/>
    <n v="0.63273573999999999"/>
    <n v="0.35"/>
    <n v="15345"/>
    <x v="3"/>
    <n v="0.44684647929999999"/>
    <x v="2"/>
    <m/>
    <m/>
    <n v="0.25"/>
    <n v="38.75"/>
    <n v="38.75"/>
  </r>
  <r>
    <x v="1"/>
    <s v="info@sohowomen.com"/>
    <s v="Sohowomen.com"/>
    <s v="9b6f48448c91c549479574a47505d257"/>
    <s v="Freshfoodforest.com Tier 2 160x600"/>
    <x v="12"/>
    <n v="0"/>
    <n v="67.034099999999995"/>
    <n v="4.4760999999999997"/>
    <n v="113"/>
    <n v="40"/>
    <n v="6.6799999999999998E-2"/>
    <n v="0.84186320999999997"/>
    <n v="0.5"/>
    <n v="15345"/>
    <x v="3"/>
    <n v="0.4060792855"/>
    <x v="68"/>
    <m/>
    <m/>
    <n v="0.35"/>
    <n v="39.549999999999997"/>
    <n v="39.549999999999997"/>
  </r>
  <r>
    <x v="1"/>
    <s v="info@sohowomen.com"/>
    <s v="Sohowomen.com"/>
    <s v="2d468a32ba4e9b658fdf93210b67dcfa"/>
    <s v="Beyondmealprepping.com Tier 2 160x600"/>
    <x v="1"/>
    <n v="0"/>
    <n v="50.282400000000003"/>
    <n v="4.7214"/>
    <n v="112"/>
    <n v="28"/>
    <n v="9.3899999999999997E-2"/>
    <n v="0.79135854999999999"/>
    <n v="0.5"/>
    <n v="15345"/>
    <x v="3"/>
    <n v="0.3681751445"/>
    <x v="2"/>
    <m/>
    <m/>
    <n v="0.25"/>
    <n v="28"/>
    <n v="28"/>
  </r>
  <r>
    <x v="1"/>
    <s v="info@sohowomen.com"/>
    <s v="Sohowomen.com"/>
    <s v="144674301c070f88c64cb81f04eaede4"/>
    <s v="Beyondmealprepping.com 160x600"/>
    <x v="9"/>
    <n v="0"/>
    <n v="58.611600000000003"/>
    <n v="1.6254"/>
    <n v="104"/>
    <n v="30"/>
    <n v="2.7699999999999999E-2"/>
    <n v="2.1250362599999999"/>
    <n v="1.5"/>
    <n v="15345"/>
    <x v="3"/>
    <n v="0.29412969030000002"/>
    <x v="790"/>
    <m/>
    <m/>
    <n v="0.29412969029184"/>
    <n v="30.58948779035136"/>
    <n v="30.58948779035136"/>
  </r>
  <r>
    <x v="1"/>
    <s v="info@sohowomen.com"/>
    <s v="Sohowomen.com"/>
    <s v="cf1ef03102952793a7f1eb781383041a"/>
    <s v="Freshfoodforest.com 160x600"/>
    <x v="1"/>
    <n v="0"/>
    <n v="77.320800000000006"/>
    <n v="1.8021"/>
    <n v="102"/>
    <n v="21"/>
    <n v="2.3300000000000001E-2"/>
    <n v="1.8933373"/>
    <n v="1.5"/>
    <n v="15345"/>
    <x v="3"/>
    <n v="0.2077481374"/>
    <x v="791"/>
    <m/>
    <m/>
    <n v="0.207748137386458"/>
    <n v="21.190310013418717"/>
    <n v="21.190310013418717"/>
  </r>
  <r>
    <x v="1"/>
    <s v="info@sohowomen.com"/>
    <s v="Sohowomen.com"/>
    <s v="5de1a94b76eb7c31e9ad56baf8e53331"/>
    <s v="Journeytravels.com Tier 2 728x90"/>
    <x v="16"/>
    <n v="0"/>
    <n v="15.509399999999999"/>
    <n v="6.4302000000000001"/>
    <n v="60"/>
    <n v="11"/>
    <n v="0.41460000000000002"/>
    <n v="0.31012740999999999"/>
    <n v="0.25"/>
    <n v="15345"/>
    <x v="5"/>
    <n v="0.19387970739999999"/>
    <x v="792"/>
    <m/>
    <m/>
    <n v="0.19387970743518601"/>
    <n v="11.632782446111161"/>
    <n v="11.632782446111161"/>
  </r>
  <r>
    <x v="1"/>
    <s v="info@sohowomen.com"/>
    <s v="Sohowomen.com"/>
    <s v="9268a093b0c605cd0761b6c5bccd7f97"/>
    <s v="Journeytravels.com 728x90"/>
    <x v="16"/>
    <n v="0"/>
    <n v="18.491099999999999"/>
    <n v="0.81159999999999999"/>
    <n v="31"/>
    <n v="6"/>
    <n v="4.3900000000000002E-2"/>
    <n v="1.26818622"/>
    <n v="1"/>
    <n v="15345"/>
    <x v="1"/>
    <n v="0.21147226999999999"/>
    <x v="793"/>
    <m/>
    <m/>
    <n v="0.21147227002720201"/>
    <n v="6.5556403708432622"/>
    <n v="6.5556403708432622"/>
  </r>
  <r>
    <x v="1"/>
    <s v="info@sohowomen.com"/>
    <s v="Sohowomen.com"/>
    <s v="d5cff8407d0c041ce55ce224fc06e95e"/>
    <s v="Journeytravels.com Tier 2 160x600"/>
    <x v="12"/>
    <n v="0"/>
    <n v="11.965199999999999"/>
    <n v="2.7806000000000002"/>
    <n v="27"/>
    <n v="6"/>
    <n v="0.2324"/>
    <n v="0.32277222999999999"/>
    <n v="0.25"/>
    <n v="15345"/>
    <x v="3"/>
    <n v="0.22546000059999999"/>
    <x v="794"/>
    <m/>
    <m/>
    <n v="0.22546000063667901"/>
    <n v="6.0874200171903334"/>
    <n v="6.0874200171903334"/>
  </r>
  <r>
    <x v="1"/>
    <s v="info@sohowomen.com"/>
    <s v="Sohowomen.com"/>
    <s v="8887589ed180d99bf2370109cd18f0b5"/>
    <s v="Journeytravels.com 160x600"/>
    <x v="1"/>
    <n v="0"/>
    <n v="13.155799999999999"/>
    <n v="0.32279999999999998"/>
    <n v="13"/>
    <n v="3"/>
    <n v="2.4500000000000001E-2"/>
    <n v="1.3102013699999999"/>
    <n v="1"/>
    <n v="15345"/>
    <x v="3"/>
    <n v="0.23675854609999999"/>
    <x v="795"/>
    <m/>
    <m/>
    <n v="0.23675854614241301"/>
    <n v="3.0778610998513694"/>
    <n v="3.0778610998513694"/>
  </r>
  <r>
    <x v="0"/>
    <s v="ian@vmis.nl"/>
    <s v="Justfashiontips.com"/>
    <s v="## total ##"/>
    <m/>
    <x v="73"/>
    <n v="0.96341522000000002"/>
    <n v="4547.7430000000004"/>
    <n v="995.83010000000002"/>
    <n v="13720"/>
    <n v="3781"/>
    <n v="0.219"/>
    <n v="0.45924882"/>
    <n v="0.215977"/>
    <n v="13720"/>
    <x v="0"/>
    <n v="0.52971681370000001"/>
    <x v="796"/>
    <m/>
    <m/>
    <s v=""/>
    <s v=""/>
    <n v="3770.4455124917845"/>
  </r>
  <r>
    <x v="1"/>
    <s v="ian@vmis.nl"/>
    <s v="Justfashiontips.com"/>
    <s v="bdc6895e56386800410c594e2718c1d5"/>
    <s v="TFT - WEU BTF 300x250"/>
    <x v="1"/>
    <n v="1"/>
    <n v="346.41370000000001"/>
    <n v="64.985500000000002"/>
    <n v="1653"/>
    <n v="413"/>
    <n v="0.18759999999999999"/>
    <n v="0.84812019000000005"/>
    <n v="0.17"/>
    <n v="13720"/>
    <x v="3"/>
    <n v="0.79955671019999996"/>
    <x v="2"/>
    <s v="Y"/>
    <m/>
    <n v="0.25"/>
    <n v="413.25"/>
    <n v="413.25"/>
  </r>
  <r>
    <x v="1"/>
    <s v="ian@vmis.nl"/>
    <s v="Justfashiontips.com"/>
    <s v="280f5e57a6cc40e4c6293101062b27ca"/>
    <s v="TFT - WEU MTF 300x250"/>
    <x v="1"/>
    <n v="1"/>
    <n v="350.89620000000002"/>
    <n v="97.758300000000006"/>
    <n v="1556"/>
    <n v="389"/>
    <n v="0.27860000000000001"/>
    <n v="0.53057467999999997"/>
    <n v="0.4"/>
    <n v="13720"/>
    <x v="3"/>
    <n v="0.24610047739999999"/>
    <x v="797"/>
    <s v=""/>
    <m/>
    <n v="0.24610047744759"/>
    <n v="382.93234290845004"/>
    <n v="382.93234290845004"/>
  </r>
  <r>
    <x v="1"/>
    <s v="ian@vmis.nl"/>
    <s v="Justfashiontips.com"/>
    <s v="d8833a144c1a4dcea63f8237bd6cb228"/>
    <s v="TFT - WEU ATF 300x250"/>
    <x v="1"/>
    <n v="1"/>
    <n v="355.03030000000001"/>
    <n v="82.884100000000004"/>
    <n v="1523"/>
    <n v="381"/>
    <n v="0.23350000000000001"/>
    <n v="0.61245198999999995"/>
    <n v="0.5"/>
    <n v="13720"/>
    <x v="3"/>
    <n v="0.18360947450000001"/>
    <x v="798"/>
    <s v=""/>
    <m/>
    <n v="0.183609474482858"/>
    <n v="279.63722963739275"/>
    <n v="279.63722963739275"/>
  </r>
  <r>
    <x v="1"/>
    <s v="ian@vmis.nl"/>
    <s v="Justfashiontips.com"/>
    <s v="8b559d42b63c708ede89ef7ebfc0dcb9"/>
    <s v="TFT - WEU BTF 728x90"/>
    <x v="1"/>
    <n v="1"/>
    <n v="304.57889999999998"/>
    <n v="59.027299999999997"/>
    <n v="1408"/>
    <n v="352"/>
    <n v="0.1938"/>
    <n v="0.79491566999999996"/>
    <n v="0.14000000000000001"/>
    <n v="13720"/>
    <x v="3"/>
    <n v="0.82388068879999998"/>
    <x v="2"/>
    <s v="Y"/>
    <m/>
    <n v="0.25"/>
    <n v="352"/>
    <n v="352"/>
  </r>
  <r>
    <x v="1"/>
    <s v="ian@vmis.nl"/>
    <s v="Justfashiontips.com"/>
    <s v="88abae8e591718af84e8df1f3c541008"/>
    <s v="JFS - 300x250 WEU ATF"/>
    <x v="12"/>
    <n v="1"/>
    <n v="278.60520000000002"/>
    <n v="63.761800000000001"/>
    <n v="756"/>
    <n v="195"/>
    <n v="0.22889999999999999"/>
    <n v="0.39526093000000001"/>
    <n v="0.27"/>
    <n v="13720"/>
    <x v="5"/>
    <n v="0.31690693910000001"/>
    <x v="799"/>
    <s v=""/>
    <m/>
    <n v="0.31690693909571399"/>
    <n v="239.58164595635978"/>
    <n v="239.58164595635978"/>
  </r>
  <r>
    <x v="1"/>
    <s v="ian@vmis.nl"/>
    <s v="Justfashiontips.com"/>
    <s v="82ed0406237cec3a76ecb43e4f461fc9"/>
    <s v="JFS - 300x250 WEU MTF"/>
    <x v="12"/>
    <n v="1"/>
    <n v="276.0711"/>
    <n v="71.905299999999997"/>
    <n v="744"/>
    <n v="203"/>
    <n v="0.26050000000000001"/>
    <n v="0.34469668999999997"/>
    <n v="0.24"/>
    <n v="13720"/>
    <x v="5"/>
    <n v="0.3037357074"/>
    <x v="800"/>
    <s v=""/>
    <m/>
    <n v="0.30373570737746503"/>
    <n v="225.97936628883397"/>
    <n v="225.97936628883397"/>
  </r>
  <r>
    <x v="1"/>
    <s v="ian@vmis.nl"/>
    <s v="Justfashiontips.com"/>
    <s v="54c09a1edc1d11928001ae936174d7d9"/>
    <s v="TFT - USA ATF 300x250"/>
    <x v="1"/>
    <n v="1"/>
    <n v="48.909700000000001"/>
    <n v="22.503"/>
    <n v="663"/>
    <n v="166"/>
    <n v="0.46010000000000001"/>
    <n v="0.98259406999999999"/>
    <n v="0.35"/>
    <n v="13720"/>
    <x v="3"/>
    <n v="0.64380000670000004"/>
    <x v="2"/>
    <s v="Y"/>
    <m/>
    <n v="0.25"/>
    <n v="165.75"/>
    <n v="165.75"/>
  </r>
  <r>
    <x v="1"/>
    <s v="ian@vmis.nl"/>
    <s v="Justfashiontips.com"/>
    <s v="f4822071920ecb3fe187fd6dd69c545c"/>
    <s v="JFS - 300x250 WEU BTF"/>
    <x v="2"/>
    <n v="1"/>
    <n v="271.90660000000003"/>
    <n v="71.713499999999996"/>
    <n v="656"/>
    <n v="254"/>
    <n v="0.26369999999999999"/>
    <n v="0.30510773000000002"/>
    <n v="0.1"/>
    <n v="13720"/>
    <x v="5"/>
    <n v="0.67224690919999996"/>
    <x v="72"/>
    <s v="Y"/>
    <m/>
    <n v="0.4"/>
    <n v="262.40000000000003"/>
    <n v="262.40000000000003"/>
  </r>
  <r>
    <x v="1"/>
    <s v="ian@vmis.nl"/>
    <s v="Justfashiontips.com"/>
    <s v="12a98b4e5cf99ca4352a253fd7edd29d"/>
    <s v="TFT - USA MTF 300x250"/>
    <x v="1"/>
    <n v="1"/>
    <n v="47.573599999999999"/>
    <n v="24.093599999999999"/>
    <n v="582"/>
    <n v="145"/>
    <n v="0.50649999999999995"/>
    <n v="0.80485841999999996"/>
    <n v="0.26"/>
    <n v="13720"/>
    <x v="3"/>
    <n v="0.67696182069999999"/>
    <x v="2"/>
    <s v="Y"/>
    <m/>
    <n v="0.25"/>
    <n v="145.5"/>
    <n v="145.5"/>
  </r>
  <r>
    <x v="1"/>
    <s v="ian@vmis.nl"/>
    <s v="Justfashiontips.com"/>
    <s v="276f8a4cb71e1d5380929a22060b49e7"/>
    <s v="TFT - USA BTF 300x250"/>
    <x v="1"/>
    <n v="1"/>
    <n v="46.336799999999997"/>
    <n v="24.243300000000001"/>
    <n v="535"/>
    <n v="134"/>
    <n v="0.5232"/>
    <n v="0.73595162999999997"/>
    <n v="0.19"/>
    <n v="13720"/>
    <x v="3"/>
    <n v="0.74183086030000001"/>
    <x v="2"/>
    <s v="Y"/>
    <m/>
    <n v="0.25"/>
    <n v="133.75"/>
    <n v="133.75"/>
  </r>
  <r>
    <x v="1"/>
    <s v="ian@vmis.nl"/>
    <s v="Justfashiontips.com"/>
    <s v="1a4554cf3fb611d5acd9c0c3a884626b"/>
    <s v="TFT - ATF-ALL FALLBACK 300x250"/>
    <x v="1"/>
    <n v="1"/>
    <n v="276.22969999999998"/>
    <n v="53.962800000000001"/>
    <n v="484"/>
    <n v="121"/>
    <n v="0.19539999999999999"/>
    <n v="0.29871008999999998"/>
    <n v="0.1"/>
    <n v="13720"/>
    <x v="3"/>
    <n v="0.6652272441"/>
    <x v="2"/>
    <s v="Y"/>
    <m/>
    <n v="0.25"/>
    <n v="121"/>
    <n v="121"/>
  </r>
  <r>
    <x v="1"/>
    <s v="ian@vmis.nl"/>
    <s v="Justfashiontips.com"/>
    <s v="cfbbf3b13260f1f70599812a8694a82b"/>
    <s v="JFS - 300x250 USA ATF"/>
    <x v="2"/>
    <n v="1"/>
    <n v="83.889200000000002"/>
    <n v="20.364599999999999"/>
    <n v="482"/>
    <n v="182"/>
    <n v="0.24279999999999999"/>
    <n v="0.78833478000000001"/>
    <n v="0.47"/>
    <n v="13720"/>
    <x v="5"/>
    <n v="0.40380659320000001"/>
    <x v="3"/>
    <s v=""/>
    <m/>
    <n v="0.39999999999999902"/>
    <n v="192.79999999999953"/>
    <n v="192.79999999999953"/>
  </r>
  <r>
    <x v="1"/>
    <s v="ian@vmis.nl"/>
    <s v="Justfashiontips.com"/>
    <s v="ad75964b42be837c9f95ba9918622275"/>
    <s v="JFS - 300x250 USA MTF"/>
    <x v="12"/>
    <n v="1"/>
    <n v="82.082800000000006"/>
    <n v="21.917400000000001"/>
    <n v="462"/>
    <n v="162"/>
    <n v="0.26700000000000002"/>
    <n v="0.70307779000000004"/>
    <n v="0.35"/>
    <n v="13720"/>
    <x v="5"/>
    <n v="0.50218879439999997"/>
    <x v="68"/>
    <s v="Y"/>
    <m/>
    <n v="0.35"/>
    <n v="161.69999999999999"/>
    <n v="161.69999999999999"/>
  </r>
  <r>
    <x v="1"/>
    <s v="ian@vmis.nl"/>
    <s v="Justfashiontips.com"/>
    <s v="29d7b6a40ec7e4d7d71453268a5f0fae"/>
    <s v="JFS - 300x250 USA BTF"/>
    <x v="2"/>
    <n v="1"/>
    <n v="79.828000000000003"/>
    <n v="35.328400000000002"/>
    <n v="439"/>
    <n v="172"/>
    <n v="0.44259999999999999"/>
    <n v="0.41456742000000002"/>
    <n v="0.22"/>
    <n v="13720"/>
    <x v="5"/>
    <n v="0.46932635859999999"/>
    <x v="72"/>
    <s v="Y"/>
    <m/>
    <n v="0.4"/>
    <n v="175.60000000000002"/>
    <n v="175.60000000000002"/>
  </r>
  <r>
    <x v="1"/>
    <s v="ian@vmis.nl"/>
    <s v="Justfashiontips.com"/>
    <s v="cfeb44f589ee5d97b76d602769cd211e"/>
    <s v="TFT - USA BTF 728x90"/>
    <x v="1"/>
    <n v="0"/>
    <n v="33.673900000000003"/>
    <n v="15.164899999999999"/>
    <n v="338"/>
    <n v="85"/>
    <n v="0.45029999999999998"/>
    <n v="0.74358572999999994"/>
    <n v="0.16"/>
    <n v="13720"/>
    <x v="3"/>
    <n v="0.78482642589999996"/>
    <x v="2"/>
    <m/>
    <m/>
    <n v="0.25"/>
    <n v="84.5"/>
    <n v="84.5"/>
  </r>
  <r>
    <x v="1"/>
    <s v="ian@vmis.nl"/>
    <s v="Justfashiontips.com"/>
    <s v="632924fb22870acc19b15fc96137d517"/>
    <s v="JFS - 300x250 ATF-ALL FALLBACK"/>
    <x v="2"/>
    <n v="1"/>
    <n v="329.9255"/>
    <n v="71.458600000000004"/>
    <n v="290"/>
    <n v="76"/>
    <n v="0.21659999999999999"/>
    <n v="0.13542272"/>
    <n v="0.1"/>
    <n v="13720"/>
    <x v="5"/>
    <n v="0.2615714838"/>
    <x v="801"/>
    <s v=""/>
    <m/>
    <n v="0.261571483824871"/>
    <n v="75.855730309212589"/>
    <n v="75.855730309212589"/>
  </r>
  <r>
    <x v="1"/>
    <s v="ian@vmis.nl"/>
    <s v="Justfashiontips.com"/>
    <s v="072762ce875885bdd9ce52a59d197c6d"/>
    <s v="JFS - 728x90 WEU BTF"/>
    <x v="2"/>
    <n v="1"/>
    <n v="202.71090000000001"/>
    <n v="79.095399999999998"/>
    <n v="259"/>
    <n v="104"/>
    <n v="0.39019999999999999"/>
    <n v="0.10924778"/>
    <n v="0.05"/>
    <n v="13720"/>
    <x v="5"/>
    <n v="0.54232479710000003"/>
    <x v="72"/>
    <s v="Y"/>
    <m/>
    <n v="0.4"/>
    <n v="103.60000000000001"/>
    <n v="103.60000000000001"/>
  </r>
  <r>
    <x v="1"/>
    <s v="ian@vmis.nl"/>
    <s v="Justfashiontips.com"/>
    <s v="51507d8e660b7b6f5408586f3cf40a72"/>
    <s v="JFS - 728x90 USA BTF"/>
    <x v="12"/>
    <n v="1"/>
    <n v="53.972799999999999"/>
    <n v="11.135"/>
    <n v="227"/>
    <n v="74"/>
    <n v="0.20630000000000001"/>
    <n v="0.67869009999999996"/>
    <n v="0.4"/>
    <n v="13720"/>
    <x v="5"/>
    <n v="0.41062938910000002"/>
    <x v="68"/>
    <s v="Y"/>
    <m/>
    <n v="0.35"/>
    <n v="79.449999999999989"/>
    <n v="79.449999999999989"/>
  </r>
  <r>
    <x v="1"/>
    <s v="ian@vmis.nl"/>
    <s v="Justfashiontips.com"/>
    <s v="7973050f1fcae4317d4e63d6918ef0d8"/>
    <s v="TFT - EEU ATF 300x250"/>
    <x v="1"/>
    <n v="1"/>
    <n v="81.059899999999999"/>
    <n v="9.9114000000000004"/>
    <n v="100"/>
    <n v="25"/>
    <n v="0.12230000000000001"/>
    <n v="0.33551312"/>
    <n v="0.1"/>
    <n v="13720"/>
    <x v="3"/>
    <n v="0.70194905900000004"/>
    <x v="2"/>
    <s v="Y"/>
    <m/>
    <n v="0.25"/>
    <n v="25"/>
    <n v="25"/>
  </r>
  <r>
    <x v="1"/>
    <s v="ian@vmis.nl"/>
    <s v="Justfashiontips.com"/>
    <s v="41d33949c75accbc3657781e427b734d"/>
    <s v="TFT - EEU MTF 300x250"/>
    <x v="1"/>
    <n v="1"/>
    <n v="80.403099999999995"/>
    <n v="10.5289"/>
    <n v="87"/>
    <n v="22"/>
    <n v="0.13100000000000001"/>
    <n v="0.27506581000000002"/>
    <n v="0.08"/>
    <n v="13720"/>
    <x v="3"/>
    <n v="0.70916050490000004"/>
    <x v="2"/>
    <s v="Y"/>
    <m/>
    <n v="0.25"/>
    <n v="21.75"/>
    <n v="21.75"/>
  </r>
  <r>
    <x v="1"/>
    <s v="ian@vmis.nl"/>
    <s v="Justfashiontips.com"/>
    <s v="73deef5b069fb5ead8d13df8ce24aba4"/>
    <s v="TFT - EEU BTF 300x250"/>
    <x v="1"/>
    <n v="1"/>
    <n v="79.683599999999998"/>
    <n v="15.881600000000001"/>
    <n v="85"/>
    <n v="21"/>
    <n v="0.1993"/>
    <n v="0.17820485"/>
    <n v="0.03"/>
    <n v="13720"/>
    <x v="3"/>
    <n v="0.83165440940000002"/>
    <x v="2"/>
    <s v="Y"/>
    <m/>
    <n v="0.25"/>
    <n v="21.25"/>
    <n v="21.25"/>
  </r>
  <r>
    <x v="1"/>
    <s v="ian@vmis.nl"/>
    <s v="Justfashiontips.com"/>
    <s v="0a4642e55ba4cd9dfbda79a6cc4482ba"/>
    <s v="TFT - EEU BTF 728x90"/>
    <x v="1"/>
    <n v="1"/>
    <n v="70.260000000000005"/>
    <n v="10.337400000000001"/>
    <n v="58"/>
    <n v="14"/>
    <n v="0.14710000000000001"/>
    <n v="0.18610873"/>
    <n v="0.03"/>
    <n v="13720"/>
    <x v="3"/>
    <n v="0.8388039088"/>
    <x v="2"/>
    <s v="Y"/>
    <m/>
    <n v="0.25"/>
    <n v="14.5"/>
    <n v="14.5"/>
  </r>
  <r>
    <x v="1"/>
    <s v="ian@vmis.nl"/>
    <s v="Justfashiontips.com"/>
    <s v="0c592d049fdc4ca27eb939488c6e87c8"/>
    <s v="JFS - 300x250 EEU MTF"/>
    <x v="12"/>
    <n v="1"/>
    <n v="74.485399999999998"/>
    <n v="8.0635999999999992"/>
    <n v="41"/>
    <n v="4"/>
    <n v="0.10829999999999999"/>
    <n v="0.16993268"/>
    <n v="0.15"/>
    <n v="13720"/>
    <x v="5"/>
    <n v="0.11729749740000001"/>
    <x v="802"/>
    <s v=""/>
    <m/>
    <n v="0.11729749735452399"/>
    <n v="4.8091973915354842"/>
    <n v="4.8091973915354842"/>
  </r>
  <r>
    <x v="1"/>
    <s v="ian@vmis.nl"/>
    <s v="Justfashiontips.com"/>
    <s v="e7c4515c4b46e5f3a653a1fd771c922c"/>
    <s v="TFT - ROW ATF 300x250"/>
    <x v="1"/>
    <n v="0"/>
    <n v="23.695499999999999"/>
    <n v="3.1816"/>
    <n v="41"/>
    <n v="10"/>
    <n v="0.1343"/>
    <n v="0.43344184000000002"/>
    <n v="0.1"/>
    <n v="13720"/>
    <x v="3"/>
    <n v="0.76928854079999998"/>
    <x v="2"/>
    <m/>
    <m/>
    <n v="0.25"/>
    <n v="10.25"/>
    <n v="10.25"/>
  </r>
  <r>
    <x v="1"/>
    <s v="ian@vmis.nl"/>
    <s v="Justfashiontips.com"/>
    <s v="23f799b53139b41a4761404b492de362"/>
    <s v="TFT - ROW MTF 300x250"/>
    <x v="1"/>
    <n v="0"/>
    <n v="23.322900000000001"/>
    <n v="3.3574000000000002"/>
    <n v="36"/>
    <n v="9"/>
    <n v="0.14399999999999999"/>
    <n v="0.35708359000000001"/>
    <n v="0.08"/>
    <n v="13720"/>
    <x v="3"/>
    <n v="0.77596282169999997"/>
    <x v="23"/>
    <m/>
    <m/>
    <n v="0.249999999999999"/>
    <n v="8.9999999999999645"/>
    <n v="8.9999999999999645"/>
  </r>
  <r>
    <x v="1"/>
    <s v="ian@vmis.nl"/>
    <s v="Justfashiontips.com"/>
    <s v="74008dd1e5ca0ef9f8b3396d0b3a0954"/>
    <s v="TFT - ROW BTF 300x250"/>
    <x v="1"/>
    <n v="0"/>
    <n v="22.866700000000002"/>
    <n v="3.2431999999999999"/>
    <n v="33"/>
    <n v="8"/>
    <n v="0.14180000000000001"/>
    <n v="0.34251734"/>
    <n v="0.06"/>
    <n v="13720"/>
    <x v="3"/>
    <n v="0.82482638890000004"/>
    <x v="2"/>
    <m/>
    <m/>
    <n v="0.25"/>
    <n v="8.25"/>
    <n v="8.25"/>
  </r>
  <r>
    <x v="1"/>
    <s v="ian@vmis.nl"/>
    <s v="Justfashiontips.com"/>
    <s v="c393a1220358d166678341e5dc3e231d"/>
    <s v="TFT - ROW BTF 728x90"/>
    <x v="1"/>
    <n v="0"/>
    <n v="21.507200000000001"/>
    <n v="3.2174999999999998"/>
    <n v="30"/>
    <n v="8"/>
    <n v="0.14960000000000001"/>
    <n v="0.31338439000000001"/>
    <n v="0.04"/>
    <n v="13720"/>
    <x v="3"/>
    <n v="0.87236122520000003"/>
    <x v="23"/>
    <m/>
    <m/>
    <n v="0.249999999999999"/>
    <n v="7.4999999999999698"/>
    <n v="7.4999999999999698"/>
  </r>
  <r>
    <x v="1"/>
    <s v="ian@vmis.nl"/>
    <s v="Justfashiontips.com"/>
    <s v="5278852736c2c6d1144b64cda02011c7"/>
    <s v="JFS - 300x250 EEU ATF"/>
    <x v="12"/>
    <n v="1"/>
    <n v="74.853899999999996"/>
    <n v="10.6211"/>
    <n v="28"/>
    <n v="10"/>
    <n v="0.1419"/>
    <n v="8.7461670000000005E-2"/>
    <n v="0.03"/>
    <n v="13720"/>
    <x v="5"/>
    <n v="0.65699258760000001"/>
    <x v="68"/>
    <s v="Y"/>
    <m/>
    <n v="0.35"/>
    <n v="9.7999999999999989"/>
    <n v="9.7999999999999989"/>
  </r>
  <r>
    <x v="1"/>
    <s v="ian@vmis.nl"/>
    <s v="Justfashiontips.com"/>
    <s v="540d668e64f2081f6e001156afa1dfa3"/>
    <s v="JFS - 300x250 ROW ATF"/>
    <x v="12"/>
    <n v="1"/>
    <n v="103.82429999999999"/>
    <n v="1.6881999999999999"/>
    <n v="25"/>
    <n v="9"/>
    <n v="1.6299999999999999E-2"/>
    <n v="0.48693885999999997"/>
    <n v="0.12"/>
    <n v="13720"/>
    <x v="5"/>
    <n v="0.75356249129999997"/>
    <x v="68"/>
    <s v="Y"/>
    <m/>
    <n v="0.35"/>
    <n v="8.75"/>
    <n v="8.75"/>
  </r>
  <r>
    <x v="1"/>
    <s v="ian@vmis.nl"/>
    <s v="Justfashiontips.com"/>
    <s v="d3ce81ef6359356d6641f3e5eda5f067"/>
    <s v="JFS - 300x250 EEU BTF"/>
    <x v="12"/>
    <n v="1"/>
    <n v="73.798500000000004"/>
    <n v="11.597799999999999"/>
    <n v="24"/>
    <n v="8"/>
    <n v="0.15720000000000001"/>
    <n v="6.9297709999999998E-2"/>
    <n v="0.03"/>
    <n v="13720"/>
    <x v="5"/>
    <n v="0.56708526640000001"/>
    <x v="68"/>
    <s v="Y"/>
    <m/>
    <n v="0.35"/>
    <n v="8.3999999999999986"/>
    <n v="8.3999999999999986"/>
  </r>
  <r>
    <x v="1"/>
    <s v="ian@vmis.nl"/>
    <s v="Justfashiontips.com"/>
    <s v="d1d4bc71bd20535a81c6f8eef678cb23"/>
    <s v="JFS - 300x250 ROW MTF"/>
    <x v="12"/>
    <n v="0"/>
    <n v="102.86239999999999"/>
    <n v="2.0144000000000002"/>
    <n v="23"/>
    <n v="8"/>
    <n v="1.9599999999999999E-2"/>
    <n v="0.37629870999999998"/>
    <n v="0.1"/>
    <n v="13720"/>
    <x v="5"/>
    <n v="0.73425367509999995"/>
    <x v="68"/>
    <m/>
    <m/>
    <n v="0.35"/>
    <n v="8.0499999999999989"/>
    <n v="8.0499999999999989"/>
  </r>
  <r>
    <x v="1"/>
    <s v="ian@vmis.nl"/>
    <s v="Justfashiontips.com"/>
    <s v="38a8fc284be9cdd080d2c029d893196e"/>
    <s v="JFS - 728x90 ROW BTF"/>
    <x v="12"/>
    <n v="1"/>
    <n v="97.361500000000007"/>
    <n v="2.7616999999999998"/>
    <n v="18"/>
    <n v="6"/>
    <n v="2.8400000000000002E-2"/>
    <n v="0.21980137"/>
    <n v="0.05"/>
    <n v="13720"/>
    <x v="5"/>
    <n v="0.77252188649999998"/>
    <x v="69"/>
    <s v="Y"/>
    <m/>
    <n v="0.34999999999999898"/>
    <n v="6.2999999999999812"/>
    <n v="6.2999999999999812"/>
  </r>
  <r>
    <x v="1"/>
    <s v="ian@vmis.nl"/>
    <s v="Justfashiontips.com"/>
    <s v="3ad3bd424ae9be79ea12cd59f601f5a9"/>
    <s v="JFS - 300x250 ROW BTF"/>
    <x v="12"/>
    <n v="1"/>
    <n v="101.30719999999999"/>
    <n v="2.0533999999999999"/>
    <n v="18"/>
    <n v="6"/>
    <n v="2.0299999999999999E-2"/>
    <n v="0.29422568999999998"/>
    <n v="0.09"/>
    <n v="13720"/>
    <x v="5"/>
    <n v="0.69411236170000001"/>
    <x v="68"/>
    <s v="Y"/>
    <m/>
    <n v="0.35"/>
    <n v="6.3"/>
    <n v="6.3"/>
  </r>
  <r>
    <x v="1"/>
    <s v="ian@vmis.nl"/>
    <s v="Justfashiontips.com"/>
    <s v="ba1e56c8606d73fa4696e12e08d3653f"/>
    <s v="JFS - 728x90 EEU BTF"/>
    <x v="12"/>
    <n v="1"/>
    <n v="47.816000000000003"/>
    <n v="6.0682"/>
    <n v="15"/>
    <n v="4"/>
    <n v="0.12690000000000001"/>
    <n v="8.3204050000000002E-2"/>
    <n v="0.05"/>
    <n v="13720"/>
    <x v="5"/>
    <n v="0.39906770790000001"/>
    <x v="68"/>
    <s v="Y"/>
    <m/>
    <n v="0.35"/>
    <n v="5.25"/>
    <n v="5.25"/>
  </r>
  <r>
    <x v="0"/>
    <s v="bizdev@mrs101.com"/>
    <s v="Mrs101.com"/>
    <s v="## total ##"/>
    <m/>
    <x v="74"/>
    <n v="0"/>
    <n v="4556.2527"/>
    <n v="683.88959999999997"/>
    <n v="13397"/>
    <n v="4108"/>
    <n v="0.15010000000000001"/>
    <n v="0.65299315000000002"/>
    <n v="0.40357900000000002"/>
    <n v="13397"/>
    <x v="0"/>
    <n v="0.3819552289"/>
    <x v="803"/>
    <m/>
    <m/>
    <s v=""/>
    <s v=""/>
    <n v="4183.6166073724235"/>
  </r>
  <r>
    <x v="1"/>
    <s v="bizdev@mrs101.com"/>
    <s v="Mrs101.com"/>
    <s v="bb1f2c9f10fee7700122f2c8bf335723"/>
    <s v="Womensappeal.com 300x250"/>
    <x v="9"/>
    <n v="0"/>
    <n v="680.59900000000005"/>
    <n v="44.200899999999997"/>
    <n v="2109"/>
    <n v="632"/>
    <n v="6.4899999999999999E-2"/>
    <n v="1.5902826699999999"/>
    <n v="1"/>
    <n v="13397"/>
    <x v="2"/>
    <n v="0.371180974"/>
    <x v="21"/>
    <m/>
    <m/>
    <n v="0.3"/>
    <n v="632.69999999999993"/>
    <n v="632.69999999999993"/>
  </r>
  <r>
    <x v="1"/>
    <s v="bizdev@mrs101.com"/>
    <s v="Mrs101.com"/>
    <s v="51363e0b62f28421517af8e42acd7675"/>
    <s v="Womensappeal.com #2 300x250"/>
    <x v="12"/>
    <n v="0"/>
    <n v="561.51130000000001"/>
    <n v="175.53559999999999"/>
    <n v="2063"/>
    <n v="669"/>
    <n v="0.31259999999999999"/>
    <n v="0.39175876999999998"/>
    <n v="0.25"/>
    <n v="13397"/>
    <x v="3"/>
    <n v="0.36185219699999999"/>
    <x v="68"/>
    <m/>
    <m/>
    <n v="0.35"/>
    <n v="722.05"/>
    <n v="722.05"/>
  </r>
  <r>
    <x v="1"/>
    <s v="bizdev@mrs101.com"/>
    <s v="Mrs101.com"/>
    <s v="bb32b2679f3bbea00bf9e01053744347"/>
    <s v="Allfordiva.com 300x250"/>
    <x v="1"/>
    <n v="0"/>
    <n v="618.399"/>
    <n v="37.682000000000002"/>
    <n v="1905"/>
    <n v="476"/>
    <n v="6.0900000000000003E-2"/>
    <n v="1.68508572"/>
    <n v="1"/>
    <n v="13397"/>
    <x v="2"/>
    <n v="0.40655837880000001"/>
    <x v="2"/>
    <m/>
    <m/>
    <n v="0.25"/>
    <n v="476.25"/>
    <n v="476.25"/>
  </r>
  <r>
    <x v="1"/>
    <s v="bizdev@mrs101.com"/>
    <s v="Mrs101.com"/>
    <s v="5a4d06812e0a548af0f81249da982bed"/>
    <s v="Allfordiva.com #2 300x250"/>
    <x v="2"/>
    <n v="0"/>
    <n v="514.04060000000004"/>
    <n v="145.8141"/>
    <n v="1768"/>
    <n v="653"/>
    <n v="0.28370000000000001"/>
    <n v="0.40424978"/>
    <n v="0.25"/>
    <n v="13397"/>
    <x v="3"/>
    <n v="0.38157047929999999"/>
    <x v="804"/>
    <m/>
    <m/>
    <n v="0.38157047928304499"/>
    <n v="674.61660737242357"/>
    <n v="674.61660737242357"/>
  </r>
  <r>
    <x v="1"/>
    <s v="bizdev@mrs101.com"/>
    <s v="Mrs101.com"/>
    <s v="4f4eb84c13b41317678b188a1dc31cca"/>
    <s v="Allfordiva.com #2 728x90"/>
    <x v="12"/>
    <n v="0"/>
    <n v="279.24360000000001"/>
    <n v="69.441100000000006"/>
    <n v="876"/>
    <n v="307"/>
    <n v="0.2487"/>
    <n v="0.42065018999999998"/>
    <n v="0.25"/>
    <n v="13397"/>
    <x v="3"/>
    <n v="0.40568195379999999"/>
    <x v="68"/>
    <m/>
    <m/>
    <n v="0.35"/>
    <n v="306.59999999999997"/>
    <n v="306.59999999999997"/>
  </r>
  <r>
    <x v="1"/>
    <s v="bizdev@mrs101.com"/>
    <s v="Mrs101.com"/>
    <s v="5ca99eb1045e23fde88a7b7e953f02fe"/>
    <s v="Womensappeal.com 728x90"/>
    <x v="1"/>
    <n v="0"/>
    <n v="324.02949999999998"/>
    <n v="19.235099999999999"/>
    <n v="858"/>
    <n v="214"/>
    <n v="5.9400000000000001E-2"/>
    <n v="1.48679458"/>
    <n v="1"/>
    <n v="13397"/>
    <x v="3"/>
    <n v="0.3274121311"/>
    <x v="2"/>
    <m/>
    <m/>
    <n v="0.25"/>
    <n v="214.5"/>
    <n v="214.5"/>
  </r>
  <r>
    <x v="1"/>
    <s v="bizdev@mrs101.com"/>
    <s v="Mrs101.com"/>
    <s v="1b69eced9a5a99c4e830da2b02aa404a"/>
    <s v="Womensappeal.com #2 728x90"/>
    <x v="12"/>
    <n v="0"/>
    <n v="273.42559999999997"/>
    <n v="59.289400000000001"/>
    <n v="823"/>
    <n v="288"/>
    <n v="0.21679999999999999"/>
    <n v="0.46262313999999999"/>
    <n v="0.25"/>
    <n v="13397"/>
    <x v="3"/>
    <n v="0.45960333939999998"/>
    <x v="68"/>
    <m/>
    <m/>
    <n v="0.35"/>
    <n v="288.04999999999995"/>
    <n v="288.04999999999995"/>
  </r>
  <r>
    <x v="1"/>
    <s v="bizdev@mrs101.com"/>
    <s v="Mrs101.com"/>
    <s v="9c2473cee8802b8f87341cc8a4e259cb"/>
    <s v="Allfordiva.com 728x90"/>
    <x v="1"/>
    <n v="0"/>
    <n v="327.75439999999998"/>
    <n v="17.346499999999999"/>
    <n v="802"/>
    <n v="200"/>
    <n v="5.2900000000000003E-2"/>
    <n v="1.54060391"/>
    <n v="1"/>
    <n v="13397"/>
    <x v="2"/>
    <n v="0.35090389300000002"/>
    <x v="2"/>
    <m/>
    <m/>
    <n v="0.25"/>
    <n v="200.5"/>
    <n v="200.5"/>
  </r>
  <r>
    <x v="1"/>
    <s v="bizdev@mrs101.com"/>
    <s v="Mrs101.com"/>
    <s v="8d89e139cd7f6d37340a8af0e13d464a"/>
    <s v="Allfordiva.com #2 160x600"/>
    <x v="12"/>
    <n v="0"/>
    <n v="227.5171"/>
    <n v="50.243899999999996"/>
    <n v="636"/>
    <n v="223"/>
    <n v="0.2208"/>
    <n v="0.42184033999999998"/>
    <n v="0.25"/>
    <n v="13397"/>
    <x v="3"/>
    <n v="0.4073587159"/>
    <x v="68"/>
    <m/>
    <m/>
    <n v="0.35"/>
    <n v="222.6"/>
    <n v="222.6"/>
  </r>
  <r>
    <x v="1"/>
    <s v="bizdev@mrs101.com"/>
    <s v="Mrs101.com"/>
    <s v="b80a2020ee0238e64b29901e82c8bce9"/>
    <s v="Womensappeal.com #2 160x600"/>
    <x v="12"/>
    <n v="0"/>
    <n v="231.72929999999999"/>
    <n v="43.524000000000001"/>
    <n v="565"/>
    <n v="198"/>
    <n v="0.18779999999999999"/>
    <n v="0.43264208999999998"/>
    <n v="0.25"/>
    <n v="13397"/>
    <x v="3"/>
    <n v="0.42215515710000001"/>
    <x v="68"/>
    <m/>
    <m/>
    <n v="0.35"/>
    <n v="197.75"/>
    <n v="197.75"/>
  </r>
  <r>
    <x v="1"/>
    <s v="bizdev@mrs101.com"/>
    <s v="Mrs101.com"/>
    <s v="42781145727975daaeae91745ed45a90"/>
    <s v="Allfordiva.com 160x600"/>
    <x v="1"/>
    <n v="0"/>
    <n v="255.84289999999999"/>
    <n v="10.750299999999999"/>
    <n v="498"/>
    <n v="124"/>
    <n v="4.2000000000000003E-2"/>
    <n v="1.5454233799999999"/>
    <n v="1"/>
    <n v="13397"/>
    <x v="2"/>
    <n v="0.3529281266"/>
    <x v="2"/>
    <m/>
    <m/>
    <n v="0.25"/>
    <n v="124.5"/>
    <n v="124.5"/>
  </r>
  <r>
    <x v="1"/>
    <s v="bizdev@mrs101.com"/>
    <s v="Mrs101.com"/>
    <s v="c6f6477df46d4cec4bb3883d753185b1"/>
    <s v="Womensappeal.com 160x600"/>
    <x v="1"/>
    <n v="0"/>
    <n v="262.16019999999997"/>
    <n v="10.8269"/>
    <n v="494"/>
    <n v="124"/>
    <n v="4.1300000000000003E-2"/>
    <n v="1.5214287099999999"/>
    <n v="1"/>
    <n v="13397"/>
    <x v="3"/>
    <n v="0.3427230658"/>
    <x v="2"/>
    <m/>
    <m/>
    <n v="0.25"/>
    <n v="123.5"/>
    <n v="123.5"/>
  </r>
  <r>
    <x v="0"/>
    <s v="hi@viralscape.com"/>
    <s v="Viralscape.com"/>
    <s v="## total ##"/>
    <m/>
    <x v="75"/>
    <n v="0.99369958000000003"/>
    <n v="3755.5210999999999"/>
    <n v="851.02359999999999"/>
    <n v="13143"/>
    <n v="3301"/>
    <n v="0.2266"/>
    <n v="0.51479476000000002"/>
    <n v="0.34369100000000002"/>
    <n v="13143"/>
    <x v="0"/>
    <n v="0.33237277279999999"/>
    <x v="805"/>
    <m/>
    <m/>
    <s v=""/>
    <s v=""/>
    <n v="3372.9083914363446"/>
  </r>
  <r>
    <x v="1"/>
    <s v="hi@viralscape.com"/>
    <s v="Viralscape.com"/>
    <s v="af2f8358fbeb5f5d8e9e56e6ca8a4f36"/>
    <s v="Quizly.co Ad Tier"/>
    <x v="2"/>
    <n v="1"/>
    <n v="785.37360000000001"/>
    <n v="310.04360000000003"/>
    <n v="2307"/>
    <n v="923"/>
    <n v="0.39479999999999998"/>
    <n v="0.24802434000000001"/>
    <n v="0.1"/>
    <n v="13143"/>
    <x v="2"/>
    <n v="0.5968137724"/>
    <x v="72"/>
    <s v="Y"/>
    <m/>
    <n v="0.4"/>
    <n v="922.80000000000007"/>
    <n v="922.80000000000007"/>
  </r>
  <r>
    <x v="1"/>
    <s v="hi@viralscape.com"/>
    <s v="Viralscape.com"/>
    <s v="3fee6103212e27c549770c721c070162"/>
    <s v="Quizly.co Sidebar 1 300x250"/>
    <x v="16"/>
    <n v="1"/>
    <n v="275.83539999999999"/>
    <n v="43.607399999999998"/>
    <n v="1341"/>
    <n v="295"/>
    <n v="0.15809999999999999"/>
    <n v="1.02496728"/>
    <n v="0.7"/>
    <n v="13143"/>
    <x v="5"/>
    <n v="0.31705137039999998"/>
    <x v="263"/>
    <s v="Y"/>
    <m/>
    <n v="0.22"/>
    <n v="295.02"/>
    <n v="295.02"/>
  </r>
  <r>
    <x v="1"/>
    <s v="hi@viralscape.com"/>
    <s v="Viralscape.com"/>
    <s v="a9b7f70c788404bf831630e4b40ac881"/>
    <s v="Quizly.co Sidebar 2 300x250"/>
    <x v="76"/>
    <n v="1"/>
    <n v="275.90940000000001"/>
    <n v="48.524299999999997"/>
    <n v="1295"/>
    <n v="278"/>
    <n v="0.1759"/>
    <n v="0.88961756999999997"/>
    <n v="0.7"/>
    <n v="13143"/>
    <x v="5"/>
    <n v="0.21314503709999999"/>
    <x v="806"/>
    <s v=""/>
    <m/>
    <n v="0.213145037137248"/>
    <n v="276.02282309273613"/>
    <n v="276.02282309273613"/>
  </r>
  <r>
    <x v="1"/>
    <s v="hi@viralscape.com"/>
    <s v="Viralscape.com"/>
    <s v="a8ec8657a9c76a7c9afa1e92549a8f86"/>
    <s v="Quizly.co Sidebar 3 300x250"/>
    <x v="16"/>
    <n v="1"/>
    <n v="276.7396"/>
    <n v="44.1678"/>
    <n v="1218"/>
    <n v="267"/>
    <n v="0.15959999999999999"/>
    <n v="0.91911396000000001"/>
    <n v="0.7"/>
    <n v="13143"/>
    <x v="5"/>
    <n v="0.2383969474"/>
    <x v="743"/>
    <s v="Y"/>
    <m/>
    <n v="0.219999999999999"/>
    <n v="267.95999999999879"/>
    <n v="267.95999999999879"/>
  </r>
  <r>
    <x v="1"/>
    <s v="hi@viralscape.com"/>
    <s v="Viralscape.com"/>
    <s v="3d62b5fc4b06ef336133d897f3c9aa8a"/>
    <s v="Quizly.co Ad 2 300x250"/>
    <x v="16"/>
    <n v="1"/>
    <n v="259.66059999999999"/>
    <n v="37.705599999999997"/>
    <n v="1035"/>
    <n v="219"/>
    <n v="0.1452"/>
    <n v="0.91505590999999997"/>
    <n v="0.7"/>
    <n v="13143"/>
    <x v="5"/>
    <n v="0.2350194229"/>
    <x v="743"/>
    <s v="Y"/>
    <m/>
    <n v="0.219999999999999"/>
    <n v="227.69999999999897"/>
    <n v="227.69999999999897"/>
  </r>
  <r>
    <x v="1"/>
    <s v="hi@viralscape.com"/>
    <s v="Viralscape.com"/>
    <s v="9eebba143626817d2fa5b2c8c3852a77"/>
    <s v="Viralscape.com Ad Tier"/>
    <x v="12"/>
    <n v="1"/>
    <n v="327.91789999999997"/>
    <n v="139.0189"/>
    <n v="984"/>
    <n v="286"/>
    <n v="0.4239"/>
    <n v="0.23591106000000001"/>
    <n v="0.15"/>
    <n v="13143"/>
    <x v="2"/>
    <n v="0.36416715240000003"/>
    <x v="68"/>
    <s v="Y"/>
    <m/>
    <n v="0.35"/>
    <n v="344.4"/>
    <n v="344.4"/>
  </r>
  <r>
    <x v="1"/>
    <s v="hi@viralscape.com"/>
    <s v="Viralscape.com"/>
    <s v="d8d16105c18789fe2d74182e39faaf03"/>
    <s v="Quizly.co Ad 300x250"/>
    <x v="16"/>
    <n v="1"/>
    <n v="258.19369999999998"/>
    <n v="28.395399999999999"/>
    <n v="838"/>
    <n v="184"/>
    <n v="0.11"/>
    <n v="0.98413724999999996"/>
    <n v="0.7"/>
    <n v="13143"/>
    <x v="5"/>
    <n v="0.28871709410000002"/>
    <x v="263"/>
    <s v="Y"/>
    <m/>
    <n v="0.22"/>
    <n v="184.36"/>
    <n v="184.36"/>
  </r>
  <r>
    <x v="1"/>
    <s v="hi@viralscape.com"/>
    <s v="Viralscape.com"/>
    <s v="2ba1d549ec0839a2b7342a7b948c3908"/>
    <s v="Quizly.co Leaderboard 728x90"/>
    <x v="16"/>
    <n v="1"/>
    <n v="251.79"/>
    <n v="27.387599999999999"/>
    <n v="812"/>
    <n v="177"/>
    <n v="0.10879999999999999"/>
    <n v="0.98862570999999999"/>
    <n v="0.7"/>
    <n v="13143"/>
    <x v="5"/>
    <n v="0.29194639020000002"/>
    <x v="743"/>
    <s v="Y"/>
    <m/>
    <n v="0.219999999999999"/>
    <n v="178.63999999999919"/>
    <n v="178.63999999999919"/>
  </r>
  <r>
    <x v="1"/>
    <s v="hi@viralscape.com"/>
    <s v="Viralscape.com"/>
    <s v="3ebb8e92d6d7d41f7672579242cafa63"/>
    <s v="Viralscape.com Sidebar 3 300x250"/>
    <x v="16"/>
    <n v="1"/>
    <n v="162.84979999999999"/>
    <n v="25.652999999999999"/>
    <n v="704"/>
    <n v="155"/>
    <n v="0.1575"/>
    <n v="0.91517839999999995"/>
    <n v="0.7"/>
    <n v="13143"/>
    <x v="5"/>
    <n v="0.2351218058"/>
    <x v="263"/>
    <s v="Y"/>
    <m/>
    <n v="0.22"/>
    <n v="154.88"/>
    <n v="154.88"/>
  </r>
  <r>
    <x v="1"/>
    <s v="hi@viralscape.com"/>
    <s v="Viralscape.com"/>
    <s v="c4c27f443c9165c7e2ea79bcdff1dd51"/>
    <s v="Viralscape.com Sidebar 4 300x250"/>
    <x v="16"/>
    <n v="1"/>
    <n v="159.3451"/>
    <n v="23.5883"/>
    <n v="608"/>
    <n v="110"/>
    <n v="0.14799999999999999"/>
    <n v="0.85929334999999996"/>
    <n v="0.7"/>
    <n v="13143"/>
    <x v="5"/>
    <n v="0.18537715099999999"/>
    <x v="807"/>
    <s v=""/>
    <m/>
    <n v="0.18537715104084401"/>
    <n v="112.70930783283316"/>
    <n v="112.70930783283316"/>
  </r>
  <r>
    <x v="1"/>
    <s v="hi@viralscape.com"/>
    <s v="Viralscape.com"/>
    <s v="9f2ab4d69f6fad0ac5a0f0175623929b"/>
    <s v="Viralscape.com Ad 2 300x250"/>
    <x v="5"/>
    <n v="1"/>
    <n v="142.1164"/>
    <n v="15.2279"/>
    <n v="451"/>
    <n v="90"/>
    <n v="0.1072"/>
    <n v="0.98737892000000005"/>
    <n v="0.7"/>
    <n v="13143"/>
    <x v="5"/>
    <n v="0.29105231679999999"/>
    <x v="8"/>
    <s v="Y"/>
    <m/>
    <n v="0.19999999999999901"/>
    <n v="90.199999999999548"/>
    <n v="90.199999999999548"/>
  </r>
  <r>
    <x v="1"/>
    <s v="hi@viralscape.com"/>
    <s v="Viralscape.com"/>
    <s v="dbdfd9aede9c526663378cfd6af400b2"/>
    <s v="Viralscape.com Ad 300x250"/>
    <x v="10"/>
    <n v="1"/>
    <n v="133.47880000000001"/>
    <n v="15.698499999999999"/>
    <n v="409"/>
    <n v="61"/>
    <n v="0.1176"/>
    <n v="0.86780765999999998"/>
    <n v="0.7"/>
    <n v="13143"/>
    <x v="5"/>
    <n v="0.19336964719999999"/>
    <x v="17"/>
    <s v="Y"/>
    <m/>
    <n v="0.15"/>
    <n v="61.349999999999994"/>
    <n v="61.349999999999994"/>
  </r>
  <r>
    <x v="1"/>
    <s v="hi@viralscape.com"/>
    <s v="Viralscape.com"/>
    <s v="bf1572048755c0f8624cd13f75676bdc"/>
    <s v="Viralscape.com Leaderboard 728x90"/>
    <x v="16"/>
    <n v="1"/>
    <n v="141.8441"/>
    <n v="33.837400000000002"/>
    <n v="383"/>
    <n v="76"/>
    <n v="0.23860000000000001"/>
    <n v="0.37757086000000001"/>
    <n v="0.3"/>
    <n v="13143"/>
    <x v="5"/>
    <n v="0.2054471554"/>
    <x v="808"/>
    <s v=""/>
    <m/>
    <n v="0.205447155380624"/>
    <n v="78.686260510778993"/>
    <n v="78.686260510778993"/>
  </r>
  <r>
    <x v="1"/>
    <s v="hi@viralscape.com"/>
    <s v="Viralscape.com"/>
    <s v="e5e92478d7c9031d65bbcb224b2968c0"/>
    <s v="Viralscape.com Sidebar 300x250"/>
    <x v="10"/>
    <n v="1"/>
    <n v="135.16909999999999"/>
    <n v="11.280799999999999"/>
    <n v="345"/>
    <n v="52"/>
    <n v="8.3500000000000005E-2"/>
    <n v="1.0194920599999999"/>
    <n v="0.7"/>
    <n v="13143"/>
    <x v="5"/>
    <n v="0.31338356639999998"/>
    <x v="48"/>
    <s v="Y"/>
    <m/>
    <n v="0.149999999999999"/>
    <n v="51.749999999999652"/>
    <n v="51.749999999999652"/>
  </r>
  <r>
    <x v="1"/>
    <s v="hi@viralscape.com"/>
    <s v="Viralscape.com"/>
    <s v="e4409e5f30740f8e804eb89eb3d1d003"/>
    <s v="Quizly.co Leaderboard Tier"/>
    <x v="48"/>
    <n v="1"/>
    <n v="155.80510000000001"/>
    <n v="43.862099999999998"/>
    <n v="329"/>
    <n v="105"/>
    <n v="0.28149999999999997"/>
    <n v="0.25039034999999998"/>
    <n v="0.1"/>
    <n v="13143"/>
    <x v="2"/>
    <n v="0.60062358059999998"/>
    <x v="783"/>
    <s v="Y"/>
    <m/>
    <n v="0.32"/>
    <n v="105.28"/>
    <n v="105.28"/>
  </r>
  <r>
    <x v="1"/>
    <s v="hi@viralscape.com"/>
    <s v="Viralscape.com"/>
    <s v="21707f734adc3c640b34a30f0574d30b"/>
    <s v="Pandaloft.com Ad 300x250"/>
    <x v="1"/>
    <n v="0"/>
    <n v="2.1619999999999999"/>
    <n v="0.5968"/>
    <n v="16"/>
    <n v="4"/>
    <n v="0.27600000000000002"/>
    <n v="0.88019150000000002"/>
    <n v="0.4"/>
    <n v="13143"/>
    <x v="3"/>
    <n v="0.54555344029999997"/>
    <x v="2"/>
    <m/>
    <m/>
    <n v="0.25"/>
    <n v="4"/>
    <n v="4"/>
  </r>
  <r>
    <x v="1"/>
    <s v="hi@viralscape.com"/>
    <s v="Viralscape.com"/>
    <s v="536528c7d03adad136be2a88c639eeb8"/>
    <s v="Pandaloft.com Sidebar 2 300x250"/>
    <x v="1"/>
    <n v="0"/>
    <n v="2.1575000000000002"/>
    <n v="0.57540000000000002"/>
    <n v="15"/>
    <n v="4"/>
    <n v="0.26669999999999999"/>
    <n v="0.86871896999999998"/>
    <n v="0.4"/>
    <n v="13143"/>
    <x v="3"/>
    <n v="0.5395518976"/>
    <x v="23"/>
    <m/>
    <m/>
    <n v="0.249999999999999"/>
    <n v="3.7499999999999849"/>
    <n v="3.7499999999999849"/>
  </r>
  <r>
    <x v="1"/>
    <s v="hi@viralscape.com"/>
    <s v="Viralscape.com"/>
    <s v="80cf29bb1790da16d8322b9ff489ad70"/>
    <s v="Pandaloft.com Sidebar 3 300x250"/>
    <x v="1"/>
    <n v="0"/>
    <n v="2.1564000000000001"/>
    <n v="0.5756"/>
    <n v="15"/>
    <n v="4"/>
    <n v="0.26690000000000003"/>
    <n v="0.87440129"/>
    <n v="0.4"/>
    <n v="13143"/>
    <x v="3"/>
    <n v="0.54254413349999997"/>
    <x v="2"/>
    <m/>
    <m/>
    <n v="0.25"/>
    <n v="3.75"/>
    <n v="3.75"/>
  </r>
  <r>
    <x v="1"/>
    <s v="hi@viralscape.com"/>
    <s v="Viralscape.com"/>
    <s v="ab7432efa35b42a686f7b3ee597e9a08"/>
    <s v="Pandaloft.com Leaderboard 728x90"/>
    <x v="9"/>
    <n v="0"/>
    <n v="2.1606000000000001"/>
    <n v="0.43020000000000003"/>
    <n v="13"/>
    <n v="4"/>
    <n v="0.1991"/>
    <n v="0.97326913000000004"/>
    <n v="0.4"/>
    <n v="13143"/>
    <x v="3"/>
    <n v="0.58901398839999997"/>
    <x v="21"/>
    <m/>
    <m/>
    <n v="0.3"/>
    <n v="3.9"/>
    <n v="3.9"/>
  </r>
  <r>
    <x v="1"/>
    <s v="hi@viralscape.com"/>
    <s v="Viralscape.com"/>
    <s v="38c5a286847919212f7f0d5afbb26e89"/>
    <s v="Pandaloft.com Ad 2 300x250"/>
    <x v="1"/>
    <n v="0"/>
    <n v="2.1613000000000002"/>
    <n v="0.40450000000000003"/>
    <n v="12"/>
    <n v="3"/>
    <n v="0.18720000000000001"/>
    <n v="0.95249868000000004"/>
    <n v="0.4"/>
    <n v="13143"/>
    <x v="3"/>
    <n v="0.58005190949999996"/>
    <x v="2"/>
    <m/>
    <m/>
    <n v="0.25"/>
    <n v="3"/>
    <n v="3"/>
  </r>
  <r>
    <x v="1"/>
    <s v="hi@viralscape.com"/>
    <s v="Viralscape.com"/>
    <s v="f0b2543344a56daf8543b1c218e79422"/>
    <s v="Pandaloft.com Sidebar 1 300x250"/>
    <x v="1"/>
    <n v="0"/>
    <n v="2.1661999999999999"/>
    <n v="0.39779999999999999"/>
    <n v="11"/>
    <n v="3"/>
    <n v="0.18360000000000001"/>
    <n v="0.96038785999999998"/>
    <n v="0.4"/>
    <n v="13143"/>
    <x v="3"/>
    <n v="0.58350160799999995"/>
    <x v="2"/>
    <m/>
    <m/>
    <n v="0.25"/>
    <n v="2.75"/>
    <n v="2.75"/>
  </r>
  <r>
    <x v="0"/>
    <s v="info@digitaldoormedia.com"/>
    <s v="Digital Door Media"/>
    <s v="## total ##"/>
    <m/>
    <x v="77"/>
    <n v="0.38350643000000001"/>
    <n v="10939.733099999999"/>
    <n v="615.17949999999996"/>
    <n v="12919"/>
    <n v="3945"/>
    <n v="5.62E-2"/>
    <n v="0.70000887999999994"/>
    <n v="0.33389600000000003"/>
    <n v="12919"/>
    <x v="0"/>
    <n v="0.52301176689999995"/>
    <x v="809"/>
    <m/>
    <m/>
    <s v=""/>
    <s v=""/>
    <n v="3938.9594215789998"/>
  </r>
  <r>
    <x v="1"/>
    <s v="info@digitaldoormedia.com"/>
    <s v="Digital Door Media"/>
    <s v="996d6f218f73d08de431b42c20dd1727"/>
    <s v="Decadently.com 300x250"/>
    <x v="12"/>
    <n v="1"/>
    <n v="221.39940000000001"/>
    <n v="29.255500000000001"/>
    <n v="816"/>
    <n v="286"/>
    <n v="0.1321"/>
    <n v="0.92993893999999999"/>
    <n v="0.5"/>
    <n v="12919"/>
    <x v="3"/>
    <n v="0.46233028850000002"/>
    <x v="68"/>
    <s v="Y"/>
    <m/>
    <n v="0.35"/>
    <n v="285.59999999999997"/>
    <n v="285.59999999999997"/>
  </r>
  <r>
    <x v="1"/>
    <s v="info@digitaldoormedia.com"/>
    <s v="Digital Door Media"/>
    <s v="4fc35560a2214ddb32cdbc80f2663b97"/>
    <s v="Thebuzzchannel.com 300x250"/>
    <x v="9"/>
    <n v="1"/>
    <n v="114.54259999999999"/>
    <n v="23.282299999999999"/>
    <n v="631"/>
    <n v="189"/>
    <n v="0.20330000000000001"/>
    <n v="0.90310842999999996"/>
    <n v="0.5"/>
    <n v="12919"/>
    <x v="3"/>
    <n v="0.44635662599999998"/>
    <x v="21"/>
    <s v="Y"/>
    <m/>
    <n v="0.3"/>
    <n v="189.29999999999998"/>
    <n v="189.29999999999998"/>
  </r>
  <r>
    <x v="1"/>
    <s v="info@digitaldoormedia.com"/>
    <s v="Digital Door Media"/>
    <s v="d950d2427e5d29b348b9714d629ebc1a"/>
    <s v="Healthrelated.com 300x250"/>
    <x v="12"/>
    <n v="0"/>
    <n v="165.7714"/>
    <n v="16.982399999999998"/>
    <n v="532"/>
    <n v="186"/>
    <n v="0.1024"/>
    <n v="1.0435172500000001"/>
    <n v="0.5"/>
    <n v="12919"/>
    <x v="3"/>
    <n v="0.52085123600000005"/>
    <x v="68"/>
    <m/>
    <m/>
    <n v="0.35"/>
    <n v="186.2"/>
    <n v="186.2"/>
  </r>
  <r>
    <x v="1"/>
    <s v="info@digitaldoormedia.com"/>
    <s v="Digital Door Media"/>
    <s v="6106c110bbab244d5e7d316195c55918"/>
    <s v="Decadently.com 160x600"/>
    <x v="12"/>
    <n v="1"/>
    <n v="197.77010000000001"/>
    <n v="15.8376"/>
    <n v="476"/>
    <n v="166"/>
    <n v="8.0100000000000005E-2"/>
    <n v="1.00112661"/>
    <n v="0.5"/>
    <n v="12919"/>
    <x v="3"/>
    <n v="0.50056267139999999"/>
    <x v="68"/>
    <s v="Y"/>
    <m/>
    <n v="0.35"/>
    <n v="166.6"/>
    <n v="166.6"/>
  </r>
  <r>
    <x v="1"/>
    <s v="info@digitaldoormedia.com"/>
    <s v="Digital Door Media"/>
    <s v="c44d75826a53902d1d118c7b3431ac5d"/>
    <s v="Megacarstuff.com 300x250"/>
    <x v="1"/>
    <n v="0"/>
    <n v="249.45509999999999"/>
    <n v="21.6599"/>
    <n v="421"/>
    <n v="105"/>
    <n v="8.6800000000000002E-2"/>
    <n v="0.64762728000000003"/>
    <n v="0.2"/>
    <n v="12919"/>
    <x v="3"/>
    <n v="0.69118039440000001"/>
    <x v="2"/>
    <m/>
    <m/>
    <n v="0.25"/>
    <n v="105.25"/>
    <n v="105.25"/>
  </r>
  <r>
    <x v="1"/>
    <s v="info@digitaldoormedia.com"/>
    <s v="Digital Door Media"/>
    <s v="4c6d5d9f978cec0b53728440cf08f467"/>
    <s v="Feelingviral.com 300x250"/>
    <x v="9"/>
    <n v="1"/>
    <n v="148.80510000000001"/>
    <n v="15.8977"/>
    <n v="417"/>
    <n v="125"/>
    <n v="0.10680000000000001"/>
    <n v="0.87430717999999996"/>
    <n v="0.5"/>
    <n v="12919"/>
    <x v="3"/>
    <n v="0.42811861490000003"/>
    <x v="21"/>
    <s v="Y"/>
    <m/>
    <n v="0.3"/>
    <n v="125.1"/>
    <n v="125.1"/>
  </r>
  <r>
    <x v="1"/>
    <s v="info@digitaldoormedia.com"/>
    <s v="Digital Door Media"/>
    <s v="25d07f04775e0f7fb7b7755243954c25"/>
    <s v="Decadently.com 300x600"/>
    <x v="1"/>
    <n v="1"/>
    <n v="206.91300000000001"/>
    <n v="16.1889"/>
    <n v="413"/>
    <n v="103"/>
    <n v="7.8200000000000006E-2"/>
    <n v="0.84985087000000004"/>
    <n v="0.5"/>
    <n v="12919"/>
    <x v="3"/>
    <n v="0.41166148180000001"/>
    <x v="2"/>
    <s v="Y"/>
    <m/>
    <n v="0.25"/>
    <n v="103.25"/>
    <n v="103.25"/>
  </r>
  <r>
    <x v="1"/>
    <s v="info@digitaldoormedia.com"/>
    <s v="Digital Door Media"/>
    <s v="e59bd208f7dc13a8cdf064ad9ff60607"/>
    <s v="Hiddenplaybook.com 300x600"/>
    <x v="2"/>
    <n v="1"/>
    <n v="138.95490000000001"/>
    <n v="13.3949"/>
    <n v="329"/>
    <n v="131"/>
    <n v="9.64E-2"/>
    <n v="0.81766989000000001"/>
    <n v="0.4"/>
    <n v="12919"/>
    <x v="4"/>
    <n v="0.51080502949999995"/>
    <x v="3"/>
    <s v="Y"/>
    <m/>
    <n v="0.39999999999999902"/>
    <n v="131.59999999999968"/>
    <n v="131.59999999999968"/>
  </r>
  <r>
    <x v="1"/>
    <s v="info@digitaldoormedia.com"/>
    <s v="Digital Door Media"/>
    <s v="f9a2c444a19ac948d5ee69e27c16af2c"/>
    <s v="Healthdailywire.com 300x250"/>
    <x v="1"/>
    <n v="0"/>
    <n v="299.935"/>
    <n v="23.6449"/>
    <n v="304"/>
    <n v="76"/>
    <n v="7.8799999999999995E-2"/>
    <n v="0.42821029999999999"/>
    <n v="0.2"/>
    <n v="12919"/>
    <x v="3"/>
    <n v="0.53293977550000005"/>
    <x v="2"/>
    <m/>
    <m/>
    <n v="0.25"/>
    <n v="76"/>
    <n v="76"/>
  </r>
  <r>
    <x v="1"/>
    <s v="info@digitaldoormedia.com"/>
    <s v="Digital Door Media"/>
    <s v="ee0c0c18f4a919bc414309f401e94cd9"/>
    <s v="Thetravelerguru.com 300x250"/>
    <x v="1"/>
    <n v="0"/>
    <n v="285.79840000000002"/>
    <n v="21.194900000000001"/>
    <n v="282"/>
    <n v="71"/>
    <n v="7.4200000000000002E-2"/>
    <n v="0.44420209999999999"/>
    <n v="0.2"/>
    <n v="12919"/>
    <x v="3"/>
    <n v="0.54975448989999998"/>
    <x v="2"/>
    <m/>
    <m/>
    <n v="0.25"/>
    <n v="70.5"/>
    <n v="70.5"/>
  </r>
  <r>
    <x v="1"/>
    <s v="info@digitaldoormedia.com"/>
    <s v="Digital Door Media"/>
    <s v="4437a2c60c0f5580a3e511663d3fb0ec"/>
    <s v="Ausomlifestyle.com 300x250"/>
    <x v="12"/>
    <n v="0"/>
    <n v="237.70949999999999"/>
    <n v="9.0694999999999997"/>
    <n v="277"/>
    <n v="97"/>
    <n v="3.8199999999999998E-2"/>
    <n v="1.0179707499999999"/>
    <n v="0.5"/>
    <n v="12919"/>
    <x v="3"/>
    <n v="0.50882675150000001"/>
    <x v="68"/>
    <m/>
    <m/>
    <n v="0.35"/>
    <n v="96.949999999999989"/>
    <n v="96.949999999999989"/>
  </r>
  <r>
    <x v="1"/>
    <s v="info@digitaldoormedia.com"/>
    <s v="Digital Door Media"/>
    <s v="3d2f24bd400087e979c24ce2414b41bf"/>
    <s v="Ipopular.com 300x250"/>
    <x v="9"/>
    <n v="0"/>
    <n v="220.4014"/>
    <n v="10.7959"/>
    <n v="263"/>
    <n v="79"/>
    <n v="4.9000000000000002E-2"/>
    <n v="0.81209980000000004"/>
    <n v="0.5"/>
    <n v="12919"/>
    <x v="3"/>
    <n v="0.38431212479999999"/>
    <x v="21"/>
    <m/>
    <m/>
    <n v="0.3"/>
    <n v="78.899999999999991"/>
    <n v="78.899999999999991"/>
  </r>
  <r>
    <x v="1"/>
    <s v="info@digitaldoormedia.com"/>
    <s v="Digital Door Media"/>
    <s v="df9e62dc0fe23edd48189009ad86157c"/>
    <s v="Feelingviral.com 160x600"/>
    <x v="9"/>
    <n v="1"/>
    <n v="141.79"/>
    <n v="9.0855999999999995"/>
    <n v="260"/>
    <n v="78"/>
    <n v="6.4100000000000004E-2"/>
    <n v="0.95286912999999995"/>
    <n v="0.5"/>
    <n v="12919"/>
    <x v="3"/>
    <n v="0.47526896800000001"/>
    <x v="21"/>
    <s v="Y"/>
    <m/>
    <n v="0.3"/>
    <n v="78"/>
    <n v="78"/>
  </r>
  <r>
    <x v="1"/>
    <s v="info@digitaldoormedia.com"/>
    <s v="Digital Door Media"/>
    <s v="46f796ab5d63a639f0f3ffb10c2dbf44"/>
    <s v="Crushviral.com 300x250"/>
    <x v="24"/>
    <n v="0"/>
    <n v="167.66419999999999"/>
    <n v="11.3348"/>
    <n v="255"/>
    <n v="81"/>
    <n v="6.7599999999999993E-2"/>
    <n v="0.74929893000000003"/>
    <n v="0.5"/>
    <n v="12919"/>
    <x v="3"/>
    <n v="0.33270958080000002"/>
    <x v="113"/>
    <m/>
    <m/>
    <n v="0.33"/>
    <n v="84.15"/>
    <n v="84.15"/>
  </r>
  <r>
    <x v="1"/>
    <s v="info@digitaldoormedia.com"/>
    <s v="Digital Door Media"/>
    <s v="d482c8d6798dd988040c8fa231734faa"/>
    <s v="Tipscience.com 300x250"/>
    <x v="9"/>
    <n v="0"/>
    <n v="253.00149999999999"/>
    <n v="17.767199999999999"/>
    <n v="255"/>
    <n v="77"/>
    <n v="7.0199999999999999E-2"/>
    <n v="0.47912728999999998"/>
    <n v="0.2"/>
    <n v="12919"/>
    <x v="3"/>
    <n v="0.58257438839999998"/>
    <x v="21"/>
    <m/>
    <m/>
    <n v="0.3"/>
    <n v="76.5"/>
    <n v="76.5"/>
  </r>
  <r>
    <x v="1"/>
    <s v="info@digitaldoormedia.com"/>
    <s v="Digital Door Media"/>
    <s v="fb4fe7526fd1aaa6aeb421f484f1a038"/>
    <s v="Eatfoodie.com 300x250"/>
    <x v="9"/>
    <n v="0"/>
    <n v="271.33760000000001"/>
    <n v="18.425599999999999"/>
    <n v="255"/>
    <n v="77"/>
    <n v="6.7900000000000002E-2"/>
    <n v="0.46154621000000001"/>
    <n v="0.2"/>
    <n v="12919"/>
    <x v="3"/>
    <n v="0.56667394589999998"/>
    <x v="21"/>
    <m/>
    <m/>
    <n v="0.3"/>
    <n v="76.5"/>
    <n v="76.5"/>
  </r>
  <r>
    <x v="1"/>
    <s v="info@digitaldoormedia.com"/>
    <s v="Digital Door Media"/>
    <s v="8e3254df8d6c39b29a794fb8e42c337e"/>
    <s v="Amongstgamers.com 300x250"/>
    <x v="9"/>
    <n v="0"/>
    <n v="275.27820000000003"/>
    <n v="18.3033"/>
    <n v="252"/>
    <n v="76"/>
    <n v="6.6500000000000004E-2"/>
    <n v="0.45854529999999999"/>
    <n v="0.2"/>
    <n v="12919"/>
    <x v="3"/>
    <n v="0.56383808059999996"/>
    <x v="25"/>
    <m/>
    <m/>
    <n v="0.29999999999999899"/>
    <n v="75.599999999999739"/>
    <n v="75.599999999999739"/>
  </r>
  <r>
    <x v="1"/>
    <s v="info@digitaldoormedia.com"/>
    <s v="Digital Door Media"/>
    <s v="4afde9ec92b699b44d53e0bf335f952f"/>
    <s v="Sportsthirsty.com 300x250"/>
    <x v="1"/>
    <n v="0"/>
    <n v="276.69459999999998"/>
    <n v="21.702100000000002"/>
    <n v="251"/>
    <n v="63"/>
    <n v="7.8399999999999997E-2"/>
    <n v="0.38501398999999997"/>
    <n v="0.2"/>
    <n v="12919"/>
    <x v="3"/>
    <n v="0.480538354"/>
    <x v="23"/>
    <m/>
    <m/>
    <n v="0.249999999999999"/>
    <n v="62.749999999999751"/>
    <n v="62.749999999999751"/>
  </r>
  <r>
    <x v="1"/>
    <s v="info@digitaldoormedia.com"/>
    <s v="Digital Door Media"/>
    <s v="5c30e4dce9d4c8131563de2b5a0443f3"/>
    <s v="Dubpets.com 300x250"/>
    <x v="9"/>
    <n v="0"/>
    <n v="274.22070000000002"/>
    <n v="16.255299999999998"/>
    <n v="246"/>
    <n v="74"/>
    <n v="5.9299999999999999E-2"/>
    <n v="0.50477822999999999"/>
    <n v="0.2"/>
    <n v="12919"/>
    <x v="3"/>
    <n v="0.60378639629999997"/>
    <x v="25"/>
    <m/>
    <m/>
    <n v="0.29999999999999899"/>
    <n v="73.799999999999756"/>
    <n v="73.799999999999756"/>
  </r>
  <r>
    <x v="1"/>
    <s v="info@digitaldoormedia.com"/>
    <s v="Digital Door Media"/>
    <s v="d59cd009df1b14919ac5229f8037cc45"/>
    <s v="Healthrelated.com 728x90"/>
    <x v="12"/>
    <n v="0"/>
    <n v="176.5754"/>
    <n v="7.1425000000000001"/>
    <n v="240"/>
    <n v="84"/>
    <n v="4.0500000000000001E-2"/>
    <n v="1.1183479199999999"/>
    <n v="0.5"/>
    <n v="12919"/>
    <x v="3"/>
    <n v="0.55291194070000005"/>
    <x v="68"/>
    <m/>
    <m/>
    <n v="0.35"/>
    <n v="84"/>
    <n v="84"/>
  </r>
  <r>
    <x v="1"/>
    <s v="info@digitaldoormedia.com"/>
    <s v="Digital Door Media"/>
    <s v="c909fe036e2cd97154b4fef27d60189d"/>
    <s v="Feelingviral.com 728x90"/>
    <x v="9"/>
    <n v="1"/>
    <n v="139.63390000000001"/>
    <n v="6.3147000000000002"/>
    <n v="227"/>
    <n v="68"/>
    <n v="4.5199999999999997E-2"/>
    <n v="1.19901364"/>
    <n v="0.5"/>
    <n v="12919"/>
    <x v="3"/>
    <n v="0.58299056599999999"/>
    <x v="21"/>
    <s v="Y"/>
    <m/>
    <n v="0.3"/>
    <n v="68.099999999999994"/>
    <n v="68.099999999999994"/>
  </r>
  <r>
    <x v="1"/>
    <s v="info@digitaldoormedia.com"/>
    <s v="Digital Door Media"/>
    <s v="ded01b3cb287778fba9cc90109fd2b6c"/>
    <s v="Thebuzzchannel.com 160x600"/>
    <x v="9"/>
    <n v="1"/>
    <n v="122.5973"/>
    <n v="7.4359000000000002"/>
    <n v="222"/>
    <n v="67"/>
    <n v="6.0699999999999997E-2"/>
    <n v="0.99604234000000003"/>
    <n v="0.5"/>
    <n v="12919"/>
    <x v="3"/>
    <n v="0.49801330890000001"/>
    <x v="21"/>
    <s v="Y"/>
    <m/>
    <n v="0.3"/>
    <n v="66.599999999999994"/>
    <n v="66.599999999999994"/>
  </r>
  <r>
    <x v="1"/>
    <s v="info@digitaldoormedia.com"/>
    <s v="Digital Door Media"/>
    <s v="b300076b80398e223a3bb9bdbebb2eba"/>
    <s v="Crushviral.com 728x90"/>
    <x v="9"/>
    <n v="0"/>
    <n v="164.7869"/>
    <n v="7.4642999999999997"/>
    <n v="201"/>
    <n v="60"/>
    <n v="4.53E-2"/>
    <n v="0.89545262999999997"/>
    <n v="0.5"/>
    <n v="12919"/>
    <x v="3"/>
    <n v="0.44162317210000002"/>
    <x v="21"/>
    <m/>
    <m/>
    <n v="0.3"/>
    <n v="60.3"/>
    <n v="60.3"/>
  </r>
  <r>
    <x v="1"/>
    <s v="info@digitaldoormedia.com"/>
    <s v="Digital Door Media"/>
    <s v="dd68dc37bf484338c7bf610cc5f458be"/>
    <s v="Thebuzzchannel.com 728x90"/>
    <x v="12"/>
    <n v="1"/>
    <n v="123.3818"/>
    <n v="6.5967000000000002"/>
    <n v="197"/>
    <n v="69"/>
    <n v="5.3499999999999999E-2"/>
    <n v="0.99649175999999995"/>
    <n v="0.5"/>
    <n v="12919"/>
    <x v="3"/>
    <n v="0.49823970439999998"/>
    <x v="68"/>
    <s v="Y"/>
    <m/>
    <n v="0.35"/>
    <n v="68.949999999999989"/>
    <n v="68.949999999999989"/>
  </r>
  <r>
    <x v="1"/>
    <s v="info@digitaldoormedia.com"/>
    <s v="Digital Door Media"/>
    <s v="84cf4a6554d24bb56559caec438cd820"/>
    <s v="Thebuzzchannel.com 300x600"/>
    <x v="9"/>
    <n v="1"/>
    <n v="127.9986"/>
    <n v="6.2615999999999996"/>
    <n v="188"/>
    <n v="56"/>
    <n v="4.8899999999999999E-2"/>
    <n v="0.99882504999999999"/>
    <n v="0.5"/>
    <n v="12919"/>
    <x v="3"/>
    <n v="0.49941183189999999"/>
    <x v="21"/>
    <s v="Y"/>
    <m/>
    <n v="0.3"/>
    <n v="56.4"/>
    <n v="56.4"/>
  </r>
  <r>
    <x v="1"/>
    <s v="info@digitaldoormedia.com"/>
    <s v="Digital Door Media"/>
    <s v="dfb04415d6898e15b0183eae966d203f"/>
    <s v="Healthrelated.com 300x600"/>
    <x v="9"/>
    <n v="0"/>
    <n v="166.82769999999999"/>
    <n v="5.1872999999999996"/>
    <n v="176"/>
    <n v="53"/>
    <n v="3.1099999999999999E-2"/>
    <n v="1.1327807000000001"/>
    <n v="0.5"/>
    <n v="12919"/>
    <x v="2"/>
    <n v="0.55860829909999998"/>
    <x v="21"/>
    <m/>
    <m/>
    <n v="0.3"/>
    <n v="52.8"/>
    <n v="52.8"/>
  </r>
  <r>
    <x v="1"/>
    <s v="info@digitaldoormedia.com"/>
    <s v="Digital Door Media"/>
    <s v="9e3f1f2b844f756c41c7e5e12dab5f19"/>
    <s v="Healthdailywire.com 728x90"/>
    <x v="1"/>
    <n v="0"/>
    <n v="155.47190000000001"/>
    <n v="10.432399999999999"/>
    <n v="172"/>
    <n v="43"/>
    <n v="6.7100000000000007E-2"/>
    <n v="0.55003868"/>
    <n v="0.2"/>
    <n v="12919"/>
    <x v="3"/>
    <n v="0.63638921120000003"/>
    <x v="2"/>
    <m/>
    <m/>
    <n v="0.25"/>
    <n v="43"/>
    <n v="43"/>
  </r>
  <r>
    <x v="1"/>
    <s v="info@digitaldoormedia.com"/>
    <s v="Digital Door Media"/>
    <s v="dd680ccffb7d7445016e65ada6e4babb"/>
    <s v="Ipopular.com 160x600"/>
    <x v="12"/>
    <n v="0"/>
    <n v="195.1951"/>
    <n v="5.6646000000000001"/>
    <n v="171"/>
    <n v="60"/>
    <n v="2.9000000000000001E-2"/>
    <n v="1.0053112099999999"/>
    <n v="0.5"/>
    <n v="12919"/>
    <x v="3"/>
    <n v="0.50264157379999996"/>
    <x v="68"/>
    <m/>
    <m/>
    <n v="0.35"/>
    <n v="59.849999999999994"/>
    <n v="59.849999999999994"/>
  </r>
  <r>
    <x v="1"/>
    <s v="info@digitaldoormedia.com"/>
    <s v="Digital Door Media"/>
    <s v="ea0da580eff0e305fa08876eee616bda"/>
    <s v="Healthrelated.com 160x600"/>
    <x v="12"/>
    <n v="0"/>
    <n v="162.5839"/>
    <n v="5.2652999999999999"/>
    <n v="160"/>
    <n v="56"/>
    <n v="3.2399999999999998E-2"/>
    <n v="1.0143527699999999"/>
    <n v="0.5"/>
    <n v="12919"/>
    <x v="3"/>
    <n v="0.50707484079999998"/>
    <x v="68"/>
    <m/>
    <m/>
    <n v="0.35"/>
    <n v="56"/>
    <n v="56"/>
  </r>
  <r>
    <x v="1"/>
    <s v="info@digitaldoormedia.com"/>
    <s v="Digital Door Media"/>
    <s v="8c68cc2a2a58a3944f12f2aff40fcd07"/>
    <s v="Ipopular.com 300x600"/>
    <x v="48"/>
    <n v="0"/>
    <n v="204.79689999999999"/>
    <n v="5.6516999999999999"/>
    <n v="154"/>
    <n v="49"/>
    <n v="2.76E-2"/>
    <n v="0.90932712999999998"/>
    <n v="0.5"/>
    <n v="12919"/>
    <x v="3"/>
    <n v="0.45014287780000001"/>
    <x v="783"/>
    <m/>
    <m/>
    <n v="0.32"/>
    <n v="49.28"/>
    <n v="49.28"/>
  </r>
  <r>
    <x v="1"/>
    <s v="info@digitaldoormedia.com"/>
    <s v="Digital Door Media"/>
    <s v="10a1b6b2b275e9b20019b8379c705b69"/>
    <s v="Decadently.com 728x90"/>
    <x v="12"/>
    <n v="1"/>
    <n v="82.950699999999998"/>
    <n v="4.9051"/>
    <n v="149"/>
    <n v="52"/>
    <n v="5.91E-2"/>
    <n v="1.01586987"/>
    <n v="0.5"/>
    <n v="12919"/>
    <x v="3"/>
    <n v="0.50781097689999999"/>
    <x v="68"/>
    <s v="Y"/>
    <m/>
    <n v="0.35"/>
    <n v="52.15"/>
    <n v="52.15"/>
  </r>
  <r>
    <x v="1"/>
    <s v="info@digitaldoormedia.com"/>
    <s v="Digital Door Media"/>
    <s v="8f342ade30ba7d05f4106c4bc8563769"/>
    <s v="Hiddenplaybook.com 300x250"/>
    <x v="12"/>
    <n v="1"/>
    <n v="64.399699999999996"/>
    <n v="5.1016000000000004"/>
    <n v="136"/>
    <n v="48"/>
    <n v="7.9200000000000007E-2"/>
    <n v="0.89153481999999995"/>
    <n v="0.4"/>
    <n v="12919"/>
    <x v="4"/>
    <n v="0.55133552779999995"/>
    <x v="68"/>
    <s v="Y"/>
    <m/>
    <n v="0.35"/>
    <n v="47.599999999999994"/>
    <n v="47.599999999999994"/>
  </r>
  <r>
    <x v="1"/>
    <s v="info@digitaldoormedia.com"/>
    <s v="Digital Door Media"/>
    <s v="feef0f876e741323ffe07e0108939189"/>
    <s v="Feelingviral.com 300x600"/>
    <x v="9"/>
    <n v="1"/>
    <n v="114.8507"/>
    <n v="4.7256"/>
    <n v="131"/>
    <n v="39"/>
    <n v="4.1099999999999998E-2"/>
    <n v="0.92425405999999999"/>
    <n v="0.5"/>
    <n v="12919"/>
    <x v="3"/>
    <n v="0.45902320320000001"/>
    <x v="21"/>
    <s v="Y"/>
    <m/>
    <n v="0.3"/>
    <n v="39.299999999999997"/>
    <n v="39.299999999999997"/>
  </r>
  <r>
    <x v="1"/>
    <s v="info@digitaldoormedia.com"/>
    <s v="Digital Door Media"/>
    <s v="b22f005335f9355cbf19e6549ade1c29"/>
    <s v="Megacarstuff.com 728x90"/>
    <x v="1"/>
    <n v="0"/>
    <n v="126.5912"/>
    <n v="7.0688000000000004"/>
    <n v="129"/>
    <n v="32"/>
    <n v="5.5800000000000002E-2"/>
    <n v="0.61021594000000001"/>
    <n v="0.2"/>
    <n v="12919"/>
    <x v="3"/>
    <n v="0.67224717170000003"/>
    <x v="2"/>
    <m/>
    <m/>
    <n v="0.25"/>
    <n v="32.25"/>
    <n v="32.25"/>
  </r>
  <r>
    <x v="1"/>
    <s v="info@digitaldoormedia.com"/>
    <s v="Digital Door Media"/>
    <s v="e5de2953d4aa56e7b6b515a920922ae0"/>
    <s v="Ausomlifestyle.com 160x600"/>
    <x v="9"/>
    <n v="0"/>
    <n v="205.61320000000001"/>
    <n v="3.7452000000000001"/>
    <n v="126"/>
    <n v="38"/>
    <n v="1.8200000000000001E-2"/>
    <n v="1.1172963600000001"/>
    <n v="0.5"/>
    <n v="12919"/>
    <x v="3"/>
    <n v="0.55249115790000003"/>
    <x v="21"/>
    <m/>
    <m/>
    <n v="0.3"/>
    <n v="37.799999999999997"/>
    <n v="37.799999999999997"/>
  </r>
  <r>
    <x v="1"/>
    <s v="info@digitaldoormedia.com"/>
    <s v="Digital Door Media"/>
    <s v="d76ac28d726b8ffa81999d294c8813dd"/>
    <s v="Ausomlifestyle.com 300x600"/>
    <x v="9"/>
    <n v="0"/>
    <n v="207.2089"/>
    <n v="3.8685999999999998"/>
    <n v="124"/>
    <n v="37"/>
    <n v="1.8700000000000001E-2"/>
    <n v="1.07183161"/>
    <n v="0.5"/>
    <n v="12919"/>
    <x v="3"/>
    <n v="0.53350881299999997"/>
    <x v="21"/>
    <m/>
    <m/>
    <n v="0.3"/>
    <n v="37.199999999999996"/>
    <n v="37.199999999999996"/>
  </r>
  <r>
    <x v="1"/>
    <s v="info@digitaldoormedia.com"/>
    <s v="Digital Door Media"/>
    <s v="f3a90c5ba283bc8d1fd48d17083501ac"/>
    <s v="Healthdailywire.com 160x600"/>
    <x v="1"/>
    <n v="0"/>
    <n v="147.9349"/>
    <n v="6.7076000000000002"/>
    <n v="124"/>
    <n v="31"/>
    <n v="4.53E-2"/>
    <n v="0.61738103"/>
    <n v="0.2"/>
    <n v="12919"/>
    <x v="3"/>
    <n v="0.67605094489999995"/>
    <x v="2"/>
    <m/>
    <m/>
    <n v="0.25"/>
    <n v="31"/>
    <n v="31"/>
  </r>
  <r>
    <x v="1"/>
    <s v="info@digitaldoormedia.com"/>
    <s v="Digital Door Media"/>
    <s v="07e57769ac0b322020c3be386507256f"/>
    <s v="Thetravelerguru.com 728x90"/>
    <x v="1"/>
    <n v="0"/>
    <n v="143.56809999999999"/>
    <n v="7.1810999999999998"/>
    <n v="123"/>
    <n v="31"/>
    <n v="0.05"/>
    <n v="0.56872761999999999"/>
    <n v="0.2"/>
    <n v="12919"/>
    <x v="3"/>
    <n v="0.64833781059999995"/>
    <x v="2"/>
    <m/>
    <m/>
    <n v="0.25"/>
    <n v="30.75"/>
    <n v="30.75"/>
  </r>
  <r>
    <x v="1"/>
    <s v="info@digitaldoormedia.com"/>
    <s v="Digital Door Media"/>
    <s v="c692ff54e8769f4edb2865ff2cc22202"/>
    <s v="Tipscience.com 728x90"/>
    <x v="9"/>
    <n v="0"/>
    <n v="131.9974"/>
    <n v="8.8855000000000004"/>
    <n v="122"/>
    <n v="37"/>
    <n v="6.7299999999999999E-2"/>
    <n v="0.45802390999999998"/>
    <n v="0.2"/>
    <n v="12919"/>
    <x v="3"/>
    <n v="0.56334157060000001"/>
    <x v="21"/>
    <m/>
    <m/>
    <n v="0.3"/>
    <n v="36.6"/>
    <n v="36.6"/>
  </r>
  <r>
    <x v="1"/>
    <s v="info@digitaldoormedia.com"/>
    <s v="Digital Door Media"/>
    <s v="1aa29430ecfbc58d47617cdc6f49f0ad"/>
    <s v="Dubpets.com 728x90"/>
    <x v="9"/>
    <n v="0"/>
    <n v="131.52209999999999"/>
    <n v="7.6421000000000001"/>
    <n v="117"/>
    <n v="35"/>
    <n v="5.8099999999999999E-2"/>
    <n v="0.51097486000000003"/>
    <n v="0.2"/>
    <n v="12919"/>
    <x v="3"/>
    <n v="0.60859130920000004"/>
    <x v="25"/>
    <m/>
    <m/>
    <n v="0.29999999999999899"/>
    <n v="35.099999999999881"/>
    <n v="35.099999999999881"/>
  </r>
  <r>
    <x v="1"/>
    <s v="info@digitaldoormedia.com"/>
    <s v="Digital Door Media"/>
    <s v="2ccc82f8344434a8a52341666a13bbd7"/>
    <s v="Eatfoodie.com 728x90"/>
    <x v="9"/>
    <n v="0"/>
    <n v="128.2047"/>
    <n v="7.2496"/>
    <n v="111"/>
    <n v="33"/>
    <n v="5.6500000000000002E-2"/>
    <n v="0.51223914999999998"/>
    <n v="0.2"/>
    <n v="12919"/>
    <x v="3"/>
    <n v="0.60955736959999995"/>
    <x v="21"/>
    <m/>
    <m/>
    <n v="0.3"/>
    <n v="33.299999999999997"/>
    <n v="33.299999999999997"/>
  </r>
  <r>
    <x v="1"/>
    <s v="info@digitaldoormedia.com"/>
    <s v="Digital Door Media"/>
    <s v="30d998b45f31fd5959f54778b04837b0"/>
    <s v="Healthdailywire.com 300x600"/>
    <x v="1"/>
    <n v="0"/>
    <n v="153.15190000000001"/>
    <n v="6.4149000000000003"/>
    <n v="110"/>
    <n v="28"/>
    <n v="4.19E-2"/>
    <n v="0.57198912999999996"/>
    <n v="0.2"/>
    <n v="12919"/>
    <x v="3"/>
    <n v="0.65034300710000004"/>
    <x v="2"/>
    <m/>
    <m/>
    <n v="0.25"/>
    <n v="27.5"/>
    <n v="27.5"/>
  </r>
  <r>
    <x v="1"/>
    <s v="info@digitaldoormedia.com"/>
    <s v="Digital Door Media"/>
    <s v="72f7c6b0dce0c39089307ba4aece4cf6"/>
    <s v="Megacarstuff.com 160x600"/>
    <x v="1"/>
    <n v="0"/>
    <n v="119.1648"/>
    <n v="5.5831999999999997"/>
    <n v="109"/>
    <n v="27"/>
    <n v="4.6899999999999997E-2"/>
    <n v="0.64995842000000004"/>
    <n v="0.2"/>
    <n v="12919"/>
    <x v="3"/>
    <n v="0.69228800879999997"/>
    <x v="2"/>
    <m/>
    <m/>
    <n v="0.25"/>
    <n v="27.25"/>
    <n v="27.25"/>
  </r>
  <r>
    <x v="1"/>
    <s v="info@digitaldoormedia.com"/>
    <s v="Digital Door Media"/>
    <s v="1c922b49668e4b65126014167051087c"/>
    <s v="Thetravelerguru.com 160x600"/>
    <x v="1"/>
    <n v="0"/>
    <n v="141.0455"/>
    <n v="6.6284999999999998"/>
    <n v="108"/>
    <n v="27"/>
    <n v="4.7E-2"/>
    <n v="0.54370845000000001"/>
    <n v="0.2"/>
    <n v="12919"/>
    <x v="3"/>
    <n v="0.63215579639999997"/>
    <x v="2"/>
    <m/>
    <m/>
    <n v="0.25"/>
    <n v="27"/>
    <n v="27"/>
  </r>
  <r>
    <x v="1"/>
    <s v="info@digitaldoormedia.com"/>
    <s v="Digital Door Media"/>
    <s v="7b8e8fcdfd8ec72df0012f62a32eba6e"/>
    <s v="Tipscience.com 160x600"/>
    <x v="9"/>
    <n v="0"/>
    <n v="132.4648"/>
    <n v="8.5411999999999999"/>
    <n v="107"/>
    <n v="32"/>
    <n v="6.4500000000000002E-2"/>
    <n v="0.41952047999999997"/>
    <n v="0.2"/>
    <n v="12919"/>
    <x v="3"/>
    <n v="0.52326522480000004"/>
    <x v="21"/>
    <m/>
    <m/>
    <n v="0.3"/>
    <n v="32.1"/>
    <n v="32.1"/>
  </r>
  <r>
    <x v="1"/>
    <s v="info@digitaldoormedia.com"/>
    <s v="Digital Door Media"/>
    <s v="6e88f6ec268396e0282a7375f2fad7da"/>
    <s v="Thetravelerguru.com 300x600"/>
    <x v="1"/>
    <n v="0"/>
    <n v="144.14699999999999"/>
    <n v="5.9992999999999999"/>
    <n v="105"/>
    <n v="26"/>
    <n v="4.1599999999999998E-2"/>
    <n v="0.58185975000000001"/>
    <n v="0.2"/>
    <n v="12919"/>
    <x v="3"/>
    <n v="0.65627455469999996"/>
    <x v="2"/>
    <m/>
    <m/>
    <n v="0.25"/>
    <n v="26.25"/>
    <n v="26.25"/>
  </r>
  <r>
    <x v="1"/>
    <s v="info@digitaldoormedia.com"/>
    <s v="Digital Door Media"/>
    <s v="0be8a26066690a113fd3e1e6642dc871"/>
    <s v="Dubpets.com 160x600"/>
    <x v="9"/>
    <n v="0"/>
    <n v="136.62289999999999"/>
    <n v="7.2313000000000001"/>
    <n v="103"/>
    <n v="31"/>
    <n v="5.2900000000000003E-2"/>
    <n v="0.47483355999999999"/>
    <n v="0.2"/>
    <n v="12919"/>
    <x v="3"/>
    <n v="0.57879978030000001"/>
    <x v="21"/>
    <m/>
    <m/>
    <n v="0.3"/>
    <n v="30.9"/>
    <n v="30.9"/>
  </r>
  <r>
    <x v="1"/>
    <s v="info@digitaldoormedia.com"/>
    <s v="Digital Door Media"/>
    <s v="9906e5112efa3a7290aa3245001a3016"/>
    <s v="Eatfoodie.com 160x600"/>
    <x v="9"/>
    <n v="0"/>
    <n v="134.44120000000001"/>
    <n v="6.7156000000000002"/>
    <n v="101"/>
    <n v="30"/>
    <n v="0.05"/>
    <n v="0.50364713999999999"/>
    <n v="0.2"/>
    <n v="12919"/>
    <x v="3"/>
    <n v="0.60289657969999999"/>
    <x v="21"/>
    <m/>
    <m/>
    <n v="0.3"/>
    <n v="30.299999999999997"/>
    <n v="30.299999999999997"/>
  </r>
  <r>
    <x v="1"/>
    <s v="info@digitaldoormedia.com"/>
    <s v="Digital Door Media"/>
    <s v="03fc2dc616b2137efd8a8cdeebf883e6"/>
    <s v="Hiddenplaybook.com 728x90"/>
    <x v="2"/>
    <n v="1"/>
    <n v="60.712600000000002"/>
    <n v="3.9554"/>
    <n v="100"/>
    <n v="40"/>
    <n v="6.5100000000000005E-2"/>
    <n v="0.84169315"/>
    <n v="0.4"/>
    <n v="12919"/>
    <x v="4"/>
    <n v="0.52476742990000003"/>
    <x v="3"/>
    <s v="Y"/>
    <m/>
    <n v="0.39999999999999902"/>
    <n v="39.999999999999901"/>
    <n v="39.999999999999901"/>
  </r>
  <r>
    <x v="1"/>
    <s v="info@digitaldoormedia.com"/>
    <s v="Digital Door Media"/>
    <s v="56be082a4c461f316ed0cbbc1b7a5d0c"/>
    <s v="Tipscience.com 300x600"/>
    <x v="9"/>
    <n v="0"/>
    <n v="137.01929999999999"/>
    <n v="5.6433999999999997"/>
    <n v="99"/>
    <n v="30"/>
    <n v="4.1200000000000001E-2"/>
    <n v="0.58628493000000004"/>
    <n v="0.2"/>
    <n v="12919"/>
    <x v="3"/>
    <n v="0.65886894119999995"/>
    <x v="21"/>
    <m/>
    <m/>
    <n v="0.3"/>
    <n v="29.7"/>
    <n v="29.7"/>
  </r>
  <r>
    <x v="1"/>
    <s v="info@digitaldoormedia.com"/>
    <s v="Digital Door Media"/>
    <s v="dd4afb363e6e25ef8edf27608cb14cf5"/>
    <s v="Sportsthirsty.com 728x90"/>
    <x v="1"/>
    <n v="0"/>
    <n v="133.3434"/>
    <n v="5.6281999999999996"/>
    <n v="98"/>
    <n v="24"/>
    <n v="4.2200000000000001E-2"/>
    <n v="0.57830064999999997"/>
    <n v="0.2"/>
    <n v="12919"/>
    <x v="3"/>
    <n v="0.65415913199999998"/>
    <x v="2"/>
    <m/>
    <m/>
    <n v="0.25"/>
    <n v="24.5"/>
    <n v="24.5"/>
  </r>
  <r>
    <x v="1"/>
    <s v="info@digitaldoormedia.com"/>
    <s v="Digital Door Media"/>
    <s v="f98493ee7ec82089f188f2b9305ff065"/>
    <s v="Crushviral.com 160x600"/>
    <x v="9"/>
    <n v="0"/>
    <n v="106.2424"/>
    <n v="3.5764"/>
    <n v="97"/>
    <n v="29"/>
    <n v="3.3700000000000001E-2"/>
    <n v="0.90111443999999996"/>
    <n v="0.5"/>
    <n v="12919"/>
    <x v="3"/>
    <n v="0.44513151950000002"/>
    <x v="21"/>
    <m/>
    <m/>
    <n v="0.3"/>
    <n v="29.099999999999998"/>
    <n v="29.099999999999998"/>
  </r>
  <r>
    <x v="1"/>
    <s v="info@digitaldoormedia.com"/>
    <s v="Digital Door Media"/>
    <s v="2dc8638a58e4f3bfdd831d8083e98890"/>
    <s v="Crushviral.com 300x600"/>
    <x v="9"/>
    <n v="0"/>
    <n v="143.989"/>
    <n v="3.5165999999999999"/>
    <n v="95"/>
    <n v="29"/>
    <n v="2.4400000000000002E-2"/>
    <n v="0.90239473999999997"/>
    <n v="0.5"/>
    <n v="12919"/>
    <x v="3"/>
    <n v="0.44591875320000002"/>
    <x v="21"/>
    <m/>
    <m/>
    <n v="0.3"/>
    <n v="28.5"/>
    <n v="28.5"/>
  </r>
  <r>
    <x v="1"/>
    <s v="info@digitaldoormedia.com"/>
    <s v="Digital Door Media"/>
    <s v="f67f302f0618307e2de0aee12f2a3418"/>
    <s v="Megacarstuff.com 300x600"/>
    <x v="1"/>
    <n v="0"/>
    <n v="136.30860000000001"/>
    <n v="4.9459"/>
    <n v="94"/>
    <n v="23"/>
    <n v="3.6299999999999999E-2"/>
    <n v="0.63285289"/>
    <n v="0.2"/>
    <n v="12919"/>
    <x v="3"/>
    <n v="0.68397078960000002"/>
    <x v="2"/>
    <m/>
    <m/>
    <n v="0.25"/>
    <n v="23.5"/>
    <n v="23.5"/>
  </r>
  <r>
    <x v="1"/>
    <s v="info@digitaldoormedia.com"/>
    <s v="Digital Door Media"/>
    <s v="13e16cb61d7667711f09d547a3412304"/>
    <s v="Eatfoodie.com 300x600"/>
    <x v="9"/>
    <n v="0"/>
    <n v="138.8569"/>
    <n v="7.6859999999999999"/>
    <n v="92"/>
    <n v="28"/>
    <n v="5.5399999999999998E-2"/>
    <n v="0.39974349999999997"/>
    <n v="0.2"/>
    <n v="12919"/>
    <x v="3"/>
    <n v="0.49967917420000002"/>
    <x v="21"/>
    <m/>
    <m/>
    <n v="0.3"/>
    <n v="27.599999999999998"/>
    <n v="27.599999999999998"/>
  </r>
  <r>
    <x v="1"/>
    <s v="info@digitaldoormedia.com"/>
    <s v="Digital Door Media"/>
    <s v="2d6928ccfbfbcfd98fdc6984cd7b1f85"/>
    <s v="Brainwipe.com 300x600"/>
    <x v="12"/>
    <n v="0"/>
    <n v="113.1519"/>
    <n v="6.7050000000000001"/>
    <n v="91"/>
    <n v="32"/>
    <n v="5.9299999999999999E-2"/>
    <n v="0.45115158999999999"/>
    <n v="0.25"/>
    <n v="12919"/>
    <x v="3"/>
    <n v="0.44586253469999998"/>
    <x v="68"/>
    <m/>
    <m/>
    <n v="0.35"/>
    <n v="31.849999999999998"/>
    <n v="31.849999999999998"/>
  </r>
  <r>
    <x v="1"/>
    <s v="info@digitaldoormedia.com"/>
    <s v="Digital Door Media"/>
    <s v="3515d7218eaec8c83f0f40415605556f"/>
    <s v="Sportsthirsty.com 160x600"/>
    <x v="1"/>
    <n v="0"/>
    <n v="136.4658"/>
    <n v="5.6444999999999999"/>
    <n v="88"/>
    <n v="22"/>
    <n v="4.1399999999999999E-2"/>
    <n v="0.52244029999999997"/>
    <n v="0.2"/>
    <n v="12919"/>
    <x v="3"/>
    <n v="0.61718114170000005"/>
    <x v="2"/>
    <m/>
    <m/>
    <n v="0.25"/>
    <n v="22"/>
    <n v="22"/>
  </r>
  <r>
    <x v="1"/>
    <s v="info@digitaldoormedia.com"/>
    <s v="Digital Door Media"/>
    <s v="cd69d8fec09c78daab52213e711e3f1e"/>
    <s v="Ipopular.com 728x90"/>
    <x v="12"/>
    <n v="0"/>
    <n v="185.12440000000001"/>
    <n v="2.9628999999999999"/>
    <n v="82"/>
    <n v="29"/>
    <n v="1.6E-2"/>
    <n v="0.92570878000000001"/>
    <n v="0.5"/>
    <n v="12919"/>
    <x v="3"/>
    <n v="0.45987332809999998"/>
    <x v="68"/>
    <m/>
    <m/>
    <n v="0.35"/>
    <n v="28.7"/>
    <n v="28.7"/>
  </r>
  <r>
    <x v="1"/>
    <s v="info@digitaldoormedia.com"/>
    <s v="Digital Door Media"/>
    <s v="4b2b5153f00a0eb5f5338a057c366793"/>
    <s v="Dubpets.com 300x600"/>
    <x v="9"/>
    <n v="0"/>
    <n v="139.6046"/>
    <n v="4.4621000000000004"/>
    <n v="77"/>
    <n v="23"/>
    <n v="3.2000000000000001E-2"/>
    <n v="0.57825802000000004"/>
    <n v="0.2"/>
    <n v="12919"/>
    <x v="3"/>
    <n v="0.65413363160000004"/>
    <x v="21"/>
    <m/>
    <m/>
    <n v="0.3"/>
    <n v="23.099999999999998"/>
    <n v="23.099999999999998"/>
  </r>
  <r>
    <x v="1"/>
    <s v="info@digitaldoormedia.com"/>
    <s v="Digital Door Media"/>
    <s v="5c388f1e2070aadde1e28c7f92db4021"/>
    <s v="Sportsthirsty.com 300x600"/>
    <x v="1"/>
    <n v="0"/>
    <n v="143.6626"/>
    <n v="4.4347000000000003"/>
    <n v="76"/>
    <n v="19"/>
    <n v="3.09E-2"/>
    <n v="0.57218696999999996"/>
    <n v="0.2"/>
    <n v="12919"/>
    <x v="3"/>
    <n v="0.65046390129999998"/>
    <x v="2"/>
    <m/>
    <m/>
    <n v="0.25"/>
    <n v="19"/>
    <n v="19"/>
  </r>
  <r>
    <x v="1"/>
    <s v="info@digitaldoormedia.com"/>
    <s v="Digital Door Media"/>
    <s v="f3f78b36662293464bce314a4eb885be"/>
    <s v="Amongstgamers.com 728x90"/>
    <x v="9"/>
    <n v="0"/>
    <n v="131.5343"/>
    <n v="5.1470000000000002"/>
    <n v="76"/>
    <n v="23"/>
    <n v="3.9100000000000003E-2"/>
    <n v="0.49122651000000001"/>
    <n v="0.2"/>
    <n v="12919"/>
    <x v="3"/>
    <n v="0.59285585139999997"/>
    <x v="21"/>
    <m/>
    <m/>
    <n v="0.3"/>
    <n v="22.8"/>
    <n v="22.8"/>
  </r>
  <r>
    <x v="1"/>
    <s v="info@digitaldoormedia.com"/>
    <s v="Digital Door Media"/>
    <s v="7b7c02cf379549c29335408bda274557"/>
    <s v="Ausom.com 300x600"/>
    <x v="9"/>
    <n v="1"/>
    <n v="83.599000000000004"/>
    <n v="3.3187000000000002"/>
    <n v="73"/>
    <n v="22"/>
    <n v="3.9699999999999999E-2"/>
    <n v="0.73221126999999997"/>
    <n v="0.3"/>
    <n v="12919"/>
    <x v="2"/>
    <n v="0.59028218690000001"/>
    <x v="21"/>
    <s v="Y"/>
    <m/>
    <n v="0.3"/>
    <n v="21.9"/>
    <n v="21.9"/>
  </r>
  <r>
    <x v="1"/>
    <s v="info@digitaldoormedia.com"/>
    <s v="Digital Door Media"/>
    <s v="423990580e46776dd5bb10b28904a656"/>
    <s v="Amongstgamers.com 160x600"/>
    <x v="9"/>
    <n v="0"/>
    <n v="134.6619"/>
    <n v="4.9508999999999999"/>
    <n v="69"/>
    <n v="21"/>
    <n v="3.6799999999999999E-2"/>
    <n v="0.46714468999999997"/>
    <n v="0.2"/>
    <n v="12919"/>
    <x v="3"/>
    <n v="0.5718671246"/>
    <x v="25"/>
    <m/>
    <m/>
    <n v="0.29999999999999899"/>
    <n v="20.699999999999932"/>
    <n v="20.699999999999932"/>
  </r>
  <r>
    <x v="1"/>
    <s v="info@digitaldoormedia.com"/>
    <s v="Digital Door Media"/>
    <s v="7ef06db81e84076d0bd9cbb3dd836cb9"/>
    <s v="Ausomlifestyle.com 728x90"/>
    <x v="4"/>
    <n v="0"/>
    <n v="127.87860000000001"/>
    <n v="2.0903"/>
    <n v="69"/>
    <n v="23"/>
    <n v="1.6299999999999999E-2"/>
    <n v="1.0954893400000001"/>
    <n v="0.5"/>
    <n v="12919"/>
    <x v="3"/>
    <n v="0.54358296110000004"/>
    <x v="7"/>
    <m/>
    <m/>
    <n v="0.34"/>
    <n v="23.46"/>
    <n v="23.46"/>
  </r>
  <r>
    <x v="1"/>
    <s v="info@digitaldoormedia.com"/>
    <s v="Digital Door Media"/>
    <s v="08cff4114486dae534cef9fd919f71ee"/>
    <s v="Amongstgamers.com 300x600"/>
    <x v="9"/>
    <n v="0"/>
    <n v="140.8674"/>
    <n v="4.0206999999999997"/>
    <n v="61"/>
    <n v="18"/>
    <n v="2.8500000000000001E-2"/>
    <n v="0.50926985000000002"/>
    <n v="0.2"/>
    <n v="12919"/>
    <x v="3"/>
    <n v="0.60728089640000005"/>
    <x v="21"/>
    <m/>
    <m/>
    <n v="0.3"/>
    <n v="18.3"/>
    <n v="18.3"/>
  </r>
  <r>
    <x v="1"/>
    <s v="info@digitaldoormedia.com"/>
    <s v="Digital Door Media"/>
    <s v="d5ebde8314a0621985b3e34c5ccaeb15"/>
    <s v="Ausom.com 728x90"/>
    <x v="12"/>
    <n v="1"/>
    <n v="87.609499999999997"/>
    <n v="4.3015999999999996"/>
    <n v="54"/>
    <n v="15"/>
    <n v="4.9099999999999998E-2"/>
    <n v="0.41978015000000002"/>
    <n v="0.3"/>
    <n v="12919"/>
    <x v="5"/>
    <n v="0.28534018989999999"/>
    <x v="810"/>
    <s v=""/>
    <m/>
    <n v="0.28534018987341703"/>
    <n v="15.40837025316452"/>
    <n v="15.40837025316452"/>
  </r>
  <r>
    <x v="1"/>
    <s v="info@digitaldoormedia.com"/>
    <s v="Digital Door Media"/>
    <s v="1957b91b83487b33592ae5655c840670"/>
    <s v="Ausom.com 300x250"/>
    <x v="12"/>
    <n v="1"/>
    <n v="80.182599999999994"/>
    <n v="4.3205"/>
    <n v="50"/>
    <n v="11"/>
    <n v="5.3900000000000003E-2"/>
    <n v="0.38223088999999999"/>
    <n v="0.3"/>
    <n v="12919"/>
    <x v="5"/>
    <n v="0.215134083"/>
    <x v="811"/>
    <s v=""/>
    <m/>
    <n v="0.21513408304498199"/>
    <n v="10.7567041522491"/>
    <n v="10.7567041522491"/>
  </r>
  <r>
    <x v="1"/>
    <s v="info@digitaldoormedia.com"/>
    <s v="Digital Door Media"/>
    <s v="20f67b193ac996007fc15cdf63149d4b"/>
    <s v="Ausom.com 160x600"/>
    <x v="12"/>
    <n v="1"/>
    <n v="69.700800000000001"/>
    <n v="3.3589000000000002"/>
    <n v="43"/>
    <n v="13"/>
    <n v="4.82E-2"/>
    <n v="0.42510207999999999"/>
    <n v="0.3"/>
    <n v="12919"/>
    <x v="5"/>
    <n v="0.29428714360000002"/>
    <x v="812"/>
    <s v=""/>
    <m/>
    <n v="0.29428714357178498"/>
    <n v="12.654347173586753"/>
    <n v="12.654347173586753"/>
  </r>
  <r>
    <x v="1"/>
    <s v="info@digitaldoormedia.com"/>
    <s v="Digital Door Media"/>
    <s v="f8bb2f416b861757ca19da84225f674e"/>
    <s v="Hiddenplaybook.com 160x600"/>
    <x v="12"/>
    <n v="1"/>
    <n v="49.595300000000002"/>
    <n v="1.7097"/>
    <n v="43"/>
    <n v="15"/>
    <n v="3.4500000000000003E-2"/>
    <n v="0.84558823999999999"/>
    <n v="0.4"/>
    <n v="12919"/>
    <x v="4"/>
    <n v="0.52695652169999996"/>
    <x v="68"/>
    <s v="Y"/>
    <m/>
    <n v="0.35"/>
    <n v="15.049999999999999"/>
    <n v="15.049999999999999"/>
  </r>
  <r>
    <x v="1"/>
    <s v="info@digitaldoormedia.com"/>
    <s v="Digital Door Media"/>
    <s v="4dba7ec1dbbd30b4bc667a00d79e2504"/>
    <s v="Brainwipe.com 160x600"/>
    <x v="12"/>
    <n v="0"/>
    <n v="30.227399999999999"/>
    <n v="0.92979999999999996"/>
    <n v="18"/>
    <n v="6"/>
    <n v="3.0800000000000001E-2"/>
    <n v="0.63790427999999999"/>
    <n v="0.25"/>
    <n v="12919"/>
    <x v="3"/>
    <n v="0.60809167109999995"/>
    <x v="68"/>
    <m/>
    <m/>
    <n v="0.35"/>
    <n v="6.3"/>
    <n v="6.3"/>
  </r>
  <r>
    <x v="1"/>
    <s v="info@digitaldoormedia.com"/>
    <s v="Digital Door Media"/>
    <s v="ffa840fbeda6cd8fc18de0b3f865af8a"/>
    <s v="Hiddenplaybook.com Mobile 300x250"/>
    <x v="12"/>
    <n v="0"/>
    <n v="15.615600000000001"/>
    <n v="0.70960000000000001"/>
    <n v="18"/>
    <n v="6"/>
    <n v="4.5400000000000003E-2"/>
    <n v="0.85935172000000004"/>
    <n v="0.35"/>
    <n v="12919"/>
    <x v="4"/>
    <n v="0.59271624030000003"/>
    <x v="68"/>
    <m/>
    <m/>
    <n v="0.35"/>
    <n v="6.3"/>
    <n v="6.3"/>
  </r>
  <r>
    <x v="1"/>
    <s v="info@digitaldoormedia.com"/>
    <s v="Digital Door Media"/>
    <s v="beabaee807fdd00c8e795f810353b66f"/>
    <s v="Brainwipe.com 300x250"/>
    <x v="12"/>
    <n v="0"/>
    <n v="17.394500000000001"/>
    <n v="0.74439999999999995"/>
    <n v="14"/>
    <n v="5"/>
    <n v="4.2799999999999998E-2"/>
    <n v="0.60936480999999998"/>
    <n v="0.25"/>
    <n v="12919"/>
    <x v="3"/>
    <n v="0.58973672610000005"/>
    <x v="68"/>
    <m/>
    <m/>
    <n v="0.35"/>
    <n v="4.8999999999999995"/>
    <n v="4.8999999999999995"/>
  </r>
  <r>
    <x v="1"/>
    <s v="info@digitaldoormedia.com"/>
    <s v="Digital Door Media"/>
    <s v="1bd4cc45e02dae2d5e4019d2480c9a85"/>
    <s v="Decadently.com Mobile 300x250"/>
    <x v="9"/>
    <n v="0"/>
    <n v="4.3914"/>
    <n v="0.4214"/>
    <n v="12"/>
    <n v="4"/>
    <n v="9.6000000000000002E-2"/>
    <n v="0.94083742999999997"/>
    <n v="0.5"/>
    <n v="12919"/>
    <x v="3"/>
    <n v="0.46855855860000001"/>
    <x v="21"/>
    <m/>
    <m/>
    <n v="0.3"/>
    <n v="3.5999999999999996"/>
    <n v="3.5999999999999996"/>
  </r>
  <r>
    <x v="1"/>
    <s v="info@digitaldoormedia.com"/>
    <s v="Digital Door Media"/>
    <s v="2336477bab11708c36d5bc69d9a9990e"/>
    <s v="Brainwipe.com 728x90"/>
    <x v="12"/>
    <n v="0"/>
    <n v="14.329599999999999"/>
    <n v="0.5242"/>
    <n v="10"/>
    <n v="4"/>
    <n v="3.6600000000000001E-2"/>
    <n v="0.63719853000000004"/>
    <n v="0.25"/>
    <n v="12919"/>
    <x v="3"/>
    <n v="0.60765759990000001"/>
    <x v="69"/>
    <m/>
    <m/>
    <n v="0.34999999999999898"/>
    <n v="3.4999999999999898"/>
    <n v="3.4999999999999898"/>
  </r>
  <r>
    <x v="1"/>
    <s v="info@digitaldoormedia.com"/>
    <s v="Digital Door Media"/>
    <s v="3cc2b9cdef96a1098ca7a876b4adb2c0"/>
    <s v="Hiddenplaybook.com Mobile 728x90"/>
    <x v="2"/>
    <n v="0"/>
    <n v="9.9084000000000003"/>
    <n v="0.38519999999999999"/>
    <n v="9"/>
    <n v="4"/>
    <n v="3.8899999999999997E-2"/>
    <n v="0.80852957999999997"/>
    <n v="0.35"/>
    <n v="12919"/>
    <x v="4"/>
    <n v="0.56711540230000002"/>
    <x v="3"/>
    <m/>
    <m/>
    <n v="0.39999999999999902"/>
    <n v="3.5999999999999912"/>
    <n v="3.5999999999999912"/>
  </r>
  <r>
    <x v="0"/>
    <s v="dave@tri.media"/>
    <s v="Tri Media (Tattoo.com) "/>
    <s v="## total ##"/>
    <m/>
    <x v="66"/>
    <n v="0.11728783"/>
    <n v="1353.6075000000001"/>
    <n v="241.4538"/>
    <n v="12804"/>
    <n v="3640"/>
    <n v="0.1784"/>
    <n v="1.76757655"/>
    <n v="0.97417900000000002"/>
    <n v="12804"/>
    <x v="0"/>
    <n v="0.44886177690000001"/>
    <x v="813"/>
    <m/>
    <m/>
    <s v=""/>
    <s v=""/>
    <n v="3650.6870249553772"/>
  </r>
  <r>
    <x v="1"/>
    <s v="dave@tri.media"/>
    <s v="Tri Media (Tattoo.com) "/>
    <s v="705f13fc153ef67611cc5ce46598f003"/>
    <s v="Exploretastetravel.com ATF 300x250"/>
    <x v="9"/>
    <n v="1"/>
    <n v="46.612900000000003"/>
    <n v="12.0908"/>
    <n v="619"/>
    <n v="186"/>
    <n v="0.25940000000000002"/>
    <n v="1.7053246"/>
    <n v="1"/>
    <n v="12804"/>
    <x v="3"/>
    <n v="0.41360137460000002"/>
    <x v="21"/>
    <s v="Y"/>
    <m/>
    <n v="0.3"/>
    <n v="185.7"/>
    <n v="185.7"/>
  </r>
  <r>
    <x v="1"/>
    <s v="dave@tri.media"/>
    <s v="Tri Media (Tattoo.com) "/>
    <s v="2e3900030d479d6d04a52ed14cbd657b"/>
    <s v="Exploretastetravel.com ATF 728x90"/>
    <x v="9"/>
    <n v="0"/>
    <n v="34.801000000000002"/>
    <n v="8.5395000000000003"/>
    <n v="460"/>
    <n v="138"/>
    <n v="0.24540000000000001"/>
    <n v="1.79422014"/>
    <n v="1"/>
    <n v="12804"/>
    <x v="3"/>
    <n v="0.44265478940000003"/>
    <x v="21"/>
    <m/>
    <m/>
    <n v="0.3"/>
    <n v="138"/>
    <n v="138"/>
  </r>
  <r>
    <x v="1"/>
    <s v="dave@tri.media"/>
    <s v="Tri Media (Tattoo.com) "/>
    <s v="d1c871d51c48304086ababb63099c099"/>
    <s v="Hiptreks BTF 728x90"/>
    <x v="12"/>
    <n v="1"/>
    <n v="51.295400000000001"/>
    <n v="10.477399999999999"/>
    <n v="460"/>
    <n v="142"/>
    <n v="0.20430000000000001"/>
    <n v="1.46436192"/>
    <n v="1"/>
    <n v="12804"/>
    <x v="5"/>
    <n v="0.31710871190000001"/>
    <x v="814"/>
    <s v=""/>
    <m/>
    <n v="0.31710871194662799"/>
    <n v="145.87000749544887"/>
    <n v="145.87000749544887"/>
  </r>
  <r>
    <x v="1"/>
    <s v="dave@tri.media"/>
    <s v="Tri Media (Tattoo.com) "/>
    <s v="65872f8bb1ed229d62978ab0aa0c15f8"/>
    <s v="Ridertalk.com ATF 728x90"/>
    <x v="1"/>
    <n v="0"/>
    <n v="34.0852"/>
    <n v="8.5978999999999992"/>
    <n v="438"/>
    <n v="110"/>
    <n v="0.25219999999999998"/>
    <n v="1.69962865"/>
    <n v="1"/>
    <n v="12804"/>
    <x v="3"/>
    <n v="0.41163618229999999"/>
    <x v="2"/>
    <m/>
    <m/>
    <n v="0.25"/>
    <n v="109.5"/>
    <n v="109.5"/>
  </r>
  <r>
    <x v="1"/>
    <s v="dave@tri.media"/>
    <s v="Tri Media (Tattoo.com) "/>
    <s v="652f0ac9f6a3687afb7d53b756e059cc"/>
    <s v="Moviecodex.com ATF 728x90"/>
    <x v="12"/>
    <n v="0"/>
    <n v="40.861699999999999"/>
    <n v="8.1315000000000008"/>
    <n v="428"/>
    <n v="149"/>
    <n v="0.19900000000000001"/>
    <n v="1.75614585"/>
    <n v="1"/>
    <n v="12804"/>
    <x v="3"/>
    <n v="0.43057121450000002"/>
    <x v="68"/>
    <m/>
    <m/>
    <n v="0.35"/>
    <n v="149.79999999999998"/>
    <n v="149.79999999999998"/>
  </r>
  <r>
    <x v="1"/>
    <s v="dave@tri.media"/>
    <s v="Tri Media (Tattoo.com) "/>
    <s v="94da76c895144cf0ac51e4c910838e64"/>
    <s v="Moviecodex.com ATF 300x250"/>
    <x v="12"/>
    <n v="1"/>
    <n v="57.436500000000002"/>
    <n v="8.4046000000000003"/>
    <n v="423"/>
    <n v="147"/>
    <n v="0.14630000000000001"/>
    <n v="1.67714509"/>
    <n v="1"/>
    <n v="12804"/>
    <x v="5"/>
    <n v="0.40374866469999998"/>
    <x v="68"/>
    <s v="Y"/>
    <m/>
    <n v="0.35"/>
    <n v="148.04999999999998"/>
    <n v="148.04999999999998"/>
  </r>
  <r>
    <x v="1"/>
    <s v="dave@tri.media"/>
    <s v="Tri Media (Tattoo.com) "/>
    <s v="51d51007d3a3ab5df3d5555eaf5981b4"/>
    <s v="Ridertalk.com ATF 300x250"/>
    <x v="1"/>
    <n v="0"/>
    <n v="28.560600000000001"/>
    <n v="8.1729000000000003"/>
    <n v="414"/>
    <n v="103"/>
    <n v="0.28620000000000001"/>
    <n v="1.68796714"/>
    <n v="1"/>
    <n v="12804"/>
    <x v="3"/>
    <n v="0.40757140520000001"/>
    <x v="2"/>
    <m/>
    <m/>
    <n v="0.25"/>
    <n v="103.5"/>
    <n v="103.5"/>
  </r>
  <r>
    <x v="1"/>
    <s v="dave@tri.media"/>
    <s v="Tri Media (Tattoo.com) "/>
    <s v="2b6784efeb1e07bc4394dd679fea38c2"/>
    <s v="Ridertalk.com BTF 300x250"/>
    <x v="1"/>
    <n v="0"/>
    <n v="24.940100000000001"/>
    <n v="7.4934000000000003"/>
    <n v="384"/>
    <n v="96"/>
    <n v="0.30049999999999999"/>
    <n v="1.70952835"/>
    <n v="1"/>
    <n v="12804"/>
    <x v="3"/>
    <n v="0.41504333589999998"/>
    <x v="2"/>
    <m/>
    <m/>
    <n v="0.25"/>
    <n v="96"/>
    <n v="96"/>
  </r>
  <r>
    <x v="1"/>
    <s v="dave@tri.media"/>
    <s v="Tri Media (Tattoo.com) "/>
    <s v="d70f4dc04097001546afe55b869293d8"/>
    <s v="Hiptreks  ATF 300x250"/>
    <x v="12"/>
    <n v="0"/>
    <n v="29.4237"/>
    <n v="8.7108000000000008"/>
    <n v="354"/>
    <n v="93"/>
    <n v="0.29599999999999999"/>
    <n v="1.35579044"/>
    <n v="1"/>
    <n v="12804"/>
    <x v="5"/>
    <n v="0.26242288619999998"/>
    <x v="815"/>
    <m/>
    <m/>
    <n v="0.26242288617394399"/>
    <n v="92.897701705576168"/>
    <n v="92.897701705576168"/>
  </r>
  <r>
    <x v="1"/>
    <s v="dave@tri.media"/>
    <s v="Tri Media (Tattoo.com) "/>
    <s v="a87d120a96467a33bb68922568236610"/>
    <s v="Top10stoday.com ATF 728x90"/>
    <x v="12"/>
    <n v="0"/>
    <n v="32.895499999999998"/>
    <n v="5.1401000000000003"/>
    <n v="341"/>
    <n v="119"/>
    <n v="0.15629999999999999"/>
    <n v="2.2098051700000001"/>
    <n v="0.9"/>
    <n v="12804"/>
    <x v="3"/>
    <n v="0.59272427709999997"/>
    <x v="68"/>
    <m/>
    <m/>
    <n v="0.35"/>
    <n v="119.35"/>
    <n v="119.35"/>
  </r>
  <r>
    <x v="1"/>
    <s v="dave@tri.media"/>
    <s v="Tri Media (Tattoo.com) "/>
    <s v="1aa02d21083cf48c6c7a1922d879bbbd"/>
    <s v="Top10stoday.com ATF 300x250"/>
    <x v="12"/>
    <n v="0"/>
    <n v="28.904499999999999"/>
    <n v="4.8094999999999999"/>
    <n v="337"/>
    <n v="118"/>
    <n v="0.16639999999999999"/>
    <n v="2.33385116"/>
    <n v="0.9"/>
    <n v="12804"/>
    <x v="3"/>
    <n v="0.61437129479999997"/>
    <x v="68"/>
    <m/>
    <m/>
    <n v="0.35"/>
    <n v="117.94999999999999"/>
    <n v="117.94999999999999"/>
  </r>
  <r>
    <x v="1"/>
    <s v="dave@tri.media"/>
    <s v="Tri Media (Tattoo.com) "/>
    <s v="5c861af8ac0a4bb89273564caa6c7c3e"/>
    <s v="Celebritygossipgirls.com ATF 300x250"/>
    <x v="1"/>
    <n v="0"/>
    <n v="37.858800000000002"/>
    <n v="5.2816000000000001"/>
    <n v="332"/>
    <n v="83"/>
    <n v="0.13950000000000001"/>
    <n v="2.0931203799999998"/>
    <n v="0.9"/>
    <n v="12804"/>
    <x v="3"/>
    <n v="0.570019952"/>
    <x v="23"/>
    <m/>
    <m/>
    <n v="0.249999999999999"/>
    <n v="82.999999999999673"/>
    <n v="82.999999999999673"/>
  </r>
  <r>
    <x v="1"/>
    <s v="dave@tri.media"/>
    <s v="Tri Media (Tattoo.com) "/>
    <s v="0b6b0373560f5edd7c2380b06edacb00"/>
    <s v="Ridertalk.com BTF 728x90"/>
    <x v="1"/>
    <n v="0"/>
    <n v="23.616599999999998"/>
    <n v="6.3479999999999999"/>
    <n v="315"/>
    <n v="79"/>
    <n v="0.26879999999999998"/>
    <n v="1.6521154"/>
    <n v="1"/>
    <n v="12804"/>
    <x v="3"/>
    <n v="0.39471540620000001"/>
    <x v="2"/>
    <m/>
    <m/>
    <n v="0.25"/>
    <n v="78.75"/>
    <n v="78.75"/>
  </r>
  <r>
    <x v="1"/>
    <s v="dave@tri.media"/>
    <s v="Tri Media (Tattoo.com) "/>
    <s v="1e8029a5b1fbd2a00811dc70ffa1d858"/>
    <s v="Top10stoday.com BTF 300x250"/>
    <x v="9"/>
    <n v="0"/>
    <n v="25.7149"/>
    <n v="4.3917000000000002"/>
    <n v="309"/>
    <n v="93"/>
    <n v="0.17080000000000001"/>
    <n v="2.34204671"/>
    <n v="0.9"/>
    <n v="12804"/>
    <x v="3"/>
    <n v="0.61572073019999995"/>
    <x v="21"/>
    <m/>
    <m/>
    <n v="0.3"/>
    <n v="92.7"/>
    <n v="92.7"/>
  </r>
  <r>
    <x v="1"/>
    <s v="dave@tri.media"/>
    <s v="Tri Media (Tattoo.com) "/>
    <s v="87f096f6bde4ac40907c73b94f077103"/>
    <s v="Secretinnerbeauty.com ATF 728x90"/>
    <x v="1"/>
    <n v="0"/>
    <n v="28.006799999999998"/>
    <n v="6.0015999999999998"/>
    <n v="304"/>
    <n v="76"/>
    <n v="0.21429999999999999"/>
    <n v="1.6863239800000001"/>
    <n v="1"/>
    <n v="12804"/>
    <x v="3"/>
    <n v="0.40699414210000001"/>
    <x v="2"/>
    <m/>
    <m/>
    <n v="0.25"/>
    <n v="76"/>
    <n v="76"/>
  </r>
  <r>
    <x v="1"/>
    <s v="dave@tri.media"/>
    <s v="Tri Media (Tattoo.com) "/>
    <s v="3853f19cf215a1902dd5efb06c868bf8"/>
    <s v="Exploretastetravel.com BTF 728x90"/>
    <x v="9"/>
    <n v="0"/>
    <n v="22.342400000000001"/>
    <n v="5.4867999999999997"/>
    <n v="290"/>
    <n v="87"/>
    <n v="0.24560000000000001"/>
    <n v="1.7623172600000001"/>
    <n v="1"/>
    <n v="12804"/>
    <x v="3"/>
    <n v="0.43256527919999999"/>
    <x v="21"/>
    <m/>
    <m/>
    <n v="0.3"/>
    <n v="87"/>
    <n v="87"/>
  </r>
  <r>
    <x v="1"/>
    <s v="dave@tri.media"/>
    <s v="Tri Media (Tattoo.com) "/>
    <s v="e385c4b2181515b41772625b15c22d17"/>
    <s v="Vailbloom.com ATF 300x250"/>
    <x v="1"/>
    <n v="0"/>
    <n v="18.266200000000001"/>
    <n v="5.5861000000000001"/>
    <n v="287"/>
    <n v="72"/>
    <n v="0.30580000000000002"/>
    <n v="1.7109033899999999"/>
    <n v="1"/>
    <n v="12804"/>
    <x v="3"/>
    <n v="0.4155134633"/>
    <x v="23"/>
    <m/>
    <m/>
    <n v="0.249999999999999"/>
    <n v="71.749999999999716"/>
    <n v="71.749999999999716"/>
  </r>
  <r>
    <x v="1"/>
    <s v="dave@tri.media"/>
    <s v="Tri Media (Tattoo.com) "/>
    <s v="6704a8c1ddee33730c14a5c6f57b34f1"/>
    <s v="Hiptreks BTF 300x250"/>
    <x v="12"/>
    <n v="0"/>
    <n v="25.773599999999998"/>
    <n v="6.8874000000000004"/>
    <n v="278"/>
    <n v="72"/>
    <n v="0.26719999999999999"/>
    <n v="1.34634531"/>
    <n v="1"/>
    <n v="12804"/>
    <x v="5"/>
    <n v="0.25724849789999998"/>
    <x v="816"/>
    <m/>
    <m/>
    <n v="0.25724849792019699"/>
    <n v="71.515082421814768"/>
    <n v="71.515082421814768"/>
  </r>
  <r>
    <x v="1"/>
    <s v="dave@tri.media"/>
    <s v="Tri Media (Tattoo.com) "/>
    <s v="36a9686dec48f010e329ff56f4fb1c70"/>
    <s v="Celebritygossipgirls.com BTF 300x250"/>
    <x v="1"/>
    <n v="0"/>
    <n v="32.539900000000003"/>
    <n v="4.5509000000000004"/>
    <n v="275"/>
    <n v="69"/>
    <n v="0.1399"/>
    <n v="2.0174095900000002"/>
    <n v="0.9"/>
    <n v="12804"/>
    <x v="3"/>
    <n v="0.55388335470000005"/>
    <x v="2"/>
    <m/>
    <m/>
    <n v="0.25"/>
    <n v="68.75"/>
    <n v="68.75"/>
  </r>
  <r>
    <x v="1"/>
    <s v="dave@tri.media"/>
    <s v="Tri Media (Tattoo.com) "/>
    <s v="e798c88228da609f3665b1f0bdd91831"/>
    <s v="Celebtop10.com ATF 728x90"/>
    <x v="9"/>
    <n v="0"/>
    <n v="34.5017"/>
    <n v="3.5038999999999998"/>
    <n v="272"/>
    <n v="82"/>
    <n v="0.1016"/>
    <n v="2.5911689199999999"/>
    <n v="0.9"/>
    <n v="12804"/>
    <x v="3"/>
    <n v="0.65266641069999998"/>
    <x v="21"/>
    <m/>
    <m/>
    <n v="0.3"/>
    <n v="81.599999999999994"/>
    <n v="81.599999999999994"/>
  </r>
  <r>
    <x v="1"/>
    <s v="dave@tri.media"/>
    <s v="Tri Media (Tattoo.com) "/>
    <s v="a401b81bf45a4ce54b1e6aa73c4d7837"/>
    <s v="Celebtop10.com ATF 300x250"/>
    <x v="9"/>
    <n v="0"/>
    <n v="29.9209"/>
    <n v="3.4403000000000001"/>
    <n v="263"/>
    <n v="79"/>
    <n v="0.115"/>
    <n v="2.5490822999999998"/>
    <n v="0.9"/>
    <n v="12804"/>
    <x v="3"/>
    <n v="0.64693176080000003"/>
    <x v="21"/>
    <m/>
    <m/>
    <n v="0.3"/>
    <n v="78.899999999999991"/>
    <n v="78.899999999999991"/>
  </r>
  <r>
    <x v="1"/>
    <s v="dave@tri.media"/>
    <s v="Tri Media (Tattoo.com) "/>
    <s v="a50a494e4bde6687f8e87548e80fb2f0"/>
    <s v="Ladmansion.com ATF 728x90"/>
    <x v="9"/>
    <n v="0"/>
    <n v="30.691099999999999"/>
    <n v="4.3380999999999998"/>
    <n v="255"/>
    <n v="76"/>
    <n v="0.14130000000000001"/>
    <n v="1.96129351"/>
    <n v="1"/>
    <n v="12804"/>
    <x v="3"/>
    <n v="0.49013240740000003"/>
    <x v="21"/>
    <m/>
    <m/>
    <n v="0.3"/>
    <n v="76.5"/>
    <n v="76.5"/>
  </r>
  <r>
    <x v="1"/>
    <s v="dave@tri.media"/>
    <s v="Tri Media (Tattoo.com) "/>
    <s v="6d666f254bdfedbb61653aefef61d60d"/>
    <s v="Celebritygossipgirls.com BTF 728x90"/>
    <x v="1"/>
    <n v="0"/>
    <n v="29.701899999999998"/>
    <n v="4.34"/>
    <n v="253"/>
    <n v="63"/>
    <n v="0.14610000000000001"/>
    <n v="1.94493088"/>
    <n v="0.9"/>
    <n v="12804"/>
    <x v="3"/>
    <n v="0.53725861860000002"/>
    <x v="23"/>
    <m/>
    <m/>
    <n v="0.249999999999999"/>
    <n v="63.249999999999744"/>
    <n v="63.249999999999744"/>
  </r>
  <r>
    <x v="1"/>
    <s v="dave@tri.media"/>
    <s v="Tri Media (Tattoo.com) "/>
    <s v="19cef91341b687bc6d2c6b5d6dff4b4b"/>
    <s v="Celebtop10.com BTF 300x250"/>
    <x v="9"/>
    <n v="0"/>
    <n v="26.365500000000001"/>
    <n v="3.0611000000000002"/>
    <n v="241"/>
    <n v="72"/>
    <n v="0.11609999999999999"/>
    <n v="2.6280807400000001"/>
    <n v="0.9"/>
    <n v="12804"/>
    <x v="3"/>
    <n v="0.65754476750000002"/>
    <x v="21"/>
    <m/>
    <m/>
    <n v="0.3"/>
    <n v="72.3"/>
    <n v="72.3"/>
  </r>
  <r>
    <x v="1"/>
    <s v="dave@tri.media"/>
    <s v="Tri Media (Tattoo.com) "/>
    <s v="a4c60732277a25f676989a27cf911f78"/>
    <s v="Top10stoday.com BTF 728x90"/>
    <x v="9"/>
    <n v="0"/>
    <n v="21.654599999999999"/>
    <n v="3.4683999999999999"/>
    <n v="240"/>
    <n v="72"/>
    <n v="0.16020000000000001"/>
    <n v="2.3074838299999998"/>
    <n v="0.9"/>
    <n v="12804"/>
    <x v="3"/>
    <n v="0.60996476470000005"/>
    <x v="21"/>
    <m/>
    <m/>
    <n v="0.3"/>
    <n v="72"/>
    <n v="72"/>
  </r>
  <r>
    <x v="1"/>
    <s v="dave@tri.media"/>
    <s v="Tri Media (Tattoo.com) "/>
    <s v="f23f22d3011fe39c0c39e354d7f02a79"/>
    <s v="Top10stoday.com ATF 160x600"/>
    <x v="12"/>
    <n v="0"/>
    <n v="16.436499999999999"/>
    <n v="3.0771000000000002"/>
    <n v="224"/>
    <n v="79"/>
    <n v="0.18720000000000001"/>
    <n v="2.4309377900000002"/>
    <n v="0.9"/>
    <n v="12804"/>
    <x v="3"/>
    <n v="0.62977250849999999"/>
    <x v="68"/>
    <m/>
    <m/>
    <n v="0.35"/>
    <n v="78.399999999999991"/>
    <n v="78.399999999999991"/>
  </r>
  <r>
    <x v="1"/>
    <s v="dave@tri.media"/>
    <s v="Tri Media (Tattoo.com) "/>
    <s v="0e5d9910a13eedb2beb2abbe391d08ca"/>
    <s v="Tattoo ATF 728x90"/>
    <x v="9"/>
    <n v="0"/>
    <n v="27.003399999999999"/>
    <n v="4.6813000000000002"/>
    <n v="213"/>
    <n v="63"/>
    <n v="0.1734"/>
    <n v="1.5201959199999999"/>
    <n v="1"/>
    <n v="12804"/>
    <x v="5"/>
    <n v="0.34219005000000002"/>
    <x v="21"/>
    <m/>
    <m/>
    <n v="0.3"/>
    <n v="63.9"/>
    <n v="63.9"/>
  </r>
  <r>
    <x v="1"/>
    <s v="dave@tri.media"/>
    <s v="Tri Media (Tattoo.com) "/>
    <s v="4ecda5d99b0616f0ff0af2de7a035654"/>
    <s v="Celebtop10.com BTF 728x90"/>
    <x v="9"/>
    <n v="0"/>
    <n v="24.039400000000001"/>
    <n v="2.5144000000000002"/>
    <n v="199"/>
    <n v="60"/>
    <n v="0.1046"/>
    <n v="2.6415272299999999"/>
    <n v="0.9"/>
    <n v="12804"/>
    <x v="3"/>
    <n v="0.6592880096"/>
    <x v="21"/>
    <m/>
    <m/>
    <n v="0.3"/>
    <n v="59.699999999999996"/>
    <n v="59.699999999999996"/>
  </r>
  <r>
    <x v="1"/>
    <s v="dave@tri.media"/>
    <s v="Tri Media (Tattoo.com) "/>
    <s v="9bbc066fcbfeac7d149efc7e1ad1b32e"/>
    <s v="Vailbloom.com BTF 300x250"/>
    <x v="1"/>
    <n v="0"/>
    <n v="16.024100000000001"/>
    <n v="4.0907"/>
    <n v="199"/>
    <n v="50"/>
    <n v="0.25530000000000003"/>
    <n v="1.6233560300000001"/>
    <n v="1"/>
    <n v="12804"/>
    <x v="3"/>
    <n v="0.38399218670000002"/>
    <x v="2"/>
    <m/>
    <m/>
    <n v="0.25"/>
    <n v="49.75"/>
    <n v="49.75"/>
  </r>
  <r>
    <x v="1"/>
    <s v="dave@tri.media"/>
    <s v="Tri Media (Tattoo.com) "/>
    <s v="d4d732d4947dc2d344de6815fa9edb80"/>
    <s v="Secretinnerbeauty.com BTF 300x250"/>
    <x v="1"/>
    <n v="0"/>
    <n v="19.9984"/>
    <n v="3.8258999999999999"/>
    <n v="194"/>
    <n v="48"/>
    <n v="0.1913"/>
    <n v="1.6877711799999999"/>
    <n v="1"/>
    <n v="12804"/>
    <x v="3"/>
    <n v="0.40750262170000001"/>
    <x v="2"/>
    <m/>
    <m/>
    <n v="0.25"/>
    <n v="48.5"/>
    <n v="48.5"/>
  </r>
  <r>
    <x v="1"/>
    <s v="dave@tri.media"/>
    <s v="Tri Media (Tattoo.com) "/>
    <s v="6bcad9b12b7a7b08f5d4932325459675"/>
    <s v="Moviecodex.com ATF 160x600"/>
    <x v="9"/>
    <n v="0"/>
    <n v="18.6692"/>
    <n v="3.6114999999999999"/>
    <n v="182"/>
    <n v="55"/>
    <n v="0.19339999999999999"/>
    <n v="1.6796344999999999"/>
    <n v="1"/>
    <n v="12804"/>
    <x v="3"/>
    <n v="0.4046323772"/>
    <x v="21"/>
    <m/>
    <m/>
    <n v="0.3"/>
    <n v="54.6"/>
    <n v="54.6"/>
  </r>
  <r>
    <x v="1"/>
    <s v="dave@tri.media"/>
    <s v="Tri Media (Tattoo.com) "/>
    <s v="d6e6284f83d4f0f567ceccfc8d0b90f4"/>
    <s v="Tattoo BTF 728x90"/>
    <x v="9"/>
    <n v="0"/>
    <n v="22.0794"/>
    <n v="4.0620000000000003"/>
    <n v="181"/>
    <n v="53"/>
    <n v="0.184"/>
    <n v="1.48626996"/>
    <n v="1"/>
    <n v="12804"/>
    <x v="5"/>
    <n v="0.32717472069999998"/>
    <x v="21"/>
    <m/>
    <m/>
    <n v="0.3"/>
    <n v="54.3"/>
    <n v="54.3"/>
  </r>
  <r>
    <x v="1"/>
    <s v="dave@tri.media"/>
    <s v="Tri Media (Tattoo.com) "/>
    <s v="33aa261e3a0e2c30cc723e023bc949e3"/>
    <s v="Chunk ATF 728x90"/>
    <x v="1"/>
    <n v="0"/>
    <n v="39.911099999999998"/>
    <n v="3.7347999999999999"/>
    <n v="178"/>
    <n v="44"/>
    <n v="9.3600000000000003E-2"/>
    <n v="1.5865587999999999"/>
    <n v="0.9"/>
    <n v="12804"/>
    <x v="5"/>
    <n v="0.43273454490000002"/>
    <x v="2"/>
    <m/>
    <m/>
    <n v="0.25"/>
    <n v="44.5"/>
    <n v="44.5"/>
  </r>
  <r>
    <x v="1"/>
    <s v="dave@tri.media"/>
    <s v="Tri Media (Tattoo.com) "/>
    <s v="486ec462121e030fad27ff3f471d9411"/>
    <s v="Ladmansion.com BTF 728x90"/>
    <x v="9"/>
    <n v="0"/>
    <n v="18.990300000000001"/>
    <n v="3.1463999999999999"/>
    <n v="175"/>
    <n v="52"/>
    <n v="0.16569999999999999"/>
    <n v="1.85331215"/>
    <n v="1"/>
    <n v="12804"/>
    <x v="3"/>
    <n v="0.46042548599999999"/>
    <x v="21"/>
    <m/>
    <m/>
    <n v="0.3"/>
    <n v="52.5"/>
    <n v="52.5"/>
  </r>
  <r>
    <x v="1"/>
    <s v="dave@tri.media"/>
    <s v="Tri Media (Tattoo.com) "/>
    <s v="1f9a8fa9f5a29c609089556b9c442c2e"/>
    <s v="Secretinnerbeauty.com BTF 728x90"/>
    <x v="1"/>
    <n v="0"/>
    <n v="20.3171"/>
    <n v="3.1196999999999999"/>
    <n v="161"/>
    <n v="40"/>
    <n v="0.15359999999999999"/>
    <n v="1.72064292"/>
    <n v="1"/>
    <n v="12804"/>
    <x v="3"/>
    <n v="0.41882188879999999"/>
    <x v="2"/>
    <m/>
    <m/>
    <n v="0.25"/>
    <n v="40.25"/>
    <n v="40.25"/>
  </r>
  <r>
    <x v="1"/>
    <s v="dave@tri.media"/>
    <s v="Tri Media (Tattoo.com) "/>
    <s v="c16225f8f50128d6c2820237faafcc44"/>
    <s v="Vailbloom.com BTF 160x600"/>
    <x v="1"/>
    <n v="0"/>
    <n v="11.9291"/>
    <n v="3.1917"/>
    <n v="158"/>
    <n v="40"/>
    <n v="0.2676"/>
    <n v="1.65012085"/>
    <n v="1"/>
    <n v="12804"/>
    <x v="3"/>
    <n v="0.39398377950000002"/>
    <x v="2"/>
    <m/>
    <m/>
    <n v="0.25"/>
    <n v="39.5"/>
    <n v="39.5"/>
  </r>
  <r>
    <x v="1"/>
    <s v="dave@tri.media"/>
    <s v="Tri Media (Tattoo.com) "/>
    <s v="cde096d7e3c496109b3dc5866e0e4dcf"/>
    <s v="Vailbloom.com BTF 728x90"/>
    <x v="1"/>
    <n v="0"/>
    <n v="12.3658"/>
    <n v="2.9264000000000001"/>
    <n v="140"/>
    <n v="35"/>
    <n v="0.23669999999999999"/>
    <n v="1.59092995"/>
    <n v="1"/>
    <n v="12804"/>
    <x v="3"/>
    <n v="0.37143681229999997"/>
    <x v="2"/>
    <m/>
    <m/>
    <n v="0.25"/>
    <n v="35"/>
    <n v="35"/>
  </r>
  <r>
    <x v="1"/>
    <s v="dave@tri.media"/>
    <s v="Tri Media (Tattoo.com) "/>
    <s v="1db72f42e7bcfbaa4e7ef6db7cfbb50d"/>
    <s v="Chunk ATF #1 160x600"/>
    <x v="1"/>
    <n v="0"/>
    <n v="29.424900000000001"/>
    <n v="2.8472"/>
    <n v="131"/>
    <n v="33"/>
    <n v="9.6799999999999997E-2"/>
    <n v="1.5297559000000001"/>
    <n v="0.9"/>
    <n v="12804"/>
    <x v="5"/>
    <n v="0.41167084310000002"/>
    <x v="2"/>
    <m/>
    <m/>
    <n v="0.25"/>
    <n v="32.75"/>
    <n v="32.75"/>
  </r>
  <r>
    <x v="1"/>
    <s v="dave@tri.media"/>
    <s v="Tri Media (Tattoo.com) "/>
    <s v="1932ad7cbc37f2e2c6ad23cd74ce8b8c"/>
    <s v="Tattoo ATF 300x250"/>
    <x v="9"/>
    <n v="0"/>
    <n v="11.403600000000001"/>
    <n v="2.7820999999999998"/>
    <n v="129"/>
    <n v="38"/>
    <n v="0.24399999999999999"/>
    <n v="1.54403964"/>
    <n v="1"/>
    <n v="12804"/>
    <x v="5"/>
    <n v="0.35234823440000002"/>
    <x v="25"/>
    <m/>
    <m/>
    <n v="0.29999999999999899"/>
    <n v="38.699999999999868"/>
    <n v="38.699999999999868"/>
  </r>
  <r>
    <x v="1"/>
    <s v="dave@tri.media"/>
    <s v="Tri Media (Tattoo.com) "/>
    <s v="e47ecd8e760efc4b649eb3133de1bfa2"/>
    <s v="Ladmansion.com ATF 300x250"/>
    <x v="9"/>
    <n v="0"/>
    <n v="17.920400000000001"/>
    <n v="2.3389000000000002"/>
    <n v="125"/>
    <n v="37"/>
    <n v="0.1305"/>
    <n v="1.7863547500000001"/>
    <n v="1"/>
    <n v="12804"/>
    <x v="3"/>
    <n v="0.44020077819999998"/>
    <x v="21"/>
    <m/>
    <m/>
    <n v="0.3"/>
    <n v="37.5"/>
    <n v="37.5"/>
  </r>
  <r>
    <x v="1"/>
    <s v="dave@tri.media"/>
    <s v="Tri Media (Tattoo.com) "/>
    <s v="fc7b47d0c89ff514621f5517139b5f23"/>
    <s v="Tattoo Mobile 300x250"/>
    <x v="9"/>
    <n v="0"/>
    <n v="11.5604"/>
    <n v="2.7185999999999999"/>
    <n v="125"/>
    <n v="37"/>
    <n v="0.23519999999999999"/>
    <n v="1.5360588500000001"/>
    <n v="1"/>
    <n v="12804"/>
    <x v="5"/>
    <n v="0.34898327810000002"/>
    <x v="21"/>
    <m/>
    <m/>
    <n v="0.3"/>
    <n v="37.5"/>
    <n v="37.5"/>
  </r>
  <r>
    <x v="1"/>
    <s v="dave@tri.media"/>
    <s v="Tri Media (Tattoo.com) "/>
    <s v="1fee07aaf4fdcb669d8696d9fcf1527c"/>
    <s v="Chunk ATF 300x250"/>
    <x v="1"/>
    <n v="0"/>
    <n v="25.151399999999999"/>
    <n v="2.5411999999999999"/>
    <n v="117"/>
    <n v="29"/>
    <n v="0.10100000000000001"/>
    <n v="1.5321696600000001"/>
    <n v="0.9"/>
    <n v="12804"/>
    <x v="5"/>
    <n v="0.4125976885"/>
    <x v="2"/>
    <m/>
    <m/>
    <n v="0.25"/>
    <n v="29.25"/>
    <n v="29.25"/>
  </r>
  <r>
    <x v="1"/>
    <s v="dave@tri.media"/>
    <s v="Tri Media (Tattoo.com) "/>
    <s v="e4507c1e10199bc89658fe1648e3f621"/>
    <s v="Moviecodex.com BTF 728x90"/>
    <x v="9"/>
    <n v="0"/>
    <n v="14.976000000000001"/>
    <n v="2.2075999999999998"/>
    <n v="113"/>
    <n v="33"/>
    <n v="0.1474"/>
    <n v="1.70031709"/>
    <n v="1"/>
    <n v="12804"/>
    <x v="3"/>
    <n v="0.41187440530000002"/>
    <x v="25"/>
    <m/>
    <m/>
    <n v="0.29999999999999899"/>
    <n v="33.899999999999885"/>
    <n v="33.899999999999885"/>
  </r>
  <r>
    <x v="1"/>
    <s v="dave@tri.media"/>
    <s v="Tri Media (Tattoo.com) "/>
    <s v="d5de0c58da9c664861ec77807faba5db"/>
    <s v="Tattoo BTF 300x250"/>
    <x v="9"/>
    <n v="0"/>
    <n v="12.886100000000001"/>
    <n v="2.4639000000000002"/>
    <n v="112"/>
    <n v="33"/>
    <n v="0.19120000000000001"/>
    <n v="1.5202469999999999"/>
    <n v="1"/>
    <n v="12804"/>
    <x v="5"/>
    <n v="0.3422121535"/>
    <x v="21"/>
    <m/>
    <m/>
    <n v="0.3"/>
    <n v="33.6"/>
    <n v="33.6"/>
  </r>
  <r>
    <x v="1"/>
    <s v="dave@tri.media"/>
    <s v="Tri Media (Tattoo.com) "/>
    <s v="17171073e0afb8a1864e85f6021c81d8"/>
    <s v="Celebritygossipgirls.com ATF 728x90"/>
    <x v="1"/>
    <n v="0"/>
    <n v="15.685700000000001"/>
    <n v="1.7157"/>
    <n v="111"/>
    <n v="28"/>
    <n v="0.1094"/>
    <n v="2.1494754399999998"/>
    <n v="0.9"/>
    <n v="12804"/>
    <x v="5"/>
    <n v="0.58129319160000004"/>
    <x v="2"/>
    <m/>
    <m/>
    <n v="0.25"/>
    <n v="27.75"/>
    <n v="27.75"/>
  </r>
  <r>
    <x v="1"/>
    <s v="dave@tri.media"/>
    <s v="Tri Media (Tattoo.com) "/>
    <s v="5e1d963e76c0a5af4481cf207d9c4fdf"/>
    <s v="GeekNation 728x90 BTF"/>
    <x v="9"/>
    <n v="0"/>
    <n v="10.567600000000001"/>
    <n v="2.4091"/>
    <n v="104"/>
    <n v="30"/>
    <n v="0.22800000000000001"/>
    <n v="1.4393767799999999"/>
    <n v="1"/>
    <n v="12804"/>
    <x v="5"/>
    <n v="0.30525487509999999"/>
    <x v="21"/>
    <m/>
    <m/>
    <n v="0.3"/>
    <n v="31.2"/>
    <n v="31.2"/>
  </r>
  <r>
    <x v="1"/>
    <s v="dave@tri.media"/>
    <s v="Tri Media (Tattoo.com) "/>
    <s v="2d9598a50e922a97aef6b443cb7d978a"/>
    <s v="Chunk BTF 728x90"/>
    <x v="1"/>
    <n v="0"/>
    <n v="22.909199999999998"/>
    <n v="2.1745999999999999"/>
    <n v="97"/>
    <n v="24"/>
    <n v="9.4899999999999998E-2"/>
    <n v="1.4933946499999999"/>
    <n v="0.9"/>
    <n v="12804"/>
    <x v="5"/>
    <n v="0.39734617210000001"/>
    <x v="2"/>
    <m/>
    <m/>
    <n v="0.25"/>
    <n v="24.25"/>
    <n v="24.25"/>
  </r>
  <r>
    <x v="1"/>
    <s v="dave@tri.media"/>
    <s v="Tri Media (Tattoo.com) "/>
    <s v="344819a052e815261c1ae5500a79bd01"/>
    <s v="Ladmansion.com BTF 300x250"/>
    <x v="9"/>
    <n v="0"/>
    <n v="15.5533"/>
    <n v="1.8818999999999999"/>
    <n v="97"/>
    <n v="29"/>
    <n v="0.121"/>
    <n v="1.7106919199999999"/>
    <n v="1"/>
    <n v="12804"/>
    <x v="3"/>
    <n v="0.41544120909999999"/>
    <x v="21"/>
    <m/>
    <m/>
    <n v="0.3"/>
    <n v="29.099999999999998"/>
    <n v="29.099999999999998"/>
  </r>
  <r>
    <x v="1"/>
    <s v="dave@tri.media"/>
    <s v="Tri Media (Tattoo.com) "/>
    <s v="a2d7e16a79f772ea2f742f7d3cfacfd1"/>
    <s v="GeekNation 728x90 ATF"/>
    <x v="12"/>
    <n v="0"/>
    <n v="9.1222999999999992"/>
    <n v="1.9945999999999999"/>
    <n v="86"/>
    <n v="26"/>
    <n v="0.21859999999999999"/>
    <n v="1.43310414"/>
    <n v="1"/>
    <n v="12804"/>
    <x v="5"/>
    <n v="0.30221400370000001"/>
    <x v="817"/>
    <m/>
    <m/>
    <n v="0.30221400369833501"/>
    <n v="25.990404318056811"/>
    <n v="25.990404318056811"/>
  </r>
  <r>
    <x v="1"/>
    <s v="dave@tri.media"/>
    <s v="Tri Media (Tattoo.com) "/>
    <s v="e57a8cafe15f8e0430d0b56577335faf"/>
    <s v="Secretinnerbeauty.com BTF2 300x250"/>
    <x v="1"/>
    <n v="0"/>
    <n v="8.3603000000000005"/>
    <n v="1.7327999999999999"/>
    <n v="85"/>
    <n v="21"/>
    <n v="0.20730000000000001"/>
    <n v="1.63162538"/>
    <n v="1"/>
    <n v="12804"/>
    <x v="3"/>
    <n v="0.38711421470000001"/>
    <x v="2"/>
    <m/>
    <m/>
    <n v="0.25"/>
    <n v="21.25"/>
    <n v="21.25"/>
  </r>
  <r>
    <x v="1"/>
    <s v="dave@tri.media"/>
    <s v="Tri Media (Tattoo.com) "/>
    <s v="a7289b0811b3a7bf7576bde2e1bd1529"/>
    <s v="Chunk BTF 300x250"/>
    <x v="1"/>
    <n v="0"/>
    <n v="19.514099999999999"/>
    <n v="1.7081999999999999"/>
    <n v="78"/>
    <n v="20"/>
    <n v="8.7499999999999994E-2"/>
    <n v="1.5287811"/>
    <n v="0.9"/>
    <n v="12804"/>
    <x v="5"/>
    <n v="0.41129570469999999"/>
    <x v="2"/>
    <m/>
    <m/>
    <n v="0.25"/>
    <n v="19.5"/>
    <n v="19.5"/>
  </r>
  <r>
    <x v="1"/>
    <s v="dave@tri.media"/>
    <s v="Tri Media (Tattoo.com) "/>
    <s v="0c7ce03177c6e787c6bb9d05dc46d303"/>
    <s v="Moviecodex.com BTF New 300x250"/>
    <x v="1"/>
    <n v="0"/>
    <n v="8.0953999999999997"/>
    <n v="1.5821000000000001"/>
    <n v="76"/>
    <n v="19"/>
    <n v="0.19539999999999999"/>
    <n v="1.5937423799999999"/>
    <n v="1"/>
    <n v="12804"/>
    <x v="3"/>
    <n v="0.37254602009999999"/>
    <x v="2"/>
    <m/>
    <m/>
    <n v="0.25"/>
    <n v="19"/>
    <n v="19"/>
  </r>
  <r>
    <x v="1"/>
    <s v="dave@tri.media"/>
    <s v="Tri Media (Tattoo.com) "/>
    <s v="56f28e9a11feec8046b2dcff7c1b37aa"/>
    <s v="Vailbloom.com ATF 728x90"/>
    <x v="1"/>
    <n v="0"/>
    <n v="6.9706000000000001"/>
    <n v="1.5168999999999999"/>
    <n v="76"/>
    <n v="19"/>
    <n v="0.21759999999999999"/>
    <n v="1.67724619"/>
    <n v="1"/>
    <n v="12804"/>
    <x v="3"/>
    <n v="0.40378460329999999"/>
    <x v="2"/>
    <m/>
    <m/>
    <n v="0.25"/>
    <n v="19"/>
    <n v="19"/>
  </r>
  <r>
    <x v="1"/>
    <s v="dave@tri.media"/>
    <s v="Tri Media (Tattoo.com) "/>
    <s v="f4d4c9e0c20ef546a94c6c7058777468"/>
    <s v="Exploretastetravel.com BTF New 300x250"/>
    <x v="1"/>
    <n v="0"/>
    <n v="5.8417000000000003"/>
    <n v="1.4442999999999999"/>
    <n v="76"/>
    <n v="19"/>
    <n v="0.2472"/>
    <n v="1.7468644900000001"/>
    <n v="1"/>
    <n v="12804"/>
    <x v="3"/>
    <n v="0.42754575099999997"/>
    <x v="2"/>
    <m/>
    <m/>
    <n v="0.25"/>
    <n v="19"/>
    <n v="19"/>
  </r>
  <r>
    <x v="1"/>
    <s v="dave@tri.media"/>
    <s v="Tri Media (Tattoo.com) "/>
    <s v="d444ebecfd69ceb63c20edd8731a9ad1"/>
    <s v="Tattoo BTF 160x600"/>
    <x v="1"/>
    <n v="0"/>
    <n v="8.7047000000000008"/>
    <n v="1.6133"/>
    <n v="70"/>
    <n v="17"/>
    <n v="0.18529999999999999"/>
    <n v="1.4422208400000001"/>
    <n v="1"/>
    <n v="12804"/>
    <x v="5"/>
    <n v="0.30662491559999999"/>
    <x v="2"/>
    <m/>
    <m/>
    <n v="0.25"/>
    <n v="17.5"/>
    <n v="17.5"/>
  </r>
  <r>
    <x v="1"/>
    <s v="dave@tri.media"/>
    <s v="Tri Media (Tattoo.com) "/>
    <s v="1df4870c993f84f467d1da23cf32f343"/>
    <s v="Vailbloom.com BTF New 300x250"/>
    <x v="1"/>
    <n v="0"/>
    <n v="4.5494000000000003"/>
    <n v="1.3821000000000001"/>
    <n v="61"/>
    <n v="15"/>
    <n v="0.30380000000000001"/>
    <n v="1.47848468"/>
    <n v="1"/>
    <n v="12804"/>
    <x v="3"/>
    <n v="0.32363181299999999"/>
    <x v="2"/>
    <m/>
    <m/>
    <n v="0.25"/>
    <n v="15.25"/>
    <n v="15.25"/>
  </r>
  <r>
    <x v="1"/>
    <s v="dave@tri.media"/>
    <s v="Tri Media (Tattoo.com) "/>
    <s v="c97a6bc0b982298d36f16da7f1a36a44"/>
    <s v="Top10stoday.com BTF New 300x250"/>
    <x v="1"/>
    <n v="0"/>
    <n v="6.8581000000000003"/>
    <n v="0.99739999999999995"/>
    <n v="60"/>
    <n v="15"/>
    <n v="0.1454"/>
    <n v="2.0095967899999998"/>
    <n v="1"/>
    <n v="12804"/>
    <x v="3"/>
    <n v="0.50238774060000002"/>
    <x v="2"/>
    <m/>
    <m/>
    <n v="0.25"/>
    <n v="15"/>
    <n v="15"/>
  </r>
  <r>
    <x v="1"/>
    <s v="dave@tri.media"/>
    <s v="Tri Media (Tattoo.com) "/>
    <s v="206df9f69a8916ab09539a25d2f1f788"/>
    <s v="Secretinnerbeauty.com ATF 300x250"/>
    <x v="1"/>
    <n v="0"/>
    <n v="3.4409000000000001"/>
    <n v="0.95079999999999998"/>
    <n v="46"/>
    <n v="11"/>
    <n v="0.27629999999999999"/>
    <n v="1.6075726800000001"/>
    <n v="1"/>
    <n v="12804"/>
    <x v="3"/>
    <n v="0.37794414539999999"/>
    <x v="23"/>
    <m/>
    <m/>
    <n v="0.249999999999999"/>
    <n v="11.499999999999954"/>
    <n v="11.499999999999954"/>
  </r>
  <r>
    <x v="1"/>
    <s v="dave@tri.media"/>
    <s v="Tri Media (Tattoo.com) "/>
    <s v="7850484c4ff938f201eef1cad7d51cd2"/>
    <s v="Ladmansion.com BTF New 300x250"/>
    <x v="1"/>
    <n v="0"/>
    <n v="3.9862000000000002"/>
    <n v="0.52790000000000004"/>
    <n v="25"/>
    <n v="6"/>
    <n v="0.13239999999999999"/>
    <n v="1.5798674100000001"/>
    <n v="1"/>
    <n v="12804"/>
    <x v="3"/>
    <n v="0.36703548920000001"/>
    <x v="2"/>
    <m/>
    <m/>
    <n v="0.25"/>
    <n v="6.25"/>
    <n v="6.25"/>
  </r>
  <r>
    <x v="1"/>
    <s v="dave@tri.media"/>
    <s v="Tri Media (Tattoo.com) "/>
    <s v="fc6e3002a9dcb64090086ab084a4c5c3"/>
    <s v="Hiptreks ATF 728x90"/>
    <x v="9"/>
    <n v="0"/>
    <n v="3.2471000000000001"/>
    <n v="0.32440000000000002"/>
    <n v="13"/>
    <n v="3"/>
    <n v="9.9900000000000003E-2"/>
    <n v="1.3124862399999999"/>
    <n v="1"/>
    <n v="12804"/>
    <x v="5"/>
    <n v="0.2380872483"/>
    <x v="818"/>
    <m/>
    <m/>
    <n v="0.238087248322147"/>
    <n v="3.0951342281879111"/>
    <n v="3.0951342281879111"/>
  </r>
  <r>
    <x v="1"/>
    <s v="dave@tri.media"/>
    <s v="Tri Media (Tattoo.com) "/>
    <s v="e345cafd86ae67ef7deb1d49b805e22b"/>
    <s v="GeekNation 160x600 bTF"/>
    <x v="1"/>
    <n v="0"/>
    <n v="1.9443999999999999"/>
    <n v="0.2336"/>
    <n v="8"/>
    <n v="1"/>
    <n v="0.1202"/>
    <n v="1.1973708300000001"/>
    <n v="1"/>
    <n v="12804"/>
    <x v="5"/>
    <n v="0.16483684830000001"/>
    <x v="819"/>
    <m/>
    <m/>
    <n v="0.164836848286779"/>
    <n v="1.318694786294232"/>
    <n v="1.318694786294232"/>
  </r>
  <r>
    <x v="0"/>
    <s v="contact@lanistaconcepts.com"/>
    <s v="Lanistaconcepts.com"/>
    <s v="## total ##"/>
    <m/>
    <x v="78"/>
    <n v="0.97936751"/>
    <n v="792.14890000000003"/>
    <n v="331.13040000000001"/>
    <n v="12670"/>
    <n v="3612"/>
    <n v="0.41799999999999998"/>
    <n v="1.27539318"/>
    <n v="0.33890100000000001"/>
    <n v="12670"/>
    <x v="0"/>
    <n v="0.73427723730000005"/>
    <x v="820"/>
    <m/>
    <m/>
    <s v=""/>
    <s v=""/>
    <n v="3611.399999999996"/>
  </r>
  <r>
    <x v="1"/>
    <s v="contact@lanistaconcepts.com"/>
    <s v="Lanistaconcepts.com"/>
    <s v="e3612b95f9a366b1de5215d4a623bc34"/>
    <s v="WDOSide2_AP 300x250"/>
    <x v="9"/>
    <n v="1"/>
    <n v="234.70140000000001"/>
    <n v="84.623999999999995"/>
    <n v="3681"/>
    <n v="1104"/>
    <n v="0.36059999999999998"/>
    <n v="1.4499554299999999"/>
    <n v="0.5"/>
    <n v="12670"/>
    <x v="3"/>
    <n v="0.65516181490000003"/>
    <x v="25"/>
    <s v="Y"/>
    <m/>
    <n v="0.29999999999999899"/>
    <n v="1104.2999999999963"/>
    <n v="1104.2999999999963"/>
  </r>
  <r>
    <x v="1"/>
    <s v="contact@lanistaconcepts.com"/>
    <s v="Lanistaconcepts.com"/>
    <s v="b0451dded97a2eccbf095c59f6975956"/>
    <s v="WDOSide1_AP 300x250"/>
    <x v="1"/>
    <n v="1"/>
    <n v="236.78749999999999"/>
    <n v="99.99"/>
    <n v="3525"/>
    <n v="881"/>
    <n v="0.42230000000000001"/>
    <n v="1.1750529300000001"/>
    <n v="0.3"/>
    <n v="12670"/>
    <x v="3"/>
    <n v="0.7446923527"/>
    <x v="2"/>
    <s v="Y"/>
    <m/>
    <n v="0.25"/>
    <n v="881.25"/>
    <n v="881.25"/>
  </r>
  <r>
    <x v="1"/>
    <s v="contact@lanistaconcepts.com"/>
    <s v="Lanistaconcepts.com"/>
    <s v="1c3ae89495bb6f2903b0c9271e97895a"/>
    <s v="WDOSide3_AP 300x250"/>
    <x v="9"/>
    <n v="1"/>
    <n v="234.7244"/>
    <n v="100.4491"/>
    <n v="3487"/>
    <n v="1046"/>
    <n v="0.4279"/>
    <n v="1.1571962200000001"/>
    <n v="0.3"/>
    <n v="12670"/>
    <x v="3"/>
    <n v="0.74075269610000005"/>
    <x v="21"/>
    <s v="Y"/>
    <m/>
    <n v="0.3"/>
    <n v="1046.0999999999999"/>
    <n v="1046.0999999999999"/>
  </r>
  <r>
    <x v="1"/>
    <s v="contact@lanistaconcepts.com"/>
    <s v="Lanistaconcepts.com"/>
    <s v="fdcbdfaaf4cc6f87a62501069a74b613"/>
    <s v="WDOHeader_AP 728x90"/>
    <x v="9"/>
    <n v="1"/>
    <n v="74.1905"/>
    <n v="38.681699999999999"/>
    <n v="1715"/>
    <n v="515"/>
    <n v="0.52139999999999997"/>
    <n v="1.4780627200000001"/>
    <n v="0.1"/>
    <n v="12670"/>
    <x v="3"/>
    <n v="0.93234387259999996"/>
    <x v="21"/>
    <s v="Y"/>
    <m/>
    <n v="0.3"/>
    <n v="514.5"/>
    <n v="514.5"/>
  </r>
  <r>
    <x v="1"/>
    <s v="contact@lanistaconcepts.com"/>
    <s v="Lanistaconcepts.com"/>
    <s v="4df413ae83c25639a64f676e8753c21f"/>
    <s v="WDOSide_AP 160x600"/>
    <x v="1"/>
    <n v="0"/>
    <n v="11.725899999999999"/>
    <n v="7.3853999999999997"/>
    <n v="261"/>
    <n v="65"/>
    <n v="0.62980000000000003"/>
    <n v="1.17982901"/>
    <n v="0.8"/>
    <n v="12670"/>
    <x v="3"/>
    <n v="0.3219356404"/>
    <x v="2"/>
    <m/>
    <m/>
    <n v="0.25"/>
    <n v="65.25"/>
    <n v="65.25"/>
  </r>
  <r>
    <x v="0"/>
    <s v="shravan@mademediadigital.com"/>
    <s v="Made Media (sportsgoogly.com)"/>
    <s v="## total ##"/>
    <m/>
    <x v="79"/>
    <n v="0"/>
    <n v="10311.6561"/>
    <n v="714.40009999999995"/>
    <n v="12669"/>
    <n v="3177"/>
    <n v="6.93E-2"/>
    <n v="0.59110883999999997"/>
    <n v="0.129576"/>
    <n v="12669"/>
    <x v="0"/>
    <n v="0.78079164030000003"/>
    <x v="821"/>
    <m/>
    <m/>
    <s v=""/>
    <s v=""/>
    <n v="3175.3999999999974"/>
  </r>
  <r>
    <x v="1"/>
    <s v="shravan@mademediadigital.com"/>
    <s v="Made Media (sportsgoogly.com)"/>
    <s v="6192fad9e1014971d448c0aab7c5e8a5"/>
    <s v="Crunchier.com 300x250"/>
    <x v="1"/>
    <n v="0"/>
    <n v="37.222099999999998"/>
    <n v="13.795"/>
    <n v="280"/>
    <n v="70"/>
    <n v="0.37059999999999998"/>
    <n v="0.67651011999999999"/>
    <n v="0.1"/>
    <n v="12669"/>
    <x v="3"/>
    <n v="0.85218255180000002"/>
    <x v="23"/>
    <m/>
    <m/>
    <n v="0.249999999999999"/>
    <n v="69.999999999999716"/>
    <n v="69.999999999999716"/>
  </r>
  <r>
    <x v="1"/>
    <s v="shravan@mademediadigital.com"/>
    <s v="Made Media (sportsgoogly.com)"/>
    <s v="d5bf31f3598b8bfd34f412164af8cb63"/>
    <s v="Aftercare4pets.com 300x250"/>
    <x v="1"/>
    <n v="0"/>
    <n v="120.0445"/>
    <n v="9.3686000000000007"/>
    <n v="197"/>
    <n v="49"/>
    <n v="7.8E-2"/>
    <n v="0.70231851999999995"/>
    <n v="0.15"/>
    <n v="12669"/>
    <x v="3"/>
    <n v="0.78642169510000004"/>
    <x v="23"/>
    <m/>
    <m/>
    <n v="0.249999999999999"/>
    <n v="49.249999999999801"/>
    <n v="49.249999999999801"/>
  </r>
  <r>
    <x v="1"/>
    <s v="shravan@mademediadigital.com"/>
    <s v="Made Media (sportsgoogly.com)"/>
    <s v="9f6941f0f60766dcaa98728cc26028e7"/>
    <s v="Aftercare4pets.com 160x600"/>
    <x v="1"/>
    <n v="0"/>
    <n v="120.1028"/>
    <n v="7.5427"/>
    <n v="179"/>
    <n v="45"/>
    <n v="6.2799999999999995E-2"/>
    <n v="0.78951115999999999"/>
    <n v="0.15"/>
    <n v="12669"/>
    <x v="3"/>
    <n v="0.81000901989999996"/>
    <x v="2"/>
    <m/>
    <m/>
    <n v="0.25"/>
    <n v="44.75"/>
    <n v="44.75"/>
  </r>
  <r>
    <x v="1"/>
    <s v="shravan@mademediadigital.com"/>
    <s v="Made Media (sportsgoogly.com)"/>
    <s v="55ed895f1f779f2c0bd1611e3373484c"/>
    <s v="Ipopular.com 300x250"/>
    <x v="1"/>
    <n v="0"/>
    <n v="58.692799999999998"/>
    <n v="12.2707"/>
    <n v="175"/>
    <n v="44"/>
    <n v="0.20910000000000001"/>
    <n v="0.47407882000000001"/>
    <n v="0.1"/>
    <n v="12669"/>
    <x v="3"/>
    <n v="0.78906461039999998"/>
    <x v="2"/>
    <m/>
    <m/>
    <n v="0.25"/>
    <n v="43.75"/>
    <n v="43.75"/>
  </r>
  <r>
    <x v="1"/>
    <s v="shravan@mademediadigital.com"/>
    <s v="Made Media (sportsgoogly.com)"/>
    <s v="f971b265345ae6ad490dd8c86446c768"/>
    <s v="Grockmusic.com 300x250"/>
    <x v="1"/>
    <n v="0"/>
    <n v="119.13460000000001"/>
    <n v="8.2225999999999999"/>
    <n v="175"/>
    <n v="44"/>
    <n v="6.9000000000000006E-2"/>
    <n v="0.70750975000000005"/>
    <n v="0.15"/>
    <n v="12669"/>
    <x v="3"/>
    <n v="0.78798878770000003"/>
    <x v="23"/>
    <m/>
    <m/>
    <n v="0.249999999999999"/>
    <n v="43.749999999999822"/>
    <n v="43.749999999999822"/>
  </r>
  <r>
    <x v="1"/>
    <s v="shravan@mademediadigital.com"/>
    <s v="Made Media (sportsgoogly.com)"/>
    <s v="56aa2d212b4d344b2aa6f78578f55a8c"/>
    <s v="Crunchier.com 728x90"/>
    <x v="1"/>
    <n v="0"/>
    <n v="43.007599999999996"/>
    <n v="9.0115999999999996"/>
    <n v="173"/>
    <n v="43"/>
    <n v="0.20949999999999999"/>
    <n v="0.63959988000000001"/>
    <n v="0.1"/>
    <n v="12669"/>
    <x v="3"/>
    <n v="0.84365225320000004"/>
    <x v="2"/>
    <m/>
    <m/>
    <n v="0.25"/>
    <n v="43.25"/>
    <n v="43.25"/>
  </r>
  <r>
    <x v="1"/>
    <s v="shravan@mademediadigital.com"/>
    <s v="Made Media (sportsgoogly.com)"/>
    <s v="3376a4c78d08696274e6bb96753b6dc7"/>
    <s v="Safricansafaris.com 300x250"/>
    <x v="1"/>
    <n v="0"/>
    <n v="117.1249"/>
    <n v="7.8647999999999998"/>
    <n v="168"/>
    <n v="42"/>
    <n v="6.7100000000000007E-2"/>
    <n v="0.71346235999999996"/>
    <n v="0.15"/>
    <n v="12669"/>
    <x v="3"/>
    <n v="0.7897576543"/>
    <x v="23"/>
    <m/>
    <m/>
    <n v="0.249999999999999"/>
    <n v="41.999999999999829"/>
    <n v="41.999999999999829"/>
  </r>
  <r>
    <x v="1"/>
    <s v="shravan@mademediadigital.com"/>
    <s v="Made Media (sportsgoogly.com)"/>
    <s v="0c6fd6d92199242d878c8f272491990a"/>
    <s v="Aftercare4pets.com 728x90"/>
    <x v="1"/>
    <n v="0"/>
    <n v="120.34950000000001"/>
    <n v="6.9504999999999999"/>
    <n v="166"/>
    <n v="41"/>
    <n v="5.7799999999999997E-2"/>
    <n v="0.79385450000000002"/>
    <n v="0.15"/>
    <n v="12669"/>
    <x v="3"/>
    <n v="0.81104849859999995"/>
    <x v="2"/>
    <m/>
    <m/>
    <n v="0.25"/>
    <n v="41.5"/>
    <n v="41.5"/>
  </r>
  <r>
    <x v="1"/>
    <s v="shravan@mademediadigital.com"/>
    <s v="Made Media (sportsgoogly.com)"/>
    <s v="f7e988a960a8ef1ef89a60700dfa0de2"/>
    <s v="Brainwipe.com 728x90"/>
    <x v="1"/>
    <n v="0"/>
    <n v="44.870600000000003"/>
    <n v="10.042299999999999"/>
    <n v="163"/>
    <n v="41"/>
    <n v="0.2238"/>
    <n v="0.54122566999999999"/>
    <n v="0.1"/>
    <n v="12669"/>
    <x v="3"/>
    <n v="0.81523419019999999"/>
    <x v="2"/>
    <m/>
    <m/>
    <n v="0.25"/>
    <n v="40.75"/>
    <n v="40.75"/>
  </r>
  <r>
    <x v="1"/>
    <s v="shravan@mademediadigital.com"/>
    <s v="Made Media (sportsgoogly.com)"/>
    <s v="a1ae5ec1bc4fdea71de53dc32c89eb45"/>
    <s v="Ipopular.com 160x600"/>
    <x v="1"/>
    <n v="0"/>
    <n v="57.728999999999999"/>
    <n v="11.203200000000001"/>
    <n v="160"/>
    <n v="40"/>
    <n v="0.19409999999999999"/>
    <n v="0.47578692"/>
    <n v="0.1"/>
    <n v="12669"/>
    <x v="3"/>
    <n v="0.78982188230000006"/>
    <x v="2"/>
    <m/>
    <m/>
    <n v="0.25"/>
    <n v="40"/>
    <n v="40"/>
  </r>
  <r>
    <x v="1"/>
    <s v="shravan@mademediadigital.com"/>
    <s v="Made Media (sportsgoogly.com)"/>
    <s v="b15554807f91f4505eacdceb209741c3"/>
    <s v="Crunchier.com 160x600"/>
    <x v="1"/>
    <n v="0"/>
    <n v="43.232700000000001"/>
    <n v="10.9931"/>
    <n v="160"/>
    <n v="40"/>
    <n v="0.25430000000000003"/>
    <n v="0.48591905000000002"/>
    <n v="0.1"/>
    <n v="12669"/>
    <x v="3"/>
    <n v="0.7942044063"/>
    <x v="2"/>
    <m/>
    <m/>
    <n v="0.25"/>
    <n v="40"/>
    <n v="40"/>
  </r>
  <r>
    <x v="1"/>
    <s v="shravan@mademediadigital.com"/>
    <s v="Made Media (sportsgoogly.com)"/>
    <s v="f66cc1b25b7ff880b7230881d00ce659"/>
    <s v="Brainwipe.com 160x600"/>
    <x v="1"/>
    <n v="0"/>
    <n v="47.436799999999998"/>
    <n v="9.7414000000000005"/>
    <n v="160"/>
    <n v="40"/>
    <n v="0.2054"/>
    <n v="0.54703329000000001"/>
    <n v="0.1"/>
    <n v="12669"/>
    <x v="3"/>
    <n v="0.81719576859999998"/>
    <x v="23"/>
    <m/>
    <m/>
    <n v="0.249999999999999"/>
    <n v="39.999999999999844"/>
    <n v="39.999999999999844"/>
  </r>
  <r>
    <x v="1"/>
    <s v="shravan@mademediadigital.com"/>
    <s v="Made Media (sportsgoogly.com)"/>
    <s v="7f9230dbe033afb9a66a8fdd305cff69"/>
    <s v="Brainwipe.com 300x250"/>
    <x v="1"/>
    <n v="0"/>
    <n v="43.313600000000001"/>
    <n v="9.2492000000000001"/>
    <n v="157"/>
    <n v="39"/>
    <n v="0.2135"/>
    <n v="0.56413131999999999"/>
    <n v="0.1"/>
    <n v="12669"/>
    <x v="3"/>
    <n v="0.82273630779999996"/>
    <x v="23"/>
    <m/>
    <m/>
    <n v="0.249999999999999"/>
    <n v="39.249999999999844"/>
    <n v="39.249999999999844"/>
  </r>
  <r>
    <x v="1"/>
    <s v="shravan@mademediadigital.com"/>
    <s v="Made Media (sportsgoogly.com)"/>
    <s v="2cd88d7d1cc0858a8cdc918ba3461e96"/>
    <s v="Nobletraditions.com 300x250"/>
    <x v="1"/>
    <n v="0"/>
    <n v="118.76949999999999"/>
    <n v="7.2645"/>
    <n v="156"/>
    <n v="39"/>
    <n v="6.1199999999999997E-2"/>
    <n v="0.71381965000000003"/>
    <n v="0.15"/>
    <n v="12669"/>
    <x v="3"/>
    <n v="0.78986288800000004"/>
    <x v="2"/>
    <m/>
    <m/>
    <n v="0.25"/>
    <n v="39"/>
    <n v="39"/>
  </r>
  <r>
    <x v="1"/>
    <s v="shravan@mademediadigital.com"/>
    <s v="Made Media (sportsgoogly.com)"/>
    <s v="d4ff2ecd2e2ef5e561d2e50f4dfe2629"/>
    <s v="Ausomlifestyle.com 300x250"/>
    <x v="1"/>
    <n v="0"/>
    <n v="48.088799999999999"/>
    <n v="11.603199999999999"/>
    <n v="155"/>
    <n v="39"/>
    <n v="0.24129999999999999"/>
    <n v="0.44655359999999999"/>
    <n v="0.1"/>
    <n v="12669"/>
    <x v="3"/>
    <n v="0.77606271819999995"/>
    <x v="2"/>
    <m/>
    <m/>
    <n v="0.25"/>
    <n v="38.75"/>
    <n v="38.75"/>
  </r>
  <r>
    <x v="1"/>
    <s v="shravan@mademediadigital.com"/>
    <s v="Made Media (sportsgoogly.com)"/>
    <s v="ed25610b8e53dfb2cafb021d31000583"/>
    <s v="Italytourinitaly.com 160x600"/>
    <x v="1"/>
    <n v="0"/>
    <n v="119.7885"/>
    <n v="5.6593"/>
    <n v="151"/>
    <n v="38"/>
    <n v="4.7199999999999999E-2"/>
    <n v="0.89002650999999999"/>
    <n v="0.15"/>
    <n v="12669"/>
    <x v="3"/>
    <n v="0.83146569329999997"/>
    <x v="23"/>
    <m/>
    <m/>
    <n v="0.249999999999999"/>
    <n v="37.749999999999851"/>
    <n v="37.749999999999851"/>
  </r>
  <r>
    <x v="1"/>
    <s v="shravan@mademediadigital.com"/>
    <s v="Made Media (sportsgoogly.com)"/>
    <s v="c86a826a053f9530bc713d4eb3ed7fca"/>
    <s v="Restoreathomedecor.com 160x600"/>
    <x v="1"/>
    <n v="0"/>
    <n v="118.83329999999999"/>
    <n v="5.5503999999999998"/>
    <n v="149"/>
    <n v="37"/>
    <n v="4.6699999999999998E-2"/>
    <n v="0.89608133000000001"/>
    <n v="0.15"/>
    <n v="12669"/>
    <x v="3"/>
    <n v="0.83260448080000005"/>
    <x v="2"/>
    <m/>
    <m/>
    <n v="0.25"/>
    <n v="37.25"/>
    <n v="37.25"/>
  </r>
  <r>
    <x v="1"/>
    <s v="shravan@mademediadigital.com"/>
    <s v="Made Media (sportsgoogly.com)"/>
    <s v="d0426bb323aa6f4cda34ce1225e89cc2"/>
    <s v="Grockmusic.com 160x600"/>
    <x v="1"/>
    <n v="0"/>
    <n v="119.0886"/>
    <n v="6.0035999999999996"/>
    <n v="149"/>
    <n v="37"/>
    <n v="5.04E-2"/>
    <n v="0.82475193000000002"/>
    <n v="0.15"/>
    <n v="12669"/>
    <x v="3"/>
    <n v="0.81812713140000004"/>
    <x v="2"/>
    <m/>
    <m/>
    <n v="0.25"/>
    <n v="37.25"/>
    <n v="37.25"/>
  </r>
  <r>
    <x v="1"/>
    <s v="shravan@mademediadigital.com"/>
    <s v="Made Media (sportsgoogly.com)"/>
    <s v="5ba3320f91fb1061b555cf35ecfe4cc0"/>
    <s v="Ipopular.com 728x90"/>
    <x v="1"/>
    <n v="0"/>
    <n v="54.232999999999997"/>
    <n v="10.231999999999999"/>
    <n v="147"/>
    <n v="37"/>
    <n v="0.18870000000000001"/>
    <n v="0.47767229"/>
    <n v="0.1"/>
    <n v="12669"/>
    <x v="3"/>
    <n v="0.79065145209999999"/>
    <x v="2"/>
    <m/>
    <m/>
    <n v="0.25"/>
    <n v="36.75"/>
    <n v="36.75"/>
  </r>
  <r>
    <x v="1"/>
    <s v="shravan@mademediadigital.com"/>
    <s v="Made Media (sportsgoogly.com)"/>
    <s v="a31ac608689b999774fe5d590b0e4a37"/>
    <s v="Restoreathomedecor.com 728x90"/>
    <x v="1"/>
    <n v="0"/>
    <n v="118.89239999999999"/>
    <n v="5.4859999999999998"/>
    <n v="145"/>
    <n v="36"/>
    <n v="4.6100000000000002E-2"/>
    <n v="0.88246966000000004"/>
    <n v="0.15"/>
    <n v="12669"/>
    <x v="3"/>
    <n v="0.83002248540000001"/>
    <x v="2"/>
    <m/>
    <m/>
    <n v="0.25"/>
    <n v="36.25"/>
    <n v="36.25"/>
  </r>
  <r>
    <x v="1"/>
    <s v="shravan@mademediadigital.com"/>
    <s v="Made Media (sportsgoogly.com)"/>
    <s v="d3b3bd453308d35beec57986963d5007"/>
    <s v="Surfershawaiian.com 300x250"/>
    <x v="1"/>
    <n v="0"/>
    <n v="118.3745"/>
    <n v="6.3696000000000002"/>
    <n v="145"/>
    <n v="36"/>
    <n v="5.3800000000000001E-2"/>
    <n v="0.76141027999999999"/>
    <n v="0.15"/>
    <n v="12669"/>
    <x v="3"/>
    <n v="0.80299714280000001"/>
    <x v="2"/>
    <m/>
    <m/>
    <n v="0.25"/>
    <n v="36.25"/>
    <n v="36.25"/>
  </r>
  <r>
    <x v="1"/>
    <s v="shravan@mademediadigital.com"/>
    <s v="Made Media (sportsgoogly.com)"/>
    <s v="ad5f88914d93c5bf6532edaafb029f9b"/>
    <s v="Italytourinitaly.com 300x250"/>
    <x v="1"/>
    <n v="0"/>
    <n v="119.7376"/>
    <n v="5.8861999999999997"/>
    <n v="144"/>
    <n v="36"/>
    <n v="4.9200000000000001E-2"/>
    <n v="0.8163821"/>
    <n v="0.15"/>
    <n v="12669"/>
    <x v="3"/>
    <n v="0.81626250820000001"/>
    <x v="23"/>
    <m/>
    <m/>
    <n v="0.249999999999999"/>
    <n v="35.999999999999858"/>
    <n v="35.999999999999858"/>
  </r>
  <r>
    <x v="1"/>
    <s v="shravan@mademediadigital.com"/>
    <s v="Made Media (sportsgoogly.com)"/>
    <s v="0c7f5b1e010fa59cecc3cf63195431fc"/>
    <s v="Italytourinitaly.com 728x90"/>
    <x v="1"/>
    <n v="0"/>
    <n v="119.8925"/>
    <n v="4.8445"/>
    <n v="141"/>
    <n v="35"/>
    <n v="4.0399999999999998E-2"/>
    <n v="0.9708447"/>
    <n v="0.15"/>
    <n v="12669"/>
    <x v="3"/>
    <n v="0.84549537100000005"/>
    <x v="23"/>
    <m/>
    <m/>
    <n v="0.249999999999999"/>
    <n v="35.249999999999858"/>
    <n v="35.249999999999858"/>
  </r>
  <r>
    <x v="1"/>
    <s v="shravan@mademediadigital.com"/>
    <s v="Made Media (sportsgoogly.com)"/>
    <s v="1e4119969e67ed051a2895d35e5c9165"/>
    <s v="Beautyinstyle.net 300x250"/>
    <x v="1"/>
    <n v="0"/>
    <n v="118.86669999999999"/>
    <n v="5.8821000000000003"/>
    <n v="141"/>
    <n v="35"/>
    <n v="4.9500000000000002E-2"/>
    <n v="0.79744504999999999"/>
    <n v="0.15"/>
    <n v="12669"/>
    <x v="3"/>
    <n v="0.81189926540000001"/>
    <x v="2"/>
    <m/>
    <m/>
    <n v="0.25"/>
    <n v="35.25"/>
    <n v="35.25"/>
  </r>
  <r>
    <x v="1"/>
    <s v="shravan@mademediadigital.com"/>
    <s v="Made Media (sportsgoogly.com)"/>
    <s v="65b0c797f4546826e2faae63e9b80e22"/>
    <s v="Safricansafaris.com 728x90"/>
    <x v="1"/>
    <n v="0"/>
    <n v="117.2054"/>
    <n v="5.4985999999999997"/>
    <n v="138"/>
    <n v="35"/>
    <n v="4.6899999999999997E-2"/>
    <n v="0.83904339999999999"/>
    <n v="0.15"/>
    <n v="12669"/>
    <x v="3"/>
    <n v="0.82122498079999995"/>
    <x v="2"/>
    <m/>
    <m/>
    <n v="0.25"/>
    <n v="34.5"/>
    <n v="34.5"/>
  </r>
  <r>
    <x v="1"/>
    <s v="shravan@mademediadigital.com"/>
    <s v="Made Media (sportsgoogly.com)"/>
    <s v="9962fd2789a099e1a73567378700912c"/>
    <s v="Healthrelated.com 300x250"/>
    <x v="1"/>
    <n v="0"/>
    <n v="54.587600000000002"/>
    <n v="8.9803999999999995"/>
    <n v="138"/>
    <n v="34"/>
    <n v="0.16450000000000001"/>
    <n v="0.51055470000000003"/>
    <n v="0.1"/>
    <n v="12669"/>
    <x v="3"/>
    <n v="0.80413460039999995"/>
    <x v="23"/>
    <m/>
    <m/>
    <n v="0.249999999999999"/>
    <n v="34.499999999999865"/>
    <n v="34.499999999999865"/>
  </r>
  <r>
    <x v="1"/>
    <s v="shravan@mademediadigital.com"/>
    <s v="Made Media (sportsgoogly.com)"/>
    <s v="eb5676bb8968895b3b71d9d900741134"/>
    <s v="Starwarsepisode2.com 300x250"/>
    <x v="1"/>
    <n v="0"/>
    <n v="118.17140000000001"/>
    <n v="5.1836000000000002"/>
    <n v="138"/>
    <n v="34"/>
    <n v="4.3900000000000002E-2"/>
    <n v="0.88646979999999997"/>
    <n v="0.15"/>
    <n v="12669"/>
    <x v="3"/>
    <n v="0.83078949820000003"/>
    <x v="2"/>
    <m/>
    <m/>
    <n v="0.25"/>
    <n v="34.5"/>
    <n v="34.5"/>
  </r>
  <r>
    <x v="1"/>
    <s v="shravan@mademediadigital.com"/>
    <s v="Made Media (sportsgoogly.com)"/>
    <s v="dc6f5dc7fa3492f3193ab6360e4001fd"/>
    <s v="Perfumeandfragrances.com 728x90"/>
    <x v="1"/>
    <n v="0"/>
    <n v="110.6174"/>
    <n v="6.7107999999999999"/>
    <n v="136"/>
    <n v="34"/>
    <n v="6.0699999999999997E-2"/>
    <n v="0.67341061000000002"/>
    <n v="0.15"/>
    <n v="12669"/>
    <x v="3"/>
    <n v="0.77725328599999999"/>
    <x v="23"/>
    <m/>
    <m/>
    <n v="0.249999999999999"/>
    <n v="33.999999999999865"/>
    <n v="33.999999999999865"/>
  </r>
  <r>
    <x v="1"/>
    <s v="shravan@mademediadigital.com"/>
    <s v="Made Media (sportsgoogly.com)"/>
    <s v="0667ff3bf2daba1c5d758c327c52be62"/>
    <s v="Beautyinstyle.net 728x90"/>
    <x v="1"/>
    <n v="0"/>
    <n v="118.9224"/>
    <n v="5.7386999999999997"/>
    <n v="134"/>
    <n v="33"/>
    <n v="4.8300000000000003E-2"/>
    <n v="0.77752608000000001"/>
    <n v="0.15"/>
    <n v="12669"/>
    <x v="3"/>
    <n v="0.80708042520000001"/>
    <x v="2"/>
    <m/>
    <m/>
    <n v="0.25"/>
    <n v="33.5"/>
    <n v="33.5"/>
  </r>
  <r>
    <x v="1"/>
    <s v="shravan@mademediadigital.com"/>
    <s v="Made Media (sportsgoogly.com)"/>
    <s v="1a39ccd09353f4dffa655b797eb7a52e"/>
    <s v="Hiddenplaybook.com 300x250"/>
    <x v="1"/>
    <n v="0"/>
    <n v="40.444499999999998"/>
    <n v="7.944"/>
    <n v="133"/>
    <n v="33"/>
    <n v="0.19639999999999999"/>
    <n v="0.55790892999999997"/>
    <n v="0.1"/>
    <n v="12669"/>
    <x v="3"/>
    <n v="0.82075927820000005"/>
    <x v="23"/>
    <m/>
    <m/>
    <n v="0.249999999999999"/>
    <n v="33.249999999999865"/>
    <n v="33.249999999999865"/>
  </r>
  <r>
    <x v="1"/>
    <s v="shravan@mademediadigital.com"/>
    <s v="Made Media (sportsgoogly.com)"/>
    <s v="86661411e82c4f888e4d556c356b0f7b"/>
    <s v="Galleryibiza.com 300x250"/>
    <x v="1"/>
    <n v="0"/>
    <n v="112.26560000000001"/>
    <n v="5.8749000000000002"/>
    <n v="133"/>
    <n v="33"/>
    <n v="5.2299999999999999E-2"/>
    <n v="0.75373073999999995"/>
    <n v="0.15"/>
    <n v="12669"/>
    <x v="3"/>
    <n v="0.80098994089999997"/>
    <x v="2"/>
    <m/>
    <m/>
    <n v="0.25"/>
    <n v="33.25"/>
    <n v="33.25"/>
  </r>
  <r>
    <x v="1"/>
    <s v="shravan@mademediadigital.com"/>
    <s v="Made Media (sportsgoogly.com)"/>
    <s v="eb7f3ee01528b943d24261d32b6cddf9"/>
    <s v="Perfumeandfragrances.com 300x250"/>
    <x v="1"/>
    <n v="0"/>
    <n v="110.4646"/>
    <n v="6.1264000000000003"/>
    <n v="132"/>
    <n v="33"/>
    <n v="5.5500000000000001E-2"/>
    <n v="0.71685107999999997"/>
    <n v="0.15"/>
    <n v="12669"/>
    <x v="3"/>
    <n v="0.79075151749999995"/>
    <x v="2"/>
    <m/>
    <m/>
    <n v="0.25"/>
    <n v="33"/>
    <n v="33"/>
  </r>
  <r>
    <x v="1"/>
    <s v="shravan@mademediadigital.com"/>
    <s v="Made Media (sportsgoogly.com)"/>
    <s v="0ed76eef760dee74e37cad1cc1e77497"/>
    <s v="Tenniscoachingclub.com 300x250"/>
    <x v="1"/>
    <n v="0"/>
    <n v="113.5377"/>
    <n v="7.5269000000000004"/>
    <n v="131"/>
    <n v="33"/>
    <n v="6.6299999999999998E-2"/>
    <n v="0.57994230000000002"/>
    <n v="0.15"/>
    <n v="12669"/>
    <x v="3"/>
    <n v="0.74135358029999998"/>
    <x v="2"/>
    <m/>
    <m/>
    <n v="0.25"/>
    <n v="32.75"/>
    <n v="32.75"/>
  </r>
  <r>
    <x v="1"/>
    <s v="shravan@mademediadigital.com"/>
    <s v="Made Media (sportsgoogly.com)"/>
    <s v="308841fe094b515194590a262bc32c68"/>
    <s v="Restoreathomedecor.com 300x250"/>
    <x v="1"/>
    <n v="0"/>
    <n v="118.86190000000001"/>
    <n v="4.9050000000000002"/>
    <n v="131"/>
    <n v="33"/>
    <n v="4.1300000000000003E-2"/>
    <n v="0.88796271999999998"/>
    <n v="0.15"/>
    <n v="12669"/>
    <x v="3"/>
    <n v="0.83107398929999998"/>
    <x v="23"/>
    <m/>
    <m/>
    <n v="0.249999999999999"/>
    <n v="32.749999999999872"/>
    <n v="32.749999999999872"/>
  </r>
  <r>
    <x v="1"/>
    <s v="shravan@mademediadigital.com"/>
    <s v="Made Media (sportsgoogly.com)"/>
    <s v="c1f7980ccb515f5d18c9236f40b6d230"/>
    <s v="Nobletraditions.com 160x600"/>
    <x v="1"/>
    <n v="0"/>
    <n v="118.6891"/>
    <n v="5.0656999999999996"/>
    <n v="131"/>
    <n v="33"/>
    <n v="4.2700000000000002E-2"/>
    <n v="0.86413424000000005"/>
    <n v="0.15"/>
    <n v="12669"/>
    <x v="3"/>
    <n v="0.82641585790000005"/>
    <x v="2"/>
    <m/>
    <m/>
    <n v="0.25"/>
    <n v="32.75"/>
    <n v="32.75"/>
  </r>
  <r>
    <x v="1"/>
    <s v="shravan@mademediadigital.com"/>
    <s v="Made Media (sportsgoogly.com)"/>
    <s v="c142b57c45645a83bd9077c2e64c10df"/>
    <s v="Safricansafaris.com 160x600"/>
    <x v="1"/>
    <n v="0"/>
    <n v="117.1494"/>
    <n v="5.1303999999999998"/>
    <n v="130"/>
    <n v="32"/>
    <n v="4.3799999999999999E-2"/>
    <n v="0.84422973000000001"/>
    <n v="0.15"/>
    <n v="12669"/>
    <x v="3"/>
    <n v="0.82232324270000001"/>
    <x v="2"/>
    <m/>
    <m/>
    <n v="0.25"/>
    <n v="32.5"/>
    <n v="32.5"/>
  </r>
  <r>
    <x v="1"/>
    <s v="shravan@mademediadigital.com"/>
    <s v="Made Media (sportsgoogly.com)"/>
    <s v="d1bee65d75d4f1396dc354a1dc35f3d3"/>
    <s v="Surfershawaiian.com 160x600"/>
    <x v="1"/>
    <n v="0"/>
    <n v="118.38720000000001"/>
    <n v="5.2572000000000001"/>
    <n v="130"/>
    <n v="32"/>
    <n v="4.4400000000000002E-2"/>
    <n v="0.82381488999999997"/>
    <n v="0.15"/>
    <n v="12669"/>
    <x v="3"/>
    <n v="0.81792026200000001"/>
    <x v="2"/>
    <m/>
    <m/>
    <n v="0.25"/>
    <n v="32.5"/>
    <n v="32.5"/>
  </r>
  <r>
    <x v="1"/>
    <s v="shravan@mademediadigital.com"/>
    <s v="Made Media (sportsgoogly.com)"/>
    <s v="9c868d76c986b787f2f71a6b73032069"/>
    <s v="Ausomlifestyle.com 160x600"/>
    <x v="1"/>
    <n v="0"/>
    <n v="46.005899999999997"/>
    <n v="10.233000000000001"/>
    <n v="129"/>
    <n v="32"/>
    <n v="0.22239999999999999"/>
    <n v="0.42041015999999998"/>
    <n v="0.1"/>
    <n v="12669"/>
    <x v="3"/>
    <n v="0.76213705070000004"/>
    <x v="2"/>
    <m/>
    <m/>
    <n v="0.25"/>
    <n v="32.25"/>
    <n v="32.25"/>
  </r>
  <r>
    <x v="1"/>
    <s v="shravan@mademediadigital.com"/>
    <s v="Made Media (sportsgoogly.com)"/>
    <s v="9e8e1c32d575a5efb42c56b4a90344aa"/>
    <s v="Perfumeandfragrances.com 160x600"/>
    <x v="1"/>
    <n v="0"/>
    <n v="110.4152"/>
    <n v="5.9505999999999997"/>
    <n v="127"/>
    <n v="32"/>
    <n v="5.3900000000000003E-2"/>
    <n v="0.71085237000000001"/>
    <n v="0.15"/>
    <n v="12669"/>
    <x v="3"/>
    <n v="0.78898572109999998"/>
    <x v="2"/>
    <m/>
    <m/>
    <n v="0.25"/>
    <n v="31.75"/>
    <n v="31.75"/>
  </r>
  <r>
    <x v="1"/>
    <s v="shravan@mademediadigital.com"/>
    <s v="Made Media (sportsgoogly.com)"/>
    <s v="6e7c86490872371419b641eccd86e794"/>
    <s v="Decadently.com 300x250"/>
    <x v="1"/>
    <n v="0"/>
    <n v="43.2393"/>
    <n v="7.9371999999999998"/>
    <n v="126"/>
    <n v="32"/>
    <n v="0.18360000000000001"/>
    <n v="0.53095274999999997"/>
    <n v="0.1"/>
    <n v="12669"/>
    <x v="3"/>
    <n v="0.81165932200000002"/>
    <x v="2"/>
    <m/>
    <m/>
    <n v="0.25"/>
    <n v="31.5"/>
    <n v="31.5"/>
  </r>
  <r>
    <x v="1"/>
    <s v="shravan@mademediadigital.com"/>
    <s v="Made Media (sportsgoogly.com)"/>
    <s v="a8e826c93cb6d3701170cd092e856f7d"/>
    <s v="Nobletraditions.com 728x90"/>
    <x v="1"/>
    <n v="0"/>
    <n v="118.7901"/>
    <n v="4.8127000000000004"/>
    <n v="126"/>
    <n v="31"/>
    <n v="4.0500000000000001E-2"/>
    <n v="0.86923328"/>
    <n v="0.15"/>
    <n v="12669"/>
    <x v="3"/>
    <n v="0.82743412699999996"/>
    <x v="23"/>
    <m/>
    <m/>
    <n v="0.249999999999999"/>
    <n v="31.499999999999876"/>
    <n v="31.499999999999876"/>
  </r>
  <r>
    <x v="1"/>
    <s v="shravan@mademediadigital.com"/>
    <s v="Made Media (sportsgoogly.com)"/>
    <s v="67a5025cec9adffc854372884a4f0e39"/>
    <s v="Hiddenplaybook.com 728x90"/>
    <x v="1"/>
    <n v="0"/>
    <n v="46.024900000000002"/>
    <n v="7.7262000000000004"/>
    <n v="124"/>
    <n v="31"/>
    <n v="0.16789999999999999"/>
    <n v="0.53652593000000004"/>
    <n v="0.1"/>
    <n v="12669"/>
    <x v="3"/>
    <n v="0.81361571759999995"/>
    <x v="2"/>
    <m/>
    <m/>
    <n v="0.25"/>
    <n v="31"/>
    <n v="31"/>
  </r>
  <r>
    <x v="1"/>
    <s v="shravan@mademediadigital.com"/>
    <s v="Made Media (sportsgoogly.com)"/>
    <s v="ea4871daba8ba601bb37c78497ffdfa0"/>
    <s v="Healthrelated.com 728x90"/>
    <x v="1"/>
    <n v="0"/>
    <n v="52.838099999999997"/>
    <n v="8.3278999999999996"/>
    <n v="124"/>
    <n v="31"/>
    <n v="0.15759999999999999"/>
    <n v="0.49669097000000001"/>
    <n v="0.1"/>
    <n v="12669"/>
    <x v="3"/>
    <n v="0.79866756920000004"/>
    <x v="2"/>
    <m/>
    <m/>
    <n v="0.25"/>
    <n v="31"/>
    <n v="31"/>
  </r>
  <r>
    <x v="1"/>
    <s v="shravan@mademediadigital.com"/>
    <s v="Made Media (sportsgoogly.com)"/>
    <s v="62597d956e853cbdd24771e52a467001"/>
    <s v="Weightlossfatlossdiet.com 300x250"/>
    <x v="1"/>
    <n v="0"/>
    <n v="98.499399999999994"/>
    <n v="4.3300999999999998"/>
    <n v="122"/>
    <n v="31"/>
    <n v="4.3999999999999997E-2"/>
    <n v="0.94233117"/>
    <n v="0.15"/>
    <n v="12669"/>
    <x v="3"/>
    <n v="0.84082029199999997"/>
    <x v="2"/>
    <m/>
    <m/>
    <n v="0.25"/>
    <n v="30.5"/>
    <n v="30.5"/>
  </r>
  <r>
    <x v="1"/>
    <s v="shravan@mademediadigital.com"/>
    <s v="Made Media (sportsgoogly.com)"/>
    <s v="0dd370cad8084f35c6a41194a517ba3c"/>
    <s v="Healthrelated.com 160x600"/>
    <x v="1"/>
    <n v="0"/>
    <n v="51.864699999999999"/>
    <n v="7.9470999999999998"/>
    <n v="120"/>
    <n v="30"/>
    <n v="0.1532"/>
    <n v="0.50468906000000002"/>
    <n v="0.1"/>
    <n v="12669"/>
    <x v="3"/>
    <n v="0.80185819719999996"/>
    <x v="2"/>
    <m/>
    <m/>
    <n v="0.25"/>
    <n v="30"/>
    <n v="30"/>
  </r>
  <r>
    <x v="1"/>
    <s v="shravan@mademediadigital.com"/>
    <s v="Made Media (sportsgoogly.com)"/>
    <s v="7c1f2f6b1460195729b17026e4780ea0"/>
    <s v="Martial-art-schools.com 300x250"/>
    <x v="1"/>
    <n v="0"/>
    <n v="110.0802"/>
    <n v="7.0987"/>
    <n v="120"/>
    <n v="30"/>
    <n v="6.4500000000000002E-2"/>
    <n v="0.56543438000000001"/>
    <n v="0.15"/>
    <n v="12669"/>
    <x v="3"/>
    <n v="0.73471722959999997"/>
    <x v="2"/>
    <m/>
    <m/>
    <n v="0.25"/>
    <n v="30"/>
    <n v="30"/>
  </r>
  <r>
    <x v="1"/>
    <s v="shravan@mademediadigital.com"/>
    <s v="Made Media (sportsgoogly.com)"/>
    <s v="2d09a748aa2bbc658c81cbd142339ed2"/>
    <s v="Ausomlifestyle.com 728x90"/>
    <x v="1"/>
    <n v="0"/>
    <n v="43.781999999999996"/>
    <n v="8.9718"/>
    <n v="118"/>
    <n v="29"/>
    <n v="0.2049"/>
    <n v="0.43700808000000002"/>
    <n v="0.1"/>
    <n v="12669"/>
    <x v="3"/>
    <n v="0.77117127949999997"/>
    <x v="2"/>
    <m/>
    <m/>
    <n v="0.25"/>
    <n v="29.5"/>
    <n v="29.5"/>
  </r>
  <r>
    <x v="1"/>
    <s v="shravan@mademediadigital.com"/>
    <s v="Made Media (sportsgoogly.com)"/>
    <s v="36e5e778986af45c590cf407b77b73f7"/>
    <s v="Starwarsepisode2.com 728x90"/>
    <x v="1"/>
    <n v="0"/>
    <n v="118.2469"/>
    <n v="4.0670000000000002"/>
    <n v="118"/>
    <n v="30"/>
    <n v="3.44E-2"/>
    <n v="0.96797920999999998"/>
    <n v="0.15"/>
    <n v="12669"/>
    <x v="3"/>
    <n v="0.84503799339999996"/>
    <x v="2"/>
    <m/>
    <m/>
    <n v="0.25"/>
    <n v="29.5"/>
    <n v="29.5"/>
  </r>
  <r>
    <x v="1"/>
    <s v="shravan@mademediadigital.com"/>
    <s v="Made Media (sportsgoogly.com)"/>
    <s v="fef604d30b47263ad1b94620f1a05c16"/>
    <s v="Beautyinstyle.net 160x600"/>
    <x v="1"/>
    <n v="0"/>
    <n v="118.8798"/>
    <n v="4.2721"/>
    <n v="117"/>
    <n v="29"/>
    <n v="3.5900000000000001E-2"/>
    <n v="0.91630831000000001"/>
    <n v="0.15"/>
    <n v="12669"/>
    <x v="3"/>
    <n v="0.83629964020000003"/>
    <x v="2"/>
    <m/>
    <m/>
    <n v="0.25"/>
    <n v="29.25"/>
    <n v="29.25"/>
  </r>
  <r>
    <x v="1"/>
    <s v="shravan@mademediadigital.com"/>
    <s v="Made Media (sportsgoogly.com)"/>
    <s v="682039616eb4a9fc0210aa67a883de26"/>
    <s v="Surfershawaiian.com 728x90"/>
    <x v="1"/>
    <n v="0"/>
    <n v="118.49809999999999"/>
    <n v="4.851"/>
    <n v="116"/>
    <n v="29"/>
    <n v="4.0899999999999999E-2"/>
    <n v="0.79442824999999995"/>
    <n v="0.15"/>
    <n v="12669"/>
    <x v="3"/>
    <n v="0.81118496169999998"/>
    <x v="2"/>
    <m/>
    <m/>
    <n v="0.25"/>
    <n v="29"/>
    <n v="29"/>
  </r>
  <r>
    <x v="1"/>
    <s v="shravan@mademediadigital.com"/>
    <s v="Made Media (sportsgoogly.com)"/>
    <s v="06fa6104a27b8aa532919387478d9227"/>
    <s v="Grockmusic.com 728x90"/>
    <x v="1"/>
    <n v="0"/>
    <n v="119.28789999999999"/>
    <n v="4.7042999999999999"/>
    <n v="115"/>
    <n v="29"/>
    <n v="3.9399999999999998E-2"/>
    <n v="0.81378682000000002"/>
    <n v="0.15"/>
    <n v="12669"/>
    <x v="3"/>
    <n v="0.81567654300000003"/>
    <x v="23"/>
    <m/>
    <m/>
    <n v="0.249999999999999"/>
    <n v="28.749999999999886"/>
    <n v="28.749999999999886"/>
  </r>
  <r>
    <x v="1"/>
    <s v="shravan@mademediadigital.com"/>
    <s v="Made Media (sportsgoogly.com)"/>
    <s v="12dce53fa9092f15b425f71fd1f3f145"/>
    <s v="Starwarsepisode2.com 160x600"/>
    <x v="1"/>
    <n v="0"/>
    <n v="118.16889999999999"/>
    <n v="3.6356999999999999"/>
    <n v="114"/>
    <n v="29"/>
    <n v="3.0800000000000001E-2"/>
    <n v="1.04688409"/>
    <n v="0.15"/>
    <n v="12669"/>
    <x v="3"/>
    <n v="0.85671766149999995"/>
    <x v="2"/>
    <m/>
    <m/>
    <n v="0.25"/>
    <n v="28.5"/>
    <n v="28.5"/>
  </r>
  <r>
    <x v="1"/>
    <s v="shravan@mademediadigital.com"/>
    <s v="Made Media (sportsgoogly.com)"/>
    <s v="a0a362ee5c62cad8b9b0a18981ff01d3"/>
    <s v="Feelingviral.com 300x250"/>
    <x v="1"/>
    <n v="0"/>
    <n v="40.908900000000003"/>
    <n v="7.9410999999999996"/>
    <n v="114"/>
    <n v="29"/>
    <n v="0.19409999999999999"/>
    <n v="0.47854573"/>
    <n v="0.1"/>
    <n v="12669"/>
    <x v="3"/>
    <n v="0.79103355460000002"/>
    <x v="2"/>
    <m/>
    <m/>
    <n v="0.25"/>
    <n v="28.5"/>
    <n v="28.5"/>
  </r>
  <r>
    <x v="1"/>
    <s v="shravan@mademediadigital.com"/>
    <s v="Made Media (sportsgoogly.com)"/>
    <s v="d83a130937270f97b0ce2968e06b2546"/>
    <s v="Bikesonice.com 300x250"/>
    <x v="1"/>
    <n v="0"/>
    <n v="105.9979"/>
    <n v="6.5858999999999996"/>
    <n v="114"/>
    <n v="28"/>
    <n v="6.2100000000000002E-2"/>
    <n v="0.57542161999999997"/>
    <n v="0.15"/>
    <n v="12669"/>
    <x v="3"/>
    <n v="0.7393215796"/>
    <x v="2"/>
    <m/>
    <m/>
    <n v="0.25"/>
    <n v="28.5"/>
    <n v="28.5"/>
  </r>
  <r>
    <x v="1"/>
    <s v="shravan@mademediadigital.com"/>
    <s v="Made Media (sportsgoogly.com)"/>
    <s v="0b2252ebbd54db2cbdaef1e27e9f2e2c"/>
    <s v="Galleryibiza.com 160x600"/>
    <x v="1"/>
    <n v="0"/>
    <n v="112.2856"/>
    <n v="4.2343999999999999"/>
    <n v="113"/>
    <n v="28"/>
    <n v="3.7699999999999997E-2"/>
    <n v="0.88647626999999996"/>
    <n v="0.15"/>
    <n v="12669"/>
    <x v="3"/>
    <n v="0.8307907336"/>
    <x v="2"/>
    <m/>
    <m/>
    <n v="0.25"/>
    <n v="28.25"/>
    <n v="28.25"/>
  </r>
  <r>
    <x v="1"/>
    <s v="shravan@mademediadigital.com"/>
    <s v="Made Media (sportsgoogly.com)"/>
    <s v="4e68f31db9f839ccb4473ffcb1c7c281"/>
    <s v="Tenniscoachingclub.com 728x90"/>
    <x v="1"/>
    <n v="0"/>
    <n v="113.6036"/>
    <n v="6.1586999999999996"/>
    <n v="113"/>
    <n v="28"/>
    <n v="5.4199999999999998E-2"/>
    <n v="0.61113868999999998"/>
    <n v="0.15"/>
    <n v="12669"/>
    <x v="3"/>
    <n v="0.75455653060000005"/>
    <x v="2"/>
    <m/>
    <m/>
    <n v="0.25"/>
    <n v="28.25"/>
    <n v="28.25"/>
  </r>
  <r>
    <x v="1"/>
    <s v="shravan@mademediadigital.com"/>
    <s v="Made Media (sportsgoogly.com)"/>
    <s v="3bd8671dc40646770524ed1107171e42"/>
    <s v="Crushviral.com 728x90"/>
    <x v="1"/>
    <n v="0"/>
    <n v="40.181100000000001"/>
    <n v="7.7176"/>
    <n v="112"/>
    <n v="28"/>
    <n v="0.19209999999999999"/>
    <n v="0.48532291999999999"/>
    <n v="0.1"/>
    <n v="12669"/>
    <x v="3"/>
    <n v="0.79395162210000003"/>
    <x v="23"/>
    <m/>
    <m/>
    <n v="0.249999999999999"/>
    <n v="27.999999999999886"/>
    <n v="27.999999999999886"/>
  </r>
  <r>
    <x v="1"/>
    <s v="shravan@mademediadigital.com"/>
    <s v="Made Media (sportsgoogly.com)"/>
    <s v="73897b984a4feb0ef8eaeb407d6b3ac3"/>
    <s v="Hiddenplaybook.com 160x600"/>
    <x v="1"/>
    <n v="0"/>
    <n v="42.984999999999999"/>
    <n v="7.4485999999999999"/>
    <n v="112"/>
    <n v="28"/>
    <n v="0.17330000000000001"/>
    <n v="0.502803"/>
    <n v="0.1"/>
    <n v="12669"/>
    <x v="3"/>
    <n v="0.80111495089999996"/>
    <x v="2"/>
    <m/>
    <m/>
    <n v="0.25"/>
    <n v="28"/>
    <n v="28"/>
  </r>
  <r>
    <x v="1"/>
    <s v="shravan@mademediadigital.com"/>
    <s v="Made Media (sportsgoogly.com)"/>
    <s v="42b7102ffcdc1c6d1cc98384a9ec852f"/>
    <s v="Weightlossfatlossdiet.com 160x600"/>
    <x v="1"/>
    <n v="0"/>
    <n v="98.512500000000003"/>
    <n v="3.5851000000000002"/>
    <n v="111"/>
    <n v="28"/>
    <n v="3.6400000000000002E-2"/>
    <n v="1.0359546500000001"/>
    <n v="0.15"/>
    <n v="12669"/>
    <x v="3"/>
    <n v="0.85520601740000002"/>
    <x v="2"/>
    <m/>
    <m/>
    <n v="0.25"/>
    <n v="27.75"/>
    <n v="27.75"/>
  </r>
  <r>
    <x v="1"/>
    <s v="shravan@mademediadigital.com"/>
    <s v="Made Media (sportsgoogly.com)"/>
    <s v="9caa74c374afca91460dc877bfaa7ed7"/>
    <s v="Gta5-fr.net 728x90"/>
    <x v="1"/>
    <n v="0"/>
    <n v="109.33540000000001"/>
    <n v="7.2759999999999998"/>
    <n v="111"/>
    <n v="28"/>
    <n v="6.6500000000000004E-2"/>
    <n v="0.50993089000000003"/>
    <n v="0.15"/>
    <n v="12669"/>
    <x v="3"/>
    <n v="0.70584249070000005"/>
    <x v="2"/>
    <m/>
    <m/>
    <n v="0.25"/>
    <n v="27.75"/>
    <n v="27.75"/>
  </r>
  <r>
    <x v="1"/>
    <s v="shravan@mademediadigital.com"/>
    <s v="Made Media (sportsgoogly.com)"/>
    <s v="7480ff5e86b6f06ae055564fa0f54014"/>
    <s v="Weightlossfatlossdiet.com 728x90"/>
    <x v="1"/>
    <n v="0"/>
    <n v="98.6267"/>
    <n v="3.4628000000000001"/>
    <n v="110"/>
    <n v="27"/>
    <n v="3.5099999999999999E-2"/>
    <n v="1.05592112"/>
    <n v="0.15"/>
    <n v="12669"/>
    <x v="3"/>
    <n v="0.85794393440000005"/>
    <x v="23"/>
    <m/>
    <m/>
    <n v="0.249999999999999"/>
    <n v="27.49999999999989"/>
    <n v="27.49999999999989"/>
  </r>
  <r>
    <x v="1"/>
    <s v="shravan@mademediadigital.com"/>
    <s v="Made Media (sportsgoogly.com)"/>
    <s v="55849dac5d779f227c56ddeba5e7fadf"/>
    <s v="Crushviral.com 160x600"/>
    <x v="1"/>
    <n v="0"/>
    <n v="36.715000000000003"/>
    <n v="7.2380000000000004"/>
    <n v="107"/>
    <n v="27"/>
    <n v="0.1971"/>
    <n v="0.49201832000000001"/>
    <n v="0.1"/>
    <n v="12669"/>
    <x v="3"/>
    <n v="0.79675553379999997"/>
    <x v="23"/>
    <m/>
    <m/>
    <n v="0.249999999999999"/>
    <n v="26.749999999999893"/>
    <n v="26.749999999999893"/>
  </r>
  <r>
    <x v="1"/>
    <s v="shravan@mademediadigital.com"/>
    <s v="Made Media (sportsgoogly.com)"/>
    <s v="b8e1547f5dcb90a0df7a7cdeae3b0d8f"/>
    <s v="Traditionalindianwear.com 300x250"/>
    <x v="1"/>
    <n v="0"/>
    <n v="107.54389999999999"/>
    <n v="6.0479000000000003"/>
    <n v="107"/>
    <n v="27"/>
    <n v="5.62E-2"/>
    <n v="0.58769590999999999"/>
    <n v="0.15"/>
    <n v="12669"/>
    <x v="3"/>
    <n v="0.74476596039999998"/>
    <x v="2"/>
    <m/>
    <m/>
    <n v="0.25"/>
    <n v="26.75"/>
    <n v="26.75"/>
  </r>
  <r>
    <x v="1"/>
    <s v="shravan@mademediadigital.com"/>
    <s v="Made Media (sportsgoogly.com)"/>
    <s v="17f35172ada5237bb03c41b57ac3b904"/>
    <s v="Decadently.com 728x90"/>
    <x v="1"/>
    <n v="0"/>
    <n v="39.195300000000003"/>
    <n v="7.1452"/>
    <n v="106"/>
    <n v="26"/>
    <n v="0.18229999999999999"/>
    <n v="0.49411694"/>
    <n v="0.1"/>
    <n v="12669"/>
    <x v="3"/>
    <n v="0.79761875859999998"/>
    <x v="2"/>
    <m/>
    <m/>
    <n v="0.25"/>
    <n v="26.5"/>
    <n v="26.5"/>
  </r>
  <r>
    <x v="1"/>
    <s v="shravan@mademediadigital.com"/>
    <s v="Made Media (sportsgoogly.com)"/>
    <s v="575d75f785aa6a5cdf1588afd806cb19"/>
    <s v="Galleryibiza.com 728x90"/>
    <x v="1"/>
    <n v="0"/>
    <n v="112.3977"/>
    <n v="3.7262"/>
    <n v="106"/>
    <n v="26"/>
    <n v="3.32E-2"/>
    <n v="0.94461249000000003"/>
    <n v="0.15"/>
    <n v="12669"/>
    <x v="3"/>
    <n v="0.84120472589999995"/>
    <x v="2"/>
    <m/>
    <m/>
    <n v="0.25"/>
    <n v="26.5"/>
    <n v="26.5"/>
  </r>
  <r>
    <x v="1"/>
    <s v="shravan@mademediadigital.com"/>
    <s v="Made Media (sportsgoogly.com)"/>
    <s v="5a804d2daf39bee55c37c8b179d3afc4"/>
    <s v="Gta5-fr.net 300x250"/>
    <x v="1"/>
    <n v="0"/>
    <n v="109.1284"/>
    <n v="7.4962999999999997"/>
    <n v="106"/>
    <n v="26"/>
    <n v="6.8699999999999997E-2"/>
    <n v="0.47073978999999999"/>
    <n v="0.15"/>
    <n v="12669"/>
    <x v="3"/>
    <n v="0.68135262490000004"/>
    <x v="2"/>
    <m/>
    <m/>
    <n v="0.25"/>
    <n v="26.5"/>
    <n v="26.5"/>
  </r>
  <r>
    <x v="1"/>
    <s v="shravan@mademediadigital.com"/>
    <s v="Made Media (sportsgoogly.com)"/>
    <s v="83554b287c5d49fe9e15084babf5854a"/>
    <s v="Spiceofindiany.com 300x250"/>
    <x v="1"/>
    <n v="0"/>
    <n v="117.24120000000001"/>
    <n v="4.7054"/>
    <n v="106"/>
    <n v="26"/>
    <n v="4.0099999999999997E-2"/>
    <n v="0.75061555999999996"/>
    <n v="0.15"/>
    <n v="12669"/>
    <x v="3"/>
    <n v="0.80016401469999998"/>
    <x v="23"/>
    <m/>
    <m/>
    <n v="0.249999999999999"/>
    <n v="26.499999999999893"/>
    <n v="26.499999999999893"/>
  </r>
  <r>
    <x v="1"/>
    <s v="shravan@mademediadigital.com"/>
    <s v="Made Media (sportsgoogly.com)"/>
    <s v="d04496c6faea16080dd084e333b8692c"/>
    <s v="Feelingviral.com 728x90"/>
    <x v="1"/>
    <n v="0"/>
    <n v="41.140099999999997"/>
    <n v="7.2899000000000003"/>
    <n v="106"/>
    <n v="26"/>
    <n v="0.1772"/>
    <n v="0.48359869999999999"/>
    <n v="0.1"/>
    <n v="12669"/>
    <x v="3"/>
    <n v="0.79321698039999999"/>
    <x v="2"/>
    <m/>
    <m/>
    <n v="0.25"/>
    <n v="26.5"/>
    <n v="26.5"/>
  </r>
  <r>
    <x v="1"/>
    <s v="shravan@mademediadigital.com"/>
    <s v="Made Media (sportsgoogly.com)"/>
    <s v="79605ba6d5124479e2ea67bb0a0b0324"/>
    <s v="Thenewdetective.com 300x250"/>
    <x v="1"/>
    <n v="0"/>
    <n v="102.5095"/>
    <n v="5.1166999999999998"/>
    <n v="104"/>
    <n v="26"/>
    <n v="4.99E-2"/>
    <n v="0.67851578999999995"/>
    <n v="0.15"/>
    <n v="12669"/>
    <x v="3"/>
    <n v="0.77892924159999999"/>
    <x v="2"/>
    <m/>
    <m/>
    <n v="0.25"/>
    <n v="26"/>
    <n v="26"/>
  </r>
  <r>
    <x v="1"/>
    <s v="shravan@mademediadigital.com"/>
    <s v="Made Media (sportsgoogly.com)"/>
    <s v="bbf9dbfd20d22e8acae9209bad90895b"/>
    <s v="Feelingviral.com 160x600"/>
    <x v="1"/>
    <n v="0"/>
    <n v="40.245399999999997"/>
    <n v="7.0911"/>
    <n v="104"/>
    <n v="26"/>
    <n v="0.1762"/>
    <n v="0.48653854000000002"/>
    <n v="0.1"/>
    <n v="12669"/>
    <x v="3"/>
    <n v="0.79446643589999999"/>
    <x v="2"/>
    <m/>
    <m/>
    <n v="0.25"/>
    <n v="26"/>
    <n v="26"/>
  </r>
  <r>
    <x v="1"/>
    <s v="shravan@mademediadigital.com"/>
    <s v="Made Media (sportsgoogly.com)"/>
    <s v="be96d6122eb94c47265a9dce1af48375"/>
    <s v="Crushviral.com 300x250"/>
    <x v="1"/>
    <n v="0"/>
    <n v="37.209800000000001"/>
    <n v="7.2492000000000001"/>
    <n v="104"/>
    <n v="26"/>
    <n v="0.1948"/>
    <n v="0.47871197999999998"/>
    <n v="0.1"/>
    <n v="12669"/>
    <x v="3"/>
    <n v="0.79110612550000003"/>
    <x v="2"/>
    <m/>
    <m/>
    <n v="0.25"/>
    <n v="26"/>
    <n v="26"/>
  </r>
  <r>
    <x v="1"/>
    <s v="shravan@mademediadigital.com"/>
    <s v="Made Media (sportsgoogly.com)"/>
    <s v="c9ee9b5acb03759e3d355a2ae871fa98"/>
    <s v="Spiceofindiany.com 728x90"/>
    <x v="1"/>
    <n v="0"/>
    <n v="117.2753"/>
    <n v="4.5254000000000003"/>
    <n v="104"/>
    <n v="26"/>
    <n v="3.8600000000000002E-2"/>
    <n v="0.76697393000000003"/>
    <n v="0.15"/>
    <n v="12669"/>
    <x v="3"/>
    <n v="0.80442620659999997"/>
    <x v="2"/>
    <m/>
    <m/>
    <n v="0.25"/>
    <n v="26"/>
    <n v="26"/>
  </r>
  <r>
    <x v="1"/>
    <s v="shravan@mademediadigital.com"/>
    <s v="Made Media (sportsgoogly.com)"/>
    <s v="fb75774ca1ca417fd544ea242d9a52b5"/>
    <s v="Spiceofindiany.com 160x600"/>
    <x v="1"/>
    <n v="0"/>
    <n v="117.1461"/>
    <n v="4.9184999999999999"/>
    <n v="103"/>
    <n v="26"/>
    <n v="4.2000000000000003E-2"/>
    <n v="0.69879608999999998"/>
    <n v="0.15"/>
    <n v="12669"/>
    <x v="3"/>
    <n v="0.78534510710000005"/>
    <x v="23"/>
    <m/>
    <m/>
    <n v="0.249999999999999"/>
    <n v="25.749999999999897"/>
    <n v="25.749999999999897"/>
  </r>
  <r>
    <x v="1"/>
    <s v="shravan@mademediadigital.com"/>
    <s v="Made Media (sportsgoogly.com)"/>
    <s v="365dbba6e562d7a2a7d74877fd77ab6b"/>
    <s v="Tenniscoachingclub.com 160x600"/>
    <x v="1"/>
    <n v="0"/>
    <n v="113.3972"/>
    <n v="5.3326000000000002"/>
    <n v="101"/>
    <n v="25"/>
    <n v="4.7E-2"/>
    <n v="0.63111028000000002"/>
    <n v="0.15"/>
    <n v="12669"/>
    <x v="3"/>
    <n v="0.76232362980000001"/>
    <x v="2"/>
    <m/>
    <m/>
    <n v="0.25"/>
    <n v="25.25"/>
    <n v="25.25"/>
  </r>
  <r>
    <x v="1"/>
    <s v="shravan@mademediadigital.com"/>
    <s v="Made Media (sportsgoogly.com)"/>
    <s v="bfb3ded5229e98602f31c3ae1044b663"/>
    <s v="Martial-art-schools.com 728x90"/>
    <x v="1"/>
    <n v="0"/>
    <n v="110.2576"/>
    <n v="5.1321000000000003"/>
    <n v="100"/>
    <n v="25"/>
    <n v="4.65E-2"/>
    <n v="0.64922824000000001"/>
    <n v="0.15"/>
    <n v="12669"/>
    <x v="3"/>
    <n v="0.76895644679999997"/>
    <x v="23"/>
    <m/>
    <m/>
    <n v="0.249999999999999"/>
    <n v="24.999999999999901"/>
    <n v="24.999999999999901"/>
  </r>
  <r>
    <x v="1"/>
    <s v="shravan@mademediadigital.com"/>
    <s v="Made Media (sportsgoogly.com)"/>
    <s v="6dadaa25614a5acec994c0295a019d12"/>
    <s v="Bikesonice.com 160x600"/>
    <x v="1"/>
    <n v="0"/>
    <n v="104.72929999999999"/>
    <n v="5.3825000000000003"/>
    <n v="99"/>
    <n v="25"/>
    <n v="5.1400000000000001E-2"/>
    <n v="0.61104902999999999"/>
    <n v="0.15"/>
    <n v="12669"/>
    <x v="3"/>
    <n v="0.75452051880000004"/>
    <x v="2"/>
    <m/>
    <m/>
    <n v="0.25"/>
    <n v="24.75"/>
    <n v="24.75"/>
  </r>
  <r>
    <x v="1"/>
    <s v="shravan@mademediadigital.com"/>
    <s v="Made Media (sportsgoogly.com)"/>
    <s v="ac4fd3cbba25deb8aa5f70d292525154"/>
    <s v="Yogabenefitsforlife.com 728x90"/>
    <x v="1"/>
    <n v="0"/>
    <n v="106.4143"/>
    <n v="4.9776999999999996"/>
    <n v="98"/>
    <n v="24"/>
    <n v="4.6800000000000001E-2"/>
    <n v="0.65467799000000004"/>
    <n v="0.15"/>
    <n v="12669"/>
    <x v="3"/>
    <n v="0.77087972790000003"/>
    <x v="2"/>
    <m/>
    <m/>
    <n v="0.25"/>
    <n v="24.5"/>
    <n v="24.5"/>
  </r>
  <r>
    <x v="1"/>
    <s v="shravan@mademediadigital.com"/>
    <s v="Made Media (sportsgoogly.com)"/>
    <s v="95a30160b31eedcb730d144e06deebc2"/>
    <s v="Traditionalindianwear.com 728x90"/>
    <x v="1"/>
    <n v="0"/>
    <n v="107.55029999999999"/>
    <n v="5.4751000000000003"/>
    <n v="97"/>
    <n v="24"/>
    <n v="5.0900000000000001E-2"/>
    <n v="0.58995708000000002"/>
    <n v="0.15"/>
    <n v="12669"/>
    <x v="3"/>
    <n v="0.7457442151"/>
    <x v="2"/>
    <m/>
    <m/>
    <n v="0.25"/>
    <n v="24.25"/>
    <n v="24.25"/>
  </r>
  <r>
    <x v="1"/>
    <s v="shravan@mademediadigital.com"/>
    <s v="Made Media (sportsgoogly.com)"/>
    <s v="8b0912474fe48936c4e5d08430547ffe"/>
    <s v="Bikesonice.com 728x90"/>
    <x v="1"/>
    <n v="0"/>
    <n v="107.8646"/>
    <n v="5.1059000000000001"/>
    <n v="96"/>
    <n v="24"/>
    <n v="4.7300000000000002E-2"/>
    <n v="0.62769927999999997"/>
    <n v="0.15"/>
    <n v="12669"/>
    <x v="3"/>
    <n v="0.76103206649999999"/>
    <x v="2"/>
    <m/>
    <m/>
    <n v="0.25"/>
    <n v="24"/>
    <n v="24"/>
  </r>
  <r>
    <x v="1"/>
    <s v="shravan@mademediadigital.com"/>
    <s v="Made Media (sportsgoogly.com)"/>
    <s v="661c5654974819e024b983f7f17dcef0"/>
    <s v="Yogabenefitsforlife.com 300x250"/>
    <x v="1"/>
    <n v="0"/>
    <n v="106.2606"/>
    <n v="5.0952999999999999"/>
    <n v="95"/>
    <n v="24"/>
    <n v="4.8000000000000001E-2"/>
    <n v="0.62290071999999996"/>
    <n v="0.15"/>
    <n v="12669"/>
    <x v="3"/>
    <n v="0.75919115989999997"/>
    <x v="2"/>
    <m/>
    <m/>
    <n v="0.25"/>
    <n v="23.75"/>
    <n v="23.75"/>
  </r>
  <r>
    <x v="1"/>
    <s v="shravan@mademediadigital.com"/>
    <s v="Made Media (sportsgoogly.com)"/>
    <s v="3f3151d35c0529a7e352a272eb640750"/>
    <s v="Classimatic.com 300x250"/>
    <x v="1"/>
    <n v="0"/>
    <n v="131.88990000000001"/>
    <n v="2.2686999999999999"/>
    <n v="94"/>
    <n v="23"/>
    <n v="1.72E-2"/>
    <n v="1.37838927"/>
    <n v="0.35"/>
    <n v="12669"/>
    <x v="3"/>
    <n v="0.7460804378"/>
    <x v="2"/>
    <m/>
    <m/>
    <n v="0.25"/>
    <n v="23.5"/>
    <n v="23.5"/>
  </r>
  <r>
    <x v="1"/>
    <s v="shravan@mademediadigital.com"/>
    <s v="Made Media (sportsgoogly.com)"/>
    <s v="73115fab0ca40c01ec38e2431a38b0f0"/>
    <s v="Thenewdetective.com 728x90"/>
    <x v="1"/>
    <n v="0"/>
    <n v="102.6262"/>
    <n v="4.0999999999999996"/>
    <n v="93"/>
    <n v="23"/>
    <n v="0.04"/>
    <n v="0.75631358999999998"/>
    <n v="0.15"/>
    <n v="12669"/>
    <x v="3"/>
    <n v="0.80166956909999998"/>
    <x v="2"/>
    <m/>
    <m/>
    <n v="0.25"/>
    <n v="23.25"/>
    <n v="23.25"/>
  </r>
  <r>
    <x v="1"/>
    <s v="shravan@mademediadigital.com"/>
    <s v="Made Media (sportsgoogly.com)"/>
    <s v="2c76829a1c7d04534528749b07cce656"/>
    <s v="Decadently.com 160x600"/>
    <x v="1"/>
    <n v="0"/>
    <n v="34.370100000000001"/>
    <n v="7.1954000000000002"/>
    <n v="91"/>
    <n v="23"/>
    <n v="0.2094"/>
    <n v="0.42170823000000002"/>
    <n v="0.1"/>
    <n v="12669"/>
    <x v="3"/>
    <n v="0.76286922219999997"/>
    <x v="2"/>
    <m/>
    <m/>
    <n v="0.25"/>
    <n v="22.75"/>
    <n v="22.75"/>
  </r>
  <r>
    <x v="1"/>
    <s v="shravan@mademediadigital.com"/>
    <s v="Made Media (sportsgoogly.com)"/>
    <s v="1b610185525cd630a315bc291db1b222"/>
    <s v="Martial-art-schools.com 160x600"/>
    <x v="1"/>
    <n v="0"/>
    <n v="110.1397"/>
    <n v="4.6540999999999997"/>
    <n v="88"/>
    <n v="22"/>
    <n v="4.2299999999999997E-2"/>
    <n v="0.62976502999999995"/>
    <n v="0.15"/>
    <n v="12669"/>
    <x v="3"/>
    <n v="0.76181592649999996"/>
    <x v="2"/>
    <m/>
    <m/>
    <n v="0.25"/>
    <n v="22"/>
    <n v="22"/>
  </r>
  <r>
    <x v="1"/>
    <s v="shravan@mademediadigital.com"/>
    <s v="Made Media (sportsgoogly.com)"/>
    <s v="2f92e7f62dcd4e0631466c8360d8878b"/>
    <s v="Turkeyplatform.com 300x250"/>
    <x v="1"/>
    <n v="0"/>
    <n v="115.286"/>
    <n v="6.6593"/>
    <n v="87"/>
    <n v="22"/>
    <n v="5.7799999999999997E-2"/>
    <n v="0.43652043000000001"/>
    <n v="0.15"/>
    <n v="12669"/>
    <x v="3"/>
    <n v="0.65637347410000002"/>
    <x v="23"/>
    <m/>
    <m/>
    <n v="0.249999999999999"/>
    <n v="21.749999999999915"/>
    <n v="21.749999999999915"/>
  </r>
  <r>
    <x v="1"/>
    <s v="shravan@mademediadigital.com"/>
    <s v="Made Media (sportsgoogly.com)"/>
    <s v="a41867de3280611df574a98f9ca61729"/>
    <s v="Gta5-fr.net 160x600"/>
    <x v="1"/>
    <n v="0"/>
    <n v="109.3623"/>
    <n v="5.3925000000000001"/>
    <n v="87"/>
    <n v="22"/>
    <n v="4.9299999999999997E-2"/>
    <n v="0.53897079000000003"/>
    <n v="0.15"/>
    <n v="12669"/>
    <x v="3"/>
    <n v="0.72169178359999997"/>
    <x v="2"/>
    <m/>
    <m/>
    <n v="0.25"/>
    <n v="21.75"/>
    <n v="21.75"/>
  </r>
  <r>
    <x v="1"/>
    <s v="shravan@mademediadigital.com"/>
    <s v="Made Media (sportsgoogly.com)"/>
    <s v="2ea3342d80b8a02d398f526a77d559a4"/>
    <s v="Gardensbyrick.com 728x90"/>
    <x v="1"/>
    <n v="0"/>
    <n v="82.129599999999996"/>
    <n v="5.1121999999999996"/>
    <n v="84"/>
    <n v="21"/>
    <n v="6.2199999999999998E-2"/>
    <n v="0.54460047"/>
    <n v="0.15"/>
    <n v="12669"/>
    <x v="3"/>
    <n v="0.72456872670000005"/>
    <x v="23"/>
    <m/>
    <m/>
    <n v="0.249999999999999"/>
    <n v="20.999999999999915"/>
    <n v="20.999999999999915"/>
  </r>
  <r>
    <x v="1"/>
    <s v="shravan@mademediadigital.com"/>
    <s v="Made Media (sportsgoogly.com)"/>
    <s v="60ad893dfdf6954dc3dfb1ea4054e307"/>
    <s v="Ausom.com 300x250"/>
    <x v="1"/>
    <n v="0"/>
    <n v="34.734200000000001"/>
    <n v="15.1029"/>
    <n v="83"/>
    <n v="21"/>
    <n v="0.43480000000000002"/>
    <n v="0.18222664"/>
    <n v="0.1"/>
    <n v="12669"/>
    <x v="3"/>
    <n v="0.45123280560000001"/>
    <x v="2"/>
    <m/>
    <m/>
    <n v="0.25"/>
    <n v="20.75"/>
    <n v="20.75"/>
  </r>
  <r>
    <x v="1"/>
    <s v="shravan@mademediadigital.com"/>
    <s v="Made Media (sportsgoogly.com)"/>
    <s v="425360ca3e1fff676ee6576ab3474f45"/>
    <s v="Gardensbyrick.com 300x250"/>
    <x v="1"/>
    <n v="0"/>
    <n v="82.055800000000005"/>
    <n v="5.0244"/>
    <n v="81"/>
    <n v="20"/>
    <n v="6.1199999999999997E-2"/>
    <n v="0.53409534000000003"/>
    <n v="0.15"/>
    <n v="12669"/>
    <x v="3"/>
    <n v="0.71915126380000005"/>
    <x v="23"/>
    <m/>
    <m/>
    <n v="0.249999999999999"/>
    <n v="20.249999999999918"/>
    <n v="20.249999999999918"/>
  </r>
  <r>
    <x v="1"/>
    <s v="shravan@mademediadigital.com"/>
    <s v="Made Media (sportsgoogly.com)"/>
    <s v="ba3a2eece9ca78c2f38403c7ba1615ad"/>
    <s v="Traditionalindianwear.com 160x600"/>
    <x v="1"/>
    <n v="0"/>
    <n v="107.3535"/>
    <n v="4.8569000000000004"/>
    <n v="81"/>
    <n v="20"/>
    <n v="4.5199999999999997E-2"/>
    <n v="0.55510095999999998"/>
    <n v="0.15"/>
    <n v="12669"/>
    <x v="3"/>
    <n v="0.72977888580000005"/>
    <x v="2"/>
    <m/>
    <m/>
    <n v="0.25"/>
    <n v="20.25"/>
    <n v="20.25"/>
  </r>
  <r>
    <x v="1"/>
    <s v="shravan@mademediadigital.com"/>
    <s v="Made Media (sportsgoogly.com)"/>
    <s v="c73cd61ef6a459ec9cc1d4156d5eb836"/>
    <s v="Ausom.com 728x90"/>
    <x v="1"/>
    <n v="0"/>
    <n v="36.690399999999997"/>
    <n v="12.7981"/>
    <n v="76"/>
    <n v="19"/>
    <n v="0.3488"/>
    <n v="0.19818833999999999"/>
    <n v="0.1"/>
    <n v="12669"/>
    <x v="3"/>
    <n v="0.49542945649999998"/>
    <x v="2"/>
    <m/>
    <m/>
    <n v="0.25"/>
    <n v="19"/>
    <n v="19"/>
  </r>
  <r>
    <x v="1"/>
    <s v="shravan@mademediadigital.com"/>
    <s v="Made Media (sportsgoogly.com)"/>
    <s v="ef87935b9f4483cba0cfe8cacdb30b37"/>
    <s v="Ausom.com 160x600"/>
    <x v="1"/>
    <n v="0"/>
    <n v="35.672400000000003"/>
    <n v="12.815899999999999"/>
    <n v="76"/>
    <n v="19"/>
    <n v="0.35930000000000001"/>
    <n v="0.19679751000000001"/>
    <n v="0.1"/>
    <n v="12669"/>
    <x v="3"/>
    <n v="0.49186349480000002"/>
    <x v="2"/>
    <m/>
    <m/>
    <n v="0.25"/>
    <n v="19"/>
    <n v="19"/>
  </r>
  <r>
    <x v="1"/>
    <s v="shravan@mademediadigital.com"/>
    <s v="Made Media (sportsgoogly.com)"/>
    <s v="5d7188cdcd159dbb0f4c26bd8d30134e"/>
    <s v="Thebuzzchannel.com 728x90"/>
    <x v="1"/>
    <n v="0"/>
    <n v="39.201300000000003"/>
    <n v="12.599500000000001"/>
    <n v="74"/>
    <n v="19"/>
    <n v="0.32140000000000002"/>
    <n v="0.19671981999999999"/>
    <n v="0.1"/>
    <n v="12669"/>
    <x v="3"/>
    <n v="0.49166282420000001"/>
    <x v="2"/>
    <m/>
    <m/>
    <n v="0.25"/>
    <n v="18.5"/>
    <n v="18.5"/>
  </r>
  <r>
    <x v="1"/>
    <s v="shravan@mademediadigital.com"/>
    <s v="Made Media (sportsgoogly.com)"/>
    <s v="8cee67b47d94d8fd235681e472dd7be6"/>
    <s v="Thebuzzchannel.com 300x250"/>
    <x v="1"/>
    <n v="0"/>
    <n v="30.412800000000001"/>
    <n v="12.883900000000001"/>
    <n v="74"/>
    <n v="19"/>
    <n v="0.42359999999999998"/>
    <n v="0.19204435"/>
    <n v="0.1"/>
    <n v="12669"/>
    <x v="3"/>
    <n v="0.4792869515"/>
    <x v="2"/>
    <m/>
    <m/>
    <n v="0.25"/>
    <n v="18.5"/>
    <n v="18.5"/>
  </r>
  <r>
    <x v="1"/>
    <s v="shravan@mademediadigital.com"/>
    <s v="Made Media (sportsgoogly.com)"/>
    <s v="e97138e05f00333f0ae95470b34edf02"/>
    <s v="Thebuzzchannel.com 160x600"/>
    <x v="1"/>
    <n v="0"/>
    <n v="38.0319"/>
    <n v="11.867599999999999"/>
    <n v="74"/>
    <n v="18"/>
    <n v="0.312"/>
    <n v="0.20704681"/>
    <n v="0.1"/>
    <n v="12669"/>
    <x v="3"/>
    <n v="0.51701744189999999"/>
    <x v="2"/>
    <m/>
    <m/>
    <n v="0.25"/>
    <n v="18.5"/>
    <n v="18.5"/>
  </r>
  <r>
    <x v="1"/>
    <s v="shravan@mademediadigital.com"/>
    <s v="Made Media (sportsgoogly.com)"/>
    <s v="f103e0e1d9cb1e44c959cb127b2bc64e"/>
    <s v="Classimatic.com 728x90"/>
    <x v="1"/>
    <n v="0"/>
    <n v="120.923"/>
    <n v="1.7737000000000001"/>
    <n v="74"/>
    <n v="19"/>
    <n v="1.47E-2"/>
    <n v="1.3917203600000001"/>
    <n v="0.35"/>
    <n v="12669"/>
    <x v="3"/>
    <n v="0.74851269710000001"/>
    <x v="2"/>
    <m/>
    <m/>
    <n v="0.25"/>
    <n v="18.5"/>
    <n v="18.5"/>
  </r>
  <r>
    <x v="1"/>
    <s v="shravan@mademediadigital.com"/>
    <s v="Made Media (sportsgoogly.com)"/>
    <s v="0877ab8b7020eeecc0b083ee8dff9348"/>
    <s v="Turkeyplatform.com 160x600"/>
    <x v="1"/>
    <n v="0"/>
    <n v="115.41289999999999"/>
    <n v="5.0923999999999996"/>
    <n v="71"/>
    <n v="18"/>
    <n v="4.41E-2"/>
    <n v="0.46321518"/>
    <n v="0.15"/>
    <n v="12669"/>
    <x v="3"/>
    <n v="0.67617641719999999"/>
    <x v="2"/>
    <m/>
    <m/>
    <n v="0.25"/>
    <n v="17.75"/>
    <n v="17.75"/>
  </r>
  <r>
    <x v="1"/>
    <s v="shravan@mademediadigital.com"/>
    <s v="Made Media (sportsgoogly.com)"/>
    <s v="7aa76c118ebc866285b2446e4d3eb363"/>
    <s v="Turkeyplatform.com 728x90"/>
    <x v="1"/>
    <n v="0"/>
    <n v="115.57599999999999"/>
    <n v="4.6757999999999997"/>
    <n v="70"/>
    <n v="17"/>
    <n v="4.0500000000000001E-2"/>
    <n v="0.49704099000000002"/>
    <n v="0.15"/>
    <n v="12669"/>
    <x v="3"/>
    <n v="0.69821402229999996"/>
    <x v="23"/>
    <m/>
    <m/>
    <n v="0.249999999999999"/>
    <n v="17.499999999999929"/>
    <n v="17.499999999999929"/>
  </r>
  <r>
    <x v="1"/>
    <s v="shravan@mademediadigital.com"/>
    <s v="Made Media (sportsgoogly.com)"/>
    <s v="913b2283596f1da02679dc1f8d7c0882"/>
    <s v="Yogabenefitsforlife.com 160x600"/>
    <x v="1"/>
    <n v="0"/>
    <n v="106.1284"/>
    <n v="3.6617000000000002"/>
    <n v="69"/>
    <n v="17"/>
    <n v="3.4500000000000003E-2"/>
    <n v="0.63135923999999999"/>
    <n v="0.15"/>
    <n v="12669"/>
    <x v="3"/>
    <n v="0.76241735150000001"/>
    <x v="2"/>
    <m/>
    <m/>
    <n v="0.25"/>
    <n v="17.25"/>
    <n v="17.25"/>
  </r>
  <r>
    <x v="1"/>
    <s v="shravan@mademediadigital.com"/>
    <s v="Made Media (sportsgoogly.com)"/>
    <s v="a25ad7d08ebb211aa436888da77d903a"/>
    <s v="Thenewdetective.com 160x600"/>
    <x v="1"/>
    <n v="0"/>
    <n v="102.4413"/>
    <n v="2.8144"/>
    <n v="68"/>
    <n v="17"/>
    <n v="2.75E-2"/>
    <n v="0.80965458000000001"/>
    <n v="0.15"/>
    <n v="12669"/>
    <x v="3"/>
    <n v="0.8147358093"/>
    <x v="2"/>
    <m/>
    <m/>
    <n v="0.25"/>
    <n v="17"/>
    <n v="17"/>
  </r>
  <r>
    <x v="1"/>
    <s v="shravan@mademediadigital.com"/>
    <s v="Made Media (sportsgoogly.com)"/>
    <s v="c140b825cf571eb38f31d4bb19249a59"/>
    <s v="Theharrypotterfont.com 300x250"/>
    <x v="1"/>
    <n v="0"/>
    <n v="108.8751"/>
    <n v="3.7284999999999999"/>
    <n v="61"/>
    <n v="15"/>
    <n v="3.4200000000000001E-2"/>
    <n v="0.54837066000000001"/>
    <n v="0.15"/>
    <n v="12669"/>
    <x v="3"/>
    <n v="0.72646238870000002"/>
    <x v="2"/>
    <m/>
    <m/>
    <n v="0.25"/>
    <n v="15.25"/>
    <n v="15.25"/>
  </r>
  <r>
    <x v="1"/>
    <s v="shravan@mademediadigital.com"/>
    <s v="Made Media (sportsgoogly.com)"/>
    <s v="29bf4b838e6ed009855b95b8475b4e6e"/>
    <s v="Denofthedragons.com 300x250"/>
    <x v="1"/>
    <n v="0"/>
    <n v="104.42189999999999"/>
    <n v="3.9127999999999998"/>
    <n v="58"/>
    <n v="15"/>
    <n v="3.7499999999999999E-2"/>
    <n v="0.49454717999999998"/>
    <n v="0.15"/>
    <n v="12669"/>
    <x v="3"/>
    <n v="0.69669223499999999"/>
    <x v="2"/>
    <m/>
    <m/>
    <n v="0.25"/>
    <n v="14.5"/>
    <n v="14.5"/>
  </r>
  <r>
    <x v="1"/>
    <s v="shravan@mademediadigital.com"/>
    <s v="Made Media (sportsgoogly.com)"/>
    <s v="40ad9d736357e5232b48009d23a01cfc"/>
    <s v="Menstrait.com 300x250 [deleted]"/>
    <x v="12"/>
    <n v="0"/>
    <n v="32.5319"/>
    <n v="5.1153000000000004"/>
    <n v="58"/>
    <n v="20"/>
    <n v="0.15720000000000001"/>
    <n v="0.38026083999999999"/>
    <n v="0.05"/>
    <n v="12669"/>
    <x v="3"/>
    <n v="0.86851131020000005"/>
    <x v="68"/>
    <m/>
    <m/>
    <n v="0.35"/>
    <n v="20.299999999999997"/>
    <n v="20.299999999999997"/>
  </r>
  <r>
    <x v="1"/>
    <s v="shravan@mademediadigital.com"/>
    <s v="Made Media (sportsgoogly.com)"/>
    <s v="05647ea447b0fe88738cca5770b7919d"/>
    <s v="Gardensbyrick.com 160x600"/>
    <x v="1"/>
    <n v="0"/>
    <n v="82.199299999999994"/>
    <n v="2.5482"/>
    <n v="54"/>
    <n v="13"/>
    <n v="3.1E-2"/>
    <n v="0.70354028999999996"/>
    <n v="0.15"/>
    <n v="12669"/>
    <x v="3"/>
    <n v="0.78679259570000004"/>
    <x v="2"/>
    <m/>
    <m/>
    <n v="0.25"/>
    <n v="13.5"/>
    <n v="13.5"/>
  </r>
  <r>
    <x v="1"/>
    <s v="shravan@mademediadigital.com"/>
    <s v="Made Media (sportsgoogly.com)"/>
    <s v="3383827030c7c9fccc71e0fb0bddd940"/>
    <s v="Denofthedragons.com 728x90"/>
    <x v="1"/>
    <n v="0"/>
    <n v="104.66759999999999"/>
    <n v="2.4923999999999999"/>
    <n v="52"/>
    <n v="13"/>
    <n v="2.3800000000000002E-2"/>
    <n v="0.68954804999999997"/>
    <n v="0.15"/>
    <n v="12669"/>
    <x v="3"/>
    <n v="0.78246621000000005"/>
    <x v="2"/>
    <m/>
    <m/>
    <n v="0.25"/>
    <n v="13"/>
    <n v="13"/>
  </r>
  <r>
    <x v="1"/>
    <s v="shravan@mademediadigital.com"/>
    <s v="Made Media (sportsgoogly.com)"/>
    <s v="caca317ae44469c3359b2337ec403c49"/>
    <s v="Denofthedragons.com 160x600"/>
    <x v="1"/>
    <n v="0"/>
    <n v="104.5902"/>
    <n v="2.7738999999999998"/>
    <n v="51"/>
    <n v="13"/>
    <n v="2.6499999999999999E-2"/>
    <n v="0.61775764"/>
    <n v="0.15"/>
    <n v="12669"/>
    <x v="3"/>
    <n v="0.75718632760000004"/>
    <x v="2"/>
    <m/>
    <m/>
    <n v="0.25"/>
    <n v="12.75"/>
    <n v="12.75"/>
  </r>
  <r>
    <x v="1"/>
    <s v="shravan@mademediadigital.com"/>
    <s v="Made Media (sportsgoogly.com)"/>
    <s v="b76de1865c4351b59bf1cfacce729004"/>
    <s v="Gammerson.com 300x250"/>
    <x v="1"/>
    <n v="0"/>
    <n v="10.8432"/>
    <n v="2.0960000000000001"/>
    <n v="50"/>
    <n v="13"/>
    <n v="0.1933"/>
    <n v="0.79724645999999999"/>
    <n v="0.2"/>
    <n v="12669"/>
    <x v="3"/>
    <n v="0.74913654549999997"/>
    <x v="2"/>
    <m/>
    <m/>
    <n v="0.25"/>
    <n v="12.5"/>
    <n v="12.5"/>
  </r>
  <r>
    <x v="1"/>
    <s v="shravan@mademediadigital.com"/>
    <s v="Made Media (sportsgoogly.com)"/>
    <s v="309ef7414df0fbd981eb19459cc9e856"/>
    <s v="Theharrypotterfont.com 160x600"/>
    <x v="1"/>
    <n v="0"/>
    <n v="108.7906"/>
    <n v="3.1640000000000001"/>
    <n v="49"/>
    <n v="12"/>
    <n v="2.9100000000000001E-2"/>
    <n v="0.51976701999999997"/>
    <n v="0.15"/>
    <n v="12669"/>
    <x v="3"/>
    <n v="0.71140916279999999"/>
    <x v="2"/>
    <m/>
    <m/>
    <n v="0.25"/>
    <n v="12.25"/>
    <n v="12.25"/>
  </r>
  <r>
    <x v="1"/>
    <s v="shravan@mademediadigital.com"/>
    <s v="Made Media (sportsgoogly.com)"/>
    <s v="ee3096680cb9f004519013b370362b5f"/>
    <s v="Theharrypotterfont.com 728x90"/>
    <x v="1"/>
    <n v="0"/>
    <n v="108.8571"/>
    <n v="2.6240999999999999"/>
    <n v="47"/>
    <n v="12"/>
    <n v="2.41E-2"/>
    <n v="0.59113724000000001"/>
    <n v="0.15"/>
    <n v="12669"/>
    <x v="3"/>
    <n v="0.74625181880000002"/>
    <x v="2"/>
    <m/>
    <m/>
    <n v="0.25"/>
    <n v="11.75"/>
    <n v="11.75"/>
  </r>
  <r>
    <x v="1"/>
    <s v="shravan@mademediadigital.com"/>
    <s v="Made Media (sportsgoogly.com)"/>
    <s v="6bed59007970733f97aa03fc7bf426be"/>
    <s v="Bridaltune.com 300x250 [deleted]"/>
    <x v="12"/>
    <n v="0"/>
    <n v="111.1919"/>
    <n v="1.6952"/>
    <n v="41"/>
    <n v="14"/>
    <n v="1.52E-2"/>
    <n v="0.80940462999999996"/>
    <n v="0.15"/>
    <n v="12669"/>
    <x v="3"/>
    <n v="0.81467859819999999"/>
    <x v="68"/>
    <m/>
    <m/>
    <n v="0.35"/>
    <n v="14.35"/>
    <n v="14.35"/>
  </r>
  <r>
    <x v="1"/>
    <s v="shravan@mademediadigital.com"/>
    <s v="Made Media (sportsgoogly.com)"/>
    <s v="ecfa6ceda20f868473a2feba55224be6"/>
    <s v="Sportivy.com 300x250"/>
    <x v="1"/>
    <n v="0"/>
    <n v="10.530799999999999"/>
    <n v="0.44419999999999998"/>
    <n v="16"/>
    <n v="4"/>
    <n v="4.2200000000000001E-2"/>
    <n v="1.2043736899999999"/>
    <n v="0.35"/>
    <n v="12669"/>
    <x v="3"/>
    <n v="0.70939252340000003"/>
    <x v="2"/>
    <m/>
    <m/>
    <n v="0.25"/>
    <n v="4"/>
    <n v="4"/>
  </r>
  <r>
    <x v="1"/>
    <s v="shravan@mademediadigital.com"/>
    <s v="Made Media (sportsgoogly.com)"/>
    <s v="70bb8589f6f67a075492ee85794914bf"/>
    <s v="Suspensaty.com 728x90"/>
    <x v="1"/>
    <n v="0"/>
    <n v="13.2927"/>
    <n v="0.51980000000000004"/>
    <n v="14"/>
    <n v="3"/>
    <n v="3.9100000000000003E-2"/>
    <n v="0.89382987000000003"/>
    <n v="0.5"/>
    <n v="12669"/>
    <x v="3"/>
    <n v="0.44060943359999999"/>
    <x v="23"/>
    <m/>
    <m/>
    <n v="0.249999999999999"/>
    <n v="3.4999999999999858"/>
    <n v="3.4999999999999858"/>
  </r>
  <r>
    <x v="1"/>
    <s v="shravan@mademediadigital.com"/>
    <s v="Made Media (sportsgoogly.com)"/>
    <s v="dd6216910bc65280259426ce2c83994e"/>
    <s v="Silentyarn.com 300x250"/>
    <x v="1"/>
    <n v="0"/>
    <n v="17.513100000000001"/>
    <n v="0.44030000000000002"/>
    <n v="14"/>
    <n v="3"/>
    <n v="2.5100000000000001E-2"/>
    <n v="1.02654121"/>
    <n v="0.5"/>
    <n v="12669"/>
    <x v="3"/>
    <n v="0.51292749230000001"/>
    <x v="23"/>
    <m/>
    <m/>
    <n v="0.249999999999999"/>
    <n v="3.4999999999999858"/>
    <n v="3.4999999999999858"/>
  </r>
  <r>
    <x v="1"/>
    <s v="shravan@mademediadigital.com"/>
    <s v="Made Media (sportsgoogly.com)"/>
    <s v="84b91925fbedb91e56806afcdfa1b278"/>
    <s v="Sportivy.com 728x90"/>
    <x v="1"/>
    <n v="0"/>
    <n v="9.8704999999999998"/>
    <n v="0.3634"/>
    <n v="13"/>
    <n v="3"/>
    <n v="3.6799999999999999E-2"/>
    <n v="1.1863207499999999"/>
    <n v="0.35"/>
    <n v="12669"/>
    <x v="3"/>
    <n v="0.70497017890000002"/>
    <x v="2"/>
    <m/>
    <m/>
    <n v="0.25"/>
    <n v="3.25"/>
    <n v="3.25"/>
  </r>
  <r>
    <x v="1"/>
    <s v="shravan@mademediadigital.com"/>
    <s v="Made Media (sportsgoogly.com)"/>
    <s v="62dc2a7c23ff0bbb6ea7c18e18a6a326"/>
    <s v="Suspensaty.com 300x250"/>
    <x v="1"/>
    <n v="0"/>
    <n v="14.132899999999999"/>
    <n v="0.3931"/>
    <n v="12"/>
    <n v="3"/>
    <n v="2.7799999999999998E-2"/>
    <n v="1.0163910599999999"/>
    <n v="0.5"/>
    <n v="12669"/>
    <x v="3"/>
    <n v="0.50806336269999997"/>
    <x v="2"/>
    <m/>
    <m/>
    <n v="0.25"/>
    <n v="3"/>
    <n v="3"/>
  </r>
  <r>
    <x v="1"/>
    <s v="shravan@mademediadigital.com"/>
    <s v="Made Media (sportsgoogly.com)"/>
    <s v="99856182ad8f5fde7f5829393a19b22b"/>
    <s v="Silentyarn.com 728x90"/>
    <x v="1"/>
    <n v="0"/>
    <n v="16.4969"/>
    <n v="0.32119999999999999"/>
    <n v="11"/>
    <n v="3"/>
    <n v="1.95E-2"/>
    <n v="1.1010006699999999"/>
    <n v="0.5"/>
    <n v="12669"/>
    <x v="3"/>
    <n v="0.54586766840000001"/>
    <x v="2"/>
    <m/>
    <m/>
    <n v="0.25"/>
    <n v="2.75"/>
    <n v="2.75"/>
  </r>
  <r>
    <x v="1"/>
    <s v="shravan@mademediadigital.com"/>
    <s v="Made Media (sportsgoogly.com)"/>
    <s v="ed41b02377d2577e28f24c741b29c9ad"/>
    <s v="Storiesontheweb.com 728x90"/>
    <x v="1"/>
    <n v="0"/>
    <n v="10.032999999999999"/>
    <n v="0.39"/>
    <n v="11"/>
    <n v="3"/>
    <n v="3.8899999999999997E-2"/>
    <n v="0.92732601000000003"/>
    <n v="0.5"/>
    <n v="12669"/>
    <x v="3"/>
    <n v="0.46081529469999999"/>
    <x v="2"/>
    <m/>
    <m/>
    <n v="0.25"/>
    <n v="2.75"/>
    <n v="2.75"/>
  </r>
  <r>
    <x v="1"/>
    <s v="shravan@mademediadigital.com"/>
    <s v="Made Media (sportsgoogly.com)"/>
    <s v="617c6d4a948a3a1053534469d1ccb999"/>
    <s v="Storiesontheweb.com 300x250"/>
    <x v="1"/>
    <n v="0"/>
    <n v="10.7934"/>
    <n v="0.31269999999999998"/>
    <n v="9"/>
    <n v="2"/>
    <n v="2.9000000000000001E-2"/>
    <n v="0.98757423"/>
    <n v="0.5"/>
    <n v="12669"/>
    <x v="3"/>
    <n v="0.4937089462"/>
    <x v="2"/>
    <m/>
    <m/>
    <n v="0.25"/>
    <n v="2.25"/>
    <n v="2.25"/>
  </r>
  <r>
    <x v="0"/>
    <s v="sean@surewomen.com"/>
    <s v="Surewomen.com"/>
    <s v="## total ##"/>
    <m/>
    <x v="80"/>
    <n v="8.0441960000000007E-2"/>
    <n v="4556.2506000000003"/>
    <n v="553.32569999999998"/>
    <n v="12487"/>
    <n v="3466"/>
    <n v="0.12139999999999999"/>
    <n v="0.75224882999999998"/>
    <n v="0.50596699999999994"/>
    <n v="12487"/>
    <x v="0"/>
    <n v="0.32739410219999998"/>
    <x v="822"/>
    <m/>
    <m/>
    <s v=""/>
    <s v=""/>
    <n v="3570.6330248744503"/>
  </r>
  <r>
    <x v="1"/>
    <s v="sean@surewomen.com"/>
    <s v="Surewomen.com"/>
    <s v="19a5309e18263b29364445e4ab1cabae"/>
    <s v="1.00 Modishparent.com 300x250"/>
    <x v="9"/>
    <n v="0"/>
    <n v="732.85940000000005"/>
    <n v="52.403599999999997"/>
    <n v="2473"/>
    <n v="741"/>
    <n v="7.1499999999999994E-2"/>
    <n v="1.5728423600000001"/>
    <n v="1"/>
    <n v="12487"/>
    <x v="5"/>
    <n v="0.36420837639999998"/>
    <x v="21"/>
    <m/>
    <m/>
    <n v="0.3"/>
    <n v="741.9"/>
    <n v="741.9"/>
  </r>
  <r>
    <x v="1"/>
    <s v="sean@surewomen.com"/>
    <s v="Surewomen.com"/>
    <s v="2c0caaf3865399e7c7f782bafc3ae6ec"/>
    <s v="Parentingemag.com 300x250"/>
    <x v="25"/>
    <n v="0"/>
    <n v="705.28740000000005"/>
    <n v="49.444899999999997"/>
    <n v="2262"/>
    <n v="611"/>
    <n v="7.0099999999999996E-2"/>
    <n v="1.5247356000000001"/>
    <n v="1"/>
    <n v="12487"/>
    <x v="5"/>
    <n v="0.34414858570000001"/>
    <x v="111"/>
    <m/>
    <m/>
    <n v="0.27"/>
    <n v="610.74"/>
    <n v="610.74"/>
  </r>
  <r>
    <x v="1"/>
    <s v="sean@surewomen.com"/>
    <s v="Surewomen.com"/>
    <s v="833a05459f0b31874bfe5676fafb36d7"/>
    <s v="0.25 Modishparent.com Tier 2 300x250"/>
    <x v="12"/>
    <n v="0"/>
    <n v="581.72760000000005"/>
    <n v="155.1046"/>
    <n v="1818"/>
    <n v="558"/>
    <n v="0.2666"/>
    <n v="0.39069835000000003"/>
    <n v="0.25"/>
    <n v="12487"/>
    <x v="5"/>
    <n v="0.36012015269999997"/>
    <x v="68"/>
    <m/>
    <m/>
    <n v="0.35"/>
    <n v="636.29999999999995"/>
    <n v="636.29999999999995"/>
  </r>
  <r>
    <x v="1"/>
    <s v="sean@surewomen.com"/>
    <s v="Surewomen.com"/>
    <s v="d23e354fa86d67da4f191b17e0d14464"/>
    <s v="Parentingemag.com #2 300x250"/>
    <x v="9"/>
    <n v="0"/>
    <n v="569.91610000000003"/>
    <n v="101.0578"/>
    <n v="1493"/>
    <n v="418"/>
    <n v="0.17730000000000001"/>
    <n v="0.49236376999999998"/>
    <n v="0.35"/>
    <n v="12487"/>
    <x v="5"/>
    <n v="0.2891434792"/>
    <x v="823"/>
    <m/>
    <m/>
    <n v="0.28914347918398497"/>
    <n v="431.69121442168955"/>
    <n v="431.69121442168955"/>
  </r>
  <r>
    <x v="1"/>
    <s v="sean@surewomen.com"/>
    <s v="Surewomen.com"/>
    <s v="01a75f8e86be5c955efac995a0607b85"/>
    <s v="Parentingemag.com 728x90"/>
    <x v="3"/>
    <n v="0"/>
    <n v="368.93389999999999"/>
    <n v="25.693100000000001"/>
    <n v="1152"/>
    <n v="300"/>
    <n v="6.9599999999999995E-2"/>
    <n v="1.49465227"/>
    <n v="1"/>
    <n v="12487"/>
    <x v="5"/>
    <n v="0.33094806040000002"/>
    <x v="157"/>
    <m/>
    <m/>
    <n v="0.26"/>
    <n v="299.52"/>
    <n v="299.52"/>
  </r>
  <r>
    <x v="1"/>
    <s v="sean@surewomen.com"/>
    <s v="Surewomen.com"/>
    <s v="57fb5b9895c257f66cdb00aa0b5b7d05"/>
    <s v="Parentingemag.com #2 728x90"/>
    <x v="9"/>
    <n v="0"/>
    <n v="301.94099999999997"/>
    <n v="55.109400000000001"/>
    <n v="798"/>
    <n v="215"/>
    <n v="0.1825"/>
    <n v="0.48289300000000002"/>
    <n v="0.35"/>
    <n v="12487"/>
    <x v="5"/>
    <n v="0.27520174870000003"/>
    <x v="824"/>
    <m/>
    <m/>
    <n v="0.27520174873056502"/>
    <n v="219.61099548699087"/>
    <n v="219.61099548699087"/>
  </r>
  <r>
    <x v="1"/>
    <s v="sean@surewomen.com"/>
    <s v="Surewomen.com"/>
    <s v="98a21685ab95d2180440d58ae90be34f"/>
    <s v="1.00 Modishparent.com 728x90"/>
    <x v="24"/>
    <n v="0"/>
    <n v="192.82640000000001"/>
    <n v="11.512600000000001"/>
    <n v="527"/>
    <n v="174"/>
    <n v="5.9700000000000003E-2"/>
    <n v="1.52463689"/>
    <n v="1"/>
    <n v="12487"/>
    <x v="5"/>
    <n v="0.34410612350000003"/>
    <x v="113"/>
    <m/>
    <m/>
    <n v="0.33"/>
    <n v="173.91"/>
    <n v="173.91"/>
  </r>
  <r>
    <x v="1"/>
    <s v="sean@surewomen.com"/>
    <s v="Surewomen.com"/>
    <s v="ceed12549b091f4e44ee47f0f68f0efb"/>
    <s v="Shoelosophy.com 300x250"/>
    <x v="1"/>
    <n v="1"/>
    <n v="290.55950000000001"/>
    <n v="10.4399"/>
    <n v="512"/>
    <n v="115"/>
    <n v="3.5900000000000001E-2"/>
    <n v="1.63385925"/>
    <n v="1.25"/>
    <n v="12487"/>
    <x v="3"/>
    <n v="0.2349402182"/>
    <x v="825"/>
    <s v=""/>
    <m/>
    <n v="0.234940218155992"/>
    <n v="120.28939169586791"/>
    <n v="120.28939169586791"/>
  </r>
  <r>
    <x v="1"/>
    <s v="sean@surewomen.com"/>
    <s v="Surewomen.com"/>
    <s v="7657c6890922b9b185160a99bb187a3e"/>
    <s v="0.25 Modishparent.com Tier 2 728x90"/>
    <x v="12"/>
    <n v="0"/>
    <n v="149.62710000000001"/>
    <n v="50.698099999999997"/>
    <n v="502"/>
    <n v="120"/>
    <n v="0.33879999999999999"/>
    <n v="0.33028827999999999"/>
    <n v="0.25"/>
    <n v="12487"/>
    <x v="5"/>
    <n v="0.24308545379999999"/>
    <x v="826"/>
    <m/>
    <m/>
    <n v="0.243085453762897"/>
    <n v="122.02889778897429"/>
    <n v="122.02889778897429"/>
  </r>
  <r>
    <x v="1"/>
    <s v="sean@surewomen.com"/>
    <s v="Surewomen.com"/>
    <s v="ed2ccc585496a9b40a28e2ae69f94c6b"/>
    <s v="Shoelosophy.com #2 300x250"/>
    <x v="1"/>
    <n v="1"/>
    <n v="236.88220000000001"/>
    <n v="11.9161"/>
    <n v="307"/>
    <n v="77"/>
    <n v="5.0299999999999997E-2"/>
    <n v="0.86010189999999997"/>
    <n v="0.5"/>
    <n v="12487"/>
    <x v="3"/>
    <n v="0.41867353369999999"/>
    <x v="2"/>
    <s v="Y"/>
    <m/>
    <n v="0.25"/>
    <n v="76.75"/>
    <n v="76.75"/>
  </r>
  <r>
    <x v="1"/>
    <s v="sean@surewomen.com"/>
    <s v="Surewomen.com"/>
    <s v="c6d364c0ef9b98cc7e5ce60527e07291"/>
    <s v="0.25 Modishparent.com Tier 2 160x600"/>
    <x v="12"/>
    <n v="0"/>
    <n v="43.402200000000001"/>
    <n v="15.0566"/>
    <n v="127"/>
    <n v="13"/>
    <n v="0.34689999999999999"/>
    <n v="0.28075695000000001"/>
    <n v="0.25"/>
    <n v="12487"/>
    <x v="5"/>
    <n v="0.1095500967"/>
    <x v="827"/>
    <m/>
    <m/>
    <n v="0.109550096651662"/>
    <n v="13.912862274761075"/>
    <n v="13.912862274761075"/>
  </r>
  <r>
    <x v="1"/>
    <s v="sean@surewomen.com"/>
    <s v="Surewomen.com"/>
    <s v="c6f089518b2aa8bf857f267004f44709"/>
    <s v="1.00 Modishparent.com 160x600"/>
    <x v="12"/>
    <n v="0"/>
    <n v="50.142600000000002"/>
    <n v="2.6564000000000001"/>
    <n v="116"/>
    <n v="36"/>
    <n v="5.2999999999999999E-2"/>
    <n v="1.4504073799999999"/>
    <n v="1"/>
    <n v="12487"/>
    <x v="5"/>
    <n v="0.3105385323"/>
    <x v="828"/>
    <m/>
    <m/>
    <n v="0.31053853227337402"/>
    <n v="36.022469743711383"/>
    <n v="36.022469743711383"/>
  </r>
  <r>
    <x v="1"/>
    <s v="sean@surewomen.com"/>
    <s v="Surewomen.com"/>
    <s v="519132f88aaf3bca97d9cbf260231feb"/>
    <s v="Shoelosophy.com 728x90"/>
    <x v="1"/>
    <n v="1"/>
    <n v="61.710099999999997"/>
    <n v="2.1749000000000001"/>
    <n v="104"/>
    <n v="22"/>
    <n v="3.5200000000000002E-2"/>
    <n v="1.58930671"/>
    <n v="1.25"/>
    <n v="12487"/>
    <x v="3"/>
    <n v="0.2134935362"/>
    <x v="829"/>
    <s v=""/>
    <m/>
    <n v="0.21349353622852901"/>
    <n v="22.203327767767018"/>
    <n v="22.203327767767018"/>
  </r>
  <r>
    <x v="1"/>
    <s v="sean@surewomen.com"/>
    <s v="Surewomen.com"/>
    <s v="5b02bb2c8ee94bf8b06f7b3096df79a6"/>
    <s v="Shoelosophy.com #2 728x90"/>
    <x v="1"/>
    <n v="1"/>
    <n v="54.408900000000003"/>
    <n v="3.1419999999999999"/>
    <n v="82"/>
    <n v="20"/>
    <n v="5.7700000000000001E-2"/>
    <n v="0.86573155999999996"/>
    <n v="0.5"/>
    <n v="12487"/>
    <x v="3"/>
    <n v="0.4224537706"/>
    <x v="2"/>
    <s v="Y"/>
    <m/>
    <n v="0.25"/>
    <n v="20.5"/>
    <n v="20.5"/>
  </r>
  <r>
    <x v="1"/>
    <s v="sean@surewomen.com"/>
    <s v="Surewomen.com"/>
    <s v="e368522292fb301201262fea6ad39f7b"/>
    <s v="Shoelosophy.com #2 160x600"/>
    <x v="1"/>
    <n v="0"/>
    <n v="58.451599999999999"/>
    <n v="3.0518999999999998"/>
    <n v="81"/>
    <n v="20"/>
    <n v="5.2200000000000003E-2"/>
    <n v="0.88320266000000003"/>
    <n v="0.5"/>
    <n v="12487"/>
    <x v="3"/>
    <n v="0.43387851579999998"/>
    <x v="2"/>
    <m/>
    <m/>
    <n v="0.25"/>
    <n v="20.25"/>
    <n v="20.25"/>
  </r>
  <r>
    <x v="1"/>
    <s v="sean@surewomen.com"/>
    <s v="Surewomen.com"/>
    <s v="f107b8ac0afd3d5dcb5014c8e84714d7"/>
    <s v="Shoelosophy.com 160x600"/>
    <x v="1"/>
    <n v="0"/>
    <n v="61.869799999999998"/>
    <n v="1.4387000000000001"/>
    <n v="74"/>
    <n v="18"/>
    <n v="2.3300000000000001E-2"/>
    <n v="1.71604607"/>
    <n v="1.25"/>
    <n v="12487"/>
    <x v="3"/>
    <n v="0.27158132889999997"/>
    <x v="23"/>
    <m/>
    <m/>
    <n v="0.249999999999999"/>
    <n v="18.499999999999925"/>
    <n v="18.499999999999925"/>
  </r>
  <r>
    <x v="1"/>
    <s v="sean@surewomen.com"/>
    <s v="Surewomen.com"/>
    <s v="033a4aa53dd1541e30c1f02b63e635b5"/>
    <s v="1.00 Surewomen.com Tier 2 300x250"/>
    <x v="1"/>
    <n v="0"/>
    <n v="30.031700000000001"/>
    <n v="0.79759999999999998"/>
    <n v="28"/>
    <n v="4"/>
    <n v="2.6599999999999999E-2"/>
    <n v="1.17409995"/>
    <n v="1"/>
    <n v="12487"/>
    <x v="5"/>
    <n v="0.14828375290000001"/>
    <x v="830"/>
    <m/>
    <m/>
    <n v="0.14828375286041101"/>
    <n v="4.1519450800915081"/>
    <n v="4.1519450800915081"/>
  </r>
  <r>
    <x v="1"/>
    <s v="sean@surewomen.com"/>
    <s v="Surewomen.com"/>
    <s v="00078fead3be7e63728b31c80c2b4b08"/>
    <s v="0.50 Surewomen.com 300x250"/>
    <x v="12"/>
    <n v="0"/>
    <n v="40.427500000000002"/>
    <n v="0.96140000000000003"/>
    <n v="17"/>
    <n v="2"/>
    <n v="2.3800000000000002E-2"/>
    <n v="0.58028084999999996"/>
    <n v="0.5"/>
    <n v="12487"/>
    <x v="5"/>
    <n v="0.1383482714"/>
    <x v="831"/>
    <m/>
    <m/>
    <n v="0.13834827144686199"/>
    <n v="2.3519206145966538"/>
    <n v="2.3519206145966538"/>
  </r>
  <r>
    <x v="0"/>
    <s v="albert@baronsmedia.com"/>
    <s v="Barons Media (Hypster.com)"/>
    <s v="## total ##"/>
    <m/>
    <x v="81"/>
    <n v="0.65020975999999997"/>
    <n v="1843.7813000000001"/>
    <n v="275.18529999999998"/>
    <n v="12199"/>
    <n v="1903"/>
    <n v="0.14929999999999999"/>
    <n v="1.4776907500000001"/>
    <n v="1.1742840000000001"/>
    <n v="12199"/>
    <x v="0"/>
    <n v="0.20532492769999999"/>
    <x v="832"/>
    <m/>
    <m/>
    <s v=""/>
    <s v=""/>
    <n v="1524.2299627472498"/>
  </r>
  <r>
    <x v="1"/>
    <s v="albert@baronsmedia.com"/>
    <s v="Barons Media (Hypster.com)"/>
    <s v="3239d3ea8d051f245b71387bc443bee9"/>
    <s v="Openstudy.com 300x250"/>
    <x v="6"/>
    <n v="1"/>
    <n v="401.26209999999998"/>
    <n v="64.091999999999999"/>
    <n v="3088"/>
    <n v="309"/>
    <n v="0.15970000000000001"/>
    <n v="1.6061351500000001"/>
    <n v="1.25"/>
    <n v="12199"/>
    <x v="1"/>
    <n v="0.2217342377"/>
    <x v="27"/>
    <s v="Y"/>
    <m/>
    <n v="0.1"/>
    <n v="308.8"/>
    <n v="308.8"/>
  </r>
  <r>
    <x v="1"/>
    <s v="albert@baronsmedia.com"/>
    <s v="Barons Media (Hypster.com)"/>
    <s v="ac8ed8a64cca8dee994e36f4cef1f09f"/>
    <s v="Evite.com 728x90"/>
    <x v="24"/>
    <n v="1"/>
    <n v="105.06189999999999"/>
    <n v="12.5326"/>
    <n v="1445"/>
    <n v="165"/>
    <n v="0.1193"/>
    <n v="3.8424129100000002"/>
    <n v="3.75"/>
    <n v="12199"/>
    <x v="6"/>
    <n v="2.4050750100000001E-2"/>
    <x v="833"/>
    <s v=""/>
    <m/>
    <n v="2.4050750072978098E-2"/>
    <n v="34.753333855453356"/>
    <n v="34.753333855453356"/>
  </r>
  <r>
    <x v="1"/>
    <s v="albert@baronsmedia.com"/>
    <s v="Barons Media (Hypster.com)"/>
    <s v="a90827c0a974653e9c1ca465f0f37a0c"/>
    <s v="Openstudy.com 300x600"/>
    <x v="7"/>
    <n v="1"/>
    <n v="184.8623"/>
    <n v="26.9908"/>
    <n v="1054"/>
    <n v="53"/>
    <n v="0.14599999999999999"/>
    <n v="1.3019363799999999"/>
    <n v="1"/>
    <n v="12199"/>
    <x v="5"/>
    <n v="0.23191331070000001"/>
    <x v="12"/>
    <s v="Y"/>
    <m/>
    <n v="4.9999999999999899E-2"/>
    <n v="52.699999999999896"/>
    <n v="52.699999999999896"/>
  </r>
  <r>
    <x v="1"/>
    <s v="albert@baronsmedia.com"/>
    <s v="Barons Media (Hypster.com)"/>
    <s v="894d14d1526c6500ac65ffaf61ca420a"/>
    <s v="Openstudy.com 160x600"/>
    <x v="6"/>
    <n v="1"/>
    <n v="140.8272"/>
    <n v="14.830399999999999"/>
    <n v="753"/>
    <n v="75"/>
    <n v="0.1053"/>
    <n v="1.6921907700000001"/>
    <n v="1.4"/>
    <n v="12199"/>
    <x v="1"/>
    <n v="0.1726701102"/>
    <x v="27"/>
    <s v="Y"/>
    <m/>
    <n v="0.1"/>
    <n v="75.3"/>
    <n v="75.3"/>
  </r>
  <r>
    <x v="1"/>
    <s v="albert@baronsmedia.com"/>
    <s v="Barons Media (Hypster.com)"/>
    <s v="b1925af3ab53e501ccc438d3d0b91590"/>
    <s v="Openstudy.com 728x90"/>
    <x v="24"/>
    <n v="1"/>
    <n v="150.56530000000001"/>
    <n v="14.8628"/>
    <n v="611"/>
    <n v="121"/>
    <n v="9.8699999999999996E-2"/>
    <n v="1.3705429200000001"/>
    <n v="1.1000000000000001"/>
    <n v="12199"/>
    <x v="4"/>
    <n v="0.19739835589999999"/>
    <x v="834"/>
    <s v=""/>
    <m/>
    <n v="0.19739835585234899"/>
    <n v="120.61039542578524"/>
    <n v="120.61039542578524"/>
  </r>
  <r>
    <x v="1"/>
    <s v="albert@baronsmedia.com"/>
    <s v="Barons Media (Hypster.com)"/>
    <s v="f7eac15b3a7f9ed0b1f50bf3a93a5d23"/>
    <s v="Dramabeans.com 300x250"/>
    <x v="1"/>
    <n v="1"/>
    <n v="291.31389999999999"/>
    <n v="17.296399999999998"/>
    <n v="489"/>
    <n v="99"/>
    <n v="5.9400000000000001E-2"/>
    <n v="0.94330349999999996"/>
    <n v="0.75"/>
    <n v="12199"/>
    <x v="3"/>
    <n v="0.2049218545"/>
    <x v="835"/>
    <s v=""/>
    <m/>
    <n v="0.20492185447859201"/>
    <n v="100.2067868400315"/>
    <n v="100.2067868400315"/>
  </r>
  <r>
    <x v="1"/>
    <s v="albert@baronsmedia.com"/>
    <s v="Barons Media (Hypster.com)"/>
    <s v="f43e6ce6977bbb00b40257307caa31ba"/>
    <s v="Cougarboard.com 728x90"/>
    <x v="1"/>
    <n v="0"/>
    <n v="24.785399999999999"/>
    <n v="15.2738"/>
    <n v="378"/>
    <n v="94"/>
    <n v="0.61619999999999997"/>
    <n v="0.82388919999999999"/>
    <n v="0.75"/>
    <n v="12199"/>
    <x v="3"/>
    <n v="8.9683422200000001E-2"/>
    <x v="836"/>
    <m/>
    <m/>
    <n v="8.9683422193992599E-2"/>
    <n v="33.9003335893292"/>
    <n v="33.9003335893292"/>
  </r>
  <r>
    <x v="1"/>
    <s v="albert@baronsmedia.com"/>
    <s v="Barons Media (Hypster.com)"/>
    <s v="d71aa72118c2797e007e596f392f82f0"/>
    <s v="Baseballprospectus.com #1 728x90"/>
    <x v="9"/>
    <n v="0"/>
    <n v="26.787700000000001"/>
    <n v="10.672000000000001"/>
    <n v="355"/>
    <n v="98"/>
    <n v="0.39839999999999998"/>
    <n v="1.10728944"/>
    <n v="0.8"/>
    <n v="12199"/>
    <x v="5"/>
    <n v="0.27751500709999999"/>
    <x v="837"/>
    <m/>
    <m/>
    <n v="0.277515007141652"/>
    <n v="98.517827535286457"/>
    <n v="98.517827535286457"/>
  </r>
  <r>
    <x v="1"/>
    <s v="albert@baronsmedia.com"/>
    <s v="Barons Media (Hypster.com)"/>
    <s v="c076987b4970be6ee41e7e3a5c1826de"/>
    <s v="Gowilkes.com 728x90 BTF"/>
    <x v="6"/>
    <n v="0"/>
    <n v="26.151599999999998"/>
    <n v="6.1627000000000001"/>
    <n v="345"/>
    <n v="35"/>
    <n v="0.23569999999999999"/>
    <n v="1.86759545"/>
    <n v="1.75"/>
    <n v="12199"/>
    <x v="5"/>
    <n v="6.2966231499999997E-2"/>
    <x v="838"/>
    <m/>
    <m/>
    <n v="6.2966231496582897E-2"/>
    <n v="21.723349866321101"/>
    <n v="21.723349866321101"/>
  </r>
  <r>
    <x v="1"/>
    <s v="albert@baronsmedia.com"/>
    <s v="Barons Media (Hypster.com)"/>
    <s v="868bf3f9b2a04dbab0f6eb960a6eb953"/>
    <s v="Cougarboard.com 300x250"/>
    <x v="1"/>
    <n v="0"/>
    <n v="19.7852"/>
    <n v="11.2469"/>
    <n v="282"/>
    <n v="70"/>
    <n v="0.56840000000000002"/>
    <n v="0.83558644999999998"/>
    <n v="0.75"/>
    <n v="12199"/>
    <x v="3"/>
    <n v="0.1024268041"/>
    <x v="839"/>
    <m/>
    <m/>
    <n v="0.102426804065727"/>
    <n v="28.884358746535014"/>
    <n v="28.884358746535014"/>
  </r>
  <r>
    <x v="1"/>
    <s v="albert@baronsmedia.com"/>
    <s v="Barons Media (Hypster.com)"/>
    <s v="8433e2c793b58b5335d959231351c865"/>
    <s v="Segundamano.mx 160x600"/>
    <x v="9"/>
    <n v="0"/>
    <n v="15.06"/>
    <n v="4.6744000000000003"/>
    <n v="235"/>
    <n v="52"/>
    <n v="0.31040000000000001"/>
    <n v="1.6735165999999999"/>
    <n v="1.3"/>
    <n v="12199"/>
    <x v="5"/>
    <n v="0.2231926484"/>
    <x v="840"/>
    <m/>
    <m/>
    <n v="0.223192648420422"/>
    <n v="52.45027237879917"/>
    <n v="52.45027237879917"/>
  </r>
  <r>
    <x v="1"/>
    <s v="albert@baronsmedia.com"/>
    <s v="Barons Media (Hypster.com)"/>
    <s v="b04ff57a20aa511036e001f38fee7406"/>
    <s v="Diversiontv.com 300x250"/>
    <x v="1"/>
    <n v="1"/>
    <n v="78.709900000000005"/>
    <n v="7.5376000000000003"/>
    <n v="234"/>
    <n v="59"/>
    <n v="9.5799999999999996E-2"/>
    <n v="1.0362390699999999"/>
    <n v="0.35"/>
    <n v="12199"/>
    <x v="3"/>
    <n v="0.66224010339999995"/>
    <x v="2"/>
    <s v="Y"/>
    <m/>
    <n v="0.25"/>
    <n v="58.5"/>
    <n v="58.5"/>
  </r>
  <r>
    <x v="1"/>
    <s v="albert@baronsmedia.com"/>
    <s v="Barons Media (Hypster.com)"/>
    <s v="d108320f9dbb5b5e929e19af739b28b3"/>
    <s v="Segundamano.mx 728x90"/>
    <x v="24"/>
    <n v="0"/>
    <n v="11.006600000000001"/>
    <n v="3.0407999999999999"/>
    <n v="153"/>
    <n v="35"/>
    <n v="0.27629999999999999"/>
    <n v="1.67896925"/>
    <n v="1.3"/>
    <n v="12199"/>
    <x v="5"/>
    <n v="0.225715421"/>
    <x v="841"/>
    <m/>
    <m/>
    <n v="0.22571542097001199"/>
    <n v="34.534459408411834"/>
    <n v="34.534459408411834"/>
  </r>
  <r>
    <x v="1"/>
    <s v="albert@baronsmedia.com"/>
    <s v="Barons Media (Hypster.com)"/>
    <s v="e3cd4ba8f8b351bc97edd750c8d9207b"/>
    <s v="Dramabeans.com #2 300x250"/>
    <x v="1"/>
    <n v="1"/>
    <n v="38.5548"/>
    <n v="6.4741999999999997"/>
    <n v="130"/>
    <n v="33"/>
    <n v="0.16789999999999999"/>
    <n v="0.67186199999999996"/>
    <n v="0.45"/>
    <n v="12199"/>
    <x v="3"/>
    <n v="0.3302196007"/>
    <x v="2"/>
    <s v="Y"/>
    <m/>
    <n v="0.25"/>
    <n v="32.5"/>
    <n v="32.5"/>
  </r>
  <r>
    <x v="1"/>
    <s v="albert@baronsmedia.com"/>
    <s v="Barons Media (Hypster.com)"/>
    <s v="8dfd0f765411de4fcd4a185ecdab51f8"/>
    <s v="Gowilkes.com 300x250 ATF"/>
    <x v="6"/>
    <n v="0"/>
    <n v="9.9091000000000005"/>
    <n v="2.1753999999999998"/>
    <n v="121"/>
    <n v="12"/>
    <n v="0.2195"/>
    <n v="1.8567408700000001"/>
    <n v="1.8"/>
    <n v="12199"/>
    <x v="5"/>
    <n v="3.0559392000000001E-2"/>
    <x v="842"/>
    <m/>
    <m/>
    <n v="3.05593919598789E-2"/>
    <n v="3.6976864271453471"/>
    <n v="3.6976864271453471"/>
  </r>
  <r>
    <x v="1"/>
    <s v="albert@baronsmedia.com"/>
    <s v="Barons Media (Hypster.com)"/>
    <s v="609b35b69efde9c7712ddba6c6c2eded"/>
    <s v="Baseballprospectus.com #1 300x250"/>
    <x v="1"/>
    <n v="0"/>
    <n v="10.5389"/>
    <n v="2.5072999999999999"/>
    <n v="105"/>
    <n v="26"/>
    <n v="0.2379"/>
    <n v="1.39996012"/>
    <n v="0.8"/>
    <n v="12199"/>
    <x v="5"/>
    <n v="0.42855514900000002"/>
    <x v="2"/>
    <m/>
    <m/>
    <n v="0.25"/>
    <n v="26.25"/>
    <n v="26.25"/>
  </r>
  <r>
    <x v="1"/>
    <s v="albert@baronsmedia.com"/>
    <s v="Barons Media (Hypster.com)"/>
    <s v="90f154d1dda497870b17441ec0228e21"/>
    <s v="Allaccess.com 728x90"/>
    <x v="12"/>
    <n v="0"/>
    <n v="10.0219"/>
    <n v="2.3776000000000002"/>
    <n v="100"/>
    <n v="25"/>
    <n v="0.23719999999999999"/>
    <n v="1.4045935199999999"/>
    <n v="1.05"/>
    <n v="12199"/>
    <x v="5"/>
    <n v="0.25245276799999999"/>
    <x v="843"/>
    <m/>
    <m/>
    <n v="0.25245276803990302"/>
    <n v="25.245276803990301"/>
    <n v="25.245276803990301"/>
  </r>
  <r>
    <x v="1"/>
    <s v="albert@baronsmedia.com"/>
    <s v="Barons Media (Hypster.com)"/>
    <s v="53326f2a05781f3935dd0bde1cdcaade"/>
    <s v="Homemade-gifts-made-easy.com 300x250"/>
    <x v="1"/>
    <n v="0"/>
    <n v="12.205399999999999"/>
    <n v="1.4685999999999999"/>
    <n v="91"/>
    <n v="23"/>
    <n v="0.1203"/>
    <n v="2.0588979100000002"/>
    <n v="1.25"/>
    <n v="12199"/>
    <x v="3"/>
    <n v="0.39287907779999998"/>
    <x v="2"/>
    <m/>
    <m/>
    <n v="0.25"/>
    <n v="22.75"/>
    <n v="22.75"/>
  </r>
  <r>
    <x v="1"/>
    <s v="albert@baronsmedia.com"/>
    <s v="Barons Media (Hypster.com)"/>
    <s v="9f829c12e5ab2fee3524c3780913022d"/>
    <s v="Titlecapitalization.com Left 160x600"/>
    <x v="1"/>
    <n v="0"/>
    <n v="3.3690000000000002"/>
    <n v="2.0589"/>
    <n v="87"/>
    <n v="22"/>
    <n v="0.61109999999999998"/>
    <n v="1.41449436"/>
    <n v="0.25"/>
    <n v="12199"/>
    <x v="3"/>
    <n v="0.82325839779999999"/>
    <x v="23"/>
    <m/>
    <m/>
    <n v="0.249999999999999"/>
    <n v="21.749999999999915"/>
    <n v="21.749999999999915"/>
  </r>
  <r>
    <x v="1"/>
    <s v="albert@baronsmedia.com"/>
    <s v="Barons Media (Hypster.com)"/>
    <s v="8bb669aefef2b0cb5f9eabc590b1098b"/>
    <s v="Titlecapitalization.com Right 160x600"/>
    <x v="1"/>
    <n v="0"/>
    <n v="3.3837000000000002"/>
    <n v="2.1111"/>
    <n v="86"/>
    <n v="22"/>
    <n v="0.62390000000000001"/>
    <n v="1.3647098600000001"/>
    <n v="0.15"/>
    <n v="12199"/>
    <x v="3"/>
    <n v="0.89008652749999995"/>
    <x v="2"/>
    <m/>
    <m/>
    <n v="0.25"/>
    <n v="21.5"/>
    <n v="21.5"/>
  </r>
  <r>
    <x v="1"/>
    <s v="albert@baronsmedia.com"/>
    <s v="Barons Media (Hypster.com)"/>
    <s v="66a95c31c47ab40fbd9b4dd09927291b"/>
    <s v="Titlecapitalization.com 728x90"/>
    <x v="1"/>
    <n v="0"/>
    <n v="3.3778999999999999"/>
    <n v="1.9846999999999999"/>
    <n v="84"/>
    <n v="21"/>
    <n v="0.58760000000000001"/>
    <n v="1.41122868"/>
    <n v="0.25"/>
    <n v="12199"/>
    <x v="3"/>
    <n v="0.82284940480000002"/>
    <x v="23"/>
    <m/>
    <m/>
    <n v="0.249999999999999"/>
    <n v="20.999999999999915"/>
    <n v="20.999999999999915"/>
  </r>
  <r>
    <x v="1"/>
    <s v="albert@baronsmedia.com"/>
    <s v="Barons Media (Hypster.com)"/>
    <s v="6ec7b35a4e3d34e534373fa81af8f647"/>
    <s v="Dramabeans.com #2 728x90"/>
    <x v="7"/>
    <n v="1"/>
    <n v="38.8217"/>
    <n v="3.0324"/>
    <n v="80"/>
    <n v="4"/>
    <n v="7.8100000000000003E-2"/>
    <n v="0.87560596000000002"/>
    <n v="0.6"/>
    <n v="12199"/>
    <x v="1"/>
    <n v="0.31476026369999999"/>
    <x v="12"/>
    <s v="Y"/>
    <m/>
    <n v="4.9999999999999899E-2"/>
    <n v="3.999999999999992"/>
    <n v="3.999999999999992"/>
  </r>
  <r>
    <x v="1"/>
    <s v="albert@baronsmedia.com"/>
    <s v="Barons Media (Hypster.com)"/>
    <s v="b27e55fc23912c222844d093b8d39e63"/>
    <s v="Cover32.com #3 300x250"/>
    <x v="1"/>
    <n v="0"/>
    <n v="9.5716000000000001"/>
    <n v="1.6566000000000001"/>
    <n v="79"/>
    <n v="20"/>
    <n v="0.1731"/>
    <n v="1.58259745"/>
    <n v="1.1000000000000001"/>
    <n v="12199"/>
    <x v="3"/>
    <n v="0.3049401149"/>
    <x v="2"/>
    <m/>
    <m/>
    <n v="0.25"/>
    <n v="19.75"/>
    <n v="19.75"/>
  </r>
  <r>
    <x v="1"/>
    <s v="albert@baronsmedia.com"/>
    <s v="Barons Media (Hypster.com)"/>
    <s v="6bc549ae7f614f34a8a4fcce5f901de5"/>
    <s v="Cover32.com #4 300x250"/>
    <x v="1"/>
    <n v="0"/>
    <n v="9.6879000000000008"/>
    <n v="1.5993999999999999"/>
    <n v="75"/>
    <n v="19"/>
    <n v="0.1651"/>
    <n v="1.56378902"/>
    <n v="1.1000000000000001"/>
    <n v="12199"/>
    <x v="3"/>
    <n v="0.29658030320000001"/>
    <x v="2"/>
    <m/>
    <m/>
    <n v="0.25"/>
    <n v="18.75"/>
    <n v="18.75"/>
  </r>
  <r>
    <x v="1"/>
    <s v="albert@baronsmedia.com"/>
    <s v="Barons Media (Hypster.com)"/>
    <s v="0249ba809d4da184429f4659f37b8bee"/>
    <s v="Cover32.com #2 300x250"/>
    <x v="1"/>
    <n v="0"/>
    <n v="8.8470999999999993"/>
    <n v="1.5319"/>
    <n v="74"/>
    <n v="19"/>
    <n v="0.1731"/>
    <n v="1.6177935299999999"/>
    <n v="1.1000000000000001"/>
    <n v="12199"/>
    <x v="3"/>
    <n v="0.32006156470000002"/>
    <x v="2"/>
    <m/>
    <m/>
    <n v="0.25"/>
    <n v="18.5"/>
    <n v="18.5"/>
  </r>
  <r>
    <x v="1"/>
    <s v="albert@baronsmedia.com"/>
    <s v="Barons Media (Hypster.com)"/>
    <s v="19135334067e8cb47bab59ead2be35e1"/>
    <s v="Firstpost.com 728x90"/>
    <x v="1"/>
    <n v="0"/>
    <n v="6.0975999999999999"/>
    <n v="1.0179"/>
    <n v="74"/>
    <n v="17"/>
    <n v="0.16689999999999999"/>
    <n v="2.4248544000000001"/>
    <n v="1.85"/>
    <n v="12199"/>
    <x v="3"/>
    <n v="0.23706759350000001"/>
    <x v="844"/>
    <m/>
    <m/>
    <n v="0.23706759345537401"/>
    <n v="17.543001915697676"/>
    <n v="17.543001915697676"/>
  </r>
  <r>
    <x v="1"/>
    <s v="albert@baronsmedia.com"/>
    <s v="Barons Media (Hypster.com)"/>
    <s v="2bbe480c9bfe1942d84eb6af30467bbd"/>
    <s v="Cover32.com #5 300x250"/>
    <x v="1"/>
    <n v="0"/>
    <n v="9.6979000000000006"/>
    <n v="1.5694999999999999"/>
    <n v="73"/>
    <n v="18"/>
    <n v="0.1618"/>
    <n v="1.55743867"/>
    <n v="1.1000000000000001"/>
    <n v="12199"/>
    <x v="3"/>
    <n v="0.29371215839999998"/>
    <x v="2"/>
    <m/>
    <m/>
    <n v="0.25"/>
    <n v="18.25"/>
    <n v="18.25"/>
  </r>
  <r>
    <x v="1"/>
    <s v="albert@baronsmedia.com"/>
    <s v="Barons Media (Hypster.com)"/>
    <s v="d8aefd90d1ed22f95ef6e67d795875ca"/>
    <s v="Cover32.com #6 300x250"/>
    <x v="1"/>
    <n v="0"/>
    <n v="9.6930999999999994"/>
    <n v="1.5629"/>
    <n v="73"/>
    <n v="18"/>
    <n v="0.16120000000000001"/>
    <n v="1.5561791599999999"/>
    <n v="1.1000000000000001"/>
    <n v="12199"/>
    <x v="3"/>
    <n v="0.29314051429999999"/>
    <x v="2"/>
    <m/>
    <m/>
    <n v="0.25"/>
    <n v="18.25"/>
    <n v="18.25"/>
  </r>
  <r>
    <x v="1"/>
    <s v="albert@baronsmedia.com"/>
    <s v="Barons Media (Hypster.com)"/>
    <s v="1e6d034bcf095d0c51d235a6a424b647"/>
    <s v="Diversiontv.com 728x90"/>
    <x v="1"/>
    <n v="0"/>
    <n v="24.0199"/>
    <n v="2.1099000000000001"/>
    <n v="66"/>
    <n v="16"/>
    <n v="8.7800000000000003E-2"/>
    <n v="1.0396641600000001"/>
    <n v="0.35"/>
    <n v="12199"/>
    <x v="3"/>
    <n v="0.66335282780000004"/>
    <x v="2"/>
    <m/>
    <m/>
    <n v="0.25"/>
    <n v="16.5"/>
    <n v="16.5"/>
  </r>
  <r>
    <x v="1"/>
    <s v="albert@baronsmedia.com"/>
    <s v="Barons Media (Hypster.com)"/>
    <s v="2f15e545a8d7bc044c3072c6254cd562"/>
    <s v="Inhabitat.com 300x250"/>
    <x v="1"/>
    <n v="0"/>
    <n v="3.5687000000000002"/>
    <n v="0.69269999999999998"/>
    <n v="63"/>
    <n v="11"/>
    <n v="0.19409999999999999"/>
    <n v="3.0146731299999998"/>
    <n v="2.5"/>
    <n v="12199"/>
    <x v="3"/>
    <n v="0.17072269749999999"/>
    <x v="845"/>
    <m/>
    <m/>
    <n v="0.17072269746855701"/>
    <n v="10.755529940519091"/>
    <n v="10.755529940519091"/>
  </r>
  <r>
    <x v="1"/>
    <s v="albert@baronsmedia.com"/>
    <s v="Barons Media (Hypster.com)"/>
    <s v="dc064973ea135303be8760a1c2cbe669"/>
    <s v="Koalasplayground.com 300x250"/>
    <x v="12"/>
    <n v="0"/>
    <n v="13.9983"/>
    <n v="2.5632000000000001"/>
    <n v="61"/>
    <n v="21"/>
    <n v="0.18310000000000001"/>
    <n v="0.78891736999999995"/>
    <n v="0.5"/>
    <n v="12199"/>
    <x v="5"/>
    <n v="0.36622006829999998"/>
    <x v="68"/>
    <m/>
    <m/>
    <n v="0.35"/>
    <n v="21.349999999999998"/>
    <n v="21.349999999999998"/>
  </r>
  <r>
    <x v="1"/>
    <s v="albert@baronsmedia.com"/>
    <s v="Barons Media (Hypster.com)"/>
    <s v="8e7aeffea2cb9cf3e9c86f278603d330"/>
    <s v="Lapatilla.com 300x250"/>
    <x v="24"/>
    <n v="0"/>
    <n v="3.1499000000000001"/>
    <n v="0.75539999999999996"/>
    <n v="59"/>
    <n v="14"/>
    <n v="0.23980000000000001"/>
    <n v="2.6182583199999998"/>
    <n v="2"/>
    <n v="12199"/>
    <x v="5"/>
    <n v="0.23613343110000001"/>
    <x v="846"/>
    <m/>
    <m/>
    <n v="0.23613343107974799"/>
    <n v="13.931872433705131"/>
    <n v="13.931872433705131"/>
  </r>
  <r>
    <x v="1"/>
    <s v="albert@baronsmedia.com"/>
    <s v="Barons Media (Hypster.com)"/>
    <s v="c7f814c3531995007008aa9601f4b09b"/>
    <s v="Ksby.com 300x250"/>
    <x v="1"/>
    <n v="0"/>
    <n v="6.2076000000000002"/>
    <n v="0.75309999999999999"/>
    <n v="54"/>
    <n v="6"/>
    <n v="0.12130000000000001"/>
    <n v="2.3872723800000002"/>
    <n v="2.1"/>
    <n v="12199"/>
    <x v="5"/>
    <n v="0.1203349834"/>
    <x v="847"/>
    <m/>
    <m/>
    <n v="0.120334983354124"/>
    <n v="6.4980891011226962"/>
    <n v="6.4980891011226962"/>
  </r>
  <r>
    <x v="1"/>
    <s v="albert@baronsmedia.com"/>
    <s v="Barons Media (Hypster.com)"/>
    <s v="9eccc397d1ff6c8384de56f0607b6beb"/>
    <s v="Dramabeans.com 728x90"/>
    <x v="1"/>
    <n v="1"/>
    <n v="33.955599999999997"/>
    <n v="1.7123999999999999"/>
    <n v="47"/>
    <n v="8"/>
    <n v="5.04E-2"/>
    <n v="0.91509134999999997"/>
    <n v="0.75"/>
    <n v="12199"/>
    <x v="3"/>
    <n v="0.1804096926"/>
    <x v="848"/>
    <s v=""/>
    <m/>
    <n v="0.18040969259380801"/>
    <n v="8.4792555519089774"/>
    <n v="8.4792555519089774"/>
  </r>
  <r>
    <x v="1"/>
    <s v="albert@baronsmedia.com"/>
    <s v="Barons Media (Hypster.com)"/>
    <s v="eef8f743a2a03c4f194eb1977d372dd0"/>
    <s v="Splitcoaststampers.com 728x90"/>
    <x v="1"/>
    <n v="0"/>
    <n v="2.5958000000000001"/>
    <n v="0.44379999999999997"/>
    <n v="45"/>
    <n v="11"/>
    <n v="0.17100000000000001"/>
    <n v="3.37968775"/>
    <n v="2.5"/>
    <n v="12199"/>
    <x v="3"/>
    <n v="0.26028669399999999"/>
    <x v="2"/>
    <m/>
    <m/>
    <n v="0.25"/>
    <n v="11.25"/>
    <n v="11.25"/>
  </r>
  <r>
    <x v="1"/>
    <s v="albert@baronsmedia.com"/>
    <s v="Barons Media (Hypster.com)"/>
    <s v="915c0be0e819c147df7abf44484ba889"/>
    <s v="Splitcoaststampers.com 160x600"/>
    <x v="1"/>
    <n v="0"/>
    <n v="1.9650000000000001"/>
    <n v="0.42299999999999999"/>
    <n v="44"/>
    <n v="11"/>
    <n v="0.21529999999999999"/>
    <n v="3.4509625100000001"/>
    <n v="2.5"/>
    <n v="12199"/>
    <x v="3"/>
    <n v="0.27556442850000001"/>
    <x v="2"/>
    <m/>
    <m/>
    <n v="0.25"/>
    <n v="11"/>
    <n v="11"/>
  </r>
  <r>
    <x v="1"/>
    <s v="albert@baronsmedia.com"/>
    <s v="Barons Media (Hypster.com)"/>
    <s v="adf299c3e1bae71e52e034cd3fefa3c0"/>
    <s v="Gearculture.com 728x90"/>
    <x v="1"/>
    <n v="0"/>
    <n v="10.8384"/>
    <n v="1.1147"/>
    <n v="42"/>
    <n v="10"/>
    <n v="0.1028"/>
    <n v="1.2418556999999999"/>
    <n v="0.75"/>
    <n v="12199"/>
    <x v="3"/>
    <n v="0.39606509670000001"/>
    <x v="2"/>
    <m/>
    <m/>
    <n v="0.25"/>
    <n v="10.5"/>
    <n v="10.5"/>
  </r>
  <r>
    <x v="1"/>
    <s v="albert@baronsmedia.com"/>
    <s v="Barons Media (Hypster.com)"/>
    <s v="48190c1835b60fac3b014cb454edf36e"/>
    <s v="Quiltingboard.com 728x90"/>
    <x v="1"/>
    <n v="0"/>
    <n v="2.8582000000000001"/>
    <n v="0.38390000000000002"/>
    <n v="39"/>
    <n v="10"/>
    <n v="0.1343"/>
    <n v="3.3457860500000001"/>
    <n v="2.5"/>
    <n v="12199"/>
    <x v="3"/>
    <n v="0.2527914322"/>
    <x v="2"/>
    <m/>
    <m/>
    <n v="0.25"/>
    <n v="9.75"/>
    <n v="9.75"/>
  </r>
  <r>
    <x v="1"/>
    <s v="albert@baronsmedia.com"/>
    <s v="Barons Media (Hypster.com)"/>
    <s v="0b5a1a0a5ad7dffe6f4e6159b746d50d"/>
    <s v="Koalasplayground.com 728x90"/>
    <x v="12"/>
    <n v="0"/>
    <n v="9.1265999999999998"/>
    <n v="1.6297999999999999"/>
    <n v="38"/>
    <n v="13"/>
    <n v="0.17860000000000001"/>
    <n v="0.77001359000000003"/>
    <n v="0.5"/>
    <n v="12199"/>
    <x v="3"/>
    <n v="0.35066080799999999"/>
    <x v="68"/>
    <m/>
    <m/>
    <n v="0.35"/>
    <n v="13.299999999999999"/>
    <n v="13.299999999999999"/>
  </r>
  <r>
    <x v="1"/>
    <s v="albert@baronsmedia.com"/>
    <s v="Barons Media (Hypster.com)"/>
    <s v="7f36fe9a305e915937e2322e3c7e1595"/>
    <s v="Allaccess.com 160x600"/>
    <x v="10"/>
    <n v="0"/>
    <n v="3.5859000000000001"/>
    <n v="0.76559999999999995"/>
    <n v="32"/>
    <n v="5"/>
    <n v="0.2135"/>
    <n v="1.37728333"/>
    <n v="1.05"/>
    <n v="12199"/>
    <x v="5"/>
    <n v="0.2376296306"/>
    <x v="17"/>
    <m/>
    <m/>
    <n v="0.15"/>
    <n v="4.8"/>
    <n v="4.8"/>
  </r>
  <r>
    <x v="1"/>
    <s v="albert@baronsmedia.com"/>
    <s v="Barons Media (Hypster.com)"/>
    <s v="fc08e96f1fb5db114378f1f9f82afb48"/>
    <s v="Apartmentratings.com 728x90"/>
    <x v="1"/>
    <n v="0"/>
    <n v="1.4985999999999999"/>
    <n v="0.31609999999999999"/>
    <n v="32"/>
    <n v="8"/>
    <n v="0.21099999999999999"/>
    <n v="3.39918662"/>
    <n v="2.5"/>
    <n v="12199"/>
    <x v="3"/>
    <n v="0.26452993730000002"/>
    <x v="2"/>
    <m/>
    <m/>
    <n v="0.25"/>
    <n v="8"/>
    <n v="8"/>
  </r>
  <r>
    <x v="1"/>
    <s v="albert@baronsmedia.com"/>
    <s v="Barons Media (Hypster.com)"/>
    <s v="224770af07f59c1a967234c03cb3ad5a"/>
    <s v="Ksby.com 728x90"/>
    <x v="1"/>
    <n v="0"/>
    <n v="4.0510999999999999"/>
    <n v="0.39240000000000003"/>
    <n v="28"/>
    <n v="3"/>
    <n v="9.69E-2"/>
    <n v="2.35022756"/>
    <n v="2.1"/>
    <n v="12199"/>
    <x v="5"/>
    <n v="0.1064695038"/>
    <x v="849"/>
    <m/>
    <m/>
    <n v="0.10646950378782"/>
    <n v="2.9811461060589597"/>
    <n v="2.9811461060589597"/>
  </r>
  <r>
    <x v="1"/>
    <s v="albert@baronsmedia.com"/>
    <s v="Barons Media (Hypster.com)"/>
    <s v="45394e7391dc3aedaaee52f874ac1f60"/>
    <s v="Baseballprospectus.com #1 300x600"/>
    <x v="1"/>
    <n v="0"/>
    <n v="2.6640000000000001"/>
    <n v="0.62260000000000004"/>
    <n v="23"/>
    <n v="6"/>
    <n v="0.23369999999999999"/>
    <n v="1.2156379100000001"/>
    <n v="0.75"/>
    <n v="12199"/>
    <x v="3"/>
    <n v="0.38303996979999999"/>
    <x v="2"/>
    <m/>
    <m/>
    <n v="0.25"/>
    <n v="5.75"/>
    <n v="5.75"/>
  </r>
  <r>
    <x v="1"/>
    <s v="albert@baronsmedia.com"/>
    <s v="Barons Media (Hypster.com)"/>
    <s v="f7c55a359ade1bce2e1304c68664b52f"/>
    <s v="Baseballprospectus.com #2 160x600"/>
    <x v="1"/>
    <n v="0"/>
    <n v="1.288"/>
    <n v="0.60250000000000004"/>
    <n v="21"/>
    <n v="5"/>
    <n v="0.46779999999999999"/>
    <n v="1.1714878500000001"/>
    <n v="0.75"/>
    <n v="12199"/>
    <x v="5"/>
    <n v="0.35978849359999998"/>
    <x v="2"/>
    <m/>
    <m/>
    <n v="0.25"/>
    <n v="5.25"/>
    <n v="5.25"/>
  </r>
  <r>
    <x v="1"/>
    <s v="albert@baronsmedia.com"/>
    <s v="Barons Media (Hypster.com)"/>
    <s v="febc5810bf48933d2b3763e23727f8e1"/>
    <s v="Weddingbee.com 728x90"/>
    <x v="1"/>
    <n v="0"/>
    <n v="1.9029"/>
    <n v="0.22489999999999999"/>
    <n v="20"/>
    <n v="3"/>
    <n v="0.1182"/>
    <n v="3.0040343100000002"/>
    <n v="2.5"/>
    <n v="12199"/>
    <x v="3"/>
    <n v="0.16778580269999999"/>
    <x v="850"/>
    <m/>
    <m/>
    <n v="0.16778580265843199"/>
    <n v="3.3557160531686399"/>
    <n v="3.3557160531686399"/>
  </r>
  <r>
    <x v="1"/>
    <s v="albert@baronsmedia.com"/>
    <s v="Barons Media (Hypster.com)"/>
    <s v="29736a15584dd38efe7b2081214bc621"/>
    <s v="Quiltingboard.com 300x250"/>
    <x v="1"/>
    <n v="0"/>
    <n v="0.95589999999999997"/>
    <n v="0.18459999999999999"/>
    <n v="19"/>
    <n v="5"/>
    <n v="0.19320000000000001"/>
    <n v="3.4749709900000001"/>
    <n v="2.5"/>
    <n v="12199"/>
    <x v="3"/>
    <n v="0.28056953289999997"/>
    <x v="2"/>
    <m/>
    <m/>
    <n v="0.25"/>
    <n v="4.75"/>
    <n v="4.75"/>
  </r>
  <r>
    <x v="1"/>
    <s v="albert@baronsmedia.com"/>
    <s v="Barons Media (Hypster.com)"/>
    <s v="331b44f159a129e544317792407bc9ba"/>
    <s v="Best-horror-movies.com 300x250"/>
    <x v="24"/>
    <n v="0"/>
    <n v="1.3953"/>
    <n v="0.36420000000000002"/>
    <n v="18"/>
    <n v="5"/>
    <n v="0.26100000000000001"/>
    <n v="1.6767013099999999"/>
    <n v="1.2"/>
    <n v="12199"/>
    <x v="3"/>
    <n v="0.28430902390000001"/>
    <x v="851"/>
    <m/>
    <m/>
    <n v="0.284309023919527"/>
    <n v="5.1175624305514864"/>
    <n v="5.1175624305514864"/>
  </r>
  <r>
    <x v="1"/>
    <s v="albert@baronsmedia.com"/>
    <s v="Barons Media (Hypster.com)"/>
    <s v="e2da2fc669cee078ce0af829fe6584f6"/>
    <s v="Baseballprospectus.com #1 160x600"/>
    <x v="9"/>
    <n v="0"/>
    <n v="1.1717"/>
    <n v="0.49640000000000001"/>
    <n v="18"/>
    <n v="5"/>
    <n v="0.42359999999999998"/>
    <n v="1.2238883300000001"/>
    <n v="0.8"/>
    <n v="12199"/>
    <x v="5"/>
    <n v="0.34634559310000002"/>
    <x v="21"/>
    <m/>
    <m/>
    <n v="0.3"/>
    <n v="5.3999999999999995"/>
    <n v="5.3999999999999995"/>
  </r>
  <r>
    <x v="1"/>
    <s v="albert@baronsmedia.com"/>
    <s v="Barons Media (Hypster.com)"/>
    <s v="072592d1edc09d11394a6816b8e4aadd"/>
    <s v="Best-horror-movies.com 160x600"/>
    <x v="24"/>
    <n v="0"/>
    <n v="1.4794"/>
    <n v="0.32729999999999998"/>
    <n v="16"/>
    <n v="4"/>
    <n v="0.22120000000000001"/>
    <n v="1.65779136"/>
    <n v="1.2"/>
    <n v="12199"/>
    <x v="3"/>
    <n v="0.27614533969999999"/>
    <x v="852"/>
    <m/>
    <m/>
    <n v="0.27614533965244797"/>
    <n v="4.4183254344391676"/>
    <n v="4.4183254344391676"/>
  </r>
  <r>
    <x v="1"/>
    <s v="albert@baronsmedia.com"/>
    <s v="Barons Media (Hypster.com)"/>
    <s v="ed70afcb34481ee12795350b5958d8f9"/>
    <s v="Yobeat.com 300x250"/>
    <x v="1"/>
    <n v="0"/>
    <n v="1.4511000000000001"/>
    <n v="0.2409"/>
    <n v="16"/>
    <n v="4"/>
    <n v="0.16600000000000001"/>
    <n v="2.1932977500000002"/>
    <n v="1.6"/>
    <n v="12199"/>
    <x v="3"/>
    <n v="0.27050488109999998"/>
    <x v="23"/>
    <m/>
    <m/>
    <n v="0.249999999999999"/>
    <n v="3.999999999999984"/>
    <n v="3.999999999999984"/>
  </r>
  <r>
    <x v="1"/>
    <s v="albert@baronsmedia.com"/>
    <s v="Barons Media (Hypster.com)"/>
    <s v="58d83080117cd1a0f46953fee53d05b5"/>
    <s v="Apartmentratings.com 300x250"/>
    <x v="1"/>
    <n v="0"/>
    <n v="0.72950000000000004"/>
    <n v="0.1399"/>
    <n v="15"/>
    <n v="4"/>
    <n v="0.19170000000000001"/>
    <n v="3.5805924400000002"/>
    <n v="2.5"/>
    <n v="12199"/>
    <x v="3"/>
    <n v="0.30179152170000001"/>
    <x v="2"/>
    <m/>
    <m/>
    <n v="0.25"/>
    <n v="3.75"/>
    <n v="3.75"/>
  </r>
  <r>
    <x v="1"/>
    <s v="albert@baronsmedia.com"/>
    <s v="Barons Media (Hypster.com)"/>
    <s v="2d8a0eca828523957264ef4f908e691e"/>
    <s v="Weddingbee.com 300x250"/>
    <x v="1"/>
    <n v="0"/>
    <n v="0.93359999999999999"/>
    <n v="0.15190000000000001"/>
    <n v="14"/>
    <n v="3"/>
    <n v="0.16270000000000001"/>
    <n v="3.0504936499999999"/>
    <n v="2.5"/>
    <n v="12199"/>
    <x v="3"/>
    <n v="0.1804605141"/>
    <x v="853"/>
    <m/>
    <m/>
    <n v="0.18046051414832601"/>
    <n v="2.5264471980765641"/>
    <n v="2.5264471980765641"/>
  </r>
  <r>
    <x v="1"/>
    <s v="albert@baronsmedia.com"/>
    <s v="Barons Media (Hypster.com)"/>
    <s v="f9ce35f5a5454a7108a6173d0ffc9b97"/>
    <s v="Racing-reference.info BTF 728x90"/>
    <x v="1"/>
    <n v="0"/>
    <n v="1.2321"/>
    <n v="0.28660000000000002"/>
    <n v="13"/>
    <n v="3"/>
    <n v="0.2326"/>
    <n v="1.4957637699999999"/>
    <n v="1.1000000000000001"/>
    <n v="12199"/>
    <x v="3"/>
    <n v="0.26458975429999998"/>
    <x v="2"/>
    <m/>
    <m/>
    <n v="0.25"/>
    <n v="3.25"/>
    <n v="3.25"/>
  </r>
  <r>
    <x v="1"/>
    <s v="albert@baronsmedia.com"/>
    <s v="Barons Media (Hypster.com)"/>
    <s v="c410504a512c9ea84136b9304fe3a40a"/>
    <s v="Hancinema.net ATF 160x600"/>
    <x v="1"/>
    <n v="0"/>
    <n v="5.0824999999999996"/>
    <n v="1.4032"/>
    <n v="12"/>
    <n v="3"/>
    <n v="0.27610000000000001"/>
    <n v="0.29663019000000002"/>
    <n v="0.1"/>
    <n v="12199"/>
    <x v="3"/>
    <n v="0.66287989290000005"/>
    <x v="2"/>
    <m/>
    <m/>
    <n v="0.25"/>
    <n v="3"/>
    <n v="3"/>
  </r>
  <r>
    <x v="1"/>
    <s v="albert@baronsmedia.com"/>
    <s v="Barons Media (Hypster.com)"/>
    <s v="c8d1ed90bd667ef9fd3d5f6091264135"/>
    <s v="Liveweatherblogs.com 300x250"/>
    <x v="9"/>
    <n v="0"/>
    <n v="0.91300000000000003"/>
    <n v="0.23649999999999999"/>
    <n v="12"/>
    <n v="3"/>
    <n v="0.25900000000000001"/>
    <n v="1.6572636700000001"/>
    <n v="1.25"/>
    <n v="12199"/>
    <x v="5"/>
    <n v="0.24574464209999999"/>
    <x v="854"/>
    <m/>
    <m/>
    <n v="0.245744642076104"/>
    <n v="2.9489357049132479"/>
    <n v="2.9489357049132479"/>
  </r>
  <r>
    <x v="1"/>
    <s v="albert@baronsmedia.com"/>
    <s v="Barons Media (Hypster.com)"/>
    <s v="eecc9d531b6f2e13f7e342ab8fd66921"/>
    <s v="Cover32.com 300x250"/>
    <x v="1"/>
    <n v="0"/>
    <n v="1.2259"/>
    <n v="0.20799999999999999"/>
    <n v="10"/>
    <n v="2"/>
    <n v="0.16969999999999999"/>
    <n v="1.57857143"/>
    <n v="1.1000000000000001"/>
    <n v="12199"/>
    <x v="3"/>
    <n v="0.30316742079999998"/>
    <x v="2"/>
    <m/>
    <m/>
    <n v="0.25"/>
    <n v="2.5"/>
    <n v="2.5"/>
  </r>
  <r>
    <x v="1"/>
    <s v="albert@baronsmedia.com"/>
    <s v="Barons Media (Hypster.com)"/>
    <s v="94dc089f2badf6fa067738b4fd6b48da"/>
    <s v="Davesgarden.com 300x250"/>
    <x v="1"/>
    <n v="0"/>
    <n v="0.48409999999999997"/>
    <n v="7.7899999999999997E-2"/>
    <n v="9"/>
    <n v="2"/>
    <n v="0.1608"/>
    <n v="3.9100917399999999"/>
    <n v="2.5"/>
    <n v="12199"/>
    <x v="3"/>
    <n v="0.36062881279999998"/>
    <x v="2"/>
    <m/>
    <m/>
    <n v="0.25"/>
    <n v="2.25"/>
    <n v="2.25"/>
  </r>
  <r>
    <x v="1"/>
    <s v="albert@baronsmedia.com"/>
    <s v="Barons Media (Hypster.com)"/>
    <s v="fc4d30ca7b0fa98bf563cb3a93554eb5"/>
    <s v="Yobeat.com 728x90"/>
    <x v="1"/>
    <n v="0"/>
    <n v="0.58130000000000004"/>
    <n v="0.12790000000000001"/>
    <n v="9"/>
    <n v="2"/>
    <n v="0.22"/>
    <n v="2.3118435800000001"/>
    <n v="1.6"/>
    <n v="12199"/>
    <x v="3"/>
    <n v="0.30791165240000001"/>
    <x v="2"/>
    <m/>
    <m/>
    <n v="0.25"/>
    <n v="2.25"/>
    <n v="2.25"/>
  </r>
  <r>
    <x v="1"/>
    <s v="albert@baronsmedia.com"/>
    <s v="Barons Media (Hypster.com)"/>
    <s v="2bb40ffe258b3868bce569ff440b286c"/>
    <s v="Gearculture.com 300x250"/>
    <x v="1"/>
    <n v="0"/>
    <n v="1.1168"/>
    <n v="0.2056"/>
    <n v="8"/>
    <n v="2"/>
    <n v="0.18410000000000001"/>
    <n v="1.2193122599999999"/>
    <n v="0.75"/>
    <n v="12199"/>
    <x v="3"/>
    <n v="0.38489915679999998"/>
    <x v="2"/>
    <m/>
    <m/>
    <n v="0.25"/>
    <n v="2"/>
    <n v="2"/>
  </r>
  <r>
    <x v="1"/>
    <s v="albert@baronsmedia.com"/>
    <s v="Barons Media (Hypster.com)"/>
    <s v="58c267fb363e87cf6cd17554acb91e10"/>
    <s v="Cambiopesodolar.com.mx 300x250"/>
    <x v="1"/>
    <n v="0"/>
    <n v="0.40699999999999997"/>
    <n v="0.17560000000000001"/>
    <n v="8"/>
    <n v="2"/>
    <n v="0.43140000000000001"/>
    <n v="1.44475183"/>
    <n v="0.55000000000000004"/>
    <n v="12199"/>
    <x v="3"/>
    <n v="0.61931178190000002"/>
    <x v="2"/>
    <m/>
    <m/>
    <n v="0.25"/>
    <n v="2"/>
    <n v="2"/>
  </r>
  <r>
    <x v="0"/>
    <s v="webmaster@futureofcapitalism.com"/>
    <s v="Future Of Capitalism LLC (freebeacon.com)"/>
    <s v="## total ##"/>
    <m/>
    <x v="82"/>
    <n v="1"/>
    <n v="696.62860000000001"/>
    <n v="120.1613"/>
    <n v="12110"/>
    <n v="2022"/>
    <n v="0.17249999999999999"/>
    <n v="3.3594042599999998"/>
    <n v="3.2148500000000002"/>
    <n v="12110"/>
    <x v="0"/>
    <n v="4.30297319E-2"/>
    <x v="855"/>
    <m/>
    <m/>
    <s v=""/>
    <s v=""/>
    <n v="1973.9647831602406"/>
  </r>
  <r>
    <x v="1"/>
    <s v="webmaster@futureofcapitalism.com"/>
    <s v="Future Of Capitalism LLC (freebeacon.com)"/>
    <s v="77d541407a753e73f271283c5d9bc5d5"/>
    <s v="Freebeacon.com 728x90"/>
    <x v="16"/>
    <n v="1"/>
    <n v="209.10079999999999"/>
    <n v="30.330500000000001"/>
    <n v="4434"/>
    <n v="803"/>
    <n v="0.14510000000000001"/>
    <n v="4.8728370999999999"/>
    <n v="3.99"/>
    <n v="12110"/>
    <x v="5"/>
    <n v="0.18117517229999999"/>
    <x v="856"/>
    <s v=""/>
    <m/>
    <n v="0.18117517234953101"/>
    <n v="803.3307141978205"/>
    <n v="803.3307141978205"/>
  </r>
  <r>
    <x v="1"/>
    <s v="webmaster@futureofcapitalism.com"/>
    <s v="Future Of Capitalism LLC (freebeacon.com)"/>
    <s v="f13d38c2eb644eb7fbf81498618775aa"/>
    <s v="Freebeacon.com 300x250"/>
    <x v="5"/>
    <n v="1"/>
    <n v="144.17660000000001"/>
    <n v="28.105599999999999"/>
    <n v="2885"/>
    <n v="511"/>
    <n v="0.19489999999999999"/>
    <n v="3.4221739900000001"/>
    <n v="2.74"/>
    <n v="12110"/>
    <x v="5"/>
    <n v="0.19933936529999999"/>
    <x v="857"/>
    <s v=""/>
    <m/>
    <n v="0.19933936532492999"/>
    <n v="575.09406896242297"/>
    <n v="575.09406896242297"/>
  </r>
  <r>
    <x v="1"/>
    <s v="webmaster@futureofcapitalism.com"/>
    <s v="Future Of Capitalism LLC (freebeacon.com)"/>
    <s v="261b40bc4bda65a70f80c51b41b66033"/>
    <s v="Freebeacon.com #2 300x250"/>
    <x v="16"/>
    <n v="1"/>
    <n v="133.85380000000001"/>
    <n v="27.148399999999999"/>
    <n v="2707"/>
    <n v="577"/>
    <n v="0.20280000000000001"/>
    <n v="3.3241914100000001"/>
    <n v="2.4900000000000002"/>
    <n v="12110"/>
    <x v="5"/>
    <n v="0.25094566169999999"/>
    <x v="743"/>
    <s v="Y"/>
    <m/>
    <n v="0.219999999999999"/>
    <n v="595.53999999999735"/>
    <n v="595.53999999999735"/>
  </r>
  <r>
    <x v="0"/>
    <s v="info@recipeboys.com"/>
    <s v="Recipeboys.com"/>
    <s v="## total ##"/>
    <m/>
    <x v="83"/>
    <n v="0.99520094000000003"/>
    <n v="3749.3444"/>
    <n v="336.18610000000001"/>
    <n v="12061"/>
    <n v="3734"/>
    <n v="8.9700000000000002E-2"/>
    <n v="1.1958324300000001"/>
    <n v="0.73665400000000003"/>
    <n v="12061"/>
    <x v="0"/>
    <n v="0.38398225349999998"/>
    <x v="858"/>
    <m/>
    <m/>
    <s v=""/>
    <s v=""/>
    <n v="3763.4617121326369"/>
  </r>
  <r>
    <x v="1"/>
    <s v="info@recipeboys.com"/>
    <s v="Recipeboys.com"/>
    <s v="77ec17bb0d11deaf92aeddc06f6a60a4"/>
    <s v="Yourdailyrecipe.com 300x250"/>
    <x v="2"/>
    <n v="1"/>
    <n v="879.01"/>
    <n v="87.756900000000002"/>
    <n v="3168"/>
    <n v="1168"/>
    <n v="9.98E-2"/>
    <n v="1.20321123"/>
    <n v="0.75"/>
    <n v="12061"/>
    <x v="4"/>
    <n v="0.37666804999999998"/>
    <x v="859"/>
    <s v=""/>
    <m/>
    <n v="0.37666805004936499"/>
    <n v="1193.2843825563882"/>
    <n v="1193.2843825563882"/>
  </r>
  <r>
    <x v="1"/>
    <s v="info@recipeboys.com"/>
    <s v="Recipeboys.com"/>
    <s v="fb2120b8624be24ca81310e13211c88c"/>
    <s v="Gastroweek.com #2 300x250"/>
    <x v="14"/>
    <n v="1"/>
    <n v="630.00739999999996"/>
    <n v="60.703400000000002"/>
    <n v="3063"/>
    <n v="858"/>
    <n v="9.64E-2"/>
    <n v="1.6821591600000001"/>
    <n v="1"/>
    <n v="12061"/>
    <x v="3"/>
    <n v="0.40552593219999999"/>
    <x v="37"/>
    <s v="Y"/>
    <m/>
    <n v="0.27999999999999903"/>
    <n v="857.63999999999703"/>
    <n v="857.63999999999703"/>
  </r>
  <r>
    <x v="1"/>
    <s v="info@recipeboys.com"/>
    <s v="Recipeboys.com"/>
    <s v="1a21e219ec45921138c694ba656fa82f"/>
    <s v="Gastroweek.com 300x250"/>
    <x v="12"/>
    <n v="1"/>
    <n v="847.81550000000004"/>
    <n v="69.657399999999996"/>
    <n v="1836"/>
    <n v="643"/>
    <n v="8.2199999999999995E-2"/>
    <n v="0.87879220999999996"/>
    <n v="0.5"/>
    <n v="12061"/>
    <x v="3"/>
    <n v="0.43103728720000001"/>
    <x v="68"/>
    <s v="Y"/>
    <m/>
    <n v="0.35"/>
    <n v="642.59999999999991"/>
    <n v="642.59999999999991"/>
  </r>
  <r>
    <x v="1"/>
    <s v="info@recipeboys.com"/>
    <s v="Recipeboys.com"/>
    <s v="64a6a81c45160e7667a7d42f1b8de092"/>
    <s v="Gastroweek.com #2 728x90"/>
    <x v="1"/>
    <n v="1"/>
    <n v="339.86009999999999"/>
    <n v="31.671299999999999"/>
    <n v="1400"/>
    <n v="350"/>
    <n v="9.3200000000000005E-2"/>
    <n v="1.4737387200000001"/>
    <n v="1"/>
    <n v="12061"/>
    <x v="3"/>
    <n v="0.32145366889999999"/>
    <x v="2"/>
    <s v="Y"/>
    <m/>
    <n v="0.25"/>
    <n v="350"/>
    <n v="350"/>
  </r>
  <r>
    <x v="1"/>
    <s v="info@recipeboys.com"/>
    <s v="Recipeboys.com"/>
    <s v="a4a79214f7c65e3f98a51671f31e1a57"/>
    <s v="Gastroweek.com 728x90"/>
    <x v="14"/>
    <n v="1"/>
    <n v="424.58440000000002"/>
    <n v="37.712899999999998"/>
    <n v="924"/>
    <n v="259"/>
    <n v="8.8800000000000004E-2"/>
    <n v="0.81646881000000004"/>
    <n v="0.5"/>
    <n v="12061"/>
    <x v="3"/>
    <n v="0.38760673210000002"/>
    <x v="79"/>
    <s v="Y"/>
    <m/>
    <n v="0.28000000000000003"/>
    <n v="258.72000000000003"/>
    <n v="258.72000000000003"/>
  </r>
  <r>
    <x v="1"/>
    <s v="info@recipeboys.com"/>
    <s v="Recipeboys.com"/>
    <s v="b440dee13985ca974c27154f696ae81e"/>
    <s v="Gastroweek.com #2 160x600"/>
    <x v="1"/>
    <n v="1"/>
    <n v="195.1104"/>
    <n v="12.9633"/>
    <n v="581"/>
    <n v="145"/>
    <n v="6.6400000000000001E-2"/>
    <n v="1.49306283"/>
    <n v="1"/>
    <n v="12061"/>
    <x v="3"/>
    <n v="0.33023581950000003"/>
    <x v="23"/>
    <s v="Y"/>
    <m/>
    <n v="0.249999999999999"/>
    <n v="145.24999999999943"/>
    <n v="145.24999999999943"/>
  </r>
  <r>
    <x v="1"/>
    <s v="info@recipeboys.com"/>
    <s v="Recipeboys.com"/>
    <s v="57c83a620455cc36631ba410196322b3"/>
    <s v="Gastroweek.com 160x600"/>
    <x v="1"/>
    <n v="1"/>
    <n v="167.55279999999999"/>
    <n v="15.956099999999999"/>
    <n v="419"/>
    <n v="105"/>
    <n v="9.5200000000000007E-2"/>
    <n v="0.87554814999999997"/>
    <n v="0.5"/>
    <n v="12061"/>
    <x v="3"/>
    <n v="0.42892918279999998"/>
    <x v="2"/>
    <s v="Y"/>
    <m/>
    <n v="0.25"/>
    <n v="104.75"/>
    <n v="104.75"/>
  </r>
  <r>
    <x v="1"/>
    <s v="info@recipeboys.com"/>
    <s v="Recipeboys.com"/>
    <s v="2b30c23f1371a4d46f5b7deba1c841e7"/>
    <s v="Yourdailyrecipe.com 728x90"/>
    <x v="9"/>
    <n v="1"/>
    <n v="66.520499999999998"/>
    <n v="9.3340999999999994"/>
    <n v="316"/>
    <n v="88"/>
    <n v="0.14030000000000001"/>
    <n v="1.1296867100000001"/>
    <n v="0.75"/>
    <n v="12061"/>
    <x v="2"/>
    <n v="0.33609912130000003"/>
    <x v="25"/>
    <s v="Y"/>
    <m/>
    <n v="0.29999999999999899"/>
    <n v="94.799999999999685"/>
    <n v="94.799999999999685"/>
  </r>
  <r>
    <x v="1"/>
    <s v="info@recipeboys.com"/>
    <s v="Recipeboys.com"/>
    <s v="9b209eb3a93c903da33894c156b73d2f"/>
    <s v="Yourdailyrecipe.com 160x600"/>
    <x v="2"/>
    <n v="1"/>
    <n v="54.636899999999997"/>
    <n v="8.3697999999999997"/>
    <n v="295"/>
    <n v="107"/>
    <n v="0.1532"/>
    <n v="1.1755566399999999"/>
    <n v="0.75"/>
    <n v="12061"/>
    <x v="4"/>
    <n v="0.36200436740000003"/>
    <x v="860"/>
    <s v=""/>
    <m/>
    <n v="0.36200436738919201"/>
    <n v="106.79128837981165"/>
    <n v="106.79128837981165"/>
  </r>
  <r>
    <x v="1"/>
    <s v="info@recipeboys.com"/>
    <s v="Recipeboys.com"/>
    <s v="fb160d868747107b2ec183e27cb513f7"/>
    <s v="1.00 Popcomgames.com Tier 1 300x250"/>
    <x v="1"/>
    <n v="0"/>
    <n v="61.5535"/>
    <n v="0.78959999999999997"/>
    <n v="27"/>
    <n v="4"/>
    <n v="1.2800000000000001E-2"/>
    <n v="1.1470960699999999"/>
    <n v="1"/>
    <n v="12061"/>
    <x v="5"/>
    <n v="0.12823343849999999"/>
    <x v="861"/>
    <m/>
    <m/>
    <n v="0.12823343848580401"/>
    <n v="3.4623028391167083"/>
    <n v="3.4623028391167083"/>
  </r>
  <r>
    <x v="1"/>
    <s v="info@recipeboys.com"/>
    <s v="Recipeboys.com"/>
    <s v="30697756e7b00c7518cd470b791ecd53"/>
    <s v="$0.55 Popcomgames.com 300x250"/>
    <x v="24"/>
    <n v="0"/>
    <n v="57.958100000000002"/>
    <n v="0.91020000000000001"/>
    <n v="21"/>
    <n v="6"/>
    <n v="1.5699999999999999E-2"/>
    <n v="0.77849800000000002"/>
    <n v="0.55000000000000004"/>
    <n v="12061"/>
    <x v="3"/>
    <n v="0.29351135029999997"/>
    <x v="862"/>
    <m/>
    <m/>
    <n v="0.29351135034877601"/>
    <n v="6.1637383573242959"/>
    <n v="6.1637383573242959"/>
  </r>
  <r>
    <x v="0"/>
    <s v="cartoons8.ad@gmail.com"/>
    <s v="cartoons8.co"/>
    <s v="## total ##"/>
    <m/>
    <x v="84"/>
    <n v="0.90193586000000003"/>
    <n v="1258.4435000000001"/>
    <n v="242.69149999999999"/>
    <n v="11969"/>
    <n v="3119"/>
    <n v="0.19289999999999999"/>
    <n v="1.6438731600000001"/>
    <n v="1"/>
    <n v="11969"/>
    <x v="0"/>
    <n v="0.39168055979999999"/>
    <x v="863"/>
    <m/>
    <m/>
    <s v=""/>
    <s v=""/>
    <n v="3119.7999999999997"/>
  </r>
  <r>
    <x v="1"/>
    <s v="cartoons8.ad@gmail.com"/>
    <s v="cartoons8.co"/>
    <s v="28e3aa601fb53da6f74c57fc01ec12f9"/>
    <s v="Dragonballgo.co 300x250"/>
    <x v="1"/>
    <n v="1"/>
    <n v="345.65280000000001"/>
    <n v="102.98439999999999"/>
    <n v="5169"/>
    <n v="1292"/>
    <n v="0.2979"/>
    <n v="1.6729958300000001"/>
    <n v="1"/>
    <n v="11969"/>
    <x v="3"/>
    <n v="0.40226987870000003"/>
    <x v="2"/>
    <s v="Y"/>
    <m/>
    <n v="0.25"/>
    <n v="1292.25"/>
    <n v="1292.25"/>
  </r>
  <r>
    <x v="1"/>
    <s v="cartoons8.ad@gmail.com"/>
    <s v="cartoons8.co"/>
    <s v="ef67c2b20f0185d6eb0b872d91e3e225"/>
    <s v="Watchop.us 300x250"/>
    <x v="9"/>
    <n v="1"/>
    <n v="187.87559999999999"/>
    <n v="26.278500000000001"/>
    <n v="1476"/>
    <n v="443"/>
    <n v="0.1399"/>
    <n v="1.8720474899999999"/>
    <n v="1"/>
    <n v="11969"/>
    <x v="2"/>
    <n v="0.4658255174"/>
    <x v="21"/>
    <s v="Y"/>
    <m/>
    <n v="0.3"/>
    <n v="442.8"/>
    <n v="442.8"/>
  </r>
  <r>
    <x v="1"/>
    <s v="cartoons8.ad@gmail.com"/>
    <s v="cartoons8.co"/>
    <s v="1ac2bb2275d2c80bda2cf41ae76b9a8b"/>
    <s v="Dragonballgo.co 160x600"/>
    <x v="1"/>
    <n v="1"/>
    <n v="80.981099999999998"/>
    <n v="24.2791"/>
    <n v="1220"/>
    <n v="305"/>
    <n v="0.29980000000000001"/>
    <n v="1.6744591900000001"/>
    <n v="1"/>
    <n v="11969"/>
    <x v="3"/>
    <n v="0.40279225330000001"/>
    <x v="2"/>
    <s v="Y"/>
    <m/>
    <n v="0.25"/>
    <n v="305"/>
    <n v="305"/>
  </r>
  <r>
    <x v="1"/>
    <s v="cartoons8.ad@gmail.com"/>
    <s v="cartoons8.co"/>
    <s v="dffbfdbee8ce44cd63e729f06905b8c9"/>
    <s v="Dragonballgo.co 728x90"/>
    <x v="1"/>
    <n v="1"/>
    <n v="81.324600000000004"/>
    <n v="20.709599999999998"/>
    <n v="965"/>
    <n v="241"/>
    <n v="0.25469999999999998"/>
    <n v="1.55292048"/>
    <n v="1"/>
    <n v="11969"/>
    <x v="3"/>
    <n v="0.35605202489999999"/>
    <x v="2"/>
    <s v="Y"/>
    <m/>
    <n v="0.25"/>
    <n v="241.25"/>
    <n v="241.25"/>
  </r>
  <r>
    <x v="1"/>
    <s v="cartoons8.ad@gmail.com"/>
    <s v="cartoons8.co"/>
    <s v="13dd127a365950877a7f6b6bca9bcba4"/>
    <s v="Narutoget.biz 300x250"/>
    <x v="1"/>
    <n v="1"/>
    <n v="64.229200000000006"/>
    <n v="13.0809"/>
    <n v="619"/>
    <n v="155"/>
    <n v="0.20369999999999999"/>
    <n v="1.5779481500000001"/>
    <n v="1"/>
    <n v="11969"/>
    <x v="3"/>
    <n v="0.36626561390000001"/>
    <x v="2"/>
    <s v="Y"/>
    <m/>
    <n v="0.25"/>
    <n v="154.75"/>
    <n v="154.75"/>
  </r>
  <r>
    <x v="1"/>
    <s v="cartoons8.ad@gmail.com"/>
    <s v="cartoons8.co"/>
    <s v="f2e81cd58e14969d102b8472dacd9f7f"/>
    <s v="Watchop.us 160x600"/>
    <x v="9"/>
    <n v="1"/>
    <n v="75.250600000000006"/>
    <n v="9.9111999999999991"/>
    <n v="508"/>
    <n v="152"/>
    <n v="0.13170000000000001"/>
    <n v="1.7072796299999999"/>
    <n v="1"/>
    <n v="11969"/>
    <x v="2"/>
    <n v="0.41427286959999998"/>
    <x v="21"/>
    <s v="Y"/>
    <m/>
    <n v="0.3"/>
    <n v="152.4"/>
    <n v="152.4"/>
  </r>
  <r>
    <x v="1"/>
    <s v="cartoons8.ad@gmail.com"/>
    <s v="cartoons8.co"/>
    <s v="fe0cc73186e17b52867f342f000ffa53"/>
    <s v="Cartoons8.co 300x250"/>
    <x v="9"/>
    <n v="1"/>
    <n v="84.8369"/>
    <n v="7.2595999999999998"/>
    <n v="345"/>
    <n v="103"/>
    <n v="8.5599999999999996E-2"/>
    <n v="1.5832693799999999"/>
    <n v="1"/>
    <n v="11969"/>
    <x v="2"/>
    <n v="0.36839554050000001"/>
    <x v="25"/>
    <s v="Y"/>
    <m/>
    <n v="0.29999999999999899"/>
    <n v="103.49999999999964"/>
    <n v="103.49999999999964"/>
  </r>
  <r>
    <x v="1"/>
    <s v="cartoons8.ad@gmail.com"/>
    <s v="cartoons8.co"/>
    <s v="39065632a5654e4e36aa0ed48fe408d8"/>
    <s v="Onepunchmango.me 300x250"/>
    <x v="1"/>
    <n v="0"/>
    <n v="32.019599999999997"/>
    <n v="8.0539000000000005"/>
    <n v="340"/>
    <n v="85"/>
    <n v="0.2515"/>
    <n v="1.40739302"/>
    <n v="1"/>
    <n v="11969"/>
    <x v="3"/>
    <n v="0.28946642080000001"/>
    <x v="2"/>
    <m/>
    <m/>
    <n v="0.25"/>
    <n v="85"/>
    <n v="85"/>
  </r>
  <r>
    <x v="1"/>
    <s v="cartoons8.ad@gmail.com"/>
    <s v="cartoons8.co"/>
    <s v="c349f51ddb5822ea2b974be58a28b915"/>
    <s v="Watchop.us 728x90"/>
    <x v="1"/>
    <n v="1"/>
    <n v="58.9116"/>
    <n v="6.3997000000000002"/>
    <n v="277"/>
    <n v="69"/>
    <n v="0.1086"/>
    <n v="1.44162686"/>
    <n v="1"/>
    <n v="11969"/>
    <x v="3"/>
    <n v="0.30633922759999999"/>
    <x v="2"/>
    <s v="Y"/>
    <m/>
    <n v="0.25"/>
    <n v="69.25"/>
    <n v="69.25"/>
  </r>
  <r>
    <x v="1"/>
    <s v="cartoons8.ad@gmail.com"/>
    <s v="cartoons8.co"/>
    <s v="1c4403693a079bd3cdeab1fd5699bd0f"/>
    <s v="Onepunchmango.me 160x600"/>
    <x v="1"/>
    <n v="0"/>
    <n v="26.0321"/>
    <n v="5.6741000000000001"/>
    <n v="242"/>
    <n v="60"/>
    <n v="0.218"/>
    <n v="1.4193587400000001"/>
    <n v="1"/>
    <n v="11969"/>
    <x v="3"/>
    <n v="0.29545648060000002"/>
    <x v="2"/>
    <m/>
    <m/>
    <n v="0.25"/>
    <n v="60.5"/>
    <n v="60.5"/>
  </r>
  <r>
    <x v="1"/>
    <s v="cartoons8.ad@gmail.com"/>
    <s v="cartoons8.co"/>
    <s v="7545baad64adb112d1517106e0254da5"/>
    <s v="Cartoons8.co 728x90"/>
    <x v="9"/>
    <n v="1"/>
    <n v="69.413600000000002"/>
    <n v="2.7635000000000001"/>
    <n v="140"/>
    <n v="42"/>
    <n v="3.9800000000000002E-2"/>
    <n v="1.6901393199999999"/>
    <n v="1"/>
    <n v="11969"/>
    <x v="2"/>
    <n v="0.40833279810000001"/>
    <x v="21"/>
    <s v="Y"/>
    <m/>
    <n v="0.3"/>
    <n v="42"/>
    <n v="42"/>
  </r>
  <r>
    <x v="1"/>
    <s v="cartoons8.ad@gmail.com"/>
    <s v="cartoons8.co"/>
    <s v="d4103a7eb09f110059a2190a9f563a49"/>
    <s v="Onepunchmango.me 728x90"/>
    <x v="1"/>
    <n v="0"/>
    <n v="16.293399999999998"/>
    <n v="3.3168000000000002"/>
    <n v="138"/>
    <n v="35"/>
    <n v="0.2036"/>
    <n v="1.38964574"/>
    <n v="1"/>
    <n v="11969"/>
    <x v="3"/>
    <n v="0.28039213860000001"/>
    <x v="2"/>
    <m/>
    <m/>
    <n v="0.25"/>
    <n v="34.5"/>
    <n v="34.5"/>
  </r>
  <r>
    <x v="1"/>
    <s v="cartoons8.ad@gmail.com"/>
    <s v="cartoons8.co"/>
    <s v="f3070761e577f3b37dbcdbe1890041d6"/>
    <s v="Narutoget.biz 728x90"/>
    <x v="1"/>
    <n v="0"/>
    <n v="21.292400000000001"/>
    <n v="2.9154"/>
    <n v="136"/>
    <n v="34"/>
    <n v="0.13689999999999999"/>
    <n v="1.55518914"/>
    <n v="1"/>
    <n v="11969"/>
    <x v="3"/>
    <n v="0.35699139530000001"/>
    <x v="2"/>
    <m/>
    <m/>
    <n v="0.25"/>
    <n v="34"/>
    <n v="34"/>
  </r>
  <r>
    <x v="1"/>
    <s v="cartoons8.ad@gmail.com"/>
    <s v="cartoons8.co"/>
    <s v="0a33bdf09324d26b210ace3cbf1c6273"/>
    <s v="Fairytailgo.me 300x250"/>
    <x v="1"/>
    <n v="0"/>
    <n v="18.409300000000002"/>
    <n v="3.1415999999999999"/>
    <n v="131"/>
    <n v="33"/>
    <n v="0.17069999999999999"/>
    <n v="1.39414774"/>
    <n v="1"/>
    <n v="11969"/>
    <x v="3"/>
    <n v="0.2827159044"/>
    <x v="2"/>
    <m/>
    <m/>
    <n v="0.25"/>
    <n v="32.75"/>
    <n v="32.75"/>
  </r>
  <r>
    <x v="1"/>
    <s v="cartoons8.ad@gmail.com"/>
    <s v="cartoons8.co"/>
    <s v="433501d817a110f30c3aa2f3b5ab41c1"/>
    <s v="Narutoget.biz 160x600"/>
    <x v="1"/>
    <n v="0"/>
    <n v="15.3505"/>
    <n v="2.7932000000000001"/>
    <n v="121"/>
    <n v="30"/>
    <n v="0.182"/>
    <n v="1.4415394500000001"/>
    <n v="1"/>
    <n v="11969"/>
    <x v="3"/>
    <n v="0.30629716489999997"/>
    <x v="23"/>
    <m/>
    <m/>
    <n v="0.249999999999999"/>
    <n v="30.249999999999879"/>
    <n v="30.249999999999879"/>
  </r>
  <r>
    <x v="1"/>
    <s v="cartoons8.ad@gmail.com"/>
    <s v="cartoons8.co"/>
    <s v="3dce63a3abe37363261626244dab04b1"/>
    <s v="Cartoons8.co 160x600"/>
    <x v="9"/>
    <n v="1"/>
    <n v="68.262"/>
    <n v="1.5516000000000001"/>
    <n v="77"/>
    <n v="23"/>
    <n v="2.2700000000000001E-2"/>
    <n v="1.6605929500000001"/>
    <n v="1"/>
    <n v="11969"/>
    <x v="2"/>
    <n v="0.39780546360000002"/>
    <x v="21"/>
    <s v="Y"/>
    <m/>
    <n v="0.3"/>
    <n v="23.099999999999998"/>
    <n v="23.099999999999998"/>
  </r>
  <r>
    <x v="1"/>
    <s v="cartoons8.ad@gmail.com"/>
    <s v="cartoons8.co"/>
    <s v="958abe0fc2f672c8865dabe4e58b70c0"/>
    <s v="Fairytailgo.me 160x600"/>
    <x v="1"/>
    <n v="0"/>
    <n v="5.5983999999999998"/>
    <n v="0.89259999999999995"/>
    <n v="37"/>
    <n v="9"/>
    <n v="0.15939999999999999"/>
    <n v="1.3744078099999999"/>
    <n v="1"/>
    <n v="11969"/>
    <x v="3"/>
    <n v="0.2724139136"/>
    <x v="2"/>
    <m/>
    <m/>
    <n v="0.25"/>
    <n v="9.25"/>
    <n v="9.25"/>
  </r>
  <r>
    <x v="1"/>
    <s v="cartoons8.ad@gmail.com"/>
    <s v="cartoons8.co"/>
    <s v="36d4294005c2ed501f8541f1165336b3"/>
    <s v="Fairytailgo.me 728x90"/>
    <x v="1"/>
    <n v="0"/>
    <n v="6.7077999999999998"/>
    <n v="0.68589999999999995"/>
    <n v="29"/>
    <n v="7"/>
    <n v="0.1022"/>
    <n v="1.3969381400000001"/>
    <n v="1"/>
    <n v="11969"/>
    <x v="3"/>
    <n v="0.28414868710000002"/>
    <x v="2"/>
    <m/>
    <m/>
    <n v="0.25"/>
    <n v="7.25"/>
    <n v="7.25"/>
  </r>
  <r>
    <x v="0"/>
    <s v="david@tripandleisure.com"/>
    <s v="Freethoughtcafe.com"/>
    <s v="## total ##"/>
    <m/>
    <x v="25"/>
    <n v="0"/>
    <n v="4571.0774000000001"/>
    <n v="380.52050000000003"/>
    <n v="11816"/>
    <n v="3135"/>
    <n v="8.3199999999999996E-2"/>
    <n v="1.03506502"/>
    <n v="0.72639500000000001"/>
    <n v="11816"/>
    <x v="0"/>
    <n v="0.29821316599999997"/>
    <x v="864"/>
    <m/>
    <m/>
    <s v=""/>
    <s v=""/>
    <n v="3162.170479532695"/>
  </r>
  <r>
    <x v="1"/>
    <s v="david@tripandleisure.com"/>
    <s v="Freethoughtcafe.com"/>
    <s v="2030784201c22513f4d012f3d6429e70"/>
    <s v="Easynutritionplans.com Tier 1 300x250"/>
    <x v="1"/>
    <n v="0"/>
    <n v="402.76"/>
    <n v="38.441600000000001"/>
    <n v="1566"/>
    <n v="384"/>
    <n v="9.5399999999999999E-2"/>
    <n v="1.35765084"/>
    <n v="1"/>
    <n v="11816"/>
    <x v="5"/>
    <n v="0.26343359179999998"/>
    <x v="2"/>
    <m/>
    <m/>
    <n v="0.25"/>
    <n v="391.5"/>
    <n v="391.5"/>
  </r>
  <r>
    <x v="1"/>
    <s v="david@tripandleisure.com"/>
    <s v="Freethoughtcafe.com"/>
    <s v="a05580fe52845f8f24b2ba8f51a7272d"/>
    <s v="Fashionstuds.com Tier 1 160x600"/>
    <x v="1"/>
    <n v="0"/>
    <n v="443.69970000000001"/>
    <n v="31.353899999999999"/>
    <n v="1274"/>
    <n v="317"/>
    <n v="7.0699999999999999E-2"/>
    <n v="1.3548125799999999"/>
    <n v="1"/>
    <n v="11816"/>
    <x v="5"/>
    <n v="0.26189052499999999"/>
    <x v="2"/>
    <m/>
    <m/>
    <n v="0.25"/>
    <n v="318.5"/>
    <n v="318.5"/>
  </r>
  <r>
    <x v="1"/>
    <s v="david@tripandleisure.com"/>
    <s v="Freethoughtcafe.com"/>
    <s v="8dcefd69bc41f73bbbc7405fb79c8e79"/>
    <s v="Easynutritionplans.com Tier 1 160x600"/>
    <x v="1"/>
    <n v="0"/>
    <n v="459.51029999999997"/>
    <n v="28.188300000000002"/>
    <n v="1186"/>
    <n v="295"/>
    <n v="6.13E-2"/>
    <n v="1.4020829299999999"/>
    <n v="1"/>
    <n v="11816"/>
    <x v="5"/>
    <n v="0.2867754274"/>
    <x v="2"/>
    <m/>
    <m/>
    <n v="0.25"/>
    <n v="296.5"/>
    <n v="296.5"/>
  </r>
  <r>
    <x v="1"/>
    <s v="david@tripandleisure.com"/>
    <s v="Freethoughtcafe.com"/>
    <s v="e0e07b478447969f0aa9613b210e5ad6"/>
    <s v="Fashionstuds.com Tier 1 300x250"/>
    <x v="1"/>
    <n v="0"/>
    <n v="293.19319999999999"/>
    <n v="28.5871"/>
    <n v="1134"/>
    <n v="275"/>
    <n v="9.7500000000000003E-2"/>
    <n v="1.32232503"/>
    <n v="1"/>
    <n v="11816"/>
    <x v="5"/>
    <n v="0.2437562781"/>
    <x v="865"/>
    <m/>
    <m/>
    <n v="0.24375627811214801"/>
    <n v="276.41961937917586"/>
    <n v="276.41961937917586"/>
  </r>
  <r>
    <x v="1"/>
    <s v="david@tripandleisure.com"/>
    <s v="Freethoughtcafe.com"/>
    <s v="82164a73afc4b6075a690a1efb1de6b1"/>
    <s v="Easynutritionplans.com Tier 1 728x90"/>
    <x v="1"/>
    <n v="0"/>
    <n v="507.97210000000001"/>
    <n v="25.8566"/>
    <n v="1104"/>
    <n v="276"/>
    <n v="5.0900000000000001E-2"/>
    <n v="1.42357504"/>
    <n v="1"/>
    <n v="11816"/>
    <x v="5"/>
    <n v="0.29754317769999999"/>
    <x v="2"/>
    <m/>
    <m/>
    <n v="0.25"/>
    <n v="276"/>
    <n v="276"/>
  </r>
  <r>
    <x v="1"/>
    <s v="david@tripandleisure.com"/>
    <s v="Freethoughtcafe.com"/>
    <s v="e1f6f3ebadd27d912e113833be29acc9"/>
    <s v="Easynutritionplans.com Tier 2 160x600"/>
    <x v="9"/>
    <n v="0"/>
    <n v="398.60300000000001"/>
    <n v="45.496200000000002"/>
    <n v="945"/>
    <n v="262"/>
    <n v="0.11409999999999999"/>
    <n v="0.69246074999999996"/>
    <n v="0.5"/>
    <n v="11816"/>
    <x v="5"/>
    <n v="0.27793741820000001"/>
    <x v="866"/>
    <m/>
    <m/>
    <n v="0.27793741815187301"/>
    <n v="262.65086015352"/>
    <n v="262.65086015352"/>
  </r>
  <r>
    <x v="1"/>
    <s v="david@tripandleisure.com"/>
    <s v="Freethoughtcafe.com"/>
    <s v="0fa9d1dcb75279b4ba922e88d7c0812b"/>
    <s v="Easynutritionplans.com Tier 2 300x250"/>
    <x v="9"/>
    <n v="0"/>
    <n v="321.04649999999998"/>
    <n v="40.616999999999997"/>
    <n v="917"/>
    <n v="275"/>
    <n v="0.1265"/>
    <n v="0.75265634999999997"/>
    <n v="0.5"/>
    <n v="11816"/>
    <x v="5"/>
    <n v="0.33568619750000001"/>
    <x v="25"/>
    <m/>
    <m/>
    <n v="0.29999999999999899"/>
    <n v="275.09999999999906"/>
    <n v="275.09999999999906"/>
  </r>
  <r>
    <x v="1"/>
    <s v="david@tripandleisure.com"/>
    <s v="Freethoughtcafe.com"/>
    <s v="3ce4d5dbc326d7587ae8afdb35975333"/>
    <s v="Easynutritionplans.com Tier 2 728x90"/>
    <x v="9"/>
    <n v="0"/>
    <n v="449.9144"/>
    <n v="33.398200000000003"/>
    <n v="855"/>
    <n v="257"/>
    <n v="7.4200000000000002E-2"/>
    <n v="0.85365513999999998"/>
    <n v="0.5"/>
    <n v="11816"/>
    <x v="5"/>
    <n v="0.41428338069999998"/>
    <x v="21"/>
    <m/>
    <m/>
    <n v="0.3"/>
    <n v="256.5"/>
    <n v="256.5"/>
  </r>
  <r>
    <x v="1"/>
    <s v="david@tripandleisure.com"/>
    <s v="Freethoughtcafe.com"/>
    <s v="2c89f1f19727da84914bfff73560cd5a"/>
    <s v="Fashionstuds.com Tier 1 728x90"/>
    <x v="1"/>
    <n v="0"/>
    <n v="364.88440000000003"/>
    <n v="19.8687"/>
    <n v="830"/>
    <n v="207"/>
    <n v="5.45E-2"/>
    <n v="1.39281426"/>
    <n v="1"/>
    <n v="11816"/>
    <x v="5"/>
    <n v="0.28202917700000002"/>
    <x v="2"/>
    <m/>
    <m/>
    <n v="0.25"/>
    <n v="207.5"/>
    <n v="207.5"/>
  </r>
  <r>
    <x v="1"/>
    <s v="david@tripandleisure.com"/>
    <s v="Freethoughtcafe.com"/>
    <s v="f1454eeded7ce561d334ed79bae4191a"/>
    <s v="Fashionstuds.com Tier 2 160x600"/>
    <x v="9"/>
    <n v="0"/>
    <n v="377.75760000000002"/>
    <n v="31.4208"/>
    <n v="737"/>
    <n v="218"/>
    <n v="8.3199999999999996E-2"/>
    <n v="0.78166546000000003"/>
    <n v="0.5"/>
    <n v="11816"/>
    <x v="5"/>
    <n v="0.36034016229999999"/>
    <x v="21"/>
    <m/>
    <m/>
    <n v="0.3"/>
    <n v="221.1"/>
    <n v="221.1"/>
  </r>
  <r>
    <x v="1"/>
    <s v="david@tripandleisure.com"/>
    <s v="Freethoughtcafe.com"/>
    <s v="03c66412cfcb8fb5188463304fa3cd60"/>
    <s v="Fashionstuds.com Tier 2 300x250"/>
    <x v="9"/>
    <n v="0"/>
    <n v="233.66640000000001"/>
    <n v="29.651399999999999"/>
    <n v="656"/>
    <n v="192"/>
    <n v="0.12690000000000001"/>
    <n v="0.73697181"/>
    <n v="0.5"/>
    <n v="11816"/>
    <x v="5"/>
    <n v="0.32154799610000001"/>
    <x v="21"/>
    <m/>
    <m/>
    <n v="0.3"/>
    <n v="196.79999999999998"/>
    <n v="196.79999999999998"/>
  </r>
  <r>
    <x v="1"/>
    <s v="david@tripandleisure.com"/>
    <s v="Freethoughtcafe.com"/>
    <s v="66ffd4e1833da1cd9b200e298a31aa7d"/>
    <s v="Fashionstuds.com Tier 2 728x90"/>
    <x v="9"/>
    <n v="0"/>
    <n v="318.06950000000001"/>
    <n v="27.640699999999999"/>
    <n v="612"/>
    <n v="177"/>
    <n v="8.6900000000000005E-2"/>
    <n v="0.73768767999999996"/>
    <n v="0.5"/>
    <n v="11816"/>
    <x v="5"/>
    <n v="0.3222063805"/>
    <x v="21"/>
    <m/>
    <m/>
    <n v="0.3"/>
    <n v="183.6"/>
    <n v="183.6"/>
  </r>
  <r>
    <x v="0"/>
    <s v="mary.green@hotger.com"/>
    <s v="Hotger Ltd. (Flvto.biz)"/>
    <s v="## total ##"/>
    <m/>
    <x v="85"/>
    <n v="0.96512898000000003"/>
    <n v="4223.2022999999999"/>
    <n v="366.06659999999999"/>
    <n v="11651"/>
    <n v="3794"/>
    <n v="8.6699999999999999E-2"/>
    <n v="1.0609024199999999"/>
    <n v="0.60157499999999997"/>
    <n v="11651"/>
    <x v="0"/>
    <n v="0.43295915709999999"/>
    <x v="867"/>
    <m/>
    <m/>
    <s v=""/>
    <s v=""/>
    <n v="3803.2714616099515"/>
  </r>
  <r>
    <x v="1"/>
    <s v="mary.green@hotger.com"/>
    <s v="Hotger Ltd. (Flvto.biz)"/>
    <s v="4f713d3941443764b26940b4ce80fab9"/>
    <s v="Flvto.biz Premium US 728x90"/>
    <x v="12"/>
    <n v="1"/>
    <n v="276.21010000000001"/>
    <n v="57.104900000000001"/>
    <n v="2787"/>
    <n v="975"/>
    <n v="0.20669999999999999"/>
    <n v="1.62687984"/>
    <n v="1"/>
    <n v="11651"/>
    <x v="3"/>
    <n v="0.38532645469999999"/>
    <x v="68"/>
    <s v="Y"/>
    <m/>
    <n v="0.35"/>
    <n v="975.44999999999993"/>
    <n v="975.44999999999993"/>
  </r>
  <r>
    <x v="1"/>
    <s v="mary.green@hotger.com"/>
    <s v="Hotger Ltd. (Flvto.biz)"/>
    <s v="fb5d8017cb43b7fecd6db04d59678ca3"/>
    <s v="Flvto.biz Premium US 300x250"/>
    <x v="12"/>
    <n v="1"/>
    <n v="256.96749999999997"/>
    <n v="52.538600000000002"/>
    <n v="2494"/>
    <n v="873"/>
    <n v="0.20449999999999999"/>
    <n v="1.58253449"/>
    <n v="1"/>
    <n v="11651"/>
    <x v="3"/>
    <n v="0.36810223889999999"/>
    <x v="68"/>
    <s v="Y"/>
    <m/>
    <n v="0.35"/>
    <n v="872.9"/>
    <n v="872.9"/>
  </r>
  <r>
    <x v="1"/>
    <s v="mary.green@hotger.com"/>
    <s v="Hotger Ltd. (Flvto.biz)"/>
    <s v="82ece2d46bf59b82bc1e946c9c17ffe7"/>
    <s v="Flvto.biz Premium ROW 300x250"/>
    <x v="9"/>
    <n v="1"/>
    <n v="932.74429999999995"/>
    <n v="71.184200000000004"/>
    <n v="2049"/>
    <n v="615"/>
    <n v="7.6300000000000007E-2"/>
    <n v="0.95961284000000002"/>
    <n v="0.4"/>
    <n v="11651"/>
    <x v="3"/>
    <n v="0.58316522540000004"/>
    <x v="21"/>
    <s v="Y"/>
    <m/>
    <n v="0.3"/>
    <n v="614.69999999999993"/>
    <n v="614.69999999999993"/>
  </r>
  <r>
    <x v="1"/>
    <s v="mary.green@hotger.com"/>
    <s v="Hotger Ltd. (Flvto.biz)"/>
    <s v="452b875d9e49a23efc34fa3183908346"/>
    <s v="Flvto.biz Premium ROW 728x90"/>
    <x v="12"/>
    <n v="1"/>
    <n v="1108.1224999999999"/>
    <n v="91.664000000000001"/>
    <n v="1985"/>
    <n v="695"/>
    <n v="8.2699999999999996E-2"/>
    <n v="0.72178982999999997"/>
    <n v="0.4"/>
    <n v="11651"/>
    <x v="3"/>
    <n v="0.44582206050000001"/>
    <x v="69"/>
    <s v="Y"/>
    <m/>
    <n v="0.34999999999999898"/>
    <n v="694.74999999999795"/>
    <n v="694.74999999999795"/>
  </r>
  <r>
    <x v="1"/>
    <s v="mary.green@hotger.com"/>
    <s v="Hotger Ltd. (Flvto.biz)"/>
    <s v="aa07d5b53bbb17aa123bd44d768b444a"/>
    <s v="2conv.com US 300x250"/>
    <x v="1"/>
    <n v="1"/>
    <n v="33.334099999999999"/>
    <n v="12.1006"/>
    <n v="494"/>
    <n v="121"/>
    <n v="0.36299999999999999"/>
    <n v="1.3610233199999999"/>
    <n v="1"/>
    <n v="11651"/>
    <x v="5"/>
    <n v="0.26525873319999999"/>
    <x v="2"/>
    <s v="Y"/>
    <m/>
    <n v="0.25"/>
    <n v="123.5"/>
    <n v="123.5"/>
  </r>
  <r>
    <x v="1"/>
    <s v="mary.green@hotger.com"/>
    <s v="Hotger Ltd. (Flvto.biz)"/>
    <s v="22bdae9af0b4531b43464eb30e0a4b89"/>
    <s v="2conv.com ROW 728x90"/>
    <x v="12"/>
    <n v="1"/>
    <n v="342.07909999999998"/>
    <n v="18.623799999999999"/>
    <n v="477"/>
    <n v="167"/>
    <n v="5.4399999999999997E-2"/>
    <n v="0.85361500000000001"/>
    <n v="0.4"/>
    <n v="11651"/>
    <x v="3"/>
    <n v="0.53140467349999998"/>
    <x v="68"/>
    <s v="Y"/>
    <m/>
    <n v="0.35"/>
    <n v="166.95"/>
    <n v="166.95"/>
  </r>
  <r>
    <x v="1"/>
    <s v="mary.green@hotger.com"/>
    <s v="Hotger Ltd. (Flvto.biz)"/>
    <s v="a4f63100ffdec592b0e4b32db5b09328"/>
    <s v="2conv.com ROW 300x250"/>
    <x v="14"/>
    <n v="1"/>
    <n v="283.21350000000001"/>
    <n v="17.7224"/>
    <n v="420"/>
    <n v="118"/>
    <n v="6.2600000000000003E-2"/>
    <n v="0.79068976000000002"/>
    <n v="0.4"/>
    <n v="11651"/>
    <x v="3"/>
    <n v="0.4941125857"/>
    <x v="79"/>
    <s v="Y"/>
    <m/>
    <n v="0.28000000000000003"/>
    <n v="117.60000000000001"/>
    <n v="117.60000000000001"/>
  </r>
  <r>
    <x v="1"/>
    <s v="mary.green@hotger.com"/>
    <s v="Hotger Ltd. (Flvto.biz)"/>
    <s v="8ce1b3436dcb145384c0cc18e31cbb13"/>
    <s v="2conv.com US 728x90"/>
    <x v="1"/>
    <n v="0"/>
    <n v="39.425899999999999"/>
    <n v="10.457599999999999"/>
    <n v="380"/>
    <n v="66"/>
    <n v="0.26519999999999999"/>
    <n v="1.2111224199999999"/>
    <n v="1"/>
    <n v="11651"/>
    <x v="5"/>
    <n v="0.17431963580000001"/>
    <x v="868"/>
    <m/>
    <m/>
    <n v="0.17431963581567"/>
    <n v="66.241461609954598"/>
    <n v="66.241461609954598"/>
  </r>
  <r>
    <x v="1"/>
    <s v="mary.green@hotger.com"/>
    <s v="Hotger Ltd. (Flvto.biz)"/>
    <s v="66e7b90617fe3472d8c45a5065b80097"/>
    <s v="Flvto.biz Premium LATAM 728x90"/>
    <x v="24"/>
    <n v="1"/>
    <n v="371.82619999999997"/>
    <n v="17.212900000000001"/>
    <n v="211"/>
    <n v="60"/>
    <n v="4.6300000000000001E-2"/>
    <n v="0.40932688"/>
    <n v="0.21"/>
    <n v="11651"/>
    <x v="3"/>
    <n v="0.48696259120000002"/>
    <x v="113"/>
    <s v="Y"/>
    <m/>
    <n v="0.33"/>
    <n v="69.63000000000001"/>
    <n v="69.63000000000001"/>
  </r>
  <r>
    <x v="1"/>
    <s v="mary.green@hotger.com"/>
    <s v="Hotger Ltd. (Flvto.biz)"/>
    <s v="0ceba2cbb7eaa56127eabbc2a3446430"/>
    <s v="Flvto.biz Premium LATAM 300x250"/>
    <x v="9"/>
    <n v="1"/>
    <n v="357.53989999999999"/>
    <n v="8.9870999999999999"/>
    <n v="182"/>
    <n v="54"/>
    <n v="2.5100000000000001E-2"/>
    <n v="0.67374562000000005"/>
    <n v="0.25"/>
    <n v="11651"/>
    <x v="3"/>
    <n v="0.6289400731"/>
    <x v="21"/>
    <s v="Y"/>
    <m/>
    <n v="0.3"/>
    <n v="54.6"/>
    <n v="54.6"/>
  </r>
  <r>
    <x v="1"/>
    <s v="mary.green@hotger.com"/>
    <s v="Hotger Ltd. (Flvto.biz)"/>
    <s v="989afdf6eeee848f89c7f0e5b1badc85"/>
    <s v="2conv.com LATAM 728x90"/>
    <x v="9"/>
    <n v="1"/>
    <n v="120.7697"/>
    <n v="3.9537"/>
    <n v="80"/>
    <n v="24"/>
    <n v="3.27E-2"/>
    <n v="0.67537939000000002"/>
    <n v="0.25"/>
    <n v="11651"/>
    <x v="3"/>
    <n v="0.62983768279999996"/>
    <x v="21"/>
    <s v="Y"/>
    <m/>
    <n v="0.3"/>
    <n v="24"/>
    <n v="24"/>
  </r>
  <r>
    <x v="1"/>
    <s v="mary.green@hotger.com"/>
    <s v="Hotger Ltd. (Flvto.biz)"/>
    <s v="6484d84b2941bdf32f469ab8e3225cf1"/>
    <s v="2conv.com LATAM 300x250"/>
    <x v="9"/>
    <n v="1"/>
    <n v="91.131600000000006"/>
    <n v="3.5305"/>
    <n v="64"/>
    <n v="19"/>
    <n v="3.8699999999999998E-2"/>
    <n v="0.60876039000000004"/>
    <n v="0.25"/>
    <n v="11651"/>
    <x v="3"/>
    <n v="0.58932939390000005"/>
    <x v="21"/>
    <s v="Y"/>
    <m/>
    <n v="0.3"/>
    <n v="19.2"/>
    <n v="19.2"/>
  </r>
  <r>
    <x v="1"/>
    <s v="mary.green@hotger.com"/>
    <s v="Hotger Ltd. (Flvto.biz)"/>
    <s v="afbc7852cb9a1382e7b6377705f2a17d"/>
    <s v="Flvto.com Premium US 728x90"/>
    <x v="1"/>
    <n v="0"/>
    <n v="1.1886000000000001"/>
    <n v="0.2054"/>
    <n v="8"/>
    <n v="2"/>
    <n v="0.17280000000000001"/>
    <n v="1.34678261"/>
    <n v="1"/>
    <n v="11651"/>
    <x v="3"/>
    <n v="0.25748966940000001"/>
    <x v="2"/>
    <m/>
    <m/>
    <n v="0.25"/>
    <n v="2"/>
    <n v="2"/>
  </r>
  <r>
    <x v="1"/>
    <s v="mary.green@hotger.com"/>
    <s v="Hotger Ltd. (Flvto.biz)"/>
    <s v="780b570a3622869203f488bb9b2f5d17"/>
    <s v="Flvto.com Premium US 300x250"/>
    <x v="1"/>
    <n v="0"/>
    <n v="1.1246"/>
    <n v="0.17649999999999999"/>
    <n v="7"/>
    <n v="2"/>
    <n v="0.15690000000000001"/>
    <n v="1.3463375200000001"/>
    <n v="1"/>
    <n v="11651"/>
    <x v="3"/>
    <n v="0.25724419859999997"/>
    <x v="23"/>
    <m/>
    <m/>
    <n v="0.249999999999999"/>
    <n v="1.7499999999999929"/>
    <n v="1.7499999999999929"/>
  </r>
  <r>
    <x v="0"/>
    <s v="jchan@moviebat.com"/>
    <s v="Moviebat.com"/>
    <s v="## total ##"/>
    <m/>
    <x v="86"/>
    <n v="0"/>
    <n v="3399.4319"/>
    <n v="314.69470000000001"/>
    <n v="11140"/>
    <n v="3208"/>
    <n v="9.2600000000000002E-2"/>
    <n v="1.1799575600000001"/>
    <n v="0.71109900000000004"/>
    <n v="11140"/>
    <x v="0"/>
    <n v="0.39735205379999999"/>
    <x v="869"/>
    <m/>
    <m/>
    <s v=""/>
    <s v=""/>
    <n v="3208.7699999999936"/>
  </r>
  <r>
    <x v="1"/>
    <s v="jchan@moviebat.com"/>
    <s v="Moviebat.com"/>
    <s v="7f3d4cc2c49412158d1ad8949de593a7"/>
    <s v="Travelguidehq.com 300x250"/>
    <x v="12"/>
    <n v="0"/>
    <n v="827.75300000000004"/>
    <n v="78.496600000000001"/>
    <n v="2907"/>
    <n v="1017"/>
    <n v="9.4799999999999995E-2"/>
    <n v="1.2346108499999999"/>
    <n v="0.75"/>
    <n v="11140"/>
    <x v="3"/>
    <n v="0.39252113440000003"/>
    <x v="69"/>
    <m/>
    <m/>
    <n v="0.34999999999999898"/>
    <n v="1017.449999999997"/>
    <n v="1017.449999999997"/>
  </r>
  <r>
    <x v="1"/>
    <s v="jchan@moviebat.com"/>
    <s v="Moviebat.com"/>
    <s v="53d747b3ebeec8ae72e74c606c9c3ba9"/>
    <s v="1.25 Instantmugcakes.com 300x250"/>
    <x v="5"/>
    <n v="0"/>
    <n v="736.45809999999994"/>
    <n v="37.4071"/>
    <n v="2200"/>
    <n v="440"/>
    <n v="5.0799999999999998E-2"/>
    <n v="1.9605636799999999"/>
    <n v="1.25"/>
    <n v="11140"/>
    <x v="1"/>
    <n v="0.36242825890000002"/>
    <x v="8"/>
    <m/>
    <m/>
    <n v="0.19999999999999901"/>
    <n v="439.99999999999784"/>
    <n v="439.99999999999784"/>
  </r>
  <r>
    <x v="1"/>
    <s v="jchan@moviebat.com"/>
    <s v="Moviebat.com"/>
    <s v="33fef14ba0c3a1b9d3c9107ecb0a4df6"/>
    <s v="0.50 Instantmugcakes.com 300x250"/>
    <x v="9"/>
    <n v="0"/>
    <n v="612.04970000000003"/>
    <n v="80.741399999999999"/>
    <n v="2127"/>
    <n v="638"/>
    <n v="0.13189999999999999"/>
    <n v="0.87816245999999998"/>
    <n v="0.5"/>
    <n v="11140"/>
    <x v="5"/>
    <n v="0.43062926909999999"/>
    <x v="21"/>
    <m/>
    <m/>
    <n v="0.3"/>
    <n v="638.1"/>
    <n v="638.1"/>
  </r>
  <r>
    <x v="1"/>
    <s v="jchan@moviebat.com"/>
    <s v="Moviebat.com"/>
    <s v="c508c89d7283221d78a255655e1eae1e"/>
    <s v="Travelguidehq.com 728x90"/>
    <x v="48"/>
    <n v="0"/>
    <n v="338.8501"/>
    <n v="32.619399999999999"/>
    <n v="1157"/>
    <n v="370"/>
    <n v="9.6299999999999997E-2"/>
    <n v="1.1818495200000001"/>
    <n v="0.75"/>
    <n v="11140"/>
    <x v="3"/>
    <n v="0.36540144050000001"/>
    <x v="783"/>
    <m/>
    <m/>
    <n v="0.32"/>
    <n v="370.24"/>
    <n v="370.24"/>
  </r>
  <r>
    <x v="1"/>
    <s v="jchan@moviebat.com"/>
    <s v="Moviebat.com"/>
    <s v="d2013c0263521e571b7cbaf8c034fc5a"/>
    <s v="Mommacooks.com Tier 1 300x250"/>
    <x v="1"/>
    <n v="0"/>
    <n v="174.62549999999999"/>
    <n v="12.4831"/>
    <n v="631"/>
    <n v="158"/>
    <n v="7.1499999999999994E-2"/>
    <n v="1.6858208800000001"/>
    <n v="1"/>
    <n v="11140"/>
    <x v="3"/>
    <n v="0.40681716969999998"/>
    <x v="2"/>
    <m/>
    <m/>
    <n v="0.25"/>
    <n v="157.75"/>
    <n v="157.75"/>
  </r>
  <r>
    <x v="1"/>
    <s v="jchan@moviebat.com"/>
    <s v="Moviebat.com"/>
    <s v="694cebdb15f29bdfa7cd075573857a13"/>
    <s v="1.25 Instantmugcakes.com 728x90"/>
    <x v="1"/>
    <n v="0"/>
    <n v="166.1422"/>
    <n v="7.2393999999999998"/>
    <n v="440"/>
    <n v="110"/>
    <n v="4.36E-2"/>
    <n v="2.02405502"/>
    <n v="1.25"/>
    <n v="11140"/>
    <x v="3"/>
    <n v="0.38242785410000002"/>
    <x v="23"/>
    <m/>
    <m/>
    <n v="0.249999999999999"/>
    <n v="109.99999999999956"/>
    <n v="109.99999999999956"/>
  </r>
  <r>
    <x v="1"/>
    <s v="jchan@moviebat.com"/>
    <s v="Moviebat.com"/>
    <s v="4eb7711644ad9c2c4a96996d331f7915"/>
    <s v="0.50 Instantmugcakes.com 728x90"/>
    <x v="1"/>
    <n v="0"/>
    <n v="135.9059"/>
    <n v="15.0617"/>
    <n v="434"/>
    <n v="109"/>
    <n v="0.1108"/>
    <n v="0.96087336000000001"/>
    <n v="0.5"/>
    <n v="11140"/>
    <x v="5"/>
    <n v="0.4796400636"/>
    <x v="23"/>
    <m/>
    <m/>
    <n v="0.249999999999999"/>
    <n v="108.49999999999956"/>
    <n v="108.49999999999956"/>
  </r>
  <r>
    <x v="1"/>
    <s v="jchan@moviebat.com"/>
    <s v="Moviebat.com"/>
    <s v="8a96ddeda91568673d675f9d07d212bf"/>
    <s v="Travelguidehq.com 160x600"/>
    <x v="1"/>
    <n v="0"/>
    <n v="139.84030000000001"/>
    <n v="11.7531"/>
    <n v="401"/>
    <n v="100"/>
    <n v="8.4000000000000005E-2"/>
    <n v="1.13700895"/>
    <n v="0.75"/>
    <n v="11140"/>
    <x v="3"/>
    <n v="0.34037458310000002"/>
    <x v="2"/>
    <m/>
    <m/>
    <n v="0.25"/>
    <n v="100.25"/>
    <n v="100.25"/>
  </r>
  <r>
    <x v="1"/>
    <s v="jchan@moviebat.com"/>
    <s v="Moviebat.com"/>
    <s v="2cd099e71da12530efa0615a4af2e0b3"/>
    <s v="Mommacooks.com Tier 2 300x250"/>
    <x v="12"/>
    <n v="0"/>
    <n v="112.07859999999999"/>
    <n v="23.553100000000001"/>
    <n v="394"/>
    <n v="138"/>
    <n v="0.21010000000000001"/>
    <n v="0.55784292999999996"/>
    <n v="0.3"/>
    <n v="11140"/>
    <x v="3"/>
    <n v="0.46221420769999999"/>
    <x v="68"/>
    <m/>
    <m/>
    <n v="0.35"/>
    <n v="137.89999999999998"/>
    <n v="137.89999999999998"/>
  </r>
  <r>
    <x v="1"/>
    <s v="jchan@moviebat.com"/>
    <s v="Moviebat.com"/>
    <s v="2df2bbf5f4a97dcc2bbace7e6421f71c"/>
    <s v="Mommacooks.com Tier 1 728x90"/>
    <x v="25"/>
    <n v="0"/>
    <n v="50.805300000000003"/>
    <n v="3.3393999999999999"/>
    <n v="164"/>
    <n v="44"/>
    <n v="6.5699999999999995E-2"/>
    <n v="1.6409736500000001"/>
    <n v="1"/>
    <n v="11140"/>
    <x v="3"/>
    <n v="0.39060569249999999"/>
    <x v="265"/>
    <m/>
    <m/>
    <n v="0.26999999999999902"/>
    <n v="44.279999999999838"/>
    <n v="44.279999999999838"/>
  </r>
  <r>
    <x v="1"/>
    <s v="jchan@moviebat.com"/>
    <s v="Moviebat.com"/>
    <s v="b07a38dee8abb26aa6d3f68ef9556f1a"/>
    <s v="Mommacooks.com Tier 1 160x600"/>
    <x v="1"/>
    <n v="0"/>
    <n v="41.288899999999998"/>
    <n v="2.0413999999999999"/>
    <n v="107"/>
    <n v="27"/>
    <n v="4.9399999999999999E-2"/>
    <n v="1.74670912"/>
    <n v="1"/>
    <n v="11140"/>
    <x v="3"/>
    <n v="0.42749483160000001"/>
    <x v="2"/>
    <m/>
    <m/>
    <n v="0.25"/>
    <n v="26.75"/>
    <n v="26.75"/>
  </r>
  <r>
    <x v="1"/>
    <s v="jchan@moviebat.com"/>
    <s v="Moviebat.com"/>
    <s v="d1232d0c0698cad3057961cb64f820b1"/>
    <s v="Mommacooks.com Tier 2 728x90"/>
    <x v="12"/>
    <n v="0"/>
    <n v="34.424599999999998"/>
    <n v="4.9654999999999996"/>
    <n v="89"/>
    <n v="31"/>
    <n v="0.14419999999999999"/>
    <n v="0.59977272000000004"/>
    <n v="0.3"/>
    <n v="11140"/>
    <x v="3"/>
    <n v="0.49981052609999999"/>
    <x v="68"/>
    <m/>
    <m/>
    <n v="0.35"/>
    <n v="31.15"/>
    <n v="31.15"/>
  </r>
  <r>
    <x v="1"/>
    <s v="jchan@moviebat.com"/>
    <s v="Moviebat.com"/>
    <s v="76b62930daf5274d597b078a8a7240bc"/>
    <s v="Mommacooks.com Tier 2 160x600"/>
    <x v="9"/>
    <n v="0"/>
    <n v="29.209900000000001"/>
    <n v="4.9935"/>
    <n v="88"/>
    <n v="26"/>
    <n v="0.17100000000000001"/>
    <n v="0.58548685"/>
    <n v="0.3"/>
    <n v="11140"/>
    <x v="3"/>
    <n v="0.48760591050000002"/>
    <x v="21"/>
    <m/>
    <m/>
    <n v="0.3"/>
    <n v="26.4"/>
    <n v="26.4"/>
  </r>
  <r>
    <x v="0"/>
    <s v="justine@culturemagnet.com"/>
    <s v="Culturemagnet.com"/>
    <s v="## total ##"/>
    <m/>
    <x v="87"/>
    <n v="0"/>
    <n v="16075.1392"/>
    <n v="860.93359999999996"/>
    <n v="10677"/>
    <n v="2088"/>
    <n v="5.3600000000000002E-2"/>
    <n v="0.41337813000000001"/>
    <n v="0.304033"/>
    <n v="10677"/>
    <x v="0"/>
    <n v="0.26451600860000002"/>
    <x v="870"/>
    <m/>
    <m/>
    <s v=""/>
    <s v=""/>
    <n v="2185.9325763525699"/>
  </r>
  <r>
    <x v="1"/>
    <s v="justine@culturemagnet.com"/>
    <s v="Culturemagnet.com"/>
    <s v="e697201a00ee49ae9adab176dfc7cc69"/>
    <s v="Culturemagnet.com Tier 4 728x90"/>
    <x v="9"/>
    <n v="0"/>
    <n v="1613.6949999999999"/>
    <n v="572.16489999999999"/>
    <n v="1853"/>
    <n v="130"/>
    <n v="0.35460000000000003"/>
    <n v="0.10793891999999999"/>
    <n v="0.1"/>
    <n v="10677"/>
    <x v="3"/>
    <n v="7.3550121199999999E-2"/>
    <x v="871"/>
    <m/>
    <m/>
    <n v="7.3550121208756605E-2"/>
    <n v="136.288374599826"/>
    <n v="136.288374599826"/>
  </r>
  <r>
    <x v="1"/>
    <s v="justine@culturemagnet.com"/>
    <s v="Culturemagnet.com"/>
    <s v="1eb1b5b4adfe561ed25412041475238f"/>
    <s v="Howdelish.com 160x600"/>
    <x v="1"/>
    <n v="0"/>
    <n v="288.72910000000002"/>
    <n v="39.628900000000002"/>
    <n v="1808"/>
    <n v="452"/>
    <n v="0.13730000000000001"/>
    <n v="1.5204857899999999"/>
    <n v="1"/>
    <n v="10677"/>
    <x v="3"/>
    <n v="0.34231545959999998"/>
    <x v="2"/>
    <m/>
    <m/>
    <n v="0.25"/>
    <n v="452"/>
    <n v="452"/>
  </r>
  <r>
    <x v="1"/>
    <s v="justine@culturemagnet.com"/>
    <s v="Culturemagnet.com"/>
    <s v="eabf20c666a6ce5427248b7d9b308464"/>
    <s v="Howdelish.com 728x90"/>
    <x v="1"/>
    <n v="0"/>
    <n v="258.86700000000002"/>
    <n v="30.7713"/>
    <n v="1494"/>
    <n v="373"/>
    <n v="0.11890000000000001"/>
    <n v="1.6181179999999999"/>
    <n v="1"/>
    <n v="10677"/>
    <x v="3"/>
    <n v="0.38199810070000001"/>
    <x v="23"/>
    <m/>
    <m/>
    <n v="0.249999999999999"/>
    <n v="373.49999999999852"/>
    <n v="373.49999999999852"/>
  </r>
  <r>
    <x v="1"/>
    <s v="justine@culturemagnet.com"/>
    <s v="Culturemagnet.com"/>
    <s v="1374efcc6f944173f6862a6c908e2034"/>
    <s v="Culturemagnet.com Tier 3 300x250"/>
    <x v="1"/>
    <n v="0"/>
    <n v="1851.2916"/>
    <n v="46.796900000000001"/>
    <n v="1282"/>
    <n v="228"/>
    <n v="2.53E-2"/>
    <n v="0.91289171999999996"/>
    <n v="0.75"/>
    <n v="10677"/>
    <x v="5"/>
    <n v="0.17843487420000001"/>
    <x v="872"/>
    <m/>
    <m/>
    <n v="0.17843487423410001"/>
    <n v="228.75350876811621"/>
    <n v="228.75350876811621"/>
  </r>
  <r>
    <x v="1"/>
    <s v="justine@culturemagnet.com"/>
    <s v="Culturemagnet.com"/>
    <s v="8d55416cd187d2e991fe2a0cfdd4321c"/>
    <s v="Howdelish.com 300x250"/>
    <x v="1"/>
    <n v="0"/>
    <n v="207.02359999999999"/>
    <n v="23.4421"/>
    <n v="1206"/>
    <n v="301"/>
    <n v="0.1132"/>
    <n v="1.7142100600000001"/>
    <n v="1"/>
    <n v="10677"/>
    <x v="3"/>
    <n v="0.41664092250000001"/>
    <x v="23"/>
    <m/>
    <m/>
    <n v="0.249999999999999"/>
    <n v="301.49999999999881"/>
    <n v="301.49999999999881"/>
  </r>
  <r>
    <x v="1"/>
    <s v="justine@culturemagnet.com"/>
    <s v="Culturemagnet.com"/>
    <s v="b5aaf071aa8e8cd01eb50881a85797f2"/>
    <s v="Culturemagnet.com Tier 4 300x250"/>
    <x v="1"/>
    <n v="0"/>
    <n v="1657.5472"/>
    <n v="80.5946"/>
    <n v="904"/>
    <n v="135"/>
    <n v="4.8599999999999997E-2"/>
    <n v="0.37387197999999999"/>
    <n v="0.25"/>
    <n v="10677"/>
    <x v="3"/>
    <n v="0.33132191109999998"/>
    <x v="23"/>
    <m/>
    <m/>
    <n v="0.249999999999999"/>
    <n v="225.99999999999909"/>
    <n v="225.99999999999909"/>
  </r>
  <r>
    <x v="1"/>
    <s v="justine@culturemagnet.com"/>
    <s v="Culturemagnet.com"/>
    <s v="53f570b0fe38e06a340e118133942e78"/>
    <s v="Culturemagnet.com Tier 3 160x600"/>
    <x v="9"/>
    <n v="0"/>
    <n v="670.31730000000005"/>
    <n v="18.250900000000001"/>
    <n v="571"/>
    <n v="159"/>
    <n v="2.7199999999999998E-2"/>
    <n v="1.04257413"/>
    <n v="0.75"/>
    <n v="10677"/>
    <x v="2"/>
    <n v="0.28062668969999999"/>
    <x v="873"/>
    <m/>
    <m/>
    <n v="0.28062668972056698"/>
    <n v="160.23783983044373"/>
    <n v="160.23783983044373"/>
  </r>
  <r>
    <x v="1"/>
    <s v="justine@culturemagnet.com"/>
    <s v="Culturemagnet.com"/>
    <s v="8c5044701061f4d3907e7b291402645f"/>
    <s v="Culturemagnet.com Tier 3 728x90"/>
    <x v="1"/>
    <n v="0"/>
    <n v="1740.0379"/>
    <n v="16.508099999999999"/>
    <n v="480"/>
    <n v="109"/>
    <n v="9.4999999999999998E-3"/>
    <n v="0.96957203000000003"/>
    <n v="0.75"/>
    <n v="10677"/>
    <x v="5"/>
    <n v="0.22646283240000001"/>
    <x v="874"/>
    <m/>
    <m/>
    <n v="0.226462832363519"/>
    <n v="108.70215953448911"/>
    <n v="108.70215953448911"/>
  </r>
  <r>
    <x v="1"/>
    <s v="justine@culturemagnet.com"/>
    <s v="Culturemagnet.com"/>
    <s v="5b124107d2a0c517dddab6a4e0a497da"/>
    <s v="Culturemagnet.com Tier 1 300x250"/>
    <x v="1"/>
    <n v="0"/>
    <n v="1650.3812"/>
    <n v="4.3376999999999999"/>
    <n v="326"/>
    <n v="66"/>
    <n v="2.5999999999999999E-3"/>
    <n v="2.5067514200000001"/>
    <n v="2"/>
    <n v="10677"/>
    <x v="5"/>
    <n v="0.20215463440000001"/>
    <x v="875"/>
    <m/>
    <m/>
    <n v="0.202154634434736"/>
    <n v="65.902410825723933"/>
    <n v="65.902410825723933"/>
  </r>
  <r>
    <x v="1"/>
    <s v="justine@culturemagnet.com"/>
    <s v="Culturemagnet.com"/>
    <s v="75b601b692f957685ba97452f65f7a47"/>
    <s v="Culturemagnet.com Tier 4 160x600"/>
    <x v="9"/>
    <n v="0"/>
    <n v="616.05319999999995"/>
    <n v="18.7742"/>
    <n v="195"/>
    <n v="54"/>
    <n v="3.0499999999999999E-2"/>
    <n v="0.34538405999999999"/>
    <n v="0.25"/>
    <n v="10677"/>
    <x v="3"/>
    <n v="0.2761680936"/>
    <x v="876"/>
    <m/>
    <m/>
    <n v="0.27616809355323302"/>
    <n v="53.85277824288044"/>
    <n v="53.85277824288044"/>
  </r>
  <r>
    <x v="1"/>
    <s v="justine@culturemagnet.com"/>
    <s v="Culturemagnet.com"/>
    <s v="e3b6ef851a250dc22d9892a0ef300212"/>
    <s v="Culturemagnet.com Tier 2 300x250"/>
    <x v="1"/>
    <n v="0"/>
    <n v="1576.0473"/>
    <n v="3.6305999999999998"/>
    <n v="189"/>
    <n v="26"/>
    <n v="2.3E-3"/>
    <n v="1.7363264300000001"/>
    <n v="1.5"/>
    <n v="10677"/>
    <x v="3"/>
    <n v="0.13610714530000001"/>
    <x v="877"/>
    <m/>
    <m/>
    <n v="0.13610714528519899"/>
    <n v="25.72425045890261"/>
    <n v="25.72425045890261"/>
  </r>
  <r>
    <x v="1"/>
    <s v="justine@culturemagnet.com"/>
    <s v="Culturemagnet.com"/>
    <s v="90ade5a296c32029a397057e359a474a"/>
    <s v="Culturemagnet.com Tier 1 728x90"/>
    <x v="1"/>
    <n v="0"/>
    <n v="1386.9452000000001"/>
    <n v="1.6444000000000001"/>
    <n v="114"/>
    <n v="16"/>
    <n v="1.1999999999999999E-3"/>
    <n v="2.3182173599999998"/>
    <n v="2"/>
    <n v="10677"/>
    <x v="3"/>
    <n v="0.13726812820000001"/>
    <x v="878"/>
    <m/>
    <m/>
    <n v="0.13726812816188799"/>
    <n v="15.648566610455232"/>
    <n v="15.648566610455232"/>
  </r>
  <r>
    <x v="1"/>
    <s v="justine@culturemagnet.com"/>
    <s v="Culturemagnet.com"/>
    <s v="c79d4d9b0d66827874f80f6015422a51"/>
    <s v="Culturemagnet.com Tier 2 728x90"/>
    <x v="1"/>
    <n v="0"/>
    <n v="1331.5072"/>
    <n v="2.0424000000000002"/>
    <n v="106"/>
    <n v="15"/>
    <n v="1.5E-3"/>
    <n v="1.7371384599999999"/>
    <n v="1.5"/>
    <n v="10677"/>
    <x v="3"/>
    <n v="0.13651097240000001"/>
    <x v="879"/>
    <m/>
    <m/>
    <n v="0.13651097241795801"/>
    <n v="14.47016307630355"/>
    <n v="14.47016307630355"/>
  </r>
  <r>
    <x v="1"/>
    <s v="justine@culturemagnet.com"/>
    <s v="Culturemagnet.com"/>
    <s v="d1bd8f98e0977284afe396e5e8371839"/>
    <s v="Culturemagnet.com Tier 1 160x600"/>
    <x v="1"/>
    <n v="0"/>
    <n v="622.43939999999998"/>
    <n v="1.3809"/>
    <n v="99"/>
    <n v="16"/>
    <n v="2.2000000000000001E-3"/>
    <n v="2.3980964199999999"/>
    <n v="2"/>
    <n v="10677"/>
    <x v="2"/>
    <n v="0.1660051769"/>
    <x v="880"/>
    <m/>
    <m/>
    <n v="0.16600517687661701"/>
    <n v="16.434512510785083"/>
    <n v="16.434512510785083"/>
  </r>
  <r>
    <x v="1"/>
    <s v="justine@culturemagnet.com"/>
    <s v="Culturemagnet.com"/>
    <s v="1373760878117f2c363b44e7b0bfc440"/>
    <s v="Culturemagnet.com Tier 2 160x600"/>
    <x v="1"/>
    <n v="0"/>
    <n v="604.25469999999996"/>
    <n v="0.96589999999999998"/>
    <n v="50"/>
    <n v="7"/>
    <n v="1.6000000000000001E-3"/>
    <n v="1.74086674"/>
    <n v="1.5"/>
    <n v="10677"/>
    <x v="3"/>
    <n v="0.13836023789999999"/>
    <x v="881"/>
    <m/>
    <m/>
    <n v="0.13836023789294799"/>
    <n v="6.9180118946473996"/>
    <n v="6.9180118946473996"/>
  </r>
  <r>
    <x v="0"/>
    <s v="sales@leaguelineup.com"/>
    <s v="Leaguelineup.com"/>
    <s v="## total ##"/>
    <m/>
    <x v="88"/>
    <n v="1"/>
    <n v="672.93600000000004"/>
    <n v="173.0214"/>
    <n v="9994"/>
    <n v="2126"/>
    <n v="0.2571"/>
    <n v="1.9253441499999999"/>
    <n v="1.509163"/>
    <n v="9994"/>
    <x v="0"/>
    <n v="0.2161593537"/>
    <x v="882"/>
    <m/>
    <m/>
    <s v=""/>
    <s v=""/>
    <n v="2138.8818930707689"/>
  </r>
  <r>
    <x v="1"/>
    <s v="sales@leaguelineup.com"/>
    <s v="Leaguelineup.com"/>
    <s v="d35450f84ca577d642f43b5c524d8b29"/>
    <s v="Leaguelineup.com Tier 1 728x90"/>
    <x v="1"/>
    <n v="1"/>
    <n v="139.40549999999999"/>
    <n v="36.747399999999999"/>
    <n v="3297"/>
    <n v="805"/>
    <n v="0.2636"/>
    <n v="2.9904203200000001"/>
    <n v="2.25"/>
    <n v="9994"/>
    <x v="2"/>
    <n v="0.24759740820000001"/>
    <x v="883"/>
    <s v=""/>
    <m/>
    <n v="0.24759740821947299"/>
    <n v="816.32865489960238"/>
    <n v="816.32865489960238"/>
  </r>
  <r>
    <x v="1"/>
    <s v="sales@leaguelineup.com"/>
    <s v="Leaguelineup.com"/>
    <s v="f0c5b63d98cdc79c98f63942c6f89dfd"/>
    <s v="Leaguelineup.com Tier 1 160x600"/>
    <x v="9"/>
    <n v="1"/>
    <n v="133.23269999999999"/>
    <n v="33.4512"/>
    <n v="2539"/>
    <n v="531"/>
    <n v="0.25109999999999999"/>
    <n v="2.5295598899999998"/>
    <n v="2"/>
    <n v="9994"/>
    <x v="2"/>
    <n v="0.20934862770000001"/>
    <x v="884"/>
    <s v=""/>
    <m/>
    <n v="0.20934862770915499"/>
    <n v="531.53616575354454"/>
    <n v="531.53616575354454"/>
  </r>
  <r>
    <x v="1"/>
    <s v="sales@leaguelineup.com"/>
    <s v="Leaguelineup.com"/>
    <s v="ea736227d1b3cb92b9f73c6efbe9b772"/>
    <s v="Leaguelineup.com Tier 1 300x250"/>
    <x v="1"/>
    <n v="1"/>
    <n v="70.391900000000007"/>
    <n v="19.13"/>
    <n v="1689"/>
    <n v="397"/>
    <n v="0.27179999999999999"/>
    <n v="2.94251101"/>
    <n v="2.25"/>
    <n v="9994"/>
    <x v="3"/>
    <n v="0.23534695750000001"/>
    <x v="885"/>
    <s v=""/>
    <m/>
    <n v="0.23534695753501"/>
    <n v="397.50101127663191"/>
    <n v="397.50101127663191"/>
  </r>
  <r>
    <x v="1"/>
    <s v="sales@leaguelineup.com"/>
    <s v="Leaguelineup.com"/>
    <s v="9966910109ac159990cd93a60bdb6f00"/>
    <s v="Leaguelineup.com 728x90"/>
    <x v="1"/>
    <n v="1"/>
    <n v="98.854600000000005"/>
    <n v="38.8354"/>
    <n v="1013"/>
    <n v="139"/>
    <n v="0.39290000000000003"/>
    <n v="0.86971598000000006"/>
    <n v="0.75"/>
    <n v="9994"/>
    <x v="5"/>
    <n v="0.1376495127"/>
    <x v="886"/>
    <s v=""/>
    <m/>
    <n v="0.1376495127216"/>
    <n v="139.43895638698081"/>
    <n v="139.43895638698081"/>
  </r>
  <r>
    <x v="1"/>
    <s v="sales@leaguelineup.com"/>
    <s v="Leaguelineup.com"/>
    <s v="a096de5c5142f424fbdfb60fb26c216d"/>
    <s v="Leaguelineup.com 300x250"/>
    <x v="2"/>
    <n v="1"/>
    <n v="64.833699999999993"/>
    <n v="13.2692"/>
    <n v="523"/>
    <n v="125"/>
    <n v="0.20469999999999999"/>
    <n v="1.3129461899999999"/>
    <n v="1"/>
    <n v="9994"/>
    <x v="4"/>
    <n v="0.2383541605"/>
    <x v="887"/>
    <s v=""/>
    <m/>
    <n v="0.238354160456932"/>
    <n v="124.65922591897544"/>
    <n v="124.65922591897544"/>
  </r>
  <r>
    <x v="1"/>
    <s v="sales@leaguelineup.com"/>
    <s v="Leaguelineup.com"/>
    <s v="ebef183470d8004f9bd3c4b413f6f757"/>
    <s v="Leaguelineup.com 160x600"/>
    <x v="1"/>
    <n v="1"/>
    <n v="99.069400000000002"/>
    <n v="21.9725"/>
    <n v="521"/>
    <n v="26"/>
    <n v="0.2218"/>
    <n v="0.78966175000000005"/>
    <n v="0.75"/>
    <n v="9994"/>
    <x v="3"/>
    <n v="5.0226254999999997E-2"/>
    <x v="888"/>
    <s v=""/>
    <m/>
    <n v="5.0226254961677402E-2"/>
    <n v="26.167878835033928"/>
    <n v="26.167878835033928"/>
  </r>
  <r>
    <x v="1"/>
    <s v="sales@leaguelineup.com"/>
    <s v="Leaguelineup.com"/>
    <s v="256edc42c94cf99009f1595d70019d98"/>
    <s v="Leaguelineup.com Mobile 300x50"/>
    <x v="1"/>
    <n v="1"/>
    <n v="67.148099999999999"/>
    <n v="9.6156000000000006"/>
    <n v="413"/>
    <n v="103"/>
    <n v="0.14319999999999999"/>
    <n v="1.43308324"/>
    <n v="1"/>
    <n v="9994"/>
    <x v="3"/>
    <n v="0.30220382880000002"/>
    <x v="23"/>
    <s v="Y"/>
    <m/>
    <n v="0.249999999999999"/>
    <n v="103.24999999999959"/>
    <n v="103.24999999999959"/>
  </r>
  <r>
    <x v="0"/>
    <s v="justin@upliftinteractive.com"/>
    <s v="Uplift Interactive (glamwomen.com)"/>
    <s v="## total ##"/>
    <m/>
    <x v="89"/>
    <n v="0.57759749000000005"/>
    <n v="2652.8240999999998"/>
    <n v="235.4066"/>
    <n v="9926"/>
    <n v="2488"/>
    <n v="8.8700000000000001E-2"/>
    <n v="1.4055507899999999"/>
    <n v="1.0082420000000001"/>
    <n v="9926"/>
    <x v="0"/>
    <n v="0.28267124469999999"/>
    <x v="889"/>
    <m/>
    <m/>
    <s v=""/>
    <s v=""/>
    <n v="2404.8829898545478"/>
  </r>
  <r>
    <x v="1"/>
    <s v="justin@upliftinteractive.com"/>
    <s v="Uplift Interactive (glamwomen.com)"/>
    <s v="fb81b5f6b5281ad1a7df11a94b491828"/>
    <s v="Newgrounds.com 728x90"/>
    <x v="1"/>
    <n v="1"/>
    <n v="360.52359999999999"/>
    <n v="48.746499999999997"/>
    <n v="2564"/>
    <n v="622"/>
    <n v="0.13519999999999999"/>
    <n v="1.75351974"/>
    <n v="1.35"/>
    <n v="9926"/>
    <x v="3"/>
    <n v="0.230119873"/>
    <x v="890"/>
    <s v=""/>
    <m/>
    <n v="0.23011987301988401"/>
    <n v="590.02735442298263"/>
    <n v="590.02735442298263"/>
  </r>
  <r>
    <x v="1"/>
    <s v="justin@upliftinteractive.com"/>
    <s v="Uplift Interactive (glamwomen.com)"/>
    <s v="cb9d57ad6e3f7d1ebecfd227fb18c622"/>
    <s v="247sports.com Mobile"/>
    <x v="12"/>
    <n v="0"/>
    <n v="150.13640000000001"/>
    <n v="31.9238"/>
    <n v="866"/>
    <n v="300"/>
    <n v="0.21260000000000001"/>
    <n v="0.90423195000000001"/>
    <n v="0.55000000000000004"/>
    <n v="9926"/>
    <x v="3"/>
    <n v="0.39174898940000003"/>
    <x v="68"/>
    <m/>
    <m/>
    <n v="0.35"/>
    <n v="303.09999999999997"/>
    <n v="303.09999999999997"/>
  </r>
  <r>
    <x v="1"/>
    <s v="justin@upliftinteractive.com"/>
    <s v="Uplift Interactive (glamwomen.com)"/>
    <s v="7bed741f0b0e8ffbf94b1c0fde3a1edc"/>
    <s v="Newgrounds.com 300x250"/>
    <x v="1"/>
    <n v="1"/>
    <n v="103.3336"/>
    <n v="14.5754"/>
    <n v="761"/>
    <n v="174"/>
    <n v="0.1411"/>
    <n v="1.7392333499999999"/>
    <n v="1.35"/>
    <n v="9926"/>
    <x v="3"/>
    <n v="0.22379593179999999"/>
    <x v="891"/>
    <s v=""/>
    <m/>
    <n v="0.22379593182324001"/>
    <n v="170.30870411748563"/>
    <n v="170.30870411748563"/>
  </r>
  <r>
    <x v="1"/>
    <s v="justin@upliftinteractive.com"/>
    <s v="Uplift Interactive (glamwomen.com)"/>
    <s v="be5df0d1a0169fcf170c64e173b591c8"/>
    <s v="Hiddenplaybook.com 300x250"/>
    <x v="12"/>
    <n v="1"/>
    <n v="132.00729999999999"/>
    <n v="12.8384"/>
    <n v="455"/>
    <n v="159"/>
    <n v="9.7299999999999998E-2"/>
    <n v="1.18099445"/>
    <n v="0.65"/>
    <n v="9926"/>
    <x v="3"/>
    <n v="0.44961638189999997"/>
    <x v="68"/>
    <s v="Y"/>
    <m/>
    <n v="0.35"/>
    <n v="159.25"/>
    <n v="159.25"/>
  </r>
  <r>
    <x v="1"/>
    <s v="justin@upliftinteractive.com"/>
    <s v="Uplift Interactive (glamwomen.com)"/>
    <s v="083dc2a67967d9d39f9e4f09b5f3fb65"/>
    <s v="Hiddenplaybook.com 728x90"/>
    <x v="5"/>
    <n v="1"/>
    <n v="128.43440000000001"/>
    <n v="12.3119"/>
    <n v="431"/>
    <n v="86"/>
    <n v="9.5899999999999999E-2"/>
    <n v="1.1680147599999999"/>
    <n v="0.65"/>
    <n v="9926"/>
    <x v="5"/>
    <n v="0.44350018279999998"/>
    <x v="46"/>
    <s v="Y"/>
    <m/>
    <n v="0.2"/>
    <n v="86.2"/>
    <n v="86.2"/>
  </r>
  <r>
    <x v="1"/>
    <s v="justin@upliftinteractive.com"/>
    <s v="Uplift Interactive (glamwomen.com)"/>
    <s v="ef3a40fedf3d5c4dc01ed19d8ed8d979"/>
    <s v="Spriters-resource.com Footer 728x90"/>
    <x v="1"/>
    <n v="1"/>
    <n v="104.807"/>
    <n v="8.1020000000000003"/>
    <n v="384"/>
    <n v="77"/>
    <n v="7.7299999999999994E-2"/>
    <n v="1.58161212"/>
    <n v="1.35"/>
    <n v="9926"/>
    <x v="3"/>
    <n v="0.14644053400000001"/>
    <x v="892"/>
    <s v=""/>
    <m/>
    <n v="0.146440533982611"/>
    <n v="56.233165049322622"/>
    <n v="56.233165049322622"/>
  </r>
  <r>
    <x v="1"/>
    <s v="justin@upliftinteractive.com"/>
    <s v="Uplift Interactive (glamwomen.com)"/>
    <s v="d0d5ad5bc7865958498cbc4e34ac921c"/>
    <s v="247sports.com BTF Bottom 728x90"/>
    <x v="20"/>
    <n v="0"/>
    <n v="49.155099999999997"/>
    <n v="6.8078000000000003"/>
    <n v="363"/>
    <n v="57"/>
    <n v="0.13850000000000001"/>
    <n v="1.7784962600000001"/>
    <n v="1.5"/>
    <n v="9926"/>
    <x v="5"/>
    <n v="0.1565908604"/>
    <x v="893"/>
    <m/>
    <m/>
    <n v="0.15659086042026599"/>
    <n v="56.84248233255655"/>
    <n v="56.84248233255655"/>
  </r>
  <r>
    <x v="1"/>
    <s v="justin@upliftinteractive.com"/>
    <s v="Uplift Interactive (glamwomen.com)"/>
    <s v="60012cab4b29c69047c9ee94bf0ea823"/>
    <s v="Hiddenplaybook.com 160x600"/>
    <x v="17"/>
    <n v="1"/>
    <n v="103.3544"/>
    <n v="8.3946000000000005"/>
    <n v="279"/>
    <n v="64"/>
    <n v="8.1199999999999994E-2"/>
    <n v="1.10786301"/>
    <n v="0.65"/>
    <n v="9926"/>
    <x v="5"/>
    <n v="0.41328485980000002"/>
    <x v="260"/>
    <s v="Y"/>
    <m/>
    <n v="0.23"/>
    <n v="64.17"/>
    <n v="64.17"/>
  </r>
  <r>
    <x v="1"/>
    <s v="justin@upliftinteractive.com"/>
    <s v="Uplift Interactive (glamwomen.com)"/>
    <s v="59886fdf302244b0f9d8960e7a23736e"/>
    <s v="Cad-comic.com 728x90 other tbnr"/>
    <x v="1"/>
    <n v="0"/>
    <n v="19.282699999999998"/>
    <n v="4.0659999999999998"/>
    <n v="208"/>
    <n v="51"/>
    <n v="0.2109"/>
    <n v="1.70225564"/>
    <n v="1.35"/>
    <n v="9926"/>
    <x v="3"/>
    <n v="0.20693462900000001"/>
    <x v="894"/>
    <m/>
    <m/>
    <n v="0.20693462897526499"/>
    <n v="43.042402826855117"/>
    <n v="43.042402826855117"/>
  </r>
  <r>
    <x v="1"/>
    <s v="justin@upliftinteractive.com"/>
    <s v="Uplift Interactive (glamwomen.com)"/>
    <s v="def66da9308726672e6c1602681691fb"/>
    <s v="Hiddenplaybook.com Tablet 300x250"/>
    <x v="1"/>
    <n v="1"/>
    <n v="51.565100000000001"/>
    <n v="6.8583999999999996"/>
    <n v="185"/>
    <n v="45"/>
    <n v="0.13300000000000001"/>
    <n v="0.89897727999999999"/>
    <n v="0.65"/>
    <n v="9926"/>
    <x v="5"/>
    <n v="0.27695613889999998"/>
    <x v="2"/>
    <s v="Y"/>
    <m/>
    <n v="0.25"/>
    <n v="46.25"/>
    <n v="46.25"/>
  </r>
  <r>
    <x v="1"/>
    <s v="justin@upliftinteractive.com"/>
    <s v="Uplift Interactive (glamwomen.com)"/>
    <s v="ffd16bb7d57643f24ab6bdd34d410a76"/>
    <s v="Cad-comic.com 160x600 other rtwr"/>
    <x v="1"/>
    <n v="0"/>
    <n v="17.585699999999999"/>
    <n v="3.4502000000000002"/>
    <n v="180"/>
    <n v="44"/>
    <n v="0.19620000000000001"/>
    <n v="1.73715504"/>
    <n v="1.35"/>
    <n v="9926"/>
    <x v="3"/>
    <n v="0.22286729320000001"/>
    <x v="895"/>
    <m/>
    <m/>
    <n v="0.22286729321247301"/>
    <n v="40.116112778245139"/>
    <n v="40.116112778245139"/>
  </r>
  <r>
    <x v="1"/>
    <s v="justin@upliftinteractive.com"/>
    <s v="Uplift Interactive (glamwomen.com)"/>
    <s v="8fda41f7af518f846f451d7f5b1da12c"/>
    <s v="Spriters-resource.com tsr 160"/>
    <x v="1"/>
    <n v="1"/>
    <n v="47.116900000000001"/>
    <n v="3.5966999999999998"/>
    <n v="174"/>
    <n v="37"/>
    <n v="7.6300000000000007E-2"/>
    <n v="1.6109623900000001"/>
    <n v="1.35"/>
    <n v="9926"/>
    <x v="3"/>
    <n v="0.16199160730000001"/>
    <x v="896"/>
    <s v=""/>
    <m/>
    <n v="0.16199160732953299"/>
    <n v="28.186539675338739"/>
    <n v="28.186539675338739"/>
  </r>
  <r>
    <x v="1"/>
    <s v="justin@upliftinteractive.com"/>
    <s v="Uplift Interactive (glamwomen.com)"/>
    <s v="a2e4e7d17ab330031534a370886f80d7"/>
    <s v="Cad-comic.com v2 728x90 ncp tbnr"/>
    <x v="1"/>
    <n v="0"/>
    <n v="6.4869000000000003"/>
    <n v="2.9676"/>
    <n v="174"/>
    <n v="43"/>
    <n v="0.45750000000000002"/>
    <n v="1.9546104399999999"/>
    <n v="1.25"/>
    <n v="9926"/>
    <x v="3"/>
    <n v="0.36048637950000001"/>
    <x v="2"/>
    <m/>
    <m/>
    <n v="0.25"/>
    <n v="43.5"/>
    <n v="43.5"/>
  </r>
  <r>
    <x v="1"/>
    <s v="justin@upliftinteractive.com"/>
    <s v="Uplift Interactive (glamwomen.com)"/>
    <s v="03484e601e933964125d6da3dc00e192"/>
    <s v="247sports.com ATF Top 1 728x90"/>
    <x v="1"/>
    <n v="0"/>
    <n v="20.735399999999998"/>
    <n v="3.0001000000000002"/>
    <n v="154"/>
    <n v="37"/>
    <n v="0.1447"/>
    <n v="1.70938787"/>
    <n v="1.3"/>
    <n v="9926"/>
    <x v="2"/>
    <n v="0.23949384369999999"/>
    <x v="897"/>
    <m/>
    <m/>
    <n v="0.23949384366817"/>
    <n v="36.882051924898178"/>
    <n v="36.882051924898178"/>
  </r>
  <r>
    <x v="1"/>
    <s v="justin@upliftinteractive.com"/>
    <s v="Uplift Interactive (glamwomen.com)"/>
    <s v="6f6b6a47647ac74f8190d0f66b99cb5f"/>
    <s v="Okayplayer.com US MSG ATF 728x90"/>
    <x v="9"/>
    <n v="0"/>
    <n v="17.3291"/>
    <n v="2.9308000000000001"/>
    <n v="142"/>
    <n v="37"/>
    <n v="0.1691"/>
    <n v="1.6155394700000001"/>
    <n v="1.2"/>
    <n v="9926"/>
    <x v="3"/>
    <n v="0.2572140624"/>
    <x v="898"/>
    <m/>
    <m/>
    <n v="0.25721406244342798"/>
    <n v="36.524396866966775"/>
    <n v="36.524396866966775"/>
  </r>
  <r>
    <x v="1"/>
    <s v="justin@upliftinteractive.com"/>
    <s v="Uplift Interactive (glamwomen.com)"/>
    <s v="809fe260129336411d26f2e6ea0300ed"/>
    <s v="Cad-comic.com 160x600 ncp rtwr"/>
    <x v="1"/>
    <n v="0"/>
    <n v="5.5101000000000004"/>
    <n v="2.3942000000000001"/>
    <n v="141"/>
    <n v="35"/>
    <n v="0.4345"/>
    <n v="1.9574778500000001"/>
    <n v="1.35"/>
    <n v="9926"/>
    <x v="3"/>
    <n v="0.31033702320000001"/>
    <x v="23"/>
    <m/>
    <m/>
    <n v="0.249999999999999"/>
    <n v="35.249999999999858"/>
    <n v="35.249999999999858"/>
  </r>
  <r>
    <x v="1"/>
    <s v="justin@upliftinteractive.com"/>
    <s v="Uplift Interactive (glamwomen.com)"/>
    <s v="d2f584915b5adf6aefbeb38b03203649"/>
    <s v="Funnelbrain.com 728x90"/>
    <x v="1"/>
    <n v="0"/>
    <n v="14.131"/>
    <n v="2.7791000000000001"/>
    <n v="140"/>
    <n v="35"/>
    <n v="0.19670000000000001"/>
    <n v="1.67424694"/>
    <n v="1.25"/>
    <n v="9926"/>
    <x v="3"/>
    <n v="0.25339567959999998"/>
    <x v="2"/>
    <m/>
    <m/>
    <n v="0.25"/>
    <n v="35"/>
    <n v="35"/>
  </r>
  <r>
    <x v="1"/>
    <s v="justin@upliftinteractive.com"/>
    <s v="Uplift Interactive (glamwomen.com)"/>
    <s v="fa86e5c49b0609723919fb85baf3c107"/>
    <s v="Hiddenplaybook.com Tablet 728x90"/>
    <x v="2"/>
    <n v="1"/>
    <n v="33.2746"/>
    <n v="3.9186000000000001"/>
    <n v="136"/>
    <n v="54"/>
    <n v="0.1178"/>
    <n v="1.15805581"/>
    <n v="0.65"/>
    <n v="9926"/>
    <x v="5"/>
    <n v="0.43871444510000002"/>
    <x v="72"/>
    <s v="Y"/>
    <m/>
    <n v="0.4"/>
    <n v="54.400000000000006"/>
    <n v="54.400000000000006"/>
  </r>
  <r>
    <x v="1"/>
    <s v="justin@upliftinteractive.com"/>
    <s v="Uplift Interactive (glamwomen.com)"/>
    <s v="5a03573968ec4f9ab03dbf88f0285743"/>
    <s v="Okayplayer.com US MSG ATF 300x250"/>
    <x v="2"/>
    <n v="0"/>
    <n v="9.3122000000000007"/>
    <n v="2.4710999999999999"/>
    <n v="127"/>
    <n v="34"/>
    <n v="0.26540000000000002"/>
    <n v="1.7122326299999999"/>
    <n v="1.25"/>
    <n v="9926"/>
    <x v="4"/>
    <n v="0.26995901169999997"/>
    <x v="899"/>
    <m/>
    <m/>
    <n v="0.26995901168875802"/>
    <n v="34.284794484472272"/>
    <n v="34.284794484472272"/>
  </r>
  <r>
    <x v="1"/>
    <s v="justin@upliftinteractive.com"/>
    <s v="Uplift Interactive (glamwomen.com)"/>
    <s v="cc8f20b3eb1d0ac4e4e63faeb205d6f6"/>
    <s v="Decadently.com 300x250"/>
    <x v="2"/>
    <n v="1"/>
    <n v="70.427400000000006"/>
    <n v="4.6271000000000004"/>
    <n v="127"/>
    <n v="51"/>
    <n v="6.5699999999999995E-2"/>
    <n v="0.91566711000000001"/>
    <n v="0.5"/>
    <n v="9926"/>
    <x v="3"/>
    <n v="0.45395003029999997"/>
    <x v="72"/>
    <s v="Y"/>
    <m/>
    <n v="0.4"/>
    <n v="50.800000000000004"/>
    <n v="50.800000000000004"/>
  </r>
  <r>
    <x v="1"/>
    <s v="justin@upliftinteractive.com"/>
    <s v="Uplift Interactive (glamwomen.com)"/>
    <s v="1c929ea8649d30b3c21a8433f53b8a15"/>
    <s v="247sports.com BTF Bottom 1 728x90"/>
    <x v="14"/>
    <n v="0"/>
    <n v="20.286999999999999"/>
    <n v="2.4074"/>
    <n v="118"/>
    <n v="25"/>
    <n v="0.1187"/>
    <n v="1.64027831"/>
    <n v="1.3"/>
    <n v="9926"/>
    <x v="2"/>
    <n v="0.2074515713"/>
    <x v="900"/>
    <m/>
    <m/>
    <n v="0.20745157129858899"/>
    <n v="24.479285413233502"/>
    <n v="24.479285413233502"/>
  </r>
  <r>
    <x v="1"/>
    <s v="justin@upliftinteractive.com"/>
    <s v="Uplift Interactive (glamwomen.com)"/>
    <s v="7cf0612cc49a50cfd088c4699c7738d3"/>
    <s v="247sports.com BTF Bottom Tier 2 728x90"/>
    <x v="1"/>
    <n v="0"/>
    <n v="23.239799999999999"/>
    <n v="3.3833000000000002"/>
    <n v="114"/>
    <n v="12"/>
    <n v="0.14560000000000001"/>
    <n v="1.12145421"/>
    <n v="1"/>
    <n v="9926"/>
    <x v="2"/>
    <n v="0.1083006393"/>
    <x v="901"/>
    <m/>
    <m/>
    <n v="0.108300639321671"/>
    <n v="12.346272882670494"/>
    <n v="12.346272882670494"/>
  </r>
  <r>
    <x v="1"/>
    <s v="justin@upliftinteractive.com"/>
    <s v="Uplift Interactive (glamwomen.com)"/>
    <s v="e73aa89d57df90ce3dda9ae510cca4c6"/>
    <s v="247sports.com Mobile 320x50 New"/>
    <x v="9"/>
    <n v="0"/>
    <n v="26.1449"/>
    <n v="3.2206000000000001"/>
    <n v="111"/>
    <n v="29"/>
    <n v="0.1232"/>
    <n v="1.1529897099999999"/>
    <n v="0.85"/>
    <n v="9926"/>
    <x v="3"/>
    <n v="0.26278613470000001"/>
    <x v="902"/>
    <m/>
    <m/>
    <n v="0.26278613472857998"/>
    <n v="29.169260954872378"/>
    <n v="29.169260954872378"/>
  </r>
  <r>
    <x v="1"/>
    <s v="justin@upliftinteractive.com"/>
    <s v="Uplift Interactive (glamwomen.com)"/>
    <s v="a4af2715762c7b57cfd18e44f9d2affb"/>
    <s v="Spriters-resource.com Comments 300x250"/>
    <x v="1"/>
    <n v="1"/>
    <n v="38.702599999999997"/>
    <n v="1.9296"/>
    <n v="99"/>
    <n v="23"/>
    <n v="4.99E-2"/>
    <n v="1.7101055000000001"/>
    <n v="1.35"/>
    <n v="9926"/>
    <x v="3"/>
    <n v="0.21057501870000001"/>
    <x v="903"/>
    <s v=""/>
    <m/>
    <n v="0.21057501866943701"/>
    <n v="20.846926848274265"/>
    <n v="20.846926848274265"/>
  </r>
  <r>
    <x v="1"/>
    <s v="justin@upliftinteractive.com"/>
    <s v="Uplift Interactive (glamwomen.com)"/>
    <s v="97eb9118a6060058d5c75e8953543357"/>
    <s v="Cad-comic.com 728x90 mp tbnr"/>
    <x v="1"/>
    <n v="0"/>
    <n v="5.1765999999999996"/>
    <n v="1.6385000000000001"/>
    <n v="96"/>
    <n v="24"/>
    <n v="0.3165"/>
    <n v="1.95331531"/>
    <n v="1.35"/>
    <n v="9926"/>
    <x v="3"/>
    <n v="0.30886734469999999"/>
    <x v="23"/>
    <m/>
    <m/>
    <n v="0.249999999999999"/>
    <n v="23.999999999999904"/>
    <n v="23.999999999999904"/>
  </r>
  <r>
    <x v="1"/>
    <s v="justin@upliftinteractive.com"/>
    <s v="Uplift Interactive (glamwomen.com)"/>
    <s v="81d35f3be2c5d521fe157c8e8337d067"/>
    <s v="Cad-comic.com 160x600 mp rtwr"/>
    <x v="1"/>
    <n v="0"/>
    <n v="4.6990999999999996"/>
    <n v="1.4964999999999999"/>
    <n v="91"/>
    <n v="23"/>
    <n v="0.31850000000000001"/>
    <n v="2.0188391999999999"/>
    <n v="1.25"/>
    <n v="9926"/>
    <x v="3"/>
    <n v="0.38083231080000002"/>
    <x v="2"/>
    <m/>
    <m/>
    <n v="0.25"/>
    <n v="22.75"/>
    <n v="22.75"/>
  </r>
  <r>
    <x v="1"/>
    <s v="justin@upliftinteractive.com"/>
    <s v="Uplift Interactive (glamwomen.com)"/>
    <s v="f61bc71b885d391fc0aa665635aeac7f"/>
    <s v="Decadently.com 160x600"/>
    <x v="9"/>
    <n v="1"/>
    <n v="58.223100000000002"/>
    <n v="2.5846"/>
    <n v="76"/>
    <n v="23"/>
    <n v="4.4400000000000002E-2"/>
    <n v="0.97901340000000003"/>
    <n v="0.5"/>
    <n v="9926"/>
    <x v="3"/>
    <n v="0.48928176229999998"/>
    <x v="21"/>
    <s v="Y"/>
    <m/>
    <n v="0.3"/>
    <n v="22.8"/>
    <n v="22.8"/>
  </r>
  <r>
    <x v="1"/>
    <s v="justin@upliftinteractive.com"/>
    <s v="Uplift Interactive (glamwomen.com)"/>
    <s v="537adafd3ff1e05d3e0aef724bb0cce7"/>
    <s v="247sports.com ATF Top 728x90"/>
    <x v="1"/>
    <n v="0"/>
    <n v="13.493399999999999"/>
    <n v="1.4252"/>
    <n v="73"/>
    <n v="15"/>
    <n v="0.1056"/>
    <n v="1.70119781"/>
    <n v="1.35"/>
    <n v="9926"/>
    <x v="3"/>
    <n v="0.2064414919"/>
    <x v="904"/>
    <m/>
    <m/>
    <n v="0.20644149186895999"/>
    <n v="15.07022890643408"/>
    <n v="15.07022890643408"/>
  </r>
  <r>
    <x v="1"/>
    <s v="justin@upliftinteractive.com"/>
    <s v="Uplift Interactive (glamwomen.com)"/>
    <s v="70a24c548911fb8d44310614b424611a"/>
    <s v="Decadently.com 300x600"/>
    <x v="9"/>
    <n v="1"/>
    <n v="67.037599999999998"/>
    <n v="2.1488999999999998"/>
    <n v="62"/>
    <n v="19"/>
    <n v="3.2099999999999997E-2"/>
    <n v="0.96014624999999998"/>
    <n v="0.5"/>
    <n v="9926"/>
    <x v="3"/>
    <n v="0.47924600150000002"/>
    <x v="21"/>
    <s v="Y"/>
    <m/>
    <n v="0.3"/>
    <n v="18.599999999999998"/>
    <n v="18.599999999999998"/>
  </r>
  <r>
    <x v="1"/>
    <s v="justin@upliftinteractive.com"/>
    <s v="Uplift Interactive (glamwomen.com)"/>
    <s v="daa5c10a3081150c6e5522f4473e4cd8"/>
    <s v="247sports.com BTF x30 160x600"/>
    <x v="1"/>
    <n v="0"/>
    <n v="6.7876000000000003"/>
    <n v="1.0940000000000001"/>
    <n v="61"/>
    <n v="12"/>
    <n v="0.16120000000000001"/>
    <n v="1.85590232"/>
    <n v="1.5"/>
    <n v="9926"/>
    <x v="3"/>
    <n v="0.19176781000000001"/>
    <x v="905"/>
    <m/>
    <m/>
    <n v="0.19176781002638499"/>
    <n v="11.697836411609485"/>
    <n v="11.697836411609485"/>
  </r>
  <r>
    <x v="1"/>
    <s v="justin@upliftinteractive.com"/>
    <s v="Uplift Interactive (glamwomen.com)"/>
    <s v="7f899a98b5d0056dce565cd21dd5293b"/>
    <s v="Healthrelated.com 300x250"/>
    <x v="9"/>
    <n v="0"/>
    <n v="67.201700000000002"/>
    <n v="1.8551"/>
    <n v="49"/>
    <n v="15"/>
    <n v="2.76E-2"/>
    <n v="0.88141075000000002"/>
    <n v="0.5"/>
    <n v="9926"/>
    <x v="3"/>
    <n v="0.43272759039999997"/>
    <x v="21"/>
    <m/>
    <m/>
    <n v="0.3"/>
    <n v="14.7"/>
    <n v="14.7"/>
  </r>
  <r>
    <x v="1"/>
    <s v="justin@upliftinteractive.com"/>
    <s v="Uplift Interactive (glamwomen.com)"/>
    <s v="3a2245b06bb31ef0af986525acfb7fcc"/>
    <s v="247sports.com BTF Right 3 160x600"/>
    <x v="1"/>
    <n v="0"/>
    <n v="4.6704999999999997"/>
    <n v="0.80900000000000005"/>
    <n v="41"/>
    <n v="8"/>
    <n v="0.17319999999999999"/>
    <n v="1.69235388"/>
    <n v="1.35"/>
    <n v="9926"/>
    <x v="3"/>
    <n v="0.20229449699999999"/>
    <x v="906"/>
    <m/>
    <m/>
    <n v="0.202294496963626"/>
    <n v="8.2940743755086661"/>
    <n v="8.2940743755086661"/>
  </r>
  <r>
    <x v="1"/>
    <s v="justin@upliftinteractive.com"/>
    <s v="Uplift Interactive (glamwomen.com)"/>
    <s v="819a9850bd9465b4363cb485c656d6c9"/>
    <s v="Healthrelated.com 728x90"/>
    <x v="9"/>
    <n v="0"/>
    <n v="67.949700000000007"/>
    <n v="1.2405999999999999"/>
    <n v="40"/>
    <n v="12"/>
    <n v="1.83E-2"/>
    <n v="1.0864808800000001"/>
    <n v="0.5"/>
    <n v="9926"/>
    <x v="3"/>
    <n v="0.53979862219999997"/>
    <x v="21"/>
    <m/>
    <m/>
    <n v="0.3"/>
    <n v="12"/>
    <n v="12"/>
  </r>
  <r>
    <x v="1"/>
    <s v="justin@upliftinteractive.com"/>
    <s v="Uplift Interactive (glamwomen.com)"/>
    <s v="e88c3fd1b15ab1e4e83381f82c4a9e79"/>
    <s v="Ausomlifestyle.com 300x250"/>
    <x v="9"/>
    <n v="0"/>
    <n v="112.2689"/>
    <n v="1.2274"/>
    <n v="37"/>
    <n v="11"/>
    <n v="1.09E-2"/>
    <n v="0.99653166000000004"/>
    <n v="0.5"/>
    <n v="9926"/>
    <x v="3"/>
    <n v="0.49825979300000001"/>
    <x v="21"/>
    <m/>
    <m/>
    <n v="0.3"/>
    <n v="11.1"/>
    <n v="11.1"/>
  </r>
  <r>
    <x v="1"/>
    <s v="justin@upliftinteractive.com"/>
    <s v="Uplift Interactive (glamwomen.com)"/>
    <s v="faaacc6f27c78191ac9031beda5f9d61"/>
    <s v="247sports.com BTF Bottom 1 Tier 2 728x90"/>
    <x v="1"/>
    <n v="0"/>
    <n v="9.2304999999999993"/>
    <n v="0.8528"/>
    <n v="33"/>
    <n v="7"/>
    <n v="9.2399999999999996E-2"/>
    <n v="1.2731300800000001"/>
    <n v="1"/>
    <n v="9926"/>
    <x v="3"/>
    <n v="0.21453430609999999"/>
    <x v="907"/>
    <m/>
    <m/>
    <n v="0.21453430614675001"/>
    <n v="7.0796321028427505"/>
    <n v="7.0796321028427505"/>
  </r>
  <r>
    <x v="1"/>
    <s v="justin@upliftinteractive.com"/>
    <s v="Uplift Interactive (glamwomen.com)"/>
    <s v="0203bff5c5d45ddc1ad1062643c80d65"/>
    <s v="Okayplayer.com MSG ATF 300x250"/>
    <x v="1"/>
    <n v="0"/>
    <n v="1.4249000000000001"/>
    <n v="0.64219999999999999"/>
    <n v="32"/>
    <n v="8"/>
    <n v="0.45069999999999999"/>
    <n v="1.6535201900000001"/>
    <n v="1.25"/>
    <n v="9926"/>
    <x v="3"/>
    <n v="0.24403704900000001"/>
    <x v="908"/>
    <m/>
    <m/>
    <n v="0.244037048995076"/>
    <n v="7.809185567842432"/>
    <n v="7.809185567842432"/>
  </r>
  <r>
    <x v="1"/>
    <s v="justin@upliftinteractive.com"/>
    <s v="Uplift Interactive (glamwomen.com)"/>
    <s v="a424546b0058e472ce017e5fb4e20df3"/>
    <s v="247sports.com 300x250 ATF Middle 2"/>
    <x v="1"/>
    <n v="0"/>
    <n v="5.2625000000000002"/>
    <n v="0.62829999999999997"/>
    <n v="32"/>
    <n v="8"/>
    <n v="0.11940000000000001"/>
    <n v="1.69926103"/>
    <n v="1.3"/>
    <n v="9926"/>
    <x v="3"/>
    <n v="0.23496156339999999"/>
    <x v="909"/>
    <m/>
    <m/>
    <n v="0.23496156342202601"/>
    <n v="7.5187700295048323"/>
    <n v="7.5187700295048323"/>
  </r>
  <r>
    <x v="1"/>
    <s v="justin@upliftinteractive.com"/>
    <s v="Uplift Interactive (glamwomen.com)"/>
    <s v="a0fd8aaaf5dc732ab114227950a3c92c"/>
    <s v="Decadently.com 728x90"/>
    <x v="9"/>
    <n v="0"/>
    <n v="35.253799999999998"/>
    <n v="1.0535000000000001"/>
    <n v="31"/>
    <n v="9"/>
    <n v="2.9899999999999999E-2"/>
    <n v="0.97872398000000005"/>
    <n v="0.5"/>
    <n v="9926"/>
    <x v="3"/>
    <n v="0.48913073600000001"/>
    <x v="21"/>
    <m/>
    <m/>
    <n v="0.3"/>
    <n v="9.2999999999999989"/>
    <n v="9.2999999999999989"/>
  </r>
  <r>
    <x v="1"/>
    <s v="justin@upliftinteractive.com"/>
    <s v="Uplift Interactive (glamwomen.com)"/>
    <s v="e3fb4af950120b83ea6facabbcb47ab2"/>
    <s v="Healthrelated.com 300x600"/>
    <x v="12"/>
    <n v="0"/>
    <n v="70.607799999999997"/>
    <n v="0.91759999999999997"/>
    <n v="31"/>
    <n v="11"/>
    <n v="1.2999999999999999E-2"/>
    <n v="1.10957496"/>
    <n v="0.5"/>
    <n v="9926"/>
    <x v="3"/>
    <n v="0.54937699949999996"/>
    <x v="68"/>
    <m/>
    <m/>
    <n v="0.35"/>
    <n v="10.85"/>
    <n v="10.85"/>
  </r>
  <r>
    <x v="1"/>
    <s v="justin@upliftinteractive.com"/>
    <s v="Uplift Interactive (glamwomen.com)"/>
    <s v="ea7c98b76cd57664682f1a9a0115e2d2"/>
    <s v="247sports.com x31 160x600"/>
    <x v="1"/>
    <n v="0"/>
    <n v="3.5013000000000001"/>
    <n v="0.56910000000000005"/>
    <n v="28"/>
    <n v="5"/>
    <n v="0.16259999999999999"/>
    <n v="1.6670431699999999"/>
    <n v="1.35"/>
    <n v="9926"/>
    <x v="3"/>
    <n v="0.19018294059999999"/>
    <x v="910"/>
    <m/>
    <m/>
    <n v="0.19018294060076699"/>
    <n v="5.325122336821476"/>
    <n v="5.325122336821476"/>
  </r>
  <r>
    <x v="1"/>
    <s v="justin@upliftinteractive.com"/>
    <s v="Uplift Interactive (glamwomen.com)"/>
    <s v="22cacc949e460badd71fe40c313efbb5"/>
    <s v="Out.com 300x250"/>
    <x v="10"/>
    <n v="0"/>
    <n v="16.375900000000001"/>
    <n v="0.60270000000000001"/>
    <n v="27"/>
    <n v="4"/>
    <n v="3.6799999999999999E-2"/>
    <n v="1.46844039"/>
    <n v="1.25"/>
    <n v="9926"/>
    <x v="5"/>
    <n v="0.14875672879999999"/>
    <x v="911"/>
    <m/>
    <m/>
    <n v="0.14875672883694999"/>
    <n v="4.0164316785976499"/>
    <n v="4.0164316785976499"/>
  </r>
  <r>
    <x v="1"/>
    <s v="justin@upliftinteractive.com"/>
    <s v="Uplift Interactive (glamwomen.com)"/>
    <s v="aca6546266e8078df167d3dbaae48d54"/>
    <s v="Pride.com 300x250"/>
    <x v="1"/>
    <n v="0"/>
    <n v="12.7242"/>
    <n v="0.57809999999999995"/>
    <n v="27"/>
    <n v="5"/>
    <n v="4.5400000000000003E-2"/>
    <n v="1.5419251199999999"/>
    <n v="1.25"/>
    <n v="9926"/>
    <x v="2"/>
    <n v="0.1893250954"/>
    <x v="912"/>
    <m/>
    <m/>
    <n v="0.189325095361733"/>
    <n v="5.1117775747667915"/>
    <n v="5.1117775747667915"/>
  </r>
  <r>
    <x v="1"/>
    <s v="justin@upliftinteractive.com"/>
    <s v="Uplift Interactive (glamwomen.com)"/>
    <s v="0a54fad74886a48109e83c31b0d8d368"/>
    <s v="Funnelbrain.com 300x250"/>
    <x v="1"/>
    <n v="0"/>
    <n v="6.2727000000000004"/>
    <n v="0.55679999999999996"/>
    <n v="26"/>
    <n v="5"/>
    <n v="8.8800000000000004E-2"/>
    <n v="1.5780885200000001"/>
    <n v="1.25"/>
    <n v="9926"/>
    <x v="3"/>
    <n v="0.20790248110000001"/>
    <x v="913"/>
    <m/>
    <m/>
    <n v="0.207902481058758"/>
    <n v="5.4054645075277081"/>
    <n v="5.4054645075277081"/>
  </r>
  <r>
    <x v="1"/>
    <s v="justin@upliftinteractive.com"/>
    <s v="Uplift Interactive (glamwomen.com)"/>
    <s v="2e13da545781b8426a3efdddb53c8d63"/>
    <s v="Healthrelated.com 160x600"/>
    <x v="9"/>
    <n v="0"/>
    <n v="60.067100000000003"/>
    <n v="0.90259999999999996"/>
    <n v="26"/>
    <n v="8"/>
    <n v="1.4999999999999999E-2"/>
    <n v="0.95295980000000002"/>
    <n v="0.5"/>
    <n v="9926"/>
    <x v="3"/>
    <n v="0.47531889449999998"/>
    <x v="21"/>
    <m/>
    <m/>
    <n v="0.3"/>
    <n v="7.8"/>
    <n v="7.8"/>
  </r>
  <r>
    <x v="1"/>
    <s v="justin@upliftinteractive.com"/>
    <s v="Uplift Interactive (glamwomen.com)"/>
    <s v="5a1f4bdb6cd63d8daa983e24feb1296e"/>
    <s v="Advocate.com 300x250"/>
    <x v="5"/>
    <n v="0"/>
    <n v="8.5460999999999991"/>
    <n v="0.58230000000000004"/>
    <n v="26"/>
    <n v="5"/>
    <n v="6.8099999999999994E-2"/>
    <n v="1.49149902"/>
    <n v="1.2"/>
    <n v="9926"/>
    <x v="5"/>
    <n v="0.19544030200000001"/>
    <x v="914"/>
    <m/>
    <m/>
    <n v="0.19544030200597101"/>
    <n v="5.0814478521552466"/>
    <n v="5.0814478521552466"/>
  </r>
  <r>
    <x v="1"/>
    <s v="justin@upliftinteractive.com"/>
    <s v="Uplift Interactive (glamwomen.com)"/>
    <s v="5a7536aa31090f547e28b56d16a0f2ca"/>
    <s v="Thesimsresource - 728x90_BTF"/>
    <x v="1"/>
    <n v="0"/>
    <n v="4.2580999999999998"/>
    <n v="0.34699999999999998"/>
    <n v="26"/>
    <n v="6"/>
    <n v="8.1500000000000003E-2"/>
    <n v="2.4931247399999998"/>
    <n v="1.95"/>
    <n v="9926"/>
    <x v="3"/>
    <n v="0.21784900430000001"/>
    <x v="915"/>
    <m/>
    <m/>
    <n v="0.21784900426037801"/>
    <n v="5.6640741107698283"/>
    <n v="5.6640741107698283"/>
  </r>
  <r>
    <x v="1"/>
    <s v="justin@upliftinteractive.com"/>
    <s v="Uplift Interactive (glamwomen.com)"/>
    <s v="36321956eb7aba0d3761c36e7684c203"/>
    <s v="Thesimsresource - 300x250_ATF"/>
    <x v="1"/>
    <n v="0"/>
    <n v="4.3954000000000004"/>
    <n v="0.30620000000000003"/>
    <n v="24"/>
    <n v="5"/>
    <n v="6.9699999999999998E-2"/>
    <n v="2.5930487499999999"/>
    <n v="2.1"/>
    <n v="9926"/>
    <x v="3"/>
    <n v="0.19014249220000001"/>
    <x v="916"/>
    <m/>
    <m/>
    <n v="0.190142492173725"/>
    <n v="4.5634198121693998"/>
    <n v="4.5634198121693998"/>
  </r>
  <r>
    <x v="1"/>
    <s v="justin@upliftinteractive.com"/>
    <s v="Uplift Interactive (glamwomen.com)"/>
    <s v="372b6d4bf0edc9dda828e890b4b46000"/>
    <s v="247sports.com x41 728x90"/>
    <x v="1"/>
    <n v="0"/>
    <n v="3.0085999999999999"/>
    <n v="0.4224"/>
    <n v="24"/>
    <n v="5"/>
    <n v="0.1404"/>
    <n v="1.86444031"/>
    <n v="1.5"/>
    <n v="9926"/>
    <x v="3"/>
    <n v="0.195469015"/>
    <x v="917"/>
    <m/>
    <m/>
    <n v="0.19546901499142899"/>
    <n v="4.6912563597942958"/>
    <n v="4.6912563597942958"/>
  </r>
  <r>
    <x v="1"/>
    <s v="justin@upliftinteractive.com"/>
    <s v="Uplift Interactive (glamwomen.com)"/>
    <s v="fad40be8655ff4fdf1e73f1665272d77"/>
    <s v="247sports.com x32 160x600"/>
    <x v="1"/>
    <n v="0"/>
    <n v="3.0493999999999999"/>
    <n v="0.48949999999999999"/>
    <n v="24"/>
    <n v="5"/>
    <n v="0.1605"/>
    <n v="1.6676637999999999"/>
    <n v="1.35"/>
    <n v="9926"/>
    <x v="3"/>
    <n v="0.1904843155"/>
    <x v="918"/>
    <m/>
    <m/>
    <n v="0.19048431552697201"/>
    <n v="4.5716235726473284"/>
    <n v="4.5716235726473284"/>
  </r>
  <r>
    <x v="1"/>
    <s v="justin@upliftinteractive.com"/>
    <s v="Uplift Interactive (glamwomen.com)"/>
    <s v="332dfc055f77bf75ba11a1ae08088db5"/>
    <s v="Ausomlifestyle.com 160x600"/>
    <x v="9"/>
    <n v="0"/>
    <n v="96.039900000000003"/>
    <n v="0.7702"/>
    <n v="22"/>
    <n v="7"/>
    <n v="8.0000000000000002E-3"/>
    <n v="0.96848743000000004"/>
    <n v="0.5"/>
    <n v="9926"/>
    <x v="3"/>
    <n v="0.48373104030000003"/>
    <x v="21"/>
    <m/>
    <m/>
    <n v="0.3"/>
    <n v="6.6"/>
    <n v="6.6"/>
  </r>
  <r>
    <x v="1"/>
    <s v="justin@upliftinteractive.com"/>
    <s v="Uplift Interactive (glamwomen.com)"/>
    <s v="8e5746f7e24dffafe0f7762808c04b0c"/>
    <s v="Ausomlifestyle.com 300x600"/>
    <x v="9"/>
    <n v="0"/>
    <n v="113.9409"/>
    <n v="0.70199999999999996"/>
    <n v="22"/>
    <n v="7"/>
    <n v="6.1999999999999998E-3"/>
    <n v="1.0418396400000001"/>
    <n v="0.5"/>
    <n v="9926"/>
    <x v="3"/>
    <n v="0.52007969369999996"/>
    <x v="21"/>
    <m/>
    <m/>
    <n v="0.3"/>
    <n v="6.6"/>
    <n v="6.6"/>
  </r>
  <r>
    <x v="1"/>
    <s v="justin@upliftinteractive.com"/>
    <s v="Uplift Interactive (glamwomen.com)"/>
    <s v="8361244e8ccb6780a70353e416130845"/>
    <s v="Okayplayer.com ATF 728x90"/>
    <x v="1"/>
    <n v="0"/>
    <n v="1.4480999999999999"/>
    <n v="0.4168"/>
    <n v="21"/>
    <n v="5"/>
    <n v="0.2878"/>
    <n v="1.7087574999999999"/>
    <n v="1.25"/>
    <n v="9926"/>
    <x v="3"/>
    <n v="0.26847431449999998"/>
    <x v="2"/>
    <m/>
    <m/>
    <n v="0.25"/>
    <n v="5.25"/>
    <n v="5.25"/>
  </r>
  <r>
    <x v="1"/>
    <s v="justin@upliftinteractive.com"/>
    <s v="Uplift Interactive (glamwomen.com)"/>
    <s v="b1ee9826faf4d1b0bc14b40026bfb91f"/>
    <s v="Okayplayer.com INT ATF 728x90"/>
    <x v="1"/>
    <n v="0"/>
    <n v="7.1738999999999997"/>
    <n v="0.46139999999999998"/>
    <n v="21"/>
    <n v="4"/>
    <n v="6.4299999999999996E-2"/>
    <n v="1.50678019"/>
    <n v="1.25"/>
    <n v="9926"/>
    <x v="5"/>
    <n v="0.1704164869"/>
    <x v="919"/>
    <m/>
    <m/>
    <n v="0.17041648688076599"/>
    <n v="3.5787462244960859"/>
    <n v="3.5787462244960859"/>
  </r>
  <r>
    <x v="1"/>
    <s v="justin@upliftinteractive.com"/>
    <s v="Uplift Interactive (glamwomen.com)"/>
    <s v="deb1dfea0ccc760538acdaa7d427d623"/>
    <s v="247sports.com x42 728x90"/>
    <x v="1"/>
    <n v="0"/>
    <n v="2.8691"/>
    <n v="0.38140000000000002"/>
    <n v="21"/>
    <n v="4"/>
    <n v="0.13289999999999999"/>
    <n v="1.87779026"/>
    <n v="1.5"/>
    <n v="9926"/>
    <x v="3"/>
    <n v="0.20118874279999999"/>
    <x v="920"/>
    <m/>
    <m/>
    <n v="0.201188742844605"/>
    <n v="4.2249635997367054"/>
    <n v="4.2249635997367054"/>
  </r>
  <r>
    <x v="1"/>
    <s v="justin@upliftinteractive.com"/>
    <s v="Uplift Interactive (glamwomen.com)"/>
    <s v="fdb738fa0b243d40373e757313cee799"/>
    <s v="Thesimsresource - 300x250_BTF"/>
    <x v="1"/>
    <n v="0"/>
    <n v="4.0180999999999996"/>
    <n v="0.30959999999999999"/>
    <n v="21"/>
    <n v="4"/>
    <n v="7.7100000000000002E-2"/>
    <n v="2.2636678200000002"/>
    <n v="1.8"/>
    <n v="9926"/>
    <x v="3"/>
    <n v="0.20483032709999999"/>
    <x v="921"/>
    <m/>
    <m/>
    <n v="0.20483032711708901"/>
    <n v="4.3014368694588692"/>
    <n v="4.3014368694588692"/>
  </r>
  <r>
    <x v="1"/>
    <s v="justin@upliftinteractive.com"/>
    <s v="Uplift Interactive (glamwomen.com)"/>
    <s v="813f414d5c3ae290f6531c24a6beb17c"/>
    <s v="247sports.com BTF x30 Tier 2 160x600"/>
    <x v="1"/>
    <n v="0"/>
    <n v="3.2021999999999999"/>
    <n v="0.49719999999999998"/>
    <n v="19"/>
    <n v="4"/>
    <n v="0.15529999999999999"/>
    <n v="1.24686108"/>
    <n v="1"/>
    <n v="9926"/>
    <x v="3"/>
    <n v="0.1979860359"/>
    <x v="922"/>
    <m/>
    <m/>
    <n v="0.19798603590109901"/>
    <n v="3.7617346821208812"/>
    <n v="3.7617346821208812"/>
  </r>
  <r>
    <x v="1"/>
    <s v="justin@upliftinteractive.com"/>
    <s v="Uplift Interactive (glamwomen.com)"/>
    <s v="8b2777852d01f314ccefb5a971957b35"/>
    <s v="Advocate.com 300x600"/>
    <x v="1"/>
    <n v="0"/>
    <n v="7.3444000000000003"/>
    <n v="0.36780000000000002"/>
    <n v="19"/>
    <n v="5"/>
    <n v="5.0099999999999999E-2"/>
    <n v="1.71149738"/>
    <n v="1.25"/>
    <n v="9926"/>
    <x v="3"/>
    <n v="0.26964539009999999"/>
    <x v="2"/>
    <m/>
    <m/>
    <n v="0.25"/>
    <n v="4.75"/>
    <n v="4.75"/>
  </r>
  <r>
    <x v="1"/>
    <s v="justin@upliftinteractive.com"/>
    <s v="Uplift Interactive (glamwomen.com)"/>
    <s v="3d832e82275f09dc277586801519616f"/>
    <s v="Out.com 300x600"/>
    <x v="5"/>
    <n v="0"/>
    <n v="12.276400000000001"/>
    <n v="0.37990000000000002"/>
    <n v="18"/>
    <n v="4"/>
    <n v="3.09E-2"/>
    <n v="1.56719308"/>
    <n v="1.25"/>
    <n v="9926"/>
    <x v="5"/>
    <n v="0.20239566210000001"/>
    <x v="8"/>
    <m/>
    <m/>
    <n v="0.19999999999999901"/>
    <n v="3.5999999999999823"/>
    <n v="3.5999999999999823"/>
  </r>
  <r>
    <x v="1"/>
    <s v="justin@upliftinteractive.com"/>
    <s v="Uplift Interactive (glamwomen.com)"/>
    <s v="0ad383ff82269c6dba05ba262fa270a0"/>
    <s v="247sports.com x43 728x90"/>
    <x v="1"/>
    <n v="0"/>
    <n v="2.3662999999999998"/>
    <n v="0.29260000000000003"/>
    <n v="17"/>
    <n v="3"/>
    <n v="0.1237"/>
    <n v="1.88245057"/>
    <n v="1.5"/>
    <n v="9926"/>
    <x v="3"/>
    <n v="0.20316632949999999"/>
    <x v="923"/>
    <m/>
    <m/>
    <n v="0.203166329547222"/>
    <n v="3.4538276023027739"/>
    <n v="3.4538276023027739"/>
  </r>
  <r>
    <x v="1"/>
    <s v="justin@upliftinteractive.com"/>
    <s v="Uplift Interactive (glamwomen.com)"/>
    <s v="4ca7a7d12e1451650cc0d77e67afd4ba"/>
    <s v="Ausom.com 160x600"/>
    <x v="12"/>
    <n v="0"/>
    <n v="9.9854000000000003"/>
    <n v="0.46110000000000001"/>
    <n v="17"/>
    <n v="6"/>
    <n v="4.6199999999999998E-2"/>
    <n v="1.2097273900000001"/>
    <n v="0.65"/>
    <n v="9926"/>
    <x v="3"/>
    <n v="0.46268886040000001"/>
    <x v="68"/>
    <m/>
    <m/>
    <n v="0.35"/>
    <n v="5.9499999999999993"/>
    <n v="5.9499999999999993"/>
  </r>
  <r>
    <x v="1"/>
    <s v="justin@upliftinteractive.com"/>
    <s v="Uplift Interactive (glamwomen.com)"/>
    <s v="83fa30369e2671bcb9644d190dda7d01"/>
    <s v="247sports.com x44 728x90"/>
    <x v="1"/>
    <n v="0"/>
    <n v="2.3589000000000002"/>
    <n v="0.2994"/>
    <n v="17"/>
    <n v="4"/>
    <n v="0.12690000000000001"/>
    <n v="1.89095681"/>
    <n v="1.5"/>
    <n v="9926"/>
    <x v="3"/>
    <n v="0.20675078860000001"/>
    <x v="924"/>
    <m/>
    <m/>
    <n v="0.206750788643533"/>
    <n v="3.5147634069400611"/>
    <n v="3.5147634069400611"/>
  </r>
  <r>
    <x v="1"/>
    <s v="justin@upliftinteractive.com"/>
    <s v="Uplift Interactive (glamwomen.com)"/>
    <s v="f0b780907a15957e2668c75973eba1bc"/>
    <s v="Pride.com 300x600"/>
    <x v="10"/>
    <n v="0"/>
    <n v="9.0381999999999998"/>
    <n v="0.33329999999999999"/>
    <n v="16"/>
    <n v="2"/>
    <n v="3.6900000000000002E-2"/>
    <n v="1.59258465"/>
    <n v="1.25"/>
    <n v="9926"/>
    <x v="5"/>
    <n v="0.21511236710000001"/>
    <x v="17"/>
    <m/>
    <m/>
    <n v="0.15"/>
    <n v="2.4"/>
    <n v="2.4"/>
  </r>
  <r>
    <x v="1"/>
    <s v="justin@upliftinteractive.com"/>
    <s v="Uplift Interactive (glamwomen.com)"/>
    <s v="25cefad8f2f7331c6314e0ba3a4f1af5"/>
    <s v="Ausom.com 300x250"/>
    <x v="5"/>
    <n v="0"/>
    <n v="11.9466"/>
    <n v="0.61890000000000001"/>
    <n v="15"/>
    <n v="3"/>
    <n v="5.1799999999999999E-2"/>
    <n v="0.83171744999999997"/>
    <n v="0.65"/>
    <n v="9926"/>
    <x v="5"/>
    <n v="0.21848459619999999"/>
    <x v="46"/>
    <m/>
    <m/>
    <n v="0.2"/>
    <n v="3"/>
    <n v="3"/>
  </r>
  <r>
    <x v="1"/>
    <s v="justin@upliftinteractive.com"/>
    <s v="Uplift Interactive (glamwomen.com)"/>
    <s v="2d802cb6073b8bd5438896676eb2b1cc"/>
    <s v="Advocate.com Tier 2 300x250"/>
    <x v="1"/>
    <n v="0"/>
    <n v="5.3750999999999998"/>
    <n v="0.58630000000000004"/>
    <n v="15"/>
    <n v="3"/>
    <n v="0.1091"/>
    <n v="0.84801413000000003"/>
    <n v="0.65"/>
    <n v="9926"/>
    <x v="3"/>
    <n v="0.2335033403"/>
    <x v="925"/>
    <m/>
    <m/>
    <n v="0.23350334027727801"/>
    <n v="3.50255010415917"/>
    <n v="3.50255010415917"/>
  </r>
  <r>
    <x v="1"/>
    <s v="justin@upliftinteractive.com"/>
    <s v="Uplift Interactive (glamwomen.com)"/>
    <s v="c13d8bb19324f19e47c18304c962e498"/>
    <s v="Funnelbrain.com Tier 2 728x90"/>
    <x v="1"/>
    <n v="0"/>
    <n v="8.5754999999999999"/>
    <n v="0.2361"/>
    <n v="13"/>
    <n v="2"/>
    <n v="2.75E-2"/>
    <n v="1.80060496"/>
    <n v="1.5"/>
    <n v="9926"/>
    <x v="3"/>
    <n v="0.166946647"/>
    <x v="926"/>
    <m/>
    <m/>
    <n v="0.16694664695605399"/>
    <n v="2.1703064104287018"/>
    <n v="2.1703064104287018"/>
  </r>
  <r>
    <x v="1"/>
    <s v="justin@upliftinteractive.com"/>
    <s v="Uplift Interactive (glamwomen.com)"/>
    <s v="dab182fa74675b8c6b320b9ab04ab171"/>
    <s v="Pride.com Mobile 320x50"/>
    <x v="1"/>
    <n v="0"/>
    <n v="6.2256"/>
    <n v="0.24790000000000001"/>
    <n v="12"/>
    <n v="2"/>
    <n v="3.9800000000000002E-2"/>
    <n v="1.5724783899999999"/>
    <n v="1.25"/>
    <n v="9926"/>
    <x v="3"/>
    <n v="0.2050765142"/>
    <x v="927"/>
    <m/>
    <m/>
    <n v="0.20507651424906001"/>
    <n v="2.46091817098872"/>
    <n v="2.46091817098872"/>
  </r>
  <r>
    <x v="1"/>
    <s v="justin@upliftinteractive.com"/>
    <s v="Uplift Interactive (glamwomen.com)"/>
    <s v="33cf2dbac5f8b9acd322e278ad3725fd"/>
    <s v="Out.com Mobile 300x250 Tier 2"/>
    <x v="1"/>
    <n v="0"/>
    <n v="5.5016999999999996"/>
    <n v="0.47049999999999997"/>
    <n v="11"/>
    <n v="2"/>
    <n v="8.5500000000000007E-2"/>
    <n v="0.75970852"/>
    <n v="0.6"/>
    <n v="9926"/>
    <x v="3"/>
    <n v="0.2102234123"/>
    <x v="928"/>
    <m/>
    <m/>
    <n v="0.210223412333639"/>
    <n v="2.312457535670029"/>
    <n v="2.312457535670029"/>
  </r>
  <r>
    <x v="1"/>
    <s v="justin@upliftinteractive.com"/>
    <s v="Uplift Interactive (glamwomen.com)"/>
    <s v="e6acac5689a52137ceabbcff9be2afaa"/>
    <s v="247sports.com BTF x31 Tier 2 160x600"/>
    <x v="1"/>
    <n v="0"/>
    <n v="1.8895999999999999"/>
    <n v="0.28649999999999998"/>
    <n v="11"/>
    <n v="2"/>
    <n v="0.15160000000000001"/>
    <n v="1.2379456499999999"/>
    <n v="1"/>
    <n v="9926"/>
    <x v="3"/>
    <n v="0.19221009380000001"/>
    <x v="929"/>
    <m/>
    <m/>
    <n v="0.19221009384943799"/>
    <n v="2.1143110323438181"/>
    <n v="2.1143110323438181"/>
  </r>
  <r>
    <x v="1"/>
    <s v="justin@upliftinteractive.com"/>
    <s v="Uplift Interactive (glamwomen.com)"/>
    <s v="eb233702513a5c600e2eff2df16ae61b"/>
    <s v="Ausomlifestyle.com 728x90"/>
    <x v="9"/>
    <n v="0"/>
    <n v="66.730199999999996"/>
    <n v="0.3488"/>
    <n v="11"/>
    <n v="3"/>
    <n v="5.1999999999999998E-3"/>
    <n v="1.02265001"/>
    <n v="0.5"/>
    <n v="9926"/>
    <x v="3"/>
    <n v="0.51107417489999996"/>
    <x v="21"/>
    <m/>
    <m/>
    <n v="0.3"/>
    <n v="3.3"/>
    <n v="3.3"/>
  </r>
  <r>
    <x v="1"/>
    <s v="justin@upliftinteractive.com"/>
    <s v="Uplift Interactive (glamwomen.com)"/>
    <s v="f0fcfb8fe0d6eebe1f35d062a46cb242"/>
    <s v="Ausom.com 728x90"/>
    <x v="5"/>
    <n v="0"/>
    <n v="12.046099999999999"/>
    <n v="0.46870000000000001"/>
    <n v="11"/>
    <n v="2"/>
    <n v="3.8899999999999997E-2"/>
    <n v="0.81379153000000004"/>
    <n v="0.65"/>
    <n v="9926"/>
    <x v="5"/>
    <n v="0.20126963910000001"/>
    <x v="8"/>
    <m/>
    <m/>
    <n v="0.19999999999999901"/>
    <n v="2.1999999999999891"/>
    <n v="2.1999999999999891"/>
  </r>
  <r>
    <x v="1"/>
    <s v="justin@upliftinteractive.com"/>
    <s v="Uplift Interactive (glamwomen.com)"/>
    <s v="f1375e404553a21bbeb8888432f042a8"/>
    <s v="Out.com Mobile 320x50"/>
    <x v="1"/>
    <n v="0"/>
    <n v="12.6854"/>
    <n v="0.2331"/>
    <n v="11"/>
    <n v="2"/>
    <n v="1.84E-2"/>
    <n v="1.5834865199999999"/>
    <n v="1.25"/>
    <n v="9926"/>
    <x v="3"/>
    <n v="0.21060268939999999"/>
    <x v="930"/>
    <m/>
    <m/>
    <n v="0.21060268936828799"/>
    <n v="2.3166295830511681"/>
    <n v="2.3166295830511681"/>
  </r>
  <r>
    <x v="1"/>
    <s v="justin@upliftinteractive.com"/>
    <s v="Uplift Interactive (glamwomen.com)"/>
    <s v="0ae70c39fbb99610404c42dd55f1d456"/>
    <s v="Countryfancast.com 300x250"/>
    <x v="1"/>
    <n v="0"/>
    <n v="1.2110000000000001"/>
    <n v="0.64039999999999997"/>
    <n v="10"/>
    <n v="3"/>
    <n v="0.52880000000000005"/>
    <n v="0.53919251000000001"/>
    <n v="0.25"/>
    <n v="9926"/>
    <x v="3"/>
    <n v="0.53634370350000005"/>
    <x v="2"/>
    <m/>
    <m/>
    <n v="0.25"/>
    <n v="2.5"/>
    <n v="2.5"/>
  </r>
  <r>
    <x v="1"/>
    <s v="justin@upliftinteractive.com"/>
    <s v="Uplift Interactive (glamwomen.com)"/>
    <s v="6ee8756eaf7823626d882d31e7efea81"/>
    <s v="Out.com 728x90"/>
    <x v="10"/>
    <n v="0"/>
    <n v="5.7251000000000003"/>
    <n v="0.18959999999999999"/>
    <n v="9"/>
    <n v="1"/>
    <n v="3.3099999999999997E-2"/>
    <n v="1.54222222"/>
    <n v="1.25"/>
    <n v="9926"/>
    <x v="5"/>
    <n v="0.18948126800000001"/>
    <x v="17"/>
    <m/>
    <m/>
    <n v="0.15"/>
    <n v="1.3499999999999999"/>
    <n v="1.3499999999999999"/>
  </r>
  <r>
    <x v="1"/>
    <s v="justin@upliftinteractive.com"/>
    <s v="Uplift Interactive (glamwomen.com)"/>
    <s v="8883775daf3989bbc4cffc947ebb0944"/>
    <s v="Pride.com 728x90"/>
    <x v="1"/>
    <n v="0"/>
    <n v="5.5461"/>
    <n v="0.17349999999999999"/>
    <n v="8"/>
    <n v="2"/>
    <n v="3.1300000000000001E-2"/>
    <n v="1.5650061799999999"/>
    <n v="1.25"/>
    <n v="9926"/>
    <x v="3"/>
    <n v="0.20128110699999999"/>
    <x v="931"/>
    <m/>
    <m/>
    <n v="0.20128110696059301"/>
    <n v="1.6102488556847441"/>
    <n v="1.6102488556847441"/>
  </r>
  <r>
    <x v="1"/>
    <s v="justin@upliftinteractive.com"/>
    <s v="Uplift Interactive (glamwomen.com)"/>
    <s v="ad4514f92ac46ff8236092d7cba7875c"/>
    <s v="Countryfancast.com 728x90"/>
    <x v="1"/>
    <n v="0"/>
    <n v="0.89170000000000005"/>
    <n v="0.49440000000000001"/>
    <n v="8"/>
    <n v="2"/>
    <n v="0.5544"/>
    <n v="0.55596011999999995"/>
    <n v="0.25"/>
    <n v="9926"/>
    <x v="3"/>
    <n v="0.55032745979999997"/>
    <x v="2"/>
    <m/>
    <m/>
    <n v="0.25"/>
    <n v="2"/>
    <n v="2"/>
  </r>
  <r>
    <x v="1"/>
    <s v="justin@upliftinteractive.com"/>
    <s v="Uplift Interactive (glamwomen.com)"/>
    <s v="e773c34a5b19bfc60db307e62d69730c"/>
    <s v="Celebbistro.com 300x250"/>
    <x v="1"/>
    <n v="0"/>
    <n v="2.1852"/>
    <n v="0.41849999999999998"/>
    <n v="8"/>
    <n v="2"/>
    <n v="0.1915"/>
    <n v="0.67403994"/>
    <n v="0.25"/>
    <n v="9926"/>
    <x v="3"/>
    <n v="0.62910209660000005"/>
    <x v="23"/>
    <m/>
    <m/>
    <n v="0.249999999999999"/>
    <n v="1.999999999999992"/>
    <n v="1.999999999999992"/>
  </r>
  <r>
    <x v="1"/>
    <s v="justin@upliftinteractive.com"/>
    <s v="Uplift Interactive (glamwomen.com)"/>
    <s v="4ad804a92b15e29146b3ac62d8b912f5"/>
    <s v="Advocate.com Mobile 320x50"/>
    <x v="10"/>
    <n v="0"/>
    <n v="5.3868999999999998"/>
    <n v="0.151"/>
    <n v="7"/>
    <n v="1"/>
    <n v="2.8000000000000001E-2"/>
    <n v="1.5628666"/>
    <n v="1.25"/>
    <n v="9926"/>
    <x v="5"/>
    <n v="0.20018765699999999"/>
    <x v="17"/>
    <m/>
    <m/>
    <n v="0.15"/>
    <n v="1.05"/>
    <n v="1.05"/>
  </r>
  <r>
    <x v="0"/>
    <s v="jorge.limon@debate.com.mx"/>
    <s v="Debate.com.mx"/>
    <s v="## total ##"/>
    <m/>
    <x v="90"/>
    <n v="0.28263838000000002"/>
    <n v="2467.2031000000002"/>
    <n v="246.82990000000001"/>
    <n v="9642"/>
    <n v="2282"/>
    <n v="0.1"/>
    <n v="1.3020995399999999"/>
    <n v="0.87432900000000002"/>
    <n v="9642"/>
    <x v="0"/>
    <n v="0.32852368409999999"/>
    <x v="932"/>
    <m/>
    <m/>
    <s v=""/>
    <s v=""/>
    <n v="2301.6807310817203"/>
  </r>
  <r>
    <x v="1"/>
    <s v="jorge.limon@debate.com.mx"/>
    <s v="Debate.com.mx"/>
    <s v="07f05e1d9d9918fe3fafe1507fc7d0c7"/>
    <s v="DBT_notas_MediumRectangle_2 300x250"/>
    <x v="9"/>
    <n v="0"/>
    <n v="678.64440000000002"/>
    <n v="81.394599999999997"/>
    <n v="3064"/>
    <n v="919"/>
    <n v="0.11990000000000001"/>
    <n v="1.2546632099999999"/>
    <n v="0.7"/>
    <n v="9642"/>
    <x v="5"/>
    <n v="0.4420813556"/>
    <x v="21"/>
    <m/>
    <m/>
    <n v="0.3"/>
    <n v="919.19999999999993"/>
    <n v="919.19999999999993"/>
  </r>
  <r>
    <x v="1"/>
    <s v="jorge.limon@debate.com.mx"/>
    <s v="Debate.com.mx"/>
    <s v="3af041a2fe6ab8a4f6f41f30860db360"/>
    <s v="DBT_notas_MediumRectangle_1 300x250"/>
    <x v="1"/>
    <n v="1"/>
    <n v="520.66890000000001"/>
    <n v="77.899799999999999"/>
    <n v="2577"/>
    <n v="644"/>
    <n v="0.14960000000000001"/>
    <n v="1.1027794900000001"/>
    <n v="0.7"/>
    <n v="9642"/>
    <x v="5"/>
    <n v="0.36524027840000001"/>
    <x v="2"/>
    <s v="Y"/>
    <m/>
    <n v="0.25"/>
    <n v="644.25"/>
    <n v="644.25"/>
  </r>
  <r>
    <x v="1"/>
    <s v="jorge.limon@debate.com.mx"/>
    <s v="Debate.com.mx"/>
    <s v="5117f6feb34c0033ffc829430a595750"/>
    <s v="DBT_Home_MediumRectangle_2 300x250"/>
    <x v="1"/>
    <n v="0"/>
    <n v="124.9808"/>
    <n v="18.551500000000001"/>
    <n v="514"/>
    <n v="119"/>
    <n v="0.1484"/>
    <n v="0.92370158999999996"/>
    <n v="0.7"/>
    <n v="9642"/>
    <x v="5"/>
    <n v="0.2421794988"/>
    <x v="933"/>
    <m/>
    <m/>
    <n v="0.242179498775972"/>
    <n v="124.48026237084962"/>
    <n v="124.48026237084962"/>
  </r>
  <r>
    <x v="1"/>
    <s v="jorge.limon@debate.com.mx"/>
    <s v="Debate.com.mx"/>
    <s v="4726ad730cf693879f829025a9284527"/>
    <s v="DBT_notas_MediumRectangle_3 300x250"/>
    <x v="1"/>
    <n v="0"/>
    <n v="111.19880000000001"/>
    <n v="15.037699999999999"/>
    <n v="501"/>
    <n v="125"/>
    <n v="0.13519999999999999"/>
    <n v="1.1106745899999999"/>
    <n v="0.7"/>
    <n v="9642"/>
    <x v="5"/>
    <n v="0.36975239500000001"/>
    <x v="23"/>
    <m/>
    <m/>
    <n v="0.249999999999999"/>
    <n v="125.2499999999995"/>
    <n v="125.2499999999995"/>
  </r>
  <r>
    <x v="1"/>
    <s v="jorge.limon@debate.com.mx"/>
    <s v="Debate.com.mx"/>
    <s v="3b70159639cb45c34b9d1ca6e9d795da"/>
    <s v="DBT_notas_MediumRectangle_3_LB1"/>
    <x v="1"/>
    <n v="0"/>
    <n v="193.11189999999999"/>
    <n v="6.3474000000000004"/>
    <n v="453"/>
    <n v="34"/>
    <n v="3.2899999999999999E-2"/>
    <n v="2.37859402"/>
    <n v="2.2000000000000002"/>
    <n v="9642"/>
    <x v="5"/>
    <n v="7.5083858099999998E-2"/>
    <x v="934"/>
    <m/>
    <m/>
    <n v="7.5083858087042099E-2"/>
    <n v="34.012987713430071"/>
    <n v="34.012987713430071"/>
  </r>
  <r>
    <x v="1"/>
    <s v="jorge.limon@debate.com.mx"/>
    <s v="Debate.com.mx"/>
    <s v="54c4c9d403e0e2f21523aa758b5ed36d"/>
    <s v="DBT_Home_MediumRectangle_3 300x250"/>
    <x v="1"/>
    <n v="0"/>
    <n v="110.9091"/>
    <n v="15.872199999999999"/>
    <n v="433"/>
    <n v="96"/>
    <n v="0.1431"/>
    <n v="0.90967863999999998"/>
    <n v="0.7"/>
    <n v="9642"/>
    <x v="5"/>
    <n v="0.23049748540000001"/>
    <x v="935"/>
    <m/>
    <m/>
    <n v="0.230497485413618"/>
    <n v="99.805411184096599"/>
    <n v="99.805411184096599"/>
  </r>
  <r>
    <x v="1"/>
    <s v="jorge.limon@debate.com.mx"/>
    <s v="Debate.com.mx"/>
    <s v="2832a88d4aa89f0acc8e748c70b4886b"/>
    <s v="DBT_Home_HalfPage_1 300x600"/>
    <x v="1"/>
    <n v="0"/>
    <n v="128.2236"/>
    <n v="9.3876000000000008"/>
    <n v="350"/>
    <n v="87"/>
    <n v="7.3200000000000001E-2"/>
    <n v="1.24166876"/>
    <n v="0.7"/>
    <n v="9642"/>
    <x v="5"/>
    <n v="0.43624256080000001"/>
    <x v="2"/>
    <m/>
    <m/>
    <n v="0.25"/>
    <n v="87.5"/>
    <n v="87.5"/>
  </r>
  <r>
    <x v="1"/>
    <s v="jorge.limon@debate.com.mx"/>
    <s v="Debate.com.mx"/>
    <s v="e95637904abdb5cbf7881c48d1802b81"/>
    <s v="DBT_notas_MediumRectangle_4_LB2"/>
    <x v="1"/>
    <n v="0"/>
    <n v="56.63"/>
    <n v="2.7948"/>
    <n v="198"/>
    <n v="13"/>
    <n v="4.9399999999999999E-2"/>
    <n v="2.3565619600000001"/>
    <n v="2.2000000000000002"/>
    <n v="9642"/>
    <x v="5"/>
    <n v="6.6436600100000007E-2"/>
    <x v="936"/>
    <m/>
    <m/>
    <n v="6.6436600104983201E-2"/>
    <n v="13.154446820786674"/>
    <n v="13.154446820786674"/>
  </r>
  <r>
    <x v="1"/>
    <s v="jorge.limon@debate.com.mx"/>
    <s v="Debate.com.mx"/>
    <s v="95d1306d438a6b5ef823b46f7c3201cf"/>
    <s v="DBT_notas_MediumRectangle_5_LB3"/>
    <x v="1"/>
    <n v="0"/>
    <n v="56.354199999999999"/>
    <n v="2.7826"/>
    <n v="196"/>
    <n v="12"/>
    <n v="4.9399999999999999E-2"/>
    <n v="2.3476640299999998"/>
    <n v="2.2000000000000002"/>
    <n v="9642"/>
    <x v="5"/>
    <n v="6.2898280700000003E-2"/>
    <x v="937"/>
    <m/>
    <m/>
    <n v="6.2898280695769304E-2"/>
    <n v="12.328063016370784"/>
    <n v="12.328063016370784"/>
  </r>
  <r>
    <x v="1"/>
    <s v="jorge.limon@debate.com.mx"/>
    <s v="Debate.com.mx"/>
    <s v="2e7bf09f4bfe133e48f8cede99fe43af"/>
    <s v="DBT_notas_MediumRectangle_6_LB4"/>
    <x v="1"/>
    <n v="0"/>
    <n v="56.072699999999998"/>
    <n v="2.7641"/>
    <n v="195"/>
    <n v="13"/>
    <n v="4.9299999999999997E-2"/>
    <n v="2.3492531900000002"/>
    <n v="2.2000000000000002"/>
    <n v="9642"/>
    <x v="5"/>
    <n v="6.3532186300000001E-2"/>
    <x v="938"/>
    <m/>
    <m/>
    <n v="6.35321862824684E-2"/>
    <n v="12.388776325081338"/>
    <n v="12.388776325081338"/>
  </r>
  <r>
    <x v="1"/>
    <s v="jorge.limon@debate.com.mx"/>
    <s v="Debate.com.mx"/>
    <s v="ee51f751841c100d8c2be6b9f451568e"/>
    <s v="DBT_Home_728x90_FB4"/>
    <x v="1"/>
    <n v="0"/>
    <n v="76.501499999999993"/>
    <n v="2.3307000000000002"/>
    <n v="186"/>
    <n v="30"/>
    <n v="3.0499999999999999E-2"/>
    <n v="2.6639289000000002"/>
    <n v="2.2000000000000002"/>
    <n v="9642"/>
    <x v="5"/>
    <n v="0.17415213290000001"/>
    <x v="939"/>
    <m/>
    <m/>
    <n v="0.17415213289770301"/>
    <n v="32.392296718972759"/>
    <n v="32.392296718972759"/>
  </r>
  <r>
    <x v="1"/>
    <s v="jorge.limon@debate.com.mx"/>
    <s v="Debate.com.mx"/>
    <s v="eb8b62875db717c65e70c8082a9e9a5a"/>
    <s v="DBT_Home_MediumRectangle_1 300x250"/>
    <x v="1"/>
    <n v="1"/>
    <n v="64.241399999999999"/>
    <n v="1.7161999999999999"/>
    <n v="148"/>
    <n v="32"/>
    <n v="2.6700000000000002E-2"/>
    <n v="2.8742789399999999"/>
    <n v="2.2000000000000002"/>
    <n v="9642"/>
    <x v="5"/>
    <n v="0.23459064039999999"/>
    <x v="940"/>
    <s v=""/>
    <m/>
    <n v="0.23459064035343"/>
    <n v="34.719414772307637"/>
    <n v="34.719414772307637"/>
  </r>
  <r>
    <x v="1"/>
    <s v="jorge.limon@debate.com.mx"/>
    <s v="Debate.com.mx"/>
    <s v="a9caf1a436f2b40058664841dcf74c4c"/>
    <s v="DBT_notas_MediumRectangle_7_LB5"/>
    <x v="1"/>
    <n v="0"/>
    <n v="53.087000000000003"/>
    <n v="1.8594999999999999"/>
    <n v="128"/>
    <n v="5"/>
    <n v="3.5000000000000003E-2"/>
    <n v="2.2880536199999999"/>
    <n v="2.2000000000000002"/>
    <n v="9642"/>
    <x v="5"/>
    <n v="3.8484073700000003E-2"/>
    <x v="941"/>
    <m/>
    <m/>
    <n v="3.8484073674261099E-2"/>
    <n v="4.9259614303054207"/>
    <n v="4.9259614303054207"/>
  </r>
  <r>
    <x v="1"/>
    <s v="jorge.limon@debate.com.mx"/>
    <s v="Debate.com.mx"/>
    <s v="8ab80ad3df6cd0ba2f04b162e927f4e3"/>
    <s v="DBT_Home_300x250_Mobile_FB2"/>
    <x v="1"/>
    <n v="0"/>
    <n v="45.963700000000003"/>
    <n v="1.1990000000000001"/>
    <n v="101"/>
    <n v="20"/>
    <n v="2.6100000000000002E-2"/>
    <n v="2.8197009400000002"/>
    <n v="2.2000000000000002"/>
    <n v="9642"/>
    <x v="5"/>
    <n v="0.21977541380000001"/>
    <x v="942"/>
    <m/>
    <m/>
    <n v="0.21977541383645099"/>
    <n v="22.197316797481552"/>
    <n v="22.197316797481552"/>
  </r>
  <r>
    <x v="1"/>
    <s v="jorge.limon@debate.com.mx"/>
    <s v="Debate.com.mx"/>
    <s v="afa915184b2c28efcfa661f6a20ea888"/>
    <s v="DBT_Home_300x250_Mobile_FB1"/>
    <x v="1"/>
    <n v="0"/>
    <n v="46.123699999999999"/>
    <n v="1.2059"/>
    <n v="101"/>
    <n v="20"/>
    <n v="2.6100000000000002E-2"/>
    <n v="2.79995854"/>
    <n v="2.2000000000000002"/>
    <n v="9642"/>
    <x v="5"/>
    <n v="0.21427407940000001"/>
    <x v="943"/>
    <m/>
    <m/>
    <n v="0.21427407941749499"/>
    <n v="21.641682021166993"/>
    <n v="21.641682021166993"/>
  </r>
  <r>
    <x v="1"/>
    <s v="jorge.limon@debate.com.mx"/>
    <s v="Debate.com.mx"/>
    <s v="168b4373daabde6a1e2d4c0de58fb7a7"/>
    <s v="DBT_HOme_300x250_mobile_FB3"/>
    <x v="1"/>
    <n v="0"/>
    <n v="45.6723"/>
    <n v="1.1913"/>
    <n v="100"/>
    <n v="20"/>
    <n v="2.6100000000000002E-2"/>
    <n v="2.8094675599999999"/>
    <n v="2.2000000000000002"/>
    <n v="9642"/>
    <x v="5"/>
    <n v="0.21693347530000001"/>
    <x v="944"/>
    <m/>
    <m/>
    <n v="0.216933475327757"/>
    <n v="21.6933475327757"/>
    <n v="21.6933475327757"/>
  </r>
  <r>
    <x v="1"/>
    <s v="jorge.limon@debate.com.mx"/>
    <s v="Debate.com.mx"/>
    <s v="72a00b16b246ad3085cd9301b65e5f46"/>
    <s v="DBT_Home_300x250_Mobile_FB4"/>
    <x v="1"/>
    <n v="0"/>
    <n v="45.635399999999997"/>
    <n v="1.1840999999999999"/>
    <n v="100"/>
    <n v="20"/>
    <n v="2.5899999999999999E-2"/>
    <n v="2.8182481799999999"/>
    <n v="2.2000000000000002"/>
    <n v="9642"/>
    <x v="5"/>
    <n v="0.21937321940000001"/>
    <x v="945"/>
    <m/>
    <m/>
    <n v="0.21937321937321899"/>
    <n v="21.937321937321901"/>
    <n v="21.937321937321901"/>
  </r>
  <r>
    <x v="1"/>
    <s v="jorge.limon@debate.com.mx"/>
    <s v="Debate.com.mx"/>
    <s v="972fcbb21a553358367c090dcd2aa59f"/>
    <s v="DBT_notas_LeaderBoard_2_728X90_US_1 728x90"/>
    <x v="1"/>
    <n v="0"/>
    <n v="11.842599999999999"/>
    <n v="0.78400000000000003"/>
    <n v="72"/>
    <n v="18"/>
    <n v="6.6199999999999995E-2"/>
    <n v="3.04218294"/>
    <n v="2.2000000000000002"/>
    <n v="9642"/>
    <x v="3"/>
    <n v="0.27683507530000001"/>
    <x v="2"/>
    <m/>
    <m/>
    <n v="0.25"/>
    <n v="18"/>
    <n v="18"/>
  </r>
  <r>
    <x v="1"/>
    <s v="jorge.limon@debate.com.mx"/>
    <s v="Debate.com.mx"/>
    <s v="bf1e1ace23a35a981338021f9cd654d0"/>
    <s v="DBT_notas_Leader_Board_5_ Mobile _US_3 728x90"/>
    <x v="1"/>
    <n v="0"/>
    <n v="10.391"/>
    <n v="0.78210000000000002"/>
    <n v="72"/>
    <n v="18"/>
    <n v="7.5300000000000006E-2"/>
    <n v="3.05378573"/>
    <n v="2.2000000000000002"/>
    <n v="9642"/>
    <x v="3"/>
    <n v="0.279582724"/>
    <x v="2"/>
    <m/>
    <m/>
    <n v="0.25"/>
    <n v="18"/>
    <n v="18"/>
  </r>
  <r>
    <x v="1"/>
    <s v="jorge.limon@debate.com.mx"/>
    <s v="Debate.com.mx"/>
    <s v="6599a1b084757717b5b98fa12f67dba0"/>
    <s v="DBT_notas_LeaderBoard_4_US_2 728x90"/>
    <x v="1"/>
    <n v="0"/>
    <n v="10.977"/>
    <n v="0.62949999999999995"/>
    <n v="58"/>
    <n v="14"/>
    <n v="5.7299999999999997E-2"/>
    <n v="3.06685578"/>
    <n v="2.2000000000000002"/>
    <n v="9642"/>
    <x v="3"/>
    <n v="0.28265293289999999"/>
    <x v="2"/>
    <m/>
    <m/>
    <n v="0.25"/>
    <n v="14.5"/>
    <n v="14.5"/>
  </r>
  <r>
    <x v="1"/>
    <s v="jorge.limon@debate.com.mx"/>
    <s v="Debate.com.mx"/>
    <s v="b4cd1a4210f11729aea21c24c2725552"/>
    <s v="DBT_notas_LeaderBoard_3_Mobile _US_1 728x90"/>
    <x v="1"/>
    <n v="0"/>
    <n v="11.255599999999999"/>
    <n v="0.51429999999999998"/>
    <n v="49"/>
    <n v="12"/>
    <n v="4.5699999999999998E-2"/>
    <n v="3.1649444400000002"/>
    <n v="2.2000000000000002"/>
    <n v="9642"/>
    <x v="3"/>
    <n v="0.30488511299999999"/>
    <x v="2"/>
    <m/>
    <m/>
    <n v="0.25"/>
    <n v="12.25"/>
    <n v="12.25"/>
  </r>
  <r>
    <x v="1"/>
    <s v="jorge.limon@debate.com.mx"/>
    <s v="Debate.com.mx"/>
    <s v="06c1ed930f4b94bb8dd33368d6b1ec16"/>
    <s v="DBT_notas_LeaderBoard_1_US 728x90"/>
    <x v="1"/>
    <n v="0"/>
    <n v="8.7134999999999998"/>
    <n v="0.60089999999999999"/>
    <n v="47"/>
    <n v="7"/>
    <n v="6.9000000000000006E-2"/>
    <n v="2.5884583399999999"/>
    <n v="2.2000000000000002"/>
    <n v="9642"/>
    <x v="5"/>
    <n v="0.1500732434"/>
    <x v="946"/>
    <m/>
    <m/>
    <n v="0.15007324342072001"/>
    <n v="7.0534424407738401"/>
    <n v="7.0534424407738401"/>
  </r>
  <r>
    <x v="0"/>
    <s v="srankin@outreach.com"/>
    <s v="Faithit.com"/>
    <s v="## total ##"/>
    <m/>
    <x v="56"/>
    <n v="0.99297707999999996"/>
    <n v="327.25389999999999"/>
    <n v="62.801299999999998"/>
    <n v="9424"/>
    <n v="1880"/>
    <n v="0.19189999999999999"/>
    <n v="5.0017851100000001"/>
    <n v="4"/>
    <n v="9424"/>
    <x v="0"/>
    <n v="0.20028551550000001"/>
    <x v="947"/>
    <m/>
    <m/>
    <s v=""/>
    <s v=""/>
    <n v="1880.4184256900735"/>
  </r>
  <r>
    <x v="1"/>
    <s v="srankin@outreach.com"/>
    <s v="Faithit.com"/>
    <s v="b8a6c739cbe84db237fb9c31042fea85"/>
    <s v="Faithit.com Mobile 300x250"/>
    <x v="25"/>
    <n v="1"/>
    <n v="122.0596"/>
    <n v="30.9971"/>
    <n v="4701"/>
    <n v="982"/>
    <n v="0.254"/>
    <n v="5.0555232200000004"/>
    <n v="4"/>
    <n v="9424"/>
    <x v="3"/>
    <n v="0.20878614779999999"/>
    <x v="948"/>
    <s v=""/>
    <m/>
    <n v="0.208786147781898"/>
    <n v="981.50368072270248"/>
    <n v="981.50368072270248"/>
  </r>
  <r>
    <x v="1"/>
    <s v="srankin@outreach.com"/>
    <s v="Faithit.com"/>
    <s v="fae962f33668fc4d341f86bcf97a6bfb"/>
    <s v="Faithit.com BTF 300x250"/>
    <x v="25"/>
    <n v="1"/>
    <n v="86.849900000000005"/>
    <n v="16.546399999999998"/>
    <n v="2388"/>
    <n v="403"/>
    <n v="0.1905"/>
    <n v="4.8110434299999998"/>
    <n v="4"/>
    <n v="9424"/>
    <x v="3"/>
    <n v="0.1685795282"/>
    <x v="949"/>
    <s v=""/>
    <m/>
    <n v="0.16857952823279501"/>
    <n v="402.56791341991448"/>
    <n v="402.56791341991448"/>
  </r>
  <r>
    <x v="1"/>
    <s v="srankin@outreach.com"/>
    <s v="Faithit.com"/>
    <s v="24d2b399aa2e4864579ecb58f88a913f"/>
    <s v="Faithit.com ATF 300x250"/>
    <x v="25"/>
    <n v="1"/>
    <n v="63.759399999999999"/>
    <n v="14.3939"/>
    <n v="2187"/>
    <n v="460"/>
    <n v="0.2258"/>
    <n v="5.0642491300000003"/>
    <n v="4"/>
    <n v="9424"/>
    <x v="3"/>
    <n v="0.21014944290000001"/>
    <x v="950"/>
    <s v=""/>
    <m/>
    <n v="0.210149442865778"/>
    <n v="459.59683154745647"/>
    <n v="459.59683154745647"/>
  </r>
  <r>
    <x v="1"/>
    <s v="srankin@outreach.com"/>
    <s v="Faithit.com"/>
    <s v="941fa32464f435ee50dbbd9e1d11a922"/>
    <s v="Foreverymom.com Mobile 300x250"/>
    <x v="1"/>
    <n v="1"/>
    <n v="45.576900000000002"/>
    <n v="0.47539999999999999"/>
    <n v="81"/>
    <n v="20"/>
    <n v="1.04E-2"/>
    <n v="5.6933293300000001"/>
    <n v="4"/>
    <n v="9424"/>
    <x v="3"/>
    <n v="0.2974233932"/>
    <x v="23"/>
    <s v="Y"/>
    <m/>
    <n v="0.249999999999999"/>
    <n v="20.249999999999918"/>
    <n v="20.249999999999918"/>
  </r>
  <r>
    <x v="1"/>
    <s v="srankin@outreach.com"/>
    <s v="Faithit.com"/>
    <s v="c7f7e98f14170bececfed07145717280"/>
    <s v="Foreverymom.com ATF 300x250"/>
    <x v="1"/>
    <n v="0"/>
    <n v="9.0082000000000004"/>
    <n v="0.3886"/>
    <n v="66"/>
    <n v="16"/>
    <n v="4.3099999999999999E-2"/>
    <n v="5.6772794099999997"/>
    <n v="4"/>
    <n v="9424"/>
    <x v="3"/>
    <n v="0.29543717860000002"/>
    <x v="2"/>
    <m/>
    <m/>
    <n v="0.25"/>
    <n v="16.5"/>
    <n v="16.5"/>
  </r>
  <r>
    <x v="0"/>
    <s v="tconte@positivo.com.br"/>
    <s v="Mundopositivo.com.br"/>
    <s v="## total ##"/>
    <m/>
    <x v="9"/>
    <n v="0.99854807999999995"/>
    <n v="12257.1549"/>
    <n v="962.18389999999999"/>
    <n v="9342"/>
    <n v="2802"/>
    <n v="7.85E-2"/>
    <n v="0.32362948000000002"/>
    <n v="3.2960999999999997E-2"/>
    <n v="9342"/>
    <x v="0"/>
    <n v="0.8981520476"/>
    <x v="951"/>
    <m/>
    <m/>
    <s v=""/>
    <s v=""/>
    <n v="2802"/>
  </r>
  <r>
    <x v="1"/>
    <s v="tconte@positivo.com.br"/>
    <s v="Mundopositivo.com.br"/>
    <s v="f3fa08e4252a102cdff021611a70bcf2"/>
    <s v="Mundopositivo.com.br Deskmedia 300x250"/>
    <x v="9"/>
    <n v="1"/>
    <n v="5968.2419"/>
    <n v="417.37459999999999"/>
    <n v="5364"/>
    <n v="1609"/>
    <n v="6.9900000000000004E-2"/>
    <n v="0.42839532000000002"/>
    <n v="0.05"/>
    <n v="9342"/>
    <x v="5"/>
    <n v="0.88328537240000005"/>
    <x v="21"/>
    <s v="Y"/>
    <m/>
    <n v="0.3"/>
    <n v="1609.2"/>
    <n v="1609.2"/>
  </r>
  <r>
    <x v="1"/>
    <s v="tconte@positivo.com.br"/>
    <s v="Mundopositivo.com.br"/>
    <s v="6bcba3b8070e2288ac035148aeffe51a"/>
    <s v="Mundopositivo.com.br 300x250"/>
    <x v="9"/>
    <n v="1"/>
    <n v="3208.5320999999999"/>
    <n v="354.48700000000002"/>
    <n v="2579"/>
    <n v="774"/>
    <n v="0.1105"/>
    <n v="0.24255671000000001"/>
    <n v="0.01"/>
    <n v="9342"/>
    <x v="5"/>
    <n v="0.95877252769999999"/>
    <x v="21"/>
    <s v="Y"/>
    <m/>
    <n v="0.3"/>
    <n v="773.69999999999993"/>
    <n v="773.69999999999993"/>
  </r>
  <r>
    <x v="1"/>
    <s v="tconte@positivo.com.br"/>
    <s v="Mundopositivo.com.br"/>
    <s v="7ef672e0bbdc2556a711cc135f065ee3"/>
    <s v="Mundopositivo.com.br 300x250"/>
    <x v="9"/>
    <n v="1"/>
    <n v="1290.8253"/>
    <n v="109.65600000000001"/>
    <n v="976"/>
    <n v="293"/>
    <n v="8.5000000000000006E-2"/>
    <n v="0.29653410000000002"/>
    <n v="0.03"/>
    <n v="9342"/>
    <x v="5"/>
    <n v="0.89883119550000001"/>
    <x v="21"/>
    <s v="Y"/>
    <m/>
    <n v="0.3"/>
    <n v="292.8"/>
    <n v="292.8"/>
  </r>
  <r>
    <x v="1"/>
    <s v="tconte@positivo.com.br"/>
    <s v="Mundopositivo.com.br"/>
    <s v="824be2499a145030faeb030d0435e847"/>
    <s v="Mundopositivo.com.br 160x600"/>
    <x v="9"/>
    <n v="1"/>
    <n v="1751.7476999999999"/>
    <n v="79.291300000000007"/>
    <n v="409"/>
    <n v="123"/>
    <n v="4.53E-2"/>
    <n v="0.17199476"/>
    <n v="0.05"/>
    <n v="9342"/>
    <x v="5"/>
    <n v="0.70929347040000001"/>
    <x v="21"/>
    <s v="Y"/>
    <m/>
    <n v="0.3"/>
    <n v="122.69999999999999"/>
    <n v="122.69999999999999"/>
  </r>
  <r>
    <x v="1"/>
    <s v="tconte@positivo.com.br"/>
    <s v="Mundopositivo.com.br"/>
    <s v="4d0a37e379b4b612e64a56cc69c1090d"/>
    <s v="Mundopositivo.com.br Deskmedia 728x90"/>
    <x v="9"/>
    <n v="0"/>
    <n v="9.1829000000000001"/>
    <n v="0.81789999999999996"/>
    <n v="12"/>
    <n v="3"/>
    <n v="8.9099999999999999E-2"/>
    <n v="0.47241288999999997"/>
    <n v="0.05"/>
    <n v="9342"/>
    <x v="5"/>
    <n v="0.89416038149999999"/>
    <x v="25"/>
    <m/>
    <m/>
    <n v="0.29999999999999899"/>
    <n v="3.5999999999999881"/>
    <n v="3.5999999999999881"/>
  </r>
  <r>
    <x v="0"/>
    <s v="amazingmediallc@gmail.com"/>
    <s v="Amazing Media LLC (koobuzz.com)"/>
    <s v="## total ##"/>
    <m/>
    <x v="1"/>
    <n v="0.99974399999999997"/>
    <n v="731.85559999999998"/>
    <n v="267.71570000000003"/>
    <n v="9258"/>
    <n v="2304"/>
    <n v="0.36580000000000001"/>
    <n v="1.15270842"/>
    <n v="0.99962099999999998"/>
    <n v="9258"/>
    <x v="0"/>
    <n v="0.1328067137"/>
    <x v="952"/>
    <m/>
    <m/>
    <s v=""/>
    <s v=""/>
    <n v="2263.249999999995"/>
  </r>
  <r>
    <x v="1"/>
    <s v="amazingmediallc@gmail.com"/>
    <s v="Amazing Media LLC (koobuzz.com)"/>
    <s v="9b0c8b5d0fa451851f2bc6472aa5657e"/>
    <s v="KooBuzz News Top Rail 300x250"/>
    <x v="1"/>
    <n v="1"/>
    <n v="250.49850000000001"/>
    <n v="106.4705"/>
    <n v="4449"/>
    <n v="1108"/>
    <n v="0.42499999999999999"/>
    <n v="1.39285905"/>
    <n v="1"/>
    <n v="9258"/>
    <x v="5"/>
    <n v="0.28205226760000002"/>
    <x v="2"/>
    <s v="Y"/>
    <m/>
    <n v="0.25"/>
    <n v="1112.25"/>
    <n v="1112.25"/>
  </r>
  <r>
    <x v="1"/>
    <s v="amazingmediallc@gmail.com"/>
    <s v="Amazing Media LLC (koobuzz.com)"/>
    <s v="7f0cab1623f20e59cff17c2d72b1180e"/>
    <s v="Koobuzz.com News Bottom 728x90"/>
    <x v="1"/>
    <n v="1"/>
    <n v="250.71190000000001"/>
    <n v="82.396900000000002"/>
    <n v="3472"/>
    <n v="862"/>
    <n v="0.32869999999999999"/>
    <n v="1.4043867800000001"/>
    <n v="1"/>
    <n v="9258"/>
    <x v="5"/>
    <n v="0.28794544919999998"/>
    <x v="23"/>
    <s v="Y"/>
    <m/>
    <n v="0.249999999999999"/>
    <n v="867.99999999999648"/>
    <n v="867.99999999999648"/>
  </r>
  <r>
    <x v="1"/>
    <s v="amazingmediallc@gmail.com"/>
    <s v="Amazing Media LLC (koobuzz.com)"/>
    <s v="4d3c5efce1cdf521d37c01a5595c08ec"/>
    <s v="Poxer.com 728x90"/>
    <x v="1"/>
    <n v="1"/>
    <n v="76.933099999999996"/>
    <n v="13.466900000000001"/>
    <n v="684"/>
    <n v="171"/>
    <n v="0.17499999999999999"/>
    <n v="1.6935052500000001"/>
    <n v="1"/>
    <n v="9258"/>
    <x v="3"/>
    <n v="0.40950877009999997"/>
    <x v="23"/>
    <s v="Y"/>
    <m/>
    <n v="0.249999999999999"/>
    <n v="170.99999999999932"/>
    <n v="170.99999999999932"/>
  </r>
  <r>
    <x v="1"/>
    <s v="amazingmediallc@gmail.com"/>
    <s v="Amazing Media LLC (koobuzz.com)"/>
    <s v="e22cbc527308803d54e1faa138a38599"/>
    <s v="Poxer.com 300x250"/>
    <x v="1"/>
    <n v="1"/>
    <n v="76.383099999999999"/>
    <n v="10.133100000000001"/>
    <n v="448"/>
    <n v="112"/>
    <n v="0.13270000000000001"/>
    <n v="1.47494784"/>
    <n v="1"/>
    <n v="9258"/>
    <x v="3"/>
    <n v="0.32200992150000002"/>
    <x v="23"/>
    <s v="Y"/>
    <m/>
    <n v="0.249999999999999"/>
    <n v="111.99999999999955"/>
    <n v="111.99999999999955"/>
  </r>
  <r>
    <x v="0"/>
    <s v="info@stayfitfoods.com"/>
    <s v="stayfitfoods.com"/>
    <s v="## total ##"/>
    <m/>
    <x v="91"/>
    <n v="1"/>
    <n v="1478.9613999999999"/>
    <n v="307.14999999999998"/>
    <n v="8931"/>
    <n v="2091"/>
    <n v="0.2077"/>
    <n v="0.96919820000000001"/>
    <n v="0.46683999999999998"/>
    <n v="8931"/>
    <x v="0"/>
    <n v="0.51832349899999997"/>
    <x v="953"/>
    <m/>
    <m/>
    <s v=""/>
    <s v=""/>
    <n v="2091.0999999999949"/>
  </r>
  <r>
    <x v="1"/>
    <s v="info@stayfitfoods.com"/>
    <s v="stayfitfoods.com"/>
    <s v="646e6836ce25281a5d692c5b2aca6d59"/>
    <s v="Stayfitfoods.com 160x600"/>
    <x v="5"/>
    <n v="1"/>
    <n v="339.19979999999998"/>
    <n v="90.689099999999996"/>
    <n v="2209"/>
    <n v="442"/>
    <n v="0.26740000000000003"/>
    <n v="0.81183605000000003"/>
    <n v="0.3"/>
    <n v="8931"/>
    <x v="5"/>
    <n v="0.63046725810000004"/>
    <x v="46"/>
    <s v="Y"/>
    <m/>
    <n v="0.2"/>
    <n v="441.8"/>
    <n v="441.8"/>
  </r>
  <r>
    <x v="1"/>
    <s v="info@stayfitfoods.com"/>
    <s v="stayfitfoods.com"/>
    <s v="0800e9ed7c40556eb806f40e897b39e0"/>
    <s v="Stayfitfoods.com 728x90"/>
    <x v="9"/>
    <n v="1"/>
    <n v="344.1551"/>
    <n v="71.435599999999994"/>
    <n v="2108"/>
    <n v="632"/>
    <n v="0.20760000000000001"/>
    <n v="0.98355903"/>
    <n v="0.3"/>
    <n v="8931"/>
    <x v="3"/>
    <n v="0.69498526110000003"/>
    <x v="25"/>
    <s v="Y"/>
    <m/>
    <n v="0.29999999999999899"/>
    <n v="632.39999999999782"/>
    <n v="632.39999999999782"/>
  </r>
  <r>
    <x v="1"/>
    <s v="info@stayfitfoods.com"/>
    <s v="stayfitfoods.com"/>
    <s v="c8a23b0c315a19de6ff256c5c2816e58"/>
    <s v="Quirkycook.com 160x600"/>
    <x v="1"/>
    <n v="1"/>
    <n v="336.6216"/>
    <n v="38.716999999999999"/>
    <n v="1731"/>
    <n v="433"/>
    <n v="0.115"/>
    <n v="1.4900165700000001"/>
    <n v="1"/>
    <n v="8931"/>
    <x v="3"/>
    <n v="0.32886652259999999"/>
    <x v="2"/>
    <s v="Y"/>
    <m/>
    <n v="0.25"/>
    <n v="432.75"/>
    <n v="432.75"/>
  </r>
  <r>
    <x v="1"/>
    <s v="info@stayfitfoods.com"/>
    <s v="stayfitfoods.com"/>
    <s v="bf7430113fb322d72db37362928b802d"/>
    <s v="Quirkycook.com 300x250"/>
    <x v="1"/>
    <n v="1"/>
    <n v="234.99289999999999"/>
    <n v="34.489899999999999"/>
    <n v="1517"/>
    <n v="379"/>
    <n v="0.14680000000000001"/>
    <n v="1.4665421300000001"/>
    <n v="1"/>
    <n v="8931"/>
    <x v="3"/>
    <n v="0.3181239193"/>
    <x v="23"/>
    <s v="Y"/>
    <m/>
    <n v="0.249999999999999"/>
    <n v="379.24999999999847"/>
    <n v="379.24999999999847"/>
  </r>
  <r>
    <x v="1"/>
    <s v="info@stayfitfoods.com"/>
    <s v="stayfitfoods.com"/>
    <s v="e24c1b4b496264f93f1ebd0bb9df4ec2"/>
    <s v="Stayfitfoods.com 300x250"/>
    <x v="10"/>
    <n v="1"/>
    <n v="223.99209999999999"/>
    <n v="71.818399999999997"/>
    <n v="1366"/>
    <n v="205"/>
    <n v="0.3206"/>
    <n v="0.63400997000000003"/>
    <n v="0.3"/>
    <n v="8931"/>
    <x v="5"/>
    <n v="0.52682132380000002"/>
    <x v="48"/>
    <s v="Y"/>
    <m/>
    <n v="0.149999999999999"/>
    <n v="204.89999999999864"/>
    <n v="204.89999999999864"/>
  </r>
  <r>
    <x v="0"/>
    <s v="martinwright@travelwednesday.com"/>
    <s v="Travelwednesday.com"/>
    <s v="## total ##"/>
    <m/>
    <x v="92"/>
    <n v="1"/>
    <n v="1239.1238000000001"/>
    <n v="225.2594"/>
    <n v="8753"/>
    <n v="1903"/>
    <n v="0.18179999999999999"/>
    <n v="1.2952574400000001"/>
    <n v="0.99097100000000005"/>
    <n v="8753"/>
    <x v="0"/>
    <n v="0.23492352020000001"/>
    <x v="954"/>
    <m/>
    <m/>
    <s v=""/>
    <s v=""/>
    <n v="1911.9670845967942"/>
  </r>
  <r>
    <x v="1"/>
    <s v="martinwright@travelwednesday.com"/>
    <s v="Travelwednesday.com"/>
    <s v="68c6e8e92d40144c1af249ecf2a23e41"/>
    <s v="Travelwednesday.com 160x600"/>
    <x v="1"/>
    <n v="1"/>
    <n v="191.60069999999999"/>
    <n v="47.108600000000003"/>
    <n v="2317"/>
    <n v="549"/>
    <n v="0.24590000000000001"/>
    <n v="1.63921816"/>
    <n v="1.25"/>
    <n v="8753"/>
    <x v="5"/>
    <n v="0.23744134210000001"/>
    <x v="955"/>
    <s v=""/>
    <m/>
    <n v="0.237441342086403"/>
    <n v="550.1515896141957"/>
    <n v="550.1515896141957"/>
  </r>
  <r>
    <x v="1"/>
    <s v="martinwright@travelwednesday.com"/>
    <s v="Travelwednesday.com"/>
    <s v="192e8371ab5684ece4b803ecb3ad0f1a"/>
    <s v="Travelwednesday.com 300x250"/>
    <x v="16"/>
    <n v="1"/>
    <n v="191.13489999999999"/>
    <n v="45.187100000000001"/>
    <n v="2086"/>
    <n v="392"/>
    <n v="0.2364"/>
    <n v="1.53885698"/>
    <n v="1.25"/>
    <n v="8753"/>
    <x v="5"/>
    <n v="0.18770878669999999"/>
    <x v="956"/>
    <s v=""/>
    <m/>
    <n v="0.18770878665351401"/>
    <n v="391.56052895923023"/>
    <n v="391.56052895923023"/>
  </r>
  <r>
    <x v="1"/>
    <s v="martinwright@travelwednesday.com"/>
    <s v="Travelwednesday.com"/>
    <s v="c02d68e731ef544ca58ce33d16deae8f"/>
    <s v="Travelwednesday.com 728x90"/>
    <x v="1"/>
    <n v="1"/>
    <n v="192.21109999999999"/>
    <n v="33.493899999999996"/>
    <n v="1652"/>
    <n v="388"/>
    <n v="0.17430000000000001"/>
    <n v="1.64436976"/>
    <n v="1.25"/>
    <n v="8753"/>
    <x v="5"/>
    <n v="0.23983033919999999"/>
    <x v="957"/>
    <s v=""/>
    <m/>
    <n v="0.23983033921781199"/>
    <n v="396.19972038782544"/>
    <n v="396.19972038782544"/>
  </r>
  <r>
    <x v="1"/>
    <s v="martinwright@travelwednesday.com"/>
    <s v="Travelwednesday.com"/>
    <s v="10533ae1c636bf73cf8fdb98642f776c"/>
    <s v="Travelwednesday.com Tier 2 160x600"/>
    <x v="5"/>
    <n v="1"/>
    <n v="123.404"/>
    <n v="21.990400000000001"/>
    <n v="699"/>
    <n v="140"/>
    <n v="0.1782"/>
    <n v="1.05890244"/>
    <n v="0.75"/>
    <n v="8753"/>
    <x v="5"/>
    <n v="0.29171945310000003"/>
    <x v="8"/>
    <s v="Y"/>
    <m/>
    <n v="0.19999999999999901"/>
    <n v="139.7999999999993"/>
    <n v="139.7999999999993"/>
  </r>
  <r>
    <x v="1"/>
    <s v="martinwright@travelwednesday.com"/>
    <s v="Travelwednesday.com"/>
    <s v="8d466d2748b001f22e956165711d1b2b"/>
    <s v="Travelwednesday.com Tier 2 300x250"/>
    <x v="5"/>
    <n v="1"/>
    <n v="123.38209999999999"/>
    <n v="23.348400000000002"/>
    <n v="694"/>
    <n v="138"/>
    <n v="0.18920000000000001"/>
    <n v="0.99061668000000003"/>
    <n v="0.75"/>
    <n v="8753"/>
    <x v="5"/>
    <n v="0.24289585150000001"/>
    <x v="46"/>
    <s v="Y"/>
    <m/>
    <n v="0.2"/>
    <n v="138.80000000000001"/>
    <n v="138.80000000000001"/>
  </r>
  <r>
    <x v="1"/>
    <s v="martinwright@travelwednesday.com"/>
    <s v="Travelwednesday.com"/>
    <s v="fbcdc77ef23395b2027e0c9f1b0d2534"/>
    <s v="Travelwednesday.com Tier 2 728x90"/>
    <x v="16"/>
    <n v="1"/>
    <n v="134.2433"/>
    <n v="19.6755"/>
    <n v="550"/>
    <n v="108"/>
    <n v="0.14660000000000001"/>
    <n v="0.93254700000000001"/>
    <n v="0.75"/>
    <n v="8753"/>
    <x v="5"/>
    <n v="0.19575099479999999"/>
    <x v="958"/>
    <s v=""/>
    <m/>
    <n v="0.195750994835652"/>
    <n v="107.6630471596086"/>
    <n v="107.6630471596086"/>
  </r>
  <r>
    <x v="1"/>
    <s v="martinwright@travelwednesday.com"/>
    <s v="Travelwednesday.com"/>
    <s v="65af7dde51a5e6657df3c833a2efda4c"/>
    <s v="Travelwednesday.com Tier 3 160x600"/>
    <x v="12"/>
    <n v="1"/>
    <n v="87.809700000000007"/>
    <n v="8.9382000000000001"/>
    <n v="278"/>
    <n v="97"/>
    <n v="0.1018"/>
    <n v="1.0374571500000001"/>
    <n v="0.5"/>
    <n v="8753"/>
    <x v="5"/>
    <n v="0.51805238239999996"/>
    <x v="68"/>
    <s v="Y"/>
    <m/>
    <n v="0.35"/>
    <n v="97.3"/>
    <n v="97.3"/>
  </r>
  <r>
    <x v="1"/>
    <s v="martinwright@travelwednesday.com"/>
    <s v="Travelwednesday.com"/>
    <s v="47973d2bca0d11948f7084bcef6c94c4"/>
    <s v="Travelwednesday.com Tier 3 300x250"/>
    <x v="17"/>
    <n v="1"/>
    <n v="91.4208"/>
    <n v="14.139900000000001"/>
    <n v="259"/>
    <n v="47"/>
    <n v="0.1547"/>
    <n v="0.61053860000000004"/>
    <n v="0.5"/>
    <n v="8753"/>
    <x v="5"/>
    <n v="0.18105095939999999"/>
    <x v="959"/>
    <s v=""/>
    <m/>
    <n v="0.181050959366545"/>
    <n v="46.892198475935153"/>
    <n v="46.892198475935153"/>
  </r>
  <r>
    <x v="1"/>
    <s v="martinwright@travelwednesday.com"/>
    <s v="Travelwednesday.com"/>
    <s v="ee2488a5e14c56764195c7cd82cfbed9"/>
    <s v="Travelwednesday.com Tier 3 728x90"/>
    <x v="5"/>
    <n v="1"/>
    <n v="103.8841"/>
    <n v="11.3774"/>
    <n v="218"/>
    <n v="44"/>
    <n v="0.1095"/>
    <n v="0.63859018999999995"/>
    <n v="0.5"/>
    <n v="8753"/>
    <x v="5"/>
    <n v="0.21702524249999999"/>
    <x v="46"/>
    <s v="Y"/>
    <m/>
    <n v="0.2"/>
    <n v="43.6"/>
    <n v="43.6"/>
  </r>
  <r>
    <x v="0"/>
    <s v="jcampos@blinkx.com"/>
    <s v="RhythmOne (digitaltrends.com)"/>
    <s v="## total ##"/>
    <m/>
    <x v="93"/>
    <n v="0.78742935999999997"/>
    <n v="1530.2162000000001"/>
    <n v="322.68810000000002"/>
    <n v="8561"/>
    <n v="2396"/>
    <n v="0.2109"/>
    <n v="0.88435648"/>
    <n v="0.37903399999999998"/>
    <n v="8561"/>
    <x v="0"/>
    <n v="0.57140134239999996"/>
    <x v="960"/>
    <m/>
    <m/>
    <s v=""/>
    <s v=""/>
    <n v="2386.3165389920282"/>
  </r>
  <r>
    <x v="1"/>
    <s v="jcampos@blinkx.com"/>
    <s v="RhythmOne (digitaltrends.com)"/>
    <s v="656a71321d737f5001ab4f09b44b4cf7"/>
    <s v="Robotokyo.com $0.25 Tag #3 728x90"/>
    <x v="12"/>
    <n v="1"/>
    <n v="159.36410000000001"/>
    <n v="40.366300000000003"/>
    <n v="1472"/>
    <n v="515"/>
    <n v="0.25330000000000003"/>
    <n v="1.2159482500000001"/>
    <n v="0.25"/>
    <n v="8561"/>
    <x v="5"/>
    <n v="0.79439914410000001"/>
    <x v="68"/>
    <s v="Y"/>
    <m/>
    <n v="0.35"/>
    <n v="515.19999999999993"/>
    <n v="515.19999999999993"/>
  </r>
  <r>
    <x v="1"/>
    <s v="jcampos@blinkx.com"/>
    <s v="RhythmOne (digitaltrends.com)"/>
    <s v="2e3d3347a6944ad50643d2f5b5b6d1cd"/>
    <s v="Topix.com UK_CA 728x90"/>
    <x v="5"/>
    <n v="1"/>
    <n v="193.0684"/>
    <n v="23.946899999999999"/>
    <n v="1060"/>
    <n v="212"/>
    <n v="0.124"/>
    <n v="1.4759908799999999"/>
    <n v="1.1499999999999999"/>
    <n v="8561"/>
    <x v="5"/>
    <n v="0.22086239690000001"/>
    <x v="8"/>
    <s v="Y"/>
    <m/>
    <n v="0.19999999999999901"/>
    <n v="211.99999999999895"/>
    <n v="211.99999999999895"/>
  </r>
  <r>
    <x v="1"/>
    <s v="jcampos@blinkx.com"/>
    <s v="RhythmOne (digitaltrends.com)"/>
    <s v="39aa4774c3f5382c1d030d19fc6e332b"/>
    <s v="Robotokyo.com $0.25 Tag #3 300x250"/>
    <x v="12"/>
    <n v="1"/>
    <n v="74.095600000000005"/>
    <n v="24.3386"/>
    <n v="741"/>
    <n v="259"/>
    <n v="0.32850000000000001"/>
    <n v="1.0152532299999999"/>
    <n v="0.25"/>
    <n v="8561"/>
    <x v="5"/>
    <n v="0.75375601550000004"/>
    <x v="68"/>
    <s v="Y"/>
    <m/>
    <n v="0.35"/>
    <n v="259.34999999999997"/>
    <n v="259.34999999999997"/>
  </r>
  <r>
    <x v="1"/>
    <s v="jcampos@blinkx.com"/>
    <s v="RhythmOne (digitaltrends.com)"/>
    <s v="64a6e23353389442bc555028d46ea959"/>
    <s v="Robotokyo.com $0.25 Tag #3 160x600"/>
    <x v="9"/>
    <n v="1"/>
    <n v="92.588300000000004"/>
    <n v="46.172499999999999"/>
    <n v="733"/>
    <n v="220"/>
    <n v="0.49869999999999998"/>
    <n v="0.52921543999999998"/>
    <n v="0.03"/>
    <n v="8561"/>
    <x v="5"/>
    <n v="0.94331231169999996"/>
    <x v="21"/>
    <s v="Y"/>
    <m/>
    <n v="0.3"/>
    <n v="219.9"/>
    <n v="219.9"/>
  </r>
  <r>
    <x v="1"/>
    <s v="jcampos@blinkx.com"/>
    <s v="RhythmOne (digitaltrends.com)"/>
    <s v="8e7b968cef3dbcaf0e04929f7886d95f"/>
    <s v="Realtor.com 728x90"/>
    <x v="12"/>
    <n v="1"/>
    <n v="58.246899999999997"/>
    <n v="38.258899999999997"/>
    <n v="671"/>
    <n v="235"/>
    <n v="0.65680000000000005"/>
    <n v="0.58498349999999999"/>
    <n v="0.2"/>
    <n v="8561"/>
    <x v="3"/>
    <n v="0.65811001270000002"/>
    <x v="68"/>
    <s v="Y"/>
    <m/>
    <n v="0.35"/>
    <n v="234.85"/>
    <n v="234.85"/>
  </r>
  <r>
    <x v="1"/>
    <s v="jcampos@blinkx.com"/>
    <s v="RhythmOne (digitaltrends.com)"/>
    <s v="e40ffb51eb89877186f3237f573cde2f"/>
    <s v="Topix.com UK_CA 160x600"/>
    <x v="5"/>
    <n v="1"/>
    <n v="110.9212"/>
    <n v="9.5471000000000004"/>
    <n v="465"/>
    <n v="93"/>
    <n v="8.6099999999999996E-2"/>
    <n v="1.62193177"/>
    <n v="1.1499999999999999"/>
    <n v="8561"/>
    <x v="3"/>
    <n v="0.29096894010000002"/>
    <x v="8"/>
    <s v="Y"/>
    <m/>
    <n v="0.19999999999999901"/>
    <n v="92.999999999999545"/>
    <n v="92.999999999999545"/>
  </r>
  <r>
    <x v="1"/>
    <s v="jcampos@blinkx.com"/>
    <s v="RhythmOne (digitaltrends.com)"/>
    <s v="ddfe4ccec57b1626045d653fbe895f68"/>
    <s v="Topix.com US 728x90"/>
    <x v="10"/>
    <n v="1"/>
    <n v="113.9014"/>
    <n v="10.024900000000001"/>
    <n v="446"/>
    <n v="67"/>
    <n v="8.7999999999999995E-2"/>
    <n v="1.4826938599999999"/>
    <n v="1.1499999999999999"/>
    <n v="8561"/>
    <x v="5"/>
    <n v="0.2243847269"/>
    <x v="17"/>
    <s v="Y"/>
    <m/>
    <n v="0.15"/>
    <n v="66.899999999999991"/>
    <n v="66.899999999999991"/>
  </r>
  <r>
    <x v="1"/>
    <s v="jcampos@blinkx.com"/>
    <s v="RhythmOne (digitaltrends.com)"/>
    <s v="feaeaad62721d155d37cb47dade2dac8"/>
    <s v="Topix.com UK_CA 300x250"/>
    <x v="5"/>
    <n v="1"/>
    <n v="84.160600000000002"/>
    <n v="8.9339999999999993"/>
    <n v="399"/>
    <n v="80"/>
    <n v="0.1062"/>
    <n v="1.4901020199999999"/>
    <n v="1.1499999999999999"/>
    <n v="8561"/>
    <x v="3"/>
    <n v="0.22824076060000001"/>
    <x v="46"/>
    <s v="Y"/>
    <m/>
    <n v="0.2"/>
    <n v="79.800000000000011"/>
    <n v="79.800000000000011"/>
  </r>
  <r>
    <x v="1"/>
    <s v="jcampos@blinkx.com"/>
    <s v="RhythmOne (digitaltrends.com)"/>
    <s v="0ad1449593f59296a27b20060f72c3fc"/>
    <s v="Sharkstop.com $0.25 Tag #3 160x600"/>
    <x v="12"/>
    <n v="0"/>
    <n v="48.341999999999999"/>
    <n v="19.550899999999999"/>
    <n v="300"/>
    <n v="105"/>
    <n v="0.40439999999999998"/>
    <n v="0.51143497000000004"/>
    <n v="0.03"/>
    <n v="8561"/>
    <x v="5"/>
    <n v="0.94134151600000004"/>
    <x v="68"/>
    <m/>
    <m/>
    <n v="0.35"/>
    <n v="105"/>
    <n v="105"/>
  </r>
  <r>
    <x v="1"/>
    <s v="jcampos@blinkx.com"/>
    <s v="RhythmOne (digitaltrends.com)"/>
    <s v="d1b5d7a1b0a87f98120b04ef0d141c47"/>
    <s v="Scooterbros.com $0.25 Tag #3 728x90"/>
    <x v="12"/>
    <n v="1"/>
    <n v="50.155000000000001"/>
    <n v="12.947699999999999"/>
    <n v="273"/>
    <n v="95"/>
    <n v="0.25819999999999999"/>
    <n v="0.70212503000000004"/>
    <n v="0.25"/>
    <n v="8561"/>
    <x v="5"/>
    <n v="0.64393806060000003"/>
    <x v="68"/>
    <s v="Y"/>
    <m/>
    <n v="0.35"/>
    <n v="95.55"/>
    <n v="95.55"/>
  </r>
  <r>
    <x v="1"/>
    <s v="jcampos@blinkx.com"/>
    <s v="RhythmOne (digitaltrends.com)"/>
    <s v="f0714c2924a88bbcd3027c8b691b9f1b"/>
    <s v="Topix.com US 300x250"/>
    <x v="6"/>
    <n v="1"/>
    <n v="50.2881"/>
    <n v="5.6623000000000001"/>
    <n v="262"/>
    <n v="26"/>
    <n v="0.11260000000000001"/>
    <n v="1.54377081"/>
    <n v="1.1499999999999999"/>
    <n v="8561"/>
    <x v="5"/>
    <n v="0.2550707726"/>
    <x v="27"/>
    <s v="Y"/>
    <m/>
    <n v="0.1"/>
    <n v="26.200000000000003"/>
    <n v="26.200000000000003"/>
  </r>
  <r>
    <x v="1"/>
    <s v="jcampos@blinkx.com"/>
    <s v="RhythmOne (digitaltrends.com)"/>
    <s v="650085175099e88753f42215119a2f1c"/>
    <s v="Queerty.com $0.60 728x90"/>
    <x v="1"/>
    <n v="1"/>
    <n v="39.179000000000002"/>
    <n v="6.8960999999999997"/>
    <n v="218"/>
    <n v="54"/>
    <n v="0.17599999999999999"/>
    <n v="1.05301825"/>
    <n v="0.75"/>
    <n v="8561"/>
    <x v="5"/>
    <n v="0.2877616321"/>
    <x v="2"/>
    <s v="Y"/>
    <m/>
    <n v="0.25"/>
    <n v="54.5"/>
    <n v="54.5"/>
  </r>
  <r>
    <x v="1"/>
    <s v="jcampos@blinkx.com"/>
    <s v="RhythmOne (digitaltrends.com)"/>
    <s v="2c1ddb0434fd83061b80e455b9bb48df"/>
    <s v="Sharkstop.com $0.25 Tag #3 728x90"/>
    <x v="12"/>
    <n v="0"/>
    <n v="41.959800000000001"/>
    <n v="5.7083000000000004"/>
    <n v="196"/>
    <n v="69"/>
    <n v="0.13600000000000001"/>
    <n v="1.1440487500000001"/>
    <n v="0.25"/>
    <n v="8561"/>
    <x v="5"/>
    <n v="0.78147784369999995"/>
    <x v="68"/>
    <m/>
    <m/>
    <n v="0.35"/>
    <n v="68.599999999999994"/>
    <n v="68.599999999999994"/>
  </r>
  <r>
    <x v="1"/>
    <s v="jcampos@blinkx.com"/>
    <s v="RhythmOne (digitaltrends.com)"/>
    <s v="04df74658e5eaea739aea08fc7ae4124"/>
    <s v="Scooterbros.com $0.25 Tag #3 160x600"/>
    <x v="12"/>
    <n v="0"/>
    <n v="30.6508"/>
    <n v="13.078099999999999"/>
    <n v="178"/>
    <n v="62"/>
    <n v="0.42670000000000002"/>
    <n v="0.45277945000000003"/>
    <n v="0.03"/>
    <n v="8561"/>
    <x v="5"/>
    <n v="0.93374257549999995"/>
    <x v="68"/>
    <m/>
    <m/>
    <n v="0.35"/>
    <n v="62.3"/>
    <n v="62.3"/>
  </r>
  <r>
    <x v="1"/>
    <s v="jcampos@blinkx.com"/>
    <s v="RhythmOne (digitaltrends.com)"/>
    <s v="f6c5111d193d0fae82ed64cae51e8d15"/>
    <s v="Topix.com US 160x600"/>
    <x v="10"/>
    <n v="0"/>
    <n v="37.576000000000001"/>
    <n v="2.5756000000000001"/>
    <n v="118"/>
    <n v="18"/>
    <n v="6.8500000000000005E-2"/>
    <n v="1.5278052"/>
    <n v="1.1499999999999999"/>
    <n v="8561"/>
    <x v="5"/>
    <n v="0.2472862391"/>
    <x v="17"/>
    <m/>
    <m/>
    <n v="0.15"/>
    <n v="17.7"/>
    <n v="17.7"/>
  </r>
  <r>
    <x v="1"/>
    <s v="jcampos@blinkx.com"/>
    <s v="RhythmOne (digitaltrends.com)"/>
    <s v="f84c0164d9674732a1731772c2f3067c"/>
    <s v="Zombiekim.com $0.25 Tag #3 160x600"/>
    <x v="12"/>
    <n v="0"/>
    <n v="23.7529"/>
    <n v="11.282299999999999"/>
    <n v="107"/>
    <n v="38"/>
    <n v="0.47499999999999998"/>
    <n v="0.31693299000000003"/>
    <n v="0.03"/>
    <n v="8561"/>
    <x v="5"/>
    <n v="0.90534276729999996"/>
    <x v="68"/>
    <m/>
    <m/>
    <n v="0.35"/>
    <n v="37.449999999999996"/>
    <n v="37.449999999999996"/>
  </r>
  <r>
    <x v="1"/>
    <s v="jcampos@blinkx.com"/>
    <s v="RhythmOne (digitaltrends.com)"/>
    <s v="01b618eeefc3650d7f42b63d144a5373"/>
    <s v="Zombiekim.com $0.25 Tag #3 728x90"/>
    <x v="12"/>
    <n v="0"/>
    <n v="20.4817"/>
    <n v="2.3980999999999999"/>
    <n v="95"/>
    <n v="33"/>
    <n v="0.1171"/>
    <n v="1.3178292700000001"/>
    <n v="0.25"/>
    <n v="8561"/>
    <x v="5"/>
    <n v="0.81029409109999995"/>
    <x v="68"/>
    <m/>
    <m/>
    <n v="0.35"/>
    <n v="33.25"/>
    <n v="33.25"/>
  </r>
  <r>
    <x v="1"/>
    <s v="jcampos@blinkx.com"/>
    <s v="RhythmOne (digitaltrends.com)"/>
    <s v="f9b48dc2a57e3e247b682d4d14095cf5"/>
    <s v="Daftdogarcade.com $0.25 Tag #3 728x90"/>
    <x v="9"/>
    <n v="0"/>
    <n v="15.489699999999999"/>
    <n v="6.9588999999999999"/>
    <n v="93"/>
    <n v="28"/>
    <n v="0.44929999999999998"/>
    <n v="0.44631302"/>
    <n v="0.25"/>
    <n v="8561"/>
    <x v="5"/>
    <n v="0.43985501910000002"/>
    <x v="21"/>
    <m/>
    <m/>
    <n v="0.3"/>
    <n v="27.9"/>
    <n v="27.9"/>
  </r>
  <r>
    <x v="1"/>
    <s v="jcampos@blinkx.com"/>
    <s v="RhythmOne (digitaltrends.com)"/>
    <s v="632a7012d4adea7ff9f0684e7f69b165"/>
    <s v="Tnj.com 300x250"/>
    <x v="9"/>
    <n v="0"/>
    <n v="12.566000000000001"/>
    <n v="3.0990000000000002"/>
    <n v="92"/>
    <n v="27"/>
    <n v="0.24660000000000001"/>
    <n v="0.98924537999999995"/>
    <n v="0.6"/>
    <n v="8561"/>
    <x v="5"/>
    <n v="0.3934770756"/>
    <x v="21"/>
    <m/>
    <m/>
    <n v="0.3"/>
    <n v="27.599999999999998"/>
    <n v="27.599999999999998"/>
  </r>
  <r>
    <x v="1"/>
    <s v="jcampos@blinkx.com"/>
    <s v="RhythmOne (digitaltrends.com)"/>
    <s v="03cf6c0341667a275bd1fad94b51102b"/>
    <s v="Hugeninja.com $0.25 Tag #3 160x600"/>
    <x v="12"/>
    <n v="0"/>
    <n v="7.0355999999999996"/>
    <n v="3.0670999999999999"/>
    <n v="69"/>
    <n v="24"/>
    <n v="0.43590000000000001"/>
    <n v="0.74861548"/>
    <n v="0.03"/>
    <n v="8561"/>
    <x v="5"/>
    <n v="0.95992602220000001"/>
    <x v="68"/>
    <m/>
    <m/>
    <n v="0.35"/>
    <n v="24.15"/>
    <n v="24.15"/>
  </r>
  <r>
    <x v="1"/>
    <s v="jcampos@blinkx.com"/>
    <s v="RhythmOne (digitaltrends.com)"/>
    <s v="6835ef9f58cc46862ee4e5811bdce90a"/>
    <s v="Daftdogarcade.com $0.25 Tag #3 160x600"/>
    <x v="12"/>
    <n v="0"/>
    <n v="15.491899999999999"/>
    <n v="10.415900000000001"/>
    <n v="65"/>
    <n v="23"/>
    <n v="0.67230000000000001"/>
    <n v="0.20653257999999999"/>
    <n v="0.03"/>
    <n v="8561"/>
    <x v="5"/>
    <n v="0.85474446500000001"/>
    <x v="68"/>
    <m/>
    <m/>
    <n v="0.35"/>
    <n v="22.75"/>
    <n v="22.75"/>
  </r>
  <r>
    <x v="1"/>
    <s v="jcampos@blinkx.com"/>
    <s v="RhythmOne (digitaltrends.com)"/>
    <s v="2afe1e0682908862f9297ca6601432bd"/>
    <s v="Topix.com #2 US 728x90"/>
    <x v="10"/>
    <n v="0"/>
    <n v="17.169899999999998"/>
    <n v="1.5848"/>
    <n v="62"/>
    <n v="7"/>
    <n v="9.2299999999999993E-2"/>
    <n v="1.3048902499999999"/>
    <n v="1.1499999999999999"/>
    <n v="8561"/>
    <x v="5"/>
    <n v="0.1186998301"/>
    <x v="961"/>
    <m/>
    <m/>
    <n v="0.11869983006120501"/>
    <n v="7.3593894637947104"/>
    <n v="7.3593894637947104"/>
  </r>
  <r>
    <x v="1"/>
    <s v="jcampos@blinkx.com"/>
    <s v="RhythmOne (digitaltrends.com)"/>
    <s v="b6653881216f3f5da7111d2107325a04"/>
    <s v="Daftdogarcade.com $0.25 Tag #3 300x250"/>
    <x v="48"/>
    <n v="0"/>
    <n v="8.7478999999999996"/>
    <n v="4.3907999999999996"/>
    <n v="58"/>
    <n v="19"/>
    <n v="0.50190000000000001"/>
    <n v="0.44251436"/>
    <n v="0.25"/>
    <n v="8561"/>
    <x v="5"/>
    <n v="0.4350465778"/>
    <x v="783"/>
    <m/>
    <m/>
    <n v="0.32"/>
    <n v="18.559999999999999"/>
    <n v="18.559999999999999"/>
  </r>
  <r>
    <x v="1"/>
    <s v="jcampos@blinkx.com"/>
    <s v="RhythmOne (digitaltrends.com)"/>
    <s v="65158386c3bb7370e98a22b93e7ac198"/>
    <s v="Queerty.com $0.60 300x250"/>
    <x v="1"/>
    <n v="0"/>
    <n v="10.242900000000001"/>
    <n v="1.7050000000000001"/>
    <n v="56"/>
    <n v="14"/>
    <n v="0.16650000000000001"/>
    <n v="1.0941139499999999"/>
    <n v="0.75"/>
    <n v="8561"/>
    <x v="5"/>
    <n v="0.31451381309999998"/>
    <x v="2"/>
    <m/>
    <m/>
    <n v="0.25"/>
    <n v="14"/>
    <n v="14"/>
  </r>
  <r>
    <x v="1"/>
    <s v="jcampos@blinkx.com"/>
    <s v="RhythmOne (digitaltrends.com)"/>
    <s v="3d5d3e125179a357a193f23283b0d649"/>
    <s v="Topix.com #2 US 300x250"/>
    <x v="1"/>
    <n v="0"/>
    <n v="11.1"/>
    <n v="1.3724000000000001"/>
    <n v="53"/>
    <n v="5"/>
    <n v="0.1236"/>
    <n v="1.2766772500000001"/>
    <n v="1.1499999999999999"/>
    <n v="8561"/>
    <x v="3"/>
    <n v="9.9224177299999994E-2"/>
    <x v="962"/>
    <m/>
    <m/>
    <n v="9.9224177293630297E-2"/>
    <n v="5.2588813965624057"/>
    <n v="5.2588813965624057"/>
  </r>
  <r>
    <x v="1"/>
    <s v="jcampos@blinkx.com"/>
    <s v="RhythmOne (digitaltrends.com)"/>
    <s v="91b079940fdf6334f66c44470530d797"/>
    <s v="Hugeninja.com $0.25 Tag #3 728x90"/>
    <x v="12"/>
    <n v="0"/>
    <n v="6.2915999999999999"/>
    <n v="1.3507"/>
    <n v="48"/>
    <n v="17"/>
    <n v="0.2147"/>
    <n v="1.1905023800000001"/>
    <n v="0.25"/>
    <n v="8561"/>
    <x v="5"/>
    <n v="0.79000461970000002"/>
    <x v="68"/>
    <m/>
    <m/>
    <n v="0.35"/>
    <n v="16.799999999999997"/>
    <n v="16.799999999999997"/>
  </r>
  <r>
    <x v="1"/>
    <s v="jcampos@blinkx.com"/>
    <s v="RhythmOne (digitaltrends.com)"/>
    <s v="5d25e258a00501a91d48059bdad6e6da"/>
    <s v="Gsn.com 728x90"/>
    <x v="1"/>
    <n v="0"/>
    <n v="4.3936000000000002"/>
    <n v="1.1751"/>
    <n v="45"/>
    <n v="10"/>
    <n v="0.26750000000000002"/>
    <n v="1.28172259"/>
    <n v="1"/>
    <n v="8561"/>
    <x v="5"/>
    <n v="0.21979997060000001"/>
    <x v="963"/>
    <m/>
    <m/>
    <n v="0.219799970597859"/>
    <n v="9.8909986769036546"/>
    <n v="9.8909986769036546"/>
  </r>
  <r>
    <x v="1"/>
    <s v="jcampos@blinkx.com"/>
    <s v="RhythmOne (digitaltrends.com)"/>
    <s v="dac0fa0470ad7fe4f064184b7b972822"/>
    <s v="Washingtonmonthly.com US 160x600"/>
    <x v="5"/>
    <n v="0"/>
    <n v="3.0878999999999999"/>
    <n v="1.0099"/>
    <n v="44"/>
    <n v="9"/>
    <n v="0.3271"/>
    <n v="1.44464248"/>
    <n v="1.1000000000000001"/>
    <n v="8561"/>
    <x v="5"/>
    <n v="0.23856593130000001"/>
    <x v="46"/>
    <m/>
    <m/>
    <n v="0.2"/>
    <n v="8.8000000000000007"/>
    <n v="8.8000000000000007"/>
  </r>
  <r>
    <x v="1"/>
    <s v="jcampos@blinkx.com"/>
    <s v="RhythmOne (digitaltrends.com)"/>
    <s v="93fa8b29343c3bc158a5648ceac05ed7"/>
    <s v="Queerty.com $0.60 160x600"/>
    <x v="1"/>
    <n v="0"/>
    <n v="8.6213999999999995"/>
    <n v="1.2021999999999999"/>
    <n v="37"/>
    <n v="9"/>
    <n v="0.1394"/>
    <n v="1.02775236"/>
    <n v="0.75"/>
    <n v="8561"/>
    <x v="3"/>
    <n v="0.2702522242"/>
    <x v="23"/>
    <m/>
    <m/>
    <n v="0.249999999999999"/>
    <n v="9.2499999999999627"/>
    <n v="9.2499999999999627"/>
  </r>
  <r>
    <x v="1"/>
    <s v="jcampos@blinkx.com"/>
    <s v="RhythmOne (digitaltrends.com)"/>
    <s v="1b8f7b479379a6bd7186ba63d6249eb4"/>
    <s v="Tnj.com 728x90"/>
    <x v="1"/>
    <n v="0"/>
    <n v="4.2228000000000003"/>
    <n v="0.96870000000000001"/>
    <n v="26"/>
    <n v="7"/>
    <n v="0.22939999999999999"/>
    <n v="0.90826574000000004"/>
    <n v="0.6"/>
    <n v="8561"/>
    <x v="5"/>
    <n v="0.33940038480000001"/>
    <x v="2"/>
    <m/>
    <m/>
    <n v="0.25"/>
    <n v="6.5"/>
    <n v="6.5"/>
  </r>
  <r>
    <x v="1"/>
    <s v="jcampos@blinkx.com"/>
    <s v="RhythmOne (digitaltrends.com)"/>
    <s v="df59ba1e6a1f814a2dcc1f69c64ac7cc"/>
    <s v="Washingtonmonthly.com US 728x90"/>
    <x v="5"/>
    <n v="0"/>
    <n v="1.6901999999999999"/>
    <n v="0.44669999999999999"/>
    <n v="20"/>
    <n v="4"/>
    <n v="0.26429999999999998"/>
    <n v="1.4898145199999999"/>
    <n v="1.1000000000000001"/>
    <n v="8561"/>
    <x v="5"/>
    <n v="0.261653054"/>
    <x v="46"/>
    <m/>
    <m/>
    <n v="0.2"/>
    <n v="4"/>
    <n v="4"/>
  </r>
  <r>
    <x v="1"/>
    <s v="jcampos@blinkx.com"/>
    <s v="RhythmOne (digitaltrends.com)"/>
    <s v="c6ea8c2907de1c5cad1ccd4c88e40d24"/>
    <s v="Topix.com #2 US 160x600"/>
    <x v="1"/>
    <n v="0"/>
    <n v="6.2906000000000004"/>
    <n v="0.36940000000000001"/>
    <n v="15"/>
    <n v="2"/>
    <n v="5.8700000000000002E-2"/>
    <n v="1.3215625600000001"/>
    <n v="1.1499999999999999"/>
    <n v="8561"/>
    <x v="3"/>
    <n v="0.12981796370000001"/>
    <x v="964"/>
    <m/>
    <m/>
    <n v="0.129817963651262"/>
    <n v="1.94726945476893"/>
    <n v="1.94726945476893"/>
  </r>
  <r>
    <x v="0"/>
    <s v="wwfoldschoolwrestling@gmail.com"/>
    <s v="Wwfoldschool.com"/>
    <s v="## total ##"/>
    <m/>
    <x v="94"/>
    <n v="0.97947722000000004"/>
    <n v="936.02080000000001"/>
    <n v="300.44389999999999"/>
    <n v="8553"/>
    <n v="2483"/>
    <n v="0.32100000000000001"/>
    <n v="0.94895686999999995"/>
    <n v="0.528057"/>
    <n v="8553"/>
    <x v="0"/>
    <n v="0.44353951219999999"/>
    <x v="965"/>
    <m/>
    <m/>
    <s v=""/>
    <s v=""/>
    <n v="2551.9664886556557"/>
  </r>
  <r>
    <x v="1"/>
    <s v="wwfoldschoolwrestling@gmail.com"/>
    <s v="Wwfoldschool.com"/>
    <s v="b42de1b5b5112320b12d90609a487612"/>
    <s v="SideRail"/>
    <x v="9"/>
    <n v="1"/>
    <n v="182.50790000000001"/>
    <n v="69.397400000000005"/>
    <n v="2557"/>
    <n v="767"/>
    <n v="0.38019999999999998"/>
    <n v="1.2283331099999999"/>
    <n v="0.5"/>
    <n v="8553"/>
    <x v="2"/>
    <n v="0.59294429459999998"/>
    <x v="21"/>
    <s v="Y"/>
    <m/>
    <n v="0.3"/>
    <n v="767.1"/>
    <n v="767.1"/>
  </r>
  <r>
    <x v="1"/>
    <s v="wwfoldschoolwrestling@gmail.com"/>
    <s v="Wwfoldschool.com"/>
    <s v="ad0aa27756fa60ccd3dd2707886c1a79"/>
    <s v="Wwfoldschool.com Mobile Tier 1 300x250"/>
    <x v="12"/>
    <n v="1"/>
    <n v="179.03129999999999"/>
    <n v="44.914900000000003"/>
    <n v="1793"/>
    <n v="598"/>
    <n v="0.25090000000000001"/>
    <n v="1.3308251"/>
    <n v="0.8"/>
    <n v="8553"/>
    <x v="3"/>
    <n v="0.39886916750000001"/>
    <x v="68"/>
    <s v="Y"/>
    <m/>
    <n v="0.35"/>
    <n v="627.54999999999995"/>
    <n v="627.54999999999995"/>
  </r>
  <r>
    <x v="1"/>
    <s v="wwfoldschoolwrestling@gmail.com"/>
    <s v="Wwfoldschool.com"/>
    <s v="f1b7eb02b4a8864693fc3eef0d63fb0c"/>
    <s v="Wwfoldschool.com Tier 1 160x600"/>
    <x v="14"/>
    <n v="1"/>
    <n v="178.7534"/>
    <n v="55.112900000000003"/>
    <n v="1699"/>
    <n v="476"/>
    <n v="0.30830000000000002"/>
    <n v="1.0278650300000001"/>
    <n v="0.6"/>
    <n v="8553"/>
    <x v="3"/>
    <n v="0.41626577190000003"/>
    <x v="79"/>
    <s v="Y"/>
    <m/>
    <n v="0.28000000000000003"/>
    <n v="475.72"/>
    <n v="475.72"/>
  </r>
  <r>
    <x v="1"/>
    <s v="wwfoldschoolwrestling@gmail.com"/>
    <s v="Wwfoldschool.com"/>
    <s v="d2a391ec4b493393e395c1b42f90604c"/>
    <s v="Below Heading 320x50"/>
    <x v="14"/>
    <n v="1"/>
    <n v="161.40350000000001"/>
    <n v="49.475900000000003"/>
    <n v="1245"/>
    <n v="348"/>
    <n v="0.30649999999999999"/>
    <n v="0.83855141"/>
    <n v="0.5"/>
    <n v="8553"/>
    <x v="3"/>
    <n v="0.40373363969999998"/>
    <x v="37"/>
    <s v="Y"/>
    <m/>
    <n v="0.27999999999999903"/>
    <n v="348.59999999999877"/>
    <n v="348.59999999999877"/>
  </r>
  <r>
    <x v="1"/>
    <s v="wwfoldschoolwrestling@gmail.com"/>
    <s v="Wwfoldschool.com"/>
    <s v="93912f45a489285153df3f655c09e4ad"/>
    <s v="Wwfoldschool.com Mobile Tier 2 300x250"/>
    <x v="14"/>
    <n v="1"/>
    <n v="110.5972"/>
    <n v="42.039499999999997"/>
    <n v="725"/>
    <n v="163"/>
    <n v="0.38009999999999999"/>
    <n v="0.57478392"/>
    <n v="0.4"/>
    <n v="8553"/>
    <x v="3"/>
    <n v="0.30408630679999998"/>
    <x v="79"/>
    <s v="Y"/>
    <m/>
    <n v="0.28000000000000003"/>
    <n v="203.00000000000003"/>
    <n v="203.00000000000003"/>
  </r>
  <r>
    <x v="1"/>
    <s v="wwfoldschoolwrestling@gmail.com"/>
    <s v="Wwfoldschool.com"/>
    <s v="c98813d4fdf3d34959d01bce592787ab"/>
    <s v="Wwfoldschool.com Tier 2 160x600"/>
    <x v="9"/>
    <n v="1"/>
    <n v="99.833500000000001"/>
    <n v="31.767800000000001"/>
    <n v="358"/>
    <n v="72"/>
    <n v="0.31819999999999998"/>
    <n v="0.37584840000000003"/>
    <n v="0.3"/>
    <n v="8553"/>
    <x v="3"/>
    <n v="0.20180583420000001"/>
    <x v="966"/>
    <s v=""/>
    <m/>
    <n v="0.20180583423367801"/>
    <n v="72.246488655656734"/>
    <n v="72.246488655656734"/>
  </r>
  <r>
    <x v="1"/>
    <s v="wwfoldschoolwrestling@gmail.com"/>
    <s v="Wwfoldschool.com"/>
    <s v="f280682f5943a2558e9014ae360afefe"/>
    <s v="Leaderboard 728x90"/>
    <x v="24"/>
    <n v="0"/>
    <n v="23.840900000000001"/>
    <n v="7.7309000000000001"/>
    <n v="175"/>
    <n v="58"/>
    <n v="0.32429999999999998"/>
    <n v="0.75665053000000004"/>
    <n v="0.5"/>
    <n v="8553"/>
    <x v="2"/>
    <n v="0.3391929548"/>
    <x v="102"/>
    <m/>
    <m/>
    <n v="0.32999999999999902"/>
    <n v="57.749999999999829"/>
    <n v="57.749999999999829"/>
  </r>
  <r>
    <x v="0"/>
    <s v="sarah@capitalizedmedia.com"/>
    <s v="Lifeluxe.com"/>
    <s v="## total ##"/>
    <m/>
    <x v="1"/>
    <n v="1"/>
    <n v="1456.2555"/>
    <n v="350.9699"/>
    <n v="8429"/>
    <n v="2107"/>
    <n v="0.24099999999999999"/>
    <n v="0.80058828999999998"/>
    <n v="0.39602700000000002"/>
    <n v="8429"/>
    <x v="0"/>
    <n v="0.50533001060000005"/>
    <x v="2"/>
    <m/>
    <m/>
    <s v=""/>
    <s v=""/>
    <n v="2107.2499999999959"/>
  </r>
  <r>
    <x v="1"/>
    <s v="sarah@capitalizedmedia.com"/>
    <s v="Lifeluxe.com"/>
    <s v="99f659660eed1df2a99b244db3080419"/>
    <s v="Lifeluxe.com 160x600"/>
    <x v="1"/>
    <n v="1"/>
    <n v="352.73809999999997"/>
    <n v="47.135899999999999"/>
    <n v="2141"/>
    <n v="535"/>
    <n v="0.1336"/>
    <n v="1.5140160199999999"/>
    <n v="1"/>
    <n v="8429"/>
    <x v="5"/>
    <n v="0.33950500760000002"/>
    <x v="23"/>
    <s v="Y"/>
    <m/>
    <n v="0.249999999999999"/>
    <n v="535.24999999999784"/>
    <n v="535.24999999999784"/>
  </r>
  <r>
    <x v="1"/>
    <s v="sarah@capitalizedmedia.com"/>
    <s v="Lifeluxe.com"/>
    <s v="5b17ce39aff18de9187f744cc1fd0c2f"/>
    <s v="Lifeluxe.com 728x90"/>
    <x v="1"/>
    <n v="1"/>
    <n v="346.8048"/>
    <n v="43.502200000000002"/>
    <n v="2032"/>
    <n v="508"/>
    <n v="0.12540000000000001"/>
    <n v="1.55729446"/>
    <n v="1"/>
    <n v="8429"/>
    <x v="5"/>
    <n v="0.35786068209999999"/>
    <x v="2"/>
    <s v="Y"/>
    <m/>
    <n v="0.25"/>
    <n v="508"/>
    <n v="508"/>
  </r>
  <r>
    <x v="1"/>
    <s v="sarah@capitalizedmedia.com"/>
    <s v="Lifeluxe.com"/>
    <s v="a887e7e6e6d259d9f6ffa7a472fe7d83"/>
    <s v="Lifeluxe.com 300x250"/>
    <x v="1"/>
    <n v="1"/>
    <n v="308.22669999999999"/>
    <n v="41.799399999999999"/>
    <n v="1892"/>
    <n v="473"/>
    <n v="0.1356"/>
    <n v="1.5089011999999999"/>
    <n v="1"/>
    <n v="8429"/>
    <x v="5"/>
    <n v="0.33726608320000001"/>
    <x v="23"/>
    <s v="Y"/>
    <m/>
    <n v="0.249999999999999"/>
    <n v="472.99999999999812"/>
    <n v="472.99999999999812"/>
  </r>
  <r>
    <x v="1"/>
    <s v="sarah@capitalizedmedia.com"/>
    <s v="Lifeluxe.com"/>
    <s v="faf5f870b6bba484df159ac77e08d3e6"/>
    <s v="Lifeluxe.com CA 300x250"/>
    <x v="1"/>
    <n v="1"/>
    <n v="151.46899999999999"/>
    <n v="96.902600000000007"/>
    <n v="1071"/>
    <n v="268"/>
    <n v="0.63980000000000004"/>
    <n v="0.36828773999999997"/>
    <n v="0.03"/>
    <n v="8429"/>
    <x v="5"/>
    <n v="0.91854195199999999"/>
    <x v="2"/>
    <s v="Y"/>
    <m/>
    <n v="0.25"/>
    <n v="267.75"/>
    <n v="267.75"/>
  </r>
  <r>
    <x v="1"/>
    <s v="sarah@capitalizedmedia.com"/>
    <s v="Lifeluxe.com"/>
    <s v="cc439fb00ebdc83728a08e12dd2504db"/>
    <s v="Lifeluxe.com CA 728x90"/>
    <x v="1"/>
    <n v="1"/>
    <n v="142.28870000000001"/>
    <n v="63.665700000000001"/>
    <n v="741"/>
    <n v="185"/>
    <n v="0.44740000000000002"/>
    <n v="0.38798860000000002"/>
    <n v="0.03"/>
    <n v="8429"/>
    <x v="5"/>
    <n v="0.92267814079999999"/>
    <x v="2"/>
    <s v="Y"/>
    <m/>
    <n v="0.25"/>
    <n v="185.25"/>
    <n v="185.25"/>
  </r>
  <r>
    <x v="1"/>
    <s v="sarah@capitalizedmedia.com"/>
    <s v="Lifeluxe.com"/>
    <s v="ea91fbc820cf8433f1cdf82c1af22d3e"/>
    <s v="Lifeluxe.com CA 160x600"/>
    <x v="1"/>
    <n v="1"/>
    <n v="154.72819999999999"/>
    <n v="57.964199999999998"/>
    <n v="552"/>
    <n v="138"/>
    <n v="0.37459999999999999"/>
    <n v="0.31763587999999998"/>
    <n v="0.03"/>
    <n v="8429"/>
    <x v="5"/>
    <n v="0.90555223210000002"/>
    <x v="2"/>
    <s v="Y"/>
    <m/>
    <n v="0.25"/>
    <n v="138"/>
    <n v="138"/>
  </r>
  <r>
    <x v="0"/>
    <s v="janhorabik@gmail.com"/>
    <s v="Quizony.com"/>
    <s v="## total ##"/>
    <m/>
    <x v="95"/>
    <n v="0.91293257000000005"/>
    <n v="1899.8922"/>
    <n v="511.64010000000002"/>
    <n v="8397"/>
    <n v="2143"/>
    <n v="0.26929999999999998"/>
    <n v="0.54705769999999998"/>
    <n v="0.35573700000000003"/>
    <n v="8397"/>
    <x v="0"/>
    <n v="0.3497267262"/>
    <x v="967"/>
    <m/>
    <m/>
    <s v=""/>
    <s v=""/>
    <n v="2217.9919681987567"/>
  </r>
  <r>
    <x v="1"/>
    <s v="janhorabik@gmail.com"/>
    <s v="Quizony.com"/>
    <s v="a04a19e992168d70b563a1a39e3d7a81"/>
    <s v="Quizony_Desktop_728x90 A_2 728x90"/>
    <x v="1"/>
    <n v="1"/>
    <n v="703.17859999999996"/>
    <n v="187.74109999999999"/>
    <n v="3826"/>
    <n v="904"/>
    <n v="0.26700000000000002"/>
    <n v="0.67925259000000004"/>
    <n v="0.5"/>
    <n v="8397"/>
    <x v="3"/>
    <n v="0.26389680529999998"/>
    <x v="2"/>
    <s v="Y"/>
    <m/>
    <n v="0.25"/>
    <n v="956.5"/>
    <n v="956.5"/>
  </r>
  <r>
    <x v="1"/>
    <s v="janhorabik@gmail.com"/>
    <s v="Quizony.com"/>
    <s v="f9e2b4fa8278fc12997dd98db5f9f48e"/>
    <s v="Quizony_Desktop_300x250 A 300x250"/>
    <x v="9"/>
    <n v="1"/>
    <n v="288.95440000000002"/>
    <n v="93.221800000000002"/>
    <n v="1253"/>
    <n v="371"/>
    <n v="0.3226"/>
    <n v="0.44795100999999998"/>
    <n v="0.25"/>
    <n v="8397"/>
    <x v="3"/>
    <n v="0.44190325359999999"/>
    <x v="21"/>
    <s v="Y"/>
    <m/>
    <n v="0.3"/>
    <n v="375.9"/>
    <n v="375.9"/>
  </r>
  <r>
    <x v="1"/>
    <s v="janhorabik@gmail.com"/>
    <s v="Quizony.com"/>
    <s v="5fadb06324181829d854376a0ab2cf20"/>
    <s v="Quizony_Android_300x250 D_2 300x250"/>
    <x v="1"/>
    <n v="1"/>
    <n v="354.4067"/>
    <n v="62.245100000000001"/>
    <n v="1140"/>
    <n v="285"/>
    <n v="0.17560000000000001"/>
    <n v="0.61056617000000002"/>
    <n v="0.25"/>
    <n v="8397"/>
    <x v="3"/>
    <n v="0.59054397110000001"/>
    <x v="2"/>
    <s v="Y"/>
    <m/>
    <n v="0.25"/>
    <n v="285"/>
    <n v="285"/>
  </r>
  <r>
    <x v="1"/>
    <s v="janhorabik@gmail.com"/>
    <s v="Quizony.com"/>
    <s v="a563e05b6b95b27b57fa54c005d58106"/>
    <s v="Quizony_Desktop_300x250 B 300x250"/>
    <x v="9"/>
    <n v="1"/>
    <n v="254.779"/>
    <n v="98.373999999999995"/>
    <n v="1092"/>
    <n v="312"/>
    <n v="0.3861"/>
    <n v="0.37017127"/>
    <n v="0.25"/>
    <n v="8397"/>
    <x v="3"/>
    <n v="0.3246369455"/>
    <x v="21"/>
    <s v="Y"/>
    <m/>
    <n v="0.3"/>
    <n v="327.59999999999997"/>
    <n v="327.59999999999997"/>
  </r>
  <r>
    <x v="1"/>
    <s v="janhorabik@gmail.com"/>
    <s v="Quizony.com"/>
    <s v="b1aeda40a95d44096340904037a1b5f0"/>
    <s v="Quizony_Desktop_300x250 D_3"/>
    <x v="9"/>
    <n v="0"/>
    <n v="114.8857"/>
    <n v="20.308399999999999"/>
    <n v="407"/>
    <n v="121"/>
    <n v="0.17680000000000001"/>
    <n v="0.66838633999999997"/>
    <n v="0.4"/>
    <n v="8397"/>
    <x v="3"/>
    <n v="0.40154372700000002"/>
    <x v="21"/>
    <m/>
    <m/>
    <n v="0.3"/>
    <n v="122.1"/>
    <n v="122.1"/>
  </r>
  <r>
    <x v="1"/>
    <s v="janhorabik@gmail.com"/>
    <s v="Quizony.com"/>
    <s v="fda6b97c90d01907e9a88a7e05430618"/>
    <s v="Quizony_Desktop_728x90 A_1 728x90"/>
    <x v="1"/>
    <n v="1"/>
    <n v="95.110600000000005"/>
    <n v="33.453200000000002"/>
    <n v="355"/>
    <n v="54"/>
    <n v="0.35170000000000001"/>
    <n v="0.35345887999999998"/>
    <n v="0.3"/>
    <n v="8397"/>
    <x v="3"/>
    <n v="0.15124498080000001"/>
    <x v="968"/>
    <s v=""/>
    <m/>
    <n v="0.15124498084156901"/>
    <n v="53.691968198756996"/>
    <n v="53.691968198756996"/>
  </r>
  <r>
    <x v="1"/>
    <s v="janhorabik@gmail.com"/>
    <s v="Quizony.com"/>
    <s v="51dc1c55ba135f94974e44ed422ffb6d"/>
    <s v="Quizony_Desktop_300x250 C_3"/>
    <x v="9"/>
    <n v="0"/>
    <n v="88.416899999999998"/>
    <n v="16.294599999999999"/>
    <n v="324"/>
    <n v="96"/>
    <n v="0.18429999999999999"/>
    <n v="0.66249933999999999"/>
    <n v="0.4"/>
    <n v="8397"/>
    <x v="3"/>
    <n v="0.39622581579999999"/>
    <x v="21"/>
    <m/>
    <m/>
    <n v="0.3"/>
    <n v="97.2"/>
    <n v="97.2"/>
  </r>
  <r>
    <x v="0"/>
    <s v="demand@jcartermarketing.com"/>
    <s v="J Carter Marketing (sltrib.com)"/>
    <s v="## total ##"/>
    <m/>
    <x v="1"/>
    <n v="0.36729157000000001"/>
    <n v="910.85410000000002"/>
    <n v="127.89530000000001"/>
    <n v="8387"/>
    <n v="1506"/>
    <n v="0.1404"/>
    <n v="2.1858323799999999"/>
    <n v="1.8820699999999999"/>
    <n v="8387"/>
    <x v="0"/>
    <n v="0.138968745"/>
    <x v="969"/>
    <m/>
    <m/>
    <s v=""/>
    <s v=""/>
    <n v="1149.866875063087"/>
  </r>
  <r>
    <x v="1"/>
    <s v="demand@jcartermarketing.com"/>
    <s v="J Carter Marketing (sltrib.com)"/>
    <s v="2b11aafcbd5d016773554632a7f15c6e"/>
    <s v="Channel3000.com 300x250"/>
    <x v="1"/>
    <n v="1"/>
    <n v="112.8117"/>
    <n v="17.537099999999999"/>
    <n v="1312"/>
    <n v="320"/>
    <n v="0.1555"/>
    <n v="2.4944000499999999"/>
    <n v="2.0499999999999998"/>
    <n v="8387"/>
    <x v="3"/>
    <n v="0.1781590924"/>
    <x v="970"/>
    <s v=""/>
    <m/>
    <n v="0.17815909243432301"/>
    <n v="233.74472927383178"/>
    <n v="233.74472927383178"/>
  </r>
  <r>
    <x v="1"/>
    <s v="demand@jcartermarketing.com"/>
    <s v="J Carter Marketing (sltrib.com)"/>
    <s v="e4a986d680e494340dcce0c7b58bba6c"/>
    <s v="Towleroad.com 300x250"/>
    <x v="1"/>
    <n v="0"/>
    <n v="31.775200000000002"/>
    <n v="10.706899999999999"/>
    <n v="792"/>
    <n v="114"/>
    <n v="0.33700000000000002"/>
    <n v="2.4662252499999999"/>
    <n v="2.2999999999999998"/>
    <n v="8387"/>
    <x v="3"/>
    <n v="6.7400676199999995E-2"/>
    <x v="971"/>
    <m/>
    <m/>
    <n v="6.7400676211387595E-2"/>
    <n v="53.381335559418972"/>
    <n v="53.381335559418972"/>
  </r>
  <r>
    <x v="1"/>
    <s v="demand@jcartermarketing.com"/>
    <s v="J Carter Marketing (sltrib.com)"/>
    <s v="28ad3d0d89510f563a74fbf806f76540"/>
    <s v="Diply.com 728x90"/>
    <x v="1"/>
    <n v="1"/>
    <n v="232.1901"/>
    <n v="11.396800000000001"/>
    <n v="608"/>
    <n v="95"/>
    <n v="4.9099999999999998E-2"/>
    <n v="1.77768481"/>
    <n v="1.5"/>
    <n v="8387"/>
    <x v="3"/>
    <n v="0.1562058747"/>
    <x v="972"/>
    <s v=""/>
    <m/>
    <n v="0.156205874731392"/>
    <n v="94.973171836686333"/>
    <n v="94.973171836686333"/>
  </r>
  <r>
    <x v="1"/>
    <s v="demand@jcartermarketing.com"/>
    <s v="J Carter Marketing (sltrib.com)"/>
    <s v="4ea322792b7ca09f9b480602db248109"/>
    <s v="Sltrib.com 728x90"/>
    <x v="1"/>
    <n v="1"/>
    <n v="48.635599999999997"/>
    <n v="8.9375999999999998"/>
    <n v="604"/>
    <n v="110"/>
    <n v="0.18379999999999999"/>
    <n v="2.2529322399999998"/>
    <n v="2"/>
    <n v="8387"/>
    <x v="3"/>
    <n v="0.1122680209"/>
    <x v="973"/>
    <s v=""/>
    <m/>
    <n v="0.112268020903836"/>
    <n v="67.809884625916951"/>
    <n v="67.809884625916951"/>
  </r>
  <r>
    <x v="1"/>
    <s v="demand@jcartermarketing.com"/>
    <s v="J Carter Marketing (sltrib.com)"/>
    <s v="42eb8766de2e55b205b39ffa79f664ba"/>
    <s v="Sltrib.com 300x250"/>
    <x v="1"/>
    <n v="0"/>
    <n v="37.2577"/>
    <n v="8.4665999999999997"/>
    <n v="563"/>
    <n v="103"/>
    <n v="0.22720000000000001"/>
    <n v="2.2163692799999999"/>
    <n v="2"/>
    <n v="8387"/>
    <x v="3"/>
    <n v="9.7623298999999997E-2"/>
    <x v="974"/>
    <m/>
    <m/>
    <n v="9.7623299046221093E-2"/>
    <n v="54.961917363022472"/>
    <n v="54.961917363022472"/>
  </r>
  <r>
    <x v="1"/>
    <s v="demand@jcartermarketing.com"/>
    <s v="J Carter Marketing (sltrib.com)"/>
    <s v="857762c41afe5cbfcccd29256571c751"/>
    <s v="Timesleader.com 300x250"/>
    <x v="1"/>
    <n v="1"/>
    <n v="33.057400000000001"/>
    <n v="5.3474000000000004"/>
    <n v="390"/>
    <n v="69"/>
    <n v="0.1618"/>
    <n v="2.4293385299999999"/>
    <n v="2"/>
    <n v="8387"/>
    <x v="2"/>
    <n v="0.17673063180000001"/>
    <x v="975"/>
    <s v=""/>
    <m/>
    <n v="0.176730631769945"/>
    <n v="68.924946390278549"/>
    <n v="68.924946390278549"/>
  </r>
  <r>
    <x v="1"/>
    <s v="demand@jcartermarketing.com"/>
    <s v="J Carter Marketing (sltrib.com)"/>
    <s v="c7c299a132d5c5603730aa595fc879fe"/>
    <s v="Towleroad.com 728x90"/>
    <x v="1"/>
    <n v="0"/>
    <n v="38.2624"/>
    <n v="4.4546000000000001"/>
    <n v="334"/>
    <n v="52"/>
    <n v="0.1164"/>
    <n v="2.4974232299999999"/>
    <n v="2.2999999999999998"/>
    <n v="8387"/>
    <x v="3"/>
    <n v="7.9050771800000003E-2"/>
    <x v="976"/>
    <m/>
    <m/>
    <n v="7.9050771804884401E-2"/>
    <n v="26.40295778283139"/>
    <n v="26.40295778283139"/>
  </r>
  <r>
    <x v="1"/>
    <s v="demand@jcartermarketing.com"/>
    <s v="J Carter Marketing (sltrib.com)"/>
    <s v="38ca481c18ca5c56f9789df42a7f177c"/>
    <s v="Diply.com 300x250"/>
    <x v="1"/>
    <n v="0"/>
    <n v="33.357700000000001"/>
    <n v="4.7386999999999997"/>
    <n v="250"/>
    <n v="37"/>
    <n v="0.1421"/>
    <n v="1.7619260800000001"/>
    <n v="1.5"/>
    <n v="8387"/>
    <x v="3"/>
    <n v="0.14865894939999999"/>
    <x v="977"/>
    <m/>
    <m/>
    <n v="0.14865894941983701"/>
    <n v="37.16473735495925"/>
    <n v="37.16473735495925"/>
  </r>
  <r>
    <x v="1"/>
    <s v="demand@jcartermarketing.com"/>
    <s v="J Carter Marketing (sltrib.com)"/>
    <s v="ef363a26b56606d93ec3e5149537d01a"/>
    <s v="Inforum.com 728x90"/>
    <x v="1"/>
    <n v="0"/>
    <n v="8.6644000000000005"/>
    <n v="2.9359000000000002"/>
    <n v="189"/>
    <n v="26"/>
    <n v="0.33889999999999998"/>
    <n v="2.1430309200000002"/>
    <n v="2"/>
    <n v="8387"/>
    <x v="3"/>
    <n v="6.67423511E-2"/>
    <x v="978"/>
    <m/>
    <m/>
    <n v="6.6742351138105199E-2"/>
    <n v="12.614304365101882"/>
    <n v="12.614304365101882"/>
  </r>
  <r>
    <x v="1"/>
    <s v="demand@jcartermarketing.com"/>
    <s v="J Carter Marketing (sltrib.com)"/>
    <s v="21a05e90f8a27d3ea4f58ef03d55560d"/>
    <s v="Thesimsresource.com 300x250"/>
    <x v="1"/>
    <n v="0"/>
    <n v="34.993600000000001"/>
    <n v="3.7694000000000001"/>
    <n v="169"/>
    <n v="37"/>
    <n v="0.1077"/>
    <n v="1.49221921"/>
    <n v="1.25"/>
    <n v="8387"/>
    <x v="3"/>
    <n v="0.16232146689999999"/>
    <x v="979"/>
    <m/>
    <m/>
    <n v="0.16232146689541899"/>
    <n v="27.43232790532581"/>
    <n v="27.43232790532581"/>
  </r>
  <r>
    <x v="1"/>
    <s v="demand@jcartermarketing.com"/>
    <s v="J Carter Marketing (sltrib.com)"/>
    <s v="7bf90fd02d60e6601bd744952071daf9"/>
    <s v="Whitepages.com 728x90"/>
    <x v="1"/>
    <n v="1"/>
    <n v="18.275600000000001"/>
    <n v="2.3668999999999998"/>
    <n v="166"/>
    <n v="24"/>
    <n v="0.1295"/>
    <n v="2.3441091300000001"/>
    <n v="2"/>
    <n v="8387"/>
    <x v="3"/>
    <n v="0.1467974004"/>
    <x v="980"/>
    <s v=""/>
    <m/>
    <n v="0.14679740043051501"/>
    <n v="24.368368471465491"/>
    <n v="24.368368471465491"/>
  </r>
  <r>
    <x v="1"/>
    <s v="demand@jcartermarketing.com"/>
    <s v="J Carter Marketing (sltrib.com)"/>
    <s v="a85725e06d9d36a28e1ef7effd654cb2"/>
    <s v="Wtva.com 728x90"/>
    <x v="1"/>
    <n v="0"/>
    <n v="9.4185999999999996"/>
    <n v="2.3239000000000001"/>
    <n v="164"/>
    <n v="29"/>
    <n v="0.2467"/>
    <n v="2.3508606400000001"/>
    <n v="2"/>
    <n v="8387"/>
    <x v="3"/>
    <n v="0.14924774029999999"/>
    <x v="981"/>
    <m/>
    <m/>
    <n v="0.149247740344573"/>
    <n v="24.476629416509972"/>
    <n v="24.476629416509972"/>
  </r>
  <r>
    <x v="1"/>
    <s v="demand@jcartermarketing.com"/>
    <s v="J Carter Marketing (sltrib.com)"/>
    <s v="ecb6f444b5b8aadaded6c1d683e20971"/>
    <s v="Math-aids.com 160x600"/>
    <x v="1"/>
    <n v="0"/>
    <n v="20.2654"/>
    <n v="3.7214"/>
    <n v="157"/>
    <n v="33"/>
    <n v="0.18360000000000001"/>
    <n v="1.4018618"/>
    <n v="1"/>
    <n v="8387"/>
    <x v="3"/>
    <n v="0.28666292430000001"/>
    <x v="2"/>
    <m/>
    <m/>
    <n v="0.25"/>
    <n v="39.25"/>
    <n v="39.25"/>
  </r>
  <r>
    <x v="1"/>
    <s v="demand@jcartermarketing.com"/>
    <s v="J Carter Marketing (sltrib.com)"/>
    <s v="1d6972b176963d6b2204d001441fcdcf"/>
    <s v="Thesimsresource.com 728x90"/>
    <x v="1"/>
    <n v="0"/>
    <n v="28.2653"/>
    <n v="3.4056999999999999"/>
    <n v="155"/>
    <n v="36"/>
    <n v="0.1205"/>
    <n v="1.51721686"/>
    <n v="1.25"/>
    <n v="8387"/>
    <x v="3"/>
    <n v="0.17612305070000001"/>
    <x v="982"/>
    <m/>
    <m/>
    <n v="0.17612305072234299"/>
    <n v="27.299072861963165"/>
    <n v="27.299072861963165"/>
  </r>
  <r>
    <x v="1"/>
    <s v="demand@jcartermarketing.com"/>
    <s v="J Carter Marketing (sltrib.com)"/>
    <s v="7ffe5bf3552b71751e4d609479c178df"/>
    <s v="Inforum.com 300x250"/>
    <x v="1"/>
    <n v="0"/>
    <n v="5.7747000000000002"/>
    <n v="2.282"/>
    <n v="152"/>
    <n v="21"/>
    <n v="0.3952"/>
    <n v="2.2188149500000001"/>
    <n v="2"/>
    <n v="8387"/>
    <x v="3"/>
    <n v="9.8617935399999995E-2"/>
    <x v="983"/>
    <m/>
    <m/>
    <n v="9.8617935381390298E-2"/>
    <n v="14.989926177971325"/>
    <n v="14.989926177971325"/>
  </r>
  <r>
    <x v="1"/>
    <s v="demand@jcartermarketing.com"/>
    <s v="J Carter Marketing (sltrib.com)"/>
    <s v="1027f50818f9d1058865f3898a3cc1c4"/>
    <s v="Wktv.com 728x90"/>
    <x v="1"/>
    <n v="0"/>
    <n v="8.5803999999999991"/>
    <n v="2.1263999999999998"/>
    <n v="150"/>
    <n v="31"/>
    <n v="0.24779999999999999"/>
    <n v="2.3499361799999998"/>
    <n v="2"/>
    <n v="8387"/>
    <x v="3"/>
    <n v="0.14891305590000001"/>
    <x v="984"/>
    <m/>
    <m/>
    <n v="0.14891305590814999"/>
    <n v="22.336958386222499"/>
    <n v="22.336958386222499"/>
  </r>
  <r>
    <x v="1"/>
    <s v="demand@jcartermarketing.com"/>
    <s v="J Carter Marketing (sltrib.com)"/>
    <s v="a9d4fc6140fd24cb03ecb76ccd0d52a5"/>
    <s v="9news.com 728x90"/>
    <x v="1"/>
    <n v="0"/>
    <n v="12.0527"/>
    <n v="2.0821000000000001"/>
    <n v="149"/>
    <n v="24"/>
    <n v="0.17280000000000001"/>
    <n v="2.3822710100000002"/>
    <n v="2"/>
    <n v="8387"/>
    <x v="3"/>
    <n v="0.16046495550000001"/>
    <x v="985"/>
    <m/>
    <m/>
    <n v="0.16046495553200299"/>
    <n v="23.909278374268446"/>
    <n v="23.909278374268446"/>
  </r>
  <r>
    <x v="1"/>
    <s v="demand@jcartermarketing.com"/>
    <s v="J Carter Marketing (sltrib.com)"/>
    <s v="ec19cebac3c9bc6859827165529a6eb0"/>
    <s v="Math-aids.com 728x90"/>
    <x v="1"/>
    <n v="0"/>
    <n v="14.087"/>
    <n v="3.2376"/>
    <n v="138"/>
    <n v="31"/>
    <n v="0.2298"/>
    <n v="1.42521455"/>
    <n v="1"/>
    <n v="8387"/>
    <x v="3"/>
    <n v="0.29835125629999998"/>
    <x v="2"/>
    <m/>
    <m/>
    <n v="0.25"/>
    <n v="34.5"/>
    <n v="34.5"/>
  </r>
  <r>
    <x v="1"/>
    <s v="demand@jcartermarketing.com"/>
    <s v="J Carter Marketing (sltrib.com)"/>
    <s v="53ebf69f08dea5aac54635ce5aaba1ee"/>
    <s v="Towleroad.com 160x600"/>
    <x v="1"/>
    <n v="0"/>
    <n v="15.736700000000001"/>
    <n v="1.873"/>
    <n v="137"/>
    <n v="21"/>
    <n v="0.11899999999999999"/>
    <n v="2.4401456800000001"/>
    <n v="2.2999999999999998"/>
    <n v="8387"/>
    <x v="3"/>
    <n v="5.7433324700000003E-2"/>
    <x v="986"/>
    <m/>
    <m/>
    <n v="5.7433324737635801E-2"/>
    <n v="7.8683654890561048"/>
    <n v="7.8683654890561048"/>
  </r>
  <r>
    <x v="1"/>
    <s v="demand@jcartermarketing.com"/>
    <s v="J Carter Marketing (sltrib.com)"/>
    <s v="05a33f9ba981bf6b4411d0dd55eb803a"/>
    <s v="Tarot.com 300x250"/>
    <x v="1"/>
    <n v="0"/>
    <n v="10.702400000000001"/>
    <n v="2.3534000000000002"/>
    <n v="131"/>
    <n v="30"/>
    <n v="0.21990000000000001"/>
    <n v="1.85592449"/>
    <n v="1.55"/>
    <n v="8387"/>
    <x v="3"/>
    <n v="0.16483671029999999"/>
    <x v="987"/>
    <m/>
    <m/>
    <n v="0.16483671033050401"/>
    <n v="21.593609053296024"/>
    <n v="21.593609053296024"/>
  </r>
  <r>
    <x v="1"/>
    <s v="demand@jcartermarketing.com"/>
    <s v="J Carter Marketing (sltrib.com)"/>
    <s v="262e1e8552ef65b4a83f79910a6ae0dd"/>
    <s v="Khou.com 300x250"/>
    <x v="1"/>
    <n v="0"/>
    <n v="10.0456"/>
    <n v="1.7283999999999999"/>
    <n v="126"/>
    <n v="22"/>
    <n v="0.1721"/>
    <n v="2.4225762500000001"/>
    <n v="2"/>
    <n v="8387"/>
    <x v="3"/>
    <n v="0.1744325887"/>
    <x v="988"/>
    <m/>
    <m/>
    <n v="0.174432588725979"/>
    <n v="21.978506179473353"/>
    <n v="21.978506179473353"/>
  </r>
  <r>
    <x v="1"/>
    <s v="demand@jcartermarketing.com"/>
    <s v="J Carter Marketing (sltrib.com)"/>
    <s v="d131f15970d0a38698c3a0771cfcdcfb"/>
    <s v="Kare11.com 300x250"/>
    <x v="1"/>
    <n v="0"/>
    <n v="12.500400000000001"/>
    <n v="1.7388999999999999"/>
    <n v="122"/>
    <n v="17"/>
    <n v="0.1391"/>
    <n v="2.33314164"/>
    <n v="2"/>
    <n v="8387"/>
    <x v="3"/>
    <n v="0.14278671779999999"/>
    <x v="989"/>
    <m/>
    <m/>
    <n v="0.142786717842177"/>
    <n v="17.419979576745593"/>
    <n v="17.419979576745593"/>
  </r>
  <r>
    <x v="1"/>
    <s v="demand@jcartermarketing.com"/>
    <s v="J Carter Marketing (sltrib.com)"/>
    <s v="ad087eaf593cc2a8988e29f572f2105e"/>
    <s v="Duluthnewstribune.com 300x250"/>
    <x v="1"/>
    <n v="0"/>
    <n v="4.1863999999999999"/>
    <n v="1.4641"/>
    <n v="109"/>
    <n v="15"/>
    <n v="0.34970000000000001"/>
    <n v="2.48372445"/>
    <n v="2.25"/>
    <n v="8387"/>
    <x v="3"/>
    <n v="9.4102406499999999E-2"/>
    <x v="990"/>
    <m/>
    <m/>
    <n v="9.4102406455452703E-2"/>
    <n v="10.257162303644344"/>
    <n v="10.257162303644344"/>
  </r>
  <r>
    <x v="1"/>
    <s v="demand@jcartermarketing.com"/>
    <s v="J Carter Marketing (sltrib.com)"/>
    <s v="bfb044d23606384c93eb889981e48002"/>
    <s v="9news.com 300x250"/>
    <x v="1"/>
    <n v="0"/>
    <n v="11.988099999999999"/>
    <n v="1.4334"/>
    <n v="103"/>
    <n v="17"/>
    <n v="0.1196"/>
    <n v="2.3876519799999998"/>
    <n v="2"/>
    <n v="8387"/>
    <x v="3"/>
    <n v="0.16235698749999999"/>
    <x v="991"/>
    <m/>
    <m/>
    <n v="0.162356987523844"/>
    <n v="16.722769714955934"/>
    <n v="16.722769714955934"/>
  </r>
  <r>
    <x v="1"/>
    <s v="demand@jcartermarketing.com"/>
    <s v="J Carter Marketing (sltrib.com)"/>
    <s v="605145513d3f635ec91a5573f90a22bf"/>
    <s v="247sports.com 728x90"/>
    <x v="1"/>
    <n v="0"/>
    <n v="13.167400000000001"/>
    <n v="1.2879"/>
    <n v="99"/>
    <n v="22"/>
    <n v="9.7799999999999998E-2"/>
    <n v="2.5713366600000001"/>
    <n v="2"/>
    <n v="8387"/>
    <x v="3"/>
    <n v="0.22219442119999999"/>
    <x v="992"/>
    <m/>
    <m/>
    <n v="0.222194421197035"/>
    <n v="21.997247698506467"/>
    <n v="21.997247698506467"/>
  </r>
  <r>
    <x v="1"/>
    <s v="demand@jcartermarketing.com"/>
    <s v="J Carter Marketing (sltrib.com)"/>
    <s v="63ed909321ee4129c281d8640eab5df3"/>
    <s v="Duluthnewstribune.com 728x90"/>
    <x v="1"/>
    <n v="0"/>
    <n v="6.2449000000000003"/>
    <n v="1.2293000000000001"/>
    <n v="91"/>
    <n v="13"/>
    <n v="0.1968"/>
    <n v="2.4560662400000002"/>
    <n v="2.25"/>
    <n v="8387"/>
    <x v="3"/>
    <n v="8.3900929499999999E-2"/>
    <x v="993"/>
    <m/>
    <m/>
    <n v="8.3900929525017195E-2"/>
    <n v="7.6349845867765644"/>
    <n v="7.6349845867765644"/>
  </r>
  <r>
    <x v="1"/>
    <s v="demand@jcartermarketing.com"/>
    <s v="J Carter Marketing (sltrib.com)"/>
    <s v="c8d03b0b72f90adfe55a8cdf0cc11570"/>
    <s v="Kare11.com 728x90"/>
    <x v="1"/>
    <n v="0"/>
    <n v="8.3376999999999999"/>
    <n v="1.1318999999999999"/>
    <n v="79"/>
    <n v="12"/>
    <n v="0.1358"/>
    <n v="2.3390950400000001"/>
    <n v="2"/>
    <n v="8387"/>
    <x v="3"/>
    <n v="0.14496847460000001"/>
    <x v="994"/>
    <m/>
    <m/>
    <n v="0.14496847455706499"/>
    <n v="11.452509490008135"/>
    <n v="11.452509490008135"/>
  </r>
  <r>
    <x v="1"/>
    <s v="demand@jcartermarketing.com"/>
    <s v="J Carter Marketing (sltrib.com)"/>
    <s v="d76deaa61a1410d68c0332edb7d0310d"/>
    <s v="Grandforksherald.com 728x90"/>
    <x v="1"/>
    <n v="0"/>
    <n v="4.452"/>
    <n v="0.98719999999999997"/>
    <n v="75"/>
    <n v="12"/>
    <n v="0.22170000000000001"/>
    <n v="2.52605455"/>
    <n v="2.25"/>
    <n v="8387"/>
    <x v="3"/>
    <n v="0.109282895"/>
    <x v="995"/>
    <m/>
    <m/>
    <n v="0.10928289500065801"/>
    <n v="8.1962171250493512"/>
    <n v="8.1962171250493512"/>
  </r>
  <r>
    <x v="1"/>
    <s v="demand@jcartermarketing.com"/>
    <s v="J Carter Marketing (sltrib.com)"/>
    <s v="e433503730b722d846556b22c8e8f5ae"/>
    <s v="Care2.com 300x250"/>
    <x v="1"/>
    <n v="0"/>
    <n v="4.6460999999999997"/>
    <n v="1.0219"/>
    <n v="74"/>
    <n v="13"/>
    <n v="0.22"/>
    <n v="2.4272943300000001"/>
    <n v="2"/>
    <n v="8387"/>
    <x v="3"/>
    <n v="0.17603729630000001"/>
    <x v="996"/>
    <m/>
    <m/>
    <n v="0.17603729630578799"/>
    <n v="13.02675992662831"/>
    <n v="13.02675992662831"/>
  </r>
  <r>
    <x v="1"/>
    <s v="demand@jcartermarketing.com"/>
    <s v="J Carter Marketing (sltrib.com)"/>
    <s v="72d751e07c09f931fde76b952a24506e"/>
    <s v="Wtva.com 300x250"/>
    <x v="1"/>
    <n v="0"/>
    <n v="3.5453999999999999"/>
    <n v="1.0370999999999999"/>
    <n v="73"/>
    <n v="13"/>
    <n v="0.29249999999999998"/>
    <n v="2.3359710699999998"/>
    <n v="2"/>
    <n v="8387"/>
    <x v="3"/>
    <n v="0.14382501480000001"/>
    <x v="997"/>
    <m/>
    <m/>
    <n v="0.143825014815011"/>
    <n v="10.499226081495804"/>
    <n v="10.499226081495804"/>
  </r>
  <r>
    <x v="1"/>
    <s v="demand@jcartermarketing.com"/>
    <s v="J Carter Marketing (sltrib.com)"/>
    <s v="bef2b5775ff1e67be3535795d8e0d2eb"/>
    <s v="Grandforksherald.com 300x250"/>
    <x v="1"/>
    <n v="0"/>
    <n v="2.8824000000000001"/>
    <n v="0.77690000000000003"/>
    <n v="62"/>
    <n v="13"/>
    <n v="0.26950000000000002"/>
    <n v="2.6516182399999999"/>
    <n v="2.25"/>
    <n v="8387"/>
    <x v="3"/>
    <n v="0.15146156250000001"/>
    <x v="998"/>
    <m/>
    <m/>
    <n v="0.15146156246749101"/>
    <n v="9.3906168729844435"/>
    <n v="9.3906168729844435"/>
  </r>
  <r>
    <x v="1"/>
    <s v="demand@jcartermarketing.com"/>
    <s v="J Carter Marketing (sltrib.com)"/>
    <s v="00df50c2703e8dff2b61a132db2b64fb"/>
    <s v="Okmagazine.com 300x250"/>
    <x v="1"/>
    <n v="0"/>
    <n v="6.6329000000000002"/>
    <n v="0.8397"/>
    <n v="57"/>
    <n v="9"/>
    <n v="0.12659999999999999"/>
    <n v="2.27253317"/>
    <n v="1.95"/>
    <n v="8387"/>
    <x v="3"/>
    <n v="0.14192671779999999"/>
    <x v="999"/>
    <m/>
    <m/>
    <n v="0.14192671779726601"/>
    <n v="8.0898229144441629"/>
    <n v="8.0898229144441629"/>
  </r>
  <r>
    <x v="1"/>
    <s v="demand@jcartermarketing.com"/>
    <s v="J Carter Marketing (sltrib.com)"/>
    <s v="cbb5612f0ae04c0adea952af2fe00eb9"/>
    <s v="Khou.com 728x90"/>
    <x v="1"/>
    <n v="0"/>
    <n v="4.6906999999999996"/>
    <n v="0.77859999999999996"/>
    <n v="55"/>
    <n v="8"/>
    <n v="0.16600000000000001"/>
    <n v="2.3569816499999998"/>
    <n v="2"/>
    <n v="8387"/>
    <x v="3"/>
    <n v="0.15145711940000001"/>
    <x v="1000"/>
    <m/>
    <m/>
    <n v="0.15145711939154"/>
    <n v="8.3301415665346994"/>
    <n v="8.3301415665346994"/>
  </r>
  <r>
    <x v="1"/>
    <s v="demand@jcartermarketing.com"/>
    <s v="J Carter Marketing (sltrib.com)"/>
    <s v="aa34a0b0e91b9f9a6d3089e00b47b602"/>
    <s v="Wktv.com 300x250"/>
    <x v="1"/>
    <n v="0"/>
    <n v="2.1669"/>
    <n v="0.75329999999999997"/>
    <n v="53"/>
    <n v="10"/>
    <n v="0.34760000000000002"/>
    <n v="2.34258487"/>
    <n v="2"/>
    <n v="8387"/>
    <x v="3"/>
    <n v="0.1462422434"/>
    <x v="1001"/>
    <m/>
    <m/>
    <n v="0.14624224344158401"/>
    <n v="7.7508389024039523"/>
    <n v="7.7508389024039523"/>
  </r>
  <r>
    <x v="1"/>
    <s v="demand@jcartermarketing.com"/>
    <s v="J Carter Marketing (sltrib.com)"/>
    <s v="ec725a5f64d09646c7e00c93595ce33d"/>
    <s v="Inforum.com 160x600"/>
    <x v="1"/>
    <n v="0"/>
    <n v="2.4401000000000002"/>
    <n v="0.92079999999999995"/>
    <n v="51"/>
    <n v="0"/>
    <n v="0.37740000000000001"/>
    <n v="1.86080987"/>
    <n v="2"/>
    <n v="8387"/>
    <x v="3"/>
    <n v="-7.4800835400000001E-2"/>
    <x v="1002"/>
    <m/>
    <m/>
    <n v="-7.4800835428156895E-2"/>
    <n v="-3.8148426068360015"/>
    <n v="-3.8148426068360015"/>
  </r>
  <r>
    <x v="1"/>
    <s v="demand@jcartermarketing.com"/>
    <s v="J Carter Marketing (sltrib.com)"/>
    <s v="2699333f1ad34454f12c70d8d81ebc70"/>
    <s v="Whitepages.com 160x600"/>
    <x v="1"/>
    <n v="0"/>
    <n v="7.6768000000000001"/>
    <n v="0.71160000000000001"/>
    <n v="49"/>
    <n v="7"/>
    <n v="9.2700000000000005E-2"/>
    <n v="2.3066847300000002"/>
    <n v="2"/>
    <n v="8387"/>
    <x v="3"/>
    <n v="0.132954768"/>
    <x v="1003"/>
    <m/>
    <m/>
    <n v="0.13295476796553701"/>
    <n v="6.5147836303113138"/>
    <n v="6.5147836303113138"/>
  </r>
  <r>
    <x v="1"/>
    <s v="demand@jcartermarketing.com"/>
    <s v="J Carter Marketing (sltrib.com)"/>
    <s v="da6b12aed92d89845aee39d5a0a37da8"/>
    <s v="Diply.com UK 728x90"/>
    <x v="1"/>
    <n v="0"/>
    <n v="5.9667000000000003"/>
    <n v="0.60060000000000002"/>
    <n v="42"/>
    <n v="6"/>
    <n v="0.1007"/>
    <n v="2.32396527"/>
    <n v="1.9"/>
    <n v="8387"/>
    <x v="3"/>
    <n v="0.1824318446"/>
    <x v="1004"/>
    <m/>
    <m/>
    <n v="0.18243184458466999"/>
    <n v="7.6621374725561395"/>
    <n v="7.6621374725561395"/>
  </r>
  <r>
    <x v="1"/>
    <s v="demand@jcartermarketing.com"/>
    <s v="J Carter Marketing (sltrib.com)"/>
    <s v="a2d758951be553867084c84bc95124cd"/>
    <s v="Diply.com UK 300x250"/>
    <x v="1"/>
    <n v="0"/>
    <n v="6.3194999999999997"/>
    <n v="0.59750000000000003"/>
    <n v="41"/>
    <n v="5"/>
    <n v="9.4500000000000001E-2"/>
    <n v="2.2984100399999998"/>
    <n v="1.9"/>
    <n v="8387"/>
    <x v="3"/>
    <n v="0.17334158599999999"/>
    <x v="1005"/>
    <m/>
    <m/>
    <n v="0.173341585960824"/>
    <n v="7.1070050243937839"/>
    <n v="7.1070050243937839"/>
  </r>
  <r>
    <x v="1"/>
    <s v="demand@jcartermarketing.com"/>
    <s v="J Carter Marketing (sltrib.com)"/>
    <s v="ec5d18bd2b0a6f53535e53b49dc70b79"/>
    <s v="Ksdk.com 300x250"/>
    <x v="1"/>
    <n v="0"/>
    <n v="4.1289999999999996"/>
    <n v="0.58909999999999996"/>
    <n v="40"/>
    <n v="5"/>
    <n v="0.14269999999999999"/>
    <n v="2.28519462"/>
    <n v="2"/>
    <n v="8387"/>
    <x v="3"/>
    <n v="0.1248010188"/>
    <x v="1006"/>
    <m/>
    <m/>
    <n v="0.124801018783826"/>
    <n v="4.9920407513530405"/>
    <n v="4.9920407513530405"/>
  </r>
  <r>
    <x v="1"/>
    <s v="demand@jcartermarketing.com"/>
    <s v="J Carter Marketing (sltrib.com)"/>
    <s v="2d62cf72450353bdc0442b7da4390dd6"/>
    <s v="Ksdk.com 728x90"/>
    <x v="1"/>
    <n v="0"/>
    <n v="3.0859000000000001"/>
    <n v="0.51139999999999997"/>
    <n v="35"/>
    <n v="4"/>
    <n v="0.16569999999999999"/>
    <n v="2.28509568"/>
    <n v="2"/>
    <n v="8387"/>
    <x v="3"/>
    <n v="0.1247631273"/>
    <x v="1007"/>
    <m/>
    <m/>
    <n v="0.124763127330521"/>
    <n v="4.3667094565682349"/>
    <n v="4.3667094565682349"/>
  </r>
  <r>
    <x v="1"/>
    <s v="demand@jcartermarketing.com"/>
    <s v="J Carter Marketing (sltrib.com)"/>
    <s v="b8cb83bfe25c0e1d25d51f0b29f6efae"/>
    <s v="247sports.com 160x600"/>
    <x v="1"/>
    <n v="0"/>
    <n v="3.2604000000000002"/>
    <n v="0.40350000000000003"/>
    <n v="30"/>
    <n v="6"/>
    <n v="0.12379999999999999"/>
    <n v="2.4642945699999999"/>
    <n v="2"/>
    <n v="8387"/>
    <x v="3"/>
    <n v="0.18840871209999999"/>
    <x v="1008"/>
    <m/>
    <m/>
    <n v="0.18840871214297999"/>
    <n v="5.6522613642893997"/>
    <n v="5.6522613642893997"/>
  </r>
  <r>
    <x v="1"/>
    <s v="demand@jcartermarketing.com"/>
    <s v="J Carter Marketing (sltrib.com)"/>
    <s v="056128aac86feff39a5f3d0e9fe7fcf5"/>
    <s v="Okmagazine.com 728x90"/>
    <x v="1"/>
    <n v="0"/>
    <n v="4.7278000000000002"/>
    <n v="0.42959999999999998"/>
    <n v="29"/>
    <n v="4"/>
    <n v="9.0899999999999995E-2"/>
    <n v="2.2345859699999999"/>
    <n v="1.95"/>
    <n v="8387"/>
    <x v="3"/>
    <n v="0.12735512099999999"/>
    <x v="1009"/>
    <m/>
    <m/>
    <n v="0.12735512099294499"/>
    <n v="3.6932985087954049"/>
    <n v="3.6932985087954049"/>
  </r>
  <r>
    <x v="1"/>
    <s v="demand@jcartermarketing.com"/>
    <s v="J Carter Marketing (sltrib.com)"/>
    <s v="1a8f309cedc909296cfc383d1881e1f9"/>
    <s v="Care2.com 728x90"/>
    <x v="1"/>
    <n v="0"/>
    <n v="5.4645000000000001"/>
    <n v="0.40479999999999999"/>
    <n v="29"/>
    <n v="5"/>
    <n v="7.4099999999999999E-2"/>
    <n v="2.3737780100000001"/>
    <n v="2"/>
    <n v="8387"/>
    <x v="3"/>
    <n v="0.15746123309999999"/>
    <x v="1010"/>
    <m/>
    <m/>
    <n v="0.15746123310685201"/>
    <n v="4.5663757600987083"/>
    <n v="4.5663757600987083"/>
  </r>
  <r>
    <x v="1"/>
    <s v="demand@jcartermarketing.com"/>
    <s v="J Carter Marketing (sltrib.com)"/>
    <s v="ec46f7217c5e2756c4c85dc99defabd8"/>
    <s v="Duluthnewstribune.com 160x600"/>
    <x v="1"/>
    <n v="0"/>
    <n v="1.5244"/>
    <n v="0.39900000000000002"/>
    <n v="27"/>
    <n v="2"/>
    <n v="0.26169999999999999"/>
    <n v="2.2623165099999998"/>
    <n v="2.25"/>
    <n v="8387"/>
    <x v="3"/>
    <n v="5.4442008999999996E-3"/>
    <x v="1011"/>
    <m/>
    <m/>
    <n v="5.4442008973435698E-3"/>
    <n v="0.14699342422827638"/>
    <n v="0.14699342422827638"/>
  </r>
  <r>
    <x v="1"/>
    <s v="demand@jcartermarketing.com"/>
    <s v="J Carter Marketing (sltrib.com)"/>
    <s v="9bc566117e34c17d4666146c25d21dce"/>
    <s v="247sports.com 300x250"/>
    <x v="1"/>
    <n v="0"/>
    <n v="3.4834999999999998"/>
    <n v="0.3276"/>
    <n v="25"/>
    <n v="5"/>
    <n v="9.4E-2"/>
    <n v="2.5069341500000002"/>
    <n v="2"/>
    <n v="8387"/>
    <x v="3"/>
    <n v="0.2022127896"/>
    <x v="1012"/>
    <m/>
    <m/>
    <n v="0.20221278964581399"/>
    <n v="5.0553197411453494"/>
    <n v="5.0553197411453494"/>
  </r>
  <r>
    <x v="1"/>
    <s v="demand@jcartermarketing.com"/>
    <s v="J Carter Marketing (sltrib.com)"/>
    <s v="c649c66b58de12a67af2182465c6e17d"/>
    <s v="Timesleader.com 728x90"/>
    <x v="1"/>
    <n v="0"/>
    <n v="0.78210000000000002"/>
    <n v="0.2273"/>
    <n v="17"/>
    <n v="3"/>
    <n v="0.29060000000000002"/>
    <n v="2.4567881800000002"/>
    <n v="2"/>
    <n v="8387"/>
    <x v="3"/>
    <n v="0.18592900540000001"/>
    <x v="1013"/>
    <m/>
    <m/>
    <n v="0.18592900543652"/>
    <n v="3.1607930924208398"/>
    <n v="3.1607930924208398"/>
  </r>
  <r>
    <x v="1"/>
    <s v="demand@jcartermarketing.com"/>
    <s v="J Carter Marketing (sltrib.com)"/>
    <s v="27360a0ee73f058f4c43d31c58e73286"/>
    <s v="Grandforksherald.com 160x600"/>
    <x v="1"/>
    <n v="0"/>
    <n v="1.0341"/>
    <n v="0.2321"/>
    <n v="16"/>
    <n v="1"/>
    <n v="0.22450000000000001"/>
    <n v="2.3332307700000001"/>
    <n v="2.25"/>
    <n v="8387"/>
    <x v="3"/>
    <n v="3.5671897700000003E-2"/>
    <x v="1014"/>
    <m/>
    <m/>
    <n v="3.5671897665831398E-2"/>
    <n v="0.57075036265330237"/>
    <n v="0.57075036265330237"/>
  </r>
  <r>
    <x v="1"/>
    <s v="demand@jcartermarketing.com"/>
    <s v="J Carter Marketing (sltrib.com)"/>
    <s v="cdadaec387a75ffef8733a4404173948"/>
    <s v="Rantsports.com 728x90"/>
    <x v="1"/>
    <n v="0"/>
    <n v="2.1772"/>
    <n v="0.21990000000000001"/>
    <n v="11"/>
    <n v="2"/>
    <n v="0.10100000000000001"/>
    <n v="1.7144899300000001"/>
    <n v="1.4"/>
    <n v="8387"/>
    <x v="3"/>
    <n v="0.1834306071"/>
    <x v="1015"/>
    <m/>
    <m/>
    <n v="0.18343060714015"/>
    <n v="2.0177366785416502"/>
    <n v="2.0177366785416502"/>
  </r>
  <r>
    <x v="1"/>
    <s v="demand@jcartermarketing.com"/>
    <s v="J Carter Marketing (sltrib.com)"/>
    <s v="2c09b6546f688477a6514c7744b27ac5"/>
    <s v="K12reader.com 728x90"/>
    <x v="1"/>
    <n v="0"/>
    <n v="0.70020000000000004"/>
    <n v="0.22589999999999999"/>
    <n v="9"/>
    <n v="2"/>
    <n v="0.32269999999999999"/>
    <n v="1.2904837199999999"/>
    <n v="1"/>
    <n v="8387"/>
    <x v="3"/>
    <n v="0.225096771"/>
    <x v="1016"/>
    <m/>
    <m/>
    <n v="0.22509677103238701"/>
    <n v="2.0258709392914831"/>
    <n v="2.0258709392914831"/>
  </r>
  <r>
    <x v="1"/>
    <s v="demand@jcartermarketing.com"/>
    <s v="J Carter Marketing (sltrib.com)"/>
    <s v="7c1d4f4080320b361b96309c205c0a83"/>
    <s v="Weatherbug.com 300x250"/>
    <x v="1"/>
    <n v="0"/>
    <n v="3.3641000000000001"/>
    <n v="0.1328"/>
    <n v="9"/>
    <n v="1"/>
    <n v="3.95E-2"/>
    <n v="2.2670790699999999"/>
    <n v="2"/>
    <n v="8387"/>
    <x v="3"/>
    <n v="0.1178075691"/>
    <x v="1017"/>
    <m/>
    <m/>
    <n v="0.11780756910665501"/>
    <n v="1.0602681219598951"/>
    <n v="1.0602681219598951"/>
  </r>
  <r>
    <x v="1"/>
    <s v="demand@jcartermarketing.com"/>
    <s v="J Carter Marketing (sltrib.com)"/>
    <s v="6cfdd376e611a4ca7b8189c1f78d6dc3"/>
    <s v="Mitchellrepublic.com 728x90"/>
    <x v="1"/>
    <n v="0"/>
    <n v="0.70589999999999997"/>
    <n v="0.1113"/>
    <n v="8"/>
    <n v="2"/>
    <n v="0.15759999999999999"/>
    <n v="2.3301668800000002"/>
    <n v="1.8"/>
    <n v="8387"/>
    <x v="3"/>
    <n v="0.22752313790000001"/>
    <x v="1018"/>
    <m/>
    <m/>
    <n v="0.227523137946231"/>
    <n v="1.820185103569848"/>
    <n v="1.820185103569848"/>
  </r>
  <r>
    <x v="1"/>
    <s v="demand@jcartermarketing.com"/>
    <s v="J Carter Marketing (sltrib.com)"/>
    <s v="29ae7b1ecae352cdf69b3466d4005401"/>
    <s v="Rantsports.com 300x250"/>
    <x v="1"/>
    <n v="0"/>
    <n v="0.75339999999999996"/>
    <n v="0.1321"/>
    <n v="7"/>
    <n v="1"/>
    <n v="0.1754"/>
    <n v="1.6594594600000001"/>
    <n v="1.4"/>
    <n v="8387"/>
    <x v="3"/>
    <n v="0.1563517915"/>
    <x v="1019"/>
    <m/>
    <m/>
    <n v="0.156351791530944"/>
    <n v="1.094462540716608"/>
    <n v="1.094462540716608"/>
  </r>
  <r>
    <x v="1"/>
    <s v="demand@jcartermarketing.com"/>
    <s v="J Carter Marketing (sltrib.com)"/>
    <s v="f88386898d6394fc2f4bc6a92f08f61f"/>
    <s v="Weatherbug.com 160x600"/>
    <x v="1"/>
    <n v="0"/>
    <n v="0.89159999999999995"/>
    <n v="9.5899999999999999E-2"/>
    <n v="7"/>
    <n v="1"/>
    <n v="0.1075"/>
    <n v="2.51140089"/>
    <n v="2"/>
    <n v="8387"/>
    <x v="3"/>
    <n v="0.2036317242"/>
    <x v="1020"/>
    <m/>
    <m/>
    <n v="0.203631724178856"/>
    <n v="1.4254220692519919"/>
    <n v="1.4254220692519919"/>
  </r>
  <r>
    <x v="0"/>
    <s v="andrew@blankslate.com"/>
    <s v="BlankSlate"/>
    <s v="## total ##"/>
    <m/>
    <x v="96"/>
    <n v="0.46545716999999998"/>
    <n v="294.09109999999998"/>
    <n v="86.514099999999999"/>
    <n v="8334"/>
    <n v="1831"/>
    <n v="0.29420000000000002"/>
    <n v="3.2109680799999998"/>
    <n v="2.4973770000000002"/>
    <n v="8334"/>
    <x v="0"/>
    <n v="0.22223549370000001"/>
    <x v="1021"/>
    <m/>
    <m/>
    <s v=""/>
    <s v=""/>
    <n v="1831.8925530443753"/>
  </r>
  <r>
    <x v="1"/>
    <s v="andrew@blankslate.com"/>
    <s v="BlankSlate"/>
    <s v="589d03c2d20c580f2f1fd9bfa5a115f5"/>
    <s v="Popville.com ATF 300x250"/>
    <x v="2"/>
    <n v="1"/>
    <n v="70.053899999999999"/>
    <n v="23.6494"/>
    <n v="2168"/>
    <n v="394"/>
    <n v="0.33760000000000001"/>
    <n v="3.0553884"/>
    <n v="2.5"/>
    <n v="8334"/>
    <x v="4"/>
    <n v="0.1817734198"/>
    <x v="1022"/>
    <s v=""/>
    <m/>
    <n v="0.18177341975912401"/>
    <n v="394.08477403778085"/>
    <n v="394.08477403778085"/>
  </r>
  <r>
    <x v="1"/>
    <s v="andrew@blankslate.com"/>
    <s v="BlankSlate"/>
    <s v="63f05eb27509a52e0fe6fd515ba73915"/>
    <s v="Popville.com BTF 300x250"/>
    <x v="2"/>
    <n v="1"/>
    <n v="51.624400000000001"/>
    <n v="18.084800000000001"/>
    <n v="1711"/>
    <n v="355"/>
    <n v="0.3503"/>
    <n v="3.15420934"/>
    <n v="2.5"/>
    <n v="8334"/>
    <x v="4"/>
    <n v="0.20740834520000001"/>
    <x v="1023"/>
    <s v=""/>
    <m/>
    <n v="0.20740834515394799"/>
    <n v="354.87567855840501"/>
    <n v="354.87567855840501"/>
  </r>
  <r>
    <x v="1"/>
    <s v="andrew@blankslate.com"/>
    <s v="BlankSlate"/>
    <s v="59cbc0b04523ad4c0ccea2ec4bb7a35c"/>
    <s v="Popville.com ATF 728x90"/>
    <x v="12"/>
    <n v="0"/>
    <n v="38.281500000000001"/>
    <n v="10.4129"/>
    <n v="1017"/>
    <n v="236"/>
    <n v="0.27200000000000002"/>
    <n v="3.25554809"/>
    <n v="2.5"/>
    <n v="8334"/>
    <x v="3"/>
    <n v="0.23208014939999999"/>
    <x v="1024"/>
    <m/>
    <m/>
    <n v="0.232080149382482"/>
    <n v="236.02551192198419"/>
    <n v="236.02551192198419"/>
  </r>
  <r>
    <x v="1"/>
    <s v="andrew@blankslate.com"/>
    <s v="BlankSlate"/>
    <s v="778afea9d2a8a4b0be6ba633cdada712"/>
    <s v="Brooklynflea.com BTF 300x250"/>
    <x v="24"/>
    <n v="0"/>
    <n v="10.902900000000001"/>
    <n v="3.6743000000000001"/>
    <n v="378"/>
    <n v="102"/>
    <n v="0.33700000000000002"/>
    <n v="3.4253227100000001"/>
    <n v="2.5"/>
    <n v="8334"/>
    <x v="4"/>
    <n v="0.27014176049999999"/>
    <x v="1025"/>
    <m/>
    <m/>
    <n v="0.27014176049071897"/>
    <n v="102.11358546549177"/>
    <n v="102.11358546549177"/>
  </r>
  <r>
    <x v="1"/>
    <s v="andrew@blankslate.com"/>
    <s v="BlankSlate"/>
    <s v="6b0303062929c7fbd48ae88ea694da0f"/>
    <s v="Smorgasburg.com BTF 300x250"/>
    <x v="2"/>
    <n v="0"/>
    <n v="9.7182999999999993"/>
    <n v="3.5150999999999999"/>
    <n v="360"/>
    <n v="97"/>
    <n v="0.36170000000000002"/>
    <n v="3.41623791"/>
    <n v="2.5"/>
    <n v="8334"/>
    <x v="4"/>
    <n v="0.2682008495"/>
    <x v="1026"/>
    <m/>
    <m/>
    <n v="0.26820084951275802"/>
    <n v="96.552305824592892"/>
    <n v="96.552305824592892"/>
  </r>
  <r>
    <x v="1"/>
    <s v="andrew@blankslate.com"/>
    <s v="BlankSlate"/>
    <s v="630d484ecf4f100192617c75b1088157"/>
    <s v="Swamplot.com ATF 728x90"/>
    <x v="2"/>
    <n v="0"/>
    <n v="10.9976"/>
    <n v="3.3498999999999999"/>
    <n v="321"/>
    <n v="70"/>
    <n v="0.30459999999999998"/>
    <n v="3.1960852000000002"/>
    <n v="2.5"/>
    <n v="8334"/>
    <x v="3"/>
    <n v="0.21779306870000001"/>
    <x v="1027"/>
    <m/>
    <m/>
    <n v="0.21779306866488901"/>
    <n v="69.911575041429373"/>
    <n v="69.911575041429373"/>
  </r>
  <r>
    <x v="1"/>
    <s v="andrew@blankslate.com"/>
    <s v="BlankSlate"/>
    <s v="72074e9bbbb3081e7c9943478ffaded1"/>
    <s v="Brooklynflea.com ATF 300x250"/>
    <x v="2"/>
    <n v="0"/>
    <n v="9.4359999999999999"/>
    <n v="2.9571000000000001"/>
    <n v="306"/>
    <n v="85"/>
    <n v="0.31340000000000001"/>
    <n v="3.45250966"/>
    <n v="2.5"/>
    <n v="8334"/>
    <x v="4"/>
    <n v="0.27588906479999997"/>
    <x v="1028"/>
    <m/>
    <m/>
    <n v="0.27588906480547998"/>
    <n v="84.42205383047687"/>
    <n v="84.42205383047687"/>
  </r>
  <r>
    <x v="1"/>
    <s v="andrew@blankslate.com"/>
    <s v="BlankSlate"/>
    <s v="b1d6f6f8633f02fb55fc4e679da81367"/>
    <s v="Smorgasburg.com ATF 300x250"/>
    <x v="1"/>
    <n v="0"/>
    <n v="8.4809000000000001"/>
    <n v="2.5628000000000002"/>
    <n v="256"/>
    <n v="62"/>
    <n v="0.30220000000000002"/>
    <n v="3.32690989"/>
    <n v="2.5"/>
    <n v="8334"/>
    <x v="5"/>
    <n v="0.24855193510000001"/>
    <x v="1029"/>
    <m/>
    <m/>
    <n v="0.248551935137417"/>
    <n v="63.629295395178751"/>
    <n v="63.629295395178751"/>
  </r>
  <r>
    <x v="1"/>
    <s v="andrew@blankslate.com"/>
    <s v="BlankSlate"/>
    <s v="4d3159cf92e865119a183166db229ff7"/>
    <s v="Swamplot.com BTF 300x250"/>
    <x v="1"/>
    <n v="0"/>
    <n v="6.0793999999999997"/>
    <n v="2.5951"/>
    <n v="252"/>
    <n v="57"/>
    <n v="0.4269"/>
    <n v="3.2343251099999999"/>
    <n v="2.5"/>
    <n v="8334"/>
    <x v="5"/>
    <n v="0.22704121790000001"/>
    <x v="1030"/>
    <m/>
    <m/>
    <n v="0.227041217944081"/>
    <n v="57.214386921908414"/>
    <n v="57.214386921908414"/>
  </r>
  <r>
    <x v="1"/>
    <s v="andrew@blankslate.com"/>
    <s v="BlankSlate"/>
    <s v="57ed9b594d1074f6fb04eb1c0e25ec46"/>
    <s v="Brightestyoungthings.com ATF 300x250"/>
    <x v="2"/>
    <n v="0"/>
    <n v="8.0618999999999996"/>
    <n v="2.5310999999999999"/>
    <n v="249"/>
    <n v="59"/>
    <n v="0.314"/>
    <n v="3.2829664699999999"/>
    <n v="2.5"/>
    <n v="8334"/>
    <x v="3"/>
    <n v="0.23849359440000001"/>
    <x v="1031"/>
    <m/>
    <m/>
    <n v="0.238493594372124"/>
    <n v="59.384904998658875"/>
    <n v="59.384904998658875"/>
  </r>
  <r>
    <x v="1"/>
    <s v="andrew@blankslate.com"/>
    <s v="BlankSlate"/>
    <s v="1320970a0376b76fd6ea439453db1a1f"/>
    <s v="Siborrealtors.com BTF 300x250"/>
    <x v="1"/>
    <n v="0"/>
    <n v="14.426399999999999"/>
    <n v="2.4895"/>
    <n v="239"/>
    <n v="52"/>
    <n v="0.1726"/>
    <n v="3.1999655699999998"/>
    <n v="2.5"/>
    <n v="8334"/>
    <x v="5"/>
    <n v="0.21874159409999999"/>
    <x v="1032"/>
    <m/>
    <m/>
    <n v="0.21874159406931301"/>
    <n v="52.27924098256581"/>
    <n v="52.27924098256581"/>
  </r>
  <r>
    <x v="1"/>
    <s v="andrew@blankslate.com"/>
    <s v="BlankSlate"/>
    <s v="c1fc0eee3293ec37388b3c46b5b3a44d"/>
    <s v="Brownstoner.com ATF 728x90"/>
    <x v="1"/>
    <n v="0"/>
    <n v="3.1459000000000001"/>
    <n v="1.6669"/>
    <n v="174"/>
    <n v="43"/>
    <n v="0.52980000000000005"/>
    <n v="3.4728488199999998"/>
    <n v="2.5"/>
    <n v="8334"/>
    <x v="5"/>
    <n v="0.28012990729999998"/>
    <x v="2"/>
    <m/>
    <m/>
    <n v="0.25"/>
    <n v="43.5"/>
    <n v="43.5"/>
  </r>
  <r>
    <x v="1"/>
    <s v="andrew@blankslate.com"/>
    <s v="BlankSlate"/>
    <s v="092b5a26145d390325e87bbe71e9fc15"/>
    <s v="Brownstoner.com ATF 300x250"/>
    <x v="9"/>
    <n v="0"/>
    <n v="3.6151"/>
    <n v="1.4356"/>
    <n v="148"/>
    <n v="41"/>
    <n v="0.39710000000000001"/>
    <n v="3.4420191099999999"/>
    <n v="2.5"/>
    <n v="8334"/>
    <x v="5"/>
    <n v="0.27368212590000002"/>
    <x v="1033"/>
    <m/>
    <m/>
    <n v="0.27368212588738799"/>
    <n v="40.504954631333426"/>
    <n v="40.504954631333426"/>
  </r>
  <r>
    <x v="1"/>
    <s v="andrew@blankslate.com"/>
    <s v="BlankSlate"/>
    <s v="8ee58974a1176055fb9721b2429368cc"/>
    <s v="Swamplot.com ATF 300x250"/>
    <x v="1"/>
    <n v="0"/>
    <n v="3.3997000000000002"/>
    <n v="1.4326000000000001"/>
    <n v="139"/>
    <n v="31"/>
    <n v="0.4214"/>
    <n v="3.23599741"/>
    <n v="2.5"/>
    <n v="8334"/>
    <x v="5"/>
    <n v="0.22744066660000001"/>
    <x v="1034"/>
    <m/>
    <m/>
    <n v="0.227440666580385"/>
    <n v="31.614252654673514"/>
    <n v="31.614252654673514"/>
  </r>
  <r>
    <x v="1"/>
    <s v="andrew@blankslate.com"/>
    <s v="BlankSlate"/>
    <s v="e32aeaadb6457bc80007b6027c455e38"/>
    <s v="Candysdirt.com BTF 300x250"/>
    <x v="14"/>
    <n v="0"/>
    <n v="3.0455999999999999"/>
    <n v="1.2822"/>
    <n v="130"/>
    <n v="34"/>
    <n v="0.42099999999999999"/>
    <n v="3.38220155"/>
    <n v="2.5"/>
    <n v="8334"/>
    <x v="5"/>
    <n v="0.26083648059999998"/>
    <x v="1035"/>
    <m/>
    <m/>
    <n v="0.260836480608229"/>
    <n v="33.908742479069772"/>
    <n v="33.908742479069772"/>
  </r>
  <r>
    <x v="1"/>
    <s v="andrew@blankslate.com"/>
    <s v="BlankSlate"/>
    <s v="2ebe6529276b39743f222f51fb2dde8b"/>
    <s v="Siborrealtors.com ATF 728x90"/>
    <x v="1"/>
    <n v="0"/>
    <n v="9.4429999999999996"/>
    <n v="1.1841999999999999"/>
    <n v="114"/>
    <n v="25"/>
    <n v="0.12540000000000001"/>
    <n v="3.2089390199999999"/>
    <n v="2.5"/>
    <n v="8334"/>
    <x v="5"/>
    <n v="0.2209262984"/>
    <x v="1036"/>
    <m/>
    <m/>
    <n v="0.22092629837784999"/>
    <n v="25.185598015074898"/>
    <n v="25.185598015074898"/>
  </r>
  <r>
    <x v="1"/>
    <s v="andrew@blankslate.com"/>
    <s v="BlankSlate"/>
    <s v="05ffb45841cb9052ea62e281cc2c9f43"/>
    <s v="Popville.com Mobile ATF 320x50"/>
    <x v="1"/>
    <n v="0"/>
    <n v="7.4459"/>
    <n v="0.86019999999999996"/>
    <n v="82"/>
    <n v="18"/>
    <n v="0.11550000000000001"/>
    <n v="3.1943037400000001"/>
    <n v="2.5"/>
    <n v="8334"/>
    <x v="5"/>
    <n v="0.21735683280000001"/>
    <x v="1037"/>
    <m/>
    <m/>
    <n v="0.21735683277444101"/>
    <n v="17.823260287504162"/>
    <n v="17.823260287504162"/>
  </r>
  <r>
    <x v="1"/>
    <s v="andrew@blankslate.com"/>
    <s v="BlankSlate"/>
    <s v="a13fcc77758345f145ba2b2f71828750"/>
    <s v="Brooklynbased.com ATF 728x90"/>
    <x v="1"/>
    <n v="0"/>
    <n v="2.4104000000000001"/>
    <n v="0.79100000000000004"/>
    <n v="79"/>
    <n v="20"/>
    <n v="0.32819999999999999"/>
    <n v="3.3452411099999999"/>
    <n v="2.5"/>
    <n v="8334"/>
    <x v="5"/>
    <n v="0.25266971160000001"/>
    <x v="23"/>
    <m/>
    <m/>
    <n v="0.249999999999999"/>
    <n v="19.749999999999922"/>
    <n v="19.749999999999922"/>
  </r>
  <r>
    <x v="1"/>
    <s v="andrew@blankslate.com"/>
    <s v="BlankSlate"/>
    <s v="b055b40b9427a358c2a1f8dfb5bba97a"/>
    <s v="Brooklynbased.com ATF 300x250"/>
    <x v="9"/>
    <n v="0"/>
    <n v="1.0944"/>
    <n v="0.49109999999999998"/>
    <n v="50"/>
    <n v="13"/>
    <n v="0.44879999999999998"/>
    <n v="3.4085514799999999"/>
    <n v="2.5"/>
    <n v="8334"/>
    <x v="5"/>
    <n v="0.2665506118"/>
    <x v="1038"/>
    <m/>
    <m/>
    <n v="0.26655061184783102"/>
    <n v="13.32753059239155"/>
    <n v="13.32753059239155"/>
  </r>
  <r>
    <x v="1"/>
    <s v="andrew@blankslate.com"/>
    <s v="BlankSlate"/>
    <s v="8d3da409fb5b875be08684f9729cdc1c"/>
    <s v="Jerseydigs.com 300x250"/>
    <x v="1"/>
    <n v="0"/>
    <n v="2.0973000000000002"/>
    <n v="0.40870000000000001"/>
    <n v="46"/>
    <n v="12"/>
    <n v="0.19489999999999999"/>
    <n v="3.75414191"/>
    <n v="2.25"/>
    <n v="8334"/>
    <x v="3"/>
    <n v="0.40066197419999999"/>
    <x v="2"/>
    <m/>
    <m/>
    <n v="0.25"/>
    <n v="11.5"/>
    <n v="11.5"/>
  </r>
  <r>
    <x v="1"/>
    <s v="andrew@blankslate.com"/>
    <s v="BlankSlate"/>
    <s v="3cde98e34a13650b76ca9cf015e86aad"/>
    <s v="Candysdirt.com Mobile ATF 320x50"/>
    <x v="1"/>
    <n v="0"/>
    <n v="3.39"/>
    <n v="0.44740000000000002"/>
    <n v="42"/>
    <n v="9"/>
    <n v="0.13200000000000001"/>
    <n v="3.1495289799999999"/>
    <n v="2.5"/>
    <n v="8334"/>
    <x v="5"/>
    <n v="0.20623051379999999"/>
    <x v="1039"/>
    <m/>
    <m/>
    <n v="0.206230513801931"/>
    <n v="8.6616815796811011"/>
    <n v="8.6616815796811011"/>
  </r>
  <r>
    <x v="1"/>
    <s v="andrew@blankslate.com"/>
    <s v="BlankSlate"/>
    <s v="babf1f4f735cc0718bf92b27c1d307a9"/>
    <s v="Jerseydigs.com 728x90"/>
    <x v="1"/>
    <n v="0"/>
    <n v="2.1036000000000001"/>
    <n v="0.3649"/>
    <n v="41"/>
    <n v="10"/>
    <n v="0.17349999999999999"/>
    <n v="3.7058524199999998"/>
    <n v="2.25"/>
    <n v="8334"/>
    <x v="3"/>
    <n v="0.3928522384"/>
    <x v="2"/>
    <m/>
    <m/>
    <n v="0.25"/>
    <n v="10.25"/>
    <n v="10.25"/>
  </r>
  <r>
    <x v="1"/>
    <s v="andrew@blankslate.com"/>
    <s v="BlankSlate"/>
    <s v="75d31b391e6e14edb04ba2422a19319e"/>
    <s v="Jerseydigs.com Mobile 320x50"/>
    <x v="1"/>
    <n v="0"/>
    <n v="2.1374"/>
    <n v="0.13389999999999999"/>
    <n v="13"/>
    <n v="3"/>
    <n v="6.2700000000000006E-2"/>
    <n v="3.17269333"/>
    <n v="2.25"/>
    <n v="8334"/>
    <x v="3"/>
    <n v="0.29082335929999997"/>
    <x v="2"/>
    <m/>
    <m/>
    <n v="0.25"/>
    <n v="3.25"/>
    <n v="3.25"/>
  </r>
  <r>
    <x v="1"/>
    <s v="andrew@blankslate.com"/>
    <s v="BlankSlate"/>
    <s v="a3b84beb00b8f2cee6b01e3439fbd5a1"/>
    <s v="Brooklynbased.com Mobile ATF 320x50"/>
    <x v="1"/>
    <n v="0"/>
    <n v="0.94610000000000005"/>
    <n v="0.1196"/>
    <n v="11"/>
    <n v="2"/>
    <n v="0.1265"/>
    <n v="3.0979701500000001"/>
    <n v="2.5"/>
    <n v="8334"/>
    <x v="5"/>
    <n v="0.19301998419999999"/>
    <x v="1040"/>
    <m/>
    <m/>
    <n v="0.19301998419764499"/>
    <n v="2.1232198261740951"/>
    <n v="2.1232198261740951"/>
  </r>
  <r>
    <x v="0"/>
    <s v="mark.chapparone@gmail.com"/>
    <s v="Buzz.mrexotics.com"/>
    <s v="## total ##"/>
    <m/>
    <x v="97"/>
    <n v="0.94126339000000003"/>
    <n v="665.48159999999996"/>
    <n v="89.4756"/>
    <n v="8231"/>
    <n v="1948"/>
    <n v="0.13450000000000001"/>
    <n v="3.0663696200000001"/>
    <n v="2.2303090000000001"/>
    <n v="8231"/>
    <x v="0"/>
    <n v="0.27265487290000001"/>
    <x v="1041"/>
    <m/>
    <m/>
    <s v=""/>
    <s v=""/>
    <n v="1899.731708509762"/>
  </r>
  <r>
    <x v="1"/>
    <s v="mark.chapparone@gmail.com"/>
    <s v="Buzz.mrexotics.com"/>
    <s v="84645f0aa99dc5d209b6875b5d4858f3"/>
    <s v="Buzz.mrexotics.com Tier 1 Mobile 320x50"/>
    <x v="1"/>
    <n v="1"/>
    <n v="108.1682"/>
    <n v="19.520299999999999"/>
    <n v="1760"/>
    <n v="440"/>
    <n v="0.18049999999999999"/>
    <n v="3.0057178599999999"/>
    <n v="1.95"/>
    <n v="8231"/>
    <x v="2"/>
    <n v="0.35123651319999999"/>
    <x v="2"/>
    <s v="Y"/>
    <m/>
    <n v="0.25"/>
    <n v="440"/>
    <n v="440"/>
  </r>
  <r>
    <x v="1"/>
    <s v="mark.chapparone@gmail.com"/>
    <s v="Buzz.mrexotics.com"/>
    <s v="5b76bdcbe7046929b57893e1df5314d7"/>
    <s v="Buzz.mrexotics.com Header 728x90"/>
    <x v="1"/>
    <n v="1"/>
    <n v="108.79989999999999"/>
    <n v="15.726900000000001"/>
    <n v="1389"/>
    <n v="320"/>
    <n v="0.14449999999999999"/>
    <n v="2.9433975499999998"/>
    <n v="2.25"/>
    <n v="8231"/>
    <x v="2"/>
    <n v="0.23557726800000001"/>
    <x v="1042"/>
    <s v=""/>
    <m/>
    <n v="0.23557726803849299"/>
    <n v="327.21682530546678"/>
    <n v="327.21682530546678"/>
  </r>
  <r>
    <x v="1"/>
    <s v="mark.chapparone@gmail.com"/>
    <s v="Buzz.mrexotics.com"/>
    <s v="ece10760b6f0d963406ffd2d31f5be40"/>
    <s v="Buzz.mrexotics.com 300x250 og"/>
    <x v="1"/>
    <n v="1"/>
    <n v="107.1484"/>
    <n v="15.290100000000001"/>
    <n v="1383"/>
    <n v="346"/>
    <n v="0.14269999999999999"/>
    <n v="3.0158897900000001"/>
    <n v="1.95"/>
    <n v="8231"/>
    <x v="3"/>
    <n v="0.3534246486"/>
    <x v="2"/>
    <s v="Y"/>
    <m/>
    <n v="0.25"/>
    <n v="345.75"/>
    <n v="345.75"/>
  </r>
  <r>
    <x v="1"/>
    <s v="mark.chapparone@gmail.com"/>
    <s v="Buzz.mrexotics.com"/>
    <s v="a502abbb03cf3348f4eabeb819568c3c"/>
    <s v="Buzz.mrexotics.com Mobile 300x250"/>
    <x v="1"/>
    <n v="1"/>
    <n v="107.8218"/>
    <n v="16.1249"/>
    <n v="1285"/>
    <n v="307"/>
    <n v="0.14960000000000001"/>
    <n v="2.65692321"/>
    <n v="1.95"/>
    <n v="8231"/>
    <x v="3"/>
    <n v="0.26606836230000003"/>
    <x v="23"/>
    <s v="Y"/>
    <m/>
    <n v="0.249999999999999"/>
    <n v="321.24999999999869"/>
    <n v="321.24999999999869"/>
  </r>
  <r>
    <x v="1"/>
    <s v="mark.chapparone@gmail.com"/>
    <s v="Buzz.mrexotics.com"/>
    <s v="78e7ba3d799d932de40492c1329822ce"/>
    <s v="Buzz.mrexotics.com Tier 1 300x250"/>
    <x v="1"/>
    <n v="1"/>
    <n v="80.590500000000006"/>
    <n v="10.2475"/>
    <n v="1105"/>
    <n v="259"/>
    <n v="0.12720000000000001"/>
    <n v="3.5948802799999999"/>
    <n v="2.75"/>
    <n v="8231"/>
    <x v="3"/>
    <n v="0.2350232045"/>
    <x v="1043"/>
    <s v=""/>
    <m/>
    <n v="0.23502320454415401"/>
    <n v="259.70064102129021"/>
    <n v="259.70064102129021"/>
  </r>
  <r>
    <x v="1"/>
    <s v="mark.chapparone@gmail.com"/>
    <s v="Buzz.mrexotics.com"/>
    <s v="1d4d3fb40ac908a82d6a8d9f87d3c698"/>
    <s v="Buzz.mrexotics.com 728x90"/>
    <x v="24"/>
    <n v="1"/>
    <n v="67.791499999999999"/>
    <n v="5.1806000000000001"/>
    <n v="656"/>
    <n v="144"/>
    <n v="7.6399999999999996E-2"/>
    <n v="4.2204842200000003"/>
    <n v="3.75"/>
    <n v="8231"/>
    <x v="3"/>
    <n v="0.1114763604"/>
    <x v="1044"/>
    <s v=""/>
    <m/>
    <n v="0.111476360428934"/>
    <n v="73.1284924413807"/>
    <n v="73.1284924413807"/>
  </r>
  <r>
    <x v="1"/>
    <s v="mark.chapparone@gmail.com"/>
    <s v="Buzz.mrexotics.com"/>
    <s v="ab903537f46409d792f1ad0b125d1a18"/>
    <s v="Thenuclearhack.com #2 300x250"/>
    <x v="1"/>
    <n v="0"/>
    <n v="18.6464"/>
    <n v="1.9395"/>
    <n v="176"/>
    <n v="43"/>
    <n v="0.104"/>
    <n v="3.0308290100000002"/>
    <n v="2.25"/>
    <n v="8231"/>
    <x v="3"/>
    <n v="0.25762885479999997"/>
    <x v="2"/>
    <m/>
    <m/>
    <n v="0.25"/>
    <n v="44"/>
    <n v="44"/>
  </r>
  <r>
    <x v="1"/>
    <s v="mark.chapparone@gmail.com"/>
    <s v="Buzz.mrexotics.com"/>
    <s v="0fd7eb6c8eab7d899fb042bf0a73b6f8"/>
    <s v="Thenuclearhack.com 300x250"/>
    <x v="1"/>
    <n v="0"/>
    <n v="11.8339"/>
    <n v="1.4843999999999999"/>
    <n v="131"/>
    <n v="31"/>
    <n v="0.12540000000000001"/>
    <n v="2.9488667500000001"/>
    <n v="2.25"/>
    <n v="8231"/>
    <x v="3"/>
    <n v="0.23699502610000001"/>
    <x v="1045"/>
    <m/>
    <m/>
    <n v="0.236995026142127"/>
    <n v="31.046348424618639"/>
    <n v="31.046348424618639"/>
  </r>
  <r>
    <x v="1"/>
    <s v="mark.chapparone@gmail.com"/>
    <s v="Buzz.mrexotics.com"/>
    <s v="37a907dc8366ae4078d34e5cb5565cb5"/>
    <s v="Buzz.mrexotics.com Tier 1 728x90"/>
    <x v="1"/>
    <n v="0"/>
    <n v="17.005600000000001"/>
    <n v="1.2343999999999999"/>
    <n v="118"/>
    <n v="16"/>
    <n v="7.2599999999999998E-2"/>
    <n v="3.1819628500000001"/>
    <n v="2.75"/>
    <n v="8231"/>
    <x v="3"/>
    <n v="0.13575358039999999"/>
    <x v="1046"/>
    <m/>
    <m/>
    <n v="0.13575358035917201"/>
    <n v="16.018922482382298"/>
    <n v="16.018922482382298"/>
  </r>
  <r>
    <x v="1"/>
    <s v="mark.chapparone@gmail.com"/>
    <s v="Buzz.mrexotics.com"/>
    <s v="e4803a5228c8e1451a83940e2525f588"/>
    <s v="Thenuclearhack.com 728x90"/>
    <x v="1"/>
    <n v="1"/>
    <n v="11.9886"/>
    <n v="1.2495000000000001"/>
    <n v="98"/>
    <n v="14"/>
    <n v="0.1042"/>
    <n v="2.6141256500000001"/>
    <n v="2.25"/>
    <n v="8231"/>
    <x v="3"/>
    <n v="0.13929156400000001"/>
    <x v="1047"/>
    <s v=""/>
    <m/>
    <n v="0.13929156397813999"/>
    <n v="13.65057326985772"/>
    <n v="13.65057326985772"/>
  </r>
  <r>
    <x v="1"/>
    <s v="mark.chapparone@gmail.com"/>
    <s v="Buzz.mrexotics.com"/>
    <s v="cfb52caafc0b29d34370fd2dd89b399a"/>
    <s v="Thenuclearhack.com 300x600"/>
    <x v="1"/>
    <n v="1"/>
    <n v="11.860099999999999"/>
    <n v="0.78090000000000004"/>
    <n v="71"/>
    <n v="18"/>
    <n v="6.5799999999999997E-2"/>
    <n v="3.0241379300000002"/>
    <n v="2.25"/>
    <n v="8231"/>
    <x v="3"/>
    <n v="0.25598631700000002"/>
    <x v="2"/>
    <s v=""/>
    <m/>
    <n v="0.25"/>
    <n v="17.75"/>
    <n v="17.75"/>
  </r>
  <r>
    <x v="1"/>
    <s v="mark.chapparone@gmail.com"/>
    <s v="Buzz.mrexotics.com"/>
    <s v="4bb8328156f3156056e5fa7eb307a121"/>
    <s v="Thenuclearhack.com #2 728x90"/>
    <x v="1"/>
    <n v="0"/>
    <n v="11.4716"/>
    <n v="0.66559999999999997"/>
    <n v="55"/>
    <n v="10"/>
    <n v="5.8000000000000003E-2"/>
    <n v="2.7635046700000001"/>
    <n v="2.25"/>
    <n v="8231"/>
    <x v="3"/>
    <n v="0.1858164648"/>
    <x v="1048"/>
    <m/>
    <m/>
    <n v="0.18581646481394401"/>
    <n v="10.21990556476692"/>
    <n v="10.21990556476692"/>
  </r>
  <r>
    <x v="0"/>
    <s v="alimehdipak@gmail.com"/>
    <s v="Lolzepic.com"/>
    <s v="## total ##"/>
    <m/>
    <x v="98"/>
    <n v="0.99859936999999999"/>
    <n v="6301.3743999999997"/>
    <n v="425.68810000000002"/>
    <n v="8082"/>
    <n v="2037"/>
    <n v="6.7599999999999993E-2"/>
    <n v="0.6328686"/>
    <n v="0.412717"/>
    <n v="8082"/>
    <x v="0"/>
    <n v="0.34786304890000003"/>
    <x v="1049"/>
    <m/>
    <m/>
    <s v=""/>
    <s v=""/>
    <n v="2064.9097255863571"/>
  </r>
  <r>
    <x v="1"/>
    <s v="alimehdipak@gmail.com"/>
    <s v="Lolzepic.com"/>
    <s v="f43bf929ce5abb7d01d482a259aa9814"/>
    <s v="9gid.com 300x250 tair 6"/>
    <x v="9"/>
    <n v="1"/>
    <n v="710.27110000000005"/>
    <n v="84.8977"/>
    <n v="1730"/>
    <n v="519"/>
    <n v="0.1195"/>
    <n v="0.67933874999999999"/>
    <n v="0.4"/>
    <n v="8082"/>
    <x v="3"/>
    <n v="0.41119213399999999"/>
    <x v="21"/>
    <s v="Y"/>
    <m/>
    <n v="0.3"/>
    <n v="519"/>
    <n v="519"/>
  </r>
  <r>
    <x v="1"/>
    <s v="alimehdipak@gmail.com"/>
    <s v="Lolzepic.com"/>
    <s v="ca5737b353d9c957371b477f68a9c320"/>
    <s v="9gid.com Header728x900  tair 6"/>
    <x v="17"/>
    <n v="1"/>
    <n v="712.87289999999996"/>
    <n v="50.231099999999998"/>
    <n v="1502"/>
    <n v="345"/>
    <n v="7.0499999999999993E-2"/>
    <n v="0.99649293000000005"/>
    <n v="0.6"/>
    <n v="8082"/>
    <x v="3"/>
    <n v="0.39788835049999999"/>
    <x v="260"/>
    <s v="Y"/>
    <m/>
    <n v="0.23"/>
    <n v="345.46000000000004"/>
    <n v="345.46000000000004"/>
  </r>
  <r>
    <x v="1"/>
    <s v="alimehdipak@gmail.com"/>
    <s v="Lolzepic.com"/>
    <s v="427371f2c8fe0f8b1ff74f1d0fafcd29"/>
    <s v="9gid.com Header Tier 7 728x90"/>
    <x v="1"/>
    <n v="1"/>
    <n v="712.09209999999996"/>
    <n v="50.127499999999998"/>
    <n v="1184"/>
    <n v="264"/>
    <n v="7.0400000000000004E-2"/>
    <n v="0.78751070000000001"/>
    <n v="0.6"/>
    <n v="8082"/>
    <x v="1"/>
    <n v="0.23810559489999999"/>
    <x v="1050"/>
    <s v=""/>
    <m/>
    <n v="0.238105594872247"/>
    <n v="281.91702432874047"/>
    <n v="281.91702432874047"/>
  </r>
  <r>
    <x v="1"/>
    <s v="alimehdipak@gmail.com"/>
    <s v="Lolzepic.com"/>
    <s v="14180ede98171daab89214a219333537"/>
    <s v="9gid.com 160x600one tair 6"/>
    <x v="1"/>
    <n v="1"/>
    <n v="708.97310000000004"/>
    <n v="38.396299999999997"/>
    <n v="964"/>
    <n v="240"/>
    <n v="5.4199999999999998E-2"/>
    <n v="0.83681791999999999"/>
    <n v="0.6"/>
    <n v="8082"/>
    <x v="1"/>
    <n v="0.2829981473"/>
    <x v="2"/>
    <s v="Y"/>
    <m/>
    <n v="0.25"/>
    <n v="241"/>
    <n v="241"/>
  </r>
  <r>
    <x v="1"/>
    <s v="alimehdipak@gmail.com"/>
    <s v="Lolzepic.com"/>
    <s v="23383fa5b0fa14ea7c1ea0d5cf478d26"/>
    <s v="9gid 160x600two tier 6"/>
    <x v="3"/>
    <n v="1"/>
    <n v="734.09490000000005"/>
    <n v="39.525500000000001"/>
    <n v="879"/>
    <n v="226"/>
    <n v="5.3800000000000001E-2"/>
    <n v="0.74168628999999997"/>
    <n v="0.5"/>
    <n v="8082"/>
    <x v="1"/>
    <n v="0.32586053269999998"/>
    <x v="1051"/>
    <s v="Y"/>
    <m/>
    <n v="0.25999999999999901"/>
    <n v="228.53999999999914"/>
    <n v="228.53999999999914"/>
  </r>
  <r>
    <x v="1"/>
    <s v="alimehdipak@gmail.com"/>
    <s v="Lolzepic.com"/>
    <s v="54f60fff0a30dc124b1f37d05112b920"/>
    <s v="9gid.com footer Tier 5 728x90"/>
    <x v="12"/>
    <n v="1"/>
    <n v="310.12029999999999"/>
    <n v="45.607399999999998"/>
    <n v="268"/>
    <n v="88"/>
    <n v="0.14710000000000001"/>
    <n v="0.19591059"/>
    <n v="0.1"/>
    <n v="8082"/>
    <x v="1"/>
    <n v="0.4895630728"/>
    <x v="68"/>
    <s v="Y"/>
    <m/>
    <n v="0.35"/>
    <n v="93.8"/>
    <n v="93.8"/>
  </r>
  <r>
    <x v="1"/>
    <s v="alimehdipak@gmail.com"/>
    <s v="Lolzepic.com"/>
    <s v="49c7790ef5681148bbe09a4c99306e26"/>
    <s v="9gid.com header Tier 5 728x90"/>
    <x v="6"/>
    <n v="1"/>
    <n v="495.19510000000002"/>
    <n v="11.7906"/>
    <n v="265"/>
    <n v="27"/>
    <n v="2.3800000000000002E-2"/>
    <n v="0.75008754"/>
    <n v="0.5"/>
    <n v="8082"/>
    <x v="5"/>
    <n v="0.33341113680000001"/>
    <x v="10"/>
    <s v="Y"/>
    <m/>
    <n v="9.9999999999999895E-2"/>
    <n v="26.499999999999972"/>
    <n v="26.499999999999972"/>
  </r>
  <r>
    <x v="1"/>
    <s v="alimehdipak@gmail.com"/>
    <s v="Lolzepic.com"/>
    <s v="227512249304866ef69a5c6a17799661"/>
    <s v="9gid 300x250 tier 5"/>
    <x v="12"/>
    <n v="1"/>
    <n v="310.71280000000002"/>
    <n v="10.5504"/>
    <n v="237"/>
    <n v="79"/>
    <n v="3.4000000000000002E-2"/>
    <n v="0.74869571000000001"/>
    <n v="0.5"/>
    <n v="8082"/>
    <x v="4"/>
    <n v="0.33217194570000003"/>
    <x v="1052"/>
    <s v=""/>
    <m/>
    <n v="0.33217194566044"/>
    <n v="78.724751121524278"/>
    <n v="78.724751121524278"/>
  </r>
  <r>
    <x v="1"/>
    <s v="alimehdipak@gmail.com"/>
    <s v="Lolzepic.com"/>
    <s v="9d6044b8cc82da0b98bc3b63e6cd97f8"/>
    <s v="9gid.com Tier 2 #2 300x250"/>
    <x v="12"/>
    <n v="1"/>
    <n v="77.875100000000003"/>
    <n v="20.077300000000001"/>
    <n v="209"/>
    <n v="59"/>
    <n v="0.25779999999999997"/>
    <n v="0.34780455999999998"/>
    <n v="0.25"/>
    <n v="8082"/>
    <x v="4"/>
    <n v="0.281205504"/>
    <x v="1053"/>
    <s v=""/>
    <m/>
    <n v="0.28120550400157102"/>
    <n v="58.771950336328345"/>
    <n v="58.771950336328345"/>
  </r>
  <r>
    <x v="1"/>
    <s v="alimehdipak@gmail.com"/>
    <s v="Lolzepic.com"/>
    <s v="2a7d74fecbf15972a6fa8bcde0aa2c57"/>
    <s v="9gid.com Tier 2 300x250"/>
    <x v="9"/>
    <n v="1"/>
    <n v="129.19059999999999"/>
    <n v="19.3444"/>
    <n v="196"/>
    <n v="50"/>
    <n v="0.1497"/>
    <n v="0.33816307000000001"/>
    <n v="0.25"/>
    <n v="8082"/>
    <x v="2"/>
    <n v="0.26071171189999998"/>
    <x v="1054"/>
    <s v=""/>
    <m/>
    <n v="0.26071171190845299"/>
    <n v="51.099495534056786"/>
    <n v="51.099495534056786"/>
  </r>
  <r>
    <x v="1"/>
    <s v="alimehdipak@gmail.com"/>
    <s v="Lolzepic.com"/>
    <s v="74b8306deae287fe72b880722c55a40c"/>
    <s v="9gid.com Tier 2 #2 728x90"/>
    <x v="10"/>
    <n v="1"/>
    <n v="207.7628"/>
    <n v="14.4556"/>
    <n v="146"/>
    <n v="22"/>
    <n v="6.9599999999999995E-2"/>
    <n v="0.33628835000000001"/>
    <n v="0.25"/>
    <n v="8082"/>
    <x v="5"/>
    <n v="0.2565903638"/>
    <x v="17"/>
    <s v="Y"/>
    <m/>
    <n v="0.15"/>
    <n v="21.9"/>
    <n v="21.9"/>
  </r>
  <r>
    <x v="1"/>
    <s v="alimehdipak@gmail.com"/>
    <s v="Lolzepic.com"/>
    <s v="a0a1dc0fa3a9d9ac333f12ac22aaad86"/>
    <s v="9gid.com 300x250two tier 5"/>
    <x v="12"/>
    <n v="1"/>
    <n v="205.41059999999999"/>
    <n v="5.4920999999999998"/>
    <n v="132"/>
    <n v="45"/>
    <n v="2.6700000000000002E-2"/>
    <n v="0.79923526"/>
    <n v="0.5"/>
    <n v="8082"/>
    <x v="4"/>
    <n v="0.37440197619999999"/>
    <x v="68"/>
    <s v="Y"/>
    <m/>
    <n v="0.35"/>
    <n v="46.199999999999996"/>
    <n v="46.199999999999996"/>
  </r>
  <r>
    <x v="1"/>
    <s v="alimehdipak@gmail.com"/>
    <s v="Lolzepic.com"/>
    <s v="ee4bf99d1bd498c8db3c4ec4ce41dfa3"/>
    <s v="9gid.com 300x250"/>
    <x v="76"/>
    <n v="1"/>
    <n v="100.3809"/>
    <n v="9.3942999999999994"/>
    <n v="110"/>
    <n v="26"/>
    <n v="9.3600000000000003E-2"/>
    <n v="0.39171913000000003"/>
    <n v="0.2"/>
    <n v="8082"/>
    <x v="5"/>
    <n v="0.48943009259999998"/>
    <x v="1055"/>
    <s v="Y"/>
    <m/>
    <n v="0.24"/>
    <n v="26.4"/>
    <n v="26.4"/>
  </r>
  <r>
    <x v="1"/>
    <s v="alimehdipak@gmail.com"/>
    <s v="Lolzepic.com"/>
    <s v="d0d74ee7c93d9034961adbc837eb6f09"/>
    <s v="9gid.com Tier 2 728x90"/>
    <x v="9"/>
    <n v="1"/>
    <n v="135.52789999999999"/>
    <n v="5.5991999999999997"/>
    <n v="47"/>
    <n v="14"/>
    <n v="4.1300000000000003E-2"/>
    <n v="0.27723914999999999"/>
    <n v="0.1"/>
    <n v="8082"/>
    <x v="3"/>
    <n v="0.63930058670000001"/>
    <x v="25"/>
    <s v="Y"/>
    <m/>
    <n v="0.29999999999999899"/>
    <n v="14.099999999999952"/>
    <n v="14.099999999999952"/>
  </r>
  <r>
    <x v="1"/>
    <s v="alimehdipak@gmail.com"/>
    <s v="Lolzepic.com"/>
    <s v="309e33b78bbb5f37338d0f0fc3d54ce7"/>
    <s v="9gid.com 160x600two Tiar 5"/>
    <x v="6"/>
    <n v="1"/>
    <n v="179.6421"/>
    <n v="2.1381999999999999"/>
    <n v="42"/>
    <n v="4"/>
    <n v="1.1900000000000001E-2"/>
    <n v="0.65802238000000002"/>
    <n v="0.5"/>
    <n v="8082"/>
    <x v="1"/>
    <n v="0.24014742689999999"/>
    <x v="10"/>
    <s v="Y"/>
    <m/>
    <n v="9.9999999999999895E-2"/>
    <n v="4.1999999999999957"/>
    <n v="4.1999999999999957"/>
  </r>
  <r>
    <x v="1"/>
    <s v="alimehdipak@gmail.com"/>
    <s v="Lolzepic.com"/>
    <s v="6c2fe3d7b7f01a0a2e3141a593bfb2b9"/>
    <s v="9gid.com 160x600one Tier 5"/>
    <x v="6"/>
    <n v="1"/>
    <n v="176.97"/>
    <n v="1.7028000000000001"/>
    <n v="42"/>
    <n v="4"/>
    <n v="9.5999999999999992E-3"/>
    <n v="0.81551240000000003"/>
    <n v="0.5"/>
    <n v="8082"/>
    <x v="1"/>
    <n v="0.38688853449999999"/>
    <x v="27"/>
    <s v="Y"/>
    <m/>
    <n v="0.1"/>
    <n v="4.2"/>
    <n v="4.2"/>
  </r>
  <r>
    <x v="1"/>
    <s v="alimehdipak@gmail.com"/>
    <s v="Lolzepic.com"/>
    <s v="ac2e1d4d095a067b321b8908e535bea9"/>
    <s v="9gid.com 728x90"/>
    <x v="9"/>
    <n v="1"/>
    <n v="82.734200000000001"/>
    <n v="7.8647"/>
    <n v="34"/>
    <n v="10"/>
    <n v="9.5100000000000004E-2"/>
    <n v="0.14337457000000001"/>
    <n v="0.03"/>
    <n v="8082"/>
    <x v="3"/>
    <n v="0.79075786749999999"/>
    <x v="25"/>
    <s v="Y"/>
    <m/>
    <n v="0.29999999999999899"/>
    <n v="10.199999999999966"/>
    <n v="10.199999999999966"/>
  </r>
  <r>
    <x v="1"/>
    <s v="alimehdipak@gmail.com"/>
    <s v="Lolzepic.com"/>
    <s v="296f25a18e59cfa97cedab712d409261"/>
    <s v="9gid.com Tier 2 #2 160x600"/>
    <x v="7"/>
    <n v="1"/>
    <n v="76.292400000000001"/>
    <n v="3.2103000000000002"/>
    <n v="31"/>
    <n v="2"/>
    <n v="4.2099999999999999E-2"/>
    <n v="0.31807360000000001"/>
    <n v="0.25"/>
    <n v="8082"/>
    <x v="1"/>
    <n v="0.2140183974"/>
    <x v="98"/>
    <s v="Y"/>
    <m/>
    <n v="0.05"/>
    <n v="1.55"/>
    <n v="1.55"/>
  </r>
  <r>
    <x v="1"/>
    <s v="alimehdipak@gmail.com"/>
    <s v="Lolzepic.com"/>
    <s v="dfde289da9a5fa006bc100a5f75acab8"/>
    <s v="9gid.com Tier 2 160x600"/>
    <x v="24"/>
    <n v="1"/>
    <n v="75.265299999999996"/>
    <n v="2.5364"/>
    <n v="28"/>
    <n v="8"/>
    <n v="3.3700000000000001E-2"/>
    <n v="0.36738664999999998"/>
    <n v="0.25"/>
    <n v="8082"/>
    <x v="4"/>
    <n v="0.31951800949999998"/>
    <x v="1056"/>
    <s v=""/>
    <m/>
    <n v="0.31951800948957099"/>
    <n v="8.9465042657079881"/>
    <n v="8.9465042657079881"/>
  </r>
  <r>
    <x v="1"/>
    <s v="alimehdipak@gmail.com"/>
    <s v="Lolzepic.com"/>
    <s v="f61330698c5a824fa5d1a4b3eeb3f227"/>
    <s v="9gid.com 160x600"/>
    <x v="6"/>
    <n v="1"/>
    <n v="79.817300000000003"/>
    <n v="2.4312"/>
    <n v="24"/>
    <n v="2"/>
    <n v="3.0499999999999999E-2"/>
    <n v="0.33487087999999998"/>
    <n v="0.2"/>
    <n v="8082"/>
    <x v="1"/>
    <n v="0.40275486929999998"/>
    <x v="10"/>
    <s v="Y"/>
    <m/>
    <n v="9.9999999999999895E-2"/>
    <n v="2.3999999999999977"/>
    <n v="2.3999999999999977"/>
  </r>
  <r>
    <x v="0"/>
    <s v="wes@smash.com"/>
    <s v="Smash.com"/>
    <s v="## total ##"/>
    <m/>
    <x v="99"/>
    <n v="0.99427882000000001"/>
    <n v="2316.7986000000001"/>
    <n v="297.20639999999997"/>
    <n v="7605"/>
    <n v="2281"/>
    <n v="0.1283"/>
    <n v="0.85293931000000001"/>
    <n v="0.35309200000000002"/>
    <n v="7605"/>
    <x v="0"/>
    <n v="0.58602916390000004"/>
    <x v="1057"/>
    <m/>
    <m/>
    <s v=""/>
    <s v=""/>
    <n v="2278.4999999999995"/>
  </r>
  <r>
    <x v="1"/>
    <s v="wes@smash.com"/>
    <s v="Smash.com"/>
    <s v="a4977fe07aa9b38a52cf80bb5cc07923"/>
    <s v="TIER 1 - (Leaderboard Bottom) - USA UK AU CA DE BTF"/>
    <x v="9"/>
    <n v="1"/>
    <n v="280.3356"/>
    <n v="45.673400000000001"/>
    <n v="1304"/>
    <n v="391"/>
    <n v="0.16289999999999999"/>
    <n v="0.95158829"/>
    <n v="0.45"/>
    <n v="7605"/>
    <x v="5"/>
    <n v="0.5271064151"/>
    <x v="25"/>
    <s v="Y"/>
    <m/>
    <n v="0.29999999999999899"/>
    <n v="391.19999999999868"/>
    <n v="391.19999999999868"/>
  </r>
  <r>
    <x v="1"/>
    <s v="wes@smash.com"/>
    <s v="Smash.com"/>
    <s v="c637c397e9a37b34d7d9dbfd4a781159"/>
    <s v="TIER 1 - (Leaderboard Mid) - USA UK AU CA DE MID"/>
    <x v="9"/>
    <n v="1"/>
    <n v="212.75729999999999"/>
    <n v="39.882100000000001"/>
    <n v="1149"/>
    <n v="345"/>
    <n v="0.1875"/>
    <n v="0.96013181999999997"/>
    <n v="0.45"/>
    <n v="7605"/>
    <x v="5"/>
    <n v="0.53131435490000001"/>
    <x v="21"/>
    <s v="Y"/>
    <m/>
    <n v="0.3"/>
    <n v="344.7"/>
    <n v="344.7"/>
  </r>
  <r>
    <x v="1"/>
    <s v="wes@smash.com"/>
    <s v="Smash.com"/>
    <s v="374a9e0ed64ffe9ba76a20ce893eb994"/>
    <s v="TIER 1 - (Sidebar Bottom) - USA UK AU CA DE BTF"/>
    <x v="9"/>
    <n v="1"/>
    <n v="221.30029999999999"/>
    <n v="41.247399999999999"/>
    <n v="1136"/>
    <n v="341"/>
    <n v="0.18640000000000001"/>
    <n v="0.91821169999999996"/>
    <n v="0.45"/>
    <n v="7605"/>
    <x v="5"/>
    <n v="0.50991693859999998"/>
    <x v="21"/>
    <s v="Y"/>
    <m/>
    <n v="0.3"/>
    <n v="340.8"/>
    <n v="340.8"/>
  </r>
  <r>
    <x v="1"/>
    <s v="wes@smash.com"/>
    <s v="Smash.com"/>
    <s v="94142afdfc00309dfc0cdb8ae1255d64"/>
    <s v="TIER 1 - (Sidebar Mid) - USA UK AU CA DE MID - 300x250"/>
    <x v="9"/>
    <n v="1"/>
    <n v="221.65129999999999"/>
    <n v="34.148000000000003"/>
    <n v="1024"/>
    <n v="307"/>
    <n v="0.15409999999999999"/>
    <n v="0.99927124000000001"/>
    <n v="0.45"/>
    <n v="7605"/>
    <x v="5"/>
    <n v="0.54967181860000003"/>
    <x v="21"/>
    <s v="Y"/>
    <m/>
    <n v="0.3"/>
    <n v="307.2"/>
    <n v="307.2"/>
  </r>
  <r>
    <x v="1"/>
    <s v="wes@smash.com"/>
    <s v="Smash.com"/>
    <s v="1e53715f5f205ec0f8787a0df1ba5d52"/>
    <s v="TIER 1 - (Sidebar Top) - USA UK AU CA DE ATF - 300x250"/>
    <x v="9"/>
    <n v="1"/>
    <n v="195.7191"/>
    <n v="26.368200000000002"/>
    <n v="878"/>
    <n v="264"/>
    <n v="0.13469999999999999"/>
    <n v="1.11043654"/>
    <n v="0.45"/>
    <n v="7605"/>
    <x v="5"/>
    <n v="0.59475396849999995"/>
    <x v="21"/>
    <s v="Y"/>
    <m/>
    <n v="0.3"/>
    <n v="263.39999999999998"/>
    <n v="263.39999999999998"/>
  </r>
  <r>
    <x v="1"/>
    <s v="wes@smash.com"/>
    <s v="Smash.com"/>
    <s v="05020fe25bed37047f4b88cc8572c954"/>
    <s v="TIER 1 - (Leaderboard Top) - USA UK AU CA DE ATF"/>
    <x v="9"/>
    <n v="1"/>
    <n v="189.5129"/>
    <n v="26.592500000000001"/>
    <n v="812"/>
    <n v="244"/>
    <n v="0.14030000000000001"/>
    <n v="1.01753341"/>
    <n v="0.45"/>
    <n v="7605"/>
    <x v="5"/>
    <n v="0.55775407799999999"/>
    <x v="21"/>
    <s v="Y"/>
    <m/>
    <n v="0.3"/>
    <n v="243.6"/>
    <n v="243.6"/>
  </r>
  <r>
    <x v="1"/>
    <s v="wes@smash.com"/>
    <s v="Smash.com"/>
    <s v="d9373e8a39e8cf841924439309693117"/>
    <s v="TIER 2 - (Sidebar Mid) - USA UK AU CA DE MID 300x250"/>
    <x v="9"/>
    <n v="1"/>
    <n v="167.09039999999999"/>
    <n v="22.2012"/>
    <n v="298"/>
    <n v="89"/>
    <n v="0.13289999999999999"/>
    <n v="0.44710103000000001"/>
    <n v="0.1"/>
    <n v="7605"/>
    <x v="5"/>
    <n v="0.77633690399999999"/>
    <x v="21"/>
    <s v="Y"/>
    <m/>
    <n v="0.3"/>
    <n v="89.399999999999991"/>
    <n v="89.399999999999991"/>
  </r>
  <r>
    <x v="1"/>
    <s v="wes@smash.com"/>
    <s v="Smash.com"/>
    <s v="70ff670c02db94a3b17a78ce11e7a8c2"/>
    <s v="TIER 2 - (Leaderboard Bottom) - USA UK AU CA DE BTF"/>
    <x v="9"/>
    <n v="1"/>
    <n v="200.96610000000001"/>
    <n v="16.6264"/>
    <n v="262"/>
    <n v="79"/>
    <n v="8.2699999999999996E-2"/>
    <n v="0.52524864000000004"/>
    <n v="0.1"/>
    <n v="7605"/>
    <x v="5"/>
    <n v="0.80961397530000001"/>
    <x v="21"/>
    <s v="Y"/>
    <m/>
    <n v="0.3"/>
    <n v="78.599999999999994"/>
    <n v="78.599999999999994"/>
  </r>
  <r>
    <x v="1"/>
    <s v="wes@smash.com"/>
    <s v="Smash.com"/>
    <s v="3cb00119817973f5f105b2582d4a7368"/>
    <s v="TIER 2 - (Sidebar Top) - USA UK AU CA DE ATF"/>
    <x v="9"/>
    <n v="1"/>
    <n v="156.96360000000001"/>
    <n v="13.341799999999999"/>
    <n v="223"/>
    <n v="67"/>
    <n v="8.5000000000000006E-2"/>
    <n v="0.55788099000000002"/>
    <n v="0.1"/>
    <n v="7605"/>
    <x v="5"/>
    <n v="0.82075029889999995"/>
    <x v="21"/>
    <s v="Y"/>
    <m/>
    <n v="0.3"/>
    <n v="66.899999999999991"/>
    <n v="66.899999999999991"/>
  </r>
  <r>
    <x v="1"/>
    <s v="wes@smash.com"/>
    <s v="Smash.com"/>
    <s v="6b0482096f96e2b4f993da7bc6ec81e1"/>
    <s v="TIER 2 - (Sidebar Bottom) - USA UK AU CA DE BTF 300x250"/>
    <x v="9"/>
    <n v="1"/>
    <n v="160.39150000000001"/>
    <n v="12.6706"/>
    <n v="208"/>
    <n v="62"/>
    <n v="7.9000000000000001E-2"/>
    <n v="0.54673934999999996"/>
    <n v="0.1"/>
    <n v="7605"/>
    <x v="5"/>
    <n v="0.81709748930000003"/>
    <x v="21"/>
    <s v="Y"/>
    <m/>
    <n v="0.3"/>
    <n v="62.4"/>
    <n v="62.4"/>
  </r>
  <r>
    <x v="1"/>
    <s v="wes@smash.com"/>
    <s v="Smash.com"/>
    <s v="8febf6f5ba2e7c91462897609212f3fd"/>
    <s v="TIER 2 - (Leaderboard Top) - USA UK AU CA DE ATF"/>
    <x v="9"/>
    <n v="1"/>
    <n v="143.62090000000001"/>
    <n v="8.4466999999999999"/>
    <n v="138"/>
    <n v="41"/>
    <n v="5.8799999999999998E-2"/>
    <n v="0.54277233999999996"/>
    <n v="0.1"/>
    <n v="7605"/>
    <x v="5"/>
    <n v="0.81576069179999999"/>
    <x v="21"/>
    <s v="Y"/>
    <m/>
    <n v="0.3"/>
    <n v="41.4"/>
    <n v="41.4"/>
  </r>
  <r>
    <x v="1"/>
    <s v="wes@smash.com"/>
    <s v="Smash.com"/>
    <s v="6f71e6c49fd307edf9afded6d2de1548"/>
    <s v="TIER 2 - (Leaderboard Mid) - USA UK AU CA DE MID"/>
    <x v="9"/>
    <n v="1"/>
    <n v="145.81460000000001"/>
    <n v="8.3508999999999993"/>
    <n v="130"/>
    <n v="39"/>
    <n v="5.7299999999999997E-2"/>
    <n v="0.52016901999999998"/>
    <n v="0.1"/>
    <n v="7605"/>
    <x v="5"/>
    <n v="0.8077547933"/>
    <x v="21"/>
    <s v="Y"/>
    <m/>
    <n v="0.3"/>
    <n v="39"/>
    <n v="39"/>
  </r>
  <r>
    <x v="1"/>
    <s v="wes@smash.com"/>
    <s v="Smash.com"/>
    <s v="1b6807b56a1584e3ca2f2881547e0155"/>
    <s v="TIER 1 - (Mobile Bottom) - USA UK AU CA DE BTF - 320x50"/>
    <x v="9"/>
    <n v="0"/>
    <n v="4.6125999999999996"/>
    <n v="0.34670000000000001"/>
    <n v="11"/>
    <n v="3"/>
    <n v="7.5200000000000003E-2"/>
    <n v="1.0841367900000001"/>
    <n v="0.45"/>
    <n v="7605"/>
    <x v="5"/>
    <n v="0.58492322890000004"/>
    <x v="21"/>
    <m/>
    <m/>
    <n v="0.3"/>
    <n v="3.3"/>
    <n v="3.3"/>
  </r>
  <r>
    <x v="1"/>
    <s v="wes@smash.com"/>
    <s v="Smash.com"/>
    <s v="3043fa165e81e308ccbf72f9434d8604"/>
    <s v="TIER 1 - (Mobile Mid)- USA UK AU CA DE MID - 320x50"/>
    <x v="9"/>
    <n v="0"/>
    <n v="3.8700999999999999"/>
    <n v="0.32140000000000002"/>
    <n v="11"/>
    <n v="3"/>
    <n v="8.3000000000000004E-2"/>
    <n v="1.0899311"/>
    <n v="0.45"/>
    <n v="7605"/>
    <x v="5"/>
    <n v="0.58712986379999998"/>
    <x v="21"/>
    <m/>
    <m/>
    <n v="0.3"/>
    <n v="3.3"/>
    <n v="3.3"/>
  </r>
  <r>
    <x v="1"/>
    <s v="wes@smash.com"/>
    <s v="Smash.com"/>
    <s v="6aac7056264e888f1c9bd8dc06733c2c"/>
    <s v="TIER 1 - (Mobile Top) - USA UK AU CA DE TOP - 320x50"/>
    <x v="9"/>
    <n v="0"/>
    <n v="3.8794"/>
    <n v="0.33639999999999998"/>
    <n v="11"/>
    <n v="3"/>
    <n v="8.6699999999999999E-2"/>
    <n v="1.1057974100000001"/>
    <n v="0.45"/>
    <n v="7605"/>
    <x v="5"/>
    <n v="0.59305384849999998"/>
    <x v="25"/>
    <m/>
    <m/>
    <n v="0.29999999999999899"/>
    <n v="3.2999999999999887"/>
    <n v="3.2999999999999887"/>
  </r>
  <r>
    <x v="0"/>
    <s v="admin@clutchcity.net"/>
    <s v="Clutchfans.net"/>
    <s v="## total ##"/>
    <m/>
    <x v="100"/>
    <n v="0.83352115000000004"/>
    <n v="1141.4353000000001"/>
    <n v="90.74"/>
    <n v="7294"/>
    <n v="1248"/>
    <n v="7.9500000000000001E-2"/>
    <n v="2.6792901200000001"/>
    <n v="2.2073749999999999"/>
    <n v="7294"/>
    <x v="0"/>
    <n v="0.17613438670000001"/>
    <x v="1058"/>
    <m/>
    <m/>
    <s v=""/>
    <s v=""/>
    <n v="1258.6501036342518"/>
  </r>
  <r>
    <x v="1"/>
    <s v="admin@clutchcity.net"/>
    <s v="Clutchfans.net"/>
    <s v="4082d99784ac6956a7338c15fd244e9a"/>
    <s v="3 - Level1 300x250"/>
    <x v="5"/>
    <n v="1"/>
    <n v="126.97839999999999"/>
    <n v="4.3978999999999999"/>
    <n v="813"/>
    <n v="150"/>
    <n v="3.4599999999999999E-2"/>
    <n v="6.1616371599999997"/>
    <n v="5"/>
    <n v="7294"/>
    <x v="1"/>
    <n v="0.18852735570000001"/>
    <x v="1059"/>
    <s v=""/>
    <m/>
    <n v="0.18852735573526699"/>
    <n v="153.27274021277208"/>
    <n v="153.27274021277208"/>
  </r>
  <r>
    <x v="1"/>
    <s v="admin@clutchcity.net"/>
    <s v="Clutchfans.net"/>
    <s v="de2cad77a04c348bb47db8941279cb4e"/>
    <s v="0 - Level1 300x250"/>
    <x v="5"/>
    <n v="1"/>
    <n v="72.765199999999993"/>
    <n v="6.5381999999999998"/>
    <n v="727"/>
    <n v="135"/>
    <n v="8.9899999999999994E-2"/>
    <n v="3.7082492999999999"/>
    <n v="3"/>
    <n v="7294"/>
    <x v="3"/>
    <n v="0.1909929041"/>
    <x v="1060"/>
    <s v=""/>
    <m/>
    <n v="0.190992904082259"/>
    <n v="138.85184126780229"/>
    <n v="138.85184126780229"/>
  </r>
  <r>
    <x v="1"/>
    <s v="admin@clutchcity.net"/>
    <s v="Clutchfans.net"/>
    <s v="b3df9971c9cb5118ca4b1f7ea72fe934"/>
    <s v="4 - CD - Bottom Right 300x250"/>
    <x v="16"/>
    <n v="1"/>
    <n v="90.158100000000005"/>
    <n v="4.6428000000000003"/>
    <n v="680"/>
    <n v="121"/>
    <n v="5.1499999999999997E-2"/>
    <n v="4.87864275"/>
    <n v="4"/>
    <n v="7294"/>
    <x v="3"/>
    <n v="0.1800998338"/>
    <x v="1061"/>
    <s v=""/>
    <m/>
    <n v="0.18009983384152101"/>
    <n v="122.46788701223429"/>
    <n v="122.46788701223429"/>
  </r>
  <r>
    <x v="1"/>
    <s v="admin@clutchcity.net"/>
    <s v="Clutchfans.net"/>
    <s v="522170985d37fd30e319376792ac8cf3"/>
    <s v="C - ELITE Tier 728x90"/>
    <x v="6"/>
    <n v="1"/>
    <n v="121.3047"/>
    <n v="3.8593999999999999"/>
    <n v="653"/>
    <n v="65"/>
    <n v="3.1800000000000002E-2"/>
    <n v="5.6407432799999997"/>
    <n v="5"/>
    <n v="7294"/>
    <x v="1"/>
    <n v="0.1135919941"/>
    <x v="27"/>
    <s v="Y"/>
    <m/>
    <n v="0.1"/>
    <n v="65.3"/>
    <n v="65.3"/>
  </r>
  <r>
    <x v="1"/>
    <s v="admin@clutchcity.net"/>
    <s v="Clutchfans.net"/>
    <s v="7dd74982612a9b978197e6747afabd98"/>
    <s v="3 - Level3 300x250"/>
    <x v="1"/>
    <n v="1"/>
    <n v="70.646299999999997"/>
    <n v="10.610200000000001"/>
    <n v="578"/>
    <n v="101"/>
    <n v="0.1502"/>
    <n v="1.8146745399999999"/>
    <n v="1.5"/>
    <n v="7294"/>
    <x v="2"/>
    <n v="0.1734054961"/>
    <x v="1062"/>
    <s v=""/>
    <m/>
    <n v="0.173405496124755"/>
    <n v="100.22837676010839"/>
    <n v="100.22837676010839"/>
  </r>
  <r>
    <x v="1"/>
    <s v="admin@clutchcity.net"/>
    <s v="Clutchfans.net"/>
    <s v="099288331661194de5f306fb5fa54f0a"/>
    <s v="CE - Bottom Tier 300x250"/>
    <x v="1"/>
    <n v="1"/>
    <n v="119.39749999999999"/>
    <n v="20.2089"/>
    <n v="563"/>
    <n v="107"/>
    <n v="0.16930000000000001"/>
    <n v="0.92912539000000005"/>
    <n v="0.75"/>
    <n v="7294"/>
    <x v="3"/>
    <n v="0.19278925020000001"/>
    <x v="1063"/>
    <s v=""/>
    <m/>
    <n v="0.192789250162055"/>
    <n v="108.54034784123697"/>
    <n v="108.54034784123697"/>
  </r>
  <r>
    <x v="1"/>
    <s v="admin@clutchcity.net"/>
    <s v="Clutchfans.net"/>
    <s v="7957ed50d78d9b51f4ec41fe60f73029"/>
    <s v="A - Spot#1 728x90"/>
    <x v="5"/>
    <n v="1"/>
    <n v="90.373699999999999"/>
    <n v="4.3323999999999998"/>
    <n v="472"/>
    <n v="82"/>
    <n v="4.7899999999999998E-2"/>
    <n v="3.6279454000000002"/>
    <n v="3"/>
    <n v="7294"/>
    <x v="3"/>
    <n v="0.17308567990000001"/>
    <x v="1064"/>
    <s v=""/>
    <m/>
    <n v="0.173085679851887"/>
    <n v="81.696440890090656"/>
    <n v="81.696440890090656"/>
  </r>
  <r>
    <x v="1"/>
    <s v="admin@clutchcity.net"/>
    <s v="Clutchfans.net"/>
    <s v="fbc512e54a6d502b6f8700bee813f528"/>
    <s v="4 - Level3 300x250"/>
    <x v="9"/>
    <n v="1"/>
    <n v="54.832599999999999"/>
    <n v="7.8871000000000002"/>
    <n v="439"/>
    <n v="84"/>
    <n v="0.14380000000000001"/>
    <n v="1.8558359"/>
    <n v="1.5"/>
    <n v="7294"/>
    <x v="2"/>
    <n v="0.1917388813"/>
    <x v="1065"/>
    <s v=""/>
    <m/>
    <n v="0.191738881346701"/>
    <n v="84.173368911201734"/>
    <n v="84.173368911201734"/>
  </r>
  <r>
    <x v="1"/>
    <s v="admin@clutchcity.net"/>
    <s v="Clutchfans.net"/>
    <s v="a69ad59e72a7bd9bbcdf04e02f7fa6db"/>
    <s v="3 - Level2 300x250"/>
    <x v="10"/>
    <n v="1"/>
    <n v="94.0809"/>
    <n v="2.9361999999999999"/>
    <n v="370"/>
    <n v="55"/>
    <n v="3.1199999999999999E-2"/>
    <n v="4.1957111899999999"/>
    <n v="3.5"/>
    <n v="7294"/>
    <x v="3"/>
    <n v="0.16581484299999999"/>
    <x v="17"/>
    <s v="Y"/>
    <m/>
    <n v="0.15"/>
    <n v="55.5"/>
    <n v="55.5"/>
  </r>
  <r>
    <x v="1"/>
    <s v="admin@clutchcity.net"/>
    <s v="Clutchfans.net"/>
    <s v="8f83712116087810c8a4815626c4e695"/>
    <s v="0 - Level2 300x250"/>
    <x v="20"/>
    <n v="1"/>
    <n v="51.956499999999998"/>
    <n v="5.0480999999999998"/>
    <n v="319"/>
    <n v="46"/>
    <n v="9.7199999999999995E-2"/>
    <n v="2.1034680899999998"/>
    <n v="1.8"/>
    <n v="7294"/>
    <x v="5"/>
    <n v="0.14427035399999999"/>
    <x v="1066"/>
    <s v=""/>
    <m/>
    <n v="0.144270354046592"/>
    <n v="46.022242940862846"/>
    <n v="46.022242940862846"/>
  </r>
  <r>
    <x v="1"/>
    <s v="admin@clutchcity.net"/>
    <s v="Clutchfans.net"/>
    <s v="0e81587e7299d6a5304106d80b15ad0b"/>
    <s v="0 - Level3 300x250"/>
    <x v="9"/>
    <n v="0"/>
    <n v="38.426299999999998"/>
    <n v="6.5016999999999996"/>
    <n v="244"/>
    <n v="49"/>
    <n v="0.16919999999999999"/>
    <n v="1.24938697"/>
    <n v="1"/>
    <n v="7294"/>
    <x v="3"/>
    <n v="0.19960747140000001"/>
    <x v="1067"/>
    <m/>
    <m/>
    <n v="0.19960747140889901"/>
    <n v="48.704223023771355"/>
    <n v="48.704223023771355"/>
  </r>
  <r>
    <x v="1"/>
    <s v="admin@clutchcity.net"/>
    <s v="Clutchfans.net"/>
    <s v="0306ba65dbede773c55b17f9b6dfe252"/>
    <s v="4 - Level2 300x250"/>
    <x v="10"/>
    <n v="1"/>
    <n v="65.063100000000006"/>
    <n v="1.9669000000000001"/>
    <n v="242"/>
    <n v="34"/>
    <n v="3.0200000000000001E-2"/>
    <n v="4.1068201599999998"/>
    <n v="3.5"/>
    <n v="7294"/>
    <x v="3"/>
    <n v="0.14775912720000001"/>
    <x v="1068"/>
    <s v=""/>
    <m/>
    <n v="0.14775912717291501"/>
    <n v="35.75770877584543"/>
    <n v="35.75770877584543"/>
  </r>
  <r>
    <x v="1"/>
    <s v="admin@clutchcity.net"/>
    <s v="Clutchfans.net"/>
    <s v="2403407a190148e10f216477df269fc5"/>
    <s v="Clutchfans.com 300x250"/>
    <x v="5"/>
    <n v="0"/>
    <n v="15.2844"/>
    <n v="1.8502000000000001"/>
    <n v="226"/>
    <n v="45"/>
    <n v="0.1211"/>
    <n v="4.0686484199999997"/>
    <n v="3.1"/>
    <n v="7294"/>
    <x v="5"/>
    <n v="0.23807621579999999"/>
    <x v="46"/>
    <m/>
    <m/>
    <n v="0.2"/>
    <n v="45.2"/>
    <n v="45.2"/>
  </r>
  <r>
    <x v="1"/>
    <s v="admin@clutchcity.net"/>
    <s v="Clutchfans.net"/>
    <s v="72182b626f344aba2acdd1d3f5eb2ddd"/>
    <s v="B - Middle Tier 728x90"/>
    <x v="9"/>
    <n v="1"/>
    <n v="54.838900000000002"/>
    <n v="4.5726000000000004"/>
    <n v="224"/>
    <n v="32"/>
    <n v="8.3400000000000002E-2"/>
    <n v="1.6358238599999999"/>
    <n v="1.4"/>
    <n v="7294"/>
    <x v="2"/>
    <n v="0.14416213310000001"/>
    <x v="1069"/>
    <s v=""/>
    <m/>
    <n v="0.14416213310109199"/>
    <n v="32.292317814644605"/>
    <n v="32.292317814644605"/>
  </r>
  <r>
    <x v="1"/>
    <s v="admin@clutchcity.net"/>
    <s v="Clutchfans.net"/>
    <s v="1813b9954c9c71f0a86aa9643057bdc4"/>
    <s v="CD - Front Page - Houston Texans 300x250"/>
    <x v="1"/>
    <n v="0"/>
    <n v="10.9511"/>
    <n v="1.1451"/>
    <n v="176"/>
    <n v="38"/>
    <n v="0.1046"/>
    <n v="5.1182022299999996"/>
    <n v="4"/>
    <n v="7294"/>
    <x v="5"/>
    <n v="0.21847558619999999"/>
    <x v="1070"/>
    <m/>
    <m/>
    <n v="0.21847558619815499"/>
    <n v="38.451703170875277"/>
    <n v="38.451703170875277"/>
  </r>
  <r>
    <x v="1"/>
    <s v="admin@clutchcity.net"/>
    <s v="Clutchfans.net"/>
    <s v="c16eb9c12b2625e38c362850c986a338"/>
    <s v="CD - Front Page - Houston Astros 300x250"/>
    <x v="1"/>
    <n v="0"/>
    <n v="10.884499999999999"/>
    <n v="1.1927000000000001"/>
    <n v="172"/>
    <n v="38"/>
    <n v="0.1096"/>
    <n v="4.8181758300000004"/>
    <n v="3.75"/>
    <n v="7294"/>
    <x v="5"/>
    <n v="0.2216971458"/>
    <x v="1071"/>
    <m/>
    <m/>
    <n v="0.22169714581890901"/>
    <n v="38.131909080852353"/>
    <n v="38.131909080852353"/>
  </r>
  <r>
    <x v="1"/>
    <s v="admin@clutchcity.net"/>
    <s v="Clutchfans.net"/>
    <s v="3f5033ddf69df6f9b2f366b30c94cfec"/>
    <s v="C - ELITE Tier (Front Page - Houston Rockets) 300x250"/>
    <x v="1"/>
    <n v="0"/>
    <n v="11.321899999999999"/>
    <n v="0.90610000000000002"/>
    <n v="170"/>
    <n v="34"/>
    <n v="0.08"/>
    <n v="6.2668295799999996"/>
    <n v="5"/>
    <n v="7294"/>
    <x v="5"/>
    <n v="0.2021484006"/>
    <x v="1072"/>
    <m/>
    <m/>
    <n v="0.20214840064904799"/>
    <n v="34.365228110338158"/>
    <n v="34.365228110338158"/>
  </r>
  <r>
    <x v="1"/>
    <s v="admin@clutchcity.net"/>
    <s v="Clutchfans.net"/>
    <s v="64a0d4c9f80535d0691f995a1329d279"/>
    <s v="A - Spot#1 300x250"/>
    <x v="5"/>
    <n v="0"/>
    <n v="22.154900000000001"/>
    <n v="0.74309999999999998"/>
    <n v="102"/>
    <n v="12"/>
    <n v="3.3500000000000002E-2"/>
    <n v="4.5577718000000003"/>
    <n v="4"/>
    <n v="7294"/>
    <x v="5"/>
    <n v="0.12237817550000001"/>
    <x v="1073"/>
    <m/>
    <m/>
    <n v="0.122378175452656"/>
    <n v="12.482573896170912"/>
    <n v="12.482573896170912"/>
  </r>
  <r>
    <x v="1"/>
    <s v="admin@clutchcity.net"/>
    <s v="Clutchfans.net"/>
    <s v="da8fa3414fed5e935cc412321109b910"/>
    <s v="2 - Level1 300x250"/>
    <x v="10"/>
    <n v="0"/>
    <n v="8.3871000000000002"/>
    <n v="0.38340000000000002"/>
    <n v="58"/>
    <n v="9"/>
    <n v="4.5699999999999998E-2"/>
    <n v="5.0005588699999999"/>
    <n v="4"/>
    <n v="7294"/>
    <x v="5"/>
    <n v="0.20008940880000001"/>
    <x v="17"/>
    <m/>
    <m/>
    <n v="0.15"/>
    <n v="8.6999999999999993"/>
    <n v="8.6999999999999993"/>
  </r>
  <r>
    <x v="1"/>
    <s v="admin@clutchcity.net"/>
    <s v="Clutchfans.net"/>
    <s v="4aed805ad078d802c46c7c36a887ba52"/>
    <s v="2 - Level2 300x250"/>
    <x v="1"/>
    <n v="0"/>
    <n v="6.5224000000000002"/>
    <n v="0.4239"/>
    <n v="36"/>
    <n v="4"/>
    <n v="6.5000000000000002E-2"/>
    <n v="2.8425514000000001"/>
    <n v="2.5"/>
    <n v="7294"/>
    <x v="3"/>
    <n v="0.1205084273"/>
    <x v="1074"/>
    <m/>
    <m/>
    <n v="0.120508427349312"/>
    <n v="4.3383033845752319"/>
    <n v="4.3383033845752319"/>
  </r>
  <r>
    <x v="1"/>
    <s v="admin@clutchcity.net"/>
    <s v="Clutchfans.net"/>
    <s v="d2df89f6436acc997da4ad57b9568f1d"/>
    <s v="2 - Level3 300x250"/>
    <x v="1"/>
    <n v="0"/>
    <n v="5.1069000000000004"/>
    <n v="0.59309999999999996"/>
    <n v="31"/>
    <n v="4"/>
    <n v="0.11609999999999999"/>
    <n v="1.7333212899999999"/>
    <n v="1.5"/>
    <n v="7294"/>
    <x v="3"/>
    <n v="0.1346093723"/>
    <x v="1075"/>
    <m/>
    <m/>
    <n v="0.13460937228610101"/>
    <n v="4.1728905408691315"/>
    <n v="4.1728905408691315"/>
  </r>
  <r>
    <x v="0"/>
    <s v="igor@berezmedia.com"/>
    <s v="Berez Media, LLC (Onlinechic.com)"/>
    <s v="## total ##"/>
    <m/>
    <x v="101"/>
    <n v="0.99948506999999998"/>
    <n v="4527.3810000000003"/>
    <n v="471.74270000000001"/>
    <n v="6777"/>
    <n v="2075"/>
    <n v="0.1042"/>
    <n v="0.47882755999999999"/>
    <n v="0.20238"/>
    <n v="6777"/>
    <x v="0"/>
    <n v="0.57734262690000004"/>
    <x v="1076"/>
    <m/>
    <m/>
    <s v=""/>
    <s v=""/>
    <n v="2115.0499999999997"/>
  </r>
  <r>
    <x v="1"/>
    <s v="igor@berezmedia.com"/>
    <s v="Berez Media, LLC (Onlinechic.com)"/>
    <s v="7918691d50d4f252b47eea342fea3d0c"/>
    <s v="Onlinechic.com ATF 300x250"/>
    <x v="9"/>
    <n v="1"/>
    <n v="309.55779999999999"/>
    <n v="88.025099999999995"/>
    <n v="820"/>
    <n v="228"/>
    <n v="0.28439999999999999"/>
    <n v="0.31063592000000001"/>
    <n v="0.2"/>
    <n v="6777"/>
    <x v="3"/>
    <n v="0.35615945970000001"/>
    <x v="21"/>
    <s v="Y"/>
    <m/>
    <n v="0.3"/>
    <n v="246"/>
    <n v="246"/>
  </r>
  <r>
    <x v="1"/>
    <s v="igor@berezmedia.com"/>
    <s v="Berez Media, LLC (Onlinechic.com)"/>
    <s v="880faa0693fd3fb145396df2236e1077"/>
    <s v="Onlinechic.com ATF 160x600"/>
    <x v="9"/>
    <n v="1"/>
    <n v="300.0102"/>
    <n v="84.318600000000004"/>
    <n v="752"/>
    <n v="202"/>
    <n v="0.28110000000000002"/>
    <n v="0.29732045000000001"/>
    <n v="0.2"/>
    <n v="6777"/>
    <x v="3"/>
    <n v="0.32732512149999998"/>
    <x v="21"/>
    <s v="Y"/>
    <m/>
    <n v="0.3"/>
    <n v="225.6"/>
    <n v="225.6"/>
  </r>
  <r>
    <x v="1"/>
    <s v="igor@berezmedia.com"/>
    <s v="Berez Media, LLC (Onlinechic.com)"/>
    <s v="abad579657fa2e98a81b392dbfcea16e"/>
    <s v="Onlinechic.com ATF 728x90"/>
    <x v="9"/>
    <n v="1"/>
    <n v="311.61290000000002"/>
    <n v="50.716299999999997"/>
    <n v="654"/>
    <n v="196"/>
    <n v="0.1628"/>
    <n v="0.42969375999999998"/>
    <n v="0.2"/>
    <n v="6777"/>
    <x v="3"/>
    <n v="0.53455223399999996"/>
    <x v="21"/>
    <s v="Y"/>
    <m/>
    <n v="0.3"/>
    <n v="196.2"/>
    <n v="196.2"/>
  </r>
  <r>
    <x v="1"/>
    <s v="igor@berezmedia.com"/>
    <s v="Berez Media, LLC (Onlinechic.com)"/>
    <s v="b1689090294c8a3f5720510f4a3db0f2"/>
    <s v="Brainorbeauty.com 300x250"/>
    <x v="12"/>
    <n v="1"/>
    <n v="441.27890000000002"/>
    <n v="33.268300000000004"/>
    <n v="600"/>
    <n v="210"/>
    <n v="7.5399999999999995E-2"/>
    <n v="0.60147373000000004"/>
    <n v="0.2"/>
    <n v="6777"/>
    <x v="3"/>
    <n v="0.66748340120000005"/>
    <x v="68"/>
    <s v="Y"/>
    <m/>
    <n v="0.35"/>
    <n v="210"/>
    <n v="210"/>
  </r>
  <r>
    <x v="1"/>
    <s v="igor@berezmedia.com"/>
    <s v="Berez Media, LLC (Onlinechic.com)"/>
    <s v="15f4774fb8009fb4cf1436e733f57c5a"/>
    <s v="Localglamour.com ATF 300x250"/>
    <x v="12"/>
    <n v="1"/>
    <n v="345.45429999999999"/>
    <n v="26.315100000000001"/>
    <n v="591"/>
    <n v="207"/>
    <n v="7.6200000000000004E-2"/>
    <n v="0.74866182000000003"/>
    <n v="0.2"/>
    <n v="6777"/>
    <x v="3"/>
    <n v="0.73285668709999996"/>
    <x v="68"/>
    <s v="Y"/>
    <m/>
    <n v="0.35"/>
    <n v="206.85"/>
    <n v="206.85"/>
  </r>
  <r>
    <x v="1"/>
    <s v="igor@berezmedia.com"/>
    <s v="Berez Media, LLC (Onlinechic.com)"/>
    <s v="f4595a52b4e6a14d608dababf3b0896d"/>
    <s v="Brainorbeauty.com 160x600"/>
    <x v="9"/>
    <n v="1"/>
    <n v="433.32209999999998"/>
    <n v="34.534100000000002"/>
    <n v="572"/>
    <n v="172"/>
    <n v="7.9699999999999993E-2"/>
    <n v="0.55189306000000005"/>
    <n v="0.2"/>
    <n v="6777"/>
    <x v="5"/>
    <n v="0.63761095180000005"/>
    <x v="21"/>
    <s v="Y"/>
    <m/>
    <n v="0.3"/>
    <n v="171.6"/>
    <n v="171.6"/>
  </r>
  <r>
    <x v="1"/>
    <s v="igor@berezmedia.com"/>
    <s v="Berez Media, LLC (Onlinechic.com)"/>
    <s v="64e2dd4589ad2155cf6c8d642340e9c7"/>
    <s v="Localglamour.com ATF 728x90"/>
    <x v="9"/>
    <n v="1"/>
    <n v="348.09660000000002"/>
    <n v="28.5596"/>
    <n v="555"/>
    <n v="167"/>
    <n v="8.2000000000000003E-2"/>
    <n v="0.64808695999999999"/>
    <n v="0.2"/>
    <n v="6777"/>
    <x v="3"/>
    <n v="0.6913994363"/>
    <x v="21"/>
    <s v="Y"/>
    <m/>
    <n v="0.3"/>
    <n v="166.5"/>
    <n v="166.5"/>
  </r>
  <r>
    <x v="1"/>
    <s v="igor@berezmedia.com"/>
    <s v="Berez Media, LLC (Onlinechic.com)"/>
    <s v="5dc2234d08c95e4094b1b9b366500f78"/>
    <s v="Brainorbeauty.com 728x90"/>
    <x v="9"/>
    <n v="1"/>
    <n v="444.5206"/>
    <n v="22.459499999999998"/>
    <n v="501"/>
    <n v="150"/>
    <n v="5.0500000000000003E-2"/>
    <n v="0.74385195000000004"/>
    <n v="0.25"/>
    <n v="6777"/>
    <x v="5"/>
    <n v="0.6639116155"/>
    <x v="21"/>
    <s v="Y"/>
    <m/>
    <n v="0.3"/>
    <n v="150.29999999999998"/>
    <n v="150.29999999999998"/>
  </r>
  <r>
    <x v="1"/>
    <s v="igor@berezmedia.com"/>
    <s v="Berez Media, LLC (Onlinechic.com)"/>
    <s v="e8f83ea48302b051a9faeb31da60d192"/>
    <s v="Localglamour.com BTF 160x600"/>
    <x v="12"/>
    <n v="1"/>
    <n v="335.97460000000001"/>
    <n v="25.803599999999999"/>
    <n v="484"/>
    <n v="169"/>
    <n v="7.6799999999999993E-2"/>
    <n v="0.62534533000000003"/>
    <n v="0.2"/>
    <n v="6777"/>
    <x v="3"/>
    <n v="0.68017671069999996"/>
    <x v="68"/>
    <s v="Y"/>
    <m/>
    <n v="0.35"/>
    <n v="169.39999999999998"/>
    <n v="169.39999999999998"/>
  </r>
  <r>
    <x v="1"/>
    <s v="igor@berezmedia.com"/>
    <s v="Berez Media, LLC (Onlinechic.com)"/>
    <s v="d6e742e4a15c8c91408a801bda486f88"/>
    <s v="Prommafia.com ATF 160x600"/>
    <x v="9"/>
    <n v="1"/>
    <n v="362.24"/>
    <n v="24.346499999999999"/>
    <n v="425"/>
    <n v="128"/>
    <n v="6.7199999999999996E-2"/>
    <n v="0.58236354999999995"/>
    <n v="0.2"/>
    <n v="6777"/>
    <x v="3"/>
    <n v="0.65657191569999995"/>
    <x v="21"/>
    <s v="Y"/>
    <m/>
    <n v="0.3"/>
    <n v="127.5"/>
    <n v="127.5"/>
  </r>
  <r>
    <x v="1"/>
    <s v="igor@berezmedia.com"/>
    <s v="Berez Media, LLC (Onlinechic.com)"/>
    <s v="37ebbf3d13d4a13bd8e08b3e5286091f"/>
    <s v="Prommafia.com ATF 728x90"/>
    <x v="9"/>
    <n v="1"/>
    <n v="367.94240000000002"/>
    <n v="22.409199999999998"/>
    <n v="335"/>
    <n v="101"/>
    <n v="6.0900000000000003E-2"/>
    <n v="0.49895929"/>
    <n v="0.2"/>
    <n v="6777"/>
    <x v="3"/>
    <n v="0.59916569779999995"/>
    <x v="21"/>
    <s v="Y"/>
    <m/>
    <n v="0.3"/>
    <n v="100.5"/>
    <n v="100.5"/>
  </r>
  <r>
    <x v="1"/>
    <s v="igor@berezmedia.com"/>
    <s v="Berez Media, LLC (Onlinechic.com)"/>
    <s v="7dde661722c1893498291abe438cc6de"/>
    <s v="Prommafia.com ATF 300x250"/>
    <x v="9"/>
    <n v="1"/>
    <n v="357.63380000000001"/>
    <n v="18.0608"/>
    <n v="300"/>
    <n v="90"/>
    <n v="5.0500000000000003E-2"/>
    <n v="0.55387560000000002"/>
    <n v="0.2"/>
    <n v="6777"/>
    <x v="3"/>
    <n v="0.63890808870000004"/>
    <x v="21"/>
    <s v="Y"/>
    <m/>
    <n v="0.3"/>
    <n v="90"/>
    <n v="90"/>
  </r>
  <r>
    <x v="1"/>
    <s v="igor@berezmedia.com"/>
    <s v="Berez Media, LLC (Onlinechic.com)"/>
    <s v="4fafdba55a9edb2a1980547baefcc712"/>
    <s v="Prommafia.com ATF 300x600"/>
    <x v="9"/>
    <n v="1"/>
    <n v="167.51750000000001"/>
    <n v="12.769600000000001"/>
    <n v="182"/>
    <n v="55"/>
    <n v="7.6200000000000004E-2"/>
    <n v="0.47581149"/>
    <n v="0.2"/>
    <n v="6777"/>
    <x v="3"/>
    <n v="0.57966547229999998"/>
    <x v="21"/>
    <s v="Y"/>
    <m/>
    <n v="0.3"/>
    <n v="54.6"/>
    <n v="54.6"/>
  </r>
  <r>
    <x v="0"/>
    <s v="brad@equinenow.com"/>
    <s v="Equinenow.com"/>
    <s v="## total ##"/>
    <m/>
    <x v="102"/>
    <n v="0.46608527999999999"/>
    <n v="654.73559999999998"/>
    <n v="147.39340000000001"/>
    <n v="6398"/>
    <n v="1058"/>
    <n v="0.22509999999999999"/>
    <n v="1.4469396800000001"/>
    <n v="1.2077100000000001"/>
    <n v="6398"/>
    <x v="0"/>
    <n v="0.16533493499999999"/>
    <x v="1077"/>
    <m/>
    <m/>
    <s v=""/>
    <s v=""/>
    <n v="1055.7815345067995"/>
  </r>
  <r>
    <x v="1"/>
    <s v="brad@equinenow.com"/>
    <s v="Equinenow.com"/>
    <s v="f51fea548d65bf60217bf6483a6bd188"/>
    <s v="Equine Browse Left Sidebar ROS 160x600"/>
    <x v="1"/>
    <n v="1"/>
    <n v="97.230699999999999"/>
    <n v="24.407399999999999"/>
    <n v="992"/>
    <n v="113"/>
    <n v="0.251"/>
    <n v="1.35425427"/>
    <n v="1.2"/>
    <n v="6398"/>
    <x v="5"/>
    <n v="0.1139034749"/>
    <x v="1078"/>
    <s v=""/>
    <m/>
    <n v="0.113903474869266"/>
    <n v="112.99224707031186"/>
    <n v="112.99224707031186"/>
  </r>
  <r>
    <x v="1"/>
    <s v="brad@equinenow.com"/>
    <s v="Equinenow.com"/>
    <s v="df9dde190d2fbcdf898410418957e600"/>
    <s v="Equine Browse Bottom ROS 728x90"/>
    <x v="9"/>
    <n v="1"/>
    <n v="76.4756"/>
    <n v="20.431100000000001"/>
    <n v="966"/>
    <n v="169"/>
    <n v="0.26719999999999999"/>
    <n v="1.5758366100000001"/>
    <n v="1.3"/>
    <n v="6398"/>
    <x v="5"/>
    <n v="0.17504137589999999"/>
    <x v="1079"/>
    <s v=""/>
    <m/>
    <n v="0.17504137585247501"/>
    <n v="169.08996907349086"/>
    <n v="169.08996907349086"/>
  </r>
  <r>
    <x v="1"/>
    <s v="brad@equinenow.com"/>
    <s v="Equinenow.com"/>
    <s v="a310d54b3f3652fa9da5edf6a475a3b5"/>
    <s v="Equine Browse Middle ROS 728x90"/>
    <x v="24"/>
    <n v="1"/>
    <n v="55.479799999999997"/>
    <n v="18.388500000000001"/>
    <n v="760"/>
    <n v="79"/>
    <n v="0.33139999999999997"/>
    <n v="1.37816648"/>
    <n v="1.22"/>
    <n v="6398"/>
    <x v="5"/>
    <n v="0.1147658725"/>
    <x v="1080"/>
    <s v=""/>
    <m/>
    <n v="0.114765872458876"/>
    <n v="87.222063068745754"/>
    <n v="87.222063068745754"/>
  </r>
  <r>
    <x v="1"/>
    <s v="brad@equinenow.com"/>
    <s v="Equinenow.com"/>
    <s v="9e7751a65bee24f55ef2d6c1a40131f3"/>
    <s v="Equine Browse Rt Sidebar Lower 300x250"/>
    <x v="9"/>
    <n v="0"/>
    <n v="34.091099999999997"/>
    <n v="7.1292999999999997"/>
    <n v="339"/>
    <n v="72"/>
    <n v="0.20910000000000001"/>
    <n v="1.5873419499999999"/>
    <n v="1.25"/>
    <n v="6398"/>
    <x v="5"/>
    <n v="0.2125200243"/>
    <x v="1081"/>
    <m/>
    <m/>
    <n v="0.21252002428792999"/>
    <n v="72.04428823360827"/>
    <n v="72.04428823360827"/>
  </r>
  <r>
    <x v="1"/>
    <s v="brad@equinenow.com"/>
    <s v="Equinenow.com"/>
    <s v="869a9f9d6abdb29059010bcfc5811641"/>
    <s v="Equine Browse Rt Sidebar Lower 160x600"/>
    <x v="24"/>
    <n v="0"/>
    <n v="28.425999999999998"/>
    <n v="6.9291"/>
    <n v="299"/>
    <n v="50"/>
    <n v="0.24379999999999999"/>
    <n v="1.4398894900000001"/>
    <n v="1.2"/>
    <n v="6398"/>
    <x v="5"/>
    <n v="0.16660271130000001"/>
    <x v="1082"/>
    <m/>
    <m/>
    <n v="0.16660271132467699"/>
    <n v="49.814210686078418"/>
    <n v="49.814210686078418"/>
  </r>
  <r>
    <x v="1"/>
    <s v="brad@equinenow.com"/>
    <s v="Equinenow.com"/>
    <s v="6fd239b03ce8a8248102406b4a7acf1e"/>
    <s v="Equine Browse Rt Sidebar Upper 160x600"/>
    <x v="24"/>
    <n v="0"/>
    <n v="26.948399999999999"/>
    <n v="6.1641000000000004"/>
    <n v="279"/>
    <n v="47"/>
    <n v="0.22869999999999999"/>
    <n v="1.50686119"/>
    <n v="1.25"/>
    <n v="6398"/>
    <x v="5"/>
    <n v="0.17046108200000001"/>
    <x v="1083"/>
    <m/>
    <m/>
    <n v="0.170461082025506"/>
    <n v="47.558641885116174"/>
    <n v="47.558641885116174"/>
  </r>
  <r>
    <x v="1"/>
    <s v="brad@equinenow.com"/>
    <s v="Equinenow.com"/>
    <s v="e27a1419b7925e2ed5714cde04f3b120"/>
    <s v="Dogs Browse Left Sidebar 160x600"/>
    <x v="9"/>
    <n v="1"/>
    <n v="33.599600000000002"/>
    <n v="6.4969000000000001"/>
    <n v="264"/>
    <n v="40"/>
    <n v="0.19339999999999999"/>
    <n v="1.3559336399999999"/>
    <n v="1.1499999999999999"/>
    <n v="6398"/>
    <x v="5"/>
    <n v="0.1518758975"/>
    <x v="1084"/>
    <s v=""/>
    <m/>
    <n v="0.151875897488289"/>
    <n v="40.095236936908293"/>
    <n v="40.095236936908293"/>
  </r>
  <r>
    <x v="1"/>
    <s v="brad@equinenow.com"/>
    <s v="Equinenow.com"/>
    <s v="8598e4b53e6debc130ff8a9b691272e6"/>
    <s v="Equine Ad Detail Rectangle 300x250"/>
    <x v="24"/>
    <n v="0"/>
    <n v="25.387699999999999"/>
    <n v="5.4440999999999997"/>
    <n v="225"/>
    <n v="45"/>
    <n v="0.21440000000000001"/>
    <n v="1.3746526400000001"/>
    <n v="1.1000000000000001"/>
    <n v="6398"/>
    <x v="5"/>
    <n v="0.1997978466"/>
    <x v="1085"/>
    <m/>
    <m/>
    <n v="0.19979784656000299"/>
    <n v="44.954515476000672"/>
    <n v="44.954515476000672"/>
  </r>
  <r>
    <x v="1"/>
    <s v="brad@equinenow.com"/>
    <s v="Equinenow.com"/>
    <s v="e933b64bc112039b15f881c9fa037451"/>
    <s v="Equine Browse Middle ROS 300x250"/>
    <x v="9"/>
    <n v="0"/>
    <n v="27.935199999999998"/>
    <n v="4.8634000000000004"/>
    <n v="213"/>
    <n v="38"/>
    <n v="0.1741"/>
    <n v="1.4627893300000001"/>
    <n v="1.2"/>
    <n v="6398"/>
    <x v="5"/>
    <n v="0.1796494723"/>
    <x v="1086"/>
    <m/>
    <m/>
    <n v="0.17964947228067901"/>
    <n v="38.265337595784629"/>
    <n v="38.265337595784629"/>
  </r>
  <r>
    <x v="1"/>
    <s v="brad@equinenow.com"/>
    <s v="Equinenow.com"/>
    <s v="26a32504f367a136f51512631f4ff164"/>
    <s v="Dogs Browse Middle 728x90"/>
    <x v="1"/>
    <n v="0"/>
    <n v="18.358699999999999"/>
    <n v="4.1734"/>
    <n v="193"/>
    <n v="37"/>
    <n v="0.2273"/>
    <n v="1.54509824"/>
    <n v="1.25"/>
    <n v="6398"/>
    <x v="5"/>
    <n v="0.1909899531"/>
    <x v="1087"/>
    <m/>
    <m/>
    <n v="0.19098995314421099"/>
    <n v="36.861060956832723"/>
    <n v="36.861060956832723"/>
  </r>
  <r>
    <x v="1"/>
    <s v="brad@equinenow.com"/>
    <s v="Equinenow.com"/>
    <s v="8ba3ad5f02e4827587d50decbd07bd53"/>
    <s v="Equine Browse Bottom ROS 300x250"/>
    <x v="9"/>
    <n v="0"/>
    <n v="25.609100000000002"/>
    <n v="3.8397999999999999"/>
    <n v="176"/>
    <n v="32"/>
    <n v="0.14990000000000001"/>
    <n v="1.53146195"/>
    <n v="1.25"/>
    <n v="6398"/>
    <x v="5"/>
    <n v="0.18378644620000001"/>
    <x v="1088"/>
    <m/>
    <m/>
    <n v="0.183786446211926"/>
    <n v="32.346414533298976"/>
    <n v="32.346414533298976"/>
  </r>
  <r>
    <x v="1"/>
    <s v="brad@equinenow.com"/>
    <s v="Equinenow.com"/>
    <s v="b2b2eed0e333485f03da91def7b86866"/>
    <s v="Equine Browse Rt Sidebar Upper 300x250"/>
    <x v="9"/>
    <n v="0"/>
    <n v="23.2117"/>
    <n v="3.5333999999999999"/>
    <n v="147"/>
    <n v="26"/>
    <n v="0.1522"/>
    <n v="1.3911235500000001"/>
    <n v="1.1499999999999999"/>
    <n v="6398"/>
    <x v="5"/>
    <n v="0.1733300783"/>
    <x v="1089"/>
    <m/>
    <m/>
    <n v="0.173330078281099"/>
    <n v="25.479521507321554"/>
    <n v="25.479521507321554"/>
  </r>
  <r>
    <x v="1"/>
    <s v="brad@equinenow.com"/>
    <s v="Equinenow.com"/>
    <s v="882e752759f60fb59ca494c766b547cd"/>
    <s v="Dogs Browse Rt Sidebar Lower 300x250"/>
    <x v="1"/>
    <n v="0"/>
    <n v="16.0593"/>
    <n v="3.165"/>
    <n v="141"/>
    <n v="32"/>
    <n v="0.1971"/>
    <n v="1.48546603"/>
    <n v="1.1499999999999999"/>
    <n v="6398"/>
    <x v="5"/>
    <n v="0.22583218120000001"/>
    <x v="1090"/>
    <m/>
    <m/>
    <n v="0.225832181218759"/>
    <n v="31.84233755184502"/>
    <n v="31.84233755184502"/>
  </r>
  <r>
    <x v="1"/>
    <s v="brad@equinenow.com"/>
    <s v="Equinenow.com"/>
    <s v="e6b10e1268f1efc642fce452570d7311"/>
    <s v="Equine Ad Detail Leaderboard 728x90"/>
    <x v="24"/>
    <n v="0"/>
    <n v="12.091900000000001"/>
    <n v="3.5386000000000002"/>
    <n v="134"/>
    <n v="29"/>
    <n v="0.29260000000000003"/>
    <n v="1.2642652400000001"/>
    <n v="0.99"/>
    <n v="6398"/>
    <x v="5"/>
    <n v="0.21693647150000001"/>
    <x v="1091"/>
    <m/>
    <m/>
    <n v="0.216936471467324"/>
    <n v="29.069487176621415"/>
    <n v="29.069487176621415"/>
  </r>
  <r>
    <x v="1"/>
    <s v="brad@equinenow.com"/>
    <s v="Equinenow.com"/>
    <s v="09995db0752895ba23588a3663d615f0"/>
    <s v="Dogs Browse Bottom 728x90"/>
    <x v="1"/>
    <n v="0"/>
    <n v="13.940099999999999"/>
    <n v="2.8083999999999998"/>
    <n v="130"/>
    <n v="24"/>
    <n v="0.20150000000000001"/>
    <n v="1.53825729"/>
    <n v="1.25"/>
    <n v="6398"/>
    <x v="5"/>
    <n v="0.18739211519999999"/>
    <x v="1092"/>
    <m/>
    <m/>
    <n v="0.18739211523580801"/>
    <n v="24.36097498065504"/>
    <n v="24.36097498065504"/>
  </r>
  <r>
    <x v="1"/>
    <s v="brad@equinenow.com"/>
    <s v="Equinenow.com"/>
    <s v="85231e35b9a9d5096ad4630e0520cbdc"/>
    <s v="Dogs Browse Rt Sidebar Upper 160x600"/>
    <x v="9"/>
    <n v="0"/>
    <n v="9.6923999999999992"/>
    <n v="3.1417999999999999"/>
    <n v="128"/>
    <n v="25"/>
    <n v="0.32419999999999999"/>
    <n v="1.3622121199999999"/>
    <n v="1.1000000000000001"/>
    <n v="6398"/>
    <x v="5"/>
    <n v="0.19248993189999999"/>
    <x v="1093"/>
    <m/>
    <m/>
    <n v="0.19248993188899899"/>
    <n v="24.638711281791871"/>
    <n v="24.638711281791871"/>
  </r>
  <r>
    <x v="1"/>
    <s v="brad@equinenow.com"/>
    <s v="Equinenow.com"/>
    <s v="bf84b7ffe3b86ed686eeb82826864535"/>
    <s v="Dogs Browse Middle 300x250"/>
    <x v="12"/>
    <n v="0"/>
    <n v="14.997299999999999"/>
    <n v="2.1311"/>
    <n v="105"/>
    <n v="19"/>
    <n v="0.1421"/>
    <n v="1.6499514"/>
    <n v="1.35"/>
    <n v="6398"/>
    <x v="5"/>
    <n v="0.18179408159999999"/>
    <x v="1094"/>
    <m/>
    <m/>
    <n v="0.18179408161897101"/>
    <n v="19.088378569991956"/>
    <n v="19.088378569991956"/>
  </r>
  <r>
    <x v="1"/>
    <s v="brad@equinenow.com"/>
    <s v="Equinenow.com"/>
    <s v="d5f384cc6a766072919ce533e38dbdb3"/>
    <s v="Equine Ad Detail Rt Sidebar Upper ROS 300x250"/>
    <x v="24"/>
    <n v="0"/>
    <n v="12.8047"/>
    <n v="2.1112000000000002"/>
    <n v="88"/>
    <n v="19"/>
    <n v="0.16489999999999999"/>
    <n v="1.39533782"/>
    <n v="1.1000000000000001"/>
    <n v="6398"/>
    <x v="5"/>
    <n v="0.21166044319999999"/>
    <x v="1095"/>
    <m/>
    <m/>
    <n v="0.21166044323747599"/>
    <n v="18.626119004897888"/>
    <n v="18.626119004897888"/>
  </r>
  <r>
    <x v="1"/>
    <s v="brad@equinenow.com"/>
    <s v="Equinenow.com"/>
    <s v="654c2320157eaaf8ad11209b96087111"/>
    <s v="Equine Ad Detail Leaderboard 300x250"/>
    <x v="24"/>
    <n v="0"/>
    <n v="11.6274"/>
    <n v="2.1839"/>
    <n v="85"/>
    <n v="20"/>
    <n v="0.18779999999999999"/>
    <n v="1.2963139800000001"/>
    <n v="0.99"/>
    <n v="6398"/>
    <x v="5"/>
    <n v="0.23629613369999999"/>
    <x v="1096"/>
    <m/>
    <m/>
    <n v="0.236296133700687"/>
    <n v="20.085171364558395"/>
    <n v="20.085171364558395"/>
  </r>
  <r>
    <x v="1"/>
    <s v="brad@equinenow.com"/>
    <s v="Equinenow.com"/>
    <s v="3bdf3dd60af1499649590b9ef2fdcca6"/>
    <s v="Dogs Browse Rt Sidebar Lower 160x600"/>
    <x v="9"/>
    <n v="0"/>
    <n v="7.6567999999999996"/>
    <n v="1.9236"/>
    <n v="81"/>
    <n v="15"/>
    <n v="0.25119999999999998"/>
    <n v="1.40345327"/>
    <n v="1.1499999999999999"/>
    <n v="6398"/>
    <x v="5"/>
    <n v="0.1805925961"/>
    <x v="1097"/>
    <m/>
    <m/>
    <n v="0.18059259612026499"/>
    <n v="14.628000285741464"/>
    <n v="14.628000285741464"/>
  </r>
  <r>
    <x v="1"/>
    <s v="brad@equinenow.com"/>
    <s v="Equinenow.com"/>
    <s v="eb89dc2de9e531e8451c2ab8a47561d5"/>
    <s v="Equine Ad Detail Rt Sidebar Lower 160x600"/>
    <x v="24"/>
    <n v="0"/>
    <n v="7.8235000000000001"/>
    <n v="1.7463"/>
    <n v="76"/>
    <n v="13"/>
    <n v="0.22320000000000001"/>
    <n v="1.4473003900000001"/>
    <n v="1.2"/>
    <n v="6398"/>
    <x v="5"/>
    <n v="0.17087012060000001"/>
    <x v="1098"/>
    <m/>
    <m/>
    <n v="0.170870120620852"/>
    <n v="12.986129167184751"/>
    <n v="12.986129167184751"/>
  </r>
  <r>
    <x v="1"/>
    <s v="brad@equinenow.com"/>
    <s v="Equinenow.com"/>
    <s v="1ac5931b63eff7c1c82e71f818b0e5ea"/>
    <s v="Dogs Browse Bottom 300x250"/>
    <x v="1"/>
    <n v="0"/>
    <n v="11.666399999999999"/>
    <n v="1.4967999999999999"/>
    <n v="69"/>
    <n v="13"/>
    <n v="0.1283"/>
    <n v="1.5296110700000001"/>
    <n v="1.25"/>
    <n v="6398"/>
    <x v="5"/>
    <n v="0.18279880200000001"/>
    <x v="1099"/>
    <m/>
    <m/>
    <n v="0.182798801984213"/>
    <n v="12.613117336910697"/>
    <n v="12.613117336910697"/>
  </r>
  <r>
    <x v="1"/>
    <s v="brad@equinenow.com"/>
    <s v="Equinenow.com"/>
    <s v="4c004e626220242adf21f7c54700c24b"/>
    <s v="Equine Ad Detail Rt Sidebar Upper ROS 160x600"/>
    <x v="24"/>
    <n v="0"/>
    <n v="6.5304000000000002"/>
    <n v="1.5858000000000001"/>
    <n v="69"/>
    <n v="12"/>
    <n v="0.24279999999999999"/>
    <n v="1.4462997200000001"/>
    <n v="1.2"/>
    <n v="6398"/>
    <x v="5"/>
    <n v="0.1702964562"/>
    <x v="1100"/>
    <m/>
    <m/>
    <n v="0.170296456166904"/>
    <n v="11.750455475516377"/>
    <n v="11.750455475516377"/>
  </r>
  <r>
    <x v="1"/>
    <s v="brad@equinenow.com"/>
    <s v="Equinenow.com"/>
    <s v="06062c86668c9bbf63a16983336db8b0"/>
    <s v="Equine Browse Rt Sidebar Lower 728x90"/>
    <x v="24"/>
    <n v="0"/>
    <n v="6.9405000000000001"/>
    <n v="1.5925"/>
    <n v="62"/>
    <n v="13"/>
    <n v="0.22950000000000001"/>
    <n v="1.29504822"/>
    <n v="1.1000000000000001"/>
    <n v="6398"/>
    <x v="5"/>
    <n v="0.15061077610000001"/>
    <x v="1101"/>
    <m/>
    <m/>
    <n v="0.150610776120333"/>
    <n v="9.3378681194606461"/>
    <n v="9.3378681194606461"/>
  </r>
  <r>
    <x v="1"/>
    <s v="brad@equinenow.com"/>
    <s v="Equinenow.com"/>
    <s v="04205abd1070e1399c642cee94ac3dfe"/>
    <s v="Dogs Browse Rt Sidebar Upper 300x250"/>
    <x v="9"/>
    <n v="0"/>
    <n v="9.8775999999999993"/>
    <n v="1.4496"/>
    <n v="60"/>
    <n v="12"/>
    <n v="0.14680000000000001"/>
    <n v="1.3716136999999999"/>
    <n v="1.1000000000000001"/>
    <n v="6398"/>
    <x v="5"/>
    <n v="0.1980249238"/>
    <x v="1102"/>
    <m/>
    <m/>
    <n v="0.198024923752285"/>
    <n v="11.8814954251371"/>
    <n v="11.8814954251371"/>
  </r>
  <r>
    <x v="1"/>
    <s v="brad@equinenow.com"/>
    <s v="Equinenow.com"/>
    <s v="fbc950713b07eb755d72d1369946aac5"/>
    <s v="Equine Browse Rt Sidebar Upper 728x90"/>
    <x v="9"/>
    <n v="0"/>
    <n v="6.5750999999999999"/>
    <n v="1.1577"/>
    <n v="50"/>
    <n v="8"/>
    <n v="0.17610000000000001"/>
    <n v="1.43450765"/>
    <n v="1.2"/>
    <n v="6398"/>
    <x v="5"/>
    <n v="0.16347605430000001"/>
    <x v="1103"/>
    <m/>
    <m/>
    <n v="0.16347605427840201"/>
    <n v="8.1738027139201002"/>
    <n v="8.1738027139201002"/>
  </r>
  <r>
    <x v="1"/>
    <s v="brad@equinenow.com"/>
    <s v="Equinenow.com"/>
    <s v="f6f0d6cec526c72b742b0dab74901d7a"/>
    <s v="Bikes Browse Left Sidebar 160x600"/>
    <x v="12"/>
    <n v="0"/>
    <n v="3.3826000000000001"/>
    <n v="0.71260000000000001"/>
    <n v="42"/>
    <n v="12"/>
    <n v="0.2107"/>
    <n v="1.9660419"/>
    <n v="1.4"/>
    <n v="6398"/>
    <x v="5"/>
    <n v="0.28790937640000003"/>
    <x v="1104"/>
    <m/>
    <m/>
    <n v="0.287909376401974"/>
    <n v="12.092193808882907"/>
    <n v="12.092193808882907"/>
  </r>
  <r>
    <x v="1"/>
    <s v="brad@equinenow.com"/>
    <s v="Equinenow.com"/>
    <s v="7807160f8d05af45c036200336d71eac"/>
    <s v="Dogs Ad Detail Rectangle 300x250"/>
    <x v="9"/>
    <n v="0"/>
    <n v="6.2035999999999998"/>
    <n v="0.87090000000000001"/>
    <n v="41"/>
    <n v="8"/>
    <n v="0.1404"/>
    <n v="1.5530675899999999"/>
    <n v="1.25"/>
    <n v="6398"/>
    <x v="5"/>
    <n v="0.19514127279999999"/>
    <x v="1105"/>
    <m/>
    <m/>
    <n v="0.19514127277528301"/>
    <n v="8.0007921837866025"/>
    <n v="8.0007921837866025"/>
  </r>
  <r>
    <x v="1"/>
    <s v="brad@equinenow.com"/>
    <s v="Equinenow.com"/>
    <s v="fbf2996c090a2d2a34135c60aea0fae6"/>
    <s v="Dogs Ad Detail Leaderboard 728x90"/>
    <x v="9"/>
    <n v="0"/>
    <n v="3.4973999999999998"/>
    <n v="0.63590000000000002"/>
    <n v="30"/>
    <n v="5"/>
    <n v="0.18179999999999999"/>
    <n v="1.5845427999999999"/>
    <n v="1.3"/>
    <n v="6398"/>
    <x v="5"/>
    <n v="0.17957406989999999"/>
    <x v="1106"/>
    <m/>
    <m/>
    <n v="0.17957406987295799"/>
    <n v="5.38722209618874"/>
    <n v="5.38722209618874"/>
  </r>
  <r>
    <x v="1"/>
    <s v="brad@equinenow.com"/>
    <s v="Equinenow.com"/>
    <s v="8516d4311b718ae8584b75e78ffe6a63"/>
    <s v="Dogs Browse Rt Sidebar Upper 728x90"/>
    <x v="9"/>
    <n v="0"/>
    <n v="3.4891000000000001"/>
    <n v="0.56310000000000004"/>
    <n v="23"/>
    <n v="4"/>
    <n v="0.16139999999999999"/>
    <n v="1.3603450500000001"/>
    <n v="1.1000000000000001"/>
    <n v="6398"/>
    <x v="5"/>
    <n v="0.19138162559999999"/>
    <x v="1107"/>
    <m/>
    <m/>
    <n v="0.191381625573501"/>
    <n v="4.4017773881905233"/>
    <n v="4.4017773881905233"/>
  </r>
  <r>
    <x v="1"/>
    <s v="brad@equinenow.com"/>
    <s v="Equinenow.com"/>
    <s v="59760249d0ed910ef8557b9c633c9b49"/>
    <s v="Equine Ad Detail Rt Sidebar Lower 728x90"/>
    <x v="9"/>
    <n v="0"/>
    <n v="2.3715000000000002"/>
    <n v="0.48509999999999998"/>
    <n v="20"/>
    <n v="4"/>
    <n v="0.2046"/>
    <n v="1.38286219"/>
    <n v="1.1000000000000001"/>
    <n v="6398"/>
    <x v="5"/>
    <n v="0.2045483582"/>
    <x v="1108"/>
    <m/>
    <m/>
    <n v="0.204548358247093"/>
    <n v="4.0909671649418602"/>
    <n v="4.0909671649418602"/>
  </r>
  <r>
    <x v="1"/>
    <s v="brad@equinenow.com"/>
    <s v="Equinenow.com"/>
    <s v="9fae52d31a69681808502dad8cb3538b"/>
    <s v="Dogs Ad Detail Rt Sidebar Upper 300x250"/>
    <x v="9"/>
    <n v="0"/>
    <n v="3.5386000000000002"/>
    <n v="0.4461"/>
    <n v="20"/>
    <n v="4"/>
    <n v="0.12609999999999999"/>
    <n v="1.50068844"/>
    <n v="1.2"/>
    <n v="6398"/>
    <x v="5"/>
    <n v="0.20036699990000001"/>
    <x v="1109"/>
    <m/>
    <m/>
    <n v="0.200366999882645"/>
    <n v="4.0073399976528998"/>
    <n v="4.0073399976528998"/>
  </r>
  <r>
    <x v="1"/>
    <s v="brad@equinenow.com"/>
    <s v="Equinenow.com"/>
    <s v="c4cb5cb192c9e82adae9816e7a90468f"/>
    <s v="Equine Home Skyscraper 300x250"/>
    <x v="9"/>
    <n v="0"/>
    <n v="1.1911"/>
    <n v="0.31059999999999999"/>
    <n v="19"/>
    <n v="5"/>
    <n v="0.26069999999999999"/>
    <n v="2.0139834400000001"/>
    <n v="1.5"/>
    <n v="6398"/>
    <x v="5"/>
    <n v="0.25520738170000001"/>
    <x v="1110"/>
    <m/>
    <m/>
    <n v="0.25520738169194201"/>
    <n v="4.8489402521468978"/>
    <n v="4.8489402521468978"/>
  </r>
  <r>
    <x v="1"/>
    <s v="brad@equinenow.com"/>
    <s v="Equinenow.com"/>
    <s v="faaf024aa7a25c2f58c866ff8fd28725"/>
    <s v="Equine Home Skyscraper 300x600"/>
    <x v="24"/>
    <n v="0"/>
    <n v="1.1486000000000001"/>
    <n v="0.28260000000000002"/>
    <n v="16"/>
    <n v="3"/>
    <n v="0.246"/>
    <n v="1.83655207"/>
    <n v="1.5"/>
    <n v="6398"/>
    <x v="5"/>
    <n v="0.1832521265"/>
    <x v="1111"/>
    <m/>
    <m/>
    <n v="0.183252126517466"/>
    <n v="2.932034024279456"/>
    <n v="2.932034024279456"/>
  </r>
  <r>
    <x v="1"/>
    <s v="brad@equinenow.com"/>
    <s v="Equinenow.com"/>
    <s v="3e4c385baa366d2520c872f21648a2ed"/>
    <s v="Dogs Ad Detail Leaderboard 300x250"/>
    <x v="12"/>
    <n v="0"/>
    <n v="2.6716000000000002"/>
    <n v="0.2777"/>
    <n v="13"/>
    <n v="2"/>
    <n v="0.10390000000000001"/>
    <n v="1.58212449"/>
    <n v="1.3"/>
    <n v="6398"/>
    <x v="5"/>
    <n v="0.17832002990000001"/>
    <x v="1112"/>
    <m/>
    <m/>
    <n v="0.178320029912376"/>
    <n v="2.3181603888608882"/>
    <n v="2.3181603888608882"/>
  </r>
  <r>
    <x v="1"/>
    <s v="brad@equinenow.com"/>
    <s v="Equinenow.com"/>
    <s v="9f792b16bb4ca80f5e19357639468c38"/>
    <s v="Dogs Ad Detail Rt Sidebar Upper 160x600"/>
    <x v="9"/>
    <n v="0"/>
    <n v="1.2412000000000001"/>
    <n v="0.24510000000000001"/>
    <n v="11"/>
    <n v="2"/>
    <n v="0.19750000000000001"/>
    <n v="1.45"/>
    <n v="1.2"/>
    <n v="6398"/>
    <x v="5"/>
    <n v="0.17241379309999999"/>
    <x v="1113"/>
    <m/>
    <m/>
    <n v="0.17241379310344801"/>
    <n v="1.8965517241379282"/>
    <n v="1.8965517241379282"/>
  </r>
  <r>
    <x v="0"/>
    <s v="jsloan@onegreenplanet.org"/>
    <s v="Onegreenplanet.org"/>
    <s v="## total ##"/>
    <m/>
    <x v="24"/>
    <n v="1"/>
    <n v="1013.3534"/>
    <n v="69.435400000000001"/>
    <n v="6311"/>
    <n v="1103"/>
    <n v="6.8500000000000005E-2"/>
    <n v="3.0295641899999999"/>
    <n v="2.5"/>
    <n v="6311"/>
    <x v="0"/>
    <n v="0.1747988013"/>
    <x v="1114"/>
    <m/>
    <m/>
    <s v=""/>
    <s v=""/>
    <n v="1102.9719854917682"/>
  </r>
  <r>
    <x v="1"/>
    <s v="jsloan@onegreenplanet.org"/>
    <s v="Onegreenplanet.org"/>
    <s v="9e8eaf2a8b83325a6f3222ac07f6bd2b"/>
    <s v="Onegreenplanet.org USA UK AU CA ATF 728x90"/>
    <x v="24"/>
    <n v="1"/>
    <n v="210.5977"/>
    <n v="15.372400000000001"/>
    <n v="1400"/>
    <n v="247"/>
    <n v="7.2999999999999995E-2"/>
    <n v="3.0350736199999999"/>
    <n v="2.5"/>
    <n v="6311"/>
    <x v="4"/>
    <n v="0.17629675289999999"/>
    <x v="1115"/>
    <s v=""/>
    <m/>
    <n v="0.17629675286093199"/>
    <n v="246.81545400530479"/>
    <n v="246.81545400530479"/>
  </r>
  <r>
    <x v="1"/>
    <s v="jsloan@onegreenplanet.org"/>
    <s v="Onegreenplanet.org"/>
    <s v="9516c713dee0e64f83dd4858932fee19"/>
    <s v="Onegreenplanet.org USA UK AU CA BTF 728x90"/>
    <x v="24"/>
    <n v="1"/>
    <n v="210.46969999999999"/>
    <n v="13.5769"/>
    <n v="1223"/>
    <n v="205"/>
    <n v="6.4500000000000002E-2"/>
    <n v="3.0021307300000002"/>
    <n v="2.5"/>
    <n v="6311"/>
    <x v="4"/>
    <n v="0.16725811509999999"/>
    <x v="1116"/>
    <s v=""/>
    <m/>
    <n v="0.167258115110762"/>
    <n v="204.55667478046192"/>
    <n v="204.55667478046192"/>
  </r>
  <r>
    <x v="1"/>
    <s v="jsloan@onegreenplanet.org"/>
    <s v="Onegreenplanet.org"/>
    <s v="f8c9396358938d543496bcc3b8243b26"/>
    <s v="Onegreenplanet.org USA UK AU CA ATF 728x90"/>
    <x v="24"/>
    <n v="1"/>
    <n v="209.64940000000001"/>
    <n v="11.730399999999999"/>
    <n v="1054"/>
    <n v="174"/>
    <n v="5.6000000000000001E-2"/>
    <n v="2.9953618799999999"/>
    <n v="2.5"/>
    <n v="6311"/>
    <x v="4"/>
    <n v="0.16537630489999999"/>
    <x v="1117"/>
    <s v=""/>
    <m/>
    <n v="0.165376304871377"/>
    <n v="174.30662533443135"/>
    <n v="174.30662533443135"/>
  </r>
  <r>
    <x v="1"/>
    <s v="jsloan@onegreenplanet.org"/>
    <s v="Onegreenplanet.org"/>
    <s v="3d52b3397f96ae5b8e19d5b97abcef4e"/>
    <s v="Onegreenplanet.org USA UK AU CA BTF 300x250"/>
    <x v="24"/>
    <n v="1"/>
    <n v="127.57559999999999"/>
    <n v="10.6029"/>
    <n v="949"/>
    <n v="154"/>
    <n v="8.3099999999999993E-2"/>
    <n v="2.9847460300000002"/>
    <n v="2.5"/>
    <n v="6311"/>
    <x v="4"/>
    <n v="0.16240779659999999"/>
    <x v="1118"/>
    <s v=""/>
    <m/>
    <n v="0.162407796581784"/>
    <n v="154.12499895611302"/>
    <n v="154.12499895611302"/>
  </r>
  <r>
    <x v="1"/>
    <s v="jsloan@onegreenplanet.org"/>
    <s v="Onegreenplanet.org"/>
    <s v="63960949d0d09ec590968e69c9bd9612"/>
    <s v="Onegreenplanet.org USA UK AU CA ATF 300x250"/>
    <x v="24"/>
    <n v="1"/>
    <n v="127.6429"/>
    <n v="9.1667000000000005"/>
    <n v="852"/>
    <n v="165"/>
    <n v="7.1800000000000003E-2"/>
    <n v="3.09952468"/>
    <n v="2.5"/>
    <n v="6311"/>
    <x v="4"/>
    <n v="0.19342471510000001"/>
    <x v="1119"/>
    <s v=""/>
    <m/>
    <n v="0.193424715114899"/>
    <n v="164.79785727789394"/>
    <n v="164.79785727789394"/>
  </r>
  <r>
    <x v="1"/>
    <s v="jsloan@onegreenplanet.org"/>
    <s v="Onegreenplanet.org"/>
    <s v="f2cd83b30433f9ae7c82552733146fb0"/>
    <s v="Onegreenplanet.org USA UK AU CA ATF 300x250"/>
    <x v="24"/>
    <n v="1"/>
    <n v="127.41800000000001"/>
    <n v="8.9861000000000004"/>
    <n v="832"/>
    <n v="158"/>
    <n v="7.0499999999999993E-2"/>
    <n v="3.08775019"/>
    <n v="2.5"/>
    <n v="6311"/>
    <x v="4"/>
    <n v="0.19034900860000001"/>
    <x v="1120"/>
    <s v=""/>
    <m/>
    <n v="0.19034900857880199"/>
    <n v="158.37037513756326"/>
    <n v="158.37037513756326"/>
  </r>
  <r>
    <x v="0"/>
    <s v="aran@nbadraft.net"/>
    <s v="Nbadraft.net"/>
    <s v="## total ##"/>
    <m/>
    <x v="103"/>
    <n v="1"/>
    <n v="446.49180000000001"/>
    <n v="276.43509999999998"/>
    <n v="6284"/>
    <n v="2011"/>
    <n v="0.61909999999999998"/>
    <n v="0.75777192999999998"/>
    <n v="0.37285099999999999"/>
    <n v="6284"/>
    <x v="0"/>
    <n v="0.50796409419999999"/>
    <x v="1121"/>
    <m/>
    <m/>
    <s v=""/>
    <s v=""/>
    <n v="2011.4615595317473"/>
  </r>
  <r>
    <x v="1"/>
    <s v="aran@nbadraft.net"/>
    <s v="Nbadraft.net"/>
    <s v="d4ecbb9d04fd598ea6ff2f9766a6f03a"/>
    <s v="Nbadraft.net 300x250"/>
    <x v="9"/>
    <n v="1"/>
    <n v="151.91059999999999"/>
    <n v="116.965"/>
    <n v="2087"/>
    <n v="626"/>
    <n v="0.77"/>
    <n v="0.59472179999999997"/>
    <n v="0.15"/>
    <n v="6284"/>
    <x v="1"/>
    <n v="0.74778123289999998"/>
    <x v="21"/>
    <s v="Y"/>
    <m/>
    <n v="0.3"/>
    <n v="626.1"/>
    <n v="626.1"/>
  </r>
  <r>
    <x v="1"/>
    <s v="aran@nbadraft.net"/>
    <s v="Nbadraft.net"/>
    <s v="c78c70704cdad03439bb55307dc7d83b"/>
    <s v="Nbadraft.net 728x90"/>
    <x v="13"/>
    <n v="1"/>
    <n v="128.6551"/>
    <n v="60.364600000000003"/>
    <n v="1995"/>
    <n v="582"/>
    <n v="0.46920000000000001"/>
    <n v="1.1014086999999999"/>
    <n v="0.78"/>
    <n v="6284"/>
    <x v="5"/>
    <n v="0.29181601750000002"/>
    <x v="1122"/>
    <s v=""/>
    <m/>
    <n v="0.291816017516002"/>
    <n v="582.17295494442396"/>
    <n v="582.17295494442396"/>
  </r>
  <r>
    <x v="1"/>
    <s v="aran@nbadraft.net"/>
    <s v="Nbadraft.net"/>
    <s v="535b06dd6273d2ee4a7ccf65e4256d0e"/>
    <s v="Nbadraft.net 160x600"/>
    <x v="13"/>
    <n v="1"/>
    <n v="125.1161"/>
    <n v="80.962999999999994"/>
    <n v="1573"/>
    <n v="598"/>
    <n v="0.64710000000000001"/>
    <n v="0.64755320000000005"/>
    <n v="0.3"/>
    <n v="6284"/>
    <x v="1"/>
    <n v="0.53671760329999996"/>
    <x v="1123"/>
    <s v="Y"/>
    <m/>
    <n v="0.37999999999999901"/>
    <n v="597.73999999999842"/>
    <n v="597.73999999999842"/>
  </r>
  <r>
    <x v="1"/>
    <s v="aran@nbadraft.net"/>
    <s v="Nbadraft.net"/>
    <s v="b47c890df4b4adbe1e5b61b3598738bf"/>
    <s v="Nbadraft.net #2 728x90"/>
    <x v="12"/>
    <n v="1"/>
    <n v="40.809899999999999"/>
    <n v="18.142499999999998"/>
    <n v="630"/>
    <n v="205"/>
    <n v="0.4446"/>
    <n v="1.1574570399999999"/>
    <n v="0.78"/>
    <n v="6284"/>
    <x v="5"/>
    <n v="0.3261088962"/>
    <x v="1124"/>
    <s v=""/>
    <m/>
    <n v="0.32610889617035699"/>
    <n v="205.44860458732489"/>
    <n v="205.44860458732489"/>
  </r>
  <r>
    <x v="0"/>
    <s v="admin@preventionpulse.com"/>
    <s v="Preventionpulse.com"/>
    <s v="## total ##"/>
    <m/>
    <x v="1"/>
    <n v="1"/>
    <n v="803.22670000000005"/>
    <n v="103.60980000000001"/>
    <n v="6154"/>
    <n v="1406"/>
    <n v="0.129"/>
    <n v="1.97975371"/>
    <n v="1.5"/>
    <n v="6154"/>
    <x v="0"/>
    <n v="0.2423299948"/>
    <x v="1125"/>
    <m/>
    <m/>
    <s v=""/>
    <s v=""/>
    <n v="1477.8301398182666"/>
  </r>
  <r>
    <x v="1"/>
    <s v="admin@preventionpulse.com"/>
    <s v="Preventionpulse.com"/>
    <s v="934424d61807a6d825eba71ea0600ca5"/>
    <s v="Preventionpulse.com 300x250"/>
    <x v="1"/>
    <n v="1"/>
    <n v="160.9666"/>
    <n v="22.086099999999998"/>
    <n v="1329"/>
    <n v="317"/>
    <n v="0.13719999999999999"/>
    <n v="2.0065180100000002"/>
    <n v="1.5"/>
    <n v="6154"/>
    <x v="5"/>
    <n v="0.25243631220000001"/>
    <x v="2"/>
    <s v=""/>
    <m/>
    <n v="0.25"/>
    <n v="332.25"/>
    <n v="332.25"/>
  </r>
  <r>
    <x v="1"/>
    <s v="admin@preventionpulse.com"/>
    <s v="Preventionpulse.com"/>
    <s v="04b0758564cc18a37873337aabfbcf9b"/>
    <s v="Preventionpulse.com #2 300x250"/>
    <x v="1"/>
    <n v="1"/>
    <n v="160.74969999999999"/>
    <n v="21.759399999999999"/>
    <n v="1316"/>
    <n v="306"/>
    <n v="0.13539999999999999"/>
    <n v="2.01616902"/>
    <n v="1.5"/>
    <n v="6154"/>
    <x v="5"/>
    <n v="0.25601475509999999"/>
    <x v="23"/>
    <s v=""/>
    <m/>
    <n v="0.249999999999999"/>
    <n v="328.99999999999869"/>
    <n v="328.99999999999869"/>
  </r>
  <r>
    <x v="1"/>
    <s v="admin@preventionpulse.com"/>
    <s v="Preventionpulse.com"/>
    <s v="aff3607d90471a4153b5dda5af5bdf08"/>
    <s v="Preventionpulse.com 728x90"/>
    <x v="1"/>
    <n v="1"/>
    <n v="163.63229999999999"/>
    <n v="21.537299999999998"/>
    <n v="1222"/>
    <n v="250"/>
    <n v="0.13159999999999999"/>
    <n v="1.89205431"/>
    <n v="1.5"/>
    <n v="6154"/>
    <x v="5"/>
    <n v="0.20721091820000001"/>
    <x v="1126"/>
    <s v=""/>
    <m/>
    <n v="0.20721091821853199"/>
    <n v="253.2117420630461"/>
    <n v="253.2117420630461"/>
  </r>
  <r>
    <x v="1"/>
    <s v="admin@preventionpulse.com"/>
    <s v="Preventionpulse.com"/>
    <s v="0ede54c05f2e6cd7c21eef46f0240853"/>
    <s v="Preventionpulse.com #4 300x250"/>
    <x v="1"/>
    <n v="1"/>
    <n v="157.3501"/>
    <n v="19.131699999999999"/>
    <n v="1150"/>
    <n v="269"/>
    <n v="0.1216"/>
    <n v="2.0042711400000002"/>
    <n v="1.5"/>
    <n v="6154"/>
    <x v="5"/>
    <n v="0.25159826540000002"/>
    <x v="2"/>
    <s v=""/>
    <m/>
    <n v="0.25"/>
    <n v="287.5"/>
    <n v="287.5"/>
  </r>
  <r>
    <x v="1"/>
    <s v="admin@preventionpulse.com"/>
    <s v="Preventionpulse.com"/>
    <s v="3eaebfed092dedcdab2b01390994b693"/>
    <s v="Preventionpulse.com #3 300x250"/>
    <x v="1"/>
    <n v="1"/>
    <n v="160.52789999999999"/>
    <n v="19.095300000000002"/>
    <n v="1135"/>
    <n v="264"/>
    <n v="0.11899999999999999"/>
    <n v="1.98165217"/>
    <n v="1.5"/>
    <n v="6154"/>
    <x v="5"/>
    <n v="0.24305585709999999"/>
    <x v="1127"/>
    <s v=""/>
    <m/>
    <n v="0.24305585705305899"/>
    <n v="275.86839775522196"/>
    <n v="275.86839775522196"/>
  </r>
  <r>
    <x v="0"/>
    <s v="support@dailysuperheroes.com"/>
    <s v="Dailysuperheroes.com"/>
    <s v="## total ##"/>
    <m/>
    <x v="104"/>
    <n v="0.90885576000000001"/>
    <n v="469.65210000000002"/>
    <n v="103.2824"/>
    <n v="6127"/>
    <n v="1665"/>
    <n v="0.21990000000000001"/>
    <n v="1.97745383"/>
    <n v="1.4068849999999999"/>
    <n v="6127"/>
    <x v="0"/>
    <n v="0.28853711900000001"/>
    <x v="1128"/>
    <m/>
    <m/>
    <s v=""/>
    <s v=""/>
    <n v="1683.9596847680257"/>
  </r>
  <r>
    <x v="1"/>
    <s v="support@dailysuperheroes.com"/>
    <s v="Dailysuperheroes.com"/>
    <s v="ea497b4d8e275ce5367917353dc5afba"/>
    <s v="mobile 1 - floor 1.50 300x250"/>
    <x v="9"/>
    <n v="1"/>
    <n v="217.9425"/>
    <n v="54.366399999999999"/>
    <n v="3343"/>
    <n v="896"/>
    <n v="0.2495"/>
    <n v="2.0496578799999998"/>
    <n v="1.5"/>
    <n v="6127"/>
    <x v="3"/>
    <n v="0.26817054849999999"/>
    <x v="1129"/>
    <s v=""/>
    <m/>
    <n v="0.26817054848219801"/>
    <n v="896.49414357598801"/>
    <n v="896.49414357598801"/>
  </r>
  <r>
    <x v="1"/>
    <s v="support@dailysuperheroes.com"/>
    <s v="Dailysuperheroes.com"/>
    <s v="1363e8b29f7daa99efcf3123ef7ff959"/>
    <s v="mobile 3 - floor 1.0 300x250"/>
    <x v="9"/>
    <n v="1"/>
    <n v="158.51900000000001"/>
    <n v="25.090900000000001"/>
    <n v="1163"/>
    <n v="348"/>
    <n v="0.1583"/>
    <n v="1.54458198"/>
    <n v="1"/>
    <n v="6127"/>
    <x v="2"/>
    <n v="0.3525756384"/>
    <x v="21"/>
    <s v="Y"/>
    <m/>
    <n v="0.3"/>
    <n v="348.9"/>
    <n v="348.9"/>
  </r>
  <r>
    <x v="1"/>
    <s v="support@dailysuperheroes.com"/>
    <s v="Dailysuperheroes.com"/>
    <s v="2c9785fbb0fd3cdcd8473d37008c1b7e"/>
    <s v="Mobile 2 - floor 1.50 300x250"/>
    <x v="1"/>
    <n v="1"/>
    <n v="71.006600000000006"/>
    <n v="17.968499999999999"/>
    <n v="1063"/>
    <n v="254"/>
    <n v="0.25309999999999999"/>
    <n v="1.9719890799999999"/>
    <n v="1.5"/>
    <n v="6127"/>
    <x v="3"/>
    <n v="0.2393466991"/>
    <x v="1130"/>
    <s v=""/>
    <m/>
    <n v="0.239346699145849"/>
    <n v="254.42554119203749"/>
    <n v="254.42554119203749"/>
  </r>
  <r>
    <x v="1"/>
    <s v="support@dailysuperheroes.com"/>
    <s v="Dailysuperheroes.com"/>
    <s v="06af172fa205a97a640587b416705e02"/>
    <s v="Desktop Below Post 300x250"/>
    <x v="24"/>
    <n v="0"/>
    <n v="22.184100000000001"/>
    <n v="5.8566000000000003"/>
    <n v="558"/>
    <n v="166"/>
    <n v="0.26400000000000001"/>
    <n v="3.1784710700000001"/>
    <n v="2"/>
    <n v="6127"/>
    <x v="3"/>
    <n v="0.37076664980000001"/>
    <x v="113"/>
    <m/>
    <m/>
    <n v="0.33"/>
    <n v="184.14000000000001"/>
    <n v="184.14000000000001"/>
  </r>
  <r>
    <x v="0"/>
    <s v="lukas@vinted.com"/>
    <s v="Vinted"/>
    <s v="## total ##"/>
    <m/>
    <x v="87"/>
    <n v="0.24207644"/>
    <n v="1294.3036"/>
    <n v="302.9898"/>
    <n v="6122"/>
    <n v="1089"/>
    <n v="0.2341"/>
    <n v="0.67354681999999999"/>
    <n v="0.50608500000000001"/>
    <n v="6122"/>
    <x v="0"/>
    <n v="0.24862684560000001"/>
    <x v="1131"/>
    <m/>
    <m/>
    <s v=""/>
    <s v=""/>
    <n v="1100.8685208224938"/>
  </r>
  <r>
    <x v="1"/>
    <s v="lukas@vinted.com"/>
    <s v="Vinted"/>
    <s v="4376f173bfacc472771470055bae0c66"/>
    <s v="Mamikreisel.de 300x250"/>
    <x v="1"/>
    <n v="0"/>
    <n v="152.02260000000001"/>
    <n v="74.267700000000005"/>
    <n v="1524"/>
    <n v="31"/>
    <n v="0.48849999999999999"/>
    <n v="0.68385233999999995"/>
    <n v="0.67"/>
    <n v="6122"/>
    <x v="5"/>
    <n v="2.0256328099999998E-2"/>
    <x v="1132"/>
    <m/>
    <m/>
    <n v="2.0256328072029098E-2"/>
    <n v="30.870643981772346"/>
    <n v="30.870643981772346"/>
  </r>
  <r>
    <x v="1"/>
    <s v="lukas@vinted.com"/>
    <s v="Vinted"/>
    <s v="b97ed818919276ab95a5f2335d0eb0c8"/>
    <s v="Vinted.fr HTTPS 300x600"/>
    <x v="9"/>
    <n v="1"/>
    <n v="268.5745"/>
    <n v="60.002299999999998"/>
    <n v="1482"/>
    <n v="445"/>
    <n v="0.22339999999999999"/>
    <n v="0.82334244000000001"/>
    <n v="0.45"/>
    <n v="6122"/>
    <x v="3"/>
    <n v="0.45344734349999999"/>
    <x v="21"/>
    <s v="Y"/>
    <m/>
    <n v="0.3"/>
    <n v="444.59999999999997"/>
    <n v="444.59999999999997"/>
  </r>
  <r>
    <x v="1"/>
    <s v="lukas@vinted.com"/>
    <s v="Vinted"/>
    <s v="1f714ce3f62abc55f1bcd67f3622f74d"/>
    <s v="Vinted.fr 300x250"/>
    <x v="1"/>
    <n v="0"/>
    <n v="296.60509999999999"/>
    <n v="64.495900000000006"/>
    <n v="842"/>
    <n v="211"/>
    <n v="0.21740000000000001"/>
    <n v="0.43534612"/>
    <n v="0.25"/>
    <n v="6122"/>
    <x v="5"/>
    <n v="0.42574428450000001"/>
    <x v="2"/>
    <m/>
    <m/>
    <n v="0.25"/>
    <n v="210.5"/>
    <n v="210.5"/>
  </r>
  <r>
    <x v="1"/>
    <s v="lukas@vinted.com"/>
    <s v="Vinted"/>
    <s v="6fdbcaff3371d2861a43d73d01245f36"/>
    <s v="Mamikreisel.de 160x600"/>
    <x v="1"/>
    <n v="0"/>
    <n v="117.6544"/>
    <n v="30.797000000000001"/>
    <n v="580"/>
    <n v="25"/>
    <n v="0.26179999999999998"/>
    <n v="0.62732686999999998"/>
    <n v="0.6"/>
    <n v="6122"/>
    <x v="5"/>
    <n v="4.3560820299999997E-2"/>
    <x v="1133"/>
    <m/>
    <m/>
    <n v="4.3560820328530703E-2"/>
    <n v="25.265275790547808"/>
    <n v="25.265275790547808"/>
  </r>
  <r>
    <x v="1"/>
    <s v="lukas@vinted.com"/>
    <s v="Vinted"/>
    <s v="4141cd967b5768b3d4bcce4c6893d2d8"/>
    <s v="Vinted.fr 728x90"/>
    <x v="1"/>
    <n v="0"/>
    <n v="172.32749999999999"/>
    <n v="24.0686"/>
    <n v="448"/>
    <n v="112"/>
    <n v="0.13969999999999999"/>
    <n v="0.62024091999999997"/>
    <n v="0.43"/>
    <n v="6122"/>
    <x v="5"/>
    <n v="0.30672100559999999"/>
    <x v="2"/>
    <m/>
    <m/>
    <n v="0.25"/>
    <n v="112"/>
    <n v="112"/>
  </r>
  <r>
    <x v="1"/>
    <s v="lukas@vinted.com"/>
    <s v="Vinted"/>
    <s v="6002076d74e9c9ca76913432ef461406"/>
    <s v="Kleiderkreisel.de Damenmode 160x600"/>
    <x v="1"/>
    <n v="0"/>
    <n v="64.896799999999999"/>
    <n v="12.8146"/>
    <n v="335"/>
    <n v="80"/>
    <n v="0.19750000000000001"/>
    <n v="0.87154856999999997"/>
    <n v="0.64"/>
    <n v="6122"/>
    <x v="5"/>
    <n v="0.26567489109999998"/>
    <x v="23"/>
    <m/>
    <m/>
    <n v="0.249999999999999"/>
    <n v="83.749999999999659"/>
    <n v="83.749999999999659"/>
  </r>
  <r>
    <x v="1"/>
    <s v="lukas@vinted.com"/>
    <s v="Vinted"/>
    <s v="c085d98e8a46ce9f05704e803be1f765"/>
    <s v="Kleiderkreisel.de Community 300x250"/>
    <x v="1"/>
    <n v="0"/>
    <n v="40.163600000000002"/>
    <n v="8.1181999999999999"/>
    <n v="212"/>
    <n v="51"/>
    <n v="0.2021"/>
    <n v="0.87184726000000001"/>
    <n v="0.64"/>
    <n v="6122"/>
    <x v="5"/>
    <n v="0.26592646269999998"/>
    <x v="2"/>
    <m/>
    <m/>
    <n v="0.25"/>
    <n v="53"/>
    <n v="53"/>
  </r>
  <r>
    <x v="1"/>
    <s v="lukas@vinted.com"/>
    <s v="Vinted"/>
    <s v="4f1595c1e3454e7d354b2d2809592558"/>
    <s v="Kleiderkreisel.de Damenmode 300x250"/>
    <x v="1"/>
    <n v="0"/>
    <n v="43.481200000000001"/>
    <n v="8.1011000000000006"/>
    <n v="207"/>
    <n v="47"/>
    <n v="0.18629999999999999"/>
    <n v="0.85313360000000005"/>
    <n v="0.64"/>
    <n v="6122"/>
    <x v="5"/>
    <n v="0.24982440910000001"/>
    <x v="1134"/>
    <m/>
    <m/>
    <n v="0.249824409098895"/>
    <n v="51.713652683471267"/>
    <n v="51.713652683471267"/>
  </r>
  <r>
    <x v="1"/>
    <s v="lukas@vinted.com"/>
    <s v="Vinted"/>
    <s v="7d390a813e1920e5bf72b5af00e232d4"/>
    <s v="Kleiderkreisel.de Frontpage 160x600"/>
    <x v="1"/>
    <n v="0"/>
    <n v="17.621700000000001"/>
    <n v="4.2458"/>
    <n v="100"/>
    <n v="18"/>
    <n v="0.2409"/>
    <n v="0.78481856000000005"/>
    <n v="0.64"/>
    <n v="6122"/>
    <x v="5"/>
    <n v="0.18452489150000001"/>
    <x v="1135"/>
    <m/>
    <m/>
    <n v="0.18452489153362001"/>
    <n v="18.452489153362002"/>
    <n v="18.452489153362002"/>
  </r>
  <r>
    <x v="1"/>
    <s v="lukas@vinted.com"/>
    <s v="Vinted"/>
    <s v="21936fb5ae2777207e5a94469ecbc456"/>
    <s v="Kleiderkreisel.de Frontpage 300x250"/>
    <x v="1"/>
    <n v="0"/>
    <n v="12.7311"/>
    <n v="3.5627"/>
    <n v="94"/>
    <n v="22"/>
    <n v="0.27979999999999999"/>
    <n v="0.87674324999999997"/>
    <n v="0.64"/>
    <n v="6122"/>
    <x v="5"/>
    <n v="0.27002574880000002"/>
    <x v="23"/>
    <m/>
    <m/>
    <n v="0.249999999999999"/>
    <n v="23.499999999999908"/>
    <n v="23.499999999999908"/>
  </r>
  <r>
    <x v="1"/>
    <s v="lukas@vinted.com"/>
    <s v="Vinted"/>
    <s v="ec072e3fd65705c7da17cdff541d100a"/>
    <s v="Kleiderkreisel.de Other 160x600"/>
    <x v="1"/>
    <n v="0"/>
    <n v="15.1599"/>
    <n v="3.0670999999999999"/>
    <n v="78"/>
    <n v="18"/>
    <n v="0.20230000000000001"/>
    <n v="0.84294829999999998"/>
    <n v="0.64"/>
    <n v="6122"/>
    <x v="5"/>
    <n v="0.2407600798"/>
    <x v="1136"/>
    <m/>
    <m/>
    <n v="0.24076007978738101"/>
    <n v="18.779286223415717"/>
    <n v="18.779286223415717"/>
  </r>
  <r>
    <x v="1"/>
    <s v="lukas@vinted.com"/>
    <s v="Vinted"/>
    <s v="7f871da92f673e5f579eda52dffe3b7b"/>
    <s v="Kleiderkreisel.de Community 160x600"/>
    <x v="1"/>
    <n v="0"/>
    <n v="28.2606"/>
    <n v="3.0548999999999999"/>
    <n v="66"/>
    <n v="7"/>
    <n v="0.1081"/>
    <n v="0.71536663"/>
    <n v="0.64"/>
    <n v="6122"/>
    <x v="5"/>
    <n v="0.105353851"/>
    <x v="1137"/>
    <m/>
    <m/>
    <n v="0.105353850981212"/>
    <n v="6.9533541647599924"/>
    <n v="6.9533541647599924"/>
  </r>
  <r>
    <x v="1"/>
    <s v="lukas@vinted.com"/>
    <s v="Vinted"/>
    <s v="19a5f78a78d7cb146753d7320f039d9b"/>
    <s v="Mamikreisel.de 728x90"/>
    <x v="25"/>
    <n v="0"/>
    <n v="31.0032"/>
    <n v="1.7424999999999999"/>
    <n v="45"/>
    <n v="3"/>
    <n v="5.62E-2"/>
    <n v="0.87008812999999996"/>
    <n v="0.82"/>
    <n v="6122"/>
    <x v="5"/>
    <n v="5.7566734799999998E-2"/>
    <x v="1138"/>
    <m/>
    <m/>
    <n v="5.7566734822715702E-2"/>
    <n v="2.5905030670222065"/>
    <n v="2.5905030670222065"/>
  </r>
  <r>
    <x v="1"/>
    <s v="lukas@vinted.com"/>
    <s v="Vinted"/>
    <s v="fa691bdb896198de4dfe0717faeaf750"/>
    <s v="Kleiderkreisel.de Other 300x250"/>
    <x v="1"/>
    <n v="0"/>
    <n v="10.610200000000001"/>
    <n v="1.6067"/>
    <n v="35"/>
    <n v="4"/>
    <n v="0.15140000000000001"/>
    <n v="0.73186627999999998"/>
    <n v="0.64"/>
    <n v="6122"/>
    <x v="5"/>
    <n v="0.12552330740000001"/>
    <x v="1139"/>
    <m/>
    <m/>
    <n v="0.12552330737550499"/>
    <n v="4.3933157581426743"/>
    <n v="4.3933157581426743"/>
  </r>
  <r>
    <x v="1"/>
    <s v="lukas@vinted.com"/>
    <s v="Vinted"/>
    <s v="e869dd004539c727d814595a5655b6a7"/>
    <s v="Kleiderkreisel.de Herrenmode 160x600"/>
    <x v="1"/>
    <n v="0"/>
    <n v="5.2451999999999996"/>
    <n v="1.0042"/>
    <n v="26"/>
    <n v="6"/>
    <n v="0.1915"/>
    <n v="0.85190270000000001"/>
    <n v="0.54"/>
    <n v="6122"/>
    <x v="5"/>
    <n v="0.36612479019999999"/>
    <x v="2"/>
    <m/>
    <m/>
    <n v="0.25"/>
    <n v="6.5"/>
    <n v="6.5"/>
  </r>
  <r>
    <x v="1"/>
    <s v="lukas@vinted.com"/>
    <s v="Vinted"/>
    <s v="8331c883d8d59e68c9c699b6f10a9028"/>
    <s v="Kleiderkreisel.de Herrenmode 300x250"/>
    <x v="1"/>
    <n v="0"/>
    <n v="4.5796000000000001"/>
    <n v="0.81189999999999996"/>
    <n v="19"/>
    <n v="5"/>
    <n v="0.17730000000000001"/>
    <n v="0.78256356000000005"/>
    <n v="0.54"/>
    <n v="6122"/>
    <x v="5"/>
    <n v="0.30996020419999998"/>
    <x v="23"/>
    <m/>
    <m/>
    <n v="0.249999999999999"/>
    <n v="4.7499999999999813"/>
    <n v="4.7499999999999813"/>
  </r>
  <r>
    <x v="1"/>
    <s v="lukas@vinted.com"/>
    <s v="Vinted"/>
    <s v="449906e35b5dede09d6c0ac2a4a6337f"/>
    <s v="Kleiderkreisel.de Damenmode 728x90"/>
    <x v="1"/>
    <n v="0"/>
    <n v="5.6276000000000002"/>
    <n v="0.50129999999999997"/>
    <n v="13"/>
    <n v="3"/>
    <n v="8.9099999999999999E-2"/>
    <n v="0.87953833000000003"/>
    <n v="0.54"/>
    <n v="6122"/>
    <x v="5"/>
    <n v="0.38604153839999999"/>
    <x v="2"/>
    <m/>
    <m/>
    <n v="0.25"/>
    <n v="3.25"/>
    <n v="3.25"/>
  </r>
  <r>
    <x v="0"/>
    <s v="support@gamerocracy.com"/>
    <s v="Gamerocracy.com"/>
    <s v="## total ##"/>
    <m/>
    <x v="105"/>
    <n v="0"/>
    <n v="1846.0679"/>
    <n v="143.72790000000001"/>
    <n v="6109"/>
    <n v="1425"/>
    <n v="7.7899999999999997E-2"/>
    <n v="1.4167492100000001"/>
    <n v="0.91473000000000004"/>
    <n v="6109"/>
    <x v="0"/>
    <n v="0.35434585270000002"/>
    <x v="1140"/>
    <m/>
    <m/>
    <s v=""/>
    <s v=""/>
    <n v="1425.4099999999971"/>
  </r>
  <r>
    <x v="1"/>
    <s v="support@gamerocracy.com"/>
    <s v="Gamerocracy.com"/>
    <s v="ad32c2851d7b676e599da37c371317ed"/>
    <s v="1.25 Gamerturf.com"/>
    <x v="17"/>
    <n v="0"/>
    <n v="611.28089999999997"/>
    <n v="36.632399999999997"/>
    <n v="2180"/>
    <n v="501"/>
    <n v="5.9900000000000002E-2"/>
    <n v="1.98342296"/>
    <n v="1.25"/>
    <n v="6109"/>
    <x v="5"/>
    <n v="0.36977637969999999"/>
    <x v="260"/>
    <m/>
    <m/>
    <n v="0.23"/>
    <n v="501.40000000000003"/>
    <n v="501.40000000000003"/>
  </r>
  <r>
    <x v="1"/>
    <s v="support@gamerocracy.com"/>
    <s v="Gamerocracy.com"/>
    <s v="d877fb3ce170aa442f36fadbaf5a0af6"/>
    <s v="0.65 Gamerturf.com Tier 2 300x250"/>
    <x v="17"/>
    <n v="0"/>
    <n v="515.57309999999995"/>
    <n v="49.711100000000002"/>
    <n v="1532"/>
    <n v="352"/>
    <n v="9.64E-2"/>
    <n v="1.0273348099999999"/>
    <n v="0.65"/>
    <n v="6109"/>
    <x v="5"/>
    <n v="0.36729487640000003"/>
    <x v="60"/>
    <m/>
    <m/>
    <n v="0.22999999999999901"/>
    <n v="352.35999999999848"/>
    <n v="352.35999999999848"/>
  </r>
  <r>
    <x v="1"/>
    <s v="support@gamerocracy.com"/>
    <s v="Gamerocracy.com"/>
    <s v="b6cc5f0da1af25da7e88b81791a42a58"/>
    <s v="1.25 Gamerturf.com"/>
    <x v="17"/>
    <n v="0"/>
    <n v="390.85059999999999"/>
    <n v="26.7836"/>
    <n v="1380"/>
    <n v="317"/>
    <n v="6.8500000000000005E-2"/>
    <n v="1.71710239"/>
    <n v="1.25"/>
    <n v="6109"/>
    <x v="5"/>
    <n v="0.27202943289999998"/>
    <x v="60"/>
    <m/>
    <m/>
    <n v="0.22999999999999901"/>
    <n v="317.39999999999861"/>
    <n v="317.39999999999861"/>
  </r>
  <r>
    <x v="1"/>
    <s v="support@gamerocracy.com"/>
    <s v="Gamerocracy.com"/>
    <s v="779464b34e85da97816778e543a6b2e1"/>
    <s v="0.65 Gamerturf.com 728x90"/>
    <x v="1"/>
    <n v="0"/>
    <n v="328.3152"/>
    <n v="30.599499999999999"/>
    <n v="1017"/>
    <n v="254"/>
    <n v="9.3200000000000005E-2"/>
    <n v="1.1081441599999999"/>
    <n v="0.65"/>
    <n v="6109"/>
    <x v="5"/>
    <n v="0.41343371649999999"/>
    <x v="2"/>
    <m/>
    <m/>
    <n v="0.25"/>
    <n v="254.25"/>
    <n v="254.25"/>
  </r>
  <r>
    <x v="0"/>
    <s v="mail@dicountbookdistributors.com"/>
    <s v="Alliance"/>
    <s v="## total ##"/>
    <m/>
    <x v="106"/>
    <n v="0.72692279000000004"/>
    <n v="980.05629999999996"/>
    <n v="149.80760000000001"/>
    <n v="6089"/>
    <n v="1989"/>
    <n v="0.15290000000000001"/>
    <n v="1.35491943"/>
    <n v="0.77020999999999995"/>
    <n v="6089"/>
    <x v="0"/>
    <n v="0.43154553379999999"/>
    <x v="1141"/>
    <m/>
    <m/>
    <s v=""/>
    <s v=""/>
    <n v="1982.3596114469337"/>
  </r>
  <r>
    <x v="1"/>
    <s v="mail@dicountbookdistributors.com"/>
    <s v="Alliance"/>
    <s v="6da1a091ce6b2228639cb9cbb980640a"/>
    <s v="Usherald.com 300x250"/>
    <x v="12"/>
    <n v="1"/>
    <n v="490.19439999999997"/>
    <n v="70.969200000000001"/>
    <n v="3040"/>
    <n v="1064"/>
    <n v="0.14480000000000001"/>
    <n v="1.42787909"/>
    <n v="0.75"/>
    <n v="6089"/>
    <x v="3"/>
    <n v="0.4747454424"/>
    <x v="69"/>
    <s v="Y"/>
    <m/>
    <n v="0.34999999999999898"/>
    <n v="1063.9999999999968"/>
    <n v="1063.9999999999968"/>
  </r>
  <r>
    <x v="1"/>
    <s v="mail@dicountbookdistributors.com"/>
    <s v="Alliance"/>
    <s v="323d75e9985666427095caa40b4386af"/>
    <s v="Usherald.com 728x90"/>
    <x v="12"/>
    <n v="1"/>
    <n v="136.16839999999999"/>
    <n v="18.9541"/>
    <n v="924"/>
    <n v="323"/>
    <n v="0.13919999999999999"/>
    <n v="1.62495949"/>
    <n v="0.75"/>
    <n v="6089"/>
    <x v="3"/>
    <n v="0.53845003199999997"/>
    <x v="68"/>
    <s v="Y"/>
    <m/>
    <n v="0.35"/>
    <n v="323.39999999999998"/>
    <n v="323.39999999999998"/>
  </r>
  <r>
    <x v="1"/>
    <s v="mail@dicountbookdistributors.com"/>
    <s v="Alliance"/>
    <s v="8cd90a38754f202dbcd5f82b483642d3"/>
    <s v="Clashdaily.com 728x90"/>
    <x v="24"/>
    <n v="0"/>
    <n v="30.957000000000001"/>
    <n v="12.0625"/>
    <n v="476"/>
    <n v="146"/>
    <n v="0.38969999999999999"/>
    <n v="1.3151999999999999"/>
    <n v="0.9"/>
    <n v="6089"/>
    <x v="3"/>
    <n v="0.3156934307"/>
    <x v="1142"/>
    <m/>
    <m/>
    <n v="0.315693430656934"/>
    <n v="150.27007299270059"/>
    <n v="150.27007299270059"/>
  </r>
  <r>
    <x v="1"/>
    <s v="mail@dicountbookdistributors.com"/>
    <s v="Alliance"/>
    <s v="869f323c563c5aedbf3cbed9c70ddea0"/>
    <s v="Constitution.com 300x250"/>
    <x v="1"/>
    <n v="1"/>
    <n v="80.4495"/>
    <n v="9.4466000000000001"/>
    <n v="273"/>
    <n v="68"/>
    <n v="0.1174"/>
    <n v="0.96398645000000005"/>
    <n v="0.65"/>
    <n v="6089"/>
    <x v="3"/>
    <n v="0.3257166635"/>
    <x v="23"/>
    <s v="Y"/>
    <m/>
    <n v="0.249999999999999"/>
    <n v="68.24999999999973"/>
    <n v="68.24999999999973"/>
  </r>
  <r>
    <x v="1"/>
    <s v="mail@dicountbookdistributors.com"/>
    <s v="Alliance"/>
    <s v="dd1c1c8c1c653d18a859559f1e785d94"/>
    <s v="Constitution.com 728x90"/>
    <x v="1"/>
    <n v="1"/>
    <n v="47.456800000000001"/>
    <n v="6.2845000000000004"/>
    <n v="189"/>
    <n v="47"/>
    <n v="0.13239999999999999"/>
    <n v="1.0036132"/>
    <n v="0.65"/>
    <n v="6089"/>
    <x v="3"/>
    <n v="0.35234012339999998"/>
    <x v="2"/>
    <s v="Y"/>
    <m/>
    <n v="0.25"/>
    <n v="47.25"/>
    <n v="47.25"/>
  </r>
  <r>
    <x v="1"/>
    <s v="mail@dicountbookdistributors.com"/>
    <s v="Alliance"/>
    <s v="c0f803b6b559dcd70d7bd24f75f1002c"/>
    <s v="Theblacksphere.net 300x250"/>
    <x v="24"/>
    <n v="0"/>
    <n v="13.598599999999999"/>
    <n v="4.9713000000000003"/>
    <n v="173"/>
    <n v="46"/>
    <n v="0.36559999999999998"/>
    <n v="1.1604327699999999"/>
    <n v="0.85"/>
    <n v="6089"/>
    <x v="3"/>
    <n v="0.2675146538"/>
    <x v="1143"/>
    <m/>
    <m/>
    <n v="0.267514653842439"/>
    <n v="46.280035114741949"/>
    <n v="46.280035114741949"/>
  </r>
  <r>
    <x v="1"/>
    <s v="mail@dicountbookdistributors.com"/>
    <s v="Alliance"/>
    <s v="ed2f0088c7add6e4d170764a3424e81e"/>
    <s v="Conservativevideos.com 728x90"/>
    <x v="24"/>
    <n v="0"/>
    <n v="8.2555999999999994"/>
    <n v="4.3829000000000002"/>
    <n v="166"/>
    <n v="47"/>
    <n v="0.53090000000000004"/>
    <n v="1.2591297299999999"/>
    <n v="0.9"/>
    <n v="6089"/>
    <x v="3"/>
    <n v="0.28522059220000001"/>
    <x v="1144"/>
    <m/>
    <m/>
    <n v="0.28522059223248097"/>
    <n v="47.346618310591843"/>
    <n v="47.346618310591843"/>
  </r>
  <r>
    <x v="1"/>
    <s v="mail@dicountbookdistributors.com"/>
    <s v="Alliance"/>
    <s v="17e084ea9e61abcc805f000b4e9aec27"/>
    <s v="Conservativebyte.com 300x600"/>
    <x v="24"/>
    <n v="0"/>
    <n v="8.4687999999999999"/>
    <n v="3.1696"/>
    <n v="127"/>
    <n v="37"/>
    <n v="0.37430000000000002"/>
    <n v="1.3380695899999999"/>
    <n v="0.95"/>
    <n v="6089"/>
    <x v="3"/>
    <n v="0.29002197880000002"/>
    <x v="1145"/>
    <m/>
    <m/>
    <n v="0.29002197876228403"/>
    <n v="36.832791302810072"/>
    <n v="36.832791302810072"/>
  </r>
  <r>
    <x v="1"/>
    <s v="mail@dicountbookdistributors.com"/>
    <s v="Alliance"/>
    <s v="4952c35135163b48e77f84a31da4a9ef"/>
    <s v="Clashdaily.com 300x600"/>
    <x v="24"/>
    <n v="0"/>
    <n v="26.8566"/>
    <n v="2.8424"/>
    <n v="109"/>
    <n v="28"/>
    <n v="0.10580000000000001"/>
    <n v="1.2796175299999999"/>
    <n v="0.95"/>
    <n v="6089"/>
    <x v="4"/>
    <n v="0.25759066479999998"/>
    <x v="1146"/>
    <m/>
    <m/>
    <n v="0.25759066477354098"/>
    <n v="28.077382460315967"/>
    <n v="28.077382460315967"/>
  </r>
  <r>
    <x v="1"/>
    <s v="mail@dicountbookdistributors.com"/>
    <s v="Alliance"/>
    <s v="394c19261a006975f340748d17a766ba"/>
    <s v="Conservativevideos.com 300x250"/>
    <x v="9"/>
    <n v="0"/>
    <n v="7.6696"/>
    <n v="2.9270999999999998"/>
    <n v="103"/>
    <n v="29"/>
    <n v="0.38159999999999999"/>
    <n v="1.1768808399999999"/>
    <n v="0.85"/>
    <n v="6089"/>
    <x v="3"/>
    <n v="0.27775185889999998"/>
    <x v="1147"/>
    <m/>
    <m/>
    <n v="0.277751858901786"/>
    <n v="28.608441466883956"/>
    <n v="28.608441466883956"/>
  </r>
  <r>
    <x v="1"/>
    <s v="mail@dicountbookdistributors.com"/>
    <s v="Alliance"/>
    <s v="944e380f5ae483722d2ae7522a888344"/>
    <s v="Theblacksphere.net 728x90"/>
    <x v="24"/>
    <n v="0"/>
    <n v="2.3858999999999999"/>
    <n v="1.4111"/>
    <n v="54"/>
    <n v="16"/>
    <n v="0.59150000000000003"/>
    <n v="1.2746709899999999"/>
    <n v="0.9"/>
    <n v="6089"/>
    <x v="3"/>
    <n v="0.29393544700000002"/>
    <x v="1148"/>
    <m/>
    <m/>
    <n v="0.293935446978842"/>
    <n v="15.872514136857468"/>
    <n v="15.872514136857468"/>
  </r>
  <r>
    <x v="1"/>
    <s v="mail@dicountbookdistributors.com"/>
    <s v="Alliance"/>
    <s v="730ed74bf12aa85afc68e79ef21e67d0"/>
    <s v="Conservativevideos.com 300x600"/>
    <x v="24"/>
    <n v="0"/>
    <n v="2.9013"/>
    <n v="1.1979"/>
    <n v="48"/>
    <n v="14"/>
    <n v="0.41289999999999999"/>
    <n v="1.3310494900000001"/>
    <n v="0.95"/>
    <n v="6089"/>
    <x v="3"/>
    <n v="0.28627747889999999"/>
    <x v="1149"/>
    <m/>
    <m/>
    <n v="0.28627747886585603"/>
    <n v="13.74131898556109"/>
    <n v="13.74131898556109"/>
  </r>
  <r>
    <x v="1"/>
    <s v="mail@dicountbookdistributors.com"/>
    <s v="Alliance"/>
    <s v="48e4f3f1cdddfce44e39ed5e0c7c2db9"/>
    <s v="Usherald.com 300x600"/>
    <x v="1"/>
    <n v="0"/>
    <n v="2.6204000000000001"/>
    <n v="1.0036"/>
    <n v="43"/>
    <n v="11"/>
    <n v="0.38300000000000001"/>
    <n v="1.4128968"/>
    <n v="0.75"/>
    <n v="6089"/>
    <x v="3"/>
    <n v="0.46917566700000002"/>
    <x v="2"/>
    <m/>
    <m/>
    <n v="0.25"/>
    <n v="10.75"/>
    <n v="10.75"/>
  </r>
  <r>
    <x v="1"/>
    <s v="mail@dicountbookdistributors.com"/>
    <s v="Alliance"/>
    <s v="2dad42f3cf0374e2e152a25c16cf78f9"/>
    <s v="Themattwalshblog.com 300x600"/>
    <x v="24"/>
    <n v="0"/>
    <n v="5.4969000000000001"/>
    <n v="0.92569999999999997"/>
    <n v="38"/>
    <n v="12"/>
    <n v="0.16839999999999999"/>
    <n v="1.3674691400000001"/>
    <n v="0.95"/>
    <n v="6089"/>
    <x v="3"/>
    <n v="0.3052859658"/>
    <x v="1150"/>
    <m/>
    <m/>
    <n v="0.30528596578341499"/>
    <n v="11.600866699769769"/>
    <n v="11.600866699769769"/>
  </r>
  <r>
    <x v="1"/>
    <s v="mail@dicountbookdistributors.com"/>
    <s v="Alliance"/>
    <s v="2605f982d0f3900a1a67c4c2780c2633"/>
    <s v="Themattwalshblog.com 728x90"/>
    <x v="24"/>
    <n v="0"/>
    <n v="3.2595999999999998"/>
    <n v="0.89039999999999997"/>
    <n v="33"/>
    <n v="9"/>
    <n v="0.27310000000000001"/>
    <n v="1.25327718"/>
    <n v="0.9"/>
    <n v="6089"/>
    <x v="3"/>
    <n v="0.28188271739999998"/>
    <x v="1151"/>
    <m/>
    <m/>
    <n v="0.28188271743235499"/>
    <n v="9.3021296752677145"/>
    <n v="9.3021296752677145"/>
  </r>
  <r>
    <x v="1"/>
    <s v="mail@dicountbookdistributors.com"/>
    <s v="Alliance"/>
    <s v="acb991d2a52df3408518f0eb6a92b2c3"/>
    <s v="Girlsjustwannahaveguns.com 300x250"/>
    <x v="24"/>
    <n v="0"/>
    <n v="2.9925999999999999"/>
    <n v="0.79590000000000005"/>
    <n v="30"/>
    <n v="10"/>
    <n v="0.26590000000000003"/>
    <n v="1.2443367400000001"/>
    <n v="0.75"/>
    <n v="6089"/>
    <x v="3"/>
    <n v="0.3972692652"/>
    <x v="102"/>
    <m/>
    <m/>
    <n v="0.32999999999999902"/>
    <n v="9.8999999999999702"/>
    <n v="9.8999999999999702"/>
  </r>
  <r>
    <x v="1"/>
    <s v="mail@dicountbookdistributors.com"/>
    <s v="Alliance"/>
    <s v="14d2f07ee3d6f640dbb57822d4b1476c"/>
    <s v="Allenwestrepublic.com Mobile 300x250"/>
    <x v="9"/>
    <n v="0"/>
    <n v="9.6420999999999992"/>
    <n v="0.56510000000000005"/>
    <n v="24"/>
    <n v="7"/>
    <n v="5.8599999999999999E-2"/>
    <n v="1.3941860500000001"/>
    <n v="0.75"/>
    <n v="6089"/>
    <x v="5"/>
    <n v="0.46205170979999999"/>
    <x v="21"/>
    <m/>
    <m/>
    <n v="0.3"/>
    <n v="7.1999999999999993"/>
    <n v="7.1999999999999993"/>
  </r>
  <r>
    <x v="1"/>
    <s v="mail@dicountbookdistributors.com"/>
    <s v="Alliance"/>
    <s v="89ed5a742201ef9d3c664bf8484a4e0e"/>
    <s v="Shark-tank.com 728x90"/>
    <x v="12"/>
    <n v="0"/>
    <n v="1.2714000000000001"/>
    <n v="0.60170000000000001"/>
    <n v="23"/>
    <n v="8"/>
    <n v="0.4733"/>
    <n v="1.2701923100000001"/>
    <n v="0.5"/>
    <n v="6089"/>
    <x v="3"/>
    <n v="0.6063588191"/>
    <x v="68"/>
    <m/>
    <m/>
    <n v="0.35"/>
    <n v="8.0499999999999989"/>
    <n v="8.0499999999999989"/>
  </r>
  <r>
    <x v="1"/>
    <s v="mail@dicountbookdistributors.com"/>
    <s v="Alliance"/>
    <s v="b0dc629bc93bbeff9ea5729d81a8324d"/>
    <s v="Girlsjustwannahaveguns.com 160x600"/>
    <x v="24"/>
    <n v="0"/>
    <n v="1.7892999999999999"/>
    <n v="0.52359999999999995"/>
    <n v="21"/>
    <n v="7"/>
    <n v="0.29270000000000002"/>
    <n v="1.31261765"/>
    <n v="0.85"/>
    <n v="6089"/>
    <x v="3"/>
    <n v="0.35243899899999998"/>
    <x v="113"/>
    <m/>
    <m/>
    <n v="0.33"/>
    <n v="6.9300000000000006"/>
    <n v="6.9300000000000006"/>
  </r>
  <r>
    <x v="1"/>
    <s v="mail@dicountbookdistributors.com"/>
    <s v="Alliance"/>
    <s v="aafe4dea901867833c65042c6b142182"/>
    <s v="Theblacksphere.net 300x600"/>
    <x v="24"/>
    <n v="0"/>
    <n v="1.1709000000000001"/>
    <n v="0.48530000000000001"/>
    <n v="20"/>
    <n v="6"/>
    <n v="0.41449999999999998"/>
    <n v="1.3866647000000001"/>
    <n v="0.95"/>
    <n v="6089"/>
    <x v="3"/>
    <n v="0.31490287659999999"/>
    <x v="1152"/>
    <m/>
    <m/>
    <n v="0.31490287655238203"/>
    <n v="6.2980575310476405"/>
    <n v="6.2980575310476405"/>
  </r>
  <r>
    <x v="1"/>
    <s v="mail@dicountbookdistributors.com"/>
    <s v="Alliance"/>
    <s v="b82e1ff1d7580259c01b3ce8d04feb6a"/>
    <s v="Themattwalshblog.com 160x600"/>
    <x v="24"/>
    <n v="0"/>
    <n v="2.9051999999999998"/>
    <n v="0.52010000000000001"/>
    <n v="19"/>
    <n v="6"/>
    <n v="0.17899999999999999"/>
    <n v="1.2303255"/>
    <n v="0.85"/>
    <n v="6089"/>
    <x v="3"/>
    <n v="0.30912592100000003"/>
    <x v="1153"/>
    <m/>
    <m/>
    <n v="0.30912592096450098"/>
    <n v="5.8733924983255186"/>
    <n v="5.8733924983255186"/>
  </r>
  <r>
    <x v="1"/>
    <s v="mail@dicountbookdistributors.com"/>
    <s v="Alliance"/>
    <s v="3e95961d084ec49eb8c3c87b3912e4af"/>
    <s v="Allenwestrepublic.com 160x600"/>
    <x v="24"/>
    <n v="0"/>
    <n v="10.184900000000001"/>
    <n v="0.41439999999999999"/>
    <n v="18"/>
    <n v="6"/>
    <n v="4.07E-2"/>
    <n v="1.4130472300000001"/>
    <n v="0.85"/>
    <n v="6089"/>
    <x v="3"/>
    <n v="0.39846313350000001"/>
    <x v="102"/>
    <m/>
    <m/>
    <n v="0.32999999999999902"/>
    <n v="5.9399999999999826"/>
    <n v="5.9399999999999826"/>
  </r>
  <r>
    <x v="1"/>
    <s v="mail@dicountbookdistributors.com"/>
    <s v="Alliance"/>
    <s v="d1bf56bea9b5e68662b900717f750df0"/>
    <s v="Girlsjustwannahaveguns.com 300x600"/>
    <x v="1"/>
    <n v="0"/>
    <n v="1.7549999999999999"/>
    <n v="0.40770000000000001"/>
    <n v="18"/>
    <n v="4"/>
    <n v="0.23230000000000001"/>
    <n v="1.43829713"/>
    <n v="0.95"/>
    <n v="6089"/>
    <x v="3"/>
    <n v="0.33949669910000002"/>
    <x v="2"/>
    <m/>
    <m/>
    <n v="0.25"/>
    <n v="4.5"/>
    <n v="4.5"/>
  </r>
  <r>
    <x v="1"/>
    <s v="mail@dicountbookdistributors.com"/>
    <s v="Alliance"/>
    <s v="dca7794b7f2cfbd0b0aa0416d2060901"/>
    <s v="Girlsjustwannahaveguns.com 728x90"/>
    <x v="24"/>
    <n v="0"/>
    <n v="1.4315"/>
    <n v="0.37490000000000001"/>
    <n v="16"/>
    <n v="5"/>
    <n v="0.26190000000000002"/>
    <n v="1.3789293199999999"/>
    <n v="0.9"/>
    <n v="6089"/>
    <x v="3"/>
    <n v="0.34731970159999997"/>
    <x v="113"/>
    <m/>
    <m/>
    <n v="0.33"/>
    <n v="5.28"/>
    <n v="5.28"/>
  </r>
  <r>
    <x v="1"/>
    <s v="mail@dicountbookdistributors.com"/>
    <s v="Alliance"/>
    <s v="ebbb46708d2d4b02019940661b6115bf"/>
    <s v="Barbwire.com Mobile 300x250"/>
    <x v="9"/>
    <n v="0"/>
    <n v="1.4446000000000001"/>
    <n v="0.73150000000000004"/>
    <n v="14"/>
    <n v="4"/>
    <n v="0.50639999999999996"/>
    <n v="0.63059272"/>
    <n v="0.28000000000000003"/>
    <n v="6089"/>
    <x v="5"/>
    <n v="0.555973304"/>
    <x v="21"/>
    <m/>
    <m/>
    <n v="0.3"/>
    <n v="4.2"/>
    <n v="4.2"/>
  </r>
  <r>
    <x v="1"/>
    <s v="mail@dicountbookdistributors.com"/>
    <s v="Alliance"/>
    <s v="62236d395f6543689795ee16b448588c"/>
    <s v="Dailysurge.com 160x600"/>
    <x v="24"/>
    <n v="0"/>
    <n v="1.8611"/>
    <n v="0.34610000000000002"/>
    <n v="12"/>
    <n v="4"/>
    <n v="0.186"/>
    <n v="1.1939331399999999"/>
    <n v="0.85"/>
    <n v="6089"/>
    <x v="3"/>
    <n v="0.2880673373"/>
    <x v="1154"/>
    <m/>
    <m/>
    <n v="0.28806733727401501"/>
    <n v="3.4568080472881801"/>
    <n v="3.4568080472881801"/>
  </r>
  <r>
    <x v="1"/>
    <s v="mail@dicountbookdistributors.com"/>
    <s v="Alliance"/>
    <s v="946f2d26c8e7b05ab849adc437d8a9aa"/>
    <s v="Shark-tank.com 160x600"/>
    <x v="12"/>
    <n v="0"/>
    <n v="0.9093"/>
    <n v="0.32319999999999999"/>
    <n v="12"/>
    <n v="4"/>
    <n v="0.35549999999999998"/>
    <n v="1.24152486"/>
    <n v="0.45"/>
    <n v="6089"/>
    <x v="3"/>
    <n v="0.63754249809999997"/>
    <x v="68"/>
    <m/>
    <m/>
    <n v="0.35"/>
    <n v="4.1999999999999993"/>
    <n v="4.1999999999999993"/>
  </r>
  <r>
    <x v="1"/>
    <s v="mail@dicountbookdistributors.com"/>
    <s v="Alliance"/>
    <s v="64fa436db2d589cbf56c5b538b978e0d"/>
    <s v="Theblacksphere.net 160x600"/>
    <x v="24"/>
    <n v="0"/>
    <n v="0.78110000000000002"/>
    <n v="0.29370000000000002"/>
    <n v="10"/>
    <n v="3"/>
    <n v="0.376"/>
    <n v="1.18535992"/>
    <n v="0.85"/>
    <n v="6089"/>
    <x v="3"/>
    <n v="0.28291822249999998"/>
    <x v="1155"/>
    <m/>
    <m/>
    <n v="0.28291822247753401"/>
    <n v="2.82918222477534"/>
    <n v="2.82918222477534"/>
  </r>
  <r>
    <x v="1"/>
    <s v="mail@dicountbookdistributors.com"/>
    <s v="Alliance"/>
    <s v="37db214715099f6e4b36812196bf8b43"/>
    <s v="Shark-tank.com 300x250"/>
    <x v="12"/>
    <n v="0"/>
    <n v="0.67910000000000004"/>
    <n v="0.27610000000000001"/>
    <n v="9"/>
    <n v="3"/>
    <n v="0.40649999999999997"/>
    <n v="1.1149029800000001"/>
    <n v="0.4"/>
    <n v="6089"/>
    <x v="3"/>
    <n v="0.64122438559999995"/>
    <x v="68"/>
    <m/>
    <m/>
    <n v="0.35"/>
    <n v="3.15"/>
    <n v="3.15"/>
  </r>
  <r>
    <x v="1"/>
    <s v="mail@dicountbookdistributors.com"/>
    <s v="Alliance"/>
    <s v="99c73968a01ef8bf94bed59c909e16d9"/>
    <s v="Themattwalshblog.com Mobile 320x50"/>
    <x v="24"/>
    <n v="0"/>
    <n v="1.4320999999999999"/>
    <n v="0.22259999999999999"/>
    <n v="9"/>
    <n v="3"/>
    <n v="0.15540000000000001"/>
    <n v="1.34172015"/>
    <n v="0.8"/>
    <n v="6089"/>
    <x v="3"/>
    <n v="0.4037504784"/>
    <x v="113"/>
    <m/>
    <m/>
    <n v="0.33"/>
    <n v="2.97"/>
    <n v="2.97"/>
  </r>
  <r>
    <x v="0"/>
    <s v="amir.khalil2.70@gmail.com"/>
    <s v="Stickyday.com"/>
    <s v="## total ##"/>
    <m/>
    <x v="107"/>
    <n v="0.88240962000000001"/>
    <n v="6386.4651999999996"/>
    <n v="276.34640000000002"/>
    <n v="6035"/>
    <n v="1733"/>
    <n v="4.3299999999999998E-2"/>
    <n v="0.72796327999999999"/>
    <n v="0.406642"/>
    <n v="6035"/>
    <x v="0"/>
    <n v="0.441397647"/>
    <x v="1156"/>
    <m/>
    <m/>
    <s v=""/>
    <s v=""/>
    <n v="1735.2276337613648"/>
  </r>
  <r>
    <x v="0"/>
    <s v="thomas.brettschneider@berlinonline.de"/>
    <s v="Berlin.de"/>
    <s v="## total ##"/>
    <m/>
    <x v="108"/>
    <n v="0.75288463000000005"/>
    <n v="232.58629999999999"/>
    <n v="108.8135"/>
    <n v="6035"/>
    <n v="751"/>
    <n v="0.46779999999999999"/>
    <n v="1.8487186799999999"/>
    <n v="1.4601249999999999"/>
    <n v="6035"/>
    <x v="0"/>
    <n v="0.2101962205"/>
    <x v="1157"/>
    <m/>
    <m/>
    <s v=""/>
    <s v=""/>
    <n v="751.79662508601632"/>
  </r>
  <r>
    <x v="1"/>
    <s v="thomas.brettschneider@berlinonline.de"/>
    <s v="Berlin.de"/>
    <s v="0648b9362631102a6e46d03315c3081f"/>
    <s v="Berlin.de 728x90"/>
    <x v="6"/>
    <n v="1"/>
    <n v="66.8279"/>
    <n v="34.407600000000002"/>
    <n v="1702"/>
    <n v="170"/>
    <n v="0.51490000000000002"/>
    <n v="1.64876958"/>
    <n v="1.34"/>
    <n v="6035"/>
    <x v="1"/>
    <n v="0.18727273050000001"/>
    <x v="10"/>
    <s v="Y"/>
    <m/>
    <n v="9.9999999999999895E-2"/>
    <n v="170.19999999999982"/>
    <n v="170.19999999999982"/>
  </r>
  <r>
    <x v="1"/>
    <s v="thomas.brettschneider@berlinonline.de"/>
    <s v="Berlin.de"/>
    <s v="4b5173f29f8a27ae3a59f9a45ab0b080"/>
    <s v="Berlin.de 160x600"/>
    <x v="6"/>
    <n v="1"/>
    <n v="53.579300000000003"/>
    <n v="30.0489"/>
    <n v="1509"/>
    <n v="151"/>
    <n v="0.56079999999999997"/>
    <n v="1.6739973500000001"/>
    <n v="1.23"/>
    <n v="6035"/>
    <x v="1"/>
    <n v="0.2652318105"/>
    <x v="10"/>
    <s v="Y"/>
    <m/>
    <n v="9.9999999999999895E-2"/>
    <n v="150.89999999999984"/>
    <n v="150.89999999999984"/>
  </r>
  <r>
    <x v="1"/>
    <s v="thomas.brettschneider@berlinonline.de"/>
    <s v="Berlin.de"/>
    <s v="061d9f59f8bdc95cd07c588f3ffcbc52"/>
    <s v="Berlin.de 300x250"/>
    <x v="10"/>
    <n v="1"/>
    <n v="37.767899999999997"/>
    <n v="20.5792"/>
    <n v="1333"/>
    <n v="160"/>
    <n v="0.54490000000000005"/>
    <n v="2.1586142700000002"/>
    <n v="1.9"/>
    <n v="6035"/>
    <x v="1"/>
    <n v="0.1198056909"/>
    <x v="1158"/>
    <s v=""/>
    <m/>
    <n v="0.119805690863174"/>
    <n v="159.70098592061095"/>
    <n v="159.70098592061095"/>
  </r>
  <r>
    <x v="1"/>
    <s v="amir.khalil2.70@gmail.com"/>
    <s v="Stickyday.com"/>
    <s v="a22669f464a9e82eb75083e5f798b8ea"/>
    <s v="Stickyday.com #3 300x250"/>
    <x v="24"/>
    <n v="1"/>
    <n v="1008.7275"/>
    <n v="48.364600000000003"/>
    <n v="1039"/>
    <n v="343"/>
    <n v="4.7899999999999998E-2"/>
    <n v="0.71634414000000002"/>
    <n v="0.3"/>
    <n v="6035"/>
    <x v="3"/>
    <n v="0.58120687729999998"/>
    <x v="113"/>
    <s v="Y"/>
    <m/>
    <n v="0.33"/>
    <n v="342.87"/>
    <n v="342.87"/>
  </r>
  <r>
    <x v="1"/>
    <s v="thomas.brettschneider@berlinonline.de"/>
    <s v="Berlin.de"/>
    <s v="f87580608c26883fd192c6e3250ae1aa"/>
    <s v="Berlin.de 300x600"/>
    <x v="10"/>
    <n v="0"/>
    <n v="28.779499999999999"/>
    <n v="10.5273"/>
    <n v="908"/>
    <n v="136"/>
    <n v="0.36580000000000001"/>
    <n v="2.87507226"/>
    <n v="2.1"/>
    <n v="6035"/>
    <x v="1"/>
    <n v="0.26958357589999998"/>
    <x v="17"/>
    <m/>
    <m/>
    <n v="0.15"/>
    <n v="136.19999999999999"/>
    <n v="136.19999999999999"/>
  </r>
  <r>
    <x v="1"/>
    <s v="amir.khalil2.70@gmail.com"/>
    <s v="Stickyday.com"/>
    <s v="7d1e6707abf87461550298d894f5275a"/>
    <s v="Stickyday.com 300x250"/>
    <x v="9"/>
    <n v="1"/>
    <n v="871.66300000000001"/>
    <n v="44.095399999999998"/>
    <n v="817"/>
    <n v="245"/>
    <n v="5.0599999999999999E-2"/>
    <n v="0.61768632000000001"/>
    <n v="0.3"/>
    <n v="6035"/>
    <x v="4"/>
    <n v="0.51431658449999995"/>
    <x v="21"/>
    <s v="Y"/>
    <m/>
    <n v="0.3"/>
    <n v="245.1"/>
    <n v="245.1"/>
  </r>
  <r>
    <x v="1"/>
    <s v="amir.khalil2.70@gmail.com"/>
    <s v="Stickyday.com"/>
    <s v="f5ad83afe63e7e3fe905c04ad57374ab"/>
    <s v="Stickyday.com #2 300x250"/>
    <x v="1"/>
    <n v="1"/>
    <n v="755.11400000000003"/>
    <n v="37.523099999999999"/>
    <n v="650"/>
    <n v="163"/>
    <n v="4.9700000000000001E-2"/>
    <n v="0.57765416999999997"/>
    <n v="0.3"/>
    <n v="6035"/>
    <x v="2"/>
    <n v="0.48065812590000001"/>
    <x v="23"/>
    <s v="Y"/>
    <m/>
    <n v="0.249999999999999"/>
    <n v="162.49999999999935"/>
    <n v="162.49999999999935"/>
  </r>
  <r>
    <x v="1"/>
    <s v="amir.khalil2.70@gmail.com"/>
    <s v="Stickyday.com"/>
    <s v="922e34c4341125aa652b814efc1169d9"/>
    <s v="Stickyday.com Sticky Format Sidebar Top 300x250"/>
    <x v="9"/>
    <n v="1"/>
    <n v="485.57490000000001"/>
    <n v="25.489899999999999"/>
    <n v="625"/>
    <n v="188"/>
    <n v="5.2499999999999998E-2"/>
    <n v="0.81797017000000005"/>
    <n v="0.5"/>
    <n v="6035"/>
    <x v="2"/>
    <n v="0.3887307673"/>
    <x v="21"/>
    <s v="Y"/>
    <m/>
    <n v="0.3"/>
    <n v="187.5"/>
    <n v="187.5"/>
  </r>
  <r>
    <x v="1"/>
    <s v="amir.khalil2.70@gmail.com"/>
    <s v="Stickyday.com"/>
    <s v="148185b02ba6514cd0f6e94443249f6c"/>
    <s v="Stickyday.com Sticky Format Sidebar Bottom 300x250"/>
    <x v="1"/>
    <n v="1"/>
    <n v="759.0059"/>
    <n v="18.475100000000001"/>
    <n v="402"/>
    <n v="101"/>
    <n v="2.4299999999999999E-2"/>
    <n v="0.72583085000000003"/>
    <n v="0.5"/>
    <n v="6035"/>
    <x v="2"/>
    <n v="0.31113426399999999"/>
    <x v="2"/>
    <s v="Y"/>
    <m/>
    <n v="0.25"/>
    <n v="100.5"/>
    <n v="100.5"/>
  </r>
  <r>
    <x v="1"/>
    <s v="amir.khalil2.70@gmail.com"/>
    <s v="Stickyday.com"/>
    <s v="5ba33a013933200e406f1601cc67a4aa"/>
    <s v="Stickyday.com Sticky Format Middle 728x90"/>
    <x v="9"/>
    <n v="1"/>
    <n v="537.5761"/>
    <n v="17.502600000000001"/>
    <n v="401"/>
    <n v="120"/>
    <n v="3.2599999999999997E-2"/>
    <n v="0.76387305999999999"/>
    <n v="0.5"/>
    <n v="6035"/>
    <x v="2"/>
    <n v="0.34544098509999999"/>
    <x v="21"/>
    <s v="Y"/>
    <m/>
    <n v="0.3"/>
    <n v="120.3"/>
    <n v="120.3"/>
  </r>
  <r>
    <x v="1"/>
    <s v="amir.khalil2.70@gmail.com"/>
    <s v="Stickyday.com"/>
    <s v="1e29479397bae13b94cea35eef352f17"/>
    <s v="Stickyday.com Sticky Format Sidebar Middle 300x250"/>
    <x v="9"/>
    <n v="1"/>
    <n v="438.13240000000002"/>
    <n v="18.656600000000001"/>
    <n v="396"/>
    <n v="113"/>
    <n v="4.2599999999999999E-2"/>
    <n v="0.70716213999999999"/>
    <n v="0.5"/>
    <n v="6035"/>
    <x v="3"/>
    <n v="0.29294857010000003"/>
    <x v="1159"/>
    <s v=""/>
    <m/>
    <n v="0.29294857010445802"/>
    <n v="116.00763376136537"/>
    <n v="116.00763376136537"/>
  </r>
  <r>
    <x v="1"/>
    <s v="amir.khalil2.70@gmail.com"/>
    <s v="Stickyday.com"/>
    <s v="45af3b9aeaf17879fb4603066532f072"/>
    <s v="Stickyday.com 728x90"/>
    <x v="1"/>
    <n v="1"/>
    <n v="492.53480000000002"/>
    <n v="22.126300000000001"/>
    <n v="358"/>
    <n v="89"/>
    <n v="4.4900000000000002E-2"/>
    <n v="0.53900079999999995"/>
    <n v="0.3"/>
    <n v="6035"/>
    <x v="3"/>
    <n v="0.4434145558"/>
    <x v="2"/>
    <s v="Y"/>
    <m/>
    <n v="0.25"/>
    <n v="89.5"/>
    <n v="89.5"/>
  </r>
  <r>
    <x v="1"/>
    <s v="amir.khalil2.70@gmail.com"/>
    <s v="Stickyday.com"/>
    <s v="a394bde587f13cf7452314b6e844648c"/>
    <s v="Stickyday.com Sticky Format Bottom 728x90"/>
    <x v="1"/>
    <n v="1"/>
    <n v="520.43340000000001"/>
    <n v="14.724600000000001"/>
    <n v="326"/>
    <n v="81"/>
    <n v="2.8299999999999999E-2"/>
    <n v="0.73756694"/>
    <n v="0.5"/>
    <n v="6035"/>
    <x v="2"/>
    <n v="0.32209543229999998"/>
    <x v="2"/>
    <s v="Y"/>
    <m/>
    <n v="0.25"/>
    <n v="81.5"/>
    <n v="81.5"/>
  </r>
  <r>
    <x v="1"/>
    <s v="amir.khalil2.70@gmail.com"/>
    <s v="Stickyday.com"/>
    <s v="f30f0b586255813ee79faf929e1268f6"/>
    <s v="Stickyday.com #2 728x90"/>
    <x v="12"/>
    <n v="1"/>
    <n v="455.97149999999999"/>
    <n v="14.3874"/>
    <n v="310"/>
    <n v="109"/>
    <n v="3.1600000000000003E-2"/>
    <n v="0.71916215999999999"/>
    <n v="0.3"/>
    <n v="6035"/>
    <x v="2"/>
    <n v="0.58284790809999998"/>
    <x v="68"/>
    <s v="Y"/>
    <m/>
    <n v="0.35"/>
    <n v="108.5"/>
    <n v="108.5"/>
  </r>
  <r>
    <x v="1"/>
    <s v="thomas.brettschneider@berlinonline.de"/>
    <s v="Berlin.de"/>
    <s v="57a6a859d97fd1c3ced71badba36cb26"/>
    <s v="Berlin.de #2 300x600"/>
    <x v="1"/>
    <n v="0"/>
    <n v="14.133699999999999"/>
    <n v="3.4744000000000002"/>
    <n v="184"/>
    <n v="38"/>
    <n v="0.24579999999999999"/>
    <n v="1.76594848"/>
    <n v="1.4"/>
    <n v="6035"/>
    <x v="1"/>
    <n v="0.2072248901"/>
    <x v="1160"/>
    <m/>
    <m/>
    <n v="0.20722489013067899"/>
    <n v="38.129379784044936"/>
    <n v="38.129379784044936"/>
  </r>
  <r>
    <x v="1"/>
    <s v="amir.khalil2.70@gmail.com"/>
    <s v="Stickyday.com"/>
    <s v="bf9ccfc50a5f4cae22b0b840b5789056"/>
    <s v="Masterherald.com Mobile Bottom 300x250"/>
    <x v="1"/>
    <n v="0"/>
    <n v="11.5036"/>
    <n v="2.8875999999999999"/>
    <n v="148"/>
    <n v="37"/>
    <n v="0.251"/>
    <n v="1.70948623"/>
    <n v="1"/>
    <n v="6035"/>
    <x v="3"/>
    <n v="0.41502892520000001"/>
    <x v="2"/>
    <m/>
    <m/>
    <n v="0.25"/>
    <n v="37"/>
    <n v="37"/>
  </r>
  <r>
    <x v="1"/>
    <s v="amir.khalil2.70@gmail.com"/>
    <s v="Stickyday.com"/>
    <s v="c1fb1a01581e05703aaa1826abbccaa9"/>
    <s v="Masterherald.com Sidebar Top 300x250"/>
    <x v="1"/>
    <n v="0"/>
    <n v="11.0823"/>
    <n v="2.9533999999999998"/>
    <n v="147"/>
    <n v="37"/>
    <n v="0.26650000000000001"/>
    <n v="1.6542807399999999"/>
    <n v="1"/>
    <n v="6035"/>
    <x v="3"/>
    <n v="0.39550768120000002"/>
    <x v="2"/>
    <m/>
    <m/>
    <n v="0.25"/>
    <n v="36.75"/>
    <n v="36.75"/>
  </r>
  <r>
    <x v="1"/>
    <s v="thomas.brettschneider@berlinonline.de"/>
    <s v="Berlin.de"/>
    <s v="78c942e8fcb7ec3cd1a25e09ad2d8302"/>
    <s v="Visitberlin.de 160x600"/>
    <x v="9"/>
    <n v="0"/>
    <n v="9.7980999999999998"/>
    <n v="4.2009999999999996"/>
    <n v="122"/>
    <n v="37"/>
    <n v="0.42880000000000001"/>
    <n v="0.96630903999999995"/>
    <n v="0.6"/>
    <n v="6035"/>
    <x v="3"/>
    <n v="0.3790806317"/>
    <x v="21"/>
    <m/>
    <m/>
    <n v="0.3"/>
    <n v="36.6"/>
    <n v="36.6"/>
  </r>
  <r>
    <x v="1"/>
    <s v="amir.khalil2.70@gmail.com"/>
    <s v="Stickyday.com"/>
    <s v="cde12fd88feb28a180ca9322e44e9249"/>
    <s v="Dayherald.com Mobile Bottom 300x250"/>
    <x v="14"/>
    <n v="0"/>
    <n v="8.1826000000000008"/>
    <n v="2.5331000000000001"/>
    <n v="115"/>
    <n v="32"/>
    <n v="0.30959999999999999"/>
    <n v="1.5122998000000001"/>
    <n v="1"/>
    <n v="6035"/>
    <x v="3"/>
    <n v="0.3387554492"/>
    <x v="79"/>
    <m/>
    <m/>
    <n v="0.28000000000000003"/>
    <n v="32.200000000000003"/>
    <n v="32.200000000000003"/>
  </r>
  <r>
    <x v="1"/>
    <s v="thomas.brettschneider@berlinonline.de"/>
    <s v="Berlin.de"/>
    <s v="85ee7c1204793b310b2d8cdcdc8ec682"/>
    <s v="Visitberlin.de 728x90"/>
    <x v="1"/>
    <n v="0"/>
    <n v="7.7911000000000001"/>
    <n v="2.0994999999999999"/>
    <n v="112"/>
    <n v="22"/>
    <n v="0.26950000000000002"/>
    <n v="1.7772667"/>
    <n v="1.43"/>
    <n v="6035"/>
    <x v="3"/>
    <n v="0.19539368900000001"/>
    <x v="1161"/>
    <m/>
    <m/>
    <n v="0.19539368903045901"/>
    <n v="21.884093171411408"/>
    <n v="21.884093171411408"/>
  </r>
  <r>
    <x v="1"/>
    <s v="amir.khalil2.70@gmail.com"/>
    <s v="Stickyday.com"/>
    <s v="0c46011da571ac8dfcb39884d861ab97"/>
    <s v="Dayherald.com Sidebar Top 300x250"/>
    <x v="1"/>
    <n v="0"/>
    <n v="5.5853000000000002"/>
    <n v="2.0064000000000002"/>
    <n v="89"/>
    <n v="22"/>
    <n v="0.35920000000000002"/>
    <n v="1.47693403"/>
    <n v="1"/>
    <n v="6035"/>
    <x v="3"/>
    <n v="0.32292168850000003"/>
    <x v="2"/>
    <m/>
    <m/>
    <n v="0.25"/>
    <n v="22.25"/>
    <n v="22.25"/>
  </r>
  <r>
    <x v="1"/>
    <s v="amir.khalil2.70@gmail.com"/>
    <s v="Stickyday.com"/>
    <s v="5b0bce9525533c0f48a1b957812bd306"/>
    <s v="Masterherald.com Sidebar Middle 300x250"/>
    <x v="1"/>
    <n v="0"/>
    <n v="10.2254"/>
    <n v="1.6355999999999999"/>
    <n v="77"/>
    <n v="19"/>
    <n v="0.16"/>
    <n v="1.5646098100000001"/>
    <n v="1"/>
    <n v="6035"/>
    <x v="3"/>
    <n v="0.3608630122"/>
    <x v="2"/>
    <m/>
    <m/>
    <n v="0.25"/>
    <n v="19.25"/>
    <n v="19.25"/>
  </r>
  <r>
    <x v="1"/>
    <s v="amir.khalil2.70@gmail.com"/>
    <s v="Stickyday.com"/>
    <s v="107d11d746503d4273104464d8517d54"/>
    <s v="Masterherald.com Sidebar Bottom 300x250"/>
    <x v="1"/>
    <n v="0"/>
    <n v="9.9448000000000008"/>
    <n v="1.5737000000000001"/>
    <n v="72"/>
    <n v="18"/>
    <n v="0.15820000000000001"/>
    <n v="1.5323983299999999"/>
    <n v="1"/>
    <n v="6035"/>
    <x v="3"/>
    <n v="0.34742815849999997"/>
    <x v="2"/>
    <m/>
    <m/>
    <n v="0.25"/>
    <n v="18"/>
    <n v="18"/>
  </r>
  <r>
    <x v="1"/>
    <s v="thomas.brettschneider@berlinonline.de"/>
    <s v="Berlin.de"/>
    <s v="876eed5982bdaa3125e35c0d14af8266"/>
    <s v="Visitberlin.de 300x250"/>
    <x v="1"/>
    <n v="0"/>
    <n v="5.7625999999999999"/>
    <n v="1.3157000000000001"/>
    <n v="68"/>
    <n v="16"/>
    <n v="0.2283"/>
    <n v="1.7335396300000001"/>
    <n v="1.33"/>
    <n v="6035"/>
    <x v="3"/>
    <n v="0.2327836201"/>
    <x v="1162"/>
    <m/>
    <m/>
    <n v="0.232783620090317"/>
    <n v="15.829286166141555"/>
    <n v="15.829286166141555"/>
  </r>
  <r>
    <x v="1"/>
    <s v="amir.khalil2.70@gmail.com"/>
    <s v="Stickyday.com"/>
    <s v="5b07e8ca8a944d660b2ff08fd750e8f7"/>
    <s v="Dayherald.com Sidebar Bottom 300x250"/>
    <x v="1"/>
    <n v="0"/>
    <n v="5.2077"/>
    <n v="1.4108000000000001"/>
    <n v="62"/>
    <n v="16"/>
    <n v="0.27089999999999997"/>
    <n v="1.4663055"/>
    <n v="1"/>
    <n v="6035"/>
    <x v="3"/>
    <n v="0.31801388069999997"/>
    <x v="2"/>
    <m/>
    <m/>
    <n v="0.25"/>
    <n v="15.5"/>
    <n v="15.5"/>
  </r>
  <r>
    <x v="1"/>
    <s v="thomas.brettschneider@berlinonline.de"/>
    <s v="Berlin.de"/>
    <s v="da000538f92e36357de32156d44fbbd7"/>
    <s v="Berlinonline.de 728x90"/>
    <x v="1"/>
    <n v="0"/>
    <n v="4.0773999999999999"/>
    <n v="0.97640000000000005"/>
    <n v="50"/>
    <n v="11"/>
    <n v="0.23949999999999999"/>
    <n v="1.6958156499999999"/>
    <n v="1.33"/>
    <n v="6035"/>
    <x v="3"/>
    <n v="0.2157166398"/>
    <x v="1163"/>
    <m/>
    <m/>
    <n v="0.21571663977775599"/>
    <n v="10.7858319888878"/>
    <n v="10.7858319888878"/>
  </r>
  <r>
    <x v="1"/>
    <s v="thomas.brettschneider@berlinonline.de"/>
    <s v="Berlin.de"/>
    <s v="c8507d47f2992855bcfae28a1539652f"/>
    <s v="Berlinonline.de 160x600"/>
    <x v="1"/>
    <n v="0"/>
    <n v="3.4626000000000001"/>
    <n v="1.0760000000000001"/>
    <n v="40"/>
    <n v="10"/>
    <n v="0.31080000000000002"/>
    <n v="1.23466543"/>
    <n v="0.9"/>
    <n v="6035"/>
    <x v="3"/>
    <n v="0.27105758369999999"/>
    <x v="2"/>
    <m/>
    <m/>
    <n v="0.25"/>
    <n v="10"/>
    <n v="10"/>
  </r>
  <r>
    <x v="1"/>
    <s v="thomas.brettschneider@berlinonline.de"/>
    <s v="Berlin.de"/>
    <s v="a7684992fc29507fcf62e5ed6d5a0010"/>
    <s v="Berlinonline.de 300x250"/>
    <x v="1"/>
    <n v="0"/>
    <n v="0.60609999999999997"/>
    <n v="0.1076"/>
    <n v="8"/>
    <n v="2"/>
    <n v="0.17749999999999999"/>
    <n v="2.3503984099999999"/>
    <n v="1.89"/>
    <n v="6035"/>
    <x v="3"/>
    <n v="0.19588100689999999"/>
    <x v="1164"/>
    <m/>
    <m/>
    <n v="0.19588100686498799"/>
    <n v="1.567048054919904"/>
    <n v="1.567048054919904"/>
  </r>
  <r>
    <x v="0"/>
    <s v="info@therecipespage.com"/>
    <s v="Therecipespage.com"/>
    <s v="## total ##"/>
    <m/>
    <x v="109"/>
    <n v="0"/>
    <n v="2640.8939"/>
    <n v="142.94880000000001"/>
    <n v="5977"/>
    <n v="1601"/>
    <n v="5.4100000000000002E-2"/>
    <n v="1.3937088900000001"/>
    <n v="0.99624199999999996"/>
    <n v="5977"/>
    <x v="0"/>
    <n v="0.28518644729999998"/>
    <x v="1165"/>
    <m/>
    <m/>
    <s v=""/>
    <s v=""/>
    <n v="1621.6977172439556"/>
  </r>
  <r>
    <x v="1"/>
    <s v="info@therecipespage.com"/>
    <s v="Therecipespage.com"/>
    <s v="2a4c3249a0eefd84dfbfac8349c375b2"/>
    <s v="$2.00 Thefoodstamp.com 300x250"/>
    <x v="9"/>
    <n v="0"/>
    <n v="784.36159999999995"/>
    <n v="23.945399999999999"/>
    <n v="1954"/>
    <n v="508"/>
    <n v="3.0499999999999999E-2"/>
    <n v="2.7200883"/>
    <n v="2"/>
    <n v="5977"/>
    <x v="5"/>
    <n v="0.26472975059999998"/>
    <x v="1166"/>
    <m/>
    <m/>
    <n v="0.26472975059569898"/>
    <n v="517.2819326639958"/>
    <n v="517.2819326639958"/>
  </r>
  <r>
    <x v="1"/>
    <s v="info@therecipespage.com"/>
    <s v="Therecipespage.com"/>
    <s v="b2c4e1be8ef12293095ccd30209ae866"/>
    <s v="$$1.00 Thefoodstamp.com 300x250"/>
    <x v="9"/>
    <n v="0"/>
    <n v="651.86789999999996"/>
    <n v="33.577100000000002"/>
    <n v="1436"/>
    <n v="421"/>
    <n v="5.1499999999999997E-2"/>
    <n v="1.42578077"/>
    <n v="1"/>
    <n v="5977"/>
    <x v="5"/>
    <n v="0.29862990230000003"/>
    <x v="1167"/>
    <m/>
    <m/>
    <n v="0.29862990234988102"/>
    <n v="428.83253977442916"/>
    <n v="428.83253977442916"/>
  </r>
  <r>
    <x v="1"/>
    <s v="info@therecipespage.com"/>
    <s v="Therecipespage.com"/>
    <s v="7762a1e1d1c894e5ae5a0ba76adf3670"/>
    <s v="$$0.50 Thefoodstamp.com 300x250"/>
    <x v="9"/>
    <n v="0"/>
    <n v="562.49710000000005"/>
    <n v="47.346400000000003"/>
    <n v="1116"/>
    <n v="332"/>
    <n v="8.4199999999999997E-2"/>
    <n v="0.78536439000000002"/>
    <n v="0.5"/>
    <n v="5977"/>
    <x v="5"/>
    <n v="0.36335285010000001"/>
    <x v="25"/>
    <m/>
    <m/>
    <n v="0.29999999999999899"/>
    <n v="334.79999999999887"/>
    <n v="334.79999999999887"/>
  </r>
  <r>
    <x v="1"/>
    <s v="info@therecipespage.com"/>
    <s v="Therecipespage.com"/>
    <s v="d983b4c2073972b618039f5d92c815d9"/>
    <s v="$2.00 Thefoodstamp.com  728x90"/>
    <x v="9"/>
    <n v="0"/>
    <n v="235.8442"/>
    <n v="8.1127000000000002"/>
    <n v="582"/>
    <n v="95"/>
    <n v="3.44E-2"/>
    <n v="2.3915230099999998"/>
    <n v="2"/>
    <n v="5977"/>
    <x v="5"/>
    <n v="0.16371283289999999"/>
    <x v="1168"/>
    <m/>
    <m/>
    <n v="0.16371283286773899"/>
    <n v="95.280868729024093"/>
    <n v="95.280868729024093"/>
  </r>
  <r>
    <x v="1"/>
    <s v="info@therecipespage.com"/>
    <s v="Therecipespage.com"/>
    <s v="1fa752dbd762a811ebf16da4c9b863ac"/>
    <s v="$$1.00 Thefoodstamp.com 728x90"/>
    <x v="9"/>
    <n v="0"/>
    <n v="200.76689999999999"/>
    <n v="10.197100000000001"/>
    <n v="425"/>
    <n v="119"/>
    <n v="5.0799999999999998E-2"/>
    <n v="1.38794752"/>
    <n v="1"/>
    <n v="5977"/>
    <x v="5"/>
    <n v="0.2795116634"/>
    <x v="1169"/>
    <m/>
    <m/>
    <n v="0.27951166335254501"/>
    <n v="118.79245692483163"/>
    <n v="118.79245692483163"/>
  </r>
  <r>
    <x v="1"/>
    <s v="info@therecipespage.com"/>
    <s v="Therecipespage.com"/>
    <s v="1dfb3b057ef3d2c8a7385156d78bf99d"/>
    <s v="$$0.50 Thefoodstamp.com 728x90"/>
    <x v="9"/>
    <n v="0"/>
    <n v="174.024"/>
    <n v="15.9184"/>
    <n v="359"/>
    <n v="107"/>
    <n v="9.1499999999999998E-2"/>
    <n v="0.75152227999999999"/>
    <n v="0.5"/>
    <n v="5977"/>
    <x v="5"/>
    <n v="0.3346837272"/>
    <x v="21"/>
    <m/>
    <m/>
    <n v="0.3"/>
    <n v="107.7"/>
    <n v="107.7"/>
  </r>
  <r>
    <x v="1"/>
    <s v="info@therecipespage.com"/>
    <s v="Therecipespage.com"/>
    <s v="b795b8fc7795d01264e9e84ea399a6eb"/>
    <s v="Devourlish.com 300x250"/>
    <x v="24"/>
    <n v="0"/>
    <n v="14.5876"/>
    <n v="2.3433999999999999"/>
    <n v="64"/>
    <n v="11"/>
    <n v="0.16059999999999999"/>
    <n v="0.90896454999999998"/>
    <n v="0.75"/>
    <n v="5977"/>
    <x v="5"/>
    <n v="0.17488531339999999"/>
    <x v="1170"/>
    <m/>
    <m/>
    <n v="0.174885313409612"/>
    <n v="11.192660058215168"/>
    <n v="11.192660058215168"/>
  </r>
  <r>
    <x v="1"/>
    <s v="info@therecipespage.com"/>
    <s v="Therecipespage.com"/>
    <s v="74ee9caffa17dc2728e16e9769de26a0"/>
    <s v="Devourlish.com 728x90"/>
    <x v="24"/>
    <n v="0"/>
    <n v="11.659700000000001"/>
    <n v="1.1407"/>
    <n v="32"/>
    <n v="6"/>
    <n v="9.7799999999999998E-2"/>
    <n v="0.92425798000000003"/>
    <n v="0.75"/>
    <n v="5977"/>
    <x v="5"/>
    <n v="0.18853825099999999"/>
    <x v="1171"/>
    <m/>
    <m/>
    <n v="0.18853825099590699"/>
    <n v="6.0332240318690236"/>
    <n v="6.0332240318690236"/>
  </r>
  <r>
    <x v="1"/>
    <s v="info@therecipespage.com"/>
    <s v="Therecipespage.com"/>
    <s v="6a4017b88f0f884e933a7a9a9cf3a2ab"/>
    <s v="Devourlish.com 160x600"/>
    <x v="24"/>
    <n v="0"/>
    <n v="5.2835999999999999"/>
    <n v="0.36780000000000002"/>
    <n v="10"/>
    <n v="2"/>
    <n v="6.9599999999999995E-2"/>
    <n v="0.91285687000000004"/>
    <n v="0.75"/>
    <n v="5977"/>
    <x v="5"/>
    <n v="0.17840350620000001"/>
    <x v="1172"/>
    <m/>
    <m/>
    <n v="0.17840350615918099"/>
    <n v="1.7840350615918099"/>
    <n v="1.7840350615918099"/>
  </r>
  <r>
    <x v="0"/>
    <s v="roni@ambidigital.com.br"/>
    <s v="Suamusica.com.br"/>
    <s v="## total ##"/>
    <m/>
    <x v="110"/>
    <n v="1"/>
    <n v="2844.4947999999999"/>
    <n v="915.57119999999998"/>
    <n v="5936"/>
    <n v="1368"/>
    <n v="0.32190000000000002"/>
    <n v="0.21611828"/>
    <n v="0.16370299999999999"/>
    <n v="5936"/>
    <x v="0"/>
    <n v="0.2425305351"/>
    <x v="1173"/>
    <m/>
    <m/>
    <s v=""/>
    <s v=""/>
    <n v="1421.9327112704564"/>
  </r>
  <r>
    <x v="1"/>
    <s v="roni@ambidigital.com.br"/>
    <s v="Suamusica.com.br"/>
    <s v="801327c7a47c073f896a254dddd7c65e"/>
    <s v="Suamusica.com.br 300x250"/>
    <x v="24"/>
    <n v="1"/>
    <n v="1150.4644000000001"/>
    <n v="649.71289999999999"/>
    <n v="2509"/>
    <n v="546"/>
    <n v="0.56469999999999998"/>
    <n v="0.12874654999999999"/>
    <n v="0.1"/>
    <n v="5936"/>
    <x v="5"/>
    <n v="0.2232801287"/>
    <x v="1174"/>
    <s v=""/>
    <m/>
    <n v="0.22328012870215"/>
    <n v="560.20984291369439"/>
    <n v="560.20984291369439"/>
  </r>
  <r>
    <x v="1"/>
    <s v="roni@ambidigital.com.br"/>
    <s v="Suamusica.com.br"/>
    <s v="9d058dc93ce7bf3d7b76d86fbfa169aa"/>
    <s v="Suamusica.com.br 728x90"/>
    <x v="9"/>
    <n v="1"/>
    <n v="879.85350000000005"/>
    <n v="184.46019999999999"/>
    <n v="2489"/>
    <n v="530"/>
    <n v="0.20960000000000001"/>
    <n v="0.44978433000000001"/>
    <n v="0.35"/>
    <n v="5936"/>
    <x v="5"/>
    <n v="0.2218492842"/>
    <x v="1175"/>
    <s v=""/>
    <m/>
    <n v="0.221849284193155"/>
    <n v="552.18286835676281"/>
    <n v="552.18286835676281"/>
  </r>
  <r>
    <x v="1"/>
    <s v="roni@ambidigital.com.br"/>
    <s v="Suamusica.com.br"/>
    <s v="fb6e15dfb20054828c3af0b8f8a331f3"/>
    <s v="Suamusica.com.br 300x600"/>
    <x v="24"/>
    <n v="1"/>
    <n v="814.17690000000005"/>
    <n v="81.398099999999999"/>
    <n v="938"/>
    <n v="292"/>
    <n v="0.1"/>
    <n v="0.38399007000000002"/>
    <n v="0.25"/>
    <n v="5936"/>
    <x v="5"/>
    <n v="0.34894149730000001"/>
    <x v="102"/>
    <s v="Y"/>
    <m/>
    <n v="0.32999999999999902"/>
    <n v="309.53999999999905"/>
    <n v="309.53999999999905"/>
  </r>
  <r>
    <x v="0"/>
    <s v="patriot.ad.network@gmail.com"/>
    <s v="Patriot Ad Network"/>
    <s v="## total ##"/>
    <m/>
    <x v="111"/>
    <n v="0.78579120000000002"/>
    <n v="1505.3717999999999"/>
    <n v="165.14410000000001"/>
    <n v="5865"/>
    <n v="1506"/>
    <n v="0.10970000000000001"/>
    <n v="1.18383737"/>
    <n v="0.66275200000000001"/>
    <n v="5865"/>
    <x v="0"/>
    <n v="0.4401663448"/>
    <x v="1176"/>
    <m/>
    <m/>
    <s v=""/>
    <s v=""/>
    <n v="1497.0933518249033"/>
  </r>
  <r>
    <x v="1"/>
    <s v="patriot.ad.network@gmail.com"/>
    <s v="Patriot Ad Network"/>
    <s v="aeefcda9598c7ea0bbf480a2d26da5a2"/>
    <s v="Freedomdaily.com 300x250"/>
    <x v="1"/>
    <n v="1"/>
    <n v="1325.0917999999999"/>
    <n v="118.0633"/>
    <n v="4229"/>
    <n v="1057"/>
    <n v="8.9099999999999999E-2"/>
    <n v="1.19402863"/>
    <n v="0.65"/>
    <n v="5865"/>
    <x v="3"/>
    <n v="0.4556244418"/>
    <x v="2"/>
    <s v="Y"/>
    <m/>
    <n v="0.25"/>
    <n v="1057.25"/>
    <n v="1057.25"/>
  </r>
  <r>
    <x v="1"/>
    <s v="patriot.ad.network@gmail.com"/>
    <s v="Patriot Ad Network"/>
    <s v="2a4862ea6a0c3839009899a8ad7bdca5"/>
    <s v="Freedomdaily.com 728x90"/>
    <x v="1"/>
    <n v="0"/>
    <n v="28.788399999999999"/>
    <n v="9.2596000000000007"/>
    <n v="352"/>
    <n v="88"/>
    <n v="0.3216"/>
    <n v="1.2664172499999999"/>
    <n v="0.65"/>
    <n v="5865"/>
    <x v="3"/>
    <n v="0.48674103990000001"/>
    <x v="2"/>
    <m/>
    <m/>
    <n v="0.25"/>
    <n v="88"/>
    <n v="88"/>
  </r>
  <r>
    <x v="1"/>
    <s v="patriot.ad.network@gmail.com"/>
    <s v="Patriot Ad Network"/>
    <s v="a264c4100cf4b8855ba6578f9f11b433"/>
    <s v="Freedomdaily.com Mobile 300x250"/>
    <x v="1"/>
    <n v="1"/>
    <n v="46.752099999999999"/>
    <n v="8.7323000000000004"/>
    <n v="301"/>
    <n v="75"/>
    <n v="0.18679999999999999"/>
    <n v="1.14896771"/>
    <n v="0.6"/>
    <n v="5865"/>
    <x v="3"/>
    <n v="0.47779211129999999"/>
    <x v="2"/>
    <s v="Y"/>
    <m/>
    <n v="0.25"/>
    <n v="75.25"/>
    <n v="75.25"/>
  </r>
  <r>
    <x v="1"/>
    <s v="patriot.ad.network@gmail.com"/>
    <s v="Patriot Ad Network"/>
    <s v="a023a519ab0c932d78aa1b0926303c4e"/>
    <s v="Politistick.com 728x90"/>
    <x v="24"/>
    <n v="0"/>
    <n v="10.754899999999999"/>
    <n v="6.2891000000000004"/>
    <n v="224"/>
    <n v="74"/>
    <n v="0.58479999999999999"/>
    <n v="1.18915466"/>
    <n v="0.75"/>
    <n v="5865"/>
    <x v="3"/>
    <n v="0.36929986679999999"/>
    <x v="113"/>
    <m/>
    <m/>
    <n v="0.33"/>
    <n v="73.92"/>
    <n v="73.92"/>
  </r>
  <r>
    <x v="1"/>
    <s v="patriot.ad.network@gmail.com"/>
    <s v="Patriot Ad Network"/>
    <s v="019fbf66dd1e290e0132482b7d9eb91b"/>
    <s v="Politistick.com 300x250"/>
    <x v="24"/>
    <n v="0"/>
    <n v="7.8289"/>
    <n v="3.1556000000000002"/>
    <n v="107"/>
    <n v="35"/>
    <n v="0.40310000000000001"/>
    <n v="1.1351433900000001"/>
    <n v="0.75"/>
    <n v="5865"/>
    <x v="3"/>
    <n v="0.33929052129999998"/>
    <x v="113"/>
    <m/>
    <m/>
    <n v="0.33"/>
    <n v="35.31"/>
    <n v="35.31"/>
  </r>
  <r>
    <x v="1"/>
    <s v="patriot.ad.network@gmail.com"/>
    <s v="Patriot Ad Network"/>
    <s v="04b513fa0d37a897844b12300204b490"/>
    <s v="Sonsoflibertymedia.com 300x250"/>
    <x v="24"/>
    <n v="0"/>
    <n v="6.4861000000000004"/>
    <n v="3.0377000000000001"/>
    <n v="96"/>
    <n v="28"/>
    <n v="0.46829999999999999"/>
    <n v="1.0560360200000001"/>
    <n v="0.75"/>
    <n v="5865"/>
    <x v="3"/>
    <n v="0.28979695439999997"/>
    <x v="1177"/>
    <m/>
    <m/>
    <n v="0.289796954427747"/>
    <n v="27.820507625063712"/>
    <n v="27.820507625063712"/>
  </r>
  <r>
    <x v="1"/>
    <s v="patriot.ad.network@gmail.com"/>
    <s v="Patriot Ad Network"/>
    <s v="514f6ca02198494a7fc7ca8de57a26e9"/>
    <s v="Patriotchronicle.com 300x250"/>
    <x v="1"/>
    <n v="1"/>
    <n v="38.362900000000003"/>
    <n v="2.3515999999999999"/>
    <n v="79"/>
    <n v="20"/>
    <n v="6.13E-2"/>
    <n v="1.11462244"/>
    <n v="0.65"/>
    <n v="5865"/>
    <x v="3"/>
    <n v="0.41684289120000001"/>
    <x v="2"/>
    <s v="Y"/>
    <m/>
    <n v="0.25"/>
    <n v="19.75"/>
    <n v="19.75"/>
  </r>
  <r>
    <x v="1"/>
    <s v="patriot.ad.network@gmail.com"/>
    <s v="Patriot Ad Network"/>
    <s v="a5d8d0eece865b51d376620244e6adc4"/>
    <s v="Practicallyviral.com Mobile 300x250"/>
    <x v="9"/>
    <n v="0"/>
    <n v="6.7221000000000002"/>
    <n v="2.5299"/>
    <n v="78"/>
    <n v="20"/>
    <n v="0.37630000000000002"/>
    <n v="1.02367158"/>
    <n v="0.75"/>
    <n v="5865"/>
    <x v="5"/>
    <n v="0.2673431449"/>
    <x v="1178"/>
    <m/>
    <m/>
    <n v="0.26734314493441103"/>
    <n v="20.852765304884059"/>
    <n v="20.852765304884059"/>
  </r>
  <r>
    <x v="1"/>
    <s v="patriot.ad.network@gmail.com"/>
    <s v="Patriot Ad Network"/>
    <s v="41cc23bc4c4f834a9aab34a47970a8cb"/>
    <s v="Politichicks.com 728x90"/>
    <x v="1"/>
    <n v="0"/>
    <n v="3.1084000000000001"/>
    <n v="1.8742000000000001"/>
    <n v="67"/>
    <n v="17"/>
    <n v="0.60289999999999999"/>
    <n v="1.1912306100000001"/>
    <n v="0.75"/>
    <n v="5865"/>
    <x v="5"/>
    <n v="0.37039898650000003"/>
    <x v="2"/>
    <m/>
    <m/>
    <n v="0.25"/>
    <n v="16.75"/>
    <n v="16.75"/>
  </r>
  <r>
    <x v="1"/>
    <s v="patriot.ad.network@gmail.com"/>
    <s v="Patriot Ad Network"/>
    <s v="41e846e5d3f24d85fa80056b8da3ed61"/>
    <s v="Patriotchronicle.com 728x90"/>
    <x v="1"/>
    <n v="0"/>
    <n v="5.0037000000000003"/>
    <n v="1.1675"/>
    <n v="44"/>
    <n v="11"/>
    <n v="0.23330000000000001"/>
    <n v="1.2507555800000001"/>
    <n v="0.65"/>
    <n v="5865"/>
    <x v="3"/>
    <n v="0.48031413249999999"/>
    <x v="2"/>
    <m/>
    <m/>
    <n v="0.25"/>
    <n v="11"/>
    <n v="11"/>
  </r>
  <r>
    <x v="1"/>
    <s v="patriot.ad.network@gmail.com"/>
    <s v="Patriot Ad Network"/>
    <s v="cc296af8383d54a90e117fd01d357b45"/>
    <s v="Sonsoflibertymedia.com 160x600"/>
    <x v="24"/>
    <n v="0"/>
    <n v="2.8157999999999999"/>
    <n v="1.1827000000000001"/>
    <n v="39"/>
    <n v="13"/>
    <n v="0.42"/>
    <n v="1.1049160499999999"/>
    <n v="0.75"/>
    <n v="5865"/>
    <x v="3"/>
    <n v="0.32121540079999999"/>
    <x v="1179"/>
    <m/>
    <m/>
    <n v="0.32121540076085497"/>
    <n v="12.527400629673345"/>
    <n v="12.527400629673345"/>
  </r>
  <r>
    <x v="1"/>
    <s v="patriot.ad.network@gmail.com"/>
    <s v="Patriot Ad Network"/>
    <s v="db59356f6c13e8f2b0b4567ae967400e"/>
    <s v="Sonsoflibertymedia.com 300x600"/>
    <x v="24"/>
    <n v="0"/>
    <n v="2.8624999999999998"/>
    <n v="1.0858000000000001"/>
    <n v="35"/>
    <n v="10"/>
    <n v="0.37930000000000003"/>
    <n v="1.0667785000000001"/>
    <n v="0.75"/>
    <n v="5865"/>
    <x v="3"/>
    <n v="0.29694871150000002"/>
    <x v="1180"/>
    <m/>
    <m/>
    <n v="0.29694871146576501"/>
    <n v="10.393204901301775"/>
    <n v="10.393204901301775"/>
  </r>
  <r>
    <x v="1"/>
    <s v="patriot.ad.network@gmail.com"/>
    <s v="Patriot Ad Network"/>
    <s v="57a285f8c480a3106e557d4722af88d1"/>
    <s v="Politichicks.com 300x250"/>
    <x v="1"/>
    <n v="0"/>
    <n v="2.2416"/>
    <n v="0.88260000000000005"/>
    <n v="31"/>
    <n v="8"/>
    <n v="0.39379999999999998"/>
    <n v="1.1558954400000001"/>
    <n v="0.75"/>
    <n v="5865"/>
    <x v="5"/>
    <n v="0.35115238669999999"/>
    <x v="2"/>
    <m/>
    <m/>
    <n v="0.25"/>
    <n v="7.75"/>
    <n v="7.75"/>
  </r>
  <r>
    <x v="1"/>
    <s v="patriot.ad.network@gmail.com"/>
    <s v="Patriot Ad Network"/>
    <s v="8f7fe8f295b5a34e6a9faf051034990a"/>
    <s v="Sonsoflibertymedia.com Mobile 300x250"/>
    <x v="1"/>
    <n v="0"/>
    <n v="1.3741000000000001"/>
    <n v="0.74960000000000004"/>
    <n v="25"/>
    <n v="6"/>
    <n v="0.54549999999999998"/>
    <n v="1.09021346"/>
    <n v="0.75"/>
    <n v="5865"/>
    <x v="5"/>
    <n v="0.31206132489999999"/>
    <x v="2"/>
    <m/>
    <m/>
    <n v="0.25"/>
    <n v="6.25"/>
    <n v="6.25"/>
  </r>
  <r>
    <x v="1"/>
    <s v="patriot.ad.network@gmail.com"/>
    <s v="Patriot Ad Network"/>
    <s v="19289d3c1306d7264c0d13de7fdbe421"/>
    <s v="Sonsoflibertymedia.com 728x90"/>
    <x v="24"/>
    <n v="0"/>
    <n v="0.88460000000000005"/>
    <n v="0.65439999999999998"/>
    <n v="23"/>
    <n v="8"/>
    <n v="0.73970000000000002"/>
    <n v="1.1642397099999999"/>
    <n v="0.75"/>
    <n v="5865"/>
    <x v="3"/>
    <n v="0.35580276779999997"/>
    <x v="102"/>
    <m/>
    <m/>
    <n v="0.32999999999999902"/>
    <n v="7.5899999999999777"/>
    <n v="7.5899999999999777"/>
  </r>
  <r>
    <x v="1"/>
    <s v="patriot.ad.network@gmail.com"/>
    <s v="Patriot Ad Network"/>
    <s v="b46bb20bc6f2640babaf8cded8fb51fb"/>
    <s v="Conservativeintel.com 728x90"/>
    <x v="24"/>
    <n v="0"/>
    <n v="1.3741000000000001"/>
    <n v="0.6129"/>
    <n v="22"/>
    <n v="7"/>
    <n v="0.44600000000000001"/>
    <n v="1.21533621"/>
    <n v="0.75"/>
    <n v="5865"/>
    <x v="3"/>
    <n v="0.38288681340000003"/>
    <x v="113"/>
    <m/>
    <m/>
    <n v="0.33"/>
    <n v="7.2600000000000007"/>
    <n v="7.2600000000000007"/>
  </r>
  <r>
    <x v="1"/>
    <s v="patriot.ad.network@gmail.com"/>
    <s v="Patriot Ad Network"/>
    <s v="9694a60914908b18ee61c4285d76aada"/>
    <s v="Practicallyviral.com Mobile 300x50"/>
    <x v="9"/>
    <n v="0"/>
    <n v="3.6286"/>
    <n v="0.65910000000000002"/>
    <n v="21"/>
    <n v="6"/>
    <n v="0.18160000000000001"/>
    <n v="1.08298472"/>
    <n v="0.75"/>
    <n v="5865"/>
    <x v="5"/>
    <n v="0.30746945269999998"/>
    <x v="21"/>
    <m/>
    <m/>
    <n v="0.3"/>
    <n v="6.3"/>
    <n v="6.3"/>
  </r>
  <r>
    <x v="1"/>
    <s v="patriot.ad.network@gmail.com"/>
    <s v="Patriot Ad Network"/>
    <s v="b15f8e939e3387a204eee6ee9c01b21f"/>
    <s v="Sonsoflibertymedia.com Mobile 320x50"/>
    <x v="1"/>
    <n v="0"/>
    <n v="1.1910000000000001"/>
    <n v="0.52459999999999996"/>
    <n v="17"/>
    <n v="4"/>
    <n v="0.44040000000000001"/>
    <n v="1.05543301"/>
    <n v="0.75"/>
    <n v="5865"/>
    <x v="5"/>
    <n v="0.28939118320000001"/>
    <x v="2"/>
    <m/>
    <m/>
    <n v="0.25"/>
    <n v="4.25"/>
    <n v="4.25"/>
  </r>
  <r>
    <x v="1"/>
    <s v="patriot.ad.network@gmail.com"/>
    <s v="Patriot Ad Network"/>
    <s v="5059afcf9919d9e9f41fa534cba53ca3"/>
    <s v="Politichicks.com Mobile 300x250"/>
    <x v="1"/>
    <n v="0"/>
    <n v="1.3824000000000001"/>
    <n v="0.46160000000000001"/>
    <n v="16"/>
    <n v="4"/>
    <n v="0.33389999999999997"/>
    <n v="1.1303728900000001"/>
    <n v="0.75"/>
    <n v="5865"/>
    <x v="5"/>
    <n v="0.3365021353"/>
    <x v="2"/>
    <m/>
    <m/>
    <n v="0.25"/>
    <n v="4"/>
    <n v="4"/>
  </r>
  <r>
    <x v="1"/>
    <s v="patriot.ad.network@gmail.com"/>
    <s v="Patriot Ad Network"/>
    <s v="56b01ad3f1631c91ca1d73e55101bb26"/>
    <s v="Politichicks.com Mobile 320x50"/>
    <x v="1"/>
    <n v="0"/>
    <n v="1.5633999999999999"/>
    <n v="0.42409999999999998"/>
    <n v="14"/>
    <n v="4"/>
    <n v="0.27129999999999999"/>
    <n v="1.13280566"/>
    <n v="0.75"/>
    <n v="5865"/>
    <x v="5"/>
    <n v="0.33792703590000001"/>
    <x v="2"/>
    <m/>
    <m/>
    <n v="0.25"/>
    <n v="3.5"/>
    <n v="3.5"/>
  </r>
  <r>
    <x v="1"/>
    <s v="patriot.ad.network@gmail.com"/>
    <s v="Patriot Ad Network"/>
    <s v="52edd7a20d3c27d104497579aba5a6b2"/>
    <s v="Practicallyviral.com 300x600"/>
    <x v="24"/>
    <n v="0"/>
    <n v="1.8894"/>
    <n v="0.50409999999999999"/>
    <n v="13"/>
    <n v="2"/>
    <n v="0.26679999999999998"/>
    <n v="0.83831113999999995"/>
    <n v="0.75"/>
    <n v="5865"/>
    <x v="3"/>
    <n v="0.1053441049"/>
    <x v="1181"/>
    <m/>
    <m/>
    <n v="0.105344104921579"/>
    <n v="1.369473363980527"/>
    <n v="1.369473363980527"/>
  </r>
  <r>
    <x v="0"/>
    <s v="fr@bitlanders.com"/>
    <s v="Bitlanders.com"/>
    <s v="## total ##"/>
    <m/>
    <x v="112"/>
    <n v="0.70909549000000005"/>
    <n v="1213.1439"/>
    <n v="132.36199999999999"/>
    <n v="5720"/>
    <n v="1706"/>
    <n v="0.1091"/>
    <n v="1.44042593"/>
    <n v="0.47702699999999998"/>
    <n v="5720"/>
    <x v="0"/>
    <n v="0.66882920560000003"/>
    <x v="1182"/>
    <m/>
    <m/>
    <s v=""/>
    <s v=""/>
    <n v="1706.2499999999984"/>
  </r>
  <r>
    <x v="1"/>
    <s v="fr@bitlanders.com"/>
    <s v="Bitlanders.com"/>
    <s v="c581f7c4dbf85c539951e16c1b9ee7d2"/>
    <s v="Bravame.com 728x90"/>
    <x v="9"/>
    <n v="1"/>
    <n v="92.678100000000001"/>
    <n v="12.723000000000001"/>
    <n v="860"/>
    <n v="258"/>
    <n v="0.13730000000000001"/>
    <n v="2.2518363799999999"/>
    <n v="0.5"/>
    <n v="5720"/>
    <x v="5"/>
    <n v="0.77795900090000003"/>
    <x v="25"/>
    <s v="Y"/>
    <m/>
    <n v="0.29999999999999899"/>
    <n v="257.99999999999915"/>
    <n v="257.99999999999915"/>
  </r>
  <r>
    <x v="1"/>
    <s v="fr@bitlanders.com"/>
    <s v="Bitlanders.com"/>
    <s v="b1788e4f52c5c2925cd013c837780c5d"/>
    <s v="Bravame.com 300x250"/>
    <x v="9"/>
    <n v="1"/>
    <n v="106.6395"/>
    <n v="15.203900000000001"/>
    <n v="792"/>
    <n v="238"/>
    <n v="0.1426"/>
    <n v="1.7372182899999999"/>
    <n v="0.3"/>
    <n v="5720"/>
    <x v="5"/>
    <n v="0.82731013080000004"/>
    <x v="21"/>
    <s v="Y"/>
    <m/>
    <n v="0.3"/>
    <n v="237.6"/>
    <n v="237.6"/>
  </r>
  <r>
    <x v="1"/>
    <s v="fr@bitlanders.com"/>
    <s v="Bitlanders.com"/>
    <s v="5eda4024bcb923dd269d80df80d401df"/>
    <s v="Classimatic.com 300x250"/>
    <x v="9"/>
    <n v="0"/>
    <n v="242.33340000000001"/>
    <n v="12.1906"/>
    <n v="698"/>
    <n v="209"/>
    <n v="5.0299999999999997E-2"/>
    <n v="1.9076012600000001"/>
    <n v="0.5"/>
    <n v="5720"/>
    <x v="5"/>
    <n v="0.73789071669999995"/>
    <x v="21"/>
    <m/>
    <m/>
    <n v="0.3"/>
    <n v="209.4"/>
    <n v="209.4"/>
  </r>
  <r>
    <x v="1"/>
    <s v="fr@bitlanders.com"/>
    <s v="Bitlanders.com"/>
    <s v="c6f3f1d874d69c25d7aa524383c9d95d"/>
    <s v="Classimatic.com 728x90"/>
    <x v="9"/>
    <n v="0"/>
    <n v="215.31739999999999"/>
    <n v="12.078099999999999"/>
    <n v="677"/>
    <n v="203"/>
    <n v="5.6099999999999997E-2"/>
    <n v="1.8697095699999999"/>
    <n v="0.5"/>
    <n v="5720"/>
    <x v="5"/>
    <n v="0.73257878740000004"/>
    <x v="21"/>
    <m/>
    <m/>
    <n v="0.3"/>
    <n v="203.1"/>
    <n v="203.1"/>
  </r>
  <r>
    <x v="1"/>
    <s v="fr@bitlanders.com"/>
    <s v="Bitlanders.com"/>
    <s v="34e82d85bbc04fb13e182cd2770bec90"/>
    <s v="Sportivy.com 300x250"/>
    <x v="9"/>
    <n v="1"/>
    <n v="33.002400000000002"/>
    <n v="6.4401000000000002"/>
    <n v="295"/>
    <n v="89"/>
    <n v="0.1951"/>
    <n v="1.52924292"/>
    <n v="0.5"/>
    <n v="5720"/>
    <x v="5"/>
    <n v="0.6730408269"/>
    <x v="21"/>
    <s v="Y"/>
    <m/>
    <n v="0.3"/>
    <n v="88.5"/>
    <n v="88.5"/>
  </r>
  <r>
    <x v="1"/>
    <s v="fr@bitlanders.com"/>
    <s v="Bitlanders.com"/>
    <s v="f0065fcb76821c91e46bc04a71f1583b"/>
    <s v="Suspensaty.com 728x90"/>
    <x v="9"/>
    <n v="1"/>
    <n v="35.209899999999998"/>
    <n v="8.7515999999999998"/>
    <n v="243"/>
    <n v="73"/>
    <n v="0.24859999999999999"/>
    <n v="0.92423564999999996"/>
    <n v="0.5"/>
    <n v="5720"/>
    <x v="5"/>
    <n v="0.45901242679999998"/>
    <x v="21"/>
    <s v="Y"/>
    <m/>
    <n v="0.3"/>
    <n v="72.899999999999991"/>
    <n v="72.899999999999991"/>
  </r>
  <r>
    <x v="1"/>
    <s v="fr@bitlanders.com"/>
    <s v="Bitlanders.com"/>
    <s v="0429a8c291d0d75992a86cf2fe7ecd86"/>
    <s v="Sportivy.com 728x90"/>
    <x v="9"/>
    <n v="1"/>
    <n v="27.942499999999999"/>
    <n v="5.3587999999999996"/>
    <n v="241"/>
    <n v="72"/>
    <n v="0.1918"/>
    <n v="1.4992362299999999"/>
    <n v="0.5"/>
    <n v="5720"/>
    <x v="5"/>
    <n v="0.66649685449999996"/>
    <x v="21"/>
    <s v="Y"/>
    <m/>
    <n v="0.3"/>
    <n v="72.3"/>
    <n v="72.3"/>
  </r>
  <r>
    <x v="1"/>
    <s v="fr@bitlanders.com"/>
    <s v="Bitlanders.com"/>
    <s v="bd95b2609476c06d955567997cfea32b"/>
    <s v="Conversaty.com 300x250"/>
    <x v="9"/>
    <n v="1"/>
    <n v="41.937899999999999"/>
    <n v="6.9810999999999996"/>
    <n v="231"/>
    <n v="69"/>
    <n v="0.16650000000000001"/>
    <n v="1.1053440400000001"/>
    <n v="0.5"/>
    <n v="5720"/>
    <x v="5"/>
    <n v="0.54765215109999998"/>
    <x v="21"/>
    <s v="Y"/>
    <m/>
    <n v="0.3"/>
    <n v="69.3"/>
    <n v="69.3"/>
  </r>
  <r>
    <x v="1"/>
    <s v="fr@bitlanders.com"/>
    <s v="Bitlanders.com"/>
    <s v="0affe92a53911294cf8fe616f42b47f0"/>
    <s v="Conversaty.com 728x90"/>
    <x v="9"/>
    <n v="1"/>
    <n v="33.839399999999998"/>
    <n v="5.5079000000000002"/>
    <n v="230"/>
    <n v="69"/>
    <n v="0.1628"/>
    <n v="1.39343544"/>
    <n v="0.5"/>
    <n v="5720"/>
    <x v="5"/>
    <n v="0.64117462020000004"/>
    <x v="21"/>
    <s v="Y"/>
    <m/>
    <n v="0.3"/>
    <n v="69"/>
    <n v="69"/>
  </r>
  <r>
    <x v="1"/>
    <s v="fr@bitlanders.com"/>
    <s v="Bitlanders.com"/>
    <s v="d84c8663c85f73abc19e0b7faf9181ef"/>
    <s v="Animaty.com 300x250"/>
    <x v="9"/>
    <n v="1"/>
    <n v="47.010599999999997"/>
    <n v="6.0506000000000002"/>
    <n v="186"/>
    <n v="56"/>
    <n v="0.12870000000000001"/>
    <n v="1.0221062700000001"/>
    <n v="0.5"/>
    <n v="5720"/>
    <x v="5"/>
    <n v="0.51081407599999995"/>
    <x v="25"/>
    <s v="Y"/>
    <m/>
    <n v="0.29999999999999899"/>
    <n v="55.799999999999812"/>
    <n v="55.799999999999812"/>
  </r>
  <r>
    <x v="1"/>
    <s v="fr@bitlanders.com"/>
    <s v="Bitlanders.com"/>
    <s v="5f7dacfa08fe44cc5e73c284d5da20a2"/>
    <s v="Animaty.com 728x90"/>
    <x v="9"/>
    <n v="1"/>
    <n v="38.237099999999998"/>
    <n v="4.6143999999999998"/>
    <n v="182"/>
    <n v="55"/>
    <n v="0.1207"/>
    <n v="1.3147969799999999"/>
    <n v="0.5"/>
    <n v="5720"/>
    <x v="5"/>
    <n v="0.61971315279999994"/>
    <x v="21"/>
    <s v="Y"/>
    <m/>
    <n v="0.3"/>
    <n v="54.6"/>
    <n v="54.6"/>
  </r>
  <r>
    <x v="1"/>
    <s v="fr@bitlanders.com"/>
    <s v="Bitlanders.com"/>
    <s v="95af555ec6ba271b717160435fd2b563"/>
    <s v="Suspensaty.com 300x250"/>
    <x v="9"/>
    <n v="1"/>
    <n v="41.2592"/>
    <n v="5.8148999999999997"/>
    <n v="172"/>
    <n v="52"/>
    <n v="0.1409"/>
    <n v="0.98664766999999998"/>
    <n v="0.5"/>
    <n v="5720"/>
    <x v="5"/>
    <n v="0.49323348519999999"/>
    <x v="21"/>
    <s v="Y"/>
    <m/>
    <n v="0.3"/>
    <n v="51.6"/>
    <n v="51.6"/>
  </r>
  <r>
    <x v="1"/>
    <s v="fr@bitlanders.com"/>
    <s v="Bitlanders.com"/>
    <s v="d8c4fbbdd16435a349f78b1c0cee1516"/>
    <s v="Silentyarn.com 728x90"/>
    <x v="9"/>
    <n v="1"/>
    <n v="42.876300000000001"/>
    <n v="4.8655999999999997"/>
    <n v="169"/>
    <n v="51"/>
    <n v="0.1135"/>
    <n v="1.1599289500000001"/>
    <n v="0.5"/>
    <n v="5720"/>
    <x v="5"/>
    <n v="0.56893911399999997"/>
    <x v="21"/>
    <s v="Y"/>
    <m/>
    <n v="0.3"/>
    <n v="50.699999999999996"/>
    <n v="50.699999999999996"/>
  </r>
  <r>
    <x v="1"/>
    <s v="fr@bitlanders.com"/>
    <s v="Bitlanders.com"/>
    <s v="76a137b2dee8be9699a11982f0e5a7ae"/>
    <s v="Silentyarn.com 300x250"/>
    <x v="9"/>
    <n v="1"/>
    <n v="50.275599999999997"/>
    <n v="5.7877999999999998"/>
    <n v="163"/>
    <n v="49"/>
    <n v="0.11509999999999999"/>
    <n v="0.93818756000000003"/>
    <n v="0.5"/>
    <n v="5720"/>
    <x v="5"/>
    <n v="0.4670575267"/>
    <x v="25"/>
    <s v="Y"/>
    <m/>
    <n v="0.29999999999999899"/>
    <n v="48.899999999999835"/>
    <n v="48.899999999999835"/>
  </r>
  <r>
    <x v="1"/>
    <s v="fr@bitlanders.com"/>
    <s v="Bitlanders.com"/>
    <s v="09c999d797352c2bab46ad95daef50a5"/>
    <s v="Comediaty.com 300x250"/>
    <x v="9"/>
    <n v="1"/>
    <n v="28.5001"/>
    <n v="4.1025999999999998"/>
    <n v="120"/>
    <n v="36"/>
    <n v="0.1439"/>
    <n v="0.97352183000000003"/>
    <n v="0.5"/>
    <n v="5720"/>
    <x v="5"/>
    <n v="0.48640083560000003"/>
    <x v="21"/>
    <s v="Y"/>
    <m/>
    <n v="0.3"/>
    <n v="36"/>
    <n v="36"/>
  </r>
  <r>
    <x v="1"/>
    <s v="fr@bitlanders.com"/>
    <s v="Bitlanders.com"/>
    <s v="f51f955ec6cdb33df71a5483dade621f"/>
    <s v="Comediaty.com 728x90"/>
    <x v="9"/>
    <n v="0"/>
    <n v="23.303999999999998"/>
    <n v="4.0476000000000001"/>
    <n v="114"/>
    <n v="34"/>
    <n v="0.17369999999999999"/>
    <n v="0.94134505000000002"/>
    <n v="0.5"/>
    <n v="5720"/>
    <x v="5"/>
    <n v="0.46884513859999999"/>
    <x v="21"/>
    <m/>
    <m/>
    <n v="0.3"/>
    <n v="34.199999999999996"/>
    <n v="34.199999999999996"/>
  </r>
  <r>
    <x v="1"/>
    <s v="fr@bitlanders.com"/>
    <s v="Bitlanders.com"/>
    <s v="afc5c29a59b67e672db7ddc4c17419fe"/>
    <s v="Storiesontheweb.com 728x90"/>
    <x v="1"/>
    <n v="0"/>
    <n v="24.463799999999999"/>
    <n v="3.4456000000000002"/>
    <n v="97"/>
    <n v="24"/>
    <n v="0.14080000000000001"/>
    <n v="0.93514375999999999"/>
    <n v="0.5"/>
    <n v="5720"/>
    <x v="5"/>
    <n v="0.46532285239999999"/>
    <x v="2"/>
    <m/>
    <m/>
    <n v="0.25"/>
    <n v="24.25"/>
    <n v="24.25"/>
  </r>
  <r>
    <x v="1"/>
    <s v="fr@bitlanders.com"/>
    <s v="Bitlanders.com"/>
    <s v="9fb239e6516b0cc9c62352e68349f32c"/>
    <s v="Storiesontheweb.com 300x250"/>
    <x v="1"/>
    <n v="1"/>
    <n v="29.507999999999999"/>
    <n v="4.0598000000000001"/>
    <n v="92"/>
    <n v="23"/>
    <n v="0.1376"/>
    <n v="0.75824550999999996"/>
    <n v="0.5"/>
    <n v="5720"/>
    <x v="5"/>
    <n v="0.34058297209999999"/>
    <x v="2"/>
    <s v="Y"/>
    <m/>
    <n v="0.25"/>
    <n v="23"/>
    <n v="23"/>
  </r>
  <r>
    <x v="1"/>
    <s v="fr@bitlanders.com"/>
    <s v="Bitlanders.com"/>
    <s v="dcc6cdfbf46937fb6d1a520e5c394739"/>
    <s v="Documentaty.com 300x250"/>
    <x v="9"/>
    <n v="1"/>
    <n v="31.620899999999999"/>
    <n v="2.1783999999999999"/>
    <n v="79"/>
    <n v="24"/>
    <n v="6.8900000000000003E-2"/>
    <n v="1.20941732"/>
    <n v="0.5"/>
    <n v="5720"/>
    <x v="5"/>
    <n v="0.58657777440000003"/>
    <x v="25"/>
    <s v="Y"/>
    <m/>
    <n v="0.29999999999999899"/>
    <n v="23.699999999999921"/>
    <n v="23.699999999999921"/>
  </r>
  <r>
    <x v="1"/>
    <s v="fr@bitlanders.com"/>
    <s v="Bitlanders.com"/>
    <s v="07aee95b075beca2da5574861e7d03e8"/>
    <s v="Documentaty.com 728x90"/>
    <x v="9"/>
    <n v="0"/>
    <n v="27.1403"/>
    <n v="2.1526000000000001"/>
    <n v="78"/>
    <n v="23"/>
    <n v="7.9299999999999995E-2"/>
    <n v="1.204088"/>
    <n v="0.5"/>
    <n v="5720"/>
    <x v="5"/>
    <n v="0.58474795800000001"/>
    <x v="21"/>
    <m/>
    <m/>
    <n v="0.3"/>
    <n v="23.4"/>
    <n v="23.4"/>
  </r>
  <r>
    <x v="0"/>
    <s v="cyberalone@msn.com"/>
    <s v="Watchcartoononline.com"/>
    <s v="## total ##"/>
    <m/>
    <x v="9"/>
    <n v="1"/>
    <n v="1574.3873000000001"/>
    <n v="335.67160000000001"/>
    <n v="5674"/>
    <n v="1702"/>
    <n v="0.2132"/>
    <n v="0.56342943999999995"/>
    <n v="0.11"/>
    <n v="5674"/>
    <x v="0"/>
    <n v="0.80476703520000004"/>
    <x v="25"/>
    <m/>
    <m/>
    <s v=""/>
    <s v=""/>
    <n v="1702.5"/>
  </r>
  <r>
    <x v="1"/>
    <s v="cyberalone@msn.com"/>
    <s v="Watchcartoononline.com"/>
    <s v="efc9c6106d7bd7d95033a4366e77f60c"/>
    <s v="Watchcartoononline.com US, UK, CA, AU 728x90"/>
    <x v="9"/>
    <n v="1"/>
    <n v="623.86080000000004"/>
    <n v="133.74189999999999"/>
    <n v="2562"/>
    <n v="768"/>
    <n v="0.21440000000000001"/>
    <n v="0.63842851"/>
    <n v="0.11"/>
    <n v="5674"/>
    <x v="3"/>
    <n v="0.8277019296"/>
    <x v="21"/>
    <s v="Y"/>
    <m/>
    <n v="0.3"/>
    <n v="768.6"/>
    <n v="768.6"/>
  </r>
  <r>
    <x v="1"/>
    <s v="cyberalone@msn.com"/>
    <s v="Watchcartoononline.com"/>
    <s v="5bd76146a3022b2ef1d41f8efb5c6561"/>
    <s v="Watchcartoononline.com US, UK, CA, AU 160x600"/>
    <x v="9"/>
    <n v="1"/>
    <n v="479.8723"/>
    <n v="87.804100000000005"/>
    <n v="1568"/>
    <n v="470"/>
    <n v="0.183"/>
    <n v="0.59516586000000005"/>
    <n v="0.11"/>
    <n v="5674"/>
    <x v="3"/>
    <n v="0.81517757089999998"/>
    <x v="21"/>
    <s v="Y"/>
    <m/>
    <n v="0.3"/>
    <n v="470.4"/>
    <n v="470.4"/>
  </r>
  <r>
    <x v="1"/>
    <s v="cyberalone@msn.com"/>
    <s v="Watchcartoononline.com"/>
    <s v="d19e4ca7ceb07d04c80f41902a5bfaa8"/>
    <s v="Watchcartoononline.com US, UK, CA, AU 300x250"/>
    <x v="9"/>
    <n v="1"/>
    <n v="470.64729999999997"/>
    <n v="114.12569999999999"/>
    <n v="1545"/>
    <n v="463"/>
    <n v="0.24249999999999999"/>
    <n v="0.45112257"/>
    <n v="0.11"/>
    <n v="5674"/>
    <x v="3"/>
    <n v="0.75616383009999999"/>
    <x v="21"/>
    <s v="Y"/>
    <m/>
    <n v="0.3"/>
    <n v="463.5"/>
    <n v="463.5"/>
  </r>
  <r>
    <x v="0"/>
    <s v="info@detoxifyandenergize.com"/>
    <s v="Detoxifyandenergize.com"/>
    <s v="## total ##"/>
    <m/>
    <x v="113"/>
    <n v="1"/>
    <n v="2225.6514000000002"/>
    <n v="186.73849999999999"/>
    <n v="5506"/>
    <n v="1787"/>
    <n v="8.3900000000000002E-2"/>
    <n v="0.98290664999999999"/>
    <n v="0.61088799999999999"/>
    <n v="5506"/>
    <x v="0"/>
    <n v="0.37848828550000002"/>
    <x v="1183"/>
    <m/>
    <m/>
    <s v=""/>
    <s v=""/>
    <n v="1809.6304110493897"/>
  </r>
  <r>
    <x v="1"/>
    <s v="info@detoxifyandenergize.com"/>
    <s v="Detoxifyandenergize.com"/>
    <s v="ec1e228624ba9082fb58210b215e328f"/>
    <s v="Detoxifyandenergize.com #2 300x250"/>
    <x v="9"/>
    <n v="1"/>
    <n v="723.4"/>
    <n v="101.0621"/>
    <n v="2024"/>
    <n v="607"/>
    <n v="0.13969999999999999"/>
    <n v="0.66743772000000001"/>
    <n v="0.38"/>
    <n v="5506"/>
    <x v="5"/>
    <n v="0.43065848480000002"/>
    <x v="21"/>
    <s v="Y"/>
    <m/>
    <n v="0.3"/>
    <n v="607.19999999999993"/>
    <n v="607.19999999999993"/>
  </r>
  <r>
    <x v="1"/>
    <s v="info@detoxifyandenergize.com"/>
    <s v="Detoxifyandenergize.com"/>
    <s v="ac27e760b7d2d9923a82fdd0b0f3d6e2"/>
    <s v="Detoxifyandenergize.com 300x250"/>
    <x v="12"/>
    <n v="1"/>
    <n v="818.08529999999996"/>
    <n v="26.705300000000001"/>
    <n v="1787"/>
    <n v="581"/>
    <n v="3.2599999999999997E-2"/>
    <n v="2.2310596600000001"/>
    <n v="1.5"/>
    <n v="5506"/>
    <x v="4"/>
    <n v="0.32767373919999998"/>
    <x v="1184"/>
    <s v=""/>
    <m/>
    <n v="0.32767373922117099"/>
    <n v="585.55297198823257"/>
    <n v="585.55297198823257"/>
  </r>
  <r>
    <x v="1"/>
    <s v="info@detoxifyandenergize.com"/>
    <s v="Detoxifyandenergize.com"/>
    <s v="08427b06fd44304048c20bc3b4c7f247"/>
    <s v="Detoxifyandenergize.com #2 728x90"/>
    <x v="2"/>
    <n v="1"/>
    <n v="322.15109999999999"/>
    <n v="47.180199999999999"/>
    <n v="914"/>
    <n v="347"/>
    <n v="0.14649999999999999"/>
    <n v="0.64545397999999998"/>
    <n v="0.38"/>
    <n v="5506"/>
    <x v="5"/>
    <n v="0.41126709090000002"/>
    <x v="3"/>
    <s v="Y"/>
    <m/>
    <n v="0.39999999999999902"/>
    <n v="365.59999999999911"/>
    <n v="365.59999999999911"/>
  </r>
  <r>
    <x v="1"/>
    <s v="info@detoxifyandenergize.com"/>
    <s v="Detoxifyandenergize.com"/>
    <s v="005ef45f08c68dd1227325574abda664"/>
    <s v="Detoxifyandenergize.com 728x90"/>
    <x v="12"/>
    <n v="1"/>
    <n v="362.01510000000002"/>
    <n v="11.790900000000001"/>
    <n v="782"/>
    <n v="251"/>
    <n v="3.2599999999999997E-2"/>
    <n v="2.2101943400000001"/>
    <n v="1.5"/>
    <n v="5506"/>
    <x v="4"/>
    <n v="0.32132664840000003"/>
    <x v="1185"/>
    <s v=""/>
    <m/>
    <n v="0.321326648415803"/>
    <n v="251.27743906115793"/>
    <n v="251.27743906115793"/>
  </r>
  <r>
    <x v="0"/>
    <s v="tyler@bikerumor.com"/>
    <s v="Bikerumor.com"/>
    <s v="## total ##"/>
    <m/>
    <x v="114"/>
    <n v="0.84709539"/>
    <n v="232.94309999999999"/>
    <n v="94.704899999999995"/>
    <n v="5436"/>
    <n v="1832"/>
    <n v="0.40660000000000002"/>
    <n v="1.9132079500000001"/>
    <n v="0.53821399999999997"/>
    <n v="5436"/>
    <x v="0"/>
    <n v="0.71868504960000001"/>
    <x v="1186"/>
    <m/>
    <m/>
    <s v=""/>
    <s v=""/>
    <n v="1831.1699999999998"/>
  </r>
  <r>
    <x v="1"/>
    <s v="tyler@bikerumor.com"/>
    <s v="Bikerumor.com"/>
    <s v="e51fbb15ca36fb9146659979a6153f69"/>
    <s v="Bikerumor.com Tier 1 TOP 300x250"/>
    <x v="12"/>
    <n v="1"/>
    <n v="74.043999999999997"/>
    <n v="34.143099999999997"/>
    <n v="1815"/>
    <n v="635"/>
    <n v="0.46110000000000001"/>
    <n v="1.7718763900000001"/>
    <n v="0.6"/>
    <n v="5436"/>
    <x v="3"/>
    <n v="0.66137592619999996"/>
    <x v="68"/>
    <s v="Y"/>
    <m/>
    <n v="0.35"/>
    <n v="635.25"/>
    <n v="635.25"/>
  </r>
  <r>
    <x v="1"/>
    <s v="tyler@bikerumor.com"/>
    <s v="Bikerumor.com"/>
    <s v="00e4e0887f8ab768288978079195c09e"/>
    <s v="Bikerumor.com Tier 1 Middle 300x250"/>
    <x v="24"/>
    <n v="1"/>
    <n v="50.567"/>
    <n v="21.0807"/>
    <n v="1419"/>
    <n v="468"/>
    <n v="0.41689999999999999"/>
    <n v="2.2431121900000002"/>
    <n v="0.6"/>
    <n v="5436"/>
    <x v="3"/>
    <n v="0.73251449339999997"/>
    <x v="113"/>
    <s v="Y"/>
    <m/>
    <n v="0.33"/>
    <n v="468.27000000000004"/>
    <n v="468.27000000000004"/>
  </r>
  <r>
    <x v="1"/>
    <s v="tyler@bikerumor.com"/>
    <s v="Bikerumor.com"/>
    <s v="aa6c8b6c9d7a5c30dcaa263ffd00df1b"/>
    <s v="Bikerumor.com Tier 1 300x600"/>
    <x v="12"/>
    <n v="1"/>
    <n v="60.536099999999998"/>
    <n v="20.578499999999998"/>
    <n v="1371"/>
    <n v="480"/>
    <n v="0.33989999999999998"/>
    <n v="2.2208348500000001"/>
    <n v="0.45"/>
    <n v="5436"/>
    <x v="3"/>
    <n v="0.79737349690000003"/>
    <x v="68"/>
    <s v="Y"/>
    <m/>
    <n v="0.35"/>
    <n v="479.84999999999997"/>
    <n v="479.84999999999997"/>
  </r>
  <r>
    <x v="1"/>
    <s v="tyler@bikerumor.com"/>
    <s v="Bikerumor.com"/>
    <s v="73e903173fe240543b328675fabba41c"/>
    <s v="Bikerumor.com 970x250"/>
    <x v="9"/>
    <n v="0"/>
    <n v="25.5749"/>
    <n v="7.2210999999999999"/>
    <n v="395"/>
    <n v="119"/>
    <n v="0.28239999999999998"/>
    <n v="1.82543251"/>
    <n v="0.6"/>
    <n v="5436"/>
    <x v="3"/>
    <n v="0.67131077409999995"/>
    <x v="21"/>
    <m/>
    <m/>
    <n v="0.3"/>
    <n v="118.5"/>
    <n v="118.5"/>
  </r>
  <r>
    <x v="1"/>
    <s v="tyler@bikerumor.com"/>
    <s v="Bikerumor.com"/>
    <s v="4c131b76c43f3e62dd04f189ad8b8db9"/>
    <s v="Bikerumor.com E Mobile 728x90"/>
    <x v="9"/>
    <n v="0"/>
    <n v="8.8062000000000005"/>
    <n v="5.2954999999999997"/>
    <n v="320"/>
    <n v="96"/>
    <n v="0.60129999999999995"/>
    <n v="2.0149898199999998"/>
    <n v="0.5"/>
    <n v="5436"/>
    <x v="3"/>
    <n v="0.75185978809999998"/>
    <x v="21"/>
    <m/>
    <m/>
    <n v="0.3"/>
    <n v="96"/>
    <n v="96"/>
  </r>
  <r>
    <x v="1"/>
    <s v="tyler@bikerumor.com"/>
    <s v="Bikerumor.com"/>
    <s v="dcb9a48cc8de2ee332334c8ba57e7f90"/>
    <s v="Bikerumor.com Mobile #2 300x250"/>
    <x v="9"/>
    <n v="0"/>
    <n v="7.3494999999999999"/>
    <n v="4.6212"/>
    <n v="84"/>
    <n v="25"/>
    <n v="0.62880000000000003"/>
    <n v="0.60919208000000002"/>
    <n v="0.25"/>
    <n v="5436"/>
    <x v="3"/>
    <n v="0.5896204035"/>
    <x v="21"/>
    <m/>
    <m/>
    <n v="0.3"/>
    <n v="25.2"/>
    <n v="25.2"/>
  </r>
  <r>
    <x v="1"/>
    <s v="tyler@bikerumor.com"/>
    <s v="Bikerumor.com"/>
    <s v="099c9721684bcbb9428e7bcba528b2cc"/>
    <s v="Bikerumor.com Mobile 320x50"/>
    <x v="9"/>
    <n v="0"/>
    <n v="5.6024000000000003"/>
    <n v="1.6266"/>
    <n v="27"/>
    <n v="8"/>
    <n v="0.2903"/>
    <n v="0.55879588999999996"/>
    <n v="0.25"/>
    <n v="5436"/>
    <x v="3"/>
    <n v="0.55260945080000001"/>
    <x v="21"/>
    <m/>
    <m/>
    <n v="0.3"/>
    <n v="8.1"/>
    <n v="8.1"/>
  </r>
  <r>
    <x v="0"/>
    <s v="contato@noticiasautomotivas.com.br"/>
    <s v="Noticiasautomotivas.com.br"/>
    <s v="## total ##"/>
    <m/>
    <x v="115"/>
    <n v="0.99297877000000001"/>
    <n v="741.79359999999997"/>
    <n v="186.0607"/>
    <n v="5375"/>
    <n v="1566"/>
    <n v="0.25080000000000002"/>
    <n v="0.96296409000000005"/>
    <n v="0.66450399999999998"/>
    <n v="5375"/>
    <x v="0"/>
    <n v="0.3099389588"/>
    <x v="1187"/>
    <m/>
    <m/>
    <s v=""/>
    <s v=""/>
    <n v="1549.1407310252484"/>
  </r>
  <r>
    <x v="1"/>
    <s v="contato@noticiasautomotivas.com.br"/>
    <s v="Noticiasautomotivas.com.br"/>
    <s v="d276bc69a488113641457ec072486521"/>
    <s v="Lateral"/>
    <x v="1"/>
    <n v="1"/>
    <n v="182.37909999999999"/>
    <n v="41.6569"/>
    <n v="1188"/>
    <n v="261"/>
    <n v="0.22839999999999999"/>
    <n v="0.95044238999999997"/>
    <n v="0.75"/>
    <n v="5375"/>
    <x v="1"/>
    <n v="0.2108937817"/>
    <x v="1188"/>
    <s v=""/>
    <m/>
    <n v="0.210893781677672"/>
    <n v="250.54181263307433"/>
    <n v="250.54181263307433"/>
  </r>
  <r>
    <x v="1"/>
    <s v="contato@noticiasautomotivas.com.br"/>
    <s v="Noticiasautomotivas.com.br"/>
    <s v="612bf0ce5b7a2b3663fd4639a0b92ff9"/>
    <s v="Topo"/>
    <x v="1"/>
    <n v="1"/>
    <n v="176.43559999999999"/>
    <n v="46.308199999999999"/>
    <n v="1148"/>
    <n v="284"/>
    <n v="0.26250000000000001"/>
    <n v="0.82657150000000001"/>
    <n v="0.6"/>
    <n v="5375"/>
    <x v="1"/>
    <n v="0.27410998050000002"/>
    <x v="23"/>
    <s v="Y"/>
    <m/>
    <n v="0.249999999999999"/>
    <n v="286.99999999999886"/>
    <n v="286.99999999999886"/>
  </r>
  <r>
    <x v="1"/>
    <s v="contato@noticiasautomotivas.com.br"/>
    <s v="Noticiasautomotivas.com.br"/>
    <s v="38ef4834607767e077e734dfb6d3d3d1"/>
    <s v="Lateral 300x600"/>
    <x v="12"/>
    <n v="1"/>
    <n v="141.42339999999999"/>
    <n v="35.814599999999999"/>
    <n v="946"/>
    <n v="330"/>
    <n v="0.25319999999999998"/>
    <n v="0.88075168999999998"/>
    <n v="0.55000000000000004"/>
    <n v="5375"/>
    <x v="4"/>
    <n v="0.37553341350000002"/>
    <x v="68"/>
    <s v="Y"/>
    <m/>
    <n v="0.35"/>
    <n v="331.09999999999997"/>
    <n v="331.09999999999997"/>
  </r>
  <r>
    <x v="1"/>
    <s v="contato@noticiasautomotivas.com.br"/>
    <s v="Noticiasautomotivas.com.br"/>
    <s v="d292be2b9723dfb3f23e5e0c0337ae5c"/>
    <s v="Abaixo post"/>
    <x v="12"/>
    <n v="1"/>
    <n v="81.761200000000002"/>
    <n v="21.1568"/>
    <n v="703"/>
    <n v="234"/>
    <n v="0.25879999999999997"/>
    <n v="1.10708925"/>
    <n v="0.75"/>
    <n v="5375"/>
    <x v="4"/>
    <n v="0.32254784250000001"/>
    <x v="1189"/>
    <s v=""/>
    <m/>
    <n v="0.32254784253080698"/>
    <n v="226.75113329915732"/>
    <n v="226.75113329915732"/>
  </r>
  <r>
    <x v="1"/>
    <s v="contato@noticiasautomotivas.com.br"/>
    <s v="Noticiasautomotivas.com.br"/>
    <s v="d6438fb3e807656a53ffa9fed3815e7e"/>
    <s v="Rodape home e single"/>
    <x v="12"/>
    <n v="1"/>
    <n v="60.540700000000001"/>
    <n v="16.623899999999999"/>
    <n v="655"/>
    <n v="228"/>
    <n v="0.27460000000000001"/>
    <n v="1.31416976"/>
    <n v="0.85"/>
    <n v="5375"/>
    <x v="4"/>
    <n v="0.3532038072"/>
    <x v="68"/>
    <s v=""/>
    <m/>
    <n v="0.35"/>
    <n v="229.24999999999997"/>
    <n v="229.24999999999997"/>
  </r>
  <r>
    <x v="1"/>
    <s v="contato@noticiasautomotivas.com.br"/>
    <s v="Noticiasautomotivas.com.br"/>
    <s v="6a801da136fadeb06cc947b750757d07"/>
    <s v="Dentro post"/>
    <x v="12"/>
    <n v="1"/>
    <n v="51.268000000000001"/>
    <n v="14.1785"/>
    <n v="451"/>
    <n v="158"/>
    <n v="0.27660000000000001"/>
    <n v="1.06116857"/>
    <n v="0.7"/>
    <n v="5375"/>
    <x v="1"/>
    <n v="0.34034985610000001"/>
    <x v="1190"/>
    <s v=""/>
    <m/>
    <n v="0.34034985608208002"/>
    <n v="153.49778509301808"/>
    <n v="153.49778509301808"/>
  </r>
  <r>
    <x v="1"/>
    <s v="contato@noticiasautomotivas.com.br"/>
    <s v="Noticiasautomotivas.com.br"/>
    <s v="695a87b44affeba05510f7d9f50064f8"/>
    <s v="Abaixo post 2"/>
    <x v="1"/>
    <n v="1"/>
    <n v="31.5641"/>
    <n v="8.6080000000000005"/>
    <n v="246"/>
    <n v="61"/>
    <n v="0.2727"/>
    <n v="0.95069703000000005"/>
    <n v="0.5"/>
    <n v="5375"/>
    <x v="3"/>
    <n v="0.4740700914"/>
    <x v="23"/>
    <s v="Y"/>
    <m/>
    <n v="0.249999999999999"/>
    <n v="61.499999999999751"/>
    <n v="61.499999999999751"/>
  </r>
  <r>
    <x v="1"/>
    <s v="contato@noticiasautomotivas.com.br"/>
    <s v="Noticiasautomotivas.com.br"/>
    <s v="31ecda061d9792accdb6470300457a4c"/>
    <s v="970x250"/>
    <x v="1"/>
    <n v="0"/>
    <n v="16.421399999999998"/>
    <n v="1.7138"/>
    <n v="38"/>
    <n v="9"/>
    <n v="0.10440000000000001"/>
    <n v="0.73404325999999998"/>
    <n v="0.4"/>
    <n v="5375"/>
    <x v="3"/>
    <n v="0.45507299039999999"/>
    <x v="2"/>
    <m/>
    <m/>
    <n v="0.25"/>
    <n v="9.5"/>
    <n v="9.5"/>
  </r>
  <r>
    <x v="0"/>
    <s v="ekisel@vacationidea.com"/>
    <s v="Vacationidea Inc (vacationidea.com)"/>
    <s v="## total ##"/>
    <m/>
    <x v="1"/>
    <n v="0"/>
    <n v="132.1919"/>
    <n v="27.340399999999999"/>
    <n v="5222"/>
    <n v="1131"/>
    <n v="0.20680000000000001"/>
    <n v="6.36644991"/>
    <n v="5"/>
    <n v="5222"/>
    <x v="0"/>
    <n v="0.21463294769999999"/>
    <x v="1191"/>
    <m/>
    <m/>
    <s v=""/>
    <s v=""/>
    <n v="1092.5811524334508"/>
  </r>
  <r>
    <x v="1"/>
    <s v="ekisel@vacationidea.com"/>
    <s v="Vacationidea Inc (vacationidea.com)"/>
    <s v="371960ca1872757895184fc2a704e76a"/>
    <s v="1Vacationidea.com 300x250 slide5 no"/>
    <x v="1"/>
    <n v="0"/>
    <n v="28.910799999999998"/>
    <n v="6.3525999999999998"/>
    <n v="1208"/>
    <n v="255"/>
    <n v="0.21970000000000001"/>
    <n v="6.3393593199999998"/>
    <n v="5"/>
    <n v="5222"/>
    <x v="5"/>
    <n v="0.21127676379999999"/>
    <x v="1192"/>
    <m/>
    <m/>
    <n v="0.211276763752484"/>
    <n v="255.22233061300068"/>
    <n v="255.22233061300068"/>
  </r>
  <r>
    <x v="1"/>
    <s v="ekisel@vacationidea.com"/>
    <s v="Vacationidea Inc (vacationidea.com)"/>
    <s v="f4046cd90b36b7fabb61a7c37b2bd933"/>
    <s v="1Vacationidea.com 300x250 VacationIdea-ROS-300x250"/>
    <x v="1"/>
    <n v="0"/>
    <n v="24.973099999999999"/>
    <n v="5.5071000000000003"/>
    <n v="1047"/>
    <n v="221"/>
    <n v="0.2205"/>
    <n v="6.3394020800000002"/>
    <n v="5"/>
    <n v="5222"/>
    <x v="5"/>
    <n v="0.21128208300000001"/>
    <x v="1193"/>
    <m/>
    <m/>
    <n v="0.21128208296821399"/>
    <n v="221.21234086772006"/>
    <n v="221.21234086772006"/>
  </r>
  <r>
    <x v="1"/>
    <s v="ekisel@vacationidea.com"/>
    <s v="Vacationidea Inc (vacationidea.com)"/>
    <s v="9ce0d38850bfa5349e46f90e4f46b5b7"/>
    <s v="Vacationidea.com #4 300x250 slide17"/>
    <x v="1"/>
    <n v="0"/>
    <n v="23.954599999999999"/>
    <n v="5.226"/>
    <n v="992"/>
    <n v="208"/>
    <n v="0.21820000000000001"/>
    <n v="6.32842108"/>
    <n v="5"/>
    <n v="5222"/>
    <x v="5"/>
    <n v="0.20991350989999999"/>
    <x v="1194"/>
    <m/>
    <m/>
    <n v="0.20991350991312099"/>
    <n v="208.23420183381603"/>
    <n v="208.23420183381603"/>
  </r>
  <r>
    <x v="1"/>
    <s v="ekisel@vacationidea.com"/>
    <s v="Vacationidea Inc (vacationidea.com)"/>
    <s v="a28b4de4f73ba41337c87b1a4f739437"/>
    <s v="Vacationidea.com slide25 300x250 crit and contextw"/>
    <x v="1"/>
    <n v="0"/>
    <n v="23.6174"/>
    <n v="5.5168999999999997"/>
    <n v="989"/>
    <n v="211"/>
    <n v="0.2336"/>
    <n v="5.9770029500000001"/>
    <n v="5"/>
    <n v="5222"/>
    <x v="5"/>
    <n v="0.1634603429"/>
    <x v="1195"/>
    <m/>
    <m/>
    <n v="0.16346034289071201"/>
    <n v="161.66227911891417"/>
    <n v="161.66227911891417"/>
  </r>
  <r>
    <x v="1"/>
    <s v="ekisel@vacationidea.com"/>
    <s v="Vacationidea Inc (vacationidea.com)"/>
    <s v="6e353182dfb4514f2a7924953a0c4d70"/>
    <s v="Vacationidea.com 300x600"/>
    <x v="1"/>
    <n v="0"/>
    <n v="30.7361"/>
    <n v="4.7377000000000002"/>
    <n v="985"/>
    <n v="236"/>
    <n v="0.15409999999999999"/>
    <n v="6.9296571599999996"/>
    <n v="5"/>
    <n v="5222"/>
    <x v="5"/>
    <n v="0.27846358259999998"/>
    <x v="2"/>
    <m/>
    <m/>
    <n v="0.25"/>
    <n v="246.25"/>
    <n v="246.25"/>
  </r>
  <r>
    <x v="0"/>
    <s v="advertising@boredbug.com"/>
    <s v="Boredbug.com"/>
    <s v="## total ##"/>
    <m/>
    <x v="1"/>
    <n v="0.88606032000000001"/>
    <n v="544.9941"/>
    <n v="166.92429999999999"/>
    <n v="4948"/>
    <n v="1204"/>
    <n v="0.30630000000000002"/>
    <n v="0.98816468999999996"/>
    <n v="0.56836200000000003"/>
    <n v="4948"/>
    <x v="0"/>
    <n v="0.42483069530000001"/>
    <x v="2"/>
    <m/>
    <m/>
    <s v=""/>
    <s v=""/>
    <n v="1203.659136861372"/>
  </r>
  <r>
    <x v="1"/>
    <s v="advertising@boredbug.com"/>
    <s v="Boredbug.com"/>
    <s v="482d75a41984efeae369d37740a2d5f2"/>
    <s v="Tenafterfive.com 728x90"/>
    <x v="1"/>
    <n v="1"/>
    <n v="154.65539999999999"/>
    <n v="65.059600000000003"/>
    <n v="1667"/>
    <n v="417"/>
    <n v="0.42070000000000002"/>
    <n v="0.85394199000000004"/>
    <n v="0.5"/>
    <n v="4948"/>
    <x v="3"/>
    <n v="0.41448013459999999"/>
    <x v="2"/>
    <s v="Y"/>
    <m/>
    <n v="0.25"/>
    <n v="416.75"/>
    <n v="416.75"/>
  </r>
  <r>
    <x v="1"/>
    <s v="advertising@boredbug.com"/>
    <s v="Boredbug.com"/>
    <s v="e745810f00185e551518f9e39c2b44ae"/>
    <s v="Tenafterfive.com 300x250"/>
    <x v="1"/>
    <n v="1"/>
    <n v="153.51759999999999"/>
    <n v="58.045299999999997"/>
    <n v="1509"/>
    <n v="377"/>
    <n v="0.37809999999999999"/>
    <n v="0.86673681000000002"/>
    <n v="0.5"/>
    <n v="4948"/>
    <x v="3"/>
    <n v="0.4231236116"/>
    <x v="2"/>
    <s v="Y"/>
    <m/>
    <n v="0.25"/>
    <n v="377.25"/>
    <n v="377.25"/>
  </r>
  <r>
    <x v="1"/>
    <s v="advertising@boredbug.com"/>
    <s v="Boredbug.com"/>
    <s v="e47d17b4069756057df270f7356c32f2"/>
    <s v="Tenafterfive.com #2 728x90"/>
    <x v="1"/>
    <n v="1"/>
    <n v="154.78280000000001"/>
    <n v="36.211799999999997"/>
    <n v="1209"/>
    <n v="302"/>
    <n v="0.23400000000000001"/>
    <n v="1.1125493900000001"/>
    <n v="0.5"/>
    <n v="4948"/>
    <x v="3"/>
    <n v="0.55058174869999998"/>
    <x v="2"/>
    <s v="Y"/>
    <m/>
    <n v="0.25"/>
    <n v="302.25"/>
    <n v="302.25"/>
  </r>
  <r>
    <x v="1"/>
    <s v="advertising@boredbug.com"/>
    <s v="Boredbug.com"/>
    <s v="0f7800141a329469a0eb9d032ffe85b9"/>
    <s v="Boredbug.com Post-Right-Sidebar-Slider-Top 300x250"/>
    <x v="1"/>
    <n v="0"/>
    <n v="82.013400000000004"/>
    <n v="7.6074999999999999"/>
    <n v="564"/>
    <n v="107"/>
    <n v="9.2799999999999994E-2"/>
    <n v="2.4704830800000002"/>
    <n v="2"/>
    <n v="4948"/>
    <x v="5"/>
    <n v="0.190441732"/>
    <x v="1196"/>
    <m/>
    <m/>
    <n v="0.19044173202370901"/>
    <n v="107.40913686137188"/>
    <n v="107.40913686137188"/>
  </r>
  <r>
    <x v="0"/>
    <s v="mangablack88@gmail.com"/>
    <s v="Mangablack.com"/>
    <s v="## total ##"/>
    <m/>
    <x v="116"/>
    <n v="1"/>
    <n v="22777.983700000001"/>
    <n v="437.20490000000001"/>
    <n v="4874"/>
    <n v="1593"/>
    <n v="1.9199999999999998E-2"/>
    <n v="0.37160859000000002"/>
    <n v="0.15280099999999999"/>
    <n v="4874"/>
    <x v="0"/>
    <n v="0.58881198109999999"/>
    <x v="1197"/>
    <m/>
    <m/>
    <s v=""/>
    <s v=""/>
    <n v="1608.1499999999999"/>
  </r>
  <r>
    <x v="1"/>
    <s v="mangablack88@gmail.com"/>
    <s v="Mangablack.com"/>
    <s v="f11b87a0f7bb7a7a625359dffb733b6c"/>
    <s v="Mymanga.me"/>
    <x v="9"/>
    <n v="1"/>
    <n v="7985.1854000000003"/>
    <n v="146.80789999999999"/>
    <n v="1955"/>
    <n v="586"/>
    <n v="1.84E-2"/>
    <n v="0.44388466999999998"/>
    <n v="0.16"/>
    <n v="4874"/>
    <x v="3"/>
    <n v="0.63954601050000004"/>
    <x v="21"/>
    <s v="Y"/>
    <m/>
    <n v="0.3"/>
    <n v="586.5"/>
    <n v="586.5"/>
  </r>
  <r>
    <x v="1"/>
    <s v="mangablack88@gmail.com"/>
    <s v="Mangablack.com"/>
    <s v="2d801e7d9e2ffd25b5e05d32a0c8a8c4"/>
    <s v="Mymanga.me #2"/>
    <x v="12"/>
    <n v="1"/>
    <n v="7718.0933999999997"/>
    <n v="191.3518"/>
    <n v="1641"/>
    <n v="559"/>
    <n v="2.4799999999999999E-2"/>
    <n v="0.28586320999999998"/>
    <n v="0.15"/>
    <n v="4874"/>
    <x v="3"/>
    <n v="0.4752735059"/>
    <x v="68"/>
    <s v="Y"/>
    <m/>
    <n v="0.35"/>
    <n v="574.34999999999991"/>
    <n v="574.34999999999991"/>
  </r>
  <r>
    <x v="1"/>
    <s v="mangablack88@gmail.com"/>
    <s v="Mangablack.com"/>
    <s v="b49250ccadff015dd14230177cde1ac2"/>
    <s v="Mymanga.me #2"/>
    <x v="12"/>
    <n v="1"/>
    <n v="3966.7530999999999"/>
    <n v="52.472799999999999"/>
    <n v="577"/>
    <n v="202"/>
    <n v="1.32E-2"/>
    <n v="0.36659193000000001"/>
    <n v="0.15"/>
    <n v="4874"/>
    <x v="3"/>
    <n v="0.5908256945"/>
    <x v="68"/>
    <s v="Y"/>
    <m/>
    <n v="0.35"/>
    <n v="201.95"/>
    <n v="201.95"/>
  </r>
  <r>
    <x v="1"/>
    <s v="mangablack88@gmail.com"/>
    <s v="Mangablack.com"/>
    <s v="f6a04f9a6d7ad96427718e9104bd17e5"/>
    <s v="Mymanga.me"/>
    <x v="12"/>
    <n v="1"/>
    <n v="1559.0318"/>
    <n v="22.207899999999999"/>
    <n v="355"/>
    <n v="124"/>
    <n v="1.4200000000000001E-2"/>
    <n v="0.53260750999999995"/>
    <n v="0.15"/>
    <n v="4874"/>
    <x v="3"/>
    <n v="0.71836671839999999"/>
    <x v="68"/>
    <s v="Y"/>
    <m/>
    <n v="0.35"/>
    <n v="124.24999999999999"/>
    <n v="124.24999999999999"/>
  </r>
  <r>
    <x v="1"/>
    <s v="mangablack88@gmail.com"/>
    <s v="Mangablack.com"/>
    <s v="cc8bfc6bce9475d8ea9bc2386ebb2f23"/>
    <s v="Mymanga.me #2"/>
    <x v="12"/>
    <n v="1"/>
    <n v="1548.9199000000001"/>
    <n v="24.364599999999999"/>
    <n v="346"/>
    <n v="121"/>
    <n v="1.5699999999999999E-2"/>
    <n v="0.47358555000000002"/>
    <n v="0.14000000000000001"/>
    <n v="4874"/>
    <x v="3"/>
    <n v="0.7043828741"/>
    <x v="68"/>
    <s v="Y"/>
    <m/>
    <n v="0.35"/>
    <n v="121.1"/>
    <n v="121.1"/>
  </r>
  <r>
    <x v="0"/>
    <s v="sonika.mishra@dainikbhaskar.com"/>
    <s v="D B Corp Ltd. (Bhaskar.com)"/>
    <s v="## total ##"/>
    <m/>
    <x v="117"/>
    <n v="0.86750196999999996"/>
    <n v="379.16719999999998"/>
    <n v="88.148799999999994"/>
    <n v="4723"/>
    <n v="1102"/>
    <n v="0.23250000000000001"/>
    <n v="1.78618213"/>
    <n v="1.3687260000000001"/>
    <n v="4723"/>
    <x v="0"/>
    <n v="0.23371420079999999"/>
    <x v="1198"/>
    <m/>
    <m/>
    <s v=""/>
    <s v=""/>
    <n v="1099.623196917581"/>
  </r>
  <r>
    <x v="1"/>
    <s v="sonika.mishra@dainikbhaskar.com"/>
    <s v="D B Corp Ltd. (Bhaskar.com)"/>
    <s v="98cff2379299ad6cd2bfbbb09a27bfa6"/>
    <s v="Divyabhaskar.co.in BTF US, UK, CA and AU 300x250"/>
    <x v="2"/>
    <n v="1"/>
    <n v="89.735200000000006"/>
    <n v="23.647200000000002"/>
    <n v="1367"/>
    <n v="303"/>
    <n v="0.26350000000000001"/>
    <n v="1.9268243599999999"/>
    <n v="1.5"/>
    <n v="4723"/>
    <x v="4"/>
    <n v="0.22151700499999999"/>
    <x v="1199"/>
    <s v=""/>
    <m/>
    <n v="0.22151700495566301"/>
    <n v="302.81374577439135"/>
    <n v="302.81374577439135"/>
  </r>
  <r>
    <x v="1"/>
    <s v="sonika.mishra@dainikbhaskar.com"/>
    <s v="D B Corp Ltd. (Bhaskar.com)"/>
    <s v="3de1083aeee165b6baf1e501f677c98a"/>
    <s v="Divyabhaskar.co.in ATF US, UK, CA and AU 160x600"/>
    <x v="12"/>
    <n v="1"/>
    <n v="73.528599999999997"/>
    <n v="18.8749"/>
    <n v="982"/>
    <n v="218"/>
    <n v="0.25669999999999998"/>
    <n v="1.73492666"/>
    <n v="1.35"/>
    <n v="4723"/>
    <x v="4"/>
    <n v="0.22186912489999999"/>
    <x v="1200"/>
    <s v=""/>
    <m/>
    <n v="0.221869124916103"/>
    <n v="217.87548066761315"/>
    <n v="217.87548066761315"/>
  </r>
  <r>
    <x v="1"/>
    <s v="sonika.mishra@dainikbhaskar.com"/>
    <s v="D B Corp Ltd. (Bhaskar.com)"/>
    <s v="6ad7160f38a20d3e30dbe5cbc8d80fa8"/>
    <s v="Divyabhaskar.co.in ATF US, UK, CA and AU 728x90"/>
    <x v="12"/>
    <n v="1"/>
    <n v="59.971200000000003"/>
    <n v="16.4634"/>
    <n v="922"/>
    <n v="256"/>
    <n v="0.27450000000000002"/>
    <n v="1.8674200000000001"/>
    <n v="1.35"/>
    <n v="4723"/>
    <x v="4"/>
    <n v="0.27707746360000002"/>
    <x v="1201"/>
    <s v=""/>
    <m/>
    <n v="0.27707746355344398"/>
    <n v="255.46542139627536"/>
    <n v="255.46542139627536"/>
  </r>
  <r>
    <x v="1"/>
    <s v="sonika.mishra@dainikbhaskar.com"/>
    <s v="D B Corp Ltd. (Bhaskar.com)"/>
    <s v="23d59d4b1f7482f229bf99c815362258"/>
    <s v="Bhaskar.com BTF US, UK, CA and AU 300x250"/>
    <x v="12"/>
    <n v="1"/>
    <n v="45.3553"/>
    <n v="9.2501999999999995"/>
    <n v="529"/>
    <n v="113"/>
    <n v="0.20399999999999999"/>
    <n v="1.9068044799999999"/>
    <n v="1.5"/>
    <n v="4723"/>
    <x v="2"/>
    <n v="0.21334357079999999"/>
    <x v="1202"/>
    <s v=""/>
    <m/>
    <n v="0.21334357076645799"/>
    <n v="112.85874893545628"/>
    <n v="112.85874893545628"/>
  </r>
  <r>
    <x v="1"/>
    <s v="sonika.mishra@dainikbhaskar.com"/>
    <s v="D B Corp Ltd. (Bhaskar.com)"/>
    <s v="f487105e058363ed53eb0b6b489734d9"/>
    <s v="Bhaskar.com ATF US, UK, CA and AU 160x600"/>
    <x v="12"/>
    <n v="1"/>
    <n v="33.906799999999997"/>
    <n v="6.875"/>
    <n v="297"/>
    <n v="66"/>
    <n v="0.20280000000000001"/>
    <n v="1.43927169"/>
    <n v="1.1200000000000001"/>
    <n v="4723"/>
    <x v="2"/>
    <n v="0.22182864490000001"/>
    <x v="1203"/>
    <s v=""/>
    <m/>
    <n v="0.22182864493513599"/>
    <n v="65.883107545735385"/>
    <n v="65.883107545735385"/>
  </r>
  <r>
    <x v="1"/>
    <s v="sonika.mishra@dainikbhaskar.com"/>
    <s v="D B Corp Ltd. (Bhaskar.com)"/>
    <s v="9aa646fac5b4be7cfaf13d021ba6606d"/>
    <s v="Bhaskar.com ATF US, UK, CA and AU 728x90"/>
    <x v="12"/>
    <n v="0"/>
    <n v="27.114100000000001"/>
    <n v="4.5723000000000003"/>
    <n v="209"/>
    <n v="55"/>
    <n v="0.1686"/>
    <n v="1.5222770699999999"/>
    <n v="1.1200000000000001"/>
    <n v="4723"/>
    <x v="2"/>
    <n v="0.26426008779999999"/>
    <x v="1204"/>
    <m/>
    <m/>
    <n v="0.26426008784532601"/>
    <n v="55.230358359673133"/>
    <n v="55.230358359673133"/>
  </r>
  <r>
    <x v="1"/>
    <s v="sonika.mishra@dainikbhaskar.com"/>
    <s v="D B Corp Ltd. (Bhaskar.com)"/>
    <s v="84832810a9ff3a50cac74632e1c7b0b7"/>
    <s v="Divyabhaskar.co.in ATF US, UK, CA and AU 300x600"/>
    <x v="12"/>
    <n v="0"/>
    <n v="21.6053"/>
    <n v="3.6019000000000001"/>
    <n v="207"/>
    <n v="45"/>
    <n v="0.16669999999999999"/>
    <n v="1.91904337"/>
    <n v="1.5"/>
    <n v="4723"/>
    <x v="4"/>
    <n v="0.21836055209999999"/>
    <x v="1205"/>
    <m/>
    <m/>
    <n v="0.218360552062795"/>
    <n v="45.200634276998564"/>
    <n v="45.200634276998564"/>
  </r>
  <r>
    <x v="1"/>
    <s v="sonika.mishra@dainikbhaskar.com"/>
    <s v="D B Corp Ltd. (Bhaskar.com)"/>
    <s v="a5673a2c085694d7f04523e4937bcd6f"/>
    <s v="Bhaskar.com ATF US, UK, CA and AU 300x250"/>
    <x v="12"/>
    <n v="0"/>
    <n v="18.678899999999999"/>
    <n v="3.2450999999999999"/>
    <n v="140"/>
    <n v="31"/>
    <n v="0.17369999999999999"/>
    <n v="1.4402359600000001"/>
    <n v="1.1200000000000001"/>
    <n v="4723"/>
    <x v="2"/>
    <n v="0.22234964730000001"/>
    <x v="1206"/>
    <m/>
    <m/>
    <n v="0.222349647271704"/>
    <n v="31.128950618038562"/>
    <n v="31.128950618038562"/>
  </r>
  <r>
    <x v="1"/>
    <s v="sonika.mishra@dainikbhaskar.com"/>
    <s v="D B Corp Ltd. (Bhaskar.com)"/>
    <s v="35a2fb173338f2ad2201d763c550434d"/>
    <s v="Divyabhaskar.co.in ATF US, UK, CA and AU 300x250"/>
    <x v="1"/>
    <n v="0"/>
    <n v="8.5586000000000002"/>
    <n v="1.2318"/>
    <n v="63"/>
    <n v="13"/>
    <n v="0.1439"/>
    <n v="1.70669179"/>
    <n v="1.35"/>
    <n v="4723"/>
    <x v="5"/>
    <n v="0.2089960213"/>
    <x v="1207"/>
    <m/>
    <m/>
    <n v="0.20899602132380099"/>
    <n v="13.166749343399463"/>
    <n v="13.166749343399463"/>
  </r>
  <r>
    <x v="0"/>
    <s v="lemar.chawki@gmail.com"/>
    <s v="Japscan.com"/>
    <s v="## total ##"/>
    <m/>
    <x v="1"/>
    <n v="1"/>
    <n v="7285.3940000000002"/>
    <n v="1000.0331"/>
    <n v="4717"/>
    <n v="1179"/>
    <n v="0.13730000000000001"/>
    <n v="0.15722173"/>
    <n v="3.9959000000000001E-2"/>
    <n v="4717"/>
    <x v="0"/>
    <n v="0.74584301900000005"/>
    <x v="2"/>
    <m/>
    <m/>
    <s v=""/>
    <s v=""/>
    <n v="1179.5"/>
  </r>
  <r>
    <x v="1"/>
    <s v="lemar.chawki@gmail.com"/>
    <s v="Japscan.com"/>
    <s v="d5b118ffb753ce1a5dbe3fe92e20577d"/>
    <s v="Lirescan.com 160x600"/>
    <x v="1"/>
    <n v="1"/>
    <n v="1512.1768999999999"/>
    <n v="251.761"/>
    <n v="1496"/>
    <n v="374"/>
    <n v="0.16650000000000001"/>
    <n v="0.19803828000000001"/>
    <n v="0.05"/>
    <n v="4717"/>
    <x v="3"/>
    <n v="0.74752355390000003"/>
    <x v="2"/>
    <s v="Y"/>
    <m/>
    <n v="0.25"/>
    <n v="374"/>
    <n v="374"/>
  </r>
  <r>
    <x v="1"/>
    <s v="lemar.chawki@gmail.com"/>
    <s v="Japscan.com"/>
    <s v="60a572916fc88c72f0b58d216c90bae8"/>
    <s v="Lirescan.com 728x90"/>
    <x v="1"/>
    <n v="1"/>
    <n v="1522.6564000000001"/>
    <n v="246.20820000000001"/>
    <n v="1405"/>
    <n v="351"/>
    <n v="0.16170000000000001"/>
    <n v="0.19019767000000001"/>
    <n v="0.05"/>
    <n v="4717"/>
    <x v="3"/>
    <n v="0.73711560119999997"/>
    <x v="2"/>
    <s v="Y"/>
    <m/>
    <n v="0.25"/>
    <n v="351.25"/>
    <n v="351.25"/>
  </r>
  <r>
    <x v="1"/>
    <s v="lemar.chawki@gmail.com"/>
    <s v="Japscan.com"/>
    <s v="0a8dc81bd97c0198b466459e754f9d51"/>
    <s v="Japscan.com 728x90"/>
    <x v="1"/>
    <n v="1"/>
    <n v="2127.8885"/>
    <n v="251.95660000000001"/>
    <n v="959"/>
    <n v="240"/>
    <n v="0.11840000000000001"/>
    <n v="0.12681139"/>
    <n v="0.03"/>
    <n v="4717"/>
    <x v="1"/>
    <n v="0.76342818550000002"/>
    <x v="2"/>
    <s v="Y"/>
    <m/>
    <n v="0.25"/>
    <n v="239.75"/>
    <n v="239.75"/>
  </r>
  <r>
    <x v="1"/>
    <s v="lemar.chawki@gmail.com"/>
    <s v="Japscan.com"/>
    <s v="a7cec43f51c7e19c693351150f8a1795"/>
    <s v="Japscan.com 160x600"/>
    <x v="1"/>
    <n v="1"/>
    <n v="2122.6722"/>
    <n v="250.10720000000001"/>
    <n v="858"/>
    <n v="214"/>
    <n v="0.1178"/>
    <n v="0.11430864"/>
    <n v="0.03"/>
    <n v="4717"/>
    <x v="1"/>
    <n v="0.73755263559999995"/>
    <x v="2"/>
    <s v="Y"/>
    <m/>
    <n v="0.25"/>
    <n v="214.5"/>
    <n v="214.5"/>
  </r>
  <r>
    <x v="0"/>
    <s v="ninten.enthusiast@gmail.com"/>
    <s v="Enthusiast Gaming (gosugamers.net)"/>
    <s v="## total ##"/>
    <m/>
    <x v="1"/>
    <n v="0.81687825000000003"/>
    <n v="388.45159999999998"/>
    <n v="145.67240000000001"/>
    <n v="4683"/>
    <n v="1171"/>
    <n v="0.375"/>
    <n v="1.0715178299999999"/>
    <n v="0.70089299999999999"/>
    <n v="4683"/>
    <x v="0"/>
    <n v="0.3458876951"/>
    <x v="2"/>
    <m/>
    <m/>
    <s v=""/>
    <s v=""/>
    <n v="1170.4999999999993"/>
  </r>
  <r>
    <x v="1"/>
    <s v="ninten.enthusiast@gmail.com"/>
    <s v="Enthusiast Gaming (gosugamers.net)"/>
    <s v="160d60025bc4e975e476bbad1d2a214e"/>
    <s v="Trueachievements.com ATF 300x250"/>
    <x v="1"/>
    <n v="1"/>
    <n v="74.527100000000004"/>
    <n v="24.714099999999998"/>
    <n v="1046"/>
    <n v="261"/>
    <n v="0.33160000000000001"/>
    <n v="1.4106188500000001"/>
    <n v="1"/>
    <n v="4683"/>
    <x v="3"/>
    <n v="0.29109128109999999"/>
    <x v="2"/>
    <s v="Y"/>
    <m/>
    <n v="0.25"/>
    <n v="261.5"/>
    <n v="261.5"/>
  </r>
  <r>
    <x v="1"/>
    <s v="ninten.enthusiast@gmail.com"/>
    <s v="Enthusiast Gaming (gosugamers.net)"/>
    <s v="5aa32f0a0241d2e97d06347228493686"/>
    <s v="Trueachievements.com ATF 728x90"/>
    <x v="1"/>
    <n v="1"/>
    <n v="76.931100000000001"/>
    <n v="20.731100000000001"/>
    <n v="875"/>
    <n v="219"/>
    <n v="0.26950000000000002"/>
    <n v="1.4070304899999999"/>
    <n v="1"/>
    <n v="4683"/>
    <x v="3"/>
    <n v="0.28928334509999998"/>
    <x v="2"/>
    <s v="Y"/>
    <m/>
    <n v="0.25"/>
    <n v="218.75"/>
    <n v="218.75"/>
  </r>
  <r>
    <x v="1"/>
    <s v="ninten.enthusiast@gmail.com"/>
    <s v="Enthusiast Gaming (gosugamers.net)"/>
    <s v="ee16b18b22469b293b6fd75014f45ff6"/>
    <s v="Trueachievements.com BTF 300x250"/>
    <x v="1"/>
    <n v="1"/>
    <n v="67.284800000000004"/>
    <n v="32.764499999999998"/>
    <n v="813"/>
    <n v="203"/>
    <n v="0.48699999999999999"/>
    <n v="0.82693616999999997"/>
    <n v="0.5"/>
    <n v="4683"/>
    <x v="3"/>
    <n v="0.39535840760000002"/>
    <x v="2"/>
    <s v="Y"/>
    <m/>
    <n v="0.25"/>
    <n v="203.25"/>
    <n v="203.25"/>
  </r>
  <r>
    <x v="1"/>
    <s v="ninten.enthusiast@gmail.com"/>
    <s v="Enthusiast Gaming (gosugamers.net)"/>
    <s v="3baafcafcd7c201db61e7d5cf30bac89"/>
    <s v="Trueachievements.com BTF 728x90"/>
    <x v="1"/>
    <n v="1"/>
    <n v="76.759500000000003"/>
    <n v="31.25"/>
    <n v="753"/>
    <n v="188"/>
    <n v="0.40710000000000002"/>
    <n v="0.80333783000000003"/>
    <n v="0.5"/>
    <n v="4683"/>
    <x v="3"/>
    <n v="0.37759684380000003"/>
    <x v="2"/>
    <s v="Y"/>
    <m/>
    <n v="0.25"/>
    <n v="188.25"/>
    <n v="188.25"/>
  </r>
  <r>
    <x v="1"/>
    <s v="ninten.enthusiast@gmail.com"/>
    <s v="Enthusiast Gaming (gosugamers.net)"/>
    <s v="d1bf09343e34c5d169561293c5f550be"/>
    <s v="Gosugamers.net BTF 300x250"/>
    <x v="1"/>
    <n v="1"/>
    <n v="24.114799999999999"/>
    <n v="12.1694"/>
    <n v="338"/>
    <n v="85"/>
    <n v="0.50460000000000005"/>
    <n v="0.92665931000000001"/>
    <n v="0.5"/>
    <n v="4683"/>
    <x v="3"/>
    <n v="0.46042737119999999"/>
    <x v="23"/>
    <s v="Y"/>
    <m/>
    <n v="0.249999999999999"/>
    <n v="84.499999999999659"/>
    <n v="84.499999999999659"/>
  </r>
  <r>
    <x v="1"/>
    <s v="ninten.enthusiast@gmail.com"/>
    <s v="Enthusiast Gaming (gosugamers.net)"/>
    <s v="e56a351ebd9bc8e365c8c6a18cb18694"/>
    <s v="Gosugamers.net ATF 300x250"/>
    <x v="1"/>
    <n v="0"/>
    <n v="20.395900000000001"/>
    <n v="7.3879999999999999"/>
    <n v="315"/>
    <n v="79"/>
    <n v="0.36220000000000002"/>
    <n v="1.42344922"/>
    <n v="1"/>
    <n v="4683"/>
    <x v="3"/>
    <n v="0.29748108740000001"/>
    <x v="2"/>
    <m/>
    <m/>
    <n v="0.25"/>
    <n v="78.75"/>
    <n v="78.75"/>
  </r>
  <r>
    <x v="1"/>
    <s v="ninten.enthusiast@gmail.com"/>
    <s v="Enthusiast Gaming (gosugamers.net)"/>
    <s v="ba0ac4c47868be2def52bd0be5e2cebd"/>
    <s v="Gosugamers.net BTF 728x90"/>
    <x v="1"/>
    <n v="0"/>
    <n v="27.279699999999998"/>
    <n v="10.959199999999999"/>
    <n v="299"/>
    <n v="75"/>
    <n v="0.4017"/>
    <n v="0.90903935999999996"/>
    <n v="0.5"/>
    <n v="4683"/>
    <x v="3"/>
    <n v="0.44996881119999999"/>
    <x v="2"/>
    <m/>
    <m/>
    <n v="0.25"/>
    <n v="74.75"/>
    <n v="74.75"/>
  </r>
  <r>
    <x v="1"/>
    <s v="ninten.enthusiast@gmail.com"/>
    <s v="Enthusiast Gaming (gosugamers.net)"/>
    <s v="c26c816e4b447e567a843e981e6e36b9"/>
    <s v="Gosugamers.net ATF 728x90"/>
    <x v="1"/>
    <n v="0"/>
    <n v="21.1587"/>
    <n v="5.6959"/>
    <n v="243"/>
    <n v="61"/>
    <n v="0.26919999999999999"/>
    <n v="1.4229060899999999"/>
    <n v="1"/>
    <n v="4683"/>
    <x v="3"/>
    <n v="0.29721292919999998"/>
    <x v="23"/>
    <m/>
    <m/>
    <n v="0.249999999999999"/>
    <n v="60.749999999999758"/>
    <n v="60.749999999999758"/>
  </r>
  <r>
    <x v="0"/>
    <s v="max@confitdent.com"/>
    <s v="Your Media (confitdent.com)"/>
    <s v="## total ##"/>
    <m/>
    <x v="118"/>
    <n v="1"/>
    <n v="1923.0449000000001"/>
    <n v="184.18289999999999"/>
    <n v="4621"/>
    <n v="1250"/>
    <n v="9.5799999999999996E-2"/>
    <n v="0.83633537999999996"/>
    <n v="0.5"/>
    <n v="4621"/>
    <x v="0"/>
    <n v="0.4021537167"/>
    <x v="1208"/>
    <m/>
    <m/>
    <s v=""/>
    <s v=""/>
    <n v="1262.9493432561128"/>
  </r>
  <r>
    <x v="1"/>
    <s v="max@confitdent.com"/>
    <s v="Your Media (confitdent.com)"/>
    <s v="10ef6a76209f97bd70cf4091ac66f09b"/>
    <s v="Guppyfishcare.com 300x250"/>
    <x v="1"/>
    <n v="1"/>
    <n v="149.5026"/>
    <n v="15.2151"/>
    <n v="454"/>
    <n v="114"/>
    <n v="0.1018"/>
    <n v="0.99511950000000005"/>
    <n v="0.5"/>
    <n v="4621"/>
    <x v="3"/>
    <n v="0.49754778240000003"/>
    <x v="2"/>
    <s v="Y"/>
    <m/>
    <n v="0.25"/>
    <n v="113.5"/>
    <n v="113.5"/>
  </r>
  <r>
    <x v="1"/>
    <s v="max@confitdent.com"/>
    <s v="Your Media (confitdent.com)"/>
    <s v="31da5f984dd7bda0fd9f300cd28ef31c"/>
    <s v="Guppyfishcare.com 728x90"/>
    <x v="1"/>
    <n v="1"/>
    <n v="144.08760000000001"/>
    <n v="13.9758"/>
    <n v="416"/>
    <n v="104"/>
    <n v="9.7000000000000003E-2"/>
    <n v="0.99292859"/>
    <n v="0.5"/>
    <n v="4621"/>
    <x v="3"/>
    <n v="0.49643911229999999"/>
    <x v="2"/>
    <s v="Y"/>
    <m/>
    <n v="0.25"/>
    <n v="104"/>
    <n v="104"/>
  </r>
  <r>
    <x v="1"/>
    <s v="max@confitdent.com"/>
    <s v="Your Media (confitdent.com)"/>
    <s v="11e902b75f68c9c12f574cd92ebf6ca9"/>
    <s v="Guppyfishcare.com 160x600"/>
    <x v="9"/>
    <n v="1"/>
    <n v="141.59"/>
    <n v="14.4397"/>
    <n v="414"/>
    <n v="124"/>
    <n v="0.10199999999999999"/>
    <n v="0.95552345999999999"/>
    <n v="0.5"/>
    <n v="4621"/>
    <x v="3"/>
    <n v="0.47672660859999999"/>
    <x v="21"/>
    <s v="Y"/>
    <m/>
    <n v="0.3"/>
    <n v="124.19999999999999"/>
    <n v="124.19999999999999"/>
  </r>
  <r>
    <x v="1"/>
    <s v="max@confitdent.com"/>
    <s v="Your Media (confitdent.com)"/>
    <s v="228613f32ff4573ca2e0ca9cd03203f1"/>
    <s v="Kasterborous.com 300x250"/>
    <x v="1"/>
    <n v="1"/>
    <n v="133.78710000000001"/>
    <n v="14.5459"/>
    <n v="351"/>
    <n v="88"/>
    <n v="0.1087"/>
    <n v="0.80323018000000002"/>
    <n v="0.5"/>
    <n v="4621"/>
    <x v="5"/>
    <n v="0.37751342840000002"/>
    <x v="2"/>
    <s v="Y"/>
    <m/>
    <n v="0.25"/>
    <n v="87.75"/>
    <n v="87.75"/>
  </r>
  <r>
    <x v="1"/>
    <s v="max@confitdent.com"/>
    <s v="Your Media (confitdent.com)"/>
    <s v="f0cc7c0cc92bcb6cfc474908ad6f713e"/>
    <s v="Kasterborous.com 728x90"/>
    <x v="9"/>
    <n v="1"/>
    <n v="135.18819999999999"/>
    <n v="13.8072"/>
    <n v="350"/>
    <n v="105"/>
    <n v="0.1021"/>
    <n v="0.84395010999999998"/>
    <n v="0.5"/>
    <n v="4621"/>
    <x v="5"/>
    <n v="0.40754791699999998"/>
    <x v="21"/>
    <s v="Y"/>
    <m/>
    <n v="0.3"/>
    <n v="105"/>
    <n v="105"/>
  </r>
  <r>
    <x v="1"/>
    <s v="max@confitdent.com"/>
    <s v="Your Media (confitdent.com)"/>
    <s v="3488c29f7eedc78426fe6908dc561f3d"/>
    <s v="Kasterborous.com 160x600"/>
    <x v="9"/>
    <n v="1"/>
    <n v="132.89529999999999"/>
    <n v="14.128"/>
    <n v="345"/>
    <n v="103"/>
    <n v="0.10630000000000001"/>
    <n v="0.81401877"/>
    <n v="0.5"/>
    <n v="4621"/>
    <x v="5"/>
    <n v="0.38576354730000001"/>
    <x v="21"/>
    <s v="Y"/>
    <m/>
    <n v="0.3"/>
    <n v="103.5"/>
    <n v="103.5"/>
  </r>
  <r>
    <x v="1"/>
    <s v="max@confitdent.com"/>
    <s v="Your Media (confitdent.com)"/>
    <s v="7f89736f21d3d913977ed0856b96530e"/>
    <s v="Thelovelyplanet.net 160x600"/>
    <x v="9"/>
    <n v="1"/>
    <n v="73.663399999999996"/>
    <n v="9.7651000000000003"/>
    <n v="238"/>
    <n v="71"/>
    <n v="0.1326"/>
    <n v="0.81349415999999997"/>
    <n v="0.5"/>
    <n v="4621"/>
    <x v="5"/>
    <n v="0.38536743709999999"/>
    <x v="21"/>
    <s v="Y"/>
    <m/>
    <n v="0.3"/>
    <n v="71.399999999999991"/>
    <n v="71.399999999999991"/>
  </r>
  <r>
    <x v="1"/>
    <s v="max@confitdent.com"/>
    <s v="Your Media (confitdent.com)"/>
    <s v="8ae5ae315ffd5608ecbd0a4a0bab83f5"/>
    <s v="Thelovelyplanet.net 728x90"/>
    <x v="1"/>
    <n v="1"/>
    <n v="74.297799999999995"/>
    <n v="8.2561999999999998"/>
    <n v="238"/>
    <n v="60"/>
    <n v="0.1111"/>
    <n v="0.96159430000000001"/>
    <n v="0.5"/>
    <n v="4621"/>
    <x v="5"/>
    <n v="0.48003019400000002"/>
    <x v="2"/>
    <s v="Y"/>
    <m/>
    <n v="0.25"/>
    <n v="59.5"/>
    <n v="59.5"/>
  </r>
  <r>
    <x v="1"/>
    <s v="max@confitdent.com"/>
    <s v="Your Media (confitdent.com)"/>
    <s v="b9f0de7f05f62031dfeaaaff2c89932d"/>
    <s v="Thelovelyplanet.net 300x250"/>
    <x v="9"/>
    <n v="1"/>
    <n v="73.985299999999995"/>
    <n v="11.1639"/>
    <n v="222"/>
    <n v="55"/>
    <n v="0.15090000000000001"/>
    <n v="0.66245240999999999"/>
    <n v="0.5"/>
    <n v="4621"/>
    <x v="5"/>
    <n v="0.24522880490000001"/>
    <x v="1209"/>
    <s v=""/>
    <m/>
    <n v="0.24522880488323101"/>
    <n v="54.440794684077282"/>
    <n v="54.440794684077282"/>
  </r>
  <r>
    <x v="1"/>
    <s v="max@confitdent.com"/>
    <s v="Your Media (confitdent.com)"/>
    <s v="ec6598035ddd51d3867cfef1381ca9b5"/>
    <s v="Bloggeryard.com 160x600"/>
    <x v="1"/>
    <n v="1"/>
    <n v="106.6724"/>
    <n v="8.9563000000000006"/>
    <n v="217"/>
    <n v="54"/>
    <n v="8.4000000000000005E-2"/>
    <n v="0.80791462999999997"/>
    <n v="0.5"/>
    <n v="4621"/>
    <x v="3"/>
    <n v="0.38112273299999999"/>
    <x v="2"/>
    <s v="Y"/>
    <m/>
    <n v="0.25"/>
    <n v="54.25"/>
    <n v="54.25"/>
  </r>
  <r>
    <x v="1"/>
    <s v="max@confitdent.com"/>
    <s v="Your Media (confitdent.com)"/>
    <s v="82b43445652b25f0f524e875c4d4a713"/>
    <s v="Bloggeryard.com 728x90"/>
    <x v="1"/>
    <n v="1"/>
    <n v="107.7869"/>
    <n v="7.3087"/>
    <n v="185"/>
    <n v="46"/>
    <n v="6.7799999999999999E-2"/>
    <n v="0.84590410999999999"/>
    <n v="0.5"/>
    <n v="4621"/>
    <x v="2"/>
    <n v="0.40891645269999999"/>
    <x v="2"/>
    <s v="Y"/>
    <m/>
    <n v="0.25"/>
    <n v="46.25"/>
    <n v="46.25"/>
  </r>
  <r>
    <x v="1"/>
    <s v="max@confitdent.com"/>
    <s v="Your Media (confitdent.com)"/>
    <s v="6e3c4beabe3161e430258e1fb8ce7033"/>
    <s v="Confitdent.com 160x600"/>
    <x v="9"/>
    <n v="1"/>
    <n v="77.685100000000006"/>
    <n v="8.5759000000000007"/>
    <n v="182"/>
    <n v="51"/>
    <n v="0.1104"/>
    <n v="0.70552380999999997"/>
    <n v="0.5"/>
    <n v="4621"/>
    <x v="5"/>
    <n v="0.29130669869999998"/>
    <x v="1210"/>
    <s v=""/>
    <m/>
    <n v="0.29130669865157999"/>
    <n v="53.017819154587556"/>
    <n v="53.017819154587556"/>
  </r>
  <r>
    <x v="1"/>
    <s v="max@confitdent.com"/>
    <s v="Your Media (confitdent.com)"/>
    <s v="2d5123a960698aabcf5ba24c835a5b44"/>
    <s v="Confitdent.com 728x90"/>
    <x v="9"/>
    <n v="1"/>
    <n v="78.906599999999997"/>
    <n v="8.2942"/>
    <n v="181"/>
    <n v="53"/>
    <n v="0.1051"/>
    <n v="0.72674411999999999"/>
    <n v="0.5"/>
    <n v="4621"/>
    <x v="5"/>
    <n v="0.3119999336"/>
    <x v="21"/>
    <s v="Y"/>
    <m/>
    <n v="0.3"/>
    <n v="54.3"/>
    <n v="54.3"/>
  </r>
  <r>
    <x v="1"/>
    <s v="max@confitdent.com"/>
    <s v="Your Media (confitdent.com)"/>
    <s v="d26686de25c57b7d11d56d4ec79d1562"/>
    <s v="Bloggeryard.com 300x250"/>
    <x v="9"/>
    <n v="1"/>
    <n v="106.5266"/>
    <n v="6.7965999999999998"/>
    <n v="179"/>
    <n v="54"/>
    <n v="6.3799999999999996E-2"/>
    <n v="0.87825712"/>
    <n v="0.5"/>
    <n v="4621"/>
    <x v="3"/>
    <n v="0.4306906405"/>
    <x v="21"/>
    <s v="Y"/>
    <m/>
    <n v="0.3"/>
    <n v="53.699999999999996"/>
    <n v="53.699999999999996"/>
  </r>
  <r>
    <x v="1"/>
    <s v="max@confitdent.com"/>
    <s v="Your Media (confitdent.com)"/>
    <s v="aac171e25737dde96aaa8945bfa0be1b"/>
    <s v="Confitdent.com 300x250"/>
    <x v="9"/>
    <n v="1"/>
    <n v="78.041399999999996"/>
    <n v="7.8270999999999997"/>
    <n v="169"/>
    <n v="48"/>
    <n v="0.1003"/>
    <n v="0.71795218000000005"/>
    <n v="0.5"/>
    <n v="4621"/>
    <x v="5"/>
    <n v="0.30357478789999998"/>
    <x v="21"/>
    <s v=""/>
    <m/>
    <n v="0.3"/>
    <n v="50.699999999999996"/>
    <n v="50.699999999999996"/>
  </r>
  <r>
    <x v="1"/>
    <s v="max@confitdent.com"/>
    <s v="Your Media (confitdent.com)"/>
    <s v="5f396f466696cf506478eb8e5b495581"/>
    <s v="Whenonearth.net 728x90"/>
    <x v="9"/>
    <n v="1"/>
    <n v="103.69580000000001"/>
    <n v="7.6651999999999996"/>
    <n v="163"/>
    <n v="44"/>
    <n v="7.3899999999999993E-2"/>
    <n v="0.70987299000000004"/>
    <n v="0.5"/>
    <n v="4621"/>
    <x v="5"/>
    <n v="0.29564864670000002"/>
    <x v="1211"/>
    <s v=""/>
    <m/>
    <n v="0.295648646732809"/>
    <n v="48.190729417447869"/>
    <n v="48.190729417447869"/>
  </r>
  <r>
    <x v="1"/>
    <s v="max@confitdent.com"/>
    <s v="Your Media (confitdent.com)"/>
    <s v="f06f4908c4eed9f6bf8688fb189d519d"/>
    <s v="Whenonearth.net 300x250"/>
    <x v="1"/>
    <n v="1"/>
    <n v="102.5722"/>
    <n v="6.4485000000000001"/>
    <n v="160"/>
    <n v="38"/>
    <n v="6.2899999999999998E-2"/>
    <n v="0.82955948000000002"/>
    <n v="0.5"/>
    <n v="4621"/>
    <x v="5"/>
    <n v="0.39727046220000001"/>
    <x v="23"/>
    <s v="Y"/>
    <m/>
    <n v="0.249999999999999"/>
    <n v="39.999999999999844"/>
    <n v="39.999999999999844"/>
  </r>
  <r>
    <x v="1"/>
    <s v="max@confitdent.com"/>
    <s v="Your Media (confitdent.com)"/>
    <s v="05471d0147e5693f977f1e801ae542f3"/>
    <s v="Whenonearth.net 160x600"/>
    <x v="1"/>
    <n v="1"/>
    <n v="102.15089999999999"/>
    <n v="7.0134999999999996"/>
    <n v="157"/>
    <n v="39"/>
    <n v="6.8699999999999997E-2"/>
    <n v="0.74600412999999999"/>
    <n v="0.5"/>
    <n v="4621"/>
    <x v="5"/>
    <n v="0.3297624281"/>
    <x v="2"/>
    <s v="Y"/>
    <m/>
    <n v="0.25"/>
    <n v="39.25"/>
    <n v="39.25"/>
  </r>
  <r>
    <x v="0"/>
    <s v="liz@liberalamerica.org"/>
    <s v="Liberalamerica.org"/>
    <s v="## total ##"/>
    <m/>
    <x v="119"/>
    <n v="0.94900196999999997"/>
    <n v="316.05720000000002"/>
    <n v="62.199399999999997"/>
    <n v="4523"/>
    <n v="985"/>
    <n v="0.1968"/>
    <n v="2.4241751200000001"/>
    <n v="1.895807"/>
    <n v="4523"/>
    <x v="0"/>
    <n v="0.21795790030000001"/>
    <x v="1212"/>
    <m/>
    <m/>
    <s v=""/>
    <s v=""/>
    <n v="985.87803316565214"/>
  </r>
  <r>
    <x v="1"/>
    <s v="liz@liberalamerica.org"/>
    <s v="Liberalamerica.org"/>
    <s v="3fecdc2a03644a1b46ca7fa51b25218e"/>
    <s v="Liberalamerica.org 728x90"/>
    <x v="24"/>
    <n v="1"/>
    <n v="81.649900000000002"/>
    <n v="17.448699999999999"/>
    <n v="1421"/>
    <n v="348"/>
    <n v="0.2137"/>
    <n v="2.7144382299999998"/>
    <n v="2.0499999999999998"/>
    <n v="4523"/>
    <x v="4"/>
    <n v="0.24477927830000001"/>
    <x v="1213"/>
    <s v=""/>
    <m/>
    <n v="0.24477927829833801"/>
    <n v="347.8313544619383"/>
    <n v="347.8313544619383"/>
  </r>
  <r>
    <x v="1"/>
    <s v="liz@liberalamerica.org"/>
    <s v="Liberalamerica.org"/>
    <s v="474a6abf936899bc4f8f8d0b066398bc"/>
    <s v="Liberalamerica.org  Mid ATF 300x250"/>
    <x v="9"/>
    <n v="1"/>
    <n v="73.757400000000004"/>
    <n v="14.205299999999999"/>
    <n v="1134"/>
    <n v="261"/>
    <n v="0.19259999999999999"/>
    <n v="2.66173708"/>
    <n v="2.0499999999999998"/>
    <n v="4523"/>
    <x v="2"/>
    <n v="0.2298262606"/>
    <x v="1214"/>
    <s v=""/>
    <m/>
    <n v="0.229826260606634"/>
    <n v="260.62297952792295"/>
    <n v="260.62297952792295"/>
  </r>
  <r>
    <x v="1"/>
    <s v="liz@liberalamerica.org"/>
    <s v="Liberalamerica.org"/>
    <s v="7dfdcbe86e90be9431e6d8dcc6251daa"/>
    <s v="Liberalamerica.org ATF 728x90"/>
    <x v="1"/>
    <n v="1"/>
    <n v="77.068100000000001"/>
    <n v="14.0375"/>
    <n v="1025"/>
    <n v="162"/>
    <n v="0.18210000000000001"/>
    <n v="2.43506424"/>
    <n v="2.0499999999999998"/>
    <n v="4523"/>
    <x v="3"/>
    <n v="0.15813309340000001"/>
    <x v="1215"/>
    <s v=""/>
    <m/>
    <n v="0.15813309344249599"/>
    <n v="162.08642077855839"/>
    <n v="162.08642077855839"/>
  </r>
  <r>
    <x v="1"/>
    <s v="liz@liberalamerica.org"/>
    <s v="Liberalamerica.org"/>
    <s v="39f04a29b97d8a2ece8066219bd0fe2f"/>
    <s v="Liberalamerica.org ATF 300x600"/>
    <x v="24"/>
    <n v="1"/>
    <n v="70.798000000000002"/>
    <n v="11.0608"/>
    <n v="712"/>
    <n v="148"/>
    <n v="0.15620000000000001"/>
    <n v="2.1459867899999998"/>
    <n v="1.7"/>
    <n v="4523"/>
    <x v="4"/>
    <n v="0.20782364079999999"/>
    <x v="1216"/>
    <s v=""/>
    <m/>
    <n v="0.20782364082499299"/>
    <n v="147.97043226739501"/>
    <n v="147.97043226739501"/>
  </r>
  <r>
    <x v="1"/>
    <s v="liz@liberalamerica.org"/>
    <s v="Liberalamerica.org"/>
    <s v="7e66f1724cab25179682e42cf76f62bf"/>
    <s v="Liberalamerica.org WBTF 300x250"/>
    <x v="9"/>
    <n v="0"/>
    <n v="12.7828"/>
    <n v="5.4470999999999998"/>
    <n v="231"/>
    <n v="67"/>
    <n v="0.42609999999999998"/>
    <n v="1.41169436"/>
    <n v="1"/>
    <n v="4523"/>
    <x v="3"/>
    <n v="0.29163136849999999"/>
    <x v="1217"/>
    <m/>
    <m/>
    <n v="0.29163136852743499"/>
    <n v="67.366846129837484"/>
    <n v="67.366846129837484"/>
  </r>
  <r>
    <x v="0"/>
    <s v="j.wong@bargainlifestyle.com"/>
    <s v="Bargainlifestyle.com"/>
    <s v="## total ##"/>
    <m/>
    <x v="120"/>
    <n v="0"/>
    <n v="1435.1750999999999"/>
    <n v="145.96610000000001"/>
    <n v="4521"/>
    <n v="1309"/>
    <n v="0.1017"/>
    <n v="1.0324859099999999"/>
    <n v="0.65249000000000001"/>
    <n v="4521"/>
    <x v="0"/>
    <n v="0.36803980159999999"/>
    <x v="1218"/>
    <m/>
    <m/>
    <s v=""/>
    <s v=""/>
    <n v="1307.5286337355676"/>
  </r>
  <r>
    <x v="1"/>
    <s v="j.wong@bargainlifestyle.com"/>
    <s v="Bargainlifestyle.com"/>
    <s v="21ed9374d9d9ae2a8e73bdb685f03f9b"/>
    <s v="Inhonorofbeauty.com 300x250"/>
    <x v="14"/>
    <n v="0"/>
    <n v="264.36529999999999"/>
    <n v="26.912199999999999"/>
    <n v="1317"/>
    <n v="369"/>
    <n v="0.1018"/>
    <n v="1.6315183499999999"/>
    <n v="1"/>
    <n v="4521"/>
    <x v="5"/>
    <n v="0.3870740097"/>
    <x v="37"/>
    <m/>
    <m/>
    <n v="0.27999999999999903"/>
    <n v="368.75999999999874"/>
    <n v="368.75999999999874"/>
  </r>
  <r>
    <x v="1"/>
    <s v="j.wong@bargainlifestyle.com"/>
    <s v="Bargainlifestyle.com"/>
    <s v="123d11ff25620809af85f3d31303b271"/>
    <s v="Inhonorofbeauty.com 728x90"/>
    <x v="14"/>
    <n v="0"/>
    <n v="175.18989999999999"/>
    <n v="18.391100000000002"/>
    <n v="811"/>
    <n v="227"/>
    <n v="0.105"/>
    <n v="1.4692134400000001"/>
    <n v="1"/>
    <n v="4521"/>
    <x v="5"/>
    <n v="0.31936370040000001"/>
    <x v="37"/>
    <m/>
    <m/>
    <n v="0.27999999999999903"/>
    <n v="227.07999999999922"/>
    <n v="227.07999999999922"/>
  </r>
  <r>
    <x v="1"/>
    <s v="j.wong@bargainlifestyle.com"/>
    <s v="Bargainlifestyle.com"/>
    <s v="9cb004af55a5cf036bc8436d3462b92f"/>
    <s v="Inhonorofbeauty.com Tier 2 300x250"/>
    <x v="9"/>
    <n v="0"/>
    <n v="212.59039999999999"/>
    <n v="26.344100000000001"/>
    <n v="638"/>
    <n v="191"/>
    <n v="0.1239"/>
    <n v="0.80751698999999999"/>
    <n v="0.5"/>
    <n v="4521"/>
    <x v="5"/>
    <n v="0.38081797880000001"/>
    <x v="25"/>
    <m/>
    <m/>
    <n v="0.29999999999999899"/>
    <n v="191.39999999999935"/>
    <n v="191.39999999999935"/>
  </r>
  <r>
    <x v="1"/>
    <s v="j.wong@bargainlifestyle.com"/>
    <s v="Bargainlifestyle.com"/>
    <s v="2be1189b971d9c95c53c51b25943a04a"/>
    <s v="Inhonorofbeauty.com Tier 2 728x90"/>
    <x v="9"/>
    <n v="0"/>
    <n v="144.18100000000001"/>
    <n v="16.493400000000001"/>
    <n v="391"/>
    <n v="117"/>
    <n v="0.1144"/>
    <n v="0.79072010999999998"/>
    <n v="0.5"/>
    <n v="4521"/>
    <x v="5"/>
    <n v="0.36766500390000001"/>
    <x v="21"/>
    <m/>
    <m/>
    <n v="0.3"/>
    <n v="117.3"/>
    <n v="117.3"/>
  </r>
  <r>
    <x v="1"/>
    <s v="j.wong@bargainlifestyle.com"/>
    <s v="Bargainlifestyle.com"/>
    <s v="f4396207c692164cf3319bc7cf58e938"/>
    <s v="Inhonorofbeauty.com Tier 3 300x250"/>
    <x v="9"/>
    <n v="0"/>
    <n v="169.4359"/>
    <n v="18.145"/>
    <n v="370"/>
    <n v="111"/>
    <n v="0.1071"/>
    <n v="0.67928354999999996"/>
    <n v="0.4"/>
    <n v="4521"/>
    <x v="5"/>
    <n v="0.41114428510000001"/>
    <x v="21"/>
    <m/>
    <m/>
    <n v="0.3"/>
    <n v="111"/>
    <n v="111"/>
  </r>
  <r>
    <x v="1"/>
    <s v="j.wong@bargainlifestyle.com"/>
    <s v="Bargainlifestyle.com"/>
    <s v="a8c7787f9228dd3725307da0db398a4f"/>
    <s v="Inhonorofbeauty.com 160x600"/>
    <x v="14"/>
    <n v="0"/>
    <n v="105.1221"/>
    <n v="5.6993999999999998"/>
    <n v="247"/>
    <n v="69"/>
    <n v="5.4199999999999998E-2"/>
    <n v="1.4463154199999999"/>
    <n v="1"/>
    <n v="4521"/>
    <x v="5"/>
    <n v="0.30858788749999999"/>
    <x v="37"/>
    <m/>
    <m/>
    <n v="0.27999999999999903"/>
    <n v="69.159999999999755"/>
    <n v="69.159999999999755"/>
  </r>
  <r>
    <x v="1"/>
    <s v="j.wong@bargainlifestyle.com"/>
    <s v="Bargainlifestyle.com"/>
    <s v="f256d984258c46fd1233498a1896366f"/>
    <s v="Inhonorofbeauty.com Tier 3 728x90"/>
    <x v="9"/>
    <n v="0"/>
    <n v="118.2196"/>
    <n v="12.9381"/>
    <n v="247"/>
    <n v="74"/>
    <n v="0.1094"/>
    <n v="0.63590491000000005"/>
    <n v="0.4"/>
    <n v="4521"/>
    <x v="5"/>
    <n v="0.37097513539999999"/>
    <x v="21"/>
    <m/>
    <m/>
    <n v="0.3"/>
    <n v="74.099999999999994"/>
    <n v="74.099999999999994"/>
  </r>
  <r>
    <x v="1"/>
    <s v="j.wong@bargainlifestyle.com"/>
    <s v="Bargainlifestyle.com"/>
    <s v="00629ec0f2e8a32fae59de616af56763"/>
    <s v="Inhonorofbeauty.com Tier 2 160x600"/>
    <x v="9"/>
    <n v="0"/>
    <n v="93.374499999999998"/>
    <n v="6.7618"/>
    <n v="176"/>
    <n v="53"/>
    <n v="7.2400000000000006E-2"/>
    <n v="0.86860402000000003"/>
    <n v="0.5"/>
    <n v="4521"/>
    <x v="5"/>
    <n v="0.42436370800000001"/>
    <x v="21"/>
    <m/>
    <m/>
    <n v="0.3"/>
    <n v="52.8"/>
    <n v="52.8"/>
  </r>
  <r>
    <x v="1"/>
    <s v="j.wong@bargainlifestyle.com"/>
    <s v="Bargainlifestyle.com"/>
    <s v="8cbe8b84915552e5c76ea6b386980f93"/>
    <s v="Inhonorofbeauty.com Tier 3 160x600"/>
    <x v="9"/>
    <n v="0"/>
    <n v="81.424199999999999"/>
    <n v="6.3437999999999999"/>
    <n v="121"/>
    <n v="36"/>
    <n v="7.7899999999999997E-2"/>
    <n v="0.63581231999999999"/>
    <n v="0.4"/>
    <n v="4521"/>
    <x v="5"/>
    <n v="0.37088353839999999"/>
    <x v="21"/>
    <m/>
    <m/>
    <n v="0.3"/>
    <n v="36.299999999999997"/>
    <n v="36.299999999999997"/>
  </r>
  <r>
    <x v="1"/>
    <s v="j.wong@bargainlifestyle.com"/>
    <s v="Bargainlifestyle.com"/>
    <s v="5a21a4c66c2af220ff2acd13b943bebc"/>
    <s v="Yeahbuzz.com 300x250"/>
    <x v="12"/>
    <n v="0"/>
    <n v="40.592399999999998"/>
    <n v="4.9236000000000004"/>
    <n v="120"/>
    <n v="42"/>
    <n v="0.12130000000000001"/>
    <n v="0.81096184999999998"/>
    <n v="0.5"/>
    <n v="4521"/>
    <x v="5"/>
    <n v="0.38344818209999998"/>
    <x v="68"/>
    <m/>
    <m/>
    <n v="0.35"/>
    <n v="42"/>
    <n v="42"/>
  </r>
  <r>
    <x v="1"/>
    <s v="j.wong@bargainlifestyle.com"/>
    <s v="Bargainlifestyle.com"/>
    <s v="bec271a84809fb073dbfa8f96aca84e2"/>
    <s v="Foodieone.com 300x250"/>
    <x v="24"/>
    <n v="0"/>
    <n v="9.8650000000000002"/>
    <n v="1.4676"/>
    <n v="43"/>
    <n v="10"/>
    <n v="0.14879999999999999"/>
    <n v="0.96639735000000004"/>
    <n v="0.75"/>
    <n v="4521"/>
    <x v="5"/>
    <n v="0.2239217148"/>
    <x v="1219"/>
    <m/>
    <m/>
    <n v="0.22392171478071601"/>
    <n v="9.6286337355707889"/>
    <n v="9.6286337355707889"/>
  </r>
  <r>
    <x v="1"/>
    <s v="j.wong@bargainlifestyle.com"/>
    <s v="Bargainlifestyle.com"/>
    <s v="4990b9babdf63724033b58bf0435a5b0"/>
    <s v="Yeahbuzz.com 728x90"/>
    <x v="1"/>
    <n v="0"/>
    <n v="10.200699999999999"/>
    <n v="0.69510000000000005"/>
    <n v="18"/>
    <n v="4"/>
    <n v="6.8099999999999994E-2"/>
    <n v="0.84492858000000004"/>
    <n v="0.5"/>
    <n v="4521"/>
    <x v="5"/>
    <n v="0.40823400630000001"/>
    <x v="2"/>
    <m/>
    <m/>
    <n v="0.25"/>
    <n v="4.5"/>
    <n v="4.5"/>
  </r>
  <r>
    <x v="1"/>
    <s v="j.wong@bargainlifestyle.com"/>
    <s v="Bargainlifestyle.com"/>
    <s v="9062279b6429e3abce0aedae5ae798b8"/>
    <s v="Foodieone.com 728x90"/>
    <x v="1"/>
    <n v="0"/>
    <n v="5.1071"/>
    <n v="0.43090000000000001"/>
    <n v="14"/>
    <n v="3"/>
    <n v="8.4400000000000003E-2"/>
    <n v="1.0472314300000001"/>
    <n v="0.75"/>
    <n v="4521"/>
    <x v="5"/>
    <n v="0.2838259273"/>
    <x v="23"/>
    <m/>
    <m/>
    <n v="0.249999999999999"/>
    <n v="3.4999999999999858"/>
    <n v="3.4999999999999858"/>
  </r>
  <r>
    <x v="0"/>
    <s v="derrick@aventd.com"/>
    <s v="Onlinevideoconverter.com"/>
    <s v="## total ##"/>
    <m/>
    <x v="121"/>
    <n v="0.90711533"/>
    <n v="7073.2358999999997"/>
    <n v="843.73969999999997"/>
    <n v="4479"/>
    <n v="1315"/>
    <n v="0.1193"/>
    <n v="0.17694444000000001"/>
    <n v="7.4050000000000005E-2"/>
    <n v="4479"/>
    <x v="0"/>
    <n v="0.58150705030000005"/>
    <x v="1220"/>
    <m/>
    <m/>
    <s v=""/>
    <s v=""/>
    <n v="1424.1588027562445"/>
  </r>
  <r>
    <x v="1"/>
    <s v="derrick@aventd.com"/>
    <s v="Onlinevideoconverter.com"/>
    <s v="0f490a80fcd5965f0fdfef16ac64687e"/>
    <s v="Onlinevideoconverter.com BTF ROW #1 - 300x250"/>
    <x v="12"/>
    <n v="1"/>
    <n v="989.24400000000003"/>
    <n v="222.98259999999999"/>
    <n v="988"/>
    <n v="346"/>
    <n v="0.22539999999999999"/>
    <n v="0.14775498000000001"/>
    <n v="0.05"/>
    <n v="4479"/>
    <x v="5"/>
    <n v="0.66160193389999999"/>
    <x v="68"/>
    <s v="Y"/>
    <m/>
    <n v="0.35"/>
    <n v="345.79999999999995"/>
    <n v="345.79999999999995"/>
  </r>
  <r>
    <x v="1"/>
    <s v="derrick@aventd.com"/>
    <s v="Onlinevideoconverter.com"/>
    <s v="f58d00557a55011d52d782dc78ac32ed"/>
    <s v="Onlinevideoconverter.com 728x90 #1 - T2"/>
    <x v="9"/>
    <n v="1"/>
    <n v="1365.4648999999999"/>
    <n v="171.1583"/>
    <n v="704"/>
    <n v="208"/>
    <n v="0.12529999999999999"/>
    <n v="0.13711623000000001"/>
    <n v="0.05"/>
    <n v="4479"/>
    <x v="5"/>
    <n v="0.63534586209999999"/>
    <x v="21"/>
    <s v="Y"/>
    <m/>
    <n v="0.3"/>
    <n v="211.2"/>
    <n v="211.2"/>
  </r>
  <r>
    <x v="1"/>
    <s v="derrick@aventd.com"/>
    <s v="Onlinevideoconverter.com"/>
    <s v="32459061efe9bccd49447fa84c637f44"/>
    <s v="Onlinevideoconverter.com 728x90 #1 - T1"/>
    <x v="9"/>
    <n v="1"/>
    <n v="84.098399999999998"/>
    <n v="23.520399999999999"/>
    <n v="559"/>
    <n v="158"/>
    <n v="0.2797"/>
    <n v="0.79198356000000003"/>
    <n v="0.45"/>
    <n v="4479"/>
    <x v="5"/>
    <n v="0.43180639069999999"/>
    <x v="21"/>
    <s v="Y"/>
    <m/>
    <n v="0.3"/>
    <n v="167.7"/>
    <n v="167.7"/>
  </r>
  <r>
    <x v="1"/>
    <s v="derrick@aventd.com"/>
    <s v="Onlinevideoconverter.com"/>
    <s v="6fbf11a91f934cce037d425cafc13706"/>
    <s v="Onlinevideoconverter.com 728x90 #2 - T3"/>
    <x v="9"/>
    <n v="1"/>
    <n v="877.25559999999996"/>
    <n v="142.0926"/>
    <n v="471"/>
    <n v="125"/>
    <n v="0.16200000000000001"/>
    <n v="0.11044621"/>
    <n v="0.05"/>
    <n v="4479"/>
    <x v="5"/>
    <n v="0.54729093139999996"/>
    <x v="21"/>
    <s v="Y"/>
    <m/>
    <n v="0.3"/>
    <n v="141.29999999999998"/>
    <n v="141.29999999999998"/>
  </r>
  <r>
    <x v="1"/>
    <s v="derrick@aventd.com"/>
    <s v="Onlinevideoconverter.com"/>
    <s v="3499ae2a03f3db87fdf1556efe8a8d11"/>
    <s v="Onlinevideoconverter.com 300x250 #1 - T2"/>
    <x v="9"/>
    <n v="1"/>
    <n v="1341.1061"/>
    <n v="151.97300000000001"/>
    <n v="466"/>
    <n v="117"/>
    <n v="0.1133"/>
    <n v="0.10218497"/>
    <n v="0.05"/>
    <n v="4479"/>
    <x v="5"/>
    <n v="0.51069127140000004"/>
    <x v="21"/>
    <s v="Y"/>
    <m/>
    <n v="0.3"/>
    <n v="139.79999999999998"/>
    <n v="139.79999999999998"/>
  </r>
  <r>
    <x v="1"/>
    <s v="derrick@aventd.com"/>
    <s v="Onlinevideoconverter.com"/>
    <s v="4b30d330255fe7f1ea64e844f346a640"/>
    <s v="Onlinevideoconverter.com 300x250 #1 - T1"/>
    <x v="12"/>
    <n v="1"/>
    <n v="123.7163"/>
    <n v="14.043900000000001"/>
    <n v="324"/>
    <n v="91"/>
    <n v="0.1135"/>
    <n v="0.76892455000000004"/>
    <n v="0.25"/>
    <n v="4479"/>
    <x v="5"/>
    <n v="0.67487056999999995"/>
    <x v="68"/>
    <s v="Y"/>
    <m/>
    <n v="0.35"/>
    <n v="113.39999999999999"/>
    <n v="113.39999999999999"/>
  </r>
  <r>
    <x v="1"/>
    <s v="derrick@aventd.com"/>
    <s v="Onlinevideoconverter.com"/>
    <s v="ac7acb109cb8de79d825c61b5df46e9a"/>
    <s v="Onlinevideoconverter.com BTF US #1 - 300x250"/>
    <x v="12"/>
    <n v="0"/>
    <n v="41.417999999999999"/>
    <n v="13.6731"/>
    <n v="299"/>
    <n v="85"/>
    <n v="0.3301"/>
    <n v="0.72780842999999995"/>
    <n v="0.5"/>
    <n v="4479"/>
    <x v="5"/>
    <n v="0.31300602929999999"/>
    <x v="1221"/>
    <m/>
    <m/>
    <n v="0.31300602928509902"/>
    <n v="93.588802756244604"/>
    <n v="93.588802756244604"/>
  </r>
  <r>
    <x v="1"/>
    <s v="derrick@aventd.com"/>
    <s v="Onlinevideoconverter.com"/>
    <s v="8482b7b6ad2516358399ac7a2247ffd6"/>
    <s v="Onlinevideoconverter.com 728x90 #1 - T3"/>
    <x v="12"/>
    <n v="1"/>
    <n v="595.88959999999997"/>
    <n v="43.592199999999998"/>
    <n v="297"/>
    <n v="81"/>
    <n v="7.3200000000000001E-2"/>
    <n v="0.22708839"/>
    <n v="0.05"/>
    <n v="4479"/>
    <x v="5"/>
    <n v="0.77982141569999996"/>
    <x v="68"/>
    <s v="Y"/>
    <m/>
    <n v="0.35"/>
    <n v="103.94999999999999"/>
    <n v="103.94999999999999"/>
  </r>
  <r>
    <x v="1"/>
    <s v="derrick@aventd.com"/>
    <s v="Onlinevideoconverter.com"/>
    <s v="2087d2e0d80d78f60358194af39d217e"/>
    <s v="Onlinevideoconverter.com 300x250 #1 - T3"/>
    <x v="48"/>
    <n v="1"/>
    <n v="899.93050000000005"/>
    <n v="37.202100000000002"/>
    <n v="181"/>
    <n v="58"/>
    <n v="4.1300000000000003E-2"/>
    <n v="0.16232199"/>
    <n v="0.05"/>
    <n v="4479"/>
    <x v="5"/>
    <n v="0.6919702633"/>
    <x v="1222"/>
    <s v="Y"/>
    <m/>
    <n v="0.31999999999999901"/>
    <n v="57.919999999999817"/>
    <n v="57.919999999999817"/>
  </r>
  <r>
    <x v="1"/>
    <s v="derrick@aventd.com"/>
    <s v="Onlinevideoconverter.com"/>
    <s v="6447ca28aad4a24b8511a6cc942cd74c"/>
    <s v="Onlinevideoconverter.com 728x90 #2 - T1"/>
    <x v="9"/>
    <n v="0"/>
    <n v="12.1846"/>
    <n v="3.6756000000000002"/>
    <n v="79"/>
    <n v="20"/>
    <n v="0.30170000000000002"/>
    <n v="0.71746827999999996"/>
    <n v="0.45"/>
    <n v="4479"/>
    <x v="5"/>
    <n v="0.37279456770000002"/>
    <x v="21"/>
    <m/>
    <m/>
    <n v="0.3"/>
    <n v="23.7"/>
    <n v="23.7"/>
  </r>
  <r>
    <x v="1"/>
    <s v="derrick@aventd.com"/>
    <s v="Onlinevideoconverter.com"/>
    <s v="790d3872919024676c22fc370d0dba19"/>
    <s v="Onlinevideoconverter.com 728x90 #2 - T2"/>
    <x v="9"/>
    <n v="1"/>
    <n v="629.84720000000004"/>
    <n v="14.3926"/>
    <n v="73"/>
    <n v="18"/>
    <n v="2.29E-2"/>
    <n v="0.16848936"/>
    <n v="0.05"/>
    <n v="4479"/>
    <x v="5"/>
    <n v="0.70324535129999999"/>
    <x v="25"/>
    <s v="Y"/>
    <m/>
    <n v="0.29999999999999899"/>
    <n v="21.899999999999928"/>
    <n v="21.899999999999928"/>
  </r>
  <r>
    <x v="1"/>
    <s v="derrick@aventd.com"/>
    <s v="Onlinevideoconverter.com"/>
    <s v="960dea4cb731264e8cb6d3b7431d7be3"/>
    <s v="Onlinevideoconverter.com BTF US #1 - 728x90"/>
    <x v="9"/>
    <n v="0"/>
    <n v="22.375299999999999"/>
    <n v="0.54969999999999997"/>
    <n v="13"/>
    <n v="4"/>
    <n v="2.46E-2"/>
    <n v="0.78352390999999999"/>
    <n v="0.5"/>
    <n v="4479"/>
    <x v="5"/>
    <n v="0.36185737979999999"/>
    <x v="21"/>
    <m/>
    <m/>
    <n v="0.3"/>
    <n v="3.9"/>
    <n v="3.9"/>
  </r>
  <r>
    <x v="0"/>
    <s v="blevine@pmc.com"/>
    <s v="PMC (Variety.com)"/>
    <s v="## total ##"/>
    <m/>
    <x v="7"/>
    <n v="0.69833051999999995"/>
    <n v="1177.825"/>
    <n v="183.2099"/>
    <n v="4477"/>
    <n v="273"/>
    <n v="0.1555"/>
    <n v="0.81453516999999998"/>
    <n v="0.365896"/>
    <n v="4477"/>
    <x v="0"/>
    <n v="0.55079164749999998"/>
    <x v="98"/>
    <m/>
    <m/>
    <s v=""/>
    <s v=""/>
    <n v="223.89999999999961"/>
  </r>
  <r>
    <x v="1"/>
    <s v="blevine@pmc.com"/>
    <s v="PMC (Variety.com)"/>
    <s v="fe93406ca2f5555bab471c50b36b84c0"/>
    <s v="Hollywoodlife.com Mobile 320x50"/>
    <x v="7"/>
    <n v="1"/>
    <n v="303.56040000000002"/>
    <n v="37.658900000000003"/>
    <n v="766"/>
    <n v="46"/>
    <n v="0.1241"/>
    <n v="0.67839252999999999"/>
    <n v="0.3"/>
    <n v="4477"/>
    <x v="1"/>
    <n v="0.55777814749999999"/>
    <x v="12"/>
    <s v="Y"/>
    <m/>
    <n v="4.9999999999999899E-2"/>
    <n v="38.299999999999919"/>
    <n v="38.299999999999919"/>
  </r>
  <r>
    <x v="1"/>
    <s v="blevine@pmc.com"/>
    <s v="PMC (Variety.com)"/>
    <s v="ae4f316dcab48275bca4bf5f3772938c"/>
    <s v="Hollywoodlife.com Mobile 300x250"/>
    <x v="7"/>
    <n v="1"/>
    <n v="207.76089999999999"/>
    <n v="24.523399999999999"/>
    <n v="524"/>
    <n v="33"/>
    <n v="0.11799999999999999"/>
    <n v="0.71157351000000002"/>
    <n v="0.3"/>
    <n v="4477"/>
    <x v="1"/>
    <n v="0.57839914790000002"/>
    <x v="12"/>
    <s v="Y"/>
    <m/>
    <n v="4.9999999999999899E-2"/>
    <n v="26.199999999999946"/>
    <n v="26.199999999999946"/>
  </r>
  <r>
    <x v="1"/>
    <s v="blevine@pmc.com"/>
    <s v="PMC (Variety.com)"/>
    <s v="7327a5e3b0466a4a30c22a4ea929eb45"/>
    <s v="Tvline.com 300x250"/>
    <x v="7"/>
    <n v="1"/>
    <n v="44.267099999999999"/>
    <n v="14.4092"/>
    <n v="423"/>
    <n v="26"/>
    <n v="0.32550000000000001"/>
    <n v="0.97961423000000003"/>
    <n v="0.5"/>
    <n v="4477"/>
    <x v="1"/>
    <n v="0.48959500369999998"/>
    <x v="12"/>
    <s v="Y"/>
    <m/>
    <n v="4.9999999999999899E-2"/>
    <n v="21.149999999999956"/>
    <n v="21.149999999999956"/>
  </r>
  <r>
    <x v="1"/>
    <s v="blevine@pmc.com"/>
    <s v="PMC (Variety.com)"/>
    <s v="bd92e27fb0137b8965eec2b67c6f5ee8"/>
    <s v="Hollywoodlife.com 300x250"/>
    <x v="7"/>
    <n v="1"/>
    <n v="81.7667"/>
    <n v="11.3675"/>
    <n v="411"/>
    <n v="25"/>
    <n v="0.13900000000000001"/>
    <n v="1.2055867300000001"/>
    <n v="0.5"/>
    <n v="4477"/>
    <x v="1"/>
    <n v="0.58526418059999996"/>
    <x v="12"/>
    <s v="Y"/>
    <m/>
    <n v="4.9999999999999899E-2"/>
    <n v="20.549999999999958"/>
    <n v="20.549999999999958"/>
  </r>
  <r>
    <x v="1"/>
    <s v="blevine@pmc.com"/>
    <s v="PMC (Variety.com)"/>
    <s v="ab85c93278393999e5297ea412956b93"/>
    <s v="Hollywoodlife.com 728x90"/>
    <x v="7"/>
    <n v="1"/>
    <n v="106.5168"/>
    <n v="9.5358999999999998"/>
    <n v="350"/>
    <n v="21"/>
    <n v="8.9499999999999996E-2"/>
    <n v="1.22295471"/>
    <n v="0.5"/>
    <n v="4477"/>
    <x v="1"/>
    <n v="0.59115411640000004"/>
    <x v="12"/>
    <s v="Y"/>
    <m/>
    <n v="4.9999999999999899E-2"/>
    <n v="17.499999999999964"/>
    <n v="17.499999999999964"/>
  </r>
  <r>
    <x v="1"/>
    <s v="blevine@pmc.com"/>
    <s v="PMC (Variety.com)"/>
    <s v="b90bca32a68ee445b867da61d785f445"/>
    <s v="Tvline.com Mobile 320x50"/>
    <x v="7"/>
    <n v="1"/>
    <n v="71.688299999999998"/>
    <n v="15.693899999999999"/>
    <n v="333"/>
    <n v="21"/>
    <n v="0.21890000000000001"/>
    <n v="0.70645612000000002"/>
    <n v="0.3"/>
    <n v="4477"/>
    <x v="1"/>
    <n v="0.57534517519999995"/>
    <x v="98"/>
    <s v="Y"/>
    <m/>
    <n v="0.05"/>
    <n v="16.650000000000002"/>
    <n v="16.650000000000002"/>
  </r>
  <r>
    <x v="1"/>
    <s v="blevine@pmc.com"/>
    <s v="PMC (Variety.com)"/>
    <s v="f1b55608bf00826c1589076229490b2d"/>
    <s v="Variety.com Mobile 320x50"/>
    <x v="7"/>
    <n v="1"/>
    <n v="70.556299999999993"/>
    <n v="13.553800000000001"/>
    <n v="319"/>
    <n v="19"/>
    <n v="0.19209999999999999"/>
    <n v="0.78545160999999997"/>
    <n v="0.3"/>
    <n v="4477"/>
    <x v="1"/>
    <n v="0.61805412979999996"/>
    <x v="98"/>
    <s v="Y"/>
    <m/>
    <n v="0.05"/>
    <n v="15.950000000000001"/>
    <n v="15.950000000000001"/>
  </r>
  <r>
    <x v="1"/>
    <s v="blevine@pmc.com"/>
    <s v="PMC (Variety.com)"/>
    <s v="938e626fb7038676173929d52e1f35a8"/>
    <s v="Variety.com Mobile 300x250"/>
    <x v="7"/>
    <n v="0"/>
    <n v="43.298099999999998"/>
    <n v="9.9072999999999993"/>
    <n v="218"/>
    <n v="14"/>
    <n v="0.2288"/>
    <n v="0.73186543999999998"/>
    <n v="0.3"/>
    <n v="4477"/>
    <x v="1"/>
    <n v="0.59008858139999998"/>
    <x v="98"/>
    <m/>
    <m/>
    <n v="0.05"/>
    <n v="10.9"/>
    <n v="10.9"/>
  </r>
  <r>
    <x v="1"/>
    <s v="blevine@pmc.com"/>
    <s v="PMC (Variety.com)"/>
    <s v="47f1b09156a37e2297678d0db6374f03"/>
    <s v="Variety.com 300x250"/>
    <x v="7"/>
    <n v="0"/>
    <n v="30.000699999999998"/>
    <n v="7.1125999999999996"/>
    <n v="201"/>
    <n v="12"/>
    <n v="0.23710000000000001"/>
    <n v="0.94017333000000003"/>
    <n v="0.5"/>
    <n v="4477"/>
    <x v="1"/>
    <n v="0.46818317279999999"/>
    <x v="12"/>
    <m/>
    <m/>
    <n v="4.9999999999999899E-2"/>
    <n v="10.049999999999979"/>
    <n v="10.049999999999979"/>
  </r>
  <r>
    <x v="1"/>
    <s v="blevine@pmc.com"/>
    <s v="PMC (Variety.com)"/>
    <s v="78eb1ab851982cabbc1ccda79c6b70ea"/>
    <s v="Tvline.com Mobile 300x250"/>
    <x v="7"/>
    <n v="0"/>
    <n v="41.535400000000003"/>
    <n v="9.5274999999999999"/>
    <n v="199"/>
    <n v="13"/>
    <n v="0.22939999999999999"/>
    <n v="0.69626345000000001"/>
    <n v="0.3"/>
    <n v="4477"/>
    <x v="1"/>
    <n v="0.56912860939999999"/>
    <x v="98"/>
    <m/>
    <m/>
    <n v="0.05"/>
    <n v="9.9500000000000011"/>
    <n v="9.9500000000000011"/>
  </r>
  <r>
    <x v="1"/>
    <s v="blevine@pmc.com"/>
    <s v="PMC (Variety.com)"/>
    <s v="c6d53c300136da7fe5805e0891dba65c"/>
    <s v="Deadline.com 300x250"/>
    <x v="7"/>
    <n v="0"/>
    <n v="22.315000000000001"/>
    <n v="5.4810999999999996"/>
    <n v="156"/>
    <n v="10"/>
    <n v="0.24560000000000001"/>
    <n v="0.94606051999999996"/>
    <n v="0.5"/>
    <n v="4477"/>
    <x v="1"/>
    <n v="0.47149258440000003"/>
    <x v="12"/>
    <m/>
    <m/>
    <n v="4.9999999999999899E-2"/>
    <n v="7.7999999999999838"/>
    <n v="7.7999999999999838"/>
  </r>
  <r>
    <x v="1"/>
    <s v="blevine@pmc.com"/>
    <s v="PMC (Variety.com)"/>
    <s v="8718f54242d61bce9139d577a68e2f23"/>
    <s v="Tvline.com 728x90"/>
    <x v="7"/>
    <n v="0"/>
    <n v="15.1736"/>
    <n v="4.2119"/>
    <n v="123"/>
    <n v="6"/>
    <n v="0.27760000000000001"/>
    <n v="0.97675140000000005"/>
    <n v="0.5"/>
    <n v="4477"/>
    <x v="1"/>
    <n v="0.48809902059999999"/>
    <x v="98"/>
    <m/>
    <m/>
    <n v="0.05"/>
    <n v="6.15"/>
    <n v="6.15"/>
  </r>
  <r>
    <x v="1"/>
    <s v="blevine@pmc.com"/>
    <s v="PMC (Variety.com)"/>
    <s v="a1903dcc541e1095fd0f4273441420a4"/>
    <s v="Deadline.com Mobile 320x50"/>
    <x v="7"/>
    <n v="0"/>
    <n v="33.182600000000001"/>
    <n v="5.2027999999999999"/>
    <n v="104"/>
    <n v="6"/>
    <n v="0.15679999999999999"/>
    <n v="0.66353602"/>
    <n v="0.3"/>
    <n v="4477"/>
    <x v="1"/>
    <n v="0.54787684169999995"/>
    <x v="12"/>
    <m/>
    <m/>
    <n v="4.9999999999999899E-2"/>
    <n v="5.1999999999999895"/>
    <n v="5.1999999999999895"/>
  </r>
  <r>
    <x v="1"/>
    <s v="blevine@pmc.com"/>
    <s v="PMC (Variety.com)"/>
    <s v="cf5bc73cb4e695547edb30122093e987"/>
    <s v="Bgr.com 300x250"/>
    <x v="7"/>
    <n v="0"/>
    <n v="16.979600000000001"/>
    <n v="3.2385999999999999"/>
    <n v="87"/>
    <n v="6"/>
    <n v="0.19070000000000001"/>
    <n v="0.89361491000000004"/>
    <n v="0.5"/>
    <n v="4477"/>
    <x v="1"/>
    <n v="0.44047486829999999"/>
    <x v="98"/>
    <m/>
    <m/>
    <n v="0.05"/>
    <n v="4.3500000000000005"/>
    <n v="4.3500000000000005"/>
  </r>
  <r>
    <x v="1"/>
    <s v="blevine@pmc.com"/>
    <s v="PMC (Variety.com)"/>
    <s v="e15c886f7b6693ba0cb302d0b97c81d6"/>
    <s v="Variety.com 728x90"/>
    <x v="7"/>
    <n v="0"/>
    <n v="11.3706"/>
    <n v="2.5011000000000001"/>
    <n v="69"/>
    <n v="4"/>
    <n v="0.22"/>
    <n v="0.92578821"/>
    <n v="0.5"/>
    <n v="4477"/>
    <x v="1"/>
    <n v="0.45991967280000001"/>
    <x v="98"/>
    <m/>
    <m/>
    <n v="0.05"/>
    <n v="3.45"/>
    <n v="3.45"/>
  </r>
  <r>
    <x v="1"/>
    <s v="blevine@pmc.com"/>
    <s v="PMC (Variety.com)"/>
    <s v="ffa095d787d148de6005b44cbd696f78"/>
    <s v="Bgr.com 728x90"/>
    <x v="7"/>
    <n v="0"/>
    <n v="15.395799999999999"/>
    <n v="2.1924999999999999"/>
    <n v="57"/>
    <n v="3"/>
    <n v="0.1424"/>
    <n v="0.86047890999999999"/>
    <n v="0.5"/>
    <n v="4477"/>
    <x v="1"/>
    <n v="0.41892823070000001"/>
    <x v="98"/>
    <m/>
    <m/>
    <n v="0.05"/>
    <n v="2.85"/>
    <n v="2.85"/>
  </r>
  <r>
    <x v="1"/>
    <s v="blevine@pmc.com"/>
    <s v="PMC (Variety.com)"/>
    <s v="f9be84ee64391ebcefeb9983493b18bb"/>
    <s v="Deadline.com Mobile 300x250"/>
    <x v="7"/>
    <n v="0"/>
    <n v="18.369"/>
    <n v="2.8852000000000002"/>
    <n v="56"/>
    <n v="3"/>
    <n v="0.15709999999999999"/>
    <n v="0.64338128000000006"/>
    <n v="0.3"/>
    <n v="4477"/>
    <x v="1"/>
    <n v="0.5337135073"/>
    <x v="12"/>
    <m/>
    <m/>
    <n v="4.9999999999999899E-2"/>
    <n v="2.7999999999999945"/>
    <n v="2.7999999999999945"/>
  </r>
  <r>
    <x v="1"/>
    <s v="blevine@pmc.com"/>
    <s v="PMC (Variety.com)"/>
    <s v="6699450a6945bed877451bd9533f4c52"/>
    <s v="Bgr.com Mobile 300x250"/>
    <x v="7"/>
    <n v="0"/>
    <n v="21.471599999999999"/>
    <n v="2.3563999999999998"/>
    <n v="44"/>
    <n v="2"/>
    <n v="0.10970000000000001"/>
    <n v="0.62379883999999997"/>
    <n v="0.3"/>
    <n v="4477"/>
    <x v="1"/>
    <n v="0.51907573439999999"/>
    <x v="98"/>
    <m/>
    <m/>
    <n v="0.05"/>
    <n v="2.2000000000000002"/>
    <n v="2.2000000000000002"/>
  </r>
  <r>
    <x v="1"/>
    <s v="blevine@pmc.com"/>
    <s v="PMC (Variety.com)"/>
    <s v="150f0f61defe9322b4fababb63b5ef60"/>
    <s v="Bgr.com Mobile 320x50"/>
    <x v="7"/>
    <n v="0"/>
    <n v="21.605499999999999"/>
    <n v="1.5371999999999999"/>
    <n v="29"/>
    <n v="2"/>
    <n v="7.1099999999999997E-2"/>
    <n v="0.63499837000000003"/>
    <n v="0.3"/>
    <n v="4477"/>
    <x v="1"/>
    <n v="0.52755784510000003"/>
    <x v="12"/>
    <m/>
    <m/>
    <n v="4.9999999999999899E-2"/>
    <n v="1.4499999999999971"/>
    <n v="1.4499999999999971"/>
  </r>
  <r>
    <x v="1"/>
    <s v="blevine@pmc.com"/>
    <s v="PMC (Variety.com)"/>
    <s v="f1c6b4c00985e1378ca09afcdbe4c429"/>
    <s v="Deadline.com 728x90"/>
    <x v="7"/>
    <n v="0"/>
    <n v="1.0111000000000001"/>
    <n v="0.31309999999999999"/>
    <n v="9"/>
    <n v="0"/>
    <n v="0.30969999999999998"/>
    <n v="0.94744525999999996"/>
    <n v="0.5"/>
    <n v="4477"/>
    <x v="1"/>
    <n v="0.47226502310000001"/>
    <x v="98"/>
    <m/>
    <m/>
    <n v="0.05"/>
    <n v="0.45"/>
    <n v="0.45"/>
  </r>
  <r>
    <x v="0"/>
    <s v="s.davis@mytrendyhome.com"/>
    <s v="mytrendyhome.com"/>
    <s v="## total ##"/>
    <m/>
    <x v="1"/>
    <n v="1"/>
    <n v="829.88419999999996"/>
    <n v="113.00190000000001"/>
    <n v="4458"/>
    <n v="1115"/>
    <n v="0.13619999999999999"/>
    <n v="1.3150426099999999"/>
    <n v="0.85316099999999995"/>
    <n v="4458"/>
    <x v="0"/>
    <n v="0.35122938710000001"/>
    <x v="2"/>
    <m/>
    <m/>
    <s v=""/>
    <s v=""/>
    <n v="1114.2499999999968"/>
  </r>
  <r>
    <x v="1"/>
    <s v="s.davis@mytrendyhome.com"/>
    <s v="mytrendyhome.com"/>
    <s v="58f64b0d66f0712cb659fc6af9fe8520"/>
    <s v="Mytrendyhome.com Tier 1 160x600"/>
    <x v="1"/>
    <n v="1"/>
    <n v="308.8596"/>
    <n v="50.585500000000003"/>
    <n v="1859"/>
    <n v="465"/>
    <n v="0.1638"/>
    <n v="1.2251799999999999"/>
    <n v="0.8"/>
    <n v="4458"/>
    <x v="3"/>
    <n v="0.3470347211"/>
    <x v="23"/>
    <s v="Y"/>
    <m/>
    <n v="0.249999999999999"/>
    <n v="464.74999999999812"/>
    <n v="464.74999999999812"/>
  </r>
  <r>
    <x v="1"/>
    <s v="s.davis@mytrendyhome.com"/>
    <s v="mytrendyhome.com"/>
    <s v="26685646ee81ec770ec31f4ff7a512b7"/>
    <s v="Mytrendyhome.com Tier 1 728x90"/>
    <x v="1"/>
    <n v="1"/>
    <n v="284.32859999999999"/>
    <n v="30.0364"/>
    <n v="1354"/>
    <n v="339"/>
    <n v="0.1056"/>
    <n v="1.5031259699999999"/>
    <n v="1"/>
    <n v="4458"/>
    <x v="3"/>
    <n v="0.3347197656"/>
    <x v="2"/>
    <s v="Y"/>
    <m/>
    <n v="0.25"/>
    <n v="338.5"/>
    <n v="338.5"/>
  </r>
  <r>
    <x v="1"/>
    <s v="s.davis@mytrendyhome.com"/>
    <s v="mytrendyhome.com"/>
    <s v="d5300af0dc4d39a5714464a249ea4dd6"/>
    <s v="Mytrendyhome.com Tier 1 300x250"/>
    <x v="1"/>
    <n v="1"/>
    <n v="236.69589999999999"/>
    <n v="32.380000000000003"/>
    <n v="1244"/>
    <n v="311"/>
    <n v="0.1368"/>
    <n v="1.2809600299999999"/>
    <n v="0.8"/>
    <n v="4458"/>
    <x v="3"/>
    <n v="0.37546841250000001"/>
    <x v="23"/>
    <s v="Y"/>
    <m/>
    <n v="0.249999999999999"/>
    <n v="310.99999999999875"/>
    <n v="310.99999999999875"/>
  </r>
  <r>
    <x v="0"/>
    <s v="andrzej.marciniak@yieldriser.com"/>
    <s v="Yieldriser (demotywatory.pl)"/>
    <s v="## total ##"/>
    <m/>
    <x v="1"/>
    <n v="0.98221099999999995"/>
    <n v="3646.5347000000002"/>
    <n v="482.77949999999998"/>
    <n v="4440"/>
    <n v="1106"/>
    <n v="0.13239999999999999"/>
    <n v="0.30658299999999999"/>
    <n v="0.13547600000000001"/>
    <n v="4440"/>
    <x v="0"/>
    <n v="0.55810987050000005"/>
    <x v="23"/>
    <m/>
    <m/>
    <s v=""/>
    <s v=""/>
    <n v="1109.9999999999986"/>
  </r>
  <r>
    <x v="1"/>
    <s v="andrzej.marciniak@yieldriser.com"/>
    <s v="Yieldriser (demotywatory.pl)"/>
    <s v="1f7b287def061595491b58725e2bd52a"/>
    <s v="4o_Demotywatory.pl 300x250 right ART"/>
    <x v="1"/>
    <n v="1"/>
    <n v="1028.3414"/>
    <n v="88.317300000000003"/>
    <n v="1298"/>
    <n v="325"/>
    <n v="8.5900000000000004E-2"/>
    <n v="0.49001643"/>
    <n v="0.13"/>
    <n v="4440"/>
    <x v="3"/>
    <n v="0.73470277539999995"/>
    <x v="23"/>
    <s v="Y"/>
    <m/>
    <n v="0.249999999999999"/>
    <n v="324.49999999999869"/>
    <n v="324.49999999999869"/>
  </r>
  <r>
    <x v="1"/>
    <s v="andrzej.marciniak@yieldriser.com"/>
    <s v="Yieldriser (demotywatory.pl)"/>
    <s v="9b36a095bf3ff00edd67c8342db10bd4"/>
    <s v="4o_Demotywatory.pl 300x250 left ART"/>
    <x v="1"/>
    <n v="1"/>
    <n v="872.12360000000001"/>
    <n v="119.53570000000001"/>
    <n v="767"/>
    <n v="192"/>
    <n v="0.1371"/>
    <n v="0.21390105000000001"/>
    <n v="0.13"/>
    <n v="4440"/>
    <x v="3"/>
    <n v="0.39224233539999998"/>
    <x v="2"/>
    <s v="Y"/>
    <m/>
    <n v="0.25"/>
    <n v="191.75"/>
    <n v="191.75"/>
  </r>
  <r>
    <x v="1"/>
    <s v="andrzej.marciniak@yieldriser.com"/>
    <s v="Yieldriser (demotywatory.pl)"/>
    <s v="9fe9c06dc46c45badba266fc9b11b0e7"/>
    <s v="4o_Demotywatory.pl 336x280"/>
    <x v="1"/>
    <n v="1"/>
    <n v="558.65859999999998"/>
    <n v="103.2178"/>
    <n v="632"/>
    <n v="154"/>
    <n v="0.18479999999999999"/>
    <n v="0.20421349"/>
    <n v="0.13"/>
    <n v="4440"/>
    <x v="3"/>
    <n v="0.36341130170000002"/>
    <x v="2"/>
    <s v="Y"/>
    <m/>
    <n v="0.25"/>
    <n v="158"/>
    <n v="158"/>
  </r>
  <r>
    <x v="1"/>
    <s v="andrzej.marciniak@yieldriser.com"/>
    <s v="Yieldriser (demotywatory.pl)"/>
    <s v="b53af81c7c05604b0ed3fa9f9a3cdf76"/>
    <s v="popularnie_single_300x250_head_mobile"/>
    <x v="1"/>
    <n v="1"/>
    <n v="67.934100000000001"/>
    <n v="38.3767"/>
    <n v="567"/>
    <n v="142"/>
    <n v="0.56489999999999996"/>
    <n v="0.49270540000000002"/>
    <n v="0.14000000000000001"/>
    <n v="4440"/>
    <x v="3"/>
    <n v="0.71585454400000004"/>
    <x v="2"/>
    <s v="Y"/>
    <m/>
    <n v="0.25"/>
    <n v="141.75"/>
    <n v="141.75"/>
  </r>
  <r>
    <x v="1"/>
    <s v="andrzej.marciniak@yieldriser.com"/>
    <s v="Yieldriser (demotywatory.pl)"/>
    <s v="90db5bb62a47c663ac0665068f0cd250"/>
    <s v="Joemonster.org 160x600"/>
    <x v="1"/>
    <n v="1"/>
    <n v="434.77980000000002"/>
    <n v="65.207899999999995"/>
    <n v="480"/>
    <n v="120"/>
    <n v="0.15"/>
    <n v="0.24521540999999999"/>
    <n v="0.16"/>
    <n v="4440"/>
    <x v="3"/>
    <n v="0.34751245870000003"/>
    <x v="2"/>
    <s v="Y"/>
    <m/>
    <n v="0.25"/>
    <n v="120"/>
    <n v="120"/>
  </r>
  <r>
    <x v="1"/>
    <s v="andrzej.marciniak@yieldriser.com"/>
    <s v="Yieldriser (demotywatory.pl)"/>
    <s v="f14fa6ffadc6c9d046b26713b83992ba"/>
    <s v="4p_joemonster.org 300x250 nowy"/>
    <x v="1"/>
    <n v="1"/>
    <n v="187.59549999999999"/>
    <n v="47.236600000000003"/>
    <n v="391"/>
    <n v="98"/>
    <n v="0.25180000000000002"/>
    <n v="0.27598803999999999"/>
    <n v="0.13"/>
    <n v="4440"/>
    <x v="3"/>
    <n v="0.52896508870000003"/>
    <x v="2"/>
    <s v="Y"/>
    <m/>
    <n v="0.25"/>
    <n v="97.75"/>
    <n v="97.75"/>
  </r>
  <r>
    <x v="1"/>
    <s v="andrzej.marciniak@yieldriser.com"/>
    <s v="Yieldriser (demotywatory.pl)"/>
    <s v="c7cef02fcee18f4625c245645a0f6534"/>
    <s v="Exsite.pl 300x250"/>
    <x v="1"/>
    <n v="1"/>
    <n v="392.40660000000003"/>
    <n v="10.4924"/>
    <n v="204"/>
    <n v="51"/>
    <n v="2.6700000000000002E-2"/>
    <n v="0.64678643999999996"/>
    <n v="0.2"/>
    <n v="4440"/>
    <x v="3"/>
    <n v="0.69077892060000001"/>
    <x v="2"/>
    <s v="Y"/>
    <m/>
    <n v="0.25"/>
    <n v="51"/>
    <n v="51"/>
  </r>
  <r>
    <x v="1"/>
    <s v="andrzej.marciniak@yieldriser.com"/>
    <s v="Yieldriser (demotywatory.pl)"/>
    <s v="f37579d4828699a0d9402894bb91721f"/>
    <s v="dziennik.pl_300x600_SG_desktop"/>
    <x v="1"/>
    <n v="0"/>
    <n v="34.642400000000002"/>
    <n v="4.5369000000000002"/>
    <n v="79"/>
    <n v="20"/>
    <n v="0.13100000000000001"/>
    <n v="0.58034542"/>
    <n v="0.19"/>
    <n v="4440"/>
    <x v="3"/>
    <n v="0.67260877109999995"/>
    <x v="23"/>
    <m/>
    <m/>
    <n v="0.249999999999999"/>
    <n v="19.749999999999922"/>
    <n v="19.749999999999922"/>
  </r>
  <r>
    <x v="1"/>
    <s v="andrzej.marciniak@yieldriser.com"/>
    <s v="Yieldriser (demotywatory.pl)"/>
    <s v="567de93e9f23aa220d4890f7d0cd4c61"/>
    <s v="Exsite.pl 728x90"/>
    <x v="1"/>
    <n v="1"/>
    <n v="70.052599999999998"/>
    <n v="5.8582999999999998"/>
    <n v="22"/>
    <n v="6"/>
    <n v="8.3599999999999994E-2"/>
    <n v="0.12518533000000001"/>
    <n v="0.01"/>
    <n v="4440"/>
    <x v="3"/>
    <n v="0.92011843540000005"/>
    <x v="2"/>
    <s v="Y"/>
    <m/>
    <n v="0.25"/>
    <n v="5.5"/>
    <n v="5.5"/>
  </r>
  <r>
    <x v="0"/>
    <s v="palich@xmonetize.net"/>
    <s v="Xmonetize (quizzclub.com)"/>
    <s v="## total ##"/>
    <m/>
    <x v="122"/>
    <n v="0.52465914000000002"/>
    <n v="139.7525"/>
    <n v="28.380800000000001"/>
    <n v="4421"/>
    <n v="978"/>
    <n v="0.2031"/>
    <n v="5.1923892199999999"/>
    <n v="4"/>
    <n v="4421"/>
    <x v="0"/>
    <n v="0.2296417251"/>
    <x v="1223"/>
    <m/>
    <m/>
    <s v=""/>
    <s v=""/>
    <n v="1015.0160113565058"/>
  </r>
  <r>
    <x v="1"/>
    <s v="palich@xmonetize.net"/>
    <s v="Xmonetize (quizzclub.com)"/>
    <s v="a166e2bf3bb17e6da22a9afdbb2bce71"/>
    <s v="Quizzclub.com Top 300x250"/>
    <x v="24"/>
    <n v="1"/>
    <n v="93.055700000000002"/>
    <n v="15.465199999999999"/>
    <n v="2319"/>
    <n v="464"/>
    <n v="0.16619999999999999"/>
    <n v="4.99934323"/>
    <n v="4"/>
    <n v="4421"/>
    <x v="4"/>
    <n v="0.19989490239999999"/>
    <x v="1224"/>
    <s v=""/>
    <m/>
    <n v="0.19989490243553601"/>
    <n v="463.55627874800803"/>
    <n v="463.55627874800803"/>
  </r>
  <r>
    <x v="1"/>
    <s v="palich@xmonetize.net"/>
    <s v="Xmonetize (quizzclub.com)"/>
    <s v="8dd64d15f7de19a6684b7184f48e1325"/>
    <s v="Quizzclub.com 300x600"/>
    <x v="2"/>
    <n v="0"/>
    <n v="46.6967"/>
    <n v="12.9156"/>
    <n v="2101"/>
    <n v="515"/>
    <n v="0.27660000000000001"/>
    <n v="5.4235441199999999"/>
    <n v="4"/>
    <n v="4421"/>
    <x v="4"/>
    <n v="0.26247488460000001"/>
    <x v="1225"/>
    <m/>
    <m/>
    <n v="0.26247488463041302"/>
    <n v="551.4597326084978"/>
    <n v="551.4597326084978"/>
  </r>
  <r>
    <x v="0"/>
    <s v="irena@enigmamginc.com"/>
    <s v="Enigma Media Group, Inc (rocklollipop.com)"/>
    <s v="## total ##"/>
    <m/>
    <x v="123"/>
    <n v="0.99871049999999995"/>
    <n v="2158.3101999999999"/>
    <n v="179.0412"/>
    <n v="4371"/>
    <n v="880"/>
    <n v="8.3000000000000004E-2"/>
    <n v="0.81386453000000003"/>
    <n v="0.65"/>
    <n v="4371"/>
    <x v="0"/>
    <n v="0.2013412799"/>
    <x v="1226"/>
    <m/>
    <m/>
    <s v=""/>
    <s v=""/>
    <n v="878.91801626306062"/>
  </r>
  <r>
    <x v="1"/>
    <s v="irena@enigmamginc.com"/>
    <s v="Enigma Media Group, Inc (rocklollipop.com)"/>
    <s v="e933775c1c1eab5f830cf52bd215d02a"/>
    <s v="Theblaze.com _ENG_ATF_ 160x600"/>
    <x v="3"/>
    <n v="1"/>
    <n v="1227.2675999999999"/>
    <n v="144.68010000000001"/>
    <n v="3537"/>
    <n v="716"/>
    <n v="0.1179"/>
    <n v="0.81485859000000005"/>
    <n v="0.65"/>
    <n v="4371"/>
    <x v="2"/>
    <n v="0.2023155817"/>
    <x v="1227"/>
    <s v=""/>
    <m/>
    <n v="0.202315581691521"/>
    <n v="715.59021244290977"/>
    <n v="715.59021244290977"/>
  </r>
  <r>
    <x v="1"/>
    <s v="irena@enigmamginc.com"/>
    <s v="Enigma Media Group, Inc (rocklollipop.com)"/>
    <s v="88a1d4ea1f8127ea447fef002502f67d"/>
    <s v="Theblaze.com _ENG_BTF_ 300x250"/>
    <x v="1"/>
    <n v="1"/>
    <n v="929.05909999999994"/>
    <n v="34.137300000000003"/>
    <n v="829"/>
    <n v="163"/>
    <n v="3.6700000000000003E-2"/>
    <n v="0.80948251000000004"/>
    <n v="0.65"/>
    <n v="4371"/>
    <x v="2"/>
    <n v="0.1970178574"/>
    <x v="1228"/>
    <s v=""/>
    <m/>
    <n v="0.197017857442884"/>
    <n v="163.32780382015085"/>
    <n v="163.32780382015085"/>
  </r>
  <r>
    <x v="0"/>
    <s v="sports@powerplaynation.com"/>
    <s v="powerplaynation.com"/>
    <s v="## total ##"/>
    <m/>
    <x v="124"/>
    <n v="1"/>
    <n v="4755.1251000000002"/>
    <n v="396.98790000000002"/>
    <n v="4323"/>
    <n v="1120"/>
    <n v="8.3500000000000005E-2"/>
    <n v="0.36297786999999998"/>
    <n v="0.159946"/>
    <n v="4323"/>
    <x v="0"/>
    <n v="0.55935054770000003"/>
    <x v="1229"/>
    <m/>
    <m/>
    <s v=""/>
    <s v=""/>
    <n v="1122.9199999999994"/>
  </r>
  <r>
    <x v="1"/>
    <s v="sports@powerplaynation.com"/>
    <s v="powerplaynation.com"/>
    <s v="773456598dbbc2da6df773484bf72773"/>
    <s v="Powerplaynation.com 728x90"/>
    <x v="14"/>
    <n v="1"/>
    <n v="1201.0545999999999"/>
    <n v="117.3754"/>
    <n v="1098"/>
    <n v="307"/>
    <n v="9.7699999999999995E-2"/>
    <n v="0.31182208"/>
    <n v="0.1"/>
    <n v="4323"/>
    <x v="5"/>
    <n v="0.67930429830000005"/>
    <x v="79"/>
    <s v="Y"/>
    <m/>
    <n v="0.28000000000000003"/>
    <n v="307.44000000000005"/>
    <n v="307.44000000000005"/>
  </r>
  <r>
    <x v="1"/>
    <s v="sports@powerplaynation.com"/>
    <s v="powerplaynation.com"/>
    <s v="4b50c1e67e19cfa3a3bb52f9766ab00b"/>
    <s v="Powerplaynation.com 300x250"/>
    <x v="3"/>
    <n v="1"/>
    <n v="722.12300000000005"/>
    <n v="55.405799999999999"/>
    <n v="923"/>
    <n v="240"/>
    <n v="7.6700000000000004E-2"/>
    <n v="0.55506270999999996"/>
    <n v="0.1"/>
    <n v="4323"/>
    <x v="2"/>
    <n v="0.81984017710000001"/>
    <x v="157"/>
    <s v="Y"/>
    <m/>
    <n v="0.26"/>
    <n v="239.98000000000002"/>
    <n v="239.98000000000002"/>
  </r>
  <r>
    <x v="1"/>
    <s v="sports@powerplaynation.com"/>
    <s v="powerplaynation.com"/>
    <s v="9c56c9d6f34a973505268180c4a0ee47"/>
    <s v="Powerplaynation.com 160x600"/>
    <x v="1"/>
    <n v="1"/>
    <n v="1314.7574999999999"/>
    <n v="164.7124"/>
    <n v="855"/>
    <n v="211"/>
    <n v="0.12529999999999999"/>
    <n v="0.17306287000000001"/>
    <n v="0.1"/>
    <n v="4323"/>
    <x v="5"/>
    <n v="0.42217529739999998"/>
    <x v="2"/>
    <s v="Y"/>
    <m/>
    <n v="0.25"/>
    <n v="213.75"/>
    <n v="213.75"/>
  </r>
  <r>
    <x v="1"/>
    <s v="sports@powerplaynation.com"/>
    <s v="powerplaynation.com"/>
    <s v="342f9eb920c294cc342491190e500d51"/>
    <s v="Powerplaynation.com INT 300x250"/>
    <x v="1"/>
    <n v="1"/>
    <n v="495.8845"/>
    <n v="25.3611"/>
    <n v="608"/>
    <n v="152"/>
    <n v="5.11E-2"/>
    <n v="0.79892297999999995"/>
    <n v="0.5"/>
    <n v="4323"/>
    <x v="3"/>
    <n v="0.37415744680000002"/>
    <x v="23"/>
    <s v="Y"/>
    <m/>
    <n v="0.249999999999999"/>
    <n v="151.9999999999994"/>
    <n v="151.9999999999994"/>
  </r>
  <r>
    <x v="1"/>
    <s v="sports@powerplaynation.com"/>
    <s v="powerplaynation.com"/>
    <s v="db6e2f2bad60f73535c95ce8022d0e22"/>
    <s v="Powerplaynation.com INT 728x90"/>
    <x v="1"/>
    <n v="1"/>
    <n v="581.03610000000003"/>
    <n v="23.4345"/>
    <n v="566"/>
    <n v="141"/>
    <n v="4.0300000000000002E-2"/>
    <n v="0.80480426999999999"/>
    <n v="0.5"/>
    <n v="4323"/>
    <x v="3"/>
    <n v="0.37873093209999997"/>
    <x v="2"/>
    <s v="Y"/>
    <m/>
    <n v="0.25"/>
    <n v="141.5"/>
    <n v="141.5"/>
  </r>
  <r>
    <x v="1"/>
    <s v="sports@powerplaynation.com"/>
    <s v="powerplaynation.com"/>
    <s v="41aca3319e230b9af675d81097a11f43"/>
    <s v="Powerplaynation.com INT 160x600"/>
    <x v="1"/>
    <n v="1"/>
    <n v="440.26940000000002"/>
    <n v="10.698700000000001"/>
    <n v="273"/>
    <n v="68"/>
    <n v="2.4299999999999999E-2"/>
    <n v="0.85211641000000005"/>
    <n v="0.5"/>
    <n v="4323"/>
    <x v="3"/>
    <n v="0.41322571120000001"/>
    <x v="23"/>
    <s v="Y"/>
    <m/>
    <n v="0.249999999999999"/>
    <n v="68.24999999999973"/>
    <n v="68.24999999999973"/>
  </r>
  <r>
    <x v="0"/>
    <s v="ssri06@yahoo.com"/>
    <s v="Sunsigns.org"/>
    <s v="## total ##"/>
    <m/>
    <x v="125"/>
    <n v="0.84769196999999996"/>
    <n v="1012.4394"/>
    <n v="102.3304"/>
    <n v="4300"/>
    <n v="824"/>
    <n v="0.1011"/>
    <n v="1.4007510700000001"/>
    <n v="0.59103600000000001"/>
    <n v="4300"/>
    <x v="0"/>
    <n v="0.5780577912"/>
    <x v="1230"/>
    <m/>
    <m/>
    <s v=""/>
    <s v=""/>
    <n v="835.19999999999902"/>
  </r>
  <r>
    <x v="1"/>
    <s v="ssri06@yahoo.com"/>
    <s v="Sunsigns.org"/>
    <s v="e29bc40639154017e7ebf9e1092d7978"/>
    <s v="Sunsigns.org #3 300x250"/>
    <x v="20"/>
    <n v="1"/>
    <n v="138.4348"/>
    <n v="17.726500000000001"/>
    <n v="733"/>
    <n v="132"/>
    <n v="0.128"/>
    <n v="1.3792457600000001"/>
    <n v="0.6"/>
    <n v="4300"/>
    <x v="5"/>
    <n v="0.56497963120000005"/>
    <x v="255"/>
    <s v="Y"/>
    <m/>
    <n v="0.18"/>
    <n v="131.94"/>
    <n v="131.94"/>
  </r>
  <r>
    <x v="1"/>
    <s v="ssri06@yahoo.com"/>
    <s v="Sunsigns.org"/>
    <s v="e1824dec6edc385deab0ea10dfe8a2fe"/>
    <s v="Sunsigns.org #2 300x250"/>
    <x v="16"/>
    <n v="1"/>
    <n v="137.45760000000001"/>
    <n v="16.862400000000001"/>
    <n v="708"/>
    <n v="156"/>
    <n v="0.1227"/>
    <n v="1.4005133999999999"/>
    <n v="0.6"/>
    <n v="4300"/>
    <x v="5"/>
    <n v="0.57158567719999998"/>
    <x v="263"/>
    <s v="Y"/>
    <m/>
    <n v="0.22"/>
    <n v="155.76"/>
    <n v="155.76"/>
  </r>
  <r>
    <x v="1"/>
    <s v="ssri06@yahoo.com"/>
    <s v="Sunsigns.org"/>
    <s v="ac8799126e2755035ac0204ba46068db"/>
    <s v="Sunsigns.org 300x250"/>
    <x v="16"/>
    <n v="1"/>
    <n v="141.42949999999999"/>
    <n v="17.618400000000001"/>
    <n v="707"/>
    <n v="156"/>
    <n v="0.1246"/>
    <n v="1.33732618"/>
    <n v="0.6"/>
    <n v="4300"/>
    <x v="5"/>
    <n v="0.55134356100000004"/>
    <x v="743"/>
    <s v="Y"/>
    <m/>
    <n v="0.219999999999999"/>
    <n v="155.53999999999928"/>
    <n v="155.53999999999928"/>
  </r>
  <r>
    <x v="1"/>
    <s v="ssri06@yahoo.com"/>
    <s v="Sunsigns.org"/>
    <s v="83091c5e4b1bb43cc91e03797666004b"/>
    <s v="Sunsigns.org #4 300x250"/>
    <x v="20"/>
    <n v="1"/>
    <n v="138.0068"/>
    <n v="17.912299999999998"/>
    <n v="702"/>
    <n v="126"/>
    <n v="0.1298"/>
    <n v="1.3072488200000001"/>
    <n v="0.6"/>
    <n v="4300"/>
    <x v="5"/>
    <n v="0.54102081189999995"/>
    <x v="255"/>
    <s v="Y"/>
    <m/>
    <n v="0.18"/>
    <n v="126.36"/>
    <n v="126.36"/>
  </r>
  <r>
    <x v="1"/>
    <s v="ssri06@yahoo.com"/>
    <s v="Sunsigns.org"/>
    <s v="4582b6bf55b32a391c78ca46cb92c918"/>
    <s v="Mysticscripts.com 300x250"/>
    <x v="19"/>
    <n v="0"/>
    <n v="22.057600000000001"/>
    <n v="3.0314000000000001"/>
    <n v="188"/>
    <n v="30"/>
    <n v="0.13739999999999999"/>
    <n v="2.0706260799999998"/>
    <n v="0.6"/>
    <n v="4300"/>
    <x v="5"/>
    <n v="0.71023256820000003"/>
    <x v="1231"/>
    <m/>
    <m/>
    <n v="0.159999999999999"/>
    <n v="30.079999999999814"/>
    <n v="30.079999999999814"/>
  </r>
  <r>
    <x v="1"/>
    <s v="ssri06@yahoo.com"/>
    <s v="Sunsigns.org"/>
    <s v="f55c2235d6ba3cf37532d2c7cb53672d"/>
    <s v="Sunsigns.org Mobile 320x50"/>
    <x v="10"/>
    <n v="1"/>
    <n v="56.284399999999998"/>
    <n v="4.9607999999999999"/>
    <n v="188"/>
    <n v="28"/>
    <n v="8.8099999999999998E-2"/>
    <n v="1.2659688099999999"/>
    <n v="0.6"/>
    <n v="4300"/>
    <x v="5"/>
    <n v="0.52605467520000004"/>
    <x v="17"/>
    <s v="Y"/>
    <m/>
    <n v="0.15"/>
    <n v="28.2"/>
    <n v="28.2"/>
  </r>
  <r>
    <x v="1"/>
    <s v="ssri06@yahoo.com"/>
    <s v="Sunsigns.org"/>
    <s v="1b554dfefec207a2e545b79a5833a20a"/>
    <s v="Mysticscripts.com 728x90"/>
    <x v="20"/>
    <n v="1"/>
    <n v="26.4861"/>
    <n v="2.5301"/>
    <n v="181"/>
    <n v="32"/>
    <n v="9.5500000000000002E-2"/>
    <n v="2.3894839399999999"/>
    <n v="0.6"/>
    <n v="4300"/>
    <x v="5"/>
    <n v="0.74889975580000001"/>
    <x v="255"/>
    <s v="Y"/>
    <m/>
    <n v="0.18"/>
    <n v="32.58"/>
    <n v="32.58"/>
  </r>
  <r>
    <x v="1"/>
    <s v="ssri06@yahoo.com"/>
    <s v="Sunsigns.org"/>
    <s v="ea70e8fe42c86b35dac9ba7d17157553"/>
    <s v="Mysticscripts.com #2 300x250"/>
    <x v="10"/>
    <n v="0"/>
    <n v="20.430800000000001"/>
    <n v="2.0085999999999999"/>
    <n v="122"/>
    <n v="18"/>
    <n v="9.8299999999999998E-2"/>
    <n v="2.0231472300000002"/>
    <n v="0.6"/>
    <n v="4300"/>
    <x v="5"/>
    <n v="0.70343235910000002"/>
    <x v="17"/>
    <m/>
    <m/>
    <n v="0.15"/>
    <n v="18.3"/>
    <n v="18.3"/>
  </r>
  <r>
    <x v="1"/>
    <s v="ssri06@yahoo.com"/>
    <s v="Sunsigns.org"/>
    <s v="8f45957ff5ee99e4cd4783266e99f9d9"/>
    <s v="Sunsigns_pubG 300x250"/>
    <x v="24"/>
    <n v="1"/>
    <n v="54.381300000000003"/>
    <n v="2.7006999999999999"/>
    <n v="112"/>
    <n v="33"/>
    <n v="4.9700000000000001E-2"/>
    <n v="1.38630521"/>
    <n v="0.6"/>
    <n v="4300"/>
    <x v="4"/>
    <n v="0.56719487489999998"/>
    <x v="113"/>
    <s v="Y"/>
    <m/>
    <n v="0.33"/>
    <n v="36.96"/>
    <n v="36.96"/>
  </r>
  <r>
    <x v="1"/>
    <s v="ssri06@yahoo.com"/>
    <s v="Sunsigns.org"/>
    <s v="4c667321770ab1648b2d881ac55e625e"/>
    <s v="Sunsigns.org New 728x90"/>
    <x v="10"/>
    <n v="1"/>
    <n v="30.148199999999999"/>
    <n v="2.5629"/>
    <n v="105"/>
    <n v="16"/>
    <n v="8.5000000000000006E-2"/>
    <n v="1.35978373"/>
    <n v="0.6"/>
    <n v="4300"/>
    <x v="5"/>
    <n v="0.55875336129999997"/>
    <x v="17"/>
    <s v="Y"/>
    <m/>
    <n v="0.15"/>
    <n v="15.75"/>
    <n v="15.75"/>
  </r>
  <r>
    <x v="1"/>
    <s v="ssri06@yahoo.com"/>
    <s v="Sunsigns.org"/>
    <s v="8c27daaccfa08bbb088f1b1c3d83c2e4"/>
    <s v="Mysticscripts.com #2 728x90"/>
    <x v="10"/>
    <n v="0"/>
    <n v="19.293900000000001"/>
    <n v="1.6395"/>
    <n v="96"/>
    <n v="14"/>
    <n v="8.5000000000000006E-2"/>
    <n v="1.9540757200000001"/>
    <n v="0.6"/>
    <n v="4300"/>
    <x v="5"/>
    <n v="0.69294946260000001"/>
    <x v="17"/>
    <m/>
    <m/>
    <n v="0.15"/>
    <n v="14.399999999999999"/>
    <n v="14.399999999999999"/>
  </r>
  <r>
    <x v="1"/>
    <s v="ssri06@yahoo.com"/>
    <s v="Sunsigns.org"/>
    <s v="5d40bab4f9440ef9f0ce7267da6e8164"/>
    <s v="Sunsigns.org #2 160x600"/>
    <x v="1"/>
    <n v="1"/>
    <n v="63.411200000000001"/>
    <n v="3.0575000000000001"/>
    <n v="86"/>
    <n v="21"/>
    <n v="4.82E-2"/>
    <n v="0.93432543000000001"/>
    <n v="0.3"/>
    <n v="4300"/>
    <x v="2"/>
    <n v="0.67891273149999998"/>
    <x v="23"/>
    <s v="Y"/>
    <m/>
    <n v="0.249999999999999"/>
    <n v="21.499999999999915"/>
    <n v="21.499999999999915"/>
  </r>
  <r>
    <x v="1"/>
    <s v="ssri06@yahoo.com"/>
    <s v="Sunsigns.org"/>
    <s v="43dd33baa46750c7c37d8170f11bc95d"/>
    <s v="Astrologycircle.com 728x90"/>
    <x v="10"/>
    <n v="0"/>
    <n v="15.237399999999999"/>
    <n v="1.9846999999999999"/>
    <n v="76"/>
    <n v="11"/>
    <n v="0.1303"/>
    <n v="1.2707838499999999"/>
    <n v="0.6"/>
    <n v="4300"/>
    <x v="5"/>
    <n v="0.52785046729999996"/>
    <x v="17"/>
    <m/>
    <m/>
    <n v="0.15"/>
    <n v="11.4"/>
    <n v="11.4"/>
  </r>
  <r>
    <x v="1"/>
    <s v="ssri06@yahoo.com"/>
    <s v="Sunsigns.org"/>
    <s v="ec83c41825854fc676b7fee7f5d8a2e0"/>
    <s v="Astrologycircle.com #2 300x250"/>
    <x v="10"/>
    <n v="0"/>
    <n v="12.1236"/>
    <n v="1.8306"/>
    <n v="72"/>
    <n v="11"/>
    <n v="0.151"/>
    <n v="1.3138554"/>
    <n v="0.6"/>
    <n v="4300"/>
    <x v="5"/>
    <n v="0.54332874009999998"/>
    <x v="17"/>
    <m/>
    <m/>
    <n v="0.15"/>
    <n v="10.799999999999999"/>
    <n v="10.799999999999999"/>
  </r>
  <r>
    <x v="1"/>
    <s v="ssri06@yahoo.com"/>
    <s v="Sunsigns.org"/>
    <s v="3fa3ec4c1163f670c3d812d60e85bbad"/>
    <s v="Sunsigns.org 160x600"/>
    <x v="20"/>
    <n v="1"/>
    <n v="63.740900000000003"/>
    <n v="1.7"/>
    <n v="63"/>
    <n v="11"/>
    <n v="2.6700000000000002E-2"/>
    <n v="1.2394958"/>
    <n v="0.6"/>
    <n v="4300"/>
    <x v="5"/>
    <n v="0.51593220340000001"/>
    <x v="255"/>
    <s v="Y"/>
    <m/>
    <n v="0.18"/>
    <n v="11.34"/>
    <n v="11.34"/>
  </r>
  <r>
    <x v="1"/>
    <s v="ssri06@yahoo.com"/>
    <s v="Sunsigns.org"/>
    <s v="332be51d8be00fa3daf9b0c4c95d542c"/>
    <s v="Sunsigns_pubG1 300x250"/>
    <x v="24"/>
    <n v="1"/>
    <n v="53.545900000000003"/>
    <n v="1.5732999999999999"/>
    <n v="58"/>
    <n v="13"/>
    <n v="2.9399999999999999E-2"/>
    <n v="1.23705621"/>
    <n v="0.6"/>
    <n v="4300"/>
    <x v="4"/>
    <n v="0.51497757580000003"/>
    <x v="113"/>
    <s v="Y"/>
    <m/>
    <n v="0.33"/>
    <n v="19.14"/>
    <n v="19.14"/>
  </r>
  <r>
    <x v="1"/>
    <s v="ssri06@yahoo.com"/>
    <s v="Sunsigns.org"/>
    <s v="88a78d179c106fce7b4bb02d9c0560a9"/>
    <s v="Astrologycircle.com 300x250"/>
    <x v="10"/>
    <n v="0"/>
    <n v="10.4809"/>
    <n v="1.4881"/>
    <n v="58"/>
    <n v="9"/>
    <n v="0.14199999999999999"/>
    <n v="1.29098066"/>
    <n v="0.6"/>
    <n v="4300"/>
    <x v="5"/>
    <n v="0.53523703290000002"/>
    <x v="17"/>
    <m/>
    <m/>
    <n v="0.15"/>
    <n v="8.6999999999999993"/>
    <n v="8.6999999999999993"/>
  </r>
  <r>
    <x v="1"/>
    <s v="ssri06@yahoo.com"/>
    <s v="Sunsigns.org"/>
    <s v="8c87cfde2b80b75d2a9d0ab603f09f8b"/>
    <s v="Astrologycircle.com #2 728x90"/>
    <x v="10"/>
    <n v="0"/>
    <n v="9.4797999999999991"/>
    <n v="1.1422000000000001"/>
    <n v="43"/>
    <n v="6"/>
    <n v="0.1205"/>
    <n v="1.25998374"/>
    <n v="0.6"/>
    <n v="4300"/>
    <x v="5"/>
    <n v="0.52380337889999995"/>
    <x v="17"/>
    <m/>
    <m/>
    <n v="0.15"/>
    <n v="6.45"/>
    <n v="6.45"/>
  </r>
  <r>
    <x v="0"/>
    <s v="jstam@menshealthtrends.com"/>
    <s v="Menshealthtrends.com"/>
    <s v="## total ##"/>
    <m/>
    <x v="1"/>
    <n v="0"/>
    <n v="2019.3480999999999"/>
    <n v="139.68539999999999"/>
    <n v="4289"/>
    <n v="1063"/>
    <n v="6.9199999999999998E-2"/>
    <n v="1.0234372700000001"/>
    <n v="0.73109800000000003"/>
    <n v="4289"/>
    <x v="0"/>
    <n v="0.28564453890000002"/>
    <x v="23"/>
    <m/>
    <m/>
    <s v=""/>
    <s v=""/>
    <n v="1071.0701219931716"/>
  </r>
  <r>
    <x v="1"/>
    <s v="jstam@menshealthtrends.com"/>
    <s v="Menshealthtrends.com"/>
    <s v="107e0d713749dc4a01927841528a7812"/>
    <s v="Femmeluxe.com #1 160x600"/>
    <x v="1"/>
    <n v="0"/>
    <n v="437.7423"/>
    <n v="25.932600000000001"/>
    <n v="1086"/>
    <n v="271"/>
    <n v="5.9200000000000003E-2"/>
    <n v="1.3956844100000001"/>
    <n v="1"/>
    <n v="4289"/>
    <x v="5"/>
    <n v="0.28350564700000003"/>
    <x v="23"/>
    <m/>
    <m/>
    <n v="0.249999999999999"/>
    <n v="271.49999999999892"/>
    <n v="271.49999999999892"/>
  </r>
  <r>
    <x v="1"/>
    <s v="jstam@menshealthtrends.com"/>
    <s v="Menshealthtrends.com"/>
    <s v="9da1221e7081d858780390e671d8f159"/>
    <s v="Femmeluxe.com Tier 1 300x250"/>
    <x v="1"/>
    <n v="0"/>
    <n v="295.26389999999998"/>
    <n v="19.912400000000002"/>
    <n v="821"/>
    <n v="205"/>
    <n v="6.7400000000000002E-2"/>
    <n v="1.3751712899999999"/>
    <n v="1"/>
    <n v="4289"/>
    <x v="5"/>
    <n v="0.27281785879999998"/>
    <x v="23"/>
    <m/>
    <m/>
    <n v="0.249999999999999"/>
    <n v="205.24999999999918"/>
    <n v="205.24999999999918"/>
  </r>
  <r>
    <x v="1"/>
    <s v="jstam@menshealthtrends.com"/>
    <s v="Menshealthtrends.com"/>
    <s v="049488773553d0a36b08457611fba1a2"/>
    <s v="Femmeluxe.com Tier 1 728x90"/>
    <x v="1"/>
    <n v="0"/>
    <n v="355.66430000000003"/>
    <n v="18.717099999999999"/>
    <n v="747"/>
    <n v="178"/>
    <n v="5.2600000000000001E-2"/>
    <n v="1.33112399"/>
    <n v="1"/>
    <n v="4289"/>
    <x v="5"/>
    <n v="0.2487551834"/>
    <x v="1232"/>
    <m/>
    <m/>
    <n v="0.24875518339113001"/>
    <n v="185.82012199317413"/>
    <n v="185.82012199317413"/>
  </r>
  <r>
    <x v="1"/>
    <s v="jstam@menshealthtrends.com"/>
    <s v="Menshealthtrends.com"/>
    <s v="289193433fbf2322943dea52ada483b2"/>
    <s v="Femmeluxe.com #2 160x600"/>
    <x v="1"/>
    <n v="0"/>
    <n v="374.93490000000003"/>
    <n v="34.404899999999998"/>
    <n v="702"/>
    <n v="175"/>
    <n v="9.1800000000000007E-2"/>
    <n v="0.67988157999999999"/>
    <n v="0.5"/>
    <n v="4289"/>
    <x v="5"/>
    <n v="0.26457780879999998"/>
    <x v="23"/>
    <m/>
    <m/>
    <n v="0.249999999999999"/>
    <n v="175.49999999999929"/>
    <n v="175.49999999999929"/>
  </r>
  <r>
    <x v="1"/>
    <s v="jstam@menshealthtrends.com"/>
    <s v="Menshealthtrends.com"/>
    <s v="697f67c99383ac7ec48333638635eba9"/>
    <s v="Femmeluxe.com Tier 2 728x90"/>
    <x v="1"/>
    <n v="0"/>
    <n v="309.66039999999998"/>
    <n v="21.203299999999999"/>
    <n v="480"/>
    <n v="120"/>
    <n v="6.8500000000000005E-2"/>
    <n v="0.75433726999999995"/>
    <n v="0.5"/>
    <n v="4289"/>
    <x v="5"/>
    <n v="0.33716651330000003"/>
    <x v="2"/>
    <m/>
    <m/>
    <n v="0.25"/>
    <n v="120"/>
    <n v="120"/>
  </r>
  <r>
    <x v="1"/>
    <s v="jstam@menshealthtrends.com"/>
    <s v="Menshealthtrends.com"/>
    <s v="b5185a31feec88b8fcc8df9e945ee12e"/>
    <s v="Femmeluxe.com Tier 2 300x250"/>
    <x v="1"/>
    <n v="0"/>
    <n v="246.0814"/>
    <n v="19.5151"/>
    <n v="452"/>
    <n v="113"/>
    <n v="7.9299999999999995E-2"/>
    <n v="0.77284160000000002"/>
    <n v="0.5"/>
    <n v="4289"/>
    <x v="5"/>
    <n v="0.35303689900000002"/>
    <x v="2"/>
    <m/>
    <m/>
    <n v="0.25"/>
    <n v="113"/>
    <n v="113"/>
  </r>
  <r>
    <x v="0"/>
    <s v="garrett@philosophyforums.com"/>
    <s v="Memegen.com"/>
    <s v="## total ##"/>
    <m/>
    <x v="1"/>
    <n v="0.54246907"/>
    <n v="779.78459999999995"/>
    <n v="114.42740000000001"/>
    <n v="4248"/>
    <n v="1001"/>
    <n v="0.1467"/>
    <n v="1.2376054599999999"/>
    <n v="0.33781099999999997"/>
    <n v="4248"/>
    <x v="0"/>
    <n v="0.72704467439999998"/>
    <x v="2"/>
    <m/>
    <m/>
    <s v=""/>
    <s v=""/>
    <n v="1058.5428209201916"/>
  </r>
  <r>
    <x v="1"/>
    <s v="garrett@philosophyforums.com"/>
    <s v="Memegen.com"/>
    <s v="7286c894bc238cd0ed09cfa08675d78e"/>
    <s v="Philosophyforums.com 300x250"/>
    <x v="1"/>
    <n v="1"/>
    <n v="71.882999999999996"/>
    <n v="16.727799999999998"/>
    <n v="662"/>
    <n v="165"/>
    <n v="0.23269999999999999"/>
    <n v="1.31825321"/>
    <n v="0.25"/>
    <n v="4248"/>
    <x v="3"/>
    <n v="0.81035509800000005"/>
    <x v="2"/>
    <s v="Y"/>
    <m/>
    <n v="0.25"/>
    <n v="165.5"/>
    <n v="165.5"/>
  </r>
  <r>
    <x v="1"/>
    <s v="garrett@philosophyforums.com"/>
    <s v="Memegen.com"/>
    <s v="825a0894a6a9c964435b79ff2c84941a"/>
    <s v="Philosophyforums.com 728x90"/>
    <x v="1"/>
    <n v="1"/>
    <n v="77.2714"/>
    <n v="16.925000000000001"/>
    <n v="618"/>
    <n v="128"/>
    <n v="0.219"/>
    <n v="1.2163025999999999"/>
    <n v="0.25"/>
    <n v="4248"/>
    <x v="3"/>
    <n v="0.7944590426"/>
    <x v="2"/>
    <s v="Y"/>
    <m/>
    <n v="0.25"/>
    <n v="154.5"/>
    <n v="154.5"/>
  </r>
  <r>
    <x v="1"/>
    <s v="garrett@philosophyforums.com"/>
    <s v="Memegen.com"/>
    <s v="f3e5b0f1e31dbf7ce20566f1a8487523"/>
    <s v="Philosophyforums.com 160x600"/>
    <x v="1"/>
    <n v="1"/>
    <n v="47.990400000000001"/>
    <n v="10.5756"/>
    <n v="423"/>
    <n v="100"/>
    <n v="0.22040000000000001"/>
    <n v="1.3337563699999999"/>
    <n v="0.25"/>
    <n v="4248"/>
    <x v="3"/>
    <n v="0.81255947009999996"/>
    <x v="23"/>
    <s v="Y"/>
    <m/>
    <n v="0.249999999999999"/>
    <n v="105.74999999999957"/>
    <n v="105.74999999999957"/>
  </r>
  <r>
    <x v="1"/>
    <s v="garrett@philosophyforums.com"/>
    <s v="Memegen.com"/>
    <s v="63b5930b49a209b2a7db6ae8341785ef"/>
    <s v="Steeringnews.com 300x600"/>
    <x v="1"/>
    <n v="1"/>
    <n v="52.138399999999997"/>
    <n v="6.8943000000000003"/>
    <n v="294"/>
    <n v="73"/>
    <n v="0.13220000000000001"/>
    <n v="1.42103191"/>
    <n v="0.25"/>
    <n v="4248"/>
    <x v="3"/>
    <n v="0.82407150880000002"/>
    <x v="2"/>
    <s v="Y"/>
    <m/>
    <n v="0.25"/>
    <n v="73.5"/>
    <n v="73.5"/>
  </r>
  <r>
    <x v="1"/>
    <s v="garrett@philosophyforums.com"/>
    <s v="Memegen.com"/>
    <s v="8e74578a90f033882849dd41dadb7935"/>
    <s v="Philosophyforums.com 300x600"/>
    <x v="1"/>
    <n v="0"/>
    <n v="46.234400000000001"/>
    <n v="7.5465999999999998"/>
    <n v="273"/>
    <n v="68"/>
    <n v="0.16320000000000001"/>
    <n v="1.2043378300000001"/>
    <n v="0.8"/>
    <n v="4248"/>
    <x v="3"/>
    <n v="0.33573455660000001"/>
    <x v="2"/>
    <m/>
    <m/>
    <n v="0.25"/>
    <n v="68.25"/>
    <n v="68.25"/>
  </r>
  <r>
    <x v="1"/>
    <s v="garrett@philosophyforums.com"/>
    <s v="Memegen.com"/>
    <s v="fd53d0dc4fe4a1d7a8d82a4be3e41186"/>
    <s v="Steeringnews.com 160x600"/>
    <x v="1"/>
    <n v="0"/>
    <n v="30.361799999999999"/>
    <n v="5.9394999999999998"/>
    <n v="221"/>
    <n v="51"/>
    <n v="0.1956"/>
    <n v="1.24120597"/>
    <n v="0.25"/>
    <n v="4248"/>
    <x v="3"/>
    <n v="0.7985829861"/>
    <x v="2"/>
    <m/>
    <m/>
    <n v="0.25"/>
    <n v="55.25"/>
    <n v="55.25"/>
  </r>
  <r>
    <x v="1"/>
    <s v="garrett@philosophyforums.com"/>
    <s v="Memegen.com"/>
    <s v="0f25c16d3a91d6066f042a4ce8b4c0c3"/>
    <s v="Steeringnews.com 300x250"/>
    <x v="1"/>
    <n v="0"/>
    <n v="30.830400000000001"/>
    <n v="6.4664999999999999"/>
    <n v="217"/>
    <n v="44"/>
    <n v="0.2097"/>
    <n v="1.1163159600000001"/>
    <n v="0.25"/>
    <n v="4248"/>
    <x v="3"/>
    <n v="0.77604906730000001"/>
    <x v="2"/>
    <m/>
    <m/>
    <n v="0.25"/>
    <n v="54.25"/>
    <n v="54.25"/>
  </r>
  <r>
    <x v="1"/>
    <s v="garrett@philosophyforums.com"/>
    <s v="Memegen.com"/>
    <s v="49709d84be75f1bd827483655c0e502a"/>
    <s v="Gametrone.com 300x600"/>
    <x v="1"/>
    <n v="1"/>
    <n v="50.408099999999997"/>
    <n v="5.3939000000000004"/>
    <n v="201"/>
    <n v="49"/>
    <n v="0.107"/>
    <n v="1.24178298"/>
    <n v="0.25"/>
    <n v="4248"/>
    <x v="3"/>
    <n v="0.79867657719999996"/>
    <x v="2"/>
    <s v="Y"/>
    <m/>
    <n v="0.25"/>
    <n v="50.25"/>
    <n v="50.25"/>
  </r>
  <r>
    <x v="1"/>
    <s v="garrett@philosophyforums.com"/>
    <s v="Memegen.com"/>
    <s v="d0e8d5922346b3ee939e3d0b3a01f401"/>
    <s v="Gametrone.com 160x600"/>
    <x v="1"/>
    <n v="0"/>
    <n v="28.851600000000001"/>
    <n v="4.6228999999999996"/>
    <n v="178"/>
    <n v="44"/>
    <n v="0.16020000000000001"/>
    <n v="1.28194067"/>
    <n v="0.25"/>
    <n v="4248"/>
    <x v="3"/>
    <n v="0.80498317409999998"/>
    <x v="2"/>
    <m/>
    <m/>
    <n v="0.25"/>
    <n v="44.5"/>
    <n v="44.5"/>
  </r>
  <r>
    <x v="1"/>
    <s v="garrett@philosophyforums.com"/>
    <s v="Memegen.com"/>
    <s v="3debab5578c750bde045a030d52b116c"/>
    <s v="Steeringnews.com 728x90"/>
    <x v="1"/>
    <n v="0"/>
    <n v="30.819800000000001"/>
    <n v="4.9305000000000003"/>
    <n v="177"/>
    <n v="42"/>
    <n v="0.16"/>
    <n v="1.19996813"/>
    <n v="0.25"/>
    <n v="4248"/>
    <x v="3"/>
    <n v="0.79166113329999999"/>
    <x v="2"/>
    <m/>
    <m/>
    <n v="0.25"/>
    <n v="44.25"/>
    <n v="44.25"/>
  </r>
  <r>
    <x v="1"/>
    <s v="garrett@philosophyforums.com"/>
    <s v="Memegen.com"/>
    <s v="b9a6e84422d357bdad905b288dc943d5"/>
    <s v="Gametrone.com 728x90"/>
    <x v="1"/>
    <n v="0"/>
    <n v="29.534600000000001"/>
    <n v="3.4053"/>
    <n v="136"/>
    <n v="34"/>
    <n v="0.1153"/>
    <n v="1.3310148100000001"/>
    <n v="0.25"/>
    <n v="4248"/>
    <x v="2"/>
    <n v="0.81217338959999996"/>
    <x v="2"/>
    <m/>
    <m/>
    <n v="0.25"/>
    <n v="34"/>
    <n v="34"/>
  </r>
  <r>
    <x v="1"/>
    <s v="garrett@philosophyforums.com"/>
    <s v="Memegen.com"/>
    <s v="6cbf4de78c02fc0f8fc28e1fd3b1f465"/>
    <s v="Gametrone.com 300x250"/>
    <x v="1"/>
    <n v="0"/>
    <n v="29.196400000000001"/>
    <n v="5.8273999999999999"/>
    <n v="129"/>
    <n v="29"/>
    <n v="0.1996"/>
    <n v="0.73546940000000005"/>
    <n v="0.25"/>
    <n v="4248"/>
    <x v="2"/>
    <n v="0.66008103090000003"/>
    <x v="2"/>
    <m/>
    <m/>
    <n v="0.25"/>
    <n v="32.25"/>
    <n v="32.25"/>
  </r>
  <r>
    <x v="1"/>
    <s v="garrett@philosophyforums.com"/>
    <s v="Memegen.com"/>
    <s v="deee9ab6b62b5ea6786c2f49523da63d"/>
    <s v="Jailbreakiosx.com 300x600"/>
    <x v="1"/>
    <n v="0"/>
    <n v="25.519400000000001"/>
    <n v="2.7641"/>
    <n v="117"/>
    <n v="29"/>
    <n v="0.10829999999999999"/>
    <n v="1.4114685899999999"/>
    <n v="0.25"/>
    <n v="4248"/>
    <x v="2"/>
    <n v="0.82287951579999996"/>
    <x v="2"/>
    <m/>
    <m/>
    <n v="0.25"/>
    <n v="29.25"/>
    <n v="29.25"/>
  </r>
  <r>
    <x v="1"/>
    <s v="garrett@philosophyforums.com"/>
    <s v="Memegen.com"/>
    <s v="1bac7895edf3b751ef6245e52b12c747"/>
    <s v="Ktopia.net 728x90"/>
    <x v="1"/>
    <n v="1"/>
    <n v="52.963900000000002"/>
    <n v="2.7189000000000001"/>
    <n v="108"/>
    <n v="24"/>
    <n v="5.1299999999999998E-2"/>
    <n v="1.3184373700000001"/>
    <n v="1"/>
    <n v="4248"/>
    <x v="3"/>
    <n v="0.24152635250000001"/>
    <x v="1233"/>
    <s v=""/>
    <m/>
    <n v="0.24152635249576501"/>
    <n v="26.084846069542621"/>
    <n v="26.084846069542621"/>
  </r>
  <r>
    <x v="1"/>
    <s v="garrett@philosophyforums.com"/>
    <s v="Memegen.com"/>
    <s v="8c2243798a556a8ed40c9bd2d7210007"/>
    <s v="Jailbreakiosx.com 300x250"/>
    <x v="1"/>
    <n v="0"/>
    <n v="21.651399999999999"/>
    <n v="3.3553999999999999"/>
    <n v="106"/>
    <n v="26"/>
    <n v="0.155"/>
    <n v="1.05136775"/>
    <n v="0.25"/>
    <n v="4248"/>
    <x v="3"/>
    <n v="0.76221450550000003"/>
    <x v="23"/>
    <m/>
    <m/>
    <n v="0.249999999999999"/>
    <n v="26.499999999999893"/>
    <n v="26.499999999999893"/>
  </r>
  <r>
    <x v="1"/>
    <s v="garrett@philosophyforums.com"/>
    <s v="Memegen.com"/>
    <s v="b90a72a5ca53fbf48a38d60375729569"/>
    <s v="Jailbreakiosx.com 160x600"/>
    <x v="1"/>
    <n v="0"/>
    <n v="21.445599999999999"/>
    <n v="2.7046999999999999"/>
    <n v="100"/>
    <n v="25"/>
    <n v="0.12609999999999999"/>
    <n v="1.23825067"/>
    <n v="0.25"/>
    <n v="4248"/>
    <x v="3"/>
    <n v="0.79810227010000001"/>
    <x v="2"/>
    <m/>
    <m/>
    <n v="0.25"/>
    <n v="25"/>
    <n v="25"/>
  </r>
  <r>
    <x v="1"/>
    <s v="garrett@philosophyforums.com"/>
    <s v="Memegen.com"/>
    <s v="156ee3b3835e3908d2e73b780cfca6e6"/>
    <s v="Jailbreakiosx.com 728x90"/>
    <x v="1"/>
    <n v="0"/>
    <n v="21.610099999999999"/>
    <n v="2.4390999999999998"/>
    <n v="82"/>
    <n v="20"/>
    <n v="0.1129"/>
    <n v="1.12356576"/>
    <n v="0.25"/>
    <n v="4248"/>
    <x v="3"/>
    <n v="0.77749410939999997"/>
    <x v="2"/>
    <m/>
    <m/>
    <n v="0.25"/>
    <n v="20.5"/>
    <n v="20.5"/>
  </r>
  <r>
    <x v="1"/>
    <s v="garrett@philosophyforums.com"/>
    <s v="Memegen.com"/>
    <s v="4e4fe0bb6e80a236115513db9ff436f5"/>
    <s v="Ktopia.net 160x600"/>
    <x v="1"/>
    <n v="0"/>
    <n v="36.403700000000001"/>
    <n v="2.0991"/>
    <n v="81"/>
    <n v="18"/>
    <n v="5.7700000000000001E-2"/>
    <n v="1.2899278599999999"/>
    <n v="1"/>
    <n v="4248"/>
    <x v="3"/>
    <n v="0.22476284939999999"/>
    <x v="1234"/>
    <m/>
    <m/>
    <n v="0.22476284939485699"/>
    <n v="18.205790800983415"/>
    <n v="18.205790800983415"/>
  </r>
  <r>
    <x v="1"/>
    <s v="garrett@philosophyforums.com"/>
    <s v="Memegen.com"/>
    <s v="ff7c881df7f0c9d1cffd3b1018edb2fc"/>
    <s v="Ktopia.net 300x250"/>
    <x v="1"/>
    <n v="0"/>
    <n v="36.748100000000001"/>
    <n v="2.0339999999999998"/>
    <n v="81"/>
    <n v="19"/>
    <n v="5.5300000000000002E-2"/>
    <n v="1.3224961399999999"/>
    <n v="1"/>
    <n v="4248"/>
    <x v="3"/>
    <n v="0.24385412410000001"/>
    <x v="1235"/>
    <m/>
    <m/>
    <n v="0.24385412406995299"/>
    <n v="19.752184049666191"/>
    <n v="19.752184049666191"/>
  </r>
  <r>
    <x v="1"/>
    <s v="garrett@philosophyforums.com"/>
    <s v="Memegen.com"/>
    <s v="5ea9ee0a122c65657eb23110a5bb61ff"/>
    <s v="Ktopia.net 300x600"/>
    <x v="1"/>
    <n v="0"/>
    <n v="36.052900000000001"/>
    <n v="1.0111000000000001"/>
    <n v="44"/>
    <n v="11"/>
    <n v="2.8000000000000001E-2"/>
    <n v="1.43560328"/>
    <n v="1"/>
    <n v="4248"/>
    <x v="3"/>
    <n v="0.3034287289"/>
    <x v="23"/>
    <m/>
    <m/>
    <n v="0.249999999999999"/>
    <n v="10.999999999999956"/>
    <n v="10.999999999999956"/>
  </r>
  <r>
    <x v="0"/>
    <s v="dhruvan2510@gmail.com"/>
    <s v="bloggersarena.com"/>
    <s v="## total ##"/>
    <m/>
    <x v="1"/>
    <n v="0.93943633999999998"/>
    <n v="786.59130000000005"/>
    <n v="75.174499999999995"/>
    <n v="4189"/>
    <n v="878"/>
    <n v="9.5600000000000004E-2"/>
    <n v="1.85741242"/>
    <n v="1.4974909999999999"/>
    <n v="4189"/>
    <x v="0"/>
    <n v="0.19377571530000001"/>
    <x v="1236"/>
    <m/>
    <m/>
    <s v=""/>
    <s v=""/>
    <n v="780.25641695597642"/>
  </r>
  <r>
    <x v="1"/>
    <s v="dhruvan2510@gmail.com"/>
    <s v="bloggersarena.com"/>
    <s v="e38bd8eb7a5d2d1b1075b954194d4b6a"/>
    <s v="Bloggersarena.com"/>
    <x v="1"/>
    <n v="1"/>
    <n v="257.9864"/>
    <n v="26.165099999999999"/>
    <n v="1505"/>
    <n v="328"/>
    <n v="0.1014"/>
    <n v="1.9177797000000001"/>
    <n v="1.5"/>
    <n v="4189"/>
    <x v="3"/>
    <n v="0.21784551199999999"/>
    <x v="1237"/>
    <s v=""/>
    <m/>
    <n v="0.21784551201004099"/>
    <n v="327.85749557511167"/>
    <n v="327.85749557511167"/>
  </r>
  <r>
    <x v="1"/>
    <s v="dhruvan2510@gmail.com"/>
    <s v="bloggersarena.com"/>
    <s v="ee3c55024b0b75f5420763bfacb46273"/>
    <s v="Bloggersarena.com #2"/>
    <x v="1"/>
    <n v="1"/>
    <n v="250.35640000000001"/>
    <n v="22.781199999999998"/>
    <n v="1286"/>
    <n v="261"/>
    <n v="9.0999999999999998E-2"/>
    <n v="1.8812201200000001"/>
    <n v="1.5"/>
    <n v="4189"/>
    <x v="3"/>
    <n v="0.202645141"/>
    <x v="1238"/>
    <s v=""/>
    <m/>
    <n v="0.202645140999685"/>
    <n v="260.6016513255949"/>
    <n v="260.6016513255949"/>
  </r>
  <r>
    <x v="1"/>
    <s v="dhruvan2510@gmail.com"/>
    <s v="bloggersarena.com"/>
    <s v="96804fb1311a7ab4af43929a2cc4eaa2"/>
    <s v="Bloggersarena.com N1 300x250"/>
    <x v="1"/>
    <n v="1"/>
    <n v="158.21940000000001"/>
    <n v="14.775"/>
    <n v="671"/>
    <n v="109"/>
    <n v="9.3399999999999997E-2"/>
    <n v="1.5132221400000001"/>
    <n v="1.49"/>
    <n v="4189"/>
    <x v="3"/>
    <n v="1.53461551E-2"/>
    <x v="1239"/>
    <s v=""/>
    <m/>
    <n v="1.5346155074917701E-2"/>
    <n v="10.297270055269777"/>
    <n v="10.297270055269777"/>
  </r>
  <r>
    <x v="1"/>
    <s v="dhruvan2510@gmail.com"/>
    <s v="bloggersarena.com"/>
    <s v="090354ab6b3f206747ac7a9f56805ed8"/>
    <s v="Bloggersarena.com K1P 300x250"/>
    <x v="1"/>
    <n v="1"/>
    <n v="94.7286"/>
    <n v="7.4010999999999996"/>
    <n v="473"/>
    <n v="118"/>
    <n v="7.8100000000000003E-2"/>
    <n v="2.13215237"/>
    <n v="1.5"/>
    <n v="4189"/>
    <x v="2"/>
    <n v="0.29648555100000001"/>
    <x v="2"/>
    <s v="Y"/>
    <m/>
    <n v="0.25"/>
    <n v="118.25"/>
    <n v="118.25"/>
  </r>
  <r>
    <x v="1"/>
    <s v="dhruvan2510@gmail.com"/>
    <s v="bloggersarena.com"/>
    <s v="4915b645a4e8cd4d3f907df1b4d8b1e9"/>
    <s v="Helpytips.com #1 300x250"/>
    <x v="1"/>
    <n v="0"/>
    <n v="13.1652"/>
    <n v="2.2789000000000001"/>
    <n v="144"/>
    <n v="36"/>
    <n v="0.1731"/>
    <n v="2.1104312900000002"/>
    <n v="1.49"/>
    <n v="4189"/>
    <x v="3"/>
    <n v="0.29398317569999999"/>
    <x v="2"/>
    <m/>
    <m/>
    <n v="0.25"/>
    <n v="36"/>
    <n v="36"/>
  </r>
  <r>
    <x v="1"/>
    <s v="dhruvan2510@gmail.com"/>
    <s v="bloggersarena.com"/>
    <s v="007f3a45ebb73838c1d7628d4b9dbb05"/>
    <s v="Helpytips.com #2 300x250"/>
    <x v="1"/>
    <n v="0"/>
    <n v="12.0032"/>
    <n v="1.7722"/>
    <n v="109"/>
    <n v="27"/>
    <n v="0.14760000000000001"/>
    <n v="2.0579138299999999"/>
    <n v="1.49"/>
    <n v="4189"/>
    <x v="3"/>
    <n v="0.27596579640000002"/>
    <x v="2"/>
    <m/>
    <m/>
    <n v="0.25"/>
    <n v="27.25"/>
    <n v="27.25"/>
  </r>
  <r>
    <x v="0"/>
    <s v="jon@stackermedia.com"/>
    <s v="Stacker Media (Slacker.com)"/>
    <s v="## total ##"/>
    <m/>
    <x v="126"/>
    <n v="0.94726255000000004"/>
    <n v="1003.6744"/>
    <n v="110.1511"/>
    <n v="4102"/>
    <n v="816"/>
    <n v="0.10970000000000001"/>
    <n v="1.2413882000000001"/>
    <n v="0.63992300000000002"/>
    <n v="4102"/>
    <x v="0"/>
    <n v="0.48451016219999998"/>
    <x v="1240"/>
    <m/>
    <m/>
    <s v=""/>
    <s v=""/>
    <n v="815.22884464001879"/>
  </r>
  <r>
    <x v="1"/>
    <s v="jon@stackermedia.com"/>
    <s v="Stacker Media (Slacker.com)"/>
    <s v="bbabbf3cfb30830964161ebf6269bcf9"/>
    <s v="To.03.btf.srec 300x250"/>
    <x v="5"/>
    <n v="1"/>
    <n v="139.40280000000001"/>
    <n v="26.966999999999999"/>
    <n v="953"/>
    <n v="191"/>
    <n v="0.19339999999999999"/>
    <n v="1.1774695500000001"/>
    <n v="0.5"/>
    <n v="4102"/>
    <x v="1"/>
    <n v="0.57536056980000005"/>
    <x v="46"/>
    <s v="Y"/>
    <m/>
    <n v="0.2"/>
    <n v="190.60000000000002"/>
    <n v="190.60000000000002"/>
  </r>
  <r>
    <x v="1"/>
    <s v="jon@stackermedia.com"/>
    <s v="Stacker Media (Slacker.com)"/>
    <s v="41a5755f97f4064b77d348a54872ea98"/>
    <s v="To.01.atf.slb 728x90"/>
    <x v="5"/>
    <n v="1"/>
    <n v="141.14660000000001"/>
    <n v="21.7118"/>
    <n v="762"/>
    <n v="152"/>
    <n v="0.15379999999999999"/>
    <n v="1.16972086"/>
    <n v="0.5"/>
    <n v="4102"/>
    <x v="1"/>
    <n v="0.57254758910000003"/>
    <x v="46"/>
    <s v="Y"/>
    <m/>
    <n v="0.2"/>
    <n v="152.4"/>
    <n v="152.4"/>
  </r>
  <r>
    <x v="1"/>
    <s v="jon@stackermedia.com"/>
    <s v="Stacker Media (Slacker.com)"/>
    <s v="02b6f066fa646cfb246ce63c4c508d48"/>
    <s v="To.02.atf.srec 300x250"/>
    <x v="5"/>
    <n v="1"/>
    <n v="140.47499999999999"/>
    <n v="18.292100000000001"/>
    <n v="637"/>
    <n v="127"/>
    <n v="0.13020000000000001"/>
    <n v="1.1603412900000001"/>
    <n v="0.5"/>
    <n v="4102"/>
    <x v="1"/>
    <n v="0.56909229559999996"/>
    <x v="46"/>
    <s v="Y"/>
    <m/>
    <n v="0.2"/>
    <n v="127.4"/>
    <n v="127.4"/>
  </r>
  <r>
    <x v="1"/>
    <s v="jon@stackermedia.com"/>
    <s v="Stacker Media (Slacker.com)"/>
    <s v="bfa8e9d0ec0b405e00ca4455a79c2675"/>
    <s v="To.04.btf.srec 300x250"/>
    <x v="5"/>
    <n v="1"/>
    <n v="137.15729999999999"/>
    <n v="14.618600000000001"/>
    <n v="487"/>
    <n v="97"/>
    <n v="0.1066"/>
    <n v="1.11159337"/>
    <n v="0.5"/>
    <n v="4102"/>
    <x v="1"/>
    <n v="0.55019523189999997"/>
    <x v="46"/>
    <s v="Y"/>
    <m/>
    <n v="0.2"/>
    <n v="97.4"/>
    <n v="97.4"/>
  </r>
  <r>
    <x v="1"/>
    <s v="jon@stackermedia.com"/>
    <s v="Stacker Media (Slacker.com)"/>
    <s v="d7db16573134f0101a3f19fc9899ee7f"/>
    <s v="To.05.btf.slb 728x90"/>
    <x v="1"/>
    <n v="1"/>
    <n v="132.55869999999999"/>
    <n v="12.337899999999999"/>
    <n v="413"/>
    <n v="103"/>
    <n v="9.3100000000000002E-2"/>
    <n v="1.1148607699999999"/>
    <n v="0.5"/>
    <n v="4102"/>
    <x v="1"/>
    <n v="0.55151350239999997"/>
    <x v="2"/>
    <s v="Y"/>
    <m/>
    <n v="0.25"/>
    <n v="103.25"/>
    <n v="103.25"/>
  </r>
  <r>
    <x v="1"/>
    <s v="jon@stackermedia.com"/>
    <s v="Stacker Media (Slacker.com)"/>
    <s v="c57408f4df9ab6c467107b24ef836bd6"/>
    <s v="Breathhv.04.atf.rec - 300x250"/>
    <x v="1"/>
    <n v="1"/>
    <n v="62.399099999999997"/>
    <n v="3.4104000000000001"/>
    <n v="170"/>
    <n v="21"/>
    <n v="5.4699999999999999E-2"/>
    <n v="1.6585611099999999"/>
    <n v="1.45"/>
    <n v="4102"/>
    <x v="1"/>
    <n v="0.1257482194"/>
    <x v="1241"/>
    <s v=""/>
    <m/>
    <n v="0.125748219427185"/>
    <n v="21.37719730262145"/>
    <n v="21.37719730262145"/>
  </r>
  <r>
    <x v="1"/>
    <s v="jon@stackermedia.com"/>
    <s v="Stacker Media (Slacker.com)"/>
    <s v="e3229e33fbeb2710bae4a9f0e16804d3"/>
    <s v="Breathhv.05.atf.rec - 300x250"/>
    <x v="1"/>
    <n v="1"/>
    <n v="62.6126"/>
    <n v="2.9689999999999999"/>
    <n v="163"/>
    <n v="34"/>
    <n v="4.7399999999999998E-2"/>
    <n v="1.8302579000000001"/>
    <n v="1.45"/>
    <n v="4102"/>
    <x v="3"/>
    <n v="0.20776192390000001"/>
    <x v="1242"/>
    <s v=""/>
    <m/>
    <n v="0.20776192385296299"/>
    <n v="33.865193588032966"/>
    <n v="33.865193588032966"/>
  </r>
  <r>
    <x v="1"/>
    <s v="jon@stackermedia.com"/>
    <s v="Stacker Media (Slacker.com)"/>
    <s v="448646a88bedd5429066b45c35bb73a9"/>
    <s v="Breathhv.02.atf.rec - 300x250"/>
    <x v="9"/>
    <n v="1"/>
    <n v="59.407400000000003"/>
    <n v="3.2963"/>
    <n v="162"/>
    <n v="19"/>
    <n v="5.5500000000000001E-2"/>
    <n v="1.64162261"/>
    <n v="1.45"/>
    <n v="4102"/>
    <x v="1"/>
    <n v="0.1167275626"/>
    <x v="1243"/>
    <s v=""/>
    <m/>
    <n v="0.116727562647179"/>
    <n v="18.909865148842997"/>
    <n v="18.909865148842997"/>
  </r>
  <r>
    <x v="1"/>
    <s v="jon@stackermedia.com"/>
    <s v="Stacker Media (Slacker.com)"/>
    <s v="887535bce08b1854cc5c84e2a9947b06"/>
    <s v="Breathhv.03.atf.rec - 300x250"/>
    <x v="1"/>
    <n v="1"/>
    <n v="60.7166"/>
    <n v="2.5869"/>
    <n v="139"/>
    <n v="27"/>
    <n v="4.2599999999999999E-2"/>
    <n v="1.7966617899999999"/>
    <n v="1.45"/>
    <n v="4102"/>
    <x v="1"/>
    <n v="0.1929477161"/>
    <x v="1244"/>
    <s v=""/>
    <m/>
    <n v="0.19294771606446601"/>
    <n v="26.819732532960774"/>
    <n v="26.819732532960774"/>
  </r>
  <r>
    <x v="1"/>
    <s v="jon@stackermedia.com"/>
    <s v="Stacker Media (Slacker.com)"/>
    <s v="51a6bf6657d3c2a43d84e9bd0df9ee18"/>
    <s v="Breathhv.01.atf.lb -  728x90"/>
    <x v="9"/>
    <n v="0"/>
    <n v="32.238900000000001"/>
    <n v="1.8791"/>
    <n v="102"/>
    <n v="21"/>
    <n v="5.8299999999999998E-2"/>
    <n v="1.81611297"/>
    <n v="1.45"/>
    <n v="4102"/>
    <x v="1"/>
    <n v="0.20159151750000001"/>
    <x v="1245"/>
    <m/>
    <m/>
    <n v="0.201591517488064"/>
    <n v="20.562334783782529"/>
    <n v="20.562334783782529"/>
  </r>
  <r>
    <x v="1"/>
    <s v="jon@stackermedia.com"/>
    <s v="Stacker Media (Slacker.com)"/>
    <s v="db64966759e2a8d2b377cab720ca3f6a"/>
    <s v="Breathhv.07.mob.rec 300x250"/>
    <x v="1"/>
    <n v="0"/>
    <n v="16.7761"/>
    <n v="1.0144"/>
    <n v="56"/>
    <n v="12"/>
    <n v="6.0499999999999998E-2"/>
    <n v="1.82970213"/>
    <n v="1.45"/>
    <n v="4102"/>
    <x v="5"/>
    <n v="0.2075212827"/>
    <x v="1246"/>
    <m/>
    <m/>
    <n v="0.207521282655213"/>
    <n v="11.621191828691927"/>
    <n v="11.621191828691927"/>
  </r>
  <r>
    <x v="1"/>
    <s v="jon@stackermedia.com"/>
    <s v="Stacker Media (Slacker.com)"/>
    <s v="21b6b494395861269896e86864ce2272"/>
    <s v="Breathhv.06.mob.rec - 300x250"/>
    <x v="1"/>
    <n v="0"/>
    <n v="16.976900000000001"/>
    <n v="0.98060000000000003"/>
    <n v="54"/>
    <n v="11"/>
    <n v="5.7799999999999997E-2"/>
    <n v="1.8219187100000001"/>
    <n v="1.45"/>
    <n v="4102"/>
    <x v="5"/>
    <n v="0.20413573060000001"/>
    <x v="1247"/>
    <m/>
    <m/>
    <n v="0.20413573064974599"/>
    <n v="11.023329455086284"/>
    <n v="11.023329455086284"/>
  </r>
  <r>
    <x v="0"/>
    <s v="craig.velez@rd.com"/>
    <s v="Reader's Digest (rd.com)"/>
    <s v="## total ##"/>
    <m/>
    <x v="127"/>
    <n v="0"/>
    <n v="127.5761"/>
    <n v="40.884399999999999"/>
    <n v="4033"/>
    <n v="517"/>
    <n v="0.32050000000000001"/>
    <n v="3.2879215099999999"/>
    <n v="2.62249"/>
    <n v="4033"/>
    <x v="0"/>
    <n v="0.20238667660000001"/>
    <x v="1248"/>
    <m/>
    <m/>
    <s v=""/>
    <s v=""/>
    <n v="518.52999999999906"/>
  </r>
  <r>
    <x v="1"/>
    <s v="craig.velez@rd.com"/>
    <s v="Reader's Digest (rd.com)"/>
    <s v="958f5f53e041293caab1b60dd1ad427a"/>
    <s v="Tasteofhome.com 728x90"/>
    <x v="7"/>
    <n v="0"/>
    <n v="35.145499999999998"/>
    <n v="10.0159"/>
    <n v="1115"/>
    <n v="56"/>
    <n v="0.28499999999999998"/>
    <n v="3.7102116600000001"/>
    <n v="3"/>
    <n v="4033"/>
    <x v="5"/>
    <n v="0.19142079440000001"/>
    <x v="98"/>
    <m/>
    <m/>
    <n v="0.05"/>
    <n v="55.75"/>
    <n v="55.75"/>
  </r>
  <r>
    <x v="1"/>
    <s v="craig.velez@rd.com"/>
    <s v="Reader's Digest (rd.com)"/>
    <s v="6b3e1cce52511fd91d67ee0e2eeba834"/>
    <s v="Rd.com ATF 300x250"/>
    <x v="37"/>
    <n v="0"/>
    <n v="29.274000000000001"/>
    <n v="11.6061"/>
    <n v="1088"/>
    <n v="205"/>
    <n v="0.39650000000000002"/>
    <n v="3.1259285499999998"/>
    <n v="2.5"/>
    <n v="4033"/>
    <x v="1"/>
    <n v="0.20023763750000001"/>
    <x v="261"/>
    <m/>
    <m/>
    <n v="0.19"/>
    <n v="206.72"/>
    <n v="206.72"/>
  </r>
  <r>
    <x v="1"/>
    <s v="craig.velez@rd.com"/>
    <s v="Reader's Digest (rd.com)"/>
    <s v="8250d72a3690196849e81362ac31c7ce"/>
    <s v="Rd.com BTF 300x250"/>
    <x v="43"/>
    <n v="0"/>
    <n v="41.436399999999999"/>
    <n v="11.0054"/>
    <n v="1042"/>
    <n v="146"/>
    <n v="0.2656"/>
    <n v="3.15694462"/>
    <n v="2.5"/>
    <n v="4033"/>
    <x v="1"/>
    <n v="0.2080950738"/>
    <x v="277"/>
    <m/>
    <m/>
    <n v="0.13999999999999899"/>
    <n v="145.87999999999894"/>
    <n v="145.87999999999894"/>
  </r>
  <r>
    <x v="1"/>
    <s v="craig.velez@rd.com"/>
    <s v="Reader's Digest (rd.com)"/>
    <s v="60210329d7b6eee25f8d80fb0a6a9c8f"/>
    <s v="Rd.com 728x90"/>
    <x v="43"/>
    <n v="0"/>
    <n v="21.713799999999999"/>
    <n v="8.2569999999999997"/>
    <n v="787"/>
    <n v="110"/>
    <n v="0.38030000000000003"/>
    <n v="3.1779494499999998"/>
    <n v="2.5"/>
    <n v="4033"/>
    <x v="1"/>
    <n v="0.21332921029999999"/>
    <x v="1249"/>
    <m/>
    <m/>
    <n v="0.14000000000000001"/>
    <n v="110.18"/>
    <n v="110.18"/>
  </r>
  <r>
    <x v="0"/>
    <s v="dan@newsbarber.com"/>
    <s v="Newsbarber.com"/>
    <s v="## total ##"/>
    <m/>
    <x v="14"/>
    <n v="0.83290127999999997"/>
    <n v="761.89660000000003"/>
    <n v="196.03569999999999"/>
    <n v="3977"/>
    <n v="1099"/>
    <n v="0.25729999999999997"/>
    <n v="0.67616734999999994"/>
    <n v="0.345634"/>
    <n v="3977"/>
    <x v="0"/>
    <n v="0.48883364670000001"/>
    <x v="1250"/>
    <m/>
    <m/>
    <s v=""/>
    <s v=""/>
    <n v="1103.415103825545"/>
  </r>
  <r>
    <x v="1"/>
    <s v="dan@newsbarber.com"/>
    <s v="Newsbarber.com"/>
    <s v="fa7b1b1b7a26841d3aac597196d7284e"/>
    <s v="Tweakingtricks.com 300x250"/>
    <x v="9"/>
    <n v="1"/>
    <n v="67.688100000000006"/>
    <n v="13.6655"/>
    <n v="511"/>
    <n v="153"/>
    <n v="0.2019"/>
    <n v="1.24671409"/>
    <n v="0.75"/>
    <n v="3977"/>
    <x v="3"/>
    <n v="0.39841860730000001"/>
    <x v="21"/>
    <s v="Y"/>
    <m/>
    <n v="0.3"/>
    <n v="153.29999999999998"/>
    <n v="153.29999999999998"/>
  </r>
  <r>
    <x v="1"/>
    <s v="dan@newsbarber.com"/>
    <s v="Newsbarber.com"/>
    <s v="f1d3d0b1f52ca96a911a3f6bd8acb2f6"/>
    <s v="Tweakingtricks.com Tier 2 300x250"/>
    <x v="1"/>
    <n v="1"/>
    <n v="55.9437"/>
    <n v="33.901400000000002"/>
    <n v="487"/>
    <n v="122"/>
    <n v="0.60599999999999998"/>
    <n v="0.47928701000000001"/>
    <n v="0.25"/>
    <n v="3977"/>
    <x v="3"/>
    <n v="0.47839187059999999"/>
    <x v="2"/>
    <s v="Y"/>
    <m/>
    <n v="0.25"/>
    <n v="121.75"/>
    <n v="121.75"/>
  </r>
  <r>
    <x v="1"/>
    <s v="dan@newsbarber.com"/>
    <s v="Newsbarber.com"/>
    <s v="8afa07c0cef9404e99a6951f7df86f93"/>
    <s v="Tweakingtricks.com Tier 2 728x90"/>
    <x v="1"/>
    <n v="1"/>
    <n v="58.293300000000002"/>
    <n v="22.820900000000002"/>
    <n v="425"/>
    <n v="106"/>
    <n v="0.39150000000000001"/>
    <n v="0.62062455000000005"/>
    <n v="0.25"/>
    <n v="3977"/>
    <x v="3"/>
    <n v="0.59717997109999998"/>
    <x v="2"/>
    <s v="Y"/>
    <m/>
    <n v="0.25"/>
    <n v="106.25"/>
    <n v="106.25"/>
  </r>
  <r>
    <x v="1"/>
    <s v="dan@newsbarber.com"/>
    <s v="Newsbarber.com"/>
    <s v="46b54c294bf421fcdadcad82af6ee349"/>
    <s v="Tweakingtricks.com 728x90"/>
    <x v="9"/>
    <n v="1"/>
    <n v="70.0261"/>
    <n v="9.9939"/>
    <n v="394"/>
    <n v="118"/>
    <n v="0.14269999999999999"/>
    <n v="1.31350115"/>
    <n v="0.75"/>
    <n v="3977"/>
    <x v="3"/>
    <n v="0.4290069715"/>
    <x v="25"/>
    <s v="Y"/>
    <m/>
    <n v="0.29999999999999899"/>
    <n v="118.1999999999996"/>
    <n v="118.1999999999996"/>
  </r>
  <r>
    <x v="1"/>
    <s v="dan@newsbarber.com"/>
    <s v="Newsbarber.com"/>
    <s v="d147cd151b830e192002d95fe36395a4"/>
    <s v="Newsbarber.com 160x600"/>
    <x v="24"/>
    <n v="1"/>
    <n v="47.277099999999997"/>
    <n v="8.7864000000000004"/>
    <n v="314"/>
    <n v="103"/>
    <n v="0.18579999999999999"/>
    <n v="1.1898674899999999"/>
    <n v="0.75"/>
    <n v="3977"/>
    <x v="3"/>
    <n v="0.36967771119999998"/>
    <x v="102"/>
    <s v="Y"/>
    <m/>
    <n v="0.32999999999999902"/>
    <n v="103.61999999999969"/>
    <n v="103.61999999999969"/>
  </r>
  <r>
    <x v="1"/>
    <s v="dan@newsbarber.com"/>
    <s v="Newsbarber.com"/>
    <s v="d4ddd45a1fa5631871a9410972798ffb"/>
    <s v="Tweakingtricks.com Tier 2 300x600"/>
    <x v="1"/>
    <n v="1"/>
    <n v="52.723700000000001"/>
    <n v="23.3643"/>
    <n v="247"/>
    <n v="62"/>
    <n v="0.44309999999999999"/>
    <n v="0.35239132000000001"/>
    <n v="0.01"/>
    <n v="3977"/>
    <x v="3"/>
    <n v="0.97162245629999999"/>
    <x v="2"/>
    <s v="Y"/>
    <m/>
    <n v="0.25"/>
    <n v="61.75"/>
    <n v="61.75"/>
  </r>
  <r>
    <x v="1"/>
    <s v="dan@newsbarber.com"/>
    <s v="Newsbarber.com"/>
    <s v="436496e73f1fd7e711f4a6846542b7ae"/>
    <s v="Tweakingtricks.com 300x600"/>
    <x v="9"/>
    <n v="1"/>
    <n v="55.110799999999998"/>
    <n v="6.2721999999999998"/>
    <n v="239"/>
    <n v="72"/>
    <n v="0.1138"/>
    <n v="1.2682511299999999"/>
    <n v="0.75"/>
    <n v="3977"/>
    <x v="3"/>
    <n v="0.40863447139999998"/>
    <x v="21"/>
    <s v="Y"/>
    <m/>
    <n v="0.3"/>
    <n v="71.7"/>
    <n v="71.7"/>
  </r>
  <r>
    <x v="1"/>
    <s v="dan@newsbarber.com"/>
    <s v="Newsbarber.com"/>
    <s v="40e777ee44d1a0a348ce3859d71bb134"/>
    <s v="Tweakingtricks.com Tier 2 160x600"/>
    <x v="1"/>
    <n v="0"/>
    <n v="42.061799999999998"/>
    <n v="14.3405"/>
    <n v="236"/>
    <n v="59"/>
    <n v="0.34089999999999998"/>
    <n v="0.54852838999999998"/>
    <n v="0.25"/>
    <n v="3977"/>
    <x v="3"/>
    <n v="0.54423507900000001"/>
    <x v="2"/>
    <m/>
    <m/>
    <n v="0.25"/>
    <n v="59"/>
    <n v="59"/>
  </r>
  <r>
    <x v="1"/>
    <s v="dan@newsbarber.com"/>
    <s v="Newsbarber.com"/>
    <s v="09fe01608a286fbc093ec177ee5e5f88"/>
    <s v="Newsbarber.com 300x250"/>
    <x v="24"/>
    <n v="1"/>
    <n v="36.143799999999999"/>
    <n v="5.6584000000000003"/>
    <n v="188"/>
    <n v="57"/>
    <n v="0.15659999999999999"/>
    <n v="1.11030826"/>
    <n v="0.75"/>
    <n v="3977"/>
    <x v="3"/>
    <n v="0.32451191730000001"/>
    <x v="1251"/>
    <s v=""/>
    <m/>
    <n v="0.32451191726810102"/>
    <n v="61.008240446402993"/>
    <n v="61.008240446402993"/>
  </r>
  <r>
    <x v="1"/>
    <s v="dan@newsbarber.com"/>
    <s v="Newsbarber.com"/>
    <s v="264fe560872a6592dd22d52d311412dc"/>
    <s v="Newsbarber.com 728x90"/>
    <x v="24"/>
    <n v="1"/>
    <n v="59.571899999999999"/>
    <n v="5.6185"/>
    <n v="175"/>
    <n v="49"/>
    <n v="9.4299999999999995E-2"/>
    <n v="1.0394958000000001"/>
    <n v="0.75"/>
    <n v="3977"/>
    <x v="3"/>
    <n v="0.27849636220000001"/>
    <x v="1252"/>
    <s v=""/>
    <m/>
    <n v="0.27849636216653101"/>
    <n v="48.736863379142925"/>
    <n v="48.736863379142925"/>
  </r>
  <r>
    <x v="1"/>
    <s v="dan@newsbarber.com"/>
    <s v="Newsbarber.com"/>
    <s v="cf79a6c816a766a309f24101fbe7ae89"/>
    <s v="Newsbarber.com Tier 2 160x600"/>
    <x v="1"/>
    <n v="1"/>
    <n v="44.5199"/>
    <n v="11.555400000000001"/>
    <n v="175"/>
    <n v="44"/>
    <n v="0.2596"/>
    <n v="0.50461690999999997"/>
    <n v="0.25"/>
    <n v="3977"/>
    <x v="3"/>
    <n v="0.5045746646"/>
    <x v="2"/>
    <s v="Y"/>
    <m/>
    <n v="0.25"/>
    <n v="43.75"/>
    <n v="43.75"/>
  </r>
  <r>
    <x v="1"/>
    <s v="dan@newsbarber.com"/>
    <s v="Newsbarber.com"/>
    <s v="5642f2fef7c38664982b7647fb4bc3de"/>
    <s v="Tweakingtricks.com 160x600"/>
    <x v="9"/>
    <n v="1"/>
    <n v="45.984099999999998"/>
    <n v="3.4807000000000001"/>
    <n v="157"/>
    <n v="47"/>
    <n v="7.5700000000000003E-2"/>
    <n v="1.5028606600000001"/>
    <n v="0.75"/>
    <n v="3977"/>
    <x v="3"/>
    <n v="0.50095173849999997"/>
    <x v="21"/>
    <s v="Y"/>
    <m/>
    <n v="0.3"/>
    <n v="47.1"/>
    <n v="47.1"/>
  </r>
  <r>
    <x v="1"/>
    <s v="dan@newsbarber.com"/>
    <s v="Newsbarber.com"/>
    <s v="10ce10a92ea9e41c6c513f9a2f95fc32"/>
    <s v="Newsbarber.com Tier 2 300x250"/>
    <x v="1"/>
    <n v="0"/>
    <n v="32.726900000000001"/>
    <n v="11.950799999999999"/>
    <n v="145"/>
    <n v="36"/>
    <n v="0.36520000000000002"/>
    <n v="0.40432010000000002"/>
    <n v="0.25"/>
    <n v="3977"/>
    <x v="3"/>
    <n v="0.38167802950000002"/>
    <x v="23"/>
    <m/>
    <m/>
    <n v="0.249999999999999"/>
    <n v="36.249999999999858"/>
    <n v="36.249999999999858"/>
  </r>
  <r>
    <x v="1"/>
    <s v="dan@newsbarber.com"/>
    <s v="Newsbarber.com"/>
    <s v="15e9bce03cc7c2a0705bd10976e98645"/>
    <s v="Newsbarber.com Tier 2 728x90"/>
    <x v="1"/>
    <n v="0"/>
    <n v="31.043199999999999"/>
    <n v="6.8771000000000004"/>
    <n v="114"/>
    <n v="29"/>
    <n v="0.2215"/>
    <n v="0.55402576000000003"/>
    <n v="0.25"/>
    <n v="3977"/>
    <x v="3"/>
    <n v="0.54875744260000003"/>
    <x v="2"/>
    <m/>
    <m/>
    <n v="0.25"/>
    <n v="28.5"/>
    <n v="28.5"/>
  </r>
  <r>
    <x v="1"/>
    <s v="dan@newsbarber.com"/>
    <s v="Newsbarber.com"/>
    <s v="9c0c6eeb2ef6da9b90054685008701c5"/>
    <s v="Newsbarber.com Tier 2 300x600"/>
    <x v="1"/>
    <n v="0"/>
    <n v="30.470800000000001"/>
    <n v="15.212999999999999"/>
    <n v="91"/>
    <n v="23"/>
    <n v="0.49930000000000002"/>
    <n v="0.19878862999999999"/>
    <n v="0.01"/>
    <n v="3977"/>
    <x v="3"/>
    <n v="0.94969531210000002"/>
    <x v="23"/>
    <m/>
    <m/>
    <n v="0.249999999999999"/>
    <n v="22.749999999999908"/>
    <n v="22.749999999999908"/>
  </r>
  <r>
    <x v="1"/>
    <s v="dan@newsbarber.com"/>
    <s v="Newsbarber.com"/>
    <s v="ed713194028f92dae42790466780f860"/>
    <s v="Newsbarber.com 300x600"/>
    <x v="1"/>
    <n v="0"/>
    <n v="32.311399999999999"/>
    <n v="2.5366"/>
    <n v="79"/>
    <n v="20"/>
    <n v="7.85E-2"/>
    <n v="1.0316898000000001"/>
    <n v="0.75"/>
    <n v="3977"/>
    <x v="5"/>
    <n v="0.27303730510000002"/>
    <x v="2"/>
    <m/>
    <m/>
    <n v="0.25"/>
    <n v="19.75"/>
    <n v="19.75"/>
  </r>
  <r>
    <x v="0"/>
    <s v="ji@blutonic.com"/>
    <s v="BluTonic (dailyvoice.com)"/>
    <s v="## total ##"/>
    <m/>
    <x v="1"/>
    <n v="0.97105315999999997"/>
    <n v="901.14949999999999"/>
    <n v="185.14510000000001"/>
    <n v="3976"/>
    <n v="994"/>
    <n v="0.20549999999999999"/>
    <n v="0.71591238999999995"/>
    <n v="0.209563"/>
    <n v="3976"/>
    <x v="0"/>
    <n v="0.70727842699999999"/>
    <x v="2"/>
    <m/>
    <m/>
    <s v=""/>
    <s v=""/>
    <n v="993"/>
  </r>
  <r>
    <x v="1"/>
    <s v="ji@blutonic.com"/>
    <s v="BluTonic (dailyvoice.com)"/>
    <s v="a421d677c5bd7b91e1bf0040868ea852"/>
    <s v="Gravitytales.com 300x250"/>
    <x v="1"/>
    <n v="1"/>
    <n v="371.61540000000002"/>
    <n v="84.494200000000006"/>
    <n v="1758"/>
    <n v="440"/>
    <n v="0.22739999999999999"/>
    <n v="0.69364985999999995"/>
    <n v="0.2"/>
    <n v="3976"/>
    <x v="3"/>
    <n v="0.71167009290000005"/>
    <x v="2"/>
    <s v="Y"/>
    <m/>
    <n v="0.25"/>
    <n v="439.5"/>
    <n v="439.5"/>
  </r>
  <r>
    <x v="1"/>
    <s v="ji@blutonic.com"/>
    <s v="BluTonic (dailyvoice.com)"/>
    <s v="202793b6765aeb3725ae04896a7ca11d"/>
    <s v="Gravitytales.com #2 300x250"/>
    <x v="1"/>
    <n v="1"/>
    <n v="191.54689999999999"/>
    <n v="46.968200000000003"/>
    <n v="1134"/>
    <n v="283"/>
    <n v="0.2452"/>
    <n v="0.80455200999999998"/>
    <n v="0.2"/>
    <n v="3976"/>
    <x v="3"/>
    <n v="0.75141445630000003"/>
    <x v="2"/>
    <s v="Y"/>
    <m/>
    <n v="0.25"/>
    <n v="283.5"/>
    <n v="283.5"/>
  </r>
  <r>
    <x v="1"/>
    <s v="ji@blutonic.com"/>
    <s v="BluTonic (dailyvoice.com)"/>
    <s v="ddd0a68a976aeda012d98d1c1da13031"/>
    <s v="Moonbunnycafe.com 300x250"/>
    <x v="1"/>
    <n v="1"/>
    <n v="71.005399999999995"/>
    <n v="18.700900000000001"/>
    <n v="327"/>
    <n v="82"/>
    <n v="0.26340000000000002"/>
    <n v="0.58353398999999995"/>
    <n v="0.15"/>
    <n v="3976"/>
    <x v="5"/>
    <n v="0.74294556349999996"/>
    <x v="2"/>
    <s v="Y"/>
    <m/>
    <n v="0.25"/>
    <n v="81.75"/>
    <n v="81.75"/>
  </r>
  <r>
    <x v="1"/>
    <s v="ji@blutonic.com"/>
    <s v="BluTonic (dailyvoice.com)"/>
    <s v="80a3d729f3540d4229055e7a9c8e3c11"/>
    <s v="Translationnations.com 300x250"/>
    <x v="1"/>
    <n v="1"/>
    <n v="82.585700000000003"/>
    <n v="12.726900000000001"/>
    <n v="246"/>
    <n v="62"/>
    <n v="0.15409999999999999"/>
    <n v="0.64439542999999999"/>
    <n v="0.3"/>
    <n v="3976"/>
    <x v="3"/>
    <n v="0.53444734959999995"/>
    <x v="2"/>
    <s v="Y"/>
    <m/>
    <n v="0.25"/>
    <n v="61.5"/>
    <n v="61.5"/>
  </r>
  <r>
    <x v="1"/>
    <s v="ji@blutonic.com"/>
    <s v="BluTonic (dailyvoice.com)"/>
    <s v="1c720bdb9a0845d5f5a061c91a7c2a46"/>
    <s v="Moonbunnycafe.com 728x90"/>
    <x v="1"/>
    <n v="1"/>
    <n v="65.716099999999997"/>
    <n v="8.4908999999999999"/>
    <n v="144"/>
    <n v="36"/>
    <n v="0.12920000000000001"/>
    <n v="0.56344302999999996"/>
    <n v="0.1"/>
    <n v="3976"/>
    <x v="5"/>
    <n v="0.82251976780000002"/>
    <x v="2"/>
    <s v="Y"/>
    <m/>
    <n v="0.25"/>
    <n v="36"/>
    <n v="36"/>
  </r>
  <r>
    <x v="1"/>
    <s v="ji@blutonic.com"/>
    <s v="BluTonic (dailyvoice.com)"/>
    <s v="666ea1cdce825129e106ec503e9bf781"/>
    <s v="Shiroyukitranslations.com 300x250"/>
    <x v="1"/>
    <n v="1"/>
    <n v="38.193300000000001"/>
    <n v="5.0773999999999999"/>
    <n v="138"/>
    <n v="35"/>
    <n v="0.13289999999999999"/>
    <n v="0.90863075999999998"/>
    <n v="0.35"/>
    <n v="3976"/>
    <x v="3"/>
    <n v="0.6148050263"/>
    <x v="2"/>
    <s v="Y"/>
    <m/>
    <n v="0.25"/>
    <n v="34.5"/>
    <n v="34.5"/>
  </r>
  <r>
    <x v="1"/>
    <s v="ji@blutonic.com"/>
    <s v="BluTonic (dailyvoice.com)"/>
    <s v="90f26f722fcad512748dd3ce8e467605"/>
    <s v="Moonbunnycafe.com 300x600"/>
    <x v="1"/>
    <n v="1"/>
    <n v="64.679500000000004"/>
    <n v="7.3734999999999999"/>
    <n v="114"/>
    <n v="29"/>
    <n v="0.114"/>
    <n v="0.51559929999999998"/>
    <n v="0.1"/>
    <n v="3976"/>
    <x v="5"/>
    <n v="0.8060509387"/>
    <x v="2"/>
    <s v="Y"/>
    <m/>
    <n v="0.25"/>
    <n v="28.5"/>
    <n v="28.5"/>
  </r>
  <r>
    <x v="1"/>
    <s v="ji@blutonic.com"/>
    <s v="BluTonic (dailyvoice.com)"/>
    <s v="375ac6fd1ad2aa321109d0febdbe880d"/>
    <s v="Dailyvoice.com 300x600"/>
    <x v="1"/>
    <n v="0"/>
    <n v="6.0362999999999998"/>
    <n v="0.57879999999999998"/>
    <n v="52"/>
    <n v="13"/>
    <n v="9.5899999999999999E-2"/>
    <n v="2.9734666199999999"/>
    <n v="1.9"/>
    <n v="3976"/>
    <x v="3"/>
    <n v="0.36101519050000003"/>
    <x v="23"/>
    <m/>
    <m/>
    <n v="0.249999999999999"/>
    <n v="12.999999999999948"/>
    <n v="12.999999999999948"/>
  </r>
  <r>
    <x v="1"/>
    <s v="ji@blutonic.com"/>
    <s v="BluTonic (dailyvoice.com)"/>
    <s v="916b1e1492ada58e1a6267504905748e"/>
    <s v="Dailyvoice.com 300x250"/>
    <x v="1"/>
    <n v="0"/>
    <n v="7.4219999999999997"/>
    <n v="0.44340000000000002"/>
    <n v="38"/>
    <n v="10"/>
    <n v="5.9700000000000003E-2"/>
    <n v="2.87938144"/>
    <n v="1.9"/>
    <n v="3976"/>
    <x v="3"/>
    <n v="0.3401360544"/>
    <x v="23"/>
    <m/>
    <m/>
    <n v="0.249999999999999"/>
    <n v="9.4999999999999627"/>
    <n v="9.4999999999999627"/>
  </r>
  <r>
    <x v="1"/>
    <s v="ji@blutonic.com"/>
    <s v="BluTonic (dailyvoice.com)"/>
    <s v="5df5b224a48c5281b1efe274dac0fda9"/>
    <s v="Dailyvoice.com 728x90"/>
    <x v="1"/>
    <n v="0"/>
    <n v="1.7930999999999999"/>
    <n v="0.246"/>
    <n v="21"/>
    <n v="5"/>
    <n v="0.13719999999999999"/>
    <n v="2.8576655099999999"/>
    <n v="1.9"/>
    <n v="3976"/>
    <x v="3"/>
    <n v="0.33512162410000002"/>
    <x v="2"/>
    <m/>
    <m/>
    <n v="0.25"/>
    <n v="5.25"/>
    <n v="5.25"/>
  </r>
  <r>
    <x v="0"/>
    <s v="jason@upfizz.com"/>
    <s v="UpFizz (Dailyooh.com)"/>
    <s v="## total ##"/>
    <m/>
    <x v="128"/>
    <n v="0.51055454"/>
    <n v="419.38569999999999"/>
    <n v="91.011099999999999"/>
    <n v="3972"/>
    <n v="937"/>
    <n v="0.217"/>
    <n v="1.45473808"/>
    <n v="1"/>
    <n v="3972"/>
    <x v="0"/>
    <n v="0.31259103420000001"/>
    <x v="1253"/>
    <m/>
    <m/>
    <s v=""/>
    <s v=""/>
    <n v="985.18268561922116"/>
  </r>
  <r>
    <x v="1"/>
    <s v="jason@upfizz.com"/>
    <s v="UpFizz (Dailyooh.com)"/>
    <s v="191b80476ea8ecbb172201c7ab98a3af"/>
    <s v="Architecturephotography.xyz_01 160x600"/>
    <x v="5"/>
    <n v="1"/>
    <n v="64.819900000000004"/>
    <n v="15.8186"/>
    <n v="744"/>
    <n v="149"/>
    <n v="0.24399999999999999"/>
    <n v="1.5672863399999999"/>
    <n v="1"/>
    <n v="3972"/>
    <x v="5"/>
    <n v="0.36195449750000003"/>
    <x v="46"/>
    <s v="Y"/>
    <m/>
    <n v="0.2"/>
    <n v="148.80000000000001"/>
    <n v="148.80000000000001"/>
  </r>
  <r>
    <x v="1"/>
    <s v="jason@upfizz.com"/>
    <s v="UpFizz (Dailyooh.com)"/>
    <s v="29f31a506eeeda29f84bd5cf6998e868"/>
    <s v="Architecturephotography.xyz_01 300x250"/>
    <x v="1"/>
    <n v="1"/>
    <n v="64.725700000000003"/>
    <n v="10.7376"/>
    <n v="459"/>
    <n v="96"/>
    <n v="0.16589999999999999"/>
    <n v="1.42483519"/>
    <n v="1"/>
    <n v="3972"/>
    <x v="5"/>
    <n v="0.2981644437"/>
    <x v="2"/>
    <s v="Y"/>
    <m/>
    <n v="0.25"/>
    <n v="114.75"/>
    <n v="114.75"/>
  </r>
  <r>
    <x v="1"/>
    <s v="jason@upfizz.com"/>
    <s v="UpFizz (Dailyooh.com)"/>
    <s v="42293c164944351c2417be6f5ce5b3f7"/>
    <s v="Architecturephotography.xyz_02 300x250"/>
    <x v="1"/>
    <n v="1"/>
    <n v="64.142600000000002"/>
    <n v="10.0151"/>
    <n v="427"/>
    <n v="89"/>
    <n v="0.15609999999999999"/>
    <n v="1.4208956500000001"/>
    <n v="1"/>
    <n v="3972"/>
    <x v="5"/>
    <n v="0.29621855070000003"/>
    <x v="23"/>
    <s v="Y"/>
    <m/>
    <n v="0.249999999999999"/>
    <n v="106.74999999999957"/>
    <n v="106.74999999999957"/>
  </r>
  <r>
    <x v="1"/>
    <s v="jason@upfizz.com"/>
    <s v="UpFizz (Dailyooh.com)"/>
    <s v="0a8ee5fd6e63650174e6e161c1523a12"/>
    <s v="Architecturephotography.xyz_01 728x90"/>
    <x v="1"/>
    <n v="1"/>
    <n v="64.778999999999996"/>
    <n v="9.0498999999999992"/>
    <n v="398"/>
    <n v="84"/>
    <n v="0.13969999999999999"/>
    <n v="1.4667455899999999"/>
    <n v="1"/>
    <n v="3972"/>
    <x v="5"/>
    <n v="0.31821850759999998"/>
    <x v="23"/>
    <s v="Y"/>
    <m/>
    <n v="0.249999999999999"/>
    <n v="99.499999999999602"/>
    <n v="99.499999999999602"/>
  </r>
  <r>
    <x v="1"/>
    <s v="jason@upfizz.com"/>
    <s v="UpFizz (Dailyooh.com)"/>
    <s v="766f8db2fa18b446a14563f9aa82108e"/>
    <s v="Sportingbuzzdaily.com_01 160x600"/>
    <x v="1"/>
    <n v="0"/>
    <n v="17.151599999999998"/>
    <n v="7.4964000000000004"/>
    <n v="338"/>
    <n v="85"/>
    <n v="0.43709999999999999"/>
    <n v="1.50420109"/>
    <n v="1"/>
    <n v="3972"/>
    <x v="5"/>
    <n v="0.33519526890000001"/>
    <x v="23"/>
    <m/>
    <m/>
    <n v="0.249999999999999"/>
    <n v="84.499999999999659"/>
    <n v="84.499999999999659"/>
  </r>
  <r>
    <x v="1"/>
    <s v="jason@upfizz.com"/>
    <s v="UpFizz (Dailyooh.com)"/>
    <s v="f0452d86804a619ac478cfe6bcc03933"/>
    <s v="Sportingbuzzdaily.com_01 728x90"/>
    <x v="9"/>
    <n v="0"/>
    <n v="15.5901"/>
    <n v="5.2481999999999998"/>
    <n v="226"/>
    <n v="67"/>
    <n v="0.33660000000000001"/>
    <n v="1.43460769"/>
    <n v="1"/>
    <n v="3972"/>
    <x v="5"/>
    <n v="0.30294532280000003"/>
    <x v="21"/>
    <m/>
    <m/>
    <n v="0.3"/>
    <n v="67.8"/>
    <n v="67.8"/>
  </r>
  <r>
    <x v="1"/>
    <s v="jason@upfizz.com"/>
    <s v="UpFizz (Dailyooh.com)"/>
    <s v="ebfd984ffe53204bd0730c0d7097d9cd"/>
    <s v="Sportingbuzzdaily.com_02 300x250"/>
    <x v="9"/>
    <n v="0"/>
    <n v="15.1267"/>
    <n v="5.1067999999999998"/>
    <n v="219"/>
    <n v="65"/>
    <n v="0.33760000000000001"/>
    <n v="1.42715155"/>
    <n v="1"/>
    <n v="3972"/>
    <x v="5"/>
    <n v="0.29930356679999998"/>
    <x v="1254"/>
    <m/>
    <m/>
    <n v="0.29930356684327403"/>
    <n v="65.547481138677014"/>
    <n v="65.547481138677014"/>
  </r>
  <r>
    <x v="1"/>
    <s v="jason@upfizz.com"/>
    <s v="UpFizz (Dailyooh.com)"/>
    <s v="22fdf5f4d4e734ceee9a7de54341021b"/>
    <s v="Sportingbuzzdaily.com_01 300x250"/>
    <x v="9"/>
    <n v="0"/>
    <n v="14.910399999999999"/>
    <n v="5.0574000000000003"/>
    <n v="217"/>
    <n v="65"/>
    <n v="0.3392"/>
    <n v="1.4293236199999999"/>
    <n v="1"/>
    <n v="3972"/>
    <x v="3"/>
    <n v="0.30036837799999999"/>
    <x v="21"/>
    <m/>
    <m/>
    <n v="0.3"/>
    <n v="65.099999999999994"/>
    <n v="65.099999999999994"/>
  </r>
  <r>
    <x v="1"/>
    <s v="jason@upfizz.com"/>
    <s v="UpFizz (Dailyooh.com)"/>
    <s v="b20656d3900624f67dbed7b405deed59"/>
    <s v="Sportingbuzzdaily.com 300x600"/>
    <x v="9"/>
    <n v="0"/>
    <n v="4.4702000000000002"/>
    <n v="1.9616"/>
    <n v="91"/>
    <n v="27"/>
    <n v="0.43880000000000002"/>
    <n v="1.55219022"/>
    <n v="1"/>
    <n v="3972"/>
    <x v="5"/>
    <n v="0.35574906519999999"/>
    <x v="21"/>
    <m/>
    <m/>
    <n v="0.3"/>
    <n v="27.3"/>
    <n v="27.3"/>
  </r>
  <r>
    <x v="1"/>
    <s v="jason@upfizz.com"/>
    <s v="UpFizz (Dailyooh.com)"/>
    <s v="562ac5a215c6858eb4f778fe3c07070d"/>
    <s v="Sportingbuzzdaily.com_02 160x600"/>
    <x v="1"/>
    <n v="0"/>
    <n v="3.9241000000000001"/>
    <n v="1.7048000000000001"/>
    <n v="74"/>
    <n v="18"/>
    <n v="0.43440000000000001"/>
    <n v="1.4378933300000001"/>
    <n v="1"/>
    <n v="3972"/>
    <x v="5"/>
    <n v="0.30453811679999998"/>
    <x v="23"/>
    <m/>
    <m/>
    <n v="0.249999999999999"/>
    <n v="18.499999999999925"/>
    <n v="18.499999999999925"/>
  </r>
  <r>
    <x v="1"/>
    <s v="jason@upfizz.com"/>
    <s v="UpFizz (Dailyooh.com)"/>
    <s v="548f4869ac584c7f9ad31e31bef7e257"/>
    <s v="Popshockshare.com_01 160x600"/>
    <x v="1"/>
    <n v="0"/>
    <n v="7.6147999999999998"/>
    <n v="1.3745000000000001"/>
    <n v="57"/>
    <n v="14"/>
    <n v="0.18049999999999999"/>
    <n v="1.37947306"/>
    <n v="1"/>
    <n v="3972"/>
    <x v="5"/>
    <n v="0.27508551450000002"/>
    <x v="2"/>
    <m/>
    <m/>
    <n v="0.25"/>
    <n v="14.25"/>
    <n v="14.25"/>
  </r>
  <r>
    <x v="1"/>
    <s v="jason@upfizz.com"/>
    <s v="UpFizz (Dailyooh.com)"/>
    <s v="53a613beaf56834a4d951995f8e88c59"/>
    <s v="Sportingbuzzdaily.com_02 728x90"/>
    <x v="1"/>
    <n v="0"/>
    <n v="3.6429999999999998"/>
    <n v="1.1834"/>
    <n v="50"/>
    <n v="13"/>
    <n v="0.32479999999999998"/>
    <n v="1.4194301899999999"/>
    <n v="1"/>
    <n v="3972"/>
    <x v="5"/>
    <n v="0.2954919479"/>
    <x v="2"/>
    <m/>
    <m/>
    <n v="0.25"/>
    <n v="12.5"/>
    <n v="12.5"/>
  </r>
  <r>
    <x v="1"/>
    <s v="jason@upfizz.com"/>
    <s v="UpFizz (Dailyooh.com)"/>
    <s v="f4d64fcbf5942f53e201438935703c90"/>
    <s v="Politicsparadise.com_01 160x600"/>
    <x v="9"/>
    <n v="0"/>
    <n v="4.8234000000000004"/>
    <n v="1.1507000000000001"/>
    <n v="47"/>
    <n v="12"/>
    <n v="0.23860000000000001"/>
    <n v="1.36499069"/>
    <n v="1"/>
    <n v="3972"/>
    <x v="3"/>
    <n v="0.2673942701"/>
    <x v="1255"/>
    <m/>
    <m/>
    <n v="0.267394270122783"/>
    <n v="12.567530695770801"/>
    <n v="12.567530695770801"/>
  </r>
  <r>
    <x v="1"/>
    <s v="jason@upfizz.com"/>
    <s v="UpFizz (Dailyooh.com)"/>
    <s v="9a79d2edb009acb5c5733f947415b6e3"/>
    <s v="Popshockshare.com_01 300x250"/>
    <x v="1"/>
    <n v="0"/>
    <n v="6.9757999999999996"/>
    <n v="1.1194"/>
    <n v="46"/>
    <n v="12"/>
    <n v="0.1605"/>
    <n v="1.38366514"/>
    <n v="1"/>
    <n v="3972"/>
    <x v="5"/>
    <n v="0.27728178260000003"/>
    <x v="2"/>
    <m/>
    <m/>
    <n v="0.25"/>
    <n v="11.5"/>
    <n v="11.5"/>
  </r>
  <r>
    <x v="1"/>
    <s v="jason@upfizz.com"/>
    <s v="UpFizz (Dailyooh.com)"/>
    <s v="b718fb630471c4355d68f410eedaedba"/>
    <s v="Popshockshare.com_02 300x250"/>
    <x v="24"/>
    <n v="0"/>
    <n v="6.9433999999999996"/>
    <n v="1.0924"/>
    <n v="45"/>
    <n v="12"/>
    <n v="0.1573"/>
    <n v="1.3663266599999999"/>
    <n v="1"/>
    <n v="3972"/>
    <x v="3"/>
    <n v="0.26811060170000001"/>
    <x v="1256"/>
    <m/>
    <m/>
    <n v="0.26811060172468199"/>
    <n v="12.06497707761069"/>
    <n v="12.06497707761069"/>
  </r>
  <r>
    <x v="1"/>
    <s v="jason@upfizz.com"/>
    <s v="UpFizz (Dailyooh.com)"/>
    <s v="19b8af444274eae0cebbddf28e1ff230"/>
    <s v="Politicsparadise.com_02 300x250"/>
    <x v="1"/>
    <n v="0"/>
    <n v="4.7500999999999998"/>
    <n v="0.97940000000000005"/>
    <n v="41"/>
    <n v="10"/>
    <n v="0.20619999999999999"/>
    <n v="1.3877771299999999"/>
    <n v="1"/>
    <n v="3972"/>
    <x v="3"/>
    <n v="0.2794232022"/>
    <x v="2"/>
    <m/>
    <m/>
    <n v="0.25"/>
    <n v="10.25"/>
    <n v="10.25"/>
  </r>
  <r>
    <x v="1"/>
    <s v="jason@upfizz.com"/>
    <s v="UpFizz (Dailyooh.com)"/>
    <s v="a0002ff76bb2fe2169cda571adcb79c5"/>
    <s v="Politicsparadise.com_01 300x250"/>
    <x v="24"/>
    <n v="0"/>
    <n v="4.8174000000000001"/>
    <n v="0.88219999999999998"/>
    <n v="37"/>
    <n v="10"/>
    <n v="0.18310000000000001"/>
    <n v="1.386997"/>
    <n v="1"/>
    <n v="3972"/>
    <x v="3"/>
    <n v="0.27901790929999998"/>
    <x v="1257"/>
    <m/>
    <m/>
    <n v="0.27901790926284797"/>
    <n v="10.323662642725376"/>
    <n v="10.323662642725376"/>
  </r>
  <r>
    <x v="1"/>
    <s v="jason@upfizz.com"/>
    <s v="UpFizz (Dailyooh.com)"/>
    <s v="32afbceda84d3e658b840fb07d5e7c84"/>
    <s v="Sillyimg.com_01 160x600"/>
    <x v="2"/>
    <n v="0"/>
    <n v="2.1429"/>
    <n v="0.82189999999999996"/>
    <n v="34"/>
    <n v="9"/>
    <n v="0.3836"/>
    <n v="1.37850004"/>
    <n v="1"/>
    <n v="3972"/>
    <x v="4"/>
    <n v="0.27457383499999999"/>
    <x v="1258"/>
    <m/>
    <m/>
    <n v="0.27457383498083499"/>
    <n v="9.3355103893483893"/>
    <n v="9.3355103893483893"/>
  </r>
  <r>
    <x v="1"/>
    <s v="jason@upfizz.com"/>
    <s v="UpFizz (Dailyooh.com)"/>
    <s v="3ff7102da1fb40022d13d5f1a05ea0ea"/>
    <s v="Popshockshare.com_01 728x90"/>
    <x v="1"/>
    <n v="0"/>
    <n v="7.0705999999999998"/>
    <n v="0.80249999999999999"/>
    <n v="33"/>
    <n v="8"/>
    <n v="0.1135"/>
    <n v="1.38376502"/>
    <n v="1"/>
    <n v="3972"/>
    <x v="5"/>
    <n v="0.27733395080000001"/>
    <x v="23"/>
    <m/>
    <m/>
    <n v="0.249999999999999"/>
    <n v="8.2499999999999662"/>
    <n v="8.2499999999999662"/>
  </r>
  <r>
    <x v="1"/>
    <s v="jason@upfizz.com"/>
    <s v="UpFizz (Dailyooh.com)"/>
    <s v="190626e81acec3ed39052d9f0b4e7236"/>
    <s v="Sillyimg.com_01 300x250"/>
    <x v="24"/>
    <n v="0"/>
    <n v="2.1391"/>
    <n v="0.65010000000000001"/>
    <n v="28"/>
    <n v="8"/>
    <n v="0.3039"/>
    <n v="1.4118325599999999"/>
    <n v="1"/>
    <n v="3972"/>
    <x v="3"/>
    <n v="0.29170071199999997"/>
    <x v="1259"/>
    <m/>
    <m/>
    <n v="0.291700712034551"/>
    <n v="8.1676199369674283"/>
    <n v="8.1676199369674283"/>
  </r>
  <r>
    <x v="1"/>
    <s v="jason@upfizz.com"/>
    <s v="UpFizz (Dailyooh.com)"/>
    <s v="7997c1fc483c7ca8205ff1a9479d4427"/>
    <s v="Sillyimg.com_02 300x250"/>
    <x v="9"/>
    <n v="0"/>
    <n v="2.1269"/>
    <n v="0.66190000000000004"/>
    <n v="28"/>
    <n v="8"/>
    <n v="0.31119999999999998"/>
    <n v="1.39767994"/>
    <n v="1"/>
    <n v="3972"/>
    <x v="4"/>
    <n v="0.2845286165"/>
    <x v="1260"/>
    <m/>
    <m/>
    <n v="0.28452861653914702"/>
    <n v="7.9668012630961167"/>
    <n v="7.9668012630961167"/>
  </r>
  <r>
    <x v="1"/>
    <s v="jason@upfizz.com"/>
    <s v="UpFizz (Dailyooh.com)"/>
    <s v="7e75237d81628ef46345bb8f30e08914"/>
    <s v="Sillyimg.com_01 728x90"/>
    <x v="1"/>
    <n v="0"/>
    <n v="2.1395"/>
    <n v="0.65059999999999996"/>
    <n v="27"/>
    <n v="7"/>
    <n v="0.30409999999999998"/>
    <n v="1.37410254"/>
    <n v="1"/>
    <n v="3972"/>
    <x v="3"/>
    <n v="0.27225227099999999"/>
    <x v="2"/>
    <m/>
    <m/>
    <n v="0.25"/>
    <n v="6.75"/>
    <n v="6.75"/>
  </r>
  <r>
    <x v="1"/>
    <s v="jason@upfizz.com"/>
    <s v="UpFizz (Dailyooh.com)"/>
    <s v="284832abf803982ef37c1f73fe0e7b97"/>
    <s v="Politicsparadise.com_01 728x90"/>
    <x v="1"/>
    <n v="0"/>
    <n v="4.8193999999999999"/>
    <n v="0.59770000000000001"/>
    <n v="25"/>
    <n v="6"/>
    <n v="0.124"/>
    <n v="1.4195984699999999"/>
    <n v="1"/>
    <n v="3972"/>
    <x v="3"/>
    <n v="0.29557545959999998"/>
    <x v="2"/>
    <m/>
    <m/>
    <n v="0.25"/>
    <n v="6.25"/>
    <n v="6.25"/>
  </r>
  <r>
    <x v="1"/>
    <s v="jason@upfizz.com"/>
    <s v="UpFizz (Dailyooh.com)"/>
    <s v="91ae6f391d9953e74410542f25ee04d7"/>
    <s v="Crazycarbuzz.com_01 160x600"/>
    <x v="16"/>
    <n v="0"/>
    <n v="2.6417000000000002"/>
    <n v="0.51129999999999998"/>
    <n v="22"/>
    <n v="5"/>
    <n v="0.19350000000000001"/>
    <n v="1.43487008"/>
    <n v="1"/>
    <n v="3972"/>
    <x v="5"/>
    <n v="0.3030727889"/>
    <x v="263"/>
    <m/>
    <m/>
    <n v="0.22"/>
    <n v="4.84"/>
    <n v="4.84"/>
  </r>
  <r>
    <x v="1"/>
    <s v="jason@upfizz.com"/>
    <s v="UpFizz (Dailyooh.com)"/>
    <s v="98fa85ee252565036fe6e2b717976299"/>
    <s v="Crazycarbuzz.com_01 300x250"/>
    <x v="6"/>
    <n v="0"/>
    <n v="2.6345999999999998"/>
    <n v="0.45329999999999998"/>
    <n v="20"/>
    <n v="2"/>
    <n v="0.1721"/>
    <n v="1.44557201"/>
    <n v="1"/>
    <n v="3972"/>
    <x v="1"/>
    <n v="0.30823231880000002"/>
    <x v="27"/>
    <m/>
    <m/>
    <n v="0.1"/>
    <n v="2"/>
    <n v="2"/>
  </r>
  <r>
    <x v="1"/>
    <s v="jason@upfizz.com"/>
    <s v="UpFizz (Dailyooh.com)"/>
    <s v="602cb721fce2c243bc92b6ad517a7b54"/>
    <s v="Travelerdaily.com_01 160x600"/>
    <x v="1"/>
    <n v="0"/>
    <n v="1.1831"/>
    <n v="0.48670000000000002"/>
    <n v="19"/>
    <n v="5"/>
    <n v="0.41139999999999999"/>
    <n v="1.3310830600000001"/>
    <n v="1"/>
    <n v="3972"/>
    <x v="5"/>
    <n v="0.2487320838"/>
    <x v="1261"/>
    <m/>
    <m/>
    <n v="0.24873208379272299"/>
    <n v="4.7259095920617371"/>
    <n v="4.7259095920617371"/>
  </r>
  <r>
    <x v="1"/>
    <s v="jason@upfizz.com"/>
    <s v="UpFizz (Dailyooh.com)"/>
    <s v="053f5ca49286bc32712a71362b6bcb65"/>
    <s v="Crazycarbuzz.com_02 300x250"/>
    <x v="1"/>
    <n v="0"/>
    <n v="2.5924"/>
    <n v="0.42259999999999998"/>
    <n v="18"/>
    <n v="4"/>
    <n v="0.16300000000000001"/>
    <n v="1.4025350700000001"/>
    <n v="1"/>
    <n v="3972"/>
    <x v="3"/>
    <n v="0.28700535020000001"/>
    <x v="23"/>
    <m/>
    <m/>
    <n v="0.249999999999999"/>
    <n v="4.4999999999999822"/>
    <n v="4.4999999999999822"/>
  </r>
  <r>
    <x v="1"/>
    <s v="jason@upfizz.com"/>
    <s v="UpFizz (Dailyooh.com)"/>
    <s v="1ca17defcfdcbadddd1e6673936be4d1"/>
    <s v="Architecturaltrend.com_01 300x250"/>
    <x v="1"/>
    <n v="0"/>
    <n v="1.0849"/>
    <n v="0.32990000000000003"/>
    <n v="14"/>
    <n v="3"/>
    <n v="0.30409999999999998"/>
    <n v="1.4003030999999999"/>
    <n v="1"/>
    <n v="3972"/>
    <x v="5"/>
    <n v="0.28586889300000001"/>
    <x v="2"/>
    <m/>
    <m/>
    <n v="0.25"/>
    <n v="3.5"/>
    <n v="3.5"/>
  </r>
  <r>
    <x v="1"/>
    <s v="jason@upfizz.com"/>
    <s v="UpFizz (Dailyooh.com)"/>
    <s v="1ef2b93b29637da17edf2219856e9545"/>
    <s v="Architecturaltrend.com_02 300x250"/>
    <x v="1"/>
    <n v="0"/>
    <n v="1.0833999999999999"/>
    <n v="0.3448"/>
    <n v="14"/>
    <n v="3"/>
    <n v="0.31830000000000003"/>
    <n v="1.354133"/>
    <n v="1"/>
    <n v="3972"/>
    <x v="5"/>
    <n v="0.26152010279999999"/>
    <x v="2"/>
    <m/>
    <m/>
    <n v="0.25"/>
    <n v="3.5"/>
    <n v="3.5"/>
  </r>
  <r>
    <x v="1"/>
    <s v="jason@upfizz.com"/>
    <s v="UpFizz (Dailyooh.com)"/>
    <s v="3329763b7d930b686a9b6f52de82c4fb"/>
    <s v="Distractdaily.com_01 160x600"/>
    <x v="24"/>
    <n v="0"/>
    <n v="1.5641"/>
    <n v="0.33739999999999998"/>
    <n v="14"/>
    <n v="4"/>
    <n v="0.2157"/>
    <n v="1.3399661300000001"/>
    <n v="1"/>
    <n v="3972"/>
    <x v="5"/>
    <n v="0.25371248029999999"/>
    <x v="1262"/>
    <m/>
    <m/>
    <n v="0.25371248025276399"/>
    <n v="3.551974723538696"/>
    <n v="3.551974723538696"/>
  </r>
  <r>
    <x v="1"/>
    <s v="jason@upfizz.com"/>
    <s v="UpFizz (Dailyooh.com)"/>
    <s v="86bcae2b1db752493081dad47071a3eb"/>
    <s v="Architecturaltrend.com_01 160x600"/>
    <x v="1"/>
    <n v="0"/>
    <n v="1.0801000000000001"/>
    <n v="0.33019999999999999"/>
    <n v="14"/>
    <n v="3"/>
    <n v="0.30570000000000003"/>
    <n v="1.40834956"/>
    <n v="1"/>
    <n v="3972"/>
    <x v="5"/>
    <n v="0.28994900779999999"/>
    <x v="23"/>
    <m/>
    <m/>
    <n v="0.249999999999999"/>
    <n v="3.4999999999999858"/>
    <n v="3.4999999999999858"/>
  </r>
  <r>
    <x v="1"/>
    <s v="jason@upfizz.com"/>
    <s v="UpFizz (Dailyooh.com)"/>
    <s v="f94b0b0cfb54eea1c824df97bd5664fb"/>
    <s v="Crazycarbuzz.com_01 728x90"/>
    <x v="18"/>
    <n v="0"/>
    <n v="2.6402000000000001"/>
    <n v="0.30549999999999999"/>
    <n v="14"/>
    <n v="2"/>
    <n v="0.1157"/>
    <n v="1.47963526"/>
    <n v="1"/>
    <n v="3972"/>
    <x v="5"/>
    <n v="0.32415776499999999"/>
    <x v="61"/>
    <m/>
    <m/>
    <n v="0.17"/>
    <n v="2.3800000000000003"/>
    <n v="2.3800000000000003"/>
  </r>
  <r>
    <x v="1"/>
    <s v="jason@upfizz.com"/>
    <s v="UpFizz (Dailyooh.com)"/>
    <s v="fdb6e19018089177e5491066d9286449"/>
    <s v="Travelerdaily.com_01 300x250"/>
    <x v="10"/>
    <n v="0"/>
    <n v="0.95409999999999995"/>
    <n v="0.35630000000000001"/>
    <n v="14"/>
    <n v="2"/>
    <n v="0.37340000000000001"/>
    <n v="1.2850842"/>
    <n v="1"/>
    <n v="3972"/>
    <x v="5"/>
    <n v="0.22184087359999999"/>
    <x v="17"/>
    <m/>
    <m/>
    <n v="0.15"/>
    <n v="2.1"/>
    <n v="2.1"/>
  </r>
  <r>
    <x v="1"/>
    <s v="jason@upfizz.com"/>
    <s v="UpFizz (Dailyooh.com)"/>
    <s v="2576f5331e04f564bd29053a4229c50c"/>
    <s v="Distractdaily.com_01 300x250"/>
    <x v="24"/>
    <n v="0"/>
    <n v="1.5608"/>
    <n v="0.30759999999999998"/>
    <n v="13"/>
    <n v="4"/>
    <n v="0.1971"/>
    <n v="1.37947051"/>
    <n v="1"/>
    <n v="3972"/>
    <x v="5"/>
    <n v="0.27508417509999999"/>
    <x v="1263"/>
    <m/>
    <m/>
    <n v="0.27508417508417499"/>
    <n v="3.5760942760942749"/>
    <n v="3.5760942760942749"/>
  </r>
  <r>
    <x v="1"/>
    <s v="jason@upfizz.com"/>
    <s v="UpFizz (Dailyooh.com)"/>
    <s v="93f3ded194cf4e09bbb599ee95ad976e"/>
    <s v="Travelerdaily.com_02 300x250"/>
    <x v="1"/>
    <n v="0"/>
    <n v="0.9294"/>
    <n v="0.33160000000000001"/>
    <n v="13"/>
    <n v="3"/>
    <n v="0.3569"/>
    <n v="1.28149903"/>
    <n v="1"/>
    <n v="3972"/>
    <x v="5"/>
    <n v="0.2196638655"/>
    <x v="1264"/>
    <m/>
    <m/>
    <n v="0.219663865546218"/>
    <n v="2.8556302521008341"/>
    <n v="2.8556302521008341"/>
  </r>
  <r>
    <x v="1"/>
    <s v="jason@upfizz.com"/>
    <s v="UpFizz (Dailyooh.com)"/>
    <s v="b9ae3aa28252abf86c2559d0e8d0ce7d"/>
    <s v="Architecturaltrend.com_01 728x90"/>
    <x v="1"/>
    <n v="0"/>
    <n v="1.0959000000000001"/>
    <n v="0.2828"/>
    <n v="12"/>
    <n v="3"/>
    <n v="0.25800000000000001"/>
    <n v="1.39873705"/>
    <n v="1"/>
    <n v="3972"/>
    <x v="5"/>
    <n v="0.28506934410000001"/>
    <x v="2"/>
    <m/>
    <m/>
    <n v="0.25"/>
    <n v="3"/>
    <n v="3"/>
  </r>
  <r>
    <x v="1"/>
    <s v="jason@upfizz.com"/>
    <s v="UpFizz (Dailyooh.com)"/>
    <s v="0b47306cd88b1ab9e1ad65cb91e187d1"/>
    <s v="Travelerdaily.com_01 728x90"/>
    <x v="10"/>
    <n v="0"/>
    <n v="0.97409999999999997"/>
    <n v="0.28360000000000002"/>
    <n v="11"/>
    <n v="2"/>
    <n v="0.29110000000000003"/>
    <n v="1.29471033"/>
    <n v="1"/>
    <n v="3972"/>
    <x v="5"/>
    <n v="0.22762645910000001"/>
    <x v="17"/>
    <m/>
    <m/>
    <n v="0.15"/>
    <n v="1.65"/>
    <n v="1.65"/>
  </r>
  <r>
    <x v="1"/>
    <s v="jason@upfizz.com"/>
    <s v="UpFizz (Dailyooh.com)"/>
    <s v="b5843d9027573139eb6070c91257656a"/>
    <s v="Distractdaily.com_01 728x90"/>
    <x v="1"/>
    <n v="0"/>
    <n v="1.5631999999999999"/>
    <n v="0.2727"/>
    <n v="11"/>
    <n v="3"/>
    <n v="0.17449999999999999"/>
    <n v="1.36720796"/>
    <n v="1"/>
    <n v="3972"/>
    <x v="5"/>
    <n v="0.26858237550000003"/>
    <x v="2"/>
    <m/>
    <m/>
    <n v="0.25"/>
    <n v="2.75"/>
    <n v="2.75"/>
  </r>
  <r>
    <x v="1"/>
    <s v="jason@upfizz.com"/>
    <s v="UpFizz (Dailyooh.com)"/>
    <s v="e5e07c8bebc4dafc25663303f605dca5"/>
    <s v="Distractdaily.com_02 300x250"/>
    <x v="1"/>
    <n v="0"/>
    <n v="1.5427999999999999"/>
    <n v="0.28139999999999998"/>
    <n v="11"/>
    <n v="3"/>
    <n v="0.18240000000000001"/>
    <n v="1.3495811099999999"/>
    <n v="1"/>
    <n v="3972"/>
    <x v="5"/>
    <n v="0.2590293454"/>
    <x v="2"/>
    <m/>
    <m/>
    <n v="0.25"/>
    <n v="2.75"/>
    <n v="2.75"/>
  </r>
  <r>
    <x v="1"/>
    <s v="jason@upfizz.com"/>
    <s v="UpFizz (Dailyooh.com)"/>
    <s v="3967e1d2a7f6b7c03fbe3f6f81bc5d85"/>
    <s v="Travelerdaily.com 300x600"/>
    <x v="18"/>
    <n v="0"/>
    <n v="0.44740000000000002"/>
    <n v="0.21609999999999999"/>
    <n v="9"/>
    <n v="1"/>
    <n v="0.48320000000000002"/>
    <n v="1.3350958399999999"/>
    <n v="1"/>
    <n v="3972"/>
    <x v="5"/>
    <n v="0.25099009900000002"/>
    <x v="61"/>
    <m/>
    <m/>
    <n v="0.17"/>
    <n v="1.53"/>
    <n v="1.53"/>
  </r>
  <r>
    <x v="1"/>
    <s v="jason@upfizz.com"/>
    <s v="UpFizz (Dailyooh.com)"/>
    <s v="4354f1c5999cbc3d95fcccad89567447"/>
    <s v="Mommygiggle.com_01 160x600"/>
    <x v="24"/>
    <n v="0"/>
    <n v="0.50439999999999996"/>
    <n v="0.158"/>
    <n v="7"/>
    <n v="2"/>
    <n v="0.31319999999999998"/>
    <n v="1.4231464700000001"/>
    <n v="1"/>
    <n v="3972"/>
    <x v="3"/>
    <n v="0.29733163909999999"/>
    <x v="1265"/>
    <m/>
    <m/>
    <n v="0.297331639135959"/>
    <n v="2.081321473951713"/>
    <n v="2.081321473951713"/>
  </r>
  <r>
    <x v="1"/>
    <s v="jason@upfizz.com"/>
    <s v="UpFizz (Dailyooh.com)"/>
    <s v="6f3fbacf282745ea1c41a3e514d8681b"/>
    <s v="Mommygiggle.com_01 300x250"/>
    <x v="24"/>
    <n v="0"/>
    <n v="0.50390000000000001"/>
    <n v="0.15529999999999999"/>
    <n v="6"/>
    <n v="2"/>
    <n v="0.30819999999999997"/>
    <n v="1.3850966"/>
    <n v="1"/>
    <n v="3972"/>
    <x v="3"/>
    <n v="0.27802869289999999"/>
    <x v="1266"/>
    <m/>
    <m/>
    <n v="0.278028692879915"/>
    <n v="1.6681721572794901"/>
    <n v="1.6681721572794901"/>
  </r>
  <r>
    <x v="0"/>
    <s v="contact@mangapark.com"/>
    <s v="Mangapark.me"/>
    <s v="## total ##"/>
    <m/>
    <x v="12"/>
    <n v="1"/>
    <n v="18923.4764"/>
    <n v="3711.2076000000002"/>
    <n v="3899"/>
    <n v="1365"/>
    <n v="0.1961"/>
    <n v="3.5018649999999998E-2"/>
    <n v="0.01"/>
    <n v="3899"/>
    <x v="0"/>
    <n v="0.71443785589999997"/>
    <x v="69"/>
    <m/>
    <m/>
    <s v=""/>
    <s v=""/>
    <n v="1364.6499999999999"/>
  </r>
  <r>
    <x v="1"/>
    <s v="contact@mangapark.com"/>
    <s v="Mangapark.me"/>
    <s v="f1c0a55e87404c385824616bc6b917da"/>
    <s v="Mangapark.me 300x250"/>
    <x v="12"/>
    <n v="1"/>
    <n v="9822.1373999999996"/>
    <n v="1982.1059"/>
    <n v="1703"/>
    <n v="596"/>
    <n v="0.20180000000000001"/>
    <n v="2.863363E-2"/>
    <n v="0.01"/>
    <n v="3899"/>
    <x v="5"/>
    <n v="0.65076029960000004"/>
    <x v="68"/>
    <s v="Y"/>
    <m/>
    <n v="0.35"/>
    <n v="596.04999999999995"/>
    <n v="596.04999999999995"/>
  </r>
  <r>
    <x v="1"/>
    <s v="contact@mangapark.com"/>
    <s v="Mangapark.me"/>
    <s v="9e98f65cb772133c88363e5563f7b9ab"/>
    <s v="Mangapark.me 728x90"/>
    <x v="12"/>
    <n v="1"/>
    <n v="6602.8626000000004"/>
    <n v="1449.4985999999999"/>
    <n v="1660"/>
    <n v="581"/>
    <n v="0.2195"/>
    <n v="3.8168180000000003E-2"/>
    <n v="0.01"/>
    <n v="3899"/>
    <x v="5"/>
    <n v="0.73800167120000004"/>
    <x v="68"/>
    <s v="Y"/>
    <m/>
    <n v="0.35"/>
    <n v="581"/>
    <n v="581"/>
  </r>
  <r>
    <x v="1"/>
    <s v="contact@mangapark.com"/>
    <s v="Mangapark.me"/>
    <s v="d9738e84c72d9c6ea5b8d35d7fb41163"/>
    <s v="Mangapark.me 160x600"/>
    <x v="12"/>
    <n v="1"/>
    <n v="2498.4765000000002"/>
    <n v="279.60309999999998"/>
    <n v="536"/>
    <n v="188"/>
    <n v="0.1119"/>
    <n v="6.3954440000000001E-2"/>
    <n v="0.01"/>
    <n v="3899"/>
    <x v="5"/>
    <n v="0.84363868409999998"/>
    <x v="68"/>
    <s v="Y"/>
    <m/>
    <n v="0.35"/>
    <n v="187.6"/>
    <n v="187.6"/>
  </r>
  <r>
    <x v="0"/>
    <s v="adops@tamilo.com"/>
    <s v="Tamilo.com"/>
    <s v="## total ##"/>
    <m/>
    <x v="129"/>
    <n v="0.70905684000000002"/>
    <n v="1053.5662"/>
    <n v="148.36330000000001"/>
    <n v="3706"/>
    <n v="996"/>
    <n v="0.14080000000000001"/>
    <n v="0.83257168999999998"/>
    <n v="0.31073000000000001"/>
    <n v="3706"/>
    <x v="0"/>
    <n v="0.62678288969999996"/>
    <x v="1267"/>
    <m/>
    <m/>
    <s v=""/>
    <s v=""/>
    <n v="996.23999999999899"/>
  </r>
  <r>
    <x v="1"/>
    <s v="adops@tamilo.com"/>
    <s v="Tamilo.com"/>
    <s v="db01ce3fe8a2b828a6e5c2f1313fea41"/>
    <s v="Tamilo.com English Speaking 160x600"/>
    <x v="1"/>
    <n v="1"/>
    <n v="133.1335"/>
    <n v="25.421800000000001"/>
    <n v="781"/>
    <n v="195"/>
    <n v="0.19089999999999999"/>
    <n v="1.0236324299999999"/>
    <n v="0.4"/>
    <n v="3706"/>
    <x v="3"/>
    <n v="0.60923473279999996"/>
    <x v="2"/>
    <s v="Y"/>
    <m/>
    <n v="0.25"/>
    <n v="195.25"/>
    <n v="195.25"/>
  </r>
  <r>
    <x v="1"/>
    <s v="adops@tamilo.com"/>
    <s v="Tamilo.com"/>
    <s v="6cf70ddc16dcc7a202ccd2c028a90358"/>
    <s v="Tamilo.com English Speaking 728x90"/>
    <x v="1"/>
    <n v="1"/>
    <n v="65.853800000000007"/>
    <n v="18.864699999999999"/>
    <n v="607"/>
    <n v="152"/>
    <n v="0.28649999999999998"/>
    <n v="1.07179617"/>
    <n v="0.4"/>
    <n v="3706"/>
    <x v="3"/>
    <n v="0.62679471139999998"/>
    <x v="2"/>
    <s v="Y"/>
    <m/>
    <n v="0.25"/>
    <n v="151.75"/>
    <n v="151.75"/>
  </r>
  <r>
    <x v="1"/>
    <s v="adops@tamilo.com"/>
    <s v="Tamilo.com"/>
    <s v="16121bf184704a78ae8e6facce9ceeb2"/>
    <s v="Tamilo.com English Speaking 300x250"/>
    <x v="1"/>
    <n v="1"/>
    <n v="40.379300000000001"/>
    <n v="15.7806"/>
    <n v="468"/>
    <n v="117"/>
    <n v="0.39079999999999998"/>
    <n v="0.98754441000000004"/>
    <n v="0.4"/>
    <n v="3706"/>
    <x v="3"/>
    <n v="0.59495492650000004"/>
    <x v="23"/>
    <s v="Y"/>
    <m/>
    <n v="0.249999999999999"/>
    <n v="116.99999999999953"/>
    <n v="116.99999999999953"/>
  </r>
  <r>
    <x v="1"/>
    <s v="adops@tamilo.com"/>
    <s v="Tamilo.com"/>
    <s v="28204e64da4b3d9cb3d7c3958bed812b"/>
    <s v="Tamilo.com 160x600"/>
    <x v="9"/>
    <n v="0"/>
    <n v="80.6096"/>
    <n v="19.018599999999999"/>
    <n v="370"/>
    <n v="111"/>
    <n v="0.2359"/>
    <n v="0.64781436000000003"/>
    <n v="0.25"/>
    <n v="3706"/>
    <x v="3"/>
    <n v="0.61408697550000002"/>
    <x v="25"/>
    <m/>
    <m/>
    <n v="0.29999999999999899"/>
    <n v="110.99999999999963"/>
    <n v="110.99999999999963"/>
  </r>
  <r>
    <x v="1"/>
    <s v="adops@tamilo.com"/>
    <s v="Tamilo.com"/>
    <s v="dde9dd1eca9b245dd61c1918d08423b7"/>
    <s v="Tamilo.com 728x90"/>
    <x v="9"/>
    <n v="0"/>
    <n v="67.605599999999995"/>
    <n v="13.7491"/>
    <n v="364"/>
    <n v="109"/>
    <n v="0.2034"/>
    <n v="0.88348209"/>
    <n v="0.25"/>
    <n v="3706"/>
    <x v="3"/>
    <n v="0.71702878459999997"/>
    <x v="21"/>
    <m/>
    <m/>
    <n v="0.3"/>
    <n v="109.2"/>
    <n v="109.2"/>
  </r>
  <r>
    <x v="1"/>
    <s v="adops@tamilo.com"/>
    <s v="Tamilo.com"/>
    <s v="71f84ab5dded68d1de7d8bf4068d94f0"/>
    <s v="Tamilo.com ROW 160x600"/>
    <x v="1"/>
    <n v="1"/>
    <n v="301.2208"/>
    <n v="15.3568"/>
    <n v="328"/>
    <n v="82"/>
    <n v="5.0999999999999997E-2"/>
    <n v="0.71094444000000001"/>
    <n v="0.25"/>
    <n v="3706"/>
    <x v="3"/>
    <n v="0.64835508129999997"/>
    <x v="2"/>
    <s v="Y"/>
    <m/>
    <n v="0.25"/>
    <n v="82"/>
    <n v="82"/>
  </r>
  <r>
    <x v="1"/>
    <s v="adops@tamilo.com"/>
    <s v="Tamilo.com"/>
    <s v="e5d01124d77c656722a20e7da763815d"/>
    <s v="Tamilo.com 300x250"/>
    <x v="12"/>
    <n v="0"/>
    <n v="41.440300000000001"/>
    <n v="12.0929"/>
    <n v="251"/>
    <n v="88"/>
    <n v="0.2918"/>
    <n v="0.69128765999999997"/>
    <n v="0.25"/>
    <n v="3706"/>
    <x v="3"/>
    <n v="0.63835604729999995"/>
    <x v="68"/>
    <m/>
    <m/>
    <n v="0.35"/>
    <n v="87.85"/>
    <n v="87.85"/>
  </r>
  <r>
    <x v="1"/>
    <s v="adops@tamilo.com"/>
    <s v="Tamilo.com"/>
    <s v="e8338e401c53b8d0ba10ce399224ade1"/>
    <s v="Tamilo.com ROW 728x90"/>
    <x v="1"/>
    <n v="1"/>
    <n v="195.19159999999999"/>
    <n v="12.3169"/>
    <n v="241"/>
    <n v="60"/>
    <n v="6.3100000000000003E-2"/>
    <n v="0.65103865000000005"/>
    <n v="0.25"/>
    <n v="3706"/>
    <x v="3"/>
    <n v="0.61599821850000003"/>
    <x v="2"/>
    <s v="Y"/>
    <m/>
    <n v="0.25"/>
    <n v="60.25"/>
    <n v="60.25"/>
  </r>
  <r>
    <x v="1"/>
    <s v="adops@tamilo.com"/>
    <s v="Tamilo.com"/>
    <s v="ca9e1df51f8d4b77e12a720ad6d83ca9"/>
    <s v="Tamilo.com ROW 300x250"/>
    <x v="1"/>
    <n v="1"/>
    <n v="100.1906"/>
    <n v="10.597899999999999"/>
    <n v="205"/>
    <n v="51"/>
    <n v="0.10580000000000001"/>
    <n v="0.64376491000000002"/>
    <n v="0.25"/>
    <n v="3706"/>
    <x v="3"/>
    <n v="0.61165948110000001"/>
    <x v="23"/>
    <s v="Y"/>
    <m/>
    <n v="0.249999999999999"/>
    <n v="51.249999999999794"/>
    <n v="51.249999999999794"/>
  </r>
  <r>
    <x v="1"/>
    <s v="adops@tamilo.com"/>
    <s v="Tamilo.com"/>
    <s v="872e6c1189beca1dce4c7fe32f710dd8"/>
    <s v="Tamilo.com #2 160x600"/>
    <x v="24"/>
    <n v="0"/>
    <n v="27.940899999999999"/>
    <n v="5.1638000000000002"/>
    <n v="93"/>
    <n v="31"/>
    <n v="0.18479999999999999"/>
    <n v="0.60241794000000004"/>
    <n v="0.25"/>
    <n v="3706"/>
    <x v="3"/>
    <n v="0.58500571749999997"/>
    <x v="102"/>
    <m/>
    <m/>
    <n v="0.32999999999999902"/>
    <n v="30.689999999999909"/>
    <n v="30.689999999999909"/>
  </r>
  <r>
    <x v="0"/>
    <s v="pauline@bestallergysites.com"/>
    <s v="Bestallergysites.com"/>
    <s v="## total ##"/>
    <m/>
    <x v="130"/>
    <n v="0.59700288999999995"/>
    <n v="319.99279999999999"/>
    <n v="121.9079"/>
    <n v="3687"/>
    <n v="858"/>
    <n v="0.38100000000000001"/>
    <n v="1.00825706"/>
    <n v="0.75"/>
    <n v="3687"/>
    <x v="0"/>
    <n v="0.25614207649999998"/>
    <x v="1268"/>
    <m/>
    <m/>
    <s v=""/>
    <s v=""/>
    <n v="863.42343859513915"/>
  </r>
  <r>
    <x v="1"/>
    <s v="pauline@bestallergysites.com"/>
    <s v="Bestallergysites.com"/>
    <s v="2a87a2c6af6c19940c6652154f84fb18"/>
    <s v="Pilatesandyogafitness.com 300x250"/>
    <x v="1"/>
    <n v="1"/>
    <n v="98.709400000000002"/>
    <n v="51.573599999999999"/>
    <n v="1385"/>
    <n v="224"/>
    <n v="0.52249999999999996"/>
    <n v="0.89500104999999996"/>
    <n v="0.75"/>
    <n v="3687"/>
    <x v="5"/>
    <n v="0.16201215220000001"/>
    <x v="1269"/>
    <s v=""/>
    <m/>
    <n v="0.162012152236433"/>
    <n v="224.38683084745972"/>
    <n v="224.38683084745972"/>
  </r>
  <r>
    <x v="1"/>
    <s v="pauline@bestallergysites.com"/>
    <s v="Bestallergysites.com"/>
    <s v="27804daaa547bb42d57ddda303d8e9f0"/>
    <s v="Pilatesandyogafitness.com 728x90"/>
    <x v="9"/>
    <n v="1"/>
    <n v="63.447800000000001"/>
    <n v="25.6386"/>
    <n v="817"/>
    <n v="238"/>
    <n v="0.40410000000000001"/>
    <n v="1.0617497"/>
    <n v="0.75"/>
    <n v="3687"/>
    <x v="5"/>
    <n v="0.2936188273"/>
    <x v="1270"/>
    <s v=""/>
    <m/>
    <n v="0.29361882733258898"/>
    <n v="239.88658193072519"/>
    <n v="239.88658193072519"/>
  </r>
  <r>
    <x v="1"/>
    <s v="pauline@bestallergysites.com"/>
    <s v="Bestallergysites.com"/>
    <s v="8d635aaa407fc8010bbed39483563203"/>
    <s v="Pilatesandyogafitness.com 160x600"/>
    <x v="9"/>
    <n v="0"/>
    <n v="47.4559"/>
    <n v="17.778099999999998"/>
    <n v="570"/>
    <n v="167"/>
    <n v="0.37459999999999999"/>
    <n v="1.069151"/>
    <n v="0.75"/>
    <n v="3687"/>
    <x v="5"/>
    <n v="0.2985088172"/>
    <x v="1271"/>
    <m/>
    <m/>
    <n v="0.29850881722272699"/>
    <n v="170.15002581695438"/>
    <n v="170.15002581695438"/>
  </r>
  <r>
    <x v="1"/>
    <s v="pauline@bestallergysites.com"/>
    <s v="Bestallergysites.com"/>
    <s v="78b2cd88714813d7c0a7e24e587121d8"/>
    <s v="Bestallergysites.com 160x600"/>
    <x v="1"/>
    <n v="0"/>
    <n v="33.513800000000003"/>
    <n v="8.2246000000000006"/>
    <n v="284"/>
    <n v="71"/>
    <n v="0.24540000000000001"/>
    <n v="1.15145209"/>
    <n v="0.75"/>
    <n v="3687"/>
    <x v="5"/>
    <n v="0.3486485426"/>
    <x v="2"/>
    <m/>
    <m/>
    <n v="0.25"/>
    <n v="71"/>
    <n v="71"/>
  </r>
  <r>
    <x v="1"/>
    <s v="pauline@bestallergysites.com"/>
    <s v="Bestallergysites.com"/>
    <s v="2313019533b85ad1bf527fa60a3121c0"/>
    <s v="Bestallergysites.com 300x250"/>
    <x v="1"/>
    <n v="0"/>
    <n v="25.934899999999999"/>
    <n v="7.6516000000000002"/>
    <n v="264"/>
    <n v="66"/>
    <n v="0.29499999999999998"/>
    <n v="1.14920931"/>
    <n v="0.75"/>
    <n v="3687"/>
    <x v="5"/>
    <n v="0.34737737359999998"/>
    <x v="2"/>
    <m/>
    <m/>
    <n v="0.25"/>
    <n v="66"/>
    <n v="66"/>
  </r>
  <r>
    <x v="1"/>
    <s v="pauline@bestallergysites.com"/>
    <s v="Bestallergysites.com"/>
    <s v="108aeded6d0ba0adbc1391506a679606"/>
    <s v="Bestallergysites.com 728x90"/>
    <x v="1"/>
    <n v="0"/>
    <n v="29.899000000000001"/>
    <n v="7.0285000000000002"/>
    <n v="234"/>
    <n v="58"/>
    <n v="0.2351"/>
    <n v="1.1079035399999999"/>
    <n v="0.75"/>
    <n v="3687"/>
    <x v="5"/>
    <n v="0.32304575629999999"/>
    <x v="2"/>
    <m/>
    <m/>
    <n v="0.25"/>
    <n v="58.5"/>
    <n v="58.5"/>
  </r>
  <r>
    <x v="1"/>
    <s v="pauline@bestallergysites.com"/>
    <s v="Bestallergysites.com"/>
    <s v="0d3a65955c58ee15380dca954f5d10df"/>
    <s v="Bestallergysites.com 300x600"/>
    <x v="1"/>
    <n v="0"/>
    <n v="21.0319"/>
    <n v="4.0129000000000001"/>
    <n v="134"/>
    <n v="34"/>
    <n v="0.1908"/>
    <n v="1.1155073"/>
    <n v="0.75"/>
    <n v="3687"/>
    <x v="5"/>
    <n v="0.32766015840000001"/>
    <x v="23"/>
    <m/>
    <m/>
    <n v="0.249999999999999"/>
    <n v="33.499999999999865"/>
    <n v="33.499999999999865"/>
  </r>
  <r>
    <x v="0"/>
    <s v="kristyn.lyons@lycos-inc.com"/>
    <s v="Lycos.com"/>
    <s v="## total ##"/>
    <m/>
    <x v="131"/>
    <n v="0.99535463999999996"/>
    <n v="2372.5250000000001"/>
    <n v="260.2"/>
    <n v="3626"/>
    <n v="1506"/>
    <n v="0.10970000000000001"/>
    <n v="0.46450478000000001"/>
    <n v="5.3593000000000002E-2"/>
    <n v="3626"/>
    <x v="0"/>
    <n v="0.88462336080000004"/>
    <x v="1272"/>
    <m/>
    <m/>
    <s v=""/>
    <s v=""/>
    <n v="1500.7999999999972"/>
  </r>
  <r>
    <x v="1"/>
    <s v="kristyn.lyons@lycos-inc.com"/>
    <s v="Lycos.com"/>
    <s v="c1421ad51a53e67a9fb53a07be106139"/>
    <s v="Mail.lycos.com Tier 1 728x90"/>
    <x v="33"/>
    <n v="1"/>
    <n v="1090.213"/>
    <n v="222.6259"/>
    <n v="2768"/>
    <n v="1245"/>
    <n v="0.20419999999999999"/>
    <n v="0.41441313000000002"/>
    <n v="0.03"/>
    <n v="3626"/>
    <x v="5"/>
    <n v="0.92760847150000003"/>
    <x v="188"/>
    <s v="Y"/>
    <m/>
    <n v="0.44999999999999901"/>
    <n v="1245.5999999999972"/>
    <n v="1245.5999999999972"/>
  </r>
  <r>
    <x v="1"/>
    <s v="kristyn.lyons@lycos-inc.com"/>
    <s v="Lycos.com"/>
    <s v="10445734d981d0034174aa418f2a9076"/>
    <s v="Mail.lycos.com Tier 1 300x250"/>
    <x v="9"/>
    <n v="1"/>
    <n v="262.89060000000001"/>
    <n v="22.209399999999999"/>
    <n v="571"/>
    <n v="171"/>
    <n v="8.4500000000000006E-2"/>
    <n v="0.85759812000000002"/>
    <n v="0.2"/>
    <n v="3626"/>
    <x v="5"/>
    <n v="0.76679053470000003"/>
    <x v="21"/>
    <s v="Y"/>
    <m/>
    <n v="0.3"/>
    <n v="171.29999999999998"/>
    <n v="171.29999999999998"/>
  </r>
  <r>
    <x v="1"/>
    <s v="kristyn.lyons@lycos-inc.com"/>
    <s v="Lycos.com"/>
    <s v="30e1ce70187c733b60db7be4870aaa42"/>
    <s v="Mail.lycos.com Tier 2 728x90"/>
    <x v="12"/>
    <n v="1"/>
    <n v="535.33619999999996"/>
    <n v="8.1298999999999992"/>
    <n v="134"/>
    <n v="47"/>
    <n v="1.52E-2"/>
    <n v="0.55142374999999999"/>
    <n v="0.15"/>
    <n v="3626"/>
    <x v="1"/>
    <n v="0.72797689700000001"/>
    <x v="68"/>
    <s v="Y"/>
    <m/>
    <n v="0.35"/>
    <n v="46.9"/>
    <n v="46.9"/>
  </r>
  <r>
    <x v="1"/>
    <s v="kristyn.lyons@lycos-inc.com"/>
    <s v="Lycos.com"/>
    <s v="af36199d3d8b02b1aefe43c277242ba3"/>
    <s v="Mail.lycos.com HP 300x250"/>
    <x v="9"/>
    <n v="1"/>
    <n v="342.58190000000002"/>
    <n v="3.4131"/>
    <n v="100"/>
    <n v="30"/>
    <n v="0.01"/>
    <n v="0.97728689999999996"/>
    <n v="0.3"/>
    <n v="3626"/>
    <x v="1"/>
    <n v="0.69302770800000002"/>
    <x v="21"/>
    <s v="Y"/>
    <m/>
    <n v="0.3"/>
    <n v="30"/>
    <n v="30"/>
  </r>
  <r>
    <x v="1"/>
    <s v="kristyn.lyons@lycos-inc.com"/>
    <s v="Lycos.com"/>
    <s v="0cfeec6b66ceb36d4a6cefe8a942c46d"/>
    <s v="Mail.lycos.com Tier 2 300x250"/>
    <x v="5"/>
    <n v="1"/>
    <n v="129.8716"/>
    <n v="2.2660999999999998"/>
    <n v="35"/>
    <n v="7"/>
    <n v="1.7399999999999999E-2"/>
    <n v="0.51993948000000001"/>
    <n v="0.15"/>
    <n v="3626"/>
    <x v="1"/>
    <n v="0.71150488619999996"/>
    <x v="46"/>
    <s v="Y"/>
    <m/>
    <n v="0.2"/>
    <n v="7"/>
    <n v="7"/>
  </r>
  <r>
    <x v="0"/>
    <s v="tomas@sportsverige.se"/>
    <s v="Eliteprospects.com"/>
    <s v="## total ##"/>
    <m/>
    <x v="100"/>
    <n v="0.98952487"/>
    <n v="1948.8252"/>
    <n v="69.867900000000006"/>
    <n v="3552"/>
    <n v="750"/>
    <n v="3.5900000000000001E-2"/>
    <n v="1.69481511"/>
    <n v="1.1516390000000001"/>
    <n v="3552"/>
    <x v="0"/>
    <n v="0.3204928413"/>
    <x v="1273"/>
    <m/>
    <m/>
    <s v=""/>
    <s v=""/>
    <n v="752.11658460741091"/>
  </r>
  <r>
    <x v="1"/>
    <s v="tomas@sportsverige.se"/>
    <s v="Eliteprospects.com"/>
    <s v="e14c9e61a3bfebd11ad8963189a83776"/>
    <s v="Eliteprospects.com US&amp;CA ATF"/>
    <x v="1"/>
    <n v="1"/>
    <n v="387.18920000000003"/>
    <n v="24.1358"/>
    <n v="1180"/>
    <n v="295"/>
    <n v="6.2300000000000001E-2"/>
    <n v="1.62933167"/>
    <n v="1"/>
    <n v="3552"/>
    <x v="1"/>
    <n v="0.38625141860000001"/>
    <x v="2"/>
    <s v="Y"/>
    <m/>
    <n v="0.25"/>
    <n v="295"/>
    <n v="295"/>
  </r>
  <r>
    <x v="1"/>
    <s v="tomas@sportsverige.se"/>
    <s v="Eliteprospects.com"/>
    <s v="04e814a41e5b2e239ad63e4a57af97a2"/>
    <s v="Eliteprospects.com US&amp;CA BTF"/>
    <x v="1"/>
    <n v="1"/>
    <n v="340.91340000000002"/>
    <n v="14.843400000000001"/>
    <n v="957"/>
    <n v="238"/>
    <n v="4.3499999999999997E-2"/>
    <n v="2.1497271499999999"/>
    <n v="1.5"/>
    <n v="3552"/>
    <x v="3"/>
    <n v="0.3022370311"/>
    <x v="2"/>
    <s v="Y"/>
    <m/>
    <n v="0.25"/>
    <n v="239.25"/>
    <n v="239.25"/>
  </r>
  <r>
    <x v="1"/>
    <s v="tomas@sportsverige.se"/>
    <s v="Eliteprospects.com"/>
    <s v="47bb367a24bc68ddf2d3383b1a03666e"/>
    <s v="Eliteprospects.com US&amp;CA ATF"/>
    <x v="10"/>
    <n v="1"/>
    <n v="408.54140000000001"/>
    <n v="14.4621"/>
    <n v="621"/>
    <n v="93"/>
    <n v="3.5400000000000001E-2"/>
    <n v="1.4309025099999999"/>
    <n v="1"/>
    <n v="3552"/>
    <x v="1"/>
    <n v="0.30114036840000002"/>
    <x v="17"/>
    <s v="Y"/>
    <m/>
    <n v="0.15"/>
    <n v="93.149999999999991"/>
    <n v="93.149999999999991"/>
  </r>
  <r>
    <x v="1"/>
    <s v="tomas@sportsverige.se"/>
    <s v="Eliteprospects.com"/>
    <s v="7c305cea4fb4d87edd00c01861fbcc31"/>
    <s v="Eliteprospects.com BTF ROW 300x250"/>
    <x v="10"/>
    <n v="1"/>
    <n v="632.33590000000004"/>
    <n v="10.0806"/>
    <n v="429"/>
    <n v="64"/>
    <n v="1.5900000000000001E-2"/>
    <n v="1.41763222"/>
    <n v="1"/>
    <n v="3552"/>
    <x v="1"/>
    <n v="0.2945984257"/>
    <x v="17"/>
    <s v="Y"/>
    <m/>
    <n v="0.15"/>
    <n v="64.349999999999994"/>
    <n v="64.349999999999994"/>
  </r>
  <r>
    <x v="1"/>
    <s v="tomas@sportsverige.se"/>
    <s v="Eliteprospects.com"/>
    <s v="e78f6317a7bc7848ba776f364a2e972a"/>
    <s v="Eliteprospects.com ATF ROW"/>
    <x v="10"/>
    <n v="1"/>
    <n v="134.3083"/>
    <n v="5.7652999999999999"/>
    <n v="329"/>
    <n v="49"/>
    <n v="4.2900000000000001E-2"/>
    <n v="1.89996283"/>
    <n v="1.5"/>
    <n v="3552"/>
    <x v="1"/>
    <n v="0.21051087160000001"/>
    <x v="48"/>
    <s v="Y"/>
    <m/>
    <n v="0.149999999999999"/>
    <n v="49.349999999999667"/>
    <n v="49.349999999999667"/>
  </r>
  <r>
    <x v="1"/>
    <s v="tomas@sportsverige.se"/>
    <s v="Eliteprospects.com"/>
    <s v="174055614a15c81666198f8d7be5f370"/>
    <s v="Eliteprospects.com ATF ROW"/>
    <x v="9"/>
    <n v="0"/>
    <n v="36.900199999999998"/>
    <n v="0.58069999999999999"/>
    <n v="37"/>
    <n v="11"/>
    <n v="1.5699999999999999E-2"/>
    <n v="2.1359778600000001"/>
    <n v="1.5"/>
    <n v="3552"/>
    <x v="1"/>
    <n v="0.29774552990000003"/>
    <x v="1274"/>
    <m/>
    <m/>
    <n v="0.297745529930033"/>
    <n v="11.016584607411222"/>
    <n v="11.016584607411222"/>
  </r>
  <r>
    <x v="0"/>
    <s v="mark@singletrackworld.com"/>
    <s v="Singletrackworld.com"/>
    <s v="## total ##"/>
    <m/>
    <x v="1"/>
    <n v="0.86613905999999996"/>
    <n v="256.92259999999999"/>
    <n v="41.198700000000002"/>
    <n v="3468"/>
    <n v="790"/>
    <n v="0.16039999999999999"/>
    <n v="2.8059174900000001"/>
    <n v="2.0868730000000002"/>
    <n v="3468"/>
    <x v="0"/>
    <n v="0.2562600256"/>
    <x v="2"/>
    <m/>
    <m/>
    <s v=""/>
    <s v=""/>
    <n v="788.75850180936277"/>
  </r>
  <r>
    <x v="1"/>
    <s v="mark@singletrackworld.com"/>
    <s v="Singletrackworld.com"/>
    <s v="3911911970467a838eef91b537837a8d"/>
    <s v="Singletrackworld.com Tier 1 #2 300x600"/>
    <x v="1"/>
    <n v="1"/>
    <n v="153.77680000000001"/>
    <n v="24.613299999999999"/>
    <n v="2132"/>
    <n v="471"/>
    <n v="0.16009999999999999"/>
    <n v="2.8878265500000002"/>
    <n v="2.25"/>
    <n v="3468"/>
    <x v="3"/>
    <n v="0.22086733389999999"/>
    <x v="1275"/>
    <s v=""/>
    <m/>
    <n v="0.22086733394660199"/>
    <n v="470.88915597415547"/>
    <n v="470.88915597415547"/>
  </r>
  <r>
    <x v="1"/>
    <s v="mark@singletrackworld.com"/>
    <s v="Singletrackworld.com"/>
    <s v="03ba7e50659da2838cb2e2946af90ef5"/>
    <s v="Singletrackworld.com Tier 1 970x250"/>
    <x v="1"/>
    <n v="1"/>
    <n v="79.566400000000002"/>
    <n v="10.687099999999999"/>
    <n v="871"/>
    <n v="218"/>
    <n v="0.1343"/>
    <n v="2.71793343"/>
    <n v="1.75"/>
    <n v="3468"/>
    <x v="2"/>
    <n v="0.35612845409999999"/>
    <x v="23"/>
    <s v="Y"/>
    <m/>
    <n v="0.249999999999999"/>
    <n v="217.74999999999912"/>
    <n v="217.74999999999912"/>
  </r>
  <r>
    <x v="1"/>
    <s v="mark@singletrackworld.com"/>
    <s v="Singletrackworld.com"/>
    <s v="c4d8efaff6fe10152ec3d22e8f8b3bdd"/>
    <s v="Singletrackworld.com Tier 1 300x250"/>
    <x v="1"/>
    <n v="0"/>
    <n v="20.7547"/>
    <n v="5.1656000000000004"/>
    <n v="445"/>
    <n v="96"/>
    <n v="0.24890000000000001"/>
    <n v="2.87079744"/>
    <n v="2.25"/>
    <n v="3468"/>
    <x v="5"/>
    <n v="0.21624564330000001"/>
    <x v="1276"/>
    <m/>
    <m/>
    <n v="0.21624564334059601"/>
    <n v="96.22931128656522"/>
    <n v="96.22931128656522"/>
  </r>
  <r>
    <x v="1"/>
    <s v="mark@singletrackworld.com"/>
    <s v="Singletrackworld.com"/>
    <s v="35ab02d8226ca6a65e7228007af40864"/>
    <s v="Grit.cx 300x250"/>
    <x v="1"/>
    <n v="0"/>
    <n v="0.68469999999999998"/>
    <n v="0.42559999999999998"/>
    <n v="9"/>
    <n v="2"/>
    <n v="0.62150000000000005"/>
    <n v="0.69167506000000001"/>
    <n v="0.1"/>
    <n v="3468"/>
    <x v="3"/>
    <n v="0.8554234409"/>
    <x v="2"/>
    <m/>
    <m/>
    <n v="0.25"/>
    <n v="2.25"/>
    <n v="2.25"/>
  </r>
  <r>
    <x v="1"/>
    <s v="mark@singletrackworld.com"/>
    <s v="Singletrackworld.com"/>
    <s v="30d9c622a74c75a1a440cf841e628860"/>
    <s v="Singletrackworld.com Tier 2 300x250"/>
    <x v="1"/>
    <n v="0"/>
    <n v="1.5302"/>
    <n v="0.19370000000000001"/>
    <n v="8"/>
    <n v="2"/>
    <n v="0.12659999999999999"/>
    <n v="1.40881268"/>
    <n v="1.1200000000000001"/>
    <n v="3468"/>
    <x v="5"/>
    <n v="0.20500431860000001"/>
    <x v="1277"/>
    <m/>
    <m/>
    <n v="0.205004318580364"/>
    <n v="1.640034548642912"/>
    <n v="1.640034548642912"/>
  </r>
  <r>
    <x v="0"/>
    <s v="gumsum7855@gmail.com"/>
    <s v="Vowgag.com"/>
    <s v="## total ##"/>
    <m/>
    <x v="132"/>
    <n v="0.56456437999999998"/>
    <n v="1012.4116"/>
    <n v="563.21640000000002"/>
    <n v="3181"/>
    <n v="805"/>
    <n v="0.55630000000000002"/>
    <n v="0.18827811999999999"/>
    <n v="0.01"/>
    <n v="3181"/>
    <x v="0"/>
    <n v="0.94688708300000002"/>
    <x v="1278"/>
    <m/>
    <m/>
    <s v=""/>
    <s v=""/>
    <n v="804.79999999999882"/>
  </r>
  <r>
    <x v="1"/>
    <s v="gumsum7855@gmail.com"/>
    <s v="Vowgag.com"/>
    <s v="7d2801f1be6e4c6070fc54498dca21d5"/>
    <s v="Vowgag.com 160x600"/>
    <x v="1"/>
    <n v="1"/>
    <n v="110.91160000000001"/>
    <n v="61.497"/>
    <n v="402"/>
    <n v="101"/>
    <n v="0.55449999999999999"/>
    <n v="0.21799484"/>
    <n v="0.01"/>
    <n v="3181"/>
    <x v="3"/>
    <n v="0.95412735420000006"/>
    <x v="2"/>
    <s v="Y"/>
    <m/>
    <n v="0.25"/>
    <n v="100.5"/>
    <n v="100.5"/>
  </r>
  <r>
    <x v="1"/>
    <s v="gumsum7855@gmail.com"/>
    <s v="Vowgag.com"/>
    <s v="67537a02fc4a2fa027eb778ade5a2eb9"/>
    <s v="Viralgsp.com 300x250"/>
    <x v="1"/>
    <n v="1"/>
    <n v="51.956699999999998"/>
    <n v="27.886399999999998"/>
    <n v="310"/>
    <n v="77"/>
    <n v="0.53669999999999995"/>
    <n v="0.37028398000000001"/>
    <n v="0.01"/>
    <n v="3181"/>
    <x v="3"/>
    <n v="0.97299370100000004"/>
    <x v="2"/>
    <s v="Y"/>
    <m/>
    <n v="0.25"/>
    <n v="77.5"/>
    <n v="77.5"/>
  </r>
  <r>
    <x v="1"/>
    <s v="gumsum7855@gmail.com"/>
    <s v="Vowgag.com"/>
    <s v="e8fdffeb02d71f1174b522a743ba18ef"/>
    <s v="Viralgsp.com 728x90"/>
    <x v="1"/>
    <n v="1"/>
    <n v="52.282800000000002"/>
    <n v="26.929200000000002"/>
    <n v="242"/>
    <n v="60"/>
    <n v="0.5151"/>
    <n v="0.29897854000000001"/>
    <n v="0.01"/>
    <n v="3181"/>
    <x v="3"/>
    <n v="0.96655278320000004"/>
    <x v="2"/>
    <s v="Y"/>
    <m/>
    <n v="0.25"/>
    <n v="60.5"/>
    <n v="60.5"/>
  </r>
  <r>
    <x v="1"/>
    <s v="gumsum7855@gmail.com"/>
    <s v="Vowgag.com"/>
    <s v="93edb0a7968538224e4fdc02e2574727"/>
    <s v="Viralgsp.com #2 300x250"/>
    <x v="1"/>
    <n v="1"/>
    <n v="44.6614"/>
    <n v="27.418800000000001"/>
    <n v="209"/>
    <n v="52"/>
    <n v="0.6139"/>
    <n v="0.25351024"/>
    <n v="0.01"/>
    <n v="3181"/>
    <x v="3"/>
    <n v="0.96055386109999996"/>
    <x v="23"/>
    <s v="Y"/>
    <m/>
    <n v="0.249999999999999"/>
    <n v="52.249999999999794"/>
    <n v="52.249999999999794"/>
  </r>
  <r>
    <x v="1"/>
    <s v="gumsum7855@gmail.com"/>
    <s v="Vowgag.com"/>
    <s v="d73ee503af2055ffa86a1838e23e9d1f"/>
    <s v="Viralgsp.com 160x600"/>
    <x v="1"/>
    <n v="1"/>
    <n v="51.543399999999998"/>
    <n v="25.055599999999998"/>
    <n v="199"/>
    <n v="50"/>
    <n v="0.48609999999999998"/>
    <n v="0.26501775999999999"/>
    <n v="0.01"/>
    <n v="3181"/>
    <x v="3"/>
    <n v="0.96226667990000003"/>
    <x v="23"/>
    <s v="Y"/>
    <m/>
    <n v="0.249999999999999"/>
    <n v="49.749999999999801"/>
    <n v="49.749999999999801"/>
  </r>
  <r>
    <x v="1"/>
    <s v="gumsum7855@gmail.com"/>
    <s v="Vowgag.com"/>
    <s v="8b019f5b91a898a0639c420808a0456e"/>
    <s v="Vowgag.com 300x250"/>
    <x v="9"/>
    <n v="1"/>
    <n v="111.7004"/>
    <n v="80.668000000000006"/>
    <n v="191"/>
    <n v="57"/>
    <n v="0.72219999999999995"/>
    <n v="7.8821840000000004E-2"/>
    <n v="0.01"/>
    <n v="3181"/>
    <x v="5"/>
    <n v="0.87313160540000001"/>
    <x v="21"/>
    <s v="Y"/>
    <m/>
    <n v="0.3"/>
    <n v="57.3"/>
    <n v="57.3"/>
  </r>
  <r>
    <x v="1"/>
    <s v="gumsum7855@gmail.com"/>
    <s v="Vowgag.com"/>
    <s v="95d2866e276b07377ddfb0cab9c3daec"/>
    <s v="Buzzmad.com 300x250"/>
    <x v="1"/>
    <n v="0"/>
    <n v="26.588200000000001"/>
    <n v="18.049199999999999"/>
    <n v="183"/>
    <n v="46"/>
    <n v="0.67879999999999996"/>
    <n v="0.33719078000000002"/>
    <n v="0.01"/>
    <n v="3181"/>
    <x v="3"/>
    <n v="0.97034319820000003"/>
    <x v="23"/>
    <m/>
    <m/>
    <n v="0.249999999999999"/>
    <n v="45.749999999999815"/>
    <n v="45.749999999999815"/>
  </r>
  <r>
    <x v="1"/>
    <s v="gumsum7855@gmail.com"/>
    <s v="Vowgag.com"/>
    <s v="ce613a371907b5f94f55a4eb566c3daa"/>
    <s v="Vowgag.com 728x90"/>
    <x v="1"/>
    <n v="1"/>
    <n v="112.4575"/>
    <n v="77.144099999999995"/>
    <n v="156"/>
    <n v="39"/>
    <n v="0.68600000000000005"/>
    <n v="6.7576709999999998E-2"/>
    <n v="0.01"/>
    <n v="3181"/>
    <x v="5"/>
    <n v="0.85202003179999997"/>
    <x v="2"/>
    <s v="Y"/>
    <m/>
    <n v="0.25"/>
    <n v="39"/>
    <n v="39"/>
  </r>
  <r>
    <x v="1"/>
    <s v="gumsum7855@gmail.com"/>
    <s v="Vowgag.com"/>
    <s v="3b5327b13aad5ab040fa6121e8707540"/>
    <s v="Viralgsp.com #2 728x90"/>
    <x v="1"/>
    <n v="0"/>
    <n v="42.514299999999999"/>
    <n v="20.4498"/>
    <n v="154"/>
    <n v="39"/>
    <n v="0.48099999999999998"/>
    <n v="0.25148429999999999"/>
    <n v="0.01"/>
    <n v="3181"/>
    <x v="3"/>
    <n v="0.96023608599999999"/>
    <x v="23"/>
    <m/>
    <m/>
    <n v="0.249999999999999"/>
    <n v="38.499999999999844"/>
    <n v="38.499999999999844"/>
  </r>
  <r>
    <x v="1"/>
    <s v="gumsum7855@gmail.com"/>
    <s v="Vowgag.com"/>
    <s v="adb676320c8745e6b4fc043c672986a0"/>
    <s v="Buzzmad.com 728x90"/>
    <x v="1"/>
    <n v="0"/>
    <n v="26.767099999999999"/>
    <n v="15.1387"/>
    <n v="154"/>
    <n v="39"/>
    <n v="0.56559999999999999"/>
    <n v="0.33969293"/>
    <n v="0.01"/>
    <n v="3181"/>
    <x v="3"/>
    <n v="0.97056164860000005"/>
    <x v="2"/>
    <m/>
    <m/>
    <n v="0.25"/>
    <n v="38.5"/>
    <n v="38.5"/>
  </r>
  <r>
    <x v="1"/>
    <s v="gumsum7855@gmail.com"/>
    <s v="Vowgag.com"/>
    <s v="a649a6881d359f1f2faf083d5a7cdf88"/>
    <s v="Viralgsp.com #2 160x600"/>
    <x v="1"/>
    <n v="0"/>
    <n v="39.867100000000001"/>
    <n v="20.840599999999998"/>
    <n v="134"/>
    <n v="34"/>
    <n v="0.52280000000000004"/>
    <n v="0.21488918000000001"/>
    <n v="0.01"/>
    <n v="3181"/>
    <x v="3"/>
    <n v="0.95346438479999995"/>
    <x v="2"/>
    <m/>
    <m/>
    <n v="0.25"/>
    <n v="33.5"/>
    <n v="33.5"/>
  </r>
  <r>
    <x v="1"/>
    <s v="gumsum7855@gmail.com"/>
    <s v="Vowgag.com"/>
    <s v="bafbbc511baa85906a0fc34c3a6a3a58"/>
    <s v="Buzzmad.com 160x600"/>
    <x v="1"/>
    <n v="0"/>
    <n v="26.4284"/>
    <n v="14.4673"/>
    <n v="132"/>
    <n v="33"/>
    <n v="0.5474"/>
    <n v="0.30426281999999999"/>
    <n v="0.01"/>
    <n v="3181"/>
    <x v="3"/>
    <n v="0.96713367729999999"/>
    <x v="23"/>
    <m/>
    <m/>
    <n v="0.249999999999999"/>
    <n v="32.999999999999865"/>
    <n v="32.999999999999865"/>
  </r>
  <r>
    <x v="1"/>
    <s v="gumsum7855@gmail.com"/>
    <s v="Vowgag.com"/>
    <s v="88ab7823315267d462b60b37979a9229"/>
    <s v="Vowgag.com #2 160x600"/>
    <x v="1"/>
    <n v="0"/>
    <n v="42.338500000000003"/>
    <n v="16.210899999999999"/>
    <n v="87"/>
    <n v="22"/>
    <n v="0.38290000000000002"/>
    <n v="0.17939475999999999"/>
    <n v="0.01"/>
    <n v="3181"/>
    <x v="3"/>
    <n v="0.94425701230000003"/>
    <x v="23"/>
    <m/>
    <m/>
    <n v="0.249999999999999"/>
    <n v="21.749999999999915"/>
    <n v="21.749999999999915"/>
  </r>
  <r>
    <x v="1"/>
    <s v="gumsum7855@gmail.com"/>
    <s v="Vowgag.com"/>
    <s v="b8acff3a15c27839a007050bd597bbe2"/>
    <s v="Buzzmad.com #2 300x250"/>
    <x v="1"/>
    <n v="0"/>
    <n v="19.7729"/>
    <n v="12.008900000000001"/>
    <n v="81"/>
    <n v="20"/>
    <n v="0.60729999999999995"/>
    <n v="0.22559539000000001"/>
    <n v="0.01"/>
    <n v="3181"/>
    <x v="3"/>
    <n v="0.9556728538"/>
    <x v="23"/>
    <m/>
    <m/>
    <n v="0.249999999999999"/>
    <n v="20.249999999999918"/>
    <n v="20.249999999999918"/>
  </r>
  <r>
    <x v="1"/>
    <s v="gumsum7855@gmail.com"/>
    <s v="Vowgag.com"/>
    <s v="287d2af242a1b230d2e29e18e7b207cb"/>
    <s v="Dipbuz.com 728x90"/>
    <x v="1"/>
    <n v="0"/>
    <n v="16.872599999999998"/>
    <n v="6.5888999999999998"/>
    <n v="69"/>
    <n v="17"/>
    <n v="0.39050000000000001"/>
    <n v="0.34887094000000002"/>
    <n v="0.01"/>
    <n v="3181"/>
    <x v="3"/>
    <n v="0.97133610510000001"/>
    <x v="2"/>
    <m/>
    <m/>
    <n v="0.25"/>
    <n v="17.25"/>
    <n v="17.25"/>
  </r>
  <r>
    <x v="1"/>
    <s v="gumsum7855@gmail.com"/>
    <s v="Vowgag.com"/>
    <s v="da92ba6443163e28fb75812bf7feb470"/>
    <s v="Buzzmad.com #2 728x90"/>
    <x v="1"/>
    <n v="0"/>
    <n v="17.784099999999999"/>
    <n v="8.3602000000000007"/>
    <n v="67"/>
    <n v="17"/>
    <n v="0.47010000000000002"/>
    <n v="0.26676008000000001"/>
    <n v="0.01"/>
    <n v="3181"/>
    <x v="3"/>
    <n v="0.96251313159999996"/>
    <x v="2"/>
    <m/>
    <m/>
    <n v="0.25"/>
    <n v="16.75"/>
    <n v="16.75"/>
  </r>
  <r>
    <x v="1"/>
    <s v="gumsum7855@gmail.com"/>
    <s v="Vowgag.com"/>
    <s v="fe23a4758f83db202841ad778d5ed96f"/>
    <s v="Dipbuz.com 300x250"/>
    <x v="1"/>
    <n v="0"/>
    <n v="16.816199999999998"/>
    <n v="6.8605999999999998"/>
    <n v="66"/>
    <n v="17"/>
    <n v="0.40799999999999997"/>
    <n v="0.32279692999999998"/>
    <n v="0.01"/>
    <n v="3181"/>
    <x v="3"/>
    <n v="0.96902077149999999"/>
    <x v="23"/>
    <m/>
    <m/>
    <n v="0.249999999999999"/>
    <n v="16.499999999999932"/>
    <n v="16.499999999999932"/>
  </r>
  <r>
    <x v="1"/>
    <s v="gumsum7855@gmail.com"/>
    <s v="Vowgag.com"/>
    <s v="c1b3c23a6eb05ad03cf4012285400d73"/>
    <s v="Dipbuz.com #2 728x90"/>
    <x v="1"/>
    <n v="0"/>
    <n v="15.908799999999999"/>
    <n v="6.0294999999999996"/>
    <n v="59"/>
    <n v="15"/>
    <n v="0.379"/>
    <n v="0.32380321000000001"/>
    <n v="0.01"/>
    <n v="3181"/>
    <x v="3"/>
    <n v="0.96911704450000002"/>
    <x v="2"/>
    <m/>
    <m/>
    <n v="0.25"/>
    <n v="14.75"/>
    <n v="14.75"/>
  </r>
  <r>
    <x v="1"/>
    <s v="gumsum7855@gmail.com"/>
    <s v="Vowgag.com"/>
    <s v="1ecc83a0e21fabe09d1492196084742a"/>
    <s v="Vowgag.com #2 300x250"/>
    <x v="1"/>
    <n v="1"/>
    <n v="64.355500000000006"/>
    <n v="36.502600000000001"/>
    <n v="57"/>
    <n v="14"/>
    <n v="0.56720000000000004"/>
    <n v="5.1769250000000003E-2"/>
    <n v="0.01"/>
    <n v="3181"/>
    <x v="5"/>
    <n v="0.8068351225"/>
    <x v="2"/>
    <s v="Y"/>
    <m/>
    <n v="0.25"/>
    <n v="14.25"/>
    <n v="14.25"/>
  </r>
  <r>
    <x v="1"/>
    <s v="gumsum7855@gmail.com"/>
    <s v="Vowgag.com"/>
    <s v="04e74242afac79a8593a70517b0db87e"/>
    <s v="Dipbuz.com #2 300x250"/>
    <x v="1"/>
    <n v="0"/>
    <n v="16.189299999999999"/>
    <n v="5.7925000000000004"/>
    <n v="55"/>
    <n v="14"/>
    <n v="0.35780000000000001"/>
    <n v="0.31549663999999999"/>
    <n v="0.01"/>
    <n v="3181"/>
    <x v="3"/>
    <n v="0.96830394129999997"/>
    <x v="2"/>
    <m/>
    <m/>
    <n v="0.25"/>
    <n v="13.75"/>
    <n v="13.75"/>
  </r>
  <r>
    <x v="1"/>
    <s v="gumsum7855@gmail.com"/>
    <s v="Vowgag.com"/>
    <s v="8919cf27b89b5892b40339d187482624"/>
    <s v="Dipbuz.com 160x600"/>
    <x v="1"/>
    <n v="0"/>
    <n v="16.790900000000001"/>
    <n v="5.0789999999999997"/>
    <n v="53"/>
    <n v="13"/>
    <n v="0.30249999999999999"/>
    <n v="0.34959637999999998"/>
    <n v="0.01"/>
    <n v="3181"/>
    <x v="3"/>
    <n v="0.97139558459999997"/>
    <x v="23"/>
    <m/>
    <m/>
    <n v="0.249999999999999"/>
    <n v="13.249999999999947"/>
    <n v="13.249999999999947"/>
  </r>
  <r>
    <x v="1"/>
    <s v="gumsum7855@gmail.com"/>
    <s v="Vowgag.com"/>
    <s v="700408463ea984c7829dbb89b63cc9ef"/>
    <s v="Dipbuz.com #2 160x600"/>
    <x v="1"/>
    <n v="0"/>
    <n v="15.6145"/>
    <n v="4.5392999999999999"/>
    <n v="46"/>
    <n v="12"/>
    <n v="0.29070000000000001"/>
    <n v="0.33832257999999998"/>
    <n v="0.01"/>
    <n v="3181"/>
    <x v="3"/>
    <n v="0.97044241040000001"/>
    <x v="2"/>
    <m/>
    <m/>
    <n v="0.25"/>
    <n v="11.5"/>
    <n v="11.5"/>
  </r>
  <r>
    <x v="1"/>
    <s v="gumsum7855@gmail.com"/>
    <s v="Vowgag.com"/>
    <s v="edb39c40be8cd6caf6d16f2cde788180"/>
    <s v="Buzzmad.com #2 160x600"/>
    <x v="1"/>
    <n v="0"/>
    <n v="14.2461"/>
    <n v="5.8414999999999999"/>
    <n v="44"/>
    <n v="11"/>
    <n v="0.41"/>
    <n v="0.25175040999999998"/>
    <n v="0.01"/>
    <n v="3181"/>
    <x v="3"/>
    <n v="0.96027811780000005"/>
    <x v="2"/>
    <m/>
    <m/>
    <n v="0.25"/>
    <n v="11"/>
    <n v="11"/>
  </r>
  <r>
    <x v="1"/>
    <s v="gumsum7855@gmail.com"/>
    <s v="Vowgag.com"/>
    <s v="5f341d5413596fe0d4d8a5097368a808"/>
    <s v="Vowgag.com #2 728x90"/>
    <x v="1"/>
    <n v="1"/>
    <n v="58.043300000000002"/>
    <n v="33.857900000000001"/>
    <n v="31"/>
    <n v="8"/>
    <n v="0.58330000000000004"/>
    <n v="3.0469340000000001E-2"/>
    <n v="0.01"/>
    <n v="3181"/>
    <x v="5"/>
    <n v="0.67180117429999997"/>
    <x v="23"/>
    <s v="Y"/>
    <m/>
    <n v="0.249999999999999"/>
    <n v="7.7499999999999689"/>
    <n v="7.7499999999999689"/>
  </r>
  <r>
    <x v="0"/>
    <s v="danavidar@gmail.com"/>
    <s v="Caliser.com"/>
    <s v="## total ##"/>
    <m/>
    <x v="133"/>
    <n v="0.83941107000000004"/>
    <n v="1496.4226000000001"/>
    <n v="240.44640000000001"/>
    <n v="3170"/>
    <n v="829"/>
    <n v="0.16070000000000001"/>
    <n v="0.43939875"/>
    <n v="0.273783"/>
    <n v="3170"/>
    <x v="0"/>
    <n v="0.37691447569999997"/>
    <x v="1279"/>
    <m/>
    <m/>
    <s v=""/>
    <s v=""/>
    <n v="831.87381236503586"/>
  </r>
  <r>
    <x v="1"/>
    <s v="danavidar@gmail.com"/>
    <s v="Caliser.com"/>
    <s v="35298edd886a40527a450317e6192522"/>
    <s v="Walletgroove.com Footer 01 300x250"/>
    <x v="24"/>
    <n v="1"/>
    <n v="89.457999999999998"/>
    <n v="13.918100000000001"/>
    <n v="392"/>
    <n v="79"/>
    <n v="0.15559999999999999"/>
    <n v="0.93979800000000002"/>
    <n v="0.75"/>
    <n v="3170"/>
    <x v="5"/>
    <n v="0.20195616729999999"/>
    <x v="1280"/>
    <s v=""/>
    <m/>
    <n v="0.20195616726207499"/>
    <n v="79.1668175667334"/>
    <n v="79.1668175667334"/>
  </r>
  <r>
    <x v="1"/>
    <s v="danavidar@gmail.com"/>
    <s v="Caliser.com"/>
    <s v="9d9211da25b8a2e50c46be3f849c0f7b"/>
    <s v="Walletgroove.com Side Bar 300x250"/>
    <x v="1"/>
    <n v="1"/>
    <n v="116.3908"/>
    <n v="21.569600000000001"/>
    <n v="381"/>
    <n v="95"/>
    <n v="0.18529999999999999"/>
    <n v="0.58803278000000003"/>
    <n v="0.4"/>
    <n v="3170"/>
    <x v="5"/>
    <n v="0.31976581790000003"/>
    <x v="2"/>
    <s v="Y"/>
    <m/>
    <n v="0.25"/>
    <n v="95.25"/>
    <n v="95.25"/>
  </r>
  <r>
    <x v="1"/>
    <s v="danavidar@gmail.com"/>
    <s v="Caliser.com"/>
    <s v="fb42c5d10fd92e3b4bad3c046af9c509"/>
    <s v="Walletgroove.com Side Bar 300x600"/>
    <x v="5"/>
    <n v="1"/>
    <n v="115.6284"/>
    <n v="17.247800000000002"/>
    <n v="335"/>
    <n v="67"/>
    <n v="0.1492"/>
    <n v="0.64698823000000005"/>
    <n v="0.5"/>
    <n v="3170"/>
    <x v="1"/>
    <n v="0.22718840970000001"/>
    <x v="8"/>
    <s v="Y"/>
    <m/>
    <n v="0.19999999999999901"/>
    <n v="66.999999999999673"/>
    <n v="66.999999999999673"/>
  </r>
  <r>
    <x v="1"/>
    <s v="danavidar@gmail.com"/>
    <s v="Caliser.com"/>
    <s v="6d5e754133a5624805c0b914c5e0755a"/>
    <s v="Walletgroove.com Side Bar #2 300x250"/>
    <x v="5"/>
    <n v="0"/>
    <n v="113.6829"/>
    <n v="20.456499999999998"/>
    <n v="327"/>
    <n v="65"/>
    <n v="0.1799"/>
    <n v="0.53309846000000005"/>
    <n v="0.4"/>
    <n v="3170"/>
    <x v="1"/>
    <n v="0.24966955869999999"/>
    <x v="46"/>
    <m/>
    <m/>
    <n v="0.2"/>
    <n v="65.400000000000006"/>
    <n v="65.400000000000006"/>
  </r>
  <r>
    <x v="1"/>
    <s v="danavidar@gmail.com"/>
    <s v="Caliser.com"/>
    <s v="55574c24d7a2a74ee7b5baf93ddedb33"/>
    <s v="Walletgroove.com Below Content 728x90"/>
    <x v="12"/>
    <n v="1"/>
    <n v="139.5411"/>
    <n v="31.7941"/>
    <n v="295"/>
    <n v="101"/>
    <n v="0.2278"/>
    <n v="0.30925756999999998"/>
    <n v="0.2"/>
    <n v="3170"/>
    <x v="5"/>
    <n v="0.35328987229999997"/>
    <x v="68"/>
    <s v=""/>
    <m/>
    <n v="0.35"/>
    <n v="103.25"/>
    <n v="103.25"/>
  </r>
  <r>
    <x v="1"/>
    <s v="danavidar@gmail.com"/>
    <s v="Caliser.com"/>
    <s v="a03836c57ae3051bfd956f330d72ed7f"/>
    <s v="Walletgroove.com Footer 02 300x250"/>
    <x v="1"/>
    <n v="1"/>
    <n v="78.113900000000001"/>
    <n v="9.3999000000000006"/>
    <n v="275"/>
    <n v="64"/>
    <n v="0.1203"/>
    <n v="0.97683171000000002"/>
    <n v="0.75"/>
    <n v="3170"/>
    <x v="5"/>
    <n v="0.2322116608"/>
    <x v="1281"/>
    <s v=""/>
    <m/>
    <n v="0.23221166075841801"/>
    <n v="63.85820670856495"/>
    <n v="63.85820670856495"/>
  </r>
  <r>
    <x v="1"/>
    <s v="danavidar@gmail.com"/>
    <s v="Caliser.com"/>
    <s v="cde0eadbcde063ac938a6ddef8bd1765"/>
    <s v="Celebseven.com 728x90"/>
    <x v="12"/>
    <n v="1"/>
    <n v="75.429900000000004"/>
    <n v="12.8561"/>
    <n v="246"/>
    <n v="86"/>
    <n v="0.1704"/>
    <n v="0.63868855999999996"/>
    <n v="0.3"/>
    <n v="3170"/>
    <x v="1"/>
    <n v="0.5302875038"/>
    <x v="69"/>
    <s v="Y"/>
    <m/>
    <n v="0.34999999999999898"/>
    <n v="86.099999999999753"/>
    <n v="86.099999999999753"/>
  </r>
  <r>
    <x v="1"/>
    <s v="danavidar@gmail.com"/>
    <s v="Caliser.com"/>
    <s v="909a1ce2de9b357c15ece9ecb4616ba9"/>
    <s v="Caliser.com Logo 728x90"/>
    <x v="9"/>
    <n v="1"/>
    <n v="84.968699999999998"/>
    <n v="5.39"/>
    <n v="128"/>
    <n v="38"/>
    <n v="6.3399999999999998E-2"/>
    <n v="0.79064405000000004"/>
    <n v="0.2"/>
    <n v="3170"/>
    <x v="1"/>
    <n v="0.74704166809999994"/>
    <x v="21"/>
    <s v="Y"/>
    <m/>
    <n v="0.3"/>
    <n v="38.4"/>
    <n v="38.4"/>
  </r>
  <r>
    <x v="1"/>
    <s v="danavidar@gmail.com"/>
    <s v="Caliser.com"/>
    <s v="79bb5502735e2032fb35afd4e6d39ed8"/>
    <s v="Ripbird.com Right Side 3 300x250"/>
    <x v="12"/>
    <n v="1"/>
    <n v="54.7896"/>
    <n v="8.6361000000000008"/>
    <n v="113"/>
    <n v="40"/>
    <n v="0.15759999999999999"/>
    <n v="0.43680245000000001"/>
    <n v="0.2"/>
    <n v="3170"/>
    <x v="5"/>
    <n v="0.5421271084"/>
    <x v="68"/>
    <s v="Y"/>
    <m/>
    <n v="0.35"/>
    <n v="39.549999999999997"/>
    <n v="39.549999999999997"/>
  </r>
  <r>
    <x v="1"/>
    <s v="danavidar@gmail.com"/>
    <s v="Caliser.com"/>
    <s v="3a44893b2ff65af8cb6dfe1d3d072010"/>
    <s v="Caliser.com Right Side 1 300x250"/>
    <x v="9"/>
    <n v="1"/>
    <n v="84.243600000000001"/>
    <n v="4.9911000000000003"/>
    <n v="112"/>
    <n v="33"/>
    <n v="5.9200000000000003E-2"/>
    <n v="0.74478504999999995"/>
    <n v="0.2"/>
    <n v="3170"/>
    <x v="1"/>
    <n v="0.73146614499999996"/>
    <x v="21"/>
    <s v="Y"/>
    <m/>
    <n v="0.3"/>
    <n v="33.6"/>
    <n v="33.6"/>
  </r>
  <r>
    <x v="1"/>
    <s v="danavidar@gmail.com"/>
    <s v="Caliser.com"/>
    <s v="444f17a5395aed6fc64cc8a0ec89aece"/>
    <s v="Ripbird.com Right Side 1 300x250"/>
    <x v="1"/>
    <n v="1"/>
    <n v="55.025500000000001"/>
    <n v="4.8361999999999998"/>
    <n v="86"/>
    <n v="21"/>
    <n v="8.7900000000000006E-2"/>
    <n v="0.59160648000000005"/>
    <n v="0.4"/>
    <n v="3170"/>
    <x v="1"/>
    <n v="0.32387488479999998"/>
    <x v="23"/>
    <s v="Y"/>
    <m/>
    <n v="0.249999999999999"/>
    <n v="21.499999999999915"/>
    <n v="21.499999999999915"/>
  </r>
  <r>
    <x v="1"/>
    <s v="danavidar@gmail.com"/>
    <s v="Caliser.com"/>
    <s v="21f5fc4a2d7f0776a7ed39ef9a4e6ca3"/>
    <s v="Ripbird.com Right Side 2 300x250"/>
    <x v="1"/>
    <n v="1"/>
    <n v="54.904899999999998"/>
    <n v="6.5998999999999999"/>
    <n v="81"/>
    <n v="19"/>
    <n v="0.1202"/>
    <n v="0.41013431"/>
    <n v="0.3"/>
    <n v="3170"/>
    <x v="5"/>
    <n v="0.26853229890000002"/>
    <x v="2"/>
    <s v="Y"/>
    <m/>
    <n v="0.25"/>
    <n v="20.25"/>
    <n v="20.25"/>
  </r>
  <r>
    <x v="1"/>
    <s v="danavidar@gmail.com"/>
    <s v="Caliser.com"/>
    <s v="1b8eb86167019d117af2a4ea073a5386"/>
    <s v="Chiefbox.com Right Side 1 300x250"/>
    <x v="1"/>
    <n v="0"/>
    <n v="14.526"/>
    <n v="7.5056000000000003"/>
    <n v="64"/>
    <n v="16"/>
    <n v="0.51670000000000005"/>
    <n v="0.28492847999999998"/>
    <n v="0.1"/>
    <n v="3170"/>
    <x v="5"/>
    <n v="0.64903473609999995"/>
    <x v="2"/>
    <m/>
    <m/>
    <n v="0.25"/>
    <n v="16"/>
    <n v="16"/>
  </r>
  <r>
    <x v="1"/>
    <s v="danavidar@gmail.com"/>
    <s v="Caliser.com"/>
    <s v="b2014e798b799c1176d86a0b7fd509d1"/>
    <s v="Ripbird.com Recommendation 1 728x90"/>
    <x v="1"/>
    <n v="1"/>
    <n v="50.965400000000002"/>
    <n v="3.9056000000000002"/>
    <n v="51"/>
    <n v="13"/>
    <n v="7.6600000000000001E-2"/>
    <n v="0.43339551999999998"/>
    <n v="0.3"/>
    <n v="3170"/>
    <x v="5"/>
    <n v="0.30779163780000002"/>
    <x v="2"/>
    <s v="Y"/>
    <m/>
    <n v="0.25"/>
    <n v="12.75"/>
    <n v="12.75"/>
  </r>
  <r>
    <x v="1"/>
    <s v="danavidar@gmail.com"/>
    <s v="Caliser.com"/>
    <s v="031cf09b362b4e3cfe01f2ccfd024755"/>
    <s v="Chainraise.com First 300x250"/>
    <x v="9"/>
    <n v="0"/>
    <n v="4.6441999999999997"/>
    <n v="1.9865999999999999"/>
    <n v="50"/>
    <n v="15"/>
    <n v="0.42780000000000001"/>
    <n v="0.84006758999999998"/>
    <n v="0.48"/>
    <n v="3170"/>
    <x v="5"/>
    <n v="0.42861740739999998"/>
    <x v="21"/>
    <m/>
    <m/>
    <n v="0.3"/>
    <n v="15"/>
    <n v="15"/>
  </r>
  <r>
    <x v="1"/>
    <s v="danavidar@gmail.com"/>
    <s v="Caliser.com"/>
    <s v="4bb2e0898b265a59777742f61cdf0ccd"/>
    <s v="Caliser.com Right Side 1 T2 (Max Fill) 300x250"/>
    <x v="12"/>
    <n v="1"/>
    <n v="74.025800000000004"/>
    <n v="10.556699999999999"/>
    <n v="41"/>
    <n v="15"/>
    <n v="0.1426"/>
    <n v="0.13090924000000001"/>
    <n v="0.01"/>
    <n v="3170"/>
    <x v="5"/>
    <n v="0.92361119729999996"/>
    <x v="68"/>
    <s v="Y"/>
    <m/>
    <n v="0.35"/>
    <n v="14.35"/>
    <n v="14.35"/>
  </r>
  <r>
    <x v="1"/>
    <s v="danavidar@gmail.com"/>
    <s v="Caliser.com"/>
    <s v="1dbdb767189e7bfa171110816e1ff00c"/>
    <s v="Ripbird.com Recommendation 2 728x90"/>
    <x v="9"/>
    <n v="1"/>
    <n v="50.916800000000002"/>
    <n v="13.511100000000001"/>
    <n v="38"/>
    <n v="11"/>
    <n v="0.26540000000000002"/>
    <n v="9.3012609999999996E-2"/>
    <n v="0.01"/>
    <n v="3170"/>
    <x v="1"/>
    <n v="0.89248769449999998"/>
    <x v="21"/>
    <s v="Y"/>
    <m/>
    <n v="0.3"/>
    <n v="11.4"/>
    <n v="11.4"/>
  </r>
  <r>
    <x v="1"/>
    <s v="danavidar@gmail.com"/>
    <s v="Caliser.com"/>
    <s v="10cef4926cce86f780f3891bfd376377"/>
    <s v="Ripbird.com Logo 728x90"/>
    <x v="9"/>
    <n v="1"/>
    <n v="50.231900000000003"/>
    <n v="15.536899999999999"/>
    <n v="33"/>
    <n v="10"/>
    <n v="0.30930000000000002"/>
    <n v="7.0627910000000002E-2"/>
    <n v="0.01"/>
    <n v="3170"/>
    <x v="1"/>
    <n v="0.85841290920000002"/>
    <x v="21"/>
    <s v="Y"/>
    <m/>
    <n v="0.3"/>
    <n v="9.9"/>
    <n v="9.9"/>
  </r>
  <r>
    <x v="1"/>
    <s v="danavidar@gmail.com"/>
    <s v="Caliser.com"/>
    <s v="71971b9205ceb6ee1fa4ae5a61ddf0a3"/>
    <s v="Ripbird.com logo2 728x90"/>
    <x v="9"/>
    <n v="1"/>
    <n v="52.432099999999998"/>
    <n v="9.2919"/>
    <n v="28"/>
    <n v="8"/>
    <n v="0.1772"/>
    <n v="0.10065418"/>
    <n v="0.03"/>
    <n v="3170"/>
    <x v="1"/>
    <n v="0.70194979260000001"/>
    <x v="21"/>
    <s v="Y"/>
    <m/>
    <n v="0.3"/>
    <n v="8.4"/>
    <n v="8.4"/>
  </r>
  <r>
    <x v="1"/>
    <s v="danavidar@gmail.com"/>
    <s v="Caliser.com"/>
    <s v="ddd5d3a19ab8c081ac185f1cff1e00f9"/>
    <s v="Chainraise.com 300x600"/>
    <x v="24"/>
    <n v="0"/>
    <n v="4.6596000000000002"/>
    <n v="0.84989999999999999"/>
    <n v="27"/>
    <n v="8"/>
    <n v="0.18240000000000001"/>
    <n v="1.0624642799999999"/>
    <n v="0.73"/>
    <n v="3170"/>
    <x v="5"/>
    <n v="0.31291807739999999"/>
    <x v="1282"/>
    <m/>
    <m/>
    <n v="0.31291807739771499"/>
    <n v="8.4487880897383043"/>
    <n v="8.4487880897383043"/>
  </r>
  <r>
    <x v="1"/>
    <s v="danavidar@gmail.com"/>
    <s v="Caliser.com"/>
    <s v="6d2c5a927ef122f7cd89b3a6bc7378e0"/>
    <s v="Tigerfunk.com Logo2 728x90"/>
    <x v="12"/>
    <n v="1"/>
    <n v="27.799800000000001"/>
    <n v="11.988899999999999"/>
    <n v="26"/>
    <n v="9"/>
    <n v="0.43130000000000002"/>
    <n v="7.11923E-2"/>
    <n v="0.03"/>
    <n v="3170"/>
    <x v="5"/>
    <n v="0.57860609919999995"/>
    <x v="68"/>
    <s v="Y"/>
    <m/>
    <n v="0.35"/>
    <n v="9.1"/>
    <n v="9.1"/>
  </r>
  <r>
    <x v="1"/>
    <s v="danavidar@gmail.com"/>
    <s v="Caliser.com"/>
    <s v="50569764ce06243950f54974c314fc23"/>
    <s v="Tigerfunk.com Right Side 2  300x250"/>
    <x v="12"/>
    <n v="0"/>
    <n v="13.7477"/>
    <n v="6.3554000000000004"/>
    <n v="24"/>
    <n v="9"/>
    <n v="0.46229999999999999"/>
    <n v="0.12754225999999999"/>
    <n v="0.03"/>
    <n v="3170"/>
    <x v="5"/>
    <n v="0.76478384239999997"/>
    <x v="68"/>
    <m/>
    <m/>
    <n v="0.35"/>
    <n v="8.3999999999999986"/>
    <n v="8.3999999999999986"/>
  </r>
  <r>
    <x v="1"/>
    <s v="danavidar@gmail.com"/>
    <s v="Caliser.com"/>
    <s v="41aacc55e268cb6a6af2a23816b04852"/>
    <s v="Caliser.com Logo T2 (Max Fill) 728x90"/>
    <x v="9"/>
    <n v="0"/>
    <n v="76.061400000000006"/>
    <n v="1.2623"/>
    <n v="16"/>
    <n v="5"/>
    <n v="1.66E-2"/>
    <n v="0.42793119000000002"/>
    <n v="0.2"/>
    <n v="3170"/>
    <x v="1"/>
    <n v="0.53263514229999998"/>
    <x v="21"/>
    <m/>
    <m/>
    <n v="0.3"/>
    <n v="4.8"/>
    <n v="4.8"/>
  </r>
  <r>
    <x v="0"/>
    <s v="karan@infobase.in"/>
    <s v="MapsOfWorld.com"/>
    <s v="## total ##"/>
    <m/>
    <x v="134"/>
    <n v="0.53654042000000002"/>
    <n v="164.8031"/>
    <n v="40.397399999999998"/>
    <n v="3161"/>
    <n v="701"/>
    <n v="0.24510000000000001"/>
    <n v="2.60859833"/>
    <n v="2.0300829999999999"/>
    <n v="3161"/>
    <x v="0"/>
    <n v="0.22177248490000001"/>
    <x v="1283"/>
    <m/>
    <m/>
    <s v=""/>
    <s v=""/>
    <n v="701.00016068227239"/>
  </r>
  <r>
    <x v="1"/>
    <s v="karan@infobase.in"/>
    <s v="MapsOfWorld.com"/>
    <s v="55d401e2df65871ea602acc265f37e5e"/>
    <s v="Mapsofworld.com #4 160x600"/>
    <x v="1"/>
    <n v="1"/>
    <n v="61.635399999999997"/>
    <n v="15.7325"/>
    <n v="1191"/>
    <n v="248"/>
    <n v="0.25530000000000003"/>
    <n v="2.5240639300000001"/>
    <n v="2"/>
    <n v="3161"/>
    <x v="5"/>
    <n v="0.20762704169999999"/>
    <x v="1284"/>
    <s v=""/>
    <m/>
    <n v="0.20762704166312099"/>
    <n v="247.28380662077709"/>
    <n v="247.28380662077709"/>
  </r>
  <r>
    <x v="1"/>
    <s v="karan@infobase.in"/>
    <s v="MapsOfWorld.com"/>
    <s v="8211600132da05acfe996dd7a5e7e8db"/>
    <s v="Mapsofworld.com #2 160x600"/>
    <x v="9"/>
    <n v="0"/>
    <n v="33.341299999999997"/>
    <n v="8.5976999999999997"/>
    <n v="692"/>
    <n v="177"/>
    <n v="0.25790000000000002"/>
    <n v="2.6840580599999999"/>
    <n v="2"/>
    <n v="3161"/>
    <x v="5"/>
    <n v="0.2548596346"/>
    <x v="1285"/>
    <m/>
    <m/>
    <n v="0.25485963462938999"/>
    <n v="176.36286716353786"/>
    <n v="176.36286716353786"/>
  </r>
  <r>
    <x v="1"/>
    <s v="karan@infobase.in"/>
    <s v="MapsOfWorld.com"/>
    <s v="98408d1d0416024e52c56bffb0fb0179"/>
    <s v="Mapsofworld.com 160x600"/>
    <x v="1"/>
    <n v="1"/>
    <n v="26.3005"/>
    <n v="6.7999000000000001"/>
    <n v="505"/>
    <n v="97"/>
    <n v="0.25850000000000001"/>
    <n v="2.4752064100000002"/>
    <n v="2"/>
    <n v="3161"/>
    <x v="3"/>
    <n v="0.19198657920000001"/>
    <x v="1286"/>
    <s v=""/>
    <m/>
    <n v="0.19198657922623399"/>
    <n v="96.953222509248164"/>
    <n v="96.953222509248164"/>
  </r>
  <r>
    <x v="1"/>
    <s v="karan@infobase.in"/>
    <s v="MapsOfWorld.com"/>
    <s v="89d90cd686145f3719898077473dd63b"/>
    <s v="Mapsofworld.com #3 160x600"/>
    <x v="12"/>
    <n v="0"/>
    <n v="14.171799999999999"/>
    <n v="3.1909999999999998"/>
    <n v="255"/>
    <n v="64"/>
    <n v="0.22520000000000001"/>
    <n v="2.66880512"/>
    <n v="2"/>
    <n v="3161"/>
    <x v="5"/>
    <n v="0.25060095850000003"/>
    <x v="1287"/>
    <m/>
    <m/>
    <n v="0.25060095851415198"/>
    <n v="63.903244421108752"/>
    <n v="63.903244421108752"/>
  </r>
  <r>
    <x v="1"/>
    <s v="karan@infobase.in"/>
    <s v="MapsOfWorld.com"/>
    <s v="86988a7cd44b99bad940d347385ada57"/>
    <s v="Mapsofworld.com 160x600 #6"/>
    <x v="1"/>
    <n v="0"/>
    <n v="13.1652"/>
    <n v="2.6718000000000002"/>
    <n v="232"/>
    <n v="56"/>
    <n v="0.2029"/>
    <n v="2.8962518400000001"/>
    <n v="2.2000000000000002"/>
    <n v="3161"/>
    <x v="5"/>
    <n v="0.24039754720000001"/>
    <x v="1288"/>
    <m/>
    <m/>
    <n v="0.240397547221886"/>
    <n v="55.772230955477553"/>
    <n v="55.772230955477553"/>
  </r>
  <r>
    <x v="1"/>
    <s v="karan@infobase.in"/>
    <s v="MapsOfWorld.com"/>
    <s v="69fdedecd069da2d5d418fbefd701747"/>
    <s v="Mapsofworld.com US ATF 728x90"/>
    <x v="5"/>
    <n v="0"/>
    <n v="11.9247"/>
    <n v="2.4939"/>
    <n v="206"/>
    <n v="40"/>
    <n v="0.20910000000000001"/>
    <n v="2.7487483500000001"/>
    <n v="2.2000000000000002"/>
    <n v="3161"/>
    <x v="1"/>
    <n v="0.19963571869999999"/>
    <x v="1289"/>
    <m/>
    <m/>
    <n v="0.199635718736519"/>
    <n v="41.124958059722914"/>
    <n v="41.124958059722914"/>
  </r>
  <r>
    <x v="1"/>
    <s v="karan@infobase.in"/>
    <s v="MapsOfWorld.com"/>
    <s v="1a6df501e64f86922f223d7a0d998255"/>
    <s v="Mapsofworld.com 160x600 #5"/>
    <x v="1"/>
    <n v="0"/>
    <n v="4.2641"/>
    <n v="0.91059999999999997"/>
    <n v="80"/>
    <n v="19"/>
    <n v="0.21360000000000001"/>
    <n v="2.9138991299999999"/>
    <n v="2.2000000000000002"/>
    <n v="3161"/>
    <x v="5"/>
    <n v="0.24499788689999999"/>
    <x v="1290"/>
    <m/>
    <m/>
    <n v="0.24499788690500199"/>
    <n v="19.599830952400158"/>
    <n v="19.599830952400158"/>
  </r>
  <r>
    <x v="0"/>
    <s v="stefan@maven-mediagroup.com"/>
    <s v="Maven Media Group ltd. (Boattrader.com)"/>
    <s v="## total ##"/>
    <m/>
    <x v="135"/>
    <n v="0"/>
    <n v="2668.2923999999998"/>
    <n v="210.38939999999999"/>
    <n v="3140"/>
    <n v="550"/>
    <n v="7.8799999999999995E-2"/>
    <n v="0.49755561999999998"/>
    <n v="0.39787299999999998"/>
    <n v="3140"/>
    <x v="0"/>
    <n v="0.20034467789999999"/>
    <x v="1291"/>
    <m/>
    <m/>
    <s v=""/>
    <s v=""/>
    <n v="560.59917995919591"/>
  </r>
  <r>
    <x v="1"/>
    <s v="stefan@maven-mediagroup.com"/>
    <s v="Maven Media Group ltd. (Boattrader.com)"/>
    <s v="cf51c797aa230cff065b04d1a6d22ffe"/>
    <s v="Theblaze.com_RAJ_160x600"/>
    <x v="1"/>
    <n v="0"/>
    <n v="481.57080000000002"/>
    <n v="81.222099999999998"/>
    <n v="949"/>
    <n v="209"/>
    <n v="0.16869999999999999"/>
    <n v="0.38953680000000002"/>
    <n v="0.3"/>
    <n v="3140"/>
    <x v="3"/>
    <n v="0.229854533"/>
    <x v="1292"/>
    <m/>
    <m/>
    <n v="0.22985453299252401"/>
    <n v="218.13195180990527"/>
    <n v="218.13195180990527"/>
  </r>
  <r>
    <x v="1"/>
    <s v="stefan@maven-mediagroup.com"/>
    <s v="Maven Media Group ltd. (Boattrader.com)"/>
    <s v="30c074887ed489220cf51af47d8e6d38"/>
    <s v="Cbslocal.comRAJ_728x90"/>
    <x v="1"/>
    <n v="0"/>
    <n v="124.9294"/>
    <n v="45.351599999999998"/>
    <n v="811"/>
    <n v="144"/>
    <n v="0.36299999999999999"/>
    <n v="0.59597226999999997"/>
    <n v="0.49"/>
    <n v="3140"/>
    <x v="5"/>
    <n v="0.17781409179999999"/>
    <x v="1293"/>
    <m/>
    <m/>
    <n v="0.177814091832244"/>
    <n v="144.20722847594988"/>
    <n v="144.20722847594988"/>
  </r>
  <r>
    <x v="1"/>
    <s v="stefan@maven-mediagroup.com"/>
    <s v="Maven Media Group ltd. (Boattrader.com)"/>
    <s v="39fc5a8dd42373983a6d8c5894cfcb4c"/>
    <s v="Theblaze.com_ENG_160x600"/>
    <x v="1"/>
    <n v="0"/>
    <n v="589.55089999999996"/>
    <n v="39.412100000000002"/>
    <n v="531"/>
    <n v="58"/>
    <n v="6.6900000000000001E-2"/>
    <n v="0.44934547000000002"/>
    <n v="0.4"/>
    <n v="3140"/>
    <x v="5"/>
    <n v="0.1098163268"/>
    <x v="1294"/>
    <m/>
    <m/>
    <n v="0.109816326785781"/>
    <n v="58.31246952324971"/>
    <n v="58.31246952324971"/>
  </r>
  <r>
    <x v="1"/>
    <s v="stefan@maven-mediagroup.com"/>
    <s v="Maven Media Group ltd. (Boattrader.com)"/>
    <s v="68cfb98b7246705f8fa111d40cfe469b"/>
    <s v="Theblaze.com RAJ 300x250"/>
    <x v="1"/>
    <n v="0"/>
    <n v="371.48579999999998"/>
    <n v="14.387"/>
    <n v="187"/>
    <n v="-7"/>
    <n v="3.8699999999999998E-2"/>
    <n v="0.43317032"/>
    <n v="0.45"/>
    <n v="3140"/>
    <x v="3"/>
    <n v="-3.8852332900000001E-2"/>
    <x v="1295"/>
    <m/>
    <m/>
    <n v="-3.8852332939438301E-2"/>
    <n v="-7.2653862596749628"/>
    <n v="-7.2653862596749628"/>
  </r>
  <r>
    <x v="1"/>
    <s v="stefan@maven-mediagroup.com"/>
    <s v="Maven Media Group ltd. (Boattrader.com)"/>
    <s v="82b750a654379a724164a00fe70dbf06"/>
    <s v="Theblaze.com_ENG_300x250"/>
    <x v="1"/>
    <n v="0"/>
    <n v="488.54320000000001"/>
    <n v="10.091200000000001"/>
    <n v="174"/>
    <n v="20"/>
    <n v="2.07E-2"/>
    <n v="0.57516155999999996"/>
    <n v="0.51"/>
    <n v="3140"/>
    <x v="5"/>
    <n v="0.113292623"/>
    <x v="1296"/>
    <m/>
    <m/>
    <n v="0.113292623044632"/>
    <n v="19.712916409765967"/>
    <n v="19.712916409765967"/>
  </r>
  <r>
    <x v="1"/>
    <s v="stefan@maven-mediagroup.com"/>
    <s v="Maven Media Group ltd. (Boattrader.com)"/>
    <s v="53653843cb0a0c07016f32fdbb42df3e"/>
    <s v="Meetme.com _ENG_ 300x250"/>
    <x v="1"/>
    <n v="0"/>
    <n v="242.62209999999999"/>
    <n v="8.1028000000000002"/>
    <n v="167"/>
    <n v="41"/>
    <n v="3.3399999999999999E-2"/>
    <n v="0.68601979999999996"/>
    <n v="0.45"/>
    <n v="3140"/>
    <x v="3"/>
    <n v="0.34404225570000002"/>
    <x v="2"/>
    <m/>
    <m/>
    <n v="0.25"/>
    <n v="41.75"/>
    <n v="41.75"/>
  </r>
  <r>
    <x v="1"/>
    <s v="stefan@maven-mediagroup.com"/>
    <s v="Maven Media Group ltd. (Boattrader.com)"/>
    <s v="64e462ae5b0d2966e710c840d4e0dc1d"/>
    <s v="123greetings.com _ENG_728x90"/>
    <x v="1"/>
    <n v="0"/>
    <n v="49.805599999999998"/>
    <n v="4.5026999999999999"/>
    <n v="133"/>
    <n v="33"/>
    <n v="9.0399999999999994E-2"/>
    <n v="0.98525651000000003"/>
    <n v="0.55000000000000004"/>
    <n v="3140"/>
    <x v="3"/>
    <n v="0.44176973879999998"/>
    <x v="2"/>
    <m/>
    <m/>
    <n v="0.25"/>
    <n v="33.25"/>
    <n v="33.25"/>
  </r>
  <r>
    <x v="1"/>
    <s v="stefan@maven-mediagroup.com"/>
    <s v="Maven Media Group ltd. (Boattrader.com)"/>
    <s v="89f34bfed9b6ac1509744b92c78cfd45"/>
    <s v="Meetme.com _ENG_ 728x90"/>
    <x v="1"/>
    <n v="0"/>
    <n v="271.02440000000001"/>
    <n v="3.4817"/>
    <n v="100"/>
    <n v="25"/>
    <n v="1.2800000000000001E-2"/>
    <n v="0.95842769999999999"/>
    <n v="0.5"/>
    <n v="3140"/>
    <x v="3"/>
    <n v="0.47831224210000001"/>
    <x v="2"/>
    <m/>
    <m/>
    <n v="0.25"/>
    <n v="25"/>
    <n v="25"/>
  </r>
  <r>
    <x v="1"/>
    <s v="stefan@maven-mediagroup.com"/>
    <s v="Maven Media Group ltd. (Boattrader.com)"/>
    <s v="11043fcce034408afc7b5e32cbf4d701"/>
    <s v="Cbslocal.com _ENG_728x90"/>
    <x v="12"/>
    <n v="0"/>
    <n v="9.9115000000000002"/>
    <n v="2.8835000000000002"/>
    <n v="66"/>
    <n v="23"/>
    <n v="0.29089999999999999"/>
    <n v="0.76508706999999998"/>
    <n v="0.45"/>
    <n v="3140"/>
    <x v="3"/>
    <n v="0.4118316508"/>
    <x v="68"/>
    <m/>
    <m/>
    <n v="0.35"/>
    <n v="23.099999999999998"/>
    <n v="23.099999999999998"/>
  </r>
  <r>
    <x v="1"/>
    <s v="stefan@maven-mediagroup.com"/>
    <s v="Maven Media Group ltd. (Boattrader.com)"/>
    <s v="6a483c971a55ba967ae029a2bfb611c9"/>
    <s v="Insideedition.com _ENG_ 300x250"/>
    <x v="5"/>
    <n v="0"/>
    <n v="38.622100000000003"/>
    <n v="0.94730000000000003"/>
    <n v="22"/>
    <n v="4"/>
    <n v="2.4500000000000001E-2"/>
    <n v="0.76493741999999998"/>
    <n v="0.6"/>
    <n v="3140"/>
    <x v="1"/>
    <n v="0.21562210439999999"/>
    <x v="8"/>
    <m/>
    <m/>
    <n v="0.19999999999999901"/>
    <n v="4.3999999999999782"/>
    <n v="4.3999999999999782"/>
  </r>
  <r>
    <x v="0"/>
    <s v="ssavage@247sports.com"/>
    <s v="247sports.com"/>
    <s v="## total ##"/>
    <m/>
    <x v="20"/>
    <n v="0"/>
    <n v="448.42380000000003"/>
    <n v="109.99339999999999"/>
    <n v="3137"/>
    <n v="489"/>
    <n v="0.24529999999999999"/>
    <n v="0.95062332000000005"/>
    <n v="0.72287000000000001"/>
    <n v="3137"/>
    <x v="0"/>
    <n v="0.23958313749999999"/>
    <x v="255"/>
    <m/>
    <m/>
    <s v=""/>
    <s v=""/>
    <n v="490.85985448500111"/>
  </r>
  <r>
    <x v="1"/>
    <s v="ssavage@247sports.com"/>
    <s v="247sports.com"/>
    <s v="a79eff07241ba2a33a7da6ee8acbebef"/>
    <s v="247sports.com_x91_320x50_IMA"/>
    <x v="20"/>
    <n v="0"/>
    <n v="204.56209999999999"/>
    <n v="49.226700000000001"/>
    <n v="1076"/>
    <n v="194"/>
    <n v="0.24060000000000001"/>
    <n v="0.72880593000000005"/>
    <n v="0.45"/>
    <n v="3137"/>
    <x v="1"/>
    <n v="0.38255167849999999"/>
    <x v="255"/>
    <m/>
    <m/>
    <n v="0.18"/>
    <n v="193.68"/>
    <n v="193.68"/>
  </r>
  <r>
    <x v="1"/>
    <s v="ssavage@247sports.com"/>
    <s v="247sports.com"/>
    <s v="eeb32dfefbe5bfafc1478311432e5fb6"/>
    <s v="247sports.com_x96_320x50_ADH"/>
    <x v="20"/>
    <n v="0"/>
    <n v="154.0779"/>
    <n v="28.602399999999999"/>
    <n v="832"/>
    <n v="144"/>
    <n v="0.18559999999999999"/>
    <n v="0.97019233999999999"/>
    <n v="0.8"/>
    <n v="3137"/>
    <x v="1"/>
    <n v="0.17542123770000001"/>
    <x v="1297"/>
    <m/>
    <m/>
    <n v="0.175421237689769"/>
    <n v="145.95046975788782"/>
    <n v="145.95046975788782"/>
  </r>
  <r>
    <x v="1"/>
    <s v="ssavage@247sports.com"/>
    <s v="247sports.com"/>
    <s v="b8399280e281d9fc5b44b36ab5e332c8"/>
    <s v="247sports.com_Bottom 728x90_BTF"/>
    <x v="20"/>
    <n v="0"/>
    <n v="26.1754"/>
    <n v="13.7925"/>
    <n v="449"/>
    <n v="35"/>
    <n v="0.52690000000000003"/>
    <n v="1.08485305"/>
    <n v="1"/>
    <n v="3137"/>
    <x v="1"/>
    <n v="7.8216170799999998E-2"/>
    <x v="1298"/>
    <m/>
    <m/>
    <n v="7.8216170827053802E-2"/>
    <n v="35.119060701347159"/>
    <n v="35.119060701347159"/>
  </r>
  <r>
    <x v="1"/>
    <s v="ssavage@247sports.com"/>
    <s v="247sports.com"/>
    <s v="961c1364a42189ff915352397bb61d15"/>
    <s v="247sports.com_Top_728x90_ATF"/>
    <x v="20"/>
    <n v="0"/>
    <n v="19.953700000000001"/>
    <n v="6.9165999999999999"/>
    <n v="262"/>
    <n v="23"/>
    <n v="0.34660000000000002"/>
    <n v="1.26188553"/>
    <n v="1.1499999999999999"/>
    <n v="3137"/>
    <x v="1"/>
    <n v="8.8665358900000005E-2"/>
    <x v="1299"/>
    <m/>
    <m/>
    <n v="8.8665358876970302E-2"/>
    <n v="23.230324025766219"/>
    <n v="23.230324025766219"/>
  </r>
  <r>
    <x v="1"/>
    <s v="ssavage@247sports.com"/>
    <s v="247sports.com"/>
    <s v="a0ef0117ff3da8214936ea9697806e28"/>
    <s v="247sports.com_Middle1_300x250_ATF"/>
    <x v="20"/>
    <n v="0"/>
    <n v="11.5756"/>
    <n v="2.7764000000000002"/>
    <n v="127"/>
    <n v="23"/>
    <n v="0.23980000000000001"/>
    <n v="1.5300856700000001"/>
    <n v="1.1499999999999999"/>
    <n v="3137"/>
    <x v="1"/>
    <n v="0.24840809850000001"/>
    <x v="255"/>
    <m/>
    <m/>
    <n v="0.18"/>
    <n v="22.86"/>
    <n v="22.86"/>
  </r>
  <r>
    <x v="1"/>
    <s v="ssavage@247sports.com"/>
    <s v="247sports.com"/>
    <s v="fae6a53e6d15acb411644f10dbfff501"/>
    <s v="247sports.com_Bottom1_728x90_ATF"/>
    <x v="20"/>
    <n v="0"/>
    <n v="11.526400000000001"/>
    <n v="2.7618"/>
    <n v="112"/>
    <n v="20"/>
    <n v="0.23960000000000001"/>
    <n v="1.3485814"/>
    <n v="1"/>
    <n v="3137"/>
    <x v="1"/>
    <n v="0.25848006150000002"/>
    <x v="255"/>
    <m/>
    <m/>
    <n v="0.18"/>
    <n v="20.16"/>
    <n v="20.16"/>
  </r>
  <r>
    <x v="1"/>
    <s v="ssavage@247sports.com"/>
    <s v="247sports.com"/>
    <s v="1f869c5da7d0f1fe1c87c9493ee93abc"/>
    <s v="247sports.com_ 300x600"/>
    <x v="20"/>
    <n v="0"/>
    <n v="9.2158999999999995"/>
    <n v="2.2153999999999998"/>
    <n v="107"/>
    <n v="19"/>
    <n v="0.2404"/>
    <n v="1.60345962"/>
    <n v="1.1499999999999999"/>
    <n v="3137"/>
    <x v="1"/>
    <n v="0.28280077129999998"/>
    <x v="401"/>
    <m/>
    <m/>
    <n v="0.17999999999999899"/>
    <n v="19.259999999999891"/>
    <n v="19.259999999999891"/>
  </r>
  <r>
    <x v="1"/>
    <s v="ssavage@247sports.com"/>
    <s v="247sports.com"/>
    <s v="6104db2e29aeb42715aed7a92a6b8837"/>
    <s v="247sports.com_Right2_160x600_Boards_BTF"/>
    <x v="20"/>
    <n v="0"/>
    <n v="6.3505000000000003"/>
    <n v="2.0638000000000001"/>
    <n v="96"/>
    <n v="17"/>
    <n v="0.32500000000000001"/>
    <n v="1.55459108"/>
    <n v="1.1499999999999999"/>
    <n v="3137"/>
    <x v="1"/>
    <n v="0.26025562819999998"/>
    <x v="255"/>
    <m/>
    <m/>
    <n v="0.18"/>
    <n v="17.28"/>
    <n v="17.28"/>
  </r>
  <r>
    <x v="1"/>
    <s v="ssavage@247sports.com"/>
    <s v="247sports.com"/>
    <s v="2b81ec65b94072db76674e3b64635b73"/>
    <s v="247sports.com_Right1_160x600_Boards_ATF"/>
    <x v="20"/>
    <n v="0"/>
    <n v="4.62"/>
    <n v="1.5855999999999999"/>
    <n v="74"/>
    <n v="13"/>
    <n v="0.34320000000000001"/>
    <n v="1.5541285600000001"/>
    <n v="1.1499999999999999"/>
    <n v="3137"/>
    <x v="1"/>
    <n v="0.2600354782"/>
    <x v="255"/>
    <m/>
    <m/>
    <n v="0.18"/>
    <n v="13.32"/>
    <n v="13.32"/>
  </r>
  <r>
    <x v="0"/>
    <s v="mike@zamzar.com"/>
    <s v="Zamzar.com"/>
    <s v="## total ##"/>
    <m/>
    <x v="1"/>
    <n v="1"/>
    <n v="3043.1505000000002"/>
    <n v="149.31970000000001"/>
    <n v="3126"/>
    <n v="733"/>
    <n v="4.9099999999999998E-2"/>
    <n v="0.69775573000000002"/>
    <n v="0.50762499999999999"/>
    <n v="3126"/>
    <x v="0"/>
    <n v="0.27248895169999998"/>
    <x v="23"/>
    <m/>
    <m/>
    <s v=""/>
    <s v=""/>
    <n v="745.61509500055308"/>
  </r>
  <r>
    <x v="1"/>
    <s v="mike@zamzar.com"/>
    <s v="Zamzar.com"/>
    <s v="1242d0b0c2ee4b770d3b29b9b726d5a3"/>
    <s v="Zamzar.com #2 300x250"/>
    <x v="1"/>
    <n v="1"/>
    <n v="1170.1519000000001"/>
    <n v="23.7271"/>
    <n v="1376"/>
    <n v="308"/>
    <n v="2.0299999999999999E-2"/>
    <n v="1.93279256"/>
    <n v="1.5"/>
    <n v="3126"/>
    <x v="3"/>
    <n v="0.22392085389999999"/>
    <x v="1300"/>
    <s v=""/>
    <m/>
    <n v="0.223920853924821"/>
    <n v="308.11509500055371"/>
    <n v="308.11509500055371"/>
  </r>
  <r>
    <x v="1"/>
    <s v="mike@zamzar.com"/>
    <s v="Zamzar.com"/>
    <s v="d7d0b55afb1b5c90be1bafd3574f13a5"/>
    <s v="Zamzar.com 300x250"/>
    <x v="1"/>
    <n v="1"/>
    <n v="984.81560000000002"/>
    <n v="50.297699999999999"/>
    <n v="1088"/>
    <n v="264"/>
    <n v="5.11E-2"/>
    <n v="0.72103390000000001"/>
    <n v="0.5"/>
    <n v="3126"/>
    <x v="5"/>
    <n v="0.30655132950000002"/>
    <x v="2"/>
    <s v="Y"/>
    <m/>
    <n v="0.25"/>
    <n v="272"/>
    <n v="272"/>
  </r>
  <r>
    <x v="1"/>
    <s v="mike@zamzar.com"/>
    <s v="Zamzar.com"/>
    <s v="88fb7f848c6ca557fd33f759a643294e"/>
    <s v="Zamzar.com #3 300x250"/>
    <x v="1"/>
    <n v="1"/>
    <n v="888.18309999999997"/>
    <n v="75.294899999999998"/>
    <n v="662"/>
    <n v="161"/>
    <n v="8.48E-2"/>
    <n v="0.29301869000000003"/>
    <n v="0.2"/>
    <n v="3126"/>
    <x v="3"/>
    <n v="0.31744968509999999"/>
    <x v="23"/>
    <s v="Y"/>
    <m/>
    <n v="0.249999999999999"/>
    <n v="165.49999999999935"/>
    <n v="165.49999999999935"/>
  </r>
  <r>
    <x v="0"/>
    <s v="arditkrasniqi@fungo-shpk.com"/>
    <s v="publicfunny.com"/>
    <s v="## total ##"/>
    <m/>
    <x v="1"/>
    <n v="0.66815753"/>
    <n v="483.43880000000001"/>
    <n v="82.994399999999999"/>
    <n v="3054"/>
    <n v="763"/>
    <n v="0.17169999999999999"/>
    <n v="1.22641176"/>
    <n v="0.75"/>
    <n v="3054"/>
    <x v="0"/>
    <n v="0.38845987370000001"/>
    <x v="23"/>
    <m/>
    <m/>
    <s v=""/>
    <s v=""/>
    <n v="763.49999999999852"/>
  </r>
  <r>
    <x v="1"/>
    <s v="arditkrasniqi@fungo-shpk.com"/>
    <s v="publicfunny.com"/>
    <s v="09f5541c2d4fe65a9bbd8e3c9e1a6fcc"/>
    <s v="Publicfunny.com 300x250"/>
    <x v="1"/>
    <n v="1"/>
    <n v="167.63310000000001"/>
    <n v="41.921700000000001"/>
    <n v="1474"/>
    <n v="368"/>
    <n v="0.25009999999999999"/>
    <n v="1.17164954"/>
    <n v="0.75"/>
    <n v="3054"/>
    <x v="3"/>
    <n v="0.3598768436"/>
    <x v="23"/>
    <s v="Y"/>
    <m/>
    <n v="0.249999999999999"/>
    <n v="368.49999999999852"/>
    <n v="368.49999999999852"/>
  </r>
  <r>
    <x v="1"/>
    <s v="arditkrasniqi@fungo-shpk.com"/>
    <s v="publicfunny.com"/>
    <s v="95a35f494c3dbe5be5588b30a75062bd"/>
    <s v="Publicfunny.com #2 300x250"/>
    <x v="1"/>
    <n v="1"/>
    <n v="159.5369"/>
    <n v="12.390499999999999"/>
    <n v="567"/>
    <n v="142"/>
    <n v="7.7700000000000005E-2"/>
    <n v="1.5246427300000001"/>
    <n v="0.75"/>
    <n v="3054"/>
    <x v="5"/>
    <n v="0.50808147609999998"/>
    <x v="2"/>
    <s v="Y"/>
    <m/>
    <n v="0.25"/>
    <n v="141.75"/>
    <n v="141.75"/>
  </r>
  <r>
    <x v="1"/>
    <s v="arditkrasniqi@fungo-shpk.com"/>
    <s v="publicfunny.com"/>
    <s v="1e41afc228701e0de3c9f79fd2a5a638"/>
    <s v="Ukfunny.com 300x250"/>
    <x v="1"/>
    <n v="0"/>
    <n v="50.126600000000003"/>
    <n v="10.6564"/>
    <n v="381"/>
    <n v="95"/>
    <n v="0.21260000000000001"/>
    <n v="1.19092701"/>
    <n v="0.75"/>
    <n v="3054"/>
    <x v="3"/>
    <n v="0.37023848120000002"/>
    <x v="2"/>
    <m/>
    <m/>
    <n v="0.25"/>
    <n v="95.25"/>
    <n v="95.25"/>
  </r>
  <r>
    <x v="1"/>
    <s v="arditkrasniqi@fungo-shpk.com"/>
    <s v="publicfunny.com"/>
    <s v="faa904cb4b6194ea420d9567ffee8c0c"/>
    <s v="Ukfunny.com #2 300x250"/>
    <x v="1"/>
    <n v="0"/>
    <n v="45.852600000000002"/>
    <n v="8.1786999999999992"/>
    <n v="280"/>
    <n v="70"/>
    <n v="0.1784"/>
    <n v="1.14184905"/>
    <n v="0.75"/>
    <n v="3054"/>
    <x v="3"/>
    <n v="0.34317062349999999"/>
    <x v="2"/>
    <m/>
    <m/>
    <n v="0.25"/>
    <n v="70"/>
    <n v="70"/>
  </r>
  <r>
    <x v="1"/>
    <s v="arditkrasniqi@fungo-shpk.com"/>
    <s v="publicfunny.com"/>
    <s v="4dec6e09b2caff9563123da521a93e8b"/>
    <s v="Laughwithus.me 300x250"/>
    <x v="1"/>
    <n v="0"/>
    <n v="16.623200000000001"/>
    <n v="3.3220999999999998"/>
    <n v="118"/>
    <n v="30"/>
    <n v="0.19980000000000001"/>
    <n v="1.18740029"/>
    <n v="0.75"/>
    <n v="3054"/>
    <x v="3"/>
    <n v="0.3683680158"/>
    <x v="2"/>
    <m/>
    <m/>
    <n v="0.25"/>
    <n v="29.5"/>
    <n v="29.5"/>
  </r>
  <r>
    <x v="1"/>
    <s v="arditkrasniqi@fungo-shpk.com"/>
    <s v="publicfunny.com"/>
    <s v="f8ae37bb7d5b88e6ae585f12f14e4c52"/>
    <s v="Laughwithus.me #2 300x250"/>
    <x v="1"/>
    <n v="0"/>
    <n v="15.5748"/>
    <n v="2.5548000000000002"/>
    <n v="88"/>
    <n v="22"/>
    <n v="0.16400000000000001"/>
    <n v="1.14977493"/>
    <n v="0.75"/>
    <n v="3054"/>
    <x v="3"/>
    <n v="0.34769842429999998"/>
    <x v="2"/>
    <m/>
    <m/>
    <n v="0.25"/>
    <n v="22"/>
    <n v="22"/>
  </r>
  <r>
    <x v="1"/>
    <s v="arditkrasniqi@fungo-shpk.com"/>
    <s v="publicfunny.com"/>
    <s v="1bb9c0c5620916bbdc531f1768f06e82"/>
    <s v="Ukpranks.com #2 300x250"/>
    <x v="1"/>
    <n v="0"/>
    <n v="5.9245999999999999"/>
    <n v="1.0490999999999999"/>
    <n v="34"/>
    <n v="9"/>
    <n v="0.17710000000000001"/>
    <n v="1.0875468100000001"/>
    <n v="0.75"/>
    <n v="3054"/>
    <x v="3"/>
    <n v="0.31037451170000002"/>
    <x v="2"/>
    <m/>
    <m/>
    <n v="0.25"/>
    <n v="8.5"/>
    <n v="8.5"/>
  </r>
  <r>
    <x v="1"/>
    <s v="arditkrasniqi@fungo-shpk.com"/>
    <s v="publicfunny.com"/>
    <s v="7b8c45f516b708d7de2c7f9346216964"/>
    <s v="Shareduk.com 300x250"/>
    <x v="1"/>
    <n v="0"/>
    <n v="5.8800999999999997"/>
    <n v="0.85599999999999998"/>
    <n v="33"/>
    <n v="8"/>
    <n v="0.14560000000000001"/>
    <n v="1.27333111"/>
    <n v="0.75"/>
    <n v="3054"/>
    <x v="3"/>
    <n v="0.41099373509999998"/>
    <x v="23"/>
    <m/>
    <m/>
    <n v="0.249999999999999"/>
    <n v="8.2499999999999662"/>
    <n v="8.2499999999999662"/>
  </r>
  <r>
    <x v="1"/>
    <s v="arditkrasniqi@fungo-shpk.com"/>
    <s v="publicfunny.com"/>
    <s v="b91dbda1789703e260dd5401fcf0b736"/>
    <s v="Shareduk.com #2 300x250"/>
    <x v="1"/>
    <n v="0"/>
    <n v="5.7171000000000003"/>
    <n v="0.76580000000000004"/>
    <n v="29"/>
    <n v="7"/>
    <n v="0.13389999999999999"/>
    <n v="1.2767092600000001"/>
    <n v="0.75"/>
    <n v="3054"/>
    <x v="3"/>
    <n v="0.4125522371"/>
    <x v="2"/>
    <m/>
    <m/>
    <n v="0.25"/>
    <n v="7.25"/>
    <n v="7.25"/>
  </r>
  <r>
    <x v="1"/>
    <s v="arditkrasniqi@fungo-shpk.com"/>
    <s v="publicfunny.com"/>
    <s v="5fc7a489a155d3e514a15fec0a754cb9"/>
    <s v="Ukpranks.com 300x250"/>
    <x v="1"/>
    <n v="0"/>
    <n v="5.3825000000000003"/>
    <n v="0.57089999999999996"/>
    <n v="21"/>
    <n v="5"/>
    <n v="0.1061"/>
    <n v="1.2264514500000001"/>
    <n v="0.75"/>
    <n v="3054"/>
    <x v="3"/>
    <n v="0.38847966699999997"/>
    <x v="23"/>
    <m/>
    <m/>
    <n v="0.249999999999999"/>
    <n v="5.2499999999999787"/>
    <n v="5.2499999999999787"/>
  </r>
  <r>
    <x v="1"/>
    <s v="arditkrasniqi@fungo-shpk.com"/>
    <s v="publicfunny.com"/>
    <s v="8c088d1d7b102e19e915eedf075e18ed"/>
    <s v="Publicpranks.me 300x250"/>
    <x v="1"/>
    <n v="0"/>
    <n v="2.7193000000000001"/>
    <n v="0.40010000000000001"/>
    <n v="16"/>
    <n v="4"/>
    <n v="0.14710000000000001"/>
    <n v="1.3053383300000001"/>
    <n v="0.75"/>
    <n v="3054"/>
    <x v="3"/>
    <n v="0.4254363169"/>
    <x v="23"/>
    <m/>
    <m/>
    <n v="0.249999999999999"/>
    <n v="3.999999999999984"/>
    <n v="3.999999999999984"/>
  </r>
  <r>
    <x v="1"/>
    <s v="arditkrasniqi@fungo-shpk.com"/>
    <s v="publicfunny.com"/>
    <s v="b70523975ebbfbc93364459acc00d374"/>
    <s v="Publicpranks.me #2 300x250"/>
    <x v="1"/>
    <n v="0"/>
    <n v="2.4577"/>
    <n v="0.32819999999999999"/>
    <n v="13"/>
    <n v="3"/>
    <n v="0.13350000000000001"/>
    <n v="1.3217845500000001"/>
    <n v="0.75"/>
    <n v="3054"/>
    <x v="3"/>
    <n v="0.43258528709999999"/>
    <x v="2"/>
    <m/>
    <m/>
    <n v="0.25"/>
    <n v="3.25"/>
    <n v="3.25"/>
  </r>
  <r>
    <x v="0"/>
    <s v="evolvexmb@gmail.com"/>
    <s v="Naruspot.net"/>
    <s v="## total ##"/>
    <m/>
    <x v="136"/>
    <n v="1"/>
    <n v="2279.9459000000002"/>
    <n v="315.21019999999999"/>
    <n v="2816"/>
    <n v="775"/>
    <n v="0.13830000000000001"/>
    <n v="0.29784300000000002"/>
    <n v="0.15840699999999999"/>
    <n v="2816"/>
    <x v="0"/>
    <n v="0.46815269180000002"/>
    <x v="1301"/>
    <m/>
    <m/>
    <s v=""/>
    <s v=""/>
    <n v="778.49999999999989"/>
  </r>
  <r>
    <x v="1"/>
    <s v="evolvexmb@gmail.com"/>
    <s v="Naruspot.net"/>
    <s v="8023b327ae8651467ab6674bd571e8e9"/>
    <s v="Animejolt.com 300x250"/>
    <x v="1"/>
    <n v="1"/>
    <n v="1526.4014999999999"/>
    <n v="191.90639999999999"/>
    <n v="1326"/>
    <n v="328"/>
    <n v="0.12570000000000001"/>
    <n v="0.23037114"/>
    <n v="0.16"/>
    <n v="2816"/>
    <x v="3"/>
    <n v="0.30546854960000003"/>
    <x v="2"/>
    <s v="Y"/>
    <m/>
    <n v="0.25"/>
    <n v="331.5"/>
    <n v="331.5"/>
  </r>
  <r>
    <x v="1"/>
    <s v="evolvexmb@gmail.com"/>
    <s v="Naruspot.net"/>
    <s v="ba4f1dc295c315dafe686586a532d3a1"/>
    <s v="Arcadespot.com 728x90"/>
    <x v="9"/>
    <n v="1"/>
    <n v="237.44759999999999"/>
    <n v="47.869900000000001"/>
    <n v="896"/>
    <n v="269"/>
    <n v="0.2016"/>
    <n v="0.62408613999999996"/>
    <n v="0.18"/>
    <n v="2816"/>
    <x v="3"/>
    <n v="0.7115782759"/>
    <x v="21"/>
    <s v="Y"/>
    <m/>
    <n v="0.3"/>
    <n v="268.8"/>
    <n v="268.8"/>
  </r>
  <r>
    <x v="1"/>
    <s v="evolvexmb@gmail.com"/>
    <s v="Naruspot.net"/>
    <s v="24ba9f1a8196b9b95b2458a20ae08967"/>
    <s v="Animejolt.com 728x90"/>
    <x v="9"/>
    <n v="1"/>
    <n v="483.28539999999998"/>
    <n v="70.519599999999997"/>
    <n v="528"/>
    <n v="158"/>
    <n v="0.1459"/>
    <n v="0.24958294"/>
    <n v="0.14000000000000001"/>
    <n v="2816"/>
    <x v="3"/>
    <n v="0.43906423109999998"/>
    <x v="21"/>
    <s v="Y"/>
    <m/>
    <n v="0.3"/>
    <n v="158.4"/>
    <n v="158.4"/>
  </r>
  <r>
    <x v="1"/>
    <s v="evolvexmb@gmail.com"/>
    <s v="Naruspot.net"/>
    <s v="f47ef7fc23fd63771b890068e941a4d5"/>
    <s v="Arcadespot.com 300x250"/>
    <x v="9"/>
    <n v="1"/>
    <n v="32.514600000000002"/>
    <n v="4.9143999999999997"/>
    <n v="66"/>
    <n v="20"/>
    <n v="0.15110000000000001"/>
    <n v="0.44727256999999998"/>
    <n v="0.15"/>
    <n v="2816"/>
    <x v="3"/>
    <n v="0.6646340275"/>
    <x v="21"/>
    <s v="Y"/>
    <m/>
    <n v="0.3"/>
    <n v="19.8"/>
    <n v="19.8"/>
  </r>
  <r>
    <x v="0"/>
    <s v="roy@mdjunction.com"/>
    <s v="Mdjunction.com"/>
    <s v="## total ##"/>
    <m/>
    <x v="137"/>
    <n v="0.45718181000000002"/>
    <n v="196.3073"/>
    <n v="80.120400000000004"/>
    <n v="2769"/>
    <n v="797"/>
    <n v="0.40810000000000002"/>
    <n v="1.1518560900000001"/>
    <n v="0.77743700000000004"/>
    <n v="2769"/>
    <x v="0"/>
    <n v="0.32505717880000001"/>
    <x v="1302"/>
    <m/>
    <m/>
    <s v=""/>
    <s v=""/>
    <n v="800.05567545906968"/>
  </r>
  <r>
    <x v="1"/>
    <s v="roy@mdjunction.com"/>
    <s v="Mdjunction.com"/>
    <s v="de5c4d99131dc6e1f306c5e3687cb53d"/>
    <s v="US-ROH 300x250"/>
    <x v="24"/>
    <n v="1"/>
    <n v="79.623099999999994"/>
    <n v="34.1404"/>
    <n v="1266"/>
    <n v="392"/>
    <n v="0.42880000000000001"/>
    <n v="1.23583924"/>
    <n v="0.85"/>
    <n v="2769"/>
    <x v="5"/>
    <n v="0.31220827449999999"/>
    <x v="1303"/>
    <s v=""/>
    <m/>
    <n v="0.31220827445424199"/>
    <n v="395.25567545907035"/>
    <n v="395.25567545907035"/>
  </r>
  <r>
    <x v="1"/>
    <s v="roy@mdjunction.com"/>
    <s v="Mdjunction.com"/>
    <s v="84d4301c1b58b9c6d9882a2298b43205"/>
    <s v="US-ROH 728x90"/>
    <x v="1"/>
    <n v="0"/>
    <n v="43.7973"/>
    <n v="20.994299999999999"/>
    <n v="737"/>
    <n v="184"/>
    <n v="0.47939999999999999"/>
    <n v="1.17092916"/>
    <n v="0.8"/>
    <n v="2769"/>
    <x v="5"/>
    <n v="0.31678189909999999"/>
    <x v="2"/>
    <m/>
    <m/>
    <n v="0.25"/>
    <n v="184.25"/>
    <n v="184.25"/>
  </r>
  <r>
    <x v="1"/>
    <s v="roy@mdjunction.com"/>
    <s v="Mdjunction.com"/>
    <s v="f8592b0bd9bdf6cf0dcc11f5273853a1"/>
    <s v="US-ROH 160x600"/>
    <x v="9"/>
    <n v="0"/>
    <n v="38.240699999999997"/>
    <n v="15.457599999999999"/>
    <n v="586"/>
    <n v="176"/>
    <n v="0.4042"/>
    <n v="1.2640760200000001"/>
    <n v="0.85"/>
    <n v="2769"/>
    <x v="5"/>
    <n v="0.32757208879999999"/>
    <x v="25"/>
    <m/>
    <m/>
    <n v="0.29999999999999899"/>
    <n v="175.79999999999941"/>
    <n v="175.79999999999941"/>
  </r>
  <r>
    <x v="1"/>
    <s v="roy@mdjunction.com"/>
    <s v="Mdjunction.com"/>
    <s v="689254469aeb768e060452b53b508fda"/>
    <s v="Int - ROH 728x90"/>
    <x v="1"/>
    <n v="0"/>
    <n v="18.6355"/>
    <n v="5.0157999999999996"/>
    <n v="93"/>
    <n v="23"/>
    <n v="0.26919999999999999"/>
    <n v="0.61721565"/>
    <n v="0.35"/>
    <n v="2769"/>
    <x v="5"/>
    <n v="0.4329372541"/>
    <x v="2"/>
    <m/>
    <m/>
    <n v="0.25"/>
    <n v="23.25"/>
    <n v="23.25"/>
  </r>
  <r>
    <x v="1"/>
    <s v="roy@mdjunction.com"/>
    <s v="Mdjunction.com"/>
    <s v="b6ce5a9121b8e0879797622183841aad"/>
    <s v="Int - ROH 160x600"/>
    <x v="1"/>
    <n v="0"/>
    <n v="16.0105"/>
    <n v="4.5122999999999998"/>
    <n v="86"/>
    <n v="22"/>
    <n v="0.28179999999999999"/>
    <n v="0.63755936000000002"/>
    <n v="0.35"/>
    <n v="2769"/>
    <x v="5"/>
    <n v="0.45103151019999999"/>
    <x v="2"/>
    <m/>
    <m/>
    <n v="0.25"/>
    <n v="21.5"/>
    <n v="21.5"/>
  </r>
  <r>
    <x v="0"/>
    <s v="raymundo.oaks@gmail.com"/>
    <s v="TPN Media Group (thepatriotnation.net)"/>
    <s v="## total ##"/>
    <m/>
    <x v="1"/>
    <n v="0.96857473999999999"/>
    <n v="352.64800000000002"/>
    <n v="100.3839"/>
    <n v="2762"/>
    <n v="690"/>
    <n v="0.28470000000000001"/>
    <n v="0.91715990000000003"/>
    <n v="0.37913999999999998"/>
    <n v="2762"/>
    <x v="0"/>
    <n v="0.58661516020000004"/>
    <x v="23"/>
    <m/>
    <m/>
    <s v=""/>
    <s v=""/>
    <n v="688.25"/>
  </r>
  <r>
    <x v="1"/>
    <s v="raymundo.oaks@gmail.com"/>
    <s v="TPN Media Group (thepatriotnation.net)"/>
    <s v="369b20dda9e0fe5d5862dc31ce30d9d2"/>
    <s v="Dailyheadlines.net 300x250"/>
    <x v="1"/>
    <n v="1"/>
    <n v="138.61420000000001"/>
    <n v="39.969099999999997"/>
    <n v="1292"/>
    <n v="323"/>
    <n v="0.2883"/>
    <n v="1.0772869"/>
    <n v="0.45"/>
    <n v="2762"/>
    <x v="3"/>
    <n v="0.58228397740000004"/>
    <x v="2"/>
    <s v="Y"/>
    <m/>
    <n v="0.25"/>
    <n v="323"/>
    <n v="323"/>
  </r>
  <r>
    <x v="1"/>
    <s v="raymundo.oaks@gmail.com"/>
    <s v="TPN Media Group (thepatriotnation.net)"/>
    <s v="4701531c489de4bc4a3e1602b166601c"/>
    <s v="Threepercenternation.com 300x250"/>
    <x v="1"/>
    <n v="1"/>
    <n v="72.542500000000004"/>
    <n v="21.345099999999999"/>
    <n v="633"/>
    <n v="158"/>
    <n v="0.29420000000000002"/>
    <n v="0.98793633000000003"/>
    <n v="0.4"/>
    <n v="2762"/>
    <x v="3"/>
    <n v="0.59511560630000004"/>
    <x v="2"/>
    <s v="Y"/>
    <m/>
    <n v="0.25"/>
    <n v="158.25"/>
    <n v="158.25"/>
  </r>
  <r>
    <x v="1"/>
    <s v="raymundo.oaks@gmail.com"/>
    <s v="TPN Media Group (thepatriotnation.net)"/>
    <s v="798e4c2597fe85e5dc76736b13f08e5e"/>
    <s v="Dailyheadlines.net Mobile 320x50"/>
    <x v="1"/>
    <n v="1"/>
    <n v="89.587199999999996"/>
    <n v="21.144200000000001"/>
    <n v="459"/>
    <n v="115"/>
    <n v="0.23599999999999999"/>
    <n v="0.72417007"/>
    <n v="0.3"/>
    <n v="2762"/>
    <x v="3"/>
    <n v="0.58573267200000001"/>
    <x v="2"/>
    <s v="Y"/>
    <m/>
    <n v="0.25"/>
    <n v="114.75"/>
    <n v="114.75"/>
  </r>
  <r>
    <x v="1"/>
    <s v="raymundo.oaks@gmail.com"/>
    <s v="TPN Media Group (thepatriotnation.net)"/>
    <s v="2564434317f1c2d9c643099b21744ec5"/>
    <s v="Thepatriotnation.net Mobile 320x50"/>
    <x v="1"/>
    <n v="1"/>
    <n v="39.8123"/>
    <n v="12.420400000000001"/>
    <n v="292"/>
    <n v="73"/>
    <n v="0.312"/>
    <n v="0.78235385000000002"/>
    <n v="0.35"/>
    <n v="2762"/>
    <x v="3"/>
    <n v="0.55263210119999995"/>
    <x v="2"/>
    <s v="Y"/>
    <m/>
    <n v="0.25"/>
    <n v="73"/>
    <n v="73"/>
  </r>
  <r>
    <x v="1"/>
    <s v="raymundo.oaks@gmail.com"/>
    <s v="TPN Media Group (thepatriotnation.net)"/>
    <s v="43ede7be7339e6ab765b0e9c6d04e31c"/>
    <s v="Thepatriotnation.net 300x250"/>
    <x v="1"/>
    <n v="0"/>
    <n v="1.5470999999999999"/>
    <n v="0.83660000000000001"/>
    <n v="22"/>
    <n v="5"/>
    <n v="0.54069999999999996"/>
    <n v="0.86304645000000002"/>
    <n v="0.4"/>
    <n v="2762"/>
    <x v="3"/>
    <n v="0.5365255243"/>
    <x v="2"/>
    <m/>
    <m/>
    <n v="0.25"/>
    <n v="5.5"/>
    <n v="5.5"/>
  </r>
  <r>
    <x v="1"/>
    <s v="raymundo.oaks@gmail.com"/>
    <s v="TPN Media Group (thepatriotnation.net)"/>
    <s v="603358c52a627ea6a2adb06bfb09b496"/>
    <s v="Dailyheadlines.net 728x90"/>
    <x v="1"/>
    <n v="0"/>
    <n v="4.6205999999999996"/>
    <n v="2.4171"/>
    <n v="16"/>
    <n v="4"/>
    <n v="0.52310000000000001"/>
    <n v="0.2231708"/>
    <n v="0.03"/>
    <n v="2762"/>
    <x v="3"/>
    <n v="0.86557381389999999"/>
    <x v="2"/>
    <m/>
    <m/>
    <n v="0.25"/>
    <n v="4"/>
    <n v="4"/>
  </r>
  <r>
    <x v="1"/>
    <s v="raymundo.oaks@gmail.com"/>
    <s v="TPN Media Group (thepatriotnation.net)"/>
    <s v="76214b0bd09d31f902fef1c98f165d91"/>
    <s v="Livingloving.com 300x250"/>
    <x v="1"/>
    <n v="0"/>
    <n v="1.7012"/>
    <n v="0.65439999999999998"/>
    <n v="14"/>
    <n v="3"/>
    <n v="0.38469999999999999"/>
    <n v="0.71174415999999996"/>
    <n v="0.25"/>
    <n v="2762"/>
    <x v="3"/>
    <n v="0.64875019170000003"/>
    <x v="2"/>
    <m/>
    <m/>
    <n v="0.25"/>
    <n v="3.5"/>
    <n v="3.5"/>
  </r>
  <r>
    <x v="1"/>
    <s v="raymundo.oaks@gmail.com"/>
    <s v="TPN Media Group (thepatriotnation.net)"/>
    <s v="bbdddcc90c93a46a8efc08a29a281052"/>
    <s v="Thepatriotnation.net 160x600"/>
    <x v="1"/>
    <n v="0"/>
    <n v="1.5327"/>
    <n v="0.60299999999999998"/>
    <n v="14"/>
    <n v="3"/>
    <n v="0.39340000000000003"/>
    <n v="0.75413408999999998"/>
    <n v="0.1"/>
    <n v="2762"/>
    <x v="3"/>
    <n v="0.86739758730000005"/>
    <x v="2"/>
    <m/>
    <m/>
    <n v="0.25"/>
    <n v="3.5"/>
    <n v="3.5"/>
  </r>
  <r>
    <x v="1"/>
    <s v="raymundo.oaks@gmail.com"/>
    <s v="TPN Media Group (thepatriotnation.net)"/>
    <s v="8811fa0771436e94b9060d0e9f6bace6"/>
    <s v="Threepercenternation.com Mobile 320x50"/>
    <x v="1"/>
    <n v="0"/>
    <n v="1.6981999999999999"/>
    <n v="0.60150000000000003"/>
    <n v="11"/>
    <n v="3"/>
    <n v="0.35420000000000001"/>
    <n v="0.61113881999999997"/>
    <n v="0.28999999999999998"/>
    <n v="2762"/>
    <x v="3"/>
    <n v="0.52547606089999999"/>
    <x v="2"/>
    <m/>
    <m/>
    <n v="0.25"/>
    <n v="2.75"/>
    <n v="2.75"/>
  </r>
  <r>
    <x v="0"/>
    <s v="movies@themovieinsider.com"/>
    <s v="Movieinsider.com"/>
    <s v="## total ##"/>
    <m/>
    <x v="138"/>
    <n v="0.47249303999999998"/>
    <n v="479.87560000000002"/>
    <n v="125.851"/>
    <n v="2745"/>
    <n v="761"/>
    <n v="0.26229999999999998"/>
    <n v="0.72698492000000003"/>
    <n v="0.47833399999999998"/>
    <n v="2745"/>
    <x v="0"/>
    <n v="0.34203036409999998"/>
    <x v="1304"/>
    <m/>
    <m/>
    <s v=""/>
    <s v=""/>
    <n v="763.40775652767275"/>
  </r>
  <r>
    <x v="1"/>
    <s v="movies@themovieinsider.com"/>
    <s v="Movieinsider.com"/>
    <s v="b3dcf5944edefd3b381e0350d8c12c81"/>
    <s v="Movieinsider.com US BTF ROS [Sidebar2] 300x250"/>
    <x v="9"/>
    <n v="1"/>
    <n v="38.235399999999998"/>
    <n v="14.8934"/>
    <n v="519"/>
    <n v="140"/>
    <n v="0.38950000000000001"/>
    <n v="1.1619309600000001"/>
    <n v="0.85"/>
    <n v="2745"/>
    <x v="2"/>
    <n v="0.26845911560000002"/>
    <x v="1305"/>
    <s v=""/>
    <m/>
    <n v="0.26845911556395902"/>
    <n v="139.33028097769474"/>
    <n v="139.33028097769474"/>
  </r>
  <r>
    <x v="1"/>
    <s v="movies@themovieinsider.com"/>
    <s v="Movieinsider.com"/>
    <s v="0e15b3bf175f4c12576f90e668011c8e"/>
    <s v="MovieInsider.com US 300x250 BTF ROS [Bottom] (Mobile)"/>
    <x v="9"/>
    <n v="0"/>
    <n v="40.941499999999998"/>
    <n v="15.4085"/>
    <n v="364"/>
    <n v="109"/>
    <n v="0.37640000000000001"/>
    <n v="0.78684399999999999"/>
    <n v="0.5"/>
    <n v="2745"/>
    <x v="5"/>
    <n v="0.36455002199999997"/>
    <x v="21"/>
    <m/>
    <m/>
    <n v="0.3"/>
    <n v="109.2"/>
    <n v="109.2"/>
  </r>
  <r>
    <x v="1"/>
    <s v="movies@themovieinsider.com"/>
    <s v="Movieinsider.com"/>
    <s v="00654a6dde2527942913b20b3428d00c"/>
    <s v="Movieinsider.com US [top] 320x50 (Mobile)"/>
    <x v="1"/>
    <n v="1"/>
    <n v="38.406399999999998"/>
    <n v="11.3886"/>
    <n v="282"/>
    <n v="71"/>
    <n v="0.29649999999999999"/>
    <n v="0.82579089000000006"/>
    <n v="0.6"/>
    <n v="2745"/>
    <x v="3"/>
    <n v="0.27342381100000002"/>
    <x v="2"/>
    <s v="Y"/>
    <m/>
    <n v="0.25"/>
    <n v="70.5"/>
    <n v="70.5"/>
  </r>
  <r>
    <x v="1"/>
    <s v="movies@themovieinsider.com"/>
    <s v="Movieinsider.com"/>
    <s v="0e4d10fe283e138f1abc0af9a7b4528c"/>
    <s v="MovieInsider.com US 300x250 ATF [middle1] (Mobile)"/>
    <x v="9"/>
    <n v="1"/>
    <n v="27.967400000000001"/>
    <n v="10.4991"/>
    <n v="248"/>
    <n v="74"/>
    <n v="0.37540000000000001"/>
    <n v="0.78605873000000004"/>
    <n v="0.41"/>
    <n v="2745"/>
    <x v="5"/>
    <n v="0.47841047180000001"/>
    <x v="25"/>
    <s v="Y"/>
    <m/>
    <n v="0.29999999999999899"/>
    <n v="74.39999999999975"/>
    <n v="74.39999999999975"/>
  </r>
  <r>
    <x v="1"/>
    <s v="movies@themovieinsider.com"/>
    <s v="Movieinsider.com"/>
    <s v="a0298861332563dd05fc72ace6a56ff2"/>
    <s v="Movieinsider.com US ROS  [top] 728x90"/>
    <x v="9"/>
    <n v="0"/>
    <n v="33.560299999999998"/>
    <n v="9.2428000000000008"/>
    <n v="248"/>
    <n v="67"/>
    <n v="0.27539999999999998"/>
    <n v="0.89334616"/>
    <n v="0.65"/>
    <n v="2745"/>
    <x v="1"/>
    <n v="0.27239850830000001"/>
    <x v="1306"/>
    <m/>
    <m/>
    <n v="0.27239850827998002"/>
    <n v="67.55483005343504"/>
    <n v="67.55483005343504"/>
  </r>
  <r>
    <x v="1"/>
    <s v="movies@themovieinsider.com"/>
    <s v="Movieinsider.com"/>
    <s v="6852263b4568e01de9ec209e128ddbf4"/>
    <s v="MovieInsider.com US ROS ATF 300x600 [sidebar1]"/>
    <x v="24"/>
    <n v="0"/>
    <n v="19.946100000000001"/>
    <n v="5.7233000000000001"/>
    <n v="198"/>
    <n v="47"/>
    <n v="0.28689999999999999"/>
    <n v="1.1511856300000001"/>
    <n v="0.88"/>
    <n v="2745"/>
    <x v="4"/>
    <n v="0.23557072370000001"/>
    <x v="1307"/>
    <m/>
    <m/>
    <n v="0.23557072373235399"/>
    <n v="46.643003299006089"/>
    <n v="46.643003299006089"/>
  </r>
  <r>
    <x v="1"/>
    <s v="movies@themovieinsider.com"/>
    <s v="Movieinsider.com"/>
    <s v="c46714bd1db7e37f9d4b4d695f78fb81"/>
    <s v="MovieInsider.com ROW 300x250 BTF ROS [Bottom] (Mobile)"/>
    <x v="9"/>
    <n v="1"/>
    <n v="50.383200000000002"/>
    <n v="10.5435"/>
    <n v="135"/>
    <n v="40"/>
    <n v="0.20930000000000001"/>
    <n v="0.42664471999999998"/>
    <n v="0.25"/>
    <n v="2745"/>
    <x v="2"/>
    <n v="0.41403235490000001"/>
    <x v="21"/>
    <s v="Y"/>
    <m/>
    <n v="0.3"/>
    <n v="40.5"/>
    <n v="40.5"/>
  </r>
  <r>
    <x v="1"/>
    <s v="movies@themovieinsider.com"/>
    <s v="Movieinsider.com"/>
    <s v="ff9d3093aca1461ecefa5a2b5a257d0a"/>
    <s v="Movieinsider.com US ROS [sidebar1] 300x250"/>
    <x v="9"/>
    <n v="0"/>
    <n v="22.091100000000001"/>
    <n v="3.6869999999999998"/>
    <n v="118"/>
    <n v="29"/>
    <n v="0.16689999999999999"/>
    <n v="1.06507807"/>
    <n v="0.8"/>
    <n v="2745"/>
    <x v="2"/>
    <n v="0.24888135450000001"/>
    <x v="1308"/>
    <m/>
    <m/>
    <n v="0.24888135445239101"/>
    <n v="29.367999825382139"/>
    <n v="29.367999825382139"/>
  </r>
  <r>
    <x v="1"/>
    <s v="movies@themovieinsider.com"/>
    <s v="Movieinsider.com"/>
    <s v="e82505de12e3c8dbecf4e02488b75b24"/>
    <s v="Movieinsider.com US BTF [Bottom] 728x90"/>
    <x v="1"/>
    <n v="1"/>
    <n v="34.873899999999999"/>
    <n v="5.2057000000000002"/>
    <n v="113"/>
    <n v="25"/>
    <n v="0.14929999999999999"/>
    <n v="0.72386662999999996"/>
    <n v="0.55000000000000004"/>
    <n v="2745"/>
    <x v="1"/>
    <n v="0.24019152539999999"/>
    <x v="1309"/>
    <s v=""/>
    <m/>
    <n v="0.24019152541730299"/>
    <n v="27.141642372155239"/>
    <n v="27.141642372155239"/>
  </r>
  <r>
    <x v="1"/>
    <s v="movies@themovieinsider.com"/>
    <s v="Movieinsider.com"/>
    <s v="2cbabae9da7ff0f82f7820bf6948af95"/>
    <s v="MovieInsider.com US ROS 160x600 [sidebar3]"/>
    <x v="4"/>
    <n v="0"/>
    <n v="10.7864"/>
    <n v="4.8613999999999997"/>
    <n v="83"/>
    <n v="28"/>
    <n v="0.45069999999999999"/>
    <n v="0.56804977999999995"/>
    <n v="0.35"/>
    <n v="2745"/>
    <x v="1"/>
    <n v="0.38385681659999998"/>
    <x v="1310"/>
    <m/>
    <m/>
    <n v="0.33999999999999903"/>
    <n v="28.219999999999921"/>
    <n v="28.219999999999921"/>
  </r>
  <r>
    <x v="1"/>
    <s v="movies@themovieinsider.com"/>
    <s v="Movieinsider.com"/>
    <s v="669b976d6cc61a0abcf75e82b0d89b78"/>
    <s v="Movieinsider.com UK+CA+AU ATF [sidebar1] 300x600"/>
    <x v="9"/>
    <n v="0"/>
    <n v="8.9204000000000008"/>
    <n v="4.0395000000000003"/>
    <n v="75"/>
    <n v="23"/>
    <n v="0.45279999999999998"/>
    <n v="0.62104398000000005"/>
    <n v="0.35"/>
    <n v="2745"/>
    <x v="3"/>
    <n v="0.436432824"/>
    <x v="25"/>
    <m/>
    <m/>
    <n v="0.29999999999999899"/>
    <n v="22.499999999999925"/>
    <n v="22.499999999999925"/>
  </r>
  <r>
    <x v="1"/>
    <s v="movies@themovieinsider.com"/>
    <s v="Movieinsider.com"/>
    <s v="895d856fc74c0aa482667ddadd1677de"/>
    <s v="Movieinsider.com UK+CA+AU [top] 320x50 (Mobile)"/>
    <x v="9"/>
    <n v="0"/>
    <n v="16.561199999999999"/>
    <n v="6.2310999999999996"/>
    <n v="73"/>
    <n v="22"/>
    <n v="0.37619999999999998"/>
    <n v="0.38808405000000001"/>
    <n v="0.2"/>
    <n v="2745"/>
    <x v="3"/>
    <n v="0.48464771719999999"/>
    <x v="21"/>
    <m/>
    <m/>
    <n v="0.3"/>
    <n v="21.9"/>
    <n v="21.9"/>
  </r>
  <r>
    <x v="1"/>
    <s v="movies@themovieinsider.com"/>
    <s v="Movieinsider.com"/>
    <s v="b5b0e23b24c91e28149ce495a2514321"/>
    <s v="Movieinsider.com UK+CA+AU BTF 728x90"/>
    <x v="9"/>
    <n v="0"/>
    <n v="11.51"/>
    <n v="5.0833000000000004"/>
    <n v="73"/>
    <n v="22"/>
    <n v="0.44159999999999999"/>
    <n v="0.47843913999999998"/>
    <n v="0.25"/>
    <n v="2745"/>
    <x v="5"/>
    <n v="0.47746750230000001"/>
    <x v="21"/>
    <m/>
    <m/>
    <n v="0.3"/>
    <n v="21.9"/>
    <n v="21.9"/>
  </r>
  <r>
    <x v="1"/>
    <s v="movies@themovieinsider.com"/>
    <s v="Movieinsider.com"/>
    <s v="08acc6490f9aa33ed7c613356d35fb25"/>
    <s v="MovieInsider.com ROW ROS [sidebar1] 300x250"/>
    <x v="12"/>
    <n v="0"/>
    <n v="20.828099999999999"/>
    <n v="6.0103"/>
    <n v="67"/>
    <n v="24"/>
    <n v="0.28860000000000002"/>
    <n v="0.37423821000000002"/>
    <n v="0.15"/>
    <n v="2745"/>
    <x v="3"/>
    <n v="0.59918577070000001"/>
    <x v="68"/>
    <m/>
    <m/>
    <n v="0.35"/>
    <n v="23.45"/>
    <n v="23.45"/>
  </r>
  <r>
    <x v="1"/>
    <s v="movies@themovieinsider.com"/>
    <s v="Movieinsider.com"/>
    <s v="141e4971bc130ed92c9b7c4b446a94fd"/>
    <s v="Movieinsider.com UK+CA+AU BTF [Bottom] 300x250 (Mobile)"/>
    <x v="9"/>
    <n v="0"/>
    <n v="7.2953000000000001"/>
    <n v="3.6850000000000001"/>
    <n v="46"/>
    <n v="14"/>
    <n v="0.50509999999999999"/>
    <n v="0.4168521"/>
    <n v="0.2"/>
    <n v="2745"/>
    <x v="3"/>
    <n v="0.52021352779999996"/>
    <x v="21"/>
    <m/>
    <m/>
    <n v="0.3"/>
    <n v="13.799999999999999"/>
    <n v="13.799999999999999"/>
  </r>
  <r>
    <x v="1"/>
    <s v="movies@themovieinsider.com"/>
    <s v="Movieinsider.com"/>
    <s v="8596e1f3aedb3110a4e9b884bb568a36"/>
    <s v="MovieInsider.com ROW 160x600 [sidebar3]"/>
    <x v="5"/>
    <n v="0"/>
    <n v="20.621099999999998"/>
    <n v="3.9748999999999999"/>
    <n v="39"/>
    <n v="8"/>
    <n v="0.1928"/>
    <n v="0.32923502999999998"/>
    <n v="0.15"/>
    <n v="2745"/>
    <x v="5"/>
    <n v="0.54439841499999997"/>
    <x v="8"/>
    <m/>
    <m/>
    <n v="0.19999999999999901"/>
    <n v="7.7999999999999616"/>
    <n v="7.7999999999999616"/>
  </r>
  <r>
    <x v="1"/>
    <s v="movies@themovieinsider.com"/>
    <s v="Movieinsider.com"/>
    <s v="8b547017f60fada9b36b45ee9e414172"/>
    <s v="Movieinsider.com ROW BTF 728x90"/>
    <x v="9"/>
    <n v="0"/>
    <n v="32.613599999999998"/>
    <n v="2.6276000000000002"/>
    <n v="25"/>
    <n v="8"/>
    <n v="8.0600000000000005E-2"/>
    <n v="0.32320719999999997"/>
    <n v="0.2"/>
    <n v="2745"/>
    <x v="5"/>
    <n v="0.38120190079999999"/>
    <x v="21"/>
    <m/>
    <m/>
    <n v="0.3"/>
    <n v="7.5"/>
    <n v="7.5"/>
  </r>
  <r>
    <x v="1"/>
    <s v="movies@themovieinsider.com"/>
    <s v="Movieinsider.com"/>
    <s v="5d630c52deca90d98b8f1c7e8f5b10dc"/>
    <s v="MovieInsider.com ROW ATF 300x600 [sidebar1]"/>
    <x v="9"/>
    <n v="0"/>
    <n v="16.3109"/>
    <n v="1.0143"/>
    <n v="16"/>
    <n v="5"/>
    <n v="6.2199999999999998E-2"/>
    <n v="0.53564789000000002"/>
    <n v="0.33"/>
    <n v="2745"/>
    <x v="5"/>
    <n v="0.3839236412"/>
    <x v="21"/>
    <m/>
    <m/>
    <n v="0.3"/>
    <n v="4.8"/>
    <n v="4.8"/>
  </r>
  <r>
    <x v="1"/>
    <s v="movies@themovieinsider.com"/>
    <s v="Movieinsider.com"/>
    <s v="bde80f545ed942785bc67f0bee42486d"/>
    <s v="MovieInsider.com ROW [top] 320x50 (Mobile)"/>
    <x v="9"/>
    <n v="0"/>
    <n v="17.729500000000002"/>
    <n v="0.8821"/>
    <n v="13"/>
    <n v="4"/>
    <n v="4.9799999999999997E-2"/>
    <n v="0.47525506000000001"/>
    <n v="0.3"/>
    <n v="2745"/>
    <x v="3"/>
    <n v="0.36876000949999999"/>
    <x v="25"/>
    <m/>
    <m/>
    <n v="0.29999999999999899"/>
    <n v="3.899999999999987"/>
    <n v="3.899999999999987"/>
  </r>
  <r>
    <x v="1"/>
    <s v="movies@themovieinsider.com"/>
    <s v="Movieinsider.com"/>
    <s v="5598246eb67ec9bef23525fb6d37b1e3"/>
    <s v="Movieinsider.com ROW ATF [middle1] 300x250 (Mobile)"/>
    <x v="9"/>
    <n v="0"/>
    <n v="10.291499999999999"/>
    <n v="0.84919999999999995"/>
    <n v="10"/>
    <n v="3"/>
    <n v="8.2500000000000004E-2"/>
    <n v="0.39982337000000001"/>
    <n v="0.25"/>
    <n v="2745"/>
    <x v="3"/>
    <n v="0.37472388769999998"/>
    <x v="21"/>
    <m/>
    <m/>
    <n v="0.3"/>
    <n v="3"/>
    <n v="3"/>
  </r>
  <r>
    <x v="0"/>
    <s v="piotr@viralthread.com"/>
    <s v="Viralthread.com"/>
    <s v="## total ##"/>
    <m/>
    <x v="139"/>
    <n v="0.70058376"/>
    <n v="585.77409999999998"/>
    <n v="103.9179"/>
    <n v="2696"/>
    <n v="743"/>
    <n v="0.1774"/>
    <n v="0.86473498999999998"/>
    <n v="0.52028099999999999"/>
    <n v="2696"/>
    <x v="0"/>
    <n v="0.39833474289999998"/>
    <x v="1311"/>
    <m/>
    <m/>
    <s v=""/>
    <s v=""/>
    <n v="749.68999999999937"/>
  </r>
  <r>
    <x v="1"/>
    <s v="piotr@viralthread.com"/>
    <s v="Viralthread.com"/>
    <s v="3f8c232a21d6610e59662a3dbe796542"/>
    <s v="WB MPU3 BTF"/>
    <x v="1"/>
    <n v="1"/>
    <n v="197.0359"/>
    <n v="29.801100000000002"/>
    <n v="879"/>
    <n v="219"/>
    <n v="0.1512"/>
    <n v="0.98342777000000003"/>
    <n v="0.7"/>
    <n v="2696"/>
    <x v="5"/>
    <n v="0.28820395129999998"/>
    <x v="2"/>
    <s v="Y"/>
    <m/>
    <n v="0.25"/>
    <n v="219.75"/>
    <n v="219.75"/>
  </r>
  <r>
    <x v="1"/>
    <s v="piotr@viralthread.com"/>
    <s v="Viralthread.com"/>
    <s v="837c857af77c4f4fd824c5c79564bf04"/>
    <s v="WB Leader ATF"/>
    <x v="24"/>
    <n v="1"/>
    <n v="112.63339999999999"/>
    <n v="12.677"/>
    <n v="383"/>
    <n v="126"/>
    <n v="0.11260000000000001"/>
    <n v="1.00746008"/>
    <n v="0.32"/>
    <n v="2696"/>
    <x v="3"/>
    <n v="0.68236954839999997"/>
    <x v="102"/>
    <s v="Y"/>
    <m/>
    <n v="0.32999999999999902"/>
    <n v="126.38999999999962"/>
    <n v="126.38999999999962"/>
  </r>
  <r>
    <x v="1"/>
    <s v="piotr@viralthread.com"/>
    <s v="Viralthread.com"/>
    <s v="ba17f71670723dc34a74179ca965bbf5"/>
    <s v="Meowpoint.com Side 2 300x250"/>
    <x v="1"/>
    <n v="0"/>
    <n v="30.485099999999999"/>
    <n v="10.2044"/>
    <n v="376"/>
    <n v="94"/>
    <n v="0.3347"/>
    <n v="1.2277220499999999"/>
    <n v="0.8"/>
    <n v="2696"/>
    <x v="3"/>
    <n v="0.3483867142"/>
    <x v="2"/>
    <m/>
    <m/>
    <n v="0.25"/>
    <n v="94"/>
    <n v="94"/>
  </r>
  <r>
    <x v="1"/>
    <s v="piotr@viralthread.com"/>
    <s v="Viralthread.com"/>
    <s v="161944c70e299db014d0239f569b4731"/>
    <s v="Meowpoint.com Side 1 300x250"/>
    <x v="1"/>
    <n v="0"/>
    <n v="23.583400000000001"/>
    <n v="9.4197000000000006"/>
    <n v="346"/>
    <n v="87"/>
    <n v="0.39939999999999998"/>
    <n v="1.2252964900000001"/>
    <n v="0.8"/>
    <n v="2696"/>
    <x v="3"/>
    <n v="0.34709679970000001"/>
    <x v="2"/>
    <m/>
    <m/>
    <n v="0.25"/>
    <n v="86.5"/>
    <n v="86.5"/>
  </r>
  <r>
    <x v="1"/>
    <s v="piotr@viralthread.com"/>
    <s v="Viralthread.com"/>
    <s v="cdf97d28418096941b503723ef350671"/>
    <s v="WB MPU2 MTF"/>
    <x v="1"/>
    <n v="1"/>
    <n v="99.331800000000001"/>
    <n v="19.334199999999999"/>
    <n v="324"/>
    <n v="81"/>
    <n v="0.1946"/>
    <n v="0.55931417000000005"/>
    <n v="0.32"/>
    <n v="2696"/>
    <x v="3"/>
    <n v="0.42787074310000001"/>
    <x v="2"/>
    <s v="Y"/>
    <m/>
    <n v="0.25"/>
    <n v="81"/>
    <n v="81"/>
  </r>
  <r>
    <x v="1"/>
    <s v="piotr@viralthread.com"/>
    <s v="Viralthread.com"/>
    <s v="b5c2fe9d84ed32557266d150e3f2221c"/>
    <s v="WB MPU1 ATF"/>
    <x v="2"/>
    <n v="1"/>
    <n v="99.8566"/>
    <n v="18.552399999999999"/>
    <n v="302"/>
    <n v="115"/>
    <n v="0.18579999999999999"/>
    <n v="0.54239468999999996"/>
    <n v="0.32"/>
    <n v="2696"/>
    <x v="3"/>
    <n v="0.41002372269999998"/>
    <x v="3"/>
    <s v="Y"/>
    <m/>
    <n v="0.39999999999999902"/>
    <n v="120.7999999999997"/>
    <n v="120.7999999999997"/>
  </r>
  <r>
    <x v="1"/>
    <s v="piotr@viralthread.com"/>
    <s v="Viralthread.com"/>
    <s v="f55d7e66aaa618f721c2909769704fb4"/>
    <s v="LG_300x250_MTF_Sidebar"/>
    <x v="1"/>
    <n v="0"/>
    <n v="13.2669"/>
    <n v="2.6229"/>
    <n v="69"/>
    <n v="17"/>
    <n v="0.19769999999999999"/>
    <n v="0.87379973"/>
    <n v="0.5"/>
    <n v="2696"/>
    <x v="3"/>
    <n v="0.42778650410000002"/>
    <x v="2"/>
    <m/>
    <m/>
    <n v="0.25"/>
    <n v="17.25"/>
    <n v="17.25"/>
  </r>
  <r>
    <x v="1"/>
    <s v="piotr@viralthread.com"/>
    <s v="Viralthread.com"/>
    <s v="8e03ccbfc1ce123432f00714831fe42f"/>
    <s v="LG_300x600_D_ATF_Sidebar"/>
    <x v="1"/>
    <n v="0"/>
    <n v="9.5665999999999993"/>
    <n v="1.3041"/>
    <n v="16"/>
    <n v="4"/>
    <n v="0.1363"/>
    <n v="0.41542422000000001"/>
    <n v="0.01"/>
    <n v="2696"/>
    <x v="3"/>
    <n v="0.97592822109999999"/>
    <x v="23"/>
    <m/>
    <m/>
    <n v="0.249999999999999"/>
    <n v="3.999999999999984"/>
    <n v="3.999999999999984"/>
  </r>
  <r>
    <x v="0"/>
    <s v="finance@ultimate-guitar.com"/>
    <s v="Ultimate-guitar.com"/>
    <s v="## total ##"/>
    <m/>
    <x v="10"/>
    <n v="0"/>
    <n v="357.64159999999998"/>
    <n v="63.731000000000002"/>
    <n v="2668"/>
    <n v="162"/>
    <n v="0.1782"/>
    <n v="1.3952976500000001"/>
    <n v="1.234872"/>
    <n v="2668"/>
    <x v="0"/>
    <n v="0.11497593120000001"/>
    <x v="1312"/>
    <m/>
    <m/>
    <s v=""/>
    <s v=""/>
    <n v="290.10644581714854"/>
  </r>
  <r>
    <x v="1"/>
    <s v="finance@ultimate-guitar.com"/>
    <s v="Ultimate-guitar.com"/>
    <s v="b0d14fe6f6dbb20d50be552cf82fec94"/>
    <s v="Ultimate-guitar.com US 160x600"/>
    <x v="10"/>
    <n v="0"/>
    <n v="73.507999999999996"/>
    <n v="13.3589"/>
    <n v="674"/>
    <n v="26"/>
    <n v="0.1817"/>
    <n v="1.6822889000000001"/>
    <n v="1.5"/>
    <n v="2668"/>
    <x v="1"/>
    <n v="0.1083576689"/>
    <x v="1313"/>
    <m/>
    <m/>
    <n v="0.108357668919906"/>
    <n v="73.03306885201664"/>
    <n v="73.03306885201664"/>
  </r>
  <r>
    <x v="1"/>
    <s v="finance@ultimate-guitar.com"/>
    <s v="Ultimate-guitar.com"/>
    <s v="b66a4156f541b481c3b3a6a8f8006b1f"/>
    <s v="Ultimate-guitar.com US 728x90"/>
    <x v="10"/>
    <n v="0"/>
    <n v="63.6175"/>
    <n v="10.4697"/>
    <n v="532"/>
    <n v="20"/>
    <n v="0.1646"/>
    <n v="1.6940529099999999"/>
    <n v="1.5"/>
    <n v="2668"/>
    <x v="1"/>
    <n v="0.11454950010000001"/>
    <x v="1314"/>
    <m/>
    <m/>
    <n v="0.11454950011578301"/>
    <n v="60.940334061596559"/>
    <n v="60.940334061596559"/>
  </r>
  <r>
    <x v="1"/>
    <s v="finance@ultimate-guitar.com"/>
    <s v="Ultimate-guitar.com"/>
    <s v="3ce0447c6ddff02642d2923e58eeb725"/>
    <s v="Ultimate-guitar.com UK 728x90"/>
    <x v="10"/>
    <n v="0"/>
    <n v="26.065300000000001"/>
    <n v="7.7012"/>
    <n v="296"/>
    <n v="10"/>
    <n v="0.29549999999999998"/>
    <n v="1.2803259199999999"/>
    <n v="1.2"/>
    <n v="2668"/>
    <x v="1"/>
    <n v="6.27386521E-2"/>
    <x v="1315"/>
    <m/>
    <m/>
    <n v="6.2738652095139902E-2"/>
    <n v="18.57064102016141"/>
    <n v="18.57064102016141"/>
  </r>
  <r>
    <x v="1"/>
    <s v="finance@ultimate-guitar.com"/>
    <s v="Ultimate-guitar.com"/>
    <s v="3beae2ff6027199a3ebd9cb01d96661b"/>
    <s v="Ultimate-guitar.com US 300x250"/>
    <x v="10"/>
    <n v="0"/>
    <n v="17.622900000000001"/>
    <n v="4.6924000000000001"/>
    <n v="238"/>
    <n v="19"/>
    <n v="0.26629999999999998"/>
    <n v="1.68989086"/>
    <n v="1.5"/>
    <n v="2668"/>
    <x v="1"/>
    <n v="0.11236871029999999"/>
    <x v="1316"/>
    <m/>
    <m/>
    <n v="0.11236871025276"/>
    <n v="26.743753040156882"/>
    <n v="26.743753040156882"/>
  </r>
  <r>
    <x v="1"/>
    <s v="finance@ultimate-guitar.com"/>
    <s v="Ultimate-guitar.com"/>
    <s v="05f8c12f9aee941e6d85b87f67404542"/>
    <s v="Ultimate-guitar.com Mobile 300x250"/>
    <x v="10"/>
    <n v="0"/>
    <n v="28.619599999999998"/>
    <n v="5.8890000000000002"/>
    <n v="212"/>
    <n v="32"/>
    <n v="0.20580000000000001"/>
    <n v="1.2020328499999999"/>
    <n v="1"/>
    <n v="2668"/>
    <x v="1"/>
    <n v="0.16807597769999999"/>
    <x v="17"/>
    <m/>
    <m/>
    <n v="0.15"/>
    <n v="31.799999999999997"/>
    <n v="31.799999999999997"/>
  </r>
  <r>
    <x v="1"/>
    <s v="finance@ultimate-guitar.com"/>
    <s v="Ultimate-guitar.com"/>
    <s v="76ddd44094f1148f16fd0b8b99da5f92"/>
    <s v="Ultimate-guitar.com UK 300x250"/>
    <x v="10"/>
    <n v="0"/>
    <n v="21.4329"/>
    <n v="4.6157000000000004"/>
    <n v="178"/>
    <n v="5"/>
    <n v="0.21540000000000001"/>
    <n v="1.28287218"/>
    <n v="1.2"/>
    <n v="2668"/>
    <x v="1"/>
    <n v="6.4598934600000005E-2"/>
    <x v="1317"/>
    <m/>
    <m/>
    <n v="6.4598934609742906E-2"/>
    <n v="11.498610360534236"/>
    <n v="11.498610360534236"/>
  </r>
  <r>
    <x v="1"/>
    <s v="finance@ultimate-guitar.com"/>
    <s v="Ultimate-guitar.com"/>
    <s v="b312a395e7c2cc0752adc1497346d519"/>
    <s v="Ultimate-guitar.com UK 160x600"/>
    <x v="10"/>
    <n v="0"/>
    <n v="19.770600000000002"/>
    <n v="4.1128"/>
    <n v="159"/>
    <n v="5"/>
    <n v="0.20799999999999999"/>
    <n v="1.28892826"/>
    <n v="1.2"/>
    <n v="2668"/>
    <x v="1"/>
    <n v="6.89939527E-2"/>
    <x v="1318"/>
    <m/>
    <m/>
    <n v="6.8993952721275398E-2"/>
    <n v="10.970038482682789"/>
    <n v="10.970038482682789"/>
  </r>
  <r>
    <x v="1"/>
    <s v="finance@ultimate-guitar.com"/>
    <s v="Ultimate-guitar.com"/>
    <s v="28dd6e6a455869ddb0a38c49fd54b4eb"/>
    <s v="Ultimate-guitar.com WEU 728x90"/>
    <x v="10"/>
    <n v="0"/>
    <n v="40.150300000000001"/>
    <n v="4.9961000000000002"/>
    <n v="144"/>
    <n v="16"/>
    <n v="0.1244"/>
    <n v="0.96287226000000004"/>
    <n v="0.8"/>
    <n v="2668"/>
    <x v="1"/>
    <n v="0.1691525076"/>
    <x v="17"/>
    <m/>
    <m/>
    <n v="0.15"/>
    <n v="21.599999999999998"/>
    <n v="21.599999999999998"/>
  </r>
  <r>
    <x v="1"/>
    <s v="finance@ultimate-guitar.com"/>
    <s v="Ultimate-guitar.com"/>
    <s v="deaf56cb4924b528536a4c503ce66f53"/>
    <s v="Ultimate-guitar.com WEU 160x600"/>
    <x v="10"/>
    <n v="0"/>
    <n v="32.271900000000002"/>
    <n v="4.2919999999999998"/>
    <n v="130"/>
    <n v="17"/>
    <n v="0.13300000000000001"/>
    <n v="1.01161463"/>
    <n v="0.8"/>
    <n v="2668"/>
    <x v="1"/>
    <n v="0.20918502480000001"/>
    <x v="17"/>
    <m/>
    <m/>
    <n v="0.15"/>
    <n v="19.5"/>
    <n v="19.5"/>
  </r>
  <r>
    <x v="1"/>
    <s v="finance@ultimate-guitar.com"/>
    <s v="Ultimate-guitar.com"/>
    <s v="84a0a70cc7efd6d14b507a39155e2a9e"/>
    <s v="Ultimate-guitar.com AU 728x90"/>
    <x v="10"/>
    <n v="0"/>
    <n v="11.4899"/>
    <n v="1.1605000000000001"/>
    <n v="34"/>
    <n v="4"/>
    <n v="0.10100000000000001"/>
    <n v="0.97246261000000001"/>
    <n v="0.8"/>
    <n v="2668"/>
    <x v="1"/>
    <n v="0.1773462619"/>
    <x v="17"/>
    <m/>
    <m/>
    <n v="0.15"/>
    <n v="5.0999999999999996"/>
    <n v="5.0999999999999996"/>
  </r>
  <r>
    <x v="1"/>
    <s v="finance@ultimate-guitar.com"/>
    <s v="Ultimate-guitar.com"/>
    <s v="70d81454fb8e27eeb2bd27cb324bf2d6"/>
    <s v="Ultimate-guitar.com WEU 300x250"/>
    <x v="10"/>
    <n v="0"/>
    <n v="8.2980999999999998"/>
    <n v="0.94899999999999995"/>
    <n v="27"/>
    <n v="4"/>
    <n v="0.1144"/>
    <n v="0.96073310000000001"/>
    <n v="0.8"/>
    <n v="2668"/>
    <x v="1"/>
    <n v="0.1673025548"/>
    <x v="17"/>
    <m/>
    <m/>
    <n v="0.15"/>
    <n v="4.05"/>
    <n v="4.05"/>
  </r>
  <r>
    <x v="1"/>
    <s v="finance@ultimate-guitar.com"/>
    <s v="Ultimate-guitar.com"/>
    <s v="a0aec20f99a70afdb8eac523779f859f"/>
    <s v="Ultimate-guitar.com AU 300x250"/>
    <x v="10"/>
    <n v="0"/>
    <n v="7.4539"/>
    <n v="0.74260000000000004"/>
    <n v="21"/>
    <n v="2"/>
    <n v="9.9599999999999994E-2"/>
    <n v="0.95945555999999999"/>
    <n v="0.8"/>
    <n v="2668"/>
    <x v="1"/>
    <n v="0.16619379419999999"/>
    <x v="48"/>
    <m/>
    <m/>
    <n v="0.149999999999999"/>
    <n v="3.149999999999979"/>
    <n v="3.149999999999979"/>
  </r>
  <r>
    <x v="1"/>
    <s v="finance@ultimate-guitar.com"/>
    <s v="Ultimate-guitar.com"/>
    <s v="de96df517c08bce422b429ea92ab6a5f"/>
    <s v="Ultimate-guitar.com AU 160x600"/>
    <x v="10"/>
    <n v="0"/>
    <n v="7.3075999999999999"/>
    <n v="0.74939999999999996"/>
    <n v="21"/>
    <n v="2"/>
    <n v="0.1026"/>
    <n v="0.95561379999999996"/>
    <n v="0.8"/>
    <n v="2668"/>
    <x v="1"/>
    <n v="0.16284172629999999"/>
    <x v="17"/>
    <m/>
    <m/>
    <n v="0.15"/>
    <n v="3.15"/>
    <n v="3.15"/>
  </r>
  <r>
    <x v="0"/>
    <s v="jason@jasonschober.net"/>
    <s v="Jason Schober Media Inc (newsmoz.com)"/>
    <s v="## total ##"/>
    <m/>
    <x v="140"/>
    <n v="0.75883933999999997"/>
    <n v="4268.1270000000004"/>
    <n v="664.1155"/>
    <n v="2642"/>
    <n v="809"/>
    <n v="0.15559999999999999"/>
    <n v="0.13260142999999999"/>
    <n v="5.6416000000000001E-2"/>
    <n v="2642"/>
    <x v="0"/>
    <n v="0.57454455469999999"/>
    <x v="1319"/>
    <m/>
    <m/>
    <s v=""/>
    <s v=""/>
    <n v="796.08004592178816"/>
  </r>
  <r>
    <x v="1"/>
    <s v="jason@jasonschober.net"/>
    <s v="Jason Schober Media Inc (newsmoz.com)"/>
    <s v="65174141ee2e1e9a12ea9309d430f506"/>
    <s v="Ultimatefinanceblog.com Tier 1 160x600"/>
    <x v="9"/>
    <n v="1"/>
    <n v="144.7225"/>
    <n v="5.3445999999999998"/>
    <n v="157"/>
    <n v="47"/>
    <n v="3.6900000000000002E-2"/>
    <n v="0.97999038000000005"/>
    <n v="0.25"/>
    <n v="2642"/>
    <x v="2"/>
    <n v="0.74489545430000004"/>
    <x v="21"/>
    <s v="Y"/>
    <m/>
    <n v="0.3"/>
    <n v="47.1"/>
    <n v="47.1"/>
  </r>
  <r>
    <x v="1"/>
    <s v="jason@jasonschober.net"/>
    <s v="Jason Schober Media Inc (newsmoz.com)"/>
    <s v="e8c61cb4510cc2bc0e20db07eb6a7c59"/>
    <s v="Ultimatefinanceblog.com #3 Tier 1 300x250"/>
    <x v="9"/>
    <n v="1"/>
    <n v="140.0822"/>
    <n v="7.0921000000000003"/>
    <n v="154"/>
    <n v="46"/>
    <n v="5.0599999999999999E-2"/>
    <n v="0.72490204999999996"/>
    <n v="0.25"/>
    <n v="2642"/>
    <x v="2"/>
    <n v="0.65512582180000001"/>
    <x v="21"/>
    <s v="Y"/>
    <m/>
    <n v="0.3"/>
    <n v="46.199999999999996"/>
    <n v="46.199999999999996"/>
  </r>
  <r>
    <x v="1"/>
    <s v="jason@jasonschober.net"/>
    <s v="Jason Schober Media Inc (newsmoz.com)"/>
    <s v="9bcb945cd330ab597cd03b71f0361e8d"/>
    <s v="Ultimatefinanceblog.com Tier 1 300x250"/>
    <x v="12"/>
    <n v="1"/>
    <n v="140.07390000000001"/>
    <n v="12.476000000000001"/>
    <n v="130"/>
    <n v="36"/>
    <n v="8.9099999999999999E-2"/>
    <n v="0.34616291999999999"/>
    <n v="0.25"/>
    <n v="2642"/>
    <x v="5"/>
    <n v="0.277796706"/>
    <x v="1320"/>
    <s v=""/>
    <m/>
    <n v="0.27779670604112899"/>
    <n v="36.113571785346771"/>
    <n v="36.113571785346771"/>
  </r>
  <r>
    <x v="1"/>
    <s v="jason@jasonschober.net"/>
    <s v="Jason Schober Media Inc (newsmoz.com)"/>
    <s v="7f1c8c3fb652bf4a4a79fe06ab8288c4"/>
    <s v="Ultimatefinanceblog.com #2 Tier 1 300x250"/>
    <x v="9"/>
    <n v="1"/>
    <n v="139.7311"/>
    <n v="12.3506"/>
    <n v="125"/>
    <n v="32"/>
    <n v="8.8400000000000006E-2"/>
    <n v="0.33749082000000002"/>
    <n v="0.25"/>
    <n v="2642"/>
    <x v="5"/>
    <n v="0.2592391081"/>
    <x v="1321"/>
    <s v=""/>
    <m/>
    <n v="0.25923910808291201"/>
    <n v="32.404888510364003"/>
    <n v="32.404888510364003"/>
  </r>
  <r>
    <x v="1"/>
    <s v="jason@jasonschober.net"/>
    <s v="Jason Schober Media Inc (newsmoz.com)"/>
    <s v="60e499d9b06bf33e51db239df220dc55"/>
    <s v="Ultimatefinanceblog.com #3 Tier 1 160x600"/>
    <x v="12"/>
    <n v="1"/>
    <n v="143.15719999999999"/>
    <n v="7.4272999999999998"/>
    <n v="114"/>
    <n v="40"/>
    <n v="5.1900000000000002E-2"/>
    <n v="0.51176549999999998"/>
    <n v="0.25"/>
    <n v="2642"/>
    <x v="5"/>
    <n v="0.51149500889999999"/>
    <x v="68"/>
    <s v="Y"/>
    <m/>
    <n v="0.35"/>
    <n v="39.9"/>
    <n v="39.9"/>
  </r>
  <r>
    <x v="1"/>
    <s v="jason@jasonschober.net"/>
    <s v="Jason Schober Media Inc (newsmoz.com)"/>
    <s v="01b351fd1b7f7253de2ac4e8756937f7"/>
    <s v="Ultimatefinanceblog.com 300x250"/>
    <x v="12"/>
    <n v="1"/>
    <n v="140.89490000000001"/>
    <n v="33.501600000000003"/>
    <n v="102"/>
    <n v="36"/>
    <n v="0.23780000000000001"/>
    <n v="0.10113619"/>
    <n v="0.01"/>
    <n v="2642"/>
    <x v="5"/>
    <n v="0.90112342729999995"/>
    <x v="68"/>
    <s v="Y"/>
    <m/>
    <n v="0.35"/>
    <n v="35.699999999999996"/>
    <n v="35.699999999999996"/>
  </r>
  <r>
    <x v="1"/>
    <s v="jason@jasonschober.net"/>
    <s v="Jason Schober Media Inc (newsmoz.com)"/>
    <s v="8b8c94205c112e6f1a2bdf9b23067397"/>
    <s v="Ultimatefinanceblog.com #2 Tier 1 160x600"/>
    <x v="12"/>
    <n v="1"/>
    <n v="143.56720000000001"/>
    <n v="8.4955999999999996"/>
    <n v="99"/>
    <n v="35"/>
    <n v="5.9200000000000003E-2"/>
    <n v="0.38908506999999998"/>
    <n v="0.25"/>
    <n v="2642"/>
    <x v="5"/>
    <n v="0.3574669922"/>
    <x v="68"/>
    <s v=""/>
    <m/>
    <n v="0.35"/>
    <n v="34.65"/>
    <n v="34.65"/>
  </r>
  <r>
    <x v="1"/>
    <s v="jason@jasonschober.net"/>
    <s v="Jason Schober Media Inc (newsmoz.com)"/>
    <s v="b10bb3049e706389e40a997cb9eae64c"/>
    <s v="Ultimatefinanceblog.com #3 Tier 1 728x90"/>
    <x v="12"/>
    <n v="1"/>
    <n v="93.905500000000004"/>
    <n v="5.9023000000000003"/>
    <n v="77"/>
    <n v="26"/>
    <n v="6.2899999999999998E-2"/>
    <n v="0.43372059000000002"/>
    <n v="0.25"/>
    <n v="2642"/>
    <x v="5"/>
    <n v="0.42359204449999999"/>
    <x v="68"/>
    <s v="Y"/>
    <m/>
    <n v="0.35"/>
    <n v="26.95"/>
    <n v="26.95"/>
  </r>
  <r>
    <x v="1"/>
    <s v="jason@jasonschober.net"/>
    <s v="Jason Schober Media Inc (newsmoz.com)"/>
    <s v="f48fd729c740dcabbdb485595014fa3f"/>
    <s v="Ultimatefinanceblog.com #2 Tier 1 728x90"/>
    <x v="9"/>
    <n v="1"/>
    <n v="92.828699999999998"/>
    <n v="7.1477000000000004"/>
    <n v="73"/>
    <n v="19"/>
    <n v="7.6999999999999999E-2"/>
    <n v="0.34018367999999999"/>
    <n v="0.25"/>
    <n v="2642"/>
    <x v="5"/>
    <n v="0.26510288910000002"/>
    <x v="1322"/>
    <s v=""/>
    <m/>
    <n v="0.26510288912063201"/>
    <n v="19.352510905806138"/>
    <n v="19.352510905806138"/>
  </r>
  <r>
    <x v="1"/>
    <s v="jason@jasonschober.net"/>
    <s v="Jason Schober Media Inc (newsmoz.com)"/>
    <s v="ee47f081a7617faabcd5a4cbc11ee825"/>
    <s v="Ultimatefinanceblog.com Tier 1 728x90"/>
    <x v="12"/>
    <n v="1"/>
    <n v="92.830100000000002"/>
    <n v="5.5888999999999998"/>
    <n v="66"/>
    <n v="23"/>
    <n v="6.0199999999999997E-2"/>
    <n v="0.39524187"/>
    <n v="0.25"/>
    <n v="2642"/>
    <x v="5"/>
    <n v="0.36747591810000002"/>
    <x v="69"/>
    <s v="Y"/>
    <m/>
    <n v="0.34999999999999898"/>
    <n v="23.099999999999934"/>
    <n v="23.099999999999934"/>
  </r>
  <r>
    <x v="1"/>
    <s v="jason@jasonschober.net"/>
    <s v="Jason Schober Media Inc (newsmoz.com)"/>
    <s v="6451506eb53e154c6f83b5eaab88029c"/>
    <s v="Weather1st.com Tier 1 300x250"/>
    <x v="9"/>
    <n v="1"/>
    <n v="44.941200000000002"/>
    <n v="2.1894"/>
    <n v="53"/>
    <n v="16"/>
    <n v="4.87E-2"/>
    <n v="0.81397624999999996"/>
    <n v="0.25"/>
    <n v="2642"/>
    <x v="2"/>
    <n v="0.69286573149999997"/>
    <x v="21"/>
    <s v="Y"/>
    <m/>
    <n v="0.3"/>
    <n v="15.899999999999999"/>
    <n v="15.899999999999999"/>
  </r>
  <r>
    <x v="1"/>
    <s v="jason@jasonschober.net"/>
    <s v="Jason Schober Media Inc (newsmoz.com)"/>
    <s v="247aca827c8ecfbca3273685990d7793"/>
    <s v="Weather1st.com #5 Tier 1 300x250"/>
    <x v="12"/>
    <n v="1"/>
    <n v="44.820099999999996"/>
    <n v="3.0417000000000001"/>
    <n v="51"/>
    <n v="18"/>
    <n v="6.7900000000000002E-2"/>
    <n v="0.55725155000000004"/>
    <n v="0.25"/>
    <n v="2642"/>
    <x v="5"/>
    <n v="0.55136957440000001"/>
    <x v="68"/>
    <s v="Y"/>
    <m/>
    <n v="0.35"/>
    <n v="17.849999999999998"/>
    <n v="17.849999999999998"/>
  </r>
  <r>
    <x v="1"/>
    <s v="jason@jasonschober.net"/>
    <s v="Jason Schober Media Inc (newsmoz.com)"/>
    <s v="338173d2c81b7c40531a5f5494916880"/>
    <s v="Ultimatefinanceblog.com 160x600"/>
    <x v="12"/>
    <n v="1"/>
    <n v="143.38310000000001"/>
    <n v="30.723099999999999"/>
    <n v="46"/>
    <n v="16"/>
    <n v="0.21429999999999999"/>
    <n v="5.0134030000000003E-2"/>
    <n v="0.01"/>
    <n v="2642"/>
    <x v="5"/>
    <n v="0.80053469239999997"/>
    <x v="69"/>
    <s v="Y"/>
    <m/>
    <n v="0.34999999999999898"/>
    <n v="16.099999999999952"/>
    <n v="16.099999999999952"/>
  </r>
  <r>
    <x v="1"/>
    <s v="jason@jasonschober.net"/>
    <s v="Jason Schober Media Inc (newsmoz.com)"/>
    <s v="081647d6f5a2fa7ca3ccf9ceba597ac9"/>
    <s v="Ultimatefinanceblog.com #2 300x250"/>
    <x v="12"/>
    <n v="1"/>
    <n v="140.07050000000001"/>
    <n v="38.716799999999999"/>
    <n v="45"/>
    <n v="16"/>
    <n v="0.27639999999999998"/>
    <n v="3.9170900000000002E-2"/>
    <n v="0.01"/>
    <n v="2642"/>
    <x v="5"/>
    <n v="0.74470845890000004"/>
    <x v="68"/>
    <s v="Y"/>
    <m/>
    <n v="0.35"/>
    <n v="15.749999999999998"/>
    <n v="15.749999999999998"/>
  </r>
  <r>
    <x v="1"/>
    <s v="jason@jasonschober.net"/>
    <s v="Jason Schober Media Inc (newsmoz.com)"/>
    <s v="042a18a7ee4c19699be5e2c20431eda4"/>
    <s v="Weather1st.com #2 Tier 1 300x250"/>
    <x v="12"/>
    <n v="1"/>
    <n v="44.915500000000002"/>
    <n v="3.7696000000000001"/>
    <n v="44"/>
    <n v="14"/>
    <n v="8.3900000000000002E-2"/>
    <n v="0.38807199999999997"/>
    <n v="0.25"/>
    <n v="2642"/>
    <x v="5"/>
    <n v="0.35578965359999998"/>
    <x v="69"/>
    <s v=""/>
    <m/>
    <n v="0.34999999999999898"/>
    <n v="15.399999999999956"/>
    <n v="15.399999999999956"/>
  </r>
  <r>
    <x v="1"/>
    <s v="jason@jasonschober.net"/>
    <s v="Jason Schober Media Inc (newsmoz.com)"/>
    <s v="0e20649786806c9b6a2a9d7b31f76837"/>
    <s v="Ultimatefinanceblog.com #3 160x600"/>
    <x v="12"/>
    <n v="1"/>
    <n v="143.3586"/>
    <n v="35.890599999999999"/>
    <n v="41"/>
    <n v="14"/>
    <n v="0.25040000000000001"/>
    <n v="3.8017870000000002E-2"/>
    <n v="0.01"/>
    <n v="2642"/>
    <x v="5"/>
    <n v="0.73696578509999999"/>
    <x v="68"/>
    <s v="Y"/>
    <m/>
    <n v="0.35"/>
    <n v="14.35"/>
    <n v="14.35"/>
  </r>
  <r>
    <x v="1"/>
    <s v="jason@jasonschober.net"/>
    <s v="Jason Schober Media Inc (newsmoz.com)"/>
    <s v="8273a92f27abca7aaad8728b7862ea18"/>
    <s v="Weather1st.com #4 Tier 1 300x250"/>
    <x v="12"/>
    <n v="1"/>
    <n v="44.830100000000002"/>
    <n v="3.6915"/>
    <n v="41"/>
    <n v="13"/>
    <n v="8.2299999999999998E-2"/>
    <n v="0.36842553"/>
    <n v="0.25"/>
    <n v="2642"/>
    <x v="5"/>
    <n v="0.3214368245"/>
    <x v="1323"/>
    <s v=""/>
    <m/>
    <n v="0.32143682446981697"/>
    <n v="13.178909803262496"/>
    <n v="13.178909803262496"/>
  </r>
  <r>
    <x v="1"/>
    <s v="jason@jasonschober.net"/>
    <s v="Jason Schober Media Inc (newsmoz.com)"/>
    <s v="ad72c4161eaf7a1d87a221cb592934d1"/>
    <s v="Deltaweather.com #5 Tier 1 300x250"/>
    <x v="9"/>
    <n v="1"/>
    <n v="43.823"/>
    <n v="2.9268999999999998"/>
    <n v="40"/>
    <n v="12"/>
    <n v="6.6799999999999998E-2"/>
    <n v="0.459038"/>
    <n v="0.25"/>
    <n v="2642"/>
    <x v="5"/>
    <n v="0.45538277510000003"/>
    <x v="21"/>
    <s v="Y"/>
    <m/>
    <n v="0.3"/>
    <n v="12"/>
    <n v="12"/>
  </r>
  <r>
    <x v="1"/>
    <s v="jason@jasonschober.net"/>
    <s v="Jason Schober Media Inc (newsmoz.com)"/>
    <s v="5acea0daa0b0aa39b61208384c6364d1"/>
    <s v="Ultimatefinanceblog.com #3 300x250"/>
    <x v="12"/>
    <n v="1"/>
    <n v="140.1285"/>
    <n v="33.715800000000002"/>
    <n v="39"/>
    <n v="14"/>
    <n v="0.24060000000000001"/>
    <n v="3.9050799999999997E-2"/>
    <n v="0.01"/>
    <n v="2642"/>
    <x v="5"/>
    <n v="0.74392333229999996"/>
    <x v="68"/>
    <s v="Y"/>
    <m/>
    <n v="0.35"/>
    <n v="13.649999999999999"/>
    <n v="13.649999999999999"/>
  </r>
  <r>
    <x v="1"/>
    <s v="jason@jasonschober.net"/>
    <s v="Jason Schober Media Inc (newsmoz.com)"/>
    <s v="b86e6a73fc1668f2031d79cc52cbcd34"/>
    <s v="Weather1st.com #3 Tier 1 300x250"/>
    <x v="12"/>
    <n v="1"/>
    <n v="44.935899999999997"/>
    <n v="3.4836"/>
    <n v="39"/>
    <n v="12"/>
    <n v="7.7499999999999999E-2"/>
    <n v="0.37133748"/>
    <n v="0.25"/>
    <n v="2642"/>
    <x v="5"/>
    <n v="0.32675795810000002"/>
    <x v="1324"/>
    <s v=""/>
    <m/>
    <n v="0.32675795809060998"/>
    <n v="12.743560365533789"/>
    <n v="12.743560365533789"/>
  </r>
  <r>
    <x v="1"/>
    <s v="jason@jasonschober.net"/>
    <s v="Jason Schober Media Inc (newsmoz.com)"/>
    <s v="b2fc8aa601417aac3c22b0fbd881ee6c"/>
    <s v="Deltaweather.com #3 Tier 1 300x250"/>
    <x v="9"/>
    <n v="1"/>
    <n v="43.8581"/>
    <n v="3.5394000000000001"/>
    <n v="38"/>
    <n v="11"/>
    <n v="8.0699999999999994E-2"/>
    <n v="0.35619550999999999"/>
    <n v="0.25"/>
    <n v="2642"/>
    <x v="5"/>
    <n v="0.29813826469999999"/>
    <x v="1325"/>
    <s v=""/>
    <m/>
    <n v="0.298138264722212"/>
    <n v="11.329254059444056"/>
    <n v="11.329254059444056"/>
  </r>
  <r>
    <x v="1"/>
    <s v="jason@jasonschober.net"/>
    <s v="Jason Schober Media Inc (newsmoz.com)"/>
    <s v="710dd3435d4433d22bf9dd9b7ada2f69"/>
    <s v="Ultimatefinanceblog.com 728x90"/>
    <x v="12"/>
    <n v="1"/>
    <n v="92.664299999999997"/>
    <n v="17.483899999999998"/>
    <n v="37"/>
    <n v="13"/>
    <n v="0.18870000000000001"/>
    <n v="7.1141540000000003E-2"/>
    <n v="0.01"/>
    <n v="2642"/>
    <x v="5"/>
    <n v="0.85943515410000004"/>
    <x v="68"/>
    <s v="Y"/>
    <m/>
    <n v="0.35"/>
    <n v="12.95"/>
    <n v="12.95"/>
  </r>
  <r>
    <x v="1"/>
    <s v="jason@jasonschober.net"/>
    <s v="Jason Schober Media Inc (newsmoz.com)"/>
    <s v="8c60378f39687e5f8b78d6e4191d3bbf"/>
    <s v="Deltaweather.com #2 Tier 1 300x250"/>
    <x v="9"/>
    <n v="1"/>
    <n v="43.8125"/>
    <n v="2.819"/>
    <n v="36"/>
    <n v="11"/>
    <n v="6.4299999999999996E-2"/>
    <n v="0.42162874"/>
    <n v="0.25"/>
    <n v="2642"/>
    <x v="5"/>
    <n v="0.40706129810000002"/>
    <x v="21"/>
    <s v="Y"/>
    <m/>
    <n v="0.3"/>
    <n v="10.799999999999999"/>
    <n v="10.799999999999999"/>
  </r>
  <r>
    <x v="1"/>
    <s v="jason@jasonschober.net"/>
    <s v="Jason Schober Media Inc (newsmoz.com)"/>
    <s v="37efc3baafd51909941cd1f6eb5cc64e"/>
    <s v="Deltaweather.com Tier 1 300x250"/>
    <x v="1"/>
    <n v="1"/>
    <n v="43.8568"/>
    <n v="3.6364000000000001"/>
    <n v="33"/>
    <n v="5"/>
    <n v="8.2900000000000001E-2"/>
    <n v="0.29956000999999999"/>
    <n v="0.25"/>
    <n v="2642"/>
    <x v="5"/>
    <n v="0.16544267109999999"/>
    <x v="1326"/>
    <s v=""/>
    <m/>
    <n v="0.16544267110802199"/>
    <n v="5.4596081465647259"/>
    <n v="5.4596081465647259"/>
  </r>
  <r>
    <x v="1"/>
    <s v="jason@jasonschober.net"/>
    <s v="Jason Schober Media Inc (newsmoz.com)"/>
    <s v="5009617d7813a8f1f4851467d325197c"/>
    <s v="Ultimatefinanceblog.com #2 160x600"/>
    <x v="12"/>
    <n v="1"/>
    <n v="143.53579999999999"/>
    <n v="36.719000000000001"/>
    <n v="32"/>
    <n v="11"/>
    <n v="0.25580000000000003"/>
    <n v="2.9399729999999999E-2"/>
    <n v="0.01"/>
    <n v="2642"/>
    <x v="5"/>
    <n v="0.65986078579999996"/>
    <x v="68"/>
    <s v="Y"/>
    <m/>
    <n v="0.35"/>
    <n v="11.2"/>
    <n v="11.2"/>
  </r>
  <r>
    <x v="1"/>
    <s v="jason@jasonschober.net"/>
    <s v="Jason Schober Media Inc (newsmoz.com)"/>
    <s v="ae49b6a2db4226ab6e961e5769679f7f"/>
    <s v="Ultimatefinanceblog.com #3 728x90"/>
    <x v="12"/>
    <n v="1"/>
    <n v="92.902900000000002"/>
    <n v="23.723700000000001"/>
    <n v="30"/>
    <n v="10"/>
    <n v="0.25540000000000002"/>
    <n v="4.1890570000000002E-2"/>
    <n v="0.01"/>
    <n v="2642"/>
    <x v="5"/>
    <n v="0.76128281060000003"/>
    <x v="68"/>
    <s v="Y"/>
    <m/>
    <n v="0.35"/>
    <n v="10.5"/>
    <n v="10.5"/>
  </r>
  <r>
    <x v="1"/>
    <s v="jason@jasonschober.net"/>
    <s v="Jason Schober Media Inc (newsmoz.com)"/>
    <s v="9d455a34a632ae7c36c39f1701cfa85b"/>
    <s v="Deltaweather.com #4 300x250"/>
    <x v="9"/>
    <n v="1"/>
    <n v="43.839399999999998"/>
    <n v="11.922599999999999"/>
    <n v="29"/>
    <n v="9"/>
    <n v="0.27200000000000002"/>
    <n v="8.0879010000000001E-2"/>
    <n v="0.01"/>
    <n v="2642"/>
    <x v="5"/>
    <n v="0.87635851850000002"/>
    <x v="21"/>
    <s v="Y"/>
    <m/>
    <n v="0.3"/>
    <n v="8.6999999999999993"/>
    <n v="8.6999999999999993"/>
  </r>
  <r>
    <x v="1"/>
    <s v="jason@jasonschober.net"/>
    <s v="Jason Schober Media Inc (newsmoz.com)"/>
    <s v="d7adfd44c7eaa40549d2bb571757c400"/>
    <s v="Deltaweather.com #4 Tier 1 300x250"/>
    <x v="9"/>
    <n v="1"/>
    <n v="43.760800000000003"/>
    <n v="2.4695999999999998"/>
    <n v="29"/>
    <n v="9"/>
    <n v="5.6399999999999999E-2"/>
    <n v="0.39046681999999999"/>
    <n v="0.25"/>
    <n v="2642"/>
    <x v="5"/>
    <n v="0.35974074070000001"/>
    <x v="21"/>
    <s v="Y"/>
    <m/>
    <n v="0.3"/>
    <n v="8.6999999999999993"/>
    <n v="8.6999999999999993"/>
  </r>
  <r>
    <x v="1"/>
    <s v="jason@jasonschober.net"/>
    <s v="Jason Schober Media Inc (newsmoz.com)"/>
    <s v="30af790265febb7f53e22c28312b8fec"/>
    <s v="Ultimatefinanceblog.com #2 728x90"/>
    <x v="12"/>
    <n v="1"/>
    <n v="92.882900000000006"/>
    <n v="22.842199999999998"/>
    <n v="28"/>
    <n v="10"/>
    <n v="0.24590000000000001"/>
    <n v="4.0807280000000001E-2"/>
    <n v="0.01"/>
    <n v="2642"/>
    <x v="5"/>
    <n v="0.75494566969999999"/>
    <x v="69"/>
    <s v="Y"/>
    <m/>
    <n v="0.34999999999999898"/>
    <n v="9.7999999999999723"/>
    <n v="9.7999999999999723"/>
  </r>
  <r>
    <x v="1"/>
    <s v="jason@jasonschober.net"/>
    <s v="Jason Schober Media Inc (newsmoz.com)"/>
    <s v="5d68d72d7346bba331c58721bca1307b"/>
    <s v="Weather1st.com #4 300x250"/>
    <x v="12"/>
    <n v="1"/>
    <n v="44.929499999999997"/>
    <n v="12.5349"/>
    <n v="28"/>
    <n v="10"/>
    <n v="0.27900000000000003"/>
    <n v="7.3622850000000004E-2"/>
    <n v="0.01"/>
    <n v="2642"/>
    <x v="5"/>
    <n v="0.86417260060000001"/>
    <x v="69"/>
    <s v="Y"/>
    <m/>
    <n v="0.34999999999999898"/>
    <n v="9.7999999999999723"/>
    <n v="9.7999999999999723"/>
  </r>
  <r>
    <x v="1"/>
    <s v="jason@jasonschober.net"/>
    <s v="Jason Schober Media Inc (newsmoz.com)"/>
    <s v="de7879d814b5f9fe98f1c568d1879056"/>
    <s v="Deltaweather.com 300x250"/>
    <x v="9"/>
    <n v="1"/>
    <n v="43.818399999999997"/>
    <n v="11.9361"/>
    <n v="25"/>
    <n v="8"/>
    <n v="0.27239999999999998"/>
    <n v="7.1093030000000002E-2"/>
    <n v="0.01"/>
    <n v="2642"/>
    <x v="5"/>
    <n v="0.85933922559999998"/>
    <x v="21"/>
    <s v="Y"/>
    <m/>
    <n v="0.3"/>
    <n v="7.5"/>
    <n v="7.5"/>
  </r>
  <r>
    <x v="1"/>
    <s v="jason@jasonschober.net"/>
    <s v="Jason Schober Media Inc (newsmoz.com)"/>
    <s v="8b45ee6d9f5e099531b275932c40914a"/>
    <s v="Weather1st.com 300x250"/>
    <x v="9"/>
    <n v="1"/>
    <n v="44.9681"/>
    <n v="12.000400000000001"/>
    <n v="23"/>
    <n v="7"/>
    <n v="0.26690000000000003"/>
    <n v="6.3628680000000007E-2"/>
    <n v="0.01"/>
    <n v="2642"/>
    <x v="5"/>
    <n v="0.84283816649999999"/>
    <x v="21"/>
    <s v="Y"/>
    <m/>
    <n v="0.3"/>
    <n v="6.8999999999999995"/>
    <n v="6.8999999999999995"/>
  </r>
  <r>
    <x v="1"/>
    <s v="jason@jasonschober.net"/>
    <s v="Jason Schober Media Inc (newsmoz.com)"/>
    <s v="dc7fbb826ddbbf47fa8db98216cda1e4"/>
    <s v="Deltaweather.com #3 728x90"/>
    <x v="9"/>
    <n v="0"/>
    <n v="29.063500000000001"/>
    <n v="7.7355999999999998"/>
    <n v="21"/>
    <n v="6"/>
    <n v="0.26619999999999999"/>
    <n v="8.9751520000000001E-2"/>
    <n v="0.01"/>
    <n v="2642"/>
    <x v="5"/>
    <n v="0.88858127570000001"/>
    <x v="21"/>
    <m/>
    <m/>
    <n v="0.3"/>
    <n v="6.3"/>
    <n v="6.3"/>
  </r>
  <r>
    <x v="1"/>
    <s v="jason@jasonschober.net"/>
    <s v="Jason Schober Media Inc (newsmoz.com)"/>
    <s v="21f8f1313e50c70f030df75ace890c4b"/>
    <s v="Deltaweather.com #3 300x250"/>
    <x v="9"/>
    <n v="1"/>
    <n v="132.94049999999999"/>
    <n v="33.054600000000001"/>
    <n v="20"/>
    <n v="6"/>
    <n v="0.24859999999999999"/>
    <n v="1.9902110000000001E-2"/>
    <n v="0.01"/>
    <n v="2642"/>
    <x v="5"/>
    <n v="0.49754071659999999"/>
    <x v="21"/>
    <s v="Y"/>
    <m/>
    <n v="0.3"/>
    <n v="6"/>
    <n v="6"/>
  </r>
  <r>
    <x v="1"/>
    <s v="jason@jasonschober.net"/>
    <s v="Jason Schober Media Inc (newsmoz.com)"/>
    <s v="2268f72f56dafc918b32b679a6aa8bfb"/>
    <s v="Weather1st.com #5 300x250"/>
    <x v="9"/>
    <n v="1"/>
    <n v="44.757300000000001"/>
    <n v="12.940200000000001"/>
    <n v="18"/>
    <n v="5"/>
    <n v="0.28910000000000002"/>
    <n v="4.7029469999999997E-2"/>
    <n v="0.01"/>
    <n v="2642"/>
    <x v="5"/>
    <n v="0.78736737089999997"/>
    <x v="21"/>
    <s v="Y"/>
    <m/>
    <n v="0.3"/>
    <n v="5.3999999999999995"/>
    <n v="5.3999999999999995"/>
  </r>
  <r>
    <x v="1"/>
    <s v="jason@jasonschober.net"/>
    <s v="Jason Schober Media Inc (newsmoz.com)"/>
    <s v="42b5f8643fd631fdf0940ce656e83eaf"/>
    <s v="Deltaweather.com #4 160x600"/>
    <x v="12"/>
    <n v="0"/>
    <n v="29.0943"/>
    <n v="6.7792000000000003"/>
    <n v="18"/>
    <n v="6"/>
    <n v="0.23300000000000001"/>
    <n v="8.6398550000000005E-2"/>
    <n v="0.01"/>
    <n v="2642"/>
    <x v="5"/>
    <n v="0.8842573171"/>
    <x v="68"/>
    <m/>
    <m/>
    <n v="0.35"/>
    <n v="6.3"/>
    <n v="6.3"/>
  </r>
  <r>
    <x v="1"/>
    <s v="jason@jasonschober.net"/>
    <s v="Jason Schober Media Inc (newsmoz.com)"/>
    <s v="56f79756c4ecf0d74fafe3a1317fec89"/>
    <s v="Deltaweather.com #4 Tier 1 728x90"/>
    <x v="9"/>
    <n v="0"/>
    <n v="29.075099999999999"/>
    <n v="1.6472"/>
    <n v="18"/>
    <n v="5"/>
    <n v="5.67E-2"/>
    <n v="0.35559169000000002"/>
    <n v="0.25"/>
    <n v="2642"/>
    <x v="5"/>
    <n v="0.29694645320000002"/>
    <x v="1327"/>
    <m/>
    <m/>
    <n v="0.29694645317854201"/>
    <n v="5.3450361572137561"/>
    <n v="5.3450361572137561"/>
  </r>
  <r>
    <x v="1"/>
    <s v="jason@jasonschober.net"/>
    <s v="Jason Schober Media Inc (newsmoz.com)"/>
    <s v="94e48a129759f743ff08ae7f6f2d16c0"/>
    <s v="Deltaweather.com #5 Tier 1 728x90"/>
    <x v="9"/>
    <n v="0"/>
    <n v="29.111000000000001"/>
    <n v="1.6654"/>
    <n v="18"/>
    <n v="5"/>
    <n v="5.7200000000000001E-2"/>
    <n v="0.35770286000000001"/>
    <n v="0.25"/>
    <n v="2642"/>
    <x v="5"/>
    <n v="0.301095897"/>
    <x v="21"/>
    <m/>
    <m/>
    <n v="0.3"/>
    <n v="5.3999999999999995"/>
    <n v="5.3999999999999995"/>
  </r>
  <r>
    <x v="1"/>
    <s v="jason@jasonschober.net"/>
    <s v="Jason Schober Media Inc (newsmoz.com)"/>
    <s v="b5da1f24d38032bcb9cf7227248ac52d"/>
    <s v="Weather1st.com #3 300x250"/>
    <x v="9"/>
    <n v="1"/>
    <n v="44.822400000000002"/>
    <n v="12.306900000000001"/>
    <n v="18"/>
    <n v="5"/>
    <n v="0.27460000000000001"/>
    <n v="4.962362E-2"/>
    <n v="0.01"/>
    <n v="2642"/>
    <x v="5"/>
    <n v="0.7984830409"/>
    <x v="21"/>
    <s v="Y"/>
    <m/>
    <n v="0.3"/>
    <n v="5.3999999999999995"/>
    <n v="5.3999999999999995"/>
  </r>
  <r>
    <x v="1"/>
    <s v="jason@jasonschober.net"/>
    <s v="Jason Schober Media Inc (newsmoz.com)"/>
    <s v="fa293fe43066cf921ab6ea6dc54e5f0a"/>
    <s v="Deltaweather.com #2 728x90"/>
    <x v="9"/>
    <n v="0"/>
    <n v="29.087299999999999"/>
    <n v="7.2281000000000004"/>
    <n v="18"/>
    <n v="5"/>
    <n v="0.2485"/>
    <n v="8.2021479999999994E-2"/>
    <n v="0.01"/>
    <n v="2642"/>
    <x v="5"/>
    <n v="0.87808072290000005"/>
    <x v="21"/>
    <m/>
    <m/>
    <n v="0.3"/>
    <n v="5.3999999999999995"/>
    <n v="5.3999999999999995"/>
  </r>
  <r>
    <x v="1"/>
    <s v="jason@jasonschober.net"/>
    <s v="Jason Schober Media Inc (newsmoz.com)"/>
    <s v="04979933c3714c01ad17b29565b17e2c"/>
    <s v="Weather1st.com #2 Tier 1 728x90"/>
    <x v="9"/>
    <n v="0"/>
    <n v="23.743099999999998"/>
    <n v="1.5981000000000001"/>
    <n v="17"/>
    <n v="5"/>
    <n v="6.7299999999999999E-2"/>
    <n v="0.34729597000000001"/>
    <n v="0.25"/>
    <n v="2642"/>
    <x v="3"/>
    <n v="0.28015288789999998"/>
    <x v="1328"/>
    <m/>
    <m/>
    <n v="0.28015288788221898"/>
    <n v="4.7625990939977223"/>
    <n v="4.7625990939977223"/>
  </r>
  <r>
    <x v="1"/>
    <s v="jason@jasonschober.net"/>
    <s v="Jason Schober Media Inc (newsmoz.com)"/>
    <s v="69343e37b13fe1637da3761ab379988f"/>
    <s v="Weather1st.com #3 Tier 1 728x90"/>
    <x v="10"/>
    <n v="0"/>
    <n v="23.888100000000001"/>
    <n v="1.6569"/>
    <n v="17"/>
    <n v="3"/>
    <n v="6.9400000000000003E-2"/>
    <n v="0.34488704999999997"/>
    <n v="0.25"/>
    <n v="2642"/>
    <x v="5"/>
    <n v="0.27512500000000001"/>
    <x v="17"/>
    <m/>
    <m/>
    <n v="0.15"/>
    <n v="2.5499999999999998"/>
    <n v="2.5499999999999998"/>
  </r>
  <r>
    <x v="1"/>
    <s v="jason@jasonschober.net"/>
    <s v="Jason Schober Media Inc (newsmoz.com)"/>
    <s v="e1dc3ecd919c0f737ad772afdbab7924"/>
    <s v="Deltaweather.com #5 300x250"/>
    <x v="9"/>
    <n v="1"/>
    <n v="43.896900000000002"/>
    <n v="11.855499999999999"/>
    <n v="17"/>
    <n v="5"/>
    <n v="0.27010000000000001"/>
    <n v="4.81392E-2"/>
    <n v="0.01"/>
    <n v="2642"/>
    <x v="5"/>
    <n v="0.79226908640000004"/>
    <x v="25"/>
    <s v="Y"/>
    <m/>
    <n v="0.29999999999999899"/>
    <n v="5.0999999999999828"/>
    <n v="5.0999999999999828"/>
  </r>
  <r>
    <x v="1"/>
    <s v="jason@jasonschober.net"/>
    <s v="Jason Schober Media Inc (newsmoz.com)"/>
    <s v="b2858e28c6888c5dec4d6eb4e261bd7b"/>
    <s v="Weather1st.com #3 Tier 1 160x600"/>
    <x v="9"/>
    <n v="0"/>
    <n v="21.487400000000001"/>
    <n v="1.3813"/>
    <n v="16"/>
    <n v="5"/>
    <n v="6.4299999999999996E-2"/>
    <n v="0.39249147000000001"/>
    <n v="0.25"/>
    <n v="2642"/>
    <x v="3"/>
    <n v="0.3630434783"/>
    <x v="25"/>
    <m/>
    <m/>
    <n v="0.29999999999999899"/>
    <n v="4.7999999999999838"/>
    <n v="4.7999999999999838"/>
  </r>
  <r>
    <x v="1"/>
    <s v="jason@jasonschober.net"/>
    <s v="Jason Schober Media Inc (newsmoz.com)"/>
    <s v="36145c2adbb64286b569f5f078cb0aff"/>
    <s v="Weather1st.com #2 Tier 1 160x600"/>
    <x v="9"/>
    <n v="0"/>
    <n v="21.393899999999999"/>
    <n v="1.3126"/>
    <n v="15"/>
    <n v="5"/>
    <n v="6.1400000000000003E-2"/>
    <n v="0.39018285000000003"/>
    <n v="0.25"/>
    <n v="2642"/>
    <x v="3"/>
    <n v="0.35927475590000002"/>
    <x v="25"/>
    <m/>
    <m/>
    <n v="0.29999999999999899"/>
    <n v="4.4999999999999849"/>
    <n v="4.4999999999999849"/>
  </r>
  <r>
    <x v="1"/>
    <s v="jason@jasonschober.net"/>
    <s v="Jason Schober Media Inc (newsmoz.com)"/>
    <s v="701fe4a697df84bd088ff5ed5b79f070"/>
    <s v="Deltaweather.com #2 160x600"/>
    <x v="9"/>
    <n v="0"/>
    <n v="28.969899999999999"/>
    <n v="4.7183000000000002"/>
    <n v="15"/>
    <n v="5"/>
    <n v="0.16289999999999999"/>
    <n v="0.10763594999999999"/>
    <n v="0.01"/>
    <n v="2642"/>
    <x v="5"/>
    <n v="0.90709423349999996"/>
    <x v="21"/>
    <m/>
    <m/>
    <n v="0.3"/>
    <n v="4.5"/>
    <n v="4.5"/>
  </r>
  <r>
    <x v="1"/>
    <s v="jason@jasonschober.net"/>
    <s v="Jason Schober Media Inc (newsmoz.com)"/>
    <s v="70b6f48cf8fd82305572f305d2f410a8"/>
    <s v="Deltaweather.com #3 Tier 1 160x600"/>
    <x v="5"/>
    <n v="0"/>
    <n v="29.028300000000002"/>
    <n v="1.5472999999999999"/>
    <n v="15"/>
    <n v="3"/>
    <n v="5.33E-2"/>
    <n v="0.32684886000000002"/>
    <n v="0.25"/>
    <n v="2642"/>
    <x v="5"/>
    <n v="0.23512047680000001"/>
    <x v="46"/>
    <m/>
    <m/>
    <n v="0.2"/>
    <n v="3"/>
    <n v="3"/>
  </r>
  <r>
    <x v="1"/>
    <s v="jason@jasonschober.net"/>
    <s v="Jason Schober Media Inc (newsmoz.com)"/>
    <s v="eb5e2937b30ab292d2d596d905a43cd1"/>
    <s v="Weather1st.com #4 728x90"/>
    <x v="9"/>
    <n v="0"/>
    <n v="23.901199999999999"/>
    <n v="4.8509000000000002"/>
    <n v="15"/>
    <n v="4"/>
    <n v="0.20300000000000001"/>
    <n v="0.1004226"/>
    <n v="0.01"/>
    <n v="2642"/>
    <x v="3"/>
    <n v="0.90042082109999999"/>
    <x v="21"/>
    <m/>
    <m/>
    <n v="0.3"/>
    <n v="4.5"/>
    <n v="4.5"/>
  </r>
  <r>
    <x v="1"/>
    <s v="jason@jasonschober.net"/>
    <s v="Jason Schober Media Inc (newsmoz.com)"/>
    <s v="09a2a4e8b105a08ef57029e3b288589c"/>
    <s v="Weather1st.com #5 Tier 1 728x90"/>
    <x v="9"/>
    <n v="0"/>
    <n v="23.8035"/>
    <n v="1.4224000000000001"/>
    <n v="14"/>
    <n v="4"/>
    <n v="5.9799999999999999E-2"/>
    <n v="0.33947976000000002"/>
    <n v="0.25"/>
    <n v="2642"/>
    <x v="3"/>
    <n v="0.26357907819999998"/>
    <x v="1329"/>
    <m/>
    <m/>
    <n v="0.26357907816105502"/>
    <n v="3.6901070942547705"/>
    <n v="3.6901070942547705"/>
  </r>
  <r>
    <x v="1"/>
    <s v="jason@jasonschober.net"/>
    <s v="Jason Schober Media Inc (newsmoz.com)"/>
    <s v="5e706d6e401ca8deb4e99cb396ee6dd3"/>
    <s v="Deltaweather.com #4 728x90"/>
    <x v="9"/>
    <n v="0"/>
    <n v="29.1553"/>
    <n v="6.9771000000000001"/>
    <n v="14"/>
    <n v="4"/>
    <n v="0.23930000000000001"/>
    <n v="6.603262E-2"/>
    <n v="0.01"/>
    <n v="2642"/>
    <x v="5"/>
    <n v="0.84855968989999997"/>
    <x v="21"/>
    <m/>
    <m/>
    <n v="0.3"/>
    <n v="4.2"/>
    <n v="4.2"/>
  </r>
  <r>
    <x v="1"/>
    <s v="jason@jasonschober.net"/>
    <s v="Jason Schober Media Inc (newsmoz.com)"/>
    <s v="c53e790d926caa9563ede8fcbd8c6096"/>
    <s v="Deltaweather.com #2 300x250"/>
    <x v="9"/>
    <n v="1"/>
    <n v="43.831099999999999"/>
    <n v="9.0249000000000006"/>
    <n v="14"/>
    <n v="4"/>
    <n v="0.2059"/>
    <n v="5.0653749999999997E-2"/>
    <n v="0.01"/>
    <n v="2642"/>
    <x v="5"/>
    <n v="0.80258125000000002"/>
    <x v="21"/>
    <s v="Y"/>
    <m/>
    <n v="0.3"/>
    <n v="4.2"/>
    <n v="4.2"/>
  </r>
  <r>
    <x v="1"/>
    <s v="jason@jasonschober.net"/>
    <s v="Jason Schober Media Inc (newsmoz.com)"/>
    <s v="2c7f20569a4fb52272a64fd1a322f035"/>
    <s v="Deltaweather.com #5 728x90"/>
    <x v="9"/>
    <n v="0"/>
    <n v="28.999700000000001"/>
    <n v="7.0471000000000004"/>
    <n v="13"/>
    <n v="4"/>
    <n v="0.24299999999999999"/>
    <n v="6.3653589999999996E-2"/>
    <n v="0.01"/>
    <n v="2642"/>
    <x v="5"/>
    <n v="0.84289968150000005"/>
    <x v="21"/>
    <m/>
    <m/>
    <n v="0.3"/>
    <n v="3.9"/>
    <n v="3.9"/>
  </r>
  <r>
    <x v="1"/>
    <s v="jason@jasonschober.net"/>
    <s v="Jason Schober Media Inc (newsmoz.com)"/>
    <s v="8ac1ce2d61571004e5b43b51eaeeb7a1"/>
    <s v="Weather1st.com #2 300x250"/>
    <x v="9"/>
    <n v="1"/>
    <n v="44.940899999999999"/>
    <n v="12.1996"/>
    <n v="13"/>
    <n v="4"/>
    <n v="0.27150000000000002"/>
    <n v="3.548134E-2"/>
    <n v="0.01"/>
    <n v="2642"/>
    <x v="5"/>
    <n v="0.71816171620000002"/>
    <x v="21"/>
    <s v="Y"/>
    <m/>
    <n v="0.3"/>
    <n v="3.9"/>
    <n v="3.9"/>
  </r>
  <r>
    <x v="1"/>
    <s v="jason@jasonschober.net"/>
    <s v="Jason Schober Media Inc (newsmoz.com)"/>
    <s v="067b87d8fc49ff740a765773c2ae1ede"/>
    <s v="Weather1st.com #3 728x90"/>
    <x v="9"/>
    <n v="0"/>
    <n v="23.8477"/>
    <n v="5.8634000000000004"/>
    <n v="12"/>
    <n v="3"/>
    <n v="0.24590000000000001"/>
    <n v="6.5418400000000002E-2"/>
    <n v="0.01"/>
    <n v="2642"/>
    <x v="3"/>
    <n v="0.84713780260000004"/>
    <x v="21"/>
    <m/>
    <m/>
    <n v="0.3"/>
    <n v="3.5999999999999996"/>
    <n v="3.5999999999999996"/>
  </r>
  <r>
    <x v="1"/>
    <s v="jason@jasonschober.net"/>
    <s v="Jason Schober Media Inc (newsmoz.com)"/>
    <s v="1809e631d3e10c4bf8260f27bcb9ccfe"/>
    <s v="Weather1st.com #4 160x600"/>
    <x v="9"/>
    <n v="0"/>
    <n v="21.4635"/>
    <n v="4.2434000000000003"/>
    <n v="12"/>
    <n v="4"/>
    <n v="0.19769999999999999"/>
    <n v="9.4263399999999997E-2"/>
    <n v="0.01"/>
    <n v="2642"/>
    <x v="3"/>
    <n v="0.89391428569999998"/>
    <x v="21"/>
    <m/>
    <m/>
    <n v="0.3"/>
    <n v="3.5999999999999996"/>
    <n v="3.5999999999999996"/>
  </r>
  <r>
    <x v="1"/>
    <s v="jason@jasonschober.net"/>
    <s v="Jason Schober Media Inc (newsmoz.com)"/>
    <s v="2bedf4ceda1882704f7ef6d7845e1e0d"/>
    <s v="Deltaweather.com 728x90"/>
    <x v="9"/>
    <n v="0"/>
    <n v="29.019400000000001"/>
    <n v="5.3708999999999998"/>
    <n v="12"/>
    <n v="4"/>
    <n v="0.18509999999999999"/>
    <n v="7.4741989999999994E-2"/>
    <n v="0.01"/>
    <n v="2642"/>
    <x v="5"/>
    <n v="0.86620640569999996"/>
    <x v="21"/>
    <m/>
    <m/>
    <n v="0.3"/>
    <n v="3.5999999999999996"/>
    <n v="3.5999999999999996"/>
  </r>
  <r>
    <x v="1"/>
    <s v="jason@jasonschober.net"/>
    <s v="Jason Schober Media Inc (newsmoz.com)"/>
    <s v="ac71aa172e31aa4125197ec421d21961"/>
    <s v="Deltaweather.com 160x600"/>
    <x v="9"/>
    <n v="0"/>
    <n v="28.995799999999999"/>
    <n v="6.0705999999999998"/>
    <n v="12"/>
    <n v="4"/>
    <n v="0.2094"/>
    <n v="6.5655560000000002E-2"/>
    <n v="0.01"/>
    <n v="2642"/>
    <x v="3"/>
    <n v="0.84768996419999998"/>
    <x v="21"/>
    <m/>
    <m/>
    <n v="0.3"/>
    <n v="3.5999999999999996"/>
    <n v="3.5999999999999996"/>
  </r>
  <r>
    <x v="1"/>
    <s v="jason@jasonschober.net"/>
    <s v="Jason Schober Media Inc (newsmoz.com)"/>
    <s v="b1a1e29214a49c235ba4a32fa0e1f7e9"/>
    <s v="Weather1st.com #5 728x90"/>
    <x v="9"/>
    <n v="0"/>
    <n v="23.870999999999999"/>
    <n v="6.38"/>
    <n v="12"/>
    <n v="3"/>
    <n v="0.26729999999999998"/>
    <n v="6.0680699999999997E-2"/>
    <n v="0.01"/>
    <n v="2642"/>
    <x v="3"/>
    <n v="0.83520295200000005"/>
    <x v="21"/>
    <m/>
    <m/>
    <n v="0.3"/>
    <n v="3.5999999999999996"/>
    <n v="3.5999999999999996"/>
  </r>
  <r>
    <x v="1"/>
    <s v="jason@jasonschober.net"/>
    <s v="Jason Schober Media Inc (newsmoz.com)"/>
    <s v="bc635fb7de40480098c77ee42225eac5"/>
    <s v="Weather1st.com Tier 1 160x600"/>
    <x v="1"/>
    <n v="0"/>
    <n v="21.299700000000001"/>
    <n v="1.1920999999999999"/>
    <n v="12"/>
    <n v="3"/>
    <n v="5.6000000000000001E-2"/>
    <n v="0.34215350999999999"/>
    <n v="0.25"/>
    <n v="2642"/>
    <x v="3"/>
    <n v="0.26933382369999997"/>
    <x v="2"/>
    <m/>
    <m/>
    <n v="0.25"/>
    <n v="3"/>
    <n v="3"/>
  </r>
  <r>
    <x v="1"/>
    <s v="jason@jasonschober.net"/>
    <s v="Jason Schober Media Inc (newsmoz.com)"/>
    <s v="fc241154fa7497b78d2a47539512fe32"/>
    <s v="Weather1st.com #2 160x600"/>
    <x v="9"/>
    <n v="0"/>
    <n v="21.381399999999999"/>
    <n v="4.1387"/>
    <n v="12"/>
    <n v="4"/>
    <n v="0.19359999999999999"/>
    <n v="9.6303200000000005E-2"/>
    <n v="0.01"/>
    <n v="2642"/>
    <x v="3"/>
    <n v="0.89616129030000002"/>
    <x v="21"/>
    <m/>
    <m/>
    <n v="0.3"/>
    <n v="3.5999999999999996"/>
    <n v="3.5999999999999996"/>
  </r>
  <r>
    <x v="1"/>
    <s v="jason@jasonschober.net"/>
    <s v="Jason Schober Media Inc (newsmoz.com)"/>
    <s v="54dccddd8f4f903e878ef1732bfcbb78"/>
    <s v="Deltaweather.com #2 Tier 1 728x90"/>
    <x v="9"/>
    <n v="0"/>
    <n v="29.069400000000002"/>
    <n v="0.92749999999999999"/>
    <n v="11"/>
    <n v="3"/>
    <n v="3.1899999999999998E-2"/>
    <n v="0.39507123999999999"/>
    <n v="0.25"/>
    <n v="2642"/>
    <x v="5"/>
    <n v="0.36720272900000001"/>
    <x v="25"/>
    <m/>
    <m/>
    <n v="0.29999999999999899"/>
    <n v="3.2999999999999887"/>
    <n v="3.2999999999999887"/>
  </r>
  <r>
    <x v="1"/>
    <s v="jason@jasonschober.net"/>
    <s v="Jason Schober Media Inc (newsmoz.com)"/>
    <s v="b02b49bcab4966acad0addd1e2420220"/>
    <s v="Weather1st.com #4 Tier 1 728x90"/>
    <x v="9"/>
    <n v="0"/>
    <n v="23.982900000000001"/>
    <n v="0.90890000000000004"/>
    <n v="11"/>
    <n v="3"/>
    <n v="3.7900000000000003E-2"/>
    <n v="0.38824269"/>
    <n v="0.25"/>
    <n v="2642"/>
    <x v="3"/>
    <n v="0.35607287450000003"/>
    <x v="21"/>
    <m/>
    <m/>
    <n v="0.3"/>
    <n v="3.3"/>
    <n v="3.3"/>
  </r>
  <r>
    <x v="1"/>
    <s v="jason@jasonschober.net"/>
    <s v="Jason Schober Media Inc (newsmoz.com)"/>
    <s v="4041197acb862da2585b4ffa185ad4c1"/>
    <s v="Todayhitech.com #2 300x250"/>
    <x v="9"/>
    <n v="0"/>
    <n v="5.2122000000000002"/>
    <n v="1.3247"/>
    <n v="10"/>
    <n v="3"/>
    <n v="0.25419999999999998"/>
    <n v="0.26012078"/>
    <n v="0.1"/>
    <n v="2642"/>
    <x v="3"/>
    <n v="0.61556320220000005"/>
    <x v="21"/>
    <m/>
    <m/>
    <n v="0.3"/>
    <n v="3"/>
    <n v="3"/>
  </r>
  <r>
    <x v="1"/>
    <s v="jason@jasonschober.net"/>
    <s v="Jason Schober Media Inc (newsmoz.com)"/>
    <s v="5ffc02cb9c0563120cb7f24bde2392e8"/>
    <s v="Deltaweather.com Tier 1 160x600"/>
    <x v="5"/>
    <n v="0"/>
    <n v="29.030100000000001"/>
    <n v="0.79510000000000003"/>
    <n v="10"/>
    <n v="2"/>
    <n v="2.7400000000000001E-2"/>
    <n v="0.40158116999999999"/>
    <n v="0.25"/>
    <n v="2642"/>
    <x v="5"/>
    <n v="0.37746085010000002"/>
    <x v="46"/>
    <m/>
    <m/>
    <n v="0.2"/>
    <n v="2"/>
    <n v="2"/>
  </r>
  <r>
    <x v="1"/>
    <s v="jason@jasonschober.net"/>
    <s v="Jason Schober Media Inc (newsmoz.com)"/>
    <s v="80f1a768f3de10d9fe42996d83d49980"/>
    <s v="Deltaweather.com Tier 1 728x90"/>
    <x v="9"/>
    <n v="0"/>
    <n v="29.126300000000001"/>
    <n v="0.82609999999999995"/>
    <n v="10"/>
    <n v="3"/>
    <n v="2.8400000000000002E-2"/>
    <n v="0.40639861999999999"/>
    <n v="0.25"/>
    <n v="2642"/>
    <x v="5"/>
    <n v="0.38484042550000003"/>
    <x v="21"/>
    <m/>
    <m/>
    <n v="0.3"/>
    <n v="3"/>
    <n v="3"/>
  </r>
  <r>
    <x v="1"/>
    <s v="jason@jasonschober.net"/>
    <s v="Jason Schober Media Inc (newsmoz.com)"/>
    <s v="8a0b39e85c26a5ab008bf45340dde360"/>
    <s v="Todayhitech.com #3 300x250"/>
    <x v="9"/>
    <n v="0"/>
    <n v="5.1966000000000001"/>
    <n v="1.1466000000000001"/>
    <n v="10"/>
    <n v="3"/>
    <n v="0.22070000000000001"/>
    <n v="0.27844016999999999"/>
    <n v="0.1"/>
    <n v="2642"/>
    <x v="3"/>
    <n v="0.64085641419999995"/>
    <x v="21"/>
    <m/>
    <m/>
    <n v="0.3"/>
    <n v="3"/>
    <n v="3"/>
  </r>
  <r>
    <x v="1"/>
    <s v="jason@jasonschober.net"/>
    <s v="Jason Schober Media Inc (newsmoz.com)"/>
    <s v="9116adbf1e90fd87cc664dbc283376b6"/>
    <s v="Deltaweather.com #3 160x600"/>
    <x v="9"/>
    <n v="0"/>
    <n v="28.997399999999999"/>
    <n v="6.2493999999999996"/>
    <n v="10"/>
    <n v="3"/>
    <n v="0.2155"/>
    <n v="5.2576240000000003E-2"/>
    <n v="0.01"/>
    <n v="2642"/>
    <x v="5"/>
    <n v="0.80979999999999996"/>
    <x v="21"/>
    <m/>
    <m/>
    <n v="0.3"/>
    <n v="3"/>
    <n v="3"/>
  </r>
  <r>
    <x v="1"/>
    <s v="jason@jasonschober.net"/>
    <s v="Jason Schober Media Inc (newsmoz.com)"/>
    <s v="a35211914f27af7ef41f4aea025b9a22"/>
    <s v="Todayhitech.com #5 300x250"/>
    <x v="9"/>
    <n v="0"/>
    <n v="5.1750999999999996"/>
    <n v="1.1814"/>
    <n v="10"/>
    <n v="3"/>
    <n v="0.2283"/>
    <n v="0.27367594000000001"/>
    <n v="0.1"/>
    <n v="2642"/>
    <x v="3"/>
    <n v="0.6346043388"/>
    <x v="21"/>
    <m/>
    <m/>
    <n v="0.3"/>
    <n v="3"/>
    <n v="3"/>
  </r>
  <r>
    <x v="1"/>
    <s v="jason@jasonschober.net"/>
    <s v="Jason Schober Media Inc (newsmoz.com)"/>
    <s v="a3a2864c852dc7303f44f69703c0ba3e"/>
    <s v="Weather1st.com Tier 1 728x90"/>
    <x v="9"/>
    <n v="0"/>
    <n v="23.9359"/>
    <n v="0.83099999999999996"/>
    <n v="10"/>
    <n v="3"/>
    <n v="3.4700000000000002E-2"/>
    <n v="0.40055011000000001"/>
    <n v="0.25"/>
    <n v="2642"/>
    <x v="3"/>
    <n v="0.37585836909999998"/>
    <x v="21"/>
    <m/>
    <m/>
    <n v="0.3"/>
    <n v="3"/>
    <n v="3"/>
  </r>
  <r>
    <x v="1"/>
    <s v="jason@jasonschober.net"/>
    <s v="Jason Schober Media Inc (newsmoz.com)"/>
    <s v="b5fd030eb9d59001d4d95088a80f100a"/>
    <s v="Deltaweather.com #2 Tier 1 160x600"/>
    <x v="1"/>
    <n v="0"/>
    <n v="29.055099999999999"/>
    <n v="0.83189999999999997"/>
    <n v="10"/>
    <n v="2"/>
    <n v="2.86E-2"/>
    <n v="0.39842006000000002"/>
    <n v="0.25"/>
    <n v="2642"/>
    <x v="5"/>
    <n v="0.37252155170000001"/>
    <x v="2"/>
    <m/>
    <m/>
    <n v="0.25"/>
    <n v="2.5"/>
    <n v="2.5"/>
  </r>
  <r>
    <x v="1"/>
    <s v="jason@jasonschober.net"/>
    <s v="Jason Schober Media Inc (newsmoz.com)"/>
    <s v="09ca6e3fc1851781ec8cae28d5f11db7"/>
    <s v="Deltaweather.com #4 Tier 1 160x600"/>
    <x v="5"/>
    <n v="0"/>
    <n v="29.104600000000001"/>
    <n v="0.76380000000000003"/>
    <n v="9"/>
    <n v="2"/>
    <n v="2.6200000000000001E-2"/>
    <n v="0.40306743"/>
    <n v="0.25"/>
    <n v="2642"/>
    <x v="5"/>
    <n v="0.37975638049999999"/>
    <x v="8"/>
    <m/>
    <m/>
    <n v="0.19999999999999901"/>
    <n v="1.7999999999999912"/>
    <n v="1.7999999999999912"/>
  </r>
  <r>
    <x v="1"/>
    <s v="jason@jasonschober.net"/>
    <s v="Jason Schober Media Inc (newsmoz.com)"/>
    <s v="0b9ec4db67a1df941c5e7e1a55507516"/>
    <s v="Newshaze.com #4 728x90"/>
    <x v="9"/>
    <n v="0"/>
    <n v="5.7393999999999998"/>
    <n v="1.7356"/>
    <n v="9"/>
    <n v="3"/>
    <n v="0.3024"/>
    <n v="0.17116754000000001"/>
    <n v="0.01"/>
    <n v="2642"/>
    <x v="3"/>
    <n v="0.94157770730000001"/>
    <x v="21"/>
    <m/>
    <m/>
    <n v="0.3"/>
    <n v="2.6999999999999997"/>
    <n v="2.6999999999999997"/>
  </r>
  <r>
    <x v="1"/>
    <s v="jason@jasonschober.net"/>
    <s v="Jason Schober Media Inc (newsmoz.com)"/>
    <s v="1f820f3d1a5de88bcd02adee8993207d"/>
    <s v="Deltaweather.com #3 Tier 1 728x90"/>
    <x v="9"/>
    <n v="0"/>
    <n v="29.078700000000001"/>
    <n v="0.68140000000000001"/>
    <n v="9"/>
    <n v="3"/>
    <n v="2.3400000000000001E-2"/>
    <n v="0.43295942999999998"/>
    <n v="0.25"/>
    <n v="2642"/>
    <x v="5"/>
    <n v="0.42257869250000002"/>
    <x v="21"/>
    <m/>
    <m/>
    <n v="0.3"/>
    <n v="2.6999999999999997"/>
    <n v="2.6999999999999997"/>
  </r>
  <r>
    <x v="1"/>
    <s v="jason@jasonschober.net"/>
    <s v="Jason Schober Media Inc (newsmoz.com)"/>
    <s v="2748c7ef38fce72203807c5d214bbf08"/>
    <s v="Todayhitech.com 300x250"/>
    <x v="9"/>
    <n v="0"/>
    <n v="5.2026000000000003"/>
    <n v="1.1213"/>
    <n v="9"/>
    <n v="3"/>
    <n v="0.2155"/>
    <n v="0.28037967000000003"/>
    <n v="0.1"/>
    <n v="2642"/>
    <x v="3"/>
    <n v="0.6433407552"/>
    <x v="21"/>
    <m/>
    <m/>
    <n v="0.3"/>
    <n v="2.6999999999999997"/>
    <n v="2.6999999999999997"/>
  </r>
  <r>
    <x v="1"/>
    <s v="jason@jasonschober.net"/>
    <s v="Jason Schober Media Inc (newsmoz.com)"/>
    <s v="34482d5b593166f3f4cf570a07a33175"/>
    <s v="Newshaze.com #3 728x90"/>
    <x v="9"/>
    <n v="0"/>
    <n v="4.0366"/>
    <n v="1.2439"/>
    <n v="9"/>
    <n v="3"/>
    <n v="0.30819999999999997"/>
    <n v="0.24289405999999999"/>
    <n v="0.01"/>
    <n v="2642"/>
    <x v="3"/>
    <n v="0.95882978720000001"/>
    <x v="21"/>
    <m/>
    <m/>
    <n v="0.3"/>
    <n v="2.6999999999999997"/>
    <n v="2.6999999999999997"/>
  </r>
  <r>
    <x v="1"/>
    <s v="jason@jasonschober.net"/>
    <s v="Jason Schober Media Inc (newsmoz.com)"/>
    <s v="96bc76571e675ffe5e86d97c5ccb275c"/>
    <s v="Weather1st.com #2 728x90"/>
    <x v="9"/>
    <n v="0"/>
    <n v="24.620699999999999"/>
    <n v="4.5704000000000002"/>
    <n v="9"/>
    <n v="3"/>
    <n v="0.18559999999999999"/>
    <n v="6.6421820000000006E-2"/>
    <n v="0.01"/>
    <n v="2642"/>
    <x v="5"/>
    <n v="0.84944705880000004"/>
    <x v="21"/>
    <m/>
    <m/>
    <n v="0.3"/>
    <n v="2.6999999999999997"/>
    <n v="2.6999999999999997"/>
  </r>
  <r>
    <x v="1"/>
    <s v="jason@jasonschober.net"/>
    <s v="Jason Schober Media Inc (newsmoz.com)"/>
    <s v="b1b43391bf230a0187bedd87845a3ae7"/>
    <s v="Todayhitech.com #6 300x250"/>
    <x v="9"/>
    <n v="0"/>
    <n v="5.1722000000000001"/>
    <n v="1.1342000000000001"/>
    <n v="9"/>
    <n v="3"/>
    <n v="0.21929999999999999"/>
    <n v="0.25699350999999998"/>
    <n v="0.1"/>
    <n v="2642"/>
    <x v="3"/>
    <n v="0.6108851206"/>
    <x v="21"/>
    <m/>
    <m/>
    <n v="0.3"/>
    <n v="2.6999999999999997"/>
    <n v="2.6999999999999997"/>
  </r>
  <r>
    <x v="1"/>
    <s v="jason@jasonschober.net"/>
    <s v="Jason Schober Media Inc (newsmoz.com)"/>
    <s v="d5daea3d7d9e6c6642862222be1be87c"/>
    <s v="Weather1st.com 160x600"/>
    <x v="9"/>
    <n v="0"/>
    <n v="21.375399999999999"/>
    <n v="4.6421000000000001"/>
    <n v="9"/>
    <n v="3"/>
    <n v="0.2172"/>
    <n v="6.5857299999999994E-2"/>
    <n v="0.01"/>
    <n v="2642"/>
    <x v="3"/>
    <n v="0.84815654210000002"/>
    <x v="21"/>
    <m/>
    <m/>
    <n v="0.3"/>
    <n v="2.6999999999999997"/>
    <n v="2.6999999999999997"/>
  </r>
  <r>
    <x v="1"/>
    <s v="jason@jasonschober.net"/>
    <s v="Jason Schober Media Inc (newsmoz.com)"/>
    <s v="ed2fa23d49f3582449b8ef52becfe494"/>
    <s v="Weather1st.com 728x90"/>
    <x v="9"/>
    <n v="0"/>
    <n v="23.857700000000001"/>
    <n v="4.5254000000000003"/>
    <n v="9"/>
    <n v="3"/>
    <n v="0.18970000000000001"/>
    <n v="6.518823E-2"/>
    <n v="0.01"/>
    <n v="2642"/>
    <x v="3"/>
    <n v="0.84659806299999996"/>
    <x v="21"/>
    <m/>
    <m/>
    <n v="0.3"/>
    <n v="2.6999999999999997"/>
    <n v="2.6999999999999997"/>
  </r>
  <r>
    <x v="1"/>
    <s v="jason@jasonschober.net"/>
    <s v="Jason Schober Media Inc (newsmoz.com)"/>
    <s v="f32ffd13a1db6edef2894fb2e0cfbcc6"/>
    <s v="Newshaze.com #2 728x90"/>
    <x v="9"/>
    <n v="0"/>
    <n v="4.0430000000000001"/>
    <n v="1.2496"/>
    <n v="9"/>
    <n v="3"/>
    <n v="0.30909999999999999"/>
    <n v="0.23868755"/>
    <n v="0.01"/>
    <n v="2642"/>
    <x v="3"/>
    <n v="0.95810422449999999"/>
    <x v="21"/>
    <m/>
    <m/>
    <n v="0.3"/>
    <n v="2.6999999999999997"/>
    <n v="2.6999999999999997"/>
  </r>
  <r>
    <x v="1"/>
    <s v="jason@jasonschober.net"/>
    <s v="Jason Schober Media Inc (newsmoz.com)"/>
    <s v="f69bf9a1aae2a4dd65d449f6c30ca363"/>
    <s v="Newshaze.com #5 728x90"/>
    <x v="9"/>
    <n v="0"/>
    <n v="4.1090999999999998"/>
    <n v="1.2864"/>
    <n v="9"/>
    <n v="3"/>
    <n v="0.31309999999999999"/>
    <n v="0.24079956"/>
    <n v="0.01"/>
    <n v="2642"/>
    <x v="3"/>
    <n v="0.95847168419999995"/>
    <x v="21"/>
    <m/>
    <m/>
    <n v="0.3"/>
    <n v="2.6999999999999997"/>
    <n v="2.6999999999999997"/>
  </r>
  <r>
    <x v="1"/>
    <s v="jason@jasonschober.net"/>
    <s v="Jason Schober Media Inc (newsmoz.com)"/>
    <s v="2d0349a35a3cff416d6ce44e2e63c7a0"/>
    <s v="Newshaze.com #5 300x250"/>
    <x v="9"/>
    <n v="0"/>
    <n v="4.8110999999999997"/>
    <n v="1.1991000000000001"/>
    <n v="8"/>
    <n v="2"/>
    <n v="0.2492"/>
    <n v="0.21050751000000001"/>
    <n v="0.01"/>
    <n v="2642"/>
    <x v="3"/>
    <n v="0.95249575549999999"/>
    <x v="21"/>
    <m/>
    <m/>
    <n v="0.3"/>
    <n v="2.4"/>
    <n v="2.4"/>
  </r>
  <r>
    <x v="1"/>
    <s v="jason@jasonschober.net"/>
    <s v="Jason Schober Media Inc (newsmoz.com)"/>
    <s v="7219757ee638051a12c8d2cd4c459ea8"/>
    <s v="Todayhitech.com #4 300x250"/>
    <x v="12"/>
    <n v="0"/>
    <n v="5.1779000000000002"/>
    <n v="1.1546000000000001"/>
    <n v="8"/>
    <n v="3"/>
    <n v="0.223"/>
    <n v="0.24251159999999999"/>
    <n v="0.1"/>
    <n v="2642"/>
    <x v="3"/>
    <n v="0.58764858939999998"/>
    <x v="68"/>
    <m/>
    <m/>
    <n v="0.35"/>
    <n v="2.8"/>
    <n v="2.8"/>
  </r>
  <r>
    <x v="1"/>
    <s v="jason@jasonschober.net"/>
    <s v="Jason Schober Media Inc (newsmoz.com)"/>
    <s v="7c785fa156177971bbd8db5b3d41e9a9"/>
    <s v="Newshaze.com 728x90"/>
    <x v="9"/>
    <n v="0"/>
    <n v="4.0373999999999999"/>
    <n v="1.4149"/>
    <n v="8"/>
    <n v="2"/>
    <n v="0.35049999999999998"/>
    <n v="0.18351254"/>
    <n v="0.01"/>
    <n v="2642"/>
    <x v="3"/>
    <n v="0.94550781250000004"/>
    <x v="21"/>
    <m/>
    <m/>
    <n v="0.3"/>
    <n v="2.4"/>
    <n v="2.4"/>
  </r>
  <r>
    <x v="1"/>
    <s v="jason@jasonschober.net"/>
    <s v="Jason Schober Media Inc (newsmoz.com)"/>
    <s v="b4c577481ba5ec5985021c25b19aa88b"/>
    <s v="Weather1st.com #4 Tier 1 160x600"/>
    <x v="9"/>
    <n v="0"/>
    <n v="21.403400000000001"/>
    <n v="0.71840000000000004"/>
    <n v="8"/>
    <n v="3"/>
    <n v="3.3599999999999998E-2"/>
    <n v="0.39375558999999999"/>
    <n v="0.25"/>
    <n v="2642"/>
    <x v="3"/>
    <n v="0.36508838380000003"/>
    <x v="21"/>
    <m/>
    <m/>
    <n v="0.3"/>
    <n v="2.4"/>
    <n v="2.4"/>
  </r>
  <r>
    <x v="1"/>
    <s v="jason@jasonschober.net"/>
    <s v="Jason Schober Media Inc (newsmoz.com)"/>
    <s v="b77f36773f5fbbaee0b4dc0d02c56f95"/>
    <s v="Weather1st.com #3 160x600"/>
    <x v="9"/>
    <n v="0"/>
    <n v="21.4194"/>
    <n v="4.8041999999999998"/>
    <n v="8"/>
    <n v="3"/>
    <n v="0.2243"/>
    <n v="5.8579520000000003E-2"/>
    <n v="0.01"/>
    <n v="2642"/>
    <x v="3"/>
    <n v="0.82929187820000005"/>
    <x v="21"/>
    <m/>
    <m/>
    <n v="0.3"/>
    <n v="2.4"/>
    <n v="2.4"/>
  </r>
  <r>
    <x v="0"/>
    <s v="ads@skillbrains.com"/>
    <s v="Prnt.sc"/>
    <s v="## total ##"/>
    <m/>
    <x v="141"/>
    <n v="0.78610736999999997"/>
    <n v="2954.2685000000001"/>
    <n v="146.89429999999999"/>
    <n v="2620"/>
    <n v="704"/>
    <n v="4.9700000000000001E-2"/>
    <n v="0.59459417000000003"/>
    <n v="0.33462900000000001"/>
    <n v="2620"/>
    <x v="0"/>
    <n v="0.43721446060000002"/>
    <x v="1330"/>
    <m/>
    <m/>
    <s v=""/>
    <s v=""/>
    <n v="725.50912940153546"/>
  </r>
  <r>
    <x v="1"/>
    <s v="ads@skillbrains.com"/>
    <s v="Prnt.sc"/>
    <s v="f6694d8cfe48a96cde7404e91315440c"/>
    <s v="Prntscr.com UK/US/CA/AU 300x250"/>
    <x v="12"/>
    <n v="1"/>
    <n v="79.125399999999999"/>
    <n v="18.735700000000001"/>
    <n v="418"/>
    <n v="103"/>
    <n v="0.23680000000000001"/>
    <n v="0.74323598999999996"/>
    <n v="0.55000000000000004"/>
    <n v="2620"/>
    <x v="2"/>
    <n v="0.25999277770000001"/>
    <x v="1331"/>
    <s v=""/>
    <m/>
    <n v="0.25999277766492801"/>
    <n v="108.67698106393991"/>
    <n v="108.67698106393991"/>
  </r>
  <r>
    <x v="1"/>
    <s v="ads@skillbrains.com"/>
    <s v="Prnt.sc"/>
    <s v="f8e5a0e09434d880875558384a2f610e"/>
    <s v="Prntscr.com UK/US/CA/AU 728x90"/>
    <x v="12"/>
    <n v="1"/>
    <n v="77.356099999999998"/>
    <n v="14.3536"/>
    <n v="385"/>
    <n v="111"/>
    <n v="0.18559999999999999"/>
    <n v="0.89504406999999997"/>
    <n v="0.6"/>
    <n v="2620"/>
    <x v="2"/>
    <n v="0.3296419437"/>
    <x v="1332"/>
    <s v=""/>
    <m/>
    <n v="0.32964194373401501"/>
    <n v="126.91214833759578"/>
    <n v="126.91214833759578"/>
  </r>
  <r>
    <x v="1"/>
    <s v="ads@skillbrains.com"/>
    <s v="Prnt.sc"/>
    <s v="b448e5955d03eb1818a60805d751cca0"/>
    <s v="Prnt.sc UK/US/CA/AU 728x90"/>
    <x v="48"/>
    <n v="0"/>
    <n v="46.403599999999997"/>
    <n v="9.1356999999999999"/>
    <n v="376"/>
    <n v="120"/>
    <n v="0.19689999999999999"/>
    <n v="1.3729507400000001"/>
    <n v="0.45"/>
    <n v="2620"/>
    <x v="2"/>
    <n v="0.6722387876"/>
    <x v="783"/>
    <m/>
    <m/>
    <n v="0.32"/>
    <n v="120.32000000000001"/>
    <n v="120.32000000000001"/>
  </r>
  <r>
    <x v="1"/>
    <s v="ads@skillbrains.com"/>
    <s v="Prnt.sc"/>
    <s v="aa8d383e9f8fa0890207ae0531cc2f82"/>
    <s v="Prntscr.com FR/DE/RU 300x250"/>
    <x v="1"/>
    <n v="1"/>
    <n v="76.326700000000002"/>
    <n v="16.500499999999999"/>
    <n v="308"/>
    <n v="77"/>
    <n v="0.2162"/>
    <n v="0.62149631999999999"/>
    <n v="0.4"/>
    <n v="2620"/>
    <x v="3"/>
    <n v="0.35639200389999998"/>
    <x v="2"/>
    <s v="Y"/>
    <m/>
    <n v="0.25"/>
    <n v="77"/>
    <n v="77"/>
  </r>
  <r>
    <x v="1"/>
    <s v="ads@skillbrains.com"/>
    <s v="Prnt.sc"/>
    <s v="38fa4180edeb399a2d5e0c2384e2b7a1"/>
    <s v="Prntscr.com BR/SP/MX 300x250"/>
    <x v="1"/>
    <n v="1"/>
    <n v="1039.6158"/>
    <n v="24.9634"/>
    <n v="251"/>
    <n v="63"/>
    <n v="2.4E-2"/>
    <n v="0.33523325999999998"/>
    <n v="0.2"/>
    <n v="2620"/>
    <x v="5"/>
    <n v="0.40340047800000001"/>
    <x v="2"/>
    <s v="Y"/>
    <m/>
    <n v="0.25"/>
    <n v="62.75"/>
    <n v="62.75"/>
  </r>
  <r>
    <x v="1"/>
    <s v="ads@skillbrains.com"/>
    <s v="Prnt.sc"/>
    <s v="e0422c6158f94edc20a47f89485a69a6"/>
    <s v="Prntscr.com FR/DE/RU 728x90"/>
    <x v="10"/>
    <n v="1"/>
    <n v="80.858199999999997"/>
    <n v="13.9902"/>
    <n v="228"/>
    <n v="34"/>
    <n v="0.17299999999999999"/>
    <n v="0.54369635999999999"/>
    <n v="0.4"/>
    <n v="2620"/>
    <x v="3"/>
    <n v="0.26429523900000002"/>
    <x v="17"/>
    <s v="Y"/>
    <m/>
    <n v="0.15"/>
    <n v="34.199999999999996"/>
    <n v="34.199999999999996"/>
  </r>
  <r>
    <x v="1"/>
    <s v="ads@skillbrains.com"/>
    <s v="Prnt.sc"/>
    <s v="9182d61c63b969baaf2794e1b3b3b28c"/>
    <s v="Prntscr.com BR/SP/MX 728x90"/>
    <x v="1"/>
    <n v="1"/>
    <n v="1118.8366000000001"/>
    <n v="25.6541"/>
    <n v="224"/>
    <n v="56"/>
    <n v="2.29E-2"/>
    <n v="0.29168302000000002"/>
    <n v="0.2"/>
    <n v="2620"/>
    <x v="5"/>
    <n v="0.31432416949999997"/>
    <x v="2"/>
    <s v="Y"/>
    <m/>
    <n v="0.25"/>
    <n v="56"/>
    <n v="56"/>
  </r>
  <r>
    <x v="1"/>
    <s v="ads@skillbrains.com"/>
    <s v="Prnt.sc"/>
    <s v="9f4ca28204b419dcfd87cb51f5a7bb1c"/>
    <s v="Prnt.sc BR/SP/MX 728x90"/>
    <x v="24"/>
    <n v="1"/>
    <n v="231.57509999999999"/>
    <n v="9.9273000000000007"/>
    <n v="139"/>
    <n v="46"/>
    <n v="4.2900000000000001E-2"/>
    <n v="0.46535523000000001"/>
    <n v="0.05"/>
    <n v="2620"/>
    <x v="2"/>
    <n v="0.89255519819999996"/>
    <x v="102"/>
    <s v="Y"/>
    <m/>
    <n v="0.32999999999999902"/>
    <n v="45.869999999999862"/>
    <n v="45.869999999999862"/>
  </r>
  <r>
    <x v="1"/>
    <s v="ads@skillbrains.com"/>
    <s v="Prnt.sc"/>
    <s v="36a26004e6a78f6be6f635a79ced97b6"/>
    <s v="Prnt.sc BR/SP/MX 300x250"/>
    <x v="48"/>
    <n v="1"/>
    <n v="134.57839999999999"/>
    <n v="7.0587999999999997"/>
    <n v="107"/>
    <n v="34"/>
    <n v="5.2499999999999998E-2"/>
    <n v="0.50374103000000003"/>
    <n v="0.15"/>
    <n v="2620"/>
    <x v="2"/>
    <n v="0.7022279495"/>
    <x v="783"/>
    <s v="Y"/>
    <m/>
    <n v="0.32"/>
    <n v="34.24"/>
    <n v="34.24"/>
  </r>
  <r>
    <x v="1"/>
    <s v="ads@skillbrains.com"/>
    <s v="Prnt.sc"/>
    <s v="b74f05ba14e10b778d04470d8bc5367f"/>
    <s v="Prnt.sc FR/DE/RU 728x90"/>
    <x v="48"/>
    <n v="0"/>
    <n v="37.625"/>
    <n v="2.8"/>
    <n v="74"/>
    <n v="24"/>
    <n v="7.4399999999999994E-2"/>
    <n v="0.88291836999999995"/>
    <n v="0.3"/>
    <n v="2620"/>
    <x v="2"/>
    <n v="0.66021773800000005"/>
    <x v="783"/>
    <m/>
    <m/>
    <n v="0.32"/>
    <n v="23.68"/>
    <n v="23.68"/>
  </r>
  <r>
    <x v="1"/>
    <s v="ads@skillbrains.com"/>
    <s v="Prnt.sc"/>
    <s v="fd4310a42bc3e78ce92e45af14f33daa"/>
    <s v="Prnt.sc UK/US/CA/AU 300x250"/>
    <x v="24"/>
    <n v="0"/>
    <n v="15.293799999999999"/>
    <n v="1.8653999999999999"/>
    <n v="66"/>
    <n v="22"/>
    <n v="0.122"/>
    <n v="1.17589217"/>
    <n v="0.45"/>
    <n v="2620"/>
    <x v="2"/>
    <n v="0.61731185040000003"/>
    <x v="102"/>
    <m/>
    <m/>
    <n v="0.32999999999999902"/>
    <n v="21.779999999999934"/>
    <n v="21.779999999999934"/>
  </r>
  <r>
    <x v="1"/>
    <s v="ads@skillbrains.com"/>
    <s v="Prnt.sc"/>
    <s v="f3ad2689bdccec263e84f9d6833e706b"/>
    <s v="Prnt.sc FR/DE/RU 300x250"/>
    <x v="48"/>
    <n v="0"/>
    <n v="16.6737"/>
    <n v="1.9095"/>
    <n v="44"/>
    <n v="14"/>
    <n v="0.1145"/>
    <n v="0.77157072000000004"/>
    <n v="0.3"/>
    <n v="2620"/>
    <x v="2"/>
    <n v="0.61118275609999995"/>
    <x v="1222"/>
    <m/>
    <m/>
    <n v="0.31999999999999901"/>
    <n v="14.079999999999956"/>
    <n v="14.079999999999956"/>
  </r>
  <r>
    <x v="0"/>
    <s v="kevin@ranker.com"/>
    <s v="Ranker.com"/>
    <s v="## total ##"/>
    <m/>
    <x v="142"/>
    <n v="0.89192238000000001"/>
    <n v="649.50940000000003"/>
    <n v="101.3656"/>
    <n v="2553"/>
    <n v="683"/>
    <n v="0.15609999999999999"/>
    <n v="0.83940011000000003"/>
    <n v="0.51482899999999998"/>
    <n v="2553"/>
    <x v="0"/>
    <n v="0.38667031829999998"/>
    <x v="1333"/>
    <m/>
    <m/>
    <s v=""/>
    <s v=""/>
    <n v="685.02003829586249"/>
  </r>
  <r>
    <x v="1"/>
    <s v="kevin@ranker.com"/>
    <s v="Ranker.com"/>
    <s v="0962ff6c02f4b61ac4a2de7b6df5f1fa"/>
    <s v="Rubicon PB (RankerAC-Mobile-R.F.M RS) 300x250"/>
    <x v="12"/>
    <n v="1"/>
    <n v="456.36790000000002"/>
    <n v="52.557299999999998"/>
    <n v="993"/>
    <n v="347"/>
    <n v="0.1152"/>
    <n v="0.62960729000000004"/>
    <n v="0.25"/>
    <n v="2553"/>
    <x v="5"/>
    <n v="0.60292708539999995"/>
    <x v="68"/>
    <s v="Y"/>
    <m/>
    <n v="0.35"/>
    <n v="347.54999999999995"/>
    <n v="347.54999999999995"/>
  </r>
  <r>
    <x v="1"/>
    <s v="kevin@ranker.com"/>
    <s v="Ranker.com"/>
    <s v="a18d62ac8eb128211e9258dcff766f6c"/>
    <s v="US Sexy U5 728x90"/>
    <x v="1"/>
    <n v="1"/>
    <n v="56.286000000000001"/>
    <n v="15.531700000000001"/>
    <n v="484"/>
    <n v="109"/>
    <n v="0.27589999999999998"/>
    <n v="1.03849865"/>
    <n v="0.8"/>
    <n v="2553"/>
    <x v="3"/>
    <n v="0.22965715789999999"/>
    <x v="1334"/>
    <s v=""/>
    <m/>
    <n v="0.22965715786308499"/>
    <n v="111.15406440573314"/>
    <n v="111.15406440573314"/>
  </r>
  <r>
    <x v="1"/>
    <s v="kevin@ranker.com"/>
    <s v="Ranker.com"/>
    <s v="f5a0843e004b023e61c32460dada795e"/>
    <s v="US Sexy U3 300x250"/>
    <x v="16"/>
    <n v="1"/>
    <n v="46.957599999999999"/>
    <n v="16.025200000000002"/>
    <n v="443"/>
    <n v="58"/>
    <n v="0.34129999999999999"/>
    <n v="0.92170686000000002"/>
    <n v="0.8"/>
    <n v="2553"/>
    <x v="5"/>
    <n v="0.13204508779999999"/>
    <x v="1335"/>
    <s v=""/>
    <m/>
    <n v="0.132045087788103"/>
    <n v="58.495973890129633"/>
    <n v="58.495973890129633"/>
  </r>
  <r>
    <x v="1"/>
    <s v="kevin@ranker.com"/>
    <s v="Ranker.com"/>
    <s v="5617a7fec2d18daa746bf5c9b6370dab"/>
    <s v="US Sexy U4 300x250"/>
    <x v="9"/>
    <n v="1"/>
    <n v="58.4786"/>
    <n v="9.0420999999999996"/>
    <n v="357"/>
    <n v="107"/>
    <n v="0.15459999999999999"/>
    <n v="1.3160353600000001"/>
    <n v="0.8"/>
    <n v="2553"/>
    <x v="3"/>
    <n v="0.3921135972"/>
    <x v="21"/>
    <s v="Y"/>
    <m/>
    <n v="0.3"/>
    <n v="107.1"/>
    <n v="107.1"/>
  </r>
  <r>
    <x v="1"/>
    <s v="kevin@ranker.com"/>
    <s v="Ranker.com"/>
    <s v="e3c924cc766f4e97fc3608c10e299a80"/>
    <s v="US Sexy U1 728x90"/>
    <x v="16"/>
    <n v="0"/>
    <n v="31.4193"/>
    <n v="8.2093000000000007"/>
    <n v="276"/>
    <n v="61"/>
    <n v="0.26129999999999998"/>
    <n v="1.12018533"/>
    <n v="0.8"/>
    <n v="2553"/>
    <x v="5"/>
    <n v="0.28583246140000002"/>
    <x v="743"/>
    <m/>
    <m/>
    <n v="0.219999999999999"/>
    <n v="60.719999999999722"/>
    <n v="60.719999999999722"/>
  </r>
  <r>
    <x v="0"/>
    <s v="johng@movieweb.com"/>
    <s v="Movieweb.com"/>
    <s v="## total ##"/>
    <m/>
    <x v="143"/>
    <n v="0.95235928000000003"/>
    <n v="457.24160000000001"/>
    <n v="63.102899999999998"/>
    <n v="2550"/>
    <n v="561"/>
    <n v="0.13800000000000001"/>
    <n v="1.3468711499999999"/>
    <n v="1.0461800000000001"/>
    <n v="2550"/>
    <x v="0"/>
    <n v="0.2232516108"/>
    <x v="1336"/>
    <m/>
    <m/>
    <s v=""/>
    <s v=""/>
    <n v="559.22652223367561"/>
  </r>
  <r>
    <x v="1"/>
    <s v="johng@movieweb.com"/>
    <s v="Movieweb.com"/>
    <s v="582ef83340cbda31b83a925fddb0b71f"/>
    <s v="Movieweb ATF 300x600"/>
    <x v="1"/>
    <n v="1"/>
    <n v="332.12119999999999"/>
    <n v="57.4649"/>
    <n v="2428"/>
    <n v="533"/>
    <n v="0.17299999999999999"/>
    <n v="1.4085540400000001"/>
    <n v="1.1000000000000001"/>
    <n v="2550"/>
    <x v="5"/>
    <n v="0.21905729500000001"/>
    <x v="1337"/>
    <s v=""/>
    <m/>
    <n v="0.219057295023695"/>
    <n v="531.87111231753147"/>
    <n v="531.87111231753147"/>
  </r>
  <r>
    <x v="1"/>
    <s v="johng@movieweb.com"/>
    <s v="Movieweb.com"/>
    <s v="692e32d72478420734772968e352a218"/>
    <s v="USA BTF 728x90"/>
    <x v="1"/>
    <n v="0"/>
    <n v="9.4420999999999999"/>
    <n v="2.0114000000000001"/>
    <n v="63"/>
    <n v="15"/>
    <n v="0.21299999999999999"/>
    <n v="1.0468465899999999"/>
    <n v="0.8"/>
    <n v="2550"/>
    <x v="3"/>
    <n v="0.23580015739999999"/>
    <x v="1338"/>
    <m/>
    <m/>
    <n v="0.235800157399115"/>
    <n v="14.855409916144245"/>
    <n v="14.855409916144245"/>
  </r>
  <r>
    <x v="1"/>
    <s v="johng@movieweb.com"/>
    <s v="Movieweb.com"/>
    <s v="b2adee38da2c0670da3c14db6415afca"/>
    <s v="INT ATF 300x250"/>
    <x v="5"/>
    <n v="0"/>
    <n v="39.485399999999998"/>
    <n v="0.84660000000000002"/>
    <n v="19"/>
    <n v="4"/>
    <n v="2.1399999999999999E-2"/>
    <n v="0.73796507"/>
    <n v="0.5"/>
    <n v="2550"/>
    <x v="5"/>
    <n v="0.32246115860000002"/>
    <x v="8"/>
    <m/>
    <m/>
    <n v="0.19999999999999901"/>
    <n v="3.7999999999999812"/>
    <n v="3.7999999999999812"/>
  </r>
  <r>
    <x v="1"/>
    <s v="johng@movieweb.com"/>
    <s v="Movieweb.com"/>
    <s v="72d52b22a10af90ad1443b9ae66b81f5"/>
    <s v="INT ATF 728x90"/>
    <x v="5"/>
    <n v="0"/>
    <n v="29.0443"/>
    <n v="1.0812999999999999"/>
    <n v="14"/>
    <n v="3"/>
    <n v="3.7199999999999997E-2"/>
    <n v="0.43649756000000001"/>
    <n v="0.25"/>
    <n v="2550"/>
    <x v="5"/>
    <n v="0.42725910680000001"/>
    <x v="46"/>
    <m/>
    <m/>
    <n v="0.2"/>
    <n v="2.8000000000000003"/>
    <n v="2.8000000000000003"/>
  </r>
  <r>
    <x v="1"/>
    <s v="johng@movieweb.com"/>
    <s v="Movieweb.com"/>
    <s v="9a85f55afdd0e0c300b998cd4f325142"/>
    <s v="INT BTF 728x90"/>
    <x v="9"/>
    <n v="0"/>
    <n v="28.660699999999999"/>
    <n v="1.0004"/>
    <n v="13"/>
    <n v="4"/>
    <n v="3.49E-2"/>
    <n v="0.42252767000000002"/>
    <n v="0.25"/>
    <n v="2550"/>
    <x v="1"/>
    <n v="0.40832277140000001"/>
    <x v="21"/>
    <m/>
    <m/>
    <n v="0.3"/>
    <n v="3.9"/>
    <n v="3.9"/>
  </r>
  <r>
    <x v="1"/>
    <s v="johng@movieweb.com"/>
    <s v="Movieweb.com"/>
    <s v="096c8ee5253221c3618918d3401c8550"/>
    <s v="INT BTF 300x250"/>
    <x v="5"/>
    <n v="0"/>
    <n v="17.398299999999999"/>
    <n v="0.65359999999999996"/>
    <n v="10"/>
    <n v="2"/>
    <n v="3.7600000000000001E-2"/>
    <n v="0.49330128000000001"/>
    <n v="0.25"/>
    <n v="2550"/>
    <x v="5"/>
    <n v="0.49321031409999999"/>
    <x v="46"/>
    <m/>
    <m/>
    <n v="0.2"/>
    <n v="2"/>
    <n v="2"/>
  </r>
  <r>
    <x v="0"/>
    <s v="hetalj@rediff.co.in"/>
    <s v="Rediff.com"/>
    <s v="## total ##"/>
    <m/>
    <x v="144"/>
    <n v="0.54367416000000002"/>
    <n v="114.6331"/>
    <n v="54.247500000000002"/>
    <n v="2494"/>
    <n v="805"/>
    <n v="0.47320000000000001"/>
    <n v="1.53255779"/>
    <n v="1"/>
    <n v="2494"/>
    <x v="0"/>
    <n v="0.34749605639999998"/>
    <x v="1339"/>
    <m/>
    <m/>
    <s v=""/>
    <s v=""/>
    <n v="805.1279038836185"/>
  </r>
  <r>
    <x v="1"/>
    <s v="hetalj@rediff.co.in"/>
    <s v="Rediff.com"/>
    <s v="24981f0e61340118e8ed68237014826a"/>
    <s v="Rediff.com USA ATF 300x250"/>
    <x v="2"/>
    <n v="1"/>
    <n v="66.880099999999999"/>
    <n v="32.626100000000001"/>
    <n v="1356"/>
    <n v="377"/>
    <n v="0.48780000000000001"/>
    <n v="1.3853820100000001"/>
    <n v="1"/>
    <n v="2494"/>
    <x v="3"/>
    <n v="0.27817743299999997"/>
    <x v="1340"/>
    <s v=""/>
    <m/>
    <n v="0.27817743302179498"/>
    <n v="377.20859917755399"/>
    <n v="377.20859917755399"/>
  </r>
  <r>
    <x v="1"/>
    <s v="hetalj@rediff.co.in"/>
    <s v="Rediff.com"/>
    <s v="0b414dc8880eec8f195851522ed2d4ba"/>
    <s v="Money.rediff.com USA 160x600"/>
    <x v="13"/>
    <n v="0"/>
    <n v="43.295000000000002"/>
    <n v="19.977"/>
    <n v="1065"/>
    <n v="405"/>
    <n v="0.46139999999999998"/>
    <n v="1.7775409600000001"/>
    <n v="1"/>
    <n v="2494"/>
    <x v="2"/>
    <n v="0.43742505869999998"/>
    <x v="32"/>
    <m/>
    <m/>
    <n v="0.38"/>
    <n v="404.7"/>
    <n v="404.7"/>
  </r>
  <r>
    <x v="1"/>
    <s v="hetalj@rediff.co.in"/>
    <s v="Rediff.com"/>
    <s v="b87c042e984a0880d679af4af61fdd70"/>
    <s v="Money.rediff.com USA 300x250"/>
    <x v="12"/>
    <n v="0"/>
    <n v="3.3929"/>
    <n v="1.1456"/>
    <n v="49"/>
    <n v="15"/>
    <n v="0.33760000000000001"/>
    <n v="1.4384461900000001"/>
    <n v="1"/>
    <n v="2494"/>
    <x v="5"/>
    <n v="0.30480541659999999"/>
    <x v="1341"/>
    <m/>
    <m/>
    <n v="0.30480541660525801"/>
    <n v="14.935465413657642"/>
    <n v="14.935465413657642"/>
  </r>
  <r>
    <x v="1"/>
    <s v="hetalj@rediff.co.in"/>
    <s v="Rediff.com"/>
    <s v="a8601ecf748a2939ec5c06721f417e39"/>
    <s v="Money.rediff.com USA 728x90"/>
    <x v="2"/>
    <n v="0"/>
    <n v="0.54039999999999999"/>
    <n v="0.28639999999999999"/>
    <n v="14"/>
    <n v="6"/>
    <n v="0.53"/>
    <n v="1.6634663300000001"/>
    <n v="1"/>
    <n v="2494"/>
    <x v="3"/>
    <n v="0.39884566370000002"/>
    <x v="1342"/>
    <m/>
    <m/>
    <n v="0.39884566374334701"/>
    <n v="5.5838392924068581"/>
    <n v="5.5838392924068581"/>
  </r>
  <r>
    <x v="1"/>
    <s v="hetalj@rediff.co.in"/>
    <s v="Rediff.com"/>
    <s v="f74b3a64454dc819515f22bb77ec857c"/>
    <s v="Ia.rediff.com USA 300x250"/>
    <x v="9"/>
    <n v="0"/>
    <n v="0.51549999999999996"/>
    <n v="0.21240000000000001"/>
    <n v="9"/>
    <n v="3"/>
    <n v="0.41189999999999999"/>
    <n v="1.4292633699999999"/>
    <n v="1"/>
    <n v="2494"/>
    <x v="5"/>
    <n v="0.30033888730000002"/>
    <x v="25"/>
    <m/>
    <m/>
    <n v="0.29999999999999899"/>
    <n v="2.6999999999999909"/>
    <n v="2.6999999999999909"/>
  </r>
  <r>
    <x v="0"/>
    <s v="warren@drafttek.com"/>
    <s v="Drafttek.com"/>
    <s v="## total ##"/>
    <m/>
    <x v="1"/>
    <n v="0"/>
    <n v="104.7401"/>
    <n v="46.174399999999999"/>
    <n v="2479"/>
    <n v="620"/>
    <n v="0.44080000000000003"/>
    <n v="1.78940275"/>
    <n v="1.176804"/>
    <n v="2479"/>
    <x v="0"/>
    <n v="0.34234816439999999"/>
    <x v="23"/>
    <m/>
    <m/>
    <s v=""/>
    <s v=""/>
    <n v="619.49999999999955"/>
  </r>
  <r>
    <x v="1"/>
    <s v="warren@drafttek.com"/>
    <s v="Drafttek.com"/>
    <s v="baf89d0f55fd0ad5bac6f27320aafdcf"/>
    <s v="Drafttek.com 728x90"/>
    <x v="1"/>
    <n v="0"/>
    <n v="37.293300000000002"/>
    <n v="14.8919"/>
    <n v="956"/>
    <n v="239"/>
    <n v="0.39929999999999999"/>
    <n v="2.1400420200000001"/>
    <n v="1.5"/>
    <n v="2479"/>
    <x v="3"/>
    <n v="0.29907918259999999"/>
    <x v="2"/>
    <m/>
    <m/>
    <n v="0.25"/>
    <n v="239"/>
    <n v="239"/>
  </r>
  <r>
    <x v="1"/>
    <s v="warren@drafttek.com"/>
    <s v="Drafttek.com"/>
    <s v="c360c0e45da3b89cc47fb3bc72ae4a6e"/>
    <s v="Drafttek.com 160x600"/>
    <x v="1"/>
    <n v="0"/>
    <n v="27.644200000000001"/>
    <n v="11.8308"/>
    <n v="676"/>
    <n v="169"/>
    <n v="0.42799999999999999"/>
    <n v="1.90367383"/>
    <n v="1.25"/>
    <n v="2479"/>
    <x v="3"/>
    <n v="0.34337490970000001"/>
    <x v="2"/>
    <m/>
    <m/>
    <n v="0.25"/>
    <n v="169"/>
    <n v="169"/>
  </r>
  <r>
    <x v="1"/>
    <s v="warren@drafttek.com"/>
    <s v="Drafttek.com"/>
    <s v="ce00870005822cf8facd9c1282024d0d"/>
    <s v="Drafttek.com 300x250"/>
    <x v="1"/>
    <n v="0"/>
    <n v="15.417199999999999"/>
    <n v="8.0570000000000004"/>
    <n v="436"/>
    <n v="109"/>
    <n v="0.52259999999999995"/>
    <n v="1.8054539999999999"/>
    <n v="1.2"/>
    <n v="2479"/>
    <x v="3"/>
    <n v="0.33534723030000002"/>
    <x v="23"/>
    <m/>
    <m/>
    <n v="0.249999999999999"/>
    <n v="108.99999999999956"/>
    <n v="108.99999999999956"/>
  </r>
  <r>
    <x v="1"/>
    <s v="warren@drafttek.com"/>
    <s v="Drafttek.com"/>
    <s v="2e00d7e1ce78d5a196f9fcd75538aaf8"/>
    <s v="Drafttek.com Mobile 320x50"/>
    <x v="1"/>
    <n v="0"/>
    <n v="18.382899999999999"/>
    <n v="9.3756000000000004"/>
    <n v="316"/>
    <n v="79"/>
    <n v="0.51"/>
    <n v="1.1241331999999999"/>
    <n v="0.6"/>
    <n v="2479"/>
    <x v="3"/>
    <n v="0.46625542349999999"/>
    <x v="2"/>
    <m/>
    <m/>
    <n v="0.25"/>
    <n v="79"/>
    <n v="79"/>
  </r>
  <r>
    <x v="1"/>
    <s v="warren@drafttek.com"/>
    <s v="Drafttek.com"/>
    <s v="60bec8597d156e966e39e2b8b59df7c6"/>
    <s v="Drafttek.com Mobile 300x250"/>
    <x v="1"/>
    <n v="0"/>
    <n v="6.0023999999999997"/>
    <n v="2.0190999999999999"/>
    <n v="94"/>
    <n v="24"/>
    <n v="0.33639999999999998"/>
    <n v="1.55881063"/>
    <n v="0.95"/>
    <n v="2479"/>
    <x v="3"/>
    <n v="0.39056099350000001"/>
    <x v="2"/>
    <m/>
    <m/>
    <n v="0.25"/>
    <n v="23.5"/>
    <n v="23.5"/>
  </r>
  <r>
    <x v="0"/>
    <s v="joe@gopoint.com"/>
    <s v="GoPoint (Funnelbrain.com)"/>
    <s v="## total ##"/>
    <m/>
    <x v="145"/>
    <n v="0.88577671000000002"/>
    <n v="402.43790000000001"/>
    <n v="67.996099999999998"/>
    <n v="2458"/>
    <n v="441"/>
    <n v="0.16900000000000001"/>
    <n v="1.2050136300000001"/>
    <n v="0.98089199999999999"/>
    <n v="2458"/>
    <x v="0"/>
    <n v="0.1859909502"/>
    <x v="1343"/>
    <m/>
    <m/>
    <s v=""/>
    <s v=""/>
    <n v="445.37863708195982"/>
  </r>
  <r>
    <x v="1"/>
    <s v="joe@gopoint.com"/>
    <s v="GoPoint (Funnelbrain.com)"/>
    <s v="aa80742c0585fbc13e8940db5d36406b"/>
    <s v="Hotelbandit.net #1 728x90"/>
    <x v="1"/>
    <n v="1"/>
    <n v="101.6035"/>
    <n v="29.654800000000002"/>
    <n v="985"/>
    <n v="95"/>
    <n v="0.29189999999999999"/>
    <n v="1.10722191"/>
    <n v="1"/>
    <n v="2458"/>
    <x v="3"/>
    <n v="9.6838684100000003E-2"/>
    <x v="1344"/>
    <s v=""/>
    <m/>
    <n v="9.6838684133814204E-2"/>
    <n v="95.386103871806995"/>
    <n v="95.386103871806995"/>
  </r>
  <r>
    <x v="1"/>
    <s v="joe@gopoint.com"/>
    <s v="GoPoint (Funnelbrain.com)"/>
    <s v="6e61439873f4bd9cba988a680da58291"/>
    <s v="Hotelbandit.net #1 300x250"/>
    <x v="1"/>
    <n v="1"/>
    <n v="96.337900000000005"/>
    <n v="15.8439"/>
    <n v="676"/>
    <n v="153"/>
    <n v="0.16450000000000001"/>
    <n v="1.42175597"/>
    <n v="1.1000000000000001"/>
    <n v="2458"/>
    <x v="3"/>
    <n v="0.22630885689999999"/>
    <x v="1345"/>
    <s v=""/>
    <m/>
    <n v="0.22630885686127999"/>
    <n v="152.98478723822527"/>
    <n v="152.98478723822527"/>
  </r>
  <r>
    <x v="1"/>
    <s v="joe@gopoint.com"/>
    <s v="GoPoint (Funnelbrain.com)"/>
    <s v="419ca3bbb3a1a0fd1310710984d42390"/>
    <s v="Hotelbandit.net #2 728x90"/>
    <x v="1"/>
    <n v="1"/>
    <n v="179.98060000000001"/>
    <n v="16.8476"/>
    <n v="516"/>
    <n v="122"/>
    <n v="9.3600000000000003E-2"/>
    <n v="1.02189624"/>
    <n v="0.75"/>
    <n v="2458"/>
    <x v="3"/>
    <n v="0.2660702995"/>
    <x v="2"/>
    <s v="Y"/>
    <m/>
    <n v="0.25"/>
    <n v="129"/>
    <n v="129"/>
  </r>
  <r>
    <x v="1"/>
    <s v="joe@gopoint.com"/>
    <s v="GoPoint (Funnelbrain.com)"/>
    <s v="990ea80c86a3f5f59f4ee1be5d6b3389"/>
    <s v="Funnelbrain.com #1 728x90"/>
    <x v="12"/>
    <n v="0"/>
    <n v="12.3055"/>
    <n v="2.8835999999999999"/>
    <n v="146"/>
    <n v="38"/>
    <n v="0.23430000000000001"/>
    <n v="1.69087959"/>
    <n v="1.25"/>
    <n v="2458"/>
    <x v="3"/>
    <n v="0.26073979120000002"/>
    <x v="1346"/>
    <m/>
    <m/>
    <n v="0.26073979124702401"/>
    <n v="38.068009522065509"/>
    <n v="38.068009522065509"/>
  </r>
  <r>
    <x v="1"/>
    <s v="joe@gopoint.com"/>
    <s v="GoPoint (Funnelbrain.com)"/>
    <s v="d73d55c0e5968fc1381e0ac00317c5bf"/>
    <s v="Funnelbrain.com #1 300x250"/>
    <x v="12"/>
    <n v="0"/>
    <n v="10.8268"/>
    <n v="2.4293"/>
    <n v="121"/>
    <n v="30"/>
    <n v="0.22439999999999999"/>
    <n v="1.6609879400000001"/>
    <n v="1.25"/>
    <n v="2458"/>
    <x v="3"/>
    <n v="0.2474358384"/>
    <x v="1347"/>
    <m/>
    <m/>
    <n v="0.247435838428612"/>
    <n v="29.939736449862053"/>
    <n v="29.939736449862053"/>
  </r>
  <r>
    <x v="0"/>
    <s v="healthyandnaturalworld@gmail.com"/>
    <s v="healthyandnaturalworld.com"/>
    <s v="## total ##"/>
    <m/>
    <x v="9"/>
    <n v="1"/>
    <n v="157.64189999999999"/>
    <n v="40.665900000000001"/>
    <n v="2441"/>
    <n v="730"/>
    <n v="0.25800000000000001"/>
    <n v="2.0011410000000001"/>
    <n v="1"/>
    <n v="2441"/>
    <x v="0"/>
    <n v="0.50028508839999997"/>
    <x v="21"/>
    <m/>
    <m/>
    <s v=""/>
    <s v=""/>
    <n v="732.3"/>
  </r>
  <r>
    <x v="1"/>
    <s v="healthyandnaturalworld@gmail.com"/>
    <s v="healthyandnaturalworld.com"/>
    <s v="8f1883dfb45ea39820773f2b3da48ccf"/>
    <s v="Healthyandnaturalworld.com BTF 300x250"/>
    <x v="9"/>
    <n v="1"/>
    <n v="157.64189999999999"/>
    <n v="40.665900000000001"/>
    <n v="2441"/>
    <n v="730"/>
    <n v="0.25800000000000001"/>
    <n v="2.0011410000000001"/>
    <n v="1"/>
    <n v="2441"/>
    <x v="3"/>
    <n v="0.50028508839999997"/>
    <x v="21"/>
    <s v="Y"/>
    <m/>
    <n v="0.3"/>
    <n v="732.3"/>
    <n v="732.3"/>
  </r>
  <r>
    <x v="0"/>
    <s v="aviv@keebali.com"/>
    <s v="Keebali"/>
    <s v="## total ##"/>
    <m/>
    <x v="146"/>
    <n v="0.70541065999999997"/>
    <n v="550.76660000000004"/>
    <n v="260.11739999999998"/>
    <n v="2420"/>
    <n v="846"/>
    <n v="0.4723"/>
    <n v="0.31017584999999998"/>
    <n v="2.8996999999999998E-2"/>
    <n v="2420"/>
    <x v="0"/>
    <n v="0.90651431979999997"/>
    <x v="1348"/>
    <m/>
    <m/>
    <s v=""/>
    <s v=""/>
    <n v="834.64999999999975"/>
  </r>
  <r>
    <x v="1"/>
    <s v="aviv@keebali.com"/>
    <s v="Keebali"/>
    <s v="5538cfa1ff764dc313a60bb8b8594e2f"/>
    <s v="Tech-recipes.com 300x250"/>
    <x v="12"/>
    <n v="1"/>
    <n v="200.02199999999999"/>
    <n v="113.854"/>
    <n v="1051"/>
    <n v="368"/>
    <n v="0.56920000000000004"/>
    <n v="0.30764111"/>
    <n v="0.03"/>
    <n v="2420"/>
    <x v="5"/>
    <n v="0.90248377540000002"/>
    <x v="68"/>
    <s v="Y"/>
    <m/>
    <n v="0.35"/>
    <n v="367.84999999999997"/>
    <n v="367.84999999999997"/>
  </r>
  <r>
    <x v="1"/>
    <s v="aviv@keebali.com"/>
    <s v="Keebali"/>
    <s v="3bcabde8e92ba2f74879a9c291cc5f8a"/>
    <s v="Lifewithdogs.tv 300x250"/>
    <x v="12"/>
    <n v="1"/>
    <n v="95.897099999999995"/>
    <n v="19.6494"/>
    <n v="328"/>
    <n v="115"/>
    <n v="0.2049"/>
    <n v="0.55715126999999998"/>
    <n v="0.01"/>
    <n v="2420"/>
    <x v="4"/>
    <n v="0.98205155310000003"/>
    <x v="69"/>
    <s v="Y"/>
    <m/>
    <n v="0.34999999999999898"/>
    <n v="114.79999999999967"/>
    <n v="114.79999999999967"/>
  </r>
  <r>
    <x v="1"/>
    <s v="aviv@keebali.com"/>
    <s v="Keebali"/>
    <s v="ed47cbb9b076015a319f78ef43b688d1"/>
    <s v="Tech-recipes.com 160x600"/>
    <x v="12"/>
    <n v="1"/>
    <n v="98.062600000000003"/>
    <n v="58.142000000000003"/>
    <n v="328"/>
    <n v="115"/>
    <n v="0.59289999999999998"/>
    <n v="0.18816334000000001"/>
    <n v="0.03"/>
    <n v="2420"/>
    <x v="5"/>
    <n v="0.84056405379999999"/>
    <x v="68"/>
    <s v="Y"/>
    <m/>
    <n v="0.35"/>
    <n v="114.8"/>
    <n v="114.8"/>
  </r>
  <r>
    <x v="1"/>
    <s v="aviv@keebali.com"/>
    <s v="Keebali"/>
    <s v="49bd5911e338d676822305b013c497b6"/>
    <s v="Laaloosh 300x250"/>
    <x v="12"/>
    <n v="0"/>
    <n v="19.0426"/>
    <n v="15.2098"/>
    <n v="224"/>
    <n v="78"/>
    <n v="0.79869999999999997"/>
    <n v="0.48993834000000003"/>
    <n v="0.01"/>
    <n v="2420"/>
    <x v="3"/>
    <n v="0.97958926830000004"/>
    <x v="68"/>
    <m/>
    <m/>
    <n v="0.35"/>
    <n v="78.399999999999991"/>
    <n v="78.399999999999991"/>
  </r>
  <r>
    <x v="1"/>
    <s v="aviv@keebali.com"/>
    <s v="Keebali"/>
    <s v="0b7c1feedcb98e6d3d175a5979cfd718"/>
    <s v="Tech-recipes.com 728x90"/>
    <x v="12"/>
    <n v="0"/>
    <n v="24.523800000000001"/>
    <n v="12.469799999999999"/>
    <n v="111"/>
    <n v="39"/>
    <n v="0.50849999999999995"/>
    <n v="0.29787027999999999"/>
    <n v="0.01"/>
    <n v="2420"/>
    <x v="5"/>
    <n v="0.96642833930000005"/>
    <x v="68"/>
    <m/>
    <m/>
    <n v="0.35"/>
    <n v="38.849999999999994"/>
    <n v="38.849999999999994"/>
  </r>
  <r>
    <x v="1"/>
    <s v="aviv@keebali.com"/>
    <s v="Keebali"/>
    <s v="dd2625b056b2d45c9ab15d1dd7f1ae91"/>
    <s v="Ps3hax.net 300x250"/>
    <x v="12"/>
    <n v="0"/>
    <n v="19.926100000000002"/>
    <n v="7.8879000000000001"/>
    <n v="72"/>
    <n v="25"/>
    <n v="0.39589999999999997"/>
    <n v="0.30496876000000001"/>
    <n v="0.05"/>
    <n v="2420"/>
    <x v="3"/>
    <n v="0.83604878010000006"/>
    <x v="68"/>
    <m/>
    <m/>
    <n v="0.35"/>
    <n v="25.2"/>
    <n v="25.2"/>
  </r>
  <r>
    <x v="1"/>
    <s v="aviv@keebali.com"/>
    <s v="Keebali"/>
    <s v="5e65c7096000fe5aa997e24de321d3dc"/>
    <s v="Ps3hax.net 728x90"/>
    <x v="12"/>
    <n v="0"/>
    <n v="20.6496"/>
    <n v="6.8654000000000002"/>
    <n v="64"/>
    <n v="22"/>
    <n v="0.33250000000000002"/>
    <n v="0.3085272"/>
    <n v="0.05"/>
    <n v="2420"/>
    <x v="3"/>
    <n v="0.83793973239999997"/>
    <x v="68"/>
    <m/>
    <m/>
    <n v="0.35"/>
    <n v="22.4"/>
    <n v="22.4"/>
  </r>
  <r>
    <x v="1"/>
    <s v="aviv@keebali.com"/>
    <s v="Keebali"/>
    <s v="8d5a00194e83ee3873f650b3c06e340f"/>
    <s v="Dashhacks.com 300x250"/>
    <x v="12"/>
    <n v="0"/>
    <n v="9.6265000000000001"/>
    <n v="2.9965000000000002"/>
    <n v="49"/>
    <n v="17"/>
    <n v="0.31130000000000002"/>
    <n v="0.53979166000000001"/>
    <n v="0.05"/>
    <n v="2420"/>
    <x v="3"/>
    <n v="0.90737167029999999"/>
    <x v="68"/>
    <m/>
    <m/>
    <n v="0.35"/>
    <n v="17.149999999999999"/>
    <n v="17.149999999999999"/>
  </r>
  <r>
    <x v="1"/>
    <s v="aviv@keebali.com"/>
    <s v="Keebali"/>
    <s v="8c90ed3a232da93dd2cfccac5a29c5dd"/>
    <s v="Ps3hax.net 160x600"/>
    <x v="12"/>
    <n v="0"/>
    <n v="10.149100000000001"/>
    <n v="3.7978999999999998"/>
    <n v="38"/>
    <n v="13"/>
    <n v="0.37419999999999998"/>
    <n v="0.33300921999999999"/>
    <n v="0.05"/>
    <n v="2420"/>
    <x v="3"/>
    <n v="0.84985400509999998"/>
    <x v="68"/>
    <m/>
    <m/>
    <n v="0.35"/>
    <n v="13.299999999999999"/>
    <n v="13.299999999999999"/>
  </r>
  <r>
    <x v="1"/>
    <s v="aviv@keebali.com"/>
    <s v="Keebali"/>
    <s v="9fde9a760feb2693a0b2410e564d5782"/>
    <s v="Justpushstart 300x250"/>
    <x v="12"/>
    <n v="0"/>
    <n v="4.5056000000000003"/>
    <n v="2.7711999999999999"/>
    <n v="34"/>
    <n v="12"/>
    <n v="0.61509999999999998"/>
    <n v="0.41365826999999999"/>
    <n v="0.05"/>
    <n v="2420"/>
    <x v="3"/>
    <n v="0.87912728129999995"/>
    <x v="68"/>
    <m/>
    <m/>
    <n v="0.35"/>
    <n v="11.899999999999999"/>
    <n v="11.899999999999999"/>
  </r>
  <r>
    <x v="1"/>
    <s v="aviv@keebali.com"/>
    <s v="Keebali"/>
    <s v="da0db452f58a4f85954bf78840f82552"/>
    <s v="Reptileforums 728x90"/>
    <x v="12"/>
    <n v="0"/>
    <n v="1.6964999999999999"/>
    <n v="1.4981"/>
    <n v="16"/>
    <n v="6"/>
    <n v="0.88300000000000001"/>
    <n v="0.36031088"/>
    <n v="0.01"/>
    <n v="2420"/>
    <x v="5"/>
    <n v="0.97224618890000003"/>
    <x v="68"/>
    <m/>
    <m/>
    <n v="0.35"/>
    <n v="5.6"/>
    <n v="5.6"/>
  </r>
  <r>
    <x v="1"/>
    <s v="aviv@keebali.com"/>
    <s v="Keebali"/>
    <s v="2f32af840ef3bac79f6f23f5f950b89c"/>
    <s v="Ps3hax.net #2 728x90"/>
    <x v="12"/>
    <n v="0"/>
    <n v="8.1379999999999999"/>
    <n v="3.1537000000000002"/>
    <n v="15"/>
    <n v="5"/>
    <n v="0.38750000000000001"/>
    <n v="0.16077414000000001"/>
    <n v="0.05"/>
    <n v="2420"/>
    <x v="3"/>
    <n v="0.68900471929999996"/>
    <x v="68"/>
    <m/>
    <m/>
    <n v="0.35"/>
    <n v="5.25"/>
    <n v="5.25"/>
  </r>
  <r>
    <x v="1"/>
    <s v="aviv@keebali.com"/>
    <s v="Keebali"/>
    <s v="5af98b2adc5e65fe1acb689f7c217a53"/>
    <s v="Ps3hax.net #2 300x250"/>
    <x v="12"/>
    <n v="0"/>
    <n v="5.4721000000000002"/>
    <n v="2.2913999999999999"/>
    <n v="12"/>
    <n v="4"/>
    <n v="0.41870000000000002"/>
    <n v="0.17967892999999999"/>
    <n v="0.05"/>
    <n v="2420"/>
    <x v="3"/>
    <n v="0.72172585489999996"/>
    <x v="68"/>
    <m/>
    <m/>
    <n v="0.35"/>
    <n v="4.1999999999999993"/>
    <n v="4.1999999999999993"/>
  </r>
  <r>
    <x v="1"/>
    <s v="aviv@keebali.com"/>
    <s v="Keebali"/>
    <s v="bde76df25e3a7313ea84be078fef8ccf"/>
    <s v="Qj.net 300x250"/>
    <x v="12"/>
    <n v="0"/>
    <n v="5.7313999999999998"/>
    <n v="1.1658999999999999"/>
    <n v="12"/>
    <n v="4"/>
    <n v="0.2034"/>
    <n v="0.34100349000000002"/>
    <n v="0.05"/>
    <n v="2420"/>
    <x v="3"/>
    <n v="0.85337393549999996"/>
    <x v="68"/>
    <m/>
    <m/>
    <n v="0.35"/>
    <n v="4.1999999999999993"/>
    <n v="4.1999999999999993"/>
  </r>
  <r>
    <x v="1"/>
    <s v="aviv@keebali.com"/>
    <s v="Keebali"/>
    <s v="18d159d5090af62f62d2f917734f8e70"/>
    <s v="Ps3hax.net #3 300x250"/>
    <x v="12"/>
    <n v="0"/>
    <n v="4.4797000000000002"/>
    <n v="1.9733000000000001"/>
    <n v="10"/>
    <n v="4"/>
    <n v="0.4405"/>
    <n v="0.17083182999999999"/>
    <n v="0.05"/>
    <n v="2420"/>
    <x v="5"/>
    <n v="0.70731448910000005"/>
    <x v="68"/>
    <m/>
    <m/>
    <n v="0.35"/>
    <n v="3.5"/>
    <n v="3.5"/>
  </r>
  <r>
    <x v="1"/>
    <s v="aviv@keebali.com"/>
    <s v="Keebali"/>
    <s v="1bf45f6cd16fb4898a2444a991ad2cd9"/>
    <s v="Laaloosh 160x600"/>
    <x v="9"/>
    <n v="0"/>
    <n v="3.2513999999999998"/>
    <n v="0.39610000000000001"/>
    <n v="9"/>
    <n v="3"/>
    <n v="0.12180000000000001"/>
    <n v="0.75000902000000003"/>
    <n v="0.1"/>
    <n v="2420"/>
    <x v="3"/>
    <n v="0.86666826969999999"/>
    <x v="21"/>
    <m/>
    <m/>
    <n v="0.3"/>
    <n v="2.6999999999999997"/>
    <n v="2.6999999999999997"/>
  </r>
  <r>
    <x v="1"/>
    <s v="aviv@keebali.com"/>
    <s v="Keebali"/>
    <s v="8b041d4af22dc2b847156f4d0af9a8ab"/>
    <s v="DreamViews 160x600"/>
    <x v="9"/>
    <n v="0"/>
    <n v="1.5136000000000001"/>
    <n v="0.49740000000000001"/>
    <n v="7"/>
    <n v="2"/>
    <n v="0.3286"/>
    <n v="0.45669969999999999"/>
    <n v="0.01"/>
    <n v="2420"/>
    <x v="3"/>
    <n v="0.9781037736"/>
    <x v="21"/>
    <m/>
    <m/>
    <n v="0.3"/>
    <n v="2.1"/>
    <n v="2.1"/>
  </r>
  <r>
    <x v="1"/>
    <s v="aviv@keebali.com"/>
    <s v="Keebali"/>
    <s v="8b6c42526f05d3962314583bb58a4807"/>
    <s v="Dashhacks.com 728x90"/>
    <x v="12"/>
    <n v="0"/>
    <n v="3.6762000000000001"/>
    <n v="0.64580000000000004"/>
    <n v="7"/>
    <n v="2"/>
    <n v="0.1757"/>
    <n v="0.36083398"/>
    <n v="0.05"/>
    <n v="2420"/>
    <x v="3"/>
    <n v="0.8614321184"/>
    <x v="69"/>
    <m/>
    <m/>
    <n v="0.34999999999999898"/>
    <n v="2.4499999999999931"/>
    <n v="2.4499999999999931"/>
  </r>
  <r>
    <x v="0"/>
    <s v="support@schoener-fernsehen.com"/>
    <s v="Internet TV AG (schoener-fernsehen.com)"/>
    <s v="## total ##"/>
    <m/>
    <x v="147"/>
    <n v="1"/>
    <n v="362.24090000000001"/>
    <n v="31.971399999999999"/>
    <n v="2393"/>
    <n v="662"/>
    <n v="8.8300000000000003E-2"/>
    <n v="2.49481076"/>
    <n v="1.7073799999999999"/>
    <n v="2393"/>
    <x v="0"/>
    <n v="0.31562744980000002"/>
    <x v="1349"/>
    <m/>
    <m/>
    <s v=""/>
    <s v=""/>
    <n v="668.65"/>
  </r>
  <r>
    <x v="1"/>
    <s v="support@schoener-fernsehen.com"/>
    <s v="Internet TV AG (schoener-fernsehen.com)"/>
    <s v="b357e3b55bf4b0377d516af8925caa80"/>
    <s v="Schoener-fernsehen.com"/>
    <x v="9"/>
    <n v="1"/>
    <n v="241.6789"/>
    <n v="17.165500000000002"/>
    <n v="1408"/>
    <n v="420"/>
    <n v="7.0999999999999994E-2"/>
    <n v="2.73330143"/>
    <n v="1.8"/>
    <n v="2393"/>
    <x v="2"/>
    <n v="0.34145572839999999"/>
    <x v="21"/>
    <s v="Y"/>
    <m/>
    <n v="0.3"/>
    <n v="422.4"/>
    <n v="422.4"/>
  </r>
  <r>
    <x v="1"/>
    <s v="support@schoener-fernsehen.com"/>
    <s v="Internet TV AG (schoener-fernsehen.com)"/>
    <s v="5689eb422602346bd9f6701bc8058297"/>
    <s v="Schoener-fernsehen.com"/>
    <x v="1"/>
    <n v="1"/>
    <n v="120.56189999999999"/>
    <n v="14.805899999999999"/>
    <n v="985"/>
    <n v="241"/>
    <n v="0.12280000000000001"/>
    <n v="2.2183112899999999"/>
    <n v="1.6"/>
    <n v="2393"/>
    <x v="3"/>
    <n v="0.27873062269999999"/>
    <x v="2"/>
    <s v="Y"/>
    <m/>
    <n v="0.25"/>
    <n v="246.25"/>
    <n v="246.25"/>
  </r>
  <r>
    <x v="0"/>
    <s v="lenab@mindadmedia.com"/>
    <s v="Mind Ad Media (cheezburger.com)"/>
    <s v="## total ##"/>
    <m/>
    <x v="1"/>
    <n v="0.56745254000000001"/>
    <n v="328.62939999999998"/>
    <n v="136.65610000000001"/>
    <n v="2345"/>
    <n v="586"/>
    <n v="0.4158"/>
    <n v="0.57202231999999997"/>
    <n v="0.28556700000000002"/>
    <n v="2345"/>
    <x v="0"/>
    <n v="0.50077647579999995"/>
    <x v="2"/>
    <m/>
    <m/>
    <s v=""/>
    <s v=""/>
    <n v="586.24999999999886"/>
  </r>
  <r>
    <x v="1"/>
    <s v="lenab@mindadmedia.com"/>
    <s v="Mind Ad Media (cheezburger.com)"/>
    <s v="670ffda9c854183ffa45df3ba21af7eb"/>
    <s v="Ebaumsworld.com ATF 728x90"/>
    <x v="1"/>
    <n v="1"/>
    <n v="109.2261"/>
    <n v="39.784599999999998"/>
    <n v="589"/>
    <n v="147"/>
    <n v="0.36420000000000002"/>
    <n v="0.49357324000000002"/>
    <n v="0.2"/>
    <n v="2345"/>
    <x v="3"/>
    <n v="0.59479165000000001"/>
    <x v="23"/>
    <s v="Y"/>
    <m/>
    <n v="0.249999999999999"/>
    <n v="147.2499999999994"/>
    <n v="147.2499999999994"/>
  </r>
  <r>
    <x v="1"/>
    <s v="lenab@mindadmedia.com"/>
    <s v="Mind Ad Media (cheezburger.com)"/>
    <s v="a04cb4b68f0742363a804a40dae84d2f"/>
    <s v="Ebaumsworld.com BTF 728x90"/>
    <x v="1"/>
    <n v="1"/>
    <n v="77.529200000000003"/>
    <n v="30.135100000000001"/>
    <n v="416"/>
    <n v="104"/>
    <n v="0.38869999999999999"/>
    <n v="0.46041925"/>
    <n v="0.2"/>
    <n v="2345"/>
    <x v="3"/>
    <n v="0.56561330099999996"/>
    <x v="23"/>
    <s v="Y"/>
    <m/>
    <n v="0.249999999999999"/>
    <n v="103.99999999999959"/>
    <n v="103.99999999999959"/>
  </r>
  <r>
    <x v="1"/>
    <s v="lenab@mindadmedia.com"/>
    <s v="Mind Ad Media (cheezburger.com)"/>
    <s v="91950ce67e5e0a6cc6769555a184da77"/>
    <s v="Ebaumsworld.com BTF 300x250"/>
    <x v="1"/>
    <n v="1"/>
    <n v="41.080800000000004"/>
    <n v="23.252300000000002"/>
    <n v="325"/>
    <n v="81"/>
    <n v="0.56599999999999995"/>
    <n v="0.46647334000000001"/>
    <n v="0.2"/>
    <n v="2345"/>
    <x v="3"/>
    <n v="0.5712509549"/>
    <x v="2"/>
    <s v="Y"/>
    <m/>
    <n v="0.25"/>
    <n v="81.25"/>
    <n v="81.25"/>
  </r>
  <r>
    <x v="1"/>
    <s v="lenab@mindadmedia.com"/>
    <s v="Mind Ad Media (cheezburger.com)"/>
    <s v="90f3b778af560833976da25213bb46f4"/>
    <s v="Cheezburger.com BTF 300x250"/>
    <x v="1"/>
    <n v="0"/>
    <n v="21.418399999999998"/>
    <n v="12.6936"/>
    <n v="318"/>
    <n v="80"/>
    <n v="0.5927"/>
    <n v="0.83541761999999997"/>
    <n v="0.5"/>
    <n v="2345"/>
    <x v="3"/>
    <n v="0.40149693959999999"/>
    <x v="2"/>
    <m/>
    <m/>
    <n v="0.25"/>
    <n v="79.5"/>
    <n v="79.5"/>
  </r>
  <r>
    <x v="1"/>
    <s v="lenab@mindadmedia.com"/>
    <s v="Mind Ad Media (cheezburger.com)"/>
    <s v="72c23d899c9378eee2ec08e9539afd21"/>
    <s v="Cheezburger.com ATF 300x250"/>
    <x v="1"/>
    <n v="0"/>
    <n v="19.802399999999999"/>
    <n v="11.5837"/>
    <n v="290"/>
    <n v="72"/>
    <n v="0.58499999999999996"/>
    <n v="0.83397133999999995"/>
    <n v="0.5"/>
    <n v="2345"/>
    <x v="3"/>
    <n v="0.40045901270000001"/>
    <x v="2"/>
    <m/>
    <m/>
    <n v="0.25"/>
    <n v="72.5"/>
    <n v="72.5"/>
  </r>
  <r>
    <x v="1"/>
    <s v="lenab@mindadmedia.com"/>
    <s v="Mind Ad Media (cheezburger.com)"/>
    <s v="13506aa8247962f750bc8a187be84bf6"/>
    <s v="Knowyourmeme.com BTF 300x250"/>
    <x v="1"/>
    <n v="0"/>
    <n v="17.485600000000002"/>
    <n v="4.9414999999999996"/>
    <n v="115"/>
    <n v="29"/>
    <n v="0.28260000000000002"/>
    <n v="0.77500181000000001"/>
    <n v="0.5"/>
    <n v="2345"/>
    <x v="3"/>
    <n v="0.35484021380000003"/>
    <x v="2"/>
    <m/>
    <m/>
    <n v="0.25"/>
    <n v="28.75"/>
    <n v="28.75"/>
  </r>
  <r>
    <x v="1"/>
    <s v="lenab@mindadmedia.com"/>
    <s v="Mind Ad Media (cheezburger.com)"/>
    <s v="d72873582f551bdbcc41538714dd5426"/>
    <s v="Knowyourmeme.com ATF 300x250"/>
    <x v="1"/>
    <n v="0"/>
    <n v="15.8332"/>
    <n v="3.8908999999999998"/>
    <n v="91"/>
    <n v="23"/>
    <n v="0.2457"/>
    <n v="0.77996584999999996"/>
    <n v="0.5"/>
    <n v="2345"/>
    <x v="3"/>
    <n v="0.35894629560000002"/>
    <x v="2"/>
    <m/>
    <m/>
    <n v="0.25"/>
    <n v="22.75"/>
    <n v="22.75"/>
  </r>
  <r>
    <x v="1"/>
    <s v="lenab@mindadmedia.com"/>
    <s v="Mind Ad Media (cheezburger.com)"/>
    <s v="be8bdb676de459f24b8cbe1f44a46e7d"/>
    <s v="Cheezburger.com BTF 160x600"/>
    <x v="1"/>
    <n v="0"/>
    <n v="4.3396999999999997"/>
    <n v="2.6873999999999998"/>
    <n v="66"/>
    <n v="17"/>
    <n v="0.61929999999999996"/>
    <n v="0.81904370000000004"/>
    <n v="0.5"/>
    <n v="2345"/>
    <x v="3"/>
    <n v="0.38953195940000002"/>
    <x v="2"/>
    <m/>
    <m/>
    <n v="0.25"/>
    <n v="16.5"/>
    <n v="16.5"/>
  </r>
  <r>
    <x v="1"/>
    <s v="lenab@mindadmedia.com"/>
    <s v="Mind Ad Media (cheezburger.com)"/>
    <s v="f8fde60586b2fb76fbdfaadb8b1c9a05"/>
    <s v="Ebaumsworld.com ATF 300x250"/>
    <x v="1"/>
    <n v="0"/>
    <n v="10.663"/>
    <n v="4.5065999999999997"/>
    <n v="60"/>
    <n v="15"/>
    <n v="0.42259999999999998"/>
    <n v="0.44173204999999999"/>
    <n v="0.2"/>
    <n v="2345"/>
    <x v="3"/>
    <n v="0.54723683359999997"/>
    <x v="23"/>
    <m/>
    <m/>
    <n v="0.249999999999999"/>
    <n v="14.99999999999994"/>
    <n v="14.99999999999994"/>
  </r>
  <r>
    <x v="1"/>
    <s v="lenab@mindadmedia.com"/>
    <s v="Mind Ad Media (cheezburger.com)"/>
    <s v="206221d76daaed12c0e2fe0e1e10896b"/>
    <s v="Knowyourmeme.com BTF 160x600"/>
    <x v="1"/>
    <n v="0"/>
    <n v="7.0949"/>
    <n v="1.6806000000000001"/>
    <n v="39"/>
    <n v="10"/>
    <n v="0.2369"/>
    <n v="0.76575570000000004"/>
    <n v="0.5"/>
    <n v="2345"/>
    <x v="3"/>
    <n v="0.34705023670000001"/>
    <x v="23"/>
    <m/>
    <m/>
    <n v="0.249999999999999"/>
    <n v="9.7499999999999609"/>
    <n v="9.7499999999999609"/>
  </r>
  <r>
    <x v="1"/>
    <s v="lenab@mindadmedia.com"/>
    <s v="Mind Ad Media (cheezburger.com)"/>
    <s v="3ada52b33190e4e4e5e59294e35a65b0"/>
    <s v="Cheezburger.com ATF 728x90"/>
    <x v="1"/>
    <n v="0"/>
    <n v="1.7062999999999999"/>
    <n v="1.0071000000000001"/>
    <n v="25"/>
    <n v="6"/>
    <n v="0.59030000000000005"/>
    <n v="0.82748226999999996"/>
    <n v="0.5"/>
    <n v="2345"/>
    <x v="3"/>
    <n v="0.3957574459"/>
    <x v="2"/>
    <m/>
    <m/>
    <n v="0.25"/>
    <n v="6.25"/>
    <n v="6.25"/>
  </r>
  <r>
    <x v="1"/>
    <s v="lenab@mindadmedia.com"/>
    <s v="Mind Ad Media (cheezburger.com)"/>
    <s v="dca75ba616cc20af0a4a9383b758b6ae"/>
    <s v="Knowyourmeme.com ATF 728x90"/>
    <x v="1"/>
    <n v="0"/>
    <n v="2.4497"/>
    <n v="0.49259999999999998"/>
    <n v="11"/>
    <n v="3"/>
    <n v="0.2011"/>
    <n v="0.75279107000000001"/>
    <n v="0.5"/>
    <n v="2345"/>
    <x v="3"/>
    <n v="0.33580508469999998"/>
    <x v="2"/>
    <m/>
    <m/>
    <n v="0.25"/>
    <n v="2.75"/>
    <n v="2.75"/>
  </r>
  <r>
    <x v="0"/>
    <s v="heymangaxyz@gmail.com"/>
    <s v="Heymanga.xyz"/>
    <s v="## total ##"/>
    <m/>
    <x v="9"/>
    <n v="1"/>
    <n v="1357.3588"/>
    <n v="271.4624"/>
    <n v="2318"/>
    <n v="696"/>
    <n v="0.2"/>
    <n v="0.28468369999999998"/>
    <n v="0.01"/>
    <n v="2318"/>
    <x v="0"/>
    <n v="0.96487329619999995"/>
    <x v="25"/>
    <m/>
    <m/>
    <s v=""/>
    <s v=""/>
    <n v="695.69999999999868"/>
  </r>
  <r>
    <x v="1"/>
    <s v="heymangaxyz@gmail.com"/>
    <s v="Heymanga.xyz"/>
    <s v="4cc732637c3a8db83c045ecab1d8a5d1"/>
    <s v="300x250 AD"/>
    <x v="9"/>
    <n v="1"/>
    <n v="745.09190000000001"/>
    <n v="171.97239999999999"/>
    <n v="1396"/>
    <n v="419"/>
    <n v="0.23080000000000001"/>
    <n v="0.27050834000000001"/>
    <n v="0.01"/>
    <n v="2318"/>
    <x v="3"/>
    <n v="0.96303256329999998"/>
    <x v="25"/>
    <s v="Y"/>
    <m/>
    <n v="0.29999999999999899"/>
    <n v="418.79999999999859"/>
    <n v="418.79999999999859"/>
  </r>
  <r>
    <x v="1"/>
    <s v="heymangaxyz@gmail.com"/>
    <s v="Heymanga.xyz"/>
    <s v="5d0881662d61e8ab16acaad418c41056"/>
    <s v="160x600 AD"/>
    <x v="9"/>
    <n v="1"/>
    <n v="395.57990000000001"/>
    <n v="71.752300000000005"/>
    <n v="614"/>
    <n v="184"/>
    <n v="0.18140000000000001"/>
    <n v="0.28519349999999999"/>
    <n v="0.01"/>
    <n v="2318"/>
    <x v="3"/>
    <n v="0.96493608760000005"/>
    <x v="21"/>
    <s v="Y"/>
    <m/>
    <n v="0.3"/>
    <n v="184.2"/>
    <n v="184.2"/>
  </r>
  <r>
    <x v="1"/>
    <s v="heymangaxyz@gmail.com"/>
    <s v="Heymanga.xyz"/>
    <s v="bcee54739532a20c5516cc486ef71af3"/>
    <s v="728x90 AD TAG"/>
    <x v="9"/>
    <n v="1"/>
    <n v="216.68700000000001"/>
    <n v="27.7378"/>
    <n v="309"/>
    <n v="93"/>
    <n v="0.128"/>
    <n v="0.37125118000000001"/>
    <n v="0.01"/>
    <n v="2318"/>
    <x v="3"/>
    <n v="0.97306405880000002"/>
    <x v="21"/>
    <s v="Y"/>
    <m/>
    <n v="0.3"/>
    <n v="92.7"/>
    <n v="92.7"/>
  </r>
  <r>
    <x v="0"/>
    <s v="harald.koch@webconomy.com"/>
    <s v="Astroportal.com"/>
    <s v="## total ##"/>
    <m/>
    <x v="1"/>
    <n v="1"/>
    <n v="181.06270000000001"/>
    <n v="42.664400000000001"/>
    <n v="2314"/>
    <n v="452"/>
    <n v="0.2356"/>
    <n v="1.8082033900000001"/>
    <n v="1.45"/>
    <n v="2314"/>
    <x v="0"/>
    <n v="0.19809905799999999"/>
    <x v="1350"/>
    <m/>
    <m/>
    <s v=""/>
    <s v=""/>
    <n v="458.40122032121849"/>
  </r>
  <r>
    <x v="1"/>
    <s v="harald.koch@webconomy.com"/>
    <s v="Astroportal.com"/>
    <s v="3d88fc841d9ebbe8f9e0ee40badaf4b5"/>
    <s v="Astroportal.com 300x600"/>
    <x v="1"/>
    <n v="1"/>
    <n v="181.06270000000001"/>
    <n v="42.664400000000001"/>
    <n v="2314"/>
    <n v="452"/>
    <n v="0.2356"/>
    <n v="1.8082033900000001"/>
    <n v="1.45"/>
    <n v="2314"/>
    <x v="3"/>
    <n v="0.19809905799999999"/>
    <x v="1350"/>
    <s v=""/>
    <m/>
    <n v="0.19809905804719899"/>
    <n v="458.40122032121849"/>
    <n v="458.40122032121849"/>
  </r>
  <r>
    <x v="0"/>
    <s v="info@bankersreview.com"/>
    <s v="Bankersreview.com"/>
    <s v="## total ##"/>
    <m/>
    <x v="148"/>
    <n v="0"/>
    <n v="755.43589999999995"/>
    <n v="66.953100000000006"/>
    <n v="2311"/>
    <n v="546"/>
    <n v="8.8599999999999998E-2"/>
    <n v="1.15041196"/>
    <n v="0.83448299999999997"/>
    <n v="2311"/>
    <x v="0"/>
    <n v="0.27462245930000001"/>
    <x v="1351"/>
    <m/>
    <m/>
    <s v=""/>
    <s v=""/>
    <n v="546.91548268174711"/>
  </r>
  <r>
    <x v="1"/>
    <s v="info@bankersreview.com"/>
    <s v="Bankersreview.com"/>
    <s v="4068d5a6e3f170b1df26867110971f82"/>
    <s v="Bankersreview.com 300x250"/>
    <x v="9"/>
    <n v="0"/>
    <n v="204.85310000000001"/>
    <n v="23.306899999999999"/>
    <n v="923"/>
    <n v="224"/>
    <n v="0.1138"/>
    <n v="1.31992694"/>
    <n v="1"/>
    <n v="2311"/>
    <x v="5"/>
    <n v="0.2423823081"/>
    <x v="1352"/>
    <m/>
    <m/>
    <n v="0.24238230812917499"/>
    <n v="223.71887040322852"/>
    <n v="223.71887040322852"/>
  </r>
  <r>
    <x v="1"/>
    <s v="info@bankersreview.com"/>
    <s v="Bankersreview.com"/>
    <s v="6c6809a95601dfba3c1f86cef01f4de8"/>
    <s v="Bankersreview.com 728x90"/>
    <x v="9"/>
    <n v="0"/>
    <n v="119.1888"/>
    <n v="13.0205"/>
    <n v="489"/>
    <n v="98"/>
    <n v="0.10920000000000001"/>
    <n v="1.2520695399999999"/>
    <n v="1"/>
    <n v="2311"/>
    <x v="5"/>
    <n v="0.20132231549999999"/>
    <x v="1353"/>
    <m/>
    <m/>
    <n v="0.20132231549799301"/>
    <n v="98.446612278518586"/>
    <n v="98.446612278518586"/>
  </r>
  <r>
    <x v="1"/>
    <s v="info@bankersreview.com"/>
    <s v="Bankersreview.com"/>
    <s v="471a5760c73eb1829085838468d47f57"/>
    <s v="Bankersreview.com Tier 2 300x250"/>
    <x v="1"/>
    <n v="0"/>
    <n v="145.3706"/>
    <n v="9.7797000000000001"/>
    <n v="336"/>
    <n v="84"/>
    <n v="6.7299999999999999E-2"/>
    <n v="1.14411756"/>
    <n v="0.75"/>
    <n v="2311"/>
    <x v="5"/>
    <n v="0.34447295849999998"/>
    <x v="2"/>
    <m/>
    <m/>
    <n v="0.25"/>
    <n v="84"/>
    <n v="84"/>
  </r>
  <r>
    <x v="1"/>
    <s v="info@bankersreview.com"/>
    <s v="Bankersreview.com"/>
    <s v="d33667b5f608a33de15f840a5a05b353"/>
    <s v="Bankersreview.com Tier 2 728x90"/>
    <x v="1"/>
    <n v="0"/>
    <n v="88.8386"/>
    <n v="7.1440999999999999"/>
    <n v="231"/>
    <n v="58"/>
    <n v="8.0399999999999999E-2"/>
    <n v="1.07788398"/>
    <n v="0.75"/>
    <n v="2311"/>
    <x v="5"/>
    <n v="0.3041922755"/>
    <x v="2"/>
    <m/>
    <m/>
    <n v="0.25"/>
    <n v="57.75"/>
    <n v="57.75"/>
  </r>
  <r>
    <x v="1"/>
    <s v="info@bankersreview.com"/>
    <s v="Bankersreview.com"/>
    <s v="55e8d1bb405042b36a99d19077bf5348"/>
    <s v="Bankersreview.com Tier 3 300x250"/>
    <x v="1"/>
    <n v="0"/>
    <n v="122.8424"/>
    <n v="8.8331"/>
    <n v="211"/>
    <n v="52"/>
    <n v="7.1900000000000006E-2"/>
    <n v="0.79561068999999995"/>
    <n v="0.5"/>
    <n v="2311"/>
    <x v="5"/>
    <n v="0.37155193089999999"/>
    <x v="2"/>
    <m/>
    <m/>
    <n v="0.25"/>
    <n v="52.75"/>
    <n v="52.75"/>
  </r>
  <r>
    <x v="1"/>
    <s v="info@bankersreview.com"/>
    <s v="Bankersreview.com"/>
    <s v="b8946ab408ecdaeb14085831ac42827f"/>
    <s v="Bankersreview.com Tier 3 728x90"/>
    <x v="1"/>
    <n v="0"/>
    <n v="74.342399999999998"/>
    <n v="4.8685999999999998"/>
    <n v="121"/>
    <n v="30"/>
    <n v="6.5500000000000003E-2"/>
    <n v="0.82983231000000002"/>
    <n v="0.5"/>
    <n v="2311"/>
    <x v="5"/>
    <n v="0.3974686275"/>
    <x v="2"/>
    <m/>
    <m/>
    <n v="0.25"/>
    <n v="30.25"/>
    <n v="30.25"/>
  </r>
  <r>
    <x v="0"/>
    <s v="fashionback@fashionback.com"/>
    <s v="Fashionback.com"/>
    <s v="## total ##"/>
    <m/>
    <x v="1"/>
    <n v="0"/>
    <n v="181.76589999999999"/>
    <n v="53.693100000000001"/>
    <n v="2295"/>
    <n v="563"/>
    <n v="0.2954"/>
    <n v="1.4245507500000001"/>
    <n v="1.040565"/>
    <n v="2295"/>
    <x v="0"/>
    <n v="0.26954866500000002"/>
    <x v="2"/>
    <m/>
    <m/>
    <s v=""/>
    <s v=""/>
    <n v="566.95443328402962"/>
  </r>
  <r>
    <x v="1"/>
    <s v="fashionback@fashionback.com"/>
    <s v="Fashionback.com"/>
    <s v="39bdfdc95be0f922bc4a5a5e38981540"/>
    <s v="Fashionback.com 160x600"/>
    <x v="1"/>
    <n v="0"/>
    <n v="36.362099999999998"/>
    <n v="12.556699999999999"/>
    <n v="646"/>
    <n v="162"/>
    <n v="0.3453"/>
    <n v="1.7152326"/>
    <n v="1.25"/>
    <n v="2295"/>
    <x v="3"/>
    <n v="0.27123586700000002"/>
    <x v="2"/>
    <m/>
    <m/>
    <n v="0.25"/>
    <n v="161.5"/>
    <n v="161.5"/>
  </r>
  <r>
    <x v="1"/>
    <s v="fashionback@fashionback.com"/>
    <s v="Fashionback.com"/>
    <s v="40df45fe3753864eb22c6872c80889c9"/>
    <s v="Fashionback.com 728x90"/>
    <x v="1"/>
    <n v="0"/>
    <n v="36.384599999999999"/>
    <n v="11.0509"/>
    <n v="572"/>
    <n v="143"/>
    <n v="0.30370000000000003"/>
    <n v="1.72525386"/>
    <n v="1.25"/>
    <n v="2295"/>
    <x v="3"/>
    <n v="0.2754689434"/>
    <x v="2"/>
    <m/>
    <m/>
    <n v="0.25"/>
    <n v="143"/>
    <n v="143"/>
  </r>
  <r>
    <x v="1"/>
    <s v="fashionback@fashionback.com"/>
    <s v="Fashionback.com"/>
    <s v="6d45266bfe6721511ef2183b3e02e242"/>
    <s v="Fashionback.com 300x250"/>
    <x v="1"/>
    <n v="0"/>
    <n v="36.390099999999997"/>
    <n v="10.994400000000001"/>
    <n v="569"/>
    <n v="142"/>
    <n v="0.30209999999999998"/>
    <n v="1.7236860199999999"/>
    <n v="1.25"/>
    <n v="2295"/>
    <x v="3"/>
    <n v="0.27480992279999999"/>
    <x v="2"/>
    <m/>
    <m/>
    <n v="0.25"/>
    <n v="142.25"/>
    <n v="142.25"/>
  </r>
  <r>
    <x v="1"/>
    <s v="fashionback@fashionback.com"/>
    <s v="Fashionback.com"/>
    <s v="1d05a9f4dd56eedadfe580108fc4648c"/>
    <s v="Fashionback.com Tier 2 300x250"/>
    <x v="1"/>
    <n v="0"/>
    <n v="21.9421"/>
    <n v="6.3003"/>
    <n v="184"/>
    <n v="40"/>
    <n v="0.28710000000000002"/>
    <n v="0.97198085999999995"/>
    <n v="0.75"/>
    <n v="2295"/>
    <x v="3"/>
    <n v="0.2283798695"/>
    <x v="1354"/>
    <m/>
    <m/>
    <n v="0.228379869501216"/>
    <n v="42.021895988223747"/>
    <n v="42.021895988223747"/>
  </r>
  <r>
    <x v="1"/>
    <s v="fashionback@fashionback.com"/>
    <s v="Fashionback.com"/>
    <s v="12a13e8b6970790a15924db78a44ef09"/>
    <s v="Fashionback.com Tier 2 728x90"/>
    <x v="1"/>
    <n v="0"/>
    <n v="22.023"/>
    <n v="5.9919000000000002"/>
    <n v="176"/>
    <n v="39"/>
    <n v="0.27210000000000001"/>
    <n v="0.97910165000000005"/>
    <n v="0.75"/>
    <n v="2295"/>
    <x v="3"/>
    <n v="0.23399168919999999"/>
    <x v="1355"/>
    <m/>
    <m/>
    <n v="0.233991689180715"/>
    <n v="41.182537295805844"/>
    <n v="41.182537295805844"/>
  </r>
  <r>
    <x v="1"/>
    <s v="fashionback@fashionback.com"/>
    <s v="Fashionback.com"/>
    <s v="ee321e234487cab43b8b386bf2367a9c"/>
    <s v="Fashionback.com Tier 3 300x250"/>
    <x v="1"/>
    <n v="0"/>
    <n v="14.1488"/>
    <n v="3.7099000000000002"/>
    <n v="80"/>
    <n v="20"/>
    <n v="0.26219999999999999"/>
    <n v="0.72088258999999999"/>
    <n v="0.5"/>
    <n v="2295"/>
    <x v="3"/>
    <n v="0.30640577759999998"/>
    <x v="2"/>
    <m/>
    <m/>
    <n v="0.25"/>
    <n v="20"/>
    <n v="20"/>
  </r>
  <r>
    <x v="1"/>
    <s v="fashionback@fashionback.com"/>
    <s v="Fashionback.com"/>
    <s v="863a0ac09d2940c64812bdd4417851da"/>
    <s v="Fashionback.com Tier 3 728x90"/>
    <x v="1"/>
    <n v="0"/>
    <n v="14.5151"/>
    <n v="3.089"/>
    <n v="68"/>
    <n v="17"/>
    <n v="0.21279999999999999"/>
    <n v="0.73469916000000002"/>
    <n v="0.5"/>
    <n v="2295"/>
    <x v="3"/>
    <n v="0.3194493403"/>
    <x v="2"/>
    <m/>
    <m/>
    <n v="0.25"/>
    <n v="17"/>
    <n v="17"/>
  </r>
  <r>
    <x v="0"/>
    <s v="brandon@sktmarketing.com"/>
    <s v="SKT Marketing (allviralthings.com)"/>
    <s v="## total ##"/>
    <m/>
    <x v="149"/>
    <n v="0.82210963999999997"/>
    <n v="612.70389999999998"/>
    <n v="50.2226"/>
    <n v="2281"/>
    <n v="501"/>
    <n v="8.2000000000000003E-2"/>
    <n v="1.5142196999999999"/>
    <n v="1.1238600000000001"/>
    <n v="2281"/>
    <x v="0"/>
    <n v="0.25779594700000003"/>
    <x v="1356"/>
    <m/>
    <m/>
    <s v=""/>
    <s v=""/>
    <n v="500.81633841950537"/>
  </r>
  <r>
    <x v="0"/>
    <s v="claudia@studymode.com"/>
    <s v="Buenastareas.com"/>
    <s v="## total ##"/>
    <m/>
    <x v="150"/>
    <n v="0.99989346999999995"/>
    <n v="416.99579999999997"/>
    <n v="156.6987"/>
    <n v="2281"/>
    <n v="779"/>
    <n v="0.37580000000000002"/>
    <n v="0.48522537999999998"/>
    <n v="0.17333999999999999"/>
    <n v="2281"/>
    <x v="0"/>
    <n v="0.64276394459999997"/>
    <x v="1357"/>
    <m/>
    <m/>
    <s v=""/>
    <s v=""/>
    <n v="779.02999999999918"/>
  </r>
  <r>
    <x v="1"/>
    <s v="claudia@studymode.com"/>
    <s v="Buenastareas.com"/>
    <s v="a1b479b626cd86e617cf9c6ea45fc85f"/>
    <s v="Buenastareas.com MX ATF 300x250"/>
    <x v="12"/>
    <n v="1"/>
    <n v="127.7946"/>
    <n v="47.596800000000002"/>
    <n v="774"/>
    <n v="271"/>
    <n v="0.37240000000000001"/>
    <n v="0.54228677000000003"/>
    <n v="0.15"/>
    <n v="2281"/>
    <x v="3"/>
    <n v="0.72339358330000003"/>
    <x v="69"/>
    <s v="Y"/>
    <m/>
    <n v="0.34999999999999898"/>
    <n v="270.89999999999918"/>
    <n v="270.89999999999918"/>
  </r>
  <r>
    <x v="1"/>
    <s v="claudia@studymode.com"/>
    <s v="Buenastareas.com"/>
    <s v="3a5ea10f8e663a69d3c7909d80a4b8d9"/>
    <s v="Buenastareas.com MX ATF 728x90"/>
    <x v="24"/>
    <n v="1"/>
    <n v="187.73759999999999"/>
    <n v="69.640900000000002"/>
    <n v="678"/>
    <n v="224"/>
    <n v="0.37090000000000001"/>
    <n v="0.32428857"/>
    <n v="0.15"/>
    <n v="2281"/>
    <x v="3"/>
    <n v="0.5374490073"/>
    <x v="113"/>
    <s v="Y"/>
    <m/>
    <n v="0.33"/>
    <n v="223.74"/>
    <n v="223.74"/>
  </r>
  <r>
    <x v="1"/>
    <s v="claudia@studymode.com"/>
    <s v="Buenastareas.com"/>
    <s v="1a952a68a90b97f24d788ecd995ceced"/>
    <s v="Etudier.com 300x250"/>
    <x v="12"/>
    <n v="1"/>
    <n v="46.635399999999997"/>
    <n v="16.8551"/>
    <n v="541"/>
    <n v="189"/>
    <n v="0.3614"/>
    <n v="1.07001382"/>
    <n v="0.3"/>
    <n v="2281"/>
    <x v="3"/>
    <n v="0.71962978820000001"/>
    <x v="68"/>
    <s v="Y"/>
    <m/>
    <n v="0.35"/>
    <n v="189.35"/>
    <n v="189.35"/>
  </r>
  <r>
    <x v="1"/>
    <s v="brandon@sktmarketing.com"/>
    <s v="SKT Marketing (allviralthings.com)"/>
    <s v="1964d0e7560c5b8454a19bfd1181b420"/>
    <s v="THL-aboveNavA--Komoona-728x90_Desktop"/>
    <x v="24"/>
    <n v="1"/>
    <n v="44.026400000000002"/>
    <n v="4.5686"/>
    <n v="385"/>
    <n v="111"/>
    <n v="0.1038"/>
    <n v="2.80729987"/>
    <n v="2"/>
    <n v="2281"/>
    <x v="3"/>
    <n v="0.28757165639999999"/>
    <x v="1358"/>
    <s v=""/>
    <m/>
    <n v="0.28757165635691301"/>
    <n v="110.71508769741151"/>
    <n v="110.71508769741151"/>
  </r>
  <r>
    <x v="1"/>
    <s v="brandon@sktmarketing.com"/>
    <s v="SKT Marketing (allviralthings.com)"/>
    <s v="2f516b0e5bd2e17f57cc3804b0b10be2"/>
    <s v="THL-belowTitleA-Komoona-728x90_Desktop"/>
    <x v="1"/>
    <n v="1"/>
    <n v="44.384799999999998"/>
    <n v="3.3761999999999999"/>
    <n v="373"/>
    <n v="69"/>
    <n v="7.6100000000000001E-2"/>
    <n v="3.6804197400000001"/>
    <n v="3"/>
    <n v="2281"/>
    <x v="2"/>
    <n v="0.18487558230000001"/>
    <x v="1359"/>
    <s v=""/>
    <m/>
    <n v="0.18487558230973999"/>
    <n v="68.958592201533023"/>
    <n v="68.958592201533023"/>
  </r>
  <r>
    <x v="1"/>
    <s v="claudia@studymode.com"/>
    <s v="Buenastareas.com"/>
    <s v="a62d7416c989ffa354a6eeba2c03acb8"/>
    <s v="Etudier.com 728x90"/>
    <x v="24"/>
    <n v="1"/>
    <n v="54.799100000000003"/>
    <n v="22.594200000000001"/>
    <n v="288"/>
    <n v="95"/>
    <n v="0.4123"/>
    <n v="0.42471017999999999"/>
    <n v="0.2"/>
    <n v="2281"/>
    <x v="3"/>
    <n v="0.52909063980000004"/>
    <x v="113"/>
    <s v="Y"/>
    <m/>
    <n v="0.33"/>
    <n v="95.04"/>
    <n v="95.04"/>
  </r>
  <r>
    <x v="1"/>
    <s v="brandon@sktmarketing.com"/>
    <s v="SKT Marketing (allviralthings.com)"/>
    <s v="08b4bf71033c98160cc67db2ab9bbd5c"/>
    <s v="EXW-rightRailC-Komoona-300x250_Desktop"/>
    <x v="1"/>
    <n v="1"/>
    <n v="73.528099999999995"/>
    <n v="8.3758999999999997"/>
    <n v="249"/>
    <n v="58"/>
    <n v="0.1139"/>
    <n v="0.99159923000000005"/>
    <n v="0.75"/>
    <n v="2281"/>
    <x v="3"/>
    <n v="0.24364604109999999"/>
    <x v="1360"/>
    <s v=""/>
    <m/>
    <n v="0.24364604107917301"/>
    <n v="60.66786422871408"/>
    <n v="60.66786422871408"/>
  </r>
  <r>
    <x v="1"/>
    <s v="brandon@sktmarketing.com"/>
    <s v="SKT Marketing (allviralthings.com)"/>
    <s v="56cce3f846a079dc69bb3b9ea67a28b6"/>
    <s v="EXW-rightRailA-Komoona-300x600_Desktop"/>
    <x v="1"/>
    <n v="1"/>
    <n v="98.695999999999998"/>
    <n v="6.0374999999999996"/>
    <n v="200"/>
    <n v="50"/>
    <n v="6.1199999999999997E-2"/>
    <n v="1.1065318"/>
    <n v="0.75"/>
    <n v="2281"/>
    <x v="3"/>
    <n v="0.32220655279999999"/>
    <x v="2"/>
    <s v="Y"/>
    <m/>
    <n v="0.25"/>
    <n v="50"/>
    <n v="50"/>
  </r>
  <r>
    <x v="1"/>
    <s v="brandon@sktmarketing.com"/>
    <s v="SKT Marketing (allviralthings.com)"/>
    <s v="4cad877b99722c8c3459a6312c4a8365"/>
    <s v="TVL-belowNavB-Komoona-728x90_Desktop"/>
    <x v="1"/>
    <n v="1"/>
    <n v="68.408500000000004"/>
    <n v="4.5467000000000004"/>
    <n v="195"/>
    <n v="49"/>
    <n v="6.6500000000000004E-2"/>
    <n v="1.43117165"/>
    <n v="1"/>
    <n v="2281"/>
    <x v="2"/>
    <n v="0.30127179199999998"/>
    <x v="2"/>
    <s v="Y"/>
    <m/>
    <n v="0.25"/>
    <n v="48.75"/>
    <n v="48.75"/>
  </r>
  <r>
    <x v="1"/>
    <s v="brandon@sktmarketing.com"/>
    <s v="SKT Marketing (allviralthings.com)"/>
    <s v="9b65cb88dc9b394560f47aee9b9adc4d"/>
    <s v="TVL-rightRailC-Komoona-300x600_Desktop"/>
    <x v="10"/>
    <n v="1"/>
    <n v="62.667499999999997"/>
    <n v="4.6026999999999996"/>
    <n v="188"/>
    <n v="28"/>
    <n v="7.3400000000000007E-2"/>
    <n v="1.36030293"/>
    <n v="1"/>
    <n v="2281"/>
    <x v="5"/>
    <n v="0.26486962549999998"/>
    <x v="17"/>
    <s v="Y"/>
    <m/>
    <n v="0.15"/>
    <n v="28.2"/>
    <n v="28.2"/>
  </r>
  <r>
    <x v="1"/>
    <s v="brandon@sktmarketing.com"/>
    <s v="SKT Marketing (allviralthings.com)"/>
    <s v="f90b81012b79621ab0939ac4b730a4cd"/>
    <s v="TVL-belowNavC-Komoona-728x90_Desktop"/>
    <x v="6"/>
    <n v="1"/>
    <n v="66.263900000000007"/>
    <n v="4.0124000000000004"/>
    <n v="146"/>
    <n v="15"/>
    <n v="6.0600000000000001E-2"/>
    <n v="1.21656312"/>
    <n v="1"/>
    <n v="2281"/>
    <x v="1"/>
    <n v="0.17801223329999999"/>
    <x v="27"/>
    <s v="Y"/>
    <m/>
    <n v="0.1"/>
    <n v="14.600000000000001"/>
    <n v="14.600000000000001"/>
  </r>
  <r>
    <x v="1"/>
    <s v="brandon@sktmarketing.com"/>
    <s v="SKT Marketing (allviralthings.com)"/>
    <s v="61f0aa863a7e4aaa1f8c5434453966d8"/>
    <s v="THL-rightRailA-Komoona-Desktop_300x600"/>
    <x v="1"/>
    <n v="1"/>
    <n v="41.248800000000003"/>
    <n v="3.5823"/>
    <n v="139"/>
    <n v="31"/>
    <n v="8.6800000000000002E-2"/>
    <n v="1.2932565"/>
    <n v="1"/>
    <n v="2281"/>
    <x v="2"/>
    <n v="0.2267581877"/>
    <x v="1361"/>
    <s v=""/>
    <m/>
    <n v="0.22675818771064701"/>
    <n v="31.519388091779934"/>
    <n v="31.519388091779934"/>
  </r>
  <r>
    <x v="1"/>
    <s v="brandon@sktmarketing.com"/>
    <s v="SKT Marketing (allviralthings.com)"/>
    <s v="d185d888e1855e254c5f728a703ee651"/>
    <s v="RTT-aboveNavB-Komoona-300x50_mobile"/>
    <x v="1"/>
    <n v="0"/>
    <n v="17.108499999999999"/>
    <n v="1.1660999999999999"/>
    <n v="88"/>
    <n v="18"/>
    <n v="6.8199999999999997E-2"/>
    <n v="2.5059969400000002"/>
    <n v="2"/>
    <n v="2281"/>
    <x v="3"/>
    <n v="0.2019144276"/>
    <x v="1362"/>
    <m/>
    <m/>
    <n v="0.20191442762720399"/>
    <n v="17.768469631193952"/>
    <n v="17.768469631193952"/>
  </r>
  <r>
    <x v="1"/>
    <s v="brandon@sktmarketing.com"/>
    <s v="SKT Marketing (allviralthings.com)"/>
    <s v="4f252621e6350586df34c5d603484278"/>
    <s v="RTT-rightRailC-Komoona-300x250_Mobile"/>
    <x v="24"/>
    <n v="0"/>
    <n v="20.182099999999998"/>
    <n v="1.7773000000000001"/>
    <n v="75"/>
    <n v="21"/>
    <n v="8.8099999999999998E-2"/>
    <n v="1.39971063"/>
    <n v="1"/>
    <n v="2281"/>
    <x v="4"/>
    <n v="0.28556661960000002"/>
    <x v="1363"/>
    <m/>
    <m/>
    <n v="0.28556661957757601"/>
    <n v="21.417496468318202"/>
    <n v="21.417496468318202"/>
  </r>
  <r>
    <x v="1"/>
    <s v="brandon@sktmarketing.com"/>
    <s v="SKT Marketing (allviralthings.com)"/>
    <s v="d26720d893112d86c4fc9ed73720048c"/>
    <s v="EXW-rightRailC-Komoona-300x250_Mobile"/>
    <x v="9"/>
    <n v="0"/>
    <n v="16.9267"/>
    <n v="5.1337000000000002"/>
    <n v="72"/>
    <n v="22"/>
    <n v="0.30330000000000001"/>
    <n v="0.46721393999999999"/>
    <n v="0.25"/>
    <n v="2281"/>
    <x v="3"/>
    <n v="0.4649132211"/>
    <x v="21"/>
    <m/>
    <m/>
    <n v="0.3"/>
    <n v="21.599999999999998"/>
    <n v="21.599999999999998"/>
  </r>
  <r>
    <x v="1"/>
    <s v="brandon@sktmarketing.com"/>
    <s v="SKT Marketing (allviralthings.com)"/>
    <s v="9c357e6c102d748082216b2c6b26240f"/>
    <s v="THL-belowNavA-PB--Komoona-728x90_Desktop"/>
    <x v="9"/>
    <n v="0"/>
    <n v="8.9689999999999994"/>
    <n v="0.3795"/>
    <n v="42"/>
    <n v="8"/>
    <n v="4.2299999999999997E-2"/>
    <n v="3.6974402400000002"/>
    <n v="3"/>
    <n v="2281"/>
    <x v="3"/>
    <n v="0.1886278602"/>
    <x v="1364"/>
    <m/>
    <m/>
    <n v="0.18862786021532699"/>
    <n v="7.9223701290437338"/>
    <n v="7.9223701290437338"/>
  </r>
  <r>
    <x v="1"/>
    <s v="brandon@sktmarketing.com"/>
    <s v="SKT Marketing (allviralthings.com)"/>
    <s v="9541d56290e34e1b71f072fddd870d1f"/>
    <s v="TVL-rightRailC-Komoona-300x250_Mobile"/>
    <x v="1"/>
    <n v="0"/>
    <n v="7.1614000000000004"/>
    <n v="0.7349"/>
    <n v="28"/>
    <n v="6"/>
    <n v="0.1026"/>
    <n v="1.2769754099999999"/>
    <n v="1"/>
    <n v="2281"/>
    <x v="3"/>
    <n v="0.21689956460000001"/>
    <x v="1365"/>
    <m/>
    <m/>
    <n v="0.216899564648217"/>
    <n v="6.0731878101500758"/>
    <n v="6.0731878101500758"/>
  </r>
  <r>
    <x v="1"/>
    <s v="brandon@sktmarketing.com"/>
    <s v="SKT Marketing (allviralthings.com)"/>
    <s v="7998989870828d6f273437bccc285557"/>
    <s v="EXW-belowTitleA-Komoona-728x90_Desktop"/>
    <x v="7"/>
    <n v="0"/>
    <n v="8.6151"/>
    <n v="0.1792"/>
    <n v="25"/>
    <n v="1"/>
    <n v="2.0799999999999999E-2"/>
    <n v="4.6395376600000002"/>
    <n v="4"/>
    <n v="2281"/>
    <x v="1"/>
    <n v="0.13784512830000001"/>
    <x v="98"/>
    <m/>
    <m/>
    <n v="0.05"/>
    <n v="1.25"/>
    <n v="1.25"/>
  </r>
  <r>
    <x v="1"/>
    <s v="brandon@sktmarketing.com"/>
    <s v="SKT Marketing (allviralthings.com)"/>
    <s v="6fe6403fec34435fe9d1f9cdf024138b"/>
    <s v="RTT-rightRailC-Komoona-300x600_Desktop"/>
    <x v="6"/>
    <n v="0"/>
    <n v="2.6219999999999999"/>
    <n v="0.28170000000000001"/>
    <n v="22"/>
    <n v="2"/>
    <n v="0.1074"/>
    <n v="2.5572008099999999"/>
    <n v="2"/>
    <n v="2281"/>
    <x v="1"/>
    <n v="0.21789482029999999"/>
    <x v="27"/>
    <m/>
    <m/>
    <n v="0.1"/>
    <n v="2.2000000000000002"/>
    <n v="2.2000000000000002"/>
  </r>
  <r>
    <x v="1"/>
    <s v="brandon@sktmarketing.com"/>
    <s v="SKT Marketing (allviralthings.com)"/>
    <s v="79b2ceced0d2750a64268fb3ef84abb8"/>
    <s v="THL-aboveNavA-Komoona-300x250_Mobile"/>
    <x v="24"/>
    <n v="0"/>
    <n v="3.6503000000000001"/>
    <n v="0.33789999999999998"/>
    <n v="14"/>
    <n v="3"/>
    <n v="9.2600000000000002E-2"/>
    <n v="1.33267808"/>
    <n v="1"/>
    <n v="2281"/>
    <x v="3"/>
    <n v="0.24963123919999999"/>
    <x v="1366"/>
    <m/>
    <m/>
    <n v="0.24963123919491101"/>
    <n v="3.4948373487287543"/>
    <n v="3.4948373487287543"/>
  </r>
  <r>
    <x v="1"/>
    <s v="brandon@sktmarketing.com"/>
    <s v="SKT Marketing (allviralthings.com)"/>
    <s v="45253ac92d7748b2f0b566f84f071236"/>
    <s v="CTT-belowTtitleA-Komoona-728x90_Desktop"/>
    <x v="17"/>
    <n v="0"/>
    <n v="1.9559"/>
    <n v="0.33679999999999999"/>
    <n v="10"/>
    <n v="2"/>
    <n v="0.17219999999999999"/>
    <n v="1.0068292700000001"/>
    <n v="0.25"/>
    <n v="2281"/>
    <x v="1"/>
    <n v="0.75169573639999998"/>
    <x v="260"/>
    <m/>
    <m/>
    <n v="0.23"/>
    <n v="2.3000000000000003"/>
    <n v="2.3000000000000003"/>
  </r>
  <r>
    <x v="1"/>
    <s v="brandon@sktmarketing.com"/>
    <s v="SKT Marketing (allviralthings.com)"/>
    <s v="7b6bf4861600f17d1b6daaad1cb54484"/>
    <s v="THL-belowTitleA-Komoona-300x250_Mobile"/>
    <x v="1"/>
    <n v="0"/>
    <n v="2.6757"/>
    <n v="0.13439999999999999"/>
    <n v="10"/>
    <n v="2"/>
    <n v="5.0200000000000002E-2"/>
    <n v="2.3892136000000002"/>
    <n v="2"/>
    <n v="2281"/>
    <x v="3"/>
    <n v="0.16290448129999999"/>
    <x v="1367"/>
    <m/>
    <m/>
    <n v="0.162904481263204"/>
    <n v="1.62904481263204"/>
    <n v="1.62904481263204"/>
  </r>
  <r>
    <x v="1"/>
    <s v="brandon@sktmarketing.com"/>
    <s v="SKT Marketing (allviralthings.com)"/>
    <s v="a8278239dd43aa5215df1596b75b44a4"/>
    <s v="EXW-belowTitleA-Komoona-300x250_Mobile"/>
    <x v="1"/>
    <n v="0"/>
    <n v="1.268"/>
    <n v="0.2319"/>
    <n v="7"/>
    <n v="2"/>
    <n v="0.18290000000000001"/>
    <n v="1.0149060700000001"/>
    <n v="0.75"/>
    <n v="2281"/>
    <x v="3"/>
    <n v="0.26101535469999998"/>
    <x v="23"/>
    <m/>
    <m/>
    <n v="0.249999999999999"/>
    <n v="1.7499999999999929"/>
    <n v="1.7499999999999929"/>
  </r>
  <r>
    <x v="0"/>
    <s v="mackin@2paragraphs.com"/>
    <s v="2paragraphs.com"/>
    <s v="## total ##"/>
    <m/>
    <x v="1"/>
    <n v="0.24238889"/>
    <n v="198.5136"/>
    <n v="72.604600000000005"/>
    <n v="2223"/>
    <n v="556"/>
    <n v="0.36570000000000003"/>
    <n v="1.0207495600000001"/>
    <n v="0.67727499999999996"/>
    <n v="2223"/>
    <x v="0"/>
    <n v="0.33649248790000003"/>
    <x v="2"/>
    <m/>
    <m/>
    <s v=""/>
    <s v=""/>
    <n v="555.74999999999966"/>
  </r>
  <r>
    <x v="1"/>
    <s v="mackin@2paragraphs.com"/>
    <s v="2paragraphs.com"/>
    <s v="c825582ed198bccfe29c0cf85608d2ac"/>
    <s v="2paragraphs.com ATF 728x90"/>
    <x v="1"/>
    <n v="1"/>
    <n v="46.572000000000003"/>
    <n v="14.626099999999999"/>
    <n v="539"/>
    <n v="135"/>
    <n v="0.31409999999999999"/>
    <n v="1.22819867"/>
    <n v="0.8"/>
    <n v="2223"/>
    <x v="3"/>
    <n v="0.34863957950000002"/>
    <x v="2"/>
    <s v="Y"/>
    <m/>
    <n v="0.25"/>
    <n v="134.75"/>
    <n v="134.75"/>
  </r>
  <r>
    <x v="1"/>
    <s v="mackin@2paragraphs.com"/>
    <s v="2paragraphs.com"/>
    <s v="22b9903153c1b9506e64aaf3841b963e"/>
    <s v="2paragraphs.com ATF 300x250"/>
    <x v="1"/>
    <n v="0"/>
    <n v="41.170699999999997"/>
    <n v="13.426600000000001"/>
    <n v="488"/>
    <n v="122"/>
    <n v="0.3261"/>
    <n v="1.2116963599999999"/>
    <n v="0.8"/>
    <n v="2223"/>
    <x v="3"/>
    <n v="0.33976858729999998"/>
    <x v="2"/>
    <m/>
    <m/>
    <n v="0.25"/>
    <n v="122"/>
    <n v="122"/>
  </r>
  <r>
    <x v="1"/>
    <s v="mackin@2paragraphs.com"/>
    <s v="2paragraphs.com"/>
    <s v="54e36334d45d528cbce457d137ca9fa1"/>
    <s v="2paragraphs.com BTF 2 300x250"/>
    <x v="1"/>
    <n v="0"/>
    <n v="38.015000000000001"/>
    <n v="15.9678"/>
    <n v="434"/>
    <n v="108"/>
    <n v="0.42"/>
    <n v="0.90505035"/>
    <n v="0.6"/>
    <n v="2223"/>
    <x v="3"/>
    <n v="0.3370534556"/>
    <x v="2"/>
    <m/>
    <m/>
    <n v="0.25"/>
    <n v="108.5"/>
    <n v="108.5"/>
  </r>
  <r>
    <x v="1"/>
    <s v="mackin@2paragraphs.com"/>
    <s v="2paragraphs.com"/>
    <s v="94c1129e9bf822843f8d0f76d43506b6"/>
    <s v="2paragraphs.com BTF 300x250"/>
    <x v="1"/>
    <n v="0"/>
    <n v="36.846899999999998"/>
    <n v="15.4254"/>
    <n v="419"/>
    <n v="105"/>
    <n v="0.41860000000000003"/>
    <n v="0.90646797999999995"/>
    <n v="0.6"/>
    <n v="2223"/>
    <x v="3"/>
    <n v="0.33809024650000002"/>
    <x v="2"/>
    <m/>
    <m/>
    <n v="0.25"/>
    <n v="104.75"/>
    <n v="104.75"/>
  </r>
  <r>
    <x v="1"/>
    <s v="mackin@2paragraphs.com"/>
    <s v="2paragraphs.com"/>
    <s v="40e6e78071dbd2bc6d1958eaec0e0b07"/>
    <s v="2paragraphs.com BTF 728x90"/>
    <x v="1"/>
    <n v="0"/>
    <n v="35.908999999999999"/>
    <n v="13.1587"/>
    <n v="343"/>
    <n v="86"/>
    <n v="0.3664"/>
    <n v="0.86969852000000003"/>
    <n v="0.6"/>
    <n v="2223"/>
    <x v="3"/>
    <n v="0.31010575620000003"/>
    <x v="23"/>
    <m/>
    <m/>
    <n v="0.249999999999999"/>
    <n v="85.749999999999659"/>
    <n v="85.749999999999659"/>
  </r>
  <r>
    <x v="0"/>
    <s v="editor@fansshare.com"/>
    <s v="Fansshare.com"/>
    <s v="## total ##"/>
    <m/>
    <x v="146"/>
    <n v="0.94027024999999997"/>
    <n v="2065.2777999999998"/>
    <n v="93.058400000000006"/>
    <n v="2215"/>
    <n v="757"/>
    <n v="4.5100000000000001E-2"/>
    <n v="0.79353171"/>
    <n v="0.42996600000000001"/>
    <n v="2215"/>
    <x v="0"/>
    <n v="0.45816153869999998"/>
    <x v="1368"/>
    <m/>
    <m/>
    <s v=""/>
    <s v=""/>
    <n v="758.96650959852286"/>
  </r>
  <r>
    <x v="1"/>
    <s v="editor@fansshare.com"/>
    <s v="Fansshare.com"/>
    <s v="cbfd0f7b2f0c9a88093862f041c72407"/>
    <s v="Fansshare.com Tier 1 INT 300x250"/>
    <x v="12"/>
    <n v="1"/>
    <n v="725.29660000000001"/>
    <n v="32.130699999999997"/>
    <n v="787"/>
    <n v="275"/>
    <n v="4.4299999999999999E-2"/>
    <n v="0.81594047000000003"/>
    <n v="0.4"/>
    <n v="2215"/>
    <x v="2"/>
    <n v="0.50976815529999997"/>
    <x v="68"/>
    <s v="Y"/>
    <m/>
    <n v="0.35"/>
    <n v="275.45"/>
    <n v="275.45"/>
  </r>
  <r>
    <x v="1"/>
    <s v="editor@fansshare.com"/>
    <s v="Fansshare.com"/>
    <s v="66c4673241d9dcd7d5f18be3ae5c0f1f"/>
    <s v="Fansshare.com Tier 1 US 300x250"/>
    <x v="12"/>
    <n v="1"/>
    <n v="97.553399999999996"/>
    <n v="16.494499999999999"/>
    <n v="569"/>
    <n v="197"/>
    <n v="0.1691"/>
    <n v="1.1494000200000001"/>
    <n v="0.63"/>
    <n v="2215"/>
    <x v="2"/>
    <n v="0.45188794939999999"/>
    <x v="68"/>
    <s v="Y"/>
    <m/>
    <n v="0.35"/>
    <n v="199.14999999999998"/>
    <n v="199.14999999999998"/>
  </r>
  <r>
    <x v="1"/>
    <s v="editor@fansshare.com"/>
    <s v="Fansshare.com"/>
    <s v="88fd365878d50587924c8387d2411749"/>
    <s v="Fansshare.com US 300x250"/>
    <x v="12"/>
    <n v="1"/>
    <n v="77.028400000000005"/>
    <n v="11.6579"/>
    <n v="273"/>
    <n v="94"/>
    <n v="0.15129999999999999"/>
    <n v="0.77972673000000003"/>
    <n v="0.5"/>
    <n v="2215"/>
    <x v="4"/>
    <n v="0.35874970140000001"/>
    <x v="68"/>
    <s v=""/>
    <m/>
    <n v="0.35"/>
    <n v="95.55"/>
    <n v="95.55"/>
  </r>
  <r>
    <x v="1"/>
    <s v="editor@fansshare.com"/>
    <s v="Fansshare.com"/>
    <s v="42d5e1c29bf458d5122bf92a0fa1cc3c"/>
    <s v="Fansshare.com Tier 1 INT 728x90"/>
    <x v="12"/>
    <n v="1"/>
    <n v="140.12029999999999"/>
    <n v="5.7824"/>
    <n v="173"/>
    <n v="61"/>
    <n v="4.1300000000000003E-2"/>
    <n v="0.99954047000000001"/>
    <n v="0.49"/>
    <n v="2215"/>
    <x v="2"/>
    <n v="0.50977472879999997"/>
    <x v="68"/>
    <s v="Y"/>
    <m/>
    <n v="0.35"/>
    <n v="60.55"/>
    <n v="60.55"/>
  </r>
  <r>
    <x v="1"/>
    <s v="editor@fansshare.com"/>
    <s v="Fansshare.com"/>
    <s v="c89b93816c4f04c866ab7796c39d4166"/>
    <s v="Fansshare.com Tier 1 INT 160x600"/>
    <x v="12"/>
    <n v="1"/>
    <n v="150.62389999999999"/>
    <n v="5.9904000000000002"/>
    <n v="173"/>
    <n v="61"/>
    <n v="3.9800000000000002E-2"/>
    <n v="0.96447981999999999"/>
    <n v="0.49"/>
    <n v="2215"/>
    <x v="2"/>
    <n v="0.49195411820000001"/>
    <x v="68"/>
    <s v="Y"/>
    <m/>
    <n v="0.35"/>
    <n v="60.55"/>
    <n v="60.55"/>
  </r>
  <r>
    <x v="1"/>
    <s v="editor@fansshare.com"/>
    <s v="Fansshare.com"/>
    <s v="f6949188d3c1fb931a1881e317df2488"/>
    <s v="Fansshare.com INT 160x600"/>
    <x v="12"/>
    <n v="1"/>
    <n v="122.8254"/>
    <n v="9.7973999999999997"/>
    <n v="64"/>
    <n v="22"/>
    <n v="7.9799999999999996E-2"/>
    <n v="0.21674856000000001"/>
    <n v="0.1"/>
    <n v="2215"/>
    <x v="2"/>
    <n v="0.53863592790000003"/>
    <x v="68"/>
    <s v="Y"/>
    <m/>
    <n v="0.35"/>
    <n v="22.4"/>
    <n v="22.4"/>
  </r>
  <r>
    <x v="1"/>
    <s v="editor@fansshare.com"/>
    <s v="Fansshare.com"/>
    <s v="b831ae81a0b9d2a94a0cf717739c876d"/>
    <s v="Fansshare.com Tier 1 US 728x90"/>
    <x v="12"/>
    <n v="0"/>
    <n v="10.9337"/>
    <n v="2.2271000000000001"/>
    <n v="55"/>
    <n v="9"/>
    <n v="0.20369999999999999"/>
    <n v="0.82750248999999998"/>
    <n v="0.7"/>
    <n v="2215"/>
    <x v="2"/>
    <n v="0.15408109079999999"/>
    <x v="1369"/>
    <m/>
    <m/>
    <n v="0.154081090823117"/>
    <n v="8.4744599952714346"/>
    <n v="8.4744599952714346"/>
  </r>
  <r>
    <x v="1"/>
    <s v="editor@fansshare.com"/>
    <s v="Fansshare.com"/>
    <s v="078ae7be7be35caa9c04d8d26352019c"/>
    <s v="Fansshare.com Tier 1 US 160x600"/>
    <x v="12"/>
    <n v="0"/>
    <n v="11.6159"/>
    <n v="1.7718"/>
    <n v="49"/>
    <n v="17"/>
    <n v="0.1525"/>
    <n v="0.92444265000000003"/>
    <n v="0.6"/>
    <n v="2215"/>
    <x v="2"/>
    <n v="0.3509602805"/>
    <x v="68"/>
    <m/>
    <m/>
    <n v="0.35"/>
    <n v="17.149999999999999"/>
    <n v="17.149999999999999"/>
  </r>
  <r>
    <x v="1"/>
    <s v="editor@fansshare.com"/>
    <s v="Fansshare.com"/>
    <s v="30508bf29225224043b5eb8dab06abd6"/>
    <s v="Fansshare.com INT 728x90"/>
    <x v="12"/>
    <n v="1"/>
    <n v="113.41419999999999"/>
    <n v="5.0515999999999996"/>
    <n v="39"/>
    <n v="14"/>
    <n v="4.4499999999999998E-2"/>
    <n v="0.25846470999999999"/>
    <n v="0.14000000000000001"/>
    <n v="2215"/>
    <x v="2"/>
    <n v="0.45833998929999997"/>
    <x v="68"/>
    <s v="Y"/>
    <m/>
    <n v="0.35"/>
    <n v="13.649999999999999"/>
    <n v="13.649999999999999"/>
  </r>
  <r>
    <x v="1"/>
    <s v="editor@fansshare.com"/>
    <s v="Fansshare.com"/>
    <s v="a236cb3820a9078403cd60e8489f2317"/>
    <s v="Fansshare.com US 728x90"/>
    <x v="9"/>
    <n v="0"/>
    <n v="7.8495999999999997"/>
    <n v="1.0825"/>
    <n v="21"/>
    <n v="5"/>
    <n v="0.13789999999999999"/>
    <n v="0.63905641999999996"/>
    <n v="0.5"/>
    <n v="2215"/>
    <x v="5"/>
    <n v="0.21759646460000001"/>
    <x v="1370"/>
    <m/>
    <m/>
    <n v="0.217596464599531"/>
    <n v="4.569525756590151"/>
    <n v="4.569525756590151"/>
  </r>
  <r>
    <x v="1"/>
    <s v="editor@fansshare.com"/>
    <s v="Fansshare.com"/>
    <s v="0a8fab0feb9ef36d7449f5f7e4c17bb8"/>
    <s v="Fansshare.com US 160x600"/>
    <x v="9"/>
    <n v="0"/>
    <n v="8.9505999999999997"/>
    <n v="0.37609999999999999"/>
    <n v="7"/>
    <n v="2"/>
    <n v="4.2000000000000003E-2"/>
    <n v="0.63320038000000001"/>
    <n v="0.5"/>
    <n v="2215"/>
    <x v="5"/>
    <n v="0.21036054949999999"/>
    <x v="1371"/>
    <m/>
    <m/>
    <n v="0.21036054952306599"/>
    <n v="1.4725238466614619"/>
    <n v="1.4725238466614619"/>
  </r>
  <r>
    <x v="0"/>
    <s v="mmelero@mcontigo.com"/>
    <s v="Mejor Contigo (lamenteesmaravillosa.com)"/>
    <s v="## total ##"/>
    <m/>
    <x v="112"/>
    <n v="0.96592628999999997"/>
    <n v="60.748899999999999"/>
    <n v="20.0594"/>
    <n v="2171"/>
    <n v="469"/>
    <n v="0.33019999999999999"/>
    <n v="3.6079286100000001"/>
    <n v="2.8222239999999998"/>
    <n v="2171"/>
    <x v="0"/>
    <n v="0.21777166249999999"/>
    <x v="1372"/>
    <m/>
    <m/>
    <s v=""/>
    <s v=""/>
    <n v="468.99582418040484"/>
  </r>
  <r>
    <x v="1"/>
    <s v="mmelero@mcontigo.com"/>
    <s v="Mejor Contigo (lamenteesmaravillosa.com)"/>
    <s v="d9a7a800e06d49eb5428d8196d3c0998"/>
    <s v="Mejorconsalud.com Mobile 300x250"/>
    <x v="9"/>
    <n v="1"/>
    <n v="56.749099999999999"/>
    <n v="18.669599999999999"/>
    <n v="2097"/>
    <n v="450"/>
    <n v="0.32900000000000001"/>
    <n v="3.7444059300000001"/>
    <n v="2.94"/>
    <n v="2171"/>
    <x v="1"/>
    <n v="0.21482871919999999"/>
    <x v="1373"/>
    <s v=""/>
    <m/>
    <n v="0.21482871920858601"/>
    <n v="450.49582418040484"/>
    <n v="450.49582418040484"/>
  </r>
  <r>
    <x v="1"/>
    <s v="mmelero@mcontigo.com"/>
    <s v="Mejor Contigo (lamenteesmaravillosa.com)"/>
    <s v="7471eee66b508a4b2d07625623685eca"/>
    <s v="Mejorconsalud.com 300x600"/>
    <x v="1"/>
    <n v="0"/>
    <n v="3.9982000000000002"/>
    <n v="1.3896999999999999"/>
    <n v="74"/>
    <n v="18"/>
    <n v="0.34760000000000002"/>
    <n v="1.7744705999999999"/>
    <n v="1.24"/>
    <n v="2171"/>
    <x v="1"/>
    <n v="0.3012000313"/>
    <x v="2"/>
    <m/>
    <m/>
    <n v="0.25"/>
    <n v="18.5"/>
    <n v="18.5"/>
  </r>
  <r>
    <x v="0"/>
    <s v="kheldt@frequentflyerservices.com"/>
    <s v="Boardingarea.com"/>
    <s v="## total ##"/>
    <m/>
    <x v="151"/>
    <n v="0.73162212000000004"/>
    <n v="422.5634"/>
    <n v="40.697600000000001"/>
    <n v="2149"/>
    <n v="382"/>
    <n v="9.6299999999999997E-2"/>
    <n v="1.76002331"/>
    <n v="1.4250240000000001"/>
    <n v="2149"/>
    <x v="0"/>
    <n v="0.19033799509999999"/>
    <x v="1374"/>
    <m/>
    <m/>
    <s v=""/>
    <s v=""/>
    <n v="376.3958273728548"/>
  </r>
  <r>
    <x v="1"/>
    <s v="kheldt@frequentflyerservices.com"/>
    <s v="Boardingarea.com"/>
    <s v="9ebf3d0e88f9b6d75c5c7c8cb309ce23"/>
    <s v="Boardingarea_AboveContent 300x250"/>
    <x v="1"/>
    <n v="1"/>
    <n v="59.943399999999997"/>
    <n v="6.1626000000000003"/>
    <n v="337"/>
    <n v="59"/>
    <n v="0.1028"/>
    <n v="1.8202417799999999"/>
    <n v="1.5"/>
    <n v="2149"/>
    <x v="2"/>
    <n v="0.17593364959999999"/>
    <x v="1375"/>
    <s v=""/>
    <m/>
    <n v="0.17593364959088101"/>
    <n v="59.289639912126901"/>
    <n v="59.289639912126901"/>
  </r>
  <r>
    <x v="1"/>
    <s v="kheldt@frequentflyerservices.com"/>
    <s v="Boardingarea.com"/>
    <s v="89aaf648241c2f5b6ec02d9aa2fc34ad"/>
    <s v="BoardingArea_InContent 300x250"/>
    <x v="1"/>
    <n v="1"/>
    <n v="59.935299999999998"/>
    <n v="6.0532000000000004"/>
    <n v="332"/>
    <n v="60"/>
    <n v="0.10100000000000001"/>
    <n v="1.82917694"/>
    <n v="1.5"/>
    <n v="2149"/>
    <x v="3"/>
    <n v="0.17995904879999999"/>
    <x v="1376"/>
    <s v=""/>
    <m/>
    <n v="0.179959048754431"/>
    <n v="59.746404186471089"/>
    <n v="59.746404186471089"/>
  </r>
  <r>
    <x v="1"/>
    <s v="kheldt@frequentflyerservices.com"/>
    <s v="Boardingarea.com"/>
    <s v="259a5bb77706ade7af71487fbd458c3b"/>
    <s v="BoardingArea_SidebarTop 300x250"/>
    <x v="1"/>
    <n v="1"/>
    <n v="59.927100000000003"/>
    <n v="5.9759000000000002"/>
    <n v="315"/>
    <n v="46"/>
    <n v="9.9699999999999997E-2"/>
    <n v="1.75523469"/>
    <n v="1.5"/>
    <n v="2149"/>
    <x v="3"/>
    <n v="0.1454134269"/>
    <x v="1377"/>
    <s v=""/>
    <m/>
    <n v="0.14541342692658099"/>
    <n v="45.805229481873013"/>
    <n v="45.805229481873013"/>
  </r>
  <r>
    <x v="1"/>
    <s v="kheldt@frequentflyerservices.com"/>
    <s v="Boardingarea.com"/>
    <s v="cda2d5cd6fdbd94413bd61d3879ba64c"/>
    <s v="BoardingArea_SidebarBottom 300x250"/>
    <x v="1"/>
    <n v="1"/>
    <n v="59.987900000000003"/>
    <n v="5.7840999999999996"/>
    <n v="301"/>
    <n v="41"/>
    <n v="9.64E-2"/>
    <n v="1.7340837499999999"/>
    <n v="1.5"/>
    <n v="2149"/>
    <x v="3"/>
    <n v="0.1349898769"/>
    <x v="1378"/>
    <s v=""/>
    <m/>
    <n v="0.13498987686305899"/>
    <n v="40.63195293578076"/>
    <n v="40.63195293578076"/>
  </r>
  <r>
    <x v="1"/>
    <s v="kheldt@frequentflyerservices.com"/>
    <s v="Boardingarea.com"/>
    <s v="092d3c9cca1139223dfb7fe685db8cfe"/>
    <s v="Boardingarea_BelowContent 300x250"/>
    <x v="1"/>
    <n v="1"/>
    <n v="59.955100000000002"/>
    <n v="5.3414000000000001"/>
    <n v="288"/>
    <n v="48"/>
    <n v="8.9099999999999999E-2"/>
    <n v="1.79654052"/>
    <n v="1.5"/>
    <n v="2149"/>
    <x v="3"/>
    <n v="0.16506197089999999"/>
    <x v="1379"/>
    <s v=""/>
    <m/>
    <n v="0.165061970906313"/>
    <n v="47.537847621018145"/>
    <n v="47.537847621018145"/>
  </r>
  <r>
    <x v="1"/>
    <s v="kheldt@frequentflyerservices.com"/>
    <s v="Boardingarea.com"/>
    <s v="034372b49fb5dcc65c0cb3250e63e303"/>
    <s v="InsideFlyer NO_InContent_Blog 300x250"/>
    <x v="1"/>
    <n v="0"/>
    <n v="25.279499999999999"/>
    <n v="1.1288"/>
    <n v="88"/>
    <n v="22"/>
    <n v="4.4699999999999997E-2"/>
    <n v="2.58773651"/>
    <n v="1.5"/>
    <n v="2149"/>
    <x v="3"/>
    <n v="0.42034283760000002"/>
    <x v="23"/>
    <m/>
    <m/>
    <n v="0.249999999999999"/>
    <n v="21.999999999999911"/>
    <n v="21.999999999999911"/>
  </r>
  <r>
    <x v="1"/>
    <s v="kheldt@frequentflyerservices.com"/>
    <s v="Boardingarea.com"/>
    <s v="403cd7af0c16169705903d4c572944a1"/>
    <s v="WebFlyer_RightWideSkyscraper 160x600"/>
    <x v="1"/>
    <n v="0"/>
    <n v="4.4245999999999999"/>
    <n v="0.93930000000000002"/>
    <n v="55"/>
    <n v="13"/>
    <n v="0.21229999999999999"/>
    <n v="1.96730038"/>
    <n v="1.5"/>
    <n v="2149"/>
    <x v="5"/>
    <n v="0.23753382300000001"/>
    <x v="1380"/>
    <m/>
    <m/>
    <n v="0.23753382296095801"/>
    <n v="13.064360262852691"/>
    <n v="13.064360262852691"/>
  </r>
  <r>
    <x v="1"/>
    <s v="kheldt@frequentflyerservices.com"/>
    <s v="Boardingarea.com"/>
    <s v="c83e0b107292e679087f80c95345e024"/>
    <s v="WebFlyer_LeftWideSkyscraper 160x600"/>
    <x v="1"/>
    <n v="0"/>
    <n v="4.4451000000000001"/>
    <n v="0.91239999999999999"/>
    <n v="53"/>
    <n v="12"/>
    <n v="0.20519999999999999"/>
    <n v="1.94745166"/>
    <n v="1.5"/>
    <n v="2149"/>
    <x v="5"/>
    <n v="0.22976265139999999"/>
    <x v="1381"/>
    <m/>
    <m/>
    <n v="0.229762651358"/>
    <n v="12.177420521974"/>
    <n v="12.177420521974"/>
  </r>
  <r>
    <x v="1"/>
    <s v="kheldt@frequentflyerservices.com"/>
    <s v="Boardingarea.com"/>
    <s v="bb00bde25603f4895d3e89c0b819ef20"/>
    <s v="BoardingArea_BelowContent 728x90"/>
    <x v="1"/>
    <n v="0"/>
    <n v="13.4756"/>
    <n v="0.83899999999999997"/>
    <n v="39"/>
    <n v="1"/>
    <n v="6.2300000000000001E-2"/>
    <n v="1.53493104"/>
    <n v="1.5"/>
    <n v="2149"/>
    <x v="3"/>
    <n v="2.27574005E-2"/>
    <x v="1382"/>
    <m/>
    <m/>
    <n v="2.27574004537059E-2"/>
    <n v="0.88753861769453013"/>
    <n v="0.88753861769453013"/>
  </r>
  <r>
    <x v="1"/>
    <s v="kheldt@frequentflyerservices.com"/>
    <s v="Boardingarea.com"/>
    <s v="296e42f448efb13640f3735672248ad8"/>
    <s v="BoardingArea_AboveContent 728x90"/>
    <x v="9"/>
    <n v="0"/>
    <n v="13.507099999999999"/>
    <n v="0.72009999999999996"/>
    <n v="38"/>
    <n v="5"/>
    <n v="5.33E-2"/>
    <n v="1.74749529"/>
    <n v="1.5"/>
    <n v="2149"/>
    <x v="3"/>
    <n v="0.14162858680000001"/>
    <x v="1383"/>
    <m/>
    <m/>
    <n v="0.141628586836204"/>
    <n v="5.3818862997757515"/>
    <n v="5.3818862997757515"/>
  </r>
  <r>
    <x v="1"/>
    <s v="kheldt@frequentflyerservices.com"/>
    <s v="Boardingarea.com"/>
    <s v="e172f053a92cd2aac3a7779a6dfe71f5"/>
    <s v="WebFlyer_FooterMediumRectangle 300x250"/>
    <x v="1"/>
    <n v="0"/>
    <n v="2.6364000000000001"/>
    <n v="0.64800000000000002"/>
    <n v="38"/>
    <n v="8"/>
    <n v="0.24579999999999999"/>
    <n v="1.9338844799999999"/>
    <n v="1.5"/>
    <n v="2149"/>
    <x v="5"/>
    <n v="0.22435904740000001"/>
    <x v="1384"/>
    <m/>
    <m/>
    <n v="0.22435904743447899"/>
    <n v="8.525643802510201"/>
    <n v="8.525643802510201"/>
  </r>
  <r>
    <x v="1"/>
    <s v="kheldt@frequentflyerservices.com"/>
    <s v="Boardingarea.com"/>
    <s v="3602854e7fe94d72cd5b6ded5528b4cd"/>
    <s v="WebFlyer_ContentMediumRectangle 300x250"/>
    <x v="1"/>
    <n v="0"/>
    <n v="2.6244000000000001"/>
    <n v="0.63970000000000005"/>
    <n v="37"/>
    <n v="8"/>
    <n v="0.24379999999999999"/>
    <n v="1.9273336299999999"/>
    <n v="1.5"/>
    <n v="2149"/>
    <x v="5"/>
    <n v="0.22172270760000001"/>
    <x v="1385"/>
    <m/>
    <m/>
    <n v="0.22172270757537099"/>
    <n v="8.203740180288726"/>
    <n v="8.203740180288726"/>
  </r>
  <r>
    <x v="1"/>
    <s v="kheldt@frequentflyerservices.com"/>
    <s v="Boardingarea.com"/>
    <s v="08c1dd1f661954123811c27d5532e40d"/>
    <s v="InsideFlyer NL_SidebarTop_Forum 300x250"/>
    <x v="1"/>
    <n v="0"/>
    <n v="6.4530000000000003"/>
    <n v="0.49330000000000002"/>
    <n v="30"/>
    <n v="7"/>
    <n v="7.6399999999999996E-2"/>
    <n v="2.01424848"/>
    <n v="1.5"/>
    <n v="2149"/>
    <x v="3"/>
    <n v="0.255305383"/>
    <x v="2"/>
    <m/>
    <m/>
    <n v="0.25"/>
    <n v="7.5"/>
    <n v="7.5"/>
  </r>
  <r>
    <x v="1"/>
    <s v="kheldt@frequentflyerservices.com"/>
    <s v="Boardingarea.com"/>
    <s v="44c1cc9c32ad43a94d6afee760d56b3a"/>
    <s v="InsideFlyer NO_AboveContent_Forum 728x90"/>
    <x v="1"/>
    <n v="0"/>
    <n v="9.2664000000000009"/>
    <n v="0.29210000000000003"/>
    <n v="23"/>
    <n v="6"/>
    <n v="3.15E-2"/>
    <n v="2.6504645500000001"/>
    <n v="1.5"/>
    <n v="2149"/>
    <x v="3"/>
    <n v="0.43406147369999998"/>
    <x v="23"/>
    <m/>
    <m/>
    <n v="0.249999999999999"/>
    <n v="5.7499999999999769"/>
    <n v="5.7499999999999769"/>
  </r>
  <r>
    <x v="1"/>
    <s v="kheldt@frequentflyerservices.com"/>
    <s v="Boardingarea.com"/>
    <s v="5d51088f534e735a914c59ab6633080b"/>
    <s v="WebFlyer_FooterLeaderboard 728x90"/>
    <x v="1"/>
    <n v="0"/>
    <n v="3.3555999999999999"/>
    <n v="0.37869999999999998"/>
    <n v="22"/>
    <n v="5"/>
    <n v="0.1129"/>
    <n v="1.9103734400000001"/>
    <n v="1.5"/>
    <n v="2149"/>
    <x v="5"/>
    <n v="0.2148132059"/>
    <x v="1386"/>
    <m/>
    <m/>
    <n v="0.21481320590790601"/>
    <n v="4.725890529973932"/>
    <n v="4.725890529973932"/>
  </r>
  <r>
    <x v="1"/>
    <s v="kheldt@frequentflyerservices.com"/>
    <s v="Boardingarea.com"/>
    <s v="aeaeb0b10625f6bd3c204b4d297f321c"/>
    <s v="WebFlyer_HeaderLeaderboard 728x90"/>
    <x v="1"/>
    <n v="0"/>
    <n v="3.3439999999999999"/>
    <n v="0.37480000000000002"/>
    <n v="21"/>
    <n v="5"/>
    <n v="0.11210000000000001"/>
    <n v="1.9045549799999999"/>
    <n v="1.5"/>
    <n v="2149"/>
    <x v="5"/>
    <n v="0.21241444179999999"/>
    <x v="1387"/>
    <m/>
    <m/>
    <n v="0.21241444182043701"/>
    <n v="4.4607032782291771"/>
    <n v="4.4607032782291771"/>
  </r>
  <r>
    <x v="1"/>
    <s v="kheldt@frequentflyerservices.com"/>
    <s v="Boardingarea.com"/>
    <s v="dbdc73cd70dc030d69ca5545b9adcbb1"/>
    <s v="InsideFlyer DE_InContent_Blog 300x250"/>
    <x v="9"/>
    <n v="0"/>
    <n v="2.5106999999999999"/>
    <n v="0.74519999999999997"/>
    <n v="19"/>
    <n v="6"/>
    <n v="0.29680000000000001"/>
    <n v="0.83416084000000001"/>
    <n v="0.5"/>
    <n v="2149"/>
    <x v="3"/>
    <n v="0.40059521069999998"/>
    <x v="21"/>
    <m/>
    <m/>
    <n v="0.3"/>
    <n v="5.7"/>
    <n v="5.7"/>
  </r>
  <r>
    <x v="1"/>
    <s v="kheldt@frequentflyerservices.com"/>
    <s v="Boardingarea.com"/>
    <s v="ee03705bd4da2daa43e2d331295f3526"/>
    <s v="InsideFlyer DE_SidebarTop_Blog 300x250"/>
    <x v="9"/>
    <n v="0"/>
    <n v="2.4866000000000001"/>
    <n v="0.74260000000000004"/>
    <n v="19"/>
    <n v="6"/>
    <n v="0.29859999999999998"/>
    <n v="0.84074643999999998"/>
    <n v="0.5"/>
    <n v="2149"/>
    <x v="3"/>
    <n v="0.40529037569999998"/>
    <x v="21"/>
    <m/>
    <m/>
    <n v="0.3"/>
    <n v="5.7"/>
    <n v="5.7"/>
  </r>
  <r>
    <x v="1"/>
    <s v="kheldt@frequentflyerservices.com"/>
    <s v="Boardingarea.com"/>
    <s v="f127a1e771c08c02ccbfd3aeca5f11c6"/>
    <s v="InsideFlyer DE_SidebarBottom_Blog 300x250"/>
    <x v="9"/>
    <n v="0"/>
    <n v="2.4887000000000001"/>
    <n v="0.75009999999999999"/>
    <n v="19"/>
    <n v="6"/>
    <n v="0.3014"/>
    <n v="0.84094848"/>
    <n v="0.5"/>
    <n v="2149"/>
    <x v="3"/>
    <n v="0.40543325629999999"/>
    <x v="21"/>
    <m/>
    <m/>
    <n v="0.3"/>
    <n v="5.7"/>
    <n v="5.7"/>
  </r>
  <r>
    <x v="1"/>
    <s v="kheldt@frequentflyerservices.com"/>
    <s v="Boardingarea.com"/>
    <s v="1b07c7a1e683b1b598fc7fd4fe0c0014"/>
    <s v="InsideFlyer NL_BelowContent_Blog 728x90"/>
    <x v="1"/>
    <n v="0"/>
    <n v="2.2671000000000001"/>
    <n v="0.1973"/>
    <n v="12"/>
    <n v="3"/>
    <n v="8.6999999999999994E-2"/>
    <n v="1.9595944999999999"/>
    <n v="1.5"/>
    <n v="2149"/>
    <x v="3"/>
    <n v="0.234535511"/>
    <x v="1388"/>
    <m/>
    <m/>
    <n v="0.23453551104870299"/>
    <n v="2.814426132584436"/>
    <n v="2.814426132584436"/>
  </r>
  <r>
    <x v="1"/>
    <s v="kheldt@frequentflyerservices.com"/>
    <s v="Boardingarea.com"/>
    <s v="2c687af28ef0ffb4519f0cea004532c9"/>
    <s v="InsideFlyer DE_AboveContent_Blog 728x90"/>
    <x v="9"/>
    <n v="0"/>
    <n v="1.3383"/>
    <n v="0.41649999999999998"/>
    <n v="10"/>
    <n v="3"/>
    <n v="0.31119999999999998"/>
    <n v="0.83282456000000005"/>
    <n v="0.5"/>
    <n v="2149"/>
    <x v="3"/>
    <n v="0.39963345830000002"/>
    <x v="21"/>
    <m/>
    <m/>
    <n v="0.3"/>
    <n v="3"/>
    <n v="3"/>
  </r>
  <r>
    <x v="1"/>
    <s v="kheldt@frequentflyerservices.com"/>
    <s v="Boardingarea.com"/>
    <s v="9e0bd58d6292c6579d4b9c5d49fa2486"/>
    <s v="InsideFlyer DE_BelowContent_Blog 728x90"/>
    <x v="9"/>
    <n v="0"/>
    <n v="1.3320000000000001"/>
    <n v="0.39700000000000002"/>
    <n v="10"/>
    <n v="3"/>
    <n v="0.29799999999999999"/>
    <n v="0.83627203999999999"/>
    <n v="0.5"/>
    <n v="2149"/>
    <x v="3"/>
    <n v="0.40210843369999999"/>
    <x v="21"/>
    <m/>
    <m/>
    <n v="0.3"/>
    <n v="3"/>
    <n v="3"/>
  </r>
  <r>
    <x v="1"/>
    <s v="kheldt@frequentflyerservices.com"/>
    <s v="Boardingarea.com"/>
    <s v="5e9dbc7de3daac83d66c4a4489672431"/>
    <s v="InsideFlyer US_InContent_300x250"/>
    <x v="1"/>
    <n v="0"/>
    <n v="1.4346000000000001"/>
    <n v="0.13200000000000001"/>
    <n v="8"/>
    <n v="2"/>
    <n v="9.1999999999999998E-2"/>
    <n v="1.8945887400000001"/>
    <n v="1.5"/>
    <n v="2149"/>
    <x v="3"/>
    <n v="0.20827144980000001"/>
    <x v="1389"/>
    <m/>
    <m/>
    <n v="0.20827144978864301"/>
    <n v="1.6661715983091441"/>
    <n v="1.6661715983091441"/>
  </r>
  <r>
    <x v="1"/>
    <s v="kheldt@frequentflyerservices.com"/>
    <s v="Boardingarea.com"/>
    <s v="8f1e6119a6ccffa002e3fd42ecbdc7fd"/>
    <s v="InsideFlyer US_SidebarBottom_300x250"/>
    <x v="1"/>
    <n v="0"/>
    <n v="1.4486000000000001"/>
    <n v="0.1341"/>
    <n v="8"/>
    <n v="2"/>
    <n v="9.2600000000000002E-2"/>
    <n v="1.8949946799999999"/>
    <n v="1.5"/>
    <n v="2149"/>
    <x v="3"/>
    <n v="0.2084410475"/>
    <x v="1390"/>
    <m/>
    <m/>
    <n v="0.20844104754411599"/>
    <n v="1.6675283803529279"/>
    <n v="1.6675283803529279"/>
  </r>
  <r>
    <x v="1"/>
    <s v="kheldt@frequentflyerservices.com"/>
    <s v="Boardingarea.com"/>
    <s v="0a985d766ff4d33fdbdce4414fbae1c7"/>
    <s v="InsideFlyer US_SidebarTop_300x250"/>
    <x v="1"/>
    <n v="0"/>
    <n v="1.4317"/>
    <n v="0.12870000000000001"/>
    <n v="7"/>
    <n v="2"/>
    <n v="8.9899999999999994E-2"/>
    <n v="1.8951165400000001"/>
    <n v="1.5"/>
    <n v="2149"/>
    <x v="3"/>
    <n v="0.20849194730000001"/>
    <x v="1391"/>
    <m/>
    <m/>
    <n v="0.208491947291361"/>
    <n v="1.4594436310395271"/>
    <n v="1.4594436310395271"/>
  </r>
  <r>
    <x v="0"/>
    <s v="csutherland1@viggle.com"/>
    <s v="Viggle Rewards Inc. (viggle.tv)"/>
    <s v="## total ##"/>
    <m/>
    <x v="1"/>
    <n v="1"/>
    <n v="698.37350000000004"/>
    <n v="50.054699999999997"/>
    <n v="2139"/>
    <n v="533"/>
    <n v="7.17E-2"/>
    <n v="1.4245776800000001"/>
    <n v="1"/>
    <n v="2139"/>
    <x v="0"/>
    <n v="0.29803757520000002"/>
    <x v="23"/>
    <m/>
    <m/>
    <s v=""/>
    <s v=""/>
    <n v="534.99999999999909"/>
  </r>
  <r>
    <x v="1"/>
    <s v="csutherland1@viggle.com"/>
    <s v="Viggle Rewards Inc. (viggle.tv)"/>
    <s v="55a74bef4895d9a1c93020721832306c"/>
    <s v="Perk.tv 300x250"/>
    <x v="1"/>
    <n v="1"/>
    <n v="144.72970000000001"/>
    <n v="19.334299999999999"/>
    <n v="835"/>
    <n v="209"/>
    <n v="0.1336"/>
    <n v="1.4387416900000001"/>
    <n v="1"/>
    <n v="2139"/>
    <x v="5"/>
    <n v="0.30494819979999999"/>
    <x v="2"/>
    <s v="Y"/>
    <m/>
    <n v="0.25"/>
    <n v="208.75"/>
    <n v="208.75"/>
  </r>
  <r>
    <x v="1"/>
    <s v="csutherland1@viggle.com"/>
    <s v="Viggle Rewards Inc. (viggle.tv)"/>
    <s v="53a646babfb1054014e27021c457a4b2"/>
    <s v="Perk.tv 728x90"/>
    <x v="1"/>
    <n v="1"/>
    <n v="144.7047"/>
    <n v="14.3779"/>
    <n v="634"/>
    <n v="158"/>
    <n v="9.9400000000000002E-2"/>
    <n v="1.4691496399999999"/>
    <n v="1"/>
    <n v="2139"/>
    <x v="5"/>
    <n v="0.31933414170000002"/>
    <x v="23"/>
    <s v="Y"/>
    <m/>
    <n v="0.249999999999999"/>
    <n v="158.49999999999937"/>
    <n v="158.49999999999937"/>
  </r>
  <r>
    <x v="1"/>
    <s v="csutherland1@viggle.com"/>
    <s v="Viggle Rewards Inc. (viggle.tv)"/>
    <s v="ea146766dde2027ad5162c8b8b35b9d6"/>
    <s v="Viggle.tv 728x90"/>
    <x v="1"/>
    <n v="1"/>
    <n v="203.9271"/>
    <n v="8.2513000000000005"/>
    <n v="339"/>
    <n v="85"/>
    <n v="4.0500000000000001E-2"/>
    <n v="1.36975709"/>
    <n v="1"/>
    <n v="2139"/>
    <x v="5"/>
    <n v="0.26994355110000001"/>
    <x v="2"/>
    <s v="Y"/>
    <m/>
    <n v="0.25"/>
    <n v="84.75"/>
    <n v="84.75"/>
  </r>
  <r>
    <x v="1"/>
    <s v="csutherland1@viggle.com"/>
    <s v="Viggle Rewards Inc. (viggle.tv)"/>
    <s v="f7f8506c489abe66ff319070957cb186"/>
    <s v="Viggle.tv 300x250"/>
    <x v="1"/>
    <n v="1"/>
    <n v="205.0119"/>
    <n v="8.0912000000000006"/>
    <n v="332"/>
    <n v="81"/>
    <n v="3.95E-2"/>
    <n v="1.3674338100000001"/>
    <n v="1"/>
    <n v="2139"/>
    <x v="5"/>
    <n v="0.26870317910000002"/>
    <x v="23"/>
    <s v="Y"/>
    <m/>
    <n v="0.249999999999999"/>
    <n v="82.999999999999673"/>
    <n v="82.999999999999673"/>
  </r>
  <r>
    <x v="0"/>
    <s v="krishna.pillai@sandesh.com"/>
    <s v="Sandesh.com"/>
    <s v="## total ##"/>
    <m/>
    <x v="152"/>
    <n v="1"/>
    <n v="474.63279999999997"/>
    <n v="105.9569"/>
    <n v="2083"/>
    <n v="603"/>
    <n v="0.22320000000000001"/>
    <n v="0.65528072000000004"/>
    <n v="0.372612"/>
    <n v="2083"/>
    <x v="0"/>
    <n v="0.43137042149999999"/>
    <x v="1392"/>
    <m/>
    <m/>
    <s v=""/>
    <s v=""/>
    <n v="603.39999999999952"/>
  </r>
  <r>
    <x v="1"/>
    <s v="krishna.pillai@sandesh.com"/>
    <s v="Sandesh.com"/>
    <s v="f8cd870110e70e5e3699c0b1b29a33fb"/>
    <s v="Sandesh.com 300x250"/>
    <x v="9"/>
    <n v="1"/>
    <n v="110.3177"/>
    <n v="33.7836"/>
    <n v="660"/>
    <n v="198"/>
    <n v="0.30620000000000003"/>
    <n v="0.65141954000000002"/>
    <n v="0.35"/>
    <n v="2083"/>
    <x v="5"/>
    <n v="0.4627118496"/>
    <x v="21"/>
    <s v="Y"/>
    <m/>
    <n v="0.3"/>
    <n v="198"/>
    <n v="198"/>
  </r>
  <r>
    <x v="1"/>
    <s v="krishna.pillai@sandesh.com"/>
    <s v="Sandesh.com"/>
    <s v="380be482f6d09861101b598bc3fc6bec"/>
    <s v="Sandesh.com #2 300x250"/>
    <x v="9"/>
    <n v="1"/>
    <n v="125.3472"/>
    <n v="24.2561"/>
    <n v="523"/>
    <n v="157"/>
    <n v="0.19350000000000001"/>
    <n v="0.71914860999999997"/>
    <n v="0.35"/>
    <n v="2083"/>
    <x v="5"/>
    <n v="0.51331338900000001"/>
    <x v="21"/>
    <s v="Y"/>
    <m/>
    <n v="0.3"/>
    <n v="156.9"/>
    <n v="156.9"/>
  </r>
  <r>
    <x v="1"/>
    <s v="krishna.pillai@sandesh.com"/>
    <s v="Sandesh.com"/>
    <s v="a6b181f3d647f48ad0fca1c88ac9c428"/>
    <s v="Sandesh.com 160x600"/>
    <x v="9"/>
    <n v="1"/>
    <n v="119.0736"/>
    <n v="23.6812"/>
    <n v="470"/>
    <n v="141"/>
    <n v="0.19889999999999999"/>
    <n v="0.66106558000000004"/>
    <n v="0.4"/>
    <n v="2083"/>
    <x v="3"/>
    <n v="0.39491631290000001"/>
    <x v="21"/>
    <s v="Y"/>
    <m/>
    <n v="0.3"/>
    <n v="141"/>
    <n v="141"/>
  </r>
  <r>
    <x v="1"/>
    <s v="krishna.pillai@sandesh.com"/>
    <s v="Sandesh.com"/>
    <s v="622ebd323360c239b6a6b4b1b158bcd2"/>
    <s v="Sandesh.com 728x90"/>
    <x v="1"/>
    <n v="1"/>
    <n v="119.8942"/>
    <n v="24.235900000000001"/>
    <n v="430"/>
    <n v="107"/>
    <n v="0.2021"/>
    <n v="0.59108938"/>
    <n v="0.4"/>
    <n v="2083"/>
    <x v="5"/>
    <n v="0.32328339280000001"/>
    <x v="23"/>
    <s v="Y"/>
    <m/>
    <n v="0.249999999999999"/>
    <n v="107.49999999999957"/>
    <n v="107.49999999999957"/>
  </r>
  <r>
    <x v="0"/>
    <s v="ads@recomhub.com"/>
    <s v="Recomhub.com"/>
    <s v="## total ##"/>
    <m/>
    <x v="153"/>
    <n v="0.73396554000000003"/>
    <n v="196.5292"/>
    <n v="58.646599999999999"/>
    <n v="2082"/>
    <n v="598"/>
    <n v="0.2984"/>
    <n v="1.18339521"/>
    <n v="0.42246699999999998"/>
    <n v="2082"/>
    <x v="0"/>
    <n v="0.64300429969999995"/>
    <x v="1393"/>
    <m/>
    <m/>
    <s v=""/>
    <s v=""/>
    <n v="597.45000000000005"/>
  </r>
  <r>
    <x v="1"/>
    <s v="ads@recomhub.com"/>
    <s v="Recomhub.com"/>
    <s v="6cff3838624c6377403ac4e9dd8cd9b7"/>
    <s v="Recomhub"/>
    <x v="9"/>
    <n v="1"/>
    <n v="90.570999999999998"/>
    <n v="42.768900000000002"/>
    <n v="1528"/>
    <n v="458"/>
    <n v="0.47220000000000001"/>
    <n v="1.1910238399999999"/>
    <n v="0.4"/>
    <n v="2082"/>
    <x v="3"/>
    <n v="0.66415449820000005"/>
    <x v="21"/>
    <s v="Y"/>
    <m/>
    <n v="0.3"/>
    <n v="458.4"/>
    <n v="458.4"/>
  </r>
  <r>
    <x v="1"/>
    <s v="ads@recomhub.com"/>
    <s v="Recomhub.com"/>
    <s v="5ec1156927ecee04e147c2e4dd7c0440"/>
    <s v="Recomhub-widget"/>
    <x v="1"/>
    <n v="0"/>
    <n v="32.321100000000001"/>
    <n v="12.624700000000001"/>
    <n v="464"/>
    <n v="116"/>
    <n v="0.3906"/>
    <n v="1.2250031100000001"/>
    <n v="0.5"/>
    <n v="2082"/>
    <x v="3"/>
    <n v="0.59183777150000005"/>
    <x v="2"/>
    <m/>
    <m/>
    <n v="0.25"/>
    <n v="116"/>
    <n v="116"/>
  </r>
  <r>
    <x v="1"/>
    <s v="ads@recomhub.com"/>
    <s v="Recomhub.com"/>
    <s v="423d2481c85926380b2cbaf6e91a6451"/>
    <s v="Recomhub-halfpage"/>
    <x v="1"/>
    <n v="0"/>
    <n v="68.296000000000006"/>
    <n v="2.1722999999999999"/>
    <n v="67"/>
    <n v="17"/>
    <n v="3.1800000000000002E-2"/>
    <n v="1.02901486"/>
    <n v="0.5"/>
    <n v="2082"/>
    <x v="3"/>
    <n v="0.51409836900000005"/>
    <x v="2"/>
    <m/>
    <m/>
    <n v="0.25"/>
    <n v="16.75"/>
    <n v="16.75"/>
  </r>
  <r>
    <x v="1"/>
    <s v="ads@recomhub.com"/>
    <s v="Recomhub.com"/>
    <s v="6c0ad3eeb8c3691eb8c6c4303623297d"/>
    <s v="Instohub.com 300x250"/>
    <x v="9"/>
    <n v="0"/>
    <n v="3.0642"/>
    <n v="0.66600000000000004"/>
    <n v="14"/>
    <n v="4"/>
    <n v="0.21729999999999999"/>
    <n v="0.70017160000000001"/>
    <n v="0.25"/>
    <n v="2082"/>
    <x v="3"/>
    <n v="0.64294467249999998"/>
    <x v="21"/>
    <m/>
    <m/>
    <n v="0.3"/>
    <n v="4.2"/>
    <n v="4.2"/>
  </r>
  <r>
    <x v="1"/>
    <s v="ads@recomhub.com"/>
    <s v="Recomhub.com"/>
    <s v="5446fecdb04e15dda40b88e12c9d4e03"/>
    <s v="Instohub.com #2 300x250"/>
    <x v="9"/>
    <n v="0"/>
    <n v="1.7027000000000001"/>
    <n v="0.34129999999999999"/>
    <n v="7"/>
    <n v="2"/>
    <n v="0.20039999999999999"/>
    <n v="0.70439514000000003"/>
    <n v="0.25"/>
    <n v="2082"/>
    <x v="3"/>
    <n v="0.64508557170000003"/>
    <x v="21"/>
    <m/>
    <m/>
    <n v="0.3"/>
    <n v="2.1"/>
    <n v="2.1"/>
  </r>
  <r>
    <x v="0"/>
    <s v="ssavage@womanista.com"/>
    <s v="Womanista.com"/>
    <s v="## total ##"/>
    <m/>
    <x v="154"/>
    <n v="0.38051082000000003"/>
    <n v="378.88990000000001"/>
    <n v="45.127499999999998"/>
    <n v="2079"/>
    <n v="411"/>
    <n v="0.1191"/>
    <n v="1.53574634"/>
    <n v="1.176069"/>
    <n v="2079"/>
    <x v="0"/>
    <n v="0.2342036109"/>
    <x v="1394"/>
    <m/>
    <m/>
    <s v=""/>
    <s v=""/>
    <n v="413.58508388246747"/>
  </r>
  <r>
    <x v="1"/>
    <s v="ssavage@womanista.com"/>
    <s v="Womanista.com"/>
    <s v="096d08bef7c6acd1cd5d252492296d02"/>
    <s v="Womanista.com x94 300x250-mobile"/>
    <x v="1"/>
    <n v="1"/>
    <n v="102.4222"/>
    <n v="7.5666000000000002"/>
    <n v="425"/>
    <n v="82"/>
    <n v="7.3899999999999993E-2"/>
    <n v="1.87385493"/>
    <n v="1.5"/>
    <n v="2079"/>
    <x v="5"/>
    <n v="0.19951113649999999"/>
    <x v="1395"/>
    <s v=""/>
    <m/>
    <n v="0.19951113645660501"/>
    <n v="84.79223299405713"/>
    <n v="84.79223299405713"/>
  </r>
  <r>
    <x v="1"/>
    <s v="ssavage@womanista.com"/>
    <s v="Womanista.com"/>
    <s v="4e19ae129fed6221766bdbb6bc8ab76b"/>
    <s v="Womanista.com 300x250"/>
    <x v="12"/>
    <n v="0"/>
    <n v="42.4041"/>
    <n v="6.9973000000000001"/>
    <n v="386"/>
    <n v="71"/>
    <n v="0.16500000000000001"/>
    <n v="1.8405779799999999"/>
    <n v="1.5"/>
    <n v="2079"/>
    <x v="2"/>
    <n v="0.1850386037"/>
    <x v="1396"/>
    <m/>
    <m/>
    <n v="0.185038603668083"/>
    <n v="71.424901015880039"/>
    <n v="71.424901015880039"/>
  </r>
  <r>
    <x v="1"/>
    <s v="ssavage@womanista.com"/>
    <s v="Womanista.com"/>
    <s v="e4e27591aa9b517604314ac80ea9a389"/>
    <s v="Womanista.com x96 320x50-mobile"/>
    <x v="12"/>
    <n v="1"/>
    <n v="70.714600000000004"/>
    <n v="7.0644"/>
    <n v="366"/>
    <n v="101"/>
    <n v="9.9900000000000003E-2"/>
    <n v="1.7258882499999999"/>
    <n v="1.25"/>
    <n v="2079"/>
    <x v="4"/>
    <n v="0.27573526399999998"/>
    <x v="1397"/>
    <s v=""/>
    <m/>
    <n v="0.27573526396389297"/>
    <n v="100.91910661078482"/>
    <n v="100.91910661078482"/>
  </r>
  <r>
    <x v="1"/>
    <s v="ssavage@womanista.com"/>
    <s v="Womanista.com"/>
    <s v="ff61b512b6805af83a8d44a1f1d9c2c1"/>
    <s v="Womanista.com 728x90"/>
    <x v="12"/>
    <n v="0"/>
    <n v="44.939399999999999"/>
    <n v="5.2622999999999998"/>
    <n v="287"/>
    <n v="50"/>
    <n v="0.1171"/>
    <n v="1.8169141600000001"/>
    <n v="1.5"/>
    <n v="2079"/>
    <x v="5"/>
    <n v="0.17442439879999999"/>
    <x v="1398"/>
    <m/>
    <m/>
    <n v="0.174424398811556"/>
    <n v="50.059802458916572"/>
    <n v="50.059802458916572"/>
  </r>
  <r>
    <x v="1"/>
    <s v="ssavage@womanista.com"/>
    <s v="Womanista.com"/>
    <s v="a79fc27aebfeb5bb7bed0ff6a287dcb4"/>
    <s v="Womanista.com Bottom 728x90 BTF"/>
    <x v="1"/>
    <n v="0"/>
    <n v="45.339799999999997"/>
    <n v="3.6629"/>
    <n v="194"/>
    <n v="29"/>
    <n v="8.0799999999999997E-2"/>
    <n v="1.7617343700000001"/>
    <n v="1.5"/>
    <n v="2079"/>
    <x v="5"/>
    <n v="0.14856630530000001"/>
    <x v="1399"/>
    <m/>
    <m/>
    <n v="0.14856630526822601"/>
    <n v="28.821863222035844"/>
    <n v="28.821863222035844"/>
  </r>
  <r>
    <x v="1"/>
    <s v="ssavage@womanista.com"/>
    <s v="Womanista.com"/>
    <s v="8db3daf569e7228618ae569df99eb13c"/>
    <s v="Womanista.com x91 300x250_In Content"/>
    <x v="1"/>
    <n v="0"/>
    <n v="31.329599999999999"/>
    <n v="2.9163000000000001"/>
    <n v="162"/>
    <n v="31"/>
    <n v="9.3100000000000002E-2"/>
    <n v="1.8494146199999999"/>
    <n v="1.5"/>
    <n v="2079"/>
    <x v="3"/>
    <n v="0.18893254879999999"/>
    <x v="1400"/>
    <m/>
    <m/>
    <n v="0.18893254877966401"/>
    <n v="30.607072902305568"/>
    <n v="30.607072902305568"/>
  </r>
  <r>
    <x v="1"/>
    <s v="ssavage@womanista.com"/>
    <s v="Womanista.com"/>
    <s v="fa15a9e1cce7999d8d9c79f94ef5a6f3"/>
    <s v="Womanista.com Middle2 300x250"/>
    <x v="1"/>
    <n v="0"/>
    <n v="27.439399999999999"/>
    <n v="2.8595999999999999"/>
    <n v="161"/>
    <n v="33"/>
    <n v="0.1042"/>
    <n v="1.8824553500000001"/>
    <n v="1.5"/>
    <n v="2079"/>
    <x v="3"/>
    <n v="0.203168352"/>
    <x v="1401"/>
    <m/>
    <m/>
    <n v="0.20316835204029501"/>
    <n v="32.710104678487497"/>
    <n v="32.710104678487497"/>
  </r>
  <r>
    <x v="1"/>
    <s v="ssavage@womanista.com"/>
    <s v="Womanista.com"/>
    <s v="f217f49579b685413710e83f57617996"/>
    <s v="Womanista.com 300x600"/>
    <x v="10"/>
    <n v="0"/>
    <n v="13.424099999999999"/>
    <n v="8.7429000000000006"/>
    <n v="95"/>
    <n v="14"/>
    <n v="0.65129999999999999"/>
    <n v="0.36226011000000002"/>
    <n v="0.03"/>
    <n v="2079"/>
    <x v="5"/>
    <n v="0.91718657680000004"/>
    <x v="17"/>
    <m/>
    <m/>
    <n v="0.15"/>
    <n v="14.25"/>
    <n v="14.25"/>
  </r>
  <r>
    <x v="0"/>
    <s v="duforex@gmail.com"/>
    <s v="Mangahop.com"/>
    <s v="## total ##"/>
    <m/>
    <x v="155"/>
    <n v="0.98287822000000002"/>
    <n v="1949.6853000000001"/>
    <n v="380.71339999999998"/>
    <n v="2068"/>
    <n v="672"/>
    <n v="0.1953"/>
    <n v="0.18107613"/>
    <n v="0.05"/>
    <n v="2068"/>
    <x v="0"/>
    <n v="0.72387304180000001"/>
    <x v="1402"/>
    <m/>
    <m/>
    <s v=""/>
    <s v=""/>
    <n v="671.84999999999991"/>
  </r>
  <r>
    <x v="1"/>
    <s v="duforex@gmail.com"/>
    <s v="Mangahop.com"/>
    <s v="9e84ee37de7756b38ffb28bf4519fcfa"/>
    <s v="Mangamap.com #2 300x250"/>
    <x v="12"/>
    <n v="1"/>
    <n v="522.77739999999994"/>
    <n v="135.97989999999999"/>
    <n v="626"/>
    <n v="219"/>
    <n v="0.2601"/>
    <n v="0.15350522"/>
    <n v="0.05"/>
    <n v="2068"/>
    <x v="3"/>
    <n v="0.67427817329999995"/>
    <x v="68"/>
    <s v="Y"/>
    <m/>
    <n v="0.35"/>
    <n v="219.1"/>
    <n v="219.1"/>
  </r>
  <r>
    <x v="1"/>
    <s v="duforex@gmail.com"/>
    <s v="Mangahop.com"/>
    <s v="fd0d1a6b2a59872fea06e3faae96d000"/>
    <s v="Mangaice.com 300x250"/>
    <x v="9"/>
    <n v="1"/>
    <n v="449.42090000000002"/>
    <n v="87.031700000000001"/>
    <n v="521"/>
    <n v="156"/>
    <n v="0.19370000000000001"/>
    <n v="0.19960982999999999"/>
    <n v="0.05"/>
    <n v="2068"/>
    <x v="3"/>
    <n v="0.74951133449999996"/>
    <x v="21"/>
    <s v="Y"/>
    <m/>
    <n v="0.3"/>
    <n v="156.29999999999998"/>
    <n v="156.29999999999998"/>
  </r>
  <r>
    <x v="1"/>
    <s v="duforex@gmail.com"/>
    <s v="Mangahop.com"/>
    <s v="db251409378c91995f4d9eabb1c64948"/>
    <s v="Mangaice.com 728x90"/>
    <x v="9"/>
    <n v="1"/>
    <n v="448.65649999999999"/>
    <n v="55.0306"/>
    <n v="476"/>
    <n v="143"/>
    <n v="0.1227"/>
    <n v="0.28858815999999998"/>
    <n v="0.05"/>
    <n v="2068"/>
    <x v="3"/>
    <n v="0.82674271960000001"/>
    <x v="21"/>
    <s v="Y"/>
    <m/>
    <n v="0.3"/>
    <n v="142.79999999999998"/>
    <n v="142.79999999999998"/>
  </r>
  <r>
    <x v="1"/>
    <s v="duforex@gmail.com"/>
    <s v="Mangahop.com"/>
    <s v="743e28d4461bdbe163d13a7340f7a979"/>
    <s v="Mangamap.com 728x90"/>
    <x v="12"/>
    <n v="1"/>
    <n v="516.31600000000003"/>
    <n v="99.525099999999995"/>
    <n v="409"/>
    <n v="143"/>
    <n v="0.1928"/>
    <n v="0.13695615999999999"/>
    <n v="0.05"/>
    <n v="2068"/>
    <x v="3"/>
    <n v="0.63491966590000004"/>
    <x v="68"/>
    <s v="Y"/>
    <m/>
    <n v="0.35"/>
    <n v="143.14999999999998"/>
    <n v="143.14999999999998"/>
  </r>
  <r>
    <x v="1"/>
    <s v="duforex@gmail.com"/>
    <s v="Mangahop.com"/>
    <s v="1e0b2fb6be853b67bba11123ea506682"/>
    <s v="Mangaice.com #2 728x90"/>
    <x v="9"/>
    <n v="0"/>
    <n v="12.424899999999999"/>
    <n v="3.1456"/>
    <n v="35"/>
    <n v="11"/>
    <n v="0.25319999999999998"/>
    <n v="0.37523957000000002"/>
    <n v="0.05"/>
    <n v="2068"/>
    <x v="3"/>
    <n v="0.86675179120000001"/>
    <x v="21"/>
    <m/>
    <m/>
    <n v="0.3"/>
    <n v="10.5"/>
    <n v="10.5"/>
  </r>
  <r>
    <x v="0"/>
    <s v="ben.ospino@stockhouse.com"/>
    <s v="Stockhouse.com"/>
    <s v="## total ##"/>
    <m/>
    <x v="156"/>
    <n v="0.28925679999999998"/>
    <n v="114.6763"/>
    <n v="42.490600000000001"/>
    <n v="2027"/>
    <n v="571"/>
    <n v="0.3705"/>
    <n v="1.59001831"/>
    <n v="1.1000000000000001"/>
    <n v="2027"/>
    <x v="0"/>
    <n v="0.30818406590000003"/>
    <x v="1403"/>
    <m/>
    <m/>
    <s v=""/>
    <s v=""/>
    <n v="574.00883050149707"/>
  </r>
  <r>
    <x v="1"/>
    <s v="ben.ospino@stockhouse.com"/>
    <s v="Stockhouse.com"/>
    <s v="8a92aba91b88296b8f9f58ec408b187a"/>
    <s v="Adzerk 300x250"/>
    <x v="12"/>
    <n v="0"/>
    <n v="25.5397"/>
    <n v="12.6601"/>
    <n v="632"/>
    <n v="211"/>
    <n v="0.49569999999999997"/>
    <n v="1.6629642"/>
    <n v="1.1000000000000001"/>
    <n v="2027"/>
    <x v="1"/>
    <n v="0.33853055720000003"/>
    <x v="1404"/>
    <m/>
    <m/>
    <n v="0.33853055721328501"/>
    <n v="213.95131215879613"/>
    <n v="213.95131215879613"/>
  </r>
  <r>
    <x v="1"/>
    <s v="ben.ospino@stockhouse.com"/>
    <s v="Stockhouse.com"/>
    <s v="b4cc9d68b6bc8e454f60cd18706ec528"/>
    <s v="adzerk 728x90"/>
    <x v="1"/>
    <n v="0"/>
    <n v="29.8093"/>
    <n v="12.340400000000001"/>
    <n v="611"/>
    <n v="153"/>
    <n v="0.41399999999999998"/>
    <n v="1.6492429099999999"/>
    <n v="1.1000000000000001"/>
    <n v="2027"/>
    <x v="1"/>
    <n v="0.33302729660000002"/>
    <x v="23"/>
    <m/>
    <m/>
    <n v="0.249999999999999"/>
    <n v="152.7499999999994"/>
    <n v="152.7499999999994"/>
  </r>
  <r>
    <x v="1"/>
    <s v="ben.ospino@stockhouse.com"/>
    <s v="Stockhouse.com"/>
    <s v="fd4a03c539ebe05e0db07ebad8c7c9d6"/>
    <s v="Adzerk 300x600"/>
    <x v="24"/>
    <n v="1"/>
    <n v="49.630600000000001"/>
    <n v="13.163399999999999"/>
    <n v="586"/>
    <n v="152"/>
    <n v="0.26519999999999999"/>
    <n v="1.4846098700000001"/>
    <n v="1.1000000000000001"/>
    <n v="2027"/>
    <x v="1"/>
    <n v="0.2590646077"/>
    <x v="1405"/>
    <s v=""/>
    <m/>
    <n v="0.25906460770564299"/>
    <n v="151.81186011550679"/>
    <n v="151.81186011550679"/>
  </r>
  <r>
    <x v="1"/>
    <s v="ben.ospino@stockhouse.com"/>
    <s v="Stockhouse.com"/>
    <s v="2fd67d202701d40fe07d9d4845ec16b6"/>
    <s v="Stockhouse.com passbacks 728x90"/>
    <x v="9"/>
    <n v="0"/>
    <n v="6.4179000000000004"/>
    <n v="2.6248999999999998"/>
    <n v="121"/>
    <n v="34"/>
    <n v="0.40899999999999997"/>
    <n v="1.5360427800000001"/>
    <n v="1.1000000000000001"/>
    <n v="2027"/>
    <x v="1"/>
    <n v="0.28387411089999998"/>
    <x v="1406"/>
    <m/>
    <m/>
    <n v="0.28387411088375702"/>
    <n v="34.348767416934599"/>
    <n v="34.348767416934599"/>
  </r>
  <r>
    <x v="1"/>
    <s v="ben.ospino@stockhouse.com"/>
    <s v="Stockhouse.com"/>
    <s v="ef52e414080671ac8f47fcde9d385bbf"/>
    <s v="Stockhouse.com passbacks 300x250"/>
    <x v="12"/>
    <n v="0"/>
    <n v="3.2787000000000002"/>
    <n v="1.7019"/>
    <n v="77"/>
    <n v="21"/>
    <n v="0.51910000000000001"/>
    <n v="1.5164778000000001"/>
    <n v="1.1000000000000001"/>
    <n v="2027"/>
    <x v="1"/>
    <n v="0.27463494560000001"/>
    <x v="1407"/>
    <m/>
    <m/>
    <n v="0.274634945587795"/>
    <n v="21.146890810260214"/>
    <n v="21.146890810260214"/>
  </r>
  <r>
    <x v="0"/>
    <s v="chris@code9media.com"/>
    <s v="Code9 Media (Worldtimeserver.com)"/>
    <s v="## total ##"/>
    <m/>
    <x v="1"/>
    <n v="0.62359472000000005"/>
    <n v="881.65840000000003"/>
    <n v="65.8904"/>
    <n v="2002"/>
    <n v="489"/>
    <n v="7.4700000000000003E-2"/>
    <n v="1.0125565700000001"/>
    <n v="0.73202299999999998"/>
    <n v="2002"/>
    <x v="0"/>
    <n v="0.27705471590000003"/>
    <x v="2"/>
    <m/>
    <m/>
    <s v=""/>
    <s v=""/>
    <n v="492.78329710087678"/>
  </r>
  <r>
    <x v="1"/>
    <s v="chris@code9media.com"/>
    <s v="Code9 Media (Worldtimeserver.com)"/>
    <s v="2117880878900603716a5fb2aaa1b1b3"/>
    <s v="Worldtimeserver.com Sidebar 300x250 #2"/>
    <x v="1"/>
    <n v="1"/>
    <n v="213.0916"/>
    <n v="16.109000000000002"/>
    <n v="514"/>
    <n v="124"/>
    <n v="7.5600000000000001E-2"/>
    <n v="1.0640946099999999"/>
    <n v="0.8"/>
    <n v="2002"/>
    <x v="3"/>
    <n v="0.2481871481"/>
    <x v="1408"/>
    <s v=""/>
    <m/>
    <n v="0.24818714814922799"/>
    <n v="127.56819414870318"/>
    <n v="127.56819414870318"/>
  </r>
  <r>
    <x v="1"/>
    <s v="chris@code9media.com"/>
    <s v="Code9 Media (Worldtimeserver.com)"/>
    <s v="d90603efdecec1ba5a22f323cf9f8855"/>
    <s v="Worldtimeserver.com 300x600"/>
    <x v="1"/>
    <n v="1"/>
    <n v="181.25919999999999"/>
    <n v="9.9170999999999996"/>
    <n v="300"/>
    <n v="75"/>
    <n v="5.4699999999999999E-2"/>
    <n v="1.00951462"/>
    <n v="0.7"/>
    <n v="2002"/>
    <x v="5"/>
    <n v="0.30659745999999999"/>
    <x v="2"/>
    <s v="Y"/>
    <m/>
    <n v="0.25"/>
    <n v="75"/>
    <n v="75"/>
  </r>
  <r>
    <x v="1"/>
    <s v="chris@code9media.com"/>
    <s v="Code9 Media (Worldtimeserver.com)"/>
    <s v="1899b1bd8b99fcc3f9f045aaa3a44804"/>
    <s v="Pythonforbeginners.com Sidebar 300x250 #2"/>
    <x v="1"/>
    <n v="0"/>
    <n v="40.840600000000002"/>
    <n v="7.1463999999999999"/>
    <n v="240"/>
    <n v="60"/>
    <n v="0.17499999999999999"/>
    <n v="1.1172383800000001"/>
    <n v="0.8"/>
    <n v="2002"/>
    <x v="3"/>
    <n v="0.28394869550000001"/>
    <x v="2"/>
    <m/>
    <m/>
    <n v="0.25"/>
    <n v="60"/>
    <n v="60"/>
  </r>
  <r>
    <x v="1"/>
    <s v="chris@code9media.com"/>
    <s v="Code9 Media (Worldtimeserver.com)"/>
    <s v="4e81cc1ee96cb53f3c476f843a187df2"/>
    <s v="WTS Mobile Sidebar 300x250"/>
    <x v="1"/>
    <n v="1"/>
    <n v="172.8571"/>
    <n v="8.3154000000000003"/>
    <n v="235"/>
    <n v="58"/>
    <n v="4.8099999999999997E-2"/>
    <n v="0.94118334000000003"/>
    <n v="0.6"/>
    <n v="2002"/>
    <x v="3"/>
    <n v="0.36250465459999998"/>
    <x v="2"/>
    <s v="Y"/>
    <m/>
    <n v="0.25"/>
    <n v="58.75"/>
    <n v="58.75"/>
  </r>
  <r>
    <x v="1"/>
    <s v="chris@code9media.com"/>
    <s v="Code9 Media (Worldtimeserver.com)"/>
    <s v="8da966ef92660fadd74ab1545fd4a288"/>
    <s v="WTS Top 728x90"/>
    <x v="1"/>
    <n v="1"/>
    <n v="158.30779999999999"/>
    <n v="6.1215000000000002"/>
    <n v="199"/>
    <n v="49"/>
    <n v="3.8699999999999998E-2"/>
    <n v="1.08233976"/>
    <n v="0.8"/>
    <n v="2002"/>
    <x v="3"/>
    <n v="0.26086056559999998"/>
    <x v="2"/>
    <s v="Y"/>
    <m/>
    <n v="0.25"/>
    <n v="49.75"/>
    <n v="49.75"/>
  </r>
  <r>
    <x v="1"/>
    <s v="chris@code9media.com"/>
    <s v="Code9 Media (Worldtimeserver.com)"/>
    <s v="09061ba4e19fe26a1e498e9ab21df020"/>
    <s v="Pythonforbeginners.com Sidebar 300x250 #1"/>
    <x v="1"/>
    <n v="0"/>
    <n v="36.3414"/>
    <n v="6.6990999999999996"/>
    <n v="198"/>
    <n v="50"/>
    <n v="0.18429999999999999"/>
    <n v="0.98590758000000001"/>
    <n v="0.7"/>
    <n v="2002"/>
    <x v="3"/>
    <n v="0.28999430059999998"/>
    <x v="2"/>
    <m/>
    <m/>
    <n v="0.25"/>
    <n v="49.5"/>
    <n v="49.5"/>
  </r>
  <r>
    <x v="1"/>
    <s v="chris@code9media.com"/>
    <s v="Code9 Media (Worldtimeserver.com)"/>
    <s v="e3fbd03b79c4ec3b43ec0a8428a74f7d"/>
    <s v="Pythonforbeginners.com 728x90"/>
    <x v="1"/>
    <n v="0"/>
    <n v="38.041600000000003"/>
    <n v="6.9515000000000002"/>
    <n v="187"/>
    <n v="41"/>
    <n v="0.1827"/>
    <n v="0.89620226000000003"/>
    <n v="0.7"/>
    <n v="2002"/>
    <x v="3"/>
    <n v="0.2189263156"/>
    <x v="1409"/>
    <m/>
    <m/>
    <n v="0.21892631562050999"/>
    <n v="40.939221021035365"/>
    <n v="40.939221021035365"/>
  </r>
  <r>
    <x v="1"/>
    <s v="chris@code9media.com"/>
    <s v="Code9 Media (Worldtimeserver.com)"/>
    <s v="f66ad7c3047244f168a253068570a214"/>
    <s v="Pythonforbeginners.com 300x600"/>
    <x v="1"/>
    <n v="0"/>
    <n v="40.575600000000001"/>
    <n v="4.5915999999999997"/>
    <n v="128"/>
    <n v="31"/>
    <n v="0.1132"/>
    <n v="0.926346"/>
    <n v="0.7"/>
    <n v="2002"/>
    <x v="3"/>
    <n v="0.24434282760000001"/>
    <x v="1410"/>
    <m/>
    <m/>
    <n v="0.244342827587017"/>
    <n v="31.275881931138176"/>
    <n v="31.275881931138176"/>
  </r>
  <r>
    <x v="0"/>
    <s v="mmnewstv@gmail.com"/>
    <s v="mmnews.de"/>
    <s v="## total ##"/>
    <m/>
    <x v="9"/>
    <n v="1"/>
    <n v="131.13550000000001"/>
    <n v="51.307099999999998"/>
    <n v="1977"/>
    <n v="593"/>
    <n v="0.39129999999999998"/>
    <n v="1.2842770400000001"/>
    <n v="0.162053"/>
    <n v="1977"/>
    <x v="0"/>
    <n v="0.87381772420000003"/>
    <x v="21"/>
    <m/>
    <m/>
    <s v=""/>
    <s v=""/>
    <n v="593.09999999999991"/>
  </r>
  <r>
    <x v="1"/>
    <s v="mmnewstv@gmail.com"/>
    <s v="mmnews.de"/>
    <s v="6c294defd12304024fec3dd6ac14b88e"/>
    <s v="Mmnews.de 300x250"/>
    <x v="9"/>
    <n v="1"/>
    <n v="45.175600000000003"/>
    <n v="19.4895"/>
    <n v="1003"/>
    <n v="301"/>
    <n v="0.43140000000000001"/>
    <n v="1.7153188699999999"/>
    <n v="0.15"/>
    <n v="1977"/>
    <x v="3"/>
    <n v="0.91255270229999996"/>
    <x v="21"/>
    <s v="Y"/>
    <m/>
    <n v="0.3"/>
    <n v="300.89999999999998"/>
    <n v="300.89999999999998"/>
  </r>
  <r>
    <x v="1"/>
    <s v="mmnewstv@gmail.com"/>
    <s v="mmnews.de"/>
    <s v="400e61522bca748381c77ce8062d3ebb"/>
    <s v="Mmnews.de 160x600"/>
    <x v="9"/>
    <n v="1"/>
    <n v="44.9801"/>
    <n v="15.459899999999999"/>
    <n v="576"/>
    <n v="173"/>
    <n v="0.34370000000000001"/>
    <n v="1.24195382"/>
    <n v="0.19"/>
    <n v="1977"/>
    <x v="3"/>
    <n v="0.84701524520000004"/>
    <x v="21"/>
    <s v="Y"/>
    <m/>
    <n v="0.3"/>
    <n v="172.79999999999998"/>
    <n v="172.79999999999998"/>
  </r>
  <r>
    <x v="1"/>
    <s v="mmnewstv@gmail.com"/>
    <s v="mmnews.de"/>
    <s v="9208d82383dbe0514404f108bde41274"/>
    <s v="Mmnews.de 160x600"/>
    <x v="9"/>
    <n v="1"/>
    <n v="40.979900000000001"/>
    <n v="16.357800000000001"/>
    <n v="398"/>
    <n v="119"/>
    <n v="0.3992"/>
    <n v="0.81071181000000003"/>
    <n v="0.15"/>
    <n v="1977"/>
    <x v="3"/>
    <n v="0.81497740770000004"/>
    <x v="21"/>
    <s v="Y"/>
    <m/>
    <n v="0.3"/>
    <n v="119.39999999999999"/>
    <n v="119.39999999999999"/>
  </r>
  <r>
    <x v="0"/>
    <s v="Larry@thebloggernetwork.com"/>
    <s v="The Blogger Network"/>
    <s v="## total ##"/>
    <m/>
    <x v="157"/>
    <n v="0.93796115999999996"/>
    <n v="225.9391"/>
    <n v="42.903399999999998"/>
    <n v="1976"/>
    <n v="580"/>
    <n v="0.18990000000000001"/>
    <n v="1.53485808"/>
    <n v="0.94659300000000002"/>
    <n v="1976"/>
    <x v="0"/>
    <n v="0.38327001459999999"/>
    <x v="1411"/>
    <m/>
    <m/>
    <s v=""/>
    <s v=""/>
    <n v="580.45838464010353"/>
  </r>
  <r>
    <x v="1"/>
    <s v="Larry@thebloggernetwork.com"/>
    <s v="The Blogger Network"/>
    <s v="8b1984042292677c3cc1b3c80dbc6761"/>
    <s v="Cookingclassy.com 300x250"/>
    <x v="9"/>
    <n v="1"/>
    <n v="99.962599999999995"/>
    <n v="21.726900000000001"/>
    <n v="1131"/>
    <n v="339"/>
    <n v="0.21740000000000001"/>
    <n v="1.7356667299999999"/>
    <n v="1"/>
    <n v="1976"/>
    <x v="3"/>
    <n v="0.42385252839999998"/>
    <x v="21"/>
    <s v="Y"/>
    <m/>
    <n v="0.3"/>
    <n v="339.3"/>
    <n v="339.3"/>
  </r>
  <r>
    <x v="1"/>
    <s v="Larry@thebloggernetwork.com"/>
    <s v="The Blogger Network"/>
    <s v="733a1be16391aeea01a398cabb922fe1"/>
    <s v="Higherperspectives.com Mobile 300x250"/>
    <x v="25"/>
    <n v="1"/>
    <n v="64.753600000000006"/>
    <n v="11.4566"/>
    <n v="420"/>
    <n v="113"/>
    <n v="0.1769"/>
    <n v="1.22266371"/>
    <n v="0.8"/>
    <n v="1976"/>
    <x v="3"/>
    <n v="0.3456908917"/>
    <x v="111"/>
    <s v="Y"/>
    <m/>
    <n v="0.27"/>
    <n v="113.4"/>
    <n v="113.4"/>
  </r>
  <r>
    <x v="1"/>
    <s v="Larry@thebloggernetwork.com"/>
    <s v="The Blogger Network"/>
    <s v="c5caef50e5cad0bed4a3d498acb40fce"/>
    <s v="Cookingclassy.com 728x90"/>
    <x v="9"/>
    <n v="1"/>
    <n v="36.752299999999998"/>
    <n v="7.2195"/>
    <n v="301"/>
    <n v="84"/>
    <n v="0.19639999999999999"/>
    <n v="1.39163971"/>
    <n v="1"/>
    <n v="1976"/>
    <x v="3"/>
    <n v="0.28142320479999999"/>
    <x v="1412"/>
    <s v=""/>
    <m/>
    <n v="0.28142320478439697"/>
    <n v="84.708384640103489"/>
    <n v="84.708384640103489"/>
  </r>
  <r>
    <x v="1"/>
    <s v="Larry@thebloggernetwork.com"/>
    <s v="The Blogger Network"/>
    <s v="9382662efa79bd99e013132eb1f2fd94"/>
    <s v="Higherperspectives.com 728x90"/>
    <x v="12"/>
    <n v="0"/>
    <n v="24.468299999999999"/>
    <n v="2.5003000000000002"/>
    <n v="123"/>
    <n v="43"/>
    <n v="0.1022"/>
    <n v="1.6339304100000001"/>
    <n v="1"/>
    <n v="1976"/>
    <x v="3"/>
    <n v="0.38797883"/>
    <x v="68"/>
    <m/>
    <m/>
    <n v="0.35"/>
    <n v="43.05"/>
    <n v="43.05"/>
  </r>
  <r>
    <x v="0"/>
    <s v="ricky.harewood@pocket-lint.co.uk"/>
    <s v="Pocket-lint (pocket-lint.com)"/>
    <s v="## total ##"/>
    <m/>
    <x v="158"/>
    <n v="0.70931690999999997"/>
    <n v="148.5694"/>
    <n v="22.6706"/>
    <n v="1941"/>
    <n v="591"/>
    <n v="0.15260000000000001"/>
    <n v="2.8542459099999999"/>
    <n v="1.4932780000000001"/>
    <n v="1941"/>
    <x v="0"/>
    <n v="0.47682223309999999"/>
    <x v="1413"/>
    <m/>
    <m/>
    <s v=""/>
    <s v=""/>
    <n v="591.38155606347607"/>
  </r>
  <r>
    <x v="1"/>
    <s v="ricky.harewood@pocket-lint.co.uk"/>
    <s v="Pocket-lint (pocket-lint.com)"/>
    <s v="de299aeca62915db68c91fcfc07ecbfd"/>
    <s v="Pocket-lint.com 300x250"/>
    <x v="49"/>
    <n v="1"/>
    <n v="62.434600000000003"/>
    <n v="15.646699999999999"/>
    <n v="1377"/>
    <n v="427"/>
    <n v="0.25059999999999999"/>
    <n v="2.9333981599999999"/>
    <n v="1.5"/>
    <n v="1941"/>
    <x v="3"/>
    <n v="0.48864766409999999"/>
    <x v="581"/>
    <s v="Y"/>
    <m/>
    <n v="0.31"/>
    <n v="426.87"/>
    <n v="426.87"/>
  </r>
  <r>
    <x v="1"/>
    <s v="ricky.harewood@pocket-lint.co.uk"/>
    <s v="Pocket-lint (pocket-lint.com)"/>
    <s v="1ce50416d806aac469384369c09f4802"/>
    <s v="Pocket-lint.com 300x600"/>
    <x v="1"/>
    <n v="0"/>
    <n v="11.7469"/>
    <n v="2.6808999999999998"/>
    <n v="269"/>
    <n v="67"/>
    <n v="0.22819999999999999"/>
    <n v="3.3468160500000002"/>
    <n v="1.5"/>
    <n v="1941"/>
    <x v="2"/>
    <n v="0.55181283420000005"/>
    <x v="23"/>
    <m/>
    <m/>
    <n v="0.249999999999999"/>
    <n v="67.24999999999973"/>
    <n v="67.24999999999973"/>
  </r>
  <r>
    <x v="1"/>
    <s v="ricky.harewood@pocket-lint.co.uk"/>
    <s v="Pocket-lint (pocket-lint.com)"/>
    <s v="a1f15efcbb7a264bfc52cb9dd97c1e96"/>
    <s v="Pocket-lint.com 728x90"/>
    <x v="12"/>
    <n v="0"/>
    <n v="12.3803"/>
    <n v="3.2079"/>
    <n v="231"/>
    <n v="80"/>
    <n v="0.2591"/>
    <n v="2.4005811600000002"/>
    <n v="1.5"/>
    <n v="1941"/>
    <x v="4"/>
    <n v="0.37515130769999999"/>
    <x v="68"/>
    <m/>
    <m/>
    <n v="0.35"/>
    <n v="80.849999999999994"/>
    <n v="80.849999999999994"/>
  </r>
  <r>
    <x v="1"/>
    <s v="ricky.harewood@pocket-lint.co.uk"/>
    <s v="Pocket-lint (pocket-lint.com)"/>
    <s v="9aff4d05d8d05f9ca694bc30c21f97c9"/>
    <s v="Pocket-lint.com Mobile #2 320x50"/>
    <x v="1"/>
    <n v="0"/>
    <n v="21.309000000000001"/>
    <n v="0.37309999999999999"/>
    <n v="24"/>
    <n v="6"/>
    <n v="1.7500000000000002E-2"/>
    <n v="2.1361026000000001"/>
    <n v="1.5"/>
    <n v="1941"/>
    <x v="5"/>
    <n v="0.29778653999999999"/>
    <x v="2"/>
    <m/>
    <m/>
    <n v="0.25"/>
    <n v="6"/>
    <n v="6"/>
  </r>
  <r>
    <x v="1"/>
    <s v="ricky.harewood@pocket-lint.co.uk"/>
    <s v="Pocket-lint (pocket-lint.com)"/>
    <s v="b36f4cf8b6fa63230a30a5e0b9b3977b"/>
    <s v="Gadgette.com 300x600"/>
    <x v="9"/>
    <n v="0"/>
    <n v="21.035900000000002"/>
    <n v="0.39650000000000002"/>
    <n v="21"/>
    <n v="5"/>
    <n v="1.8800000000000001E-2"/>
    <n v="1.7529994600000001"/>
    <n v="1.3"/>
    <n v="1941"/>
    <x v="3"/>
    <n v="0.25841391850000001"/>
    <x v="1414"/>
    <m/>
    <m/>
    <n v="0.25841391854813001"/>
    <n v="5.4266922895107301"/>
    <n v="5.4266922895107301"/>
  </r>
  <r>
    <x v="1"/>
    <s v="ricky.harewood@pocket-lint.co.uk"/>
    <s v="Pocket-lint (pocket-lint.com)"/>
    <s v="14b747aa7ef4af1f5269b689b4561697"/>
    <s v="Gadgette.com 300x250"/>
    <x v="12"/>
    <n v="0"/>
    <n v="19.643699999999999"/>
    <n v="0.36549999999999999"/>
    <n v="19"/>
    <n v="5"/>
    <n v="1.8599999999999998E-2"/>
    <n v="1.7623803"/>
    <n v="1.3"/>
    <n v="1941"/>
    <x v="3"/>
    <n v="0.26236125129999999"/>
    <x v="1415"/>
    <m/>
    <m/>
    <n v="0.26236125126135201"/>
    <n v="4.9848637739656887"/>
    <n v="4.9848637739656887"/>
  </r>
  <r>
    <x v="0"/>
    <s v="James@Dellinger.com"/>
    <s v="Bravera Holdings, LLC"/>
    <s v="## total ##"/>
    <m/>
    <x v="159"/>
    <n v="0.73592599999999997"/>
    <n v="208.6729"/>
    <n v="61.967100000000002"/>
    <n v="1914"/>
    <n v="498"/>
    <n v="0.29699999999999999"/>
    <n v="1.02976154"/>
    <n v="0.65"/>
    <n v="1914"/>
    <x v="0"/>
    <n v="0.36878590589999999"/>
    <x v="1416"/>
    <m/>
    <m/>
    <s v=""/>
    <s v=""/>
    <n v="492.7999999999991"/>
  </r>
  <r>
    <x v="1"/>
    <s v="James@Dellinger.com"/>
    <s v="Bravera Holdings, LLC"/>
    <s v="04dd799ae54167b3901634dde89332fc"/>
    <s v="Freedomoutpost.com 728x90"/>
    <x v="1"/>
    <n v="1"/>
    <n v="71.108699999999999"/>
    <n v="23.423400000000001"/>
    <n v="716"/>
    <n v="179"/>
    <n v="0.32940000000000003"/>
    <n v="1.01858823"/>
    <n v="0.65"/>
    <n v="1914"/>
    <x v="5"/>
    <n v="0.36186185650000002"/>
    <x v="2"/>
    <s v="Y"/>
    <m/>
    <n v="0.25"/>
    <n v="179"/>
    <n v="179"/>
  </r>
  <r>
    <x v="1"/>
    <s v="James@Dellinger.com"/>
    <s v="Bravera Holdings, LLC"/>
    <s v="da77ba37d7902bcf04c95b1110046758"/>
    <s v="Eaglerising.com 300x250"/>
    <x v="1"/>
    <n v="1"/>
    <n v="89.279300000000006"/>
    <n v="22.741900000000001"/>
    <n v="693"/>
    <n v="174"/>
    <n v="0.25469999999999998"/>
    <n v="1.0158140899999999"/>
    <n v="0.65"/>
    <n v="1914"/>
    <x v="5"/>
    <n v="0.36011913229999998"/>
    <x v="23"/>
    <s v="Y"/>
    <m/>
    <n v="0.249999999999999"/>
    <n v="173.24999999999932"/>
    <n v="173.24999999999932"/>
  </r>
  <r>
    <x v="1"/>
    <s v="James@Dellinger.com"/>
    <s v="Bravera Holdings, LLC"/>
    <s v="4abc67e03fa526ef36c8edd128c51250"/>
    <s v="Freedomoutpost.com 300x250"/>
    <x v="9"/>
    <n v="0"/>
    <n v="23.6568"/>
    <n v="9.2646999999999995"/>
    <n v="281"/>
    <n v="84"/>
    <n v="0.3916"/>
    <n v="1.00953464"/>
    <n v="0.65"/>
    <n v="1914"/>
    <x v="5"/>
    <n v="0.35613898290000001"/>
    <x v="21"/>
    <m/>
    <m/>
    <n v="0.3"/>
    <n v="84.3"/>
    <n v="84.3"/>
  </r>
  <r>
    <x v="1"/>
    <s v="James@Dellinger.com"/>
    <s v="Bravera Holdings, LLC"/>
    <s v="078143e864a6a39a6a14682b4bb6944a"/>
    <s v="Eaglerising.com 728x90"/>
    <x v="1"/>
    <n v="0"/>
    <n v="24.6267"/>
    <n v="6.5369999999999999"/>
    <n v="225"/>
    <n v="61"/>
    <n v="0.26540000000000002"/>
    <n v="1.1469874799999999"/>
    <n v="0.65"/>
    <n v="1914"/>
    <x v="5"/>
    <n v="0.43329808520000002"/>
    <x v="23"/>
    <m/>
    <m/>
    <n v="0.249999999999999"/>
    <n v="56.249999999999773"/>
    <n v="56.249999999999773"/>
  </r>
  <r>
    <x v="0"/>
    <s v="dhassinger@dlh.net"/>
    <s v="Dlh.net"/>
    <s v="## total ##"/>
    <m/>
    <x v="97"/>
    <n v="0"/>
    <n v="549.39909999999998"/>
    <n v="42.614400000000003"/>
    <n v="1857"/>
    <n v="446"/>
    <n v="7.7600000000000002E-2"/>
    <n v="1.4522986"/>
    <n v="1.0562590000000001"/>
    <n v="1857"/>
    <x v="0"/>
    <n v="0.27269846819999999"/>
    <x v="1417"/>
    <m/>
    <m/>
    <s v=""/>
    <s v=""/>
    <n v="450.320100779369"/>
  </r>
  <r>
    <x v="1"/>
    <s v="dhassinger@dlh.net"/>
    <s v="Dlh.net"/>
    <s v="e2aeb1196d4436fb442f771f8cbbbceb"/>
    <s v="Dlh.net Tier 1 US&amp;UK 300x250"/>
    <x v="1"/>
    <n v="0"/>
    <n v="42.381599999999999"/>
    <n v="3.4754999999999998"/>
    <n v="277"/>
    <n v="68"/>
    <n v="8.2000000000000003E-2"/>
    <n v="2.6542553"/>
    <n v="1.99"/>
    <n v="1857"/>
    <x v="1"/>
    <n v="0.25026051490000001"/>
    <x v="2"/>
    <m/>
    <m/>
    <n v="0.25"/>
    <n v="69.25"/>
    <n v="69.25"/>
  </r>
  <r>
    <x v="1"/>
    <s v="dhassinger@dlh.net"/>
    <s v="Dlh.net"/>
    <s v="cd7de1cd89f074ab6f1be0c7dde4e193"/>
    <s v="Dlh.net Tier 1 US&amp;UK 160x600"/>
    <x v="1"/>
    <n v="0"/>
    <n v="36.236699999999999"/>
    <n v="2.5089000000000001"/>
    <n v="248"/>
    <n v="60"/>
    <n v="6.9199999999999998E-2"/>
    <n v="3.2885124600000002"/>
    <n v="2.4900000000000002"/>
    <n v="1857"/>
    <x v="1"/>
    <n v="0.24281874140000001"/>
    <x v="1418"/>
    <m/>
    <m/>
    <n v="0.24281874139677401"/>
    <n v="60.219047866399954"/>
    <n v="60.219047866399954"/>
  </r>
  <r>
    <x v="1"/>
    <s v="dhassinger@dlh.net"/>
    <s v="Dlh.net"/>
    <s v="01deb85574e391a51ffaaf46c4ba56cc"/>
    <s v="Dlh.net Tier 1 US&amp;UK 970x250"/>
    <x v="1"/>
    <n v="0"/>
    <n v="32.890900000000002"/>
    <n v="1.8694"/>
    <n v="177"/>
    <n v="36"/>
    <n v="5.6800000000000003E-2"/>
    <n v="3.1634762300000001"/>
    <n v="2.4900000000000002"/>
    <n v="1857"/>
    <x v="1"/>
    <n v="0.21289119449999999"/>
    <x v="1419"/>
    <m/>
    <m/>
    <n v="0.21289119446339999"/>
    <n v="37.681741420021801"/>
    <n v="37.681741420021801"/>
  </r>
  <r>
    <x v="1"/>
    <s v="dhassinger@dlh.net"/>
    <s v="Dlh.net"/>
    <s v="e960746f96c935af53b884e2687cd24b"/>
    <s v="Dlh.net Tier 1 US&amp;UK 728x90"/>
    <x v="1"/>
    <n v="0"/>
    <n v="21.414999999999999"/>
    <n v="1.6418999999999999"/>
    <n v="165"/>
    <n v="41"/>
    <n v="7.6700000000000004E-2"/>
    <n v="3.3592839099999998"/>
    <n v="2.4900000000000002"/>
    <n v="1857"/>
    <x v="1"/>
    <n v="0.25877059949999998"/>
    <x v="2"/>
    <m/>
    <m/>
    <n v="0.25"/>
    <n v="41.25"/>
    <n v="41.25"/>
  </r>
  <r>
    <x v="1"/>
    <s v="dhassinger@dlh.net"/>
    <s v="Dlh.net"/>
    <s v="a0b9e7f20f355417a6c052bfa7039f4f"/>
    <s v="Dlh.net Tier 1 US&amp;UK 300x600"/>
    <x v="9"/>
    <n v="0"/>
    <n v="25.7746"/>
    <n v="2.6164999999999998"/>
    <n v="161"/>
    <n v="43"/>
    <n v="0.10150000000000001"/>
    <n v="2.0493216099999998"/>
    <n v="1.5"/>
    <n v="1857"/>
    <x v="1"/>
    <n v="0.26805046580000003"/>
    <x v="1420"/>
    <m/>
    <m/>
    <n v="0.26805046577335101"/>
    <n v="43.156124989509514"/>
    <n v="43.156124989509514"/>
  </r>
  <r>
    <x v="1"/>
    <s v="dhassinger@dlh.net"/>
    <s v="Dlh.net"/>
    <s v="be47c0cb152932ac3c32169ad99cbba4"/>
    <s v="Dlh.net W. Europe  970x250"/>
    <x v="1"/>
    <n v="0"/>
    <n v="33.959699999999998"/>
    <n v="1.784"/>
    <n v="147"/>
    <n v="37"/>
    <n v="5.2499999999999998E-2"/>
    <n v="2.7449231300000001"/>
    <n v="1.99"/>
    <n v="1857"/>
    <x v="1"/>
    <n v="0.27502523439999998"/>
    <x v="23"/>
    <m/>
    <m/>
    <n v="0.249999999999999"/>
    <n v="36.749999999999851"/>
    <n v="36.749999999999851"/>
  </r>
  <r>
    <x v="1"/>
    <s v="dhassinger@dlh.net"/>
    <s v="Dlh.net"/>
    <s v="57017fc22d181b7b7c369d194ed45a4c"/>
    <s v="Dlh.net W.Europe 160x600"/>
    <x v="1"/>
    <n v="0"/>
    <n v="30.876799999999999"/>
    <n v="2.2082999999999999"/>
    <n v="125"/>
    <n v="26"/>
    <n v="7.1499999999999994E-2"/>
    <n v="1.8837430500000001"/>
    <n v="1.49"/>
    <n v="1857"/>
    <x v="1"/>
    <n v="0.20902163200000001"/>
    <x v="1421"/>
    <m/>
    <m/>
    <n v="0.20902163199846099"/>
    <n v="26.127703999807625"/>
    <n v="26.127703999807625"/>
  </r>
  <r>
    <x v="1"/>
    <s v="dhassinger@dlh.net"/>
    <s v="Dlh.net"/>
    <s v="d44e998a0471b6394da7331e59cef423"/>
    <s v="Dlh.net W.Europe 300x250"/>
    <x v="1"/>
    <n v="0"/>
    <n v="39.247199999999999"/>
    <n v="2.5531999999999999"/>
    <n v="123"/>
    <n v="28"/>
    <n v="6.5100000000000005E-2"/>
    <n v="1.61144216"/>
    <n v="1.25"/>
    <n v="1857"/>
    <x v="1"/>
    <n v="0.22429732120000001"/>
    <x v="1422"/>
    <m/>
    <m/>
    <n v="0.224297321227062"/>
    <n v="27.588570510928626"/>
    <n v="27.588570510928626"/>
  </r>
  <r>
    <x v="1"/>
    <s v="dhassinger@dlh.net"/>
    <s v="Dlh.net"/>
    <s v="bdc649a7fdde8975eedab05735ed494b"/>
    <s v="Dlh.net W.Europe 728x90"/>
    <x v="1"/>
    <n v="0"/>
    <n v="19.8886"/>
    <n v="1.4036999999999999"/>
    <n v="87"/>
    <n v="21"/>
    <n v="7.0599999999999996E-2"/>
    <n v="2.06428353"/>
    <n v="1.49"/>
    <n v="1857"/>
    <x v="1"/>
    <n v="0.2781999295"/>
    <x v="2"/>
    <m/>
    <m/>
    <n v="0.25"/>
    <n v="21.75"/>
    <n v="21.75"/>
  </r>
  <r>
    <x v="1"/>
    <s v="dhassinger@dlh.net"/>
    <s v="Dlh.net"/>
    <s v="0bcde43138ef0851d12e73b65ce598aa"/>
    <s v="Dlh.net W. Europe  300x600"/>
    <x v="1"/>
    <n v="0"/>
    <n v="23.395099999999999"/>
    <n v="1.2641"/>
    <n v="72"/>
    <n v="16"/>
    <n v="5.3999999999999999E-2"/>
    <n v="1.91082043"/>
    <n v="1.49"/>
    <n v="1857"/>
    <x v="1"/>
    <n v="0.22023023450000001"/>
    <x v="1423"/>
    <m/>
    <m/>
    <n v="0.22023023446301701"/>
    <n v="15.856576881337224"/>
    <n v="15.856576881337224"/>
  </r>
  <r>
    <x v="1"/>
    <s v="dhassinger@dlh.net"/>
    <s v="Dlh.net"/>
    <s v="c7b87cd7c1ed5256aff5c5a8a7df3617"/>
    <s v="Dlh.net E. EUR 160x600"/>
    <x v="1"/>
    <n v="0"/>
    <n v="27.6889"/>
    <n v="2.5097"/>
    <n v="36"/>
    <n v="9"/>
    <n v="9.06E-2"/>
    <n v="0.47621528000000002"/>
    <n v="0.28999999999999998"/>
    <n v="1857"/>
    <x v="3"/>
    <n v="0.39103171710000001"/>
    <x v="2"/>
    <m/>
    <m/>
    <n v="0.25"/>
    <n v="9"/>
    <n v="9"/>
  </r>
  <r>
    <x v="1"/>
    <s v="dhassinger@dlh.net"/>
    <s v="Dlh.net"/>
    <s v="dc5c2bf9494e9e621ee418391b01aec9"/>
    <s v="Dlh.net BR 300x250"/>
    <x v="1"/>
    <n v="0"/>
    <n v="11.860799999999999"/>
    <n v="3.2414000000000001"/>
    <n v="28"/>
    <n v="7"/>
    <n v="0.27329999999999999"/>
    <n v="0.28298993"/>
    <n v="0.15"/>
    <n v="1857"/>
    <x v="3"/>
    <n v="0.46994580200000002"/>
    <x v="23"/>
    <m/>
    <m/>
    <n v="0.249999999999999"/>
    <n v="6.9999999999999716"/>
    <n v="6.9999999999999716"/>
  </r>
  <r>
    <x v="1"/>
    <s v="dhassinger@dlh.net"/>
    <s v="Dlh.net"/>
    <s v="2a890b3d4fa1bf5cca5566f223855ac8"/>
    <s v="Dlh.net ROW 160x600"/>
    <x v="9"/>
    <n v="0"/>
    <n v="19.712499999999999"/>
    <n v="1.2811999999999999"/>
    <n v="26"/>
    <n v="6"/>
    <n v="6.5000000000000002E-2"/>
    <n v="0.68459051000000004"/>
    <n v="0.49"/>
    <n v="1857"/>
    <x v="1"/>
    <n v="0.28424365810000002"/>
    <x v="1424"/>
    <m/>
    <m/>
    <n v="0.284243658129402"/>
    <n v="7.3903351113644522"/>
    <n v="7.3903351113644522"/>
  </r>
  <r>
    <x v="1"/>
    <s v="dhassinger@dlh.net"/>
    <s v="Dlh.net"/>
    <s v="cf7a6c1180d8ff2e97681d367b3e9491"/>
    <s v="Dlh.net E. EUR 728x90"/>
    <x v="1"/>
    <n v="0"/>
    <n v="12.8826"/>
    <n v="1.5972"/>
    <n v="26"/>
    <n v="6"/>
    <n v="0.124"/>
    <n v="0.53361208999999998"/>
    <n v="0.28999999999999998"/>
    <n v="1857"/>
    <x v="3"/>
    <n v="0.45653405520000001"/>
    <x v="23"/>
    <m/>
    <m/>
    <n v="0.249999999999999"/>
    <n v="6.4999999999999742"/>
    <n v="6.4999999999999742"/>
  </r>
  <r>
    <x v="1"/>
    <s v="dhassinger@dlh.net"/>
    <s v="Dlh.net"/>
    <s v="de2f43e2a63a8a47670ae5bef5622bd9"/>
    <s v="Dlh.net ROW 300x250"/>
    <x v="9"/>
    <n v="0"/>
    <n v="26.865200000000002"/>
    <n v="1.6910000000000001"/>
    <n v="26"/>
    <n v="8"/>
    <n v="6.2899999999999998E-2"/>
    <n v="0.51776633000000005"/>
    <n v="0.28999999999999998"/>
    <n v="1857"/>
    <x v="1"/>
    <n v="0.43990177520000001"/>
    <x v="21"/>
    <m/>
    <m/>
    <n v="0.3"/>
    <n v="7.8"/>
    <n v="7.8"/>
  </r>
  <r>
    <x v="1"/>
    <s v="dhassinger@dlh.net"/>
    <s v="Dlh.net"/>
    <s v="0af7288911b0219c476787d5e8e8ee99"/>
    <s v="Dlh.net ROW 728x90"/>
    <x v="9"/>
    <n v="0"/>
    <n v="12.3841"/>
    <n v="0.95340000000000003"/>
    <n v="25"/>
    <n v="7"/>
    <n v="7.6999999999999999E-2"/>
    <n v="0.86303565999999998"/>
    <n v="0.49"/>
    <n v="1857"/>
    <x v="1"/>
    <n v="0.4322366708"/>
    <x v="21"/>
    <m/>
    <m/>
    <n v="0.3"/>
    <n v="7.5"/>
    <n v="7.5"/>
  </r>
  <r>
    <x v="1"/>
    <s v="dhassinger@dlh.net"/>
    <s v="Dlh.net"/>
    <s v="3b395d08aeb3ef6ae509848236f8d3e5"/>
    <s v="Dlh.net BR 160x600"/>
    <x v="1"/>
    <n v="0"/>
    <n v="11.431900000000001"/>
    <n v="2.4946000000000002"/>
    <n v="24"/>
    <n v="6"/>
    <n v="0.21820000000000001"/>
    <n v="0.31631256000000002"/>
    <n v="0.15"/>
    <n v="1857"/>
    <x v="3"/>
    <n v="0.5257855145"/>
    <x v="2"/>
    <m/>
    <m/>
    <n v="0.25"/>
    <n v="6"/>
    <n v="6"/>
  </r>
  <r>
    <x v="1"/>
    <s v="dhassinger@dlh.net"/>
    <s v="Dlh.net"/>
    <s v="0b49700a8c518d75487c7bb81e2386d0"/>
    <s v="Dlh.net E. EUR 300x250"/>
    <x v="1"/>
    <n v="0"/>
    <n v="26.000900000000001"/>
    <n v="2.3403"/>
    <n v="23"/>
    <n v="6"/>
    <n v="0.09"/>
    <n v="0.32956292999999998"/>
    <n v="0.19"/>
    <n v="1857"/>
    <x v="3"/>
    <n v="0.42347885680000003"/>
    <x v="2"/>
    <m/>
    <m/>
    <n v="0.25"/>
    <n v="5.75"/>
    <n v="5.75"/>
  </r>
  <r>
    <x v="1"/>
    <s v="dhassinger@dlh.net"/>
    <s v="Dlh.net"/>
    <s v="ac8dd806ee19a935972461bbd4226bea"/>
    <s v="Dlh.net BR 728x90"/>
    <x v="1"/>
    <n v="0"/>
    <n v="5.0286"/>
    <n v="1.6091"/>
    <n v="18"/>
    <n v="4"/>
    <n v="0.32"/>
    <n v="0.36812411"/>
    <n v="0.15"/>
    <n v="1857"/>
    <x v="3"/>
    <n v="0.59252872869999995"/>
    <x v="2"/>
    <m/>
    <m/>
    <n v="0.25"/>
    <n v="4.5"/>
    <n v="4.5"/>
  </r>
  <r>
    <x v="1"/>
    <s v="dhassinger@dlh.net"/>
    <s v="Dlh.net"/>
    <s v="bcff86cec1406da4615742dab53bdb1e"/>
    <s v="Dlh.net RU 728x90"/>
    <x v="1"/>
    <n v="0"/>
    <n v="11.7211"/>
    <n v="1.0971"/>
    <n v="12"/>
    <n v="3"/>
    <n v="9.3600000000000003E-2"/>
    <n v="0.35784231"/>
    <n v="0.19"/>
    <n v="1857"/>
    <x v="3"/>
    <n v="0.46903986460000002"/>
    <x v="2"/>
    <m/>
    <m/>
    <n v="0.25"/>
    <n v="3"/>
    <n v="3"/>
  </r>
  <r>
    <x v="1"/>
    <s v="dhassinger@dlh.net"/>
    <s v="Dlh.net"/>
    <s v="5fbc1245a1cbff12b28f72070351824f"/>
    <s v="Dlh.net RU 160x600"/>
    <x v="1"/>
    <n v="0"/>
    <n v="23.2456"/>
    <n v="1.1064000000000001"/>
    <n v="10"/>
    <n v="3"/>
    <n v="4.7600000000000003E-2"/>
    <n v="0.3156369"/>
    <n v="0.19"/>
    <n v="1857"/>
    <x v="3"/>
    <n v="0.3980425044"/>
    <x v="23"/>
    <m/>
    <m/>
    <n v="0.249999999999999"/>
    <n v="2.4999999999999902"/>
    <n v="2.4999999999999902"/>
  </r>
  <r>
    <x v="1"/>
    <s v="dhassinger@dlh.net"/>
    <s v="Dlh.net"/>
    <s v="2db695a631d074018474bf9a61ddbb9b"/>
    <s v="Dlh.net ROW 300x600"/>
    <x v="1"/>
    <n v="0"/>
    <n v="11.913600000000001"/>
    <n v="0.32350000000000001"/>
    <n v="8"/>
    <n v="2"/>
    <n v="2.7199999999999998E-2"/>
    <n v="0.80565246000000001"/>
    <n v="0.49"/>
    <n v="1857"/>
    <x v="1"/>
    <n v="0.3917973032"/>
    <x v="2"/>
    <m/>
    <m/>
    <n v="0.25"/>
    <n v="2"/>
    <n v="2"/>
  </r>
  <r>
    <x v="1"/>
    <s v="dhassinger@dlh.net"/>
    <s v="Dlh.net"/>
    <s v="5eabf05cc6d13de89f15d39f38393ac4"/>
    <s v="Dlh.net RU 300x250"/>
    <x v="1"/>
    <n v="0"/>
    <n v="22.685099999999998"/>
    <n v="0.79390000000000005"/>
    <n v="7"/>
    <n v="2"/>
    <n v="3.5000000000000003E-2"/>
    <n v="0.30018895000000001"/>
    <n v="0.19"/>
    <n v="1857"/>
    <x v="3"/>
    <n v="0.36706531190000002"/>
    <x v="2"/>
    <m/>
    <m/>
    <n v="0.25"/>
    <n v="1.75"/>
    <n v="1.75"/>
  </r>
  <r>
    <x v="0"/>
    <s v="bruno@chena.com"/>
    <s v="XYZ Networks (Mundo.com)"/>
    <s v="## total ##"/>
    <m/>
    <x v="160"/>
    <n v="0.77650934000000005"/>
    <n v="1159.3257000000001"/>
    <n v="180.30789999999999"/>
    <n v="1842"/>
    <n v="440"/>
    <n v="0.1555"/>
    <n v="0.34051704999999999"/>
    <n v="6.3735E-2"/>
    <n v="1842"/>
    <x v="0"/>
    <n v="0.8128287568"/>
    <x v="1425"/>
    <m/>
    <m/>
    <s v=""/>
    <s v=""/>
    <n v="427.60535966149394"/>
  </r>
  <r>
    <x v="1"/>
    <s v="bruno@chena.com"/>
    <s v="XYZ Networks (Mundo.com)"/>
    <s v="fcb6ec49102af37b5253dd1a5ea4343e"/>
    <s v="Mundo.com Mobile #1 300x250"/>
    <x v="5"/>
    <n v="1"/>
    <n v="212.2594"/>
    <n v="48.2044"/>
    <n v="488"/>
    <n v="98"/>
    <n v="0.2271"/>
    <n v="0.33749898"/>
    <n v="0.05"/>
    <n v="1842"/>
    <x v="1"/>
    <n v="0.85185140469999998"/>
    <x v="8"/>
    <s v="Y"/>
    <m/>
    <n v="0.19999999999999901"/>
    <n v="97.599999999999511"/>
    <n v="97.599999999999511"/>
  </r>
  <r>
    <x v="1"/>
    <s v="bruno@chena.com"/>
    <s v="XYZ Networks (Mundo.com)"/>
    <s v="23f10be973a8e69e44e54a78907a1d68"/>
    <s v="Mundo.com LATAM #1 300x250"/>
    <x v="5"/>
    <n v="1"/>
    <n v="166.42949999999999"/>
    <n v="23.785900000000002"/>
    <n v="244"/>
    <n v="49"/>
    <n v="0.1429"/>
    <n v="0.34174059000000001"/>
    <n v="0.05"/>
    <n v="1842"/>
    <x v="1"/>
    <n v="0.85369019239999999"/>
    <x v="8"/>
    <s v="Y"/>
    <m/>
    <n v="0.19999999999999901"/>
    <n v="48.799999999999756"/>
    <n v="48.799999999999756"/>
  </r>
  <r>
    <x v="1"/>
    <s v="bruno@chena.com"/>
    <s v="XYZ Networks (Mundo.com)"/>
    <s v="25603e97a154177febb3cbce3d85769a"/>
    <s v="Mundo.com LATAM #2 300x250"/>
    <x v="5"/>
    <n v="1"/>
    <n v="169.19319999999999"/>
    <n v="18.296099999999999"/>
    <n v="237"/>
    <n v="47"/>
    <n v="0.1081"/>
    <n v="0.43124402000000001"/>
    <n v="0.05"/>
    <n v="1842"/>
    <x v="1"/>
    <n v="0.88405636379999997"/>
    <x v="46"/>
    <s v="Y"/>
    <m/>
    <n v="0.2"/>
    <n v="47.400000000000006"/>
    <n v="47.400000000000006"/>
  </r>
  <r>
    <x v="1"/>
    <s v="bruno@chena.com"/>
    <s v="XYZ Networks (Mundo.com)"/>
    <s v="f546c402a75c27fc0b2f1a6f9119c580"/>
    <s v="Mundo.com 1 728x90"/>
    <x v="9"/>
    <n v="1"/>
    <n v="146.8656"/>
    <n v="25.412500000000001"/>
    <n v="234"/>
    <n v="70"/>
    <n v="0.17299999999999999"/>
    <n v="0.30699712000000001"/>
    <n v="0.05"/>
    <n v="1842"/>
    <x v="5"/>
    <n v="0.83713202210000004"/>
    <x v="25"/>
    <s v="Y"/>
    <m/>
    <n v="0.29999999999999899"/>
    <n v="70.199999999999761"/>
    <n v="70.199999999999761"/>
  </r>
  <r>
    <x v="1"/>
    <s v="bruno@chena.com"/>
    <s v="XYZ Networks (Mundo.com)"/>
    <s v="208a434802ed00ee04003c87dd3a0de0"/>
    <s v="Mundo.com Mobile #3 300x250"/>
    <x v="12"/>
    <n v="1"/>
    <n v="94.891099999999994"/>
    <n v="17.211400000000001"/>
    <n v="115"/>
    <n v="40"/>
    <n v="0.18140000000000001"/>
    <n v="0.22261547000000001"/>
    <n v="0.05"/>
    <n v="1842"/>
    <x v="1"/>
    <n v="0.77539745569999996"/>
    <x v="68"/>
    <s v="Y"/>
    <m/>
    <n v="0.35"/>
    <n v="40.25"/>
    <n v="40.25"/>
  </r>
  <r>
    <x v="1"/>
    <s v="bruno@chena.com"/>
    <s v="XYZ Networks (Mundo.com)"/>
    <s v="a7a38befad2da2f746ecc98ba897f884"/>
    <s v="Mundo.com 2 728x90"/>
    <x v="5"/>
    <n v="1"/>
    <n v="98.585899999999995"/>
    <n v="15.3811"/>
    <n v="113"/>
    <n v="23"/>
    <n v="0.156"/>
    <n v="0.24415585000000001"/>
    <n v="0.05"/>
    <n v="1842"/>
    <x v="1"/>
    <n v="0.79521277099999998"/>
    <x v="46"/>
    <s v="Y"/>
    <m/>
    <n v="0.2"/>
    <n v="22.6"/>
    <n v="22.6"/>
  </r>
  <r>
    <x v="1"/>
    <s v="bruno@chena.com"/>
    <s v="XYZ Networks (Mundo.com)"/>
    <s v="ae417b9e62e76f64efb123e12a48dfe2"/>
    <s v="Clasificados.com 728x90"/>
    <x v="1"/>
    <n v="0"/>
    <n v="33.501199999999997"/>
    <n v="4.0319000000000003"/>
    <n v="81"/>
    <n v="20"/>
    <n v="0.12039999999999999"/>
    <n v="0.67223058999999996"/>
    <n v="0.17"/>
    <n v="1842"/>
    <x v="3"/>
    <n v="0.74711058519999995"/>
    <x v="2"/>
    <m/>
    <m/>
    <n v="0.25"/>
    <n v="20.25"/>
    <n v="20.25"/>
  </r>
  <r>
    <x v="1"/>
    <s v="bruno@chena.com"/>
    <s v="XYZ Networks (Mundo.com)"/>
    <s v="846d8cb2a50361c306d71d34a8ff34a1"/>
    <s v="Clasificados.com LATAM #2 300x250"/>
    <x v="1"/>
    <n v="0"/>
    <n v="31.576599999999999"/>
    <n v="2.6537999999999999"/>
    <n v="48"/>
    <n v="12"/>
    <n v="8.4000000000000005E-2"/>
    <n v="0.60107663"/>
    <n v="0.19"/>
    <n v="1842"/>
    <x v="3"/>
    <n v="0.68390053650000004"/>
    <x v="23"/>
    <m/>
    <m/>
    <n v="0.249999999999999"/>
    <n v="11.999999999999952"/>
    <n v="11.999999999999952"/>
  </r>
  <r>
    <x v="1"/>
    <s v="bruno@chena.com"/>
    <s v="XYZ Networks (Mundo.com)"/>
    <s v="a084e110a20b8f890b296f504e4a70cd"/>
    <s v="Clasificados.com LATAM 300x250"/>
    <x v="1"/>
    <n v="0"/>
    <n v="32.879399999999997"/>
    <n v="2.6779999999999999"/>
    <n v="45"/>
    <n v="11"/>
    <n v="8.14E-2"/>
    <n v="0.56117572000000004"/>
    <n v="0.15"/>
    <n v="1842"/>
    <x v="3"/>
    <n v="0.73270404379999998"/>
    <x v="2"/>
    <m/>
    <m/>
    <n v="0.25"/>
    <n v="11.25"/>
    <n v="11.25"/>
  </r>
  <r>
    <x v="1"/>
    <s v="bruno@chena.com"/>
    <s v="XYZ Networks (Mundo.com)"/>
    <s v="5027f49028e812521833a9f6cbefcade"/>
    <s v="Clasificados.com #2 728x90"/>
    <x v="1"/>
    <n v="0"/>
    <n v="33.064900000000002"/>
    <n v="1.9198999999999999"/>
    <n v="38"/>
    <n v="10"/>
    <n v="5.8099999999999999E-2"/>
    <n v="0.66205588000000004"/>
    <n v="0.22"/>
    <n v="1842"/>
    <x v="3"/>
    <n v="0.66770176560000005"/>
    <x v="2"/>
    <m/>
    <m/>
    <n v="0.25"/>
    <n v="9.5"/>
    <n v="9.5"/>
  </r>
  <r>
    <x v="1"/>
    <s v="bruno@chena.com"/>
    <s v="XYZ Networks (Mundo.com)"/>
    <s v="613cb0a24f955f132650db6cc8dcf1c6"/>
    <s v="Mundo.com Mobile #2 300x250"/>
    <x v="9"/>
    <n v="0"/>
    <n v="22.950700000000001"/>
    <n v="5.4234"/>
    <n v="37"/>
    <n v="11"/>
    <n v="0.23630000000000001"/>
    <n v="0.22987962000000001"/>
    <n v="0.05"/>
    <n v="1842"/>
    <x v="1"/>
    <n v="0.78249485799999996"/>
    <x v="21"/>
    <m/>
    <m/>
    <n v="0.3"/>
    <n v="11.1"/>
    <n v="11.1"/>
  </r>
  <r>
    <x v="1"/>
    <s v="bruno@chena.com"/>
    <s v="XYZ Networks (Mundo.com)"/>
    <s v="10f0095305226aab2f615d38138aa4ad"/>
    <s v="Clasificados.com 300x600"/>
    <x v="1"/>
    <n v="0"/>
    <n v="32.002899999999997"/>
    <n v="0.88370000000000004"/>
    <n v="20"/>
    <n v="5"/>
    <n v="2.76E-2"/>
    <n v="0.75868089000000005"/>
    <n v="0.17"/>
    <n v="1842"/>
    <x v="3"/>
    <n v="0.77592687289999995"/>
    <x v="2"/>
    <m/>
    <m/>
    <n v="0.25"/>
    <n v="5"/>
    <n v="5"/>
  </r>
  <r>
    <x v="1"/>
    <s v="bruno@chena.com"/>
    <s v="XYZ Networks (Mundo.com)"/>
    <s v="271f006c1c27e49d8ff6b4def47268c7"/>
    <s v="BR.mundo.com #1 300x250"/>
    <x v="2"/>
    <n v="0"/>
    <n v="12.520300000000001"/>
    <n v="2.6555"/>
    <n v="18"/>
    <n v="7"/>
    <n v="0.21210000000000001"/>
    <n v="0.22299271000000001"/>
    <n v="0.05"/>
    <n v="1842"/>
    <x v="4"/>
    <n v="0.77577742390000004"/>
    <x v="72"/>
    <m/>
    <m/>
    <n v="0.4"/>
    <n v="7.2"/>
    <n v="7.2"/>
  </r>
  <r>
    <x v="1"/>
    <s v="bruno@chena.com"/>
    <s v="XYZ Networks (Mundo.com)"/>
    <s v="adb40d4d1b1eb9c42165c12c244ec025"/>
    <s v="BR.mundo.com #2 300x250"/>
    <x v="24"/>
    <n v="0"/>
    <n v="12.4292"/>
    <n v="2.4821"/>
    <n v="17"/>
    <n v="6"/>
    <n v="0.19969999999999999"/>
    <n v="0.22670216000000001"/>
    <n v="0.05"/>
    <n v="1842"/>
    <x v="2"/>
    <n v="0.77944629909999996"/>
    <x v="102"/>
    <m/>
    <m/>
    <n v="0.32999999999999902"/>
    <n v="5.6099999999999834"/>
    <n v="5.6099999999999834"/>
  </r>
  <r>
    <x v="1"/>
    <s v="bruno@chena.com"/>
    <s v="XYZ Networks (Mundo.com)"/>
    <s v="5ab84d5b911973333ed952e6879406d0"/>
    <s v="EN.Mundo.com US #1 300x250"/>
    <x v="24"/>
    <n v="0"/>
    <n v="2.9222000000000001"/>
    <n v="0.67830000000000001"/>
    <n v="12"/>
    <n v="4"/>
    <n v="0.2321"/>
    <n v="0.56673335999999996"/>
    <n v="0.05"/>
    <n v="1842"/>
    <x v="3"/>
    <n v="0.91177508969999999"/>
    <x v="113"/>
    <m/>
    <m/>
    <n v="0.33"/>
    <n v="3.96"/>
    <n v="3.96"/>
  </r>
  <r>
    <x v="1"/>
    <s v="bruno@chena.com"/>
    <s v="XYZ Networks (Mundo.com)"/>
    <s v="aaf63f6d0994479c18d87635f0418f66"/>
    <s v="EN.Mundo.com US #2 300x250"/>
    <x v="24"/>
    <n v="0"/>
    <n v="3.1303000000000001"/>
    <n v="0.4627"/>
    <n v="12"/>
    <n v="4"/>
    <n v="0.14779999999999999"/>
    <n v="0.86142328000000001"/>
    <n v="0.05"/>
    <n v="1842"/>
    <x v="3"/>
    <n v="0.94195652559999998"/>
    <x v="102"/>
    <m/>
    <m/>
    <n v="0.32999999999999902"/>
    <n v="3.9599999999999884"/>
    <n v="3.9599999999999884"/>
  </r>
  <r>
    <x v="1"/>
    <s v="bruno@chena.com"/>
    <s v="XYZ Networks (Mundo.com)"/>
    <s v="f0950ab754febd3d9d795a366118f514"/>
    <s v="BR.mundo.com 728x90"/>
    <x v="2"/>
    <n v="0"/>
    <n v="9.2909000000000006"/>
    <n v="3.2944"/>
    <n v="11"/>
    <n v="5"/>
    <n v="0.35460000000000003"/>
    <n v="0.11617701"/>
    <n v="0.01"/>
    <n v="1842"/>
    <x v="2"/>
    <n v="0.91392445219999996"/>
    <x v="3"/>
    <m/>
    <m/>
    <n v="0.39999999999999902"/>
    <n v="4.3999999999999897"/>
    <n v="4.3999999999999897"/>
  </r>
  <r>
    <x v="1"/>
    <s v="bruno@chena.com"/>
    <s v="XYZ Networks (Mundo.com)"/>
    <s v="c6de6ddee3ceeacebccd950631bb581c"/>
    <s v="EN.mundo.com #1 728x90"/>
    <x v="24"/>
    <n v="0"/>
    <n v="2.8511000000000002"/>
    <n v="0.69240000000000002"/>
    <n v="9"/>
    <n v="3"/>
    <n v="0.24279999999999999"/>
    <n v="0.45004643"/>
    <n v="0.05"/>
    <n v="1842"/>
    <x v="3"/>
    <n v="0.88890035069999995"/>
    <x v="102"/>
    <m/>
    <m/>
    <n v="0.32999999999999902"/>
    <n v="2.9699999999999913"/>
    <n v="2.9699999999999913"/>
  </r>
  <r>
    <x v="1"/>
    <s v="bruno@chena.com"/>
    <s v="XYZ Networks (Mundo.com)"/>
    <s v="666bc595a7edf894a2f0c858f7f4b640"/>
    <s v="Yourfeed.com Mobile Inicial 300x250"/>
    <x v="1"/>
    <n v="0"/>
    <n v="0.46129999999999999"/>
    <n v="0.13070000000000001"/>
    <n v="8"/>
    <n v="2"/>
    <n v="0.28339999999999999"/>
    <n v="1.93715847"/>
    <n v="1.5"/>
    <n v="1842"/>
    <x v="2"/>
    <n v="0.22566995770000001"/>
    <x v="1426"/>
    <m/>
    <m/>
    <n v="0.225669957686882"/>
    <n v="1.805359661495056"/>
    <n v="1.805359661495056"/>
  </r>
  <r>
    <x v="1"/>
    <s v="bruno@chena.com"/>
    <s v="XYZ Networks (Mundo.com)"/>
    <s v="047eda33c31f7ce89c72a705aaa12999"/>
    <s v="Br.mundo.com Mobile #1 300x250"/>
    <x v="1"/>
    <n v="0"/>
    <n v="10.6111"/>
    <n v="1.4020999999999999"/>
    <n v="7"/>
    <n v="2"/>
    <n v="0.1321"/>
    <n v="0.17583799999999999"/>
    <n v="0.05"/>
    <n v="1842"/>
    <x v="3"/>
    <n v="0.71564736220000003"/>
    <x v="23"/>
    <m/>
    <m/>
    <n v="0.249999999999999"/>
    <n v="1.7499999999999929"/>
    <n v="1.7499999999999929"/>
  </r>
  <r>
    <x v="0"/>
    <s v="support@math-aids.com"/>
    <s v="Math-aids.com"/>
    <s v="## total ##"/>
    <m/>
    <x v="1"/>
    <n v="0"/>
    <n v="111.3844"/>
    <n v="56.8767"/>
    <n v="1788"/>
    <n v="447"/>
    <n v="0.51060000000000005"/>
    <n v="1.04777941"/>
    <n v="0.7"/>
    <n v="1788"/>
    <x v="0"/>
    <n v="0.33192044529999998"/>
    <x v="2"/>
    <m/>
    <m/>
    <s v=""/>
    <s v=""/>
    <n v="446.74999999999886"/>
  </r>
  <r>
    <x v="1"/>
    <s v="support@math-aids.com"/>
    <s v="Math-aids.com"/>
    <s v="c8e347b070d24395c4b5df498aea6ecc"/>
    <s v="Math-aids.com BTF 728x90"/>
    <x v="1"/>
    <n v="0"/>
    <n v="36.017800000000001"/>
    <n v="21.382899999999999"/>
    <n v="679"/>
    <n v="170"/>
    <n v="0.59370000000000001"/>
    <n v="1.0586616200000001"/>
    <n v="0.7"/>
    <n v="1788"/>
    <x v="1"/>
    <n v="0.33878777739999999"/>
    <x v="2"/>
    <m/>
    <m/>
    <n v="0.25"/>
    <n v="169.75"/>
    <n v="169.75"/>
  </r>
  <r>
    <x v="1"/>
    <s v="support@math-aids.com"/>
    <s v="Math-aids.com"/>
    <s v="8590f6f0a8cca6045af283963b901893"/>
    <s v="Math-aids.com BTF 160x600"/>
    <x v="1"/>
    <n v="0"/>
    <n v="33.645899999999997"/>
    <n v="18.315200000000001"/>
    <n v="578"/>
    <n v="145"/>
    <n v="0.5444"/>
    <n v="1.0519887800000001"/>
    <n v="0.7"/>
    <n v="1788"/>
    <x v="1"/>
    <n v="0.33459366600000001"/>
    <x v="23"/>
    <m/>
    <m/>
    <n v="0.249999999999999"/>
    <n v="144.49999999999943"/>
    <n v="144.49999999999943"/>
  </r>
  <r>
    <x v="1"/>
    <s v="support@math-aids.com"/>
    <s v="Math-aids.com"/>
    <s v="75b856211b3ec85ad6c3740b63ca9d1a"/>
    <s v="Math-aids.com ATF 160x600"/>
    <x v="1"/>
    <n v="0"/>
    <n v="34.369300000000003"/>
    <n v="13.616400000000001"/>
    <n v="420"/>
    <n v="105"/>
    <n v="0.3962"/>
    <n v="1.0291438900000001"/>
    <n v="0.7"/>
    <n v="1788"/>
    <x v="1"/>
    <n v="0.3198230044"/>
    <x v="23"/>
    <m/>
    <m/>
    <n v="0.249999999999999"/>
    <n v="104.99999999999957"/>
    <n v="104.99999999999957"/>
  </r>
  <r>
    <x v="1"/>
    <s v="support@math-aids.com"/>
    <s v="Math-aids.com"/>
    <s v="8259b687638107053a924dd4e3530579"/>
    <s v="Math-aids.com ATF 728x90"/>
    <x v="1"/>
    <n v="0"/>
    <n v="6.4936999999999996"/>
    <n v="3.1120000000000001"/>
    <n v="95"/>
    <n v="24"/>
    <n v="0.47920000000000001"/>
    <n v="1.0163078400000001"/>
    <n v="0.7"/>
    <n v="1788"/>
    <x v="1"/>
    <n v="0.31123231369999999"/>
    <x v="23"/>
    <m/>
    <m/>
    <n v="0.249999999999999"/>
    <n v="23.749999999999904"/>
    <n v="23.749999999999904"/>
  </r>
  <r>
    <x v="1"/>
    <s v="support@math-aids.com"/>
    <s v="Math-aids.com"/>
    <s v="afbe606eda92ecfc7081297164f93e58"/>
    <s v="Math-aids.com ATF 300x250"/>
    <x v="1"/>
    <n v="0"/>
    <n v="0.85770000000000002"/>
    <n v="0.4501"/>
    <n v="15"/>
    <n v="4"/>
    <n v="0.52480000000000004"/>
    <n v="1.14086004"/>
    <n v="0.7"/>
    <n v="1788"/>
    <x v="1"/>
    <n v="0.38642780640000002"/>
    <x v="2"/>
    <m/>
    <m/>
    <n v="0.25"/>
    <n v="3.75"/>
    <n v="3.75"/>
  </r>
  <r>
    <x v="0"/>
    <s v="tomanga2010@gmail.com"/>
    <s v="Mangachapter.me"/>
    <s v="## total ##"/>
    <m/>
    <x v="161"/>
    <n v="1"/>
    <n v="2942.3361"/>
    <n v="916.66989999999998"/>
    <n v="1787"/>
    <n v="488"/>
    <n v="0.3115"/>
    <n v="6.4993750000000003E-2"/>
    <n v="0.03"/>
    <n v="1787"/>
    <x v="0"/>
    <n v="0.53841717690000002"/>
    <x v="1427"/>
    <m/>
    <m/>
    <s v=""/>
    <s v=""/>
    <n v="488.59999999999985"/>
  </r>
  <r>
    <x v="1"/>
    <s v="tomanga2010@gmail.com"/>
    <s v="Mangachapter.me"/>
    <s v="3079834d64c839648d87804e7032ae75"/>
    <s v="Mangachapter.me 728x90"/>
    <x v="1"/>
    <n v="1"/>
    <n v="1658.2009"/>
    <n v="547.81309999999996"/>
    <n v="956"/>
    <n v="239"/>
    <n v="0.33040000000000003"/>
    <n v="5.8148449999999997E-2"/>
    <n v="0.03"/>
    <n v="1787"/>
    <x v="5"/>
    <n v="0.48407912050000002"/>
    <x v="2"/>
    <s v="Y"/>
    <m/>
    <n v="0.25"/>
    <n v="239"/>
    <n v="239"/>
  </r>
  <r>
    <x v="1"/>
    <s v="tomanga2010@gmail.com"/>
    <s v="Mangachapter.me"/>
    <s v="7d4be34f25f1b757a0aa00f267a796ff"/>
    <s v="Mangachapter.me 160x600"/>
    <x v="9"/>
    <n v="1"/>
    <n v="856.40229999999997"/>
    <n v="252.1268"/>
    <n v="539"/>
    <n v="162"/>
    <n v="0.2944"/>
    <n v="7.1250549999999996E-2"/>
    <n v="0.03"/>
    <n v="1787"/>
    <x v="5"/>
    <n v="0.57895060170000001"/>
    <x v="21"/>
    <s v="Y"/>
    <m/>
    <n v="0.3"/>
    <n v="161.69999999999999"/>
    <n v="161.69999999999999"/>
  </r>
  <r>
    <x v="1"/>
    <s v="tomanga2010@gmail.com"/>
    <s v="Mangachapter.me"/>
    <s v="4bc1bf6c59d2149b174142e0d0a3a8a9"/>
    <s v="Mangacat.me 728x90"/>
    <x v="9"/>
    <n v="1"/>
    <n v="285.68459999999999"/>
    <n v="78.059200000000004"/>
    <n v="203"/>
    <n v="61"/>
    <n v="0.2732"/>
    <n v="8.668236E-2"/>
    <n v="0.03"/>
    <n v="1787"/>
    <x v="5"/>
    <n v="0.65390883470000005"/>
    <x v="21"/>
    <s v="Y"/>
    <m/>
    <n v="0.3"/>
    <n v="60.9"/>
    <n v="60.9"/>
  </r>
  <r>
    <x v="1"/>
    <s v="tomanga2010@gmail.com"/>
    <s v="Mangachapter.me"/>
    <s v="5b51ba18a5400094665c83330830c5d9"/>
    <s v="Mangacat.me 160x600"/>
    <x v="9"/>
    <n v="1"/>
    <n v="142.04839999999999"/>
    <n v="38.670699999999997"/>
    <n v="90"/>
    <n v="27"/>
    <n v="0.2722"/>
    <n v="7.73919E-2"/>
    <n v="0.03"/>
    <n v="1787"/>
    <x v="5"/>
    <n v="0.61236252719999995"/>
    <x v="25"/>
    <s v="Y"/>
    <m/>
    <n v="0.29999999999999899"/>
    <n v="26.999999999999908"/>
    <n v="26.999999999999908"/>
  </r>
  <r>
    <x v="0"/>
    <s v="Novil@gmx.de"/>
    <s v="Sandraandwoo.com"/>
    <s v="## total ##"/>
    <m/>
    <x v="162"/>
    <n v="0.93835066"/>
    <n v="234.32040000000001"/>
    <n v="30.890599999999999"/>
    <n v="1783"/>
    <n v="473"/>
    <n v="0.1318"/>
    <n v="1.92406045"/>
    <n v="1.3744890000000001"/>
    <n v="1783"/>
    <x v="0"/>
    <n v="0.28563107360000001"/>
    <x v="1428"/>
    <m/>
    <m/>
    <s v=""/>
    <s v=""/>
    <n v="477.11884092352926"/>
  </r>
  <r>
    <x v="1"/>
    <s v="Novil@gmx.de"/>
    <s v="Sandraandwoo.com"/>
    <s v="9a7f3c9b177e3b1a42497ba37c107e57"/>
    <s v="Sandraandwoo.com Tier 1 ATF 728x90"/>
    <x v="12"/>
    <n v="1"/>
    <n v="60.166800000000002"/>
    <n v="8.4944000000000006"/>
    <n v="651"/>
    <n v="193"/>
    <n v="0.14119999999999999"/>
    <n v="2.55618268"/>
    <n v="1.8"/>
    <n v="1783"/>
    <x v="4"/>
    <n v="0.29582497489999998"/>
    <x v="1429"/>
    <s v=""/>
    <m/>
    <n v="0.29582497488352999"/>
    <n v="192.58205864917801"/>
    <n v="192.58205864917801"/>
  </r>
  <r>
    <x v="1"/>
    <s v="Novil@gmx.de"/>
    <s v="Sandraandwoo.com"/>
    <s v="4ff8f9082f88f678e5989fe0ded2e8f2"/>
    <s v="Sandraandwoo.com Tier 1 Right 160x600"/>
    <x v="1"/>
    <n v="1"/>
    <n v="60.0441"/>
    <n v="7.9859999999999998"/>
    <n v="525"/>
    <n v="127"/>
    <n v="0.13300000000000001"/>
    <n v="2.1895254199999998"/>
    <n v="1.65"/>
    <n v="1783"/>
    <x v="3"/>
    <n v="0.24641203740000001"/>
    <x v="1430"/>
    <s v=""/>
    <m/>
    <n v="0.24641203736799799"/>
    <n v="129.36631961819896"/>
    <n v="129.36631961819896"/>
  </r>
  <r>
    <x v="1"/>
    <s v="Novil@gmx.de"/>
    <s v="Sandraandwoo.com"/>
    <s v="5816dc785652100db295adcc38886d80"/>
    <s v="Sandraandwoo.com Tier 1 Left 160x600"/>
    <x v="12"/>
    <n v="1"/>
    <n v="60.1006"/>
    <n v="6.9438000000000004"/>
    <n v="497"/>
    <n v="121"/>
    <n v="0.11550000000000001"/>
    <n v="2.38668491"/>
    <n v="1.8"/>
    <n v="1783"/>
    <x v="4"/>
    <n v="0.24581582020000001"/>
    <x v="1431"/>
    <s v=""/>
    <m/>
    <n v="0.24581582023370699"/>
    <n v="122.17046265615237"/>
    <n v="122.17046265615237"/>
  </r>
  <r>
    <x v="1"/>
    <s v="Novil@gmx.de"/>
    <s v="Sandraandwoo.com"/>
    <s v="a4bb3c39de21233e753ba24abe7a294f"/>
    <s v="Sandraandwoo.com Tier 2 Left 160x600"/>
    <x v="9"/>
    <n v="0"/>
    <n v="24.616199999999999"/>
    <n v="4.0369000000000002"/>
    <n v="60"/>
    <n v="18"/>
    <n v="0.16400000000000001"/>
    <n v="0.49777234999999997"/>
    <n v="0.2"/>
    <n v="1783"/>
    <x v="5"/>
    <n v="0.59820990590000001"/>
    <x v="25"/>
    <m/>
    <m/>
    <n v="0.29999999999999899"/>
    <n v="17.99999999999994"/>
    <n v="17.99999999999994"/>
  </r>
  <r>
    <x v="1"/>
    <s v="Novil@gmx.de"/>
    <s v="Sandraandwoo.com"/>
    <s v="a07b3fcfc64a0721d1637c3ce23fdba5"/>
    <s v="Sandraandwoo.com Tier 2 Right 160x600"/>
    <x v="9"/>
    <n v="0"/>
    <n v="18.244900000000001"/>
    <n v="2.3502999999999998"/>
    <n v="34"/>
    <n v="10"/>
    <n v="0.1288"/>
    <n v="0.47536469999999997"/>
    <n v="0.2"/>
    <n v="1783"/>
    <x v="5"/>
    <n v="0.5792703978"/>
    <x v="25"/>
    <m/>
    <m/>
    <n v="0.29999999999999899"/>
    <n v="10.199999999999966"/>
    <n v="10.199999999999966"/>
  </r>
  <r>
    <x v="1"/>
    <s v="Novil@gmx.de"/>
    <s v="Sandraandwoo.com"/>
    <s v="36e007ab4d78d3dff4df9f2c3036a891"/>
    <s v="Sandraandwoo.com Tier 2 ATF 728x90"/>
    <x v="9"/>
    <n v="0"/>
    <n v="11.1478"/>
    <n v="1.0792999999999999"/>
    <n v="16"/>
    <n v="5"/>
    <n v="9.6799999999999997E-2"/>
    <n v="0.49796161"/>
    <n v="0.2"/>
    <n v="1783"/>
    <x v="5"/>
    <n v="0.59836261660000001"/>
    <x v="21"/>
    <m/>
    <m/>
    <n v="0.3"/>
    <n v="4.8"/>
    <n v="4.8"/>
  </r>
  <r>
    <x v="0"/>
    <s v="craig@mmorpg.com"/>
    <s v="Mmorpg.com"/>
    <s v="## total ##"/>
    <m/>
    <x v="1"/>
    <n v="0.78120767000000002"/>
    <n v="77.291200000000003"/>
    <n v="25.877600000000001"/>
    <n v="1761"/>
    <n v="440"/>
    <n v="0.33479999999999999"/>
    <n v="2.26777389"/>
    <n v="1.25"/>
    <n v="1761"/>
    <x v="0"/>
    <n v="0.44879866359999998"/>
    <x v="23"/>
    <m/>
    <m/>
    <s v=""/>
    <s v=""/>
    <n v="440"/>
  </r>
  <r>
    <x v="1"/>
    <s v="craig@mmorpg.com"/>
    <s v="Mmorpg.com"/>
    <s v="184b13aab2e8088a2cd43bd4b530902d"/>
    <s v="Mmorpg.com 160x600"/>
    <x v="1"/>
    <n v="1"/>
    <n v="31.7913"/>
    <n v="11.0799"/>
    <n v="719"/>
    <n v="180"/>
    <n v="0.34849999999999998"/>
    <n v="2.1645572999999998"/>
    <n v="1.25"/>
    <n v="1761"/>
    <x v="3"/>
    <n v="0.42251471130000001"/>
    <x v="2"/>
    <s v="Y"/>
    <m/>
    <n v="0.25"/>
    <n v="179.75"/>
    <n v="179.75"/>
  </r>
  <r>
    <x v="1"/>
    <s v="craig@mmorpg.com"/>
    <s v="Mmorpg.com"/>
    <s v="a21993b13eff0c296888c45eda734978"/>
    <s v="Mmorpg.com 728x90"/>
    <x v="1"/>
    <n v="1"/>
    <n v="32.237200000000001"/>
    <n v="9.7015999999999991"/>
    <n v="656"/>
    <n v="164"/>
    <n v="0.3009"/>
    <n v="2.2534232099999998"/>
    <n v="1.25"/>
    <n v="1761"/>
    <x v="3"/>
    <n v="0.4452883963"/>
    <x v="2"/>
    <s v="Y"/>
    <m/>
    <n v="0.25"/>
    <n v="164"/>
    <n v="164"/>
  </r>
  <r>
    <x v="1"/>
    <s v="craig@mmorpg.com"/>
    <s v="Mmorpg.com"/>
    <s v="1b378464b4c17935dac6410a7e04a6d3"/>
    <s v="Mmorpg.com 300x250"/>
    <x v="1"/>
    <n v="0"/>
    <n v="13.262700000000001"/>
    <n v="5.0960999999999999"/>
    <n v="385"/>
    <n v="96"/>
    <n v="0.38419999999999999"/>
    <n v="2.51950355"/>
    <n v="1.25"/>
    <n v="1761"/>
    <x v="3"/>
    <n v="0.50387051370000002"/>
    <x v="2"/>
    <m/>
    <m/>
    <n v="0.25"/>
    <n v="96.25"/>
    <n v="96.25"/>
  </r>
  <r>
    <x v="0"/>
    <s v="bboughton@360ops.com"/>
    <s v="Mugshots.com"/>
    <s v="## total ##"/>
    <m/>
    <x v="87"/>
    <n v="0.84381209000000001"/>
    <n v="382.35849999999999"/>
    <n v="61.373100000000001"/>
    <n v="1730"/>
    <n v="314"/>
    <n v="0.1605"/>
    <n v="0.93939245000000005"/>
    <n v="0.74116099999999996"/>
    <n v="1730"/>
    <x v="0"/>
    <n v="0.2110209113"/>
    <x v="1432"/>
    <m/>
    <m/>
    <s v=""/>
    <s v=""/>
    <n v="313.4986983147154"/>
  </r>
  <r>
    <x v="1"/>
    <s v="bboughton@360ops.com"/>
    <s v="Mugshots.com"/>
    <s v="063abdd8c00b8b5687c341d7d375b7b9"/>
    <s v="Mugshots.com Mobile ATF 320x50"/>
    <x v="1"/>
    <n v="1"/>
    <n v="126.0592"/>
    <n v="31.022099999999998"/>
    <n v="556"/>
    <n v="91"/>
    <n v="0.24610000000000001"/>
    <n v="0.59725541999999998"/>
    <n v="0.5"/>
    <n v="1730"/>
    <x v="5"/>
    <n v="0.1628372283"/>
    <x v="1433"/>
    <s v=""/>
    <m/>
    <n v="0.162837228309058"/>
    <n v="90.537498939836254"/>
    <n v="90.537498939836254"/>
  </r>
  <r>
    <x v="1"/>
    <s v="bboughton@360ops.com"/>
    <s v="Mugshots.com"/>
    <s v="f1e0565c8986bed75227955f4fbd117f"/>
    <s v="Mugshots.com Mobile BTF 300x250"/>
    <x v="1"/>
    <n v="1"/>
    <n v="135.59549999999999"/>
    <n v="7.0728"/>
    <n v="498"/>
    <n v="74"/>
    <n v="5.2200000000000003E-2"/>
    <n v="2.3475423900000001"/>
    <n v="2"/>
    <n v="1730"/>
    <x v="3"/>
    <n v="0.14804520339999999"/>
    <x v="1434"/>
    <s v=""/>
    <m/>
    <n v="0.14804520344691499"/>
    <n v="73.726511316563659"/>
    <n v="73.726511316563659"/>
  </r>
  <r>
    <x v="1"/>
    <s v="bboughton@360ops.com"/>
    <s v="Mugshots.com"/>
    <s v="a6fbde600a241b501aaa06f2a147aa8d"/>
    <s v="Mugshots.com Mobile ATF 300x250"/>
    <x v="1"/>
    <n v="1"/>
    <n v="77.870900000000006"/>
    <n v="5.5530999999999997"/>
    <n v="406"/>
    <n v="72"/>
    <n v="7.1300000000000002E-2"/>
    <n v="2.4341175399999999"/>
    <n v="2"/>
    <n v="1730"/>
    <x v="3"/>
    <n v="0.17834699179999999"/>
    <x v="1435"/>
    <s v=""/>
    <m/>
    <n v="0.178346991792242"/>
    <n v="72.408878667650256"/>
    <n v="72.408878667650256"/>
  </r>
  <r>
    <x v="1"/>
    <s v="bboughton@360ops.com"/>
    <s v="Mugshots.com"/>
    <s v="b2d12f090eaf245992312f3afec4eacf"/>
    <s v="Mugshots.com 160x600"/>
    <x v="12"/>
    <n v="0"/>
    <n v="24.232399999999998"/>
    <n v="16.171399999999998"/>
    <n v="154"/>
    <n v="54"/>
    <n v="0.6673"/>
    <n v="0.31734636999999999"/>
    <n v="0.1"/>
    <n v="1730"/>
    <x v="5"/>
    <n v="0.68488689140000003"/>
    <x v="68"/>
    <m/>
    <m/>
    <n v="0.35"/>
    <n v="53.9"/>
    <n v="53.9"/>
  </r>
  <r>
    <x v="1"/>
    <s v="bboughton@360ops.com"/>
    <s v="Mugshots.com"/>
    <s v="7b11e4ad96984bb1e233bc798c89f577"/>
    <s v="Mugshots.com 300x250 ATF"/>
    <x v="9"/>
    <n v="0"/>
    <n v="18.6006"/>
    <n v="1.5537000000000001"/>
    <n v="116"/>
    <n v="23"/>
    <n v="8.3500000000000005E-2"/>
    <n v="2.4926351599999998"/>
    <n v="2"/>
    <n v="1730"/>
    <x v="5"/>
    <n v="0.19763628790000001"/>
    <x v="1436"/>
    <m/>
    <m/>
    <n v="0.197636287850563"/>
    <n v="22.925809390665307"/>
    <n v="22.925809390665307"/>
  </r>
  <r>
    <x v="0"/>
    <s v="lus@nana10.tv"/>
    <s v="Nana10.co.il"/>
    <s v="## total ##"/>
    <m/>
    <x v="163"/>
    <n v="0"/>
    <n v="294.84469999999999"/>
    <n v="70.227599999999995"/>
    <n v="1722"/>
    <n v="86"/>
    <n v="0.2382"/>
    <n v="0.81722837999999998"/>
    <n v="0.77648700000000004"/>
    <n v="1722"/>
    <x v="0"/>
    <n v="4.9853112099999999E-2"/>
    <x v="1437"/>
    <m/>
    <m/>
    <s v=""/>
    <s v=""/>
    <n v="85.811782032500332"/>
  </r>
  <r>
    <x v="1"/>
    <s v="lus@nana10.tv"/>
    <s v="Nana10.co.il"/>
    <s v="628ab82506e52deb231208cf1da7dd37"/>
    <s v="Nana10.co.il 728x90"/>
    <x v="1"/>
    <n v="0"/>
    <n v="110.61239999999999"/>
    <n v="25.3371"/>
    <n v="554"/>
    <n v="22"/>
    <n v="0.2291"/>
    <n v="0.72871279"/>
    <n v="0.7"/>
    <n v="1722"/>
    <x v="3"/>
    <n v="3.9402063500000001E-2"/>
    <x v="1438"/>
    <m/>
    <m/>
    <n v="3.9402063530749799E-2"/>
    <n v="21.82874319603539"/>
    <n v="21.82874319603539"/>
  </r>
  <r>
    <x v="1"/>
    <s v="lus@nana10.tv"/>
    <s v="Nana10.co.il"/>
    <s v="45d5353e45b4edc90235ca1fedffb00b"/>
    <s v="Nana10.co.il USA 300x250"/>
    <x v="1"/>
    <n v="0"/>
    <n v="59.447499999999998"/>
    <n v="17.850999999999999"/>
    <n v="496"/>
    <n v="41"/>
    <n v="0.30030000000000001"/>
    <n v="0.92648231000000003"/>
    <n v="0.85"/>
    <n v="1722"/>
    <x v="3"/>
    <n v="8.2551290099999994E-2"/>
    <x v="1439"/>
    <m/>
    <m/>
    <n v="8.2551290074453304E-2"/>
    <n v="40.945439876928837"/>
    <n v="40.945439876928837"/>
  </r>
  <r>
    <x v="1"/>
    <s v="lus@nana10.tv"/>
    <s v="Nana10.co.il"/>
    <s v="a2cc375c7ea99128ee37185640fb71a8"/>
    <s v="Nana10.co.il 160x600"/>
    <x v="5"/>
    <n v="0"/>
    <n v="59.854900000000001"/>
    <n v="17.638100000000001"/>
    <n v="436"/>
    <n v="13"/>
    <n v="0.29470000000000002"/>
    <n v="0.82467025000000005"/>
    <n v="0.8"/>
    <n v="1722"/>
    <x v="3"/>
    <n v="2.99152959E-2"/>
    <x v="1440"/>
    <m/>
    <m/>
    <n v="2.9915295894730999E-2"/>
    <n v="13.043069010102716"/>
    <n v="13.043069010102716"/>
  </r>
  <r>
    <x v="1"/>
    <s v="lus@nana10.tv"/>
    <s v="Nana10.co.il"/>
    <s v="1ca5e043c0567bc2c1e75ddc4ffdb3ce"/>
    <s v="Nana10.co.il_Canada 300x250"/>
    <x v="24"/>
    <n v="0"/>
    <n v="14.864100000000001"/>
    <n v="2.9056000000000002"/>
    <n v="78"/>
    <n v="4"/>
    <n v="0.19550000000000001"/>
    <n v="0.89789321"/>
    <n v="0.85"/>
    <n v="1722"/>
    <x v="3"/>
    <n v="5.3339539200000001E-2"/>
    <x v="1441"/>
    <m/>
    <m/>
    <n v="5.3339539213404702E-2"/>
    <n v="4.1604840586455669"/>
    <n v="4.1604840586455669"/>
  </r>
  <r>
    <x v="1"/>
    <s v="lus@nana10.tv"/>
    <s v="Nana10.co.il"/>
    <s v="12263fe7993bea9a03c10b0f654c4283"/>
    <s v="Nana10.co.il_General 300x250"/>
    <x v="5"/>
    <n v="0"/>
    <n v="37.165900000000001"/>
    <n v="4.1779000000000002"/>
    <n v="66"/>
    <n v="3"/>
    <n v="0.1124"/>
    <n v="0.52439561999999995"/>
    <n v="0.5"/>
    <n v="1722"/>
    <x v="3"/>
    <n v="4.6521408799999997E-2"/>
    <x v="1442"/>
    <m/>
    <m/>
    <n v="4.6521408846533802E-2"/>
    <n v="3.0704129838712308"/>
    <n v="3.0704129838712308"/>
  </r>
  <r>
    <x v="1"/>
    <s v="lus@nana10.tv"/>
    <s v="Nana10.co.il"/>
    <s v="28e6076a09d1fa6008a10a4e9e6c14fb"/>
    <s v="Nana10.co.il Mobile 300x250"/>
    <x v="1"/>
    <n v="0"/>
    <n v="8.7904"/>
    <n v="0.85399999999999998"/>
    <n v="51"/>
    <n v="0"/>
    <n v="9.7199999999999995E-2"/>
    <n v="2.0034627"/>
    <n v="2"/>
    <n v="1722"/>
    <x v="3"/>
    <n v="1.7283559000000001E-3"/>
    <x v="1443"/>
    <m/>
    <m/>
    <n v="1.7283558910217299E-3"/>
    <n v="8.8146150442108231E-2"/>
    <n v="8.8146150442108231E-2"/>
  </r>
  <r>
    <x v="1"/>
    <s v="lus@nana10.tv"/>
    <s v="Nana10.co.il"/>
    <s v="dea0b1261f489b6e7aed6bfc2af1a8a2"/>
    <s v="Nana10.co.il_UK 300x250"/>
    <x v="1"/>
    <n v="0"/>
    <n v="4.1094999999999997"/>
    <n v="1.4639"/>
    <n v="40"/>
    <n v="3"/>
    <n v="0.35620000000000002"/>
    <n v="0.91092949000000001"/>
    <n v="0.85"/>
    <n v="1722"/>
    <x v="3"/>
    <n v="6.6887168900000002E-2"/>
    <x v="1444"/>
    <m/>
    <m/>
    <n v="6.6887168911861597E-2"/>
    <n v="2.6754867564744638"/>
    <n v="2.6754867564744638"/>
  </r>
  <r>
    <x v="0"/>
    <s v="social@tumangaonline.com"/>
    <s v="Tumangaonline.com"/>
    <s v="## total ##"/>
    <m/>
    <x v="1"/>
    <n v="1"/>
    <n v="1039.7924"/>
    <n v="240.82380000000001"/>
    <n v="1697"/>
    <n v="424"/>
    <n v="0.2316"/>
    <n v="0.23486307000000001"/>
    <n v="0.06"/>
    <n v="1697"/>
    <x v="0"/>
    <n v="0.7445319977"/>
    <x v="2"/>
    <m/>
    <m/>
    <s v=""/>
    <s v=""/>
    <n v="424.25"/>
  </r>
  <r>
    <x v="1"/>
    <s v="social@tumangaonline.com"/>
    <s v="Tumangaonline.com"/>
    <s v="ba0361027b18ee12ff9b3d49d9a92253"/>
    <s v="Tumangaonline.com ATF 300x250"/>
    <x v="1"/>
    <n v="1"/>
    <n v="1039.7909999999999"/>
    <n v="240.82380000000001"/>
    <n v="1697"/>
    <n v="424"/>
    <n v="0.2316"/>
    <n v="0.23486307000000001"/>
    <n v="0.06"/>
    <n v="1697"/>
    <x v="5"/>
    <n v="0.7445319977"/>
    <x v="2"/>
    <s v="Y"/>
    <m/>
    <n v="0.25"/>
    <n v="424.25"/>
    <n v="424.25"/>
  </r>
  <r>
    <x v="0"/>
    <s v="contact@strategicdigitalcontent.com"/>
    <s v="New.tipsybartender.com"/>
    <s v="## total ##"/>
    <m/>
    <x v="1"/>
    <n v="0"/>
    <n v="246.56309999999999"/>
    <n v="39.353900000000003"/>
    <n v="1657"/>
    <n v="411"/>
    <n v="0.15959999999999999"/>
    <n v="1.40317885"/>
    <n v="0.89993800000000002"/>
    <n v="1657"/>
    <x v="0"/>
    <n v="0.35864341160000002"/>
    <x v="2"/>
    <m/>
    <m/>
    <s v=""/>
    <s v=""/>
    <n v="411.85540318295091"/>
  </r>
  <r>
    <x v="1"/>
    <s v="contact@strategicdigitalcontent.com"/>
    <s v="New.tipsybartender.com"/>
    <s v="abd1ea64b4be7c7498ef74b95da325ef"/>
    <s v="Zone 1"/>
    <x v="1"/>
    <n v="0"/>
    <n v="35.743099999999998"/>
    <n v="5.6323999999999996"/>
    <n v="317"/>
    <n v="79"/>
    <n v="0.15759999999999999"/>
    <n v="1.8769878499999999"/>
    <n v="1.25"/>
    <n v="1657"/>
    <x v="3"/>
    <n v="0.33403937620000002"/>
    <x v="2"/>
    <m/>
    <m/>
    <n v="0.25"/>
    <n v="79.25"/>
    <n v="79.25"/>
  </r>
  <r>
    <x v="1"/>
    <s v="contact@strategicdigitalcontent.com"/>
    <s v="New.tipsybartender.com"/>
    <s v="a72c52c7f8145312d1dce3023c77eb83"/>
    <s v="Zone 6 - Mobile Header"/>
    <x v="1"/>
    <n v="0"/>
    <n v="37.591099999999997"/>
    <n v="11.465299999999999"/>
    <n v="299"/>
    <n v="75"/>
    <n v="0.30499999999999999"/>
    <n v="0.86829809000000002"/>
    <n v="0.32"/>
    <n v="1657"/>
    <x v="3"/>
    <n v="0.63146297009999997"/>
    <x v="2"/>
    <m/>
    <m/>
    <n v="0.25"/>
    <n v="74.75"/>
    <n v="74.75"/>
  </r>
  <r>
    <x v="1"/>
    <s v="contact@strategicdigitalcontent.com"/>
    <s v="New.tipsybartender.com"/>
    <s v="286345580156a44e06168ec5c3cd8a97"/>
    <s v="Zone 3 and 8"/>
    <x v="1"/>
    <n v="0"/>
    <n v="20.231300000000001"/>
    <n v="3.1716000000000002"/>
    <n v="187"/>
    <n v="44"/>
    <n v="0.15679999999999999"/>
    <n v="1.9664256899999999"/>
    <n v="1.5"/>
    <n v="1657"/>
    <x v="3"/>
    <n v="0.2371946694"/>
    <x v="1445"/>
    <m/>
    <m/>
    <n v="0.237194669427545"/>
    <n v="44.355403182950916"/>
    <n v="44.355403182950916"/>
  </r>
  <r>
    <x v="1"/>
    <s v="contact@strategicdigitalcontent.com"/>
    <s v="New.tipsybartender.com"/>
    <s v="828478b12815ac8dfa3e7e0aca2ed407"/>
    <s v="Zone 5 and 10"/>
    <x v="1"/>
    <n v="0"/>
    <n v="22.5426"/>
    <n v="4.1676000000000002"/>
    <n v="183"/>
    <n v="46"/>
    <n v="0.18490000000000001"/>
    <n v="1.46253042"/>
    <n v="1"/>
    <n v="1657"/>
    <x v="3"/>
    <n v="0.31625353909999998"/>
    <x v="2"/>
    <m/>
    <m/>
    <n v="0.25"/>
    <n v="45.75"/>
    <n v="45.75"/>
  </r>
  <r>
    <x v="1"/>
    <s v="contact@strategicdigitalcontent.com"/>
    <s v="New.tipsybartender.com"/>
    <s v="7d4fb626fe791c7028434e0bbe448e26"/>
    <s v="Zone 4 and 9"/>
    <x v="1"/>
    <n v="0"/>
    <n v="23.632999999999999"/>
    <n v="3.4586000000000001"/>
    <n v="173"/>
    <n v="43"/>
    <n v="0.14630000000000001"/>
    <n v="1.6710904600000001"/>
    <n v="1.25"/>
    <n v="1657"/>
    <x v="3"/>
    <n v="0.25198543639999998"/>
    <x v="2"/>
    <m/>
    <m/>
    <n v="0.25"/>
    <n v="43.25"/>
    <n v="43.25"/>
  </r>
  <r>
    <x v="1"/>
    <s v="contact@strategicdigitalcontent.com"/>
    <s v="New.tipsybartender.com"/>
    <s v="2eca24f8fe777f1f7bd713e7b4724648"/>
    <s v="Zone 2 and 7"/>
    <x v="1"/>
    <n v="0"/>
    <n v="20.647400000000001"/>
    <n v="3.6057000000000001"/>
    <n v="163"/>
    <n v="41"/>
    <n v="0.17460000000000001"/>
    <n v="1.50240887"/>
    <n v="1"/>
    <n v="1657"/>
    <x v="3"/>
    <n v="0.33440222780000001"/>
    <x v="2"/>
    <m/>
    <m/>
    <n v="0.25"/>
    <n v="40.75"/>
    <n v="40.75"/>
  </r>
  <r>
    <x v="1"/>
    <s v="contact@strategicdigitalcontent.com"/>
    <s v="New.tipsybartender.com"/>
    <s v="1273a71b4da7a7c5e4337c21bf5dfb13"/>
    <s v="Zone 13"/>
    <x v="1"/>
    <n v="0"/>
    <n v="18.409500000000001"/>
    <n v="3.2109999999999999"/>
    <n v="131"/>
    <n v="33"/>
    <n v="0.1744"/>
    <n v="1.36356275"/>
    <n v="1"/>
    <n v="1657"/>
    <x v="3"/>
    <n v="0.26662707839999999"/>
    <x v="2"/>
    <m/>
    <m/>
    <n v="0.25"/>
    <n v="32.75"/>
    <n v="32.75"/>
  </r>
  <r>
    <x v="1"/>
    <s v="contact@strategicdigitalcontent.com"/>
    <s v="New.tipsybartender.com"/>
    <s v="2a1d5c217e4640493e0ad1599c1d7037"/>
    <s v="Zone 11"/>
    <x v="1"/>
    <n v="0"/>
    <n v="25.8444"/>
    <n v="2.6177000000000001"/>
    <n v="112"/>
    <n v="28"/>
    <n v="0.1013"/>
    <n v="1.4263043"/>
    <n v="1"/>
    <n v="1657"/>
    <x v="3"/>
    <n v="0.29888734140000001"/>
    <x v="2"/>
    <m/>
    <m/>
    <n v="0.25"/>
    <n v="28"/>
    <n v="28"/>
  </r>
  <r>
    <x v="1"/>
    <s v="contact@strategicdigitalcontent.com"/>
    <s v="New.tipsybartender.com"/>
    <s v="f37fec163fe1997c7a7c528fb6de72d8"/>
    <s v="Zone 12 300x600"/>
    <x v="1"/>
    <n v="0"/>
    <n v="24.836600000000001"/>
    <n v="1.5289999999999999"/>
    <n v="67"/>
    <n v="17"/>
    <n v="6.1600000000000002E-2"/>
    <n v="1.46080538"/>
    <n v="1"/>
    <n v="1657"/>
    <x v="3"/>
    <n v="0.31544611449999999"/>
    <x v="2"/>
    <m/>
    <m/>
    <n v="0.25"/>
    <n v="16.75"/>
    <n v="16.75"/>
  </r>
  <r>
    <x v="1"/>
    <s v="contact@strategicdigitalcontent.com"/>
    <s v="New.tipsybartender.com"/>
    <s v="7466240644e60ce0d223c57b4f930e0e"/>
    <s v="Zone 14"/>
    <x v="1"/>
    <n v="0"/>
    <n v="17.0837"/>
    <n v="0.49490000000000001"/>
    <n v="25"/>
    <n v="6"/>
    <n v="2.9000000000000001E-2"/>
    <n v="1.65426468"/>
    <n v="1"/>
    <n v="1657"/>
    <x v="3"/>
    <n v="0.3955018146"/>
    <x v="2"/>
    <m/>
    <m/>
    <n v="0.25"/>
    <n v="6.25"/>
    <n v="6.25"/>
  </r>
  <r>
    <x v="0"/>
    <s v="shami_edw@yahoo.com"/>
    <s v="Lolpicslive.com"/>
    <s v="## total ##"/>
    <m/>
    <x v="1"/>
    <n v="1"/>
    <n v="462.8236"/>
    <n v="66.927899999999994"/>
    <n v="1646"/>
    <n v="411"/>
    <n v="0.14460000000000001"/>
    <n v="0.81972398999999996"/>
    <n v="0.5"/>
    <n v="1646"/>
    <x v="0"/>
    <n v="0.39003859000000002"/>
    <x v="2"/>
    <m/>
    <m/>
    <s v=""/>
    <s v=""/>
    <n v="411.4999999999996"/>
  </r>
  <r>
    <x v="1"/>
    <s v="shami_edw@yahoo.com"/>
    <s v="Lolpicslive.com"/>
    <s v="6d194cf1839a99c6185e0b378c52e8cd"/>
    <s v="Droozi.com #4 300x250"/>
    <x v="1"/>
    <n v="1"/>
    <n v="115.8772"/>
    <n v="16.9072"/>
    <n v="426"/>
    <n v="106"/>
    <n v="0.1459"/>
    <n v="0.83988154000000004"/>
    <n v="0.5"/>
    <n v="1646"/>
    <x v="3"/>
    <n v="0.40467794899999998"/>
    <x v="2"/>
    <s v="Y"/>
    <m/>
    <n v="0.25"/>
    <n v="106.5"/>
    <n v="106.5"/>
  </r>
  <r>
    <x v="1"/>
    <s v="shami_edw@yahoo.com"/>
    <s v="Lolpicslive.com"/>
    <s v="eb7a71f9aef8fc98df84fef2ed0cfd5a"/>
    <s v="Droozi.com 300x250"/>
    <x v="1"/>
    <n v="1"/>
    <n v="115.7884"/>
    <n v="17.3764"/>
    <n v="426"/>
    <n v="107"/>
    <n v="0.15010000000000001"/>
    <n v="0.81807629000000004"/>
    <n v="0.5"/>
    <n v="1646"/>
    <x v="3"/>
    <n v="0.3888100552"/>
    <x v="2"/>
    <s v="Y"/>
    <m/>
    <n v="0.25"/>
    <n v="106.5"/>
    <n v="106.5"/>
  </r>
  <r>
    <x v="1"/>
    <s v="shami_edw@yahoo.com"/>
    <s v="Lolpicslive.com"/>
    <s v="25057333534f3ceab33df8920b8ffe71"/>
    <s v="Droozi.com #2 300x250"/>
    <x v="1"/>
    <n v="1"/>
    <n v="115.70489999999999"/>
    <n v="16.393599999999999"/>
    <n v="399"/>
    <n v="100"/>
    <n v="0.14169999999999999"/>
    <n v="0.81089708000000005"/>
    <n v="0.5"/>
    <n v="1646"/>
    <x v="3"/>
    <n v="0.3833989398"/>
    <x v="2"/>
    <s v="Y"/>
    <m/>
    <n v="0.25"/>
    <n v="99.75"/>
    <n v="99.75"/>
  </r>
  <r>
    <x v="1"/>
    <s v="shami_edw@yahoo.com"/>
    <s v="Lolpicslive.com"/>
    <s v="784adf34cbe5bc94b92df8837a0e9ee0"/>
    <s v="Droozi.com #3 300x250"/>
    <x v="1"/>
    <n v="1"/>
    <n v="115.4187"/>
    <n v="16.250699999999998"/>
    <n v="395"/>
    <n v="99"/>
    <n v="0.14080000000000001"/>
    <n v="0.80941848999999999"/>
    <n v="0.5"/>
    <n v="1646"/>
    <x v="3"/>
    <n v="0.3822725723"/>
    <x v="23"/>
    <s v="Y"/>
    <m/>
    <n v="0.249999999999999"/>
    <n v="98.749999999999602"/>
    <n v="98.749999999999602"/>
  </r>
  <r>
    <x v="0"/>
    <s v="richahingle@gmail.com"/>
    <s v="Veganricha.com"/>
    <s v="## total ##"/>
    <m/>
    <x v="1"/>
    <n v="0"/>
    <n v="143.44669999999999"/>
    <n v="21.7714"/>
    <n v="1630"/>
    <n v="387"/>
    <n v="0.15179999999999999"/>
    <n v="2.4953418599999999"/>
    <n v="1.892539"/>
    <n v="1630"/>
    <x v="0"/>
    <n v="0.2415712542"/>
    <x v="1446"/>
    <m/>
    <m/>
    <s v=""/>
    <s v=""/>
    <n v="387.96657099018483"/>
  </r>
  <r>
    <x v="1"/>
    <s v="richahingle@gmail.com"/>
    <s v="Veganricha.com"/>
    <s v="6cfcc679f1d2090121a83568c0fbe8fc"/>
    <s v="Veganricha.com Tier 1 #3 300x250"/>
    <x v="1"/>
    <n v="0"/>
    <n v="23.709"/>
    <n v="3.5798999999999999"/>
    <n v="283"/>
    <n v="68"/>
    <n v="0.151"/>
    <n v="2.6321754199999998"/>
    <n v="2"/>
    <n v="1630"/>
    <x v="3"/>
    <n v="0.24017222299999999"/>
    <x v="1447"/>
    <m/>
    <m/>
    <n v="0.24017222298024499"/>
    <n v="67.968739103409334"/>
    <n v="67.968739103409334"/>
  </r>
  <r>
    <x v="1"/>
    <s v="richahingle@gmail.com"/>
    <s v="Veganricha.com"/>
    <s v="7f314294c4a0618c58b13bbe16b56335"/>
    <s v="Veganricha.com Tier 1 #2 300x250"/>
    <x v="1"/>
    <n v="0"/>
    <n v="23.6633"/>
    <n v="3.5682999999999998"/>
    <n v="282"/>
    <n v="68"/>
    <n v="0.15079999999999999"/>
    <n v="2.6335054800000002"/>
    <n v="2"/>
    <n v="1630"/>
    <x v="3"/>
    <n v="0.240555977"/>
    <x v="1448"/>
    <m/>
    <m/>
    <n v="0.240555976995942"/>
    <n v="67.836785512855641"/>
    <n v="67.836785512855641"/>
  </r>
  <r>
    <x v="1"/>
    <s v="richahingle@gmail.com"/>
    <s v="Veganricha.com"/>
    <s v="ec9a9859d23cd355779702dec7ae1146"/>
    <s v="Veganricha.com Tier 1 300x250"/>
    <x v="1"/>
    <n v="0"/>
    <n v="22.1341"/>
    <n v="3.2955999999999999"/>
    <n v="260"/>
    <n v="63"/>
    <n v="0.1489"/>
    <n v="2.6347731900000002"/>
    <n v="2"/>
    <n v="1630"/>
    <x v="3"/>
    <n v="0.24092137759999999"/>
    <x v="1449"/>
    <m/>
    <m/>
    <n v="0.24092137755849"/>
    <n v="62.639558165207397"/>
    <n v="62.639558165207397"/>
  </r>
  <r>
    <x v="1"/>
    <s v="richahingle@gmail.com"/>
    <s v="Veganricha.com"/>
    <s v="290c503377c56c1ab5396fcfeeb5194a"/>
    <s v="Veganricha.com Tier 1 #4 300x250"/>
    <x v="1"/>
    <n v="0"/>
    <n v="22.1313"/>
    <n v="3.2866"/>
    <n v="259"/>
    <n v="62"/>
    <n v="0.14849999999999999"/>
    <n v="2.6304550999999998"/>
    <n v="2"/>
    <n v="1630"/>
    <x v="3"/>
    <n v="0.23967529379999999"/>
    <x v="1450"/>
    <m/>
    <m/>
    <n v="0.239675293826038"/>
    <n v="62.075901100943845"/>
    <n v="62.075901100943845"/>
  </r>
  <r>
    <x v="1"/>
    <s v="richahingle@gmail.com"/>
    <s v="Veganricha.com"/>
    <s v="50e6437fd1b54a361f2b4c4feaf58e86"/>
    <s v="Veganricha.com Tier 1 728x90"/>
    <x v="1"/>
    <n v="0"/>
    <n v="23.891400000000001"/>
    <n v="3.1692999999999998"/>
    <n v="245"/>
    <n v="54"/>
    <n v="0.13270000000000001"/>
    <n v="2.5720396700000001"/>
    <n v="2"/>
    <n v="1630"/>
    <x v="3"/>
    <n v="0.22240701569999999"/>
    <x v="1451"/>
    <m/>
    <m/>
    <n v="0.22240701568680299"/>
    <n v="54.489718843266729"/>
    <n v="54.489718843266729"/>
  </r>
  <r>
    <x v="1"/>
    <s v="richahingle@gmail.com"/>
    <s v="Veganricha.com"/>
    <s v="aeacd5152ae432a000d776dc8ddc52c8"/>
    <s v="Veganricha.com Tier 1 300x600"/>
    <x v="1"/>
    <n v="0"/>
    <n v="18.533999999999999"/>
    <n v="2.5320999999999998"/>
    <n v="200"/>
    <n v="47"/>
    <n v="0.1366"/>
    <n v="2.6264964700000002"/>
    <n v="2"/>
    <n v="1630"/>
    <x v="3"/>
    <n v="0.2385293413"/>
    <x v="1452"/>
    <m/>
    <m/>
    <n v="0.23852934132251"/>
    <n v="47.705868264502001"/>
    <n v="47.705868264502001"/>
  </r>
  <r>
    <x v="1"/>
    <s v="richahingle@gmail.com"/>
    <s v="Veganricha.com"/>
    <s v="4bf8bc1d3d98754fc3cb582172c81c2f"/>
    <s v="Veganricha.com Tier 2 300x600"/>
    <x v="1"/>
    <n v="0"/>
    <n v="5.5293000000000001"/>
    <n v="1.3329"/>
    <n v="57"/>
    <n v="14"/>
    <n v="0.24110000000000001"/>
    <n v="1.42647232"/>
    <n v="1"/>
    <n v="1630"/>
    <x v="3"/>
    <n v="0.29896992420000001"/>
    <x v="23"/>
    <m/>
    <m/>
    <n v="0.249999999999999"/>
    <n v="14.249999999999943"/>
    <n v="14.249999999999943"/>
  </r>
  <r>
    <x v="1"/>
    <s v="richahingle@gmail.com"/>
    <s v="Veganricha.com"/>
    <s v="6c8b2998905f2b008108cef3d1b0d6af"/>
    <s v="Veganricha.com Tier 2 #4 300x250"/>
    <x v="1"/>
    <n v="0"/>
    <n v="1.9247000000000001"/>
    <n v="0.50060000000000004"/>
    <n v="22"/>
    <n v="6"/>
    <n v="0.2601"/>
    <n v="1.4653160199999999"/>
    <n v="1"/>
    <n v="1630"/>
    <x v="3"/>
    <n v="0.3175533572"/>
    <x v="2"/>
    <m/>
    <m/>
    <n v="0.25"/>
    <n v="5.5"/>
    <n v="5.5"/>
  </r>
  <r>
    <x v="1"/>
    <s v="richahingle@gmail.com"/>
    <s v="Veganricha.com"/>
    <s v="b2e24f27c277d82d1b5b10b4808a2dc3"/>
    <s v="Veganricha.com Tier 2 #3 300x250"/>
    <x v="1"/>
    <n v="0"/>
    <n v="1.9275"/>
    <n v="0.50600000000000001"/>
    <n v="22"/>
    <n v="6"/>
    <n v="0.26250000000000001"/>
    <n v="1.4652738599999999"/>
    <n v="1"/>
    <n v="1630"/>
    <x v="3"/>
    <n v="0.31753371870000002"/>
    <x v="2"/>
    <m/>
    <m/>
    <n v="0.25"/>
    <n v="5.5"/>
    <n v="5.5"/>
  </r>
  <r>
    <x v="0"/>
    <s v="dan@shup.com"/>
    <s v="Camelcamelcamel.com"/>
    <s v="## total ##"/>
    <m/>
    <x v="16"/>
    <n v="1"/>
    <n v="250.02010000000001"/>
    <n v="38.3613"/>
    <n v="1602"/>
    <n v="351"/>
    <n v="0.15340000000000001"/>
    <n v="1.3919226600000001"/>
    <n v="1"/>
    <n v="1602"/>
    <x v="0"/>
    <n v="0.28156927920000002"/>
    <x v="263"/>
    <m/>
    <m/>
    <s v=""/>
    <s v=""/>
    <n v="352.21999999999917"/>
  </r>
  <r>
    <x v="1"/>
    <s v="dan@shup.com"/>
    <s v="Camelcamelcamel.com"/>
    <s v="46342780e8a86321b547770ee92e47ae"/>
    <s v="Skyscraper - No Adsense - Right"/>
    <x v="16"/>
    <n v="1"/>
    <n v="64.996499999999997"/>
    <n v="10.966100000000001"/>
    <n v="463"/>
    <n v="102"/>
    <n v="0.16869999999999999"/>
    <n v="1.40837773"/>
    <n v="1"/>
    <n v="1602"/>
    <x v="1"/>
    <n v="0.28996321380000001"/>
    <x v="263"/>
    <s v="Y"/>
    <m/>
    <n v="0.22"/>
    <n v="101.86"/>
    <n v="101.86"/>
  </r>
  <r>
    <x v="1"/>
    <s v="dan@shup.com"/>
    <s v="Camelcamelcamel.com"/>
    <s v="e397cad896fe1b2fde9349802fc07ec2"/>
    <s v="Skyscraper - No Adsense - Left"/>
    <x v="16"/>
    <n v="1"/>
    <n v="65.0047"/>
    <n v="11.218"/>
    <n v="458"/>
    <n v="100"/>
    <n v="0.1726"/>
    <n v="1.36025266"/>
    <n v="1"/>
    <n v="1602"/>
    <x v="1"/>
    <n v="0.26484245690000002"/>
    <x v="743"/>
    <s v="Y"/>
    <m/>
    <n v="0.219999999999999"/>
    <n v="100.75999999999954"/>
    <n v="100.75999999999954"/>
  </r>
  <r>
    <x v="1"/>
    <s v="dan@shup.com"/>
    <s v="Camelcamelcamel.com"/>
    <s v="89b0e0098e0431b41071d51e6bbe6836"/>
    <s v="Footer - No Adsense - 728"/>
    <x v="16"/>
    <n v="1"/>
    <n v="65.027500000000003"/>
    <n v="8.9262999999999995"/>
    <n v="398"/>
    <n v="88"/>
    <n v="0.13730000000000001"/>
    <n v="1.48757922"/>
    <n v="1"/>
    <n v="1602"/>
    <x v="1"/>
    <n v="0.32776689380000001"/>
    <x v="743"/>
    <s v="Y"/>
    <m/>
    <n v="0.219999999999999"/>
    <n v="87.559999999999604"/>
    <n v="87.559999999999604"/>
  </r>
  <r>
    <x v="1"/>
    <s v="dan@shup.com"/>
    <s v="Camelcamelcamel.com"/>
    <s v="ec7f31cd00d69b3660c268ecf206096a"/>
    <s v="Header - No Adsense - 728"/>
    <x v="16"/>
    <n v="1"/>
    <n v="54.991399999999999"/>
    <n v="7.2508999999999997"/>
    <n v="282"/>
    <n v="61"/>
    <n v="0.13189999999999999"/>
    <n v="1.2982741"/>
    <n v="1"/>
    <n v="1602"/>
    <x v="1"/>
    <n v="0.22974662800000001"/>
    <x v="263"/>
    <s v=""/>
    <m/>
    <n v="0.22"/>
    <n v="62.04"/>
    <n v="62.04"/>
  </r>
  <r>
    <x v="0"/>
    <s v="kellen@americanmilitarynews.com"/>
    <s v="Americanmilitarynews.com"/>
    <s v="## total ##"/>
    <m/>
    <x v="1"/>
    <n v="0.95450265000000001"/>
    <n v="142.7756"/>
    <n v="42.508400000000002"/>
    <n v="1575"/>
    <n v="386"/>
    <n v="0.29770000000000002"/>
    <n v="1.23492742"/>
    <n v="0.75"/>
    <n v="1575"/>
    <x v="0"/>
    <n v="0.39267685749999998"/>
    <x v="2"/>
    <m/>
    <m/>
    <s v=""/>
    <s v=""/>
    <n v="393.75"/>
  </r>
  <r>
    <x v="1"/>
    <s v="kellen@americanmilitarynews.com"/>
    <s v="Americanmilitarynews.com"/>
    <s v="57cb490c3814ab368f19c27c63d7e7ad"/>
    <s v="Americanmilitarynews.com Mobile 300x250"/>
    <x v="1"/>
    <n v="1"/>
    <n v="137.97479999999999"/>
    <n v="40.902099999999997"/>
    <n v="1503"/>
    <n v="368"/>
    <n v="0.2964"/>
    <n v="1.2250303"/>
    <n v="0.75"/>
    <n v="1575"/>
    <x v="3"/>
    <n v="0.3877702448"/>
    <x v="2"/>
    <s v="Y"/>
    <m/>
    <n v="0.25"/>
    <n v="375.75"/>
    <n v="375.75"/>
  </r>
  <r>
    <x v="1"/>
    <s v="kellen@americanmilitarynews.com"/>
    <s v="Americanmilitarynews.com"/>
    <s v="a7bf5fe1d156a3bd5a491e81931cf842"/>
    <s v="Americanmilitarynews.com 300x250"/>
    <x v="1"/>
    <n v="0"/>
    <n v="4.8007999999999997"/>
    <n v="1.6062000000000001"/>
    <n v="72"/>
    <n v="18"/>
    <n v="0.33460000000000001"/>
    <n v="1.48695691"/>
    <n v="0.75"/>
    <n v="1575"/>
    <x v="3"/>
    <n v="0.49561416629999999"/>
    <x v="2"/>
    <m/>
    <m/>
    <n v="0.25"/>
    <n v="18"/>
    <n v="18"/>
  </r>
  <r>
    <x v="0"/>
    <s v="ted@theeighth.net"/>
    <s v="The Eighth, LLC"/>
    <s v="## total ##"/>
    <m/>
    <x v="97"/>
    <n v="0.16304871000000001"/>
    <n v="373.86239999999998"/>
    <n v="44.647399999999998"/>
    <n v="1537"/>
    <n v="387"/>
    <n v="0.11940000000000001"/>
    <n v="1.14735995"/>
    <n v="0.78342100000000003"/>
    <n v="1537"/>
    <x v="0"/>
    <n v="0.31719683980000002"/>
    <x v="1453"/>
    <m/>
    <m/>
    <s v=""/>
    <s v=""/>
    <n v="382.96153005285476"/>
  </r>
  <r>
    <x v="1"/>
    <s v="ted@theeighth.net"/>
    <s v="The Eighth, LLC"/>
    <s v="dff41873fa9a7fa1c85f3d8bf8db24a9"/>
    <s v="Liketotally80s.com #2 300x250"/>
    <x v="1"/>
    <n v="1"/>
    <n v="45.471699999999998"/>
    <n v="6.6908000000000003"/>
    <n v="251"/>
    <n v="59"/>
    <n v="0.14710000000000001"/>
    <n v="1.24835008"/>
    <n v="0.95"/>
    <n v="1537"/>
    <x v="3"/>
    <n v="0.23899552060000001"/>
    <x v="1454"/>
    <s v=""/>
    <m/>
    <n v="0.238995520557715"/>
    <n v="59.987875659986464"/>
    <n v="59.987875659986464"/>
  </r>
  <r>
    <x v="1"/>
    <s v="ted@theeighth.net"/>
    <s v="The Eighth, LLC"/>
    <s v="2b35bf4615b0f4514948736bfff58346"/>
    <s v="Liketotally80s.com 728x90"/>
    <x v="1"/>
    <n v="0"/>
    <n v="30.2334"/>
    <n v="5.1818999999999997"/>
    <n v="191"/>
    <n v="48"/>
    <n v="0.1714"/>
    <n v="1.2297862100000001"/>
    <n v="0.9"/>
    <n v="1537"/>
    <x v="3"/>
    <n v="0.26816547909999999"/>
    <x v="2"/>
    <m/>
    <m/>
    <n v="0.25"/>
    <n v="47.75"/>
    <n v="47.75"/>
  </r>
  <r>
    <x v="1"/>
    <s v="ted@theeighth.net"/>
    <s v="The Eighth, LLC"/>
    <s v="6c736f1929aa90775521475b60103964"/>
    <s v="Emptylighthouse.com 160x600"/>
    <x v="1"/>
    <n v="0"/>
    <n v="25.789000000000001"/>
    <n v="4.1933999999999996"/>
    <n v="132"/>
    <n v="33"/>
    <n v="0.16259999999999999"/>
    <n v="1.05234721"/>
    <n v="0.71"/>
    <n v="1537"/>
    <x v="5"/>
    <n v="0.32531773419999999"/>
    <x v="2"/>
    <m/>
    <m/>
    <n v="0.25"/>
    <n v="33"/>
    <n v="33"/>
  </r>
  <r>
    <x v="1"/>
    <s v="ted@theeighth.net"/>
    <s v="The Eighth, LLC"/>
    <s v="4676dcf6d99926415f63b9ed5ed130d9"/>
    <s v="Listaka.com #2 300x250"/>
    <x v="1"/>
    <n v="0"/>
    <n v="14.9831"/>
    <n v="3.5436000000000001"/>
    <n v="120"/>
    <n v="30"/>
    <n v="0.23649999999999999"/>
    <n v="1.1299953599999999"/>
    <n v="0.75"/>
    <n v="1537"/>
    <x v="3"/>
    <n v="0.33628046280000001"/>
    <x v="23"/>
    <m/>
    <m/>
    <n v="0.249999999999999"/>
    <n v="29.999999999999879"/>
    <n v="29.999999999999879"/>
  </r>
  <r>
    <x v="1"/>
    <s v="ted@theeighth.net"/>
    <s v="The Eighth, LLC"/>
    <s v="e6092c7cddfd66dafde3bc0ad6f186c0"/>
    <s v="Liketotally80s.com 160x600"/>
    <x v="1"/>
    <n v="0"/>
    <n v="23.436900000000001"/>
    <n v="2.4217"/>
    <n v="95"/>
    <n v="22"/>
    <n v="0.1033"/>
    <n v="1.31309875"/>
    <n v="1"/>
    <n v="1537"/>
    <x v="3"/>
    <n v="0.238442653"/>
    <x v="1455"/>
    <m/>
    <m/>
    <n v="0.23844265296174899"/>
    <n v="22.652052031366154"/>
    <n v="22.652052031366154"/>
  </r>
  <r>
    <x v="1"/>
    <s v="ted@theeighth.net"/>
    <s v="The Eighth, LLC"/>
    <s v="1b9f9b1ba7485cefee69b1b8635cac61"/>
    <s v="Listaka.com 160x600"/>
    <x v="1"/>
    <n v="0"/>
    <n v="13.445600000000001"/>
    <n v="2.4054000000000002"/>
    <n v="85"/>
    <n v="21"/>
    <n v="0.1789"/>
    <n v="1.17588716"/>
    <n v="0.8"/>
    <n v="1537"/>
    <x v="3"/>
    <n v="0.3196626092"/>
    <x v="2"/>
    <m/>
    <m/>
    <n v="0.25"/>
    <n v="21.25"/>
    <n v="21.25"/>
  </r>
  <r>
    <x v="1"/>
    <s v="ted@theeighth.net"/>
    <s v="The Eighth, LLC"/>
    <s v="c99c1b0750750c9037acbefdbc43560e"/>
    <s v="Listaka.com 300x250"/>
    <x v="1"/>
    <n v="0"/>
    <n v="10.366400000000001"/>
    <n v="2.2056"/>
    <n v="77"/>
    <n v="19"/>
    <n v="0.21279999999999999"/>
    <n v="1.1640273299999999"/>
    <n v="0.8"/>
    <n v="1537"/>
    <x v="3"/>
    <n v="0.31273091479999998"/>
    <x v="23"/>
    <m/>
    <m/>
    <n v="0.249999999999999"/>
    <n v="19.249999999999922"/>
    <n v="19.249999999999922"/>
  </r>
  <r>
    <x v="1"/>
    <s v="ted@theeighth.net"/>
    <s v="The Eighth, LLC"/>
    <s v="ccc0ed5e8f0bb2f7d9e3787029c307a7"/>
    <s v="Listaka.com 728x90"/>
    <x v="1"/>
    <n v="0"/>
    <n v="12.840199999999999"/>
    <n v="2.0840000000000001"/>
    <n v="71"/>
    <n v="18"/>
    <n v="0.1623"/>
    <n v="1.13529613"/>
    <n v="0.75"/>
    <n v="1537"/>
    <x v="3"/>
    <n v="0.33937941150000001"/>
    <x v="2"/>
    <m/>
    <m/>
    <n v="0.25"/>
    <n v="17.75"/>
    <n v="17.75"/>
  </r>
  <r>
    <x v="1"/>
    <s v="ted@theeighth.net"/>
    <s v="The Eighth, LLC"/>
    <s v="59f9bc77c6132413a31a2d0713ca5be9"/>
    <s v="Thesquander.com 300x250"/>
    <x v="1"/>
    <n v="0"/>
    <n v="24.453099999999999"/>
    <n v="1.3816999999999999"/>
    <n v="51"/>
    <n v="13"/>
    <n v="5.6500000000000002E-2"/>
    <n v="1.24132548"/>
    <n v="0.82"/>
    <n v="1537"/>
    <x v="5"/>
    <n v="0.33941579700000002"/>
    <x v="2"/>
    <m/>
    <m/>
    <n v="0.25"/>
    <n v="12.75"/>
    <n v="12.75"/>
  </r>
  <r>
    <x v="1"/>
    <s v="ted@theeighth.net"/>
    <s v="The Eighth, LLC"/>
    <s v="d0eddddd90add190962fee3c889b5fe9"/>
    <s v="Amessagewithabottle.com 300x250"/>
    <x v="1"/>
    <n v="0"/>
    <n v="5.6001000000000003"/>
    <n v="1.2221"/>
    <n v="42"/>
    <n v="11"/>
    <n v="0.21820000000000001"/>
    <n v="1.15218891"/>
    <n v="0.7"/>
    <n v="1537"/>
    <x v="3"/>
    <n v="0.39246073619999999"/>
    <x v="23"/>
    <m/>
    <m/>
    <n v="0.249999999999999"/>
    <n v="10.499999999999957"/>
    <n v="10.499999999999957"/>
  </r>
  <r>
    <x v="1"/>
    <s v="ted@theeighth.net"/>
    <s v="The Eighth, LLC"/>
    <s v="505f89ee8cd2e25776c70e1cd7bfd005"/>
    <s v="Emptylighthouse.com 300x250"/>
    <x v="1"/>
    <n v="0"/>
    <n v="13.8872"/>
    <n v="1.2897000000000001"/>
    <n v="39"/>
    <n v="9"/>
    <n v="9.2899999999999996E-2"/>
    <n v="1.0002990700000001"/>
    <n v="0.77"/>
    <n v="1537"/>
    <x v="5"/>
    <n v="0.23023021469999999"/>
    <x v="1456"/>
    <m/>
    <m/>
    <n v="0.230230214712037"/>
    <n v="8.9789783737694435"/>
    <n v="8.9789783737694435"/>
  </r>
  <r>
    <x v="1"/>
    <s v="ted@theeighth.net"/>
    <s v="The Eighth, LLC"/>
    <s v="a7931a2edda445263c6b713cb40b82fc"/>
    <s v="Thesquander.com 728x90"/>
    <x v="1"/>
    <n v="0"/>
    <n v="20.397600000000001"/>
    <n v="1.0411999999999999"/>
    <n v="36"/>
    <n v="9"/>
    <n v="5.0999999999999997E-2"/>
    <n v="1.1631336999999999"/>
    <n v="0.77"/>
    <n v="1537"/>
    <x v="5"/>
    <n v="0.33799528159999997"/>
    <x v="2"/>
    <m/>
    <m/>
    <n v="0.25"/>
    <n v="9"/>
    <n v="9"/>
  </r>
  <r>
    <x v="1"/>
    <s v="ted@theeighth.net"/>
    <s v="The Eighth, LLC"/>
    <s v="e5fe15de4906aec84d717ced26ca206d"/>
    <s v="Egrappler.com #2 300x600"/>
    <x v="9"/>
    <n v="0"/>
    <n v="8.4857999999999993"/>
    <n v="1.232"/>
    <n v="33"/>
    <n v="10"/>
    <n v="0.1452"/>
    <n v="0.89758232999999998"/>
    <n v="0.55000000000000004"/>
    <n v="1537"/>
    <x v="5"/>
    <n v="0.38724283819999999"/>
    <x v="21"/>
    <m/>
    <m/>
    <n v="0.3"/>
    <n v="9.9"/>
    <n v="9.9"/>
  </r>
  <r>
    <x v="1"/>
    <s v="ted@theeighth.net"/>
    <s v="The Eighth, LLC"/>
    <s v="4b50c2977e25d9c89460cb79242f4d9c"/>
    <s v="Thesquander.com Mobile 320x50"/>
    <x v="9"/>
    <n v="0"/>
    <n v="6.8277000000000001"/>
    <n v="1.0359"/>
    <n v="32"/>
    <n v="10"/>
    <n v="0.1517"/>
    <n v="1.0406564599999999"/>
    <n v="0.55000000000000004"/>
    <n v="1537"/>
    <x v="3"/>
    <n v="0.47148744999999997"/>
    <x v="21"/>
    <m/>
    <m/>
    <n v="0.3"/>
    <n v="9.6"/>
    <n v="9.6"/>
  </r>
  <r>
    <x v="1"/>
    <s v="ted@theeighth.net"/>
    <s v="The Eighth, LLC"/>
    <s v="7e19970bd75bc3c3455f07df0bb16d4d"/>
    <s v="Amessagewithabottle.com Mobile"/>
    <x v="1"/>
    <n v="0"/>
    <n v="7.4762000000000004"/>
    <n v="0.86850000000000005"/>
    <n v="31"/>
    <n v="8"/>
    <n v="0.1162"/>
    <n v="1.20453985"/>
    <n v="0.5"/>
    <n v="1537"/>
    <x v="3"/>
    <n v="0.58490372800000001"/>
    <x v="2"/>
    <m/>
    <m/>
    <n v="0.25"/>
    <n v="7.75"/>
    <n v="7.75"/>
  </r>
  <r>
    <x v="1"/>
    <s v="ted@theeighth.net"/>
    <s v="The Eighth, LLC"/>
    <s v="43e7885404fd1cedf2a0b06e11541a5f"/>
    <s v="Izquotes.com #2 300x250"/>
    <x v="24"/>
    <n v="0"/>
    <n v="10.5883"/>
    <n v="0.81940000000000002"/>
    <n v="28"/>
    <n v="9"/>
    <n v="7.7399999999999997E-2"/>
    <n v="1.13572176"/>
    <n v="0.71"/>
    <n v="1537"/>
    <x v="3"/>
    <n v="0.37484687999999999"/>
    <x v="102"/>
    <m/>
    <m/>
    <n v="0.32999999999999902"/>
    <n v="9.2399999999999718"/>
    <n v="9.2399999999999718"/>
  </r>
  <r>
    <x v="1"/>
    <s v="ted@theeighth.net"/>
    <s v="The Eighth, LLC"/>
    <s v="0699aaf7f85a5221c594592332a9eb8c"/>
    <s v="Theneodesign.com 728x90"/>
    <x v="1"/>
    <n v="0"/>
    <n v="4.8779000000000003"/>
    <n v="0.82469999999999999"/>
    <n v="25"/>
    <n v="6"/>
    <n v="0.1691"/>
    <n v="1.0304521"/>
    <n v="0.6"/>
    <n v="1537"/>
    <x v="5"/>
    <n v="0.41773130720000001"/>
    <x v="2"/>
    <m/>
    <m/>
    <n v="0.25"/>
    <n v="6.25"/>
    <n v="6.25"/>
  </r>
  <r>
    <x v="1"/>
    <s v="ted@theeighth.net"/>
    <s v="The Eighth, LLC"/>
    <s v="86a6e72e37a27c6edd2e924ead0d61b3"/>
    <s v="Izquotes.com Mobile 320x50"/>
    <x v="9"/>
    <n v="0"/>
    <n v="14.908899999999999"/>
    <n v="0.61270000000000002"/>
    <n v="22"/>
    <n v="7"/>
    <n v="4.1099999999999998E-2"/>
    <n v="1.1788295600000001"/>
    <n v="0.55000000000000004"/>
    <n v="1537"/>
    <x v="3"/>
    <n v="0.53343552220000001"/>
    <x v="21"/>
    <m/>
    <m/>
    <n v="0.3"/>
    <n v="6.6"/>
    <n v="6.6"/>
  </r>
  <r>
    <x v="1"/>
    <s v="ted@theeighth.net"/>
    <s v="The Eighth, LLC"/>
    <s v="d860fdbce55982f121b8c239bcad53b0"/>
    <s v="Amessagewithabottle.com 160x600"/>
    <x v="1"/>
    <n v="0"/>
    <n v="4.6889000000000003"/>
    <n v="0.67769999999999997"/>
    <n v="22"/>
    <n v="5"/>
    <n v="0.14449999999999999"/>
    <n v="1.0778035399999999"/>
    <n v="0.55000000000000004"/>
    <n v="1537"/>
    <x v="3"/>
    <n v="0.48970291999999999"/>
    <x v="2"/>
    <m/>
    <m/>
    <n v="0.25"/>
    <n v="5.5"/>
    <n v="5.5"/>
  </r>
  <r>
    <x v="1"/>
    <s v="ted@theeighth.net"/>
    <s v="The Eighth, LLC"/>
    <s v="e71b3eca3c590930c6435363b11e7eac"/>
    <s v="Izquotes.com #2 728x90"/>
    <x v="24"/>
    <n v="0"/>
    <n v="9.9953000000000003"/>
    <n v="0.56459999999999999"/>
    <n v="20"/>
    <n v="6"/>
    <n v="5.6500000000000002E-2"/>
    <n v="1.1743959500000001"/>
    <n v="0.77"/>
    <n v="1537"/>
    <x v="3"/>
    <n v="0.34434378900000001"/>
    <x v="102"/>
    <m/>
    <m/>
    <n v="0.32999999999999902"/>
    <n v="6.5999999999999801"/>
    <n v="6.5999999999999801"/>
  </r>
  <r>
    <x v="1"/>
    <s v="ted@theeighth.net"/>
    <s v="The Eighth, LLC"/>
    <s v="47b577b709d7e11b915502dbec612dd0"/>
    <s v="Thesquander.com 300x600"/>
    <x v="1"/>
    <n v="0"/>
    <n v="5.5593000000000004"/>
    <n v="0.53510000000000002"/>
    <n v="19"/>
    <n v="5"/>
    <n v="9.6299999999999997E-2"/>
    <n v="1.2126001099999999"/>
    <n v="0.77"/>
    <n v="1537"/>
    <x v="5"/>
    <n v="0.36500088060000002"/>
    <x v="2"/>
    <m/>
    <m/>
    <n v="0.25"/>
    <n v="4.75"/>
    <n v="4.75"/>
  </r>
  <r>
    <x v="1"/>
    <s v="ted@theeighth.net"/>
    <s v="The Eighth, LLC"/>
    <s v="60488a0972b2a4986e0cd468c427c5fb"/>
    <s v="Izquotes.com 728x90"/>
    <x v="24"/>
    <n v="0"/>
    <n v="9.3904999999999994"/>
    <n v="0.49959999999999999"/>
    <n v="18"/>
    <n v="6"/>
    <n v="5.3199999999999997E-2"/>
    <n v="1.1851015199999999"/>
    <n v="0.77"/>
    <n v="1537"/>
    <x v="3"/>
    <n v="0.35026663130000002"/>
    <x v="102"/>
    <m/>
    <m/>
    <n v="0.32999999999999902"/>
    <n v="5.9399999999999826"/>
    <n v="5.9399999999999826"/>
  </r>
  <r>
    <x v="1"/>
    <s v="ted@theeighth.net"/>
    <s v="The Eighth, LLC"/>
    <s v="debfc0ff0a43c5c7c80daae9c394f1ff"/>
    <s v="Emptylighthouse.com 728x90"/>
    <x v="1"/>
    <n v="0"/>
    <n v="12.687900000000001"/>
    <n v="0.61460000000000004"/>
    <n v="18"/>
    <n v="4"/>
    <n v="4.8399999999999999E-2"/>
    <n v="0.97008715999999995"/>
    <n v="0.77"/>
    <n v="1537"/>
    <x v="5"/>
    <n v="0.20625688819999999"/>
    <x v="1457"/>
    <m/>
    <m/>
    <n v="0.206256888207388"/>
    <n v="3.7126239877329841"/>
    <n v="3.7126239877329841"/>
  </r>
  <r>
    <x v="1"/>
    <s v="ted@theeighth.net"/>
    <s v="The Eighth, LLC"/>
    <s v="1ca93cf8269d63587b636157838544cc"/>
    <s v="Egrappler.com 160x600"/>
    <x v="1"/>
    <n v="0"/>
    <n v="6.1906999999999996"/>
    <n v="0.55559999999999998"/>
    <n v="14"/>
    <n v="3"/>
    <n v="8.9800000000000005E-2"/>
    <n v="0.82754852999999995"/>
    <n v="0.6"/>
    <n v="1537"/>
    <x v="5"/>
    <n v="0.27496699029999999"/>
    <x v="2"/>
    <m/>
    <m/>
    <n v="0.25"/>
    <n v="3.5"/>
    <n v="3.5"/>
  </r>
  <r>
    <x v="1"/>
    <s v="ted@theeighth.net"/>
    <s v="The Eighth, LLC"/>
    <s v="a6907ad6a10710b219b275e9f5e0df06"/>
    <s v="Egrappler.com 300x250"/>
    <x v="1"/>
    <n v="0"/>
    <n v="5.6014999999999997"/>
    <n v="0.50139999999999996"/>
    <n v="12"/>
    <n v="3"/>
    <n v="8.9499999999999996E-2"/>
    <n v="0.82486108999999996"/>
    <n v="0.6"/>
    <n v="1537"/>
    <x v="5"/>
    <n v="0.2726047982"/>
    <x v="23"/>
    <m/>
    <m/>
    <n v="0.249999999999999"/>
    <n v="2.999999999999988"/>
    <n v="2.999999999999988"/>
  </r>
  <r>
    <x v="1"/>
    <s v="ted@theeighth.net"/>
    <s v="The Eighth, LLC"/>
    <s v="ff45f4343dd01798e3eb104fcf7be999"/>
    <s v="Css3files.com 300x600"/>
    <x v="1"/>
    <n v="0"/>
    <n v="2.5693999999999999"/>
    <n v="0.374"/>
    <n v="12"/>
    <n v="3"/>
    <n v="0.14560000000000001"/>
    <n v="1.1057295599999999"/>
    <n v="0.6"/>
    <n v="1537"/>
    <x v="5"/>
    <n v="0.45737183920000002"/>
    <x v="2"/>
    <m/>
    <m/>
    <n v="0.25"/>
    <n v="3"/>
    <n v="3"/>
  </r>
  <r>
    <x v="1"/>
    <s v="ted@theeighth.net"/>
    <s v="The Eighth, LLC"/>
    <s v="30057eac7e27f81dcf14560790516426"/>
    <s v="10mosttoday.com 728x90 TOP"/>
    <x v="1"/>
    <n v="0"/>
    <n v="4.6890999999999998"/>
    <n v="0.29060000000000002"/>
    <n v="11"/>
    <n v="3"/>
    <n v="6.2E-2"/>
    <n v="1.2739921299999999"/>
    <n v="0.8"/>
    <n v="1537"/>
    <x v="3"/>
    <n v="0.37205263770000002"/>
    <x v="2"/>
    <m/>
    <m/>
    <n v="0.25"/>
    <n v="2.75"/>
    <n v="2.75"/>
  </r>
  <r>
    <x v="1"/>
    <s v="ted@theeighth.net"/>
    <s v="The Eighth, LLC"/>
    <s v="acd8557cd3e7264838f1babb42031d79"/>
    <s v="Egrappler.com 728x90"/>
    <x v="1"/>
    <n v="0"/>
    <n v="3.8378000000000001"/>
    <n v="0.34189999999999998"/>
    <n v="8"/>
    <n v="2"/>
    <n v="8.9099999999999999E-2"/>
    <n v="0.78857082999999994"/>
    <n v="0.55000000000000004"/>
    <n v="1537"/>
    <x v="5"/>
    <n v="0.30253570390000001"/>
    <x v="23"/>
    <m/>
    <m/>
    <n v="0.249999999999999"/>
    <n v="1.999999999999992"/>
    <n v="1.999999999999992"/>
  </r>
  <r>
    <x v="0"/>
    <s v="justin@modernwebgroup.com"/>
    <s v="Modern Web Group (placesyoullsee.com)"/>
    <s v="## total ##"/>
    <m/>
    <x v="164"/>
    <n v="0"/>
    <n v="116.97790000000001"/>
    <n v="26.854600000000001"/>
    <n v="1512"/>
    <n v="369"/>
    <n v="0.2296"/>
    <n v="1.8769635499999999"/>
    <n v="1.2754799999999999"/>
    <n v="1512"/>
    <x v="0"/>
    <n v="0.32045563589999998"/>
    <x v="1458"/>
    <m/>
    <m/>
    <s v=""/>
    <s v=""/>
    <n v="375.24986046998083"/>
  </r>
  <r>
    <x v="1"/>
    <s v="justin@modernwebgroup.com"/>
    <s v="Modern Web Group (placesyoullsee.com)"/>
    <s v="bd65ba482419134c07907490fcc00b57"/>
    <s v="PYS-MidSlide"/>
    <x v="1"/>
    <n v="0"/>
    <n v="20.165199999999999"/>
    <n v="4.4272"/>
    <n v="434"/>
    <n v="102"/>
    <n v="0.2195"/>
    <n v="3.2700408200000002"/>
    <n v="2.5"/>
    <n v="1512"/>
    <x v="5"/>
    <n v="0.2354835495"/>
    <x v="1459"/>
    <m/>
    <m/>
    <n v="0.235483549470003"/>
    <n v="102.1998604699813"/>
    <n v="102.1998604699813"/>
  </r>
  <r>
    <x v="1"/>
    <s v="justin@modernwebgroup.com"/>
    <s v="Modern Web Group (placesyoullsee.com)"/>
    <s v="b8d4800d666d995fa551449572605429"/>
    <s v="PYS-BottomSlideMobile"/>
    <x v="1"/>
    <n v="0"/>
    <n v="14.8072"/>
    <n v="4.2106000000000003"/>
    <n v="209"/>
    <n v="52"/>
    <n v="0.28439999999999999"/>
    <n v="1.65848785"/>
    <n v="1.2"/>
    <n v="1512"/>
    <x v="3"/>
    <n v="0.27644932500000002"/>
    <x v="23"/>
    <m/>
    <m/>
    <n v="0.249999999999999"/>
    <n v="52.249999999999794"/>
    <n v="52.249999999999794"/>
  </r>
  <r>
    <x v="1"/>
    <s v="justin@modernwebgroup.com"/>
    <s v="Modern Web Group (placesyoullsee.com)"/>
    <s v="007af4a273b14bf06087359c35c180c7"/>
    <s v="PYS-BottomSlide"/>
    <x v="1"/>
    <n v="0"/>
    <n v="14.3942"/>
    <n v="2.9077999999999999"/>
    <n v="161"/>
    <n v="34"/>
    <n v="0.20200000000000001"/>
    <n v="1.8505735800000001"/>
    <n v="1"/>
    <n v="1512"/>
    <x v="5"/>
    <n v="0.45962699940000001"/>
    <x v="2"/>
    <m/>
    <m/>
    <n v="0.25"/>
    <n v="40.25"/>
    <n v="40.25"/>
  </r>
  <r>
    <x v="1"/>
    <s v="justin@modernwebgroup.com"/>
    <s v="Modern Web Group (placesyoullsee.com)"/>
    <s v="7b07f9b666ff1b92430cd1f0000e3476"/>
    <s v="HE-BottomSlideDesktop"/>
    <x v="1"/>
    <n v="0"/>
    <n v="6.3795999999999999"/>
    <n v="1.7963"/>
    <n v="158"/>
    <n v="39"/>
    <n v="0.28160000000000002"/>
    <n v="2.9274296199999998"/>
    <n v="2"/>
    <n v="1512"/>
    <x v="3"/>
    <n v="0.31680680259999999"/>
    <x v="2"/>
    <m/>
    <m/>
    <n v="0.25"/>
    <n v="39.5"/>
    <n v="39.5"/>
  </r>
  <r>
    <x v="1"/>
    <s v="justin@modernwebgroup.com"/>
    <s v="Modern Web Group (placesyoullsee.com)"/>
    <s v="f543ab09d33a5ac7672f960f80009012"/>
    <s v="HE-MidSlideDesktop"/>
    <x v="1"/>
    <n v="0"/>
    <n v="6.3158000000000003"/>
    <n v="2.0760999999999998"/>
    <n v="140"/>
    <n v="35"/>
    <n v="0.32869999999999999"/>
    <n v="2.2510837399999999"/>
    <n v="1.5"/>
    <n v="1512"/>
    <x v="5"/>
    <n v="0.33365428699999999"/>
    <x v="23"/>
    <m/>
    <m/>
    <n v="0.249999999999999"/>
    <n v="34.999999999999858"/>
    <n v="34.999999999999858"/>
  </r>
  <r>
    <x v="1"/>
    <s v="justin@modernwebgroup.com"/>
    <s v="Modern Web Group (placesyoullsee.com)"/>
    <s v="efbb809c2207c057fa9a4eadf77c0484"/>
    <s v="HE-BottomSlideMobile"/>
    <x v="1"/>
    <n v="0"/>
    <n v="7.1562000000000001"/>
    <n v="1.0644"/>
    <n v="107"/>
    <n v="26"/>
    <n v="0.1487"/>
    <n v="3.3447285400000002"/>
    <n v="2.25"/>
    <n v="1512"/>
    <x v="3"/>
    <n v="0.3272996681"/>
    <x v="23"/>
    <m/>
    <m/>
    <n v="0.249999999999999"/>
    <n v="26.749999999999893"/>
    <n v="26.749999999999893"/>
  </r>
  <r>
    <x v="1"/>
    <s v="justin@modernwebgroup.com"/>
    <s v="Modern Web Group (placesyoullsee.com)"/>
    <s v="105ae376d1346ffa0f4f99bda8b7c762"/>
    <s v="PYS-UnderIcons"/>
    <x v="1"/>
    <n v="0"/>
    <n v="14.9124"/>
    <n v="2.7985000000000002"/>
    <n v="69"/>
    <n v="17"/>
    <n v="0.18770000000000001"/>
    <n v="0.82109803999999997"/>
    <n v="0.5"/>
    <n v="1512"/>
    <x v="3"/>
    <n v="0.39105931649999998"/>
    <x v="2"/>
    <m/>
    <m/>
    <n v="0.25"/>
    <n v="17.25"/>
    <n v="17.25"/>
  </r>
  <r>
    <x v="1"/>
    <s v="justin@modernwebgroup.com"/>
    <s v="Modern Web Group (placesyoullsee.com)"/>
    <s v="099990437fdbd3a2e55d9552649fcce2"/>
    <s v="PYS-MidSidebar"/>
    <x v="1"/>
    <n v="0"/>
    <n v="15.1938"/>
    <n v="2.5785999999999998"/>
    <n v="65"/>
    <n v="16"/>
    <n v="0.16969999999999999"/>
    <n v="0.83502949999999998"/>
    <n v="0.5"/>
    <n v="1512"/>
    <x v="3"/>
    <n v="0.40121875969999998"/>
    <x v="2"/>
    <m/>
    <m/>
    <n v="0.25"/>
    <n v="16.25"/>
    <n v="16.25"/>
  </r>
  <r>
    <x v="1"/>
    <s v="justin@modernwebgroup.com"/>
    <s v="Modern Web Group (placesyoullsee.com)"/>
    <s v="30159fe9590cfef33ecc3e4f7197b7f3"/>
    <s v="HE-UnderIcons"/>
    <x v="9"/>
    <n v="0"/>
    <n v="5.8539000000000003"/>
    <n v="1.8996"/>
    <n v="52"/>
    <n v="16"/>
    <n v="0.32450000000000001"/>
    <n v="0.90739263999999997"/>
    <n v="0.5"/>
    <n v="1512"/>
    <x v="5"/>
    <n v="0.44897062720000003"/>
    <x v="21"/>
    <m/>
    <m/>
    <n v="0.3"/>
    <n v="15.6"/>
    <n v="15.6"/>
  </r>
  <r>
    <x v="1"/>
    <s v="justin@modernwebgroup.com"/>
    <s v="Modern Web Group (placesyoullsee.com)"/>
    <s v="08dc912103575c4ece1ff33f690852aa"/>
    <s v="PYS-MidSlideMobile"/>
    <x v="1"/>
    <n v="0"/>
    <n v="4.1227"/>
    <n v="0.99790000000000001"/>
    <n v="51"/>
    <n v="13"/>
    <n v="0.24210000000000001"/>
    <n v="1.69307852"/>
    <n v="1.25"/>
    <n v="1512"/>
    <x v="5"/>
    <n v="0.26169992390000002"/>
    <x v="23"/>
    <m/>
    <m/>
    <n v="0.249999999999999"/>
    <n v="12.749999999999948"/>
    <n v="12.749999999999948"/>
  </r>
  <r>
    <x v="1"/>
    <s v="justin@modernwebgroup.com"/>
    <s v="Modern Web Group (placesyoullsee.com)"/>
    <s v="74f3f65c5133f02d8f6d229fe48deb81"/>
    <s v="HE-MidSidebar"/>
    <x v="1"/>
    <n v="0"/>
    <n v="5.2542999999999997"/>
    <n v="1.7219"/>
    <n v="47"/>
    <n v="12"/>
    <n v="0.32769999999999999"/>
    <n v="0.90585307000000004"/>
    <n v="0.5"/>
    <n v="1512"/>
    <x v="5"/>
    <n v="0.44803410659999998"/>
    <x v="2"/>
    <m/>
    <m/>
    <n v="0.25"/>
    <n v="11.75"/>
    <n v="11.75"/>
  </r>
  <r>
    <x v="1"/>
    <s v="justin@modernwebgroup.com"/>
    <s v="Modern Web Group (placesyoullsee.com)"/>
    <s v="bea00fcd47b6011da6d69015efb58c26"/>
    <s v="HE-MidSlideMobile"/>
    <x v="9"/>
    <n v="0"/>
    <n v="2.4224000000000001"/>
    <n v="0.37559999999999999"/>
    <n v="19"/>
    <n v="6"/>
    <n v="0.15509999999999999"/>
    <n v="1.7235976399999999"/>
    <n v="1"/>
    <n v="1512"/>
    <x v="3"/>
    <n v="0.41981818980000002"/>
    <x v="21"/>
    <m/>
    <m/>
    <n v="0.3"/>
    <n v="5.7"/>
    <n v="5.7"/>
  </r>
  <r>
    <x v="0"/>
    <s v="martin@cypok-media.com"/>
    <s v="Cypok Media (Paroles.net)"/>
    <s v="## total ##"/>
    <m/>
    <x v="14"/>
    <n v="0.85847901999999998"/>
    <n v="378.16070000000002"/>
    <n v="73.472399999999993"/>
    <n v="1489"/>
    <n v="407"/>
    <n v="0.1943"/>
    <n v="0.67539318000000004"/>
    <n v="0.376002"/>
    <n v="1489"/>
    <x v="0"/>
    <n v="0.44328427669999998"/>
    <x v="1460"/>
    <m/>
    <m/>
    <s v=""/>
    <s v=""/>
    <n v="414.15096650974016"/>
  </r>
  <r>
    <x v="1"/>
    <s v="martin@cypok-media.com"/>
    <s v="Cypok Media (Paroles.net)"/>
    <s v="cc9a8038375eb2525e8f7cf20e764f12"/>
    <s v="Paroles.net 300x600"/>
    <x v="1"/>
    <n v="1"/>
    <n v="52.215400000000002"/>
    <n v="18.935199999999998"/>
    <n v="543"/>
    <n v="136"/>
    <n v="0.36259999999999998"/>
    <n v="0.95559746999999995"/>
    <n v="0.45"/>
    <n v="1489"/>
    <x v="3"/>
    <n v="0.52909042319999999"/>
    <x v="2"/>
    <s v="Y"/>
    <m/>
    <n v="0.25"/>
    <n v="135.75"/>
    <n v="135.75"/>
  </r>
  <r>
    <x v="1"/>
    <s v="martin@cypok-media.com"/>
    <s v="Cypok Media (Paroles.net)"/>
    <s v="fa88fe6bc2662fd2d8dbfc9370a1873b"/>
    <s v="Paroles.net 300x250"/>
    <x v="1"/>
    <n v="1"/>
    <n v="41.3245"/>
    <n v="11.473100000000001"/>
    <n v="318"/>
    <n v="75"/>
    <n v="0.27760000000000001"/>
    <n v="0.92265975"/>
    <n v="0.7"/>
    <n v="1489"/>
    <x v="5"/>
    <n v="0.24132379409999999"/>
    <x v="1461"/>
    <s v=""/>
    <m/>
    <n v="0.24132379405578699"/>
    <n v="76.740966509740261"/>
    <n v="76.740966509740261"/>
  </r>
  <r>
    <x v="1"/>
    <s v="martin@cypok-media.com"/>
    <s v="Cypok Media (Paroles.net)"/>
    <s v="45a99778c92124413fb5897e70c3b5ea"/>
    <s v="Paroles.net 320x50 Mobile"/>
    <x v="12"/>
    <n v="1"/>
    <n v="81.1524"/>
    <n v="15.622400000000001"/>
    <n v="282"/>
    <n v="96"/>
    <n v="0.1925"/>
    <n v="0.60227512000000005"/>
    <n v="0.3"/>
    <n v="1489"/>
    <x v="3"/>
    <n v="0.50188876910000002"/>
    <x v="68"/>
    <s v="Y"/>
    <m/>
    <n v="0.35"/>
    <n v="98.699999999999989"/>
    <n v="98.699999999999989"/>
  </r>
  <r>
    <x v="1"/>
    <s v="martin@cypok-media.com"/>
    <s v="Cypok Media (Paroles.net)"/>
    <s v="e078d920dc10e742dbb7d61aafe7fce2"/>
    <s v="Paroles.net 728x90"/>
    <x v="12"/>
    <n v="1"/>
    <n v="159.61510000000001"/>
    <n v="11.368600000000001"/>
    <n v="135"/>
    <n v="44"/>
    <n v="7.1199999999999999E-2"/>
    <n v="0.39677748000000002"/>
    <n v="0.25"/>
    <n v="1489"/>
    <x v="5"/>
    <n v="0.3699239131"/>
    <x v="68"/>
    <s v="Y"/>
    <m/>
    <n v="0.35"/>
    <n v="47.25"/>
    <n v="47.25"/>
  </r>
  <r>
    <x v="1"/>
    <s v="martin@cypok-media.com"/>
    <s v="Cypok Media (Paroles.net)"/>
    <s v="7dc8ef9a490e2f41a47049935878c5ab"/>
    <s v="Paroles2chansons.com 300x600"/>
    <x v="1"/>
    <n v="0"/>
    <n v="10.712199999999999"/>
    <n v="4.4527999999999999"/>
    <n v="63"/>
    <n v="16"/>
    <n v="0.41570000000000001"/>
    <n v="0.47482795999999999"/>
    <n v="0.25"/>
    <n v="1489"/>
    <x v="5"/>
    <n v="0.4734935119"/>
    <x v="23"/>
    <m/>
    <m/>
    <n v="0.249999999999999"/>
    <n v="15.749999999999938"/>
    <n v="15.749999999999938"/>
  </r>
  <r>
    <x v="1"/>
    <s v="martin@cypok-media.com"/>
    <s v="Cypok Media (Paroles.net)"/>
    <s v="8f47d2ed7108557ad2da8d7e2d6cd9af"/>
    <s v="Paroles2chansons.com 300x250"/>
    <x v="1"/>
    <n v="0"/>
    <n v="13.5479"/>
    <n v="3.4735999999999998"/>
    <n v="54"/>
    <n v="13"/>
    <n v="0.25640000000000002"/>
    <n v="0.51501131"/>
    <n v="0.3"/>
    <n v="1489"/>
    <x v="3"/>
    <n v="0.41748852069999998"/>
    <x v="2"/>
    <m/>
    <m/>
    <n v="0.25"/>
    <n v="13.5"/>
    <n v="13.5"/>
  </r>
  <r>
    <x v="1"/>
    <s v="martin@cypok-media.com"/>
    <s v="Cypok Media (Paroles.net)"/>
    <s v="1b48cfc7a6fe8b7dfc3f816b5a1adae8"/>
    <s v="Paroles2chansons.com 728x90"/>
    <x v="1"/>
    <n v="0"/>
    <n v="10.0953"/>
    <n v="5.2088000000000001"/>
    <n v="50"/>
    <n v="12"/>
    <n v="0.51600000000000001"/>
    <n v="0.31919969999999998"/>
    <n v="0.1"/>
    <n v="1489"/>
    <x v="3"/>
    <n v="0.68671650129999995"/>
    <x v="2"/>
    <m/>
    <m/>
    <n v="0.25"/>
    <n v="12.5"/>
    <n v="12.5"/>
  </r>
  <r>
    <x v="1"/>
    <s v="martin@cypok-media.com"/>
    <s v="Cypok Media (Paroles.net)"/>
    <s v="58c68cc40fcc81c33acfaf3fbc28e3a2"/>
    <s v="Paroles.net Mobile 300x250"/>
    <x v="24"/>
    <n v="0"/>
    <n v="7.1990999999999996"/>
    <n v="2.2997000000000001"/>
    <n v="37"/>
    <n v="12"/>
    <n v="0.31940000000000002"/>
    <n v="0.53102870000000002"/>
    <n v="0.35"/>
    <n v="1489"/>
    <x v="3"/>
    <n v="0.34090191260000002"/>
    <x v="102"/>
    <m/>
    <m/>
    <n v="0.32999999999999902"/>
    <n v="12.209999999999964"/>
    <n v="12.209999999999964"/>
  </r>
  <r>
    <x v="1"/>
    <s v="martin@cypok-media.com"/>
    <s v="Cypok Media (Paroles.net)"/>
    <s v="9d49d45b33108509a2a601e48283284b"/>
    <s v="Paroles2chansons.com Mobile 320x50"/>
    <x v="1"/>
    <n v="0"/>
    <n v="2.2986"/>
    <n v="0.6381"/>
    <n v="7"/>
    <n v="2"/>
    <n v="0.27760000000000001"/>
    <n v="0.36918169000000001"/>
    <n v="0.1"/>
    <n v="1489"/>
    <x v="3"/>
    <n v="0.72913065889999995"/>
    <x v="23"/>
    <m/>
    <m/>
    <n v="0.249999999999999"/>
    <n v="1.7499999999999929"/>
    <n v="1.7499999999999929"/>
  </r>
  <r>
    <x v="0"/>
    <s v="christopher@scallywagandvagabond.com"/>
    <s v="scallywagandvagabond.com"/>
    <s v="## total ##"/>
    <m/>
    <x v="1"/>
    <n v="0"/>
    <n v="111.7752"/>
    <n v="32.907600000000002"/>
    <n v="1407"/>
    <n v="352"/>
    <n v="0.2944"/>
    <n v="1.4256245299999999"/>
    <n v="1"/>
    <n v="1407"/>
    <x v="0"/>
    <n v="0.29855303449999998"/>
    <x v="23"/>
    <m/>
    <m/>
    <s v=""/>
    <s v=""/>
    <n v="351.74999999999972"/>
  </r>
  <r>
    <x v="1"/>
    <s v="christopher@scallywagandvagabond.com"/>
    <s v="scallywagandvagabond.com"/>
    <s v="a96db4ec45e91b422ca07eef8e77b3de"/>
    <s v="Scallywagandvagabond.com RON AdUnit_D 300x250"/>
    <x v="1"/>
    <n v="0"/>
    <n v="23.036200000000001"/>
    <n v="7.2054999999999998"/>
    <n v="312"/>
    <n v="78"/>
    <n v="0.31280000000000002"/>
    <n v="1.4415089699999999"/>
    <n v="1"/>
    <n v="1407"/>
    <x v="3"/>
    <n v="0.30628249749999997"/>
    <x v="2"/>
    <m/>
    <m/>
    <n v="0.25"/>
    <n v="78"/>
    <n v="78"/>
  </r>
  <r>
    <x v="1"/>
    <s v="christopher@scallywagandvagabond.com"/>
    <s v="scallywagandvagabond.com"/>
    <s v="c2af1772eec9c0d13b503bd207b42a28"/>
    <s v="Scallywagandvagabond.com RON AdUnit_E 300x250"/>
    <x v="1"/>
    <n v="0"/>
    <n v="23.017600000000002"/>
    <n v="7.1887999999999996"/>
    <n v="310"/>
    <n v="78"/>
    <n v="0.31230000000000002"/>
    <n v="1.4393648800000001"/>
    <n v="1"/>
    <n v="1407"/>
    <x v="3"/>
    <n v="0.30524913370000001"/>
    <x v="2"/>
    <m/>
    <m/>
    <n v="0.25"/>
    <n v="77.5"/>
    <n v="77.5"/>
  </r>
  <r>
    <x v="1"/>
    <s v="christopher@scallywagandvagabond.com"/>
    <s v="scallywagandvagabond.com"/>
    <s v="0032caf3cbc1ad4fcc7949eca8eaf0b0"/>
    <s v="Scallywagandvagabond.com RON AdUnit_F 300x250"/>
    <x v="1"/>
    <n v="0"/>
    <n v="23.007400000000001"/>
    <n v="7.1246"/>
    <n v="307"/>
    <n v="77"/>
    <n v="0.30969999999999998"/>
    <n v="1.4384333899999999"/>
    <n v="1"/>
    <n v="1407"/>
    <x v="3"/>
    <n v="0.30479922999999998"/>
    <x v="2"/>
    <m/>
    <m/>
    <n v="0.25"/>
    <n v="76.75"/>
    <n v="76.75"/>
  </r>
  <r>
    <x v="1"/>
    <s v="christopher@scallywagandvagabond.com"/>
    <s v="scallywagandvagabond.com"/>
    <s v="48175a1902ef645ddb9dd471b14e2bc4"/>
    <s v="Scallywagandvagabond.com RON AdUnit_A 728x90"/>
    <x v="1"/>
    <n v="0"/>
    <n v="23.1157"/>
    <n v="6.7465999999999999"/>
    <n v="290"/>
    <n v="72"/>
    <n v="0.29189999999999999"/>
    <n v="1.4310863599999999"/>
    <n v="1"/>
    <n v="1407"/>
    <x v="3"/>
    <n v="0.301230151"/>
    <x v="23"/>
    <m/>
    <m/>
    <n v="0.249999999999999"/>
    <n v="72.499999999999716"/>
    <n v="72.499999999999716"/>
  </r>
  <r>
    <x v="1"/>
    <s v="christopher@scallywagandvagabond.com"/>
    <s v="scallywagandvagabond.com"/>
    <s v="0ef727f240e9db368a8f359712f0b403"/>
    <s v="Scallywagandvagabond.com RON AdUnit_C 300x250"/>
    <x v="1"/>
    <n v="0"/>
    <n v="19.3276"/>
    <n v="4.6418999999999997"/>
    <n v="188"/>
    <n v="47"/>
    <n v="0.2402"/>
    <n v="1.3521027299999999"/>
    <n v="1"/>
    <n v="1407"/>
    <x v="3"/>
    <n v="0.26041122529999999"/>
    <x v="2"/>
    <m/>
    <m/>
    <n v="0.25"/>
    <n v="47"/>
    <n v="47"/>
  </r>
  <r>
    <x v="0"/>
    <s v="andy.fishwick@potential.co.uk"/>
    <s v="Timetobreak Ltd (gleems.com)"/>
    <s v="## total ##"/>
    <m/>
    <x v="10"/>
    <n v="0.96253999000000001"/>
    <n v="202.1994"/>
    <n v="21.8508"/>
    <n v="1393"/>
    <n v="207"/>
    <n v="0.1081"/>
    <n v="2.1246257900000001"/>
    <n v="1.7876080000000001"/>
    <n v="1393"/>
    <x v="0"/>
    <n v="0.1586245406"/>
    <x v="17"/>
    <m/>
    <m/>
    <s v=""/>
    <s v=""/>
    <n v="206.39999999999915"/>
  </r>
  <r>
    <x v="1"/>
    <s v="andy.fishwick@potential.co.uk"/>
    <s v="Timetobreak Ltd (gleems.com)"/>
    <s v="bb45ca04b7f1e132c3d89b294c243c81"/>
    <s v="Pixte.com BTF 300x250"/>
    <x v="10"/>
    <n v="1"/>
    <n v="131.8116"/>
    <n v="11.831799999999999"/>
    <n v="837"/>
    <n v="124"/>
    <n v="8.9800000000000005E-2"/>
    <n v="2.3575030899999998"/>
    <n v="2"/>
    <n v="1393"/>
    <x v="5"/>
    <n v="0.1516448037"/>
    <x v="48"/>
    <s v=""/>
    <m/>
    <n v="0.149999999999999"/>
    <n v="125.54999999999916"/>
    <n v="125.54999999999916"/>
  </r>
  <r>
    <x v="1"/>
    <s v="andy.fishwick@potential.co.uk"/>
    <s v="Timetobreak Ltd (gleems.com)"/>
    <s v="65d427a03715ad971879f32147958347"/>
    <s v="Pixte.com 728x90"/>
    <x v="10"/>
    <n v="1"/>
    <n v="48.670699999999997"/>
    <n v="9.2819000000000003"/>
    <n v="504"/>
    <n v="76"/>
    <n v="0.19070000000000001"/>
    <n v="1.80914226"/>
    <n v="1.5"/>
    <n v="1393"/>
    <x v="5"/>
    <n v="0.17087780550000001"/>
    <x v="17"/>
    <s v="Y"/>
    <m/>
    <n v="0.15"/>
    <n v="75.599999999999994"/>
    <n v="75.599999999999994"/>
  </r>
  <r>
    <x v="1"/>
    <s v="andy.fishwick@potential.co.uk"/>
    <s v="Timetobreak Ltd (gleems.com)"/>
    <s v="d1e6b026e368c3b48e8cefe70319e25e"/>
    <s v="Pixte.com ATF 300x250"/>
    <x v="10"/>
    <n v="0"/>
    <n v="16.413699999999999"/>
    <n v="0.48110000000000003"/>
    <n v="35"/>
    <n v="5"/>
    <n v="2.93E-2"/>
    <n v="2.4064439499999999"/>
    <n v="2"/>
    <n v="1393"/>
    <x v="5"/>
    <n v="0.16889815759999999"/>
    <x v="17"/>
    <m/>
    <m/>
    <n v="0.15"/>
    <n v="5.25"/>
    <n v="5.25"/>
  </r>
  <r>
    <x v="0"/>
    <s v="p@hosseini.mobi"/>
    <s v="youtubeinmp3.com"/>
    <s v="## total ##"/>
    <m/>
    <x v="165"/>
    <n v="1"/>
    <n v="1435.2380000000001"/>
    <n v="210.4639"/>
    <n v="1384"/>
    <n v="313"/>
    <n v="0.14660000000000001"/>
    <n v="0.21925813999999999"/>
    <n v="0.02"/>
    <n v="1384"/>
    <x v="0"/>
    <n v="0.90878331899999998"/>
    <x v="1462"/>
    <m/>
    <m/>
    <s v=""/>
    <s v=""/>
    <n v="313.03999999999996"/>
  </r>
  <r>
    <x v="1"/>
    <s v="p@hosseini.mobi"/>
    <s v="youtubeinmp3.com"/>
    <s v="ff81c77f8b8618bee23fe48f929d1b0a"/>
    <s v="[160x600]Youtubeinmp3.com"/>
    <x v="29"/>
    <n v="1"/>
    <n v="919.79319999999996"/>
    <n v="135.89109999999999"/>
    <n v="824"/>
    <n v="173"/>
    <n v="0.1477"/>
    <n v="0.20214636"/>
    <n v="0.02"/>
    <n v="1384"/>
    <x v="1"/>
    <n v="0.90106178609999998"/>
    <x v="1463"/>
    <s v="Y"/>
    <m/>
    <n v="0.21"/>
    <n v="173.04"/>
    <n v="173.04"/>
  </r>
  <r>
    <x v="1"/>
    <s v="p@hosseini.mobi"/>
    <s v="youtubeinmp3.com"/>
    <s v="be24d4dbbb44f4cd3e8d4ed1cec442e9"/>
    <s v="[728x90]Youtubeinmp3.com"/>
    <x v="1"/>
    <n v="1"/>
    <n v="515.4402"/>
    <n v="74.571899999999999"/>
    <n v="560"/>
    <n v="140"/>
    <n v="0.1447"/>
    <n v="0.25044338999999999"/>
    <n v="0.02"/>
    <n v="1384"/>
    <x v="1"/>
    <n v="0.92014163299999996"/>
    <x v="2"/>
    <s v="Y"/>
    <m/>
    <n v="0.25"/>
    <n v="140"/>
    <n v="140"/>
  </r>
  <r>
    <x v="0"/>
    <s v="samuel.aviles@americainteractiva.com"/>
    <s v="America Interactiva (edhdeportes.com)"/>
    <s v="## total ##"/>
    <m/>
    <x v="134"/>
    <n v="0.45090963000000001"/>
    <n v="163.43809999999999"/>
    <n v="34.086100000000002"/>
    <n v="1377"/>
    <n v="349"/>
    <n v="0.20860000000000001"/>
    <n v="1.3470171099999999"/>
    <n v="0.89638700000000004"/>
    <n v="1377"/>
    <x v="0"/>
    <n v="0.33453926210000001"/>
    <x v="1464"/>
    <m/>
    <m/>
    <s v=""/>
    <s v=""/>
    <n v="346.41268834988955"/>
  </r>
  <r>
    <x v="1"/>
    <s v="samuel.aviles@americainteractiva.com"/>
    <s v="America Interactiva (edhdeportes.com)"/>
    <s v="72acd160d504cb7e973c8c1d991782e5"/>
    <s v="Elsalvador.com Mobile USA 320x50"/>
    <x v="1"/>
    <n v="1"/>
    <n v="47.377899999999997"/>
    <n v="12.877700000000001"/>
    <n v="621"/>
    <n v="138"/>
    <n v="0.27179999999999999"/>
    <n v="1.6076843700000001"/>
    <n v="1.25"/>
    <n v="1377"/>
    <x v="5"/>
    <n v="0.22248420020000001"/>
    <x v="1465"/>
    <s v=""/>
    <m/>
    <n v="0.222484200241369"/>
    <n v="138.16268834989015"/>
    <n v="138.16268834989015"/>
  </r>
  <r>
    <x v="1"/>
    <s v="samuel.aviles@americainteractiva.com"/>
    <s v="America Interactiva (edhdeportes.com)"/>
    <s v="75384ed842c3bc79ae81b8bee7bb9613"/>
    <s v="Elsalvador.com USA 300x250"/>
    <x v="1"/>
    <n v="0"/>
    <n v="12.6036"/>
    <n v="6.1840999999999999"/>
    <n v="439"/>
    <n v="109"/>
    <n v="0.49070000000000003"/>
    <n v="2.3658489"/>
    <n v="1.75"/>
    <n v="1377"/>
    <x v="5"/>
    <n v="0.26030778980000002"/>
    <x v="23"/>
    <m/>
    <m/>
    <n v="0.249999999999999"/>
    <n v="109.74999999999956"/>
    <n v="109.74999999999956"/>
  </r>
  <r>
    <x v="1"/>
    <s v="samuel.aviles@americainteractiva.com"/>
    <s v="America Interactiva (edhdeportes.com)"/>
    <s v="b06371cfd25f3a094fd373598331c61a"/>
    <s v="Elsalvador.com Mobile LATAM 300x250"/>
    <x v="12"/>
    <n v="0"/>
    <n v="12.9504"/>
    <n v="9.8099000000000007"/>
    <n v="189"/>
    <n v="66"/>
    <n v="0.75749999999999995"/>
    <n v="0.64118014999999995"/>
    <n v="0.15"/>
    <n v="1377"/>
    <x v="5"/>
    <n v="0.76605638990000002"/>
    <x v="69"/>
    <m/>
    <m/>
    <n v="0.34999999999999898"/>
    <n v="66.149999999999807"/>
    <n v="66.149999999999807"/>
  </r>
  <r>
    <x v="1"/>
    <s v="samuel.aviles@americainteractiva.com"/>
    <s v="America Interactiva (edhdeportes.com)"/>
    <s v="8c5c5daa04234113b120117073524f6d"/>
    <s v="Elsalvador.com USA 300x600"/>
    <x v="1"/>
    <n v="0"/>
    <n v="1.9803999999999999"/>
    <n v="1.0991"/>
    <n v="48"/>
    <n v="12"/>
    <n v="0.55500000000000005"/>
    <n v="1.4526678399999999"/>
    <n v="1"/>
    <n v="1377"/>
    <x v="3"/>
    <n v="0.31161138500000002"/>
    <x v="2"/>
    <m/>
    <m/>
    <n v="0.25"/>
    <n v="12"/>
    <n v="12"/>
  </r>
  <r>
    <x v="1"/>
    <s v="samuel.aviles@americainteractiva.com"/>
    <s v="America Interactiva (edhdeportes.com)"/>
    <s v="696730e1871adec8d68b53a8cffca290"/>
    <s v="Elsalvador.com LATAM 728x90"/>
    <x v="9"/>
    <n v="0"/>
    <n v="29.176200000000001"/>
    <n v="1.9790000000000001"/>
    <n v="27"/>
    <n v="8"/>
    <n v="6.7799999999999999E-2"/>
    <n v="0.46296109000000002"/>
    <n v="0.15"/>
    <n v="1377"/>
    <x v="5"/>
    <n v="0.67599869020000003"/>
    <x v="21"/>
    <m/>
    <m/>
    <n v="0.3"/>
    <n v="8.1"/>
    <n v="8.1"/>
  </r>
  <r>
    <x v="1"/>
    <s v="samuel.aviles@americainteractiva.com"/>
    <s v="America Interactiva (edhdeportes.com)"/>
    <s v="3f1bd8348bd2e2e4dc6d71b313c2b968"/>
    <s v="Edhdeportes.com USA 160x600"/>
    <x v="1"/>
    <n v="0"/>
    <n v="0.60429999999999995"/>
    <n v="0.3392"/>
    <n v="19"/>
    <n v="5"/>
    <n v="0.56130000000000002"/>
    <n v="1.8526847799999999"/>
    <n v="1.3"/>
    <n v="1377"/>
    <x v="3"/>
    <n v="0.29831560280000002"/>
    <x v="23"/>
    <m/>
    <m/>
    <n v="0.249999999999999"/>
    <n v="4.7499999999999813"/>
    <n v="4.7499999999999813"/>
  </r>
  <r>
    <x v="1"/>
    <s v="samuel.aviles@americainteractiva.com"/>
    <s v="America Interactiva (edhdeportes.com)"/>
    <s v="e7a51cdaa1bd52243f1f29473a6a4718"/>
    <s v="Elsalvador.com LATAM 300x250"/>
    <x v="9"/>
    <n v="0"/>
    <n v="6.3639000000000001"/>
    <n v="0.86519999999999997"/>
    <n v="18"/>
    <n v="5"/>
    <n v="0.13600000000000001"/>
    <n v="0.67928672000000001"/>
    <n v="0.25"/>
    <n v="1377"/>
    <x v="5"/>
    <n v="0.63196689429999997"/>
    <x v="21"/>
    <m/>
    <m/>
    <n v="0.3"/>
    <n v="5.3999999999999995"/>
    <n v="5.3999999999999995"/>
  </r>
  <r>
    <x v="1"/>
    <s v="samuel.aviles@americainteractiva.com"/>
    <s v="America Interactiva (edhdeportes.com)"/>
    <s v="36109bb7d49331bd4418bb89be117ea6"/>
    <s v="Mas.sv LATAM"/>
    <x v="9"/>
    <n v="0"/>
    <n v="19.553000000000001"/>
    <n v="0.33639999999999998"/>
    <n v="7"/>
    <n v="2"/>
    <n v="1.72E-2"/>
    <n v="0.73944798"/>
    <n v="0.1"/>
    <n v="1377"/>
    <x v="5"/>
    <n v="0.86476398300000001"/>
    <x v="21"/>
    <m/>
    <m/>
    <n v="0.3"/>
    <n v="2.1"/>
    <n v="2.1"/>
  </r>
  <r>
    <x v="0"/>
    <s v="n.sivakumar@outlook.com"/>
    <s v="Justtamilsongs.com"/>
    <s v="## total ##"/>
    <m/>
    <x v="166"/>
    <n v="1"/>
    <n v="1988.7309"/>
    <n v="80.377700000000004"/>
    <n v="1374"/>
    <n v="401"/>
    <n v="4.0399999999999998E-2"/>
    <n v="0.56964386"/>
    <n v="0.25815300000000002"/>
    <n v="1374"/>
    <x v="0"/>
    <n v="0.54681684799999997"/>
    <x v="1466"/>
    <m/>
    <m/>
    <s v=""/>
    <s v=""/>
    <n v="401"/>
  </r>
  <r>
    <x v="1"/>
    <s v="n.sivakumar@outlook.com"/>
    <s v="Justtamilsongs.com"/>
    <s v="e21221d2ae9c5ff4f64ca74460a0f181"/>
    <s v="Justtamilsongs.com 300x250"/>
    <x v="9"/>
    <n v="1"/>
    <n v="507.86189999999999"/>
    <n v="29.354299999999999"/>
    <n v="454"/>
    <n v="136"/>
    <n v="5.7799999999999997E-2"/>
    <n v="0.51505159"/>
    <n v="0.25"/>
    <n v="1374"/>
    <x v="5"/>
    <n v="0.51461172720000004"/>
    <x v="21"/>
    <s v="Y"/>
    <m/>
    <n v="0.3"/>
    <n v="136.19999999999999"/>
    <n v="136.19999999999999"/>
  </r>
  <r>
    <x v="1"/>
    <s v="n.sivakumar@outlook.com"/>
    <s v="Justtamilsongs.com"/>
    <s v="c779ea8337e34d99008c53022ac25855"/>
    <s v="Justtamilsongs.com 160x600"/>
    <x v="9"/>
    <n v="1"/>
    <n v="539.33280000000002"/>
    <n v="27.942799999999998"/>
    <n v="389"/>
    <n v="117"/>
    <n v="5.1799999999999999E-2"/>
    <n v="0.46416581000000001"/>
    <n v="0.25"/>
    <n v="1374"/>
    <x v="5"/>
    <n v="0.4613993629"/>
    <x v="21"/>
    <s v="Y"/>
    <m/>
    <n v="0.3"/>
    <n v="116.69999999999999"/>
    <n v="116.69999999999999"/>
  </r>
  <r>
    <x v="1"/>
    <s v="n.sivakumar@outlook.com"/>
    <s v="Justtamilsongs.com"/>
    <s v="6a97125eff8818b31e1049b495262069"/>
    <s v="Justtamilsongs.com 728x90"/>
    <x v="9"/>
    <n v="1"/>
    <n v="407.76979999999998"/>
    <n v="16.5275"/>
    <n v="307"/>
    <n v="92"/>
    <n v="4.0500000000000001E-2"/>
    <n v="0.61947576999999998"/>
    <n v="0.25"/>
    <n v="1374"/>
    <x v="5"/>
    <n v="0.59643296170000004"/>
    <x v="21"/>
    <s v="Y"/>
    <m/>
    <n v="0.3"/>
    <n v="92.1"/>
    <n v="92.1"/>
  </r>
  <r>
    <x v="1"/>
    <s v="n.sivakumar@outlook.com"/>
    <s v="Justtamilsongs.com"/>
    <s v="604c8718a94a920b2ded1fbb8fa9dff5"/>
    <s v="Justtamilsongs.com 300x600"/>
    <x v="1"/>
    <n v="1"/>
    <n v="533.76639999999998"/>
    <n v="6.5530999999999997"/>
    <n v="224"/>
    <n v="56"/>
    <n v="1.23E-2"/>
    <n v="1.13826735"/>
    <n v="0.35"/>
    <n v="1374"/>
    <x v="5"/>
    <n v="0.69251512029999995"/>
    <x v="2"/>
    <s v="Y"/>
    <m/>
    <n v="0.25"/>
    <n v="56"/>
    <n v="56"/>
  </r>
  <r>
    <x v="0"/>
    <s v="amit@digitaladvertising.com"/>
    <s v="Raut Media (freenewsheadlines.com)"/>
    <s v="## total ##"/>
    <m/>
    <x v="167"/>
    <n v="0"/>
    <n v="73.211600000000004"/>
    <n v="21.794599999999999"/>
    <n v="1371"/>
    <n v="316"/>
    <n v="0.29770000000000002"/>
    <n v="2.0966564399999998"/>
    <n v="1.6142510000000001"/>
    <n v="1371"/>
    <x v="0"/>
    <n v="0.23008320860000001"/>
    <x v="1467"/>
    <m/>
    <m/>
    <s v=""/>
    <s v=""/>
    <n v="315.07277319867347"/>
  </r>
  <r>
    <x v="1"/>
    <s v="amit@digitaladvertising.com"/>
    <s v="Raut Media (freenewsheadlines.com)"/>
    <s v="1af0f1e0c31933f02d84300ed6d608ba"/>
    <s v="Yourdailydip.com Header 728x90"/>
    <x v="9"/>
    <n v="0"/>
    <n v="26.154800000000002"/>
    <n v="10.2668"/>
    <n v="626"/>
    <n v="164"/>
    <n v="0.39250000000000002"/>
    <n v="2.03392632"/>
    <n v="1.5"/>
    <n v="1371"/>
    <x v="5"/>
    <n v="0.26251015919999998"/>
    <x v="1468"/>
    <m/>
    <m/>
    <n v="0.26251015918102599"/>
    <n v="164.33135964732227"/>
    <n v="164.33135964732227"/>
  </r>
  <r>
    <x v="1"/>
    <s v="amit@digitaladvertising.com"/>
    <s v="Raut Media (freenewsheadlines.com)"/>
    <s v="c4a413dc85e05433b6121c8c92a97e5e"/>
    <s v="Yourdailydip.com Under Content Right 300x250"/>
    <x v="9"/>
    <n v="0"/>
    <n v="19.064399999999999"/>
    <n v="6.1534000000000004"/>
    <n v="368"/>
    <n v="91"/>
    <n v="0.32279999999999998"/>
    <n v="1.9942215700000001"/>
    <n v="1.5"/>
    <n v="1371"/>
    <x v="2"/>
    <n v="0.24782681079999999"/>
    <x v="1469"/>
    <m/>
    <m/>
    <n v="0.24782681075820301"/>
    <n v="91.200266359018713"/>
    <n v="91.200266359018713"/>
  </r>
  <r>
    <x v="1"/>
    <s v="amit@digitaladvertising.com"/>
    <s v="Raut Media (freenewsheadlines.com)"/>
    <s v="f8fe5bab3059b46bf5fff6816530fde9"/>
    <s v="Yourdailydip.com Under Content 728x90"/>
    <x v="1"/>
    <n v="0"/>
    <n v="24.129000000000001"/>
    <n v="4.9646999999999997"/>
    <n v="354"/>
    <n v="56"/>
    <n v="0.20580000000000001"/>
    <n v="2.3777112800000002"/>
    <n v="2"/>
    <n v="1371"/>
    <x v="5"/>
    <n v="0.15885497979999999"/>
    <x v="1470"/>
    <m/>
    <m/>
    <n v="0.15885497975375301"/>
    <n v="56.234662832828569"/>
    <n v="56.234662832828569"/>
  </r>
  <r>
    <x v="1"/>
    <s v="amit@digitaladvertising.com"/>
    <s v="Raut Media (freenewsheadlines.com)"/>
    <s v="2dc911e14c350266136339141675dd23"/>
    <s v="Yourdailydip.com Mobile Under Content 320x50"/>
    <x v="1"/>
    <n v="0"/>
    <n v="1.8548"/>
    <n v="0.23280000000000001"/>
    <n v="12"/>
    <n v="1"/>
    <n v="0.1255"/>
    <n v="1.70690396"/>
    <n v="1.5"/>
    <n v="1371"/>
    <x v="5"/>
    <n v="0.1212159344"/>
    <x v="1471"/>
    <m/>
    <m/>
    <n v="0.121215934421514"/>
    <n v="1.454591213058168"/>
    <n v="1.454591213058168"/>
  </r>
  <r>
    <x v="1"/>
    <s v="amit@digitaladvertising.com"/>
    <s v="Raut Media (freenewsheadlines.com)"/>
    <s v="78e4477e4837d7a9c02b58bbe07802ca"/>
    <s v="Yourdailydip.com Mobile Header 320x50"/>
    <x v="1"/>
    <n v="0"/>
    <n v="1.9505999999999999"/>
    <n v="0.16619999999999999"/>
    <n v="9"/>
    <n v="2"/>
    <n v="8.5199999999999998E-2"/>
    <n v="1.88861195"/>
    <n v="1.5"/>
    <n v="1371"/>
    <x v="5"/>
    <n v="0.20576590519999999"/>
    <x v="1472"/>
    <m/>
    <m/>
    <n v="0.205765905160644"/>
    <n v="1.8518931464457959"/>
    <n v="1.8518931464457959"/>
  </r>
  <r>
    <x v="0"/>
    <s v="elena.shustina@promt.ru"/>
    <s v="Promt (online-translator.com)"/>
    <s v="## total ##"/>
    <m/>
    <x v="168"/>
    <n v="0.7853772"/>
    <n v="539.67290000000003"/>
    <n v="43.765799999999999"/>
    <n v="1351"/>
    <n v="404"/>
    <n v="8.1100000000000005E-2"/>
    <n v="1.02914214"/>
    <n v="0.5"/>
    <n v="1351"/>
    <x v="0"/>
    <n v="0.51415846119999997"/>
    <x v="1473"/>
    <m/>
    <m/>
    <s v=""/>
    <s v=""/>
    <n v="402.64999999999992"/>
  </r>
  <r>
    <x v="1"/>
    <s v="elena.shustina@promt.ru"/>
    <s v="Promt (online-translator.com)"/>
    <s v="5220d2c715b3a2cf938fa3125982cd99"/>
    <s v="Translate.ru New 728x90"/>
    <x v="9"/>
    <n v="1"/>
    <n v="398.15100000000001"/>
    <n v="30.560099999999998"/>
    <n v="968"/>
    <n v="291"/>
    <n v="7.6799999999999993E-2"/>
    <n v="1.0563666"/>
    <n v="0.5"/>
    <n v="1351"/>
    <x v="3"/>
    <n v="0.52667947020000005"/>
    <x v="21"/>
    <s v="Y"/>
    <m/>
    <n v="0.3"/>
    <n v="290.39999999999998"/>
    <n v="290.39999999999998"/>
  </r>
  <r>
    <x v="1"/>
    <s v="elena.shustina@promt.ru"/>
    <s v="Promt (online-translator.com)"/>
    <s v="79c068d9918bf676c3001a295bc0670d"/>
    <s v="Online-translator.com 300x250"/>
    <x v="9"/>
    <n v="0"/>
    <n v="16.9756"/>
    <n v="4.0334000000000003"/>
    <n v="119"/>
    <n v="36"/>
    <n v="0.23760000000000001"/>
    <n v="0.98664529999999995"/>
    <n v="0.5"/>
    <n v="1351"/>
    <x v="5"/>
    <n v="0.4932322676"/>
    <x v="21"/>
    <m/>
    <m/>
    <n v="0.3"/>
    <n v="35.699999999999996"/>
    <n v="35.699999999999996"/>
  </r>
  <r>
    <x v="1"/>
    <s v="elena.shustina@promt.ru"/>
    <s v="Promt (online-translator.com)"/>
    <s v="9ef4270ba0d3b38499ee70c31871f494"/>
    <s v="Translate.ru 728x90"/>
    <x v="9"/>
    <n v="1"/>
    <n v="57.781999999999996"/>
    <n v="2.8128000000000002"/>
    <n v="93"/>
    <n v="28"/>
    <n v="4.87E-2"/>
    <n v="1.0991340599999999"/>
    <n v="0.5"/>
    <n v="1351"/>
    <x v="3"/>
    <n v="0.54509643549999998"/>
    <x v="21"/>
    <s v="Y"/>
    <m/>
    <n v="0.3"/>
    <n v="27.9"/>
    <n v="27.9"/>
  </r>
  <r>
    <x v="1"/>
    <s v="elena.shustina@promt.ru"/>
    <s v="Promt (online-translator.com)"/>
    <s v="4279233e4cc3a5448ed7ea4efa53b51d"/>
    <s v="Online-translator.com 728x90"/>
    <x v="9"/>
    <n v="0"/>
    <n v="13.3325"/>
    <n v="3.0004"/>
    <n v="89"/>
    <n v="27"/>
    <n v="0.22500000000000001"/>
    <n v="0.98515925999999998"/>
    <n v="0.5"/>
    <n v="1351"/>
    <x v="5"/>
    <n v="0.4924678488"/>
    <x v="21"/>
    <m/>
    <m/>
    <n v="0.3"/>
    <n v="26.7"/>
    <n v="26.7"/>
  </r>
  <r>
    <x v="1"/>
    <s v="elena.shustina@promt.ru"/>
    <s v="Promt (online-translator.com)"/>
    <s v="a8e1ccf60440ac3c015fb63584ed4efd"/>
    <s v="Translate.ru Mobile 300x250"/>
    <x v="9"/>
    <n v="0"/>
    <n v="22.136700000000001"/>
    <n v="1.1778"/>
    <n v="27"/>
    <n v="8"/>
    <n v="5.3199999999999997E-2"/>
    <n v="0.75319303999999998"/>
    <n v="0.5"/>
    <n v="1351"/>
    <x v="3"/>
    <n v="0.33615955679999998"/>
    <x v="25"/>
    <m/>
    <m/>
    <n v="0.29999999999999899"/>
    <n v="8.099999999999973"/>
    <n v="8.099999999999973"/>
  </r>
  <r>
    <x v="1"/>
    <s v="elena.shustina@promt.ru"/>
    <s v="Promt (online-translator.com)"/>
    <s v="624daa2143a10684f21a2c9f42e4a06f"/>
    <s v="Online-translator.com Mobile 300x250"/>
    <x v="9"/>
    <n v="0"/>
    <n v="3.2094"/>
    <n v="0.86460000000000004"/>
    <n v="22"/>
    <n v="7"/>
    <n v="0.26939999999999997"/>
    <n v="0.86487937999999998"/>
    <n v="0.5"/>
    <n v="1351"/>
    <x v="5"/>
    <n v="0.42188470169999998"/>
    <x v="21"/>
    <m/>
    <m/>
    <n v="0.3"/>
    <n v="6.6"/>
    <n v="6.6"/>
  </r>
  <r>
    <x v="1"/>
    <s v="elena.shustina@promt.ru"/>
    <s v="Promt (online-translator.com)"/>
    <s v="285e8f6a3ee27e2db06ab437e3761915"/>
    <s v="Translate.ru Mobile BTF 320x50"/>
    <x v="9"/>
    <n v="0"/>
    <n v="12.8111"/>
    <n v="0.4224"/>
    <n v="10"/>
    <n v="3"/>
    <n v="3.3000000000000002E-2"/>
    <n v="0.77781160000000005"/>
    <n v="0.5"/>
    <n v="1351"/>
    <x v="3"/>
    <n v="0.35717081229999997"/>
    <x v="21"/>
    <m/>
    <m/>
    <n v="0.3"/>
    <n v="3"/>
    <n v="3"/>
  </r>
  <r>
    <x v="1"/>
    <s v="elena.shustina@promt.ru"/>
    <s v="Promt (online-translator.com)"/>
    <s v="bbe3f1621171dbf783f19f843a445dc1"/>
    <s v="Translate.ru Mobile ATF 320x50"/>
    <x v="1"/>
    <n v="0"/>
    <n v="12.9285"/>
    <n v="0.4239"/>
    <n v="10"/>
    <n v="2"/>
    <n v="3.2800000000000003E-2"/>
    <n v="0.78282777000000003"/>
    <n v="0.5"/>
    <n v="1351"/>
    <x v="3"/>
    <n v="0.36128990589999999"/>
    <x v="23"/>
    <m/>
    <m/>
    <n v="0.249999999999999"/>
    <n v="2.4999999999999902"/>
    <n v="2.4999999999999902"/>
  </r>
  <r>
    <x v="1"/>
    <s v="elena.shustina@promt.ru"/>
    <s v="Promt (online-translator.com)"/>
    <s v="a3f667a3ebf4ca1820c74434a09881d5"/>
    <s v="Online-translator.com Mobile ATF 320x50"/>
    <x v="1"/>
    <n v="0"/>
    <n v="1.1774"/>
    <n v="0.2394"/>
    <n v="7"/>
    <n v="2"/>
    <n v="0.20330000000000001"/>
    <n v="0.93157266000000005"/>
    <n v="0.5"/>
    <n v="1351"/>
    <x v="5"/>
    <n v="0.46327321649999997"/>
    <x v="2"/>
    <m/>
    <m/>
    <n v="0.25"/>
    <n v="1.75"/>
    <n v="1.75"/>
  </r>
  <r>
    <x v="0"/>
    <s v="nvarsos@gmail.com"/>
    <s v="Wishesquotes.com"/>
    <s v="## total ##"/>
    <m/>
    <x v="169"/>
    <n v="0.96361059000000004"/>
    <n v="157.5317"/>
    <n v="28.5458"/>
    <n v="1348"/>
    <n v="392"/>
    <n v="0.1812"/>
    <n v="1.5736623599999999"/>
    <n v="1.0925069999999999"/>
    <n v="1348"/>
    <x v="0"/>
    <n v="0.30575514390000003"/>
    <x v="1474"/>
    <m/>
    <m/>
    <s v=""/>
    <s v=""/>
    <n v="401.94999999999993"/>
  </r>
  <r>
    <x v="1"/>
    <s v="nvarsos@gmail.com"/>
    <s v="Wishesquotes.com"/>
    <s v="8c392205ccea3153413c029ba453e373"/>
    <s v="Wishesquotes.com 300x250"/>
    <x v="9"/>
    <n v="1"/>
    <n v="146.58840000000001"/>
    <n v="27.476400000000002"/>
    <n v="1299"/>
    <n v="380"/>
    <n v="0.18740000000000001"/>
    <n v="1.5754186100000001"/>
    <n v="1.1000000000000001"/>
    <n v="1348"/>
    <x v="1"/>
    <n v="0.30177287780000001"/>
    <x v="21"/>
    <s v=""/>
    <m/>
    <n v="0.3"/>
    <n v="389.7"/>
    <n v="389.7"/>
  </r>
  <r>
    <x v="1"/>
    <s v="nvarsos@gmail.com"/>
    <s v="Wishesquotes.com"/>
    <s v="004091acd6853e0aaf6dd70475557719"/>
    <s v="Lovewishesquotes.com 300x250"/>
    <x v="1"/>
    <n v="0"/>
    <n v="10.9434"/>
    <n v="1.0693999999999999"/>
    <n v="49"/>
    <n v="12"/>
    <n v="9.7699999999999995E-2"/>
    <n v="1.5285399399999999"/>
    <n v="0.9"/>
    <n v="1348"/>
    <x v="5"/>
    <n v="0.41120282450000001"/>
    <x v="23"/>
    <m/>
    <m/>
    <n v="0.249999999999999"/>
    <n v="12.24999999999995"/>
    <n v="12.24999999999995"/>
  </r>
  <r>
    <x v="0"/>
    <s v="info@nicoblog.org"/>
    <s v="nicoblog.org"/>
    <s v="## total ##"/>
    <m/>
    <x v="170"/>
    <n v="0.99418516000000001"/>
    <n v="565.98360000000002"/>
    <n v="94.224299999999999"/>
    <n v="1314"/>
    <n v="394"/>
    <n v="0.16650000000000001"/>
    <n v="0.46481434999999999"/>
    <n v="0.01"/>
    <n v="1314"/>
    <x v="0"/>
    <n v="0.97848603420000002"/>
    <x v="1475"/>
    <m/>
    <m/>
    <s v=""/>
    <s v=""/>
    <n v="392.09999999999968"/>
  </r>
  <r>
    <x v="1"/>
    <s v="info@nicoblog.org"/>
    <s v="nicoblog.org"/>
    <s v="262efd4f88a380970b1fbc070e1ce065"/>
    <s v="Nicoblog.org 300x250"/>
    <x v="9"/>
    <n v="1"/>
    <n v="168.20259999999999"/>
    <n v="34.933"/>
    <n v="531"/>
    <n v="159"/>
    <n v="0.2077"/>
    <n v="0.50660284"/>
    <n v="0.01"/>
    <n v="1314"/>
    <x v="3"/>
    <n v="0.98026067139999995"/>
    <x v="21"/>
    <s v="Y"/>
    <m/>
    <n v="0.3"/>
    <n v="159.29999999999998"/>
    <n v="159.29999999999998"/>
  </r>
  <r>
    <x v="1"/>
    <s v="info@nicoblog.org"/>
    <s v="nicoblog.org"/>
    <s v="5b5213804e04b61d8377c524fe76f4ea"/>
    <s v="Nicoblog.org 160x600"/>
    <x v="9"/>
    <n v="1"/>
    <n v="160.60929999999999"/>
    <n v="25.4039"/>
    <n v="453"/>
    <n v="136"/>
    <n v="0.15820000000000001"/>
    <n v="0.59399754999999999"/>
    <n v="0.01"/>
    <n v="1314"/>
    <x v="3"/>
    <n v="0.98316491380000004"/>
    <x v="21"/>
    <s v="Y"/>
    <m/>
    <n v="0.3"/>
    <n v="135.9"/>
    <n v="135.9"/>
  </r>
  <r>
    <x v="1"/>
    <s v="info@nicoblog.org"/>
    <s v="nicoblog.org"/>
    <s v="018564e271b9f5567529d105fd6b8355"/>
    <s v="Nicoblog.org 728x90"/>
    <x v="9"/>
    <n v="1"/>
    <n v="170.90700000000001"/>
    <n v="29.5884"/>
    <n v="323"/>
    <n v="97"/>
    <n v="0.1731"/>
    <n v="0.36349007"/>
    <n v="0.01"/>
    <n v="1314"/>
    <x v="3"/>
    <n v="0.97248893219999999"/>
    <x v="25"/>
    <s v="Y"/>
    <m/>
    <n v="0.29999999999999899"/>
    <n v="96.899999999999679"/>
    <n v="96.899999999999679"/>
  </r>
  <r>
    <x v="0"/>
    <s v="jayshree@newindianexpress.com"/>
    <s v="Express Network Private Limited (newindianexpress.com)"/>
    <s v="## total ##"/>
    <m/>
    <x v="56"/>
    <n v="0.79520970999999996"/>
    <n v="584.99860000000001"/>
    <n v="46.3551"/>
    <n v="1313"/>
    <n v="327"/>
    <n v="7.9200000000000007E-2"/>
    <n v="0.94401515000000003"/>
    <n v="0.63101399999999996"/>
    <n v="1313"/>
    <x v="0"/>
    <n v="0.3315636937"/>
    <x v="1476"/>
    <m/>
    <m/>
    <s v=""/>
    <s v=""/>
    <n v="334.12621523009"/>
  </r>
  <r>
    <x v="0"/>
    <s v="jeremy.stangroom@gmail.com"/>
    <s v="Socscistatistics.com"/>
    <s v="## total ##"/>
    <m/>
    <x v="1"/>
    <n v="0"/>
    <n v="47.145400000000002"/>
    <n v="17.6069"/>
    <n v="1313"/>
    <n v="324"/>
    <n v="0.3735"/>
    <n v="2.4851803499999998"/>
    <n v="1.85"/>
    <n v="1313"/>
    <x v="0"/>
    <n v="0.25558722439999998"/>
    <x v="2"/>
    <m/>
    <m/>
    <s v=""/>
    <s v=""/>
    <n v="324.900492290996"/>
  </r>
  <r>
    <x v="1"/>
    <s v="jeremy.stangroom@gmail.com"/>
    <s v="Socscistatistics.com"/>
    <s v="3715c6ac196a340e6d5724eb4c4d348b"/>
    <s v="Socscistatistics.com ATF"/>
    <x v="1"/>
    <n v="0"/>
    <n v="22.244399999999999"/>
    <n v="8.7359000000000009"/>
    <n v="661"/>
    <n v="165"/>
    <n v="0.39269999999999999"/>
    <n v="2.52102074"/>
    <n v="1.85"/>
    <n v="1313"/>
    <x v="3"/>
    <n v="0.2661702587"/>
    <x v="2"/>
    <m/>
    <m/>
    <n v="0.25"/>
    <n v="165.25"/>
    <n v="165.25"/>
  </r>
  <r>
    <x v="1"/>
    <s v="jeremy.stangroom@gmail.com"/>
    <s v="Socscistatistics.com"/>
    <s v="cd13abbdff12728c3a62180362f2de58"/>
    <s v="Socscistatistics.com BTF 300x250"/>
    <x v="1"/>
    <n v="0"/>
    <n v="24.9011"/>
    <n v="8.8710000000000004"/>
    <n v="652"/>
    <n v="159"/>
    <n v="0.35620000000000002"/>
    <n v="2.4498856600000001"/>
    <n v="1.85"/>
    <n v="1313"/>
    <x v="3"/>
    <n v="0.2448627182"/>
    <x v="1477"/>
    <m/>
    <m/>
    <n v="0.24486271823772399"/>
    <n v="159.65049229099603"/>
    <n v="159.65049229099603"/>
  </r>
  <r>
    <x v="1"/>
    <s v="jayshree@newindianexpress.com"/>
    <s v="Express Network Private Limited (newindianexpress.com)"/>
    <s v="3caabc6823e84f32494122e42e5f5dc0"/>
    <s v="Dinamani.com IN BTF 300x250"/>
    <x v="9"/>
    <n v="1"/>
    <n v="132.17060000000001"/>
    <n v="12.5763"/>
    <n v="381"/>
    <n v="112"/>
    <n v="9.5200000000000007E-2"/>
    <n v="1.0101767500000001"/>
    <n v="0.6"/>
    <n v="1313"/>
    <x v="2"/>
    <n v="0.40604453619999997"/>
    <x v="21"/>
    <s v="Y"/>
    <m/>
    <n v="0.3"/>
    <n v="114.3"/>
    <n v="114.3"/>
  </r>
  <r>
    <x v="1"/>
    <s v="jayshree@newindianexpress.com"/>
    <s v="Express Network Private Limited (newindianexpress.com)"/>
    <s v="b33628bbb7bf211d6b47ae8aaf89cc03"/>
    <s v="Newindianexpress.com IN BTF 300x250"/>
    <x v="1"/>
    <n v="1"/>
    <n v="99.423900000000003"/>
    <n v="11.495900000000001"/>
    <n v="269"/>
    <n v="59"/>
    <n v="0.11559999999999999"/>
    <n v="0.78046128000000003"/>
    <n v="0.6"/>
    <n v="1313"/>
    <x v="5"/>
    <n v="0.23122387729999999"/>
    <x v="1478"/>
    <s v=""/>
    <m/>
    <n v="0.23122387726994001"/>
    <n v="62.199222985613865"/>
    <n v="62.199222985613865"/>
  </r>
  <r>
    <x v="1"/>
    <s v="jayshree@newindianexpress.com"/>
    <s v="Express Network Private Limited (newindianexpress.com)"/>
    <s v="eefbaba61f92f8efffc9e679a68b563e"/>
    <s v="Dinamani.com 728x90"/>
    <x v="1"/>
    <n v="0"/>
    <n v="36.929000000000002"/>
    <n v="3.5933000000000002"/>
    <n v="177"/>
    <n v="44"/>
    <n v="9.7299999999999998E-2"/>
    <n v="1.6393929199999999"/>
    <n v="1"/>
    <n v="1313"/>
    <x v="3"/>
    <n v="0.39001810329999997"/>
    <x v="2"/>
    <m/>
    <m/>
    <n v="0.25"/>
    <n v="44.25"/>
    <n v="44.25"/>
  </r>
  <r>
    <x v="1"/>
    <s v="jayshree@newindianexpress.com"/>
    <s v="Express Network Private Limited (newindianexpress.com)"/>
    <s v="cffe260410fe9d87100e1698ee1b6ff6"/>
    <s v="Dinamani.com IN ATF 300x250"/>
    <x v="1"/>
    <n v="1"/>
    <n v="78.864199999999997"/>
    <n v="4.7119999999999997"/>
    <n v="160"/>
    <n v="40"/>
    <n v="5.9700000000000003E-2"/>
    <n v="1.13451977"/>
    <n v="0.6"/>
    <n v="1313"/>
    <x v="3"/>
    <n v="0.47114187219999998"/>
    <x v="2"/>
    <s v="Y"/>
    <m/>
    <n v="0.25"/>
    <n v="40"/>
    <n v="40"/>
  </r>
  <r>
    <x v="1"/>
    <s v="jayshree@newindianexpress.com"/>
    <s v="Express Network Private Limited (newindianexpress.com)"/>
    <s v="04a75d4e28421c16c0159e45fe9ca12d"/>
    <s v="Kannadaprabha.com IN BTF 300x250"/>
    <x v="1"/>
    <n v="1"/>
    <n v="106.9569"/>
    <n v="5.4055"/>
    <n v="122"/>
    <n v="25"/>
    <n v="5.0500000000000003E-2"/>
    <n v="0.75155463"/>
    <n v="0.6"/>
    <n v="1313"/>
    <x v="3"/>
    <n v="0.20165484550000001"/>
    <x v="1479"/>
    <s v=""/>
    <m/>
    <n v="0.20165484550438301"/>
    <n v="24.601891151534726"/>
    <n v="24.601891151534726"/>
  </r>
  <r>
    <x v="1"/>
    <s v="jayshree@newindianexpress.com"/>
    <s v="Express Network Private Limited (newindianexpress.com)"/>
    <s v="53cc5481a86cfca996ab0d4b8cc4893d"/>
    <s v="Kannadaprabha.com IN ATF 300x250"/>
    <x v="12"/>
    <n v="1"/>
    <n v="51.029499999999999"/>
    <n v="2.7915000000000001"/>
    <n v="68"/>
    <n v="18"/>
    <n v="5.4699999999999999E-2"/>
    <n v="0.81619456999999995"/>
    <n v="0.6"/>
    <n v="1313"/>
    <x v="4"/>
    <n v="0.26488116699999997"/>
    <x v="1480"/>
    <s v=""/>
    <m/>
    <n v="0.26488116698069097"/>
    <n v="18.011919354686988"/>
    <n v="18.011919354686988"/>
  </r>
  <r>
    <x v="1"/>
    <s v="jayshree@newindianexpress.com"/>
    <s v="Express Network Private Limited (newindianexpress.com)"/>
    <s v="06cd89b86350566ab05075ffd60061a8"/>
    <s v="Newindianexpress.com IN ATF 300x250"/>
    <x v="1"/>
    <n v="0"/>
    <n v="30.290800000000001"/>
    <n v="2.3178999999999998"/>
    <n v="56"/>
    <n v="13"/>
    <n v="7.6499999999999999E-2"/>
    <n v="0.80620338999999996"/>
    <n v="0.6"/>
    <n v="1313"/>
    <x v="5"/>
    <n v="0.25577092880000002"/>
    <x v="2"/>
    <m/>
    <m/>
    <n v="0.25"/>
    <n v="14"/>
    <n v="14"/>
  </r>
  <r>
    <x v="1"/>
    <s v="jayshree@newindianexpress.com"/>
    <s v="Express Network Private Limited (newindianexpress.com)"/>
    <s v="550fef093b6b1e475743ff0cc25674f9"/>
    <s v="Kannadaprabha.com IND 728x90"/>
    <x v="1"/>
    <n v="1"/>
    <n v="36.823399999999999"/>
    <n v="1.9279999999999999"/>
    <n v="43"/>
    <n v="8"/>
    <n v="5.2400000000000002E-2"/>
    <n v="0.74440205000000004"/>
    <n v="0.6"/>
    <n v="1313"/>
    <x v="5"/>
    <n v="0.19398394460000001"/>
    <x v="1481"/>
    <s v=""/>
    <m/>
    <n v="0.19398394457743701"/>
    <n v="8.3413096168297916"/>
    <n v="8.3413096168297916"/>
  </r>
  <r>
    <x v="1"/>
    <s v="jayshree@newindianexpress.com"/>
    <s v="Express Network Private Limited (newindianexpress.com)"/>
    <s v="47e139e11cf79537e6ae729d41d12dd5"/>
    <s v="Newindianexpress.com IND 728x90"/>
    <x v="1"/>
    <n v="0"/>
    <n v="12.508100000000001"/>
    <n v="1.5346"/>
    <n v="36"/>
    <n v="8"/>
    <n v="0.1227"/>
    <n v="0.78322937999999998"/>
    <n v="0.6"/>
    <n v="1313"/>
    <x v="5"/>
    <n v="0.23394089230000001"/>
    <x v="1482"/>
    <m/>
    <m/>
    <n v="0.23394089226179501"/>
    <n v="8.4218721214246202"/>
    <n v="8.4218721214246202"/>
  </r>
  <r>
    <x v="0"/>
    <s v="bdoseck@gmail.com"/>
    <s v="Popnom.com"/>
    <s v="## total ##"/>
    <m/>
    <x v="171"/>
    <n v="0.99822900999999997"/>
    <n v="269.06610000000001"/>
    <n v="112.9282"/>
    <n v="1306"/>
    <n v="244"/>
    <n v="0.41970000000000002"/>
    <n v="0.38561709999999999"/>
    <n v="0.240313"/>
    <n v="1306"/>
    <x v="0"/>
    <n v="0.37680926809999998"/>
    <x v="1483"/>
    <m/>
    <m/>
    <s v=""/>
    <s v=""/>
    <n v="248.86030125425998"/>
  </r>
  <r>
    <x v="1"/>
    <s v="bdoseck@gmail.com"/>
    <s v="Popnom.com"/>
    <s v="eade23615dce873bcdf9ea613ed1a111"/>
    <s v="PN-TB-728x90-2"/>
    <x v="5"/>
    <n v="1"/>
    <n v="203.77780000000001"/>
    <n v="82.808199999999999"/>
    <n v="1049"/>
    <n v="210"/>
    <n v="0.40639999999999998"/>
    <n v="0.42226374999999999"/>
    <n v="0.24"/>
    <n v="1306"/>
    <x v="5"/>
    <n v="0.4316348498"/>
    <x v="46"/>
    <s v="Y"/>
    <m/>
    <n v="0.2"/>
    <n v="209.8"/>
    <n v="209.8"/>
  </r>
  <r>
    <x v="1"/>
    <s v="bdoseck@gmail.com"/>
    <s v="Popnom.com"/>
    <s v="e5f8c7e0fa49ebfeb14c2a2ffec8c099"/>
    <s v="Popnom.com Mobile - 2 - 300x250"/>
    <x v="20"/>
    <n v="1"/>
    <n v="64.531899999999993"/>
    <n v="30.002300000000002"/>
    <n v="255"/>
    <n v="34"/>
    <n v="0.46489999999999998"/>
    <n v="0.28341244999999998"/>
    <n v="0.24"/>
    <n v="1306"/>
    <x v="5"/>
    <n v="0.153177652"/>
    <x v="1484"/>
    <s v=""/>
    <m/>
    <n v="0.15317765197749"/>
    <n v="39.060301254259954"/>
    <n v="39.060301254259954"/>
  </r>
  <r>
    <x v="0"/>
    <s v="abhishek@core2digital.com"/>
    <s v="Core2Digital (tubetamil.com)"/>
    <s v="## total ##"/>
    <m/>
    <x v="172"/>
    <n v="0.76618752999999995"/>
    <n v="529.51990000000001"/>
    <n v="45.711100000000002"/>
    <n v="1285"/>
    <n v="320"/>
    <n v="8.6300000000000002E-2"/>
    <n v="0.93706683000000002"/>
    <n v="0.37303900000000001"/>
    <n v="1285"/>
    <x v="0"/>
    <n v="0.60190779350000001"/>
    <x v="1485"/>
    <m/>
    <m/>
    <s v=""/>
    <s v=""/>
    <n v="317.81564602313125"/>
  </r>
  <r>
    <x v="0"/>
    <s v="steven@sohh.com"/>
    <s v="Sohh.com"/>
    <s v="## total ##"/>
    <m/>
    <x v="99"/>
    <n v="0.37003859"/>
    <n v="104.9657"/>
    <n v="47.286200000000001"/>
    <n v="1285"/>
    <n v="385"/>
    <n v="0.45050000000000001"/>
    <n v="0.90571942999999999"/>
    <n v="0.55000000000000004"/>
    <n v="1285"/>
    <x v="0"/>
    <n v="0.39274792580000001"/>
    <x v="1486"/>
    <m/>
    <m/>
    <s v=""/>
    <s v=""/>
    <n v="382.5"/>
  </r>
  <r>
    <x v="1"/>
    <s v="steven@sohh.com"/>
    <s v="Sohh.com"/>
    <s v="20ef5a2099bb4acdba82ea72d125a386"/>
    <s v="Sohh.com Tablet 300x250"/>
    <x v="9"/>
    <n v="1"/>
    <n v="37.942900000000002"/>
    <n v="18.3063"/>
    <n v="475"/>
    <n v="142"/>
    <n v="0.48249999999999998"/>
    <n v="0.86571513"/>
    <n v="0.55000000000000004"/>
    <n v="1285"/>
    <x v="5"/>
    <n v="0.36468709040000002"/>
    <x v="21"/>
    <s v="Y"/>
    <m/>
    <n v="0.3"/>
    <n v="142.5"/>
    <n v="142.5"/>
  </r>
  <r>
    <x v="1"/>
    <s v="abhishek@core2digital.com"/>
    <s v="Core2Digital (tubetamil.com)"/>
    <s v="5f11e2e496adcc68022156efee835871"/>
    <s v="Deepika.com 300x250"/>
    <x v="1"/>
    <n v="1"/>
    <n v="120.5039"/>
    <n v="9.8720999999999997"/>
    <n v="322"/>
    <n v="80"/>
    <n v="8.1900000000000001E-2"/>
    <n v="1.08682078"/>
    <n v="0.5"/>
    <n v="1285"/>
    <x v="3"/>
    <n v="0.53994254689999999"/>
    <x v="23"/>
    <s v="Y"/>
    <m/>
    <n v="0.249999999999999"/>
    <n v="80.499999999999673"/>
    <n v="80.499999999999673"/>
  </r>
  <r>
    <x v="1"/>
    <s v="steven@sohh.com"/>
    <s v="Sohh.com"/>
    <s v="27c33976a25a5c4fcf48902e945d1e95"/>
    <s v="SOHH.com 728x90"/>
    <x v="9"/>
    <n v="0"/>
    <n v="21.861899999999999"/>
    <n v="10.9451"/>
    <n v="306"/>
    <n v="92"/>
    <n v="0.50060000000000004"/>
    <n v="0.93276143"/>
    <n v="0.55000000000000004"/>
    <n v="1285"/>
    <x v="5"/>
    <n v="0.41035297970000001"/>
    <x v="21"/>
    <m/>
    <m/>
    <n v="0.3"/>
    <n v="91.8"/>
    <n v="91.8"/>
  </r>
  <r>
    <x v="1"/>
    <s v="abhishek@core2digital.com"/>
    <s v="Core2Digital (tubetamil.com)"/>
    <s v="44d333812c77ecd54bd91f731881dfae"/>
    <s v="Tolivelugu.com 300x250"/>
    <x v="1"/>
    <n v="1"/>
    <n v="65.451899999999995"/>
    <n v="7.7298999999999998"/>
    <n v="280"/>
    <n v="70"/>
    <n v="0.1181"/>
    <n v="1.2069682799999999"/>
    <n v="0.5"/>
    <n v="1285"/>
    <x v="3"/>
    <n v="0.58573890510000004"/>
    <x v="2"/>
    <s v="Y"/>
    <m/>
    <n v="0.25"/>
    <n v="70"/>
    <n v="70"/>
  </r>
  <r>
    <x v="1"/>
    <s v="steven@sohh.com"/>
    <s v="Sohh.com"/>
    <s v="1cf4a5f0f0b2dd040fad1040dcb8631b"/>
    <s v="SOHH.com 300x600"/>
    <x v="9"/>
    <n v="0"/>
    <n v="26.233000000000001"/>
    <n v="9.7399000000000004"/>
    <n v="265"/>
    <n v="80"/>
    <n v="0.37130000000000002"/>
    <n v="0.90726103000000002"/>
    <n v="0.55000000000000004"/>
    <n v="1285"/>
    <x v="5"/>
    <n v="0.3937797616"/>
    <x v="21"/>
    <m/>
    <m/>
    <n v="0.3"/>
    <n v="79.5"/>
    <n v="79.5"/>
  </r>
  <r>
    <x v="1"/>
    <s v="steven@sohh.com"/>
    <s v="Sohh.com"/>
    <s v="893fc15d5dac6bf6b0fd6510e2ccb449"/>
    <s v="SOHH.COM RD-ATF 300x250"/>
    <x v="9"/>
    <n v="0"/>
    <n v="17.283300000000001"/>
    <n v="7.9619999999999997"/>
    <n v="229"/>
    <n v="69"/>
    <n v="0.4607"/>
    <n v="0.95869936"/>
    <n v="0.55000000000000004"/>
    <n v="1285"/>
    <x v="5"/>
    <n v="0.42630607230000001"/>
    <x v="21"/>
    <m/>
    <m/>
    <n v="0.3"/>
    <n v="68.7"/>
    <n v="68.7"/>
  </r>
  <r>
    <x v="1"/>
    <s v="abhishek@core2digital.com"/>
    <s v="Core2Digital (tubetamil.com)"/>
    <s v="f81ee2a644a32462450bfe01ea6903e0"/>
    <s v="Rashtradeepika.com 300x250"/>
    <x v="1"/>
    <n v="1"/>
    <n v="37.531300000000002"/>
    <n v="2.5991"/>
    <n v="107"/>
    <n v="27"/>
    <n v="6.93E-2"/>
    <n v="1.37377982"/>
    <n v="0.6"/>
    <n v="1285"/>
    <x v="3"/>
    <n v="0.56324878820000002"/>
    <x v="2"/>
    <s v="Y"/>
    <m/>
    <n v="0.25"/>
    <n v="26.75"/>
    <n v="26.75"/>
  </r>
  <r>
    <x v="1"/>
    <s v="abhishek@core2digital.com"/>
    <s v="Core2Digital (tubetamil.com)"/>
    <s v="0eab321999c5bd60c19ab895329cf401"/>
    <s v="Newindianexpress.com 300x250"/>
    <x v="1"/>
    <n v="1"/>
    <n v="68.935100000000006"/>
    <n v="3.25"/>
    <n v="104"/>
    <n v="26"/>
    <n v="4.7100000000000003E-2"/>
    <n v="1.06554945"/>
    <n v="0.15"/>
    <n v="1285"/>
    <x v="3"/>
    <n v="0.85922755630000003"/>
    <x v="2"/>
    <s v="Y"/>
    <m/>
    <n v="0.25"/>
    <n v="26"/>
    <n v="26"/>
  </r>
  <r>
    <x v="1"/>
    <s v="abhishek@core2digital.com"/>
    <s v="Core2Digital (tubetamil.com)"/>
    <s v="9b37e9bcae3e5d3be818e86dcd64508a"/>
    <s v="Dinamani.com 300x250"/>
    <x v="1"/>
    <n v="1"/>
    <n v="52.277299999999997"/>
    <n v="2.3956"/>
    <n v="93"/>
    <n v="23"/>
    <n v="4.58E-2"/>
    <n v="1.2901156899999999"/>
    <n v="0.3"/>
    <n v="1285"/>
    <x v="3"/>
    <n v="0.76746271489999995"/>
    <x v="2"/>
    <s v="Y"/>
    <m/>
    <n v="0.25"/>
    <n v="23.25"/>
    <n v="23.25"/>
  </r>
  <r>
    <x v="1"/>
    <s v="abhishek@core2digital.com"/>
    <s v="Core2Digital (tubetamil.com)"/>
    <s v="1eda2f3b9d14691e61ac604dc16978e2"/>
    <s v="Bartamanpatrika.com 300x250"/>
    <x v="1"/>
    <n v="1"/>
    <n v="38.839599999999997"/>
    <n v="6.3891"/>
    <n v="79"/>
    <n v="20"/>
    <n v="0.16450000000000001"/>
    <n v="0.41255143"/>
    <n v="0.1"/>
    <n v="1285"/>
    <x v="3"/>
    <n v="0.75760597689999998"/>
    <x v="23"/>
    <s v="Y"/>
    <m/>
    <n v="0.249999999999999"/>
    <n v="19.749999999999922"/>
    <n v="19.749999999999922"/>
  </r>
  <r>
    <x v="1"/>
    <s v="abhishek@core2digital.com"/>
    <s v="Core2Digital (tubetamil.com)"/>
    <s v="1881a94a09f75f5b9ac0fe72795ff68a"/>
    <s v="Ibtimes.co.in 728x90"/>
    <x v="1"/>
    <n v="0"/>
    <n v="5.8169000000000004"/>
    <n v="3.1781000000000001"/>
    <n v="62"/>
    <n v="15"/>
    <n v="0.54630000000000001"/>
    <n v="0.64695345000000004"/>
    <n v="0.3"/>
    <n v="1285"/>
    <x v="3"/>
    <n v="0.53628812329999997"/>
    <x v="2"/>
    <m/>
    <m/>
    <n v="0.25"/>
    <n v="15.5"/>
    <n v="15.5"/>
  </r>
  <r>
    <x v="1"/>
    <s v="abhishek@core2digital.com"/>
    <s v="Core2Digital (tubetamil.com)"/>
    <s v="2c5d0e066fb753ded6ad03336af16c18"/>
    <s v="Sandesh.com 300x250"/>
    <x v="9"/>
    <n v="0"/>
    <n v="37.646299999999997"/>
    <n v="1.8073999999999999"/>
    <n v="37"/>
    <n v="11"/>
    <n v="4.8000000000000001E-2"/>
    <n v="0.67331251999999997"/>
    <n v="0.2"/>
    <n v="1285"/>
    <x v="3"/>
    <n v="0.70296111520000004"/>
    <x v="21"/>
    <m/>
    <m/>
    <n v="0.3"/>
    <n v="11.1"/>
    <n v="11.1"/>
  </r>
  <r>
    <x v="1"/>
    <s v="abhishek@core2digital.com"/>
    <s v="Core2Digital (tubetamil.com)"/>
    <s v="09b65cd0621b12a767de4b35b0f7b32e"/>
    <s v="Ibtimes.co.in 300x250"/>
    <x v="1"/>
    <n v="0"/>
    <n v="3.9618000000000002"/>
    <n v="1.8986000000000001"/>
    <n v="35"/>
    <n v="9"/>
    <n v="0.47920000000000001"/>
    <n v="0.61996989999999996"/>
    <n v="0.3"/>
    <n v="1285"/>
    <x v="3"/>
    <n v="0.5161055417"/>
    <x v="2"/>
    <m/>
    <m/>
    <n v="0.25"/>
    <n v="8.75"/>
    <n v="8.75"/>
  </r>
  <r>
    <x v="1"/>
    <s v="abhishek@core2digital.com"/>
    <s v="Core2Digital (tubetamil.com)"/>
    <s v="89e74bc09138cfcf46b644baf43bbbf1"/>
    <s v="Deccanherald.com 728x90"/>
    <x v="1"/>
    <n v="0"/>
    <n v="8.4505999999999997"/>
    <n v="0.97370000000000001"/>
    <n v="34"/>
    <n v="9"/>
    <n v="0.1152"/>
    <n v="1.1794307500000001"/>
    <n v="0.3"/>
    <n v="1285"/>
    <x v="3"/>
    <n v="0.74564000500000005"/>
    <x v="2"/>
    <m/>
    <m/>
    <n v="0.25"/>
    <n v="8.5"/>
    <n v="8.5"/>
  </r>
  <r>
    <x v="1"/>
    <s v="abhishek@core2digital.com"/>
    <s v="Core2Digital (tubetamil.com)"/>
    <s v="c270a0c63c75d21d347492eb627615cb"/>
    <s v="Fullonsms.com 300x250"/>
    <x v="1"/>
    <n v="0"/>
    <n v="12.661899999999999"/>
    <n v="1.4634"/>
    <n v="33"/>
    <n v="6"/>
    <n v="0.11559999999999999"/>
    <n v="0.74625635000000001"/>
    <n v="0.6"/>
    <n v="1285"/>
    <x v="3"/>
    <n v="0.19598673580000001"/>
    <x v="1487"/>
    <m/>
    <m/>
    <n v="0.195986735821783"/>
    <n v="6.4675622821188385"/>
    <n v="6.4675622821188385"/>
  </r>
  <r>
    <x v="1"/>
    <s v="abhishek@core2digital.com"/>
    <s v="Core2Digital (tubetamil.com)"/>
    <s v="f8cc2816c13d668637c7f2899f2b63b2"/>
    <s v="Fullonsms.com 728x90"/>
    <x v="1"/>
    <n v="0"/>
    <n v="20.588899999999999"/>
    <n v="1.4229000000000001"/>
    <n v="32"/>
    <n v="7"/>
    <n v="6.9099999999999995E-2"/>
    <n v="0.76033834"/>
    <n v="0.6"/>
    <n v="1285"/>
    <x v="3"/>
    <n v="0.21087761690000001"/>
    <x v="1488"/>
    <m/>
    <m/>
    <n v="0.21087761690665199"/>
    <n v="6.7480837410128638"/>
    <n v="6.7480837410128638"/>
  </r>
  <r>
    <x v="1"/>
    <s v="abhishek@core2digital.com"/>
    <s v="Core2Digital (tubetamil.com)"/>
    <s v="5ed9fdc9bb8939887cf001556cd38c2f"/>
    <s v="Kannadaprabha.com 300x250"/>
    <x v="1"/>
    <n v="0"/>
    <n v="28.801100000000002"/>
    <n v="1.3357000000000001"/>
    <n v="25"/>
    <n v="6"/>
    <n v="4.6399999999999997E-2"/>
    <n v="0.61598396"/>
    <n v="0.3"/>
    <n v="1285"/>
    <x v="3"/>
    <n v="0.51297432909999996"/>
    <x v="23"/>
    <m/>
    <m/>
    <n v="0.249999999999999"/>
    <n v="6.2499999999999751"/>
    <n v="6.2499999999999751"/>
  </r>
  <r>
    <x v="1"/>
    <s v="abhishek@core2digital.com"/>
    <s v="Core2Digital (tubetamil.com)"/>
    <s v="cc7f4e0acecf8d4f6789e03201964254"/>
    <s v="Dinamani.com 728x90"/>
    <x v="1"/>
    <n v="0"/>
    <n v="6.5801999999999996"/>
    <n v="0.78259999999999996"/>
    <n v="23"/>
    <n v="6"/>
    <n v="0.11890000000000001"/>
    <n v="0.97554764999999999"/>
    <n v="0.3"/>
    <n v="1285"/>
    <x v="3"/>
    <n v="0.69248042219999995"/>
    <x v="2"/>
    <m/>
    <m/>
    <n v="0.25"/>
    <n v="5.75"/>
    <n v="5.75"/>
  </r>
  <r>
    <x v="1"/>
    <s v="abhishek@core2digital.com"/>
    <s v="Core2Digital (tubetamil.com)"/>
    <s v="1c798a014ba39ea9d247eb1928bf30dd"/>
    <s v="Newindianexpress.com 728x90"/>
    <x v="1"/>
    <n v="0"/>
    <n v="3.8914"/>
    <n v="0.31759999999999999"/>
    <n v="10"/>
    <n v="3"/>
    <n v="8.1600000000000006E-2"/>
    <n v="1.0531819200000001"/>
    <n v="0.2"/>
    <n v="1285"/>
    <x v="3"/>
    <n v="0.81009928470000003"/>
    <x v="2"/>
    <m/>
    <m/>
    <n v="0.25"/>
    <n v="2.5"/>
    <n v="2.5"/>
  </r>
  <r>
    <x v="0"/>
    <s v="m4sj4y@gmail.com"/>
    <s v="Emuparadise.me"/>
    <s v="## total ##"/>
    <m/>
    <x v="173"/>
    <n v="1"/>
    <n v="1046.5265999999999"/>
    <n v="201.8758"/>
    <n v="1271"/>
    <n v="228"/>
    <n v="0.19289999999999999"/>
    <n v="0.20994282"/>
    <n v="8.6042999999999994E-2"/>
    <n v="1271"/>
    <x v="0"/>
    <n v="0.59015983189999999"/>
    <x v="1489"/>
    <m/>
    <m/>
    <s v=""/>
    <s v=""/>
    <n v="227.74999999999963"/>
  </r>
  <r>
    <x v="1"/>
    <s v="m4sj4y@gmail.com"/>
    <s v="Emuparadise.me"/>
    <s v="01e8a8538c0f751b51842a7874eea052"/>
    <s v="Emuparadise.me ROW 300x250"/>
    <x v="10"/>
    <n v="1"/>
    <n v="601.57590000000005"/>
    <n v="161.62450000000001"/>
    <n v="900"/>
    <n v="135"/>
    <n v="0.26869999999999999"/>
    <n v="0.18563800999999999"/>
    <n v="0.1"/>
    <n v="1271"/>
    <x v="5"/>
    <n v="0.46131720640000001"/>
    <x v="17"/>
    <s v="Y"/>
    <m/>
    <n v="0.15"/>
    <n v="135"/>
    <n v="135"/>
  </r>
  <r>
    <x v="1"/>
    <s v="m4sj4y@gmail.com"/>
    <s v="Emuparadise.me"/>
    <s v="9c8fd23c7592c6e54dee52641e509a20"/>
    <s v="Emuparadise.mobi Mobile 300x250"/>
    <x v="1"/>
    <n v="1"/>
    <n v="444.95069999999998"/>
    <n v="40.251300000000001"/>
    <n v="371"/>
    <n v="93"/>
    <n v="9.0499999999999997E-2"/>
    <n v="0.30753605000000001"/>
    <n v="0.03"/>
    <n v="1271"/>
    <x v="3"/>
    <n v="0.90245046080000002"/>
    <x v="23"/>
    <s v="Y"/>
    <m/>
    <n v="0.249999999999999"/>
    <n v="92.749999999999631"/>
    <n v="92.749999999999631"/>
  </r>
  <r>
    <x v="0"/>
    <s v="pratdest@gmail.com"/>
    <s v="Fullmatchesandshows.com"/>
    <s v="## total ##"/>
    <m/>
    <x v="1"/>
    <n v="0.94655573999999998"/>
    <n v="161.88050000000001"/>
    <n v="20.744299999999999"/>
    <n v="1244"/>
    <n v="309"/>
    <n v="0.12809999999999999"/>
    <n v="1.9983658200000001"/>
    <n v="1.0029129999999999"/>
    <n v="1244"/>
    <x v="0"/>
    <n v="0.49813342859999998"/>
    <x v="23"/>
    <m/>
    <m/>
    <s v=""/>
    <s v=""/>
    <n v="308.74999999999875"/>
  </r>
  <r>
    <x v="0"/>
    <s v="richardson.doe@myjoyonline.com"/>
    <s v="Myjoyonline.com"/>
    <s v="## total ##"/>
    <m/>
    <x v="1"/>
    <n v="0.96526089000000004"/>
    <n v="270.41860000000003"/>
    <n v="15.142899999999999"/>
    <n v="1244"/>
    <n v="309"/>
    <n v="5.6000000000000001E-2"/>
    <n v="2.7381469900000002"/>
    <n v="2.0350459999999999"/>
    <n v="1244"/>
    <x v="0"/>
    <n v="0.25677985599999997"/>
    <x v="23"/>
    <m/>
    <m/>
    <s v=""/>
    <s v=""/>
    <n v="309.81925526450891"/>
  </r>
  <r>
    <x v="1"/>
    <s v="pratdest@gmail.com"/>
    <s v="Fullmatchesandshows.com"/>
    <s v="c49bc599a482382a7f4863231731a12a"/>
    <s v="Fullmatchesandshows.com 300x250"/>
    <x v="1"/>
    <n v="1"/>
    <n v="141.48840000000001"/>
    <n v="19.422599999999999"/>
    <n v="1177"/>
    <n v="293"/>
    <n v="0.13730000000000001"/>
    <n v="2.0202864100000002"/>
    <n v="1"/>
    <n v="1244"/>
    <x v="5"/>
    <n v="0.50502067719999999"/>
    <x v="23"/>
    <s v="Y"/>
    <m/>
    <n v="0.249999999999999"/>
    <n v="294.24999999999881"/>
    <n v="294.24999999999881"/>
  </r>
  <r>
    <x v="1"/>
    <s v="richardson.doe@myjoyonline.com"/>
    <s v="Myjoyonline.com"/>
    <s v="85415146ef1453d18308b6005a31dc84"/>
    <s v="Myjoyonline.com 300x250"/>
    <x v="1"/>
    <n v="1"/>
    <n v="133.75909999999999"/>
    <n v="7.9208999999999996"/>
    <n v="660"/>
    <n v="164"/>
    <n v="5.9200000000000003E-2"/>
    <n v="2.7769568599999999"/>
    <n v="2.06"/>
    <n v="1244"/>
    <x v="3"/>
    <n v="0.25818076960000003"/>
    <x v="2"/>
    <s v=""/>
    <m/>
    <n v="0.25"/>
    <n v="165"/>
    <n v="165"/>
  </r>
  <r>
    <x v="1"/>
    <s v="richardson.doe@myjoyonline.com"/>
    <s v="Myjoyonline.com"/>
    <s v="4612afb9064eea55e5df0b998f2e2120"/>
    <s v="Myjoyonline.com 300x600"/>
    <x v="1"/>
    <n v="1"/>
    <n v="120.0172"/>
    <n v="6.5391000000000004"/>
    <n v="541"/>
    <n v="134"/>
    <n v="5.45E-2"/>
    <n v="2.7568560400000002"/>
    <n v="2.06"/>
    <n v="1244"/>
    <x v="3"/>
    <n v="0.2527720094"/>
    <x v="23"/>
    <s v=""/>
    <m/>
    <n v="0.249999999999999"/>
    <n v="135.24999999999946"/>
    <n v="135.24999999999946"/>
  </r>
  <r>
    <x v="1"/>
    <s v="pratdest@gmail.com"/>
    <s v="Fullmatchesandshows.com"/>
    <s v="2e3ab58ae154dc264405dc512646c683"/>
    <s v="Fullmatchesandshows.com 728x90"/>
    <x v="1"/>
    <n v="0"/>
    <n v="16.331099999999999"/>
    <n v="1.1798999999999999"/>
    <n v="58"/>
    <n v="14"/>
    <n v="7.2300000000000003E-2"/>
    <n v="1.6367576699999999"/>
    <n v="1"/>
    <n v="1244"/>
    <x v="5"/>
    <n v="0.38903600910000002"/>
    <x v="23"/>
    <m/>
    <m/>
    <n v="0.249999999999999"/>
    <n v="14.499999999999941"/>
    <n v="14.499999999999941"/>
  </r>
  <r>
    <x v="1"/>
    <s v="richardson.doe@myjoyonline.com"/>
    <s v="Myjoyonline.com"/>
    <s v="63bfb67c935a377cad41f8f36014763e"/>
    <s v="Ghana-news.adomonline.com 300x250"/>
    <x v="1"/>
    <n v="0"/>
    <n v="2.6745999999999999"/>
    <n v="0.1547"/>
    <n v="13"/>
    <n v="3"/>
    <n v="5.7799999999999997E-2"/>
    <n v="2.6966758999999998"/>
    <n v="2.06"/>
    <n v="1244"/>
    <x v="3"/>
    <n v="0.23609655879999999"/>
    <x v="1490"/>
    <m/>
    <m/>
    <n v="0.23609655880842301"/>
    <n v="3.0692552645094993"/>
    <n v="3.0692552645094993"/>
  </r>
  <r>
    <x v="1"/>
    <s v="richardson.doe@myjoyonline.com"/>
    <s v="Myjoyonline.com"/>
    <s v="5bf9b8b4d448687ff44478d5f600a205"/>
    <s v="Ghana-news.adomonline.com #3 300x250"/>
    <x v="1"/>
    <n v="0"/>
    <n v="3.1156000000000001"/>
    <n v="0.19359999999999999"/>
    <n v="10"/>
    <n v="3"/>
    <n v="6.2100000000000002E-2"/>
    <n v="1.7609963099999999"/>
    <n v="1.31"/>
    <n v="1244"/>
    <x v="3"/>
    <n v="0.25610292730000001"/>
    <x v="2"/>
    <m/>
    <m/>
    <n v="0.25"/>
    <n v="2.5"/>
    <n v="2.5"/>
  </r>
  <r>
    <x v="1"/>
    <s v="richardson.doe@myjoyonline.com"/>
    <s v="Myjoyonline.com"/>
    <s v="46099a8b8e2e4e9cebf6d4938cbff637"/>
    <s v="Ghana-news.adomonline.com 300x600"/>
    <x v="1"/>
    <n v="0"/>
    <n v="1.7110000000000001"/>
    <n v="0.13339999999999999"/>
    <n v="8"/>
    <n v="2"/>
    <n v="7.7899999999999997E-2"/>
    <n v="1.91708623"/>
    <n v="1.31"/>
    <n v="1244"/>
    <x v="3"/>
    <n v="0.31667132320000002"/>
    <x v="23"/>
    <m/>
    <m/>
    <n v="0.249999999999999"/>
    <n v="1.999999999999992"/>
    <n v="1.999999999999992"/>
  </r>
  <r>
    <x v="1"/>
    <s v="richardson.doe@myjoyonline.com"/>
    <s v="Myjoyonline.com"/>
    <s v="e4c95b159f58fbe52602e85c52797a33"/>
    <s v="Ghana-news.adomonline.com #2 300x600"/>
    <x v="1"/>
    <n v="0"/>
    <n v="4.3735999999999997"/>
    <n v="0.13339999999999999"/>
    <n v="8"/>
    <n v="2"/>
    <n v="3.0499999999999999E-2"/>
    <n v="1.96809422"/>
    <n v="1.31"/>
    <n v="1244"/>
    <x v="3"/>
    <n v="0.33438146010000003"/>
    <x v="2"/>
    <m/>
    <m/>
    <n v="0.25"/>
    <n v="2"/>
    <n v="2"/>
  </r>
  <r>
    <x v="0"/>
    <s v="shalev@crossrider.com"/>
    <s v="Crossrider.com (Mirror.co.uk)"/>
    <s v="## total ##"/>
    <m/>
    <x v="174"/>
    <n v="0"/>
    <n v="132.44759999999999"/>
    <n v="45.755000000000003"/>
    <n v="1243"/>
    <n v="316"/>
    <n v="0.34549999999999997"/>
    <n v="0.90563419999999994"/>
    <n v="0.64973800000000004"/>
    <n v="1243"/>
    <x v="0"/>
    <n v="0.28256022200000003"/>
    <x v="1491"/>
    <m/>
    <m/>
    <s v=""/>
    <s v=""/>
    <n v="317.3792347437377"/>
  </r>
  <r>
    <x v="1"/>
    <s v="shalev@crossrider.com"/>
    <s v="Crossrider.com (Mirror.co.uk)"/>
    <s v="989ebb344aa37142d01dccc9456ca94a"/>
    <s v="Efestivals.co.uk Leaderboard 728x90"/>
    <x v="9"/>
    <n v="0"/>
    <n v="9.4532000000000007"/>
    <n v="6.4561999999999999"/>
    <n v="196"/>
    <n v="58"/>
    <n v="0.68300000000000005"/>
    <n v="1.0100147100000001"/>
    <n v="0.7"/>
    <n v="1243"/>
    <x v="3"/>
    <n v="0.30694079010000003"/>
    <x v="21"/>
    <m/>
    <m/>
    <n v="0.3"/>
    <n v="58.8"/>
    <n v="58.8"/>
  </r>
  <r>
    <x v="1"/>
    <s v="shalev@crossrider.com"/>
    <s v="Crossrider.com (Mirror.co.uk)"/>
    <s v="1d0085e4349a35d87683be95d5ac492c"/>
    <s v="F1i.com FR MPU 300x250"/>
    <x v="9"/>
    <n v="0"/>
    <n v="18.868600000000001"/>
    <n v="6.8564999999999996"/>
    <n v="181"/>
    <n v="49"/>
    <n v="0.3634"/>
    <n v="0.88035127999999996"/>
    <n v="0.64"/>
    <n v="1243"/>
    <x v="3"/>
    <n v="0.27301747339999999"/>
    <x v="1492"/>
    <m/>
    <m/>
    <n v="0.273017473356858"/>
    <n v="49.416162677591295"/>
    <n v="49.416162677591295"/>
  </r>
  <r>
    <x v="1"/>
    <s v="shalev@crossrider.com"/>
    <s v="Crossrider.com (Mirror.co.uk)"/>
    <s v="254b07084cef369d3726479860e68d0d"/>
    <s v="Efestivals.co.uk Mobile 320x50"/>
    <x v="9"/>
    <n v="0"/>
    <n v="31.288599999999999"/>
    <n v="6.2032999999999996"/>
    <n v="178"/>
    <n v="53"/>
    <n v="0.1983"/>
    <n v="0.95403817999999996"/>
    <n v="0.57999999999999996"/>
    <n v="1243"/>
    <x v="3"/>
    <n v="0.392057875"/>
    <x v="21"/>
    <m/>
    <m/>
    <n v="0.3"/>
    <n v="53.4"/>
    <n v="53.4"/>
  </r>
  <r>
    <x v="1"/>
    <s v="shalev@crossrider.com"/>
    <s v="Crossrider.com (Mirror.co.uk)"/>
    <s v="79194aa0818329a0d3b190ac2f7f68ec"/>
    <s v="Crosswordsolver.org Leaderboard 728x90"/>
    <x v="9"/>
    <n v="0"/>
    <n v="17.063700000000001"/>
    <n v="5.9292999999999996"/>
    <n v="137"/>
    <n v="18"/>
    <n v="0.34749999999999998"/>
    <n v="0.77186484"/>
    <n v="0.67"/>
    <n v="1243"/>
    <x v="3"/>
    <n v="0.131972375"/>
    <x v="1493"/>
    <m/>
    <m/>
    <n v="0.131972375043895"/>
    <n v="18.080215381013616"/>
    <n v="18.080215381013616"/>
  </r>
  <r>
    <x v="1"/>
    <s v="shalev@crossrider.com"/>
    <s v="Crossrider.com (Mirror.co.uk)"/>
    <s v="2f63016cd0b1c32eaf5d5963a9651f64"/>
    <s v="Crosswordsolver.org 300x250"/>
    <x v="9"/>
    <n v="0"/>
    <n v="13.9026"/>
    <n v="5.3188000000000004"/>
    <n v="125"/>
    <n v="18"/>
    <n v="0.3826"/>
    <n v="0.78288009000000003"/>
    <n v="0.67"/>
    <n v="1243"/>
    <x v="3"/>
    <n v="0.1441856675"/>
    <x v="1494"/>
    <m/>
    <m/>
    <n v="0.14418566752893799"/>
    <n v="18.023208441117248"/>
    <n v="18.023208441117248"/>
  </r>
  <r>
    <x v="1"/>
    <s v="shalev@crossrider.com"/>
    <s v="Crossrider.com (Mirror.co.uk)"/>
    <s v="f75b08eb0f45a078ac2687a4227268e9"/>
    <s v="F1i.com FR Leaderboard 728x90"/>
    <x v="9"/>
    <n v="0"/>
    <n v="8.6334"/>
    <n v="3.6202999999999999"/>
    <n v="105"/>
    <n v="31"/>
    <n v="0.41930000000000001"/>
    <n v="0.96236485000000005"/>
    <n v="0.68"/>
    <n v="1243"/>
    <x v="3"/>
    <n v="0.29340727599999999"/>
    <x v="1495"/>
    <m/>
    <m/>
    <n v="0.29340727604481598"/>
    <n v="30.807763984705677"/>
    <n v="30.807763984705677"/>
  </r>
  <r>
    <x v="1"/>
    <s v="shalev@crossrider.com"/>
    <s v="Crossrider.com (Mirror.co.uk)"/>
    <s v="26387bc7334875ef0d67e7df3a7905ff"/>
    <s v="Efestivals.co.uk MPU 300x250"/>
    <x v="9"/>
    <n v="0"/>
    <n v="3.8047"/>
    <n v="2.7917000000000001"/>
    <n v="100"/>
    <n v="30"/>
    <n v="0.73380000000000001"/>
    <n v="1.1984750799999999"/>
    <n v="0.7"/>
    <n v="1243"/>
    <x v="3"/>
    <n v="0.4159244426"/>
    <x v="21"/>
    <m/>
    <m/>
    <n v="0.3"/>
    <n v="30"/>
    <n v="30"/>
  </r>
  <r>
    <x v="1"/>
    <s v="shalev@crossrider.com"/>
    <s v="Crossrider.com (Mirror.co.uk)"/>
    <s v="ef69bb85bc9b87cd7629c2ef14932c66"/>
    <s v="Crosswordsolver.org 970x250"/>
    <x v="9"/>
    <n v="0"/>
    <n v="10.897"/>
    <n v="2.9813000000000001"/>
    <n v="69"/>
    <n v="17"/>
    <n v="0.27360000000000001"/>
    <n v="0.77509943000000003"/>
    <n v="0.57999999999999996"/>
    <n v="1243"/>
    <x v="3"/>
    <n v="0.25170890629999998"/>
    <x v="1496"/>
    <m/>
    <m/>
    <n v="0.25170890634321502"/>
    <n v="17.367914537681838"/>
    <n v="17.367914537681838"/>
  </r>
  <r>
    <x v="1"/>
    <s v="shalev@crossrider.com"/>
    <s v="Crossrider.com (Mirror.co.uk)"/>
    <s v="45de447386fef3643beb8c2517161527"/>
    <s v="F1i.com FR Double MPU 300x600"/>
    <x v="9"/>
    <n v="0"/>
    <n v="4.7927"/>
    <n v="1.9729000000000001"/>
    <n v="59"/>
    <n v="18"/>
    <n v="0.41160000000000002"/>
    <n v="0.98943157000000004"/>
    <n v="0.68"/>
    <n v="1243"/>
    <x v="3"/>
    <n v="0.31273670689999999"/>
    <x v="21"/>
    <m/>
    <m/>
    <n v="0.3"/>
    <n v="17.7"/>
    <n v="17.7"/>
  </r>
  <r>
    <x v="1"/>
    <s v="shalev@crossrider.com"/>
    <s v="Crossrider.com (Mirror.co.uk)"/>
    <s v="2a12d1fd607be8e6828c9b8cbd3235cc"/>
    <s v="En.f1i.com MPU 300x250"/>
    <x v="9"/>
    <n v="0"/>
    <n v="5.8329000000000004"/>
    <n v="1.4619"/>
    <n v="36"/>
    <n v="8"/>
    <n v="0.25059999999999999"/>
    <n v="0.81331900000000001"/>
    <n v="0.62"/>
    <n v="1243"/>
    <x v="3"/>
    <n v="0.23769148509999999"/>
    <x v="1497"/>
    <m/>
    <m/>
    <n v="0.23769148514375599"/>
    <n v="8.5568934651752162"/>
    <n v="8.5568934651752162"/>
  </r>
  <r>
    <x v="1"/>
    <s v="shalev@crossrider.com"/>
    <s v="Crossrider.com (Mirror.co.uk)"/>
    <s v="a2a4c95fb6d442c378ef3adaf694d2f1"/>
    <s v="En.f1i.com Leaderboard 728x90"/>
    <x v="9"/>
    <n v="0"/>
    <n v="5.0785999999999998"/>
    <n v="1.0241"/>
    <n v="24"/>
    <n v="7"/>
    <n v="0.2016"/>
    <n v="0.78231848000000004"/>
    <n v="0.55000000000000004"/>
    <n v="1243"/>
    <x v="3"/>
    <n v="0.29696151069999999"/>
    <x v="1498"/>
    <m/>
    <m/>
    <n v="0.296961510685532"/>
    <n v="7.1270762564527681"/>
    <n v="7.1270762564527681"/>
  </r>
  <r>
    <x v="1"/>
    <s v="shalev@crossrider.com"/>
    <s v="Crossrider.com (Mirror.co.uk)"/>
    <s v="f043d99e4eb59d69248bae0143216f86"/>
    <s v="F1i.com FR Wide Skyscraper 160x600"/>
    <x v="1"/>
    <n v="0"/>
    <n v="1.1529"/>
    <n v="0.5958"/>
    <n v="18"/>
    <n v="5"/>
    <n v="0.51680000000000004"/>
    <n v="1.02203573"/>
    <n v="0.68"/>
    <n v="1243"/>
    <x v="3"/>
    <n v="0.33466122370000001"/>
    <x v="23"/>
    <m/>
    <m/>
    <n v="0.249999999999999"/>
    <n v="4.4999999999999822"/>
    <n v="4.4999999999999822"/>
  </r>
  <r>
    <x v="1"/>
    <s v="shalev@crossrider.com"/>
    <s v="Crossrider.com (Mirror.co.uk)"/>
    <s v="88fc0c49dd22a966a1a3deb9142064ff"/>
    <s v="En.f1i.com Double MPU 300x600"/>
    <x v="9"/>
    <n v="0"/>
    <n v="1.4164000000000001"/>
    <n v="0.42359999999999998"/>
    <n v="12"/>
    <n v="4"/>
    <n v="0.29909999999999998"/>
    <n v="0.95248692999999995"/>
    <n v="0.57999999999999996"/>
    <n v="1243"/>
    <x v="3"/>
    <n v="0.39106776180000002"/>
    <x v="21"/>
    <m/>
    <m/>
    <n v="0.3"/>
    <n v="3.5999999999999996"/>
    <n v="3.5999999999999996"/>
  </r>
  <r>
    <x v="0"/>
    <s v="bboigienman@softissimo.com"/>
    <s v="Reverso.net"/>
    <s v="## total ##"/>
    <m/>
    <x v="175"/>
    <n v="0"/>
    <n v="85.976399999999998"/>
    <n v="29.3643"/>
    <n v="1242"/>
    <n v="202"/>
    <n v="0.34150000000000003"/>
    <n v="1.4100055899999999"/>
    <n v="0.98178100000000001"/>
    <n v="1242"/>
    <x v="0"/>
    <n v="0.30370418129999999"/>
    <x v="1499"/>
    <m/>
    <m/>
    <s v=""/>
    <s v=""/>
    <n v="231.39999999999998"/>
  </r>
  <r>
    <x v="1"/>
    <s v="bboigienman@softissimo.com"/>
    <s v="Reverso.net"/>
    <s v="52498c9a078f49a849e750a535ef505e"/>
    <s v="Reverso.net Home et Resultat 300x250"/>
    <x v="10"/>
    <n v="0"/>
    <n v="37.521700000000003"/>
    <n v="15.1828"/>
    <n v="711"/>
    <n v="84"/>
    <n v="0.40460000000000002"/>
    <n v="1.56196256"/>
    <n v="1.25"/>
    <n v="1242"/>
    <x v="5"/>
    <n v="0.1997247365"/>
    <x v="17"/>
    <m/>
    <m/>
    <n v="0.15"/>
    <n v="106.64999999999999"/>
    <n v="106.64999999999999"/>
  </r>
  <r>
    <x v="1"/>
    <s v="bboigienman@softissimo.com"/>
    <s v="Reverso.net"/>
    <s v="3c095adc6bab41ac2d9e0efabcf97bfd"/>
    <s v="Reverso.net Lexibase ATF1 300x250"/>
    <x v="1"/>
    <n v="0"/>
    <n v="29.076000000000001"/>
    <n v="10.8606"/>
    <n v="371"/>
    <n v="87"/>
    <n v="0.3735"/>
    <n v="1.13883288"/>
    <n v="0.8"/>
    <n v="1242"/>
    <x v="5"/>
    <n v="0.29752642670000001"/>
    <x v="2"/>
    <m/>
    <m/>
    <n v="0.25"/>
    <n v="92.75"/>
    <n v="92.75"/>
  </r>
  <r>
    <x v="1"/>
    <s v="bboigienman@softissimo.com"/>
    <s v="Reverso.net"/>
    <s v="5a5f5108b0db7e879024bf6bbdce9724"/>
    <s v="Mobile.reverso.net Mobile 320x50"/>
    <x v="5"/>
    <n v="0"/>
    <n v="19.378699999999998"/>
    <n v="3.3209"/>
    <n v="160"/>
    <n v="32"/>
    <n v="0.1714"/>
    <n v="1.60211864"/>
    <n v="0.35"/>
    <n v="1242"/>
    <x v="5"/>
    <n v="0.7815392753"/>
    <x v="46"/>
    <m/>
    <m/>
    <n v="0.2"/>
    <n v="32"/>
    <n v="32"/>
  </r>
  <r>
    <x v="0"/>
    <s v="mgibbs@gmail.com"/>
    <s v="Gta5cheats.com"/>
    <s v="## total ##"/>
    <m/>
    <x v="176"/>
    <n v="0.83322353999999998"/>
    <n v="135.79480000000001"/>
    <n v="46.118099999999998"/>
    <n v="1240"/>
    <n v="417"/>
    <n v="0.33960000000000001"/>
    <n v="0.89599181999999999"/>
    <n v="0.23749799999999999"/>
    <n v="1240"/>
    <x v="0"/>
    <n v="0.73493284680000004"/>
    <x v="1500"/>
    <m/>
    <m/>
    <s v=""/>
    <s v=""/>
    <n v="412.64999999999884"/>
  </r>
  <r>
    <x v="1"/>
    <s v="mgibbs@gmail.com"/>
    <s v="Gta5cheats.com"/>
    <s v="42975ffb95f86d743b9d23cf3ed88695"/>
    <s v="Gta5cheats.com Mobile Bottom 6 x cheats pages"/>
    <x v="12"/>
    <n v="1"/>
    <n v="90.255899999999997"/>
    <n v="35.343899999999998"/>
    <n v="1033"/>
    <n v="362"/>
    <n v="0.3916"/>
    <n v="0.97414266000000005"/>
    <n v="0.2"/>
    <n v="1240"/>
    <x v="3"/>
    <n v="0.79469126199999995"/>
    <x v="69"/>
    <s v="Y"/>
    <m/>
    <n v="0.34999999999999898"/>
    <n v="361.54999999999893"/>
    <n v="361.54999999999893"/>
  </r>
  <r>
    <x v="1"/>
    <s v="mgibbs@gmail.com"/>
    <s v="Gta5cheats.com"/>
    <s v="a9855061bf5db20d3d7e710ea5007410"/>
    <s v="Gta5cheats.com 300x250"/>
    <x v="1"/>
    <n v="0"/>
    <n v="32.512599999999999"/>
    <n v="5.9745999999999997"/>
    <n v="130"/>
    <n v="32"/>
    <n v="0.18379999999999999"/>
    <n v="0.72256679999999995"/>
    <n v="0.5"/>
    <n v="1240"/>
    <x v="5"/>
    <n v="0.30802245569999998"/>
    <x v="2"/>
    <m/>
    <m/>
    <n v="0.25"/>
    <n v="32.5"/>
    <n v="32.5"/>
  </r>
  <r>
    <x v="1"/>
    <s v="mgibbs@gmail.com"/>
    <s v="Gta5cheats.com"/>
    <s v="b0dafa06b6cc148a0627df31332be466"/>
    <s v="Gta5cheats.com Mid-page"/>
    <x v="9"/>
    <n v="0"/>
    <n v="5.1859999999999999"/>
    <n v="2.2208000000000001"/>
    <n v="45"/>
    <n v="13"/>
    <n v="0.42820000000000003"/>
    <n v="0.66841207999999996"/>
    <n v="0.35"/>
    <n v="1240"/>
    <x v="3"/>
    <n v="0.4763709243"/>
    <x v="25"/>
    <m/>
    <m/>
    <n v="0.29999999999999899"/>
    <n v="13.499999999999954"/>
    <n v="13.499999999999954"/>
  </r>
  <r>
    <x v="1"/>
    <s v="mgibbs@gmail.com"/>
    <s v="Gta5cheats.com"/>
    <s v="b904a3fa65c5fbc9f63fc77c1663bd9c"/>
    <s v="Sanandreascheats.co 300x250"/>
    <x v="9"/>
    <n v="0"/>
    <n v="1.1545000000000001"/>
    <n v="0.66490000000000005"/>
    <n v="9"/>
    <n v="3"/>
    <n v="0.57589999999999997"/>
    <n v="0.46293510999999998"/>
    <n v="0.01"/>
    <n v="1240"/>
    <x v="3"/>
    <n v="0.97839870039999999"/>
    <x v="21"/>
    <m/>
    <m/>
    <n v="0.3"/>
    <n v="2.6999999999999997"/>
    <n v="2.6999999999999997"/>
  </r>
  <r>
    <x v="1"/>
    <s v="mgibbs@gmail.com"/>
    <s v="Gta5cheats.com"/>
    <s v="2179dd039f01333a0e30e6f5cb4e5c69"/>
    <s v="Sanandreascheats.co #2 300x250"/>
    <x v="9"/>
    <n v="0"/>
    <n v="1.1215999999999999"/>
    <n v="0.64470000000000005"/>
    <n v="8"/>
    <n v="3"/>
    <n v="0.57479999999999998"/>
    <n v="0.43946376999999998"/>
    <n v="0.01"/>
    <n v="1240"/>
    <x v="3"/>
    <n v="0.97724499570000001"/>
    <x v="25"/>
    <m/>
    <m/>
    <n v="0.29999999999999899"/>
    <n v="2.3999999999999919"/>
    <n v="2.3999999999999919"/>
  </r>
  <r>
    <x v="0"/>
    <s v="matt@301digitalmedia.com"/>
    <s v="301 Digital Media (CelebrityTune.com)"/>
    <s v="## total ##"/>
    <m/>
    <x v="177"/>
    <n v="0.73087979000000003"/>
    <n v="394.40440000000001"/>
    <n v="41.401499999999999"/>
    <n v="1218"/>
    <n v="303"/>
    <n v="0.105"/>
    <n v="0.98103744000000004"/>
    <n v="0.61265000000000003"/>
    <n v="1218"/>
    <x v="0"/>
    <n v="0.3755080314"/>
    <x v="1501"/>
    <m/>
    <m/>
    <s v=""/>
    <s v=""/>
    <n v="299.29355859724188"/>
  </r>
  <r>
    <x v="1"/>
    <s v="matt@301digitalmedia.com"/>
    <s v="301 Digital Media (CelebrityTune.com)"/>
    <s v="99c5e1c8c02010078c4e5a23b7dbce60"/>
    <s v="Ohmyveggies.com 160x600"/>
    <x v="12"/>
    <n v="1"/>
    <n v="110.4494"/>
    <n v="16.714400000000001"/>
    <n v="450"/>
    <n v="74"/>
    <n v="0.15129999999999999"/>
    <n v="0.89730387"/>
    <n v="0.75"/>
    <n v="1218"/>
    <x v="5"/>
    <n v="0.16416274829999999"/>
    <x v="1502"/>
    <s v=""/>
    <m/>
    <n v="0.16416274826654501"/>
    <n v="73.873236719945254"/>
    <n v="73.873236719945254"/>
  </r>
  <r>
    <x v="1"/>
    <s v="matt@301digitalmedia.com"/>
    <s v="301 Digital Media (CelebrityTune.com)"/>
    <s v="0f140bee1b2909094c3dd796f02374e9"/>
    <s v="Bridaltune.com #2 728x90"/>
    <x v="12"/>
    <n v="1"/>
    <n v="67.423100000000005"/>
    <n v="5.2817999999999996"/>
    <n v="172"/>
    <n v="60"/>
    <n v="7.8299999999999995E-2"/>
    <n v="1.08491446"/>
    <n v="0.4"/>
    <n v="1218"/>
    <x v="3"/>
    <n v="0.63130733939999994"/>
    <x v="69"/>
    <s v="Y"/>
    <m/>
    <n v="0.34999999999999898"/>
    <n v="60.199999999999825"/>
    <n v="60.199999999999825"/>
  </r>
  <r>
    <x v="1"/>
    <s v="matt@301digitalmedia.com"/>
    <s v="301 Digital Media (CelebrityTune.com)"/>
    <s v="c9fc04b4f883b8a4222b4234610ba9b9"/>
    <s v="Bridaltune.com #2 300x250"/>
    <x v="1"/>
    <n v="1"/>
    <n v="69.320899999999995"/>
    <n v="5.0278999999999998"/>
    <n v="163"/>
    <n v="41"/>
    <n v="7.2499999999999995E-2"/>
    <n v="1.07826285"/>
    <n v="0.4"/>
    <n v="1218"/>
    <x v="5"/>
    <n v="0.62903293810000005"/>
    <x v="23"/>
    <s v="Y"/>
    <m/>
    <n v="0.249999999999999"/>
    <n v="40.749999999999837"/>
    <n v="40.749999999999837"/>
  </r>
  <r>
    <x v="1"/>
    <s v="matt@301digitalmedia.com"/>
    <s v="301 Digital Media (CelebrityTune.com)"/>
    <s v="bc598d051d958ee64ea7829ab545cc4d"/>
    <s v="Ohmyveggies.com 728x90"/>
    <x v="4"/>
    <n v="0"/>
    <n v="21.2578"/>
    <n v="4.2546999999999997"/>
    <n v="135"/>
    <n v="39"/>
    <n v="0.2001"/>
    <n v="1.05731625"/>
    <n v="0.75"/>
    <n v="1218"/>
    <x v="5"/>
    <n v="0.29065689"/>
    <x v="1503"/>
    <m/>
    <m/>
    <n v="0.29065689003351802"/>
    <n v="39.238680154524936"/>
    <n v="39.238680154524936"/>
  </r>
  <r>
    <x v="1"/>
    <s v="matt@301digitalmedia.com"/>
    <s v="301 Digital Media (CelebrityTune.com)"/>
    <s v="73550527e2dbd082497ff413c32104b2"/>
    <s v="Bridaltune.com #2 300x600"/>
    <x v="9"/>
    <n v="1"/>
    <n v="69.130499999999998"/>
    <n v="3.1616"/>
    <n v="106"/>
    <n v="32"/>
    <n v="4.5699999999999998E-2"/>
    <n v="1.1184582700000001"/>
    <n v="0.4"/>
    <n v="1218"/>
    <x v="3"/>
    <n v="0.64236484250000003"/>
    <x v="21"/>
    <s v="Y"/>
    <m/>
    <n v="0.3"/>
    <n v="31.799999999999997"/>
    <n v="31.799999999999997"/>
  </r>
  <r>
    <x v="1"/>
    <s v="matt@301digitalmedia.com"/>
    <s v="301 Digital Media (CelebrityTune.com)"/>
    <s v="d589a0c4c8113905178385eca5a49b57"/>
    <s v="Ohmyveggies.com 300x250"/>
    <x v="12"/>
    <n v="0"/>
    <n v="4.9898999999999996"/>
    <n v="1.8313999999999999"/>
    <n v="59"/>
    <n v="18"/>
    <n v="0.36699999999999999"/>
    <n v="1.07116225"/>
    <n v="0.75"/>
    <n v="1218"/>
    <x v="5"/>
    <n v="0.29982595779999999"/>
    <x v="1504"/>
    <m/>
    <m/>
    <n v="0.29982595777837601"/>
    <n v="17.689731508924183"/>
    <n v="17.689731508924183"/>
  </r>
  <r>
    <x v="1"/>
    <s v="matt@301digitalmedia.com"/>
    <s v="301 Digital Media (CelebrityTune.com)"/>
    <s v="bdfe0b7f746717e48bcb2561bb7f9d52"/>
    <s v="Ohmyveggies.com 300x600"/>
    <x v="9"/>
    <n v="0"/>
    <n v="5.0618999999999996"/>
    <n v="1.4149"/>
    <n v="47"/>
    <n v="14"/>
    <n v="0.27950000000000003"/>
    <n v="1.11236812"/>
    <n v="0.75"/>
    <n v="1218"/>
    <x v="5"/>
    <n v="0.32576276720000003"/>
    <x v="21"/>
    <m/>
    <m/>
    <n v="0.3"/>
    <n v="14.1"/>
    <n v="14.1"/>
  </r>
  <r>
    <x v="1"/>
    <s v="matt@301digitalmedia.com"/>
    <s v="301 Digital Media (CelebrityTune.com)"/>
    <s v="b20aab16849068d5a7f24133da03cddd"/>
    <s v="Celebritypix.com 300x250"/>
    <x v="12"/>
    <n v="0"/>
    <n v="21.058599999999998"/>
    <n v="1.5948"/>
    <n v="35"/>
    <n v="11"/>
    <n v="7.5700000000000003E-2"/>
    <n v="0.72414564999999997"/>
    <n v="0.5"/>
    <n v="1218"/>
    <x v="3"/>
    <n v="0.30953117270000002"/>
    <x v="1505"/>
    <m/>
    <m/>
    <n v="0.30953117268678798"/>
    <n v="10.833591044037579"/>
    <n v="10.833591044037579"/>
  </r>
  <r>
    <x v="1"/>
    <s v="matt@301digitalmedia.com"/>
    <s v="301 Digital Media (CelebrityTune.com)"/>
    <s v="39810409393a23a6e65866b6578dd19c"/>
    <s v="Celebritypix.com 728x90"/>
    <x v="12"/>
    <n v="0"/>
    <n v="17.898700000000002"/>
    <n v="1.4635"/>
    <n v="31"/>
    <n v="9"/>
    <n v="8.1799999999999998E-2"/>
    <n v="0.70641807999999995"/>
    <n v="0.5"/>
    <n v="1218"/>
    <x v="3"/>
    <n v="0.29220384420000001"/>
    <x v="1506"/>
    <m/>
    <m/>
    <n v="0.29220384418742801"/>
    <n v="9.0583191698102681"/>
    <n v="9.0583191698102681"/>
  </r>
  <r>
    <x v="1"/>
    <s v="matt@301digitalmedia.com"/>
    <s v="301 Digital Media (CelebrityTune.com)"/>
    <s v="c4ff737e5f3aa5c7ac4712d48283b881"/>
    <s v="Menstrait.com #2 300x250"/>
    <x v="1"/>
    <n v="0"/>
    <n v="1.6438999999999999"/>
    <n v="0.2112"/>
    <n v="7"/>
    <n v="2"/>
    <n v="0.1285"/>
    <n v="1.0702739299999999"/>
    <n v="0.4"/>
    <n v="1218"/>
    <x v="3"/>
    <n v="0.6262639029"/>
    <x v="2"/>
    <m/>
    <m/>
    <n v="0.25"/>
    <n v="1.75"/>
    <n v="1.75"/>
  </r>
  <r>
    <x v="0"/>
    <s v="contact@positivr.fr"/>
    <s v="TRIBELEADR (positivr.fr)"/>
    <s v="## total ##"/>
    <m/>
    <x v="178"/>
    <n v="0.24479770000000001"/>
    <n v="191.32159999999999"/>
    <n v="129.3509"/>
    <n v="1212"/>
    <n v="304"/>
    <n v="0.67610000000000003"/>
    <n v="0.31237150000000002"/>
    <n v="7.2001999999999997E-2"/>
    <n v="1212"/>
    <x v="0"/>
    <n v="0.76949881880000004"/>
    <x v="1507"/>
    <m/>
    <m/>
    <s v=""/>
    <s v=""/>
    <n v="304.14999999999969"/>
  </r>
  <r>
    <x v="1"/>
    <s v="contact@positivr.fr"/>
    <s v="TRIBELEADR (positivr.fr)"/>
    <s v="da978ecfea94debd5cb2f77d56801973"/>
    <s v="Positivr.fr BUZZ BOTTOM 728x90"/>
    <x v="1"/>
    <n v="1"/>
    <n v="54.412799999999997"/>
    <n v="39.5959"/>
    <n v="297"/>
    <n v="74"/>
    <n v="0.72770000000000001"/>
    <n v="0.24980292000000001"/>
    <n v="0.03"/>
    <n v="1212"/>
    <x v="3"/>
    <n v="0.87990532690000001"/>
    <x v="23"/>
    <s v="Y"/>
    <m/>
    <n v="0.249999999999999"/>
    <n v="74.249999999999702"/>
    <n v="74.249999999999702"/>
  </r>
  <r>
    <x v="1"/>
    <s v="contact@positivr.fr"/>
    <s v="TRIBELEADR (positivr.fr)"/>
    <s v="eb55b1c69299c5c9378cb920ffc8692c"/>
    <s v="Positivr.fr RG MIDDLE 300x250"/>
    <x v="1"/>
    <n v="0"/>
    <n v="30.305800000000001"/>
    <n v="20.428000000000001"/>
    <n v="183"/>
    <n v="46"/>
    <n v="0.67410000000000003"/>
    <n v="0.29882269"/>
    <n v="0.03"/>
    <n v="1212"/>
    <x v="3"/>
    <n v="0.89960601870000001"/>
    <x v="2"/>
    <m/>
    <m/>
    <n v="0.25"/>
    <n v="45.75"/>
    <n v="45.75"/>
  </r>
  <r>
    <x v="1"/>
    <s v="contact@positivr.fr"/>
    <s v="TRIBELEADR (positivr.fr)"/>
    <s v="6478f0c89126bf01f6613eacc1424965"/>
    <s v="Positivr.fr BUZZ BOTTOM 300x250"/>
    <x v="1"/>
    <n v="0"/>
    <n v="28.093599999999999"/>
    <n v="21.943000000000001"/>
    <n v="175"/>
    <n v="44"/>
    <n v="0.78110000000000002"/>
    <n v="0.26612522"/>
    <n v="0.03"/>
    <n v="1212"/>
    <x v="3"/>
    <n v="0.88727111270000003"/>
    <x v="2"/>
    <m/>
    <m/>
    <n v="0.25"/>
    <n v="43.75"/>
    <n v="43.75"/>
  </r>
  <r>
    <x v="1"/>
    <s v="contact@positivr.fr"/>
    <s v="TRIBELEADR (positivr.fr)"/>
    <s v="a2fcab98ef25f759c5748e4b0765edbd"/>
    <s v="Positivr.fr RG BOTTOM 728x90"/>
    <x v="1"/>
    <n v="0"/>
    <n v="29.9878"/>
    <n v="19.6084"/>
    <n v="163"/>
    <n v="41"/>
    <n v="0.65390000000000004"/>
    <n v="0.27650237"/>
    <n v="0.03"/>
    <n v="1212"/>
    <x v="3"/>
    <n v="0.89150183260000004"/>
    <x v="2"/>
    <m/>
    <m/>
    <n v="0.25"/>
    <n v="40.75"/>
    <n v="40.75"/>
  </r>
  <r>
    <x v="1"/>
    <s v="contact@positivr.fr"/>
    <s v="TRIBELEADR (positivr.fr)"/>
    <s v="4bf93b8b642443be622eee34d5f44c40"/>
    <s v="Positivr.fr RG INSIDE TOP 336x280"/>
    <x v="1"/>
    <n v="0"/>
    <n v="10.4396"/>
    <n v="5.4287000000000001"/>
    <n v="142"/>
    <n v="35"/>
    <n v="0.52"/>
    <n v="0.87168232000000001"/>
    <n v="0.6"/>
    <n v="1212"/>
    <x v="3"/>
    <n v="0.31167584409999999"/>
    <x v="2"/>
    <m/>
    <m/>
    <n v="0.25"/>
    <n v="35.5"/>
    <n v="35.5"/>
  </r>
  <r>
    <x v="1"/>
    <s v="contact@positivr.fr"/>
    <s v="TRIBELEADR (positivr.fr)"/>
    <s v="da3328dd26836ef1a5a07c6ca3ae5b4d"/>
    <s v="Positivr.fr RG BOTTOM 300x250"/>
    <x v="1"/>
    <n v="0"/>
    <n v="15.0565"/>
    <n v="10.261200000000001"/>
    <n v="88"/>
    <n v="22"/>
    <n v="0.68149999999999999"/>
    <n v="0.28648378000000002"/>
    <n v="0.03"/>
    <n v="1212"/>
    <x v="3"/>
    <n v="0.89528202859999995"/>
    <x v="2"/>
    <m/>
    <m/>
    <n v="0.25"/>
    <n v="22"/>
    <n v="22"/>
  </r>
  <r>
    <x v="1"/>
    <s v="contact@positivr.fr"/>
    <s v="TRIBELEADR (positivr.fr)"/>
    <s v="f186ac8237c41334e8fa7fb07ac36810"/>
    <s v="Positivr.fr RG MIDDLE 728x90"/>
    <x v="1"/>
    <n v="0"/>
    <n v="8.5557999999999996"/>
    <n v="4.5545999999999998"/>
    <n v="81"/>
    <n v="20"/>
    <n v="0.5323"/>
    <n v="0.59063578000000005"/>
    <n v="0.3"/>
    <n v="1212"/>
    <x v="3"/>
    <n v="0.49207276430000002"/>
    <x v="2"/>
    <m/>
    <m/>
    <n v="0.25"/>
    <n v="20.25"/>
    <n v="20.25"/>
  </r>
  <r>
    <x v="1"/>
    <s v="contact@positivr.fr"/>
    <s v="TRIBELEADR (positivr.fr)"/>
    <s v="40c889b8f7ac95b383db0de391e34b65"/>
    <s v="Positivr.fr BUZZ TOP 728x90"/>
    <x v="1"/>
    <n v="0"/>
    <n v="4.8041999999999998"/>
    <n v="1.7183999999999999"/>
    <n v="27"/>
    <n v="7"/>
    <n v="0.35770000000000002"/>
    <n v="0.52882616999999998"/>
    <n v="0.3"/>
    <n v="1212"/>
    <x v="3"/>
    <n v="0.43270583610000002"/>
    <x v="23"/>
    <m/>
    <m/>
    <n v="0.249999999999999"/>
    <n v="6.7499999999999734"/>
    <n v="6.7499999999999734"/>
  </r>
  <r>
    <x v="1"/>
    <s v="contact@positivr.fr"/>
    <s v="TRIBELEADR (positivr.fr)"/>
    <s v="60814f56fcbc1d01a36fa8eb7ea420b5"/>
    <s v="Positivr.fr BTF 728x90"/>
    <x v="9"/>
    <n v="0"/>
    <n v="5.0625999999999998"/>
    <n v="3.9777999999999998"/>
    <n v="23"/>
    <n v="7"/>
    <n v="0.78569999999999995"/>
    <n v="0.19486074"/>
    <n v="0.03"/>
    <n v="1212"/>
    <x v="5"/>
    <n v="0.84604390139999996"/>
    <x v="21"/>
    <m/>
    <m/>
    <n v="0.3"/>
    <n v="6.8999999999999995"/>
    <n v="6.8999999999999995"/>
  </r>
  <r>
    <x v="1"/>
    <s v="contact@positivr.fr"/>
    <s v="TRIBELEADR (positivr.fr)"/>
    <s v="a246e7d5ed93b53b7f4a95791c159159"/>
    <s v="Positivr.fr Buzz 300x600"/>
    <x v="1"/>
    <n v="0"/>
    <n v="1.4769000000000001"/>
    <n v="0.71209999999999996"/>
    <n v="13"/>
    <n v="3"/>
    <n v="0.48220000000000002"/>
    <n v="0.59464393000000004"/>
    <n v="0.4"/>
    <n v="1212"/>
    <x v="3"/>
    <n v="0.32732854300000003"/>
    <x v="2"/>
    <m/>
    <m/>
    <n v="0.25"/>
    <n v="3.25"/>
    <n v="3.25"/>
  </r>
  <r>
    <x v="1"/>
    <s v="contact@positivr.fr"/>
    <s v="TRIBELEADR (positivr.fr)"/>
    <s v="2860460972c931a9fccaa1916073295b"/>
    <s v="Positivr.fr BUZZ MIDDLE 728x90"/>
    <x v="1"/>
    <n v="0"/>
    <n v="1.9992000000000001"/>
    <n v="0.72540000000000004"/>
    <n v="12"/>
    <n v="3"/>
    <n v="0.36280000000000001"/>
    <n v="0.55007386000000003"/>
    <n v="0.3"/>
    <n v="1212"/>
    <x v="3"/>
    <n v="0.45461868960000001"/>
    <x v="2"/>
    <m/>
    <m/>
    <n v="0.25"/>
    <n v="3"/>
    <n v="3"/>
  </r>
  <r>
    <x v="1"/>
    <s v="contact@positivr.fr"/>
    <s v="TRIBELEADR (positivr.fr)"/>
    <s v="0d92ef4a4b9794845b0e6e8f00a48732"/>
    <s v="Positivr.fr RG TOP 300x600"/>
    <x v="1"/>
    <n v="0"/>
    <n v="1.0956999999999999"/>
    <n v="0.38690000000000002"/>
    <n v="8"/>
    <n v="2"/>
    <n v="0.35310000000000002"/>
    <n v="0.70987632000000001"/>
    <n v="0.5"/>
    <n v="1212"/>
    <x v="3"/>
    <n v="0.29565194779999998"/>
    <x v="2"/>
    <m/>
    <m/>
    <n v="0.25"/>
    <n v="2"/>
    <n v="2"/>
  </r>
  <r>
    <x v="0"/>
    <s v="admin@mobilism.org"/>
    <s v="Mobilism.org"/>
    <s v="## total ##"/>
    <m/>
    <x v="179"/>
    <n v="0.95710994000000005"/>
    <n v="637.74059999999997"/>
    <n v="231.57069999999999"/>
    <n v="1208"/>
    <n v="384"/>
    <n v="0.36309999999999998"/>
    <n v="0.17394427000000001"/>
    <n v="1.0409E-2"/>
    <n v="1208"/>
    <x v="0"/>
    <n v="0.94015899629999999"/>
    <x v="1508"/>
    <m/>
    <m/>
    <s v=""/>
    <s v=""/>
    <n v="383.69"/>
  </r>
  <r>
    <x v="1"/>
    <s v="admin@mobilism.org"/>
    <s v="Mobilism.org"/>
    <s v="815ca0fd9949af04e05d9176b55061c9"/>
    <s v="Mobilads.org BTF 728x90"/>
    <x v="9"/>
    <n v="1"/>
    <n v="336.5949"/>
    <n v="125.8314"/>
    <n v="599"/>
    <n v="180"/>
    <n v="0.37380000000000002"/>
    <n v="0.15878249999999999"/>
    <n v="0.01"/>
    <n v="1208"/>
    <x v="5"/>
    <n v="0.93702076670000001"/>
    <x v="21"/>
    <s v="Y"/>
    <m/>
    <n v="0.3"/>
    <n v="179.7"/>
    <n v="179.7"/>
  </r>
  <r>
    <x v="1"/>
    <s v="admin@mobilism.org"/>
    <s v="Mobilism.org"/>
    <s v="c6455355089b48ec890adb851a434b93"/>
    <s v="Mobilads.org 728x90"/>
    <x v="12"/>
    <n v="1"/>
    <n v="235.06379999999999"/>
    <n v="85.523099999999999"/>
    <n v="393"/>
    <n v="138"/>
    <n v="0.36380000000000001"/>
    <n v="0.15336008000000001"/>
    <n v="0.01"/>
    <n v="1208"/>
    <x v="5"/>
    <n v="0.93479398130000002"/>
    <x v="68"/>
    <s v="Y"/>
    <m/>
    <n v="0.35"/>
    <n v="137.54999999999998"/>
    <n v="137.54999999999998"/>
  </r>
  <r>
    <x v="1"/>
    <s v="admin@mobilism.org"/>
    <s v="Mobilism.org"/>
    <s v="b9000eb02e15cf982c7de8f581d3d9ab"/>
    <s v="Mobilads.org 300x250"/>
    <x v="49"/>
    <n v="1"/>
    <n v="46.891199999999998"/>
    <n v="15.4856"/>
    <n v="164"/>
    <n v="51"/>
    <n v="0.33019999999999999"/>
    <n v="0.35239784000000002"/>
    <n v="0.01"/>
    <n v="1208"/>
    <x v="5"/>
    <n v="0.97162298179999995"/>
    <x v="581"/>
    <s v="Y"/>
    <m/>
    <n v="0.31"/>
    <n v="50.839999999999996"/>
    <n v="50.839999999999996"/>
  </r>
  <r>
    <x v="1"/>
    <s v="admin@mobilism.org"/>
    <s v="Mobilism.org"/>
    <s v="3340fbe7f778a36b1a28aeac47b3cd5d"/>
    <s v="Mobilads.org 160x600"/>
    <x v="9"/>
    <n v="0"/>
    <n v="19.1494"/>
    <n v="4.7286999999999999"/>
    <n v="52"/>
    <n v="16"/>
    <n v="0.24690000000000001"/>
    <n v="0.36534696999999999"/>
    <n v="0.03"/>
    <n v="1208"/>
    <x v="5"/>
    <n v="0.91788627629999997"/>
    <x v="21"/>
    <m/>
    <m/>
    <n v="0.3"/>
    <n v="15.6"/>
    <n v="15.6"/>
  </r>
  <r>
    <x v="0"/>
    <s v="chad.shmukler@gmail.com"/>
    <s v="Iphonefaq.org"/>
    <s v="## total ##"/>
    <m/>
    <x v="1"/>
    <n v="0.46947559"/>
    <n v="117.8546"/>
    <n v="10.851100000000001"/>
    <n v="1204"/>
    <n v="279"/>
    <n v="9.2100000000000001E-2"/>
    <n v="3.69738145"/>
    <n v="2.8117510000000001"/>
    <n v="1204"/>
    <x v="0"/>
    <n v="0.23952909920000001"/>
    <x v="1509"/>
    <m/>
    <m/>
    <s v=""/>
    <s v=""/>
    <n v="287.47612776897768"/>
  </r>
  <r>
    <x v="1"/>
    <s v="chad.shmukler@gmail.com"/>
    <s v="Iphonefaq.org"/>
    <s v="ec8fbaa7471fa7ac9d095497fdf61872"/>
    <s v="iPhoneFAQ Medium Rectangle"/>
    <x v="1"/>
    <n v="1"/>
    <n v="44.481000000000002"/>
    <n v="4.7009999999999996"/>
    <n v="565"/>
    <n v="135"/>
    <n v="0.1057"/>
    <n v="4.0067523600000001"/>
    <n v="3"/>
    <n v="1204"/>
    <x v="3"/>
    <n v="0.2512639344"/>
    <x v="23"/>
    <s v=""/>
    <m/>
    <n v="0.249999999999999"/>
    <n v="141.24999999999943"/>
    <n v="141.24999999999943"/>
  </r>
  <r>
    <x v="1"/>
    <s v="chad.shmukler@gmail.com"/>
    <s v="Iphonefaq.org"/>
    <s v="b57aebcba4b0d6783e908bb3feb4a82e"/>
    <s v="iPhoneFAQ Half Page"/>
    <x v="1"/>
    <n v="0"/>
    <n v="40.571800000000003"/>
    <n v="3.5878999999999999"/>
    <n v="426"/>
    <n v="102"/>
    <n v="8.8400000000000006E-2"/>
    <n v="3.9542672900000002"/>
    <n v="3"/>
    <n v="1204"/>
    <x v="3"/>
    <n v="0.24132594390000001"/>
    <x v="1510"/>
    <m/>
    <m/>
    <n v="0.24132594393102999"/>
    <n v="102.80485211461878"/>
    <n v="102.80485211461878"/>
  </r>
  <r>
    <x v="1"/>
    <s v="chad.shmukler@gmail.com"/>
    <s v="Iphonefaq.org"/>
    <s v="911b73ba5a4fd6e659cdb914b7ed2a1b"/>
    <s v="iPhoneFAQ Leaderboard (small)"/>
    <x v="1"/>
    <n v="0"/>
    <n v="26.366199999999999"/>
    <n v="2.0427"/>
    <n v="155"/>
    <n v="32"/>
    <n v="7.7499999999999999E-2"/>
    <n v="2.53718442"/>
    <n v="2"/>
    <n v="1204"/>
    <x v="3"/>
    <n v="0.21172462459999999"/>
    <x v="1511"/>
    <m/>
    <m/>
    <n v="0.21172462457826999"/>
    <n v="32.817316809631848"/>
    <n v="32.817316809631848"/>
  </r>
  <r>
    <x v="1"/>
    <s v="chad.shmukler@gmail.com"/>
    <s v="Iphonefaq.org"/>
    <s v="1eefa5a32a35fca4ccf81486b5fd395c"/>
    <s v="iPhoneFAQ Leaderboard"/>
    <x v="1"/>
    <n v="0"/>
    <n v="6.4356"/>
    <n v="0.51949999999999996"/>
    <n v="57"/>
    <n v="11"/>
    <n v="8.0699999999999994E-2"/>
    <n v="3.6856592899999998"/>
    <n v="3"/>
    <n v="1204"/>
    <x v="3"/>
    <n v="0.18603436570000001"/>
    <x v="1512"/>
    <m/>
    <m/>
    <n v="0.18603436569697601"/>
    <n v="10.603958844727632"/>
    <n v="10.603958844727632"/>
  </r>
  <r>
    <x v="0"/>
    <s v="fppt@fppt.com"/>
    <s v="Free-power-point-templates.com"/>
    <s v="## total ##"/>
    <m/>
    <x v="180"/>
    <n v="0"/>
    <n v="152.22839999999999"/>
    <n v="34.866300000000003"/>
    <n v="1200"/>
    <n v="351"/>
    <n v="0.22900000000000001"/>
    <n v="1.1471194"/>
    <n v="0.50406799999999996"/>
    <n v="1200"/>
    <x v="0"/>
    <n v="0.56057930970000003"/>
    <x v="1513"/>
    <m/>
    <m/>
    <s v=""/>
    <s v=""/>
    <n v="350.44474734519218"/>
  </r>
  <r>
    <x v="1"/>
    <s v="fppt@fppt.com"/>
    <s v="Free-power-point-templates.com"/>
    <s v="e6cae1a447eb2ff009aeac8381e807d7"/>
    <s v="Free-power-point-templates.com UK_US BTF 300x250"/>
    <x v="24"/>
    <n v="0"/>
    <n v="10.0138"/>
    <n v="5.8710000000000004"/>
    <n v="295"/>
    <n v="97"/>
    <n v="0.58630000000000004"/>
    <n v="1.6763462099999999"/>
    <n v="1.1000000000000001"/>
    <n v="1200"/>
    <x v="3"/>
    <n v="0.34381096430000002"/>
    <x v="113"/>
    <m/>
    <m/>
    <n v="0.33"/>
    <n v="97.350000000000009"/>
    <n v="97.350000000000009"/>
  </r>
  <r>
    <x v="1"/>
    <s v="fppt@fppt.com"/>
    <s v="Free-power-point-templates.com"/>
    <s v="e0aa0f0f7d95af91a23a4621db8612c2"/>
    <s v="Boxrec.com Mobile #2 320x50"/>
    <x v="9"/>
    <n v="0"/>
    <n v="39.690199999999997"/>
    <n v="10.786300000000001"/>
    <n v="293"/>
    <n v="88"/>
    <n v="0.27179999999999999"/>
    <n v="0.90446400000000005"/>
    <n v="0.1"/>
    <n v="1200"/>
    <x v="3"/>
    <n v="0.88943728020000001"/>
    <x v="21"/>
    <m/>
    <m/>
    <n v="0.3"/>
    <n v="87.899999999999991"/>
    <n v="87.899999999999991"/>
  </r>
  <r>
    <x v="1"/>
    <s v="fppt@fppt.com"/>
    <s v="Free-power-point-templates.com"/>
    <s v="c1ca4f04fafda2b95282fc68f7e22f2d"/>
    <s v="Boxrec.com Mobile 320x50"/>
    <x v="9"/>
    <n v="0"/>
    <n v="19.3065"/>
    <n v="9.9916"/>
    <n v="226"/>
    <n v="68"/>
    <n v="0.51749999999999996"/>
    <n v="0.75359836000000002"/>
    <n v="0.1"/>
    <n v="1200"/>
    <x v="3"/>
    <n v="0.86730332129999999"/>
    <x v="21"/>
    <m/>
    <m/>
    <n v="0.3"/>
    <n v="67.8"/>
    <n v="67.8"/>
  </r>
  <r>
    <x v="1"/>
    <s v="fppt@fppt.com"/>
    <s v="Free-power-point-templates.com"/>
    <s v="f6f95a5877e534b73aea8cb05af7befe"/>
    <s v="Free-power-point-templates.com UK_US ATF 300x250"/>
    <x v="1"/>
    <n v="0"/>
    <n v="6.0754000000000001"/>
    <n v="3.4011999999999998"/>
    <n v="171"/>
    <n v="43"/>
    <n v="0.55979999999999996"/>
    <n v="1.6724888200000001"/>
    <n v="1.1000000000000001"/>
    <n v="1200"/>
    <x v="3"/>
    <n v="0.34229754550000002"/>
    <x v="2"/>
    <m/>
    <m/>
    <n v="0.25"/>
    <n v="42.75"/>
    <n v="42.75"/>
  </r>
  <r>
    <x v="1"/>
    <s v="fppt@fppt.com"/>
    <s v="Free-power-point-templates.com"/>
    <s v="849b2eff6cb14386cf1b595517048c5b"/>
    <s v="Free-power-point-templates.com UK_US ATF 728x90"/>
    <x v="24"/>
    <n v="0"/>
    <n v="2.7721"/>
    <n v="1.3595999999999999"/>
    <n v="64"/>
    <n v="19"/>
    <n v="0.49049999999999999"/>
    <n v="1.57142632"/>
    <n v="1.1000000000000001"/>
    <n v="1200"/>
    <x v="3"/>
    <n v="0.2999989971"/>
    <x v="1514"/>
    <m/>
    <m/>
    <n v="0.29999899706138899"/>
    <n v="19.199935811928896"/>
    <n v="19.199935811928896"/>
  </r>
  <r>
    <x v="1"/>
    <s v="fppt@fppt.com"/>
    <s v="Free-power-point-templates.com"/>
    <s v="258f7cad1bba12dae92f4804f7cb424d"/>
    <s v="Free-power-point-templates.com BTF 300x250"/>
    <x v="1"/>
    <n v="0"/>
    <n v="30.537600000000001"/>
    <n v="1.4233"/>
    <n v="63"/>
    <n v="15"/>
    <n v="4.6600000000000003E-2"/>
    <n v="1.47753187"/>
    <n v="1.1000000000000001"/>
    <n v="1200"/>
    <x v="5"/>
    <n v="0.25551521160000001"/>
    <x v="2"/>
    <m/>
    <m/>
    <n v="0.25"/>
    <n v="15.75"/>
    <n v="15.75"/>
  </r>
  <r>
    <x v="1"/>
    <s v="fppt@fppt.com"/>
    <s v="Free-power-point-templates.com"/>
    <s v="f6698d0c9c13b3c244c178dc2a2bcd17"/>
    <s v="Free-power-point-templates.com ATF 300x250"/>
    <x v="1"/>
    <n v="0"/>
    <n v="13.030099999999999"/>
    <n v="0.56979999999999997"/>
    <n v="25"/>
    <n v="6"/>
    <n v="4.3700000000000003E-2"/>
    <n v="1.4743763299999999"/>
    <n v="1.1000000000000001"/>
    <n v="1200"/>
    <x v="5"/>
    <n v="0.25392182699999999"/>
    <x v="2"/>
    <m/>
    <m/>
    <n v="0.25"/>
    <n v="6.25"/>
    <n v="6.25"/>
  </r>
  <r>
    <x v="1"/>
    <s v="fppt@fppt.com"/>
    <s v="Free-power-point-templates.com"/>
    <s v="65ea0a19e38a0b976f6532c8e36791bd"/>
    <s v="Free-power-point-templates.com ATF 160x600"/>
    <x v="1"/>
    <n v="0"/>
    <n v="11.1896"/>
    <n v="0.41449999999999998"/>
    <n v="18"/>
    <n v="4"/>
    <n v="3.6999999999999998E-2"/>
    <n v="1.4712045499999999"/>
    <n v="1.1000000000000001"/>
    <n v="1200"/>
    <x v="5"/>
    <n v="0.25231335069999999"/>
    <x v="2"/>
    <m/>
    <m/>
    <n v="0.25"/>
    <n v="4.5"/>
    <n v="4.5"/>
  </r>
  <r>
    <x v="1"/>
    <s v="fppt@fppt.com"/>
    <s v="Free-power-point-templates.com"/>
    <s v="2919ef11f00caf95c9d9810b4b22e108"/>
    <s v="Free-power-point-templates.com UK_US ATF 160x600"/>
    <x v="1"/>
    <n v="0"/>
    <n v="0.74380000000000002"/>
    <n v="0.42899999999999999"/>
    <n v="17"/>
    <n v="3"/>
    <n v="0.57679999999999998"/>
    <n v="1.33046953"/>
    <n v="1.1000000000000001"/>
    <n v="1200"/>
    <x v="3"/>
    <n v="0.1732242078"/>
    <x v="1515"/>
    <m/>
    <m/>
    <n v="0.17322420783901399"/>
    <n v="2.9448115332632376"/>
    <n v="2.9448115332632376"/>
  </r>
  <r>
    <x v="1"/>
    <s v="fppt@fppt.com"/>
    <s v="Free-power-point-templates.com"/>
    <s v="73df54521c82bea0f7733a107bb24d02"/>
    <s v="Free-power-point-templates.com ATF 728x90"/>
    <x v="1"/>
    <n v="0"/>
    <n v="12.5801"/>
    <n v="0.37580000000000002"/>
    <n v="17"/>
    <n v="4"/>
    <n v="2.9899999999999999E-2"/>
    <n v="1.47471964"/>
    <n v="1.1000000000000001"/>
    <n v="1200"/>
    <x v="5"/>
    <n v="0.25409550819999999"/>
    <x v="23"/>
    <m/>
    <m/>
    <n v="0.249999999999999"/>
    <n v="4.2499999999999831"/>
    <n v="4.2499999999999831"/>
  </r>
  <r>
    <x v="1"/>
    <s v="fppt@fppt.com"/>
    <s v="Free-power-point-templates.com"/>
    <s v="de97e3ed140397e33438e0bf2a83f708"/>
    <s v="Free-power-point-templates.com 300x600"/>
    <x v="1"/>
    <n v="0"/>
    <n v="6.1148999999999996"/>
    <n v="0.1666"/>
    <n v="7"/>
    <n v="2"/>
    <n v="2.7300000000000001E-2"/>
    <n v="1.49258465"/>
    <n v="1.1000000000000001"/>
    <n v="1200"/>
    <x v="5"/>
    <n v="0.26302337599999998"/>
    <x v="2"/>
    <m/>
    <m/>
    <n v="0.25"/>
    <n v="1.75"/>
    <n v="1.75"/>
  </r>
  <r>
    <x v="0"/>
    <s v="hello@newormedia.com"/>
    <s v="Newormedia (mytechinterviews.com)"/>
    <s v="## total ##"/>
    <m/>
    <x v="124"/>
    <n v="0"/>
    <n v="291.37740000000002"/>
    <n v="33.403599999999997"/>
    <n v="1144"/>
    <n v="296"/>
    <n v="0.11459999999999999"/>
    <n v="1.14122626"/>
    <n v="0.75355499999999997"/>
    <n v="1144"/>
    <x v="0"/>
    <n v="0.33969710580000001"/>
    <x v="1516"/>
    <m/>
    <m/>
    <s v=""/>
    <s v=""/>
    <n v="291.19999999999987"/>
  </r>
  <r>
    <x v="1"/>
    <s v="hello@newormedia.com"/>
    <s v="Newormedia (mytechinterviews.com)"/>
    <s v="3e832088fef24242645ae83bdff63d3e"/>
    <s v="House-crazy.com 728x90"/>
    <x v="1"/>
    <n v="0"/>
    <n v="4.6577000000000002"/>
    <n v="1.5406"/>
    <n v="74"/>
    <n v="18"/>
    <n v="0.33079999999999998"/>
    <n v="1.6020725099999999"/>
    <n v="1"/>
    <n v="1144"/>
    <x v="3"/>
    <n v="0.37580852879999999"/>
    <x v="2"/>
    <m/>
    <m/>
    <n v="0.25"/>
    <n v="18.5"/>
    <n v="18.5"/>
  </r>
  <r>
    <x v="1"/>
    <s v="hello@newormedia.com"/>
    <s v="Newormedia (mytechinterviews.com)"/>
    <s v="b597f814ed1a78335b8b17c4bee73ed4"/>
    <s v="Lyricsreg.com 728x90"/>
    <x v="1"/>
    <n v="0"/>
    <n v="11.302899999999999"/>
    <n v="1.7921"/>
    <n v="73"/>
    <n v="18"/>
    <n v="0.15859999999999999"/>
    <n v="1.35689119"/>
    <n v="0.95"/>
    <n v="1144"/>
    <x v="3"/>
    <n v="0.29987016950000001"/>
    <x v="2"/>
    <m/>
    <m/>
    <n v="0.25"/>
    <n v="18.25"/>
    <n v="18.25"/>
  </r>
  <r>
    <x v="1"/>
    <s v="hello@newormedia.com"/>
    <s v="Newormedia (mytechinterviews.com)"/>
    <s v="db195b0d2cbd1ea7b89b156722c2ecba"/>
    <s v="Lyricsreg.com #2 300x250"/>
    <x v="1"/>
    <n v="0"/>
    <n v="10.176500000000001"/>
    <n v="1.7549999999999999"/>
    <n v="67"/>
    <n v="17"/>
    <n v="0.17249999999999999"/>
    <n v="1.2750752999999999"/>
    <n v="0.9"/>
    <n v="1144"/>
    <x v="3"/>
    <n v="0.29415933049999998"/>
    <x v="2"/>
    <m/>
    <m/>
    <n v="0.25"/>
    <n v="16.75"/>
    <n v="16.75"/>
  </r>
  <r>
    <x v="1"/>
    <s v="hello@newormedia.com"/>
    <s v="Newormedia (mytechinterviews.com)"/>
    <s v="98ed89582a332b9d83d4b9d3c6f724d9"/>
    <s v="Lyricsreg.com 160x600"/>
    <x v="1"/>
    <n v="0"/>
    <n v="11.158300000000001"/>
    <n v="1.5993999999999999"/>
    <n v="66"/>
    <n v="17"/>
    <n v="0.14330000000000001"/>
    <n v="1.37854495"/>
    <n v="1"/>
    <n v="1144"/>
    <x v="3"/>
    <n v="0.27459746660000001"/>
    <x v="2"/>
    <m/>
    <m/>
    <n v="0.25"/>
    <n v="16.5"/>
    <n v="16.5"/>
  </r>
  <r>
    <x v="1"/>
    <s v="hello@newormedia.com"/>
    <s v="Newormedia (mytechinterviews.com)"/>
    <s v="6ed71f3eaef54428b46fde564cb20578"/>
    <s v="Lyricsreg.com 300x250"/>
    <x v="1"/>
    <n v="0"/>
    <n v="9.6313999999999993"/>
    <n v="1.6404000000000001"/>
    <n v="65"/>
    <n v="16"/>
    <n v="0.17030000000000001"/>
    <n v="1.3301402099999999"/>
    <n v="0.95"/>
    <n v="1144"/>
    <x v="3"/>
    <n v="0.28578957710000003"/>
    <x v="2"/>
    <m/>
    <m/>
    <n v="0.25"/>
    <n v="16.25"/>
    <n v="16.25"/>
  </r>
  <r>
    <x v="1"/>
    <s v="hello@newormedia.com"/>
    <s v="Newormedia (mytechinterviews.com)"/>
    <s v="db26cd29f722dd74b591ca5591f52860"/>
    <s v="90s411.com 728x90"/>
    <x v="1"/>
    <n v="0"/>
    <n v="4.6970999999999998"/>
    <n v="1.4931000000000001"/>
    <n v="58"/>
    <n v="14"/>
    <n v="0.31790000000000002"/>
    <n v="1.28818408"/>
    <n v="0.7"/>
    <n v="1144"/>
    <x v="3"/>
    <n v="0.45659940139999999"/>
    <x v="2"/>
    <m/>
    <m/>
    <n v="0.25"/>
    <n v="14.5"/>
    <n v="14.5"/>
  </r>
  <r>
    <x v="1"/>
    <s v="hello@newormedia.com"/>
    <s v="Newormedia (mytechinterviews.com)"/>
    <s v="daaad57aa82f064fce651cb5b8ef4157"/>
    <s v="Lyricsreg.com #2 728x90"/>
    <x v="1"/>
    <n v="0"/>
    <n v="9.9594000000000005"/>
    <n v="1.2003999999999999"/>
    <n v="50"/>
    <n v="13"/>
    <n v="0.1205"/>
    <n v="1.3997381900000001"/>
    <n v="1"/>
    <n v="1144"/>
    <x v="3"/>
    <n v="0.2855806836"/>
    <x v="2"/>
    <m/>
    <m/>
    <n v="0.25"/>
    <n v="12.5"/>
    <n v="12.5"/>
  </r>
  <r>
    <x v="1"/>
    <s v="hello@newormedia.com"/>
    <s v="Newormedia (mytechinterviews.com)"/>
    <s v="68458018abe283c9f05ae1e64cbac476"/>
    <s v="Mytechinterviews.com 300x250"/>
    <x v="9"/>
    <n v="0"/>
    <n v="6.4722999999999997"/>
    <n v="1.82"/>
    <n v="44"/>
    <n v="13"/>
    <n v="0.28120000000000001"/>
    <n v="0.80054159999999996"/>
    <n v="0.5"/>
    <n v="1144"/>
    <x v="3"/>
    <n v="0.37542283970000001"/>
    <x v="25"/>
    <m/>
    <m/>
    <n v="0.29999999999999899"/>
    <n v="13.199999999999955"/>
    <n v="13.199999999999955"/>
  </r>
  <r>
    <x v="1"/>
    <s v="hello@newormedia.com"/>
    <s v="Newormedia (mytechinterviews.com)"/>
    <s v="76d603b72dade1fc14c6789ce48aba48"/>
    <s v="90s411.com #2 300x250"/>
    <x v="9"/>
    <n v="0"/>
    <n v="3.6168999999999998"/>
    <n v="1.4165000000000001"/>
    <n v="43"/>
    <n v="13"/>
    <n v="0.3916"/>
    <n v="1.0013816799999999"/>
    <n v="0.5"/>
    <n v="1144"/>
    <x v="3"/>
    <n v="0.50068988439999995"/>
    <x v="21"/>
    <m/>
    <m/>
    <n v="0.3"/>
    <n v="12.9"/>
    <n v="12.9"/>
  </r>
  <r>
    <x v="1"/>
    <s v="hello@newormedia.com"/>
    <s v="Newormedia (mytechinterviews.com)"/>
    <s v="7b5f307c527bda6b6170d43684620b0a"/>
    <s v="Soccergaming.com #2 728x90"/>
    <x v="1"/>
    <n v="0"/>
    <n v="33.770899999999997"/>
    <n v="1.4576"/>
    <n v="43"/>
    <n v="11"/>
    <n v="4.3200000000000002E-2"/>
    <n v="0.97688914999999998"/>
    <n v="0.7"/>
    <n v="1144"/>
    <x v="3"/>
    <n v="0.28343968219999999"/>
    <x v="2"/>
    <m/>
    <m/>
    <n v="0.25"/>
    <n v="10.75"/>
    <n v="10.75"/>
  </r>
  <r>
    <x v="1"/>
    <s v="hello@newormedia.com"/>
    <s v="Newormedia (mytechinterviews.com)"/>
    <s v="5530bfe38e846fcbfd204e06ba512dee"/>
    <s v="Soccergaming.com 728x90"/>
    <x v="1"/>
    <n v="0"/>
    <n v="33.843499999999999"/>
    <n v="1.4354"/>
    <n v="42"/>
    <n v="10"/>
    <n v="4.24E-2"/>
    <n v="0.97649664000000003"/>
    <n v="0.7"/>
    <n v="1144"/>
    <x v="3"/>
    <n v="0.28315165599999997"/>
    <x v="2"/>
    <m/>
    <m/>
    <n v="0.25"/>
    <n v="10.5"/>
    <n v="10.5"/>
  </r>
  <r>
    <x v="1"/>
    <s v="hello@newormedia.com"/>
    <s v="Newormedia (mytechinterviews.com)"/>
    <s v="d7df3da07a5b238d55cce15a93ed212a"/>
    <s v="Mytechinterviews.com 728x90"/>
    <x v="1"/>
    <n v="0"/>
    <n v="6.5945999999999998"/>
    <n v="1.4979"/>
    <n v="42"/>
    <n v="11"/>
    <n v="0.2271"/>
    <n v="0.93959276999999997"/>
    <n v="0.6"/>
    <n v="1144"/>
    <x v="3"/>
    <n v="0.36142548289999998"/>
    <x v="2"/>
    <m/>
    <m/>
    <n v="0.25"/>
    <n v="10.5"/>
    <n v="10.5"/>
  </r>
  <r>
    <x v="1"/>
    <s v="hello@newormedia.com"/>
    <s v="Newormedia (mytechinterviews.com)"/>
    <s v="237f6ba91a506eb69a791c047e3d822f"/>
    <s v="Soccergaming.com 300x250"/>
    <x v="1"/>
    <n v="0"/>
    <n v="32.101999999999997"/>
    <n v="1.3784000000000001"/>
    <n v="40"/>
    <n v="10"/>
    <n v="4.2900000000000001E-2"/>
    <n v="0.97906000999999998"/>
    <n v="0.7"/>
    <n v="1144"/>
    <x v="3"/>
    <n v="0.28502850130000001"/>
    <x v="23"/>
    <m/>
    <m/>
    <n v="0.249999999999999"/>
    <n v="9.9999999999999609"/>
    <n v="9.9999999999999609"/>
  </r>
  <r>
    <x v="1"/>
    <s v="hello@newormedia.com"/>
    <s v="Newormedia (mytechinterviews.com)"/>
    <s v="e2b14dfdcc82a9857502abd706e5f983"/>
    <s v="90s411.com 300x250"/>
    <x v="1"/>
    <n v="0"/>
    <n v="3.7940999999999998"/>
    <n v="1.1918"/>
    <n v="39"/>
    <n v="10"/>
    <n v="0.31409999999999999"/>
    <n v="1.09402457"/>
    <n v="0.7"/>
    <n v="1144"/>
    <x v="3"/>
    <n v="0.36016062409999999"/>
    <x v="23"/>
    <m/>
    <m/>
    <n v="0.249999999999999"/>
    <n v="9.7499999999999609"/>
    <n v="9.7499999999999609"/>
  </r>
  <r>
    <x v="1"/>
    <s v="hello@newormedia.com"/>
    <s v="Newormedia (mytechinterviews.com)"/>
    <s v="18a56cfa4dd90acd4f267133dd62fe58"/>
    <s v="90s411.com #2 728x90"/>
    <x v="9"/>
    <n v="0"/>
    <n v="4.1318000000000001"/>
    <n v="1.0599000000000001"/>
    <n v="38"/>
    <n v="11"/>
    <n v="0.25650000000000001"/>
    <n v="1.18451274"/>
    <n v="0.7"/>
    <n v="1144"/>
    <x v="3"/>
    <n v="0.40903970229999997"/>
    <x v="21"/>
    <m/>
    <m/>
    <n v="0.3"/>
    <n v="11.4"/>
    <n v="11.4"/>
  </r>
  <r>
    <x v="1"/>
    <s v="hello@newormedia.com"/>
    <s v="Newormedia (mytechinterviews.com)"/>
    <s v="ba693a66581ddf94b67d4f3e6a66ef7a"/>
    <s v="90s411.com 160x600"/>
    <x v="1"/>
    <n v="0"/>
    <n v="3.6943000000000001"/>
    <n v="0.96450000000000002"/>
    <n v="32"/>
    <n v="8"/>
    <n v="0.2611"/>
    <n v="1.11425609"/>
    <n v="0.7"/>
    <n v="1144"/>
    <x v="3"/>
    <n v="0.37177817070000002"/>
    <x v="2"/>
    <m/>
    <m/>
    <n v="0.25"/>
    <n v="8"/>
    <n v="8"/>
  </r>
  <r>
    <x v="1"/>
    <s v="hello@newormedia.com"/>
    <s v="Newormedia (mytechinterviews.com)"/>
    <s v="27691e68360f8e1708e55f6c6c7df9bf"/>
    <s v="Soccergaming.com 160x600"/>
    <x v="1"/>
    <n v="0"/>
    <n v="27.481200000000001"/>
    <n v="1.0579000000000001"/>
    <n v="31"/>
    <n v="8"/>
    <n v="3.85E-2"/>
    <n v="0.96308574999999996"/>
    <n v="0.7"/>
    <n v="1144"/>
    <x v="3"/>
    <n v="0.27316960309999999"/>
    <x v="23"/>
    <m/>
    <m/>
    <n v="0.249999999999999"/>
    <n v="7.7499999999999689"/>
    <n v="7.7499999999999689"/>
  </r>
  <r>
    <x v="1"/>
    <s v="hello@newormedia.com"/>
    <s v="Newormedia (mytechinterviews.com)"/>
    <s v="4f426eb6e3322cf59fd672e162ace56e"/>
    <s v="Mytechinterviews.com #2 728x90"/>
    <x v="9"/>
    <n v="0"/>
    <n v="6.3545999999999996"/>
    <n v="1.2251000000000001"/>
    <n v="31"/>
    <n v="9"/>
    <n v="0.1928"/>
    <n v="0.83688200000000001"/>
    <n v="0.5"/>
    <n v="1144"/>
    <x v="3"/>
    <n v="0.4025442031"/>
    <x v="21"/>
    <m/>
    <m/>
    <n v="0.3"/>
    <n v="9.2999999999999989"/>
    <n v="9.2999999999999989"/>
  </r>
  <r>
    <x v="1"/>
    <s v="hello@newormedia.com"/>
    <s v="Newormedia (mytechinterviews.com)"/>
    <s v="f08ce7363e2fbf189e1a7ef4ababfffa"/>
    <s v="Calculus-help.com #2 300x250"/>
    <x v="1"/>
    <n v="0"/>
    <n v="1.5609"/>
    <n v="0.76580000000000004"/>
    <n v="25"/>
    <n v="6"/>
    <n v="0.49059999999999998"/>
    <n v="1.0870068100000001"/>
    <n v="0.7"/>
    <n v="1144"/>
    <x v="3"/>
    <n v="0.35602979289999998"/>
    <x v="23"/>
    <m/>
    <m/>
    <n v="0.249999999999999"/>
    <n v="6.2499999999999751"/>
    <n v="6.2499999999999751"/>
  </r>
  <r>
    <x v="1"/>
    <s v="hello@newormedia.com"/>
    <s v="Newormedia (mytechinterviews.com)"/>
    <s v="29a01a06e4c77a60fea7e86cc67917a3"/>
    <s v="Calculus-help.com 300x250"/>
    <x v="12"/>
    <n v="0"/>
    <n v="1.6574"/>
    <n v="0.9073"/>
    <n v="24"/>
    <n v="9"/>
    <n v="0.5474"/>
    <n v="0.89858289999999996"/>
    <n v="0.5"/>
    <n v="1144"/>
    <x v="3"/>
    <n v="0.44356831200000002"/>
    <x v="68"/>
    <m/>
    <m/>
    <n v="0.35"/>
    <n v="8.3999999999999986"/>
    <n v="8.3999999999999986"/>
  </r>
  <r>
    <x v="1"/>
    <s v="hello@newormedia.com"/>
    <s v="Newormedia (mytechinterviews.com)"/>
    <s v="4328c0a2981ea12d63e785104d2e1e22"/>
    <s v="Thelistlove.com 728x90"/>
    <x v="1"/>
    <n v="0"/>
    <n v="2.7119"/>
    <n v="0.47699999999999998"/>
    <n v="23"/>
    <n v="6"/>
    <n v="0.1759"/>
    <n v="1.63240491"/>
    <n v="1"/>
    <n v="1144"/>
    <x v="3"/>
    <n v="0.38740689099999998"/>
    <x v="2"/>
    <m/>
    <m/>
    <n v="0.25"/>
    <n v="5.75"/>
    <n v="5.75"/>
  </r>
  <r>
    <x v="1"/>
    <s v="hello@newormedia.com"/>
    <s v="Newormedia (mytechinterviews.com)"/>
    <s v="4a782945fc6a8a63ca0e35b4cd11002b"/>
    <s v="Calculus-help.com 728x90"/>
    <x v="1"/>
    <n v="0"/>
    <n v="1.4814000000000001"/>
    <n v="0.69710000000000005"/>
    <n v="23"/>
    <n v="6"/>
    <n v="0.47049999999999997"/>
    <n v="1.07934215"/>
    <n v="0.7"/>
    <n v="1144"/>
    <x v="3"/>
    <n v="0.35145680839999999"/>
    <x v="2"/>
    <m/>
    <m/>
    <n v="0.25"/>
    <n v="5.75"/>
    <n v="5.75"/>
  </r>
  <r>
    <x v="1"/>
    <s v="hello@newormedia.com"/>
    <s v="Newormedia (mytechinterviews.com)"/>
    <s v="ab555826451216c89502f570ff712fdb"/>
    <s v="Thelistlove.com 300x250"/>
    <x v="1"/>
    <n v="0"/>
    <n v="2.5756999999999999"/>
    <n v="0.44929999999999998"/>
    <n v="21"/>
    <n v="5"/>
    <n v="0.1744"/>
    <n v="1.5477265499999999"/>
    <n v="1"/>
    <n v="1144"/>
    <x v="3"/>
    <n v="0.35389103459999999"/>
    <x v="2"/>
    <m/>
    <m/>
    <n v="0.25"/>
    <n v="5.25"/>
    <n v="5.25"/>
  </r>
  <r>
    <x v="1"/>
    <s v="hello@newormedia.com"/>
    <s v="Newormedia (mytechinterviews.com)"/>
    <s v="a93caa46bff7cdbe08c1a0f9d857c178"/>
    <s v="Mytechinterviews.com 160x600"/>
    <x v="9"/>
    <n v="0"/>
    <n v="5.0397999999999996"/>
    <n v="0.88539999999999996"/>
    <n v="20"/>
    <n v="6"/>
    <n v="0.1757"/>
    <n v="0.76373024"/>
    <n v="0.5"/>
    <n v="1144"/>
    <x v="3"/>
    <n v="0.34531857360000001"/>
    <x v="21"/>
    <m/>
    <m/>
    <n v="0.3"/>
    <n v="6"/>
    <n v="6"/>
  </r>
  <r>
    <x v="1"/>
    <s v="hello@newormedia.com"/>
    <s v="Newormedia (mytechinterviews.com)"/>
    <s v="8b468ccb11b7754de173bd1f09d2a25a"/>
    <s v="Thelistlove.com #2 300x250"/>
    <x v="1"/>
    <n v="0"/>
    <n v="2.4954000000000001"/>
    <n v="0.40689999999999998"/>
    <n v="18"/>
    <n v="5"/>
    <n v="0.16309999999999999"/>
    <n v="1.51076005"/>
    <n v="1"/>
    <n v="1144"/>
    <x v="3"/>
    <n v="0.33808151689999999"/>
    <x v="2"/>
    <m/>
    <m/>
    <n v="0.25"/>
    <n v="4.5"/>
    <n v="4.5"/>
  </r>
  <r>
    <x v="1"/>
    <s v="hello@newormedia.com"/>
    <s v="Newormedia (mytechinterviews.com)"/>
    <s v="60e9217013bbf2493b1ad16909113286"/>
    <s v="Thelistlove.com 160x600"/>
    <x v="1"/>
    <n v="0"/>
    <n v="2.4558"/>
    <n v="0.37169999999999997"/>
    <n v="17"/>
    <n v="4"/>
    <n v="0.15140000000000001"/>
    <n v="1.5370484200000001"/>
    <n v="1"/>
    <n v="1144"/>
    <x v="3"/>
    <n v="0.34940241039999997"/>
    <x v="23"/>
    <m/>
    <m/>
    <n v="0.249999999999999"/>
    <n v="4.2499999999999831"/>
    <n v="4.2499999999999831"/>
  </r>
  <r>
    <x v="1"/>
    <s v="hello@newormedia.com"/>
    <s v="Newormedia (mytechinterviews.com)"/>
    <s v="44c6078a24a14b0d21665ba19e5d4f53"/>
    <s v="Thelistlove.com #2 728x90"/>
    <x v="1"/>
    <n v="0"/>
    <n v="2.4232"/>
    <n v="0.27439999999999998"/>
    <n v="13"/>
    <n v="3"/>
    <n v="0.1132"/>
    <n v="1.5282478500000001"/>
    <n v="1"/>
    <n v="1144"/>
    <x v="3"/>
    <n v="0.34565587730000003"/>
    <x v="23"/>
    <m/>
    <m/>
    <n v="0.249999999999999"/>
    <n v="3.2499999999999871"/>
    <n v="3.2499999999999871"/>
  </r>
  <r>
    <x v="1"/>
    <s v="hello@newormedia.com"/>
    <s v="Newormedia (mytechinterviews.com)"/>
    <s v="51d4f24bafc70609e51fceffd191903f"/>
    <s v="Pesgaming.com 728x90"/>
    <x v="1"/>
    <n v="0"/>
    <n v="8.4108999999999998"/>
    <n v="0.45760000000000001"/>
    <n v="13"/>
    <n v="3"/>
    <n v="5.4399999999999997E-2"/>
    <n v="0.96627127000000002"/>
    <n v="0.7"/>
    <n v="1144"/>
    <x v="3"/>
    <n v="0.27556574969999997"/>
    <x v="2"/>
    <m/>
    <m/>
    <n v="0.25"/>
    <n v="3.25"/>
    <n v="3.25"/>
  </r>
  <r>
    <x v="1"/>
    <s v="hello@newormedia.com"/>
    <s v="Newormedia (mytechinterviews.com)"/>
    <s v="55f5a063c7c593148afa3f8747f1db24"/>
    <s v="Pesgaming.com #2 728x90"/>
    <x v="1"/>
    <n v="0"/>
    <n v="8.4018999999999995"/>
    <n v="0.46800000000000003"/>
    <n v="13"/>
    <n v="3"/>
    <n v="5.57E-2"/>
    <n v="0.96028694000000003"/>
    <n v="0.7"/>
    <n v="1144"/>
    <x v="3"/>
    <n v="0.2710512095"/>
    <x v="2"/>
    <m/>
    <m/>
    <n v="0.25"/>
    <n v="3.25"/>
    <n v="3.25"/>
  </r>
  <r>
    <x v="1"/>
    <s v="hello@newormedia.com"/>
    <s v="Newormedia (mytechinterviews.com)"/>
    <s v="b4c27f7af91f64767da984d28ba59b3d"/>
    <s v="Pesgaming.com 300x250"/>
    <x v="1"/>
    <n v="0"/>
    <n v="7.6909000000000001"/>
    <n v="0.4365"/>
    <n v="13"/>
    <n v="3"/>
    <n v="5.6800000000000003E-2"/>
    <n v="0.97043036999999999"/>
    <n v="0.7"/>
    <n v="1144"/>
    <x v="3"/>
    <n v="0.27867055629999998"/>
    <x v="2"/>
    <m/>
    <m/>
    <n v="0.25"/>
    <n v="3.25"/>
    <n v="3.25"/>
  </r>
  <r>
    <x v="1"/>
    <s v="hello@newormedia.com"/>
    <s v="Newormedia (mytechinterviews.com)"/>
    <s v="57dede04560dbb583b8480f830a34f5a"/>
    <s v="Pesgaming.com 160x600"/>
    <x v="1"/>
    <n v="0"/>
    <n v="7.8806000000000003"/>
    <n v="0.43319999999999997"/>
    <n v="12"/>
    <n v="3"/>
    <n v="5.5E-2"/>
    <n v="0.95891179000000004"/>
    <n v="0.7"/>
    <n v="1144"/>
    <x v="3"/>
    <n v="0.2700058461"/>
    <x v="2"/>
    <m/>
    <m/>
    <n v="0.25"/>
    <n v="3"/>
    <n v="3"/>
  </r>
  <r>
    <x v="1"/>
    <s v="hello@newormedia.com"/>
    <s v="Newormedia (mytechinterviews.com)"/>
    <s v="c5cb083975c477828e3a2b7080774f89"/>
    <s v="House-crazy.com #2 728x90"/>
    <x v="1"/>
    <n v="0"/>
    <n v="1.5863"/>
    <n v="0.14979999999999999"/>
    <n v="7"/>
    <n v="2"/>
    <n v="9.4399999999999998E-2"/>
    <n v="1.4958989"/>
    <n v="1"/>
    <n v="1144"/>
    <x v="3"/>
    <n v="0.33150562659999999"/>
    <x v="23"/>
    <m/>
    <m/>
    <n v="0.249999999999999"/>
    <n v="1.7499999999999929"/>
    <n v="1.7499999999999929"/>
  </r>
  <r>
    <x v="0"/>
    <s v="leithfadel@gmail.com"/>
    <s v="Almasdarnews.com"/>
    <s v="## total ##"/>
    <m/>
    <x v="9"/>
    <n v="0.94432945999999995"/>
    <n v="547.05489999999998"/>
    <n v="76.790800000000004"/>
    <n v="1141"/>
    <n v="315"/>
    <n v="0.1404"/>
    <n v="0.49543369999999998"/>
    <n v="0.3"/>
    <n v="1141"/>
    <x v="0"/>
    <n v="0.3944699324"/>
    <x v="21"/>
    <m/>
    <m/>
    <s v=""/>
    <s v=""/>
    <n v="316.02208324090094"/>
  </r>
  <r>
    <x v="1"/>
    <s v="leithfadel@gmail.com"/>
    <s v="Almasdarnews.com"/>
    <s v="979d806892523b96d62b8636e6d33a08"/>
    <s v="Almasdarnews.com 300x250"/>
    <x v="9"/>
    <n v="1"/>
    <n v="255.83869999999999"/>
    <n v="31.4283"/>
    <n v="366"/>
    <n v="82"/>
    <n v="0.12280000000000001"/>
    <n v="0.38829058"/>
    <n v="0.3"/>
    <n v="1141"/>
    <x v="5"/>
    <n v="0.22738274110000001"/>
    <x v="1517"/>
    <s v=""/>
    <m/>
    <n v="0.227382741095358"/>
    <n v="83.222083240901028"/>
    <n v="83.222083240901028"/>
  </r>
  <r>
    <x v="1"/>
    <s v="leithfadel@gmail.com"/>
    <s v="Almasdarnews.com"/>
    <s v="706a2b1390e33ead337ca9ea8eb00d51"/>
    <s v="Almasdarnews.com 728x90 Header"/>
    <x v="9"/>
    <n v="1"/>
    <n v="127.55459999999999"/>
    <n v="22.360399999999998"/>
    <n v="342"/>
    <n v="103"/>
    <n v="0.17530000000000001"/>
    <n v="0.51014899000000002"/>
    <n v="0.3"/>
    <n v="1141"/>
    <x v="5"/>
    <n v="0.41193649850000003"/>
    <x v="21"/>
    <s v="Y"/>
    <m/>
    <n v="0.3"/>
    <n v="102.6"/>
    <n v="102.6"/>
  </r>
  <r>
    <x v="1"/>
    <s v="leithfadel@gmail.com"/>
    <s v="Almasdarnews.com"/>
    <s v="b95226ebc8ffc0c77e3c5ae9fe0d490f"/>
    <s v="Almasdarnews.com #2 728x90"/>
    <x v="9"/>
    <n v="1"/>
    <n v="66.182900000000004"/>
    <n v="10.5959"/>
    <n v="212"/>
    <n v="63"/>
    <n v="0.16009999999999999"/>
    <n v="0.66634534000000001"/>
    <n v="0.3"/>
    <n v="1141"/>
    <x v="3"/>
    <n v="0.54978299799999997"/>
    <x v="21"/>
    <s v="Y"/>
    <m/>
    <n v="0.3"/>
    <n v="63.599999999999994"/>
    <n v="63.599999999999994"/>
  </r>
  <r>
    <x v="1"/>
    <s v="leithfadel@gmail.com"/>
    <s v="Almasdarnews.com"/>
    <s v="9558d5d4aa4cf32f05cbe4b1e903d5c2"/>
    <s v="Almasdarnews.com #2 300x250"/>
    <x v="9"/>
    <n v="1"/>
    <n v="61.811700000000002"/>
    <n v="9.0993999999999993"/>
    <n v="158"/>
    <n v="47"/>
    <n v="0.1472"/>
    <n v="0.57760281000000002"/>
    <n v="0.3"/>
    <n v="1141"/>
    <x v="3"/>
    <n v="0.48061194810000002"/>
    <x v="21"/>
    <s v="Y"/>
    <m/>
    <n v="0.3"/>
    <n v="47.4"/>
    <n v="47.4"/>
  </r>
  <r>
    <x v="1"/>
    <s v="leithfadel@gmail.com"/>
    <s v="Almasdarnews.com"/>
    <s v="f5e6442d34d661a9b8f6fe7c39bb7bdb"/>
    <s v="Almasdarnews.com 970x250"/>
    <x v="9"/>
    <n v="0"/>
    <n v="35.667000000000002"/>
    <n v="3.3069000000000002"/>
    <n v="64"/>
    <n v="19"/>
    <n v="9.2700000000000005E-2"/>
    <n v="0.64047865999999998"/>
    <n v="0.3"/>
    <n v="1141"/>
    <x v="3"/>
    <n v="0.53160031839999999"/>
    <x v="25"/>
    <m/>
    <m/>
    <n v="0.29999999999999899"/>
    <n v="19.199999999999935"/>
    <n v="19.199999999999935"/>
  </r>
  <r>
    <x v="0"/>
    <s v="david@adpile.net"/>
    <s v="Adpile (Viraltide.com)"/>
    <s v="## total ##"/>
    <m/>
    <x v="95"/>
    <n v="0"/>
    <n v="154.80080000000001"/>
    <n v="30.991800000000001"/>
    <n v="1139"/>
    <n v="287"/>
    <n v="0.20019999999999999"/>
    <n v="1.2248618899999999"/>
    <n v="1"/>
    <n v="1139"/>
    <x v="0"/>
    <n v="0.18358142229999999"/>
    <x v="1518"/>
    <m/>
    <m/>
    <s v=""/>
    <s v=""/>
    <n v="207.7314913665389"/>
  </r>
  <r>
    <x v="1"/>
    <s v="david@adpile.net"/>
    <s v="Adpile (Viraltide.com)"/>
    <s v="9ed0874bf9603bd029b0fa862a2dd793"/>
    <s v="VT_Komoona_300x250_BTF"/>
    <x v="1"/>
    <n v="0"/>
    <n v="43.817500000000003"/>
    <n v="10.399699999999999"/>
    <n v="418"/>
    <n v="103"/>
    <n v="0.23730000000000001"/>
    <n v="1.33912195"/>
    <n v="1"/>
    <n v="1139"/>
    <x v="5"/>
    <n v="0.2532420239"/>
    <x v="2"/>
    <m/>
    <m/>
    <n v="0.25"/>
    <n v="104.5"/>
    <n v="104.5"/>
  </r>
  <r>
    <x v="1"/>
    <s v="david@adpile.net"/>
    <s v="Adpile (Viraltide.com)"/>
    <s v="28da40641b34017cc7773f90704961fc"/>
    <s v="VT_Komoona_300x250_ATF"/>
    <x v="9"/>
    <n v="0"/>
    <n v="45.723599999999998"/>
    <n v="9.1669999999999998"/>
    <n v="380"/>
    <n v="105"/>
    <n v="0.20050000000000001"/>
    <n v="1.3828453000000001"/>
    <n v="1"/>
    <n v="1139"/>
    <x v="5"/>
    <n v="0.27685331060000001"/>
    <x v="1519"/>
    <m/>
    <m/>
    <n v="0.27685331061420498"/>
    <n v="105.20425803339789"/>
    <n v="105.20425803339789"/>
  </r>
  <r>
    <x v="1"/>
    <s v="david@adpile.net"/>
    <s v="Adpile (Viraltide.com)"/>
    <s v="d865f358e013825bbc9db6b50b6feba2"/>
    <s v="VT_Komoona_300x250_Inner"/>
    <x v="1"/>
    <n v="0"/>
    <n v="59.227499999999999"/>
    <n v="10.5151"/>
    <n v="304"/>
    <n v="68"/>
    <n v="0.17749999999999999"/>
    <n v="0.96348778000000002"/>
    <n v="1"/>
    <n v="1139"/>
    <x v="3"/>
    <n v="-3.7895879700000003E-2"/>
    <x v="1520"/>
    <m/>
    <m/>
    <n v="-3.7895879748441802E-2"/>
    <n v="-11.520347443526308"/>
    <n v="-11.520347443526308"/>
  </r>
  <r>
    <x v="1"/>
    <s v="david@adpile.net"/>
    <s v="Adpile (Viraltide.com)"/>
    <s v="936baf241856e3efd2814ce4c2ba95e6"/>
    <s v="VT_Komoona_728x90_Header"/>
    <x v="9"/>
    <n v="0"/>
    <n v="6.0320999999999998"/>
    <n v="0.91"/>
    <n v="37"/>
    <n v="10"/>
    <n v="0.15090000000000001"/>
    <n v="1.3477865"/>
    <n v="1"/>
    <n v="1139"/>
    <x v="3"/>
    <n v="0.25804272369999998"/>
    <x v="1521"/>
    <m/>
    <m/>
    <n v="0.25804272369371201"/>
    <n v="9.5475807766673437"/>
    <n v="9.5475807766673437"/>
  </r>
  <r>
    <x v="0"/>
    <s v="adi@scaleopt.com"/>
    <s v="Nowbuzzing.com"/>
    <s v="## total ##"/>
    <m/>
    <x v="181"/>
    <n v="0"/>
    <n v="19.317799999999998"/>
    <n v="9.8191000000000006"/>
    <n v="1132"/>
    <n v="276"/>
    <n v="0.50829999999999997"/>
    <n v="3.84312495"/>
    <n v="2.8783859999999999"/>
    <n v="1132"/>
    <x v="0"/>
    <n v="0.25102981540000002"/>
    <x v="1522"/>
    <m/>
    <m/>
    <s v=""/>
    <s v=""/>
    <n v="282.24999999999886"/>
  </r>
  <r>
    <x v="1"/>
    <s v="adi@scaleopt.com"/>
    <s v="Nowbuzzing.com"/>
    <s v="cc5b1c1c8509559feeaff12526563147"/>
    <s v="Nowbuzzing.com 300x250"/>
    <x v="1"/>
    <n v="0"/>
    <n v="18.725100000000001"/>
    <n v="9.718"/>
    <n v="1129"/>
    <n v="275"/>
    <n v="0.51900000000000002"/>
    <n v="3.8716035"/>
    <n v="2.9"/>
    <n v="1132"/>
    <x v="5"/>
    <n v="0.25095635529999999"/>
    <x v="23"/>
    <m/>
    <m/>
    <n v="0.249999999999999"/>
    <n v="282.24999999999886"/>
    <n v="282.24999999999886"/>
  </r>
  <r>
    <x v="0"/>
    <s v="mirza.umair@micropulp.org"/>
    <s v="Micropulp (thecountrycaller.com)"/>
    <s v="## total ##"/>
    <m/>
    <x v="1"/>
    <n v="0"/>
    <n v="55.282699999999998"/>
    <n v="20.910799999999998"/>
    <n v="1129"/>
    <n v="282"/>
    <n v="0.37830000000000003"/>
    <n v="1.8002193"/>
    <n v="1.5"/>
    <n v="1129"/>
    <x v="0"/>
    <n v="0.16676818160000001"/>
    <x v="1523"/>
    <m/>
    <m/>
    <s v=""/>
    <s v=""/>
    <n v="188.28371796389331"/>
  </r>
  <r>
    <x v="1"/>
    <s v="mirza.umair@micropulp.org"/>
    <s v="Micropulp (thecountrycaller.com)"/>
    <s v="98fcdbebeebab17b9d830eda5a86dfca"/>
    <s v="Thecountrycaller.com #2 300x250"/>
    <x v="1"/>
    <n v="0"/>
    <n v="27.488099999999999"/>
    <n v="10.4214"/>
    <n v="566"/>
    <n v="141"/>
    <n v="0.37909999999999999"/>
    <n v="1.81003571"/>
    <n v="1.5"/>
    <n v="1129"/>
    <x v="3"/>
    <n v="0.17128706799999999"/>
    <x v="1524"/>
    <m/>
    <m/>
    <n v="0.17128706797575299"/>
    <n v="96.948480474276195"/>
    <n v="96.948480474276195"/>
  </r>
  <r>
    <x v="1"/>
    <s v="mirza.umair@micropulp.org"/>
    <s v="Micropulp (thecountrycaller.com)"/>
    <s v="be1a899a64efa334e6d64c2ac171e74d"/>
    <s v="Thecountrycaller.com 300x250"/>
    <x v="1"/>
    <n v="0"/>
    <n v="27.791"/>
    <n v="10.4894"/>
    <n v="563"/>
    <n v="141"/>
    <n v="0.37740000000000001"/>
    <n v="1.7904665900000001"/>
    <n v="1.5"/>
    <n v="1129"/>
    <x v="3"/>
    <n v="0.16222955150000001"/>
    <x v="1525"/>
    <m/>
    <m/>
    <n v="0.16222955149132701"/>
    <n v="91.3352374896171"/>
    <n v="91.3352374896171"/>
  </r>
  <r>
    <x v="0"/>
    <s v="kimi@kanjoya.com"/>
    <s v="Experienceproject.com"/>
    <s v="## total ##"/>
    <m/>
    <x v="182"/>
    <n v="0.97866105000000003"/>
    <n v="405.65800000000002"/>
    <n v="44.756399999999999"/>
    <n v="1118"/>
    <n v="292"/>
    <n v="0.1103"/>
    <n v="0.83267581000000002"/>
    <n v="0.60499499999999995"/>
    <n v="1118"/>
    <x v="0"/>
    <n v="0.2734327137"/>
    <x v="1526"/>
    <m/>
    <m/>
    <s v=""/>
    <s v=""/>
    <n v="301.20391682389982"/>
  </r>
  <r>
    <x v="1"/>
    <s v="kimi@kanjoya.com"/>
    <s v="Experienceproject.com"/>
    <s v="7887c01d0b7c04b55b8dacb1b5529663"/>
    <s v="EP Premium - ATF 300x250"/>
    <x v="9"/>
    <n v="1"/>
    <n v="222.9759"/>
    <n v="37.066899999999997"/>
    <n v="781"/>
    <n v="215"/>
    <n v="0.16619999999999999"/>
    <n v="0.70212068000000005"/>
    <n v="0.5"/>
    <n v="1118"/>
    <x v="5"/>
    <n v="0.28787171020000002"/>
    <x v="1527"/>
    <s v=""/>
    <m/>
    <n v="0.28787171022657998"/>
    <n v="224.82780568695895"/>
    <n v="224.82780568695895"/>
  </r>
  <r>
    <x v="1"/>
    <s v="kimi@kanjoya.com"/>
    <s v="Experienceproject.com"/>
    <s v="9a737ff3ea67a3de460e70d3df1d18a2"/>
    <s v="EP Premium - ATF 728x90"/>
    <x v="24"/>
    <n v="1"/>
    <n v="174.5934"/>
    <n v="6.7103999999999999"/>
    <n v="313"/>
    <n v="69"/>
    <n v="3.8399999999999997E-2"/>
    <n v="1.55680497"/>
    <n v="1.21"/>
    <n v="1118"/>
    <x v="4"/>
    <n v="0.2227671282"/>
    <x v="1528"/>
    <s v=""/>
    <m/>
    <n v="0.22276712823303799"/>
    <n v="69.726111136940887"/>
    <n v="69.726111136940887"/>
  </r>
  <r>
    <x v="1"/>
    <s v="kimi@kanjoya.com"/>
    <s v="Experienceproject.com"/>
    <s v="9ab7b58a7f5eff0f50ba8661925747a9"/>
    <s v="EP Premium - BTF 300x250"/>
    <x v="12"/>
    <n v="0"/>
    <n v="4.4196"/>
    <n v="0.87209999999999999"/>
    <n v="19"/>
    <n v="7"/>
    <n v="0.1973"/>
    <n v="0.72596232999999999"/>
    <n v="0.35"/>
    <n v="1118"/>
    <x v="5"/>
    <n v="0.51788131770000001"/>
    <x v="68"/>
    <m/>
    <m/>
    <n v="0.35"/>
    <n v="6.6499999999999995"/>
    <n v="6.6499999999999995"/>
  </r>
  <r>
    <x v="0"/>
    <s v="admin@batoto.com"/>
    <s v="Bato.to"/>
    <s v="## total ##"/>
    <m/>
    <x v="183"/>
    <n v="1"/>
    <n v="806.45309999999995"/>
    <n v="253.49719999999999"/>
    <n v="1111"/>
    <n v="346"/>
    <n v="0.31430000000000002"/>
    <n v="0.14615258"/>
    <n v="2.4466999999999999E-2"/>
    <n v="1111"/>
    <x v="0"/>
    <n v="0.8325927582"/>
    <x v="1529"/>
    <m/>
    <m/>
    <s v=""/>
    <s v=""/>
    <n v="346.15"/>
  </r>
  <r>
    <x v="1"/>
    <s v="admin@batoto.com"/>
    <s v="Bato.to"/>
    <s v="308471feef9b1c51f9491b4836d9c607"/>
    <s v="Bato.to 160x600"/>
    <x v="9"/>
    <n v="1"/>
    <n v="355.19889999999998"/>
    <n v="113.2264"/>
    <n v="621"/>
    <n v="186"/>
    <n v="0.31879999999999997"/>
    <n v="0.18276196"/>
    <n v="0.03"/>
    <n v="1111"/>
    <x v="5"/>
    <n v="0.83585205959999997"/>
    <x v="21"/>
    <s v="Y"/>
    <m/>
    <n v="0.3"/>
    <n v="186.29999999999998"/>
    <n v="186.29999999999998"/>
  </r>
  <r>
    <x v="1"/>
    <s v="admin@batoto.com"/>
    <s v="Bato.to"/>
    <s v="0a03f81a5a93004ead32e9d03e479e32"/>
    <s v="Bato.to 728x90"/>
    <x v="12"/>
    <n v="1"/>
    <n v="352.37139999999999"/>
    <n v="97.153899999999993"/>
    <n v="251"/>
    <n v="88"/>
    <n v="0.2757"/>
    <n v="8.6093340000000004E-2"/>
    <n v="0.02"/>
    <n v="1111"/>
    <x v="5"/>
    <n v="0.76769399199999999"/>
    <x v="68"/>
    <s v="Y"/>
    <m/>
    <n v="0.35"/>
    <n v="87.85"/>
    <n v="87.85"/>
  </r>
  <r>
    <x v="1"/>
    <s v="admin@batoto.com"/>
    <s v="Bato.to"/>
    <s v="7f7bc71a6ac2f02d627b3c8d7de9e051"/>
    <s v="Bato.to 300x250"/>
    <x v="9"/>
    <n v="1"/>
    <n v="54.251600000000003"/>
    <n v="20.7849"/>
    <n v="149"/>
    <n v="45"/>
    <n v="0.3831"/>
    <n v="0.23909014000000001"/>
    <n v="0.02"/>
    <n v="1111"/>
    <x v="5"/>
    <n v="0.91634953990000001"/>
    <x v="21"/>
    <s v="Y"/>
    <m/>
    <n v="0.3"/>
    <n v="44.699999999999996"/>
    <n v="44.699999999999996"/>
  </r>
  <r>
    <x v="1"/>
    <s v="admin@batoto.com"/>
    <s v="Bato.to"/>
    <s v="b010a039f91ada71d6f7288447b7fb2c"/>
    <s v="Bato.to Mobile 300x250"/>
    <x v="9"/>
    <n v="1"/>
    <n v="44.630899999999997"/>
    <n v="22.332100000000001"/>
    <n v="91"/>
    <n v="27"/>
    <n v="0.50039999999999996"/>
    <n v="0.13532236"/>
    <n v="0.02"/>
    <n v="1111"/>
    <x v="5"/>
    <n v="0.85220476310000004"/>
    <x v="21"/>
    <s v="Y"/>
    <m/>
    <n v="0.3"/>
    <n v="27.3"/>
    <n v="27.3"/>
  </r>
  <r>
    <x v="0"/>
    <s v="advertising@cafepharma.com"/>
    <s v="Cafepharma, Inc (Cafepharma.com)"/>
    <s v="## total ##"/>
    <m/>
    <x v="9"/>
    <n v="0.69578032000000001"/>
    <n v="59.290399999999998"/>
    <n v="22.916399999999999"/>
    <n v="1099"/>
    <n v="326"/>
    <n v="0.38650000000000001"/>
    <n v="1.59836705"/>
    <n v="0.85090600000000005"/>
    <n v="1099"/>
    <x v="0"/>
    <n v="0.46764042649999998"/>
    <x v="21"/>
    <m/>
    <m/>
    <s v=""/>
    <s v=""/>
    <n v="326.63879668781522"/>
  </r>
  <r>
    <x v="1"/>
    <s v="advertising@cafepharma.com"/>
    <s v="Cafepharma, Inc (Cafepharma.com)"/>
    <s v="eb34b3ec200e8d021c97274b1114bfdc"/>
    <s v="Cafepharma.com 160x600 board top sky"/>
    <x v="9"/>
    <n v="1"/>
    <n v="40.720199999999998"/>
    <n v="15.516500000000001"/>
    <n v="765"/>
    <n v="229"/>
    <n v="0.38109999999999999"/>
    <n v="1.64248657"/>
    <n v="0.75"/>
    <n v="1099"/>
    <x v="3"/>
    <n v="0.54337526169999995"/>
    <x v="21"/>
    <s v="Y"/>
    <m/>
    <n v="0.3"/>
    <n v="229.5"/>
    <n v="229.5"/>
  </r>
  <r>
    <x v="1"/>
    <s v="advertising@cafepharma.com"/>
    <s v="Cafepharma, Inc (Cafepharma.com)"/>
    <s v="d72e8edf794ac29414d5c5e6312d57ca"/>
    <s v="Cafepharma.com 728x90 board leader BTF"/>
    <x v="9"/>
    <n v="0"/>
    <n v="14.9452"/>
    <n v="6.4751000000000003"/>
    <n v="280"/>
    <n v="83"/>
    <n v="0.43330000000000002"/>
    <n v="1.4394457899999999"/>
    <n v="1"/>
    <n v="1099"/>
    <x v="3"/>
    <n v="0.30528818149999998"/>
    <x v="21"/>
    <m/>
    <m/>
    <n v="0.3"/>
    <n v="84"/>
    <n v="84"/>
  </r>
  <r>
    <x v="1"/>
    <s v="advertising@cafepharma.com"/>
    <s v="Cafepharma, Inc (Cafepharma.com)"/>
    <s v="4ce6d8a2194c05d7e74095b13e96cb0b"/>
    <s v="Cafepharma.com 300x250 front ATF"/>
    <x v="9"/>
    <n v="0"/>
    <n v="3.6246"/>
    <n v="0.92490000000000006"/>
    <n v="55"/>
    <n v="13"/>
    <n v="0.25519999999999998"/>
    <n v="1.9707985800000001"/>
    <n v="1.5"/>
    <n v="1099"/>
    <x v="3"/>
    <n v="0.2388872125"/>
    <x v="1530"/>
    <m/>
    <m/>
    <n v="0.238887212505731"/>
    <n v="13.138796687815205"/>
    <n v="13.138796687815205"/>
  </r>
  <r>
    <x v="0"/>
    <s v="vanolinc@gmail.com"/>
    <s v="1001playlist.com"/>
    <s v="## total ##"/>
    <m/>
    <x v="93"/>
    <n v="0.26722589000000002"/>
    <n v="208.2379"/>
    <n v="30.292400000000001"/>
    <n v="1089"/>
    <n v="297"/>
    <n v="0.14549999999999999"/>
    <n v="1.1986785900000001"/>
    <n v="0.8"/>
    <n v="1089"/>
    <x v="0"/>
    <n v="0.33259840829999998"/>
    <x v="1531"/>
    <m/>
    <m/>
    <s v=""/>
    <s v=""/>
    <n v="297.48020864177875"/>
  </r>
  <r>
    <x v="1"/>
    <s v="vanolinc@gmail.com"/>
    <s v="1001playlist.com"/>
    <s v="2059eb26a60eb2d9b1a544a8a20216f3"/>
    <s v="Video-battle.com 300x250"/>
    <x v="1"/>
    <n v="1"/>
    <n v="40.552599999999998"/>
    <n v="7.6631999999999998"/>
    <n v="291"/>
    <n v="73"/>
    <n v="0.189"/>
    <n v="1.2662031"/>
    <n v="0.8"/>
    <n v="1089"/>
    <x v="3"/>
    <n v="0.3681898287"/>
    <x v="2"/>
    <s v="Y"/>
    <m/>
    <n v="0.25"/>
    <n v="72.75"/>
    <n v="72.75"/>
  </r>
  <r>
    <x v="1"/>
    <s v="vanolinc@gmail.com"/>
    <s v="1001playlist.com"/>
    <s v="ee7bdd44064114fc59b166550f95bdc6"/>
    <s v="Video-battle.com #2 300x250"/>
    <x v="1"/>
    <n v="0"/>
    <n v="39.927100000000003"/>
    <n v="7.9168000000000003"/>
    <n v="274"/>
    <n v="68"/>
    <n v="0.1983"/>
    <n v="1.1525059799999999"/>
    <n v="0.8"/>
    <n v="1089"/>
    <x v="3"/>
    <n v="0.3058604331"/>
    <x v="2"/>
    <m/>
    <m/>
    <n v="0.25"/>
    <n v="68.5"/>
    <n v="68.5"/>
  </r>
  <r>
    <x v="1"/>
    <s v="vanolinc@gmail.com"/>
    <s v="1001playlist.com"/>
    <s v="6e8c67ffb92f039e8ed6c287515f4330"/>
    <s v="Video-battle.com Mobile 300x250"/>
    <x v="24"/>
    <n v="0"/>
    <n v="24.977399999999999"/>
    <n v="4.2893999999999997"/>
    <n v="148"/>
    <n v="45"/>
    <n v="0.17169999999999999"/>
    <n v="1.14793759"/>
    <n v="0.8"/>
    <n v="1089"/>
    <x v="3"/>
    <n v="0.30309799980000002"/>
    <x v="1532"/>
    <m/>
    <m/>
    <n v="0.30309799984913199"/>
    <n v="44.858503977671532"/>
    <n v="44.858503977671532"/>
  </r>
  <r>
    <x v="1"/>
    <s v="vanolinc@gmail.com"/>
    <s v="1001playlist.com"/>
    <s v="971be0e0d214649c069851135decb8b0"/>
    <s v="Video-battle.com 728x90"/>
    <x v="24"/>
    <n v="0"/>
    <n v="15.4178"/>
    <n v="4.1612"/>
    <n v="148"/>
    <n v="48"/>
    <n v="0.26989999999999997"/>
    <n v="1.1864394"/>
    <n v="0.8"/>
    <n v="1089"/>
    <x v="3"/>
    <n v="0.32571355819999998"/>
    <x v="1533"/>
    <m/>
    <m/>
    <n v="0.32571355818421699"/>
    <n v="48.205606611264116"/>
    <n v="48.205606611264116"/>
  </r>
  <r>
    <x v="1"/>
    <s v="vanolinc@gmail.com"/>
    <s v="1001playlist.com"/>
    <s v="8a55c983588fdf024a72f5a82a7bf8ca"/>
    <s v="1006playlist.com 300x250"/>
    <x v="9"/>
    <n v="0"/>
    <n v="28.0444"/>
    <n v="2.3978999999999999"/>
    <n v="75"/>
    <n v="18"/>
    <n v="8.5500000000000007E-2"/>
    <n v="1.0457716500000001"/>
    <n v="0.8"/>
    <n v="1089"/>
    <x v="5"/>
    <n v="0.2350146407"/>
    <x v="1534"/>
    <m/>
    <m/>
    <n v="0.23501464070457601"/>
    <n v="17.626098052843201"/>
    <n v="17.626098052843201"/>
  </r>
  <r>
    <x v="1"/>
    <s v="vanolinc@gmail.com"/>
    <s v="1001playlist.com"/>
    <s v="38d52a4621049768b2538b8a3bf5cdd0"/>
    <s v="1006playlist.com #2 300x250"/>
    <x v="1"/>
    <n v="0"/>
    <n v="29.617100000000001"/>
    <n v="1.7065999999999999"/>
    <n v="66"/>
    <n v="16"/>
    <n v="5.7599999999999998E-2"/>
    <n v="1.2818022"/>
    <n v="0.8"/>
    <n v="1089"/>
    <x v="3"/>
    <n v="0.37587874389999998"/>
    <x v="23"/>
    <m/>
    <m/>
    <n v="0.249999999999999"/>
    <n v="16.499999999999932"/>
    <n v="16.499999999999932"/>
  </r>
  <r>
    <x v="1"/>
    <s v="vanolinc@gmail.com"/>
    <s v="1001playlist.com"/>
    <s v="20a12c9406150fc7dcc475af3ef3db1b"/>
    <s v="1006playlist.com Mobile 300x250"/>
    <x v="24"/>
    <n v="0"/>
    <n v="13.835800000000001"/>
    <n v="1.1397999999999999"/>
    <n v="47"/>
    <n v="16"/>
    <n v="8.2400000000000001E-2"/>
    <n v="1.3827787199999999"/>
    <n v="0.8"/>
    <n v="1089"/>
    <x v="3"/>
    <n v="0.42145479270000002"/>
    <x v="113"/>
    <m/>
    <m/>
    <n v="0.33"/>
    <n v="15.510000000000002"/>
    <n v="15.510000000000002"/>
  </r>
  <r>
    <x v="1"/>
    <s v="vanolinc@gmail.com"/>
    <s v="1001playlist.com"/>
    <s v="8d799a2a8f4387c663371e08bc445e44"/>
    <s v="1006playlist.com 728x90"/>
    <x v="24"/>
    <n v="0"/>
    <n v="15.858599999999999"/>
    <n v="1.0174000000000001"/>
    <n v="41"/>
    <n v="13"/>
    <n v="6.4199999999999993E-2"/>
    <n v="1.3280468999999999"/>
    <n v="0.8"/>
    <n v="1089"/>
    <x v="3"/>
    <n v="0.39761163420000001"/>
    <x v="102"/>
    <m/>
    <m/>
    <n v="0.32999999999999902"/>
    <n v="13.52999999999996"/>
    <n v="13.52999999999996"/>
  </r>
  <r>
    <x v="0"/>
    <s v="rahat@raiseit-bd.com"/>
    <s v="Raise IT Solutions (bdnews24.com)"/>
    <s v="## total ##"/>
    <m/>
    <x v="137"/>
    <n v="0.74083661000000001"/>
    <n v="1272.4263000000001"/>
    <n v="63.417400000000001"/>
    <n v="1072"/>
    <n v="314"/>
    <n v="4.9799999999999997E-2"/>
    <n v="0.56322720999999998"/>
    <n v="0.294908"/>
    <n v="1072"/>
    <x v="0"/>
    <n v="0.47639603660000002"/>
    <x v="1535"/>
    <m/>
    <m/>
    <s v=""/>
    <s v=""/>
    <n v="315.88594713232953"/>
  </r>
  <r>
    <x v="1"/>
    <s v="rahat@raiseit-bd.com"/>
    <s v="Raise IT Solutions (bdnews24.com)"/>
    <s v="2e4838f9c376135c31f0d9fc545d6f56"/>
    <s v="Mzamin.com 728x90"/>
    <x v="12"/>
    <n v="1"/>
    <n v="155.30459999999999"/>
    <n v="12.128299999999999"/>
    <n v="351"/>
    <n v="123"/>
    <n v="7.8100000000000003E-2"/>
    <n v="0.96378478000000001"/>
    <n v="0.35"/>
    <n v="1072"/>
    <x v="3"/>
    <n v="0.63684838320000003"/>
    <x v="68"/>
    <s v="Y"/>
    <m/>
    <n v="0.35"/>
    <n v="122.85"/>
    <n v="122.85"/>
  </r>
  <r>
    <x v="1"/>
    <s v="rahat@raiseit-bd.com"/>
    <s v="Raise IT Solutions (bdnews24.com)"/>
    <s v="cd78514b72055715be33a8812d38def6"/>
    <s v="Mzamin.com 300x250"/>
    <x v="1"/>
    <n v="0"/>
    <n v="196.8321"/>
    <n v="17.1784"/>
    <n v="237"/>
    <n v="57"/>
    <n v="8.7300000000000003E-2"/>
    <n v="0.45965437999999997"/>
    <n v="0.35"/>
    <n v="1072"/>
    <x v="5"/>
    <n v="0.2385583312"/>
    <x v="1536"/>
    <m/>
    <m/>
    <n v="0.238558331184896"/>
    <n v="56.538324490820351"/>
    <n v="56.538324490820351"/>
  </r>
  <r>
    <x v="1"/>
    <s v="rahat@raiseit-bd.com"/>
    <s v="Raise IT Solutions (bdnews24.com)"/>
    <s v="257853fca0deb75082acfb8d85f2cebe"/>
    <s v="Banglamail24.com 300x250"/>
    <x v="9"/>
    <n v="1"/>
    <n v="106.5608"/>
    <n v="11.136100000000001"/>
    <n v="147"/>
    <n v="43"/>
    <n v="0.1045"/>
    <n v="0.44076199999999999"/>
    <n v="0.3"/>
    <n v="1072"/>
    <x v="5"/>
    <n v="0.3193605658"/>
    <x v="21"/>
    <s v="Y"/>
    <m/>
    <n v="0.3"/>
    <n v="44.1"/>
    <n v="44.1"/>
  </r>
  <r>
    <x v="1"/>
    <s v="rahat@raiseit-bd.com"/>
    <s v="Raise IT Solutions (bdnews24.com)"/>
    <s v="89d083bffabc02fab10cbb3bc297f30a"/>
    <s v="Somoyerkonthosor.com BTF"/>
    <x v="1"/>
    <n v="1"/>
    <n v="379.34879999999998"/>
    <n v="9.8445999999999998"/>
    <n v="89"/>
    <n v="22"/>
    <n v="2.5999999999999999E-2"/>
    <n v="0.30063631000000002"/>
    <n v="0.15"/>
    <n v="1072"/>
    <x v="5"/>
    <n v="0.501058279"/>
    <x v="23"/>
    <s v="Y"/>
    <m/>
    <n v="0.249999999999999"/>
    <n v="22.249999999999911"/>
    <n v="22.249999999999911"/>
  </r>
  <r>
    <x v="1"/>
    <s v="rahat@raiseit-bd.com"/>
    <s v="Raise IT Solutions (bdnews24.com)"/>
    <s v="528cdb6d0c3a29051131ba23d182db8d"/>
    <s v="Bdnews24.com bdnews_zone_300x250"/>
    <x v="1"/>
    <n v="1"/>
    <n v="114.246"/>
    <n v="2.9670999999999998"/>
    <n v="64"/>
    <n v="16"/>
    <n v="2.5999999999999999E-2"/>
    <n v="0.71403981999999999"/>
    <n v="0.3"/>
    <n v="1072"/>
    <x v="3"/>
    <n v="0.57985536319999997"/>
    <x v="2"/>
    <s v="Y"/>
    <m/>
    <n v="0.25"/>
    <n v="16"/>
    <n v="16"/>
  </r>
  <r>
    <x v="1"/>
    <s v="rahat@raiseit-bd.com"/>
    <s v="Raise IT Solutions (bdnews24.com)"/>
    <s v="99402530ab473fd9307a5c00cce5b3f2"/>
    <s v="Mzamin.com 160x600"/>
    <x v="12"/>
    <n v="1"/>
    <n v="40.823900000000002"/>
    <n v="1.6866000000000001"/>
    <n v="56"/>
    <n v="20"/>
    <n v="4.1300000000000003E-2"/>
    <n v="1.1016940500000001"/>
    <n v="0.35"/>
    <n v="1072"/>
    <x v="3"/>
    <n v="0.68230744389999998"/>
    <x v="68"/>
    <s v="Y"/>
    <m/>
    <n v="0.35"/>
    <n v="19.599999999999998"/>
    <n v="19.599999999999998"/>
  </r>
  <r>
    <x v="1"/>
    <s v="rahat@raiseit-bd.com"/>
    <s v="Raise IT Solutions (bdnews24.com)"/>
    <s v="a7a4c9e059df724d0f46968c9d541a1d"/>
    <s v="Bdnews24.com 728x90"/>
    <x v="1"/>
    <n v="1"/>
    <n v="187.40479999999999"/>
    <n v="2.9618000000000002"/>
    <n v="46"/>
    <n v="11"/>
    <n v="1.5800000000000002E-2"/>
    <n v="0.51560834"/>
    <n v="0.2"/>
    <n v="1072"/>
    <x v="5"/>
    <n v="0.61210868249999995"/>
    <x v="23"/>
    <s v="Y"/>
    <m/>
    <n v="0.249999999999999"/>
    <n v="11.499999999999954"/>
    <n v="11.499999999999954"/>
  </r>
  <r>
    <x v="1"/>
    <s v="rahat@raiseit-bd.com"/>
    <s v="Raise IT Solutions (bdnews24.com)"/>
    <s v="c6c459290b129637135cf65880486b2c"/>
    <s v="Mzamin.com 300x600"/>
    <x v="1"/>
    <n v="1"/>
    <n v="53.081400000000002"/>
    <n v="2.1335000000000002"/>
    <n v="42"/>
    <n v="11"/>
    <n v="4.02E-2"/>
    <n v="0.65649334999999998"/>
    <n v="0.35"/>
    <n v="1072"/>
    <x v="5"/>
    <n v="0.466864367"/>
    <x v="23"/>
    <s v="Y"/>
    <m/>
    <n v="0.249999999999999"/>
    <n v="10.499999999999957"/>
    <n v="10.499999999999957"/>
  </r>
  <r>
    <x v="1"/>
    <s v="rahat@raiseit-bd.com"/>
    <s v="Raise IT Solutions (bdnews24.com)"/>
    <s v="f8da45beb268e1bec7737687a56778a1"/>
    <s v="Prothombarta.com 300x250"/>
    <x v="9"/>
    <n v="0"/>
    <n v="25.148599999999998"/>
    <n v="2.0733999999999999"/>
    <n v="24"/>
    <n v="7"/>
    <n v="8.2400000000000001E-2"/>
    <n v="0.37943710000000003"/>
    <n v="0.2"/>
    <n v="1072"/>
    <x v="5"/>
    <n v="0.47290340739999998"/>
    <x v="21"/>
    <m/>
    <m/>
    <n v="0.3"/>
    <n v="7.1999999999999993"/>
    <n v="7.1999999999999993"/>
  </r>
  <r>
    <x v="1"/>
    <s v="rahat@raiseit-bd.com"/>
    <s v="Raise IT Solutions (bdnews24.com)"/>
    <s v="fff3428f2913d10aa6be9b066ec20ede"/>
    <s v="Thebangladeshtoday.com 300x250"/>
    <x v="24"/>
    <n v="0"/>
    <n v="12.1264"/>
    <n v="1.2974000000000001"/>
    <n v="17"/>
    <n v="5"/>
    <n v="0.107"/>
    <n v="0.43767893000000002"/>
    <n v="0.3"/>
    <n v="1072"/>
    <x v="3"/>
    <n v="0.31456603770000002"/>
    <x v="1537"/>
    <m/>
    <m/>
    <n v="0.31456603773584901"/>
    <n v="5.3476226415094334"/>
    <n v="5.3476226415094334"/>
  </r>
  <r>
    <x v="0"/>
    <s v="sam@thejmg.com"/>
    <s v="Thejmg.com"/>
    <s v="## total ##"/>
    <m/>
    <x v="184"/>
    <n v="0"/>
    <n v="90.282899999999998"/>
    <n v="16.205300000000001"/>
    <n v="1063"/>
    <n v="261"/>
    <n v="0.17949999999999999"/>
    <n v="2.1870505200000001"/>
    <n v="1.645556"/>
    <n v="1063"/>
    <x v="0"/>
    <n v="0.2475912267"/>
    <x v="1538"/>
    <m/>
    <m/>
    <s v=""/>
    <s v=""/>
    <n v="259.41257829808109"/>
  </r>
  <r>
    <x v="1"/>
    <s v="sam@thejmg.com"/>
    <s v="Thejmg.com"/>
    <s v="6f57e7397963b76a6b0ca61202c24ad3"/>
    <s v="Jewishworldreview.com"/>
    <x v="2"/>
    <n v="0"/>
    <n v="28.695599999999999"/>
    <n v="4.1894999999999998"/>
    <n v="366"/>
    <n v="77"/>
    <n v="0.14599999999999999"/>
    <n v="2.9137145599999998"/>
    <n v="2.2999999999999998"/>
    <n v="1063"/>
    <x v="5"/>
    <n v="0.2106296091"/>
    <x v="1539"/>
    <m/>
    <m/>
    <n v="0.21062960910624501"/>
    <n v="77.090436932885666"/>
    <n v="77.090436932885666"/>
  </r>
  <r>
    <x v="1"/>
    <s v="sam@thejmg.com"/>
    <s v="Thejmg.com"/>
    <s v="78aea41e17545be4e7d3f699a6e592d1"/>
    <s v="Timesofisrael.com"/>
    <x v="2"/>
    <n v="0"/>
    <n v="17.6129"/>
    <n v="3.3717999999999999"/>
    <n v="210"/>
    <n v="59"/>
    <n v="0.19139999999999999"/>
    <n v="2.0804660500000001"/>
    <n v="1.5"/>
    <n v="1063"/>
    <x v="5"/>
    <n v="0.27900770200000002"/>
    <x v="1540"/>
    <m/>
    <m/>
    <n v="0.27900770198883101"/>
    <n v="58.591617417654511"/>
    <n v="58.591617417654511"/>
  </r>
  <r>
    <x v="1"/>
    <s v="sam@thejmg.com"/>
    <s v="Thejmg.com"/>
    <s v="bc7d89b466231076fa1d6b1939d1c00f"/>
    <s v="Jewishworldreview.com"/>
    <x v="5"/>
    <n v="0"/>
    <n v="8.9702999999999999"/>
    <n v="2.3100999999999998"/>
    <n v="197"/>
    <n v="37"/>
    <n v="0.25750000000000001"/>
    <n v="2.8362295500000001"/>
    <n v="2.2999999999999998"/>
    <n v="1063"/>
    <x v="5"/>
    <n v="0.189064229"/>
    <x v="1541"/>
    <m/>
    <m/>
    <n v="0.18906422898507999"/>
    <n v="37.245653110060758"/>
    <n v="37.245653110060758"/>
  </r>
  <r>
    <x v="1"/>
    <s v="sam@thejmg.com"/>
    <s v="Thejmg.com"/>
    <s v="e70e79288ab86d2e8d4d3ecf0c5cc6a2"/>
    <s v="Israelnationalnews.com"/>
    <x v="2"/>
    <n v="0"/>
    <n v="4.7449000000000003"/>
    <n v="1.9288000000000001"/>
    <n v="88"/>
    <n v="30"/>
    <n v="0.40649999999999997"/>
    <n v="1.51972744"/>
    <n v="1"/>
    <n v="1063"/>
    <x v="5"/>
    <n v="0.34198727010000002"/>
    <x v="1542"/>
    <m/>
    <m/>
    <n v="0.34198727008665297"/>
    <n v="30.094879767625461"/>
    <n v="30.094879767625461"/>
  </r>
  <r>
    <x v="1"/>
    <s v="sam@thejmg.com"/>
    <s v="Thejmg.com"/>
    <s v="b1985cb8cf33d7eea86fe71873fb737a"/>
    <s v="Timesofisrael.com"/>
    <x v="2"/>
    <n v="0"/>
    <n v="3.6444000000000001"/>
    <n v="1.0306"/>
    <n v="56"/>
    <n v="16"/>
    <n v="0.2828"/>
    <n v="1.8013722400000001"/>
    <n v="1.3"/>
    <n v="1063"/>
    <x v="5"/>
    <n v="0.27832794709999997"/>
    <x v="1543"/>
    <m/>
    <m/>
    <n v="0.27832794706063402"/>
    <n v="15.586365035395506"/>
    <n v="15.586365035395506"/>
  </r>
  <r>
    <x v="1"/>
    <s v="sam@thejmg.com"/>
    <s v="Thejmg.com"/>
    <s v="fc2fe6a4ab1186e45ce4caf4003e250c"/>
    <s v="Timesofisrael.com"/>
    <x v="2"/>
    <n v="0"/>
    <n v="8.8650000000000002"/>
    <n v="0.90359999999999996"/>
    <n v="49"/>
    <n v="13"/>
    <n v="0.1019"/>
    <n v="1.7942924899999999"/>
    <n v="1.3"/>
    <n v="1063"/>
    <x v="5"/>
    <n v="0.27548044300000002"/>
    <x v="1544"/>
    <m/>
    <m/>
    <n v="0.27548044303853197"/>
    <n v="13.498541708888066"/>
    <n v="13.498541708888066"/>
  </r>
  <r>
    <x v="1"/>
    <s v="sam@thejmg.com"/>
    <s v="Thejmg.com"/>
    <s v="96ade006687454d91cdd8ee4b9cfd8c7"/>
    <s v="Israelnationalnews.com"/>
    <x v="2"/>
    <n v="0"/>
    <n v="3.6526000000000001"/>
    <n v="0.66710000000000003"/>
    <n v="30"/>
    <n v="10"/>
    <n v="0.18260000000000001"/>
    <n v="1.5137152"/>
    <n v="1"/>
    <n v="1063"/>
    <x v="5"/>
    <n v="0.33937374889999999"/>
    <x v="1545"/>
    <m/>
    <m/>
    <n v="0.33937374894787797"/>
    <n v="10.181212468436339"/>
    <n v="10.181212468436339"/>
  </r>
  <r>
    <x v="1"/>
    <s v="sam@thejmg.com"/>
    <s v="Thejmg.com"/>
    <s v="b2cefc371057d18e6934f5eb5faa65f5"/>
    <s v="Timesofisrael.com Mobile"/>
    <x v="1"/>
    <n v="0"/>
    <n v="8.3828999999999994"/>
    <n v="1.0933999999999999"/>
    <n v="30"/>
    <n v="7"/>
    <n v="0.13039999999999999"/>
    <n v="0.91297360999999999"/>
    <n v="0.6"/>
    <n v="1063"/>
    <x v="5"/>
    <n v="0.34280685179999998"/>
    <x v="2"/>
    <m/>
    <m/>
    <n v="0.25"/>
    <n v="7.5"/>
    <n v="7.5"/>
  </r>
  <r>
    <x v="1"/>
    <s v="sam@thejmg.com"/>
    <s v="Thejmg.com"/>
    <s v="17a2598858aad505be1512784a66d428"/>
    <s v="Israelnationalnews.com"/>
    <x v="2"/>
    <n v="0"/>
    <n v="3.9948999999999999"/>
    <n v="0.53590000000000004"/>
    <n v="24"/>
    <n v="8"/>
    <n v="0.1341"/>
    <n v="1.49142895"/>
    <n v="1"/>
    <n v="1063"/>
    <x v="5"/>
    <n v="0.32950208689999999"/>
    <x v="1546"/>
    <m/>
    <m/>
    <n v="0.32950208692698801"/>
    <n v="7.9080500862477123"/>
    <n v="7.9080500862477123"/>
  </r>
  <r>
    <x v="1"/>
    <s v="sam@thejmg.com"/>
    <s v="Thejmg.com"/>
    <s v="20afdaa668085dec0743838efc430f34"/>
    <s v="Jewishworldreview.com"/>
    <x v="9"/>
    <n v="0"/>
    <n v="0.71860000000000002"/>
    <n v="9.3899999999999997E-2"/>
    <n v="8"/>
    <n v="2"/>
    <n v="0.13070000000000001"/>
    <n v="2.8006844100000001"/>
    <n v="2.2000000000000002"/>
    <n v="1063"/>
    <x v="5"/>
    <n v="0.21447772139999999"/>
    <x v="1547"/>
    <m/>
    <m/>
    <n v="0.214477721360884"/>
    <n v="1.715821770887072"/>
    <n v="1.715821770887072"/>
  </r>
  <r>
    <x v="0"/>
    <s v="mshamiqsaleem@gmail.com"/>
    <s v="Boredfails.com"/>
    <s v="## total ##"/>
    <m/>
    <x v="1"/>
    <n v="1"/>
    <n v="181.18860000000001"/>
    <n v="44.918599999999998"/>
    <n v="1062"/>
    <n v="265"/>
    <n v="0.24790000000000001"/>
    <n v="0.78788029000000004"/>
    <n v="9.9987999999999994E-2"/>
    <n v="1062"/>
    <x v="0"/>
    <n v="0.87309239599999999"/>
    <x v="23"/>
    <m/>
    <m/>
    <s v=""/>
    <s v=""/>
    <n v="265.49999999999977"/>
  </r>
  <r>
    <x v="1"/>
    <s v="mshamiqsaleem@gmail.com"/>
    <s v="Boredfails.com"/>
    <s v="f3ce89a78099c74cc6a4cb7511fdb99b"/>
    <s v="Swagvilla.com 300x250"/>
    <x v="1"/>
    <n v="1"/>
    <n v="52.3581"/>
    <n v="21.9434"/>
    <n v="509"/>
    <n v="127"/>
    <n v="0.41909999999999997"/>
    <n v="0.77283078999999999"/>
    <n v="0.1"/>
    <n v="1062"/>
    <x v="3"/>
    <n v="0.87060556870000005"/>
    <x v="2"/>
    <s v="Y"/>
    <m/>
    <n v="0.25"/>
    <n v="127.25"/>
    <n v="127.25"/>
  </r>
  <r>
    <x v="1"/>
    <s v="mshamiqsaleem@gmail.com"/>
    <s v="Boredfails.com"/>
    <s v="51090560929219b87211da39e91d1c91"/>
    <s v="Swagvilla.com 728x90"/>
    <x v="1"/>
    <n v="1"/>
    <n v="79.647499999999994"/>
    <n v="14.488099999999999"/>
    <n v="347"/>
    <n v="87"/>
    <n v="0.18190000000000001"/>
    <n v="0.79772721000000002"/>
    <n v="0.1"/>
    <n v="1062"/>
    <x v="3"/>
    <n v="0.87464386409999995"/>
    <x v="2"/>
    <s v="Y"/>
    <m/>
    <n v="0.25"/>
    <n v="86.75"/>
    <n v="86.75"/>
  </r>
  <r>
    <x v="1"/>
    <s v="mshamiqsaleem@gmail.com"/>
    <s v="Boredfails.com"/>
    <s v="a3248a4f232cf07144ae042cd0785148"/>
    <s v="Swagvilla.com 160x600"/>
    <x v="1"/>
    <n v="1"/>
    <n v="49.1036"/>
    <n v="8.4780999999999995"/>
    <n v="206"/>
    <n v="52"/>
    <n v="0.17269999999999999"/>
    <n v="0.81083466999999998"/>
    <n v="0.1"/>
    <n v="1062"/>
    <x v="3"/>
    <n v="0.87667029649999995"/>
    <x v="23"/>
    <s v="Y"/>
    <m/>
    <n v="0.249999999999999"/>
    <n v="51.499999999999794"/>
    <n v="51.499999999999794"/>
  </r>
  <r>
    <x v="0"/>
    <s v="josh@sermodigital.com"/>
    <s v="Sermo Digital (buzzpo.com)"/>
    <s v="## total ##"/>
    <m/>
    <x v="185"/>
    <n v="0.98491275"/>
    <n v="123.36150000000001"/>
    <n v="11.147399999999999"/>
    <n v="1049"/>
    <n v="240"/>
    <n v="9.0399999999999994E-2"/>
    <n v="3.13552988"/>
    <n v="2.415594"/>
    <n v="1049"/>
    <x v="0"/>
    <n v="0.22960581120000001"/>
    <x v="1548"/>
    <m/>
    <m/>
    <s v=""/>
    <s v=""/>
    <n v="240.85580392163126"/>
  </r>
  <r>
    <x v="1"/>
    <s v="josh@sermodigital.com"/>
    <s v="Sermo Digital (buzzpo.com)"/>
    <s v="ec6add8ec655b6601b745da1e796a8c5"/>
    <s v="Ziglarvault.com ATF, ROS 300x250"/>
    <x v="24"/>
    <n v="1"/>
    <n v="79.160399999999996"/>
    <n v="7.5796999999999999"/>
    <n v="591"/>
    <n v="139"/>
    <n v="9.5799999999999996E-2"/>
    <n v="2.5999585399999998"/>
    <n v="1.99"/>
    <n v="1049"/>
    <x v="4"/>
    <n v="0.23460317829999999"/>
    <x v="1549"/>
    <s v=""/>
    <m/>
    <n v="0.23460317828524499"/>
    <n v="138.65047836657979"/>
    <n v="138.65047836657979"/>
  </r>
  <r>
    <x v="1"/>
    <s v="josh@sermodigital.com"/>
    <s v="Sermo Digital (buzzpo.com)"/>
    <s v="3bf0f7b7a08b66c75de0d483102e1e89"/>
    <s v="Ziglarvault.com Mid Post 300x250"/>
    <x v="1"/>
    <n v="1"/>
    <n v="41.891399999999997"/>
    <n v="3.3971"/>
    <n v="442"/>
    <n v="98"/>
    <n v="8.1100000000000005E-2"/>
    <n v="4.33272777"/>
    <n v="3.37"/>
    <n v="1049"/>
    <x v="2"/>
    <n v="0.2221989982"/>
    <x v="1550"/>
    <s v=""/>
    <m/>
    <n v="0.22219899815684899"/>
    <n v="98.21195718532725"/>
    <n v="98.21195718532725"/>
  </r>
  <r>
    <x v="1"/>
    <s v="josh@sermodigital.com"/>
    <s v="Sermo Digital (buzzpo.com)"/>
    <s v="23ff19aecb770bfcf73e35e3afb693db"/>
    <s v="Ziglarvault.com ATF, ROS 970x250"/>
    <x v="1"/>
    <n v="0"/>
    <n v="2.3081999999999998"/>
    <n v="0.1706"/>
    <n v="16"/>
    <n v="3"/>
    <n v="7.3899999999999993E-2"/>
    <n v="3.09162479"/>
    <n v="2.3199999999999998"/>
    <n v="1049"/>
    <x v="3"/>
    <n v="0.24958552310000001"/>
    <x v="1551"/>
    <m/>
    <m/>
    <n v="0.249585523107764"/>
    <n v="3.9933683697242239"/>
    <n v="3.9933683697242239"/>
  </r>
  <r>
    <x v="0"/>
    <s v="tenmanga@126.com"/>
    <s v="Ninemanga.com"/>
    <s v="## total ##"/>
    <m/>
    <x v="186"/>
    <n v="0.99930348000000002"/>
    <n v="3534.3699000000001"/>
    <n v="515.05560000000003"/>
    <n v="1046"/>
    <n v="365"/>
    <n v="0.1457"/>
    <n v="6.7696190000000003E-2"/>
    <n v="0.01"/>
    <n v="1046"/>
    <x v="0"/>
    <n v="0.85228119999999996"/>
    <x v="1552"/>
    <m/>
    <m/>
    <s v=""/>
    <s v=""/>
    <n v="362.94999999999936"/>
  </r>
  <r>
    <x v="1"/>
    <s v="tenmanga@126.com"/>
    <s v="Ninemanga.com"/>
    <s v="3215a585c9724c8093543fa46010b6ea"/>
    <s v="Taadd.com 728x90"/>
    <x v="12"/>
    <n v="1"/>
    <n v="1676.2761"/>
    <n v="249.46809999999999"/>
    <n v="615"/>
    <n v="215"/>
    <n v="0.14879999999999999"/>
    <n v="8.2206630000000003E-2"/>
    <n v="0.01"/>
    <n v="1046"/>
    <x v="3"/>
    <n v="0.87835530510000004"/>
    <x v="69"/>
    <s v="Y"/>
    <m/>
    <n v="0.34999999999999898"/>
    <n v="215.24999999999937"/>
    <n v="215.24999999999937"/>
  </r>
  <r>
    <x v="1"/>
    <s v="tenmanga@126.com"/>
    <s v="Ninemanga.com"/>
    <s v="17afb1192de5c233206f4b98fcc6e313"/>
    <s v="Taadd.com 300x250"/>
    <x v="12"/>
    <n v="1"/>
    <n v="1601.3762999999999"/>
    <n v="231.91890000000001"/>
    <n v="410"/>
    <n v="143"/>
    <n v="0.14480000000000001"/>
    <n v="5.8882169999999998E-2"/>
    <n v="0.01"/>
    <n v="1046"/>
    <x v="3"/>
    <n v="0.83016930430000002"/>
    <x v="68"/>
    <s v="Y"/>
    <m/>
    <n v="0.35"/>
    <n v="143.5"/>
    <n v="143.5"/>
  </r>
  <r>
    <x v="1"/>
    <s v="tenmanga@126.com"/>
    <s v="Ninemanga.com"/>
    <s v="eb1bd9967aac4d5b288c015fd4729bc9"/>
    <s v="Wiemanga.com 300x250"/>
    <x v="9"/>
    <n v="1"/>
    <n v="59.039400000000001"/>
    <n v="21.270399999999999"/>
    <n v="14"/>
    <n v="4"/>
    <n v="0.36030000000000001"/>
    <n v="2.1912379999999999E-2"/>
    <n v="0.01"/>
    <n v="1046"/>
    <x v="5"/>
    <n v="0.54363697659999999"/>
    <x v="21"/>
    <s v="Y"/>
    <m/>
    <n v="0.3"/>
    <n v="4.2"/>
    <n v="4.2"/>
  </r>
  <r>
    <x v="0"/>
    <s v="ryan.fritz83@gmail.com"/>
    <s v="Mydotcomrade.com"/>
    <s v="## total ##"/>
    <m/>
    <x v="168"/>
    <n v="0"/>
    <n v="137.6497"/>
    <n v="54.993099999999998"/>
    <n v="1019"/>
    <n v="305"/>
    <n v="0.39950000000000002"/>
    <n v="0.61768427999999997"/>
    <n v="0.19267699999999999"/>
    <n v="1019"/>
    <x v="0"/>
    <n v="0.68806556129999996"/>
    <x v="1553"/>
    <m/>
    <m/>
    <s v=""/>
    <s v=""/>
    <n v="301.48999999999972"/>
  </r>
  <r>
    <x v="1"/>
    <s v="ryan.fritz83@gmail.com"/>
    <s v="Mydotcomrade.com"/>
    <s v="f8d4827a8a8b9e06ff4f44095248c39f"/>
    <s v="Plutobrat.com Komoona__PLU 7D"/>
    <x v="9"/>
    <n v="0"/>
    <n v="44.125599999999999"/>
    <n v="17.1157"/>
    <n v="292"/>
    <n v="88"/>
    <n v="0.38790000000000002"/>
    <n v="0.56908479999999995"/>
    <n v="0.1"/>
    <n v="1019"/>
    <x v="5"/>
    <n v="0.82427926409999996"/>
    <x v="21"/>
    <m/>
    <m/>
    <n v="0.3"/>
    <n v="87.6"/>
    <n v="87.6"/>
  </r>
  <r>
    <x v="1"/>
    <s v="ryan.fritz83@gmail.com"/>
    <s v="Mydotcomrade.com"/>
    <s v="923d653cdd61cb5a89d57b10d43ce3e9"/>
    <s v="Perfectlytimedimages.com Komoona_300x250_PTI 5D"/>
    <x v="24"/>
    <n v="0"/>
    <n v="14.793699999999999"/>
    <n v="6.1773999999999996"/>
    <n v="155"/>
    <n v="51"/>
    <n v="0.41760000000000003"/>
    <n v="0.83651584999999995"/>
    <n v="0.3"/>
    <n v="1019"/>
    <x v="3"/>
    <n v="0.64136961530000003"/>
    <x v="102"/>
    <m/>
    <m/>
    <n v="0.32999999999999902"/>
    <n v="51.149999999999849"/>
    <n v="51.149999999999849"/>
  </r>
  <r>
    <x v="1"/>
    <s v="ryan.fritz83@gmail.com"/>
    <s v="Mydotcomrade.com"/>
    <s v="3345439b5785cb56763a458b63a73acd"/>
    <s v="Thecongressing.com Komoona_300x250_CON 3M"/>
    <x v="9"/>
    <n v="0"/>
    <n v="10.6183"/>
    <n v="5.6009000000000002"/>
    <n v="93"/>
    <n v="28"/>
    <n v="0.52749999999999997"/>
    <n v="0.55117839000000002"/>
    <n v="0.22"/>
    <n v="1019"/>
    <x v="5"/>
    <n v="0.60085517939999999"/>
    <x v="21"/>
    <m/>
    <m/>
    <n v="0.3"/>
    <n v="27.9"/>
    <n v="27.9"/>
  </r>
  <r>
    <x v="1"/>
    <s v="ryan.fritz83@gmail.com"/>
    <s v="Mydotcomrade.com"/>
    <s v="e8c7498702a7712e7d13aa281ea38869"/>
    <s v="Plutobrat.com Komoona__PLU 3D"/>
    <x v="1"/>
    <n v="0"/>
    <n v="13.1814"/>
    <n v="6.4"/>
    <n v="86"/>
    <n v="22"/>
    <n v="0.48549999999999999"/>
    <n v="0.44993304000000001"/>
    <n v="0.06"/>
    <n v="1019"/>
    <x v="5"/>
    <n v="0.86664682240000002"/>
    <x v="23"/>
    <m/>
    <m/>
    <n v="0.249999999999999"/>
    <n v="21.499999999999915"/>
    <n v="21.499999999999915"/>
  </r>
  <r>
    <x v="1"/>
    <s v="ryan.fritz83@gmail.com"/>
    <s v="Mydotcomrade.com"/>
    <s v="dd6d9deed0450e8cff654ac0ef7e0423"/>
    <s v="Thecongressing.com Komoona__CON 0D 728x90"/>
    <x v="14"/>
    <n v="0"/>
    <n v="8.4853000000000005"/>
    <n v="3.7134"/>
    <n v="79"/>
    <n v="22"/>
    <n v="0.43759999999999999"/>
    <n v="0.70500499999999999"/>
    <n v="0.4"/>
    <n v="1019"/>
    <x v="5"/>
    <n v="0.43262813830000002"/>
    <x v="79"/>
    <m/>
    <m/>
    <n v="0.28000000000000003"/>
    <n v="22.12"/>
    <n v="22.12"/>
  </r>
  <r>
    <x v="1"/>
    <s v="ryan.fritz83@gmail.com"/>
    <s v="Mydotcomrade.com"/>
    <s v="f8e0747807d86caccec6c503b225d905"/>
    <s v="Thatsnotfood.com Komoona_728x90_TNF 0D"/>
    <x v="24"/>
    <n v="0"/>
    <n v="5.5453999999999999"/>
    <n v="2.8256999999999999"/>
    <n v="69"/>
    <n v="23"/>
    <n v="0.50960000000000005"/>
    <n v="0.81144590000000005"/>
    <n v="0.4"/>
    <n v="1019"/>
    <x v="3"/>
    <n v="0.50705278369999995"/>
    <x v="113"/>
    <m/>
    <m/>
    <n v="0.33"/>
    <n v="22.77"/>
    <n v="22.77"/>
  </r>
  <r>
    <x v="1"/>
    <s v="ryan.fritz83@gmail.com"/>
    <s v="Mydotcomrade.com"/>
    <s v="866b274c829f0986b617ec5fb8505aea"/>
    <s v="Thatsnotfood.com Komoona_300x250_TNF 3M"/>
    <x v="9"/>
    <n v="0"/>
    <n v="7.7018000000000004"/>
    <n v="3.0495000000000001"/>
    <n v="64"/>
    <n v="19"/>
    <n v="0.39589999999999997"/>
    <n v="0.69932775999999996"/>
    <n v="0.3"/>
    <n v="1019"/>
    <x v="3"/>
    <n v="0.57101659950000005"/>
    <x v="21"/>
    <m/>
    <m/>
    <n v="0.3"/>
    <n v="19.2"/>
    <n v="19.2"/>
  </r>
  <r>
    <x v="1"/>
    <s v="ryan.fritz83@gmail.com"/>
    <s v="Mydotcomrade.com"/>
    <s v="d36420368e1f000ff20a37732057d8a5"/>
    <s v="Thatsnotfood.com Komoona_300x250_TNF 4M"/>
    <x v="9"/>
    <n v="0"/>
    <n v="7.5987"/>
    <n v="3.0104000000000002"/>
    <n v="61"/>
    <n v="18"/>
    <n v="0.3962"/>
    <n v="0.67551844000000005"/>
    <n v="0.26"/>
    <n v="1019"/>
    <x v="3"/>
    <n v="0.61511043050000003"/>
    <x v="21"/>
    <m/>
    <m/>
    <n v="0.3"/>
    <n v="18.3"/>
    <n v="18.3"/>
  </r>
  <r>
    <x v="1"/>
    <s v="ryan.fritz83@gmail.com"/>
    <s v="Mydotcomrade.com"/>
    <s v="4c26e361f1bffcb8c12def71dc416ff7"/>
    <s v="Plutobrat.com Komoona_728x90_PLU 0D b"/>
    <x v="1"/>
    <n v="0"/>
    <n v="7.8718000000000004"/>
    <n v="2.367"/>
    <n v="29"/>
    <n v="7"/>
    <n v="0.30070000000000002"/>
    <n v="0.40213954000000002"/>
    <n v="0.04"/>
    <n v="1019"/>
    <x v="5"/>
    <n v="0.90053203859999997"/>
    <x v="2"/>
    <m/>
    <m/>
    <n v="0.25"/>
    <n v="7.25"/>
    <n v="7.25"/>
  </r>
  <r>
    <x v="1"/>
    <s v="ryan.fritz83@gmail.com"/>
    <s v="Mydotcomrade.com"/>
    <s v="743ad65f57b52a15afcfcf28e339f81a"/>
    <s v="Myhealthy.tips Komoona_300x250_MHT 3M 300x250"/>
    <x v="9"/>
    <n v="0"/>
    <n v="4.1256000000000004"/>
    <n v="1.1639999999999999"/>
    <n v="27"/>
    <n v="8"/>
    <n v="0.28210000000000002"/>
    <n v="0.77088855999999994"/>
    <n v="0.3"/>
    <n v="1019"/>
    <x v="3"/>
    <n v="0.61083869319999995"/>
    <x v="21"/>
    <m/>
    <m/>
    <n v="0.3"/>
    <n v="8.1"/>
    <n v="8.1"/>
  </r>
  <r>
    <x v="1"/>
    <s v="ryan.fritz83@gmail.com"/>
    <s v="Mydotcomrade.com"/>
    <s v="3585c0defbba300c9588644f1c515c19"/>
    <s v="Myhealthy.tips Komoona_300x250_MHT 4M 300x250"/>
    <x v="9"/>
    <n v="0"/>
    <n v="4.0678000000000001"/>
    <n v="1.2916000000000001"/>
    <n v="26"/>
    <n v="8"/>
    <n v="0.3175"/>
    <n v="0.66580024000000004"/>
    <n v="0.22"/>
    <n v="1019"/>
    <x v="3"/>
    <n v="0.66957056230000001"/>
    <x v="25"/>
    <m/>
    <m/>
    <n v="0.29999999999999899"/>
    <n v="7.7999999999999741"/>
    <n v="7.7999999999999741"/>
  </r>
  <r>
    <x v="1"/>
    <s v="ryan.fritz83@gmail.com"/>
    <s v="Mydotcomrade.com"/>
    <s v="41081e5a8f35a26aaefb9384fbcfd3ec"/>
    <s v="Perfectlytimedimages.com Komoona__PTI 1D 728x90"/>
    <x v="1"/>
    <n v="0"/>
    <n v="4.5575999999999999"/>
    <n v="1.0871"/>
    <n v="18"/>
    <n v="4"/>
    <n v="0.23849999999999999"/>
    <n v="0.54886654999999995"/>
    <n v="0.16"/>
    <n v="1019"/>
    <x v="5"/>
    <n v="0.70849015950000005"/>
    <x v="23"/>
    <m/>
    <m/>
    <n v="0.249999999999999"/>
    <n v="4.4999999999999822"/>
    <n v="4.4999999999999822"/>
  </r>
  <r>
    <x v="1"/>
    <s v="ryan.fritz83@gmail.com"/>
    <s v="Mydotcomrade.com"/>
    <s v="dcf6e3705a35188966afa21897cc644a"/>
    <s v="Perfectlytimedimages.com Komoona_300x250_PTI 3D"/>
    <x v="24"/>
    <n v="0"/>
    <n v="3.5869"/>
    <n v="0.76549999999999996"/>
    <n v="10"/>
    <n v="3"/>
    <n v="0.21340000000000001"/>
    <n v="0.45359708999999998"/>
    <n v="0.1"/>
    <n v="1019"/>
    <x v="3"/>
    <n v="0.77954003130000005"/>
    <x v="102"/>
    <m/>
    <m/>
    <n v="0.32999999999999902"/>
    <n v="3.2999999999999901"/>
    <n v="3.2999999999999901"/>
  </r>
  <r>
    <x v="0"/>
    <s v="nuttzipper@gmail.com"/>
    <s v="Toptales.cc"/>
    <s v="## total ##"/>
    <m/>
    <x v="1"/>
    <n v="0.37646403000000001"/>
    <n v="564.8827"/>
    <n v="39.807299999999998"/>
    <n v="1007"/>
    <n v="247"/>
    <n v="7.0499999999999993E-2"/>
    <n v="0.84300092000000004"/>
    <n v="0.42796800000000002"/>
    <n v="1007"/>
    <x v="0"/>
    <n v="0.49232795759999998"/>
    <x v="2"/>
    <m/>
    <m/>
    <s v=""/>
    <s v=""/>
    <n v="246.74999999999969"/>
  </r>
  <r>
    <x v="1"/>
    <s v="nuttzipper@gmail.com"/>
    <s v="Toptales.cc"/>
    <s v="f9be035db153a0030b8ab95289afecab"/>
    <s v="Asombroso.cc Mobile 300x250"/>
    <x v="1"/>
    <n v="1"/>
    <n v="51.268900000000002"/>
    <n v="5.0168999999999997"/>
    <n v="183"/>
    <n v="46"/>
    <n v="9.7900000000000001E-2"/>
    <n v="1.2167748700000001"/>
    <n v="0.6"/>
    <n v="1007"/>
    <x v="3"/>
    <n v="0.50689317050000005"/>
    <x v="2"/>
    <s v="Y"/>
    <m/>
    <n v="0.25"/>
    <n v="45.75"/>
    <n v="45.75"/>
  </r>
  <r>
    <x v="1"/>
    <s v="nuttzipper@gmail.com"/>
    <s v="Toptales.cc"/>
    <s v="fdba3cbd4c00b4e5ee913e63d7b0667c"/>
    <s v="Asombroso.cc Mobile #2 300x250"/>
    <x v="1"/>
    <n v="0"/>
    <n v="44.247300000000003"/>
    <n v="3.2452000000000001"/>
    <n v="99"/>
    <n v="24"/>
    <n v="7.3300000000000004E-2"/>
    <n v="1.0144498500000001"/>
    <n v="0.6"/>
    <n v="1007"/>
    <x v="3"/>
    <n v="0.4085464151"/>
    <x v="2"/>
    <m/>
    <m/>
    <n v="0.25"/>
    <n v="24.75"/>
    <n v="24.75"/>
  </r>
  <r>
    <x v="1"/>
    <s v="nuttzipper@gmail.com"/>
    <s v="Toptales.cc"/>
    <s v="ac03d2ba8430009d8aeefa41dc1ff8b6"/>
    <s v="Asombroso.cc Mobile #3 300x250"/>
    <x v="1"/>
    <n v="0"/>
    <n v="36.732999999999997"/>
    <n v="3.2168999999999999"/>
    <n v="95"/>
    <n v="21"/>
    <n v="8.7599999999999997E-2"/>
    <n v="0.98077137000000003"/>
    <n v="0.6"/>
    <n v="1007"/>
    <x v="3"/>
    <n v="0.38823662580000001"/>
    <x v="2"/>
    <m/>
    <m/>
    <n v="0.25"/>
    <n v="23.75"/>
    <n v="23.75"/>
  </r>
  <r>
    <x v="1"/>
    <s v="nuttzipper@gmail.com"/>
    <s v="Toptales.cc"/>
    <s v="65e00dfd80b891e1619a4f7cba8336ef"/>
    <s v="Asombroso.cc Mobile #4 300x250"/>
    <x v="1"/>
    <n v="0"/>
    <n v="31.4529"/>
    <n v="2.4699"/>
    <n v="79"/>
    <n v="20"/>
    <n v="7.85E-2"/>
    <n v="1.0691055300000001"/>
    <n v="0.6"/>
    <n v="1007"/>
    <x v="3"/>
    <n v="0.43878318360000002"/>
    <x v="23"/>
    <m/>
    <m/>
    <n v="0.249999999999999"/>
    <n v="19.749999999999922"/>
    <n v="19.749999999999922"/>
  </r>
  <r>
    <x v="1"/>
    <s v="nuttzipper@gmail.com"/>
    <s v="Toptales.cc"/>
    <s v="d59dc3baa04930814f5b83da32a9429f"/>
    <s v="Toptales.cc Mobile #2 300x250 bottom"/>
    <x v="1"/>
    <n v="1"/>
    <n v="66.628299999999996"/>
    <n v="4.2203999999999997"/>
    <n v="63"/>
    <n v="16"/>
    <n v="6.3299999999999995E-2"/>
    <n v="0.4951816"/>
    <n v="0.24"/>
    <n v="1007"/>
    <x v="3"/>
    <n v="0.51532932539999998"/>
    <x v="2"/>
    <s v="Y"/>
    <m/>
    <n v="0.25"/>
    <n v="15.75"/>
    <n v="15.75"/>
  </r>
  <r>
    <x v="1"/>
    <s v="nuttzipper@gmail.com"/>
    <s v="Toptales.cc"/>
    <s v="a9de6f09c16b91651f7946d7f2fe6fc6"/>
    <s v="Asombroso.cc #1 300x250"/>
    <x v="1"/>
    <n v="0"/>
    <n v="15.3781"/>
    <n v="1.5333000000000001"/>
    <n v="55"/>
    <n v="14"/>
    <n v="9.9699999999999997E-2"/>
    <n v="1.18693282"/>
    <n v="0.6"/>
    <n v="1007"/>
    <x v="3"/>
    <n v="0.49449540199999997"/>
    <x v="23"/>
    <m/>
    <m/>
    <n v="0.249999999999999"/>
    <n v="13.749999999999945"/>
    <n v="13.749999999999945"/>
  </r>
  <r>
    <x v="1"/>
    <s v="nuttzipper@gmail.com"/>
    <s v="Toptales.cc"/>
    <s v="000918ea6197c7da99f9d8be5ddf1be2"/>
    <s v="Toptales.cc Mobile 300x250 top"/>
    <x v="1"/>
    <n v="1"/>
    <n v="38.420400000000001"/>
    <n v="3.4557000000000002"/>
    <n v="50"/>
    <n v="13"/>
    <n v="8.9899999999999994E-2"/>
    <n v="0.48338569999999997"/>
    <n v="0.24"/>
    <n v="1007"/>
    <x v="3"/>
    <n v="0.50350206529999997"/>
    <x v="2"/>
    <s v="Y"/>
    <m/>
    <n v="0.25"/>
    <n v="12.5"/>
    <n v="12.5"/>
  </r>
  <r>
    <x v="1"/>
    <s v="nuttzipper@gmail.com"/>
    <s v="Toptales.cc"/>
    <s v="1bf3d532c902d19b6e1e1103713df13b"/>
    <s v="Asombroso.cc Mobile #5 300x250"/>
    <x v="1"/>
    <n v="0"/>
    <n v="14.1706"/>
    <n v="1.2585999999999999"/>
    <n v="41"/>
    <n v="10"/>
    <n v="8.8800000000000004E-2"/>
    <n v="1.09895012"/>
    <n v="0.6"/>
    <n v="1007"/>
    <x v="3"/>
    <n v="0.45402435369999999"/>
    <x v="23"/>
    <m/>
    <m/>
    <n v="0.249999999999999"/>
    <n v="10.249999999999959"/>
    <n v="10.249999999999959"/>
  </r>
  <r>
    <x v="1"/>
    <s v="nuttzipper@gmail.com"/>
    <s v="Toptales.cc"/>
    <s v="565655695866891f1b120c4fc48e2a34"/>
    <s v="Asombroso.cc #2 300x250"/>
    <x v="1"/>
    <n v="0"/>
    <n v="14.684799999999999"/>
    <n v="1.0043"/>
    <n v="37"/>
    <n v="9"/>
    <n v="6.8400000000000002E-2"/>
    <n v="1.24142248"/>
    <n v="0.6"/>
    <n v="1007"/>
    <x v="3"/>
    <n v="0.51668347240000001"/>
    <x v="23"/>
    <m/>
    <m/>
    <n v="0.249999999999999"/>
    <n v="9.2499999999999627"/>
    <n v="9.2499999999999627"/>
  </r>
  <r>
    <x v="1"/>
    <s v="nuttzipper@gmail.com"/>
    <s v="Toptales.cc"/>
    <s v="cf5e06cee0bbe7deabfcd9b87a5e85e6"/>
    <s v="Toptales.cc 300x600"/>
    <x v="1"/>
    <n v="0"/>
    <n v="26.108000000000001"/>
    <n v="2.0971000000000002"/>
    <n v="35"/>
    <n v="9"/>
    <n v="8.0299999999999996E-2"/>
    <n v="0.56349455000000004"/>
    <n v="0.24"/>
    <n v="1007"/>
    <x v="3"/>
    <n v="0.57408638680000001"/>
    <x v="23"/>
    <m/>
    <m/>
    <n v="0.249999999999999"/>
    <n v="8.7499999999999645"/>
    <n v="8.7499999999999645"/>
  </r>
  <r>
    <x v="1"/>
    <s v="nuttzipper@gmail.com"/>
    <s v="Toptales.cc"/>
    <s v="96a243496e627559f658b823239f392c"/>
    <s v="Asombroso.cc #3 300x250"/>
    <x v="1"/>
    <n v="0"/>
    <n v="11.7227"/>
    <n v="0.91839999999999999"/>
    <n v="34"/>
    <n v="8"/>
    <n v="7.8299999999999995E-2"/>
    <n v="1.2353632000000001"/>
    <n v="0.6"/>
    <n v="1007"/>
    <x v="3"/>
    <n v="0.514312875"/>
    <x v="23"/>
    <m/>
    <m/>
    <n v="0.249999999999999"/>
    <n v="8.4999999999999662"/>
    <n v="8.4999999999999662"/>
  </r>
  <r>
    <x v="1"/>
    <s v="nuttzipper@gmail.com"/>
    <s v="Toptales.cc"/>
    <s v="b937475a514b9dec2fa6397280a6a978"/>
    <s v="Asombroso.cc 300x600"/>
    <x v="1"/>
    <n v="0"/>
    <n v="14.507999999999999"/>
    <n v="0.88739999999999997"/>
    <n v="32"/>
    <n v="8"/>
    <n v="6.1199999999999997E-2"/>
    <n v="1.18820736"/>
    <n v="0.6"/>
    <n v="1007"/>
    <x v="3"/>
    <n v="0.49503763270000001"/>
    <x v="2"/>
    <m/>
    <m/>
    <n v="0.25"/>
    <n v="8"/>
    <n v="8"/>
  </r>
  <r>
    <x v="1"/>
    <s v="nuttzipper@gmail.com"/>
    <s v="Toptales.cc"/>
    <s v="ab08a095a02ea829f4fe8b404f0febc0"/>
    <s v="Asombroso.cc #4 300x250"/>
    <x v="1"/>
    <n v="0"/>
    <n v="10.747"/>
    <n v="0.83199999999999996"/>
    <n v="31"/>
    <n v="8"/>
    <n v="7.7399999999999997E-2"/>
    <n v="1.2431919600000001"/>
    <n v="0.6"/>
    <n v="1007"/>
    <x v="3"/>
    <n v="0.51737139779999997"/>
    <x v="2"/>
    <m/>
    <m/>
    <n v="0.25"/>
    <n v="7.75"/>
    <n v="7.75"/>
  </r>
  <r>
    <x v="1"/>
    <s v="nuttzipper@gmail.com"/>
    <s v="Toptales.cc"/>
    <s v="4d78e4124b480347476a74a7b8460e88"/>
    <s v="Toptales.cc Mobile #4 300x250 in-post 2"/>
    <x v="1"/>
    <n v="1"/>
    <n v="27.2973"/>
    <n v="1.8104"/>
    <n v="28"/>
    <n v="7"/>
    <n v="6.6299999999999998E-2"/>
    <n v="0.50767379000000001"/>
    <n v="0.24"/>
    <n v="1007"/>
    <x v="3"/>
    <n v="0.52725548860000004"/>
    <x v="2"/>
    <s v="Y"/>
    <m/>
    <n v="0.25"/>
    <n v="7"/>
    <n v="7"/>
  </r>
  <r>
    <x v="1"/>
    <s v="nuttzipper@gmail.com"/>
    <s v="Toptales.cc"/>
    <s v="c753bdf6d9c407b5a8f832bd9e758e96"/>
    <s v="Toptales.cc #1 300x250 top"/>
    <x v="1"/>
    <n v="1"/>
    <n v="26.755299999999998"/>
    <n v="1.5681"/>
    <n v="28"/>
    <n v="7"/>
    <n v="5.8599999999999999E-2"/>
    <n v="0.59504396000000004"/>
    <n v="0.24"/>
    <n v="1007"/>
    <x v="3"/>
    <n v="0.59666845290000003"/>
    <x v="23"/>
    <s v="Y"/>
    <m/>
    <n v="0.249999999999999"/>
    <n v="6.9999999999999716"/>
    <n v="6.9999999999999716"/>
  </r>
  <r>
    <x v="1"/>
    <s v="nuttzipper@gmail.com"/>
    <s v="Toptales.cc"/>
    <s v="ef76e6813f90326b3ba77985eddcebe7"/>
    <s v="Toptales.cc #2 300x250 bottom"/>
    <x v="1"/>
    <n v="1"/>
    <n v="26.2441"/>
    <n v="1.5444"/>
    <n v="27"/>
    <n v="7"/>
    <n v="5.8799999999999998E-2"/>
    <n v="0.59331699000000004"/>
    <n v="0.24"/>
    <n v="1007"/>
    <x v="3"/>
    <n v="0.59549447720000004"/>
    <x v="2"/>
    <s v="Y"/>
    <m/>
    <n v="0.25"/>
    <n v="6.75"/>
    <n v="6.75"/>
  </r>
  <r>
    <x v="1"/>
    <s v="nuttzipper@gmail.com"/>
    <s v="Toptales.cc"/>
    <s v="fe3268968203e53b60d90e5f145c43ca"/>
    <s v="Toptales.cc Mobile #5 300x250"/>
    <x v="1"/>
    <n v="0"/>
    <n v="23.229399999999998"/>
    <n v="1.4905999999999999"/>
    <n v="24"/>
    <n v="6"/>
    <n v="6.4199999999999993E-2"/>
    <n v="0.53522928999999997"/>
    <n v="0.24"/>
    <n v="1007"/>
    <x v="3"/>
    <n v="0.55159404460000006"/>
    <x v="23"/>
    <m/>
    <m/>
    <n v="0.249999999999999"/>
    <n v="5.999999999999976"/>
    <n v="5.999999999999976"/>
  </r>
  <r>
    <x v="1"/>
    <s v="nuttzipper@gmail.com"/>
    <s v="Toptales.cc"/>
    <s v="0a89ea3e351be7a808deff7879f6f09d"/>
    <s v="Toptales.cc #3 300x250 in-post 1"/>
    <x v="1"/>
    <n v="0"/>
    <n v="22.2"/>
    <n v="1.2457"/>
    <n v="21"/>
    <n v="5"/>
    <n v="5.6099999999999997E-2"/>
    <n v="0.56896789000000003"/>
    <n v="0.24"/>
    <n v="1007"/>
    <x v="3"/>
    <n v="0.57818357720000002"/>
    <x v="2"/>
    <m/>
    <m/>
    <n v="0.25"/>
    <n v="5.25"/>
    <n v="5.25"/>
  </r>
  <r>
    <x v="1"/>
    <s v="nuttzipper@gmail.com"/>
    <s v="Toptales.cc"/>
    <s v="c76319349c036f96260a4fce14c66cf7"/>
    <s v="Toptales.cc #4 300x250 in-post 2"/>
    <x v="1"/>
    <n v="0"/>
    <n v="19.7882"/>
    <n v="1.0873999999999999"/>
    <n v="18"/>
    <n v="5"/>
    <n v="5.4899999999999997E-2"/>
    <n v="0.55874663000000002"/>
    <n v="0.24"/>
    <n v="1007"/>
    <x v="3"/>
    <n v="0.57046721060000005"/>
    <x v="2"/>
    <m/>
    <m/>
    <n v="0.25"/>
    <n v="4.5"/>
    <n v="4.5"/>
  </r>
  <r>
    <x v="1"/>
    <s v="nuttzipper@gmail.com"/>
    <s v="Toptales.cc"/>
    <s v="39d21c88c23406f139aaf70ded798743"/>
    <s v="101sovet.com Mobile 300x250"/>
    <x v="1"/>
    <n v="0"/>
    <n v="7.6654"/>
    <n v="0.2681"/>
    <n v="7"/>
    <n v="2"/>
    <n v="3.5000000000000003E-2"/>
    <n v="0.85316994999999995"/>
    <n v="0.4"/>
    <n v="1007"/>
    <x v="3"/>
    <n v="0.53116023479999996"/>
    <x v="2"/>
    <m/>
    <m/>
    <n v="0.25"/>
    <n v="1.75"/>
    <n v="1.75"/>
  </r>
  <r>
    <x v="0"/>
    <s v="lisa@goodmenproject.com"/>
    <s v="Goodmenproject.com"/>
    <s v="## total ##"/>
    <m/>
    <x v="187"/>
    <n v="0.83447263000000005"/>
    <n v="96.314899999999994"/>
    <n v="16.909600000000001"/>
    <n v="999"/>
    <n v="173"/>
    <n v="0.17560000000000001"/>
    <n v="1.96859809"/>
    <n v="1.6282129999999999"/>
    <n v="999"/>
    <x v="0"/>
    <n v="0.1729073552"/>
    <x v="1554"/>
    <m/>
    <m/>
    <s v=""/>
    <s v=""/>
    <n v="172.55564130384312"/>
  </r>
  <r>
    <x v="1"/>
    <s v="lisa@goodmenproject.com"/>
    <s v="Goodmenproject.com"/>
    <s v="935f088ac60c5dc895d77589a8585ed1"/>
    <s v="Goodmenproject.com Tier 1 728x90"/>
    <x v="1"/>
    <n v="1"/>
    <n v="39.417900000000003"/>
    <n v="7.2069000000000001"/>
    <n v="476"/>
    <n v="76"/>
    <n v="0.18279999999999999"/>
    <n v="2.2026462900000001"/>
    <n v="1.85"/>
    <n v="999"/>
    <x v="3"/>
    <n v="0.16010118870000001"/>
    <x v="1555"/>
    <s v=""/>
    <m/>
    <n v="0.16010118872453"/>
    <n v="76.208165832876276"/>
    <n v="76.208165832876276"/>
  </r>
  <r>
    <x v="1"/>
    <s v="lisa@goodmenproject.com"/>
    <s v="Goodmenproject.com"/>
    <s v="020254f81c6f7454f7cf5cf909116a6c"/>
    <s v="Goodmenproject.com Tier 1 160x600"/>
    <x v="12"/>
    <n v="1"/>
    <n v="31.128599999999999"/>
    <n v="5.2906000000000004"/>
    <n v="357"/>
    <n v="63"/>
    <n v="0.17"/>
    <n v="2.2500202499999999"/>
    <n v="1.85"/>
    <n v="999"/>
    <x v="4"/>
    <n v="0.17778517830000001"/>
    <x v="1556"/>
    <s v=""/>
    <m/>
    <n v="0.17778517831801699"/>
    <n v="63.469308659532068"/>
    <n v="63.469308659532068"/>
  </r>
  <r>
    <x v="1"/>
    <s v="lisa@goodmenproject.com"/>
    <s v="Goodmenproject.com"/>
    <s v="44b15c5515d69faf894fa6a064899022"/>
    <s v="Goodmenproject.com Tier 2 160x600"/>
    <x v="49"/>
    <n v="0"/>
    <n v="12.712"/>
    <n v="2.5230999999999999"/>
    <n v="96"/>
    <n v="20"/>
    <n v="0.19850000000000001"/>
    <n v="1.2706573400000001"/>
    <n v="1"/>
    <n v="999"/>
    <x v="5"/>
    <n v="0.21300576809999999"/>
    <x v="1557"/>
    <m/>
    <m/>
    <n v="0.21300576811251901"/>
    <n v="20.448553738801824"/>
    <n v="20.448553738801824"/>
  </r>
  <r>
    <x v="1"/>
    <s v="lisa@goodmenproject.com"/>
    <s v="Goodmenproject.com"/>
    <s v="2513b6b31fa37dd740b587513b999a3a"/>
    <s v="Goodmenproject.com Tier 2 728x90"/>
    <x v="49"/>
    <n v="0"/>
    <n v="13.0562"/>
    <n v="1.889"/>
    <n v="69"/>
    <n v="12"/>
    <n v="0.1447"/>
    <n v="1.21971943"/>
    <n v="1"/>
    <n v="999"/>
    <x v="5"/>
    <n v="0.18013931990000001"/>
    <x v="1558"/>
    <m/>
    <m/>
    <n v="0.18013931989323101"/>
    <n v="12.429613072632939"/>
    <n v="12.429613072632939"/>
  </r>
  <r>
    <x v="0"/>
    <s v="david@tokyobase.net"/>
    <s v="Mangabase.co"/>
    <s v="## total ##"/>
    <m/>
    <x v="9"/>
    <n v="0.79375722999999998"/>
    <n v="781.74310000000003"/>
    <n v="68.0852"/>
    <n v="992"/>
    <n v="297"/>
    <n v="8.7099999999999997E-2"/>
    <n v="0.48548657000000001"/>
    <n v="0.17557700000000001"/>
    <n v="992"/>
    <x v="0"/>
    <n v="0.63834838920000003"/>
    <x v="1559"/>
    <m/>
    <m/>
    <s v=""/>
    <s v=""/>
    <n v="297.3"/>
  </r>
  <r>
    <x v="1"/>
    <s v="david@tokyobase.net"/>
    <s v="Mangabase.co"/>
    <s v="feabd99b80b7863b1144760a2433f301"/>
    <s v="Narutobase.net"/>
    <x v="9"/>
    <n v="1"/>
    <n v="573.49249999999995"/>
    <n v="51.456899999999997"/>
    <n v="787"/>
    <n v="235"/>
    <n v="8.9700000000000002E-2"/>
    <n v="0.50988690999999997"/>
    <n v="0.2"/>
    <n v="992"/>
    <x v="3"/>
    <n v="0.6077561588"/>
    <x v="21"/>
    <s v="Y"/>
    <m/>
    <n v="0.3"/>
    <n v="236.1"/>
    <n v="236.1"/>
  </r>
  <r>
    <x v="1"/>
    <s v="david@tokyobase.net"/>
    <s v="Mangabase.co"/>
    <s v="8e4085228ba3f3c1092f04495604524a"/>
    <s v="Mangabase.net 728x90"/>
    <x v="9"/>
    <n v="0"/>
    <n v="207.8252"/>
    <n v="16.613099999999999"/>
    <n v="204"/>
    <n v="61"/>
    <n v="7.9899999999999999E-2"/>
    <n v="0.40964214999999998"/>
    <n v="0.1"/>
    <n v="992"/>
    <x v="3"/>
    <n v="0.75588449530000001"/>
    <x v="21"/>
    <m/>
    <m/>
    <n v="0.3"/>
    <n v="61.199999999999996"/>
    <n v="61.199999999999996"/>
  </r>
  <r>
    <x v="0"/>
    <s v="dreuzinfo@gmail.com"/>
    <s v="Dreuz.info"/>
    <s v="## total ##"/>
    <m/>
    <x v="1"/>
    <n v="1"/>
    <n v="288.5401"/>
    <n v="39.381700000000002"/>
    <n v="975"/>
    <n v="244"/>
    <n v="0.13650000000000001"/>
    <n v="0.82491639000000005"/>
    <n v="0.5"/>
    <n v="975"/>
    <x v="0"/>
    <n v="0.39387796339999998"/>
    <x v="2"/>
    <m/>
    <m/>
    <s v=""/>
    <s v=""/>
    <n v="243.75"/>
  </r>
  <r>
    <x v="0"/>
    <s v="tcmc1313@yahoo.com"/>
    <s v="Peekworthy.com"/>
    <s v="## total ##"/>
    <m/>
    <x v="169"/>
    <n v="1"/>
    <n v="129.8492"/>
    <n v="20.832599999999999"/>
    <n v="975"/>
    <n v="290"/>
    <n v="0.16039999999999999"/>
    <n v="1.5607772099999999"/>
    <n v="1.0000020000000001"/>
    <n v="975"/>
    <x v="0"/>
    <n v="0.35929228670000002"/>
    <x v="1560"/>
    <m/>
    <m/>
    <s v=""/>
    <s v=""/>
    <n v="290.71000000000004"/>
  </r>
  <r>
    <x v="1"/>
    <s v="dreuzinfo@gmail.com"/>
    <s v="Dreuz.info"/>
    <s v="61eece7e7272e79dc4e22e77f11f02dd"/>
    <s v="Dreuz.info 300x250"/>
    <x v="1"/>
    <n v="1"/>
    <n v="144.8946"/>
    <n v="24.7637"/>
    <n v="596"/>
    <n v="149"/>
    <n v="0.1709"/>
    <n v="0.80200495000000005"/>
    <n v="0.5"/>
    <n v="975"/>
    <x v="3"/>
    <n v="0.37656245109999997"/>
    <x v="2"/>
    <s v="Y"/>
    <m/>
    <n v="0.25"/>
    <n v="149"/>
    <n v="149"/>
  </r>
  <r>
    <x v="1"/>
    <s v="tcmc1313@yahoo.com"/>
    <s v="Peekworthy.com"/>
    <s v="a0f7a5415baecb3926d32c1ad11c34d2"/>
    <s v="Peekworthy-Live-3rdOct-MPU 300x250"/>
    <x v="24"/>
    <n v="1"/>
    <n v="67.864099999999993"/>
    <n v="12.151899999999999"/>
    <n v="587"/>
    <n v="193"/>
    <n v="0.17910000000000001"/>
    <n v="1.6112528399999999"/>
    <n v="1"/>
    <n v="975"/>
    <x v="3"/>
    <n v="0.37936494040000002"/>
    <x v="113"/>
    <s v="Y"/>
    <m/>
    <n v="0.33"/>
    <n v="193.71"/>
    <n v="193.71"/>
  </r>
  <r>
    <x v="1"/>
    <s v="tcmc1313@yahoo.com"/>
    <s v="Peekworthy.com"/>
    <s v="0c5c5cb576a5a2944d65123a1f5193f1"/>
    <s v="Peekworthy.com 728x90"/>
    <x v="1"/>
    <n v="1"/>
    <n v="61.983899999999998"/>
    <n v="8.6806999999999999"/>
    <n v="388"/>
    <n v="97"/>
    <n v="0.14000000000000001"/>
    <n v="1.49013083"/>
    <n v="1"/>
    <n v="975"/>
    <x v="3"/>
    <n v="0.32891798589999999"/>
    <x v="2"/>
    <s v="Y"/>
    <m/>
    <n v="0.25"/>
    <n v="97"/>
    <n v="97"/>
  </r>
  <r>
    <x v="1"/>
    <s v="dreuzinfo@gmail.com"/>
    <s v="Dreuz.info"/>
    <s v="6307a1d62c506f88f82b2f8027f6cc1f"/>
    <s v="Dreuz.info 728x90"/>
    <x v="1"/>
    <n v="1"/>
    <n v="143.6454"/>
    <n v="14.618"/>
    <n v="379"/>
    <n v="95"/>
    <n v="0.1018"/>
    <n v="0.86372965000000002"/>
    <n v="0.5"/>
    <n v="975"/>
    <x v="3"/>
    <n v="0.42111515919999998"/>
    <x v="2"/>
    <s v="Y"/>
    <m/>
    <n v="0.25"/>
    <n v="94.75"/>
    <n v="94.75"/>
  </r>
  <r>
    <x v="0"/>
    <s v="harrison@mindtankmedia.com"/>
    <s v="Mind Tank Media (autooverload.com)"/>
    <s v="## total ##"/>
    <m/>
    <x v="9"/>
    <n v="0.52997899999999998"/>
    <n v="196.28579999999999"/>
    <n v="62.638599999999997"/>
    <n v="971"/>
    <n v="291"/>
    <n v="0.31909999999999999"/>
    <n v="0.51667788000000003"/>
    <n v="0.2"/>
    <n v="971"/>
    <x v="0"/>
    <n v="0.6129116268"/>
    <x v="25"/>
    <m/>
    <m/>
    <s v=""/>
    <s v=""/>
    <n v="291.29999999999995"/>
  </r>
  <r>
    <x v="1"/>
    <s v="harrison@mindtankmedia.com"/>
    <s v="Mind Tank Media (autooverload.com)"/>
    <s v="2766dbddf422194fe2d64bdb5e7f0314"/>
    <s v="Autooverload.com 728x90 ATF"/>
    <x v="9"/>
    <n v="0"/>
    <n v="46.060899999999997"/>
    <n v="19.061399999999999"/>
    <n v="310"/>
    <n v="93"/>
    <n v="0.4138"/>
    <n v="0.54160885999999997"/>
    <n v="0.2"/>
    <n v="971"/>
    <x v="5"/>
    <n v="0.6307298254"/>
    <x v="21"/>
    <m/>
    <m/>
    <n v="0.3"/>
    <n v="93"/>
    <n v="93"/>
  </r>
  <r>
    <x v="1"/>
    <s v="harrison@mindtankmedia.com"/>
    <s v="Mind Tank Media (autooverload.com)"/>
    <s v="0d6abd66cc9e6c45b9dbf8afd362b141"/>
    <s v="Autooverload.com 300x250 ATF"/>
    <x v="9"/>
    <n v="1"/>
    <n v="54.844099999999997"/>
    <n v="17.007100000000001"/>
    <n v="262"/>
    <n v="79"/>
    <n v="0.31009999999999999"/>
    <n v="0.51305884999999996"/>
    <n v="0.2"/>
    <n v="971"/>
    <x v="5"/>
    <n v="0.61018117400000005"/>
    <x v="21"/>
    <s v="Y"/>
    <m/>
    <n v="0.3"/>
    <n v="78.599999999999994"/>
    <n v="78.599999999999994"/>
  </r>
  <r>
    <x v="1"/>
    <s v="harrison@mindtankmedia.com"/>
    <s v="Mind Tank Media (autooverload.com)"/>
    <s v="88766b721a762994a2835c3a1970d7fe"/>
    <s v="Autooverload.com 300x250 BTF"/>
    <x v="9"/>
    <n v="1"/>
    <n v="55.386600000000001"/>
    <n v="16.7042"/>
    <n v="253"/>
    <n v="76"/>
    <n v="0.30159999999999998"/>
    <n v="0.50445910000000005"/>
    <n v="0.2"/>
    <n v="971"/>
    <x v="5"/>
    <n v="0.60353574529999998"/>
    <x v="21"/>
    <s v="Y"/>
    <m/>
    <n v="0.3"/>
    <n v="75.899999999999991"/>
    <n v="75.899999999999991"/>
  </r>
  <r>
    <x v="1"/>
    <s v="harrison@mindtankmedia.com"/>
    <s v="Mind Tank Media (autooverload.com)"/>
    <s v="00b47bb25149a2de74c1b612cf1cbe2f"/>
    <s v="Autooverload.com 160x600 ATF"/>
    <x v="9"/>
    <n v="0"/>
    <n v="24.332999999999998"/>
    <n v="6.8085000000000004"/>
    <n v="103"/>
    <n v="31"/>
    <n v="0.27979999999999999"/>
    <n v="0.50552775000000005"/>
    <n v="0.2"/>
    <n v="971"/>
    <x v="5"/>
    <n v="0.60437384819999995"/>
    <x v="21"/>
    <m/>
    <m/>
    <n v="0.3"/>
    <n v="30.9"/>
    <n v="30.9"/>
  </r>
  <r>
    <x v="1"/>
    <s v="harrison@mindtankmedia.com"/>
    <s v="Mind Tank Media (autooverload.com)"/>
    <s v="7d6dc1953f96d5ea14089d8336ac0295"/>
    <s v="Autooverload.com 728x90 BTF"/>
    <x v="9"/>
    <n v="0"/>
    <n v="15.6592"/>
    <n v="3.0573999999999999"/>
    <n v="43"/>
    <n v="13"/>
    <n v="0.19520000000000001"/>
    <n v="0.47296514000000001"/>
    <n v="0.2"/>
    <n v="971"/>
    <x v="5"/>
    <n v="0.57713585710000004"/>
    <x v="21"/>
    <m/>
    <m/>
    <n v="0.3"/>
    <n v="12.9"/>
    <n v="12.9"/>
  </r>
  <r>
    <x v="0"/>
    <s v="arran@wizzed.com"/>
    <s v="Wizzed.com"/>
    <s v="## total ##"/>
    <m/>
    <x v="188"/>
    <n v="0.52142228999999995"/>
    <n v="256.07"/>
    <n v="14.8841"/>
    <n v="957"/>
    <n v="154"/>
    <n v="5.8099999999999999E-2"/>
    <n v="2.1442973799999998"/>
    <n v="1.8"/>
    <n v="957"/>
    <x v="0"/>
    <n v="0.1605641948"/>
    <x v="1561"/>
    <m/>
    <m/>
    <s v=""/>
    <s v=""/>
    <n v="153.66057828999701"/>
  </r>
  <r>
    <x v="1"/>
    <s v="arran@wizzed.com"/>
    <s v="Wizzed.com"/>
    <s v="bf763ced4014a01c2469bcb957a33e21"/>
    <s v="Sportsmozo.com #1 728x90"/>
    <x v="24"/>
    <n v="1"/>
    <n v="55.221400000000003"/>
    <n v="2.6440000000000001"/>
    <n v="171"/>
    <n v="28"/>
    <n v="4.7899999999999998E-2"/>
    <n v="2.15806678"/>
    <n v="1.8"/>
    <n v="957"/>
    <x v="3"/>
    <n v="0.1659201582"/>
    <x v="1562"/>
    <s v=""/>
    <m/>
    <n v="0.16592015823141301"/>
    <n v="28.372347057571623"/>
    <n v="28.372347057571623"/>
  </r>
  <r>
    <x v="1"/>
    <s v="arran@wizzed.com"/>
    <s v="Wizzed.com"/>
    <s v="bdfe5696d328624717bec7d60a16a9d7"/>
    <s v="Sportsmozo.com #3 300x250"/>
    <x v="24"/>
    <n v="1"/>
    <n v="48.242400000000004"/>
    <n v="2.5093999999999999"/>
    <n v="164"/>
    <n v="29"/>
    <n v="5.1999999999999998E-2"/>
    <n v="2.1798013200000002"/>
    <n v="1.8"/>
    <n v="957"/>
    <x v="3"/>
    <n v="0.17423666660000001"/>
    <x v="1563"/>
    <s v=""/>
    <m/>
    <n v="0.17423666664054899"/>
    <n v="28.574813329050034"/>
    <n v="28.574813329050034"/>
  </r>
  <r>
    <x v="1"/>
    <s v="arran@wizzed.com"/>
    <s v="Wizzed.com"/>
    <s v="e77bc59eeae8a25820ef958b3f0aa86c"/>
    <s v="Sportsmozo.com #4 300x250"/>
    <x v="24"/>
    <n v="1"/>
    <n v="48.565399999999997"/>
    <n v="2.5089999999999999"/>
    <n v="164"/>
    <n v="28"/>
    <n v="5.1700000000000003E-2"/>
    <n v="2.17851734"/>
    <n v="1.8"/>
    <n v="957"/>
    <x v="3"/>
    <n v="0.17374997710000001"/>
    <x v="1564"/>
    <s v=""/>
    <m/>
    <n v="0.17374997713093901"/>
    <n v="28.494996249473999"/>
    <n v="28.494996249473999"/>
  </r>
  <r>
    <x v="1"/>
    <s v="arran@wizzed.com"/>
    <s v="Wizzed.com"/>
    <s v="3978dfac781e6491e1ea50227b96a988"/>
    <s v="Mozomotors.com #2 300x250"/>
    <x v="5"/>
    <n v="0"/>
    <n v="21.649000000000001"/>
    <n v="2.5061"/>
    <n v="159"/>
    <n v="24"/>
    <n v="0.1158"/>
    <n v="2.1139286300000002"/>
    <n v="1.8"/>
    <n v="957"/>
    <x v="5"/>
    <n v="0.14850483959999999"/>
    <x v="1565"/>
    <m/>
    <m/>
    <n v="0.14850483960344699"/>
    <n v="23.61226949694807"/>
    <n v="23.61226949694807"/>
  </r>
  <r>
    <x v="1"/>
    <s v="arran@wizzed.com"/>
    <s v="Wizzed.com"/>
    <s v="f6e36febd46aed81542530230c7f1976"/>
    <s v="Mozomotors.com #1 300x250"/>
    <x v="12"/>
    <n v="0"/>
    <n v="18.0535"/>
    <n v="2.0314000000000001"/>
    <n v="128"/>
    <n v="19"/>
    <n v="0.1125"/>
    <n v="2.1043987300000002"/>
    <n v="1.8"/>
    <n v="957"/>
    <x v="3"/>
    <n v="0.1446487917"/>
    <x v="1566"/>
    <m/>
    <m/>
    <n v="0.144648791711153"/>
    <n v="18.515045339027584"/>
    <n v="18.515045339027584"/>
  </r>
  <r>
    <x v="1"/>
    <s v="arran@wizzed.com"/>
    <s v="Wizzed.com"/>
    <s v="3e30b6e55d48c57b21e632066111d40c"/>
    <s v="Mozomotors.com #4 300x250"/>
    <x v="24"/>
    <n v="0"/>
    <n v="29.7849"/>
    <n v="1.2021999999999999"/>
    <n v="76"/>
    <n v="11"/>
    <n v="4.0399999999999998E-2"/>
    <n v="2.1110747999999999"/>
    <n v="1.8"/>
    <n v="957"/>
    <x v="5"/>
    <n v="0.14735375649999999"/>
    <x v="1567"/>
    <m/>
    <m/>
    <n v="0.14735375652589899"/>
    <n v="11.198885495968323"/>
    <n v="11.198885495968323"/>
  </r>
  <r>
    <x v="1"/>
    <s v="arran@wizzed.com"/>
    <s v="Wizzed.com"/>
    <s v="6a839e312e4818d553102087b596c7da"/>
    <s v="Mozomotors.com #1 728x90"/>
    <x v="12"/>
    <n v="0"/>
    <n v="14.373799999999999"/>
    <n v="0.83299999999999996"/>
    <n v="54"/>
    <n v="9"/>
    <n v="5.8000000000000003E-2"/>
    <n v="2.1668581699999998"/>
    <n v="1.8"/>
    <n v="957"/>
    <x v="5"/>
    <n v="0.16930419190000001"/>
    <x v="1568"/>
    <m/>
    <m/>
    <n v="0.169304191943775"/>
    <n v="9.1424263649638497"/>
    <n v="9.1424263649638497"/>
  </r>
  <r>
    <x v="1"/>
    <s v="arran@wizzed.com"/>
    <s v="Wizzed.com"/>
    <s v="52e2d420a53f233b65b33b8e7080eee8"/>
    <s v="Mozomotors.com #3 300x250"/>
    <x v="24"/>
    <n v="0"/>
    <n v="20.178899999999999"/>
    <n v="0.64890000000000003"/>
    <n v="41"/>
    <n v="6"/>
    <n v="3.2199999999999999E-2"/>
    <n v="2.0936048399999998"/>
    <n v="1.8"/>
    <n v="957"/>
    <x v="3"/>
    <n v="0.1402389014"/>
    <x v="1569"/>
    <m/>
    <m/>
    <n v="0.14023890139008599"/>
    <n v="5.7497949569935258"/>
    <n v="5.7497949569935258"/>
  </r>
  <r>
    <x v="0"/>
    <s v="jeff@bikepedia.com"/>
    <s v="Bikepedia.com"/>
    <s v="## total ##"/>
    <m/>
    <x v="1"/>
    <n v="0.54068815999999997"/>
    <n v="119.2775"/>
    <n v="15.0031"/>
    <n v="935"/>
    <n v="188"/>
    <n v="0.1258"/>
    <n v="2.0779741399999998"/>
    <n v="1.636171"/>
    <n v="935"/>
    <x v="0"/>
    <n v="0.21261243369999999"/>
    <x v="1570"/>
    <m/>
    <m/>
    <s v=""/>
    <s v=""/>
    <n v="188.66553404545741"/>
  </r>
  <r>
    <x v="1"/>
    <s v="jeff@bikepedia.com"/>
    <s v="Bikepedia.com"/>
    <s v="a0a6ff8c1bf1f6fc9f4b736b8138547c"/>
    <s v="Bikepedia.com #1 728x90"/>
    <x v="1"/>
    <n v="1"/>
    <n v="55.907899999999998"/>
    <n v="6.1173999999999999"/>
    <n v="506"/>
    <n v="93"/>
    <n v="0.1094"/>
    <n v="2.7554995099999999"/>
    <n v="2.25"/>
    <n v="935"/>
    <x v="5"/>
    <n v="0.18345113390000001"/>
    <x v="1571"/>
    <s v=""/>
    <m/>
    <n v="0.183451133936743"/>
    <n v="92.826273771991964"/>
    <n v="92.826273771991964"/>
  </r>
  <r>
    <x v="1"/>
    <s v="jeff@bikepedia.com"/>
    <s v="Bikepedia.com"/>
    <s v="acde53ebcac315dcd7d4a9def46a7d6d"/>
    <s v="Bikepedia.com #1 160x600"/>
    <x v="1"/>
    <n v="0"/>
    <n v="23.346900000000002"/>
    <n v="2.7461000000000002"/>
    <n v="232"/>
    <n v="46"/>
    <n v="0.1176"/>
    <n v="2.81157988"/>
    <n v="2.25"/>
    <n v="935"/>
    <x v="5"/>
    <n v="0.19973819079999999"/>
    <x v="1572"/>
    <m/>
    <m/>
    <n v="0.19973819083390301"/>
    <n v="46.339260273465499"/>
    <n v="46.339260273465499"/>
  </r>
  <r>
    <x v="1"/>
    <s v="jeff@bikepedia.com"/>
    <s v="Bikepedia.com"/>
    <s v="21c9b25befd18a753f4ff91a83b98ace"/>
    <s v="Bikepedia.com #2 728x90"/>
    <x v="1"/>
    <n v="0"/>
    <n v="28.360600000000002"/>
    <n v="4.2241"/>
    <n v="137"/>
    <n v="34"/>
    <n v="0.1489"/>
    <n v="1.07937163"/>
    <n v="0.75"/>
    <n v="935"/>
    <x v="5"/>
    <n v="0.30515127489999999"/>
    <x v="2"/>
    <m/>
    <m/>
    <n v="0.25"/>
    <n v="34.25"/>
    <n v="34.25"/>
  </r>
  <r>
    <x v="1"/>
    <s v="jeff@bikepedia.com"/>
    <s v="Bikepedia.com"/>
    <s v="571a8c9f5561ec0d4209bda62a343523"/>
    <s v="Bikepedia.com #2 160x600"/>
    <x v="1"/>
    <n v="0"/>
    <n v="11.662000000000001"/>
    <n v="1.9155"/>
    <n v="61"/>
    <n v="15"/>
    <n v="0.1643"/>
    <n v="1.06459335"/>
    <n v="0.75"/>
    <n v="935"/>
    <x v="5"/>
    <n v="0.29550565340000001"/>
    <x v="23"/>
    <m/>
    <m/>
    <n v="0.249999999999999"/>
    <n v="15.24999999999994"/>
    <n v="15.24999999999994"/>
  </r>
  <r>
    <x v="0"/>
    <s v="sid@dailynewscritic.com"/>
    <s v="Ingenutech, LLC (Bravo.com)"/>
    <s v="## total ##"/>
    <m/>
    <x v="189"/>
    <n v="1"/>
    <n v="626.58439999999996"/>
    <n v="71.9846"/>
    <n v="934"/>
    <n v="326"/>
    <n v="0.1149"/>
    <n v="0.43270419999999998"/>
    <n v="0.19980300000000001"/>
    <n v="934"/>
    <x v="0"/>
    <n v="0.53824575539999997"/>
    <x v="1573"/>
    <m/>
    <m/>
    <s v=""/>
    <s v=""/>
    <n v="324.8"/>
  </r>
  <r>
    <x v="1"/>
    <s v="sid@dailynewscritic.com"/>
    <s v="Ingenutech, LLC (Bravo.com)"/>
    <s v="e31f12129c8a9e55d5341d2967394c59"/>
    <s v="Bravo.com US 300x250"/>
    <x v="12"/>
    <n v="1"/>
    <n v="327.67239999999998"/>
    <n v="44.564700000000002"/>
    <n v="585"/>
    <n v="205"/>
    <n v="0.13600000000000001"/>
    <n v="0.43743641"/>
    <n v="0.2"/>
    <n v="934"/>
    <x v="5"/>
    <n v="0.54279068679999998"/>
    <x v="68"/>
    <s v="Y"/>
    <m/>
    <n v="0.35"/>
    <n v="204.75"/>
    <n v="204.75"/>
  </r>
  <r>
    <x v="1"/>
    <s v="sid@dailynewscritic.com"/>
    <s v="Ingenutech, LLC (Bravo.com)"/>
    <s v="319a54c7b5b860753aaffdd8693b6f7a"/>
    <s v="Bravo.com US 300x600"/>
    <x v="12"/>
    <n v="1"/>
    <n v="100.18770000000001"/>
    <n v="26.531099999999999"/>
    <n v="343"/>
    <n v="120"/>
    <n v="0.26479999999999998"/>
    <n v="0.43083008"/>
    <n v="0.2"/>
    <n v="934"/>
    <x v="5"/>
    <n v="0.53577985549999996"/>
    <x v="68"/>
    <s v="Y"/>
    <m/>
    <n v="0.35"/>
    <n v="120.05"/>
    <n v="120.05"/>
  </r>
  <r>
    <x v="0"/>
    <s v="gordon.moore@cardinal-it.co.uk"/>
    <s v="Ja606.co.uk"/>
    <s v="## total ##"/>
    <m/>
    <x v="24"/>
    <n v="1"/>
    <n v="382.6311"/>
    <n v="19.8123"/>
    <n v="927"/>
    <n v="206"/>
    <n v="5.1799999999999999E-2"/>
    <n v="1.5594450799999999"/>
    <n v="1.1270420000000001"/>
    <n v="927"/>
    <x v="0"/>
    <n v="0.27728009380000002"/>
    <x v="1574"/>
    <m/>
    <m/>
    <s v=""/>
    <s v=""/>
    <n v="242.05678863005122"/>
  </r>
  <r>
    <x v="1"/>
    <s v="gordon.moore@cardinal-it.co.uk"/>
    <s v="Ja606.co.uk"/>
    <s v="9d0dfe10285db76d03f7e195791ee06a"/>
    <s v="Ja606.co.uk 300x600"/>
    <x v="24"/>
    <n v="1"/>
    <n v="104.9451"/>
    <n v="8.2736000000000001"/>
    <n v="502"/>
    <n v="117"/>
    <n v="7.8799999999999995E-2"/>
    <n v="2.0229852099999999"/>
    <n v="1.55"/>
    <n v="927"/>
    <x v="3"/>
    <n v="0.2338055704"/>
    <x v="1575"/>
    <s v=""/>
    <m/>
    <n v="0.23380557039727801"/>
    <n v="117.37039633943355"/>
    <n v="117.37039633943355"/>
  </r>
  <r>
    <x v="1"/>
    <s v="gordon.moore@cardinal-it.co.uk"/>
    <s v="Ja606.co.uk"/>
    <s v="f4bc116711d2b93963eb482db70a410a"/>
    <s v="Ja606.co.uk #2 300x600"/>
    <x v="24"/>
    <n v="1"/>
    <n v="75.677700000000002"/>
    <n v="5.8064"/>
    <n v="213"/>
    <n v="41"/>
    <n v="7.6700000000000004E-2"/>
    <n v="1.2235441"/>
    <n v="0.79"/>
    <n v="927"/>
    <x v="3"/>
    <n v="0.35433467489999998"/>
    <x v="113"/>
    <s v="Y"/>
    <m/>
    <n v="0.33"/>
    <n v="70.290000000000006"/>
    <n v="70.290000000000006"/>
  </r>
  <r>
    <x v="1"/>
    <s v="gordon.moore@cardinal-it.co.uk"/>
    <s v="Ja606.co.uk"/>
    <s v="ee6164433ba00774e6515d4a6d85a7c2"/>
    <s v="Ja606.co.uk 728x90"/>
    <x v="24"/>
    <n v="1"/>
    <n v="61.232799999999997"/>
    <n v="2.1804999999999999"/>
    <n v="88"/>
    <n v="19"/>
    <n v="3.56E-2"/>
    <n v="1.3474792799999999"/>
    <n v="1.05"/>
    <n v="927"/>
    <x v="3"/>
    <n v="0.22076723919999999"/>
    <x v="1576"/>
    <s v=""/>
    <m/>
    <n v="0.22076723917879101"/>
    <n v="19.427517047733609"/>
    <n v="19.427517047733609"/>
  </r>
  <r>
    <x v="1"/>
    <s v="gordon.moore@cardinal-it.co.uk"/>
    <s v="Ja606.co.uk"/>
    <s v="11f714990532cdae6f027aeb5e1b94e7"/>
    <s v="Ja606.co.uk #2 160x600"/>
    <x v="24"/>
    <n v="1"/>
    <n v="42.647599999999997"/>
    <n v="2.7254"/>
    <n v="80"/>
    <n v="20"/>
    <n v="6.3899999999999998E-2"/>
    <n v="0.98018397999999995"/>
    <n v="0.54"/>
    <n v="927"/>
    <x v="4"/>
    <n v="0.44908301890000002"/>
    <x v="113"/>
    <s v="Y"/>
    <m/>
    <n v="0.33"/>
    <n v="26.400000000000002"/>
    <n v="26.400000000000002"/>
  </r>
  <r>
    <x v="1"/>
    <s v="gordon.moore@cardinal-it.co.uk"/>
    <s v="Ja606.co.uk"/>
    <s v="4259f9648146ab0e46ca2f8fe3fe7653"/>
    <s v="Ja606.co.uk 160x600"/>
    <x v="24"/>
    <n v="1"/>
    <n v="50.623699999999999"/>
    <n v="0.82630000000000003"/>
    <n v="43"/>
    <n v="9"/>
    <n v="1.6299999999999999E-2"/>
    <n v="1.7484180499999999"/>
    <n v="1.4"/>
    <n v="927"/>
    <x v="3"/>
    <n v="0.19927616840000001"/>
    <x v="1577"/>
    <s v=""/>
    <m/>
    <n v="0.19927616843916399"/>
    <n v="8.5688752428840509"/>
    <n v="8.5688752428840509"/>
  </r>
  <r>
    <x v="0"/>
    <s v="admin@sharewareonsale.com"/>
    <s v="ShareWareonsale (Sharewareonsale.com)"/>
    <s v="## total ##"/>
    <m/>
    <x v="190"/>
    <n v="0"/>
    <n v="208.78540000000001"/>
    <n v="6.5361000000000002"/>
    <n v="924"/>
    <n v="99"/>
    <n v="3.1300000000000001E-2"/>
    <n v="4.7101905899999998"/>
    <n v="4.3785109999999996"/>
    <n v="924"/>
    <x v="0"/>
    <n v="7.0417445400000001E-2"/>
    <x v="1578"/>
    <m/>
    <m/>
    <s v=""/>
    <s v=""/>
    <n v="125.90829282451084"/>
  </r>
  <r>
    <x v="1"/>
    <s v="admin@sharewareonsale.com"/>
    <s v="ShareWareonsale (Sharewareonsale.com)"/>
    <s v="3b40bdbd7efedcad5e313803095a74d3"/>
    <s v="Dottech.org #1 300x250"/>
    <x v="1"/>
    <n v="0"/>
    <n v="16.659199999999998"/>
    <n v="0.40129999999999999"/>
    <n v="89"/>
    <n v="16"/>
    <n v="2.41E-2"/>
    <n v="7.3669633299999999"/>
    <n v="6"/>
    <n v="924"/>
    <x v="5"/>
    <n v="0.18555316090000001"/>
    <x v="1579"/>
    <m/>
    <m/>
    <n v="0.18555316085010901"/>
    <n v="16.5142313156597"/>
    <n v="16.5142313156597"/>
  </r>
  <r>
    <x v="1"/>
    <s v="admin@sharewareonsale.com"/>
    <s v="ShareWareonsale (Sharewareonsale.com)"/>
    <s v="4b68fbfa6f3646fea2d68d51eea1eb7b"/>
    <s v="Dottech.org #4 300x250"/>
    <x v="9"/>
    <n v="0"/>
    <n v="12.8102"/>
    <n v="0.37259999999999999"/>
    <n v="82"/>
    <n v="15"/>
    <n v="2.9100000000000001E-2"/>
    <n v="7.3699003100000002"/>
    <n v="6"/>
    <n v="924"/>
    <x v="3"/>
    <n v="0.18587772559999999"/>
    <x v="1580"/>
    <m/>
    <m/>
    <n v="0.18587772557711199"/>
    <n v="15.241973497323183"/>
    <n v="15.241973497323183"/>
  </r>
  <r>
    <x v="1"/>
    <s v="admin@sharewareonsale.com"/>
    <s v="ShareWareonsale (Sharewareonsale.com)"/>
    <s v="bf1b86095c703bfcd8c1e52022641695"/>
    <s v="Dottech.org #3 300x250"/>
    <x v="1"/>
    <n v="0"/>
    <n v="12.811999999999999"/>
    <n v="0.36549999999999999"/>
    <n v="81"/>
    <n v="15"/>
    <n v="2.8500000000000001E-2"/>
    <n v="7.4136408100000004"/>
    <n v="6"/>
    <n v="924"/>
    <x v="5"/>
    <n v="0.19068104890000001"/>
    <x v="1581"/>
    <m/>
    <m/>
    <n v="0.19068104893556401"/>
    <n v="15.445164963780684"/>
    <n v="15.445164963780684"/>
  </r>
  <r>
    <x v="1"/>
    <s v="admin@sharewareonsale.com"/>
    <s v="ShareWareonsale (Sharewareonsale.com)"/>
    <s v="de92b91c13a79e8dafbd0fc4a5df063c"/>
    <s v="Dottech.org #2 300x250"/>
    <x v="1"/>
    <n v="0"/>
    <n v="12.805899999999999"/>
    <n v="0.3281"/>
    <n v="74"/>
    <n v="15"/>
    <n v="2.5600000000000001E-2"/>
    <n v="7.5584893299999996"/>
    <n v="6"/>
    <n v="924"/>
    <x v="5"/>
    <n v="0.2061905845"/>
    <x v="1582"/>
    <m/>
    <m/>
    <n v="0.20619058452872199"/>
    <n v="15.258103255125427"/>
    <n v="15.258103255125427"/>
  </r>
  <r>
    <x v="1"/>
    <s v="admin@sharewareonsale.com"/>
    <s v="ShareWareonsale (Sharewareonsale.com)"/>
    <s v="7740108636dbd66b9a22292881c1c4bd"/>
    <s v="Dottech.org 728x90"/>
    <x v="1"/>
    <n v="0"/>
    <n v="12.873100000000001"/>
    <n v="0.32840000000000003"/>
    <n v="71"/>
    <n v="12"/>
    <n v="2.5499999999999998E-2"/>
    <n v="7.1771807699999997"/>
    <n v="6"/>
    <n v="924"/>
    <x v="5"/>
    <n v="0.16401715489999999"/>
    <x v="1583"/>
    <m/>
    <m/>
    <n v="0.16401715489414501"/>
    <n v="11.645217997484295"/>
    <n v="11.645217997484295"/>
  </r>
  <r>
    <x v="1"/>
    <s v="admin@sharewareonsale.com"/>
    <s v="ShareWareonsale (Sharewareonsale.com)"/>
    <s v="b89587fe08be111be7e75b109bd5a437"/>
    <s v="Dottech.org 160x600"/>
    <x v="1"/>
    <n v="0"/>
    <n v="12.891400000000001"/>
    <n v="0.3286"/>
    <n v="70"/>
    <n v="11"/>
    <n v="2.5499999999999998E-2"/>
    <n v="7.1380869599999999"/>
    <n v="6"/>
    <n v="924"/>
    <x v="5"/>
    <n v="0.1594386512"/>
    <x v="1584"/>
    <m/>
    <m/>
    <n v="0.159438651203586"/>
    <n v="11.160705584251019"/>
    <n v="11.160705584251019"/>
  </r>
  <r>
    <x v="1"/>
    <s v="admin@sharewareonsale.com"/>
    <s v="ShareWareonsale (Sharewareonsale.com)"/>
    <s v="8be907cbed2c3e9086ab1148ba35a58e"/>
    <s v="Dottech.org Tier 2 #1 300x250"/>
    <x v="24"/>
    <n v="0"/>
    <n v="13.9413"/>
    <n v="0.49709999999999999"/>
    <n v="62"/>
    <n v="9"/>
    <n v="3.5700000000000003E-2"/>
    <n v="4.1904009200000001"/>
    <n v="4"/>
    <n v="924"/>
    <x v="3"/>
    <n v="4.54373993E-2"/>
    <x v="1585"/>
    <m/>
    <m/>
    <n v="4.5437399266143097E-2"/>
    <n v="2.8171187545008722"/>
    <n v="2.8171187545008722"/>
  </r>
  <r>
    <x v="1"/>
    <s v="admin@sharewareonsale.com"/>
    <s v="ShareWareonsale (Sharewareonsale.com)"/>
    <s v="cb6247b96766770b4a70a67a22c9626a"/>
    <s v="Dottech.org Tier 2 #4 300x250"/>
    <x v="24"/>
    <n v="0"/>
    <n v="10.511100000000001"/>
    <n v="0.34510000000000002"/>
    <n v="47"/>
    <n v="8"/>
    <n v="3.2800000000000003E-2"/>
    <n v="4.5141970200000001"/>
    <n v="4"/>
    <n v="924"/>
    <x v="3"/>
    <n v="0.1139066411"/>
    <x v="1586"/>
    <m/>
    <m/>
    <n v="0.11390664111568501"/>
    <n v="5.3536121324371955"/>
    <n v="5.3536121324371955"/>
  </r>
  <r>
    <x v="1"/>
    <s v="admin@sharewareonsale.com"/>
    <s v="ShareWareonsale (Sharewareonsale.com)"/>
    <s v="461028a43b55a1d0fabd31fadd93e2d0"/>
    <s v="Dottech.org Tier 2 #3 300x250"/>
    <x v="24"/>
    <n v="0"/>
    <n v="10.523300000000001"/>
    <n v="0.34079999999999999"/>
    <n v="46"/>
    <n v="8"/>
    <n v="3.2399999999999998E-2"/>
    <n v="4.5172500500000003"/>
    <n v="4"/>
    <n v="924"/>
    <x v="3"/>
    <n v="0.11450551690000001"/>
    <x v="1587"/>
    <m/>
    <m/>
    <n v="0.11450551694058"/>
    <n v="5.2672537792666798"/>
    <n v="5.2672537792666798"/>
  </r>
  <r>
    <x v="1"/>
    <s v="admin@sharewareonsale.com"/>
    <s v="ShareWareonsale (Sharewareonsale.com)"/>
    <s v="ca244cbb915b0302ad076c76484cee3f"/>
    <s v="Dottech.org Tier 2 160x600"/>
    <x v="24"/>
    <n v="0"/>
    <n v="10.8147"/>
    <n v="0.33500000000000002"/>
    <n v="45"/>
    <n v="7"/>
    <n v="3.1E-2"/>
    <n v="4.4949466999999999"/>
    <n v="4"/>
    <n v="924"/>
    <x v="3"/>
    <n v="0.1101118052"/>
    <x v="1588"/>
    <m/>
    <m/>
    <n v="0.110111805249201"/>
    <n v="4.9550312362140447"/>
    <n v="4.9550312362140447"/>
  </r>
  <r>
    <x v="1"/>
    <s v="admin@sharewareonsale.com"/>
    <s v="ShareWareonsale (Sharewareonsale.com)"/>
    <s v="619b4b56d2779603f43b824a523e2ada"/>
    <s v="Dottech.org Tier 3 #4 300x250"/>
    <x v="24"/>
    <n v="0"/>
    <n v="9.5966000000000005"/>
    <n v="0.34610000000000002"/>
    <n v="35"/>
    <n v="6"/>
    <n v="3.61E-2"/>
    <n v="3.35475748"/>
    <n v="3"/>
    <n v="924"/>
    <x v="3"/>
    <n v="0.10574757899999999"/>
    <x v="1589"/>
    <m/>
    <m/>
    <n v="0.105747579027673"/>
    <n v="3.7011652659685548"/>
    <n v="3.7011652659685548"/>
  </r>
  <r>
    <x v="1"/>
    <s v="admin@sharewareonsale.com"/>
    <s v="ShareWareonsale (Sharewareonsale.com)"/>
    <s v="fcb7c4e056357f87fade1204d7731e82"/>
    <s v="Dottech.org Tier 3 728x90"/>
    <x v="1"/>
    <n v="0"/>
    <n v="9.9488000000000003"/>
    <n v="0.33589999999999998"/>
    <n v="34"/>
    <n v="5"/>
    <n v="3.3799999999999997E-2"/>
    <n v="3.3325749500000001"/>
    <n v="3"/>
    <n v="924"/>
    <x v="5"/>
    <n v="9.9795190500000006E-2"/>
    <x v="1590"/>
    <m/>
    <m/>
    <n v="9.97951904856091E-2"/>
    <n v="3.3930364765107095"/>
    <n v="3.3930364765107095"/>
  </r>
  <r>
    <x v="1"/>
    <s v="admin@sharewareonsale.com"/>
    <s v="ShareWareonsale (Sharewareonsale.com)"/>
    <s v="a8b3eca61cdfb59e977917a96ac51989"/>
    <s v="Dottech.org Tier 2 728x90"/>
    <x v="1"/>
    <n v="0"/>
    <n v="10.802899999999999"/>
    <n v="0.24099999999999999"/>
    <n v="33"/>
    <n v="5"/>
    <n v="2.23E-2"/>
    <n v="4.5285714300000004"/>
    <n v="4"/>
    <n v="924"/>
    <x v="3"/>
    <n v="0.11671924290000001"/>
    <x v="1591"/>
    <m/>
    <m/>
    <n v="0.116719242902208"/>
    <n v="3.851735015772864"/>
    <n v="3.851735015772864"/>
  </r>
  <r>
    <x v="1"/>
    <s v="admin@sharewareonsale.com"/>
    <s v="ShareWareonsale (Sharewareonsale.com)"/>
    <s v="c157b86dd08f30427afe81dcf72ff9e8"/>
    <s v="Dottech.org Tier 3 #1 300x250"/>
    <x v="1"/>
    <n v="0"/>
    <n v="12.6014"/>
    <n v="0.32029999999999997"/>
    <n v="32"/>
    <n v="5"/>
    <n v="2.5399999999999999E-2"/>
    <n v="3.3663024099999999"/>
    <n v="3"/>
    <n v="924"/>
    <x v="5"/>
    <n v="0.10881446879999999"/>
    <x v="1592"/>
    <m/>
    <m/>
    <n v="0.108814468846268"/>
    <n v="3.4820630030805759"/>
    <n v="3.4820630030805759"/>
  </r>
  <r>
    <x v="1"/>
    <s v="admin@sharewareonsale.com"/>
    <s v="ShareWareonsale (Sharewareonsale.com)"/>
    <s v="1275a02e67186e2a56e11e68260e12b3"/>
    <s v="Dottech.org Tier 3 #3 300x250"/>
    <x v="9"/>
    <n v="0"/>
    <n v="9.6141000000000005"/>
    <n v="0.2999"/>
    <n v="30"/>
    <n v="5"/>
    <n v="3.1199999999999999E-2"/>
    <n v="3.34653489"/>
    <n v="3"/>
    <n v="924"/>
    <x v="5"/>
    <n v="0.10355035899999999"/>
    <x v="1593"/>
    <m/>
    <m/>
    <n v="0.103550359021071"/>
    <n v="3.1065107706321302"/>
    <n v="3.1065107706321302"/>
  </r>
  <r>
    <x v="1"/>
    <s v="admin@sharewareonsale.com"/>
    <s v="ShareWareonsale (Sharewareonsale.com)"/>
    <s v="c40b58fe7dc922ec6fb54b6717ad3460"/>
    <s v="Dottech.org Tier 3 160x600"/>
    <x v="1"/>
    <n v="0"/>
    <n v="9.8724000000000007"/>
    <n v="0.26240000000000002"/>
    <n v="26"/>
    <n v="4"/>
    <n v="2.6599999999999999E-2"/>
    <n v="3.3226245599999999"/>
    <n v="3"/>
    <n v="924"/>
    <x v="5"/>
    <n v="9.7099311699999996E-2"/>
    <x v="1594"/>
    <m/>
    <m/>
    <n v="9.7099311701081603E-2"/>
    <n v="2.5245821042281218"/>
    <n v="2.5245821042281218"/>
  </r>
  <r>
    <x v="1"/>
    <s v="admin@sharewareonsale.com"/>
    <s v="ShareWareonsale (Sharewareonsale.com)"/>
    <s v="d338616f3e7350f7437c3a2135fdb589"/>
    <s v="Dottech.org Tier 3 #2 300x250"/>
    <x v="12"/>
    <n v="0"/>
    <n v="9.1410999999999998"/>
    <n v="0.21029999999999999"/>
    <n v="21"/>
    <n v="4"/>
    <n v="2.3E-2"/>
    <n v="3.3494225499999999"/>
    <n v="3"/>
    <n v="924"/>
    <x v="5"/>
    <n v="0.10432322250000001"/>
    <x v="1595"/>
    <m/>
    <m/>
    <n v="0.104323222489275"/>
    <n v="2.1907876722747752"/>
    <n v="2.1907876722747752"/>
  </r>
  <r>
    <x v="0"/>
    <s v="mark@lazyslack.com"/>
    <s v="Lazyslack.com"/>
    <s v="## total ##"/>
    <m/>
    <x v="191"/>
    <n v="0"/>
    <n v="97.059799999999996"/>
    <n v="23.662099999999999"/>
    <n v="922"/>
    <n v="277"/>
    <n v="0.24379999999999999"/>
    <n v="1.2982035700000001"/>
    <n v="0.83000099999999999"/>
    <n v="922"/>
    <x v="0"/>
    <n v="0.36065420240000001"/>
    <x v="1596"/>
    <m/>
    <m/>
    <s v=""/>
    <s v=""/>
    <n v="276.90102927349045"/>
  </r>
  <r>
    <x v="1"/>
    <s v="mark@lazyslack.com"/>
    <s v="Lazyslack.com"/>
    <s v="7f965235d1b4cfe44e064e4817f97c98"/>
    <s v="Lazyslack.com 300x250"/>
    <x v="12"/>
    <n v="0"/>
    <n v="17.823499999999999"/>
    <n v="5.3444000000000003"/>
    <n v="199"/>
    <n v="69"/>
    <n v="0.29980000000000001"/>
    <n v="1.2381443700000001"/>
    <n v="0.75"/>
    <n v="922"/>
    <x v="3"/>
    <n v="0.3942548079"/>
    <x v="68"/>
    <m/>
    <m/>
    <n v="0.35"/>
    <n v="69.649999999999991"/>
    <n v="69.649999999999991"/>
  </r>
  <r>
    <x v="1"/>
    <s v="mark@lazyslack.com"/>
    <s v="Lazyslack.com"/>
    <s v="139a5e45cde713108fbd267614a5e809"/>
    <s v="Lazyslack.com #4 300x250"/>
    <x v="1"/>
    <n v="0"/>
    <n v="25.778700000000001"/>
    <n v="5.6074999999999999"/>
    <n v="191"/>
    <n v="48"/>
    <n v="0.2175"/>
    <n v="1.1379759300000001"/>
    <n v="0.75"/>
    <n v="922"/>
    <x v="5"/>
    <n v="0.34093509059999999"/>
    <x v="2"/>
    <m/>
    <m/>
    <n v="0.25"/>
    <n v="47.75"/>
    <n v="47.75"/>
  </r>
  <r>
    <x v="1"/>
    <s v="mark@lazyslack.com"/>
    <s v="Lazyslack.com"/>
    <s v="f2f9105ffc89b72bf85315383728c4b8"/>
    <s v="Lazyslack.com #2 300x250"/>
    <x v="24"/>
    <n v="0"/>
    <n v="17.567"/>
    <n v="5.0903"/>
    <n v="188"/>
    <n v="62"/>
    <n v="0.2898"/>
    <n v="1.2321228099999999"/>
    <n v="0.75"/>
    <n v="922"/>
    <x v="3"/>
    <n v="0.39129444460000001"/>
    <x v="102"/>
    <m/>
    <m/>
    <n v="0.32999999999999902"/>
    <n v="62.039999999999814"/>
    <n v="62.039999999999814"/>
  </r>
  <r>
    <x v="1"/>
    <s v="mark@lazyslack.com"/>
    <s v="Lazyslack.com"/>
    <s v="3577e725b9b80d7e7807f71d8c3ce259"/>
    <s v="Lazyslack.com #3 300x250"/>
    <x v="1"/>
    <n v="0"/>
    <n v="17.2258"/>
    <n v="3.6983999999999999"/>
    <n v="172"/>
    <n v="43"/>
    <n v="0.2147"/>
    <n v="1.54832554"/>
    <n v="1"/>
    <n v="922"/>
    <x v="5"/>
    <n v="0.35414099180000003"/>
    <x v="23"/>
    <m/>
    <m/>
    <n v="0.249999999999999"/>
    <n v="42.999999999999829"/>
    <n v="42.999999999999829"/>
  </r>
  <r>
    <x v="1"/>
    <s v="mark@lazyslack.com"/>
    <s v="Lazyslack.com"/>
    <s v="2bda78b784d498aba05a8e57e5889eb3"/>
    <s v="Lazyslack.com 728x90"/>
    <x v="12"/>
    <n v="0"/>
    <n v="17.828199999999999"/>
    <n v="3.8828999999999998"/>
    <n v="171"/>
    <n v="54"/>
    <n v="0.21779999999999999"/>
    <n v="1.46732032"/>
    <n v="1"/>
    <n v="922"/>
    <x v="3"/>
    <n v="0.3184855513"/>
    <x v="1597"/>
    <m/>
    <m/>
    <n v="0.31848555130696399"/>
    <n v="54.461029273490844"/>
    <n v="54.461029273490844"/>
  </r>
  <r>
    <x v="0"/>
    <s v="pierre.toubin@slate.fr"/>
    <s v="Slate.fr"/>
    <s v="## total ##"/>
    <m/>
    <x v="7"/>
    <n v="0.98462141999999997"/>
    <n v="118.3839"/>
    <n v="14.7371"/>
    <n v="920"/>
    <n v="46"/>
    <n v="0.1245"/>
    <n v="2.08065568"/>
    <n v="1.7202500000000001"/>
    <n v="920"/>
    <x v="0"/>
    <n v="0.17321735960000001"/>
    <x v="98"/>
    <m/>
    <m/>
    <s v=""/>
    <s v=""/>
    <n v="45.999999999999908"/>
  </r>
  <r>
    <x v="1"/>
    <s v="pierre.toubin@slate.fr"/>
    <s v="Slate.fr"/>
    <s v="7b101383b50759280dcf8339d9f8e048"/>
    <s v="Slate.fr BTF 300x250"/>
    <x v="7"/>
    <n v="1"/>
    <n v="108.26090000000001"/>
    <n v="14.6046"/>
    <n v="906"/>
    <n v="45"/>
    <n v="0.13489999999999999"/>
    <n v="2.0672446"/>
    <n v="1.71"/>
    <n v="920"/>
    <x v="1"/>
    <n v="0.1728119645"/>
    <x v="12"/>
    <s v="Y"/>
    <m/>
    <n v="4.9999999999999899E-2"/>
    <n v="45.299999999999905"/>
    <n v="45.299999999999905"/>
  </r>
  <r>
    <x v="1"/>
    <s v="pierre.toubin@slate.fr"/>
    <s v="Slate.fr"/>
    <s v="7a828672801bec74414c9851b3d984fe"/>
    <s v="Slate.fr ATF 728x90"/>
    <x v="7"/>
    <n v="0"/>
    <n v="10.122999999999999"/>
    <n v="0.13250000000000001"/>
    <n v="14"/>
    <n v="1"/>
    <n v="1.3100000000000001E-2"/>
    <n v="3.55886792"/>
    <n v="2.85"/>
    <n v="920"/>
    <x v="1"/>
    <n v="0.19918354360000001"/>
    <x v="98"/>
    <m/>
    <m/>
    <n v="0.05"/>
    <n v="0.70000000000000007"/>
    <n v="0.70000000000000007"/>
  </r>
  <r>
    <x v="0"/>
    <s v="jimbress@gmail.com"/>
    <s v="theisozone.com"/>
    <s v="## total ##"/>
    <m/>
    <x v="9"/>
    <n v="0.99934025999999998"/>
    <n v="194.01490000000001"/>
    <n v="78.333399999999997"/>
    <n v="909"/>
    <n v="273"/>
    <n v="0.4037"/>
    <n v="0.38700008000000002"/>
    <n v="0.03"/>
    <n v="909"/>
    <x v="0"/>
    <n v="0.92248063550000003"/>
    <x v="1598"/>
    <m/>
    <m/>
    <s v=""/>
    <s v=""/>
    <n v="272.7"/>
  </r>
  <r>
    <x v="1"/>
    <s v="jimbress@gmail.com"/>
    <s v="theisozone.com"/>
    <s v="32909c5e602cc28c77ec9171c4e8c3b1"/>
    <s v="Theisozone.com 300x250"/>
    <x v="9"/>
    <n v="1"/>
    <n v="193.3965"/>
    <n v="78.210599999999999"/>
    <n v="909"/>
    <n v="273"/>
    <n v="0.40439999999999998"/>
    <n v="0.38735227999999999"/>
    <n v="0.03"/>
    <n v="909"/>
    <x v="3"/>
    <n v="0.92255111990000005"/>
    <x v="21"/>
    <s v="Y"/>
    <m/>
    <n v="0.3"/>
    <n v="272.7"/>
    <n v="272.7"/>
  </r>
  <r>
    <x v="0"/>
    <s v="bastienvans@gmail.com"/>
    <s v="Csgo.steamanalyst.com"/>
    <s v="## total ##"/>
    <m/>
    <x v="9"/>
    <n v="1"/>
    <n v="170.4502"/>
    <n v="38.793599999999998"/>
    <n v="899"/>
    <n v="270"/>
    <n v="0.2276"/>
    <n v="0.77240522"/>
    <n v="0.4"/>
    <n v="899"/>
    <x v="0"/>
    <n v="0.48213711050000002"/>
    <x v="21"/>
    <m/>
    <m/>
    <s v=""/>
    <s v=""/>
    <n v="269.7"/>
  </r>
  <r>
    <x v="1"/>
    <s v="bastienvans@gmail.com"/>
    <s v="Csgo.steamanalyst.com"/>
    <s v="efc3feaa87cd20e5b5341fd05799be81"/>
    <s v="Csgo.steamanalyst.com #2 728x90"/>
    <x v="9"/>
    <n v="1"/>
    <n v="170.4502"/>
    <n v="38.793599999999998"/>
    <n v="899"/>
    <n v="270"/>
    <n v="0.2276"/>
    <n v="0.77240522"/>
    <n v="0.4"/>
    <n v="899"/>
    <x v="5"/>
    <n v="0.48213711050000002"/>
    <x v="21"/>
    <s v="Y"/>
    <m/>
    <n v="0.3"/>
    <n v="269.7"/>
    <n v="269.7"/>
  </r>
  <r>
    <x v="0"/>
    <s v="studentsuccessprosite@gmail.com"/>
    <s v="Peakworthy.com"/>
    <s v="## total ##"/>
    <m/>
    <x v="169"/>
    <n v="0.68019834999999995"/>
    <n v="135.1866"/>
    <n v="34.863100000000003"/>
    <n v="874"/>
    <n v="261"/>
    <n v="0.25790000000000002"/>
    <n v="0.83545864999999997"/>
    <n v="0.4"/>
    <n v="874"/>
    <x v="0"/>
    <n v="0.52122106850000005"/>
    <x v="1599"/>
    <m/>
    <m/>
    <s v=""/>
    <s v=""/>
    <n v="260.3299999999997"/>
  </r>
  <r>
    <x v="1"/>
    <s v="studentsuccessprosite@gmail.com"/>
    <s v="Peakworthy.com"/>
    <s v="a6f6f4f98db792c6261566282f095db0"/>
    <s v="KOM_PW_ 300x250"/>
    <x v="1"/>
    <n v="1"/>
    <n v="44.859400000000001"/>
    <n v="14.4397"/>
    <n v="347"/>
    <n v="87"/>
    <n v="0.32190000000000002"/>
    <n v="0.80209145000000004"/>
    <n v="0.4"/>
    <n v="874"/>
    <x v="5"/>
    <n v="0.50130375039999997"/>
    <x v="2"/>
    <s v="Y"/>
    <m/>
    <n v="0.25"/>
    <n v="86.75"/>
    <n v="86.75"/>
  </r>
  <r>
    <x v="1"/>
    <s v="studentsuccessprosite@gmail.com"/>
    <s v="Peakworthy.com"/>
    <s v="efae202cb270bdbeb6f2e0c105a71827"/>
    <s v="KOM_PW_T 728x90"/>
    <x v="24"/>
    <n v="0"/>
    <n v="45.203400000000002"/>
    <n v="10.7516"/>
    <n v="279"/>
    <n v="92"/>
    <n v="0.23780000000000001"/>
    <n v="0.86636371999999995"/>
    <n v="0.4"/>
    <n v="874"/>
    <x v="5"/>
    <n v="0.53830014999999998"/>
    <x v="102"/>
    <m/>
    <m/>
    <n v="0.32999999999999902"/>
    <n v="92.069999999999723"/>
    <n v="92.069999999999723"/>
  </r>
  <r>
    <x v="1"/>
    <s v="studentsuccessprosite@gmail.com"/>
    <s v="Peakworthy.com"/>
    <s v="ea00ff07954586b7bf5142697e32088f"/>
    <s v="KOM_PW_B 728x90"/>
    <x v="24"/>
    <n v="1"/>
    <n v="45.123800000000003"/>
    <n v="9.6719000000000008"/>
    <n v="247"/>
    <n v="81"/>
    <n v="0.21429999999999999"/>
    <n v="0.85091945999999996"/>
    <n v="0.4"/>
    <n v="874"/>
    <x v="5"/>
    <n v="0.52992025659999997"/>
    <x v="113"/>
    <s v="Y"/>
    <m/>
    <n v="0.33"/>
    <n v="81.510000000000005"/>
    <n v="81.510000000000005"/>
  </r>
  <r>
    <x v="0"/>
    <s v="hetalrj@rediffmail.com"/>
    <s v="Rediff.com AU UK CA"/>
    <s v="## total ##"/>
    <m/>
    <x v="140"/>
    <n v="0"/>
    <n v="112.8498"/>
    <n v="48.211599999999997"/>
    <n v="873"/>
    <n v="277"/>
    <n v="0.42720000000000002"/>
    <n v="0.60333974000000001"/>
    <n v="0.3"/>
    <n v="873"/>
    <x v="0"/>
    <n v="0.50276770979999996"/>
    <x v="1600"/>
    <m/>
    <m/>
    <s v=""/>
    <s v=""/>
    <n v="273.09999999999991"/>
  </r>
  <r>
    <x v="1"/>
    <s v="hetalrj@rediffmail.com"/>
    <s v="Rediff.com AU UK CA"/>
    <s v="056e32f3759d818b8beaf5f1c965655e"/>
    <s v="Money.rediff.com UK BTF 160x600"/>
    <x v="12"/>
    <n v="0"/>
    <n v="16.2224"/>
    <n v="11.9216"/>
    <n v="222"/>
    <n v="78"/>
    <n v="0.7349"/>
    <n v="0.62210266000000003"/>
    <n v="0.3"/>
    <n v="873"/>
    <x v="5"/>
    <n v="0.51776447839999995"/>
    <x v="68"/>
    <m/>
    <m/>
    <n v="0.35"/>
    <n v="77.699999999999989"/>
    <n v="77.699999999999989"/>
  </r>
  <r>
    <x v="1"/>
    <s v="hetalrj@rediffmail.com"/>
    <s v="Rediff.com AU UK CA"/>
    <s v="2c97e85576759cd92ecb1a841470fe26"/>
    <s v="Money.rediff.com CA BTF 300x250"/>
    <x v="9"/>
    <n v="0"/>
    <n v="21.8368"/>
    <n v="8.6428999999999991"/>
    <n v="160"/>
    <n v="48"/>
    <n v="0.39579999999999999"/>
    <n v="0.61578759999999999"/>
    <n v="0.3"/>
    <n v="873"/>
    <x v="5"/>
    <n v="0.51281903309999999"/>
    <x v="21"/>
    <m/>
    <m/>
    <n v="0.3"/>
    <n v="48"/>
    <n v="48"/>
  </r>
  <r>
    <x v="1"/>
    <s v="hetalrj@rediffmail.com"/>
    <s v="Rediff.com AU UK CA"/>
    <s v="0244a04e619536dcc8906a641ce54cb2"/>
    <s v="Rediff.com AU 300x250"/>
    <x v="12"/>
    <n v="0"/>
    <n v="16.389900000000001"/>
    <n v="8.5137999999999998"/>
    <n v="157"/>
    <n v="55"/>
    <n v="0.51949999999999996"/>
    <n v="0.61430872999999997"/>
    <n v="0.3"/>
    <n v="873"/>
    <x v="5"/>
    <n v="0.51164620130000005"/>
    <x v="68"/>
    <m/>
    <m/>
    <n v="0.35"/>
    <n v="54.949999999999996"/>
    <n v="54.949999999999996"/>
  </r>
  <r>
    <x v="1"/>
    <s v="hetalrj@rediffmail.com"/>
    <s v="Rediff.com AU UK CA"/>
    <s v="0c776e6e334d4fb0602265df039bfef1"/>
    <s v="Ia.rediff.com AU ATF 728x90"/>
    <x v="9"/>
    <n v="0"/>
    <n v="7.1035000000000004"/>
    <n v="5.9142999999999999"/>
    <n v="95"/>
    <n v="28"/>
    <n v="0.83260000000000001"/>
    <n v="0.53451570000000004"/>
    <n v="0.3"/>
    <n v="873"/>
    <x v="5"/>
    <n v="0.4387442694"/>
    <x v="21"/>
    <m/>
    <m/>
    <n v="0.3"/>
    <n v="28.5"/>
    <n v="28.5"/>
  </r>
  <r>
    <x v="1"/>
    <s v="hetalrj@rediffmail.com"/>
    <s v="Rediff.com AU UK CA"/>
    <s v="2a10efea6b3d3784fdedf971a86c258f"/>
    <s v="Shopping.rediff.com UK ATF 300x250"/>
    <x v="12"/>
    <n v="0"/>
    <n v="11.8513"/>
    <n v="4.5255999999999998"/>
    <n v="77"/>
    <n v="27"/>
    <n v="0.38190000000000002"/>
    <n v="0.56926827999999996"/>
    <n v="0.3"/>
    <n v="873"/>
    <x v="5"/>
    <n v="0.473007705"/>
    <x v="68"/>
    <m/>
    <m/>
    <n v="0.35"/>
    <n v="26.95"/>
    <n v="26.95"/>
  </r>
  <r>
    <x v="1"/>
    <s v="hetalrj@rediffmail.com"/>
    <s v="Rediff.com AU UK CA"/>
    <s v="1aa8a2148e226d0380a05e09254cacc1"/>
    <s v="Money.rediff.com CA ATF 728x90"/>
    <x v="1"/>
    <n v="0"/>
    <n v="11.5299"/>
    <n v="3.0960999999999999"/>
    <n v="57"/>
    <n v="14"/>
    <n v="0.26850000000000002"/>
    <n v="0.61534893999999996"/>
    <n v="0.3"/>
    <n v="873"/>
    <x v="5"/>
    <n v="0.51247174029999998"/>
    <x v="23"/>
    <m/>
    <m/>
    <n v="0.249999999999999"/>
    <n v="14.249999999999943"/>
    <n v="14.249999999999943"/>
  </r>
  <r>
    <x v="1"/>
    <s v="hetalrj@rediffmail.com"/>
    <s v="Rediff.com AU UK CA"/>
    <s v="0da1820ad3844315863cfd82cf9f0c79"/>
    <s v="Shopping.rediff.com AU ATF 160x600"/>
    <x v="1"/>
    <n v="0"/>
    <n v="11.817600000000001"/>
    <n v="2.4939"/>
    <n v="51"/>
    <n v="13"/>
    <n v="0.21099999999999999"/>
    <n v="0.67891676999999995"/>
    <n v="0.3"/>
    <n v="873"/>
    <x v="5"/>
    <n v="0.55811961850000003"/>
    <x v="2"/>
    <m/>
    <m/>
    <n v="0.25"/>
    <n v="12.75"/>
    <n v="12.75"/>
  </r>
  <r>
    <x v="1"/>
    <s v="hetalrj@rediffmail.com"/>
    <s v="Rediff.com AU UK CA"/>
    <s v="117cca8c2989ad031fc1b71f7458c2e1"/>
    <s v="Money.rediff.com CA ATF 160x600"/>
    <x v="1"/>
    <n v="0"/>
    <n v="13.061299999999999"/>
    <n v="2.3532999999999999"/>
    <n v="40"/>
    <n v="10"/>
    <n v="0.1802"/>
    <n v="0.56847568999999998"/>
    <n v="0.3"/>
    <n v="873"/>
    <x v="5"/>
    <n v="0.4722729457"/>
    <x v="2"/>
    <m/>
    <m/>
    <n v="0.25"/>
    <n v="10"/>
    <n v="10"/>
  </r>
  <r>
    <x v="0"/>
    <s v="kkimerer@sibannacmedia.com"/>
    <s v="Sibannac Media (lifeisaboard.com)"/>
    <s v="## total ##"/>
    <m/>
    <x v="78"/>
    <n v="0.91115690999999999"/>
    <n v="291.36689999999999"/>
    <n v="37.939700000000002"/>
    <n v="849"/>
    <n v="242"/>
    <n v="0.13020000000000001"/>
    <n v="0.74624798999999997"/>
    <n v="0.23088500000000001"/>
    <n v="849"/>
    <x v="0"/>
    <n v="0.69060553390000001"/>
    <x v="1601"/>
    <m/>
    <m/>
    <s v=""/>
    <s v=""/>
    <n v="241.74999999999994"/>
  </r>
  <r>
    <x v="1"/>
    <s v="kkimerer@sibannacmedia.com"/>
    <s v="Sibannac Media (lifeisaboard.com)"/>
    <s v="0e110b5c176e709e136bce99770f6af2"/>
    <s v="Dynomove.com Mobile 300x250"/>
    <x v="9"/>
    <n v="1"/>
    <n v="142.99459999999999"/>
    <n v="24.1936"/>
    <n v="520"/>
    <n v="156"/>
    <n v="0.16919999999999999"/>
    <n v="0.71693779000000002"/>
    <n v="0.2"/>
    <n v="849"/>
    <x v="3"/>
    <n v="0.72103576930000002"/>
    <x v="21"/>
    <s v="Y"/>
    <m/>
    <n v="0.3"/>
    <n v="156"/>
    <n v="156"/>
  </r>
  <r>
    <x v="1"/>
    <s v="kkimerer@sibannacmedia.com"/>
    <s v="Sibannac Media (lifeisaboard.com)"/>
    <s v="cb841a65c1157a67b4d864b021583f59"/>
    <s v="Cyclerlife.com 300x250"/>
    <x v="1"/>
    <n v="1"/>
    <n v="81.165199999999999"/>
    <n v="8.6082000000000001"/>
    <n v="171"/>
    <n v="43"/>
    <n v="0.1061"/>
    <n v="0.66273077999999996"/>
    <n v="0.2"/>
    <n v="849"/>
    <x v="3"/>
    <n v="0.69821833249999998"/>
    <x v="2"/>
    <s v="Y"/>
    <m/>
    <n v="0.25"/>
    <n v="42.75"/>
    <n v="42.75"/>
  </r>
  <r>
    <x v="1"/>
    <s v="kkimerer@sibannacmedia.com"/>
    <s v="Sibannac Media (lifeisaboard.com)"/>
    <s v="23e34eb5712840ec4840f3273c75ebef"/>
    <s v="Ligastars.com 728x90"/>
    <x v="1"/>
    <n v="1"/>
    <n v="27.866800000000001"/>
    <n v="1.9527000000000001"/>
    <n v="82"/>
    <n v="21"/>
    <n v="7.0099999999999996E-2"/>
    <n v="1.4066866600000001"/>
    <n v="0.8"/>
    <n v="849"/>
    <x v="3"/>
    <n v="0.4312877054"/>
    <x v="2"/>
    <s v="Y"/>
    <m/>
    <n v="0.25"/>
    <n v="20.5"/>
    <n v="20.5"/>
  </r>
  <r>
    <x v="1"/>
    <s v="kkimerer@sibannacmedia.com"/>
    <s v="Sibannac Media (lifeisaboard.com)"/>
    <s v="2f8e24863979a98a0f0279300027b944"/>
    <s v="Lifeisaboard.com 728x90"/>
    <x v="9"/>
    <n v="0"/>
    <n v="20.8855"/>
    <n v="2.1189"/>
    <n v="53"/>
    <n v="16"/>
    <n v="0.10150000000000001"/>
    <n v="0.84015505999999995"/>
    <n v="0.2"/>
    <n v="849"/>
    <x v="3"/>
    <n v="0.76194870640000001"/>
    <x v="25"/>
    <m/>
    <m/>
    <n v="0.29999999999999899"/>
    <n v="15.899999999999947"/>
    <n v="15.899999999999947"/>
  </r>
  <r>
    <x v="1"/>
    <s v="kkimerer@sibannacmedia.com"/>
    <s v="Sibannac Media (lifeisaboard.com)"/>
    <s v="ee425fa5a9052843a61f066100ee2e3c"/>
    <s v="Lifeisaboard.com 300x250"/>
    <x v="9"/>
    <n v="0"/>
    <n v="12.472300000000001"/>
    <n v="1.0466"/>
    <n v="22"/>
    <n v="7"/>
    <n v="8.3900000000000002E-2"/>
    <n v="0.69320957999999999"/>
    <n v="0.2"/>
    <n v="849"/>
    <x v="3"/>
    <n v="0.7114869654"/>
    <x v="21"/>
    <m/>
    <m/>
    <n v="0.3"/>
    <n v="6.6"/>
    <n v="6.6"/>
  </r>
  <r>
    <x v="0"/>
    <s v="cnelson@perk.com"/>
    <s v="Healthliving.today"/>
    <s v="## total ##"/>
    <m/>
    <x v="192"/>
    <n v="0"/>
    <n v="29.4861"/>
    <n v="10.7242"/>
    <n v="835"/>
    <n v="201"/>
    <n v="0.36370000000000002"/>
    <n v="2.59656252"/>
    <n v="1.955837"/>
    <n v="835"/>
    <x v="0"/>
    <n v="0.2467591341"/>
    <x v="1602"/>
    <m/>
    <m/>
    <s v=""/>
    <s v=""/>
    <n v="202.03292690459301"/>
  </r>
  <r>
    <x v="1"/>
    <s v="cnelson@perk.com"/>
    <s v="Healthliving.today"/>
    <s v="4512a1c78f60324066d3072e1a302fca"/>
    <s v="Wheelscene.com Lower 300x250"/>
    <x v="1"/>
    <n v="0"/>
    <n v="14.0899"/>
    <n v="6.1881000000000004"/>
    <n v="498"/>
    <n v="124"/>
    <n v="0.43919999999999998"/>
    <n v="2.6848348799999999"/>
    <n v="2"/>
    <n v="835"/>
    <x v="3"/>
    <n v="0.2550752315"/>
    <x v="23"/>
    <m/>
    <m/>
    <n v="0.249999999999999"/>
    <n v="124.4999999999995"/>
    <n v="124.4999999999995"/>
  </r>
  <r>
    <x v="1"/>
    <s v="cnelson@perk.com"/>
    <s v="Healthliving.today"/>
    <s v="681af7f5d38f79c9756814f5062d2893"/>
    <s v="Wheelscene.com 300x250"/>
    <x v="1"/>
    <n v="0"/>
    <n v="4.8776000000000002"/>
    <n v="2.0106000000000002"/>
    <n v="193"/>
    <n v="42"/>
    <n v="0.41220000000000001"/>
    <n v="3.1934773299999999"/>
    <n v="2.5"/>
    <n v="835"/>
    <x v="3"/>
    <n v="0.2171542997"/>
    <x v="1603"/>
    <m/>
    <m/>
    <n v="0.21715429969963199"/>
    <n v="41.910779842028973"/>
    <n v="41.910779842028973"/>
  </r>
  <r>
    <x v="1"/>
    <s v="cnelson@perk.com"/>
    <s v="Healthliving.today"/>
    <s v="4ee890e2b367c3d6d724d94248228c77"/>
    <s v="Lifemix.today 300x250"/>
    <x v="1"/>
    <n v="0"/>
    <n v="3.3965999999999998"/>
    <n v="1.6156999999999999"/>
    <n v="97"/>
    <n v="24"/>
    <n v="0.47570000000000001"/>
    <n v="1.99248453"/>
    <n v="1.5"/>
    <n v="835"/>
    <x v="3"/>
    <n v="0.24717106720000001"/>
    <x v="1604"/>
    <m/>
    <m/>
    <n v="0.24717106722875501"/>
    <n v="23.975593521189236"/>
    <n v="23.975593521189236"/>
  </r>
  <r>
    <x v="1"/>
    <s v="cnelson@perk.com"/>
    <s v="Healthliving.today"/>
    <s v="27e3ef0135f4a26c4721dae7ea1de007"/>
    <s v="Healthliving.today 728x90"/>
    <x v="24"/>
    <n v="0"/>
    <n v="2.5388000000000002"/>
    <n v="0.24660000000000001"/>
    <n v="26"/>
    <n v="6"/>
    <n v="9.7100000000000006E-2"/>
    <n v="3.4500579400000002"/>
    <n v="2.7"/>
    <n v="835"/>
    <x v="5"/>
    <n v="0.21740444680000001"/>
    <x v="1605"/>
    <m/>
    <m/>
    <n v="0.21740444683280699"/>
    <n v="5.6525156176529814"/>
    <n v="5.6525156176529814"/>
  </r>
  <r>
    <x v="1"/>
    <s v="cnelson@perk.com"/>
    <s v="Healthliving.today"/>
    <s v="970a925fb1c96a948e66cd299fba791e"/>
    <s v="Wheelscene.com Mobile 300x250"/>
    <x v="24"/>
    <n v="0"/>
    <n v="1.1403000000000001"/>
    <n v="0.36909999999999998"/>
    <n v="14"/>
    <n v="4"/>
    <n v="0.32369999999999999"/>
    <n v="1.25924923"/>
    <n v="0.9"/>
    <n v="835"/>
    <x v="3"/>
    <n v="0.28528842310000002"/>
    <x v="1606"/>
    <m/>
    <m/>
    <n v="0.285288423123021"/>
    <n v="3.9940379237222938"/>
    <n v="3.9940379237222938"/>
  </r>
  <r>
    <x v="1"/>
    <s v="cnelson@perk.com"/>
    <s v="Healthliving.today"/>
    <s v="846fefab429d2bbdfef17292c75a9efc"/>
    <s v="Healthliving.today Tablet 728x90"/>
    <x v="1"/>
    <n v="0"/>
    <n v="3.3144"/>
    <n v="0.28589999999999999"/>
    <n v="8"/>
    <n v="2"/>
    <n v="8.6300000000000002E-2"/>
    <n v="0.92835372999999999"/>
    <n v="0.5"/>
    <n v="835"/>
    <x v="5"/>
    <n v="0.46141219529999999"/>
    <x v="23"/>
    <m/>
    <m/>
    <n v="0.249999999999999"/>
    <n v="1.999999999999992"/>
    <n v="1.999999999999992"/>
  </r>
  <r>
    <x v="0"/>
    <s v="online-werbung@nordwest-zeitung.de"/>
    <s v="Nwzonline.de"/>
    <s v="## total ##"/>
    <m/>
    <x v="193"/>
    <n v="0"/>
    <n v="44.029499999999999"/>
    <n v="25.787400000000002"/>
    <n v="825"/>
    <n v="245"/>
    <n v="0.5857"/>
    <n v="1.06690931"/>
    <n v="0.65667799999999998"/>
    <n v="825"/>
    <x v="0"/>
    <n v="0.38450438710000001"/>
    <x v="1607"/>
    <m/>
    <m/>
    <s v=""/>
    <s v=""/>
    <n v="242.99999999999935"/>
  </r>
  <r>
    <x v="1"/>
    <s v="online-werbung@nordwest-zeitung.de"/>
    <s v="Nwzonline.de"/>
    <s v="1d7258b2ea33aaa810b3f2db8e6e9286"/>
    <s v="Hochzeit.nwzonline.de 300x250"/>
    <x v="9"/>
    <n v="0"/>
    <n v="26.636099999999999"/>
    <n v="18.726800000000001"/>
    <n v="626"/>
    <n v="188"/>
    <n v="0.70309999999999995"/>
    <n v="1.1147691399999999"/>
    <n v="0.7"/>
    <n v="825"/>
    <x v="5"/>
    <n v="0.37206729789999998"/>
    <x v="25"/>
    <m/>
    <m/>
    <n v="0.29999999999999899"/>
    <n v="187.79999999999936"/>
    <n v="187.79999999999936"/>
  </r>
  <r>
    <x v="1"/>
    <s v="online-werbung@nordwest-zeitung.de"/>
    <s v="Nwzonline.de"/>
    <s v="91ce920a3e8ca07fafd1b5cf3c8fdd90"/>
    <s v="NWZ-Portfolio | Leaderboard | 728x90"/>
    <x v="9"/>
    <n v="0"/>
    <n v="6.2028999999999996"/>
    <n v="1.9198999999999999"/>
    <n v="56"/>
    <n v="17"/>
    <n v="0.3095"/>
    <n v="0.96589530999999995"/>
    <n v="0.5"/>
    <n v="825"/>
    <x v="5"/>
    <n v="0.48234555489999997"/>
    <x v="21"/>
    <m/>
    <m/>
    <n v="0.3"/>
    <n v="16.8"/>
    <n v="16.8"/>
  </r>
  <r>
    <x v="1"/>
    <s v="online-werbung@nordwest-zeitung.de"/>
    <s v="Nwzonline.de"/>
    <s v="8ee4ff7050db82b0f883cf5344737183"/>
    <s v="Jobs.nwzonline.de 300x250"/>
    <x v="9"/>
    <n v="0"/>
    <n v="3.7174"/>
    <n v="1.3274999999999999"/>
    <n v="45"/>
    <n v="13"/>
    <n v="0.35709999999999997"/>
    <n v="1.11850955"/>
    <n v="0.7"/>
    <n v="825"/>
    <x v="5"/>
    <n v="0.37416716779999998"/>
    <x v="21"/>
    <m/>
    <m/>
    <n v="0.3"/>
    <n v="13.5"/>
    <n v="13.5"/>
  </r>
  <r>
    <x v="1"/>
    <s v="online-werbung@nordwest-zeitung.de"/>
    <s v="Nwzonline.de"/>
    <s v="748b512a572f85d775e229f2c5ad9e55"/>
    <s v="NWZ-Portfolio | Rectangle - Bottom | 300x250"/>
    <x v="9"/>
    <n v="0"/>
    <n v="2.6133000000000002"/>
    <n v="1.6541999999999999"/>
    <n v="43"/>
    <n v="13"/>
    <n v="0.63300000000000001"/>
    <n v="0.87554730000000003"/>
    <n v="0.5"/>
    <n v="825"/>
    <x v="5"/>
    <n v="0.42892862780000002"/>
    <x v="21"/>
    <m/>
    <m/>
    <n v="0.3"/>
    <n v="12.9"/>
    <n v="12.9"/>
  </r>
  <r>
    <x v="1"/>
    <s v="online-werbung@nordwest-zeitung.de"/>
    <s v="Nwzonline.de"/>
    <s v="3601d1f852fdf751729cec2850605bb2"/>
    <s v="Marktplatz.nwzonline.de NWZ-Portfolio | Leaderboard 728x90"/>
    <x v="1"/>
    <n v="0"/>
    <n v="2.0581"/>
    <n v="1.1740999999999999"/>
    <n v="29"/>
    <n v="7"/>
    <n v="0.57050000000000001"/>
    <n v="0.80973353999999997"/>
    <n v="0.5"/>
    <n v="825"/>
    <x v="5"/>
    <n v="0.38251292219999999"/>
    <x v="2"/>
    <m/>
    <m/>
    <n v="0.25"/>
    <n v="7.25"/>
    <n v="7.25"/>
  </r>
  <r>
    <x v="1"/>
    <s v="online-werbung@nordwest-zeitung.de"/>
    <s v="Nwzonline.de"/>
    <s v="0b0ad32f0845a3790cb1e32ff841f1d0"/>
    <s v="Immobilien.nwzonline.de 160x600"/>
    <x v="1"/>
    <n v="0"/>
    <n v="1.2665"/>
    <n v="0.72599999999999998"/>
    <n v="19"/>
    <n v="5"/>
    <n v="0.57320000000000004"/>
    <n v="0.88371703999999995"/>
    <n v="0.5"/>
    <n v="825"/>
    <x v="5"/>
    <n v="0.43420803600000002"/>
    <x v="23"/>
    <m/>
    <m/>
    <n v="0.249999999999999"/>
    <n v="4.7499999999999813"/>
    <n v="4.7499999999999813"/>
  </r>
  <r>
    <x v="0"/>
    <s v="kevin@sureswiftcapital.com"/>
    <s v="SureSwift Capital Inc. (PythonCentral.io)"/>
    <s v="## total ##"/>
    <m/>
    <x v="133"/>
    <n v="0.16086379000000001"/>
    <n v="659.64909999999998"/>
    <n v="24.590599999999998"/>
    <n v="824"/>
    <n v="219"/>
    <n v="3.73E-2"/>
    <n v="1.1173480600000001"/>
    <n v="0.757942"/>
    <n v="824"/>
    <x v="0"/>
    <n v="0.32165989659999999"/>
    <x v="1608"/>
    <m/>
    <m/>
    <s v=""/>
    <s v=""/>
    <n v="211.47834044982795"/>
  </r>
  <r>
    <x v="1"/>
    <s v="kevin@sureswiftcapital.com"/>
    <s v="SureSwift Capital Inc. (PythonCentral.io)"/>
    <s v="eacc2206ac3a45d444687063edc599ce"/>
    <s v="Jquerybyexample.net 728x90"/>
    <x v="9"/>
    <n v="0"/>
    <n v="20.079699999999999"/>
    <n v="2.3328000000000002"/>
    <n v="91"/>
    <n v="27"/>
    <n v="0.1162"/>
    <n v="1.30061545"/>
    <n v="0.77"/>
    <n v="824"/>
    <x v="5"/>
    <n v="0.40797258739999998"/>
    <x v="21"/>
    <m/>
    <m/>
    <n v="0.3"/>
    <n v="27.3"/>
    <n v="27.3"/>
  </r>
  <r>
    <x v="1"/>
    <s v="kevin@sureswiftcapital.com"/>
    <s v="SureSwift Capital Inc. (PythonCentral.io)"/>
    <s v="21bbd78cfc03ac4cf1707daaefeb6bc6"/>
    <s v="Pythoncentral.io #2 728x90"/>
    <x v="9"/>
    <n v="0"/>
    <n v="24.8156"/>
    <n v="2.3416000000000001"/>
    <n v="79"/>
    <n v="24"/>
    <n v="9.4399999999999998E-2"/>
    <n v="1.12295772"/>
    <n v="0.66"/>
    <n v="824"/>
    <x v="2"/>
    <n v="0.41226638560000001"/>
    <x v="21"/>
    <m/>
    <m/>
    <n v="0.3"/>
    <n v="23.7"/>
    <n v="23.7"/>
  </r>
  <r>
    <x v="1"/>
    <s v="kevin@sureswiftcapital.com"/>
    <s v="SureSwift Capital Inc. (PythonCentral.io)"/>
    <s v="e4fb0a73e44ec1c297aab15c1c4d5260"/>
    <s v="Learningjquery.com 728x90"/>
    <x v="1"/>
    <n v="0"/>
    <n v="28.616"/>
    <n v="1.8960999999999999"/>
    <n v="61"/>
    <n v="15"/>
    <n v="6.6299999999999998E-2"/>
    <n v="1.0664958899999999"/>
    <n v="0.77"/>
    <n v="824"/>
    <x v="5"/>
    <n v="0.27800940969999999"/>
    <x v="2"/>
    <m/>
    <m/>
    <n v="0.25"/>
    <n v="15.25"/>
    <n v="15.25"/>
  </r>
  <r>
    <x v="1"/>
    <s v="kevin@sureswiftcapital.com"/>
    <s v="SureSwift Capital Inc. (PythonCentral.io)"/>
    <s v="34180d7ccdd1638833bb42e739a704ec"/>
    <s v="Cssnewbie.com 300x250"/>
    <x v="1"/>
    <n v="0"/>
    <n v="8.1172000000000004"/>
    <n v="1.3606"/>
    <n v="48"/>
    <n v="11"/>
    <n v="0.1676"/>
    <n v="1.1705076400000001"/>
    <n v="0.88"/>
    <n v="824"/>
    <x v="5"/>
    <n v="0.2481894425"/>
    <x v="1609"/>
    <m/>
    <m/>
    <n v="0.2481894425259"/>
    <n v="11.9130932412432"/>
    <n v="11.9130932412432"/>
  </r>
  <r>
    <x v="1"/>
    <s v="kevin@sureswiftcapital.com"/>
    <s v="SureSwift Capital Inc. (PythonCentral.io)"/>
    <s v="bf5e3ec8616ea329597239be5845b3ed"/>
    <s v="Cssnewbie.com 728x90"/>
    <x v="1"/>
    <n v="0"/>
    <n v="8.2234999999999996"/>
    <n v="1.0642"/>
    <n v="45"/>
    <n v="11"/>
    <n v="0.12939999999999999"/>
    <n v="1.41723606"/>
    <n v="0.99"/>
    <n v="824"/>
    <x v="5"/>
    <n v="0.30145723029999999"/>
    <x v="2"/>
    <m/>
    <m/>
    <n v="0.25"/>
    <n v="11.25"/>
    <n v="11.25"/>
  </r>
  <r>
    <x v="1"/>
    <s v="kevin@sureswiftcapital.com"/>
    <s v="SureSwift Capital Inc. (PythonCentral.io)"/>
    <s v="3383c1e5455b0bfc8f7ffb92d7729cc7"/>
    <s v="Cssdeck.com #1 300x600"/>
    <x v="9"/>
    <n v="1"/>
    <n v="36.821599999999997"/>
    <n v="1.6429"/>
    <n v="44"/>
    <n v="13"/>
    <n v="4.4600000000000001E-2"/>
    <n v="0.89681739000000005"/>
    <n v="0.55000000000000004"/>
    <n v="824"/>
    <x v="5"/>
    <n v="0.38672018930000002"/>
    <x v="21"/>
    <s v="Y"/>
    <m/>
    <n v="0.3"/>
    <n v="13.2"/>
    <n v="13.2"/>
  </r>
  <r>
    <x v="1"/>
    <s v="kevin@sureswiftcapital.com"/>
    <s v="SureSwift Capital Inc. (PythonCentral.io)"/>
    <s v="c05d4715822806753860d146c9e876df"/>
    <s v="Cssnewbie.com 160x600"/>
    <x v="1"/>
    <n v="0"/>
    <n v="8.0609999999999999"/>
    <n v="1.1640999999999999"/>
    <n v="42"/>
    <n v="11"/>
    <n v="0.1444"/>
    <n v="1.21351086"/>
    <n v="0.82"/>
    <n v="824"/>
    <x v="5"/>
    <n v="0.32427469180000001"/>
    <x v="2"/>
    <m/>
    <m/>
    <n v="0.25"/>
    <n v="10.5"/>
    <n v="10.5"/>
  </r>
  <r>
    <x v="1"/>
    <s v="kevin@sureswiftcapital.com"/>
    <s v="SureSwift Capital Inc. (PythonCentral.io)"/>
    <s v="be2d4f654849b992f85c34cf2e7a086d"/>
    <s v="Jquerybyexample.net 300x600"/>
    <x v="1"/>
    <n v="1"/>
    <n v="128.9425"/>
    <n v="1.0852999999999999"/>
    <n v="41"/>
    <n v="10"/>
    <n v="8.3999999999999995E-3"/>
    <n v="1.27337107"/>
    <n v="0.77"/>
    <n v="824"/>
    <x v="5"/>
    <n v="0.39530587769999997"/>
    <x v="2"/>
    <s v="Y"/>
    <m/>
    <n v="0.25"/>
    <n v="10.25"/>
    <n v="10.25"/>
  </r>
  <r>
    <x v="1"/>
    <s v="kevin@sureswiftcapital.com"/>
    <s v="SureSwift Capital Inc. (PythonCentral.io)"/>
    <s v="3f8b0259ff93c194784830aafeb2a8ae"/>
    <s v="Html5canvastutorials.com #2 728x90"/>
    <x v="24"/>
    <n v="0"/>
    <n v="15.254899999999999"/>
    <n v="0.92669999999999997"/>
    <n v="34"/>
    <n v="11"/>
    <n v="6.0699999999999997E-2"/>
    <n v="1.2401418200000001"/>
    <n v="0.82"/>
    <n v="824"/>
    <x v="3"/>
    <n v="0.33878530229999998"/>
    <x v="113"/>
    <m/>
    <m/>
    <n v="0.33"/>
    <n v="11.22"/>
    <n v="11.22"/>
  </r>
  <r>
    <x v="1"/>
    <s v="kevin@sureswiftcapital.com"/>
    <s v="SureSwift Capital Inc. (PythonCentral.io)"/>
    <s v="1578d0ebdeee664fbbb9a9c02aa215ad"/>
    <s v="Html5canvastutorials.com 160x600"/>
    <x v="24"/>
    <n v="0"/>
    <n v="14.597300000000001"/>
    <n v="0.78480000000000005"/>
    <n v="31"/>
    <n v="9"/>
    <n v="5.3800000000000001E-2"/>
    <n v="1.31282425"/>
    <n v="0.93"/>
    <n v="824"/>
    <x v="3"/>
    <n v="0.29160357739999998"/>
    <x v="1610"/>
    <m/>
    <m/>
    <n v="0.29160357737104797"/>
    <n v="9.0397108985024879"/>
    <n v="9.0397108985024879"/>
  </r>
  <r>
    <x v="1"/>
    <s v="kevin@sureswiftcapital.com"/>
    <s v="SureSwift Capital Inc. (PythonCentral.io)"/>
    <s v="1e26237022a38e1c67e0cfdb5b439eb6"/>
    <s v="Html5canvastutorials.com #2 300x250"/>
    <x v="1"/>
    <n v="0"/>
    <n v="12.3695"/>
    <n v="1.0907"/>
    <n v="30"/>
    <n v="8"/>
    <n v="8.8200000000000001E-2"/>
    <n v="0.93071382000000002"/>
    <n v="0.6"/>
    <n v="824"/>
    <x v="3"/>
    <n v="0.35533352099999999"/>
    <x v="23"/>
    <m/>
    <m/>
    <n v="0.249999999999999"/>
    <n v="7.4999999999999698"/>
    <n v="7.4999999999999698"/>
  </r>
  <r>
    <x v="1"/>
    <s v="kevin@sureswiftcapital.com"/>
    <s v="SureSwift Capital Inc. (PythonCentral.io)"/>
    <s v="c9b46d975744d945f8f448ce9da4a077"/>
    <s v="Thecodeplayer.com #2 300x250"/>
    <x v="1"/>
    <n v="0"/>
    <n v="7.6308999999999996"/>
    <n v="0.68740000000000001"/>
    <n v="25"/>
    <n v="6"/>
    <n v="9.01E-2"/>
    <n v="1.2046763"/>
    <n v="0.9"/>
    <n v="824"/>
    <x v="3"/>
    <n v="0.25291133999999998"/>
    <x v="2"/>
    <m/>
    <m/>
    <n v="0.25"/>
    <n v="6.25"/>
    <n v="6.25"/>
  </r>
  <r>
    <x v="1"/>
    <s v="kevin@sureswiftcapital.com"/>
    <s v="SureSwift Capital Inc. (PythonCentral.io)"/>
    <s v="460bef7076ad6114666fcc3664a3c9e9"/>
    <s v="Jquerybyexample.net 300x250"/>
    <x v="1"/>
    <n v="1"/>
    <n v="76.051599999999993"/>
    <n v="0.69969999999999999"/>
    <n v="19"/>
    <n v="3"/>
    <n v="9.1999999999999998E-3"/>
    <n v="0.90955492000000004"/>
    <n v="0.77"/>
    <n v="824"/>
    <x v="3"/>
    <n v="0.1534320988"/>
    <x v="1611"/>
    <s v=""/>
    <m/>
    <n v="0.15343209876543201"/>
    <n v="2.9152098765432082"/>
    <n v="2.9152098765432082"/>
  </r>
  <r>
    <x v="1"/>
    <s v="kevin@sureswiftcapital.com"/>
    <s v="SureSwift Capital Inc. (PythonCentral.io)"/>
    <s v="bb9dfd0b3b92eaac359642b341a50d93"/>
    <s v="Cssreset.com 160x600"/>
    <x v="1"/>
    <n v="0"/>
    <n v="6.7516999999999996"/>
    <n v="0.59960000000000002"/>
    <n v="19"/>
    <n v="4"/>
    <n v="8.8800000000000004E-2"/>
    <n v="1.07362402"/>
    <n v="0.82"/>
    <n v="824"/>
    <x v="5"/>
    <n v="0.2362316911"/>
    <x v="1612"/>
    <m/>
    <m/>
    <n v="0.23623169107856101"/>
    <n v="4.4884021304926591"/>
    <n v="4.4884021304926591"/>
  </r>
  <r>
    <x v="1"/>
    <s v="kevin@sureswiftcapital.com"/>
    <s v="SureSwift Capital Inc. (PythonCentral.io)"/>
    <s v="eb229f8b6d18f11b3dcd5fa2f6f4dc74"/>
    <s v="Html5canvastutorials.com 300x600"/>
    <x v="24"/>
    <n v="0"/>
    <n v="13.820600000000001"/>
    <n v="0.50119999999999998"/>
    <n v="18"/>
    <n v="5"/>
    <n v="3.6299999999999999E-2"/>
    <n v="1.1799914499999999"/>
    <n v="0.82"/>
    <n v="824"/>
    <x v="3"/>
    <n v="0.30507971010000001"/>
    <x v="1613"/>
    <m/>
    <m/>
    <n v="0.30507971014492702"/>
    <n v="5.4914347826086862"/>
    <n v="5.4914347826086862"/>
  </r>
  <r>
    <x v="1"/>
    <s v="kevin@sureswiftcapital.com"/>
    <s v="SureSwift Capital Inc. (PythonCentral.io)"/>
    <s v="123d535d80e0287811db61956536628f"/>
    <s v="Html5canvastutorials.com 728x90"/>
    <x v="24"/>
    <n v="0"/>
    <n v="13.2339"/>
    <n v="0.47310000000000002"/>
    <n v="17"/>
    <n v="5"/>
    <n v="3.5700000000000003E-2"/>
    <n v="1.1836327900000001"/>
    <n v="0.82"/>
    <n v="824"/>
    <x v="3"/>
    <n v="0.30721757319999998"/>
    <x v="1614"/>
    <m/>
    <m/>
    <n v="0.30721757322175702"/>
    <n v="5.2226987447698692"/>
    <n v="5.2226987447698692"/>
  </r>
  <r>
    <x v="1"/>
    <s v="kevin@sureswiftcapital.com"/>
    <s v="SureSwift Capital Inc. (PythonCentral.io)"/>
    <s v="579ba3cd27c645c3eb17442a4d8824b4"/>
    <s v="Jquerybyexample.net 160x600"/>
    <x v="1"/>
    <n v="1"/>
    <n v="77.320599999999999"/>
    <n v="0.65710000000000002"/>
    <n v="16"/>
    <n v="3"/>
    <n v="8.5000000000000006E-3"/>
    <n v="0.82756821000000003"/>
    <n v="0.66"/>
    <n v="824"/>
    <x v="3"/>
    <n v="0.20248266079999999"/>
    <x v="1615"/>
    <s v=""/>
    <m/>
    <n v="0.20248266078184099"/>
    <n v="3.2397225725094558"/>
    <n v="3.2397225725094558"/>
  </r>
  <r>
    <x v="1"/>
    <s v="kevin@sureswiftcapital.com"/>
    <s v="SureSwift Capital Inc. (PythonCentral.io)"/>
    <s v="827dfbec33e61e9b60256603ff9e5c91"/>
    <s v="Html5canvastutorials.com 300x250"/>
    <x v="24"/>
    <n v="0"/>
    <n v="11.013400000000001"/>
    <n v="0.41310000000000002"/>
    <n v="13"/>
    <n v="4"/>
    <n v="3.7499999999999999E-2"/>
    <n v="1.0866874099999999"/>
    <n v="0.77"/>
    <n v="824"/>
    <x v="3"/>
    <n v="0.29142457119999998"/>
    <x v="1616"/>
    <m/>
    <m/>
    <n v="0.29142457122856102"/>
    <n v="3.7885194259712933"/>
    <n v="3.7885194259712933"/>
  </r>
  <r>
    <x v="1"/>
    <s v="kevin@sureswiftcapital.com"/>
    <s v="SureSwift Capital Inc. (PythonCentral.io)"/>
    <s v="e89bea5b06d87a63d3e8f6a2cd2f8570"/>
    <s v="Cssreset.com 728x90"/>
    <x v="1"/>
    <n v="0"/>
    <n v="8.3842999999999996"/>
    <n v="0.3669"/>
    <n v="13"/>
    <n v="3"/>
    <n v="4.3799999999999999E-2"/>
    <n v="1.1896806900000001"/>
    <n v="0.88"/>
    <n v="824"/>
    <x v="5"/>
    <n v="0.26030571829999999"/>
    <x v="23"/>
    <m/>
    <m/>
    <n v="0.249999999999999"/>
    <n v="3.2499999999999871"/>
    <n v="3.2499999999999871"/>
  </r>
  <r>
    <x v="1"/>
    <s v="kevin@sureswiftcapital.com"/>
    <s v="SureSwift Capital Inc. (PythonCentral.io)"/>
    <s v="37fa0b266d19df29110340b5fa952578"/>
    <s v="Cssnewbie.com 300x600"/>
    <x v="9"/>
    <n v="1"/>
    <n v="60.251100000000001"/>
    <n v="0.3785"/>
    <n v="12"/>
    <n v="3"/>
    <n v="6.3E-3"/>
    <n v="1.01566333"/>
    <n v="0.55000000000000004"/>
    <n v="824"/>
    <x v="5"/>
    <n v="0.45848197699999999"/>
    <x v="25"/>
    <s v="Y"/>
    <m/>
    <n v="0.29999999999999899"/>
    <n v="3.5999999999999881"/>
    <n v="3.5999999999999881"/>
  </r>
  <r>
    <x v="1"/>
    <s v="kevin@sureswiftcapital.com"/>
    <s v="SureSwift Capital Inc. (PythonCentral.io)"/>
    <s v="b18049fe96ecb32f452d30899a999e2d"/>
    <s v="Jqueryhouse.com #2 300x250"/>
    <x v="24"/>
    <n v="0"/>
    <n v="5.1024000000000003"/>
    <n v="0.37759999999999999"/>
    <n v="12"/>
    <n v="3"/>
    <n v="7.3999999999999996E-2"/>
    <n v="1.04343549"/>
    <n v="0.77"/>
    <n v="824"/>
    <x v="3"/>
    <n v="0.26205308579999997"/>
    <x v="1617"/>
    <m/>
    <m/>
    <n v="0.262053085793023"/>
    <n v="3.144637029516276"/>
    <n v="3.144637029516276"/>
  </r>
  <r>
    <x v="1"/>
    <s v="kevin@sureswiftcapital.com"/>
    <s v="SureSwift Capital Inc. (PythonCentral.io)"/>
    <s v="49be119bf0685fc1ae387d33d88e791b"/>
    <s v="Jqueryhouse.com #1 300x600"/>
    <x v="24"/>
    <n v="0"/>
    <n v="5.3159999999999998"/>
    <n v="0.30409999999999998"/>
    <n v="11"/>
    <n v="3"/>
    <n v="5.7200000000000001E-2"/>
    <n v="1.21099366"/>
    <n v="0.88"/>
    <n v="824"/>
    <x v="3"/>
    <n v="0.27332402230000002"/>
    <x v="1618"/>
    <m/>
    <m/>
    <n v="0.27332402234636799"/>
    <n v="3.0065642458100479"/>
    <n v="3.0065642458100479"/>
  </r>
  <r>
    <x v="1"/>
    <s v="kevin@sureswiftcapital.com"/>
    <s v="SureSwift Capital Inc. (PythonCentral.io)"/>
    <s v="0791787893047d285d0aeb2bb79bb5a5"/>
    <s v="Jqueryhouse.com #1 300x250"/>
    <x v="24"/>
    <n v="0"/>
    <n v="4.7514000000000003"/>
    <n v="0.2873"/>
    <n v="10"/>
    <n v="2"/>
    <n v="6.0499999999999998E-2"/>
    <n v="1.1026852300000001"/>
    <n v="0.82"/>
    <n v="824"/>
    <x v="3"/>
    <n v="0.25636076660000001"/>
    <x v="1619"/>
    <m/>
    <m/>
    <n v="0.25636076662908602"/>
    <n v="2.56360766629086"/>
    <n v="2.56360766629086"/>
  </r>
  <r>
    <x v="1"/>
    <s v="kevin@sureswiftcapital.com"/>
    <s v="SureSwift Capital Inc. (PythonCentral.io)"/>
    <s v="b6722123bc4d968e941ebc8c8b397288"/>
    <s v="Cssreset.com 300x250"/>
    <x v="1"/>
    <n v="0"/>
    <n v="6.4835000000000003"/>
    <n v="0.30690000000000001"/>
    <n v="10"/>
    <n v="2"/>
    <n v="4.7300000000000002E-2"/>
    <n v="1.0980218799999999"/>
    <n v="0.82"/>
    <n v="824"/>
    <x v="5"/>
    <n v="0.25320249249999999"/>
    <x v="2"/>
    <m/>
    <m/>
    <n v="0.25"/>
    <n v="2.5"/>
    <n v="2.5"/>
  </r>
  <r>
    <x v="1"/>
    <s v="kevin@sureswiftcapital.com"/>
    <s v="SureSwift Capital Inc. (PythonCentral.io)"/>
    <s v="31af06a68f26ab931f84c19bc1bc7539"/>
    <s v="Jqueryhouse.com #2 728x90"/>
    <x v="24"/>
    <n v="0"/>
    <n v="5.2919999999999998"/>
    <n v="0.30869999999999997"/>
    <n v="9"/>
    <n v="2"/>
    <n v="5.8299999999999998E-2"/>
    <n v="1.0255437300000001"/>
    <n v="0.77"/>
    <n v="824"/>
    <x v="3"/>
    <n v="0.24917877450000001"/>
    <x v="1620"/>
    <m/>
    <m/>
    <n v="0.24917877447883699"/>
    <n v="2.2426089703095329"/>
    <n v="2.2426089703095329"/>
  </r>
  <r>
    <x v="1"/>
    <s v="kevin@sureswiftcapital.com"/>
    <s v="SureSwift Capital Inc. (PythonCentral.io)"/>
    <s v="763ad3643363b013fb5d753027297f1e"/>
    <s v="Cssreset.com 300x600"/>
    <x v="1"/>
    <n v="0"/>
    <n v="7.2686000000000002"/>
    <n v="0.24079999999999999"/>
    <n v="9"/>
    <n v="2"/>
    <n v="3.3099999999999997E-2"/>
    <n v="1.2728567200000001"/>
    <n v="0.93"/>
    <n v="824"/>
    <x v="5"/>
    <n v="0.26936002609999998"/>
    <x v="2"/>
    <m/>
    <m/>
    <n v="0.25"/>
    <n v="2.25"/>
    <n v="2.25"/>
  </r>
  <r>
    <x v="1"/>
    <s v="kevin@sureswiftcapital.com"/>
    <s v="SureSwift Capital Inc. (PythonCentral.io)"/>
    <s v="ca1729e3dfbdcf57ef58cd579c11e6a3"/>
    <s v="Inserthtml.com #2 728x90"/>
    <x v="9"/>
    <n v="0"/>
    <n v="2.3319000000000001"/>
    <n v="0.31659999999999999"/>
    <n v="9"/>
    <n v="3"/>
    <n v="0.1358"/>
    <n v="0.95402662000000005"/>
    <n v="0.66"/>
    <n v="824"/>
    <x v="5"/>
    <n v="0.30819540340000001"/>
    <x v="25"/>
    <m/>
    <m/>
    <n v="0.29999999999999899"/>
    <n v="2.6999999999999909"/>
    <n v="2.6999999999999909"/>
  </r>
  <r>
    <x v="1"/>
    <s v="kevin@sureswiftcapital.com"/>
    <s v="SureSwift Capital Inc. (PythonCentral.io)"/>
    <s v="f87db996568e8b6ebe965b34af6ff862"/>
    <s v="Jqueryhouse.com #1 728x90"/>
    <x v="24"/>
    <n v="0"/>
    <n v="4.6147999999999998"/>
    <n v="0.2281"/>
    <n v="8"/>
    <n v="2"/>
    <n v="4.9399999999999999E-2"/>
    <n v="1.16404635"/>
    <n v="0.88"/>
    <n v="824"/>
    <x v="3"/>
    <n v="0.24401635820000001"/>
    <x v="1621"/>
    <m/>
    <m/>
    <n v="0.24401635815755399"/>
    <n v="1.9521308652604319"/>
    <n v="1.9521308652604319"/>
  </r>
  <r>
    <x v="1"/>
    <s v="kevin@sureswiftcapital.com"/>
    <s v="SureSwift Capital Inc. (PythonCentral.io)"/>
    <s v="124dc0ba42fffaaf9914b539e506a5d5"/>
    <s v="Inserthtml.com 300x600"/>
    <x v="1"/>
    <n v="0"/>
    <n v="2.2042000000000002"/>
    <n v="0.23369999999999999"/>
    <n v="7"/>
    <n v="2"/>
    <n v="0.106"/>
    <n v="0.94978605999999999"/>
    <n v="0.66"/>
    <n v="824"/>
    <x v="5"/>
    <n v="0.30510667050000001"/>
    <x v="2"/>
    <m/>
    <m/>
    <n v="0.25"/>
    <n v="1.75"/>
    <n v="1.75"/>
  </r>
  <r>
    <x v="0"/>
    <s v="alex@physorg.com"/>
    <s v="phys.org"/>
    <s v="## total ##"/>
    <m/>
    <x v="120"/>
    <n v="0"/>
    <n v="101.9315"/>
    <n v="61.928600000000003"/>
    <n v="822"/>
    <n v="215"/>
    <n v="0.60760000000000003"/>
    <n v="0.44249053999999999"/>
    <n v="0.21862100000000001"/>
    <n v="822"/>
    <x v="0"/>
    <n v="0.50593068279999998"/>
    <x v="1622"/>
    <m/>
    <m/>
    <s v=""/>
    <s v=""/>
    <n v="215.17603812021048"/>
  </r>
  <r>
    <x v="1"/>
    <s v="alex@physorg.com"/>
    <s v="phys.org"/>
    <s v="43c8d7a2a41fbc88fe533a025b858df9"/>
    <s v="Phys.org 728x90"/>
    <x v="9"/>
    <n v="0"/>
    <n v="86.456900000000005"/>
    <n v="59.631500000000003"/>
    <n v="670"/>
    <n v="201"/>
    <n v="0.68969999999999998"/>
    <n v="0.37456929"/>
    <n v="0.15"/>
    <n v="822"/>
    <x v="5"/>
    <n v="0.59954004689999996"/>
    <x v="25"/>
    <m/>
    <m/>
    <n v="0.29999999999999899"/>
    <n v="200.99999999999932"/>
    <n v="200.99999999999932"/>
  </r>
  <r>
    <x v="1"/>
    <s v="alex@physorg.com"/>
    <s v="phys.org"/>
    <s v="67908867da10f0610c3bf2e2fc9400e6"/>
    <s v="Phys.org RB 300x250"/>
    <x v="1"/>
    <n v="0"/>
    <n v="15.474500000000001"/>
    <n v="2.2970999999999999"/>
    <n v="152"/>
    <n v="14"/>
    <n v="0.1484"/>
    <n v="2.20571224"/>
    <n v="2"/>
    <n v="822"/>
    <x v="5"/>
    <n v="9.3263408699999995E-2"/>
    <x v="1623"/>
    <m/>
    <m/>
    <n v="9.3263408685599805E-2"/>
    <n v="14.176038120211171"/>
    <n v="14.176038120211171"/>
  </r>
  <r>
    <x v="0"/>
    <s v="silenceisconsent.net@gmail.com"/>
    <s v="silenceisconsent.net"/>
    <s v="## total ##"/>
    <m/>
    <x v="194"/>
    <n v="0"/>
    <n v="71.610799999999998"/>
    <n v="14.301299999999999"/>
    <n v="817"/>
    <n v="224"/>
    <n v="0.19969999999999999"/>
    <n v="1.9045879999999999"/>
    <n v="1.2604390000000001"/>
    <n v="817"/>
    <x v="0"/>
    <n v="0.33820910320000003"/>
    <x v="1624"/>
    <m/>
    <m/>
    <s v=""/>
    <s v=""/>
    <n v="225.15"/>
  </r>
  <r>
    <x v="1"/>
    <s v="silenceisconsent.net@gmail.com"/>
    <s v="silenceisconsent.net"/>
    <s v="466a24111394541fea0b2136a86a9c22"/>
    <s v="Silenceisconsent.net 300x250"/>
    <x v="9"/>
    <n v="0"/>
    <n v="17.195799999999998"/>
    <n v="5.4175000000000004"/>
    <n v="250"/>
    <n v="74"/>
    <n v="0.315"/>
    <n v="1.5362252000000001"/>
    <n v="1"/>
    <n v="817"/>
    <x v="3"/>
    <n v="0.34905376989999998"/>
    <x v="21"/>
    <m/>
    <m/>
    <n v="0.3"/>
    <n v="75"/>
    <n v="75"/>
  </r>
  <r>
    <x v="1"/>
    <s v="silenceisconsent.net@gmail.com"/>
    <s v="silenceisconsent.net"/>
    <s v="d89627f7bb3b25358b86b71834625024"/>
    <s v="Silenceisconsent.net 300x600"/>
    <x v="1"/>
    <n v="0"/>
    <n v="17.261900000000001"/>
    <n v="2.6379999999999999"/>
    <n v="177"/>
    <n v="44"/>
    <n v="0.15279999999999999"/>
    <n v="2.2371493600000001"/>
    <n v="1.5"/>
    <n v="817"/>
    <x v="3"/>
    <n v="0.32950386339999999"/>
    <x v="2"/>
    <m/>
    <m/>
    <n v="0.25"/>
    <n v="44.25"/>
    <n v="44.25"/>
  </r>
  <r>
    <x v="1"/>
    <s v="silenceisconsent.net@gmail.com"/>
    <s v="silenceisconsent.net"/>
    <s v="52b2e3e5db441d232b45e693bf4a9b8a"/>
    <s v="Silenceisconsent.net #2 728x90"/>
    <x v="1"/>
    <n v="0"/>
    <n v="17.055"/>
    <n v="1.9944"/>
    <n v="172"/>
    <n v="43"/>
    <n v="0.1169"/>
    <n v="2.8779341700000001"/>
    <n v="2"/>
    <n v="817"/>
    <x v="3"/>
    <n v="0.30505707189999998"/>
    <x v="2"/>
    <m/>
    <m/>
    <n v="0.25"/>
    <n v="43"/>
    <n v="43"/>
  </r>
  <r>
    <x v="1"/>
    <s v="silenceisconsent.net@gmail.com"/>
    <s v="silenceisconsent.net"/>
    <s v="8c29d1e58b84b9daf3f6bad43f288a95"/>
    <s v="Silenceisconsent.net 728x90"/>
    <x v="9"/>
    <n v="0"/>
    <n v="16.9801"/>
    <n v="3.4289000000000001"/>
    <n v="168"/>
    <n v="50"/>
    <n v="0.2019"/>
    <n v="1.63629622"/>
    <n v="1"/>
    <n v="817"/>
    <x v="3"/>
    <n v="0.38886371040000001"/>
    <x v="21"/>
    <m/>
    <m/>
    <n v="0.3"/>
    <n v="50.4"/>
    <n v="50.4"/>
  </r>
  <r>
    <x v="1"/>
    <s v="silenceisconsent.net@gmail.com"/>
    <s v="silenceisconsent.net"/>
    <s v="7416a7faa70f652dfcd7744eb2941e30"/>
    <s v="Americanirony.us 300x250"/>
    <x v="1"/>
    <n v="0"/>
    <n v="3.1179999999999999"/>
    <n v="0.82250000000000001"/>
    <n v="50"/>
    <n v="12"/>
    <n v="0.26379999999999998"/>
    <n v="2.0225966099999999"/>
    <n v="1.5"/>
    <n v="817"/>
    <x v="3"/>
    <n v="0.2583790607"/>
    <x v="2"/>
    <m/>
    <m/>
    <n v="0.25"/>
    <n v="12.5"/>
    <n v="12.5"/>
  </r>
  <r>
    <x v="0"/>
    <s v="admin@pastebin.com"/>
    <s v="Pastebin.com"/>
    <s v="## total ##"/>
    <m/>
    <x v="5"/>
    <n v="1"/>
    <n v="497.59559999999999"/>
    <n v="38.507599999999996"/>
    <n v="805"/>
    <n v="161"/>
    <n v="7.7399999999999997E-2"/>
    <n v="0.69675147999999998"/>
    <n v="0.4"/>
    <n v="805"/>
    <x v="0"/>
    <n v="0.42590721139999999"/>
    <x v="8"/>
    <m/>
    <m/>
    <s v=""/>
    <s v=""/>
    <n v="126.8353572595323"/>
  </r>
  <r>
    <x v="1"/>
    <s v="admin@pastebin.com"/>
    <s v="Pastebin.com"/>
    <s v="48fc063694c701cfc119bd6ca0530fa5"/>
    <s v="Pastebin.com 160x600"/>
    <x v="5"/>
    <n v="1"/>
    <n v="289.41079999999999"/>
    <n v="18.197700000000001"/>
    <n v="512"/>
    <n v="102"/>
    <n v="6.2899999999999998E-2"/>
    <n v="0.93695441000000002"/>
    <n v="0.4"/>
    <n v="805"/>
    <x v="1"/>
    <n v="0.57308488270000002"/>
    <x v="46"/>
    <s v="Y"/>
    <m/>
    <n v="0.2"/>
    <n v="102.4"/>
    <n v="102.4"/>
  </r>
  <r>
    <x v="1"/>
    <s v="admin@pastebin.com"/>
    <s v="Pastebin.com"/>
    <s v="09ae0c36f822f29f441e4188aae85875"/>
    <s v="Pastebin.com 300x250"/>
    <x v="5"/>
    <n v="1"/>
    <n v="126.1785"/>
    <n v="18.163399999999999"/>
    <n v="230"/>
    <n v="46"/>
    <n v="0.14399999999999999"/>
    <n v="0.42131362999999999"/>
    <n v="0.4"/>
    <n v="805"/>
    <x v="1"/>
    <n v="5.0588509800000001E-2"/>
    <x v="1625"/>
    <s v=""/>
    <m/>
    <n v="5.0588509824053697E-2"/>
    <n v="11.63535725953235"/>
    <n v="11.63535725953235"/>
  </r>
  <r>
    <x v="1"/>
    <s v="admin@pastebin.com"/>
    <s v="Pastebin.com"/>
    <s v="388644b5037886c287dc7806258bd6b6"/>
    <s v="Pastebin.com 728x90"/>
    <x v="5"/>
    <n v="1"/>
    <n v="82.006299999999996"/>
    <n v="2.1465000000000001"/>
    <n v="64"/>
    <n v="13"/>
    <n v="2.6200000000000001E-2"/>
    <n v="0.99106852000000001"/>
    <n v="0.4"/>
    <n v="805"/>
    <x v="1"/>
    <n v="0.5963952106"/>
    <x v="8"/>
    <s v="Y"/>
    <m/>
    <n v="0.19999999999999901"/>
    <n v="12.799999999999937"/>
    <n v="12.799999999999937"/>
  </r>
  <r>
    <x v="0"/>
    <s v="franchot.hutchinson@gmgvegas.com"/>
    <s v="GreenSpun Media Group (lasvegassun.com)"/>
    <s v="## total ##"/>
    <m/>
    <x v="1"/>
    <n v="0"/>
    <n v="50.125100000000003"/>
    <n v="18.0259"/>
    <n v="792"/>
    <n v="198"/>
    <n v="0.35959999999999998"/>
    <n v="1.4647147199999999"/>
    <n v="1"/>
    <n v="792"/>
    <x v="0"/>
    <n v="0.31727319409999999"/>
    <x v="23"/>
    <m/>
    <m/>
    <s v=""/>
    <s v=""/>
    <n v="196.99999999999955"/>
  </r>
  <r>
    <x v="1"/>
    <s v="franchot.hutchinson@gmgvegas.com"/>
    <s v="GreenSpun Media Group (lasvegassun.com)"/>
    <s v="2499b110430cd20b7d498e6d5ee71aef"/>
    <s v="LasVegasSun 728x90"/>
    <x v="1"/>
    <n v="0"/>
    <n v="12.701000000000001"/>
    <n v="6.7694000000000001"/>
    <n v="294"/>
    <n v="73"/>
    <n v="0.53300000000000003"/>
    <n v="1.4459028"/>
    <n v="1"/>
    <n v="792"/>
    <x v="3"/>
    <n v="0.308390577"/>
    <x v="23"/>
    <m/>
    <m/>
    <n v="0.249999999999999"/>
    <n v="73.499999999999702"/>
    <n v="73.499999999999702"/>
  </r>
  <r>
    <x v="1"/>
    <s v="franchot.hutchinson@gmgvegas.com"/>
    <s v="GreenSpun Media Group (lasvegassun.com)"/>
    <s v="e18449ba6b1a1ca29bb995fa05873d7c"/>
    <s v="LasVegasSun 300x250"/>
    <x v="1"/>
    <n v="0"/>
    <n v="11.787800000000001"/>
    <n v="6.2434000000000003"/>
    <n v="271"/>
    <n v="68"/>
    <n v="0.52959999999999996"/>
    <n v="1.44925349"/>
    <n v="1"/>
    <n v="792"/>
    <x v="3"/>
    <n v="0.3099895875"/>
    <x v="2"/>
    <m/>
    <m/>
    <n v="0.25"/>
    <n v="67.75"/>
    <n v="67.75"/>
  </r>
  <r>
    <x v="1"/>
    <s v="franchot.hutchinson@gmgvegas.com"/>
    <s v="GreenSpun Media Group (lasvegassun.com)"/>
    <s v="1531ab75851ed1f6195d79794c8b7355"/>
    <s v="Lasvegassun.com Mobile 320x50"/>
    <x v="1"/>
    <n v="0"/>
    <n v="20.526399999999999"/>
    <n v="3.0329000000000002"/>
    <n v="142"/>
    <n v="35"/>
    <n v="0.14779999999999999"/>
    <n v="1.5608101700000001"/>
    <n v="1"/>
    <n v="792"/>
    <x v="3"/>
    <n v="0.35930709799999999"/>
    <x v="23"/>
    <m/>
    <m/>
    <n v="0.249999999999999"/>
    <n v="35.499999999999858"/>
    <n v="35.499999999999858"/>
  </r>
  <r>
    <x v="1"/>
    <s v="franchot.hutchinson@gmgvegas.com"/>
    <s v="GreenSpun Media Group (lasvegassun.com)"/>
    <s v="ecc20b8ea726fe5df4caad487a776d54"/>
    <s v="lasvegasweekly 728x90"/>
    <x v="1"/>
    <n v="0"/>
    <n v="1.6052999999999999"/>
    <n v="0.83599999999999997"/>
    <n v="36"/>
    <n v="9"/>
    <n v="0.52080000000000004"/>
    <n v="1.4457194099999999"/>
    <n v="1"/>
    <n v="792"/>
    <x v="3"/>
    <n v="0.30830284800000002"/>
    <x v="2"/>
    <m/>
    <m/>
    <n v="0.25"/>
    <n v="9"/>
    <n v="9"/>
  </r>
  <r>
    <x v="1"/>
    <s v="franchot.hutchinson@gmgvegas.com"/>
    <s v="GreenSpun Media Group (lasvegassun.com)"/>
    <s v="8e2f3d0a7075983d8d9a0e00e1f7e324"/>
    <s v="Lasvegasweekly.com Mobile 320x50"/>
    <x v="1"/>
    <n v="0"/>
    <n v="1.7438"/>
    <n v="0.41460000000000002"/>
    <n v="18"/>
    <n v="4"/>
    <n v="0.23780000000000001"/>
    <n v="1.42608096"/>
    <n v="1"/>
    <n v="792"/>
    <x v="3"/>
    <n v="0.29877754159999997"/>
    <x v="2"/>
    <m/>
    <m/>
    <n v="0.25"/>
    <n v="4.5"/>
    <n v="4.5"/>
  </r>
  <r>
    <x v="1"/>
    <s v="franchot.hutchinson@gmgvegas.com"/>
    <s v="GreenSpun Media Group (lasvegassun.com)"/>
    <s v="bbcf434e01b85ee02eab8bdd8fc63653"/>
    <s v="lasvegasweekly 300x250"/>
    <x v="1"/>
    <n v="0"/>
    <n v="0.71189999999999998"/>
    <n v="0.33489999999999998"/>
    <n v="15"/>
    <n v="4"/>
    <n v="0.47049999999999997"/>
    <n v="1.46585626"/>
    <n v="1"/>
    <n v="792"/>
    <x v="3"/>
    <n v="0.31780487099999999"/>
    <x v="23"/>
    <m/>
    <m/>
    <n v="0.249999999999999"/>
    <n v="3.7499999999999849"/>
    <n v="3.7499999999999849"/>
  </r>
  <r>
    <x v="1"/>
    <s v="franchot.hutchinson@gmgvegas.com"/>
    <s v="GreenSpun Media Group (lasvegassun.com)"/>
    <s v="0ddd4c3334dbdbca563e89c85ed1c3a8"/>
    <s v="Vegasinc.com Mobile 320x50"/>
    <x v="1"/>
    <n v="0"/>
    <n v="0.90429999999999999"/>
    <n v="0.30180000000000001"/>
    <n v="12"/>
    <n v="3"/>
    <n v="0.3337"/>
    <n v="1.34449704"/>
    <n v="1"/>
    <n v="792"/>
    <x v="3"/>
    <n v="0.25622744479999998"/>
    <x v="2"/>
    <m/>
    <m/>
    <n v="0.25"/>
    <n v="3"/>
    <n v="3"/>
  </r>
  <r>
    <x v="0"/>
    <s v="giovanni.altafini@webtechmedia.com.br"/>
    <s v="Webtech media (cvc.com.br)"/>
    <s v="## total ##"/>
    <m/>
    <x v="195"/>
    <n v="0.94200744999999997"/>
    <n v="407.8134"/>
    <n v="91.575800000000001"/>
    <n v="788"/>
    <n v="191"/>
    <n v="0.22459999999999999"/>
    <n v="0.28668463999999999"/>
    <n v="0.20027600000000001"/>
    <n v="788"/>
    <x v="0"/>
    <n v="0.30140659800000003"/>
    <x v="1626"/>
    <m/>
    <m/>
    <s v=""/>
    <s v=""/>
    <n v="195.8880291359398"/>
  </r>
  <r>
    <x v="1"/>
    <s v="giovanni.altafini@webtechmedia.com.br"/>
    <s v="Webtech media (cvc.com.br)"/>
    <s v="1af50136dca4d80dbb179ac5682b1e35"/>
    <s v="Ibahia.com 300x250"/>
    <x v="1"/>
    <n v="1"/>
    <n v="134.03720000000001"/>
    <n v="42.419600000000003"/>
    <n v="333"/>
    <n v="76"/>
    <n v="0.3165"/>
    <n v="0.26196624000000002"/>
    <n v="0.2"/>
    <n v="788"/>
    <x v="3"/>
    <n v="0.2365428423"/>
    <x v="1627"/>
    <s v=""/>
    <m/>
    <n v="0.23654284230391401"/>
    <n v="78.768766487203365"/>
    <n v="78.768766487203365"/>
  </r>
  <r>
    <x v="1"/>
    <s v="giovanni.altafini@webtechmedia.com.br"/>
    <s v="Webtech media (cvc.com.br)"/>
    <s v="d46dc2e34820caab83b664ff52d10200"/>
    <s v="Baixaki.com.br 300x250"/>
    <x v="1"/>
    <n v="1"/>
    <n v="110.88639999999999"/>
    <n v="26.196100000000001"/>
    <n v="212"/>
    <n v="52"/>
    <n v="0.23619999999999999"/>
    <n v="0.27002767999999999"/>
    <n v="0.2"/>
    <n v="788"/>
    <x v="3"/>
    <n v="0.25933517989999999"/>
    <x v="2"/>
    <s v=""/>
    <m/>
    <n v="0.25"/>
    <n v="53"/>
    <n v="53"/>
  </r>
  <r>
    <x v="1"/>
    <s v="giovanni.altafini@webtechmedia.com.br"/>
    <s v="Webtech media (cvc.com.br)"/>
    <s v="8830154fc451e5840eebce8d59fcdbd3"/>
    <s v="Ibahia.com 728x90"/>
    <x v="1"/>
    <n v="1"/>
    <n v="105.1969"/>
    <n v="8.0799000000000003"/>
    <n v="94"/>
    <n v="23"/>
    <n v="7.6799999999999993E-2"/>
    <n v="0.38574952000000001"/>
    <n v="0.2"/>
    <n v="788"/>
    <x v="3"/>
    <n v="0.48152884340000002"/>
    <x v="23"/>
    <s v="Y"/>
    <m/>
    <n v="0.249999999999999"/>
    <n v="23.499999999999908"/>
    <n v="23.499999999999908"/>
  </r>
  <r>
    <x v="1"/>
    <s v="giovanni.altafini@webtechmedia.com.br"/>
    <s v="Webtech media (cvc.com.br)"/>
    <s v="59f85704bca000832a61bca6a3651ac2"/>
    <s v="Opovo.com.br 300x250"/>
    <x v="1"/>
    <n v="1"/>
    <n v="21.643899999999999"/>
    <n v="6.3543000000000003"/>
    <n v="59"/>
    <n v="15"/>
    <n v="0.29360000000000003"/>
    <n v="0.30798335999999998"/>
    <n v="0.2"/>
    <n v="788"/>
    <x v="3"/>
    <n v="0.3506142739"/>
    <x v="2"/>
    <s v="Y"/>
    <m/>
    <n v="0.25"/>
    <n v="14.75"/>
    <n v="14.75"/>
  </r>
  <r>
    <x v="1"/>
    <s v="giovanni.altafini@webtechmedia.com.br"/>
    <s v="Webtech media (cvc.com.br)"/>
    <s v="cd240bc24268fcc355e248f5a3e465ef"/>
    <s v="Midianews.com.br 160x600"/>
    <x v="24"/>
    <n v="1"/>
    <n v="15.0519"/>
    <n v="2.9746000000000001"/>
    <n v="44"/>
    <n v="15"/>
    <n v="0.1976"/>
    <n v="0.49447458999999999"/>
    <n v="0.2"/>
    <n v="788"/>
    <x v="3"/>
    <n v="0.59553028129999996"/>
    <x v="102"/>
    <s v="Y"/>
    <m/>
    <n v="0.32999999999999902"/>
    <n v="14.519999999999957"/>
    <n v="14.519999999999957"/>
  </r>
  <r>
    <x v="1"/>
    <s v="giovanni.altafini@webtechmedia.com.br"/>
    <s v="Webtech media (cvc.com.br)"/>
    <s v="c524adc046f5ec2e3f53183e221ebd89"/>
    <s v="Maishoroscopo.com.br 300x250"/>
    <x v="12"/>
    <n v="0"/>
    <n v="12.0017"/>
    <n v="3.7094999999999998"/>
    <n v="32"/>
    <n v="10"/>
    <n v="0.30909999999999999"/>
    <n v="0.28905898000000002"/>
    <n v="0.2"/>
    <n v="788"/>
    <x v="3"/>
    <n v="0.3080996822"/>
    <x v="1628"/>
    <m/>
    <m/>
    <n v="0.30809968224784601"/>
    <n v="9.8591898319310722"/>
    <n v="9.8591898319310722"/>
  </r>
  <r>
    <x v="1"/>
    <s v="giovanni.altafini@webtechmedia.com.br"/>
    <s v="Webtech media (cvc.com.br)"/>
    <s v="d95e64d96080bd28bc6d9cfa552c7e3f"/>
    <s v="Cartacapital.com.br 300x250"/>
    <x v="1"/>
    <n v="0"/>
    <n v="5.6025999999999998"/>
    <n v="1.7912999999999999"/>
    <n v="12"/>
    <n v="1"/>
    <n v="0.31969999999999998"/>
    <n v="0.22835553"/>
    <n v="0.2"/>
    <n v="788"/>
    <x v="3"/>
    <n v="0.1241727347"/>
    <x v="1629"/>
    <m/>
    <m/>
    <n v="0.12417273473378999"/>
    <n v="1.49007281680548"/>
    <n v="1.49007281680548"/>
  </r>
  <r>
    <x v="0"/>
    <s v="joe.karns@me.com"/>
    <s v="Booshsports.com"/>
    <s v="## total ##"/>
    <m/>
    <x v="99"/>
    <n v="0.89697174999999996"/>
    <n v="195.39949999999999"/>
    <n v="118.0249"/>
    <n v="775"/>
    <n v="232"/>
    <n v="0.60399999999999998"/>
    <n v="0.21888936000000001"/>
    <n v="3.6956999999999997E-2"/>
    <n v="775"/>
    <x v="0"/>
    <n v="0.83116127890000002"/>
    <x v="1630"/>
    <m/>
    <m/>
    <s v=""/>
    <s v=""/>
    <n v="232.20000000000002"/>
  </r>
  <r>
    <x v="1"/>
    <s v="joe.karns@me.com"/>
    <s v="Booshsports.com"/>
    <s v="975ec589dc7b7f5860e1486d2436b9f8"/>
    <s v="Booshsports.com #2 300x250"/>
    <x v="9"/>
    <n v="1"/>
    <n v="82.483099999999993"/>
    <n v="52.6492"/>
    <n v="508"/>
    <n v="152"/>
    <n v="0.63829999999999998"/>
    <n v="0.32144571"/>
    <n v="0.01"/>
    <n v="775"/>
    <x v="3"/>
    <n v="0.96889054799999996"/>
    <x v="21"/>
    <s v="Y"/>
    <m/>
    <n v="0.3"/>
    <n v="152.4"/>
    <n v="152.4"/>
  </r>
  <r>
    <x v="1"/>
    <s v="joe.karns@me.com"/>
    <s v="Booshsports.com"/>
    <s v="312fc6c94c1e7739d8200d3c3f765dca"/>
    <s v="300x250 - Pass to Adsense"/>
    <x v="9"/>
    <n v="1"/>
    <n v="74.097200000000001"/>
    <n v="56.8264"/>
    <n v="187"/>
    <n v="56"/>
    <n v="0.76690000000000003"/>
    <n v="0.10996394"/>
    <n v="0.05"/>
    <n v="775"/>
    <x v="5"/>
    <n v="0.54530547910000005"/>
    <x v="21"/>
    <s v="Y"/>
    <m/>
    <n v="0.3"/>
    <n v="56.1"/>
    <n v="56.1"/>
  </r>
  <r>
    <x v="1"/>
    <s v="joe.karns@me.com"/>
    <s v="Booshsports.com"/>
    <s v="0b0fa26269421c26905a2c82fa2682d0"/>
    <s v="300x250 - Pass to Adsense 2"/>
    <x v="9"/>
    <n v="0"/>
    <n v="25.730599999999999"/>
    <n v="6.6917"/>
    <n v="61"/>
    <n v="18"/>
    <n v="0.2601"/>
    <n v="0.30512147000000001"/>
    <n v="0.12"/>
    <n v="775"/>
    <x v="3"/>
    <n v="0.60671401079999998"/>
    <x v="21"/>
    <m/>
    <m/>
    <n v="0.3"/>
    <n v="18.3"/>
    <n v="18.3"/>
  </r>
  <r>
    <x v="1"/>
    <s v="joe.karns@me.com"/>
    <s v="Booshsports.com"/>
    <s v="6180b72863e07e5bbcd4b0a98236feab"/>
    <s v="Booshsports.com 728x90"/>
    <x v="9"/>
    <n v="0"/>
    <n v="12.8604"/>
    <n v="1.8124"/>
    <n v="18"/>
    <n v="5"/>
    <n v="0.1409"/>
    <n v="0.32198313000000001"/>
    <n v="0.1"/>
    <n v="775"/>
    <x v="5"/>
    <n v="0.68942472460000004"/>
    <x v="21"/>
    <m/>
    <m/>
    <n v="0.3"/>
    <n v="5.3999999999999995"/>
    <n v="5.3999999999999995"/>
  </r>
  <r>
    <x v="0"/>
    <s v="contact@buzzissime.com"/>
    <s v="Buzzissime.com (dagelijksfun.com)"/>
    <s v="## total ##"/>
    <m/>
    <x v="1"/>
    <n v="0"/>
    <n v="47.705599999999997"/>
    <n v="11.5505"/>
    <n v="774"/>
    <n v="178"/>
    <n v="0.24210000000000001"/>
    <n v="2.2323041099999998"/>
    <n v="1.7"/>
    <n v="774"/>
    <x v="0"/>
    <n v="0.23845501350000001"/>
    <x v="1631"/>
    <m/>
    <m/>
    <s v=""/>
    <s v=""/>
    <n v="176.33537984125172"/>
  </r>
  <r>
    <x v="1"/>
    <s v="contact@buzzissime.com"/>
    <s v="Buzzissime.com (dagelijksfun.com)"/>
    <s v="baf6859d617943c943384806dabb545c"/>
    <s v="Dagelijksfun.com ATF 728x90"/>
    <x v="1"/>
    <n v="0"/>
    <n v="26.495200000000001"/>
    <n v="6.7361000000000004"/>
    <n v="469"/>
    <n v="113"/>
    <n v="0.25419999999999998"/>
    <n v="2.3208194600000001"/>
    <n v="1.7"/>
    <n v="774"/>
    <x v="3"/>
    <n v="0.26750010969999999"/>
    <x v="2"/>
    <m/>
    <m/>
    <n v="0.25"/>
    <n v="117.25"/>
    <n v="117.25"/>
  </r>
  <r>
    <x v="1"/>
    <s v="contact@buzzissime.com"/>
    <s v="Buzzissime.com (dagelijksfun.com)"/>
    <s v="4a5ba073084adf2bd24875d7375c791d"/>
    <s v="Dagelijksfun.com BTF 728x90"/>
    <x v="1"/>
    <n v="0"/>
    <n v="21.2104"/>
    <n v="4.8144"/>
    <n v="305"/>
    <n v="64"/>
    <n v="0.22700000000000001"/>
    <n v="2.1084553599999998"/>
    <n v="1.7"/>
    <n v="774"/>
    <x v="3"/>
    <n v="0.19372255690000001"/>
    <x v="1632"/>
    <m/>
    <m/>
    <n v="0.19372255685656301"/>
    <n v="59.085379841251715"/>
    <n v="59.085379841251715"/>
  </r>
  <r>
    <x v="0"/>
    <s v="alec@greatergood.com"/>
    <s v="Greater Good Inc (12tomatoes.com)"/>
    <s v="## total ##"/>
    <m/>
    <x v="1"/>
    <n v="0"/>
    <n v="18.264199999999999"/>
    <n v="10.6723"/>
    <n v="769"/>
    <n v="187"/>
    <n v="0.58430000000000004"/>
    <n v="2.4012314899999998"/>
    <n v="1.8"/>
    <n v="769"/>
    <x v="0"/>
    <n v="0.25038464449999998"/>
    <x v="2"/>
    <m/>
    <m/>
    <s v=""/>
    <s v=""/>
    <n v="192.25"/>
  </r>
  <r>
    <x v="1"/>
    <s v="alec@greatergood.com"/>
    <s v="Greater Good Inc (12tomatoes.com)"/>
    <s v="bbde6565d2c9e2651237738488b60d31"/>
    <s v="Dustyoldthing.com 300x250"/>
    <x v="1"/>
    <n v="0"/>
    <n v="18.264199999999999"/>
    <n v="10.6723"/>
    <n v="769"/>
    <n v="187"/>
    <n v="0.58430000000000004"/>
    <n v="2.4012314899999998"/>
    <n v="1.8"/>
    <n v="769"/>
    <x v="3"/>
    <n v="0.25038464449999998"/>
    <x v="2"/>
    <m/>
    <m/>
    <n v="0.25"/>
    <n v="192.25"/>
    <n v="192.25"/>
  </r>
  <r>
    <x v="0"/>
    <s v="jeberly@incomestore.com"/>
    <s v="Income Store (Homeremedyshop.com)"/>
    <s v="## total ##"/>
    <m/>
    <x v="1"/>
    <n v="0"/>
    <n v="44.6342"/>
    <n v="16.049800000000001"/>
    <n v="767"/>
    <n v="192"/>
    <n v="0.35959999999999998"/>
    <n v="1.5938236800000001"/>
    <n v="0.36918800000000002"/>
    <n v="767"/>
    <x v="0"/>
    <n v="0.76836333649999999"/>
    <x v="23"/>
    <m/>
    <m/>
    <s v=""/>
    <s v=""/>
    <n v="190.24999999999994"/>
  </r>
  <r>
    <x v="1"/>
    <s v="jeberly@incomestore.com"/>
    <s v="Income Store (Homeremedyshop.com)"/>
    <s v="45bfc3c2a66d32984c9a8aa1618fd3ad"/>
    <s v="Homeremedyshop.com BTF #2 300x250"/>
    <x v="1"/>
    <n v="0"/>
    <n v="13.1881"/>
    <n v="5.6779999999999999"/>
    <n v="277"/>
    <n v="69"/>
    <n v="0.43049999999999999"/>
    <n v="1.62769713"/>
    <n v="0.3"/>
    <n v="767"/>
    <x v="3"/>
    <n v="0.81569052679999998"/>
    <x v="2"/>
    <m/>
    <m/>
    <n v="0.25"/>
    <n v="69.25"/>
    <n v="69.25"/>
  </r>
  <r>
    <x v="1"/>
    <s v="jeberly@incomestore.com"/>
    <s v="Income Store (Homeremedyshop.com)"/>
    <s v="277e319e92369dd18400f7b1e998f3fe"/>
    <s v="Homeremedyshop.com US BTF 300x250"/>
    <x v="1"/>
    <n v="0"/>
    <n v="11.8996"/>
    <n v="4.9766000000000004"/>
    <n v="247"/>
    <n v="62"/>
    <n v="0.41820000000000002"/>
    <n v="1.6530241699999999"/>
    <n v="0.3"/>
    <n v="767"/>
    <x v="3"/>
    <n v="0.81851445040000004"/>
    <x v="2"/>
    <m/>
    <m/>
    <n v="0.25"/>
    <n v="61.75"/>
    <n v="61.75"/>
  </r>
  <r>
    <x v="1"/>
    <s v="jeberly@incomestore.com"/>
    <s v="Income Store (Homeremedyshop.com)"/>
    <s v="4271c23be426eaf9354d624a0661d23e"/>
    <s v="Homeremedyshop.com BTF #3 300x250"/>
    <x v="1"/>
    <n v="0"/>
    <n v="9.6791"/>
    <n v="3.9318"/>
    <n v="172"/>
    <n v="43"/>
    <n v="0.40620000000000001"/>
    <n v="1.46080298"/>
    <n v="0.3"/>
    <n v="767"/>
    <x v="3"/>
    <n v="0.79463349660000004"/>
    <x v="2"/>
    <m/>
    <m/>
    <n v="0.25"/>
    <n v="43"/>
    <n v="43"/>
  </r>
  <r>
    <x v="1"/>
    <s v="jeberly@incomestore.com"/>
    <s v="Income Store (Homeremedyshop.com)"/>
    <s v="bffc1487e60be854235c8ff50a67c979"/>
    <s v="Homeremedyshop.com US ATF 300x250"/>
    <x v="1"/>
    <n v="0"/>
    <n v="3.1766000000000001"/>
    <n v="1.2293000000000001"/>
    <n v="65"/>
    <n v="16"/>
    <n v="0.38700000000000001"/>
    <n v="1.7559616499999999"/>
    <n v="1.1499999999999999"/>
    <n v="767"/>
    <x v="3"/>
    <n v="0.34508820289999997"/>
    <x v="23"/>
    <m/>
    <m/>
    <n v="0.249999999999999"/>
    <n v="16.249999999999936"/>
    <n v="16.249999999999936"/>
  </r>
  <r>
    <x v="0"/>
    <s v="freeroms@hotmail.com"/>
    <s v="Freeroms.com"/>
    <s v="## total ##"/>
    <m/>
    <x v="196"/>
    <n v="0.92414238999999998"/>
    <n v="597.04780000000005"/>
    <n v="113.5009"/>
    <n v="760"/>
    <n v="233"/>
    <n v="0.19009999999999999"/>
    <n v="0.22306703999999999"/>
    <n v="2.9999000000000001E-2"/>
    <n v="760"/>
    <x v="0"/>
    <n v="0.86551576470000002"/>
    <x v="1633"/>
    <m/>
    <m/>
    <s v=""/>
    <s v=""/>
    <n v="232.7"/>
  </r>
  <r>
    <x v="1"/>
    <s v="freeroms@hotmail.com"/>
    <s v="Freeroms.com"/>
    <s v="144a4cf21cf998eb3b6e06f6d827289b"/>
    <s v="Freeroms.com 160x600"/>
    <x v="12"/>
    <n v="1"/>
    <n v="202.22370000000001"/>
    <n v="22.0837"/>
    <n v="369"/>
    <n v="129"/>
    <n v="0.10920000000000001"/>
    <n v="0.55669917999999996"/>
    <n v="0.03"/>
    <n v="760"/>
    <x v="3"/>
    <n v="0.94611093229999998"/>
    <x v="68"/>
    <s v="Y"/>
    <m/>
    <n v="0.35"/>
    <n v="129.15"/>
    <n v="129.15"/>
  </r>
  <r>
    <x v="1"/>
    <s v="freeroms@hotmail.com"/>
    <s v="Freeroms.com"/>
    <s v="8a1b393e37b91ee7a4b9775a8aff411f"/>
    <s v="Freeroms.com 300x250"/>
    <x v="1"/>
    <n v="1"/>
    <n v="332.65100000000001"/>
    <n v="70.584100000000007"/>
    <n v="333"/>
    <n v="83"/>
    <n v="0.2122"/>
    <n v="0.15731194000000001"/>
    <n v="0.03"/>
    <n v="760"/>
    <x v="3"/>
    <n v="0.80929610519999995"/>
    <x v="2"/>
    <s v="Y"/>
    <m/>
    <n v="0.25"/>
    <n v="83.25"/>
    <n v="83.25"/>
  </r>
  <r>
    <x v="1"/>
    <s v="freeroms@hotmail.com"/>
    <s v="Freeroms.com"/>
    <s v="4b1081a3efd3d0538a49cc12574b7a1d"/>
    <s v="Freeroms.com mobile 300x250"/>
    <x v="12"/>
    <n v="0"/>
    <n v="62.115000000000002"/>
    <n v="20.827400000000001"/>
    <n v="58"/>
    <n v="20"/>
    <n v="0.33529999999999999"/>
    <n v="9.2214249999999998E-2"/>
    <n v="0.03"/>
    <n v="760"/>
    <x v="3"/>
    <n v="0.67467067339999998"/>
    <x v="68"/>
    <m/>
    <m/>
    <n v="0.35"/>
    <n v="20.299999999999997"/>
    <n v="20.299999999999997"/>
  </r>
  <r>
    <x v="0"/>
    <s v="jgreer@gtplanet.net"/>
    <s v="Gtplanet.net"/>
    <s v="## total ##"/>
    <m/>
    <x v="24"/>
    <n v="0.31446058999999998"/>
    <n v="86.487499999999997"/>
    <n v="13.6907"/>
    <n v="748"/>
    <n v="177"/>
    <n v="0.1583"/>
    <n v="1.8213017199999999"/>
    <n v="1.39"/>
    <n v="748"/>
    <x v="0"/>
    <n v="0.23680959209999999"/>
    <x v="1634"/>
    <m/>
    <m/>
    <s v=""/>
    <s v=""/>
    <n v="177.14847387002231"/>
  </r>
  <r>
    <x v="1"/>
    <s v="jgreer@gtplanet.net"/>
    <s v="Gtplanet.net"/>
    <s v="2ac10f5fcf475b9643e7e5e05801fc22"/>
    <s v="Gtplanet.net ATF 1 300x250"/>
    <x v="24"/>
    <n v="0"/>
    <n v="27.379200000000001"/>
    <n v="4.6904000000000003"/>
    <n v="263"/>
    <n v="67"/>
    <n v="0.17130000000000001"/>
    <n v="1.8674930700000001"/>
    <n v="1.39"/>
    <n v="748"/>
    <x v="5"/>
    <n v="0.25568666270000001"/>
    <x v="1635"/>
    <m/>
    <m/>
    <n v="0.25568666273073298"/>
    <n v="67.245592298182771"/>
    <n v="67.245592298182771"/>
  </r>
  <r>
    <x v="1"/>
    <s v="jgreer@gtplanet.net"/>
    <s v="Gtplanet.net"/>
    <s v="00696d9457e958f5feedfdbf024e8dd5"/>
    <s v="Gtplanet.net ATF 2 300x250"/>
    <x v="24"/>
    <n v="0"/>
    <n v="27.3566"/>
    <n v="4.4086999999999996"/>
    <n v="250"/>
    <n v="66"/>
    <n v="0.16120000000000001"/>
    <n v="1.8904669300000001"/>
    <n v="1.39"/>
    <n v="748"/>
    <x v="5"/>
    <n v="0.26473191559999998"/>
    <x v="1636"/>
    <m/>
    <m/>
    <n v="0.26473191559381998"/>
    <n v="66.182978898454991"/>
    <n v="66.182978898454991"/>
  </r>
  <r>
    <x v="1"/>
    <s v="jgreer@gtplanet.net"/>
    <s v="Gtplanet.net"/>
    <s v="c17e874efb36d51f1a4e028bf0774cf2"/>
    <s v="Gtplanet.net 728x90"/>
    <x v="24"/>
    <n v="1"/>
    <n v="31.7516"/>
    <n v="4.5915999999999997"/>
    <n v="235"/>
    <n v="44"/>
    <n v="0.14460000000000001"/>
    <n v="1.70770511"/>
    <n v="1.39"/>
    <n v="748"/>
    <x v="1"/>
    <n v="0.186042139"/>
    <x v="1637"/>
    <s v=""/>
    <m/>
    <n v="0.18604213903567901"/>
    <n v="43.719902673384567"/>
    <n v="43.719902673384567"/>
  </r>
  <r>
    <x v="0"/>
    <s v="sommer@ingame.de"/>
    <s v="Ingame.de"/>
    <s v="## total ##"/>
    <m/>
    <x v="1"/>
    <n v="0"/>
    <n v="88.788600000000002"/>
    <n v="18.778700000000001"/>
    <n v="745"/>
    <n v="186"/>
    <n v="0.21149999999999999"/>
    <n v="1.3228176300000001"/>
    <n v="0.9"/>
    <n v="745"/>
    <x v="0"/>
    <n v="0.31963410450000002"/>
    <x v="23"/>
    <m/>
    <m/>
    <s v=""/>
    <s v=""/>
    <n v="184.9999999999998"/>
  </r>
  <r>
    <x v="1"/>
    <s v="sommer@ingame.de"/>
    <s v="Ingame.de"/>
    <s v="5fd1eca5819597ac7f914ccedef8dc0d"/>
    <s v="Minecraft-serverlist.net 728x90"/>
    <x v="1"/>
    <n v="0"/>
    <n v="17.5611"/>
    <n v="7.2312000000000003"/>
    <n v="297"/>
    <n v="74"/>
    <n v="0.4118"/>
    <n v="1.36969092"/>
    <n v="0.9"/>
    <n v="745"/>
    <x v="3"/>
    <n v="0.34291745330000001"/>
    <x v="2"/>
    <m/>
    <m/>
    <n v="0.25"/>
    <n v="74.25"/>
    <n v="74.25"/>
  </r>
  <r>
    <x v="1"/>
    <s v="sommer@ingame.de"/>
    <s v="Ingame.de"/>
    <s v="97cfd3a72ea67736682429f535964129"/>
    <s v="Trophies-ps3.de 728x90"/>
    <x v="1"/>
    <n v="0"/>
    <n v="24.389099999999999"/>
    <n v="2.1135999999999999"/>
    <n v="83"/>
    <n v="21"/>
    <n v="8.6699999999999999E-2"/>
    <n v="1.3075937799999999"/>
    <n v="0.9"/>
    <n v="745"/>
    <x v="3"/>
    <n v="0.31171284799999999"/>
    <x v="23"/>
    <m/>
    <m/>
    <n v="0.249999999999999"/>
    <n v="20.749999999999918"/>
    <n v="20.749999999999918"/>
  </r>
  <r>
    <x v="1"/>
    <s v="sommer@ingame.de"/>
    <s v="Ingame.de"/>
    <s v="b0e69e0103c715d9f6b8756fad285220"/>
    <s v="Trophies-ps3.de 160x600"/>
    <x v="1"/>
    <n v="0"/>
    <n v="21.932099999999998"/>
    <n v="2.1682999999999999"/>
    <n v="83"/>
    <n v="21"/>
    <n v="9.8900000000000002E-2"/>
    <n v="1.2696501499999999"/>
    <n v="0.9"/>
    <n v="745"/>
    <x v="3"/>
    <n v="0.29114331310000002"/>
    <x v="2"/>
    <m/>
    <m/>
    <n v="0.25"/>
    <n v="20.75"/>
    <n v="20.75"/>
  </r>
  <r>
    <x v="1"/>
    <s v="sommer@ingame.de"/>
    <s v="Ingame.de"/>
    <s v="0396a98e5559fc13a042f31055df6482"/>
    <s v="Ingame.de 728x90"/>
    <x v="1"/>
    <n v="0"/>
    <n v="5.8205999999999998"/>
    <n v="1.6354"/>
    <n v="65"/>
    <n v="16"/>
    <n v="0.28100000000000003"/>
    <n v="1.3194182400000001"/>
    <n v="0.9"/>
    <n v="745"/>
    <x v="3"/>
    <n v="0.31788118929999998"/>
    <x v="23"/>
    <m/>
    <m/>
    <n v="0.249999999999999"/>
    <n v="16.249999999999936"/>
    <n v="16.249999999999936"/>
  </r>
  <r>
    <x v="1"/>
    <s v="sommer@ingame.de"/>
    <s v="Ingame.de"/>
    <s v="cf48c0d1337d22ad595e70affb216156"/>
    <s v="Ingame.de 160x600"/>
    <x v="1"/>
    <n v="0"/>
    <n v="5.4623999999999997"/>
    <n v="1.6600999999999999"/>
    <n v="63"/>
    <n v="16"/>
    <n v="0.3039"/>
    <n v="1.26602986"/>
    <n v="0.9"/>
    <n v="745"/>
    <x v="3"/>
    <n v="0.28911629360000002"/>
    <x v="23"/>
    <m/>
    <m/>
    <n v="0.249999999999999"/>
    <n v="15.749999999999938"/>
    <n v="15.749999999999938"/>
  </r>
  <r>
    <x v="1"/>
    <s v="sommer@ingame.de"/>
    <s v="Ingame.de"/>
    <s v="52dd1cdf0c23cb297bbfab7e484ea76f"/>
    <s v="Minecraft-serverlist.net 160x600"/>
    <x v="1"/>
    <n v="0"/>
    <n v="3.6320999999999999"/>
    <n v="1.5549999999999999"/>
    <n v="62"/>
    <n v="15"/>
    <n v="0.42809999999999998"/>
    <n v="1.33138264"/>
    <n v="0.9"/>
    <n v="745"/>
    <x v="3"/>
    <n v="0.32401101290000001"/>
    <x v="2"/>
    <m/>
    <m/>
    <n v="0.25"/>
    <n v="15.5"/>
    <n v="15.5"/>
  </r>
  <r>
    <x v="1"/>
    <s v="sommer@ingame.de"/>
    <s v="Ingame.de"/>
    <s v="1ac81ff337e4fd0d1b7dc6af80aabcd0"/>
    <s v="Ingame.de 300x250"/>
    <x v="1"/>
    <n v="0"/>
    <n v="4.0358999999999998"/>
    <n v="1.4622999999999999"/>
    <n v="57"/>
    <n v="14"/>
    <n v="0.36230000000000001"/>
    <n v="1.29876905"/>
    <n v="0.9"/>
    <n v="745"/>
    <x v="3"/>
    <n v="0.30703615109999999"/>
    <x v="2"/>
    <m/>
    <m/>
    <n v="0.25"/>
    <n v="14.25"/>
    <n v="14.25"/>
  </r>
  <r>
    <x v="1"/>
    <s v="sommer@ingame.de"/>
    <s v="Ingame.de"/>
    <s v="93ae78d8b70dc1f566731645589000f8"/>
    <s v="Ioff.de 728x90"/>
    <x v="1"/>
    <n v="0"/>
    <n v="4.0586000000000002"/>
    <n v="0.52490000000000003"/>
    <n v="19"/>
    <n v="5"/>
    <n v="0.1293"/>
    <n v="1.22662947"/>
    <n v="0.9"/>
    <n v="745"/>
    <x v="3"/>
    <n v="0.2662821011"/>
    <x v="2"/>
    <m/>
    <m/>
    <n v="0.25"/>
    <n v="4.75"/>
    <n v="4.75"/>
  </r>
  <r>
    <x v="1"/>
    <s v="sommer@ingame.de"/>
    <s v="Ingame.de"/>
    <s v="98b806f1b9ffcfe08b16d4310f15377c"/>
    <s v="Trophies-ps3.de 300x250"/>
    <x v="1"/>
    <n v="0"/>
    <n v="0.6905"/>
    <n v="0.28110000000000002"/>
    <n v="11"/>
    <n v="3"/>
    <n v="0.40710000000000002"/>
    <n v="1.3186785299999999"/>
    <n v="0.9"/>
    <n v="745"/>
    <x v="3"/>
    <n v="0.31749855459999998"/>
    <x v="2"/>
    <m/>
    <m/>
    <n v="0.25"/>
    <n v="2.75"/>
    <n v="2.75"/>
  </r>
  <r>
    <x v="0"/>
    <s v="a.arsenovic.sg@gmail.com"/>
    <s v="Hawtcelebs.com"/>
    <s v="## total ##"/>
    <m/>
    <x v="197"/>
    <n v="0.80437281000000005"/>
    <n v="213.61959999999999"/>
    <n v="38.322400000000002"/>
    <n v="738"/>
    <n v="257"/>
    <n v="0.1794"/>
    <n v="0.64166732000000004"/>
    <n v="0.20952899999999999"/>
    <n v="738"/>
    <x v="0"/>
    <n v="0.67346163069999998"/>
    <x v="1638"/>
    <m/>
    <m/>
    <s v=""/>
    <s v=""/>
    <n v="257.5"/>
  </r>
  <r>
    <x v="1"/>
    <s v="a.arsenovic.sg@gmail.com"/>
    <s v="Hawtcelebs.com"/>
    <s v="9df0f201bbe9bb33297180784b8b276d"/>
    <s v="Hawtcelebs.com 300x250"/>
    <x v="12"/>
    <n v="1"/>
    <n v="102.98309999999999"/>
    <n v="23.0671"/>
    <n v="410"/>
    <n v="144"/>
    <n v="0.224"/>
    <n v="0.59303214000000004"/>
    <n v="0.2"/>
    <n v="738"/>
    <x v="3"/>
    <n v="0.66275015169999996"/>
    <x v="68"/>
    <s v="Y"/>
    <m/>
    <n v="0.35"/>
    <n v="143.5"/>
    <n v="143.5"/>
  </r>
  <r>
    <x v="1"/>
    <s v="a.arsenovic.sg@gmail.com"/>
    <s v="Hawtcelebs.com"/>
    <s v="d7028a1769e7bdab8448db4367ca32cd"/>
    <s v="Hawtcelebs.com 160x600"/>
    <x v="12"/>
    <n v="1"/>
    <n v="67.649000000000001"/>
    <n v="10.055400000000001"/>
    <n v="183"/>
    <n v="64"/>
    <n v="0.14860000000000001"/>
    <n v="0.60665884999999997"/>
    <n v="0.2"/>
    <n v="738"/>
    <x v="3"/>
    <n v="0.67032542409999996"/>
    <x v="68"/>
    <s v="Y"/>
    <m/>
    <n v="0.35"/>
    <n v="64.05"/>
    <n v="64.05"/>
  </r>
  <r>
    <x v="1"/>
    <s v="a.arsenovic.sg@gmail.com"/>
    <s v="Hawtcelebs.com"/>
    <s v="e10e70a8ba63a6456161a43d4418a5bc"/>
    <s v="Celebzz.com 300x250"/>
    <x v="12"/>
    <n v="0"/>
    <n v="18.719899999999999"/>
    <n v="2.5859000000000001"/>
    <n v="81"/>
    <n v="28"/>
    <n v="0.1381"/>
    <n v="1.03951606"/>
    <n v="0.3"/>
    <n v="738"/>
    <x v="3"/>
    <n v="0.71140417069999995"/>
    <x v="68"/>
    <m/>
    <m/>
    <n v="0.35"/>
    <n v="28.349999999999998"/>
    <n v="28.349999999999998"/>
  </r>
  <r>
    <x v="1"/>
    <s v="a.arsenovic.sg@gmail.com"/>
    <s v="Hawtcelebs.com"/>
    <s v="4e4e9cb906442da070ea573d5b4b6c33"/>
    <s v="Celebzz.com 160x600"/>
    <x v="12"/>
    <n v="0"/>
    <n v="12.1976"/>
    <n v="1.0841000000000001"/>
    <n v="28"/>
    <n v="10"/>
    <n v="8.8900000000000007E-2"/>
    <n v="0.86544113"/>
    <n v="0.3"/>
    <n v="738"/>
    <x v="3"/>
    <n v="0.65335597040000004"/>
    <x v="68"/>
    <m/>
    <m/>
    <n v="0.35"/>
    <n v="9.7999999999999989"/>
    <n v="9.7999999999999989"/>
  </r>
  <r>
    <x v="1"/>
    <s v="a.arsenovic.sg@gmail.com"/>
    <s v="Hawtcelebs.com"/>
    <s v="90758c18e15137499cbb557059bc779c"/>
    <s v="Celebzz.com 728x90"/>
    <x v="12"/>
    <n v="0"/>
    <n v="8.6861999999999995"/>
    <n v="0.75580000000000003"/>
    <n v="20"/>
    <n v="7"/>
    <n v="8.6999999999999994E-2"/>
    <n v="0.86645875000000006"/>
    <n v="0.3"/>
    <n v="738"/>
    <x v="3"/>
    <n v="0.65376308900000002"/>
    <x v="68"/>
    <m/>
    <m/>
    <n v="0.35"/>
    <n v="7"/>
    <n v="7"/>
  </r>
  <r>
    <x v="1"/>
    <s v="a.arsenovic.sg@gmail.com"/>
    <s v="Hawtcelebs.com"/>
    <s v="7800af4b751cf8ccc1b22d72104fd09a"/>
    <s v="Extravaganzi.com 300x250"/>
    <x v="9"/>
    <n v="0"/>
    <n v="3.363"/>
    <n v="0.77410000000000001"/>
    <n v="16"/>
    <n v="5"/>
    <n v="0.23019999999999999"/>
    <n v="0.68378852000000001"/>
    <n v="0.1"/>
    <n v="738"/>
    <x v="3"/>
    <n v="0.85375595410000005"/>
    <x v="21"/>
    <m/>
    <m/>
    <n v="0.3"/>
    <n v="4.8"/>
    <n v="4.8"/>
  </r>
  <r>
    <x v="0"/>
    <s v="adv@holahola.cc"/>
    <s v="Holahola.cc"/>
    <s v="## total ##"/>
    <m/>
    <x v="198"/>
    <n v="0.36363083000000002"/>
    <n v="195.61439999999999"/>
    <n v="30.098800000000001"/>
    <n v="736"/>
    <n v="188"/>
    <n v="0.15390000000000001"/>
    <n v="0.81482902999999995"/>
    <n v="0.56541600000000003"/>
    <n v="736"/>
    <x v="0"/>
    <n v="0.3060924672"/>
    <x v="1639"/>
    <m/>
    <m/>
    <s v=""/>
    <s v=""/>
    <n v="188.19675677668974"/>
  </r>
  <r>
    <x v="1"/>
    <s v="adv@holahola.cc"/>
    <s v="Holahola.cc"/>
    <s v="f7c0b30716f659e7d640093c54ef4683"/>
    <s v="Holahola.cc After 1st photo LATAM 728x90"/>
    <x v="9"/>
    <n v="1"/>
    <n v="109.1361"/>
    <n v="17.6266"/>
    <n v="268"/>
    <n v="80"/>
    <n v="0.1615"/>
    <n v="0.50594879000000004"/>
    <n v="0.3"/>
    <n v="736"/>
    <x v="3"/>
    <n v="0.4070546116"/>
    <x v="25"/>
    <s v="Y"/>
    <m/>
    <n v="0.29999999999999899"/>
    <n v="80.399999999999736"/>
    <n v="80.399999999999736"/>
  </r>
  <r>
    <x v="1"/>
    <s v="adv@holahola.cc"/>
    <s v="Holahola.cc"/>
    <s v="28e56dfcfdca2a2345aafac9c59b41aa"/>
    <s v="Holahola.cc Top_Right US 300x250"/>
    <x v="1"/>
    <n v="0"/>
    <n v="12.4764"/>
    <n v="2.0609000000000002"/>
    <n v="147"/>
    <n v="29"/>
    <n v="0.16520000000000001"/>
    <n v="2.37222723"/>
    <n v="1.9"/>
    <n v="736"/>
    <x v="3"/>
    <n v="0.19906492219999999"/>
    <x v="1640"/>
    <m/>
    <m/>
    <n v="0.199064922162075"/>
    <n v="29.262543557825026"/>
    <n v="29.262543557825026"/>
  </r>
  <r>
    <x v="1"/>
    <s v="adv@holahola.cc"/>
    <s v="Holahola.cc"/>
    <s v="5bfbdbc37372a2ef7efdc5894442c2b7"/>
    <s v="Holahola.cc After 1st photo US 728x90"/>
    <x v="1"/>
    <n v="0"/>
    <n v="9.2209000000000003"/>
    <n v="1.5674999999999999"/>
    <n v="107"/>
    <n v="23"/>
    <n v="0.17"/>
    <n v="2.27889724"/>
    <n v="1.8"/>
    <n v="736"/>
    <x v="3"/>
    <n v="0.21014429000000001"/>
    <x v="1641"/>
    <m/>
    <m/>
    <n v="0.210144289987682"/>
    <n v="22.485439028681974"/>
    <n v="22.485439028681974"/>
  </r>
  <r>
    <x v="1"/>
    <s v="adv@holahola.cc"/>
    <s v="Holahola.cc"/>
    <s v="691891d8a12e2b79121e5f24a889573d"/>
    <s v="Holahola.cc Sidebar 2 US 300x250"/>
    <x v="1"/>
    <n v="0"/>
    <n v="9.2841000000000005"/>
    <n v="1.4339"/>
    <n v="99"/>
    <n v="21"/>
    <n v="0.1545"/>
    <n v="2.2919252800000001"/>
    <n v="1.8"/>
    <n v="736"/>
    <x v="3"/>
    <n v="0.21463408270000001"/>
    <x v="1642"/>
    <m/>
    <m/>
    <n v="0.21463408272912199"/>
    <n v="21.248774190183077"/>
    <n v="21.248774190183077"/>
  </r>
  <r>
    <x v="1"/>
    <s v="adv@holahola.cc"/>
    <s v="Holahola.cc"/>
    <s v="c02997dc6899dbaf872e1aa60f33c1f6"/>
    <s v="Holahola.cc Top_Right LATAM 300x250"/>
    <x v="9"/>
    <n v="0"/>
    <n v="29.351400000000002"/>
    <n v="3.7833999999999999"/>
    <n v="64"/>
    <n v="19"/>
    <n v="0.12889999999999999"/>
    <n v="0.55992598999999998"/>
    <n v="0.35"/>
    <n v="736"/>
    <x v="3"/>
    <n v="0.3749173905"/>
    <x v="21"/>
    <m/>
    <m/>
    <n v="0.3"/>
    <n v="19.2"/>
    <n v="19.2"/>
  </r>
  <r>
    <x v="1"/>
    <s v="adv@holahola.cc"/>
    <s v="Holahola.cc"/>
    <s v="8780a8ab3b015d14cce683785a6e9903"/>
    <s v="Holahola.cc Sidebar 2 LATAM 300x250"/>
    <x v="9"/>
    <n v="0"/>
    <n v="26.1356"/>
    <n v="3.6259000000000001"/>
    <n v="52"/>
    <n v="16"/>
    <n v="0.13869999999999999"/>
    <n v="0.48023166"/>
    <n v="0.3"/>
    <n v="736"/>
    <x v="3"/>
    <n v="0.37530150140000001"/>
    <x v="25"/>
    <m/>
    <m/>
    <n v="0.29999999999999899"/>
    <n v="15.599999999999948"/>
    <n v="15.599999999999948"/>
  </r>
  <r>
    <x v="0"/>
    <s v="shannon@myadstack.com"/>
    <s v="Myadstack (mostextremenews.com)"/>
    <s v="## total ##"/>
    <m/>
    <x v="1"/>
    <n v="0"/>
    <n v="24.464600000000001"/>
    <n v="9.5228000000000002"/>
    <n v="734"/>
    <n v="168"/>
    <n v="0.38919999999999999"/>
    <n v="2.5694462200000001"/>
    <n v="1.975061"/>
    <n v="734"/>
    <x v="0"/>
    <n v="0.23132814060000001"/>
    <x v="1643"/>
    <m/>
    <m/>
    <s v=""/>
    <s v=""/>
    <n v="166.810746357613"/>
  </r>
  <r>
    <x v="1"/>
    <s v="shannon@myadstack.com"/>
    <s v="Myadstack (mostextremenews.com)"/>
    <s v="5e65e76d1bc3cd2051f3bb5c6debb862"/>
    <s v="BHZ - 300x250 - RR1"/>
    <x v="1"/>
    <n v="0"/>
    <n v="11.599"/>
    <n v="4.7251000000000003"/>
    <n v="369"/>
    <n v="85"/>
    <n v="0.40739999999999998"/>
    <n v="2.60042024"/>
    <n v="2"/>
    <n v="734"/>
    <x v="3"/>
    <n v="0.2308935433"/>
    <x v="1644"/>
    <m/>
    <m/>
    <n v="0.23089354330525499"/>
    <n v="85.199717479639091"/>
    <n v="85.199717479639091"/>
  </r>
  <r>
    <x v="1"/>
    <s v="shannon@myadstack.com"/>
    <s v="Myadstack (mostextremenews.com)"/>
    <s v="ba3eb715d77cc4eb858c7e83c04d1ba8"/>
    <s v="BHZ - 728x90 - AboveImage"/>
    <x v="1"/>
    <n v="0"/>
    <n v="10.277799999999999"/>
    <n v="4.4400000000000004"/>
    <n v="346"/>
    <n v="79"/>
    <n v="0.432"/>
    <n v="2.5949163400000002"/>
    <n v="2"/>
    <n v="734"/>
    <x v="3"/>
    <n v="0.2292622443"/>
    <x v="1645"/>
    <m/>
    <m/>
    <n v="0.229262244265344"/>
    <n v="79.324736515809022"/>
    <n v="79.324736515809022"/>
  </r>
  <r>
    <x v="1"/>
    <s v="shannon@myadstack.com"/>
    <s v="Myadstack (mostextremenews.com)"/>
    <s v="2b5c89c9dbd44a1eda37220b1d489c3b"/>
    <s v="BHZ - 300x250 - RR2"/>
    <x v="1"/>
    <n v="0"/>
    <n v="0.46710000000000002"/>
    <n v="0.13070000000000001"/>
    <n v="10"/>
    <n v="2"/>
    <n v="0.27979999999999999"/>
    <n v="2.5927868900000002"/>
    <n v="2"/>
    <n v="734"/>
    <x v="3"/>
    <n v="0.2286292362"/>
    <x v="1646"/>
    <m/>
    <m/>
    <n v="0.22862923621648901"/>
    <n v="2.2862923621648901"/>
    <n v="2.2862923621648901"/>
  </r>
  <r>
    <x v="0"/>
    <s v="yulius.saputra@tribunnews.com"/>
    <s v="Tribunnews.com"/>
    <s v="## total ##"/>
    <m/>
    <x v="199"/>
    <n v="0.55999173000000002"/>
    <n v="1145.5626"/>
    <n v="64.059600000000003"/>
    <n v="711"/>
    <n v="204"/>
    <n v="5.5899999999999998E-2"/>
    <n v="0.37018783"/>
    <n v="0.185145"/>
    <n v="711"/>
    <x v="0"/>
    <n v="0.49986199869999998"/>
    <x v="1647"/>
    <m/>
    <m/>
    <s v=""/>
    <s v=""/>
    <n v="189.8793195225187"/>
  </r>
  <r>
    <x v="1"/>
    <s v="yulius.saputra@tribunnews.com"/>
    <s v="Tribunnews.com"/>
    <s v="06ea6cdcca6e258db1af32289190dcab"/>
    <s v="Aceh.tribunnews.com Mobile 300x250"/>
    <x v="9"/>
    <n v="1"/>
    <n v="211.43360000000001"/>
    <n v="15.1225"/>
    <n v="168"/>
    <n v="50"/>
    <n v="7.1499999999999994E-2"/>
    <n v="0.36970267000000001"/>
    <n v="0.17"/>
    <n v="711"/>
    <x v="5"/>
    <n v="0.54017101990000005"/>
    <x v="21"/>
    <s v="Y"/>
    <m/>
    <n v="0.3"/>
    <n v="50.4"/>
    <n v="50.4"/>
  </r>
  <r>
    <x v="1"/>
    <s v="yulius.saputra@tribunnews.com"/>
    <s v="Tribunnews.com"/>
    <s v="00c95e9a0fd82afb0a9f49da9b8bc126"/>
    <s v="Belitung.tribunnews.com 300x250"/>
    <x v="9"/>
    <n v="1"/>
    <n v="97.285399999999996"/>
    <n v="9.7670999999999992"/>
    <n v="83"/>
    <n v="21"/>
    <n v="0.1004"/>
    <n v="0.28438934999999999"/>
    <n v="0.2"/>
    <n v="711"/>
    <x v="5"/>
    <n v="0.29673878939999998"/>
    <x v="1648"/>
    <s v=""/>
    <m/>
    <n v="0.29673878942793802"/>
    <n v="24.629319522518855"/>
    <n v="24.629319522518855"/>
  </r>
  <r>
    <x v="1"/>
    <s v="yulius.saputra@tribunnews.com"/>
    <s v="Tribunnews.com"/>
    <s v="ce27c898002fb95821dee6b0daef9bba"/>
    <s v="Jabar.tribunnews.com 300x250"/>
    <x v="9"/>
    <n v="0"/>
    <n v="29.3736"/>
    <n v="4.9074999999999998"/>
    <n v="56"/>
    <n v="17"/>
    <n v="0.1671"/>
    <n v="0.37821846999999997"/>
    <n v="0.2"/>
    <n v="711"/>
    <x v="3"/>
    <n v="0.47120509510000003"/>
    <x v="25"/>
    <m/>
    <m/>
    <n v="0.29999999999999899"/>
    <n v="16.799999999999944"/>
    <n v="16.799999999999944"/>
  </r>
  <r>
    <x v="1"/>
    <s v="yulius.saputra@tribunnews.com"/>
    <s v="Tribunnews.com"/>
    <s v="67b6c96dd5c60723d55d2fb6c17363d9"/>
    <s v="Sumsel.tribunnews.com 300x250"/>
    <x v="1"/>
    <n v="1"/>
    <n v="47.903399999999998"/>
    <n v="4.3536000000000001"/>
    <n v="50"/>
    <n v="13"/>
    <n v="9.0899999999999995E-2"/>
    <n v="0.38341291"/>
    <n v="0.2"/>
    <n v="711"/>
    <x v="3"/>
    <n v="0.47836914940000003"/>
    <x v="2"/>
    <s v="Y"/>
    <m/>
    <n v="0.25"/>
    <n v="12.5"/>
    <n v="12.5"/>
  </r>
  <r>
    <x v="1"/>
    <s v="yulius.saputra@tribunnews.com"/>
    <s v="Tribunnews.com"/>
    <s v="bb34e320123f1ca1ec5d286c92673988"/>
    <s v="Palembang.tribunnews.com 300x250"/>
    <x v="1"/>
    <n v="0"/>
    <n v="32.505600000000001"/>
    <n v="3.8287"/>
    <n v="45"/>
    <n v="11"/>
    <n v="0.1178"/>
    <n v="0.39167194999999999"/>
    <n v="0.2"/>
    <n v="711"/>
    <x v="3"/>
    <n v="0.4893685935"/>
    <x v="2"/>
    <m/>
    <m/>
    <n v="0.25"/>
    <n v="11.25"/>
    <n v="11.25"/>
  </r>
  <r>
    <x v="1"/>
    <s v="yulius.saputra@tribunnews.com"/>
    <s v="Tribunnews.com"/>
    <s v="1d1279f74c5a9400d5469afb51d40386"/>
    <s v="Makassar.tribunnews.com Mobile 300x250"/>
    <x v="9"/>
    <n v="1"/>
    <n v="66.196399999999997"/>
    <n v="3.1634000000000002"/>
    <n v="35"/>
    <n v="11"/>
    <n v="4.7800000000000002E-2"/>
    <n v="0.37109310000000001"/>
    <n v="0.17"/>
    <n v="711"/>
    <x v="5"/>
    <n v="0.54189393109999995"/>
    <x v="21"/>
    <s v="Y"/>
    <m/>
    <n v="0.3"/>
    <n v="10.5"/>
    <n v="10.5"/>
  </r>
  <r>
    <x v="1"/>
    <s v="yulius.saputra@tribunnews.com"/>
    <s v="Tribunnews.com"/>
    <s v="b07bba183b3a8a88d298d05f89c707e0"/>
    <s v="Makassar.tribunnews.com 300x250"/>
    <x v="9"/>
    <n v="1"/>
    <n v="42.226300000000002"/>
    <n v="2.9361000000000002"/>
    <n v="33"/>
    <n v="10"/>
    <n v="6.9500000000000006E-2"/>
    <n v="0.37591592000000001"/>
    <n v="0.2"/>
    <n v="711"/>
    <x v="5"/>
    <n v="0.46796614120000002"/>
    <x v="21"/>
    <s v="Y"/>
    <m/>
    <n v="0.3"/>
    <n v="9.9"/>
    <n v="9.9"/>
  </r>
  <r>
    <x v="1"/>
    <s v="yulius.saputra@tribunnews.com"/>
    <s v="Tribunnews.com"/>
    <s v="e795c0d9044a121fc74374f33baf8ae1"/>
    <s v="Bangka.tribunnews.com 300x250"/>
    <x v="9"/>
    <n v="0"/>
    <n v="17.809000000000001"/>
    <n v="2.3799000000000001"/>
    <n v="27"/>
    <n v="8"/>
    <n v="0.1336"/>
    <n v="0.38352290999999999"/>
    <n v="0.2"/>
    <n v="711"/>
    <x v="5"/>
    <n v="0.4785187736"/>
    <x v="21"/>
    <m/>
    <m/>
    <n v="0.3"/>
    <n v="8.1"/>
    <n v="8.1"/>
  </r>
  <r>
    <x v="1"/>
    <s v="yulius.saputra@tribunnews.com"/>
    <s v="Tribunnews.com"/>
    <s v="8358c50e260ddb57a8311970cb4b4e64"/>
    <s v="Sumsel.tribunnews.com Mobile 300x250"/>
    <x v="9"/>
    <n v="0"/>
    <n v="29.032800000000002"/>
    <n v="2.1861000000000002"/>
    <n v="25"/>
    <n v="7"/>
    <n v="7.5300000000000006E-2"/>
    <n v="0.3764556"/>
    <n v="0.17"/>
    <n v="711"/>
    <x v="3"/>
    <n v="0.54841951779999998"/>
    <x v="21"/>
    <m/>
    <m/>
    <n v="0.3"/>
    <n v="7.5"/>
    <n v="7.5"/>
  </r>
  <r>
    <x v="1"/>
    <s v="yulius.saputra@tribunnews.com"/>
    <s v="Tribunnews.com"/>
    <s v="a5d5396c9bcb95fe1eedadf34b7beb74"/>
    <s v="Palembang.tribunnews.com Mobile 300x250"/>
    <x v="9"/>
    <n v="0"/>
    <n v="36.124299999999998"/>
    <n v="1.4685999999999999"/>
    <n v="17"/>
    <n v="5"/>
    <n v="4.07E-2"/>
    <n v="0.37787558999999998"/>
    <n v="0.17"/>
    <n v="711"/>
    <x v="3"/>
    <n v="0.5501164811"/>
    <x v="21"/>
    <m/>
    <m/>
    <n v="0.3"/>
    <n v="5.0999999999999996"/>
    <n v="5.0999999999999996"/>
  </r>
  <r>
    <x v="1"/>
    <s v="yulius.saputra@tribunnews.com"/>
    <s v="Tribunnews.com"/>
    <s v="85adb05c773499a92a95be9087e3a1ca"/>
    <s v="Bogor.tribunnews.com Mobile 300x250"/>
    <x v="9"/>
    <n v="1"/>
    <n v="48.020600000000002"/>
    <n v="1.3564000000000001"/>
    <n v="16"/>
    <n v="5"/>
    <n v="2.8199999999999999E-2"/>
    <n v="0.40536598000000001"/>
    <n v="0.17"/>
    <n v="711"/>
    <x v="3"/>
    <n v="0.58062588500000001"/>
    <x v="21"/>
    <s v="Y"/>
    <m/>
    <n v="0.3"/>
    <n v="4.8"/>
    <n v="4.8"/>
  </r>
  <r>
    <x v="1"/>
    <s v="yulius.saputra@tribunnews.com"/>
    <s v="Tribunnews.com"/>
    <s v="1fbc73e1962e6ec7eb75368a72dfdda3"/>
    <s v="Suryamalang.tribunnews.com Mobile 300x250"/>
    <x v="9"/>
    <n v="0"/>
    <n v="12.346299999999999"/>
    <n v="1.3261000000000001"/>
    <n v="15"/>
    <n v="4"/>
    <n v="0.1074"/>
    <n v="0.36468813999999999"/>
    <n v="0.17"/>
    <n v="711"/>
    <x v="5"/>
    <n v="0.53384828969999998"/>
    <x v="25"/>
    <m/>
    <m/>
    <n v="0.29999999999999899"/>
    <n v="4.4999999999999849"/>
    <n v="4.4999999999999849"/>
  </r>
  <r>
    <x v="1"/>
    <s v="yulius.saputra@tribunnews.com"/>
    <s v="Tribunnews.com"/>
    <s v="fbe6a55daed75ee65a6baa9885f9e316"/>
    <s v="Jabar.tribunnews.com Mobile 300x250"/>
    <x v="9"/>
    <n v="0"/>
    <n v="27.084599999999998"/>
    <n v="1.3156000000000001"/>
    <n v="15"/>
    <n v="4"/>
    <n v="4.8599999999999997E-2"/>
    <n v="0.37511673000000001"/>
    <n v="0.17"/>
    <n v="711"/>
    <x v="3"/>
    <n v="0.54680774070000004"/>
    <x v="25"/>
    <m/>
    <m/>
    <n v="0.29999999999999899"/>
    <n v="4.4999999999999849"/>
    <n v="4.4999999999999849"/>
  </r>
  <r>
    <x v="1"/>
    <s v="yulius.saputra@tribunnews.com"/>
    <s v="Tribunnews.com"/>
    <s v="db5bcc6b975f904aa7d5003b90b2fa74"/>
    <s v="Lampung.tribunnews.com 300x250"/>
    <x v="9"/>
    <n v="1"/>
    <n v="37.0139"/>
    <n v="0.72809999999999997"/>
    <n v="12"/>
    <n v="4"/>
    <n v="1.9699999999999999E-2"/>
    <n v="0.56920738000000004"/>
    <n v="0.2"/>
    <n v="711"/>
    <x v="3"/>
    <n v="0.64863420940000005"/>
    <x v="21"/>
    <s v="Y"/>
    <m/>
    <n v="0.3"/>
    <n v="3.5999999999999996"/>
    <n v="3.5999999999999996"/>
  </r>
  <r>
    <x v="1"/>
    <s v="yulius.saputra@tribunnews.com"/>
    <s v="Tribunnews.com"/>
    <s v="ec3023feee13703f9ca05e9a87c3be37"/>
    <s v="Jambi.tribunnews.com 300x250"/>
    <x v="9"/>
    <n v="0"/>
    <n v="17.458400000000001"/>
    <n v="0.6159"/>
    <n v="11"/>
    <n v="3"/>
    <n v="3.5299999999999998E-2"/>
    <n v="0.58656923999999999"/>
    <n v="0.2"/>
    <n v="711"/>
    <x v="3"/>
    <n v="0.65903428639999995"/>
    <x v="21"/>
    <m/>
    <m/>
    <n v="0.3"/>
    <n v="3.3"/>
    <n v="3.3"/>
  </r>
  <r>
    <x v="1"/>
    <s v="yulius.saputra@tribunnews.com"/>
    <s v="Tribunnews.com"/>
    <s v="ae0ab737015545802cd820909aae6832"/>
    <s v="Banjarmasin.tribunnews.com Mobile 300x250"/>
    <x v="9"/>
    <n v="0"/>
    <n v="14.4855"/>
    <n v="1.0257000000000001"/>
    <n v="10"/>
    <n v="3"/>
    <n v="7.0800000000000002E-2"/>
    <n v="0.34097493000000001"/>
    <n v="0.17"/>
    <n v="711"/>
    <x v="3"/>
    <n v="0.50142962179999995"/>
    <x v="21"/>
    <m/>
    <m/>
    <n v="0.3"/>
    <n v="3"/>
    <n v="3"/>
  </r>
  <r>
    <x v="1"/>
    <s v="yulius.saputra@tribunnews.com"/>
    <s v="Tribunnews.com"/>
    <s v="15caba82e10840f47bf3f78f7f0f02b9"/>
    <s v="Jateng.tribunnews.com 300x250"/>
    <x v="9"/>
    <n v="0"/>
    <n v="41.123399999999997"/>
    <n v="0.68300000000000005"/>
    <n v="9"/>
    <n v="3"/>
    <n v="1.66E-2"/>
    <n v="0.45826187000000002"/>
    <n v="0.2"/>
    <n v="711"/>
    <x v="3"/>
    <n v="0.56356831510000005"/>
    <x v="21"/>
    <m/>
    <m/>
    <n v="0.3"/>
    <n v="2.6999999999999997"/>
    <n v="2.6999999999999997"/>
  </r>
  <r>
    <x v="1"/>
    <s v="yulius.saputra@tribunnews.com"/>
    <s v="Tribunnews.com"/>
    <s v="ae6d05284ee9144f41124426ccc03322"/>
    <s v="Bangka.tribunnews.com Mobile 300x250"/>
    <x v="9"/>
    <n v="0"/>
    <n v="27.950299999999999"/>
    <n v="0.76929999999999998"/>
    <n v="9"/>
    <n v="3"/>
    <n v="2.75E-2"/>
    <n v="0.38342618000000001"/>
    <n v="0.17"/>
    <n v="711"/>
    <x v="5"/>
    <n v="0.55662913189999996"/>
    <x v="21"/>
    <m/>
    <m/>
    <n v="0.3"/>
    <n v="2.6999999999999997"/>
    <n v="2.6999999999999997"/>
  </r>
  <r>
    <x v="1"/>
    <s v="yulius.saputra@tribunnews.com"/>
    <s v="Tribunnews.com"/>
    <s v="d2f4883f5ccd8a405a0af31f722723b4"/>
    <s v="Belitung.tribunnews.com Mobile 300x250"/>
    <x v="1"/>
    <n v="0"/>
    <n v="6.6978999999999997"/>
    <n v="0.70220000000000005"/>
    <n v="8"/>
    <n v="2"/>
    <n v="0.1048"/>
    <n v="0.36689044999999998"/>
    <n v="0.17"/>
    <n v="711"/>
    <x v="3"/>
    <n v="0.53664642770000004"/>
    <x v="2"/>
    <m/>
    <m/>
    <n v="0.25"/>
    <n v="2"/>
    <n v="2"/>
  </r>
  <r>
    <x v="1"/>
    <s v="yulius.saputra@tribunnews.com"/>
    <s v="Tribunnews.com"/>
    <s v="69ceaa6a6220ec546f6cfd3d7473f43c"/>
    <s v="Medan.tribunnews.com Mobile 300x250"/>
    <x v="9"/>
    <n v="0"/>
    <n v="17.2318"/>
    <n v="0.69489999999999996"/>
    <n v="7"/>
    <n v="2"/>
    <n v="4.0300000000000002E-2"/>
    <n v="0.33933601000000002"/>
    <n v="0.17"/>
    <n v="711"/>
    <x v="3"/>
    <n v="0.49902162719999998"/>
    <x v="21"/>
    <m/>
    <m/>
    <n v="0.3"/>
    <n v="2.1"/>
    <n v="2.1"/>
  </r>
  <r>
    <x v="0"/>
    <s v="pk@joneskilmartingroup.com"/>
    <s v="Jones Kilmartin Group (morningticker.com)"/>
    <s v="## total ##"/>
    <m/>
    <x v="1"/>
    <n v="0"/>
    <n v="32.457000000000001"/>
    <n v="15.1296"/>
    <n v="709"/>
    <n v="177"/>
    <n v="0.46610000000000001"/>
    <n v="1.56118972"/>
    <n v="0.75"/>
    <n v="709"/>
    <x v="0"/>
    <n v="0.51959714339999996"/>
    <x v="2"/>
    <m/>
    <m/>
    <s v=""/>
    <s v=""/>
    <n v="177.25"/>
  </r>
  <r>
    <x v="1"/>
    <s v="pk@joneskilmartingroup.com"/>
    <s v="Jones Kilmartin Group (morningticker.com)"/>
    <s v="8115a8d1bb151c2648dbe5241ac0087c"/>
    <s v="Morningticker.com 728x90"/>
    <x v="1"/>
    <n v="0"/>
    <n v="22.3066"/>
    <n v="9.5024999999999995"/>
    <n v="453"/>
    <n v="113"/>
    <n v="0.42599999999999999"/>
    <n v="1.5882421900000001"/>
    <n v="0.75"/>
    <n v="709"/>
    <x v="3"/>
    <n v="0.52777982869999995"/>
    <x v="2"/>
    <m/>
    <m/>
    <n v="0.25"/>
    <n v="113.25"/>
    <n v="113.25"/>
  </r>
  <r>
    <x v="1"/>
    <s v="pk@joneskilmartingroup.com"/>
    <s v="Jones Kilmartin Group (morningticker.com)"/>
    <s v="032495f365269fa0137d458c0d880ccb"/>
    <s v="Babwnews.com 728x90"/>
    <x v="1"/>
    <n v="0"/>
    <n v="8.01"/>
    <n v="4.7051999999999996"/>
    <n v="212"/>
    <n v="53"/>
    <n v="0.58740000000000003"/>
    <n v="1.49887814"/>
    <n v="0.75"/>
    <n v="709"/>
    <x v="3"/>
    <n v="0.49962576819999999"/>
    <x v="2"/>
    <m/>
    <m/>
    <n v="0.25"/>
    <n v="53"/>
    <n v="53"/>
  </r>
  <r>
    <x v="1"/>
    <s v="pk@joneskilmartingroup.com"/>
    <s v="Jones Kilmartin Group (morningticker.com)"/>
    <s v="dcbdf19607b5295adc6460ad893311e4"/>
    <s v="Worldtechtoday.com 728x90"/>
    <x v="1"/>
    <n v="0"/>
    <n v="2.1404000000000001"/>
    <n v="0.92190000000000005"/>
    <n v="44"/>
    <n v="11"/>
    <n v="0.43070000000000003"/>
    <n v="1.6003718899999999"/>
    <n v="0.75"/>
    <n v="709"/>
    <x v="3"/>
    <n v="0.5313589272"/>
    <x v="2"/>
    <m/>
    <m/>
    <n v="0.25"/>
    <n v="11"/>
    <n v="11"/>
  </r>
  <r>
    <x v="0"/>
    <s v="leaguecraft@gmail.com"/>
    <s v="leaguecraft.com"/>
    <s v="## total ##"/>
    <m/>
    <x v="1"/>
    <n v="0.95763600000000004"/>
    <n v="1007.7898"/>
    <n v="54.511899999999997"/>
    <n v="701"/>
    <n v="174"/>
    <n v="5.4100000000000002E-2"/>
    <n v="0.42877679000000002"/>
    <n v="0.25920399999999999"/>
    <n v="701"/>
    <x v="0"/>
    <n v="0.3954803449"/>
    <x v="23"/>
    <m/>
    <m/>
    <s v=""/>
    <s v=""/>
    <n v="172.49153278332557"/>
  </r>
  <r>
    <x v="1"/>
    <s v="leaguecraft@gmail.com"/>
    <s v="leaguecraft.com"/>
    <s v="03f1ef3e1c02d3eb595d52edafe51ccf"/>
    <s v="Leaguecraft.com Tier 2 300x250"/>
    <x v="1"/>
    <n v="1"/>
    <n v="669.75909999999999"/>
    <n v="39.717500000000001"/>
    <n v="495"/>
    <n v="124"/>
    <n v="5.9299999999999999E-2"/>
    <n v="0.41515092999999997"/>
    <n v="0.25"/>
    <n v="701"/>
    <x v="3"/>
    <n v="0.39780937309999997"/>
    <x v="23"/>
    <s v="Y"/>
    <m/>
    <n v="0.249999999999999"/>
    <n v="123.7499999999995"/>
    <n v="123.7499999999995"/>
  </r>
  <r>
    <x v="1"/>
    <s v="leaguecraft@gmail.com"/>
    <s v="leaguecraft.com"/>
    <s v="f7176000ede1df3c1238eacd25763dca"/>
    <s v="Leaguecraft.com Tier 2 160x600"/>
    <x v="1"/>
    <n v="1"/>
    <n v="305.58940000000001"/>
    <n v="13.7164"/>
    <n v="177"/>
    <n v="44"/>
    <n v="4.4900000000000002E-2"/>
    <n v="0.42974013999999999"/>
    <n v="0.25"/>
    <n v="701"/>
    <x v="3"/>
    <n v="0.41825309309999997"/>
    <x v="2"/>
    <s v="Y"/>
    <m/>
    <n v="0.25"/>
    <n v="44.25"/>
    <n v="44.25"/>
  </r>
  <r>
    <x v="1"/>
    <s v="leaguecraft@gmail.com"/>
    <s v="leaguecraft.com"/>
    <s v="c07015423008cdc1f028862a440f52bd"/>
    <s v="Leaguecraft.com 160x600"/>
    <x v="1"/>
    <n v="0"/>
    <n v="7.7862"/>
    <n v="0.29909999999999998"/>
    <n v="12"/>
    <n v="3"/>
    <n v="3.8399999999999997E-2"/>
    <n v="1.35768863"/>
    <n v="1"/>
    <n v="701"/>
    <x v="3"/>
    <n v="0.26345409780000001"/>
    <x v="2"/>
    <m/>
    <m/>
    <n v="0.25"/>
    <n v="3"/>
    <n v="3"/>
  </r>
  <r>
    <x v="1"/>
    <s v="leaguecraft@gmail.com"/>
    <s v="leaguecraft.com"/>
    <s v="5d3a5be5ebff66a3215ccd81a5cb48a2"/>
    <s v="Leaguecraft.com 300x250"/>
    <x v="1"/>
    <n v="0"/>
    <n v="7.6555999999999997"/>
    <n v="0.27989999999999998"/>
    <n v="10"/>
    <n v="2"/>
    <n v="3.6600000000000001E-2"/>
    <n v="1.17529982"/>
    <n v="1"/>
    <n v="701"/>
    <x v="3"/>
    <n v="0.1491532783"/>
    <x v="1649"/>
    <m/>
    <m/>
    <n v="0.149153278332609"/>
    <n v="1.4915327833260901"/>
    <n v="1.4915327833260901"/>
  </r>
  <r>
    <x v="0"/>
    <s v="info@thedailyengage.com"/>
    <s v="Thedailyengage.com"/>
    <s v="## total ##"/>
    <m/>
    <x v="1"/>
    <n v="0"/>
    <n v="65.907899999999998"/>
    <n v="12.613899999999999"/>
    <n v="695"/>
    <n v="149"/>
    <n v="0.19139999999999999"/>
    <n v="1.8375843000000001"/>
    <n v="1.4285289999999999"/>
    <n v="695"/>
    <x v="0"/>
    <n v="0.22260491800000001"/>
    <x v="1650"/>
    <m/>
    <m/>
    <s v=""/>
    <s v=""/>
    <n v="146.21348775791148"/>
  </r>
  <r>
    <x v="1"/>
    <s v="info@thedailyengage.com"/>
    <s v="Thedailyengage.com"/>
    <s v="d6fc13c6dabf24fd590c726cc458976d"/>
    <s v="Destinationtips.com 300x250"/>
    <x v="1"/>
    <n v="0"/>
    <n v="6.7329999999999997"/>
    <n v="1.9196"/>
    <n v="117"/>
    <n v="25"/>
    <n v="0.28510000000000002"/>
    <n v="2.0361687900000001"/>
    <n v="1.6"/>
    <n v="695"/>
    <x v="3"/>
    <n v="0.21421052630000001"/>
    <x v="1651"/>
    <m/>
    <m/>
    <n v="0.21421052631578899"/>
    <n v="25.062631578947311"/>
    <n v="25.062631578947311"/>
  </r>
  <r>
    <x v="1"/>
    <s v="info@thedailyengage.com"/>
    <s v="Thedailyengage.com"/>
    <s v="ffa4e22242ecc1fdfbdba453fc4cb91c"/>
    <s v="Famefocus.com 300x250"/>
    <x v="1"/>
    <n v="0"/>
    <n v="7.5601000000000003"/>
    <n v="1.8373999999999999"/>
    <n v="113"/>
    <n v="24"/>
    <n v="0.24299999999999999"/>
    <n v="2.0484002600000002"/>
    <n v="1.6"/>
    <n v="695"/>
    <x v="3"/>
    <n v="0.21890265889999999"/>
    <x v="1652"/>
    <m/>
    <m/>
    <n v="0.21890265889810401"/>
    <n v="24.736000455485751"/>
    <n v="24.736000455485751"/>
  </r>
  <r>
    <x v="1"/>
    <s v="info@thedailyengage.com"/>
    <s v="Thedailyengage.com"/>
    <s v="0a7ac42ec11623b89e4367410835bf90"/>
    <s v="Destinationtips.com 160x600"/>
    <x v="1"/>
    <n v="0"/>
    <n v="7.2893999999999997"/>
    <n v="1.8104"/>
    <n v="109"/>
    <n v="23"/>
    <n v="0.24840000000000001"/>
    <n v="2.01511876"/>
    <n v="1.6"/>
    <n v="695"/>
    <x v="3"/>
    <n v="0.20600213019999999"/>
    <x v="1653"/>
    <m/>
    <m/>
    <n v="0.20600213019234301"/>
    <n v="22.454232190965389"/>
    <n v="22.454232190965389"/>
  </r>
  <r>
    <x v="1"/>
    <s v="info@thedailyengage.com"/>
    <s v="Thedailyengage.com"/>
    <s v="9d90c4183d120ec286e2d272d20f5dc5"/>
    <s v="Destinationtips.com 728x90"/>
    <x v="1"/>
    <n v="0"/>
    <n v="6.2220000000000004"/>
    <n v="1.7842"/>
    <n v="108"/>
    <n v="22"/>
    <n v="0.2868"/>
    <n v="2.0096561099999999"/>
    <n v="1.6"/>
    <n v="695"/>
    <x v="3"/>
    <n v="0.203843886"/>
    <x v="1654"/>
    <m/>
    <m/>
    <n v="0.20384388595834099"/>
    <n v="22.015139683500827"/>
    <n v="22.015139683500827"/>
  </r>
  <r>
    <x v="1"/>
    <s v="info@thedailyengage.com"/>
    <s v="Thedailyengage.com"/>
    <s v="a73491e6f7d3748f3fe04256b0eaf54f"/>
    <s v="Famefocus.com 728x90"/>
    <x v="1"/>
    <n v="0"/>
    <n v="6.9869000000000003"/>
    <n v="1.4079999999999999"/>
    <n v="86"/>
    <n v="18"/>
    <n v="0.20150000000000001"/>
    <n v="2.02466518"/>
    <n v="1.6"/>
    <n v="695"/>
    <x v="3"/>
    <n v="0.20974587950000001"/>
    <x v="1655"/>
    <m/>
    <m/>
    <n v="0.20974587949947601"/>
    <n v="18.038145636954937"/>
    <n v="18.038145636954937"/>
  </r>
  <r>
    <x v="1"/>
    <s v="info@thedailyengage.com"/>
    <s v="Thedailyengage.com"/>
    <s v="f2899d9f754294959b13a9e559c32ff2"/>
    <s v="Famefocus.com 160x600"/>
    <x v="1"/>
    <n v="0"/>
    <n v="8.0213999999999999"/>
    <n v="1.3579000000000001"/>
    <n v="81"/>
    <n v="16"/>
    <n v="0.16930000000000001"/>
    <n v="1.9851972600000001"/>
    <n v="1.6"/>
    <n v="695"/>
    <x v="3"/>
    <n v="0.19403475489999999"/>
    <x v="1656"/>
    <m/>
    <m/>
    <n v="0.19403475486637001"/>
    <n v="15.716815144175971"/>
    <n v="15.716815144175971"/>
  </r>
  <r>
    <x v="1"/>
    <s v="info@thedailyengage.com"/>
    <s v="Thedailyengage.com"/>
    <s v="d5dce2f7d2007b8248fe4a981b1c10e5"/>
    <s v="E-chords.com 300x250"/>
    <x v="1"/>
    <n v="0"/>
    <n v="5.3658999999999999"/>
    <n v="0.77659999999999996"/>
    <n v="27"/>
    <n v="7"/>
    <n v="0.1447"/>
    <n v="1.15239146"/>
    <n v="0.79"/>
    <n v="695"/>
    <x v="3"/>
    <n v="0.31446906330000002"/>
    <x v="2"/>
    <m/>
    <m/>
    <n v="0.25"/>
    <n v="6.75"/>
    <n v="6.75"/>
  </r>
  <r>
    <x v="1"/>
    <s v="info@thedailyengage.com"/>
    <s v="Thedailyengage.com"/>
    <s v="a08374c768dc5afef86db61781c3e8d3"/>
    <s v="Theawesomedaily.com 300x250"/>
    <x v="1"/>
    <n v="0"/>
    <n v="4.6773999999999996"/>
    <n v="0.52159999999999995"/>
    <n v="13"/>
    <n v="3"/>
    <n v="0.1115"/>
    <n v="0.83344289000000005"/>
    <n v="0.59"/>
    <n v="695"/>
    <x v="3"/>
    <n v="0.29209306909999999"/>
    <x v="23"/>
    <m/>
    <m/>
    <n v="0.249999999999999"/>
    <n v="3.2499999999999871"/>
    <n v="3.2499999999999871"/>
  </r>
  <r>
    <x v="1"/>
    <s v="info@thedailyengage.com"/>
    <s v="Thedailyengage.com"/>
    <s v="6dc5c82fa685c1b8d840fab74ae00a21"/>
    <s v="Lynrd.com 728x90"/>
    <x v="1"/>
    <n v="0"/>
    <n v="3.2785000000000002"/>
    <n v="0.2717"/>
    <n v="10"/>
    <n v="3"/>
    <n v="8.2900000000000001E-2"/>
    <n v="1.26961094"/>
    <n v="0.75"/>
    <n v="695"/>
    <x v="3"/>
    <n v="0.40926784830000001"/>
    <x v="2"/>
    <m/>
    <m/>
    <n v="0.25"/>
    <n v="2.5"/>
    <n v="2.5"/>
  </r>
  <r>
    <x v="1"/>
    <s v="info@thedailyengage.com"/>
    <s v="Thedailyengage.com"/>
    <s v="953fd21801b978e365b7f00593609b94"/>
    <s v="Bollywoodgaram.com 300x250"/>
    <x v="1"/>
    <n v="0"/>
    <n v="3.3206000000000002"/>
    <n v="0.31209999999999999"/>
    <n v="10"/>
    <n v="3"/>
    <n v="9.4E-2"/>
    <n v="1.0849164600000001"/>
    <n v="0.65"/>
    <n v="695"/>
    <x v="3"/>
    <n v="0.40087552739999999"/>
    <x v="23"/>
    <m/>
    <m/>
    <n v="0.249999999999999"/>
    <n v="2.4999999999999902"/>
    <n v="2.4999999999999902"/>
  </r>
  <r>
    <x v="1"/>
    <s v="info@thedailyengage.com"/>
    <s v="Thedailyengage.com"/>
    <s v="5391c60d2ce038363bb9b6948ea77147"/>
    <s v="Fantasypros.com 300x250"/>
    <x v="1"/>
    <n v="0"/>
    <n v="0.70389999999999997"/>
    <n v="0.14849999999999999"/>
    <n v="7"/>
    <n v="2"/>
    <n v="0.21099999999999999"/>
    <n v="1.6368446400000001"/>
    <n v="1.3"/>
    <n v="695"/>
    <x v="3"/>
    <n v="0.2057890097"/>
    <x v="1657"/>
    <m/>
    <m/>
    <n v="0.205789009697325"/>
    <n v="1.440523067881275"/>
    <n v="1.440523067881275"/>
  </r>
  <r>
    <x v="1"/>
    <s v="info@thedailyengage.com"/>
    <s v="Thedailyengage.com"/>
    <s v="f59a91045d527188e6e88224e3f59adf"/>
    <s v="Lynrd.com 300x250"/>
    <x v="1"/>
    <n v="0"/>
    <n v="2.5089999999999999"/>
    <n v="0.17380000000000001"/>
    <n v="7"/>
    <n v="2"/>
    <n v="6.93E-2"/>
    <n v="1.3944924000000001"/>
    <n v="0.89"/>
    <n v="695"/>
    <x v="3"/>
    <n v="0.36177493519999998"/>
    <x v="2"/>
    <m/>
    <m/>
    <n v="0.25"/>
    <n v="1.75"/>
    <n v="1.75"/>
  </r>
  <r>
    <x v="0"/>
    <s v="grayson@levy.org.il"/>
    <s v="gatestoneinstitute.org"/>
    <s v="## total ##"/>
    <m/>
    <x v="200"/>
    <n v="0"/>
    <n v="65.881699999999995"/>
    <n v="10.920999999999999"/>
    <n v="687"/>
    <n v="163"/>
    <n v="0.1658"/>
    <n v="2.0978527599999999"/>
    <n v="1.5845800000000001"/>
    <n v="687"/>
    <x v="0"/>
    <n v="0.24466576979999999"/>
    <x v="1658"/>
    <m/>
    <m/>
    <s v=""/>
    <s v=""/>
    <n v="162.8124345097547"/>
  </r>
  <r>
    <x v="1"/>
    <s v="grayson@levy.org.il"/>
    <s v="gatestoneinstitute.org"/>
    <s v="13af616df570ecc265a5209f22b099da"/>
    <s v="Gatestoneinstitute.org 2 300x250"/>
    <x v="24"/>
    <n v="0"/>
    <n v="15.9886"/>
    <n v="2.4539"/>
    <n v="241"/>
    <n v="57"/>
    <n v="0.1535"/>
    <n v="3.26906418"/>
    <n v="2.4900000000000002"/>
    <n v="687"/>
    <x v="3"/>
    <n v="0.2383141288"/>
    <x v="1659"/>
    <m/>
    <m/>
    <n v="0.238314128825282"/>
    <n v="57.43370504689296"/>
    <n v="57.43370504689296"/>
  </r>
  <r>
    <x v="1"/>
    <s v="grayson@levy.org.il"/>
    <s v="gatestoneinstitute.org"/>
    <s v="4da9e028ea2f61c29ee6bf53f4ac28ac"/>
    <s v="English #2"/>
    <x v="1"/>
    <n v="0"/>
    <n v="13.832599999999999"/>
    <n v="3.2928999999999999"/>
    <n v="195"/>
    <n v="47"/>
    <n v="0.23810000000000001"/>
    <n v="1.9736817"/>
    <n v="1.49"/>
    <n v="687"/>
    <x v="3"/>
    <n v="0.24506570599999999"/>
    <x v="1660"/>
    <m/>
    <m/>
    <n v="0.24506570596128899"/>
    <n v="47.787812662451351"/>
    <n v="47.787812662451351"/>
  </r>
  <r>
    <x v="1"/>
    <s v="grayson@levy.org.il"/>
    <s v="gatestoneinstitute.org"/>
    <s v="322e3ab1783321b69b5d14090e9216c8"/>
    <s v="English #3"/>
    <x v="1"/>
    <n v="0"/>
    <n v="12.844900000000001"/>
    <n v="1.179"/>
    <n v="109"/>
    <n v="21"/>
    <n v="9.1800000000000007E-2"/>
    <n v="3.0952744499999998"/>
    <n v="2.4900000000000002"/>
    <n v="687"/>
    <x v="3"/>
    <n v="0.19554790899999999"/>
    <x v="1661"/>
    <m/>
    <m/>
    <n v="0.195547909008702"/>
    <n v="21.314722081948517"/>
    <n v="21.314722081948517"/>
  </r>
  <r>
    <x v="1"/>
    <s v="grayson@levy.org.il"/>
    <s v="gatestoneinstitute.org"/>
    <s v="596b0e80b31061266141e3f57963c707"/>
    <s v="Gatestoneinstitute.org 1 Mobile 320x50"/>
    <x v="24"/>
    <n v="0"/>
    <n v="9.1564999999999994"/>
    <n v="1.9631000000000001"/>
    <n v="67"/>
    <n v="22"/>
    <n v="0.21440000000000001"/>
    <n v="1.13292945"/>
    <n v="0.75"/>
    <n v="687"/>
    <x v="3"/>
    <n v="0.33799937689999998"/>
    <x v="113"/>
    <m/>
    <m/>
    <n v="0.33"/>
    <n v="22.11"/>
    <n v="22.11"/>
  </r>
  <r>
    <x v="1"/>
    <s v="grayson@levy.org.il"/>
    <s v="gatestoneinstitute.org"/>
    <s v="6a5db4e5a7af81b452a147a8500ee511"/>
    <s v="English Passback"/>
    <x v="1"/>
    <n v="0"/>
    <n v="5.3404999999999996"/>
    <n v="0.97919999999999996"/>
    <n v="51"/>
    <n v="7"/>
    <n v="0.18340000000000001"/>
    <n v="1.7399445600000001"/>
    <n v="1.49"/>
    <n v="687"/>
    <x v="3"/>
    <n v="0.14365087679999999"/>
    <x v="1662"/>
    <m/>
    <m/>
    <n v="0.14365087683258601"/>
    <n v="7.3261947184618865"/>
    <n v="7.3261947184618865"/>
  </r>
  <r>
    <x v="1"/>
    <s v="grayson@levy.org.il"/>
    <s v="gatestoneinstitute.org"/>
    <s v="b37a5ba472c3483714ade44a73023d92"/>
    <s v="Mobile English Passback"/>
    <x v="9"/>
    <n v="0"/>
    <n v="6.2108999999999996"/>
    <n v="0.77059999999999995"/>
    <n v="14"/>
    <n v="4"/>
    <n v="0.1241"/>
    <n v="0.62522012999999999"/>
    <n v="0.34"/>
    <n v="687"/>
    <x v="3"/>
    <n v="0.45619153509999999"/>
    <x v="21"/>
    <m/>
    <m/>
    <n v="0.3"/>
    <n v="4.2"/>
    <n v="4.2"/>
  </r>
  <r>
    <x v="1"/>
    <s v="grayson@levy.org.il"/>
    <s v="gatestoneinstitute.org"/>
    <s v="33da50390ad19dc3b3880547e7e84ae6"/>
    <s v="De.gatestoneinstitute.org 2 Mobile 320x50"/>
    <x v="24"/>
    <n v="0"/>
    <n v="0.88939999999999997"/>
    <n v="0.24110000000000001"/>
    <n v="8"/>
    <n v="2"/>
    <n v="0.27100000000000002"/>
    <n v="1.04675556"/>
    <n v="0.49"/>
    <n v="687"/>
    <x v="3"/>
    <n v="0.5318868886"/>
    <x v="113"/>
    <m/>
    <m/>
    <n v="0.33"/>
    <n v="2.64"/>
    <n v="2.64"/>
  </r>
  <r>
    <x v="0"/>
    <s v="aaron.beck@crowdgather.com"/>
    <s v="Crowdgather.com"/>
    <s v="## total ##"/>
    <m/>
    <x v="201"/>
    <n v="0.81131803000000002"/>
    <n v="621.27359999999999"/>
    <n v="121.4443"/>
    <n v="683"/>
    <n v="226"/>
    <n v="0.19550000000000001"/>
    <n v="0.18747768000000001"/>
    <n v="0.01"/>
    <n v="683"/>
    <x v="0"/>
    <n v="0.94666031689999997"/>
    <x v="1663"/>
    <m/>
    <m/>
    <s v=""/>
    <s v=""/>
    <n v="225.19999999999979"/>
  </r>
  <r>
    <x v="1"/>
    <s v="aaron.beck@crowdgather.com"/>
    <s v="Crowdgather.com"/>
    <s v="bac8f0776c2b20a7ba8ea5b05874d66d"/>
    <s v="Komoona-Yuku-US 728x90"/>
    <x v="24"/>
    <n v="1"/>
    <n v="44.564100000000003"/>
    <n v="30.3704"/>
    <n v="269"/>
    <n v="89"/>
    <n v="0.68149999999999999"/>
    <n v="0.29534932000000003"/>
    <n v="0.01"/>
    <n v="683"/>
    <x v="3"/>
    <n v="0.96614178750000002"/>
    <x v="113"/>
    <s v="Y"/>
    <m/>
    <n v="0.33"/>
    <n v="88.77000000000001"/>
    <n v="88.77000000000001"/>
  </r>
  <r>
    <x v="1"/>
    <s v="aaron.beck@crowdgather.com"/>
    <s v="Crowdgather.com"/>
    <s v="1af63b50c96f4f6897d6e294c9b2d559"/>
    <s v="Komoona-Yuku-INTL 300x250"/>
    <x v="24"/>
    <n v="1"/>
    <n v="116.76609999999999"/>
    <n v="25.870899999999999"/>
    <n v="128"/>
    <n v="42"/>
    <n v="0.22159999999999999"/>
    <n v="0.16446526"/>
    <n v="0.01"/>
    <n v="683"/>
    <x v="3"/>
    <n v="0.93919688420000003"/>
    <x v="102"/>
    <s v="Y"/>
    <m/>
    <n v="0.32999999999999902"/>
    <n v="42.239999999999874"/>
    <n v="42.239999999999874"/>
  </r>
  <r>
    <x v="1"/>
    <s v="aaron.beck@crowdgather.com"/>
    <s v="Crowdgather.com"/>
    <s v="ff8845a9840e414404f887c16594dccf"/>
    <s v="Komoona-Yuku-US 300x250"/>
    <x v="24"/>
    <n v="0"/>
    <n v="17.467199999999998"/>
    <n v="13.406499999999999"/>
    <n v="110"/>
    <n v="36"/>
    <n v="0.76749999999999996"/>
    <n v="0.27372223000000001"/>
    <n v="0.01"/>
    <n v="683"/>
    <x v="3"/>
    <n v="0.96346661420000002"/>
    <x v="113"/>
    <m/>
    <m/>
    <n v="0.33"/>
    <n v="36.300000000000004"/>
    <n v="36.300000000000004"/>
  </r>
  <r>
    <x v="1"/>
    <s v="aaron.beck@crowdgather.com"/>
    <s v="Crowdgather.com"/>
    <s v="e7f30fca27b33ea5dad535e08434ceab"/>
    <s v="Komoona-Yuku-INTL 728x90"/>
    <x v="24"/>
    <n v="1"/>
    <n v="151.0129"/>
    <n v="25.127400000000002"/>
    <n v="106"/>
    <n v="35"/>
    <n v="0.16639999999999999"/>
    <n v="0.14035300000000001"/>
    <n v="0.01"/>
    <n v="683"/>
    <x v="3"/>
    <n v="0.92875107850000005"/>
    <x v="102"/>
    <s v="Y"/>
    <m/>
    <n v="0.32999999999999902"/>
    <n v="34.979999999999897"/>
    <n v="34.979999999999897"/>
  </r>
  <r>
    <x v="1"/>
    <s v="aaron.beck@crowdgather.com"/>
    <s v="Crowdgather.com"/>
    <s v="12325ec267f871d864093cf69c1e9dbe"/>
    <s v="Komoona-Freeforums-INTL 728x90"/>
    <x v="24"/>
    <n v="1"/>
    <n v="270.97640000000001"/>
    <n v="20.7346"/>
    <n v="52"/>
    <n v="17"/>
    <n v="7.6499999999999999E-2"/>
    <n v="8.2988790000000007E-2"/>
    <n v="0.01"/>
    <n v="683"/>
    <x v="3"/>
    <n v="0.87950179319999999"/>
    <x v="113"/>
    <s v="Y"/>
    <m/>
    <n v="0.33"/>
    <n v="17.16"/>
    <n v="17.16"/>
  </r>
  <r>
    <x v="1"/>
    <s v="aaron.beck@crowdgather.com"/>
    <s v="Crowdgather.com"/>
    <s v="f678b95f2879a6f8b92f41a31bb9c6fb"/>
    <s v="Komoona-Freeforums-INTL 300x250"/>
    <x v="24"/>
    <n v="0"/>
    <n v="11.0036"/>
    <n v="2.7099000000000002"/>
    <n v="10"/>
    <n v="3"/>
    <n v="0.24629999999999999"/>
    <n v="0.12579667"/>
    <n v="0.01"/>
    <n v="683"/>
    <x v="3"/>
    <n v="0.92050664209999999"/>
    <x v="113"/>
    <m/>
    <m/>
    <n v="0.33"/>
    <n v="3.3000000000000003"/>
    <n v="3.3000000000000003"/>
  </r>
  <r>
    <x v="1"/>
    <s v="aaron.beck@crowdgather.com"/>
    <s v="Crowdgather.com"/>
    <s v="584b2faacfb286265900241d57a3cc22"/>
    <s v="Komoona-Freeforums-US 728x90"/>
    <x v="12"/>
    <n v="0"/>
    <n v="8.1419999999999995"/>
    <n v="2.5139"/>
    <n v="7"/>
    <n v="2"/>
    <n v="0.30880000000000002"/>
    <n v="8.8080690000000003E-2"/>
    <n v="0.01"/>
    <n v="683"/>
    <x v="3"/>
    <n v="0.88646774189999999"/>
    <x v="68"/>
    <m/>
    <m/>
    <n v="0.35"/>
    <n v="2.4499999999999997"/>
    <n v="2.4499999999999997"/>
  </r>
  <r>
    <x v="0"/>
    <s v="jmaher@taunton.com"/>
    <s v="Taunton Press (Finecooking.com)"/>
    <s v="## total ##"/>
    <m/>
    <x v="1"/>
    <n v="0"/>
    <n v="33.463500000000003"/>
    <n v="9.6803000000000008"/>
    <n v="682"/>
    <n v="169"/>
    <n v="0.2893"/>
    <n v="2.3484275800000001"/>
    <n v="1.75"/>
    <n v="682"/>
    <x v="0"/>
    <n v="0.25482053980000002"/>
    <x v="2"/>
    <m/>
    <m/>
    <s v=""/>
    <s v=""/>
    <n v="165.64450792835538"/>
  </r>
  <r>
    <x v="1"/>
    <s v="jmaher@taunton.com"/>
    <s v="Taunton Press (Finecooking.com)"/>
    <s v="34653745dcf05281fbc22296508ec595"/>
    <s v="Finecooking.com #2 728x90"/>
    <x v="1"/>
    <n v="0"/>
    <n v="24.958500000000001"/>
    <n v="7.3913000000000002"/>
    <n v="518"/>
    <n v="129"/>
    <n v="0.29609999999999997"/>
    <n v="2.33798489"/>
    <n v="1.75"/>
    <n v="682"/>
    <x v="3"/>
    <n v="0.25149216720000001"/>
    <x v="23"/>
    <m/>
    <m/>
    <n v="0.249999999999999"/>
    <n v="129.49999999999949"/>
    <n v="129.49999999999949"/>
  </r>
  <r>
    <x v="1"/>
    <s v="jmaher@taunton.com"/>
    <s v="Taunton Press (Finecooking.com)"/>
    <s v="d711a945b99c667dede709be043f7f1a"/>
    <s v="Finecooking.com #1 728x90"/>
    <x v="1"/>
    <n v="0"/>
    <n v="3.9838"/>
    <n v="1.0553999999999999"/>
    <n v="76"/>
    <n v="19"/>
    <n v="0.26490000000000002"/>
    <n v="2.40027071"/>
    <n v="1.75"/>
    <n v="682"/>
    <x v="3"/>
    <n v="0.27091557080000001"/>
    <x v="2"/>
    <m/>
    <m/>
    <n v="0.25"/>
    <n v="19"/>
    <n v="19"/>
  </r>
  <r>
    <x v="1"/>
    <s v="jmaher@taunton.com"/>
    <s v="Taunton Press (Finecooking.com)"/>
    <s v="9ea82b57e5d2adef9e9b5d80a263bd7a"/>
    <s v="Finecooking.com #2 300x250"/>
    <x v="1"/>
    <n v="0"/>
    <n v="1.7504"/>
    <n v="0.46410000000000001"/>
    <n v="33"/>
    <n v="8"/>
    <n v="0.2651"/>
    <n v="2.3850700300000001"/>
    <n v="1.75"/>
    <n v="682"/>
    <x v="3"/>
    <n v="0.2662689245"/>
    <x v="23"/>
    <m/>
    <m/>
    <n v="0.249999999999999"/>
    <n v="8.2499999999999662"/>
    <n v="8.2499999999999662"/>
  </r>
  <r>
    <x v="1"/>
    <s v="jmaher@taunton.com"/>
    <s v="Taunton Press (Finecooking.com)"/>
    <s v="2614dbff69ea186d9058307d5168138f"/>
    <s v="Finecooking.com #1"/>
    <x v="1"/>
    <n v="0"/>
    <n v="1.4810000000000001"/>
    <n v="0.40189999999999998"/>
    <n v="29"/>
    <n v="7"/>
    <n v="0.27129999999999999"/>
    <n v="2.4072698199999998"/>
    <n v="1.75"/>
    <n v="682"/>
    <x v="3"/>
    <n v="0.2730353754"/>
    <x v="2"/>
    <m/>
    <m/>
    <n v="0.25"/>
    <n v="7.25"/>
    <n v="7.25"/>
  </r>
  <r>
    <x v="1"/>
    <s v="jmaher@taunton.com"/>
    <s v="Taunton Press (Finecooking.com)"/>
    <s v="515bfdc9e97f4de9b00d44825ba3c993"/>
    <s v="Finehomebuilding.com #2 728x90"/>
    <x v="1"/>
    <n v="0"/>
    <n v="0.30349999999999999"/>
    <n v="9.7299999999999998E-2"/>
    <n v="7"/>
    <n v="2"/>
    <n v="0.32050000000000001"/>
    <n v="2.2873715099999998"/>
    <n v="1.75"/>
    <n v="682"/>
    <x v="3"/>
    <n v="0.2349297041"/>
    <x v="1664"/>
    <m/>
    <m/>
    <n v="0.23492970405084401"/>
    <n v="1.6445079283559081"/>
    <n v="1.6445079283559081"/>
  </r>
  <r>
    <x v="0"/>
    <s v="marina@boxrec.com"/>
    <s v="Boxrec.com"/>
    <s v="## total ##"/>
    <m/>
    <x v="202"/>
    <n v="0"/>
    <n v="99.4375"/>
    <n v="23.8842"/>
    <n v="677"/>
    <n v="176"/>
    <n v="0.2402"/>
    <n v="0.94479676999999995"/>
    <n v="0.66505300000000001"/>
    <n v="677"/>
    <x v="0"/>
    <n v="0.2960888317"/>
    <x v="1665"/>
    <m/>
    <m/>
    <s v=""/>
    <s v=""/>
    <n v="176.74916470840751"/>
  </r>
  <r>
    <x v="1"/>
    <s v="marina@boxrec.com"/>
    <s v="Boxrec.com"/>
    <s v="4bd4c0c5bff1c8133bb0cbc9cca50c87"/>
    <s v="Boxrec.com Mobile ROW Bottom 320x50"/>
    <x v="1"/>
    <n v="0"/>
    <n v="14.4754"/>
    <n v="3.0771000000000002"/>
    <n v="78"/>
    <n v="19"/>
    <n v="0.21260000000000001"/>
    <n v="0.83995450000000005"/>
    <n v="0.6"/>
    <n v="677"/>
    <x v="5"/>
    <n v="0.285675595"/>
    <x v="2"/>
    <m/>
    <m/>
    <n v="0.25"/>
    <n v="19.5"/>
    <n v="19.5"/>
  </r>
  <r>
    <x v="1"/>
    <s v="marina@boxrec.com"/>
    <s v="Boxrec.com"/>
    <s v="997a045aa5c7766884aa1eb569fe2084"/>
    <s v="Boxrec.com Mobile US Bottom 320x50"/>
    <x v="1"/>
    <n v="0"/>
    <n v="7.2720000000000002"/>
    <n v="2.4839000000000002"/>
    <n v="77"/>
    <n v="19"/>
    <n v="0.34160000000000001"/>
    <n v="1.0384902899999999"/>
    <n v="0.7"/>
    <n v="677"/>
    <x v="3"/>
    <n v="0.32594459139999998"/>
    <x v="2"/>
    <m/>
    <m/>
    <n v="0.25"/>
    <n v="19.25"/>
    <n v="19.25"/>
  </r>
  <r>
    <x v="1"/>
    <s v="marina@boxrec.com"/>
    <s v="Boxrec.com"/>
    <s v="6a00f0f7bc1ce53771a65249a64c2d5e"/>
    <s v="Boxrec.com ROW BTF 300x250"/>
    <x v="1"/>
    <n v="0"/>
    <n v="13.0855"/>
    <n v="2.7433999999999998"/>
    <n v="71"/>
    <n v="18"/>
    <n v="0.20960000000000001"/>
    <n v="0.86104877000000002"/>
    <n v="0.6"/>
    <n v="677"/>
    <x v="5"/>
    <n v="0.30317535670000001"/>
    <x v="2"/>
    <m/>
    <m/>
    <n v="0.25"/>
    <n v="17.75"/>
    <n v="17.75"/>
  </r>
  <r>
    <x v="1"/>
    <s v="marina@boxrec.com"/>
    <s v="Boxrec.com"/>
    <s v="7078b8c08546b092a12bd7a87d6a3694"/>
    <s v="Boxrec.com US BTF 728x90"/>
    <x v="1"/>
    <n v="0"/>
    <n v="2.9988999999999999"/>
    <n v="1.7085999999999999"/>
    <n v="65"/>
    <n v="16"/>
    <n v="0.56969999999999998"/>
    <n v="1.25937291"/>
    <n v="0.9"/>
    <n v="677"/>
    <x v="3"/>
    <n v="0.28535861530000001"/>
    <x v="23"/>
    <m/>
    <m/>
    <n v="0.249999999999999"/>
    <n v="16.249999999999936"/>
    <n v="16.249999999999936"/>
  </r>
  <r>
    <x v="1"/>
    <s v="marina@boxrec.com"/>
    <s v="Boxrec.com"/>
    <s v="03942467075dceb1502a136a4db2cacd"/>
    <s v="Boxrec.com Mobile ROW Middle 320x50"/>
    <x v="1"/>
    <n v="0"/>
    <n v="12.391"/>
    <n v="2.2684000000000002"/>
    <n v="57"/>
    <n v="14"/>
    <n v="0.18310000000000001"/>
    <n v="0.83025064999999998"/>
    <n v="0.6"/>
    <n v="677"/>
    <x v="5"/>
    <n v="0.27732666849999998"/>
    <x v="2"/>
    <m/>
    <m/>
    <n v="0.25"/>
    <n v="14.25"/>
    <n v="14.25"/>
  </r>
  <r>
    <x v="1"/>
    <s v="marina@boxrec.com"/>
    <s v="Boxrec.com"/>
    <s v="1a1f766a385a6e57ac144c85bc06f08e"/>
    <s v="Boxrec.com ROW ATF 300x250"/>
    <x v="9"/>
    <n v="0"/>
    <n v="10.9771"/>
    <n v="2.17"/>
    <n v="56"/>
    <n v="16"/>
    <n v="0.19769999999999999"/>
    <n v="0.85517774999999996"/>
    <n v="0.6"/>
    <n v="677"/>
    <x v="5"/>
    <n v="0.2983914735"/>
    <x v="1666"/>
    <m/>
    <m/>
    <n v="0.29839147353956602"/>
    <n v="16.709922518215699"/>
    <n v="16.709922518215699"/>
  </r>
  <r>
    <x v="1"/>
    <s v="marina@boxrec.com"/>
    <s v="Boxrec.com"/>
    <s v="2a662747baf7cc8f5cabe6ce4d1e80a6"/>
    <s v="Boxrec.com Mobile US Middle 320x50"/>
    <x v="1"/>
    <n v="0"/>
    <n v="5.7839"/>
    <n v="1.7778"/>
    <n v="55"/>
    <n v="14"/>
    <n v="0.30740000000000001"/>
    <n v="1.0292096900000001"/>
    <n v="0.7"/>
    <n v="677"/>
    <x v="3"/>
    <n v="0.31986648969999998"/>
    <x v="2"/>
    <m/>
    <m/>
    <n v="0.25"/>
    <n v="13.75"/>
    <n v="13.75"/>
  </r>
  <r>
    <x v="1"/>
    <s v="marina@boxrec.com"/>
    <s v="Boxrec.com"/>
    <s v="ac33f7843f0c01c4a6002fd9c5ae20c1"/>
    <s v="Boxrec.com Mobile ROW Top 320x50"/>
    <x v="9"/>
    <n v="0"/>
    <n v="11.4877"/>
    <n v="1.8894"/>
    <n v="48"/>
    <n v="13"/>
    <n v="0.16450000000000001"/>
    <n v="0.83904199999999995"/>
    <n v="0.6"/>
    <n v="677"/>
    <x v="5"/>
    <n v="0.28489873160000001"/>
    <x v="1667"/>
    <m/>
    <m/>
    <n v="0.28489873161060603"/>
    <n v="13.67513911730909"/>
    <n v="13.67513911730909"/>
  </r>
  <r>
    <x v="1"/>
    <s v="marina@boxrec.com"/>
    <s v="Boxrec.com"/>
    <s v="521b801fd9e26f4e3bccb81872d484bd"/>
    <s v="Boxrec.com ROW BTF 728x90"/>
    <x v="1"/>
    <n v="0"/>
    <n v="8.4585000000000008"/>
    <n v="1.7979000000000001"/>
    <n v="45"/>
    <n v="11"/>
    <n v="0.21260000000000001"/>
    <n v="0.84347463"/>
    <n v="0.6"/>
    <n v="677"/>
    <x v="5"/>
    <n v="0.28865673469999997"/>
    <x v="2"/>
    <m/>
    <m/>
    <n v="0.25"/>
    <n v="11.25"/>
    <n v="11.25"/>
  </r>
  <r>
    <x v="1"/>
    <s v="marina@boxrec.com"/>
    <s v="Boxrec.com"/>
    <s v="c4417146104bd978454e0fd43e723f07"/>
    <s v="Boxrec.com Mobile US Top 320x50"/>
    <x v="9"/>
    <n v="0"/>
    <n v="3.9075000000000002"/>
    <n v="1.1909000000000001"/>
    <n v="37"/>
    <n v="11"/>
    <n v="0.30480000000000002"/>
    <n v="1.04122234"/>
    <n v="0.7"/>
    <n v="677"/>
    <x v="3"/>
    <n v="0.32771323079999998"/>
    <x v="21"/>
    <m/>
    <m/>
    <n v="0.3"/>
    <n v="11.1"/>
    <n v="11.1"/>
  </r>
  <r>
    <x v="1"/>
    <s v="marina@boxrec.com"/>
    <s v="Boxrec.com"/>
    <s v="30608f54e6164c3174a16a607c7f8a60"/>
    <s v="Boxrec.com ROW ATF 728x90"/>
    <x v="1"/>
    <n v="0"/>
    <n v="5.8586"/>
    <n v="1.1238999999999999"/>
    <n v="28"/>
    <n v="7"/>
    <n v="0.1918"/>
    <n v="0.82717680999999998"/>
    <n v="0.6"/>
    <n v="677"/>
    <x v="5"/>
    <n v="0.27464117770000002"/>
    <x v="2"/>
    <m/>
    <m/>
    <n v="0.25"/>
    <n v="7"/>
    <n v="7"/>
  </r>
  <r>
    <x v="1"/>
    <s v="marina@boxrec.com"/>
    <s v="Boxrec.com"/>
    <s v="7b3d1edc36533fe3e9476fc63ef86f88"/>
    <s v="Boxrec.com US BTF 300x250"/>
    <x v="9"/>
    <n v="0"/>
    <n v="1.0236000000000001"/>
    <n v="0.68840000000000001"/>
    <n v="25"/>
    <n v="7"/>
    <n v="0.67249999999999999"/>
    <n v="1.2264058900000001"/>
    <n v="0.9"/>
    <n v="677"/>
    <x v="3"/>
    <n v="0.26614834050000002"/>
    <x v="1668"/>
    <m/>
    <m/>
    <n v="0.266148340538574"/>
    <n v="6.6537085134643501"/>
    <n v="6.6537085134643501"/>
  </r>
  <r>
    <x v="1"/>
    <s v="marina@boxrec.com"/>
    <s v="Boxrec.com"/>
    <s v="6b1d0aa306bede57f40ad0d9c0a4fb3b"/>
    <s v="Boxrec.com US ATF 728x90"/>
    <x v="9"/>
    <n v="0"/>
    <n v="1.1314"/>
    <n v="0.58660000000000001"/>
    <n v="22"/>
    <n v="6"/>
    <n v="0.51849999999999996"/>
    <n v="1.2460976500000001"/>
    <n v="0.9"/>
    <n v="677"/>
    <x v="3"/>
    <n v="0.27774520720000001"/>
    <x v="1669"/>
    <m/>
    <m/>
    <n v="0.27774520724629098"/>
    <n v="6.1103945594184017"/>
    <n v="6.1103945594184017"/>
  </r>
  <r>
    <x v="1"/>
    <s v="marina@boxrec.com"/>
    <s v="Boxrec.com"/>
    <s v="39d8ee02287aaf6047c46d747eded7a9"/>
    <s v="Boxrec.com US ATF 300x250"/>
    <x v="1"/>
    <n v="0"/>
    <n v="0.56499999999999995"/>
    <n v="0.37790000000000001"/>
    <n v="14"/>
    <n v="4"/>
    <n v="0.66890000000000005"/>
    <n v="1.2493668499999999"/>
    <n v="0.9"/>
    <n v="677"/>
    <x v="3"/>
    <n v="0.27963512039999999"/>
    <x v="2"/>
    <m/>
    <m/>
    <n v="0.25"/>
    <n v="3.5"/>
    <n v="3.5"/>
  </r>
  <r>
    <x v="0"/>
    <s v="an@fidelity-media.com"/>
    <s v="Fidelity Media (playstationlifestyle.net)"/>
    <s v="## total ##"/>
    <m/>
    <x v="203"/>
    <n v="0.50957834999999996"/>
    <n v="286.66289999999998"/>
    <n v="71.265100000000004"/>
    <n v="676"/>
    <n v="188"/>
    <n v="0.24859999999999999"/>
    <n v="0.31610666999999998"/>
    <n v="2.7379000000000001E-2"/>
    <n v="676"/>
    <x v="0"/>
    <n v="0.91338683190000003"/>
    <x v="1670"/>
    <m/>
    <m/>
    <s v=""/>
    <s v=""/>
    <n v="183.84999999999988"/>
  </r>
  <r>
    <x v="1"/>
    <s v="an@fidelity-media.com"/>
    <s v="Fidelity Media (playstationlifestyle.net)"/>
    <s v="22bb54edeb247e28e3f461663d714b74"/>
    <s v="Popyard.com 728x90"/>
    <x v="9"/>
    <n v="1"/>
    <n v="46.224800000000002"/>
    <n v="17.018899999999999"/>
    <n v="191"/>
    <n v="57"/>
    <n v="0.36820000000000003"/>
    <n v="0.37475332"/>
    <n v="0.02"/>
    <n v="676"/>
    <x v="3"/>
    <n v="0.94663156029999995"/>
    <x v="21"/>
    <s v="Y"/>
    <m/>
    <n v="0.3"/>
    <n v="57.3"/>
    <n v="57.3"/>
  </r>
  <r>
    <x v="1"/>
    <s v="an@fidelity-media.com"/>
    <s v="Fidelity Media (playstationlifestyle.net)"/>
    <s v="f183f75b7b161e555453a7b0e613bf13"/>
    <s v="Popyard.com 300x250"/>
    <x v="9"/>
    <n v="0"/>
    <n v="14.970599999999999"/>
    <n v="11.5464"/>
    <n v="118"/>
    <n v="35"/>
    <n v="0.77129999999999999"/>
    <n v="0.34101453999999998"/>
    <n v="0.02"/>
    <n v="676"/>
    <x v="3"/>
    <n v="0.94135147389999996"/>
    <x v="25"/>
    <m/>
    <m/>
    <n v="0.29999999999999899"/>
    <n v="35.399999999999878"/>
    <n v="35.399999999999878"/>
  </r>
  <r>
    <x v="1"/>
    <s v="an@fidelity-media.com"/>
    <s v="Fidelity Media (playstationlifestyle.net)"/>
    <s v="9d4c042546b983f303ad5b53e3ff2055"/>
    <s v="Popyard.com Tier 2 728x90"/>
    <x v="1"/>
    <n v="1"/>
    <n v="89.354100000000003"/>
    <n v="8.9646000000000008"/>
    <n v="108"/>
    <n v="27"/>
    <n v="0.1003"/>
    <n v="0.40323970999999997"/>
    <n v="0.01"/>
    <n v="676"/>
    <x v="3"/>
    <n v="0.97520085519999999"/>
    <x v="2"/>
    <s v="Y"/>
    <m/>
    <n v="0.25"/>
    <n v="27"/>
    <n v="27"/>
  </r>
  <r>
    <x v="1"/>
    <s v="an@fidelity-media.com"/>
    <s v="Fidelity Media (playstationlifestyle.net)"/>
    <s v="56b2287631c87b949831a78b1507e673"/>
    <s v="Sheekyforums.com 300x250"/>
    <x v="1"/>
    <n v="0"/>
    <n v="15.2796"/>
    <n v="7.2938999999999998"/>
    <n v="66"/>
    <n v="16"/>
    <n v="0.47739999999999999"/>
    <n v="0.30109975"/>
    <n v="0.06"/>
    <n v="676"/>
    <x v="3"/>
    <n v="0.80073048960000004"/>
    <x v="2"/>
    <m/>
    <m/>
    <n v="0.25"/>
    <n v="16.5"/>
    <n v="16.5"/>
  </r>
  <r>
    <x v="1"/>
    <s v="an@fidelity-media.com"/>
    <s v="Fidelity Media (playstationlifestyle.net)"/>
    <s v="b9c8dc090a7ca4631dccee0b45dd0628"/>
    <s v="Popyard.com 160x600"/>
    <x v="9"/>
    <n v="0"/>
    <n v="14.1656"/>
    <n v="6.6703999999999999"/>
    <n v="63"/>
    <n v="19"/>
    <n v="0.47089999999999999"/>
    <n v="0.31723296000000001"/>
    <n v="0.06"/>
    <n v="676"/>
    <x v="3"/>
    <n v="0.81086454590000001"/>
    <x v="21"/>
    <m/>
    <m/>
    <n v="0.3"/>
    <n v="18.899999999999999"/>
    <n v="18.899999999999999"/>
  </r>
  <r>
    <x v="1"/>
    <s v="an@fidelity-media.com"/>
    <s v="Fidelity Media (playstationlifestyle.net)"/>
    <s v="acf69bcba4395bc773f97df942fa6841"/>
    <s v="Bridgebase.com Tier 2 160x600"/>
    <x v="1"/>
    <n v="1"/>
    <n v="53.741900000000001"/>
    <n v="10.489000000000001"/>
    <n v="45"/>
    <n v="11"/>
    <n v="0.19520000000000001"/>
    <n v="0.14173488000000001"/>
    <n v="0.03"/>
    <n v="676"/>
    <x v="3"/>
    <n v="0.78833720910000005"/>
    <x v="2"/>
    <s v="Y"/>
    <m/>
    <n v="0.25"/>
    <n v="11.25"/>
    <n v="11.25"/>
  </r>
  <r>
    <x v="1"/>
    <s v="an@fidelity-media.com"/>
    <s v="Fidelity Media (playstationlifestyle.net)"/>
    <s v="9f66e7c7463d36a654abd6e4a66cd3af"/>
    <s v="Popyard.com Tier 2 160x600"/>
    <x v="1"/>
    <n v="0"/>
    <n v="21.775099999999998"/>
    <n v="3.9356"/>
    <n v="37"/>
    <n v="9"/>
    <n v="0.1807"/>
    <n v="0.31388072"/>
    <n v="0.01"/>
    <n v="676"/>
    <x v="3"/>
    <n v="0.96814076400000004"/>
    <x v="2"/>
    <m/>
    <m/>
    <n v="0.25"/>
    <n v="9.25"/>
    <n v="9.25"/>
  </r>
  <r>
    <x v="1"/>
    <s v="an@fidelity-media.com"/>
    <s v="Fidelity Media (playstationlifestyle.net)"/>
    <s v="83e4f46a11b834754790c233c24b84fd"/>
    <s v="Popyard.com Tier 2 300x250"/>
    <x v="1"/>
    <n v="0"/>
    <n v="21.557600000000001"/>
    <n v="3.3269000000000002"/>
    <n v="33"/>
    <n v="8"/>
    <n v="0.15429999999999999"/>
    <n v="0.32745345999999997"/>
    <n v="0.01"/>
    <n v="676"/>
    <x v="3"/>
    <n v="0.96946130949999998"/>
    <x v="2"/>
    <m/>
    <m/>
    <n v="0.25"/>
    <n v="8.25"/>
    <n v="8.25"/>
  </r>
  <r>
    <x v="0"/>
    <s v="pawel.zal@automobile-catalog.com"/>
    <s v="Automobile-catalog.com"/>
    <s v="## total ##"/>
    <m/>
    <x v="204"/>
    <n v="0.31237714999999999"/>
    <n v="147.1191"/>
    <n v="30.166599999999999"/>
    <n v="670"/>
    <n v="189"/>
    <n v="0.20499999999999999"/>
    <n v="0.74049208"/>
    <n v="0.44151600000000002"/>
    <n v="670"/>
    <x v="0"/>
    <n v="0.40375324260000001"/>
    <x v="1671"/>
    <m/>
    <m/>
    <s v=""/>
    <s v=""/>
    <n v="191.26999999999998"/>
  </r>
  <r>
    <x v="1"/>
    <s v="pawel.zal@automobile-catalog.com"/>
    <s v="Automobile-catalog.com"/>
    <s v="40fe2ac1b37fa58e6119715327142ce6"/>
    <s v="Automobile-catalog.com Tier 1 300x250"/>
    <x v="24"/>
    <n v="1"/>
    <n v="47.8934"/>
    <n v="9.1469000000000005"/>
    <n v="209"/>
    <n v="66"/>
    <n v="0.191"/>
    <n v="0.76287561999999998"/>
    <n v="0.5"/>
    <n v="670"/>
    <x v="5"/>
    <n v="0.34458516049999999"/>
    <x v="113"/>
    <s v="Y"/>
    <m/>
    <n v="0.33"/>
    <n v="68.97"/>
    <n v="68.97"/>
  </r>
  <r>
    <x v="1"/>
    <s v="pawel.zal@automobile-catalog.com"/>
    <s v="Automobile-catalog.com"/>
    <s v="b946ac5be1b434bc8de8a7f565ff552b"/>
    <s v="Automobile-catalog.com Tier 2 sbn4 square middle 300x250"/>
    <x v="1"/>
    <n v="0"/>
    <n v="29.517900000000001"/>
    <n v="4.7893999999999997"/>
    <n v="145"/>
    <n v="36"/>
    <n v="0.1623"/>
    <n v="1.0073719999999999"/>
    <n v="0.7"/>
    <n v="670"/>
    <x v="5"/>
    <n v="0.30512263620000002"/>
    <x v="2"/>
    <m/>
    <m/>
    <n v="0.25"/>
    <n v="36.25"/>
    <n v="36.25"/>
  </r>
  <r>
    <x v="1"/>
    <s v="pawel.zal@automobile-catalog.com"/>
    <s v="Automobile-catalog.com"/>
    <s v="a728c790dbaac29552a322bd4037fdf5"/>
    <s v="Automobile-catalog.com 300x250"/>
    <x v="9"/>
    <n v="0"/>
    <n v="26.863499999999998"/>
    <n v="6.7043999999999997"/>
    <n v="97"/>
    <n v="29"/>
    <n v="0.24959999999999999"/>
    <n v="0.48298992000000002"/>
    <n v="0.2"/>
    <n v="670"/>
    <x v="3"/>
    <n v="0.58591268439999999"/>
    <x v="21"/>
    <m/>
    <m/>
    <n v="0.3"/>
    <n v="29.099999999999998"/>
    <n v="29.099999999999998"/>
  </r>
  <r>
    <x v="1"/>
    <s v="pawel.zal@automobile-catalog.com"/>
    <s v="Automobile-catalog.com"/>
    <s v="c5a286d29813394102e89e24580305dd"/>
    <s v="Automobile-catalog.com New 160x600"/>
    <x v="1"/>
    <n v="0"/>
    <n v="6.0758000000000001"/>
    <n v="1.8649"/>
    <n v="78"/>
    <n v="20"/>
    <n v="0.30690000000000001"/>
    <n v="1.3951779099999999"/>
    <n v="0.8"/>
    <n v="670"/>
    <x v="3"/>
    <n v="0.42659642510000001"/>
    <x v="2"/>
    <m/>
    <m/>
    <n v="0.25"/>
    <n v="19.5"/>
    <n v="19.5"/>
  </r>
  <r>
    <x v="1"/>
    <s v="pawel.zal@automobile-catalog.com"/>
    <s v="Automobile-catalog.com"/>
    <s v="d1cd041ab9da4322848b3edb662c3158"/>
    <s v="Automobile-catalog.com Tier 1 728x90"/>
    <x v="1"/>
    <n v="0"/>
    <n v="14.496499999999999"/>
    <n v="3.1404000000000001"/>
    <n v="44"/>
    <n v="11"/>
    <n v="0.21659999999999999"/>
    <n v="0.47230524000000002"/>
    <n v="0.2"/>
    <n v="670"/>
    <x v="5"/>
    <n v="0.57654503509999999"/>
    <x v="2"/>
    <m/>
    <m/>
    <n v="0.25"/>
    <n v="11"/>
    <n v="11"/>
  </r>
  <r>
    <x v="1"/>
    <s v="pawel.zal@automobile-catalog.com"/>
    <s v="Automobile-catalog.com"/>
    <s v="a9f8f5081bee285cb812811b6c3d2661"/>
    <s v="Automobile-catalog.com Tier 2 160x600"/>
    <x v="9"/>
    <n v="0"/>
    <n v="9.1250999999999998"/>
    <n v="2.3300999999999998"/>
    <n v="39"/>
    <n v="12"/>
    <n v="0.25530000000000003"/>
    <n v="0.55874436999999999"/>
    <n v="0.3"/>
    <n v="670"/>
    <x v="5"/>
    <n v="0.46308183549999998"/>
    <x v="21"/>
    <m/>
    <m/>
    <n v="0.3"/>
    <n v="11.7"/>
    <n v="11.7"/>
  </r>
  <r>
    <x v="1"/>
    <s v="pawel.zal@automobile-catalog.com"/>
    <s v="Automobile-catalog.com"/>
    <s v="786a5e23c765862925c557f0b3e036ac"/>
    <s v="Automobile-catalog.com New 300x250"/>
    <x v="1"/>
    <n v="0"/>
    <n v="2.5181"/>
    <n v="0.84640000000000004"/>
    <n v="31"/>
    <n v="8"/>
    <n v="0.33610000000000001"/>
    <n v="1.21410127"/>
    <n v="0.8"/>
    <n v="670"/>
    <x v="3"/>
    <n v="0.34107638089999998"/>
    <x v="2"/>
    <m/>
    <m/>
    <n v="0.25"/>
    <n v="7.75"/>
    <n v="7.75"/>
  </r>
  <r>
    <x v="1"/>
    <s v="pawel.zal@automobile-catalog.com"/>
    <s v="Automobile-catalog.com"/>
    <s v="b5720cf5c2342d7d5af71e83bdbad5eb"/>
    <s v="Automobile-catalog.com Tier 2 728x90"/>
    <x v="1"/>
    <n v="0"/>
    <n v="4.2401"/>
    <n v="0.41810000000000003"/>
    <n v="14"/>
    <n v="3"/>
    <n v="9.8599999999999993E-2"/>
    <n v="1.09366137"/>
    <n v="0.8"/>
    <n v="670"/>
    <x v="5"/>
    <n v="0.268512154"/>
    <x v="2"/>
    <m/>
    <m/>
    <n v="0.25"/>
    <n v="3.5"/>
    <n v="3.5"/>
  </r>
  <r>
    <x v="1"/>
    <s v="pawel.zal@automobile-catalog.com"/>
    <s v="Automobile-catalog.com"/>
    <s v="456170d5c7de51389df029b348eccc3a"/>
    <s v="Automobile-catalog.com Tier 1 160x600"/>
    <x v="12"/>
    <n v="0"/>
    <n v="5.2405999999999997"/>
    <n v="0.78359999999999996"/>
    <n v="10"/>
    <n v="3"/>
    <n v="0.14949999999999999"/>
    <n v="0.42183938999999998"/>
    <n v="0.2"/>
    <n v="670"/>
    <x v="3"/>
    <n v="0.52588591179999999"/>
    <x v="68"/>
    <m/>
    <m/>
    <n v="0.35"/>
    <n v="3.5"/>
    <n v="3.5"/>
  </r>
  <r>
    <x v="0"/>
    <s v="dubbedonline@gmail.com"/>
    <s v="dubbedonline.me"/>
    <s v="## total ##"/>
    <m/>
    <x v="205"/>
    <n v="0.77851908999999997"/>
    <n v="165.71610000000001"/>
    <n v="36.258299999999998"/>
    <n v="665"/>
    <n v="214"/>
    <n v="0.21879999999999999"/>
    <n v="0.61097285999999995"/>
    <n v="0.122144"/>
    <n v="665"/>
    <x v="0"/>
    <n v="0.8000827734"/>
    <x v="1672"/>
    <m/>
    <m/>
    <s v=""/>
    <s v=""/>
    <n v="213.64999999999984"/>
  </r>
  <r>
    <x v="1"/>
    <s v="dubbedonline@gmail.com"/>
    <s v="dubbedonline.me"/>
    <s v="34b960019bbebd2c7bed6db5855a6526"/>
    <s v="Dubbedepisodeshd.net #2 728x90"/>
    <x v="9"/>
    <n v="1"/>
    <n v="30.726900000000001"/>
    <n v="8.2306000000000008"/>
    <n v="244"/>
    <n v="73"/>
    <n v="0.26790000000000003"/>
    <n v="0.98935510999999998"/>
    <n v="0.1"/>
    <n v="665"/>
    <x v="3"/>
    <n v="0.89892405769999995"/>
    <x v="21"/>
    <s v="Y"/>
    <m/>
    <n v="0.3"/>
    <n v="73.2"/>
    <n v="73.2"/>
  </r>
  <r>
    <x v="1"/>
    <s v="dubbedonline@gmail.com"/>
    <s v="dubbedonline.me"/>
    <s v="8d227917ae3707b69535c69d4ae8cc47"/>
    <s v="Dubbedanimehd.co 300x250"/>
    <x v="12"/>
    <n v="1"/>
    <n v="33.173400000000001"/>
    <n v="7.2805999999999997"/>
    <n v="156"/>
    <n v="55"/>
    <n v="0.2195"/>
    <n v="0.71443062999999996"/>
    <n v="0.15"/>
    <n v="665"/>
    <x v="3"/>
    <n v="0.79004259750000005"/>
    <x v="68"/>
    <s v="Y"/>
    <m/>
    <n v="0.35"/>
    <n v="54.599999999999994"/>
    <n v="54.599999999999994"/>
  </r>
  <r>
    <x v="1"/>
    <s v="dubbedonline@gmail.com"/>
    <s v="dubbedonline.me"/>
    <s v="7afc63bd722da9fadf5ff181fe4ea984"/>
    <s v="Dubbedanimehd.co 728x90"/>
    <x v="9"/>
    <n v="1"/>
    <n v="61.9724"/>
    <n v="9.3658000000000001"/>
    <n v="117"/>
    <n v="35"/>
    <n v="0.15110000000000001"/>
    <n v="0.41660755999999999"/>
    <n v="0.1"/>
    <n v="665"/>
    <x v="3"/>
    <n v="0.75996595030000003"/>
    <x v="25"/>
    <s v="Y"/>
    <m/>
    <n v="0.29999999999999899"/>
    <n v="35.099999999999881"/>
    <n v="35.099999999999881"/>
  </r>
  <r>
    <x v="1"/>
    <s v="dubbedonline@gmail.com"/>
    <s v="dubbedonline.me"/>
    <s v="41f5e39fbc11577101a7fdc27a8355e6"/>
    <s v="Dubbedepisodeshd.net #2 300x250"/>
    <x v="12"/>
    <n v="0"/>
    <n v="18.147500000000001"/>
    <n v="7.6417000000000002"/>
    <n v="100"/>
    <n v="35"/>
    <n v="0.42109999999999997"/>
    <n v="0.43702609999999997"/>
    <n v="0.15"/>
    <n v="665"/>
    <x v="3"/>
    <n v="0.65677106949999997"/>
    <x v="68"/>
    <m/>
    <m/>
    <n v="0.35"/>
    <n v="35"/>
    <n v="35"/>
  </r>
  <r>
    <x v="1"/>
    <s v="dubbedonline@gmail.com"/>
    <s v="dubbedonline.me"/>
    <s v="a5c8547257bcb09813d8eb0f1fba61f8"/>
    <s v="Dubonline.tv Mobile usa uk ca au 320x50"/>
    <x v="12"/>
    <n v="0"/>
    <n v="4.2148000000000003"/>
    <n v="1.3605"/>
    <n v="19"/>
    <n v="7"/>
    <n v="0.32279999999999998"/>
    <n v="0.45573581000000002"/>
    <n v="0.1"/>
    <n v="665"/>
    <x v="3"/>
    <n v="0.78057462789999998"/>
    <x v="68"/>
    <m/>
    <m/>
    <n v="0.35"/>
    <n v="6.6499999999999995"/>
    <n v="6.6499999999999995"/>
  </r>
  <r>
    <x v="1"/>
    <s v="dubbedonline@gmail.com"/>
    <s v="dubbedonline.me"/>
    <s v="0fe43943b355ee6dc6227886b5e1ac8b"/>
    <s v="Dubonline.tv usa uk ca au 728x90"/>
    <x v="12"/>
    <n v="0"/>
    <n v="3.7919999999999998"/>
    <n v="1.2414000000000001"/>
    <n v="14"/>
    <n v="5"/>
    <n v="0.32740000000000002"/>
    <n v="0.38800852000000002"/>
    <n v="0.1"/>
    <n v="665"/>
    <x v="3"/>
    <n v="0.74227369789999997"/>
    <x v="69"/>
    <m/>
    <m/>
    <n v="0.34999999999999898"/>
    <n v="4.8999999999999861"/>
    <n v="4.8999999999999861"/>
  </r>
  <r>
    <x v="1"/>
    <s v="dubbedonline@gmail.com"/>
    <s v="dubbedonline.me"/>
    <s v="6eec5405d4648775429a246c7c72e8c3"/>
    <s v="Dubonline.tv usa uk ca au 300x250"/>
    <x v="12"/>
    <n v="0"/>
    <n v="4.2013999999999996"/>
    <n v="0.99250000000000005"/>
    <n v="12"/>
    <n v="4"/>
    <n v="0.23619999999999999"/>
    <n v="0.41661028999999999"/>
    <n v="0.15"/>
    <n v="665"/>
    <x v="3"/>
    <n v="0.6399512852"/>
    <x v="68"/>
    <m/>
    <m/>
    <n v="0.35"/>
    <n v="4.1999999999999993"/>
    <n v="4.1999999999999993"/>
  </r>
  <r>
    <x v="0"/>
    <s v="fachtali@gmail.com"/>
    <s v="Watchfomny.com"/>
    <s v="## total ##"/>
    <m/>
    <x v="9"/>
    <n v="0.33257048"/>
    <n v="130.12370000000001"/>
    <n v="32.338099999999997"/>
    <n v="660"/>
    <n v="198"/>
    <n v="0.2485"/>
    <n v="0.67995114000000001"/>
    <n v="0.35441699999999998"/>
    <n v="660"/>
    <x v="0"/>
    <n v="0.47876107779999999"/>
    <x v="1673"/>
    <m/>
    <m/>
    <s v=""/>
    <s v=""/>
    <n v="197.6999999999999"/>
  </r>
  <r>
    <x v="1"/>
    <s v="fachtali@gmail.com"/>
    <s v="Watchfomny.com"/>
    <s v="55ec2f23cf206b3962f57500e619e9ec"/>
    <s v="Watchfomny.tv 728x90"/>
    <x v="9"/>
    <n v="1"/>
    <n v="47.702100000000002"/>
    <n v="11.0213"/>
    <n v="219"/>
    <n v="66"/>
    <n v="0.23100000000000001"/>
    <n v="0.66350503999999999"/>
    <n v="0.3"/>
    <n v="660"/>
    <x v="3"/>
    <n v="0.54785572999999999"/>
    <x v="21"/>
    <s v="Y"/>
    <m/>
    <n v="0.3"/>
    <n v="65.7"/>
    <n v="65.7"/>
  </r>
  <r>
    <x v="1"/>
    <s v="fachtali@gmail.com"/>
    <s v="Watchfomny.com"/>
    <s v="98bf0d1b5da2a2423c985862a091ce00"/>
    <s v="Watchfomny.tv 300x250"/>
    <x v="9"/>
    <n v="0"/>
    <n v="34.143799999999999"/>
    <n v="7.4889000000000001"/>
    <n v="153"/>
    <n v="46"/>
    <n v="0.21929999999999999"/>
    <n v="0.68310632999999998"/>
    <n v="0.4"/>
    <n v="660"/>
    <x v="3"/>
    <n v="0.41443962270000001"/>
    <x v="21"/>
    <m/>
    <m/>
    <n v="0.3"/>
    <n v="45.9"/>
    <n v="45.9"/>
  </r>
  <r>
    <x v="1"/>
    <s v="fachtali@gmail.com"/>
    <s v="Watchfomny.com"/>
    <s v="72892419249686f4ba66f003efbd5f1a"/>
    <s v="Watchfomny.tv 300x600"/>
    <x v="9"/>
    <n v="0"/>
    <n v="20.857600000000001"/>
    <n v="5.6315999999999997"/>
    <n v="123"/>
    <n v="37"/>
    <n v="0.27"/>
    <n v="0.72791406000000003"/>
    <n v="0.4"/>
    <n v="660"/>
    <x v="3"/>
    <n v="0.45048457749999998"/>
    <x v="25"/>
    <m/>
    <m/>
    <n v="0.29999999999999899"/>
    <n v="36.899999999999878"/>
    <n v="36.899999999999878"/>
  </r>
  <r>
    <x v="1"/>
    <s v="fachtali@gmail.com"/>
    <s v="Watchfomny.com"/>
    <s v="940800467f34bd7f7ceca62088fdfc4b"/>
    <s v="300x250 Mobile"/>
    <x v="9"/>
    <n v="0"/>
    <n v="8.6690000000000005"/>
    <n v="3.944"/>
    <n v="81"/>
    <n v="24"/>
    <n v="0.45500000000000002"/>
    <n v="0.68490112000000003"/>
    <n v="0.4"/>
    <n v="660"/>
    <x v="3"/>
    <n v="0.41597408609999997"/>
    <x v="21"/>
    <m/>
    <m/>
    <n v="0.3"/>
    <n v="24.3"/>
    <n v="24.3"/>
  </r>
  <r>
    <x v="1"/>
    <s v="fachtali@gmail.com"/>
    <s v="Watchfomny.com"/>
    <s v="d044cdff1d702f6d5676e9ef228f6b83"/>
    <s v="Watchfomny.tv 160x600"/>
    <x v="9"/>
    <n v="0"/>
    <n v="12.142200000000001"/>
    <n v="3.0125000000000002"/>
    <n v="62"/>
    <n v="19"/>
    <n v="0.24809999999999999"/>
    <n v="0.68862595999999998"/>
    <n v="0.4"/>
    <n v="660"/>
    <x v="3"/>
    <n v="0.41913314140000002"/>
    <x v="21"/>
    <m/>
    <m/>
    <n v="0.3"/>
    <n v="18.599999999999998"/>
    <n v="18.599999999999998"/>
  </r>
  <r>
    <x v="1"/>
    <s v="fachtali@gmail.com"/>
    <s v="Watchfomny.com"/>
    <s v="c05e6f231796d1ac930e1d2b89fe201e"/>
    <s v="Watchfomny.tv Mobile 320x50"/>
    <x v="9"/>
    <n v="0"/>
    <n v="6.3964999999999996"/>
    <n v="1.2398"/>
    <n v="21"/>
    <n v="6"/>
    <n v="0.1938"/>
    <n v="0.55240537000000001"/>
    <n v="0.1"/>
    <n v="660"/>
    <x v="3"/>
    <n v="0.81897351929999995"/>
    <x v="21"/>
    <m/>
    <m/>
    <n v="0.3"/>
    <n v="6.3"/>
    <n v="6.3"/>
  </r>
  <r>
    <x v="0"/>
    <s v="daniel.yaronsky@adbluedigital.com"/>
    <s v="Adbluedigital Ltd (cafepharma.com)"/>
    <s v="## total ##"/>
    <m/>
    <x v="1"/>
    <n v="0"/>
    <n v="66.167599999999993"/>
    <n v="13.0886"/>
    <n v="657"/>
    <n v="139"/>
    <n v="0.1978"/>
    <n v="1.6727009799999999"/>
    <n v="1.3204389999999999"/>
    <n v="657"/>
    <x v="0"/>
    <n v="0.21059471060000001"/>
    <x v="1674"/>
    <m/>
    <m/>
    <s v=""/>
    <s v=""/>
    <n v="136.62866936636019"/>
  </r>
  <r>
    <x v="0"/>
    <s v="x17@x17agency.com"/>
    <s v="X17online.com"/>
    <s v="## total ##"/>
    <m/>
    <x v="12"/>
    <n v="1"/>
    <n v="66.281599999999997"/>
    <n v="27.885400000000001"/>
    <n v="657"/>
    <n v="230"/>
    <n v="0.42070000000000002"/>
    <n v="0.78506973999999996"/>
    <n v="0.32"/>
    <n v="657"/>
    <x v="0"/>
    <n v="0.59239289849999999"/>
    <x v="68"/>
    <m/>
    <m/>
    <s v=""/>
    <s v=""/>
    <n v="229.95"/>
  </r>
  <r>
    <x v="1"/>
    <s v="x17@x17agency.com"/>
    <s v="X17online.com"/>
    <s v="c4b0cc3fb708e31288dd3b2e7653f950"/>
    <s v="X17online.com BTF 300x250"/>
    <x v="12"/>
    <n v="1"/>
    <n v="66.281599999999997"/>
    <n v="27.885400000000001"/>
    <n v="657"/>
    <n v="230"/>
    <n v="0.42070000000000002"/>
    <n v="0.78506973999999996"/>
    <n v="0.32"/>
    <n v="657"/>
    <x v="1"/>
    <n v="0.59239289849999999"/>
    <x v="68"/>
    <s v="Y"/>
    <m/>
    <n v="0.35"/>
    <n v="229.95"/>
    <n v="229.95"/>
  </r>
  <r>
    <x v="1"/>
    <s v="daniel.yaronsky@adbluedigital.com"/>
    <s v="Adbluedigital Ltd (cafepharma.com)"/>
    <s v="bb7ff629c8a7c027ed7fcf7dc6c237c8"/>
    <s v="Whitepages.com Set 3 300x250"/>
    <x v="1"/>
    <n v="0"/>
    <n v="24.493400000000001"/>
    <n v="5.8978999999999999"/>
    <n v="291"/>
    <n v="63"/>
    <n v="0.24079999999999999"/>
    <n v="1.64503815"/>
    <n v="1.29"/>
    <n v="657"/>
    <x v="3"/>
    <n v="0.21582365710000001"/>
    <x v="1675"/>
    <m/>
    <m/>
    <n v="0.215823657079248"/>
    <n v="62.804684210061168"/>
    <n v="62.804684210061168"/>
  </r>
  <r>
    <x v="1"/>
    <s v="daniel.yaronsky@adbluedigital.com"/>
    <s v="Adbluedigital Ltd (cafepharma.com)"/>
    <s v="01e0597aacfeb46459d64371732c560b"/>
    <s v="Whitepages.com Set 3 728x90"/>
    <x v="1"/>
    <n v="0"/>
    <n v="19.261399999999998"/>
    <n v="5.1988000000000003"/>
    <n v="258"/>
    <n v="57"/>
    <n v="0.26989999999999997"/>
    <n v="1.65491667"/>
    <n v="1.29"/>
    <n v="657"/>
    <x v="3"/>
    <n v="0.22050455869999999"/>
    <x v="1676"/>
    <m/>
    <m/>
    <n v="0.22050455874563499"/>
    <n v="56.890176156373826"/>
    <n v="56.890176156373826"/>
  </r>
  <r>
    <x v="1"/>
    <s v="daniel.yaronsky@adbluedigital.com"/>
    <s v="Adbluedigital Ltd (cafepharma.com)"/>
    <s v="adbe6c6f2d8b80f23b915daecc25987a"/>
    <s v="Grammarist.com 300x250"/>
    <x v="1"/>
    <n v="0"/>
    <n v="18.755199999999999"/>
    <n v="1.8641000000000001"/>
    <n v="100"/>
    <n v="17"/>
    <n v="9.9400000000000002E-2"/>
    <n v="1.7937502400000001"/>
    <n v="1.49"/>
    <n v="657"/>
    <x v="3"/>
    <n v="0.16933809"/>
    <x v="1677"/>
    <m/>
    <m/>
    <n v="0.16933808999925201"/>
    <n v="16.933808999925201"/>
    <n v="16.933808999925201"/>
  </r>
  <r>
    <x v="0"/>
    <s v="pressey@franciumcorp.com"/>
    <s v="Francium Corp (daystyles.com)"/>
    <s v="## total ##"/>
    <m/>
    <x v="206"/>
    <n v="0.61529427000000003"/>
    <n v="89.009399999999999"/>
    <n v="19.838999999999999"/>
    <n v="654"/>
    <n v="209"/>
    <n v="0.22289999999999999"/>
    <n v="1.0986408400000001"/>
    <n v="0.67529300000000003"/>
    <n v="654"/>
    <x v="0"/>
    <n v="0.3853377986"/>
    <x v="1678"/>
    <m/>
    <m/>
    <s v=""/>
    <s v=""/>
    <n v="208.60417009930981"/>
  </r>
  <r>
    <x v="1"/>
    <s v="pressey@franciumcorp.com"/>
    <s v="Francium Corp (daystyles.com)"/>
    <s v="99b7d3791350d4e1ada7f088b4d20f8c"/>
    <s v="Daystyles.com Mobile #2 300x250"/>
    <x v="2"/>
    <n v="1"/>
    <n v="61.723999999999997"/>
    <n v="16.617000000000001"/>
    <n v="402"/>
    <n v="161"/>
    <n v="0.26919999999999999"/>
    <n v="0.80705990000000005"/>
    <n v="0.4"/>
    <n v="654"/>
    <x v="4"/>
    <n v="0.50437383619999998"/>
    <x v="72"/>
    <s v="Y"/>
    <m/>
    <n v="0.4"/>
    <n v="160.80000000000001"/>
    <n v="160.80000000000001"/>
  </r>
  <r>
    <x v="1"/>
    <s v="pressey@franciumcorp.com"/>
    <s v="Francium Corp (daystyles.com)"/>
    <s v="478bda260bac26bbb3c1752a5ebd9447"/>
    <s v="Daystyles.com 728x90"/>
    <x v="1"/>
    <n v="0"/>
    <n v="18.556899999999999"/>
    <n v="1.2152000000000001"/>
    <n v="141"/>
    <n v="23"/>
    <n v="6.5500000000000003E-2"/>
    <n v="3.8799212399999998"/>
    <n v="3.25"/>
    <n v="654"/>
    <x v="4"/>
    <n v="0.16235413000000001"/>
    <x v="1679"/>
    <m/>
    <m/>
    <n v="0.16235412996086901"/>
    <n v="22.891932324482529"/>
    <n v="22.891932324482529"/>
  </r>
  <r>
    <x v="1"/>
    <s v="pressey@franciumcorp.com"/>
    <s v="Francium Corp (daystyles.com)"/>
    <s v="a2adf350c9641e954dbd88a420f25000"/>
    <s v="Awesomeescape.com 300x250"/>
    <x v="9"/>
    <n v="0"/>
    <n v="3.6882999999999999"/>
    <n v="1.4073"/>
    <n v="81"/>
    <n v="18"/>
    <n v="0.38159999999999999"/>
    <n v="1.9295705999999999"/>
    <n v="1.5"/>
    <n v="654"/>
    <x v="3"/>
    <n v="0.22262497240000001"/>
    <x v="1680"/>
    <m/>
    <m/>
    <n v="0.22262497238034101"/>
    <n v="18.032622762807623"/>
    <n v="18.032622762807623"/>
  </r>
  <r>
    <x v="1"/>
    <s v="pressey@franciumcorp.com"/>
    <s v="Francium Corp (daystyles.com)"/>
    <s v="e13b7af0d168d86f22d4baf0bedf9271"/>
    <s v="Awesomeescape.com Mobile #3 300x250"/>
    <x v="1"/>
    <n v="0"/>
    <n v="1.2969999999999999"/>
    <n v="0.31509999999999999"/>
    <n v="17"/>
    <n v="4"/>
    <n v="0.2429"/>
    <n v="1.7661754700000001"/>
    <n v="1.2"/>
    <n v="654"/>
    <x v="3"/>
    <n v="0.32056581010000001"/>
    <x v="2"/>
    <m/>
    <m/>
    <n v="0.25"/>
    <n v="4.25"/>
    <n v="4.25"/>
  </r>
  <r>
    <x v="1"/>
    <s v="pressey@franciumcorp.com"/>
    <s v="Francium Corp (daystyles.com)"/>
    <s v="82143f77dec4bcddcde77b56a233e656"/>
    <s v="Daystyles.com Mobile #1 300x250"/>
    <x v="2"/>
    <n v="0"/>
    <n v="3.6999"/>
    <n v="0.28260000000000002"/>
    <n v="12"/>
    <n v="3"/>
    <n v="7.6399999999999996E-2"/>
    <n v="1.4086934499999999"/>
    <n v="1.1000000000000001"/>
    <n v="654"/>
    <x v="4"/>
    <n v="0.21913458429999999"/>
    <x v="1681"/>
    <m/>
    <m/>
    <n v="0.21913458433497099"/>
    <n v="2.6296150120196518"/>
    <n v="2.6296150120196518"/>
  </r>
  <r>
    <x v="0"/>
    <s v="ian@ijam-media.co.uk"/>
    <s v="I-Jam Media (jamesedition.com)"/>
    <s v="## total ##"/>
    <m/>
    <x v="1"/>
    <n v="0"/>
    <n v="17.5671"/>
    <n v="4.6448999999999998"/>
    <n v="646"/>
    <n v="144"/>
    <n v="0.26440000000000002"/>
    <n v="4.6378016000000004"/>
    <n v="3.6007009999999999"/>
    <n v="646"/>
    <x v="0"/>
    <n v="0.2236190089"/>
    <x v="1682"/>
    <m/>
    <m/>
    <s v=""/>
    <s v=""/>
    <n v="141.42863983496579"/>
  </r>
  <r>
    <x v="1"/>
    <s v="ian@ijam-media.co.uk"/>
    <s v="I-Jam Media (jamesedition.com)"/>
    <s v="3b9bd7b8f14252a9d822690abbb12837"/>
    <s v="Magicseaweed.com 728x90"/>
    <x v="1"/>
    <n v="0"/>
    <n v="9.8008000000000006"/>
    <n v="3.1461999999999999"/>
    <n v="370"/>
    <n v="87"/>
    <n v="0.32100000000000001"/>
    <n v="3.9252003499999999"/>
    <n v="3"/>
    <n v="646"/>
    <x v="3"/>
    <n v="0.23570780359999999"/>
    <x v="1683"/>
    <m/>
    <m/>
    <n v="0.23570780359909799"/>
    <n v="87.211887331666262"/>
    <n v="87.211887331666262"/>
  </r>
  <r>
    <x v="1"/>
    <s v="ian@ijam-media.co.uk"/>
    <s v="I-Jam Media (jamesedition.com)"/>
    <s v="9a2198c5b5546aa5a344605a660f22f3"/>
    <s v="Magicseaweed.com 300x600"/>
    <x v="1"/>
    <n v="0"/>
    <n v="5.4423000000000004"/>
    <n v="0.84540000000000004"/>
    <n v="191"/>
    <n v="39"/>
    <n v="0.15529999999999999"/>
    <n v="7.5281453300000001"/>
    <n v="6"/>
    <n v="646"/>
    <x v="3"/>
    <n v="0.2029909446"/>
    <x v="1684"/>
    <m/>
    <m/>
    <n v="0.202990944558429"/>
    <n v="38.771270410659938"/>
    <n v="38.771270410659938"/>
  </r>
  <r>
    <x v="1"/>
    <s v="ian@ijam-media.co.uk"/>
    <s v="I-Jam Media (jamesedition.com)"/>
    <s v="4abcfb7f77f454c4613d950ffef6d549"/>
    <s v="Magicseaweed.com US 300x250"/>
    <x v="1"/>
    <n v="0"/>
    <n v="1.3512999999999999"/>
    <n v="0.3866"/>
    <n v="60"/>
    <n v="14"/>
    <n v="0.28610000000000002"/>
    <n v="5.1724685900000003"/>
    <n v="4"/>
    <n v="646"/>
    <x v="5"/>
    <n v="0.22667485909999999"/>
    <x v="1685"/>
    <m/>
    <m/>
    <n v="0.22667485907392401"/>
    <n v="13.600491544435441"/>
    <n v="13.600491544435441"/>
  </r>
  <r>
    <x v="1"/>
    <s v="ian@ijam-media.co.uk"/>
    <s v="I-Jam Media (jamesedition.com)"/>
    <s v="1f60fc4b9ccb22b7c9c57c8501ee52b3"/>
    <s v="Jamesedition.com US, UK, DE 300x250"/>
    <x v="1"/>
    <n v="0"/>
    <n v="0.23300000000000001"/>
    <n v="6.6900000000000001E-2"/>
    <n v="16"/>
    <n v="2"/>
    <n v="0.28689999999999999"/>
    <n v="7.9123931599999997"/>
    <n v="7"/>
    <n v="646"/>
    <x v="5"/>
    <n v="0.1153119093"/>
    <x v="1686"/>
    <m/>
    <m/>
    <n v="0.115311909262759"/>
    <n v="1.844990548204144"/>
    <n v="1.844990548204144"/>
  </r>
  <r>
    <x v="0"/>
    <s v="raberbailey@eurweb.com"/>
    <s v="Eurweb.com"/>
    <s v="## total ##"/>
    <m/>
    <x v="207"/>
    <n v="0"/>
    <n v="57.203099999999999"/>
    <n v="13.1402"/>
    <n v="624"/>
    <n v="171"/>
    <n v="0.22969999999999999"/>
    <n v="1.58171861"/>
    <n v="1.1056349999999999"/>
    <n v="624"/>
    <x v="0"/>
    <n v="0.30099134230000002"/>
    <x v="1687"/>
    <m/>
    <m/>
    <s v=""/>
    <s v=""/>
    <n v="170.61632487174384"/>
  </r>
  <r>
    <x v="1"/>
    <s v="raberbailey@eurweb.com"/>
    <s v="Eurweb.com"/>
    <s v="a3b1855ff5833867fc05f128bddf18fe"/>
    <s v="Eurweb.com 300x250"/>
    <x v="49"/>
    <n v="0"/>
    <n v="17.260200000000001"/>
    <n v="4.6334"/>
    <n v="198"/>
    <n v="59"/>
    <n v="0.26840000000000003"/>
    <n v="1.42715711"/>
    <n v="1"/>
    <n v="624"/>
    <x v="3"/>
    <n v="0.29930629520000002"/>
    <x v="1688"/>
    <m/>
    <m/>
    <n v="0.29930629519289098"/>
    <n v="59.262646448192413"/>
    <n v="59.262646448192413"/>
  </r>
  <r>
    <x v="1"/>
    <s v="raberbailey@eurweb.com"/>
    <s v="Eurweb.com"/>
    <s v="56d9a175f542bc75b58cc481c63e2bc8"/>
    <s v="Eurweb.com 728x90"/>
    <x v="49"/>
    <n v="0"/>
    <n v="21.553599999999999"/>
    <n v="4.4249000000000001"/>
    <n v="193"/>
    <n v="53"/>
    <n v="0.20530000000000001"/>
    <n v="1.4526264"/>
    <n v="1.05"/>
    <n v="624"/>
    <x v="3"/>
    <n v="0.27717133420000001"/>
    <x v="1689"/>
    <m/>
    <m/>
    <n v="0.277171334177156"/>
    <n v="53.494067496191107"/>
    <n v="53.494067496191107"/>
  </r>
  <r>
    <x v="1"/>
    <s v="raberbailey@eurweb.com"/>
    <s v="Eurweb.com"/>
    <s v="2832aec92daa2bed42a2495f2fce65fb"/>
    <s v="Eurweb.com Mobile 300x250"/>
    <x v="1"/>
    <n v="0"/>
    <n v="9.1416000000000004"/>
    <n v="2.7183999999999999"/>
    <n v="164"/>
    <n v="41"/>
    <n v="0.2974"/>
    <n v="2.01113067"/>
    <n v="1.3"/>
    <n v="624"/>
    <x v="5"/>
    <n v="0.3535974475"/>
    <x v="2"/>
    <m/>
    <m/>
    <n v="0.25"/>
    <n v="41"/>
    <n v="41"/>
  </r>
  <r>
    <x v="1"/>
    <s v="raberbailey@eurweb.com"/>
    <s v="Eurweb.com"/>
    <s v="ca0ff199aea5b29da04d7ab6c05000c1"/>
    <s v="Eurweb.com Mobile 320x50"/>
    <x v="1"/>
    <n v="0"/>
    <n v="4.2157999999999998"/>
    <n v="0.73550000000000004"/>
    <n v="38"/>
    <n v="9"/>
    <n v="0.17449999999999999"/>
    <n v="1.7289307599999999"/>
    <n v="1.3"/>
    <n v="624"/>
    <x v="3"/>
    <n v="0.2480901881"/>
    <x v="1690"/>
    <m/>
    <m/>
    <n v="0.248090188060305"/>
    <n v="9.4274271462915902"/>
    <n v="9.4274271462915902"/>
  </r>
  <r>
    <x v="1"/>
    <s v="raberbailey@eurweb.com"/>
    <s v="Eurweb.com"/>
    <s v="341af05c13d7b5f602c5cb717de8a0b6"/>
    <s v="Eurweb.com Mobile 300x50"/>
    <x v="1"/>
    <n v="0"/>
    <n v="4.2186000000000003"/>
    <n v="0.39810000000000001"/>
    <n v="20"/>
    <n v="5"/>
    <n v="9.4399999999999998E-2"/>
    <n v="1.70735558"/>
    <n v="1.3"/>
    <n v="624"/>
    <x v="3"/>
    <n v="0.2385886012"/>
    <x v="1691"/>
    <m/>
    <m/>
    <n v="0.23858860121049"/>
    <n v="4.7717720242097998"/>
    <n v="4.7717720242097998"/>
  </r>
  <r>
    <x v="1"/>
    <s v="raberbailey@eurweb.com"/>
    <s v="Eurweb.com"/>
    <s v="432fc20ff08e00a0232856a4ffe98c51"/>
    <s v="Eurweb.com 160x600"/>
    <x v="49"/>
    <n v="0"/>
    <n v="0.76090000000000002"/>
    <n v="0.22459999999999999"/>
    <n v="10"/>
    <n v="3"/>
    <n v="0.29509999999999997"/>
    <n v="1.4305979600000001"/>
    <n v="1.05"/>
    <n v="624"/>
    <x v="3"/>
    <n v="0.26604117570000002"/>
    <x v="1692"/>
    <m/>
    <m/>
    <n v="0.26604117568588997"/>
    <n v="2.6604117568588999"/>
    <n v="2.6604117568588999"/>
  </r>
  <r>
    <x v="0"/>
    <s v="javier@besoccer.com"/>
    <s v="besoccer.com"/>
    <s v="## total ##"/>
    <m/>
    <x v="208"/>
    <n v="0.62355492999999995"/>
    <n v="287.71429999999998"/>
    <n v="24.590599999999998"/>
    <n v="622"/>
    <n v="168"/>
    <n v="8.5500000000000007E-2"/>
    <n v="0.84295286999999997"/>
    <n v="0.5"/>
    <n v="622"/>
    <x v="0"/>
    <n v="0.40684703090000002"/>
    <x v="1693"/>
    <m/>
    <m/>
    <s v=""/>
    <s v=""/>
    <n v="168.7"/>
  </r>
  <r>
    <x v="1"/>
    <s v="javier@besoccer.com"/>
    <s v="besoccer.com"/>
    <s v="f60e73e4786bc7f1dcce03043db0334e"/>
    <s v="Besoccer.com 728x90"/>
    <x v="9"/>
    <n v="1"/>
    <n v="108.1949"/>
    <n v="8.93"/>
    <n v="233"/>
    <n v="70"/>
    <n v="8.2500000000000004E-2"/>
    <n v="0.86933850999999995"/>
    <n v="0.5"/>
    <n v="622"/>
    <x v="1"/>
    <n v="0.42485004790000003"/>
    <x v="21"/>
    <s v="Y"/>
    <m/>
    <n v="0.3"/>
    <n v="69.899999999999991"/>
    <n v="69.899999999999991"/>
  </r>
  <r>
    <x v="1"/>
    <s v="javier@besoccer.com"/>
    <s v="besoccer.com"/>
    <s v="44e3fddd21a0c91ca2507123c9f812ea"/>
    <s v="Resultados-futbol.com Mobile 300x250"/>
    <x v="1"/>
    <n v="1"/>
    <n v="54.029400000000003"/>
    <n v="7.0159000000000002"/>
    <n v="155"/>
    <n v="39"/>
    <n v="0.12989999999999999"/>
    <n v="0.73579508000000005"/>
    <n v="0.5"/>
    <n v="622"/>
    <x v="5"/>
    <n v="0.3204629732"/>
    <x v="2"/>
    <s v="Y"/>
    <m/>
    <n v="0.25"/>
    <n v="38.75"/>
    <n v="38.75"/>
  </r>
  <r>
    <x v="1"/>
    <s v="javier@besoccer.com"/>
    <s v="besoccer.com"/>
    <s v="4fb2fa315caa5473de90d62d5e509e49"/>
    <s v="Besoccer.com 300x250"/>
    <x v="1"/>
    <n v="0"/>
    <n v="41.515799999999999"/>
    <n v="4.7903000000000002"/>
    <n v="122"/>
    <n v="30"/>
    <n v="0.1154"/>
    <n v="0.84748449000000003"/>
    <n v="0.5"/>
    <n v="622"/>
    <x v="5"/>
    <n v="0.41001870299999998"/>
    <x v="2"/>
    <m/>
    <m/>
    <n v="0.25"/>
    <n v="30.5"/>
    <n v="30.5"/>
  </r>
  <r>
    <x v="1"/>
    <s v="javier@besoccer.com"/>
    <s v="besoccer.com"/>
    <s v="1970163430bfe677379b607208e43c01"/>
    <s v="Besoccer.com 300x600"/>
    <x v="1"/>
    <n v="0"/>
    <n v="41.304900000000004"/>
    <n v="2.7021000000000002"/>
    <n v="71"/>
    <n v="18"/>
    <n v="6.54E-2"/>
    <n v="0.87531523"/>
    <n v="0.5"/>
    <n v="622"/>
    <x v="5"/>
    <n v="0.4287772218"/>
    <x v="2"/>
    <m/>
    <m/>
    <n v="0.25"/>
    <n v="17.75"/>
    <n v="17.75"/>
  </r>
  <r>
    <x v="1"/>
    <s v="javier@besoccer.com"/>
    <s v="besoccer.com"/>
    <s v="9e5e91d01a4743797cf3be6870bf780b"/>
    <s v="Besoccer.com 970x250"/>
    <x v="9"/>
    <n v="0"/>
    <n v="37.487299999999998"/>
    <n v="0.73599999999999999"/>
    <n v="31"/>
    <n v="9"/>
    <n v="1.9599999999999999E-2"/>
    <n v="1.4040566800000001"/>
    <n v="0.5"/>
    <n v="622"/>
    <x v="3"/>
    <n v="0.64388901949999999"/>
    <x v="21"/>
    <m/>
    <m/>
    <n v="0.3"/>
    <n v="9.2999999999999989"/>
    <n v="9.2999999999999989"/>
  </r>
  <r>
    <x v="1"/>
    <s v="javier@besoccer.com"/>
    <s v="besoccer.com"/>
    <s v="3d954c5d9e5e23299c55d9a1dfc4b475"/>
    <s v="Besoccer.com Mobile 300x250"/>
    <x v="1"/>
    <n v="0"/>
    <n v="5.1814"/>
    <n v="0.4163"/>
    <n v="10"/>
    <n v="3"/>
    <n v="8.0299999999999996E-2"/>
    <n v="0.82868909000000002"/>
    <n v="0.5"/>
    <n v="622"/>
    <x v="3"/>
    <n v="0.39663740269999997"/>
    <x v="2"/>
    <m/>
    <m/>
    <n v="0.25"/>
    <n v="2.5"/>
    <n v="2.5"/>
  </r>
  <r>
    <x v="0"/>
    <s v="admin@conversationexchange.com"/>
    <s v="Conversationexchange.com"/>
    <s v="## total ##"/>
    <m/>
    <x v="209"/>
    <n v="0.96815225000000005"/>
    <n v="74.286299999999997"/>
    <n v="15.0623"/>
    <n v="610"/>
    <n v="124"/>
    <n v="0.20280000000000001"/>
    <n v="1.3506359299999999"/>
    <n v="1.0712710000000001"/>
    <n v="610"/>
    <x v="0"/>
    <n v="0.20683955200000001"/>
    <x v="1694"/>
    <m/>
    <m/>
    <s v=""/>
    <s v=""/>
    <n v="125.05848291287022"/>
  </r>
  <r>
    <x v="1"/>
    <s v="admin@conversationexchange.com"/>
    <s v="Conversationexchange.com"/>
    <s v="c557f118a46e512aaa2e4ca5e5732570"/>
    <s v="CE 160x600"/>
    <x v="9"/>
    <n v="1"/>
    <n v="36.666400000000003"/>
    <n v="8.3261000000000003"/>
    <n v="473"/>
    <n v="98"/>
    <n v="0.2271"/>
    <n v="1.8930914700000001"/>
    <n v="1.5"/>
    <n v="610"/>
    <x v="5"/>
    <n v="0.2076452587"/>
    <x v="1695"/>
    <s v=""/>
    <m/>
    <n v="0.207645258691594"/>
    <n v="98.216207361123963"/>
    <n v="98.216207361123963"/>
  </r>
  <r>
    <x v="1"/>
    <s v="admin@conversationexchange.com"/>
    <s v="Conversationexchange.com"/>
    <s v="05fa45caa11b2b607e835f1bf0a2b4ed"/>
    <s v="CE 320x50"/>
    <x v="12"/>
    <n v="1"/>
    <n v="34.697299999999998"/>
    <n v="6.4576000000000002"/>
    <n v="118"/>
    <n v="21"/>
    <n v="0.18609999999999999"/>
    <n v="0.60914089000000005"/>
    <n v="0.5"/>
    <n v="610"/>
    <x v="5"/>
    <n v="0.17917182670000001"/>
    <x v="1696"/>
    <s v=""/>
    <m/>
    <n v="0.17917182670971399"/>
    <n v="21.142275551746252"/>
    <n v="21.142275551746252"/>
  </r>
  <r>
    <x v="1"/>
    <s v="admin@conversationexchange.com"/>
    <s v="Conversationexchange.com"/>
    <s v="4c329f1762a7f62194a1f814fa7abd2c"/>
    <s v="CE 728x90"/>
    <x v="9"/>
    <n v="0"/>
    <n v="2.9226000000000001"/>
    <n v="0.27850000000000003"/>
    <n v="19"/>
    <n v="5"/>
    <n v="9.5299999999999996E-2"/>
    <n v="2.32639138"/>
    <n v="1.5"/>
    <n v="610"/>
    <x v="5"/>
    <n v="0.35522457169999999"/>
    <x v="21"/>
    <m/>
    <m/>
    <n v="0.3"/>
    <n v="5.7"/>
    <n v="5.7"/>
  </r>
  <r>
    <x v="0"/>
    <s v="oscarlz@gmail.com"/>
    <s v="Mundoconsejos.com"/>
    <s v="## total ##"/>
    <m/>
    <x v="210"/>
    <n v="0.89537244000000005"/>
    <n v="310.58300000000003"/>
    <n v="88.305000000000007"/>
    <n v="601"/>
    <n v="166"/>
    <n v="0.2843"/>
    <n v="0.22668398000000001"/>
    <n v="0.01"/>
    <n v="601"/>
    <x v="0"/>
    <n v="0.95588572189999998"/>
    <x v="1697"/>
    <m/>
    <m/>
    <s v=""/>
    <s v=""/>
    <n v="166.0999999999998"/>
  </r>
  <r>
    <x v="1"/>
    <s v="oscarlz@gmail.com"/>
    <s v="Mundoconsejos.com"/>
    <s v="06c377244599f8d95eb15e246fa83ffb"/>
    <s v="Mundoconsejos.com 728x90"/>
    <x v="9"/>
    <n v="1"/>
    <n v="71.144999999999996"/>
    <n v="23.209099999999999"/>
    <n v="169"/>
    <n v="51"/>
    <n v="0.32619999999999999"/>
    <n v="0.24214379999999999"/>
    <n v="0.01"/>
    <n v="601"/>
    <x v="3"/>
    <n v="0.95870222540000005"/>
    <x v="21"/>
    <s v="Y"/>
    <m/>
    <n v="0.3"/>
    <n v="50.699999999999996"/>
    <n v="50.699999999999996"/>
  </r>
  <r>
    <x v="1"/>
    <s v="oscarlz@gmail.com"/>
    <s v="Mundoconsejos.com"/>
    <s v="b525dda00eb453c2ea469e022416985b"/>
    <s v="Mundoconsejos.com #2 300x250"/>
    <x v="1"/>
    <n v="1"/>
    <n v="65.979600000000005"/>
    <n v="24.5868"/>
    <n v="168"/>
    <n v="42"/>
    <n v="0.37259999999999999"/>
    <n v="0.22767688999999999"/>
    <n v="0.01"/>
    <n v="601"/>
    <x v="3"/>
    <n v="0.95607810660000003"/>
    <x v="23"/>
    <s v="Y"/>
    <m/>
    <n v="0.249999999999999"/>
    <n v="41.999999999999829"/>
    <n v="41.999999999999829"/>
  </r>
  <r>
    <x v="1"/>
    <s v="oscarlz@gmail.com"/>
    <s v="Mundoconsejos.com"/>
    <s v="50b475922ad5fe1bd24a64f78cd0710c"/>
    <s v="Mundoconsejos.com 300x250"/>
    <x v="9"/>
    <n v="1"/>
    <n v="68.5869"/>
    <n v="24.901700000000002"/>
    <n v="143"/>
    <n v="43"/>
    <n v="0.36309999999999998"/>
    <n v="0.19082335"/>
    <n v="0.01"/>
    <n v="601"/>
    <x v="3"/>
    <n v="0.94759551210000004"/>
    <x v="21"/>
    <s v="Y"/>
    <m/>
    <n v="0.3"/>
    <n v="42.9"/>
    <n v="42.9"/>
  </r>
  <r>
    <x v="1"/>
    <s v="oscarlz@gmail.com"/>
    <s v="Mundoconsejos.com"/>
    <s v="a925d1c4332bf883566ede292b92f600"/>
    <s v="Veonoticia.com 300x250"/>
    <x v="1"/>
    <n v="1"/>
    <n v="46.683100000000003"/>
    <n v="4.5768000000000004"/>
    <n v="59"/>
    <n v="15"/>
    <n v="9.8000000000000004E-2"/>
    <n v="0.4267936"/>
    <n v="0.01"/>
    <n v="601"/>
    <x v="3"/>
    <n v="0.9765694707"/>
    <x v="2"/>
    <s v="Y"/>
    <m/>
    <n v="0.25"/>
    <n v="14.75"/>
    <n v="14.75"/>
  </r>
  <r>
    <x v="1"/>
    <s v="oscarlz@gmail.com"/>
    <s v="Mundoconsejos.com"/>
    <s v="e851fa835fd355b49713f8c366c0cfea"/>
    <s v="Pega2.com 300x250"/>
    <x v="1"/>
    <n v="0"/>
    <n v="28.7089"/>
    <n v="5.7840999999999996"/>
    <n v="32"/>
    <n v="8"/>
    <n v="0.20150000000000001"/>
    <n v="0.18338314"/>
    <n v="0.01"/>
    <n v="601"/>
    <x v="3"/>
    <n v="0.94546936029999995"/>
    <x v="2"/>
    <m/>
    <m/>
    <n v="0.25"/>
    <n v="8"/>
    <n v="8"/>
  </r>
  <r>
    <x v="1"/>
    <s v="oscarlz@gmail.com"/>
    <s v="Mundoconsejos.com"/>
    <s v="7d4d0ec2748fddfb5a73537173c2f5d2"/>
    <s v="Pega2.com 728x90"/>
    <x v="1"/>
    <n v="0"/>
    <n v="29.479399999999998"/>
    <n v="5.2464000000000004"/>
    <n v="31"/>
    <n v="8"/>
    <n v="0.17799999999999999"/>
    <n v="0.19701974"/>
    <n v="0.01"/>
    <n v="601"/>
    <x v="3"/>
    <n v="0.94924366500000001"/>
    <x v="23"/>
    <m/>
    <m/>
    <n v="0.249999999999999"/>
    <n v="7.7499999999999689"/>
    <n v="7.7499999999999689"/>
  </r>
  <r>
    <x v="0"/>
    <s v="tbetzold@gmail.com"/>
    <s v="Gossipandgab.com"/>
    <s v="## total ##"/>
    <m/>
    <x v="1"/>
    <n v="0"/>
    <n v="68.635099999999994"/>
    <n v="12.819599999999999"/>
    <n v="587"/>
    <n v="145"/>
    <n v="0.18679999999999999"/>
    <n v="1.52511603"/>
    <n v="1"/>
    <n v="587"/>
    <x v="0"/>
    <n v="0.34431218450000001"/>
    <x v="2"/>
    <m/>
    <m/>
    <s v=""/>
    <s v=""/>
    <n v="146.5"/>
  </r>
  <r>
    <x v="1"/>
    <s v="tbetzold@gmail.com"/>
    <s v="Gossipandgab.com"/>
    <s v="a4263560fecbbd4551f9f087c1a1705c"/>
    <s v="Gossipandgab.com 300x250"/>
    <x v="1"/>
    <n v="0"/>
    <n v="28.619299999999999"/>
    <n v="5.3922999999999996"/>
    <n v="245"/>
    <n v="61"/>
    <n v="0.18840000000000001"/>
    <n v="1.5160705800000001"/>
    <n v="1"/>
    <n v="587"/>
    <x v="3"/>
    <n v="0.34040010069999999"/>
    <x v="2"/>
    <m/>
    <m/>
    <n v="0.25"/>
    <n v="61.25"/>
    <n v="61.25"/>
  </r>
  <r>
    <x v="1"/>
    <s v="tbetzold@gmail.com"/>
    <s v="Gossipandgab.com"/>
    <s v="49eaccfa8119da64f837c660fa2363fc"/>
    <s v="Gossipandgab.com Mobile 300x250"/>
    <x v="1"/>
    <n v="0"/>
    <n v="28.6768"/>
    <n v="5.3345000000000002"/>
    <n v="241"/>
    <n v="60"/>
    <n v="0.186"/>
    <n v="1.50302746"/>
    <n v="1"/>
    <n v="587"/>
    <x v="3"/>
    <n v="0.33467616210000001"/>
    <x v="2"/>
    <m/>
    <m/>
    <n v="0.25"/>
    <n v="60.25"/>
    <n v="60.25"/>
  </r>
  <r>
    <x v="1"/>
    <s v="tbetzold@gmail.com"/>
    <s v="Gossipandgab.com"/>
    <s v="2a2829bc57834ea4c4ddaf9fd6ed4fee"/>
    <s v="Gossipandgab.com 160x600"/>
    <x v="1"/>
    <n v="0"/>
    <n v="8.5294000000000008"/>
    <n v="1.6146"/>
    <n v="77"/>
    <n v="19"/>
    <n v="0.1893"/>
    <n v="1.59717749"/>
    <n v="1"/>
    <n v="587"/>
    <x v="3"/>
    <n v="0.37389550890000001"/>
    <x v="2"/>
    <m/>
    <m/>
    <n v="0.25"/>
    <n v="19.25"/>
    <n v="19.25"/>
  </r>
  <r>
    <x v="1"/>
    <s v="tbetzold@gmail.com"/>
    <s v="Gossipandgab.com"/>
    <s v="11211d6a9a63360389fdc0b8cfe64ee0"/>
    <s v="Gossipandgab.com 728x90"/>
    <x v="1"/>
    <n v="0"/>
    <n v="2.8096000000000001"/>
    <n v="0.4783"/>
    <n v="23"/>
    <n v="6"/>
    <n v="0.17019999999999999"/>
    <n v="1.63019713"/>
    <n v="1"/>
    <n v="587"/>
    <x v="3"/>
    <n v="0.38657725500000001"/>
    <x v="2"/>
    <m/>
    <m/>
    <n v="0.25"/>
    <n v="5.75"/>
    <n v="5.75"/>
  </r>
  <r>
    <x v="0"/>
    <s v="dfox@calkins.com"/>
    <s v="Calkins"/>
    <s v="## total ##"/>
    <m/>
    <x v="1"/>
    <n v="0"/>
    <n v="29.7441"/>
    <n v="6.6883999999999997"/>
    <n v="581"/>
    <n v="129"/>
    <n v="0.22489999999999999"/>
    <n v="2.8943003300000001"/>
    <n v="2.25"/>
    <n v="581"/>
    <x v="0"/>
    <n v="0.22261004609999999"/>
    <x v="1698"/>
    <m/>
    <m/>
    <s v=""/>
    <s v=""/>
    <n v="129.56259610598414"/>
  </r>
  <r>
    <x v="0"/>
    <s v="info@whatsonnetflix.com"/>
    <s v="Whatsonnetflix.com"/>
    <s v="## total ##"/>
    <m/>
    <x v="1"/>
    <n v="0"/>
    <n v="20.107700000000001"/>
    <n v="4.9194000000000004"/>
    <n v="581"/>
    <n v="145"/>
    <n v="0.2447"/>
    <n v="3.93512313"/>
    <n v="2.8"/>
    <n v="581"/>
    <x v="0"/>
    <n v="0.28845936719999998"/>
    <x v="2"/>
    <m/>
    <m/>
    <s v=""/>
    <s v=""/>
    <n v="145.24999999999969"/>
  </r>
  <r>
    <x v="1"/>
    <s v="dfox@calkins.com"/>
    <s v="Calkins"/>
    <s v="b8bbf5c27e5dbf3f989dadd149eb0e8e"/>
    <s v="Theintell.com BTF 300x250"/>
    <x v="1"/>
    <n v="0"/>
    <n v="21.677399999999999"/>
    <n v="4.7499000000000002"/>
    <n v="415"/>
    <n v="94"/>
    <n v="0.21909999999999999"/>
    <n v="2.90890089"/>
    <n v="2.25"/>
    <n v="581"/>
    <x v="1"/>
    <n v="0.22651197540000001"/>
    <x v="1699"/>
    <m/>
    <m/>
    <n v="0.226511975351402"/>
    <n v="94.002469770831823"/>
    <n v="94.002469770831823"/>
  </r>
  <r>
    <x v="1"/>
    <s v="info@whatsonnetflix.com"/>
    <s v="Whatsonnetflix.com"/>
    <s v="a755afa9f48dc70576a97355b1daff8d"/>
    <s v="Whatsonnetflix.com #2 300x250"/>
    <x v="1"/>
    <n v="0"/>
    <n v="10.4999"/>
    <n v="2.6947999999999999"/>
    <n v="319"/>
    <n v="80"/>
    <n v="0.25659999999999999"/>
    <n v="3.9477986600000001"/>
    <n v="2.8"/>
    <n v="581"/>
    <x v="3"/>
    <n v="0.29074397099999999"/>
    <x v="23"/>
    <m/>
    <m/>
    <n v="0.249999999999999"/>
    <n v="79.749999999999687"/>
    <n v="79.749999999999687"/>
  </r>
  <r>
    <x v="1"/>
    <s v="info@whatsonnetflix.com"/>
    <s v="Whatsonnetflix.com"/>
    <s v="2aaaa09da48be48015caea7f103d23d8"/>
    <s v="Whatsonnetflix.com 300x250"/>
    <x v="1"/>
    <n v="0"/>
    <n v="9.6077999999999992"/>
    <n v="2.2246000000000001"/>
    <n v="262"/>
    <n v="65"/>
    <n v="0.23150000000000001"/>
    <n v="3.9197688199999998"/>
    <n v="2.8"/>
    <n v="581"/>
    <x v="3"/>
    <n v="0.2856721592"/>
    <x v="2"/>
    <m/>
    <m/>
    <n v="0.25"/>
    <n v="65.5"/>
    <n v="65.5"/>
  </r>
  <r>
    <x v="1"/>
    <s v="dfox@calkins.com"/>
    <s v="Calkins"/>
    <s v="0bdacc360ee13c91ecaf6a73466ef683"/>
    <s v="Burlingtoncountytimes.com BTF 300x250"/>
    <x v="1"/>
    <n v="0"/>
    <n v="3.2206999999999999"/>
    <n v="0.90390000000000004"/>
    <n v="76"/>
    <n v="15"/>
    <n v="0.28070000000000001"/>
    <n v="2.7889134699999998"/>
    <n v="2.25"/>
    <n v="581"/>
    <x v="1"/>
    <n v="0.19323420329999999"/>
    <x v="1700"/>
    <m/>
    <m/>
    <n v="0.193234203271405"/>
    <n v="14.68579944862678"/>
    <n v="14.68579944862678"/>
  </r>
  <r>
    <x v="1"/>
    <s v="dfox@calkins.com"/>
    <s v="Calkins"/>
    <s v="a7471118201efc0fb22ca2f9f430a4e8"/>
    <s v="Theintell.com 300x600"/>
    <x v="1"/>
    <n v="0"/>
    <n v="3.2471000000000001"/>
    <n v="0.68579999999999997"/>
    <n v="61"/>
    <n v="15"/>
    <n v="0.2112"/>
    <n v="2.9618268900000002"/>
    <n v="2.25"/>
    <n v="581"/>
    <x v="1"/>
    <n v="0.240333726"/>
    <x v="1701"/>
    <m/>
    <m/>
    <n v="0.24033372602113401"/>
    <n v="14.660357287289175"/>
    <n v="14.660357287289175"/>
  </r>
  <r>
    <x v="1"/>
    <s v="dfox@calkins.com"/>
    <s v="Calkins"/>
    <s v="78820a54d7402a4efa16d4c8165fce5c"/>
    <s v="Buckscountycouriertimes.com BTF 300x250"/>
    <x v="1"/>
    <n v="0"/>
    <n v="1.5895999999999999"/>
    <n v="0.34810000000000002"/>
    <n v="30"/>
    <n v="6"/>
    <n v="0.219"/>
    <n v="2.8378001199999998"/>
    <n v="2.25"/>
    <n v="581"/>
    <x v="1"/>
    <n v="0.20713232000000001"/>
    <x v="1702"/>
    <m/>
    <m/>
    <n v="0.20713231997454501"/>
    <n v="6.2139695992363499"/>
    <n v="6.2139695992363499"/>
  </r>
  <r>
    <x v="0"/>
    <s v="ssavage@comicbook.com"/>
    <s v="Comicbook.com"/>
    <s v="## total ##"/>
    <m/>
    <x v="211"/>
    <n v="0"/>
    <n v="134.0728"/>
    <n v="32.662500000000001"/>
    <n v="575"/>
    <n v="128"/>
    <n v="0.24360000000000001"/>
    <n v="0.58723744"/>
    <n v="0.386156"/>
    <n v="575"/>
    <x v="0"/>
    <n v="0.34241931079999999"/>
    <x v="1703"/>
    <m/>
    <m/>
    <s v=""/>
    <s v=""/>
    <n v="125.74470179564179"/>
  </r>
  <r>
    <x v="1"/>
    <s v="ssavage@comicbook.com"/>
    <s v="Comicbook.com"/>
    <s v="14511782aec648854f667244cadda4d9"/>
    <s v="Comicbook.com Middle2 300x250"/>
    <x v="10"/>
    <n v="0"/>
    <n v="17.229600000000001"/>
    <n v="5.0298999999999996"/>
    <n v="146"/>
    <n v="22"/>
    <n v="0.29189999999999999"/>
    <n v="0.96853787000000002"/>
    <n v="0.75"/>
    <n v="575"/>
    <x v="5"/>
    <n v="0.22563689009999999"/>
    <x v="17"/>
    <m/>
    <m/>
    <n v="0.15"/>
    <n v="21.9"/>
    <n v="21.9"/>
  </r>
  <r>
    <x v="1"/>
    <s v="ssavage@comicbook.com"/>
    <s v="Comicbook.com"/>
    <s v="0944b45d735012751f7a6eec8b838feb"/>
    <s v="Comicbook.com Mobile 300x250"/>
    <x v="5"/>
    <n v="0"/>
    <n v="9.1742000000000008"/>
    <n v="5.8186999999999998"/>
    <n v="90"/>
    <n v="18"/>
    <n v="0.63419999999999999"/>
    <n v="0.51614740999999997"/>
    <n v="0.3"/>
    <n v="575"/>
    <x v="5"/>
    <n v="0.41877069140000001"/>
    <x v="46"/>
    <m/>
    <m/>
    <n v="0.2"/>
    <n v="18"/>
    <n v="18"/>
  </r>
  <r>
    <x v="1"/>
    <s v="ssavage@comicbook.com"/>
    <s v="Comicbook.com"/>
    <s v="ba66e9feb5897689d4a907eff22f2a7d"/>
    <s v="Comicbook.com x92 320x50-mobile"/>
    <x v="9"/>
    <n v="0"/>
    <n v="11.397500000000001"/>
    <n v="3.1892999999999998"/>
    <n v="75"/>
    <n v="22"/>
    <n v="0.27979999999999999"/>
    <n v="0.78188802000000002"/>
    <n v="0.5"/>
    <n v="575"/>
    <x v="5"/>
    <n v="0.36052223779999998"/>
    <x v="21"/>
    <m/>
    <m/>
    <n v="0.3"/>
    <n v="22.5"/>
    <n v="22.5"/>
  </r>
  <r>
    <x v="1"/>
    <s v="ssavage@comicbook.com"/>
    <s v="Comicbook.com"/>
    <s v="3a395ab331fd506d258542964a605d38"/>
    <s v="Comicbook.com x96 320x50-mobile"/>
    <x v="9"/>
    <n v="0"/>
    <n v="14.9885"/>
    <n v="4.5773000000000001"/>
    <n v="73"/>
    <n v="22"/>
    <n v="0.3054"/>
    <n v="0.53380669000000003"/>
    <n v="0.3"/>
    <n v="575"/>
    <x v="5"/>
    <n v="0.43799879559999999"/>
    <x v="21"/>
    <m/>
    <m/>
    <n v="0.3"/>
    <n v="21.9"/>
    <n v="21.9"/>
  </r>
  <r>
    <x v="1"/>
    <s v="ssavage@comicbook.com"/>
    <s v="Comicbook.com"/>
    <s v="7986c59219ea635522a8a927ddb9f7e7"/>
    <s v="Comicbook.com 728x90 Top"/>
    <x v="10"/>
    <n v="0"/>
    <n v="7.6619000000000002"/>
    <n v="1.1305000000000001"/>
    <n v="36"/>
    <n v="2"/>
    <n v="0.14749999999999999"/>
    <n v="1.06676565"/>
    <n v="1"/>
    <n v="575"/>
    <x v="5"/>
    <n v="6.2586992199999997E-2"/>
    <x v="1704"/>
    <m/>
    <m/>
    <n v="6.2586992187731297E-2"/>
    <n v="2.2531317187583269"/>
    <n v="2.2531317187583269"/>
  </r>
  <r>
    <x v="1"/>
    <s v="ssavage@comicbook.com"/>
    <s v="Comicbook.com"/>
    <s v="5bb7878248446671cb6b031ec63170d2"/>
    <s v="Comicbook.com Position1 300x250"/>
    <x v="9"/>
    <n v="0"/>
    <n v="3.9548000000000001"/>
    <n v="1.1161000000000001"/>
    <n v="33"/>
    <n v="8"/>
    <n v="0.28220000000000001"/>
    <n v="0.97907334000000001"/>
    <n v="0.75"/>
    <n v="575"/>
    <x v="5"/>
    <n v="0.23396954049999999"/>
    <x v="1705"/>
    <m/>
    <m/>
    <n v="0.23396954049284199"/>
    <n v="7.7209948362637855"/>
    <n v="7.7209948362637855"/>
  </r>
  <r>
    <x v="1"/>
    <s v="ssavage@comicbook.com"/>
    <s v="Comicbook.com"/>
    <s v="8eaf69697d5976a8502d6ed6414762e0"/>
    <s v="Comicbook.com INT Middle2 300x250"/>
    <x v="9"/>
    <n v="0"/>
    <n v="19.342500000000001"/>
    <n v="4.4347000000000003"/>
    <n v="29"/>
    <n v="9"/>
    <n v="0.2293"/>
    <n v="0.21920561999999999"/>
    <n v="0.1"/>
    <n v="575"/>
    <x v="5"/>
    <n v="0.54380731250000003"/>
    <x v="21"/>
    <m/>
    <m/>
    <n v="0.3"/>
    <n v="8.6999999999999993"/>
    <n v="8.6999999999999993"/>
  </r>
  <r>
    <x v="1"/>
    <s v="ssavage@comicbook.com"/>
    <s v="Comicbook.com"/>
    <s v="fb79fdbffd71a2f9b8e6764c9b8c4a0a"/>
    <s v="Comicbook.com INT Bottom 728x90"/>
    <x v="9"/>
    <n v="0"/>
    <n v="21.721900000000002"/>
    <n v="3.2464"/>
    <n v="25"/>
    <n v="7"/>
    <n v="0.14949999999999999"/>
    <n v="0.25485709000000001"/>
    <n v="0.1"/>
    <n v="575"/>
    <x v="3"/>
    <n v="0.60762324099999998"/>
    <x v="21"/>
    <m/>
    <m/>
    <n v="0.3"/>
    <n v="7.5"/>
    <n v="7.5"/>
  </r>
  <r>
    <x v="1"/>
    <s v="ssavage@comicbook.com"/>
    <s v="Comicbook.com"/>
    <s v="101281e61a73d8a97aa2926b5fa2ec09"/>
    <s v="Comicbook.com x91 300x250_In Content"/>
    <x v="9"/>
    <n v="0"/>
    <n v="4.1424000000000003"/>
    <n v="1.0009999999999999"/>
    <n v="21"/>
    <n v="6"/>
    <n v="0.24160000000000001"/>
    <n v="0.69791636999999995"/>
    <n v="0.5"/>
    <n v="575"/>
    <x v="5"/>
    <n v="0.28358178429999997"/>
    <x v="1706"/>
    <m/>
    <m/>
    <n v="0.28358178434860798"/>
    <n v="5.9552174713207675"/>
    <n v="5.9552174713207675"/>
  </r>
  <r>
    <x v="1"/>
    <s v="ssavage@comicbook.com"/>
    <s v="Comicbook.com"/>
    <s v="01bef5b92921eccc2b40bc69d148f271"/>
    <s v="Comicbook.com INT Mobile 320x50"/>
    <x v="24"/>
    <n v="0"/>
    <n v="13.8491"/>
    <n v="1.4990000000000001"/>
    <n v="20"/>
    <n v="7"/>
    <n v="0.1082"/>
    <n v="0.44663109000000001"/>
    <n v="0.2"/>
    <n v="575"/>
    <x v="3"/>
    <n v="0.55220313669999999"/>
    <x v="113"/>
    <m/>
    <m/>
    <n v="0.33"/>
    <n v="6.6000000000000005"/>
    <n v="6.6000000000000005"/>
  </r>
  <r>
    <x v="1"/>
    <s v="ssavage@comicbook.com"/>
    <s v="Comicbook.com"/>
    <s v="ab9f05c119c21cbd9f03fdd4fc528234"/>
    <s v="Comicbook.com Middle3 300x250"/>
    <x v="1"/>
    <n v="0"/>
    <n v="1.9570000000000001"/>
    <n v="0.40749999999999997"/>
    <n v="12"/>
    <n v="3"/>
    <n v="0.2082"/>
    <n v="0.96934268000000001"/>
    <n v="0.75"/>
    <n v="575"/>
    <x v="5"/>
    <n v="0.2262798141"/>
    <x v="1707"/>
    <m/>
    <m/>
    <n v="0.22627981410824299"/>
    <n v="2.7153577692989161"/>
    <n v="2.7153577692989161"/>
  </r>
  <r>
    <x v="0"/>
    <s v="q@brandeating.com"/>
    <s v="Brandeating.com"/>
    <s v="## total ##"/>
    <m/>
    <x v="1"/>
    <n v="0"/>
    <n v="20.613700000000001"/>
    <n v="6.9817"/>
    <n v="565"/>
    <n v="141"/>
    <n v="0.3387"/>
    <n v="2.69767556"/>
    <n v="1.7390270000000001"/>
    <n v="565"/>
    <x v="0"/>
    <n v="0.3553609539"/>
    <x v="23"/>
    <m/>
    <m/>
    <s v=""/>
    <s v=""/>
    <n v="141.24999999999972"/>
  </r>
  <r>
    <x v="0"/>
    <s v="vsabourdy@madeinwork.com"/>
    <s v="MadeInWork (ptitchef.com)"/>
    <s v="## total ##"/>
    <m/>
    <x v="198"/>
    <n v="0.47821826000000001"/>
    <n v="70.636600000000001"/>
    <n v="15.640499999999999"/>
    <n v="565"/>
    <n v="141"/>
    <n v="0.22140000000000001"/>
    <n v="1.20370512"/>
    <n v="0.9"/>
    <n v="565"/>
    <x v="0"/>
    <n v="0.25230857490000003"/>
    <x v="1708"/>
    <m/>
    <m/>
    <s v=""/>
    <s v=""/>
    <n v="142.57234174902271"/>
  </r>
  <r>
    <x v="1"/>
    <s v="q@brandeating.com"/>
    <s v="Brandeating.com"/>
    <s v="8a67b48f20bf62c2337a478e555f223c"/>
    <s v="Brandeating.com ATF 300x250"/>
    <x v="1"/>
    <n v="0"/>
    <n v="10.5299"/>
    <n v="3.3376000000000001"/>
    <n v="303"/>
    <n v="76"/>
    <n v="0.317"/>
    <n v="3.0217518800000001"/>
    <n v="2"/>
    <n v="565"/>
    <x v="3"/>
    <n v="0.3381322886"/>
    <x v="23"/>
    <m/>
    <m/>
    <n v="0.249999999999999"/>
    <n v="75.749999999999702"/>
    <n v="75.749999999999702"/>
  </r>
  <r>
    <x v="1"/>
    <s v="vsabourdy@madeinwork.com"/>
    <s v="MadeInWork (ptitchef.com)"/>
    <s v="0d790cdb4591a59d9a5ea11603140584"/>
    <s v="Petitchef.it 728x90"/>
    <x v="9"/>
    <n v="0"/>
    <n v="31.887899999999998"/>
    <n v="7.6749999999999998"/>
    <n v="295"/>
    <n v="86"/>
    <n v="0.2407"/>
    <n v="1.27991531"/>
    <n v="0.9"/>
    <n v="565"/>
    <x v="5"/>
    <n v="0.29682847499999998"/>
    <x v="1709"/>
    <m/>
    <m/>
    <n v="0.29682847501107001"/>
    <n v="87.56440012826566"/>
    <n v="87.56440012826566"/>
  </r>
  <r>
    <x v="1"/>
    <s v="vsabourdy@madeinwork.com"/>
    <s v="MadeInWork (ptitchef.com)"/>
    <s v="9db48f034fcd94d4c392c09d726bc6d5"/>
    <s v="Petitchef.es 728x90"/>
    <x v="1"/>
    <n v="1"/>
    <n v="38.748600000000003"/>
    <n v="7.9654999999999996"/>
    <n v="270"/>
    <n v="55"/>
    <n v="0.2056"/>
    <n v="1.1302743099999999"/>
    <n v="0.9"/>
    <n v="565"/>
    <x v="5"/>
    <n v="0.2037331171"/>
    <x v="1710"/>
    <s v=""/>
    <m/>
    <n v="0.20373311711391501"/>
    <n v="55.007941620757052"/>
    <n v="55.007941620757052"/>
  </r>
  <r>
    <x v="1"/>
    <s v="q@brandeating.com"/>
    <s v="Brandeating.com"/>
    <s v="37699547e5b2bf3cfa1313e54d4f7153"/>
    <s v="Brandeating.com BTF 300x250"/>
    <x v="1"/>
    <n v="0"/>
    <n v="10.0839"/>
    <n v="3.6440999999999999"/>
    <n v="262"/>
    <n v="66"/>
    <n v="0.3614"/>
    <n v="2.4008506999999999"/>
    <n v="1.5"/>
    <n v="565"/>
    <x v="3"/>
    <n v="0.37522145709999999"/>
    <x v="2"/>
    <m/>
    <m/>
    <n v="0.25"/>
    <n v="65.5"/>
    <n v="65.5"/>
  </r>
  <r>
    <x v="0"/>
    <s v="andrew@realgoodmedia.com"/>
    <s v="Real Good Media (gossiptrend.com)"/>
    <s v="## total ##"/>
    <m/>
    <x v="1"/>
    <n v="1"/>
    <n v="1583.4671000000001"/>
    <n v="38.005600000000001"/>
    <n v="564"/>
    <n v="140"/>
    <n v="2.4E-2"/>
    <n v="0.49426625000000002"/>
    <n v="0.209979"/>
    <n v="564"/>
    <x v="0"/>
    <n v="0.57517026859999998"/>
    <x v="23"/>
    <m/>
    <m/>
    <s v=""/>
    <s v=""/>
    <n v="140.75"/>
  </r>
  <r>
    <x v="1"/>
    <s v="andrew@realgoodmedia.com"/>
    <s v="Real Good Media (gossiptrend.com)"/>
    <s v="458b2db0a3866da8b053b351bf45f213"/>
    <s v="Gossiptrend.com 300x250"/>
    <x v="1"/>
    <n v="1"/>
    <n v="603.76530000000002"/>
    <n v="26.3935"/>
    <n v="396"/>
    <n v="98"/>
    <n v="4.3700000000000003E-2"/>
    <n v="0.50024491999999998"/>
    <n v="0.2"/>
    <n v="564"/>
    <x v="3"/>
    <n v="0.60019583980000002"/>
    <x v="2"/>
    <s v="Y"/>
    <m/>
    <n v="0.25"/>
    <n v="99"/>
    <n v="99"/>
  </r>
  <r>
    <x v="1"/>
    <s v="andrew@realgoodmedia.com"/>
    <s v="Real Good Media (gossiptrend.com)"/>
    <s v="ee00276b7cf636eb631f61f5a513d674"/>
    <s v="Gossiptrend.com 728x90"/>
    <x v="1"/>
    <n v="1"/>
    <n v="938.16099999999994"/>
    <n v="11.138"/>
    <n v="144"/>
    <n v="36"/>
    <n v="1.1900000000000001E-2"/>
    <n v="0.43110330000000002"/>
    <n v="0.2"/>
    <n v="564"/>
    <x v="3"/>
    <n v="0.53607407009999997"/>
    <x v="2"/>
    <s v="Y"/>
    <m/>
    <n v="0.25"/>
    <n v="36"/>
    <n v="36"/>
  </r>
  <r>
    <x v="1"/>
    <s v="andrew@realgoodmedia.com"/>
    <s v="Real Good Media (gossiptrend.com)"/>
    <s v="d82d9a38ef80cadf076c1d07f62f0699"/>
    <s v="Gossiptrend.com Mobile 320x50"/>
    <x v="1"/>
    <n v="1"/>
    <n v="41.540799999999997"/>
    <n v="0.47410000000000002"/>
    <n v="23"/>
    <n v="6"/>
    <n v="1.14E-2"/>
    <n v="1.64538195"/>
    <n v="1"/>
    <n v="564"/>
    <x v="3"/>
    <n v="0.39223837950000001"/>
    <x v="2"/>
    <s v="Y"/>
    <m/>
    <n v="0.25"/>
    <n v="5.75"/>
    <n v="5.75"/>
  </r>
  <r>
    <x v="0"/>
    <s v="thomas@trueactivist.com"/>
    <s v="RealNews (trueactivist.com)"/>
    <s v="## total ##"/>
    <m/>
    <x v="1"/>
    <n v="0"/>
    <n v="150.75970000000001"/>
    <n v="27.393799999999999"/>
    <n v="559"/>
    <n v="140"/>
    <n v="0.1817"/>
    <n v="0.67983327999999998"/>
    <n v="0.43387700000000001"/>
    <n v="559"/>
    <x v="0"/>
    <n v="0.36178911219999998"/>
    <x v="23"/>
    <m/>
    <m/>
    <s v=""/>
    <s v=""/>
    <n v="134.24999999999989"/>
  </r>
  <r>
    <x v="1"/>
    <s v="thomas@trueactivist.com"/>
    <s v="RealNews (trueactivist.com)"/>
    <s v="5000ba695217fdc3ced9d758b55e3042"/>
    <s v="TA_MOB_A_BTF1_300x250_KOM 300x250"/>
    <x v="1"/>
    <n v="0"/>
    <n v="22.621200000000002"/>
    <n v="6.1965000000000003"/>
    <n v="142"/>
    <n v="36"/>
    <n v="0.27389999999999998"/>
    <n v="0.76513469999999995"/>
    <n v="0.5"/>
    <n v="559"/>
    <x v="5"/>
    <n v="0.34652028889999997"/>
    <x v="2"/>
    <m/>
    <m/>
    <n v="0.25"/>
    <n v="35.5"/>
    <n v="35.5"/>
  </r>
  <r>
    <x v="1"/>
    <s v="thomas@trueactivist.com"/>
    <s v="RealNews (trueactivist.com)"/>
    <s v="411a9501c87aeffeee1df6096954ff60"/>
    <s v="TA_MOB_A_ATF_320V_KOM 320x50"/>
    <x v="1"/>
    <n v="0"/>
    <n v="24.1449"/>
    <n v="5.3930999999999996"/>
    <n v="126"/>
    <n v="32"/>
    <n v="0.22339999999999999"/>
    <n v="0.78053744999999997"/>
    <n v="0.5"/>
    <n v="559"/>
    <x v="5"/>
    <n v="0.35941575019999999"/>
    <x v="23"/>
    <m/>
    <m/>
    <n v="0.249999999999999"/>
    <n v="31.499999999999876"/>
    <n v="31.499999999999876"/>
  </r>
  <r>
    <x v="1"/>
    <s v="thomas@trueactivist.com"/>
    <s v="RealNews (trueactivist.com)"/>
    <s v="221aeced88047ef82aed39b845ac06e9"/>
    <s v="TA_MOB_A_BTF2_320V_KOM 320x50"/>
    <x v="1"/>
    <n v="0"/>
    <n v="20.658799999999999"/>
    <n v="4.5293999999999999"/>
    <n v="106"/>
    <n v="26"/>
    <n v="0.21920000000000001"/>
    <n v="0.77674851"/>
    <n v="0.5"/>
    <n v="559"/>
    <x v="5"/>
    <n v="0.35629101159999998"/>
    <x v="2"/>
    <m/>
    <m/>
    <n v="0.25"/>
    <n v="26.5"/>
    <n v="26.5"/>
  </r>
  <r>
    <x v="1"/>
    <s v="thomas@trueactivist.com"/>
    <s v="RealNews (trueactivist.com)"/>
    <s v="6be94e4fd57f27fda99a1d917c9add32"/>
    <s v="TA_MOB_A_BTF1_320V_KOM 320x50"/>
    <x v="1"/>
    <n v="0"/>
    <n v="12.181900000000001"/>
    <n v="2.0337999999999998"/>
    <n v="46"/>
    <n v="11"/>
    <n v="0.16700000000000001"/>
    <n v="0.75017736000000002"/>
    <n v="0.5"/>
    <n v="559"/>
    <x v="5"/>
    <n v="0.33349095029999998"/>
    <x v="2"/>
    <m/>
    <m/>
    <n v="0.25"/>
    <n v="11.5"/>
    <n v="11.5"/>
  </r>
  <r>
    <x v="1"/>
    <s v="thomas@trueactivist.com"/>
    <s v="RealNews (trueactivist.com)"/>
    <s v="acb6b71ca28b063baff3a6ca46fc50e5"/>
    <s v="TA_MOB_A_BTF3_300x250_KOM 300x250"/>
    <x v="1"/>
    <n v="0"/>
    <n v="10.9526"/>
    <n v="2.0541"/>
    <n v="45"/>
    <n v="11"/>
    <n v="0.1875"/>
    <n v="0.73128521000000002"/>
    <n v="0.5"/>
    <n v="559"/>
    <x v="5"/>
    <n v="0.31627223580000002"/>
    <x v="2"/>
    <m/>
    <m/>
    <n v="0.25"/>
    <n v="11.25"/>
    <n v="11.25"/>
  </r>
  <r>
    <x v="1"/>
    <s v="thomas@trueactivist.com"/>
    <s v="RealNews (trueactivist.com)"/>
    <s v="3d14f4933715cc030365a9dd9065b35a"/>
    <s v="TA_T2_MOB_A_BTF1_300x250_KOM 300x250"/>
    <x v="1"/>
    <n v="0"/>
    <n v="9.7746999999999993"/>
    <n v="2.1"/>
    <n v="21"/>
    <n v="5"/>
    <n v="0.21479999999999999"/>
    <n v="0.34052041"/>
    <n v="0.2"/>
    <n v="559"/>
    <x v="3"/>
    <n v="0.41266369000000003"/>
    <x v="2"/>
    <m/>
    <m/>
    <n v="0.25"/>
    <n v="5.25"/>
    <n v="5.25"/>
  </r>
  <r>
    <x v="1"/>
    <s v="thomas@trueactivist.com"/>
    <s v="RealNews (trueactivist.com)"/>
    <s v="af8d590ee86760757d61ef1e616cbebf"/>
    <s v="TA_T2_MOB_A_ATF_320V_KOM 320x50"/>
    <x v="1"/>
    <n v="0"/>
    <n v="12.393000000000001"/>
    <n v="1.4696"/>
    <n v="18"/>
    <n v="4"/>
    <n v="0.1186"/>
    <n v="0.39972781000000002"/>
    <n v="0.2"/>
    <n v="559"/>
    <x v="5"/>
    <n v="0.4996595331"/>
    <x v="2"/>
    <m/>
    <m/>
    <n v="0.25"/>
    <n v="4.5"/>
    <n v="4.5"/>
  </r>
  <r>
    <x v="1"/>
    <s v="thomas@trueactivist.com"/>
    <s v="RealNews (trueactivist.com)"/>
    <s v="c4eee6a8d133e94ba07df31a4562c379"/>
    <s v="TA_T2_MOB_A_BTF2_320V_KOM 320x50"/>
    <x v="1"/>
    <n v="0"/>
    <n v="9.7799999999999994"/>
    <n v="1.0701000000000001"/>
    <n v="13"/>
    <n v="3"/>
    <n v="0.1094"/>
    <n v="0.40736265999999999"/>
    <n v="0.2"/>
    <n v="559"/>
    <x v="3"/>
    <n v="0.50903698360000005"/>
    <x v="2"/>
    <m/>
    <m/>
    <n v="0.25"/>
    <n v="3.25"/>
    <n v="3.25"/>
  </r>
  <r>
    <x v="1"/>
    <s v="thomas@trueactivist.com"/>
    <s v="RealNews (trueactivist.com)"/>
    <s v="07da2d5701f86b7689fff768ae0c95f5"/>
    <s v="TA_A_ATF_300V_KOM 300x600"/>
    <x v="1"/>
    <n v="0"/>
    <n v="4.0652999999999997"/>
    <n v="0.46160000000000001"/>
    <n v="11"/>
    <n v="3"/>
    <n v="0.11360000000000001"/>
    <n v="0.81448244000000003"/>
    <n v="0.5"/>
    <n v="559"/>
    <x v="3"/>
    <n v="0.38611322190000003"/>
    <x v="23"/>
    <m/>
    <m/>
    <n v="0.249999999999999"/>
    <n v="2.7499999999999889"/>
    <n v="2.7499999999999889"/>
  </r>
  <r>
    <x v="1"/>
    <s v="thomas@trueactivist.com"/>
    <s v="RealNews (trueactivist.com)"/>
    <s v="7dc44c589419b131b4331831314680d8"/>
    <s v="TA_T2_MOB_A_BTF1_320V_KOM 320x50"/>
    <x v="1"/>
    <n v="0"/>
    <n v="7.0105000000000004"/>
    <n v="0.78759999999999997"/>
    <n v="9"/>
    <n v="2"/>
    <n v="0.1124"/>
    <n v="0.39024213000000002"/>
    <n v="0.2"/>
    <n v="559"/>
    <x v="3"/>
    <n v="0.4874976761"/>
    <x v="2"/>
    <m/>
    <m/>
    <n v="0.25"/>
    <n v="2.25"/>
    <n v="2.25"/>
  </r>
  <r>
    <x v="0"/>
    <s v="roger2@readytogo.net"/>
    <s v="Readytogo.net"/>
    <s v="## total ##"/>
    <m/>
    <x v="9"/>
    <n v="0.50333472999999995"/>
    <n v="89.154899999999998"/>
    <n v="54.541600000000003"/>
    <n v="553"/>
    <n v="147"/>
    <n v="0.61180000000000001"/>
    <n v="0.33803402999999999"/>
    <n v="0.18459999999999999"/>
    <n v="553"/>
    <x v="0"/>
    <n v="0.45390113389999998"/>
    <x v="21"/>
    <m/>
    <m/>
    <s v=""/>
    <s v=""/>
    <n v="157.85820699188957"/>
  </r>
  <r>
    <x v="1"/>
    <s v="roger2@readytogo.net"/>
    <s v="Readytogo.net"/>
    <s v="55f311a1e2824c74b11f117cabde2a83"/>
    <s v="Readytogo.net 728x90"/>
    <x v="9"/>
    <n v="1"/>
    <n v="59.778500000000001"/>
    <n v="37.5244"/>
    <n v="278"/>
    <n v="64"/>
    <n v="0.62770000000000004"/>
    <n v="0.24730431999999999"/>
    <n v="0.18"/>
    <n v="553"/>
    <x v="5"/>
    <n v="0.27215182370000002"/>
    <x v="1711"/>
    <s v=""/>
    <m/>
    <n v="0.272151823711833"/>
    <n v="75.658206991889571"/>
    <n v="75.658206991889571"/>
  </r>
  <r>
    <x v="1"/>
    <s v="roger2@readytogo.net"/>
    <s v="Readytogo.net"/>
    <s v="c99b4490f2ecc38b85e96ff5f709f19e"/>
    <s v="Readytogo.net Mobile 300x250"/>
    <x v="9"/>
    <n v="0"/>
    <n v="15.433299999999999"/>
    <n v="9.3811"/>
    <n v="185"/>
    <n v="56"/>
    <n v="0.6079"/>
    <n v="0.65887114000000002"/>
    <n v="0.28000000000000003"/>
    <n v="553"/>
    <x v="5"/>
    <n v="0.57503071059999999"/>
    <x v="21"/>
    <m/>
    <m/>
    <n v="0.3"/>
    <n v="55.5"/>
    <n v="55.5"/>
  </r>
  <r>
    <x v="1"/>
    <s v="roger2@readytogo.net"/>
    <s v="Readytogo.net"/>
    <s v="94bce326d331ea83bedbeeac26f7012f"/>
    <s v="Readytogo.net Mobile 320x50"/>
    <x v="9"/>
    <n v="0"/>
    <n v="13.943099999999999"/>
    <n v="7.6360999999999999"/>
    <n v="89"/>
    <n v="27"/>
    <n v="0.54769999999999996"/>
    <n v="0.38973013000000001"/>
    <n v="0.09"/>
    <n v="553"/>
    <x v="5"/>
    <n v="0.76907097479999997"/>
    <x v="21"/>
    <m/>
    <m/>
    <n v="0.3"/>
    <n v="26.7"/>
    <n v="26.7"/>
  </r>
  <r>
    <x v="0"/>
    <s v="admin@golsn.com"/>
    <s v="Golsn.com"/>
    <s v="## total ##"/>
    <m/>
    <x v="109"/>
    <n v="0.85829973999999998"/>
    <n v="63.7926"/>
    <n v="24.728100000000001"/>
    <n v="552"/>
    <n v="164"/>
    <n v="0.3876"/>
    <n v="0.74419977999999998"/>
    <n v="0.5"/>
    <n v="552"/>
    <x v="0"/>
    <n v="0.3281374024"/>
    <x v="1712"/>
    <m/>
    <m/>
    <s v=""/>
    <s v=""/>
    <n v="165.88999999999996"/>
  </r>
  <r>
    <x v="1"/>
    <s v="admin@golsn.com"/>
    <s v="Golsn.com"/>
    <s v="d8e39e76c8b451bf853f31f6ac4da84e"/>
    <s v="Golsn.com 728x90"/>
    <x v="9"/>
    <n v="1"/>
    <n v="53.792900000000003"/>
    <n v="21.309100000000001"/>
    <n v="474"/>
    <n v="140"/>
    <n v="0.39610000000000001"/>
    <n v="0.74123428000000002"/>
    <n v="0.5"/>
    <n v="552"/>
    <x v="5"/>
    <n v="0.32544944110000001"/>
    <x v="21"/>
    <s v="Y"/>
    <m/>
    <n v="0.3"/>
    <n v="142.19999999999999"/>
    <n v="142.19999999999999"/>
  </r>
  <r>
    <x v="1"/>
    <s v="admin@golsn.com"/>
    <s v="Golsn.com"/>
    <s v="f660145672dbff7c936e084914a3e1a4"/>
    <s v="Golsn.com 160x600"/>
    <x v="9"/>
    <n v="0"/>
    <n v="7.0330000000000004"/>
    <n v="2.1579999999999999"/>
    <n v="49"/>
    <n v="15"/>
    <n v="0.30680000000000002"/>
    <n v="0.75638488000000004"/>
    <n v="0.5"/>
    <n v="552"/>
    <x v="5"/>
    <n v="0.33896087419999998"/>
    <x v="25"/>
    <m/>
    <m/>
    <n v="0.29999999999999899"/>
    <n v="14.699999999999951"/>
    <n v="14.699999999999951"/>
  </r>
  <r>
    <x v="1"/>
    <s v="admin@golsn.com"/>
    <s v="Golsn.com"/>
    <s v="468aa6fbbfc69f66e784e6587e5223d4"/>
    <s v="Golsn.com 300x250"/>
    <x v="49"/>
    <n v="0"/>
    <n v="2.9666999999999999"/>
    <n v="1.2611000000000001"/>
    <n v="29"/>
    <n v="9"/>
    <n v="0.42509999999999998"/>
    <n v="0.77345794000000001"/>
    <n v="0.5"/>
    <n v="552"/>
    <x v="5"/>
    <n v="0.35355244079999998"/>
    <x v="581"/>
    <m/>
    <m/>
    <n v="0.31"/>
    <n v="8.99"/>
    <n v="8.99"/>
  </r>
  <r>
    <x v="0"/>
    <s v="toullier@netcapricorn.com"/>
    <s v="Capricorn (lemonde.fr)"/>
    <s v="## total ##"/>
    <m/>
    <x v="212"/>
    <n v="0"/>
    <n v="342.20179999999999"/>
    <n v="13.309699999999999"/>
    <n v="547"/>
    <n v="143"/>
    <n v="3.8899999999999997E-2"/>
    <n v="1.37076518"/>
    <n v="0.89064900000000002"/>
    <n v="547"/>
    <x v="0"/>
    <n v="0.35025413909999997"/>
    <x v="1713"/>
    <m/>
    <m/>
    <s v=""/>
    <s v=""/>
    <n v="142.65"/>
  </r>
  <r>
    <x v="1"/>
    <s v="toullier@netcapricorn.com"/>
    <s v="Capricorn (lemonde.fr)"/>
    <s v="d4889af070f1659719fb382578d8b579"/>
    <s v="Bfmtv.com 728x90"/>
    <x v="1"/>
    <n v="0"/>
    <n v="15.376300000000001"/>
    <n v="4.4669999999999996"/>
    <n v="227"/>
    <n v="57"/>
    <n v="0.29049999999999998"/>
    <n v="1.6946016800000001"/>
    <n v="1.25"/>
    <n v="547"/>
    <x v="3"/>
    <n v="0.26236353169999999"/>
    <x v="2"/>
    <m/>
    <m/>
    <n v="0.25"/>
    <n v="56.75"/>
    <n v="56.75"/>
  </r>
  <r>
    <x v="1"/>
    <s v="toullier@netcapricorn.com"/>
    <s v="Capricorn (lemonde.fr)"/>
    <s v="24e17e313fe0ac69643ff1e33d09674e"/>
    <s v="Bfmtv.com 300x250"/>
    <x v="1"/>
    <n v="0"/>
    <n v="13.023199999999999"/>
    <n v="3.7801"/>
    <n v="196"/>
    <n v="49"/>
    <n v="0.2903"/>
    <n v="1.7298325800000001"/>
    <n v="1.25"/>
    <n v="547"/>
    <x v="3"/>
    <n v="0.27738671840000001"/>
    <x v="2"/>
    <m/>
    <m/>
    <n v="0.25"/>
    <n v="49"/>
    <n v="49"/>
  </r>
  <r>
    <x v="1"/>
    <s v="toullier@netcapricorn.com"/>
    <s v="Capricorn (lemonde.fr)"/>
    <s v="c99720975113f2fb9322675929a838ae"/>
    <s v="01net.com 728x90"/>
    <x v="9"/>
    <n v="0"/>
    <n v="7.8994"/>
    <n v="2.5396000000000001"/>
    <n v="62"/>
    <n v="19"/>
    <n v="0.32150000000000001"/>
    <n v="0.8196968"/>
    <n v="0.3"/>
    <n v="547"/>
    <x v="3"/>
    <n v="0.63401101449999997"/>
    <x v="21"/>
    <m/>
    <m/>
    <n v="0.3"/>
    <n v="18.599999999999998"/>
    <n v="18.599999999999998"/>
  </r>
  <r>
    <x v="1"/>
    <s v="toullier@netcapricorn.com"/>
    <s v="Capricorn (lemonde.fr)"/>
    <s v="a4042babd75ec21954497fc4922adf5c"/>
    <s v="01net.com 300x250"/>
    <x v="9"/>
    <n v="0"/>
    <n v="7.6859999999999999"/>
    <n v="2.5038999999999998"/>
    <n v="61"/>
    <n v="18"/>
    <n v="0.32579999999999998"/>
    <n v="0.80579107000000005"/>
    <n v="0.3"/>
    <n v="547"/>
    <x v="3"/>
    <n v="0.62769505280000004"/>
    <x v="21"/>
    <m/>
    <m/>
    <n v="0.3"/>
    <n v="18.3"/>
    <n v="18.3"/>
  </r>
  <r>
    <x v="0"/>
    <s v="oren@seoisrael.co.il"/>
    <s v="When-is.com"/>
    <s v="## total ##"/>
    <m/>
    <x v="1"/>
    <n v="0"/>
    <n v="35.992699999999999"/>
    <n v="7.8741000000000003"/>
    <n v="538"/>
    <n v="135"/>
    <n v="0.21879999999999999"/>
    <n v="2.2795297400000001"/>
    <n v="1.6"/>
    <n v="538"/>
    <x v="0"/>
    <n v="0.29810084570000001"/>
    <x v="23"/>
    <m/>
    <m/>
    <s v=""/>
    <s v=""/>
    <n v="134.75"/>
  </r>
  <r>
    <x v="1"/>
    <s v="oren@seoisrael.co.il"/>
    <s v="When-is.com"/>
    <s v="531f9f5afa212109840010164eece151"/>
    <s v="When-is.com 300x250"/>
    <x v="1"/>
    <n v="0"/>
    <n v="17.523099999999999"/>
    <n v="3.9725999999999999"/>
    <n v="273"/>
    <n v="68"/>
    <n v="0.22670000000000001"/>
    <n v="2.2874804499999999"/>
    <n v="1.6"/>
    <n v="538"/>
    <x v="3"/>
    <n v="0.30054046919999999"/>
    <x v="2"/>
    <m/>
    <m/>
    <n v="0.25"/>
    <n v="68.25"/>
    <n v="68.25"/>
  </r>
  <r>
    <x v="1"/>
    <s v="oren@seoisrael.co.il"/>
    <s v="When-is.com"/>
    <s v="1fb53db0b44465e318606e30c2b80f77"/>
    <s v="When-is.com 160x600"/>
    <x v="1"/>
    <n v="0"/>
    <n v="18.469000000000001"/>
    <n v="3.9015"/>
    <n v="266"/>
    <n v="66"/>
    <n v="0.2112"/>
    <n v="2.2714340599999998"/>
    <n v="1.6"/>
    <n v="538"/>
    <x v="3"/>
    <n v="0.29559918750000003"/>
    <x v="2"/>
    <m/>
    <m/>
    <n v="0.25"/>
    <n v="66.5"/>
    <n v="66.5"/>
  </r>
  <r>
    <x v="0"/>
    <s v="ads@sportsplays.com"/>
    <s v="Sportsplays.com"/>
    <s v="## total ##"/>
    <m/>
    <x v="1"/>
    <n v="0.96342603000000004"/>
    <n v="75.261899999999997"/>
    <n v="13.8185"/>
    <n v="537"/>
    <n v="134"/>
    <n v="0.18360000000000001"/>
    <n v="1.29617955"/>
    <n v="0.75"/>
    <n v="537"/>
    <x v="0"/>
    <n v="0.42137646080000002"/>
    <x v="2"/>
    <m/>
    <m/>
    <s v=""/>
    <s v=""/>
    <n v="134.5"/>
  </r>
  <r>
    <x v="1"/>
    <s v="ads@sportsplays.com"/>
    <s v="Sportsplays.com"/>
    <s v="8c980ba85a4c2e40537855699ca0e11c"/>
    <s v="Sportsplays.com 300x250"/>
    <x v="1"/>
    <n v="1"/>
    <n v="68.551400000000001"/>
    <n v="13.260300000000001"/>
    <n v="518"/>
    <n v="129"/>
    <n v="0.19339999999999999"/>
    <n v="1.3013423500000001"/>
    <n v="0.75"/>
    <n v="537"/>
    <x v="3"/>
    <n v="0.42367202790000003"/>
    <x v="2"/>
    <s v="Y"/>
    <m/>
    <n v="0.25"/>
    <n v="129.5"/>
    <n v="129.5"/>
  </r>
  <r>
    <x v="1"/>
    <s v="ads@sportsplays.com"/>
    <s v="Sportsplays.com"/>
    <s v="beb740f14d2ada7e88c4ecde7af3b958"/>
    <s v="Sportsplays.com 728x90"/>
    <x v="1"/>
    <n v="0"/>
    <n v="6.7106000000000003"/>
    <n v="0.55820000000000003"/>
    <n v="20"/>
    <n v="5"/>
    <n v="8.3199999999999996E-2"/>
    <n v="1.17353807"/>
    <n v="0.75"/>
    <n v="537"/>
    <x v="3"/>
    <n v="0.36090696960000002"/>
    <x v="2"/>
    <m/>
    <m/>
    <n v="0.25"/>
    <n v="5"/>
    <n v="5"/>
  </r>
  <r>
    <x v="0"/>
    <s v="fairblack@gmail.com"/>
    <s v="3dsiso.com"/>
    <s v="## total ##"/>
    <m/>
    <x v="213"/>
    <n v="0.54403084999999995"/>
    <n v="108.72920000000001"/>
    <n v="26.444900000000001"/>
    <n v="516"/>
    <n v="152"/>
    <n v="0.2432"/>
    <n v="0.65004943000000004"/>
    <n v="0.2"/>
    <n v="516"/>
    <x v="0"/>
    <n v="0.69233108889999995"/>
    <x v="1714"/>
    <m/>
    <m/>
    <s v=""/>
    <s v=""/>
    <n v="149.9"/>
  </r>
  <r>
    <x v="1"/>
    <s v="fairblack@gmail.com"/>
    <s v="3dsiso.com"/>
    <s v="517f19bc5faf8b7966bed060c703137b"/>
    <s v="3dsiso.com 728x90"/>
    <x v="9"/>
    <n v="1"/>
    <n v="42.511600000000001"/>
    <n v="11.979200000000001"/>
    <n v="281"/>
    <n v="84"/>
    <n v="0.28179999999999999"/>
    <n v="0.78069752000000003"/>
    <n v="0.2"/>
    <n v="516"/>
    <x v="3"/>
    <n v="0.74381883449999997"/>
    <x v="21"/>
    <s v="Y"/>
    <m/>
    <n v="0.3"/>
    <n v="84.3"/>
    <n v="84.3"/>
  </r>
  <r>
    <x v="1"/>
    <s v="fairblack@gmail.com"/>
    <s v="3dsiso.com"/>
    <s v="52838e5e150994ace7ffcd6bd58c9048"/>
    <s v="3dsiso.com #2 728x90"/>
    <x v="9"/>
    <n v="0"/>
    <n v="22.331399999999999"/>
    <n v="8.0479000000000003"/>
    <n v="131"/>
    <n v="39"/>
    <n v="0.3604"/>
    <n v="0.54201650999999995"/>
    <n v="0.2"/>
    <n v="516"/>
    <x v="5"/>
    <n v="0.63100754879999998"/>
    <x v="21"/>
    <m/>
    <m/>
    <n v="0.3"/>
    <n v="39.299999999999997"/>
    <n v="39.299999999999997"/>
  </r>
  <r>
    <x v="1"/>
    <s v="fairblack@gmail.com"/>
    <s v="3dsiso.com"/>
    <s v="7a8834bbf6b661d1be45d9b1dbe2e060"/>
    <s v="3dsiso.com 300x250"/>
    <x v="9"/>
    <n v="0"/>
    <n v="10.935"/>
    <n v="3.1827999999999999"/>
    <n v="51"/>
    <n v="15"/>
    <n v="0.29110000000000003"/>
    <n v="0.53766243000000002"/>
    <n v="0.2"/>
    <n v="516"/>
    <x v="3"/>
    <n v="0.62801938420000003"/>
    <x v="21"/>
    <m/>
    <m/>
    <n v="0.3"/>
    <n v="15.299999999999999"/>
    <n v="15.299999999999999"/>
  </r>
  <r>
    <x v="1"/>
    <s v="fairblack@gmail.com"/>
    <s v="3dsiso.com"/>
    <s v="2c5ac67552170661655e0dd7097ec64e"/>
    <s v="Xbox360iso.com 728x90"/>
    <x v="1"/>
    <n v="0"/>
    <n v="17.561900000000001"/>
    <n v="1.9976"/>
    <n v="31"/>
    <n v="8"/>
    <n v="0.1137"/>
    <n v="0.50905352999999998"/>
    <n v="0.2"/>
    <n v="516"/>
    <x v="3"/>
    <n v="0.60711400820000005"/>
    <x v="2"/>
    <m/>
    <m/>
    <n v="0.25"/>
    <n v="7.75"/>
    <n v="7.75"/>
  </r>
  <r>
    <x v="1"/>
    <s v="fairblack@gmail.com"/>
    <s v="3dsiso.com"/>
    <s v="129a63dcf692f1dc040143972d394fbe"/>
    <s v="Ps3iso.com 728x90"/>
    <x v="1"/>
    <n v="0"/>
    <n v="9.8039000000000005"/>
    <n v="0.58950000000000002"/>
    <n v="13"/>
    <n v="3"/>
    <n v="6.0100000000000001E-2"/>
    <n v="0.74797042999999996"/>
    <n v="0.2"/>
    <n v="516"/>
    <x v="3"/>
    <n v="0.73260975210000001"/>
    <x v="2"/>
    <m/>
    <m/>
    <n v="0.25"/>
    <n v="3.25"/>
    <n v="3.25"/>
  </r>
  <r>
    <x v="0"/>
    <s v="freakoutnation@gmail.com"/>
    <s v="Freakoutnation.com"/>
    <s v="## total ##"/>
    <m/>
    <x v="1"/>
    <n v="0"/>
    <n v="59.673099999999998"/>
    <n v="11.575900000000001"/>
    <n v="515"/>
    <n v="128"/>
    <n v="0.19400000000000001"/>
    <n v="1.4837279299999999"/>
    <n v="1"/>
    <n v="515"/>
    <x v="0"/>
    <n v="0.32602198980000002"/>
    <x v="2"/>
    <m/>
    <m/>
    <s v=""/>
    <s v=""/>
    <n v="128.75"/>
  </r>
  <r>
    <x v="0"/>
    <s v="scott.hollon@bonniercorp.com"/>
    <s v="Bonnier"/>
    <s v="## total ##"/>
    <m/>
    <x v="214"/>
    <n v="0"/>
    <n v="177.60919999999999"/>
    <n v="8.8581000000000003"/>
    <n v="515"/>
    <n v="100"/>
    <n v="4.99E-2"/>
    <n v="1.9382198799999999"/>
    <n v="1.567042"/>
    <n v="515"/>
    <x v="0"/>
    <n v="0.1915045256"/>
    <x v="1715"/>
    <m/>
    <m/>
    <s v=""/>
    <s v=""/>
    <n v="92.674010988696068"/>
  </r>
  <r>
    <x v="1"/>
    <s v="freakoutnation@gmail.com"/>
    <s v="Freakoutnation.com"/>
    <s v="21b393d88b1af1e0ec483288b147b269"/>
    <s v="Freakoutnation.com 300x250"/>
    <x v="1"/>
    <n v="0"/>
    <n v="19.293700000000001"/>
    <n v="4.5526"/>
    <n v="200"/>
    <n v="50"/>
    <n v="0.23599999999999999"/>
    <n v="1.4662733800000001"/>
    <n v="1"/>
    <n v="515"/>
    <x v="3"/>
    <n v="0.31799893849999999"/>
    <x v="2"/>
    <m/>
    <m/>
    <n v="0.25"/>
    <n v="50"/>
    <n v="50"/>
  </r>
  <r>
    <x v="1"/>
    <s v="freakoutnation@gmail.com"/>
    <s v="Freakoutnation.com"/>
    <s v="f85a7170fe278699791f1839cfee0b36"/>
    <s v="Freakoutnation.com #2 728x90"/>
    <x v="1"/>
    <n v="0"/>
    <n v="19.769600000000001"/>
    <n v="4.1619000000000002"/>
    <n v="180"/>
    <n v="45"/>
    <n v="0.21049999999999999"/>
    <n v="1.4437417400000001"/>
    <n v="1"/>
    <n v="515"/>
    <x v="3"/>
    <n v="0.30735534489999999"/>
    <x v="2"/>
    <m/>
    <m/>
    <n v="0.25"/>
    <n v="45"/>
    <n v="45"/>
  </r>
  <r>
    <x v="1"/>
    <s v="freakoutnation@gmail.com"/>
    <s v="Freakoutnation.com"/>
    <s v="7432c5e03d542befe7e067c9ac0552c2"/>
    <s v="Freakoutnation.com 300x600"/>
    <x v="1"/>
    <n v="0"/>
    <n v="20.6099"/>
    <n v="2.8614000000000002"/>
    <n v="135"/>
    <n v="33"/>
    <n v="0.13880000000000001"/>
    <n v="1.5696580099999999"/>
    <n v="1"/>
    <n v="515"/>
    <x v="3"/>
    <n v="0.3629185519"/>
    <x v="2"/>
    <m/>
    <m/>
    <n v="0.25"/>
    <n v="33.75"/>
    <n v="33.75"/>
  </r>
  <r>
    <x v="1"/>
    <s v="scott.hollon@bonniercorp.com"/>
    <s v="Bonnier"/>
    <s v="c2055f874d9124d161a0b6ca32c96515"/>
    <s v="Saveur.com BTF 300x250"/>
    <x v="1"/>
    <n v="0"/>
    <n v="18.199100000000001"/>
    <n v="1.595"/>
    <n v="94"/>
    <n v="17"/>
    <n v="8.7599999999999997E-2"/>
    <n v="1.9560322400000001"/>
    <n v="1.6"/>
    <n v="515"/>
    <x v="3"/>
    <n v="0.18201757399999999"/>
    <x v="1716"/>
    <m/>
    <m/>
    <n v="0.18201757398427501"/>
    <n v="17.109651954521851"/>
    <n v="17.109651954521851"/>
  </r>
  <r>
    <x v="1"/>
    <s v="scott.hollon@bonniercorp.com"/>
    <s v="Bonnier"/>
    <s v="46a324dd3939a1d02df0c4910c3df2af"/>
    <s v="Saveur.com ATF 300x250"/>
    <x v="1"/>
    <n v="0"/>
    <n v="11.2285"/>
    <n v="1.3233999999999999"/>
    <n v="77"/>
    <n v="14"/>
    <n v="0.1179"/>
    <n v="1.9513115299999999"/>
    <n v="1.6"/>
    <n v="515"/>
    <x v="3"/>
    <n v="0.18003866800000001"/>
    <x v="1717"/>
    <m/>
    <m/>
    <n v="0.180038668027515"/>
    <n v="13.862977438118655"/>
    <n v="13.862977438118655"/>
  </r>
  <r>
    <x v="1"/>
    <s v="scott.hollon@bonniercorp.com"/>
    <s v="Bonnier"/>
    <s v="f3844182b40819da0556d5ca848ad73b"/>
    <s v="Outdoorlife.com BTF 728x90"/>
    <x v="1"/>
    <n v="0"/>
    <n v="28.869"/>
    <n v="0.77569999999999995"/>
    <n v="47"/>
    <n v="10"/>
    <n v="2.69E-2"/>
    <n v="2.0215469599999998"/>
    <n v="1.6"/>
    <n v="515"/>
    <x v="5"/>
    <n v="0.2085269199"/>
    <x v="1718"/>
    <m/>
    <m/>
    <n v="0.208526919923476"/>
    <n v="9.8007652364033717"/>
    <n v="9.8007652364033717"/>
  </r>
  <r>
    <x v="1"/>
    <s v="scott.hollon@bonniercorp.com"/>
    <s v="Bonnier"/>
    <s v="253fca51420f38e5caade027096b2ae8"/>
    <s v="Popsci.com ATF 300x250"/>
    <x v="1"/>
    <n v="0"/>
    <n v="8.8344000000000005"/>
    <n v="0.60540000000000005"/>
    <n v="36"/>
    <n v="7"/>
    <n v="6.8500000000000005E-2"/>
    <n v="2.0039169399999999"/>
    <n v="1.6"/>
    <n v="515"/>
    <x v="3"/>
    <n v="0.2015637143"/>
    <x v="1719"/>
    <m/>
    <m/>
    <n v="0.20156371429244199"/>
    <n v="7.2562937145279118"/>
    <n v="7.2562937145279118"/>
  </r>
  <r>
    <x v="1"/>
    <s v="scott.hollon@bonniercorp.com"/>
    <s v="Bonnier"/>
    <s v="c45f290280a39771c7c6ec144b7c759d"/>
    <s v="Fieldandstream.com BTF 728x90"/>
    <x v="1"/>
    <n v="0"/>
    <n v="21.193300000000001"/>
    <n v="0.51200000000000001"/>
    <n v="32"/>
    <n v="7"/>
    <n v="2.4199999999999999E-2"/>
    <n v="2.0526785699999999"/>
    <n v="1.6"/>
    <n v="515"/>
    <x v="5"/>
    <n v="0.2205306655"/>
    <x v="1720"/>
    <m/>
    <m/>
    <n v="0.220530665506742"/>
    <n v="7.0569812962157439"/>
    <n v="7.0569812962157439"/>
  </r>
  <r>
    <x v="1"/>
    <s v="scott.hollon@bonniercorp.com"/>
    <s v="Bonnier"/>
    <s v="3e18f3adf74956e0e6da6e01847c5f34"/>
    <s v="Popphoto.com BTF 728x90"/>
    <x v="1"/>
    <n v="0"/>
    <n v="10.856400000000001"/>
    <n v="0.48270000000000002"/>
    <n v="28"/>
    <n v="5"/>
    <n v="4.4499999999999998E-2"/>
    <n v="1.94957088"/>
    <n v="1.6"/>
    <n v="515"/>
    <x v="5"/>
    <n v="0.179306576"/>
    <x v="1721"/>
    <m/>
    <m/>
    <n v="0.17930657599125599"/>
    <n v="5.0205841277551677"/>
    <n v="5.0205841277551677"/>
  </r>
  <r>
    <x v="1"/>
    <s v="scott.hollon@bonniercorp.com"/>
    <s v="Bonnier"/>
    <s v="ede92bffcbcdbd9921dee9b766f64de5"/>
    <s v="Outdoorlife.com BTF 300x250"/>
    <x v="1"/>
    <n v="0"/>
    <n v="11.6487"/>
    <n v="0.45850000000000002"/>
    <n v="27"/>
    <n v="5"/>
    <n v="3.9399999999999998E-2"/>
    <n v="1.93316716"/>
    <n v="1.6"/>
    <n v="515"/>
    <x v="5"/>
    <n v="0.1723426545"/>
    <x v="1722"/>
    <m/>
    <m/>
    <n v="0.17234265452494099"/>
    <n v="4.6532516721734067"/>
    <n v="4.6532516721734067"/>
  </r>
  <r>
    <x v="1"/>
    <s v="scott.hollon@bonniercorp.com"/>
    <s v="Bonnier"/>
    <s v="02d670740fbedeb826e395f97035daee"/>
    <s v="Saveur.com ATF 728x90"/>
    <x v="1"/>
    <n v="0"/>
    <n v="4.8407"/>
    <n v="0.43440000000000001"/>
    <n v="25"/>
    <n v="5"/>
    <n v="8.9700000000000002E-2"/>
    <n v="1.9534287100000001"/>
    <n v="1.6"/>
    <n v="515"/>
    <x v="3"/>
    <n v="0.18092736640000001"/>
    <x v="1723"/>
    <m/>
    <m/>
    <n v="0.18092736640064599"/>
    <n v="4.5231841600161502"/>
    <n v="4.5231841600161502"/>
  </r>
  <r>
    <x v="1"/>
    <s v="scott.hollon@bonniercorp.com"/>
    <s v="Bonnier"/>
    <s v="895d7a831327149d1be0e9684a695d18"/>
    <s v="Popsci.com ATF 728x90"/>
    <x v="1"/>
    <n v="0"/>
    <n v="9.4728999999999992"/>
    <n v="0.42370000000000002"/>
    <n v="25"/>
    <n v="5"/>
    <n v="4.4699999999999997E-2"/>
    <n v="1.9842211700000001"/>
    <n v="1.6"/>
    <n v="515"/>
    <x v="3"/>
    <n v="0.1936382791"/>
    <x v="1724"/>
    <m/>
    <m/>
    <n v="0.19363827907292799"/>
    <n v="4.8409569768231995"/>
    <n v="4.8409569768231995"/>
  </r>
  <r>
    <x v="1"/>
    <s v="scott.hollon@bonniercorp.com"/>
    <s v="Bonnier"/>
    <s v="96104db68f1ae1466983c88c3f83896e"/>
    <s v="Popphoto.com BTF 300x250"/>
    <x v="49"/>
    <n v="0"/>
    <n v="4.2309999999999999"/>
    <n v="0.35959999999999998"/>
    <n v="21"/>
    <n v="3"/>
    <n v="8.5000000000000006E-2"/>
    <n v="1.90510427"/>
    <n v="1.6"/>
    <n v="515"/>
    <x v="3"/>
    <n v="0.16015095600000001"/>
    <x v="1725"/>
    <m/>
    <m/>
    <n v="0.16015095598507101"/>
    <n v="3.3631700756864911"/>
    <n v="3.3631700756864911"/>
  </r>
  <r>
    <x v="1"/>
    <s v="scott.hollon@bonniercorp.com"/>
    <s v="Bonnier"/>
    <s v="d577284c013aaf5965d53bdd531e291d"/>
    <s v="Fieldandstream.com MID 1.00 300x250"/>
    <x v="1"/>
    <n v="0"/>
    <n v="6.6752000000000002"/>
    <n v="0.43480000000000002"/>
    <n v="18"/>
    <n v="4"/>
    <n v="6.5100000000000005E-2"/>
    <n v="1.3552817500000001"/>
    <n v="1"/>
    <n v="515"/>
    <x v="3"/>
    <n v="0.26214604339999997"/>
    <x v="2"/>
    <m/>
    <m/>
    <n v="0.25"/>
    <n v="4.5"/>
    <n v="4.5"/>
  </r>
  <r>
    <x v="1"/>
    <s v="scott.hollon@bonniercorp.com"/>
    <s v="Bonnier"/>
    <s v="cb17a15bbb112a8be8f03eb6d9ff30b4"/>
    <s v="Floridatravellife.com BTF 300x250"/>
    <x v="1"/>
    <n v="0"/>
    <n v="2.6274999999999999"/>
    <n v="0.20849999999999999"/>
    <n v="13"/>
    <n v="3"/>
    <n v="7.9399999999999998E-2"/>
    <n v="2.0974306299999999"/>
    <n v="1.6"/>
    <n v="515"/>
    <x v="3"/>
    <n v="0.23716189730000001"/>
    <x v="1726"/>
    <m/>
    <m/>
    <n v="0.237161897295178"/>
    <n v="3.0831046648373142"/>
    <n v="3.0831046648373142"/>
  </r>
  <r>
    <x v="1"/>
    <s v="scott.hollon@bonniercorp.com"/>
    <s v="Bonnier"/>
    <s v="85f0ac41008fb9fabbc7e8731ba95e8c"/>
    <s v="Outdoorlife.com ATF 728x90"/>
    <x v="1"/>
    <n v="0"/>
    <n v="9.5244"/>
    <n v="0.21279999999999999"/>
    <n v="12"/>
    <n v="2"/>
    <n v="2.23E-2"/>
    <n v="1.8960053699999999"/>
    <n v="1.6"/>
    <n v="515"/>
    <x v="5"/>
    <n v="0.15612053400000001"/>
    <x v="1727"/>
    <m/>
    <m/>
    <n v="0.156120533975425"/>
    <n v="1.8734464077050998"/>
    <n v="1.8734464077050998"/>
  </r>
  <r>
    <x v="1"/>
    <s v="scott.hollon@bonniercorp.com"/>
    <s v="Bonnier"/>
    <s v="ce681d83ed071065122acd09989091c5"/>
    <s v="Fieldandstream.com ATF 728x90"/>
    <x v="1"/>
    <n v="0"/>
    <n v="8.9807000000000006"/>
    <n v="0.2031"/>
    <n v="12"/>
    <n v="2"/>
    <n v="2.2599999999999999E-2"/>
    <n v="1.91783327"/>
    <n v="1.6"/>
    <n v="515"/>
    <x v="3"/>
    <n v="0.16572518520000001"/>
    <x v="1728"/>
    <m/>
    <m/>
    <n v="0.16572518523952701"/>
    <n v="1.9887022228743241"/>
    <n v="1.9887022228743241"/>
  </r>
  <r>
    <x v="1"/>
    <s v="scott.hollon@bonniercorp.com"/>
    <s v="Bonnier"/>
    <s v="1d02ad2a218ea24ec4a734502e382114"/>
    <s v="Saveur.com BTF 728x90"/>
    <x v="1"/>
    <n v="0"/>
    <n v="1.9257"/>
    <n v="0.16320000000000001"/>
    <n v="10"/>
    <n v="2"/>
    <n v="8.48E-2"/>
    <n v="1.9875711199999999"/>
    <n v="1.6"/>
    <n v="515"/>
    <x v="3"/>
    <n v="0.19499735779999999"/>
    <x v="1729"/>
    <m/>
    <m/>
    <n v="0.19499735775937899"/>
    <n v="1.9499735775937899"/>
    <n v="1.9499735775937899"/>
  </r>
  <r>
    <x v="1"/>
    <s v="scott.hollon@bonniercorp.com"/>
    <s v="Bonnier"/>
    <s v="c7d1de5778ba63f5a3b33c55db67dd44"/>
    <s v="Floridatravellife.com ATF 728x90"/>
    <x v="1"/>
    <n v="0"/>
    <n v="1.5041"/>
    <n v="0.12839999999999999"/>
    <n v="8"/>
    <n v="2"/>
    <n v="8.5400000000000004E-2"/>
    <n v="2.0615127900000001"/>
    <n v="1.6"/>
    <n v="515"/>
    <x v="3"/>
    <n v="0.22387093290000001"/>
    <x v="1730"/>
    <m/>
    <m/>
    <n v="0.22387093293044799"/>
    <n v="1.7909674634435839"/>
    <n v="1.7909674634435839"/>
  </r>
  <r>
    <x v="0"/>
    <s v="steve@unseen.is"/>
    <s v="Beforeitsnews.com"/>
    <s v="## total ##"/>
    <m/>
    <x v="54"/>
    <n v="0.76811982000000001"/>
    <n v="212.52930000000001"/>
    <n v="15.423500000000001"/>
    <n v="513"/>
    <n v="135"/>
    <n v="7.2599999999999998E-2"/>
    <n v="1.1088612499999999"/>
    <n v="0.72578500000000001"/>
    <n v="513"/>
    <x v="0"/>
    <n v="0.34546815250000001"/>
    <x v="1731"/>
    <m/>
    <m/>
    <s v=""/>
    <s v=""/>
    <n v="132.99999999999989"/>
  </r>
  <r>
    <x v="1"/>
    <s v="steve@unseen.is"/>
    <s v="Beforeitsnews.com"/>
    <s v="529b45adb160f3ad1b6c17b002f965d1"/>
    <s v="Beforeitsnews.com 300x250"/>
    <x v="1"/>
    <n v="1"/>
    <n v="113.4684"/>
    <n v="7.1193999999999997"/>
    <n v="264"/>
    <n v="65"/>
    <n v="6.2700000000000006E-2"/>
    <n v="1.2379608900000001"/>
    <n v="0.9"/>
    <n v="513"/>
    <x v="5"/>
    <n v="0.27299803550000001"/>
    <x v="2"/>
    <s v="Y"/>
    <m/>
    <n v="0.25"/>
    <n v="66"/>
    <n v="66"/>
  </r>
  <r>
    <x v="1"/>
    <s v="steve@unseen.is"/>
    <s v="Beforeitsnews.com"/>
    <s v="281d82f067f4ea833929072f595d96d6"/>
    <s v="Beforeitsnews.com International 728x90"/>
    <x v="9"/>
    <n v="1"/>
    <n v="55.771500000000003"/>
    <n v="5.0907"/>
    <n v="130"/>
    <n v="39"/>
    <n v="9.1300000000000006E-2"/>
    <n v="0.84925214000000004"/>
    <n v="0.4"/>
    <n v="513"/>
    <x v="4"/>
    <n v="0.52899735979999996"/>
    <x v="21"/>
    <s v="Y"/>
    <m/>
    <n v="0.3"/>
    <n v="39"/>
    <n v="39"/>
  </r>
  <r>
    <x v="1"/>
    <s v="steve@unseen.is"/>
    <s v="Beforeitsnews.com"/>
    <s v="698aefec78fba86061fe3a08781d878e"/>
    <s v="Beforeitsnews.com 728x90"/>
    <x v="1"/>
    <n v="0"/>
    <n v="29.990100000000002"/>
    <n v="2.9283999999999999"/>
    <n v="112"/>
    <n v="28"/>
    <n v="9.7600000000000006E-2"/>
    <n v="1.27213767"/>
    <n v="0.9"/>
    <n v="513"/>
    <x v="5"/>
    <n v="0.29252939789999999"/>
    <x v="23"/>
    <m/>
    <m/>
    <n v="0.249999999999999"/>
    <n v="27.999999999999886"/>
    <n v="27.999999999999886"/>
  </r>
  <r>
    <x v="0"/>
    <s v="david@popcrunch.net"/>
    <s v="Popcrunch.com"/>
    <s v="## total ##"/>
    <m/>
    <x v="215"/>
    <n v="1"/>
    <n v="446.95650000000001"/>
    <n v="12.0839"/>
    <n v="511"/>
    <n v="109"/>
    <n v="2.7E-2"/>
    <n v="1.4107457400000001"/>
    <n v="0.93662000000000001"/>
    <n v="511"/>
    <x v="0"/>
    <n v="0.3360816391"/>
    <x v="1732"/>
    <m/>
    <m/>
    <s v=""/>
    <s v=""/>
    <n v="109.53285638044096"/>
  </r>
  <r>
    <x v="1"/>
    <s v="david@popcrunch.net"/>
    <s v="Popcrunch.com"/>
    <s v="07a73b14e6f428b5eb7f0cc3dd8ff3c8"/>
    <s v="Popcrunch.com US ATF 300x250"/>
    <x v="1"/>
    <n v="1"/>
    <n v="133.24090000000001"/>
    <n v="7.3670999999999998"/>
    <n v="246"/>
    <n v="61"/>
    <n v="5.5300000000000002E-2"/>
    <n v="1.11297654"/>
    <n v="0.6"/>
    <n v="511"/>
    <x v="3"/>
    <n v="0.46090507730000002"/>
    <x v="2"/>
    <s v="Y"/>
    <m/>
    <n v="0.25"/>
    <n v="61.5"/>
    <n v="61.5"/>
  </r>
  <r>
    <x v="1"/>
    <s v="david@popcrunch.net"/>
    <s v="Popcrunch.com"/>
    <s v="7e1716a7f92367a45a823c9520c368f8"/>
    <s v="Popcrunch.com US ATF 728x90"/>
    <x v="9"/>
    <n v="1"/>
    <n v="185.07480000000001"/>
    <n v="1.7447999999999999"/>
    <n v="133"/>
    <n v="15"/>
    <n v="9.4000000000000004E-3"/>
    <n v="2.5313587399999999"/>
    <n v="2.25"/>
    <n v="511"/>
    <x v="2"/>
    <n v="0.1111492961"/>
    <x v="1733"/>
    <s v=""/>
    <m/>
    <n v="0.111149296093541"/>
    <n v="14.782856380440954"/>
    <n v="14.782856380440954"/>
  </r>
  <r>
    <x v="1"/>
    <s v="david@popcrunch.net"/>
    <s v="Popcrunch.com"/>
    <s v="11ec544c229aead02630f57dfaacd542"/>
    <s v="Popcrunch.com US ATF #2 728x90"/>
    <x v="1"/>
    <n v="1"/>
    <n v="69.825500000000005"/>
    <n v="1.7856000000000001"/>
    <n v="80"/>
    <n v="20"/>
    <n v="2.5600000000000001E-2"/>
    <n v="1.4956118199999999"/>
    <n v="1"/>
    <n v="511"/>
    <x v="1"/>
    <n v="0.3313773109"/>
    <x v="2"/>
    <s v="Y"/>
    <m/>
    <n v="0.25"/>
    <n v="20"/>
    <n v="20"/>
  </r>
  <r>
    <x v="1"/>
    <s v="david@popcrunch.net"/>
    <s v="Popcrunch.com"/>
    <s v="27ac8a8184e9125d70eb7368a9deeaf8"/>
    <s v="Popcrunch.com US ATF #2 300x250"/>
    <x v="1"/>
    <n v="1"/>
    <n v="58.815100000000001"/>
    <n v="1.1862999999999999"/>
    <n v="53"/>
    <n v="13"/>
    <n v="2.0199999999999999E-2"/>
    <n v="1.48403179"/>
    <n v="1"/>
    <n v="511"/>
    <x v="1"/>
    <n v="0.32615998829999998"/>
    <x v="2"/>
    <s v="Y"/>
    <m/>
    <n v="0.25"/>
    <n v="13.25"/>
    <n v="13.25"/>
  </r>
  <r>
    <x v="0"/>
    <s v="aron@solspot.com"/>
    <s v="Solspot.com"/>
    <s v="## total ##"/>
    <m/>
    <x v="216"/>
    <n v="0"/>
    <n v="17.120699999999999"/>
    <n v="4.5387000000000004"/>
    <n v="499"/>
    <n v="116"/>
    <n v="0.2651"/>
    <n v="3.66194643"/>
    <n v="2.75"/>
    <n v="499"/>
    <x v="0"/>
    <n v="0.24903325230000001"/>
    <x v="1734"/>
    <m/>
    <m/>
    <s v=""/>
    <s v=""/>
    <n v="116.07012015620677"/>
  </r>
  <r>
    <x v="1"/>
    <s v="aron@solspot.com"/>
    <s v="Solspot.com"/>
    <s v="f95fc66180fb813d3d508fe9e6c27082"/>
    <s v="Solspot.com"/>
    <x v="1"/>
    <n v="0"/>
    <n v="4.5056000000000003"/>
    <n v="1.6969000000000001"/>
    <n v="198"/>
    <n v="49"/>
    <n v="0.37659999999999999"/>
    <n v="3.8809992800000002"/>
    <n v="2.75"/>
    <n v="499"/>
    <x v="1"/>
    <n v="0.29141960649999998"/>
    <x v="2"/>
    <m/>
    <m/>
    <n v="0.25"/>
    <n v="49.5"/>
    <n v="49.5"/>
  </r>
  <r>
    <x v="1"/>
    <s v="aron@solspot.com"/>
    <s v="Solspot.com"/>
    <s v="cad762a0a2dd3fe2dd5cc139fce7aed9"/>
    <s v="Solspot.com"/>
    <x v="1"/>
    <n v="0"/>
    <n v="8.2880000000000003"/>
    <n v="1.8216000000000001"/>
    <n v="190"/>
    <n v="40"/>
    <n v="0.2198"/>
    <n v="3.47552445"/>
    <n v="2.75"/>
    <n v="499"/>
    <x v="1"/>
    <n v="0.20875250879999999"/>
    <x v="1735"/>
    <m/>
    <m/>
    <n v="0.20875250884795499"/>
    <n v="39.662976681111445"/>
    <n v="39.662976681111445"/>
  </r>
  <r>
    <x v="1"/>
    <s v="aron@solspot.com"/>
    <s v="Solspot.com"/>
    <s v="8fcf1cdc1001055734f91e5e2ac22fd3"/>
    <s v="Solspot.com"/>
    <x v="1"/>
    <n v="0"/>
    <n v="4.0410000000000004"/>
    <n v="0.9194"/>
    <n v="100"/>
    <n v="24"/>
    <n v="0.22750000000000001"/>
    <n v="3.6148939499999999"/>
    <n v="2.75"/>
    <n v="499"/>
    <x v="1"/>
    <n v="0.2392584569"/>
    <x v="1736"/>
    <m/>
    <m/>
    <n v="0.23925845686295999"/>
    <n v="23.925845686296"/>
    <n v="23.925845686296"/>
  </r>
  <r>
    <x v="1"/>
    <s v="aron@solspot.com"/>
    <s v="Solspot.com"/>
    <s v="2a514c9020c15bb301d7d6aa6d4a29aa"/>
    <s v="Solspot.com #2"/>
    <x v="9"/>
    <n v="0"/>
    <n v="0.28610000000000002"/>
    <n v="0.1008"/>
    <n v="11"/>
    <n v="3"/>
    <n v="0.3523"/>
    <n v="3.7724308999999998"/>
    <n v="2.75"/>
    <n v="499"/>
    <x v="1"/>
    <n v="0.27102707170000001"/>
    <x v="1737"/>
    <m/>
    <m/>
    <n v="0.27102707170903001"/>
    <n v="2.9812977887993299"/>
    <n v="2.9812977887993299"/>
  </r>
  <r>
    <x v="0"/>
    <s v="admin@opposingviews.com"/>
    <s v="Opposingviews.com"/>
    <s v="## total ##"/>
    <m/>
    <x v="217"/>
    <n v="0.97957263999999999"/>
    <n v="243.74289999999999"/>
    <n v="32.184899999999999"/>
    <n v="497"/>
    <n v="145"/>
    <n v="0.13200000000000001"/>
    <n v="0.51489942"/>
    <n v="0.33053700000000003"/>
    <n v="497"/>
    <x v="0"/>
    <n v="0.3580552105"/>
    <x v="1738"/>
    <m/>
    <m/>
    <s v=""/>
    <s v=""/>
    <n v="165.18388294657919"/>
  </r>
  <r>
    <x v="0"/>
    <s v="aetchells@imaging-resource.com"/>
    <s v="Imaging-resource.com"/>
    <s v="## total ##"/>
    <m/>
    <x v="9"/>
    <n v="0.57443573999999997"/>
    <n v="52.178199999999997"/>
    <n v="13.841900000000001"/>
    <n v="497"/>
    <n v="112"/>
    <n v="0.26529999999999998"/>
    <n v="1.19727794"/>
    <n v="0.92305000000000004"/>
    <n v="497"/>
    <x v="0"/>
    <n v="0.22904283980000001"/>
    <x v="1739"/>
    <m/>
    <m/>
    <s v=""/>
    <s v=""/>
    <n v="110.76700330435123"/>
  </r>
  <r>
    <x v="0"/>
    <s v="baoky999@gmail.com"/>
    <s v="Mangahappy.com"/>
    <s v="## total ##"/>
    <m/>
    <x v="218"/>
    <n v="0"/>
    <n v="582.42460000000005"/>
    <n v="76.691100000000006"/>
    <n v="497"/>
    <n v="155"/>
    <n v="0.13170000000000001"/>
    <n v="0.21581781"/>
    <n v="0.01"/>
    <n v="497"/>
    <x v="0"/>
    <n v="0.9536646205"/>
    <x v="1740"/>
    <m/>
    <m/>
    <s v=""/>
    <s v=""/>
    <n v="154.69999999999993"/>
  </r>
  <r>
    <x v="0"/>
    <s v="contact@interestingengineering.com"/>
    <s v="Interestingengineering.com"/>
    <s v="## total ##"/>
    <m/>
    <x v="1"/>
    <n v="1"/>
    <n v="65.119399999999999"/>
    <n v="13.139799999999999"/>
    <n v="497"/>
    <n v="124"/>
    <n v="0.20180000000000001"/>
    <n v="1.26018417"/>
    <n v="0.5"/>
    <n v="497"/>
    <x v="0"/>
    <n v="0.60323259839999999"/>
    <x v="23"/>
    <m/>
    <m/>
    <s v=""/>
    <s v=""/>
    <n v="124.2499999999995"/>
  </r>
  <r>
    <x v="0"/>
    <s v="emmanuel@bocalista.com"/>
    <s v="Bocalista.com"/>
    <s v="## total ##"/>
    <m/>
    <x v="9"/>
    <n v="1"/>
    <n v="301.68900000000002"/>
    <n v="12.2811"/>
    <n v="497"/>
    <n v="127"/>
    <n v="4.07E-2"/>
    <n v="1.34947306"/>
    <n v="1"/>
    <n v="497"/>
    <x v="0"/>
    <n v="0.25897001590000002"/>
    <x v="1741"/>
    <m/>
    <m/>
    <s v=""/>
    <s v=""/>
    <n v="128.70809790408671"/>
  </r>
  <r>
    <x v="1"/>
    <s v="contact@interestingengineering.com"/>
    <s v="Interestingengineering.com"/>
    <s v="b96591e0e01aad86098e8abdf9898483"/>
    <s v="Interestingengineering.com 300x250"/>
    <x v="1"/>
    <n v="1"/>
    <n v="65.116900000000001"/>
    <n v="13.1394"/>
    <n v="497"/>
    <n v="124"/>
    <n v="0.20180000000000001"/>
    <n v="1.26022528"/>
    <n v="0.5"/>
    <n v="497"/>
    <x v="5"/>
    <n v="0.60324553950000004"/>
    <x v="23"/>
    <s v="Y"/>
    <m/>
    <n v="0.249999999999999"/>
    <n v="124.2499999999995"/>
    <n v="124.2499999999995"/>
  </r>
  <r>
    <x v="1"/>
    <s v="emmanuel@bocalista.com"/>
    <s v="Bocalista.com"/>
    <s v="10a058711db4dbc41898c137b0c1323b"/>
    <s v="Bocalista.com 300x250"/>
    <x v="9"/>
    <n v="1"/>
    <n v="301.68900000000002"/>
    <n v="12.2811"/>
    <n v="497"/>
    <n v="127"/>
    <n v="4.07E-2"/>
    <n v="1.34947306"/>
    <n v="1"/>
    <n v="497"/>
    <x v="2"/>
    <n v="0.25897001590000002"/>
    <x v="1741"/>
    <s v=""/>
    <m/>
    <n v="0.25897001590359497"/>
    <n v="128.70809790408671"/>
    <n v="128.70809790408671"/>
  </r>
  <r>
    <x v="1"/>
    <s v="admin@opposingviews.com"/>
    <s v="Opposingviews.com"/>
    <s v="f879141160340bc7e0052bcf34f4ea3f"/>
    <s v="Hypun.com 300x250"/>
    <x v="12"/>
    <n v="1"/>
    <n v="123.64449999999999"/>
    <n v="18.622399999999999"/>
    <n v="292"/>
    <n v="87"/>
    <n v="0.15060000000000001"/>
    <n v="0.52237173000000003"/>
    <n v="0.35"/>
    <n v="497"/>
    <x v="3"/>
    <n v="0.32997905119999998"/>
    <x v="1742"/>
    <s v=""/>
    <m/>
    <n v="0.32997905118691501"/>
    <n v="96.353882946579176"/>
    <n v="96.353882946579176"/>
  </r>
  <r>
    <x v="1"/>
    <s v="aetchells@imaging-resource.com"/>
    <s v="Imaging-resource.com"/>
    <s v="741e68beadc299a35c89398f2a9fd7f4"/>
    <s v="Imaging-resource.com ROW 300x250"/>
    <x v="9"/>
    <n v="1"/>
    <n v="43.347799999999999"/>
    <n v="10.533300000000001"/>
    <n v="286"/>
    <n v="48"/>
    <n v="0.24299999999999999"/>
    <n v="0.90379341999999996"/>
    <n v="0.75"/>
    <n v="497"/>
    <x v="5"/>
    <n v="0.17016434720000001"/>
    <x v="1743"/>
    <s v=""/>
    <m/>
    <n v="0.17016434721801199"/>
    <n v="48.667003304351432"/>
    <n v="48.667003304351432"/>
  </r>
  <r>
    <x v="1"/>
    <s v="aetchells@imaging-resource.com"/>
    <s v="Imaging-resource.com"/>
    <s v="929f2dbb4ed19ceb4da639dd5430b86b"/>
    <s v="Imaging-resource.com US 300x250"/>
    <x v="9"/>
    <n v="0"/>
    <n v="6.0610999999999997"/>
    <n v="2.8515000000000001"/>
    <n v="185"/>
    <n v="56"/>
    <n v="0.47049999999999997"/>
    <n v="2.1668795900000002"/>
    <n v="1.5"/>
    <n v="497"/>
    <x v="5"/>
    <n v="0.30776033479999998"/>
    <x v="25"/>
    <m/>
    <m/>
    <n v="0.29999999999999899"/>
    <n v="55.499999999999815"/>
    <n v="55.499999999999815"/>
  </r>
  <r>
    <x v="1"/>
    <s v="baoky999@gmail.com"/>
    <s v="Mangahappy.com"/>
    <s v="9079c161256a7c731f898d7dd5c8d5ff"/>
    <s v="Mangahappy.com"/>
    <x v="9"/>
    <n v="0"/>
    <n v="186.7756"/>
    <n v="22.031099999999999"/>
    <n v="124"/>
    <n v="37"/>
    <n v="0.11799999999999999"/>
    <n v="0.18803573000000001"/>
    <n v="0.01"/>
    <n v="497"/>
    <x v="3"/>
    <n v="0.94681861759999997"/>
    <x v="21"/>
    <m/>
    <m/>
    <n v="0.3"/>
    <n v="37.199999999999996"/>
    <n v="37.199999999999996"/>
  </r>
  <r>
    <x v="1"/>
    <s v="admin@opposingviews.com"/>
    <s v="Opposingviews.com"/>
    <s v="a3151e0aea28ef84f9848efdd16082e3"/>
    <s v="Hypun.com 300x250_1"/>
    <x v="24"/>
    <n v="1"/>
    <n v="64.978099999999998"/>
    <n v="6.7374000000000001"/>
    <n v="121"/>
    <n v="39"/>
    <n v="0.1037"/>
    <n v="0.59952715999999995"/>
    <n v="0.35"/>
    <n v="497"/>
    <x v="3"/>
    <n v="0.4162066002"/>
    <x v="113"/>
    <s v="Y"/>
    <m/>
    <n v="0.33"/>
    <n v="39.93"/>
    <n v="39.93"/>
  </r>
  <r>
    <x v="1"/>
    <s v="baoky999@gmail.com"/>
    <s v="Mangahappy.com"/>
    <s v="a5b564769ff7692f9497c008ffbd2250"/>
    <s v="Mangahappy.com"/>
    <x v="12"/>
    <n v="0"/>
    <n v="114.9588"/>
    <n v="21.284400000000002"/>
    <n v="118"/>
    <n v="41"/>
    <n v="0.18509999999999999"/>
    <n v="0.18481447000000001"/>
    <n v="0.01"/>
    <n v="497"/>
    <x v="3"/>
    <n v="0.94589168199999996"/>
    <x v="68"/>
    <m/>
    <m/>
    <n v="0.35"/>
    <n v="41.3"/>
    <n v="41.3"/>
  </r>
  <r>
    <x v="1"/>
    <s v="baoky999@gmail.com"/>
    <s v="Mangahappy.com"/>
    <s v="df1616c3dca1f2d7556eee8a706f17b4"/>
    <s v="Mangahappy.com"/>
    <x v="9"/>
    <n v="0"/>
    <n v="117.1347"/>
    <n v="17.6097"/>
    <n v="104"/>
    <n v="31"/>
    <n v="0.15029999999999999"/>
    <n v="0.19729532"/>
    <n v="0.01"/>
    <n v="497"/>
    <x v="3"/>
    <n v="0.94931456160000005"/>
    <x v="21"/>
    <m/>
    <m/>
    <n v="0.3"/>
    <n v="31.2"/>
    <n v="31.2"/>
  </r>
  <r>
    <x v="1"/>
    <s v="baoky999@gmail.com"/>
    <s v="Mangahappy.com"/>
    <s v="2b3e3e46ab3abba3cc011eab2b9788be"/>
    <s v="Mangahappy.com Mobile 320x50"/>
    <x v="9"/>
    <n v="0"/>
    <n v="120.7089"/>
    <n v="5.3429000000000002"/>
    <n v="76"/>
    <n v="23"/>
    <n v="4.4299999999999999E-2"/>
    <n v="0.47534124"/>
    <n v="0.01"/>
    <n v="497"/>
    <x v="3"/>
    <n v="0.9789624817"/>
    <x v="21"/>
    <m/>
    <m/>
    <n v="0.3"/>
    <n v="22.8"/>
    <n v="22.8"/>
  </r>
  <r>
    <x v="1"/>
    <s v="admin@opposingviews.com"/>
    <s v="Opposingviews.com"/>
    <s v="59d2af2ab571e1cc0244bbc3b54b0511"/>
    <s v="Hypun.com Mobile 320x50_1"/>
    <x v="12"/>
    <n v="1"/>
    <n v="43.309399999999997"/>
    <n v="6.2965999999999998"/>
    <n v="74"/>
    <n v="16"/>
    <n v="0.1454"/>
    <n v="0.39170182999999997"/>
    <n v="0.25"/>
    <n v="497"/>
    <x v="3"/>
    <n v="0.36175943329999999"/>
    <x v="68"/>
    <s v="Y"/>
    <m/>
    <n v="0.35"/>
    <n v="25.9"/>
    <n v="25.9"/>
  </r>
  <r>
    <x v="1"/>
    <s v="baoky999@gmail.com"/>
    <s v="Mangahappy.com"/>
    <s v="3f5f6b9b2154a3a91dbc7228cfc521d5"/>
    <s v="Mangahappy.com"/>
    <x v="9"/>
    <n v="0"/>
    <n v="42.846699999999998"/>
    <n v="10.4231"/>
    <n v="74"/>
    <n v="22"/>
    <n v="0.24329999999999999"/>
    <n v="0.23611082999999999"/>
    <n v="0.01"/>
    <n v="497"/>
    <x v="3"/>
    <n v="0.95764700759999999"/>
    <x v="25"/>
    <m/>
    <m/>
    <n v="0.29999999999999899"/>
    <n v="22.199999999999925"/>
    <n v="22.199999999999925"/>
  </r>
  <r>
    <x v="1"/>
    <s v="aetchells@imaging-resource.com"/>
    <s v="Imaging-resource.com"/>
    <s v="c095d86f3a83f9bcc6ee45b0f3a8a1ba"/>
    <s v="Imaging-resource.com  US 728x90"/>
    <x v="9"/>
    <n v="0"/>
    <n v="0.56479999999999997"/>
    <n v="0.34229999999999999"/>
    <n v="22"/>
    <n v="7"/>
    <n v="0.60599999999999998"/>
    <n v="2.1768363900000001"/>
    <n v="1.5"/>
    <n v="497"/>
    <x v="5"/>
    <n v="0.31092662539999999"/>
    <x v="25"/>
    <m/>
    <m/>
    <n v="0.29999999999999899"/>
    <n v="6.5999999999999774"/>
    <n v="6.5999999999999774"/>
  </r>
  <r>
    <x v="1"/>
    <s v="admin@opposingviews.com"/>
    <s v="Opposingviews.com"/>
    <s v="9c3776cb0be0651ce0f796cc54001368"/>
    <s v="Hypun.com 728x90_1"/>
    <x v="9"/>
    <n v="0"/>
    <n v="11.5623"/>
    <n v="0.50990000000000002"/>
    <n v="10"/>
    <n v="3"/>
    <n v="4.41E-2"/>
    <n v="0.63737741999999997"/>
    <n v="0.35"/>
    <n v="497"/>
    <x v="5"/>
    <n v="0.45087480219999998"/>
    <x v="21"/>
    <m/>
    <m/>
    <n v="0.3"/>
    <n v="3"/>
    <n v="3"/>
  </r>
  <r>
    <x v="0"/>
    <s v="yevgeny.sokolnikov@gmail.com"/>
    <s v="generalquizz.com"/>
    <s v="## total ##"/>
    <m/>
    <x v="1"/>
    <n v="0"/>
    <n v="46.180100000000003"/>
    <n v="5.0180999999999996"/>
    <n v="494"/>
    <n v="123"/>
    <n v="0.1087"/>
    <n v="3.27909585"/>
    <n v="2.385732"/>
    <n v="494"/>
    <x v="0"/>
    <n v="0.27244212810000001"/>
    <x v="2"/>
    <m/>
    <m/>
    <s v=""/>
    <s v=""/>
    <n v="122.25"/>
  </r>
  <r>
    <x v="1"/>
    <s v="yevgeny.sokolnikov@gmail.com"/>
    <s v="generalquizz.com"/>
    <s v="b498f84adc83e20e30d5a0a673f58589"/>
    <s v="Generalquizz.com 300x250"/>
    <x v="1"/>
    <n v="0"/>
    <n v="34.681699999999999"/>
    <n v="4.7575000000000003"/>
    <n v="489"/>
    <n v="122"/>
    <n v="0.13719999999999999"/>
    <n v="3.4288596999999998"/>
    <n v="2.5"/>
    <n v="494"/>
    <x v="3"/>
    <n v="0.27089463489999999"/>
    <x v="2"/>
    <m/>
    <m/>
    <n v="0.25"/>
    <n v="122.25"/>
    <n v="122.25"/>
  </r>
  <r>
    <x v="0"/>
    <s v="juraj.polak@timesofmalta.com"/>
    <s v="Timesofmalta.com"/>
    <s v="## total ##"/>
    <m/>
    <x v="219"/>
    <n v="0"/>
    <n v="88.808099999999996"/>
    <n v="12.685700000000001"/>
    <n v="490"/>
    <n v="138"/>
    <n v="0.14280000000000001"/>
    <n v="1.28821903"/>
    <n v="0.92457999999999996"/>
    <n v="490"/>
    <x v="0"/>
    <n v="0.28228043730000002"/>
    <x v="1744"/>
    <m/>
    <m/>
    <s v=""/>
    <s v=""/>
    <n v="136.21020993257576"/>
  </r>
  <r>
    <x v="1"/>
    <s v="juraj.polak@timesofmalta.com"/>
    <s v="Timesofmalta.com"/>
    <s v="eb3fd26869ed931f0127b47797eeec4c"/>
    <s v="Timesofmalta.com INTL 728x90"/>
    <x v="9"/>
    <n v="0"/>
    <n v="16.491399999999999"/>
    <n v="3.5529000000000002"/>
    <n v="136"/>
    <n v="39"/>
    <n v="0.21540000000000001"/>
    <n v="1.2724105299999999"/>
    <n v="0.9"/>
    <n v="490"/>
    <x v="5"/>
    <n v="0.29268111559999999"/>
    <x v="1745"/>
    <m/>
    <m/>
    <n v="0.29268111556856802"/>
    <n v="39.80463171732525"/>
    <n v="39.80463171732525"/>
  </r>
  <r>
    <x v="1"/>
    <s v="juraj.polak@timesofmalta.com"/>
    <s v="Timesofmalta.com"/>
    <s v="8fb2f03abb87439389588763687f088e"/>
    <s v="Timesofmalta.com INTL BOT 300x250"/>
    <x v="9"/>
    <n v="0"/>
    <n v="13.943099999999999"/>
    <n v="3.5051000000000001"/>
    <n v="135"/>
    <n v="40"/>
    <n v="0.25140000000000001"/>
    <n v="1.28165719"/>
    <n v="0.9"/>
    <n v="490"/>
    <x v="5"/>
    <n v="0.29778414489999999"/>
    <x v="1746"/>
    <m/>
    <m/>
    <n v="0.29778414493371103"/>
    <n v="40.200859566050987"/>
    <n v="40.200859566050987"/>
  </r>
  <r>
    <x v="1"/>
    <s v="juraj.polak@timesofmalta.com"/>
    <s v="Timesofmalta.com"/>
    <s v="9cee6623883126c5c16310e854199e09"/>
    <s v="Timesofmalta.com INTL TOP 300x250"/>
    <x v="9"/>
    <n v="0"/>
    <n v="13.9963"/>
    <n v="3.5084"/>
    <n v="135"/>
    <n v="40"/>
    <n v="0.25069999999999998"/>
    <n v="1.28368386"/>
    <n v="0.9"/>
    <n v="490"/>
    <x v="5"/>
    <n v="0.2988927958"/>
    <x v="1747"/>
    <m/>
    <m/>
    <n v="0.29889279579766698"/>
    <n v="40.350527432685041"/>
    <n v="40.350527432685041"/>
  </r>
  <r>
    <x v="1"/>
    <s v="juraj.polak@timesofmalta.com"/>
    <s v="Timesofmalta.com"/>
    <s v="617bcb9eeb13c8fcb96e545a7a9a5444"/>
    <s v="Timesofmalta.com #2 Mobile INTL  320x50"/>
    <x v="1"/>
    <n v="0"/>
    <n v="7.1239999999999997"/>
    <n v="1.8795999999999999"/>
    <n v="65"/>
    <n v="14"/>
    <n v="0.26379999999999998"/>
    <n v="1.1558409999999999"/>
    <n v="0.9"/>
    <n v="490"/>
    <x v="5"/>
    <n v="0.2213461867"/>
    <x v="1748"/>
    <m/>
    <m/>
    <n v="0.22134618672488299"/>
    <n v="14.387502137117394"/>
    <n v="14.387502137117394"/>
  </r>
  <r>
    <x v="1"/>
    <s v="juraj.polak@timesofmalta.com"/>
    <s v="Timesofmalta.com"/>
    <s v="c44244550934998b6ed2b3280fe65efa"/>
    <s v="Timesofmalta.com Malta 728x90"/>
    <x v="1"/>
    <n v="0"/>
    <n v="16.073899999999998"/>
    <n v="9.4600000000000004E-2"/>
    <n v="8"/>
    <n v="1"/>
    <n v="5.8999999999999999E-3"/>
    <n v="2.6938867900000001"/>
    <n v="2.2000000000000002"/>
    <n v="490"/>
    <x v="5"/>
    <n v="0.1833361349"/>
    <x v="1749"/>
    <m/>
    <m/>
    <n v="0.18333613492463699"/>
    <n v="1.4666890793970959"/>
    <n v="1.4666890793970959"/>
  </r>
  <r>
    <x v="0"/>
    <s v="hui@ddc.com"/>
    <s v="DDC (newarena.com)"/>
    <s v="## total ##"/>
    <m/>
    <x v="1"/>
    <n v="0"/>
    <n v="44.383800000000001"/>
    <n v="11.549899999999999"/>
    <n v="486"/>
    <n v="120"/>
    <n v="0.26019999999999999"/>
    <n v="1.4040272600000001"/>
    <n v="1"/>
    <n v="486"/>
    <x v="0"/>
    <n v="0.2877631169"/>
    <x v="23"/>
    <m/>
    <m/>
    <s v=""/>
    <s v=""/>
    <n v="120.24998345357058"/>
  </r>
  <r>
    <x v="1"/>
    <s v="hui@ddc.com"/>
    <s v="DDC (newarena.com)"/>
    <s v="e8f47bbc56f2dd82a07110cf18b1fdc6"/>
    <s v="NewArena_LB_Bottom_300x250"/>
    <x v="1"/>
    <n v="0"/>
    <n v="12.9411"/>
    <n v="3.1139000000000001"/>
    <n v="131"/>
    <n v="32"/>
    <n v="0.24060000000000001"/>
    <n v="1.3983460999999999"/>
    <n v="1"/>
    <n v="486"/>
    <x v="3"/>
    <n v="0.2848694625"/>
    <x v="23"/>
    <m/>
    <m/>
    <n v="0.249999999999999"/>
    <n v="32.749999999999872"/>
    <n v="32.749999999999872"/>
  </r>
  <r>
    <x v="1"/>
    <s v="hui@ddc.com"/>
    <s v="DDC (newarena.com)"/>
    <s v="af145948f412722e18537489e1c9c91a"/>
    <s v="NewArena_LB_Top_320x50"/>
    <x v="1"/>
    <n v="0"/>
    <n v="8.8520000000000003"/>
    <n v="2.4870999999999999"/>
    <n v="107"/>
    <n v="27"/>
    <n v="0.28100000000000003"/>
    <n v="1.4312473100000001"/>
    <n v="1"/>
    <n v="486"/>
    <x v="3"/>
    <n v="0.30130872930000002"/>
    <x v="2"/>
    <m/>
    <m/>
    <n v="0.25"/>
    <n v="26.75"/>
    <n v="26.75"/>
  </r>
  <r>
    <x v="1"/>
    <s v="hui@ddc.com"/>
    <s v="DDC (newarena.com)"/>
    <s v="18e40eb3e7c506b55daabb8c05da87f9"/>
    <s v="NewArena_MPU_RightRail2_300x250"/>
    <x v="1"/>
    <n v="0"/>
    <n v="8.7716999999999992"/>
    <n v="2.4034"/>
    <n v="101"/>
    <n v="25"/>
    <n v="0.27400000000000002"/>
    <n v="1.3976640499999999"/>
    <n v="1"/>
    <n v="486"/>
    <x v="3"/>
    <n v="0.28452048330000002"/>
    <x v="2"/>
    <m/>
    <m/>
    <n v="0.25"/>
    <n v="25.25"/>
    <n v="25.25"/>
  </r>
  <r>
    <x v="1"/>
    <s v="hui@ddc.com"/>
    <s v="DDC (newarena.com)"/>
    <s v="b5143ccf999ce56c8575f9a7e4091100"/>
    <s v="NewArena_MPU_RightRail1_300x250"/>
    <x v="1"/>
    <n v="0"/>
    <n v="7.5376000000000003"/>
    <n v="2.2743000000000002"/>
    <n v="96"/>
    <n v="24"/>
    <n v="0.30170000000000002"/>
    <n v="1.4141677100000001"/>
    <n v="1"/>
    <n v="486"/>
    <x v="3"/>
    <n v="0.29287029370000001"/>
    <x v="2"/>
    <m/>
    <m/>
    <n v="0.25"/>
    <n v="24"/>
    <n v="24"/>
  </r>
  <r>
    <x v="1"/>
    <s v="hui@ddc.com"/>
    <s v="DDC (newarena.com)"/>
    <s v="fd27b8cfaf83aef1327dd653d263438a"/>
    <s v="NewArena_LB_InContent2_300x250"/>
    <x v="1"/>
    <n v="0"/>
    <n v="3.1922999999999999"/>
    <n v="0.60160000000000002"/>
    <n v="25"/>
    <n v="6"/>
    <n v="0.18840000000000001"/>
    <n v="1.39132035"/>
    <n v="1"/>
    <n v="486"/>
    <x v="3"/>
    <n v="0.28125826739999998"/>
    <x v="2"/>
    <m/>
    <m/>
    <n v="0.25"/>
    <n v="6.25"/>
    <n v="6.25"/>
  </r>
  <r>
    <x v="1"/>
    <s v="hui@ddc.com"/>
    <s v="DDC (newarena.com)"/>
    <s v="b1a6b1947faacc9f2a3ef2d33fff0cae"/>
    <s v="NewArena_LB_InContent1_300x250"/>
    <x v="1"/>
    <n v="0"/>
    <n v="2.4645999999999999"/>
    <n v="0.43"/>
    <n v="16"/>
    <n v="3"/>
    <n v="0.17449999999999999"/>
    <n v="1.2549003299999999"/>
    <n v="1"/>
    <n v="486"/>
    <x v="3"/>
    <n v="0.2031239658"/>
    <x v="1750"/>
    <m/>
    <m/>
    <n v="0.203123965848169"/>
    <n v="3.249983453570704"/>
    <n v="3.249983453570704"/>
  </r>
  <r>
    <x v="1"/>
    <s v="hui@ddc.com"/>
    <s v="DDC (newarena.com)"/>
    <s v="08d1506b4311e3eee77a83d2f1d52bc3"/>
    <s v="NewArena_LB_Bottom_728x90"/>
    <x v="1"/>
    <n v="0"/>
    <n v="0.43440000000000001"/>
    <n v="0.17219999999999999"/>
    <n v="8"/>
    <n v="2"/>
    <n v="0.39639999999999997"/>
    <n v="1.4818332599999999"/>
    <n v="1"/>
    <n v="486"/>
    <x v="3"/>
    <n v="0.32516024300000002"/>
    <x v="2"/>
    <m/>
    <m/>
    <n v="0.25"/>
    <n v="2"/>
    <n v="2"/>
  </r>
  <r>
    <x v="0"/>
    <s v="contact@telechargerunevideo.com"/>
    <s v="Telechargerunevideo.com"/>
    <s v="## total ##"/>
    <m/>
    <x v="9"/>
    <n v="0"/>
    <n v="285.48910000000001"/>
    <n v="36.6081"/>
    <n v="485"/>
    <n v="20"/>
    <n v="0.12820000000000001"/>
    <n v="0.44192003000000002"/>
    <n v="0.49"/>
    <n v="485"/>
    <x v="0"/>
    <n v="-0.1087979083"/>
    <x v="1751"/>
    <m/>
    <m/>
    <s v=""/>
    <s v=""/>
    <n v="-52.76698550312549"/>
  </r>
  <r>
    <x v="1"/>
    <s v="contact@telechargerunevideo.com"/>
    <s v="Telechargerunevideo.com"/>
    <s v="8bad0532f67e48fb03cf84e3e057ac82"/>
    <s v="Telechargerunevideo.com 728x90"/>
    <x v="9"/>
    <n v="0"/>
    <n v="285.48910000000001"/>
    <n v="36.6081"/>
    <n v="485"/>
    <n v="20"/>
    <n v="0.12820000000000001"/>
    <n v="0.44192003000000002"/>
    <n v="0.49"/>
    <n v="485"/>
    <x v="3"/>
    <n v="-0.1087979083"/>
    <x v="1751"/>
    <m/>
    <m/>
    <n v="-0.108797908253867"/>
    <n v="-52.76698550312549"/>
    <n v="-52.76698550312549"/>
  </r>
  <r>
    <x v="0"/>
    <s v="pavia@fathomaway.com"/>
    <s v="Fathomaway.com"/>
    <s v="## total ##"/>
    <m/>
    <x v="1"/>
    <n v="0"/>
    <n v="13.5649"/>
    <n v="4.9077000000000002"/>
    <n v="481"/>
    <n v="104"/>
    <n v="0.36180000000000001"/>
    <n v="3.2641992200000001"/>
    <n v="2.5322789999999999"/>
    <n v="481"/>
    <x v="0"/>
    <n v="0.22422657770000001"/>
    <x v="1752"/>
    <m/>
    <m/>
    <s v=""/>
    <s v=""/>
    <n v="101.119181965032"/>
  </r>
  <r>
    <x v="1"/>
    <s v="pavia@fathomaway.com"/>
    <s v="Fathomaway.com"/>
    <s v="4b789c046948cf20d01d58866b0c92c2"/>
    <s v="Fathomaway.com 300x600"/>
    <x v="1"/>
    <n v="0"/>
    <n v="5.4486999999999997"/>
    <n v="1.6738"/>
    <n v="232"/>
    <n v="43"/>
    <n v="0.30719999999999997"/>
    <n v="4.61814108"/>
    <n v="3.75"/>
    <n v="481"/>
    <x v="5"/>
    <n v="0.18798496349999999"/>
    <x v="1753"/>
    <m/>
    <m/>
    <n v="0.18798496353157401"/>
    <n v="43.612511539325169"/>
    <n v="43.612511539325169"/>
  </r>
  <r>
    <x v="1"/>
    <s v="pavia@fathomaway.com"/>
    <s v="Fathomaway.com"/>
    <s v="a91529648ae78d6228d65963ec592990"/>
    <s v="Fathomaway.com 728x90"/>
    <x v="1"/>
    <n v="0"/>
    <n v="2.8304"/>
    <n v="1.4176"/>
    <n v="131"/>
    <n v="33"/>
    <n v="0.50080000000000002"/>
    <n v="3.0719238099999999"/>
    <n v="2.25"/>
    <n v="481"/>
    <x v="5"/>
    <n v="0.2675599602"/>
    <x v="23"/>
    <m/>
    <m/>
    <n v="0.249999999999999"/>
    <n v="32.749999999999872"/>
    <n v="32.749999999999872"/>
  </r>
  <r>
    <x v="1"/>
    <s v="pavia@fathomaway.com"/>
    <s v="Fathomaway.com"/>
    <s v="89c01f3e13c87a4e285cf9ad35de3434"/>
    <s v="Fathomaway.com 300x250"/>
    <x v="1"/>
    <n v="0"/>
    <n v="1.9009"/>
    <n v="0.81559999999999999"/>
    <n v="73"/>
    <n v="17"/>
    <n v="0.42909999999999998"/>
    <n v="2.9836938399999999"/>
    <n v="2.25"/>
    <n v="481"/>
    <x v="5"/>
    <n v="0.24590118220000001"/>
    <x v="1754"/>
    <m/>
    <m/>
    <n v="0.24590118224403301"/>
    <n v="17.950786303814411"/>
    <n v="17.950786303814411"/>
  </r>
  <r>
    <x v="1"/>
    <s v="pavia@fathomaway.com"/>
    <s v="Fathomaway.com"/>
    <s v="4da99ffe4128727b99027c42017de669"/>
    <s v="Fathomaway.com Mobile 300x250"/>
    <x v="1"/>
    <n v="0"/>
    <n v="1.7576000000000001"/>
    <n v="0.37759999999999999"/>
    <n v="21"/>
    <n v="4"/>
    <n v="0.21490000000000001"/>
    <n v="1.8868923799999999"/>
    <n v="1.5"/>
    <n v="481"/>
    <x v="5"/>
    <n v="0.205042101"/>
    <x v="1755"/>
    <m/>
    <m/>
    <n v="0.20504210104250201"/>
    <n v="4.3058841218925421"/>
    <n v="4.3058841218925421"/>
  </r>
  <r>
    <x v="1"/>
    <s v="pavia@fathomaway.com"/>
    <s v="Fathomaway.com"/>
    <s v="612c10c2add6d6d39cf093253fc2a3da"/>
    <s v="Fathomaway.com CA, UK 728x90"/>
    <x v="1"/>
    <n v="0"/>
    <n v="0.50439999999999996"/>
    <n v="0.22239999999999999"/>
    <n v="10"/>
    <n v="2"/>
    <n v="0.441"/>
    <n v="1.4492613999999999"/>
    <n v="1"/>
    <n v="481"/>
    <x v="3"/>
    <n v="0.30999335249999999"/>
    <x v="2"/>
    <m/>
    <m/>
    <n v="0.25"/>
    <n v="2.5"/>
    <n v="2.5"/>
  </r>
  <r>
    <x v="0"/>
    <s v="tzerr@inside-outmedia.com"/>
    <s v="InsideOut Media (iExplore.com)"/>
    <s v="## total ##"/>
    <m/>
    <x v="220"/>
    <n v="0"/>
    <n v="149.065"/>
    <n v="6.6146000000000003"/>
    <n v="477"/>
    <n v="126"/>
    <n v="4.4400000000000002E-2"/>
    <n v="2.40281302"/>
    <n v="1.717576"/>
    <n v="477"/>
    <x v="0"/>
    <n v="0.28518116739999999"/>
    <x v="1756"/>
    <m/>
    <m/>
    <s v=""/>
    <s v=""/>
    <n v="126.62091239405977"/>
  </r>
  <r>
    <x v="1"/>
    <s v="tzerr@inside-outmedia.com"/>
    <s v="InsideOut Media (iExplore.com)"/>
    <s v="34f9a62b0d7b63ee2e32e6a1ea3d0e0d"/>
    <s v="Iexplore.com BTF 728x90"/>
    <x v="1"/>
    <n v="0"/>
    <n v="5.9568000000000003"/>
    <n v="1.2468999999999999"/>
    <n v="91"/>
    <n v="23"/>
    <n v="0.20930000000000001"/>
    <n v="2.4323155399999998"/>
    <n v="1.75"/>
    <n v="477"/>
    <x v="5"/>
    <n v="0.28052097929999997"/>
    <x v="2"/>
    <m/>
    <m/>
    <n v="0.25"/>
    <n v="22.75"/>
    <n v="22.75"/>
  </r>
  <r>
    <x v="1"/>
    <s v="tzerr@inside-outmedia.com"/>
    <s v="InsideOut Media (iExplore.com)"/>
    <s v="9f2fb6fc7b22a1539b6d04afd30a5c8f"/>
    <s v="Iexplore.com US &amp; CA 728x90"/>
    <x v="24"/>
    <n v="0"/>
    <n v="6.8868999999999998"/>
    <n v="1.2412000000000001"/>
    <n v="90"/>
    <n v="25"/>
    <n v="0.1802"/>
    <n v="2.4121252200000001"/>
    <n v="1.75"/>
    <n v="477"/>
    <x v="5"/>
    <n v="0.27449869380000003"/>
    <x v="1757"/>
    <m/>
    <m/>
    <n v="0.27449869380062197"/>
    <n v="24.704882442055979"/>
    <n v="24.704882442055979"/>
  </r>
  <r>
    <x v="1"/>
    <s v="tzerr@inside-outmedia.com"/>
    <s v="InsideOut Media (iExplore.com)"/>
    <s v="8ce6a6602ca19016315efe19e49882c1"/>
    <s v="Travelmindset.com US &amp; CA 728x90"/>
    <x v="9"/>
    <n v="0"/>
    <n v="32.694400000000002"/>
    <n v="1.5406"/>
    <n v="86"/>
    <n v="25"/>
    <n v="4.7100000000000003E-2"/>
    <n v="1.86057304"/>
    <n v="1.25"/>
    <n v="477"/>
    <x v="2"/>
    <n v="0.32816397419999999"/>
    <x v="21"/>
    <m/>
    <m/>
    <n v="0.3"/>
    <n v="25.8"/>
    <n v="25.8"/>
  </r>
  <r>
    <x v="1"/>
    <s v="tzerr@inside-outmedia.com"/>
    <s v="InsideOut Media (iExplore.com)"/>
    <s v="93554e6552d20ba21ac038721e3f4539"/>
    <s v="Travelmindset.com US &amp; CA 300x250"/>
    <x v="9"/>
    <n v="0"/>
    <n v="30.7257"/>
    <n v="0.82669999999999999"/>
    <n v="70"/>
    <n v="20"/>
    <n v="2.69E-2"/>
    <n v="2.8186625200000002"/>
    <n v="2"/>
    <n v="477"/>
    <x v="2"/>
    <n v="0.29044361070000002"/>
    <x v="1758"/>
    <m/>
    <m/>
    <n v="0.290443610681968"/>
    <n v="20.331052747737761"/>
    <n v="20.331052747737761"/>
  </r>
  <r>
    <x v="1"/>
    <s v="tzerr@inside-outmedia.com"/>
    <s v="InsideOut Media (iExplore.com)"/>
    <s v="7407d82541fe6c96530225e185909be9"/>
    <s v="Iexplore.com US &amp; CA 160x600"/>
    <x v="1"/>
    <n v="0"/>
    <n v="2.0352000000000001"/>
    <n v="0.42059999999999997"/>
    <n v="30"/>
    <n v="8"/>
    <n v="0.20669999999999999"/>
    <n v="2.4105790499999999"/>
    <n v="1.75"/>
    <n v="477"/>
    <x v="5"/>
    <n v="0.27403334769999999"/>
    <x v="2"/>
    <m/>
    <m/>
    <n v="0.25"/>
    <n v="7.5"/>
    <n v="7.5"/>
  </r>
  <r>
    <x v="1"/>
    <s v="tzerr@inside-outmedia.com"/>
    <s v="InsideOut Media (iExplore.com)"/>
    <s v="110bf6a6a7207b77e8d362190ac53560"/>
    <s v="Travelmindset.com US &amp; CA 160x600"/>
    <x v="1"/>
    <n v="0"/>
    <n v="9.7045999999999992"/>
    <n v="0.31490000000000001"/>
    <n v="27"/>
    <n v="7"/>
    <n v="3.2500000000000001E-2"/>
    <n v="2.8232252199999999"/>
    <n v="2"/>
    <n v="477"/>
    <x v="5"/>
    <n v="0.2915903467"/>
    <x v="2"/>
    <m/>
    <m/>
    <n v="0.25"/>
    <n v="6.75"/>
    <n v="6.75"/>
  </r>
  <r>
    <x v="1"/>
    <s v="tzerr@inside-outmedia.com"/>
    <s v="InsideOut Media (iExplore.com)"/>
    <s v="1c70ecc315f91df62553f8b429ffa8ad"/>
    <s v="Travelmindset.com 300x600"/>
    <x v="14"/>
    <n v="0"/>
    <n v="12.9664"/>
    <n v="0.29289999999999999"/>
    <n v="26"/>
    <n v="7"/>
    <n v="2.2599999999999999E-2"/>
    <n v="2.9956097599999998"/>
    <n v="2"/>
    <n v="477"/>
    <x v="3"/>
    <n v="0.33235629379999998"/>
    <x v="79"/>
    <m/>
    <m/>
    <n v="0.28000000000000003"/>
    <n v="7.2800000000000011"/>
    <n v="7.2800000000000011"/>
  </r>
  <r>
    <x v="1"/>
    <s v="tzerr@inside-outmedia.com"/>
    <s v="InsideOut Media (iExplore.com)"/>
    <s v="6e6e433002b5c6bcbd4ef59a061d2f29"/>
    <s v="Travelmindset.com BTF 728x90"/>
    <x v="14"/>
    <n v="0"/>
    <n v="8.6529000000000007"/>
    <n v="0.25190000000000001"/>
    <n v="24"/>
    <n v="7"/>
    <n v="2.9100000000000001E-2"/>
    <n v="3.2136092999999999"/>
    <n v="2.25"/>
    <n v="477"/>
    <x v="5"/>
    <n v="0.29985266090000001"/>
    <x v="79"/>
    <m/>
    <m/>
    <n v="0.28000000000000003"/>
    <n v="6.7200000000000006"/>
    <n v="6.7200000000000006"/>
  </r>
  <r>
    <x v="1"/>
    <s v="tzerr@inside-outmedia.com"/>
    <s v="InsideOut Media (iExplore.com)"/>
    <s v="d763300a1d1a839c275d6c3a2b14732c"/>
    <s v="Iexplore.com 300x600"/>
    <x v="1"/>
    <n v="0"/>
    <n v="1.3797999999999999"/>
    <n v="0.21190000000000001"/>
    <n v="17"/>
    <n v="4"/>
    <n v="0.15359999999999999"/>
    <n v="2.7130097700000002"/>
    <n v="2"/>
    <n v="477"/>
    <x v="3"/>
    <n v="0.2628113547"/>
    <x v="23"/>
    <m/>
    <m/>
    <n v="0.249999999999999"/>
    <n v="4.2499999999999831"/>
    <n v="4.2499999999999831"/>
  </r>
  <r>
    <x v="1"/>
    <s v="tzerr@inside-outmedia.com"/>
    <s v="InsideOut Media (iExplore.com)"/>
    <s v="63e1fd76b1a71b426d8b1e1c5e19ef83"/>
    <s v="Travelmindset.com US &amp; CA #2 300x250"/>
    <x v="1"/>
    <n v="0"/>
    <n v="18.429400000000001"/>
    <n v="0.1908"/>
    <n v="11"/>
    <n v="1"/>
    <n v="1.04E-2"/>
    <n v="1.8394608800000001"/>
    <n v="1.75"/>
    <n v="477"/>
    <x v="2"/>
    <n v="4.86342913E-2"/>
    <x v="1759"/>
    <m/>
    <m/>
    <n v="4.8634291296914399E-2"/>
    <n v="0.53497720426605844"/>
    <n v="0.53497720426605844"/>
  </r>
  <r>
    <x v="0"/>
    <s v="stephhbutler@me.com"/>
    <s v="Diyprojectsforteens.com"/>
    <s v="## total ##"/>
    <m/>
    <x v="1"/>
    <n v="0"/>
    <n v="35.671799999999998"/>
    <n v="7.133"/>
    <n v="474"/>
    <n v="118"/>
    <n v="0.2"/>
    <n v="2.2172337799999999"/>
    <n v="1.5"/>
    <n v="474"/>
    <x v="0"/>
    <n v="0.32348135239999998"/>
    <x v="2"/>
    <m/>
    <m/>
    <s v=""/>
    <s v=""/>
    <n v="118.5"/>
  </r>
  <r>
    <x v="1"/>
    <s v="stephhbutler@me.com"/>
    <s v="Diyprojectsforteens.com"/>
    <s v="3b1c659c8a9160500faa5107366a6d15"/>
    <s v="Diyprojectsforteens.com Tag 1 300x250"/>
    <x v="1"/>
    <n v="0"/>
    <n v="18.679300000000001"/>
    <n v="3.7635000000000001"/>
    <n v="254"/>
    <n v="63"/>
    <n v="0.20150000000000001"/>
    <n v="2.2498092600000001"/>
    <n v="1.5"/>
    <n v="474"/>
    <x v="3"/>
    <n v="0.33327681240000001"/>
    <x v="2"/>
    <m/>
    <m/>
    <n v="0.25"/>
    <n v="63.5"/>
    <n v="63.5"/>
  </r>
  <r>
    <x v="1"/>
    <s v="stephhbutler@me.com"/>
    <s v="Diyprojectsforteens.com"/>
    <s v="dfa945ab750c027e4e23717b4573130e"/>
    <s v="Diyprojectsforteens.com Tag 2 300x250"/>
    <x v="1"/>
    <n v="0"/>
    <n v="16.9925"/>
    <n v="3.3694999999999999"/>
    <n v="220"/>
    <n v="55"/>
    <n v="0.1983"/>
    <n v="2.1808492099999999"/>
    <n v="1.5"/>
    <n v="474"/>
    <x v="3"/>
    <n v="0.31219453870000002"/>
    <x v="2"/>
    <m/>
    <m/>
    <n v="0.25"/>
    <n v="55"/>
    <n v="55"/>
  </r>
  <r>
    <x v="0"/>
    <s v="elitenet2002@yahoo.com"/>
    <s v="Gotceleb.com"/>
    <s v="## total ##"/>
    <m/>
    <x v="221"/>
    <n v="0.85093962000000001"/>
    <n v="260.08030000000002"/>
    <n v="22.3306"/>
    <n v="473"/>
    <n v="153"/>
    <n v="8.5900000000000004E-2"/>
    <n v="0.70569908999999997"/>
    <n v="0.30078899999999997"/>
    <n v="473"/>
    <x v="0"/>
    <n v="0.57377159"/>
    <x v="1760"/>
    <m/>
    <m/>
    <s v=""/>
    <s v=""/>
    <n v="153.29999999999998"/>
  </r>
  <r>
    <x v="1"/>
    <s v="elitenet2002@yahoo.com"/>
    <s v="Gotceleb.com"/>
    <s v="a70ffb1c9d1c161d9f5f55e171d9a872"/>
    <s v="Gotceleb.com 300x250"/>
    <x v="12"/>
    <n v="1"/>
    <n v="109.51560000000001"/>
    <n v="6.4454000000000002"/>
    <n v="179"/>
    <n v="63"/>
    <n v="5.8900000000000001E-2"/>
    <n v="0.92694712000000001"/>
    <n v="0.4"/>
    <n v="473"/>
    <x v="5"/>
    <n v="0.56847592179999995"/>
    <x v="68"/>
    <s v="Y"/>
    <m/>
    <n v="0.35"/>
    <n v="62.65"/>
    <n v="62.65"/>
  </r>
  <r>
    <x v="1"/>
    <s v="elitenet2002@yahoo.com"/>
    <s v="Gotceleb.com"/>
    <s v="a90457900d11c14617d8534aa5cf8869"/>
    <s v="Gotceleb.com 728x90"/>
    <x v="12"/>
    <n v="1"/>
    <n v="73.409199999999998"/>
    <n v="5.8497000000000003"/>
    <n v="136"/>
    <n v="48"/>
    <n v="7.9699999999999993E-2"/>
    <n v="0.77578391999999996"/>
    <n v="0.4"/>
    <n v="473"/>
    <x v="5"/>
    <n v="0.48439251039999998"/>
    <x v="68"/>
    <s v="Y"/>
    <m/>
    <n v="0.35"/>
    <n v="47.599999999999994"/>
    <n v="47.599999999999994"/>
  </r>
  <r>
    <x v="1"/>
    <s v="elitenet2002@yahoo.com"/>
    <s v="Gotceleb.com"/>
    <s v="9632fe8ce1f9ba8a9eb5fccfcf4c9772"/>
    <s v="Gotceleb.com BTF 728x90"/>
    <x v="1"/>
    <n v="1"/>
    <n v="54.281599999999997"/>
    <n v="3.2681"/>
    <n v="87"/>
    <n v="22"/>
    <n v="6.0199999999999997E-2"/>
    <n v="0.88646427999999999"/>
    <n v="0.4"/>
    <n v="473"/>
    <x v="5"/>
    <n v="0.54876918220000004"/>
    <x v="2"/>
    <s v="Y"/>
    <m/>
    <n v="0.25"/>
    <n v="21.75"/>
    <n v="21.75"/>
  </r>
  <r>
    <x v="1"/>
    <s v="elitenet2002@yahoo.com"/>
    <s v="Gotceleb.com"/>
    <s v="92fb239dadc66e55edd74402cef116b9"/>
    <s v="Fabmansion.com BTF 300x250"/>
    <x v="9"/>
    <n v="0"/>
    <n v="12.5159"/>
    <n v="5.0906000000000002"/>
    <n v="38"/>
    <n v="11"/>
    <n v="0.40670000000000001"/>
    <n v="0.25067279999999997"/>
    <n v="0.01"/>
    <n v="473"/>
    <x v="5"/>
    <n v="0.96010735960000004"/>
    <x v="21"/>
    <m/>
    <m/>
    <n v="0.3"/>
    <n v="11.4"/>
    <n v="11.4"/>
  </r>
  <r>
    <x v="1"/>
    <s v="elitenet2002@yahoo.com"/>
    <s v="Gotceleb.com"/>
    <s v="2cc95cdb51129ab1985844580079fc72"/>
    <s v="Fabzz.com 300x250"/>
    <x v="9"/>
    <n v="0"/>
    <n v="6.8875999999999999"/>
    <n v="1.0523"/>
    <n v="22"/>
    <n v="6"/>
    <n v="0.15279999999999999"/>
    <n v="0.68641052999999996"/>
    <n v="0.3"/>
    <n v="473"/>
    <x v="5"/>
    <n v="0.56294377090000003"/>
    <x v="21"/>
    <m/>
    <m/>
    <n v="0.3"/>
    <n v="6.6"/>
    <n v="6.6"/>
  </r>
  <r>
    <x v="1"/>
    <s v="elitenet2002@yahoo.com"/>
    <s v="Gotceleb.com"/>
    <s v="bd7e9f890a30a383c6202d02a11c7b2b"/>
    <s v="Fabzz.com BTF 300x250"/>
    <x v="9"/>
    <n v="0"/>
    <n v="3.4653"/>
    <n v="0.62439999999999996"/>
    <n v="11"/>
    <n v="3"/>
    <n v="0.1802"/>
    <n v="0.56156046000000004"/>
    <n v="0.2"/>
    <n v="473"/>
    <x v="5"/>
    <n v="0.64384957009999999"/>
    <x v="25"/>
    <m/>
    <m/>
    <n v="0.29999999999999899"/>
    <n v="3.2999999999999887"/>
    <n v="3.2999999999999887"/>
  </r>
  <r>
    <x v="0"/>
    <s v="oscar.cronquist@home.se"/>
    <s v="get-digital-help.com"/>
    <s v="## total ##"/>
    <m/>
    <x v="1"/>
    <n v="0"/>
    <n v="22.9329"/>
    <n v="8.4137000000000004"/>
    <n v="451"/>
    <n v="113"/>
    <n v="0.3669"/>
    <n v="1.78740407"/>
    <n v="1.2"/>
    <n v="451"/>
    <x v="0"/>
    <n v="0.3286352978"/>
    <x v="2"/>
    <m/>
    <m/>
    <s v=""/>
    <s v=""/>
    <n v="112.75"/>
  </r>
  <r>
    <x v="1"/>
    <s v="oscar.cronquist@home.se"/>
    <s v="get-digital-help.com"/>
    <s v="4f9e82e6ed07e737bc63ae35046deb2b"/>
    <s v="Get-digital-help.com 160x600"/>
    <x v="1"/>
    <n v="0"/>
    <n v="7.8513999999999999"/>
    <n v="2.8973"/>
    <n v="155"/>
    <n v="39"/>
    <n v="0.36899999999999999"/>
    <n v="1.7865194"/>
    <n v="1.2"/>
    <n v="451"/>
    <x v="3"/>
    <n v="0.32830284500000001"/>
    <x v="2"/>
    <m/>
    <m/>
    <n v="0.25"/>
    <n v="38.75"/>
    <n v="38.75"/>
  </r>
  <r>
    <x v="1"/>
    <s v="oscar.cronquist@home.se"/>
    <s v="get-digital-help.com"/>
    <s v="31ba7cc563e8d7fa7012e18ac0a9c0cb"/>
    <s v="Get-digital-help.com 728x90"/>
    <x v="1"/>
    <n v="0"/>
    <n v="7.8813000000000004"/>
    <n v="2.7542"/>
    <n v="148"/>
    <n v="37"/>
    <n v="0.34949999999999998"/>
    <n v="1.7882699200000001"/>
    <n v="1.2"/>
    <n v="451"/>
    <x v="3"/>
    <n v="0.32896036340000001"/>
    <x v="2"/>
    <m/>
    <m/>
    <n v="0.25"/>
    <n v="37"/>
    <n v="37"/>
  </r>
  <r>
    <x v="1"/>
    <s v="oscar.cronquist@home.se"/>
    <s v="get-digital-help.com"/>
    <s v="edd362944357628213dab9ab39ac10c7"/>
    <s v="Get-digital-help.com 300x250"/>
    <x v="1"/>
    <n v="0"/>
    <n v="7.2000999999999999"/>
    <n v="2.7622"/>
    <n v="148"/>
    <n v="37"/>
    <n v="0.3836"/>
    <n v="1.7874686500000001"/>
    <n v="1.2"/>
    <n v="451"/>
    <x v="3"/>
    <n v="0.32865955279999998"/>
    <x v="2"/>
    <m/>
    <m/>
    <n v="0.25"/>
    <n v="37"/>
    <n v="37"/>
  </r>
  <r>
    <x v="0"/>
    <s v="simantov@bitethebuzz.com"/>
    <s v="Dyisi (bitethebuzz.com)"/>
    <s v="## total ##"/>
    <m/>
    <x v="1"/>
    <n v="0"/>
    <n v="175.14840000000001"/>
    <n v="15.876799999999999"/>
    <n v="445"/>
    <n v="111"/>
    <n v="9.06E-2"/>
    <n v="0.93371543999999995"/>
    <n v="0.44240099999999999"/>
    <n v="445"/>
    <x v="0"/>
    <n v="0.52619290649999995"/>
    <x v="23"/>
    <m/>
    <m/>
    <s v=""/>
    <s v=""/>
    <n v="105.99999999999986"/>
  </r>
  <r>
    <x v="1"/>
    <s v="simantov@bitethebuzz.com"/>
    <s v="Dyisi (bitethebuzz.com)"/>
    <s v="93833a1cac2d92e392ce20a5275b936b"/>
    <s v="BTB_MOB_G_ATF_320V_KOM 320x50"/>
    <x v="1"/>
    <n v="0"/>
    <n v="16.694199999999999"/>
    <n v="1.6218999999999999"/>
    <n v="50"/>
    <n v="13"/>
    <n v="9.7199999999999995E-2"/>
    <n v="1.03203417"/>
    <n v="0.5"/>
    <n v="445"/>
    <x v="3"/>
    <n v="0.51551991939999997"/>
    <x v="2"/>
    <m/>
    <m/>
    <n v="0.25"/>
    <n v="12.5"/>
    <n v="12.5"/>
  </r>
  <r>
    <x v="1"/>
    <s v="simantov@bitethebuzz.com"/>
    <s v="Dyisi (bitethebuzz.com)"/>
    <s v="8e451440fe5771de970f4fed836f154c"/>
    <s v="BTB_MOB_G_BTF3_300x250_KOM 300x250"/>
    <x v="1"/>
    <n v="0"/>
    <n v="18.276499999999999"/>
    <n v="1.3880999999999999"/>
    <n v="46"/>
    <n v="12"/>
    <n v="7.5899999999999995E-2"/>
    <n v="1.1074975600000001"/>
    <n v="0.5"/>
    <n v="445"/>
    <x v="3"/>
    <n v="0.54853173499999996"/>
    <x v="2"/>
    <m/>
    <m/>
    <n v="0.25"/>
    <n v="11.5"/>
    <n v="11.5"/>
  </r>
  <r>
    <x v="1"/>
    <s v="simantov@bitethebuzz.com"/>
    <s v="Dyisi (bitethebuzz.com)"/>
    <s v="2828136c01a460d140806d3bc904340a"/>
    <s v="BTB_MOB_G_BTF4_300x250_KOM 300x250"/>
    <x v="1"/>
    <n v="0"/>
    <n v="18.3931"/>
    <n v="1.3724000000000001"/>
    <n v="45"/>
    <n v="11"/>
    <n v="7.46E-2"/>
    <n v="1.1041482300000001"/>
    <n v="0.5"/>
    <n v="445"/>
    <x v="3"/>
    <n v="0.54716225129999996"/>
    <x v="23"/>
    <m/>
    <m/>
    <n v="0.249999999999999"/>
    <n v="11.249999999999956"/>
    <n v="11.249999999999956"/>
  </r>
  <r>
    <x v="1"/>
    <s v="simantov@bitethebuzz.com"/>
    <s v="Dyisi (bitethebuzz.com)"/>
    <s v="86e50a1516eb9aaa45efcc5bee5b2274"/>
    <s v="BTB_MOB_G_BTF5_300x250_KOM 300x250"/>
    <x v="1"/>
    <n v="0"/>
    <n v="17.8611"/>
    <n v="1.2936000000000001"/>
    <n v="43"/>
    <n v="11"/>
    <n v="7.2400000000000006E-2"/>
    <n v="1.1205344800000001"/>
    <n v="0.5"/>
    <n v="445"/>
    <x v="3"/>
    <n v="0.55378436980000001"/>
    <x v="23"/>
    <m/>
    <m/>
    <n v="0.249999999999999"/>
    <n v="10.749999999999957"/>
    <n v="10.749999999999957"/>
  </r>
  <r>
    <x v="1"/>
    <s v="simantov@bitethebuzz.com"/>
    <s v="Dyisi (bitethebuzz.com)"/>
    <s v="a38ea7c9dd653f18c71c4f97ba6ceeab"/>
    <s v="BTB_G_ATF_300V_KOM 300x250"/>
    <x v="1"/>
    <n v="0"/>
    <n v="4.5915999999999997"/>
    <n v="0.99339999999999995"/>
    <n v="41"/>
    <n v="10"/>
    <n v="0.21629999999999999"/>
    <n v="1.3782987"/>
    <n v="0.9"/>
    <n v="445"/>
    <x v="3"/>
    <n v="0.34702107679999999"/>
    <x v="2"/>
    <m/>
    <m/>
    <n v="0.25"/>
    <n v="10.25"/>
    <n v="10.25"/>
  </r>
  <r>
    <x v="1"/>
    <s v="simantov@bitethebuzz.com"/>
    <s v="Dyisi (bitethebuzz.com)"/>
    <s v="c15df1c911166d1c7b4b33608e7297ad"/>
    <s v="BTB_MOB_G_BTF2_300x250_KOM 300x250"/>
    <x v="1"/>
    <n v="0"/>
    <n v="16.695900000000002"/>
    <n v="1.2670999999999999"/>
    <n v="41"/>
    <n v="10"/>
    <n v="7.5899999999999995E-2"/>
    <n v="1.08750846"/>
    <n v="0.5"/>
    <n v="445"/>
    <x v="3"/>
    <n v="0.54023345980000004"/>
    <x v="23"/>
    <m/>
    <m/>
    <n v="0.249999999999999"/>
    <n v="10.249999999999959"/>
    <n v="10.249999999999959"/>
  </r>
  <r>
    <x v="1"/>
    <s v="simantov@bitethebuzz.com"/>
    <s v="Dyisi (bitethebuzz.com)"/>
    <s v="c46463058c8c6b37b7a3e1daba729692"/>
    <s v="BTB_T2_MOB_G_BTF4_300x250_KOM 300x250"/>
    <x v="1"/>
    <n v="0"/>
    <n v="11.195499999999999"/>
    <n v="1.3197000000000001"/>
    <n v="24"/>
    <n v="6"/>
    <n v="0.1179"/>
    <n v="0.59655769999999997"/>
    <n v="0.25"/>
    <n v="445"/>
    <x v="3"/>
    <n v="0.58092905100000003"/>
    <x v="2"/>
    <m/>
    <m/>
    <n v="0.25"/>
    <n v="6"/>
    <n v="6"/>
  </r>
  <r>
    <x v="1"/>
    <s v="simantov@bitethebuzz.com"/>
    <s v="Dyisi (bitethebuzz.com)"/>
    <s v="287d960945fe22f43f01e058b9f5198f"/>
    <s v="BTB_G_BTF1_300V_KOM 300x600"/>
    <x v="1"/>
    <n v="0"/>
    <n v="3.9348000000000001"/>
    <n v="0.47810000000000002"/>
    <n v="22"/>
    <n v="6"/>
    <n v="0.1215"/>
    <n v="1.55572154"/>
    <n v="1"/>
    <n v="445"/>
    <x v="3"/>
    <n v="0.3572114461"/>
    <x v="2"/>
    <m/>
    <m/>
    <n v="0.25"/>
    <n v="5.5"/>
    <n v="5.5"/>
  </r>
  <r>
    <x v="1"/>
    <s v="simantov@bitethebuzz.com"/>
    <s v="Dyisi (bitethebuzz.com)"/>
    <s v="7be476d8ef9b4cb300e7dd64d4e74b29"/>
    <s v="BTB_T2_MOB_G_BTF5_300x250_KOM 300x250"/>
    <x v="1"/>
    <n v="0"/>
    <n v="10.5396"/>
    <n v="1.2151000000000001"/>
    <n v="22"/>
    <n v="5"/>
    <n v="0.1153"/>
    <n v="0.59807195000000002"/>
    <n v="0.25"/>
    <n v="445"/>
    <x v="3"/>
    <n v="0.58199009280000003"/>
    <x v="2"/>
    <m/>
    <m/>
    <n v="0.25"/>
    <n v="5.5"/>
    <n v="5.5"/>
  </r>
  <r>
    <x v="1"/>
    <s v="simantov@bitethebuzz.com"/>
    <s v="Dyisi (bitethebuzz.com)"/>
    <s v="d0e399c9475ddb7d6367c284e0a30486"/>
    <s v="BTB_T2_MOB_G_BTF3_300x250_KOM 300x250"/>
    <x v="1"/>
    <n v="0"/>
    <n v="10.5619"/>
    <n v="1.1921999999999999"/>
    <n v="21"/>
    <n v="5"/>
    <n v="0.1129"/>
    <n v="0.59718411000000005"/>
    <n v="0.25"/>
    <n v="445"/>
    <x v="3"/>
    <n v="0.58136863439999997"/>
    <x v="2"/>
    <m/>
    <m/>
    <n v="0.25"/>
    <n v="5.25"/>
    <n v="5.25"/>
  </r>
  <r>
    <x v="1"/>
    <s v="simantov@bitethebuzz.com"/>
    <s v="Dyisi (bitethebuzz.com)"/>
    <s v="cc206536439a0c025a52862d17958e1d"/>
    <s v="BTB_MOB_G_BTF6_300x250_KOM 300x250"/>
    <x v="1"/>
    <n v="0"/>
    <n v="6.9128999999999996"/>
    <n v="0.44969999999999999"/>
    <n v="16"/>
    <n v="4"/>
    <n v="6.5100000000000005E-2"/>
    <n v="1.2113723000000001"/>
    <n v="0.5"/>
    <n v="445"/>
    <x v="3"/>
    <n v="0.58724497819999999"/>
    <x v="2"/>
    <m/>
    <m/>
    <n v="0.25"/>
    <n v="4"/>
    <n v="4"/>
  </r>
  <r>
    <x v="1"/>
    <s v="simantov@bitethebuzz.com"/>
    <s v="Dyisi (bitethebuzz.com)"/>
    <s v="ecebde76638616f539069ed49b713133"/>
    <s v="BTB_T2_MOB_G_BTF2_300x250_KOM 300x250"/>
    <x v="1"/>
    <n v="0"/>
    <n v="8.5517000000000003"/>
    <n v="0.77959999999999996"/>
    <n v="15"/>
    <n v="4"/>
    <n v="9.1200000000000003E-2"/>
    <n v="0.64817223999999996"/>
    <n v="0.25"/>
    <n v="445"/>
    <x v="3"/>
    <n v="0.61430005089999995"/>
    <x v="2"/>
    <m/>
    <m/>
    <n v="0.25"/>
    <n v="3.75"/>
    <n v="3.75"/>
  </r>
  <r>
    <x v="1"/>
    <s v="simantov@bitethebuzz.com"/>
    <s v="Dyisi (bitethebuzz.com)"/>
    <s v="06e72d0c65d27a1debc6b5ceb233d0db"/>
    <s v="BTB_T2_MOB_G_BTF6_300x250_KOM 300x250"/>
    <x v="1"/>
    <n v="0"/>
    <n v="4.1946000000000003"/>
    <n v="0.91779999999999995"/>
    <n v="14"/>
    <n v="3"/>
    <n v="0.21879999999999999"/>
    <n v="0.50702778000000004"/>
    <n v="0.25"/>
    <n v="445"/>
    <x v="3"/>
    <n v="0.50693037389999995"/>
    <x v="2"/>
    <m/>
    <m/>
    <n v="0.25"/>
    <n v="3.5"/>
    <n v="3.5"/>
  </r>
  <r>
    <x v="1"/>
    <s v="simantov@bitethebuzz.com"/>
    <s v="Dyisi (bitethebuzz.com)"/>
    <s v="af1df37e293c2b376532cceef7e1ce06"/>
    <s v="BTB_MOB_G_BTF1_300x250_KOM 300x250"/>
    <x v="1"/>
    <n v="0"/>
    <n v="5.6925999999999997"/>
    <n v="0.51919999999999999"/>
    <n v="14"/>
    <n v="4"/>
    <n v="9.1200000000000003E-2"/>
    <n v="0.92628971999999998"/>
    <n v="0.5"/>
    <n v="445"/>
    <x v="3"/>
    <n v="0.46021208340000003"/>
    <x v="23"/>
    <m/>
    <m/>
    <n v="0.249999999999999"/>
    <n v="3.4999999999999858"/>
    <n v="3.4999999999999858"/>
  </r>
  <r>
    <x v="1"/>
    <s v="simantov@bitethebuzz.com"/>
    <s v="Dyisi (bitethebuzz.com)"/>
    <s v="981a28a1885141c8e45a51c3c73bef40"/>
    <s v="BTB_T2_MOB_G_ATF_320V_KOM 320x50"/>
    <x v="1"/>
    <n v="0"/>
    <n v="7.4474"/>
    <n v="0.39510000000000001"/>
    <n v="10"/>
    <n v="3"/>
    <n v="5.2999999999999999E-2"/>
    <n v="0.87333212999999998"/>
    <n v="0.25"/>
    <n v="445"/>
    <x v="3"/>
    <n v="0.71374006290000003"/>
    <x v="2"/>
    <m/>
    <m/>
    <n v="0.25"/>
    <n v="2.5"/>
    <n v="2.5"/>
  </r>
  <r>
    <x v="0"/>
    <s v="jared@managedadmin.com"/>
    <s v="Managed Admin (amazingdoggies.com)"/>
    <s v="## total ##"/>
    <m/>
    <x v="1"/>
    <n v="0"/>
    <n v="36.4069"/>
    <n v="7.3894000000000002"/>
    <n v="440"/>
    <n v="110"/>
    <n v="0.20300000000000001"/>
    <n v="1.9865404900000001"/>
    <n v="1.0990519999999999"/>
    <n v="440"/>
    <x v="0"/>
    <n v="0.44675076759999999"/>
    <x v="23"/>
    <m/>
    <m/>
    <s v=""/>
    <s v=""/>
    <n v="110.25"/>
  </r>
  <r>
    <x v="1"/>
    <s v="jared@managedadmin.com"/>
    <s v="Managed Admin (amazingdoggies.com)"/>
    <s v="88e5dd9caf08db8d249185f521137978"/>
    <s v="Taboo.news ATF 300x250"/>
    <x v="1"/>
    <n v="0"/>
    <n v="18.318899999999999"/>
    <n v="3.1568999999999998"/>
    <n v="240"/>
    <n v="60"/>
    <n v="0.17230000000000001"/>
    <n v="2.53210245"/>
    <n v="1.5"/>
    <n v="440"/>
    <x v="3"/>
    <n v="0.40760690849999998"/>
    <x v="2"/>
    <m/>
    <m/>
    <n v="0.25"/>
    <n v="60"/>
    <n v="60"/>
  </r>
  <r>
    <x v="1"/>
    <s v="jared@managedadmin.com"/>
    <s v="Managed Admin (amazingdoggies.com)"/>
    <s v="29f73d7cf3545c8391b3861a612eaa78"/>
    <s v="Taboo.news Sticky 300x250"/>
    <x v="1"/>
    <n v="0"/>
    <n v="18.0854"/>
    <n v="4.2324999999999999"/>
    <n v="201"/>
    <n v="50"/>
    <n v="0.23400000000000001"/>
    <n v="1.5796270400000001"/>
    <n v="0.8"/>
    <n v="440"/>
    <x v="3"/>
    <n v="0.4935513372"/>
    <x v="2"/>
    <m/>
    <m/>
    <n v="0.25"/>
    <n v="50.25"/>
    <n v="50.25"/>
  </r>
  <r>
    <x v="0"/>
    <s v="marketing@colunadoflamengo.com"/>
    <s v="Colunadoflamengo.com"/>
    <s v="## total ##"/>
    <m/>
    <x v="222"/>
    <n v="0.98731897000000002"/>
    <n v="177.4957"/>
    <n v="115.5566"/>
    <n v="439"/>
    <n v="132"/>
    <n v="0.65100000000000002"/>
    <n v="0.12675428999999999"/>
    <n v="1.8669000000000002E-2"/>
    <n v="439"/>
    <x v="0"/>
    <n v="0.85271504200000003"/>
    <x v="1761"/>
    <m/>
    <m/>
    <s v=""/>
    <s v=""/>
    <n v="130.19999999999987"/>
  </r>
  <r>
    <x v="1"/>
    <s v="marketing@colunadoflamengo.com"/>
    <s v="Colunadoflamengo.com"/>
    <s v="e4d5697accc1cb36e0f2b89b239f2423"/>
    <s v="RODAP├ë [300x250]"/>
    <x v="9"/>
    <n v="1"/>
    <n v="68.866699999999994"/>
    <n v="39.012099999999997"/>
    <n v="257"/>
    <n v="77"/>
    <n v="0.5665"/>
    <n v="0.21993760000000001"/>
    <n v="0.01"/>
    <n v="439"/>
    <x v="3"/>
    <n v="0.95453255869999998"/>
    <x v="21"/>
    <s v="Y"/>
    <m/>
    <n v="0.3"/>
    <n v="77.099999999999994"/>
    <n v="77.099999999999994"/>
  </r>
  <r>
    <x v="1"/>
    <s v="marketing@colunadoflamengo.com"/>
    <s v="Colunadoflamengo.com"/>
    <s v="2d8af32cd45b4c7598058274cb1fd255"/>
    <s v="HOME SIDEBAR 1 [300x250]"/>
    <x v="9"/>
    <n v="1"/>
    <n v="69.534300000000002"/>
    <n v="49.778199999999998"/>
    <n v="113"/>
    <n v="34"/>
    <n v="0.71589999999999998"/>
    <n v="7.5470190000000006E-2"/>
    <n v="0.01"/>
    <n v="439"/>
    <x v="5"/>
    <n v="0.86749735719999999"/>
    <x v="25"/>
    <s v="Y"/>
    <m/>
    <n v="0.29999999999999899"/>
    <n v="33.899999999999885"/>
    <n v="33.899999999999885"/>
  </r>
  <r>
    <x v="1"/>
    <s v="marketing@colunadoflamengo.com"/>
    <s v="Colunadoflamengo.com"/>
    <s v="28146a6a0fbcac4b5974c530d5570ac9"/>
    <s v="INTERNA SIDEBAR 2 [300x250]"/>
    <x v="9"/>
    <n v="1"/>
    <n v="35.850499999999997"/>
    <n v="25.043500000000002"/>
    <n v="64"/>
    <n v="19"/>
    <n v="0.6986"/>
    <n v="8.4834960000000001E-2"/>
    <n v="0.05"/>
    <n v="439"/>
    <x v="5"/>
    <n v="0.4106203289"/>
    <x v="21"/>
    <s v="Y"/>
    <m/>
    <n v="0.3"/>
    <n v="19.2"/>
    <n v="19.2"/>
  </r>
  <r>
    <x v="0"/>
    <s v="mattmatt321@hotmail.com"/>
    <s v="viraloften.com"/>
    <s v="## total ##"/>
    <m/>
    <x v="1"/>
    <n v="0"/>
    <n v="37.627899999999997"/>
    <n v="29.580400000000001"/>
    <n v="435"/>
    <n v="109"/>
    <n v="0.78610000000000002"/>
    <n v="0.4903901"/>
    <n v="1.0108000000000001E-2"/>
    <n v="435"/>
    <x v="0"/>
    <n v="0.97938783839999999"/>
    <x v="23"/>
    <m/>
    <m/>
    <s v=""/>
    <s v=""/>
    <n v="108.75"/>
  </r>
  <r>
    <x v="1"/>
    <s v="mattmatt321@hotmail.com"/>
    <s v="viraloften.com"/>
    <s v="493fce16e11efca9c3b1539a36060c8f"/>
    <s v="Viraloften.com #2 728x90"/>
    <x v="1"/>
    <n v="0"/>
    <n v="28.211099999999998"/>
    <n v="23.0076"/>
    <n v="353"/>
    <n v="88"/>
    <n v="0.8155"/>
    <n v="0.51087406000000002"/>
    <n v="0.01"/>
    <n v="435"/>
    <x v="3"/>
    <n v="0.98042570409999996"/>
    <x v="2"/>
    <m/>
    <m/>
    <n v="0.25"/>
    <n v="88.25"/>
    <n v="88.25"/>
  </r>
  <r>
    <x v="1"/>
    <s v="mattmatt321@hotmail.com"/>
    <s v="viraloften.com"/>
    <s v="347492b2eaebfcb0133e6b6759b6166c"/>
    <s v="Viraloften.com 300x250"/>
    <x v="1"/>
    <n v="0"/>
    <n v="9.4057999999999993"/>
    <n v="6.5696000000000003"/>
    <n v="82"/>
    <n v="21"/>
    <n v="0.69850000000000001"/>
    <n v="0.41828343000000001"/>
    <n v="0.01"/>
    <n v="435"/>
    <x v="3"/>
    <n v="0.97609276550000001"/>
    <x v="2"/>
    <m/>
    <m/>
    <n v="0.25"/>
    <n v="20.5"/>
    <n v="20.5"/>
  </r>
  <r>
    <x v="0"/>
    <s v="sansart@addictmedia.fr"/>
    <s v="Addict Media (geneanet.org)"/>
    <s v="## total ##"/>
    <m/>
    <x v="9"/>
    <n v="1"/>
    <n v="186.85810000000001"/>
    <n v="30.474499999999999"/>
    <n v="434"/>
    <n v="109"/>
    <n v="0.16309999999999999"/>
    <n v="0.47510542"/>
    <n v="0.35"/>
    <n v="434"/>
    <x v="0"/>
    <n v="0.26332138469999999"/>
    <x v="1762"/>
    <m/>
    <m/>
    <s v=""/>
    <s v=""/>
    <n v="114.28148094429015"/>
  </r>
  <r>
    <x v="1"/>
    <s v="sansart@addictmedia.fr"/>
    <s v="Addict Media (geneanet.org)"/>
    <s v="d3fcda0d1bef977cbc1cb81af265096d"/>
    <s v="Geneanet.org 728x90"/>
    <x v="9"/>
    <n v="1"/>
    <n v="186.85810000000001"/>
    <n v="30.474499999999999"/>
    <n v="434"/>
    <n v="109"/>
    <n v="0.16309999999999999"/>
    <n v="0.47510542"/>
    <n v="0.35"/>
    <n v="434"/>
    <x v="5"/>
    <n v="0.26332138469999999"/>
    <x v="1762"/>
    <s v=""/>
    <m/>
    <n v="0.26332138466426303"/>
    <n v="114.28148094429015"/>
    <n v="114.28148094429015"/>
  </r>
  <r>
    <x v="0"/>
    <s v="team@lifepic.me"/>
    <s v="Lifepic.me"/>
    <s v="## total ##"/>
    <m/>
    <x v="223"/>
    <n v="0.72336100000000003"/>
    <n v="160.63759999999999"/>
    <n v="16.6586"/>
    <n v="427"/>
    <n v="119"/>
    <n v="0.1037"/>
    <n v="0.85341113999999996"/>
    <n v="0.4"/>
    <n v="427"/>
    <x v="0"/>
    <n v="0.53129273779999997"/>
    <x v="1763"/>
    <m/>
    <m/>
    <s v=""/>
    <s v=""/>
    <n v="119.09999999999987"/>
  </r>
  <r>
    <x v="1"/>
    <s v="team@lifepic.me"/>
    <s v="Lifepic.me"/>
    <s v="95b6d22703e98633e688163e7f49a79e"/>
    <s v="Lifepic.me Mobile 300x250"/>
    <x v="9"/>
    <n v="1"/>
    <n v="54.919899999999998"/>
    <n v="6.335"/>
    <n v="185"/>
    <n v="56"/>
    <n v="0.1153"/>
    <n v="0.97505242999999997"/>
    <n v="0.4"/>
    <n v="427"/>
    <x v="3"/>
    <n v="0.58976564980000001"/>
    <x v="21"/>
    <s v="Y"/>
    <m/>
    <n v="0.3"/>
    <n v="55.5"/>
    <n v="55.5"/>
  </r>
  <r>
    <x v="1"/>
    <s v="team@lifepic.me"/>
    <s v="Lifepic.me"/>
    <s v="b04b300173657647c084bbeeb4642169"/>
    <s v="Lifepic.me Mobile #2 300x250"/>
    <x v="1"/>
    <n v="1"/>
    <n v="53.284599999999998"/>
    <n v="4.7546999999999997"/>
    <n v="123"/>
    <n v="31"/>
    <n v="8.9200000000000002E-2"/>
    <n v="0.86373823999999999"/>
    <n v="0.4"/>
    <n v="427"/>
    <x v="3"/>
    <n v="0.53689673640000002"/>
    <x v="23"/>
    <s v="Y"/>
    <m/>
    <n v="0.249999999999999"/>
    <n v="30.749999999999876"/>
    <n v="30.749999999999876"/>
  </r>
  <r>
    <x v="1"/>
    <s v="team@lifepic.me"/>
    <s v="Lifepic.me"/>
    <s v="52696e62813099a57697ceddfe298361"/>
    <s v="Lifepic.me 300x250"/>
    <x v="9"/>
    <n v="0"/>
    <n v="26.590699999999998"/>
    <n v="3.1652"/>
    <n v="67"/>
    <n v="20"/>
    <n v="0.11899999999999999"/>
    <n v="0.70995870000000005"/>
    <n v="0.4"/>
    <n v="427"/>
    <x v="3"/>
    <n v="0.43658694739999998"/>
    <x v="21"/>
    <m/>
    <m/>
    <n v="0.3"/>
    <n v="20.099999999999998"/>
    <n v="20.099999999999998"/>
  </r>
  <r>
    <x v="1"/>
    <s v="team@lifepic.me"/>
    <s v="Lifepic.me"/>
    <s v="80f74defba3e40bd2db5632119894bbb"/>
    <s v="Lifepic.me #2 300x250"/>
    <x v="1"/>
    <n v="0"/>
    <n v="25.842400000000001"/>
    <n v="2.4037000000000002"/>
    <n v="51"/>
    <n v="13"/>
    <n v="9.2999999999999999E-2"/>
    <n v="0.70129560999999996"/>
    <n v="0.4"/>
    <n v="427"/>
    <x v="3"/>
    <n v="0.42962711860000002"/>
    <x v="2"/>
    <m/>
    <m/>
    <n v="0.25"/>
    <n v="12.75"/>
    <n v="12.75"/>
  </r>
  <r>
    <x v="0"/>
    <s v="info@steephill.tv"/>
    <s v="Steephill.tv"/>
    <s v="## total ##"/>
    <m/>
    <x v="1"/>
    <n v="1"/>
    <n v="177.8425"/>
    <n v="28.993099999999998"/>
    <n v="424"/>
    <n v="97"/>
    <n v="0.16300000000000001"/>
    <n v="0.48782442999999998"/>
    <n v="0.353904"/>
    <n v="424"/>
    <x v="0"/>
    <n v="0.27452587950000001"/>
    <x v="2"/>
    <m/>
    <m/>
    <s v=""/>
    <s v=""/>
    <n v="105.02268600798874"/>
  </r>
  <r>
    <x v="0"/>
    <s v="putta@adsiduous.com"/>
    <s v="Adsiduous Media (totalfratmove.com)"/>
    <s v="## total ##"/>
    <m/>
    <x v="9"/>
    <n v="0"/>
    <n v="233.98689999999999"/>
    <n v="17.8704"/>
    <n v="424"/>
    <n v="127"/>
    <n v="7.6399999999999996E-2"/>
    <n v="0.79135922999999997"/>
    <n v="0.35"/>
    <n v="424"/>
    <x v="0"/>
    <n v="0.55772298180000002"/>
    <x v="21"/>
    <m/>
    <m/>
    <s v=""/>
    <s v=""/>
    <n v="127.19999999999999"/>
  </r>
  <r>
    <x v="1"/>
    <s v="putta@adsiduous.com"/>
    <s v="Adsiduous Media (totalfratmove.com)"/>
    <s v="483b514c9cba2a50ec9ccc684ab905b6"/>
    <s v="Theimproper.com 300x250"/>
    <x v="9"/>
    <n v="0"/>
    <n v="233.98660000000001"/>
    <n v="17.8704"/>
    <n v="424"/>
    <n v="127"/>
    <n v="7.6399999999999996E-2"/>
    <n v="0.79135922999999997"/>
    <n v="0.35"/>
    <n v="424"/>
    <x v="3"/>
    <n v="0.55772298180000002"/>
    <x v="21"/>
    <m/>
    <m/>
    <n v="0.3"/>
    <n v="127.19999999999999"/>
    <n v="127.19999999999999"/>
  </r>
  <r>
    <x v="1"/>
    <s v="info@steephill.tv"/>
    <s v="Steephill.tv"/>
    <s v="2e3c9e18b9eded4af150eb14842fd670"/>
    <s v="Steephill.tv US 300x250"/>
    <x v="1"/>
    <n v="1"/>
    <n v="74.908299999999997"/>
    <n v="12.049899999999999"/>
    <n v="244"/>
    <n v="58"/>
    <n v="0.16089999999999999"/>
    <n v="0.67584040000000001"/>
    <n v="0.5"/>
    <n v="424"/>
    <x v="5"/>
    <n v="0.26018036439999997"/>
    <x v="2"/>
    <s v="Y"/>
    <m/>
    <n v="0.25"/>
    <n v="61"/>
    <n v="61"/>
  </r>
  <r>
    <x v="1"/>
    <s v="info@steephill.tv"/>
    <s v="Steephill.tv"/>
    <s v="9a8023dc03e8feea49d81686b5b75ef6"/>
    <s v="Steephill.tv US 728x90"/>
    <x v="1"/>
    <n v="1"/>
    <n v="55.333599999999997"/>
    <n v="13.525700000000001"/>
    <n v="134"/>
    <n v="27"/>
    <n v="0.24440000000000001"/>
    <n v="0.33012304999999997"/>
    <n v="0.25"/>
    <n v="424"/>
    <x v="5"/>
    <n v="0.24270661199999999"/>
    <x v="1764"/>
    <s v=""/>
    <m/>
    <n v="0.242706611999916"/>
    <n v="32.522686007988746"/>
    <n v="32.522686007988746"/>
  </r>
  <r>
    <x v="1"/>
    <s v="info@steephill.tv"/>
    <s v="Steephill.tv"/>
    <s v="210d1a59145a9edab4f2360b182f4e47"/>
    <s v="Steephill.tv US 160x600"/>
    <x v="1"/>
    <n v="1"/>
    <n v="47.6006"/>
    <n v="3.4174000000000002"/>
    <n v="46"/>
    <n v="12"/>
    <n v="7.1800000000000003E-2"/>
    <n v="0.44903644999999998"/>
    <n v="0.25"/>
    <n v="424"/>
    <x v="5"/>
    <n v="0.44325232619999999"/>
    <x v="2"/>
    <s v="Y"/>
    <m/>
    <n v="0.25"/>
    <n v="11.5"/>
    <n v="11.5"/>
  </r>
  <r>
    <x v="0"/>
    <s v="Marc@gamefools.com"/>
    <s v="Gamefools.com"/>
    <s v="## total ##"/>
    <m/>
    <x v="1"/>
    <n v="0"/>
    <n v="29.0383"/>
    <n v="5.2382999999999997"/>
    <n v="412"/>
    <n v="99"/>
    <n v="0.1804"/>
    <n v="2.6214328600000001"/>
    <n v="1.9383109999999999"/>
    <n v="412"/>
    <x v="0"/>
    <n v="0.26059101810000002"/>
    <x v="2"/>
    <m/>
    <m/>
    <s v=""/>
    <s v=""/>
    <n v="99.180536997304344"/>
  </r>
  <r>
    <x v="1"/>
    <s v="Marc@gamefools.com"/>
    <s v="Gamefools.com"/>
    <s v="b37e96057c990966e2ab08c8fa0a22cd"/>
    <s v="Gamefools.com 728x90"/>
    <x v="1"/>
    <n v="0"/>
    <n v="16.8826"/>
    <n v="2.2959999999999998"/>
    <n v="225"/>
    <n v="52"/>
    <n v="0.13600000000000001"/>
    <n v="3.2595569900000001"/>
    <n v="2.5"/>
    <n v="412"/>
    <x v="3"/>
    <n v="0.23302460890000001"/>
    <x v="1765"/>
    <m/>
    <m/>
    <n v="0.23302460887690901"/>
    <n v="52.430536997304529"/>
    <n v="52.430536997304529"/>
  </r>
  <r>
    <x v="1"/>
    <s v="Marc@gamefools.com"/>
    <s v="Gamefools.com"/>
    <s v="7555776cc0ef6923352ca7fd3bde9a30"/>
    <s v="Gamefools.com 300x250"/>
    <x v="1"/>
    <n v="0"/>
    <n v="12.1556"/>
    <n v="2.9422999999999999"/>
    <n v="187"/>
    <n v="47"/>
    <n v="0.24210000000000001"/>
    <n v="2.1234754300000001"/>
    <n v="1.5"/>
    <n v="412"/>
    <x v="3"/>
    <n v="0.29361085260000003"/>
    <x v="23"/>
    <m/>
    <m/>
    <n v="0.249999999999999"/>
    <n v="46.749999999999815"/>
    <n v="46.749999999999815"/>
  </r>
  <r>
    <x v="0"/>
    <s v="paul@duffelmedia.net"/>
    <s v="Duffel Media Llc (duffelblog.com)"/>
    <s v="## total ##"/>
    <m/>
    <x v="224"/>
    <n v="0"/>
    <n v="34.427300000000002"/>
    <n v="10.211"/>
    <n v="408"/>
    <n v="98"/>
    <n v="0.29659999999999997"/>
    <n v="1.3307203700000001"/>
    <n v="1"/>
    <n v="408"/>
    <x v="0"/>
    <n v="0.24852732299999999"/>
    <x v="1766"/>
    <m/>
    <m/>
    <s v=""/>
    <s v=""/>
    <n v="98.912048237359556"/>
  </r>
  <r>
    <x v="1"/>
    <s v="paul@duffelmedia.net"/>
    <s v="Duffel Media Llc (duffelblog.com)"/>
    <s v="21d91eab6a7a9025930d6a411747bac5"/>
    <s v="Duffelblog.com Mobile 300x250"/>
    <x v="1"/>
    <n v="0"/>
    <n v="23.205100000000002"/>
    <n v="5.8734000000000002"/>
    <n v="228"/>
    <n v="52"/>
    <n v="0.25309999999999999"/>
    <n v="1.29586267"/>
    <n v="1"/>
    <n v="408"/>
    <x v="3"/>
    <n v="0.228313292"/>
    <x v="1767"/>
    <m/>
    <m/>
    <n v="0.22831329202129599"/>
    <n v="52.055430580855486"/>
    <n v="52.055430580855486"/>
  </r>
  <r>
    <x v="1"/>
    <s v="paul@duffelmedia.net"/>
    <s v="Duffel Media Llc (duffelblog.com)"/>
    <s v="61df467f45d62b2733754d6fdf6d2f16"/>
    <s v="Duffelblog.com 728x90"/>
    <x v="9"/>
    <n v="0"/>
    <n v="4.4953000000000003"/>
    <n v="2.0146000000000002"/>
    <n v="83"/>
    <n v="23"/>
    <n v="0.44819999999999999"/>
    <n v="1.3800354500000001"/>
    <n v="1"/>
    <n v="408"/>
    <x v="3"/>
    <n v="0.27538093559999999"/>
    <x v="1768"/>
    <m/>
    <m/>
    <n v="0.27538093562053101"/>
    <n v="22.856617656504074"/>
    <n v="22.856617656504074"/>
  </r>
  <r>
    <x v="1"/>
    <s v="paul@duffelmedia.net"/>
    <s v="Duffel Media Llc (duffelblog.com)"/>
    <s v="98ef109b77b08530e97808b9dd9715c5"/>
    <s v="Duffelblog.com 300x250"/>
    <x v="1"/>
    <n v="0"/>
    <n v="3.4883000000000002"/>
    <n v="1.2974000000000001"/>
    <n v="52"/>
    <n v="13"/>
    <n v="0.37190000000000001"/>
    <n v="1.3363741499999999"/>
    <n v="1"/>
    <n v="408"/>
    <x v="3"/>
    <n v="0.25170656549999998"/>
    <x v="2"/>
    <m/>
    <m/>
    <n v="0.25"/>
    <n v="13"/>
    <n v="13"/>
  </r>
  <r>
    <x v="1"/>
    <s v="paul@duffelmedia.net"/>
    <s v="Duffel Media Llc (duffelblog.com)"/>
    <s v="98fb06af44b6df544cdb4a20e248ef46"/>
    <s v="Duffelblog.com 300x600"/>
    <x v="1"/>
    <n v="0"/>
    <n v="3.2385999999999999"/>
    <n v="1.0256000000000001"/>
    <n v="44"/>
    <n v="11"/>
    <n v="0.31669999999999998"/>
    <n v="1.42631982"/>
    <n v="1"/>
    <n v="408"/>
    <x v="3"/>
    <n v="0.29889497100000001"/>
    <x v="2"/>
    <m/>
    <m/>
    <n v="0.25"/>
    <n v="11"/>
    <n v="11"/>
  </r>
  <r>
    <x v="0"/>
    <s v="pablolamogglia22@gmail.com"/>
    <s v="Lapatilla.com"/>
    <s v="## total ##"/>
    <m/>
    <x v="1"/>
    <n v="0"/>
    <n v="21.745200000000001"/>
    <n v="8.7751000000000001"/>
    <n v="397"/>
    <n v="99"/>
    <n v="0.40350000000000003"/>
    <n v="1.5066283"/>
    <n v="1.0000279999999999"/>
    <n v="397"/>
    <x v="0"/>
    <n v="0.33624769989999997"/>
    <x v="2"/>
    <m/>
    <m/>
    <s v=""/>
    <s v=""/>
    <n v="99.25"/>
  </r>
  <r>
    <x v="1"/>
    <s v="pablolamogglia22@gmail.com"/>
    <s v="Lapatilla.com"/>
    <s v="6759d60a4e004264e6c3e0910f3aa668"/>
    <s v="Noticierodigital.com 300x250"/>
    <x v="1"/>
    <n v="0"/>
    <n v="13.494899999999999"/>
    <n v="5.2422000000000004"/>
    <n v="237"/>
    <n v="59"/>
    <n v="0.38850000000000001"/>
    <n v="1.50735649"/>
    <n v="1"/>
    <n v="397"/>
    <x v="3"/>
    <n v="0.33658692680000002"/>
    <x v="2"/>
    <m/>
    <m/>
    <n v="0.25"/>
    <n v="59.25"/>
    <n v="59.25"/>
  </r>
  <r>
    <x v="1"/>
    <s v="pablolamogglia22@gmail.com"/>
    <s v="Lapatilla.com"/>
    <s v="e5c5bd5dc279c80f256b8151c2293732"/>
    <s v="Noticierodigital.com 728x90"/>
    <x v="1"/>
    <n v="0"/>
    <n v="8.2489000000000008"/>
    <n v="3.5326"/>
    <n v="160"/>
    <n v="40"/>
    <n v="0.42820000000000003"/>
    <n v="1.5057000199999999"/>
    <n v="1"/>
    <n v="397"/>
    <x v="3"/>
    <n v="0.33585708359999999"/>
    <x v="2"/>
    <m/>
    <m/>
    <n v="0.25"/>
    <n v="40"/>
    <n v="40"/>
  </r>
  <r>
    <x v="0"/>
    <s v="ml@i4u.com"/>
    <s v="I4U Online GmbH (i4u.com)"/>
    <s v="## total ##"/>
    <m/>
    <x v="1"/>
    <n v="0"/>
    <n v="40.9193"/>
    <n v="9.6814"/>
    <n v="396"/>
    <n v="99"/>
    <n v="0.2366"/>
    <n v="1.36231638"/>
    <n v="0.99699800000000005"/>
    <n v="396"/>
    <x v="0"/>
    <n v="0.2681597214"/>
    <x v="2"/>
    <m/>
    <m/>
    <s v=""/>
    <s v=""/>
    <n v="98.75"/>
  </r>
  <r>
    <x v="1"/>
    <s v="ml@i4u.com"/>
    <s v="I4U Online GmbH (i4u.com)"/>
    <s v="0f56f7df100fcf75165afa81ce40d282"/>
    <s v="I4u.com 300x250"/>
    <x v="1"/>
    <n v="0"/>
    <n v="40.682000000000002"/>
    <n v="9.6511999999999993"/>
    <n v="395"/>
    <n v="99"/>
    <n v="0.23719999999999999"/>
    <n v="1.36480088"/>
    <n v="1"/>
    <n v="396"/>
    <x v="1"/>
    <n v="0.26729238129999999"/>
    <x v="2"/>
    <m/>
    <m/>
    <n v="0.25"/>
    <n v="98.75"/>
    <n v="98.75"/>
  </r>
  <r>
    <x v="0"/>
    <s v="michael@phoronix.com"/>
    <s v="Phoronix.com"/>
    <s v="## total ##"/>
    <m/>
    <x v="1"/>
    <n v="0.99259463000000003"/>
    <n v="53.386400000000002"/>
    <n v="7.9901"/>
    <n v="394"/>
    <n v="99"/>
    <n v="0.1497"/>
    <n v="1.6449128799999999"/>
    <n v="1"/>
    <n v="394"/>
    <x v="0"/>
    <n v="0.39206506899999999"/>
    <x v="2"/>
    <m/>
    <m/>
    <s v=""/>
    <s v=""/>
    <n v="97.75"/>
  </r>
  <r>
    <x v="1"/>
    <s v="michael@phoronix.com"/>
    <s v="Phoronix.com"/>
    <s v="6a9a69b201e5365128278788f70fe7c5"/>
    <s v="Phoronix.com Tier 1 728x90"/>
    <x v="1"/>
    <n v="1"/>
    <n v="52.817500000000003"/>
    <n v="7.9241000000000001"/>
    <n v="391"/>
    <n v="98"/>
    <n v="0.15"/>
    <n v="1.6463159599999999"/>
    <n v="1"/>
    <n v="394"/>
    <x v="3"/>
    <n v="0.39258318320000002"/>
    <x v="2"/>
    <s v="Y"/>
    <m/>
    <n v="0.25"/>
    <n v="97.75"/>
    <n v="97.75"/>
  </r>
  <r>
    <x v="0"/>
    <s v="luke@threeringfocus.com"/>
    <s v="Three Ring Focus (peopleofwalmart.com)"/>
    <s v="## total ##"/>
    <m/>
    <x v="1"/>
    <n v="0.93835500999999999"/>
    <n v="102.2955"/>
    <n v="10.6031"/>
    <n v="393"/>
    <n v="98"/>
    <n v="0.1037"/>
    <n v="1.23561232"/>
    <n v="0.5"/>
    <n v="393"/>
    <x v="0"/>
    <n v="0.59534233280000004"/>
    <x v="2"/>
    <m/>
    <m/>
    <s v=""/>
    <s v=""/>
    <n v="98.25"/>
  </r>
  <r>
    <x v="1"/>
    <s v="luke@threeringfocus.com"/>
    <s v="Three Ring Focus (peopleofwalmart.com)"/>
    <s v="c3173f85603cb5add37beac89ff3690b"/>
    <s v="Peopleofwalmart.com 728x90"/>
    <x v="1"/>
    <n v="1"/>
    <n v="32.866300000000003"/>
    <n v="4.6851000000000003"/>
    <n v="179"/>
    <n v="45"/>
    <n v="0.1426"/>
    <n v="1.2734266400000001"/>
    <n v="0.5"/>
    <n v="393"/>
    <x v="3"/>
    <n v="0.60735861390000001"/>
    <x v="2"/>
    <s v="Y"/>
    <m/>
    <n v="0.25"/>
    <n v="44.75"/>
    <n v="44.75"/>
  </r>
  <r>
    <x v="1"/>
    <s v="luke@threeringfocus.com"/>
    <s v="Three Ring Focus (peopleofwalmart.com)"/>
    <s v="df6d824f69ec0f10b473e04cbb050b91"/>
    <s v="Peopleofwalmart.com 300x250"/>
    <x v="1"/>
    <n v="1"/>
    <n v="32.410600000000002"/>
    <n v="4.5205000000000002"/>
    <n v="165"/>
    <n v="41"/>
    <n v="0.13950000000000001"/>
    <n v="1.2177256000000001"/>
    <n v="0.5"/>
    <n v="393"/>
    <x v="3"/>
    <n v="0.58939846520000005"/>
    <x v="2"/>
    <s v="Y"/>
    <m/>
    <n v="0.25"/>
    <n v="41.25"/>
    <n v="41.25"/>
  </r>
  <r>
    <x v="1"/>
    <s v="luke@threeringfocus.com"/>
    <s v="Three Ring Focus (peopleofwalmart.com)"/>
    <s v="df1a784f2f4832f228763b8d87a45036"/>
    <s v="Girlsinyogapants.com 728x90"/>
    <x v="1"/>
    <n v="1"/>
    <n v="19.5289"/>
    <n v="0.69530000000000003"/>
    <n v="25"/>
    <n v="6"/>
    <n v="3.56E-2"/>
    <n v="1.1833162100000001"/>
    <n v="0.5"/>
    <n v="393"/>
    <x v="3"/>
    <n v="0.57745867480000002"/>
    <x v="2"/>
    <s v="Y"/>
    <m/>
    <n v="0.25"/>
    <n v="6.25"/>
    <n v="6.25"/>
  </r>
  <r>
    <x v="1"/>
    <s v="luke@threeringfocus.com"/>
    <s v="Three Ring Focus (peopleofwalmart.com)"/>
    <s v="cefa526630bc1386c7a9554baa29a6b8"/>
    <s v="Girlsinyogapants.com 300x250"/>
    <x v="1"/>
    <n v="0"/>
    <n v="17.489599999999999"/>
    <n v="0.70209999999999995"/>
    <n v="24"/>
    <n v="6"/>
    <n v="4.0099999999999997E-2"/>
    <n v="1.1502339800000001"/>
    <n v="0.5"/>
    <n v="393"/>
    <x v="3"/>
    <n v="0.56530583369999998"/>
    <x v="2"/>
    <m/>
    <m/>
    <n v="0.25"/>
    <n v="6"/>
    <n v="6"/>
  </r>
  <r>
    <x v="0"/>
    <s v="mrryaya@gmail.com"/>
    <s v="Themindcircle.com"/>
    <s v="## total ##"/>
    <m/>
    <x v="1"/>
    <n v="0"/>
    <n v="66.458100000000002"/>
    <n v="12.877800000000001"/>
    <n v="390"/>
    <n v="97"/>
    <n v="0.1938"/>
    <n v="1.00934167"/>
    <n v="0.3"/>
    <n v="390"/>
    <x v="0"/>
    <n v="0.7027765627"/>
    <x v="23"/>
    <m/>
    <m/>
    <s v=""/>
    <s v=""/>
    <n v="97.499999999999844"/>
  </r>
  <r>
    <x v="1"/>
    <s v="mrryaya@gmail.com"/>
    <s v="Themindcircle.com"/>
    <s v="44090a9601bcbee35a548160466e7f33"/>
    <s v="Themindcircle.com 300x250"/>
    <x v="1"/>
    <n v="0"/>
    <n v="33.443899999999999"/>
    <n v="8.0510999999999999"/>
    <n v="235"/>
    <n v="59"/>
    <n v="0.2407"/>
    <n v="0.97374285999999999"/>
    <n v="0.3"/>
    <n v="390"/>
    <x v="3"/>
    <n v="0.69191044899999998"/>
    <x v="2"/>
    <m/>
    <m/>
    <n v="0.25"/>
    <n v="58.75"/>
    <n v="58.75"/>
  </r>
  <r>
    <x v="1"/>
    <s v="mrryaya@gmail.com"/>
    <s v="Themindcircle.com"/>
    <s v="82f576007d87de2644b5ca87f866d15d"/>
    <s v="Themindcircle.com 300x600"/>
    <x v="1"/>
    <n v="0"/>
    <n v="33.014200000000002"/>
    <n v="4.8266"/>
    <n v="155"/>
    <n v="39"/>
    <n v="0.1462"/>
    <n v="1.0687227100000001"/>
    <n v="0.3"/>
    <n v="390"/>
    <x v="3"/>
    <n v="0.71929107910000001"/>
    <x v="23"/>
    <m/>
    <m/>
    <n v="0.249999999999999"/>
    <n v="38.749999999999844"/>
    <n v="38.749999999999844"/>
  </r>
  <r>
    <x v="0"/>
    <s v="charles.strauss@arcamax.com"/>
    <s v="Arcamax.com"/>
    <s v="## total ##"/>
    <m/>
    <x v="225"/>
    <n v="0"/>
    <n v="14.835699999999999"/>
    <n v="5.3311000000000002"/>
    <n v="386"/>
    <n v="66"/>
    <n v="0.35930000000000001"/>
    <n v="2.4110603500000001"/>
    <n v="1.999933"/>
    <n v="386"/>
    <x v="0"/>
    <n v="0.1705172361"/>
    <x v="1769"/>
    <m/>
    <m/>
    <s v=""/>
    <s v=""/>
    <n v="65.693755301772867"/>
  </r>
  <r>
    <x v="1"/>
    <s v="charles.strauss@arcamax.com"/>
    <s v="Arcamax.com"/>
    <s v="ad917b125d6f33cd7dc21a5a332acce1"/>
    <s v="Arcamax.com Tablet 160x600"/>
    <x v="9"/>
    <n v="0"/>
    <n v="8.0502000000000002"/>
    <n v="3.5314000000000001"/>
    <n v="249"/>
    <n v="38"/>
    <n v="0.43869999999999998"/>
    <n v="2.3543244300000001"/>
    <n v="2"/>
    <n v="386"/>
    <x v="5"/>
    <n v="0.15049940810000001"/>
    <x v="1770"/>
    <m/>
    <m/>
    <n v="0.150499408064413"/>
    <n v="37.474352608038835"/>
    <n v="37.474352608038835"/>
  </r>
  <r>
    <x v="1"/>
    <s v="charles.strauss@arcamax.com"/>
    <s v="Arcamax.com"/>
    <s v="7c8bd1ef0b9f89ad432762fb0c85f39c"/>
    <s v="Arcamax.com Tablet 728x90"/>
    <x v="1"/>
    <n v="0"/>
    <n v="6.7160000000000002"/>
    <n v="1.798"/>
    <n v="136"/>
    <n v="28"/>
    <n v="0.26769999999999999"/>
    <n v="2.52364532"/>
    <n v="2"/>
    <n v="386"/>
    <x v="5"/>
    <n v="0.207495608"/>
    <x v="1771"/>
    <m/>
    <m/>
    <n v="0.20749560804216199"/>
    <n v="28.219402693734033"/>
    <n v="28.219402693734033"/>
  </r>
  <r>
    <x v="0"/>
    <s v="creativeboyankit@gmail.com"/>
    <s v="Insistpost.com"/>
    <s v="## total ##"/>
    <m/>
    <x v="9"/>
    <n v="0.99883473"/>
    <n v="296.39800000000002"/>
    <n v="48.430799999999998"/>
    <n v="380"/>
    <n v="114"/>
    <n v="0.16339999999999999"/>
    <n v="0.26136239"/>
    <n v="0.15007599999999999"/>
    <n v="380"/>
    <x v="0"/>
    <n v="0.42579342710000001"/>
    <x v="21"/>
    <m/>
    <m/>
    <s v=""/>
    <s v=""/>
    <n v="113.69999999999982"/>
  </r>
  <r>
    <x v="1"/>
    <s v="creativeboyankit@gmail.com"/>
    <s v="Insistpost.com"/>
    <s v="2e2ac63060ad0ba2532b246b6917bd8a"/>
    <s v="Hindi.insistpost.com Header 728x90"/>
    <x v="9"/>
    <n v="1"/>
    <n v="158.16370000000001"/>
    <n v="27.036200000000001"/>
    <n v="207"/>
    <n v="62"/>
    <n v="0.1709"/>
    <n v="0.25519079"/>
    <n v="0.15"/>
    <n v="380"/>
    <x v="3"/>
    <n v="0.41220448999999998"/>
    <x v="21"/>
    <s v="Y"/>
    <m/>
    <n v="0.3"/>
    <n v="62.099999999999994"/>
    <n v="62.099999999999994"/>
  </r>
  <r>
    <x v="1"/>
    <s v="creativeboyankit@gmail.com"/>
    <s v="Insistpost.com"/>
    <s v="66de4c65074981796554d56b6023bb4c"/>
    <s v="Hindi.insistpost.com 160x600"/>
    <x v="9"/>
    <n v="1"/>
    <n v="137.44710000000001"/>
    <n v="21.3096"/>
    <n v="172"/>
    <n v="52"/>
    <n v="0.155"/>
    <n v="0.26954286"/>
    <n v="0.15"/>
    <n v="380"/>
    <x v="3"/>
    <n v="0.4435022347"/>
    <x v="25"/>
    <s v="Y"/>
    <m/>
    <n v="0.29999999999999899"/>
    <n v="51.599999999999824"/>
    <n v="51.599999999999824"/>
  </r>
  <r>
    <x v="0"/>
    <s v="s.schadeck@cultureg.eu"/>
    <s v="Culture G (senscritique.com)"/>
    <s v="## total ##"/>
    <m/>
    <x v="99"/>
    <n v="0.87410036000000002"/>
    <n v="233.46940000000001"/>
    <n v="69.589600000000004"/>
    <n v="371"/>
    <n v="108"/>
    <n v="0.29809999999999998"/>
    <n v="0.17784211999999999"/>
    <n v="0.1"/>
    <n v="371"/>
    <x v="0"/>
    <n v="0.43770351959999998"/>
    <x v="1772"/>
    <m/>
    <m/>
    <s v=""/>
    <s v=""/>
    <n v="109.19999999999997"/>
  </r>
  <r>
    <x v="1"/>
    <s v="s.schadeck@cultureg.eu"/>
    <s v="Culture G (senscritique.com)"/>
    <s v="a2ce3b79268658166790100f61f3022b"/>
    <s v="Senscritique.com BTF 728x90"/>
    <x v="9"/>
    <n v="1"/>
    <n v="120.6891"/>
    <n v="56.8033"/>
    <n v="290"/>
    <n v="84"/>
    <n v="0.47070000000000001"/>
    <n v="0.17046801"/>
    <n v="0.1"/>
    <n v="371"/>
    <x v="3"/>
    <n v="0.41337965830000001"/>
    <x v="21"/>
    <s v="Y"/>
    <m/>
    <n v="0.3"/>
    <n v="87"/>
    <n v="87"/>
  </r>
  <r>
    <x v="1"/>
    <s v="s.schadeck@cultureg.eu"/>
    <s v="Culture G (senscritique.com)"/>
    <s v="7b1ea9b6bc720620480a94a7bbfcc814"/>
    <s v="Senscritique.com ATF 300x250"/>
    <x v="9"/>
    <n v="1"/>
    <n v="46.419699999999999"/>
    <n v="5.6280999999999999"/>
    <n v="34"/>
    <n v="10"/>
    <n v="0.1212"/>
    <n v="0.20161182"/>
    <n v="0.1"/>
    <n v="371"/>
    <x v="3"/>
    <n v="0.50399733089999998"/>
    <x v="21"/>
    <s v="Y"/>
    <m/>
    <n v="0.3"/>
    <n v="10.199999999999999"/>
    <n v="10.199999999999999"/>
  </r>
  <r>
    <x v="1"/>
    <s v="s.schadeck@cultureg.eu"/>
    <s v="Culture G (senscritique.com)"/>
    <s v="39e4525647040c5c39e954415de8ec37"/>
    <s v="Nautiljon.com BTF 728x90"/>
    <x v="9"/>
    <n v="0"/>
    <n v="15.514200000000001"/>
    <n v="2.7126000000000001"/>
    <n v="18"/>
    <n v="5"/>
    <n v="0.17480000000000001"/>
    <n v="0.21885138000000001"/>
    <n v="0.1"/>
    <n v="371"/>
    <x v="3"/>
    <n v="0.54306890779999994"/>
    <x v="25"/>
    <m/>
    <m/>
    <n v="0.29999999999999899"/>
    <n v="5.3999999999999817"/>
    <n v="5.3999999999999817"/>
  </r>
  <r>
    <x v="1"/>
    <s v="s.schadeck@cultureg.eu"/>
    <s v="Culture G (senscritique.com)"/>
    <s v="5c02dc71fa5bdf22378c0677c6300395"/>
    <s v="Nautiljon.com ATF 728x90"/>
    <x v="9"/>
    <n v="0"/>
    <n v="21.617999999999999"/>
    <n v="2.1606999999999998"/>
    <n v="15"/>
    <n v="5"/>
    <n v="9.9900000000000003E-2"/>
    <n v="0.23222478999999999"/>
    <n v="0.1"/>
    <n v="371"/>
    <x v="3"/>
    <n v="0.56938275819999995"/>
    <x v="21"/>
    <m/>
    <m/>
    <n v="0.3"/>
    <n v="4.5"/>
    <n v="4.5"/>
  </r>
  <r>
    <x v="1"/>
    <s v="s.schadeck@cultureg.eu"/>
    <s v="Culture G (senscritique.com)"/>
    <s v="8f624213479afc687855c83dd690605a"/>
    <s v="Senscritique.com ATF 728x90"/>
    <x v="9"/>
    <n v="0"/>
    <n v="17.992899999999999"/>
    <n v="1.1351"/>
    <n v="7"/>
    <n v="2"/>
    <n v="6.3100000000000003E-2"/>
    <n v="0.19115852"/>
    <n v="0.1"/>
    <n v="371"/>
    <x v="3"/>
    <n v="0.47687395069999999"/>
    <x v="21"/>
    <m/>
    <m/>
    <n v="0.3"/>
    <n v="2.1"/>
    <n v="2.1"/>
  </r>
  <r>
    <x v="0"/>
    <s v="mana82@gmail.com"/>
    <s v="Lankaenews.com"/>
    <s v="## total ##"/>
    <m/>
    <x v="12"/>
    <n v="1"/>
    <n v="67.857699999999994"/>
    <n v="12.118399999999999"/>
    <n v="370"/>
    <n v="130"/>
    <n v="0.17860000000000001"/>
    <n v="1.018805"/>
    <n v="0.12"/>
    <n v="370"/>
    <x v="0"/>
    <n v="0.882214948"/>
    <x v="69"/>
    <m/>
    <m/>
    <s v=""/>
    <s v=""/>
    <n v="129.49999999999963"/>
  </r>
  <r>
    <x v="1"/>
    <s v="mana82@gmail.com"/>
    <s v="Lankaenews.com"/>
    <s v="b5d6e983f733cf9fcb405e430a9ec141"/>
    <s v="Lankaenews.com 728x90"/>
    <x v="12"/>
    <n v="1"/>
    <n v="67.857699999999994"/>
    <n v="12.118399999999999"/>
    <n v="370"/>
    <n v="130"/>
    <n v="0.17860000000000001"/>
    <n v="1.018805"/>
    <n v="0.12"/>
    <n v="370"/>
    <x v="3"/>
    <n v="0.882214948"/>
    <x v="69"/>
    <s v="Y"/>
    <m/>
    <n v="0.34999999999999898"/>
    <n v="129.49999999999963"/>
    <n v="129.49999999999963"/>
  </r>
  <r>
    <x v="0"/>
    <s v="kris@lakefan.com"/>
    <s v="Realitysteve.com"/>
    <s v="## total ##"/>
    <m/>
    <x v="226"/>
    <n v="0"/>
    <n v="19.9907"/>
    <n v="13.593400000000001"/>
    <n v="362"/>
    <n v="100"/>
    <n v="0.68"/>
    <n v="0.88813607000000006"/>
    <n v="0.499998"/>
    <n v="362"/>
    <x v="0"/>
    <n v="0.43702545749999999"/>
    <x v="1773"/>
    <m/>
    <m/>
    <s v=""/>
    <s v=""/>
    <n v="99.65"/>
  </r>
  <r>
    <x v="1"/>
    <s v="kris@lakefan.com"/>
    <s v="Realitysteve.com"/>
    <s v="5a04ccf26615a2fbdad4d6375236e641"/>
    <s v="Realitysteve.com 2 300x250"/>
    <x v="9"/>
    <n v="0"/>
    <n v="10.0642"/>
    <n v="6.8880999999999997"/>
    <n v="183"/>
    <n v="55"/>
    <n v="0.68440000000000001"/>
    <n v="0.88675764999999995"/>
    <n v="0.5"/>
    <n v="362"/>
    <x v="1"/>
    <n v="0.43614808090000001"/>
    <x v="21"/>
    <m/>
    <m/>
    <n v="0.3"/>
    <n v="54.9"/>
    <n v="54.9"/>
  </r>
  <r>
    <x v="1"/>
    <s v="kris@lakefan.com"/>
    <s v="Realitysteve.com"/>
    <s v="ef446d9dac3f21dcc6958e601536a690"/>
    <s v="Realitysteve.com BTF 300x250"/>
    <x v="1"/>
    <n v="0"/>
    <n v="9.8905999999999992"/>
    <n v="6.7042999999999999"/>
    <n v="179"/>
    <n v="45"/>
    <n v="0.67779999999999996"/>
    <n v="0.88962284000000003"/>
    <n v="0.5"/>
    <n v="362"/>
    <x v="1"/>
    <n v="0.43796407189999997"/>
    <x v="2"/>
    <m/>
    <m/>
    <n v="0.25"/>
    <n v="44.75"/>
    <n v="44.75"/>
  </r>
  <r>
    <x v="0"/>
    <s v="admin@yestoapps.com"/>
    <s v="FashionScope.com"/>
    <s v="## total ##"/>
    <m/>
    <x v="227"/>
    <n v="0"/>
    <n v="327.43610000000001"/>
    <n v="10.866300000000001"/>
    <n v="360"/>
    <n v="122"/>
    <n v="3.32E-2"/>
    <n v="1.10355161"/>
    <n v="0.4"/>
    <n v="360"/>
    <x v="0"/>
    <n v="0.63753394519999995"/>
    <x v="1774"/>
    <m/>
    <m/>
    <s v=""/>
    <s v=""/>
    <n v="116.54999999999997"/>
  </r>
  <r>
    <x v="1"/>
    <s v="admin@yestoapps.com"/>
    <s v="FashionScope.com"/>
    <s v="71ef8072df8650a2adce846a96384aa0"/>
    <s v="Topfashionwear.com 728x90"/>
    <x v="12"/>
    <n v="0"/>
    <n v="20.2271"/>
    <n v="0.94189999999999996"/>
    <n v="32"/>
    <n v="11"/>
    <n v="4.6600000000000003E-2"/>
    <n v="1.1197391400000001"/>
    <n v="0.4"/>
    <n v="360"/>
    <x v="3"/>
    <n v="0.6427739401"/>
    <x v="68"/>
    <m/>
    <m/>
    <n v="0.35"/>
    <n v="11.2"/>
    <n v="11.2"/>
  </r>
  <r>
    <x v="1"/>
    <s v="admin@yestoapps.com"/>
    <s v="FashionScope.com"/>
    <s v="e4c117efbfccb444abeaa153d27d9e29"/>
    <s v="FashionScope.com 300x250"/>
    <x v="12"/>
    <n v="0"/>
    <n v="18.2746"/>
    <n v="0.98429999999999995"/>
    <n v="30"/>
    <n v="11"/>
    <n v="5.3900000000000003E-2"/>
    <n v="1.02214804"/>
    <n v="0.4"/>
    <n v="360"/>
    <x v="3"/>
    <n v="0.60866725359999996"/>
    <x v="68"/>
    <m/>
    <m/>
    <n v="0.35"/>
    <n v="10.5"/>
    <n v="10.5"/>
  </r>
  <r>
    <x v="1"/>
    <s v="admin@yestoapps.com"/>
    <s v="FashionScope.com"/>
    <s v="7ac151736f84d7ced74a1a2ed7e6ed86"/>
    <s v="Topfashionwear.com 300x250"/>
    <x v="12"/>
    <n v="0"/>
    <n v="19.770900000000001"/>
    <n v="0.92810000000000004"/>
    <n v="29"/>
    <n v="10"/>
    <n v="4.6899999999999997E-2"/>
    <n v="1.0429121100000001"/>
    <n v="0.4"/>
    <n v="360"/>
    <x v="3"/>
    <n v="0.61645857319999997"/>
    <x v="68"/>
    <m/>
    <m/>
    <n v="0.35"/>
    <n v="10.149999999999999"/>
    <n v="10.149999999999999"/>
  </r>
  <r>
    <x v="1"/>
    <s v="admin@yestoapps.com"/>
    <s v="FashionScope.com"/>
    <s v="d54ee4a7f68815a2a505072458e274f6"/>
    <s v="Fashionnewbie.com 300x250"/>
    <x v="9"/>
    <n v="0"/>
    <n v="20.171399999999998"/>
    <n v="0.97789999999999999"/>
    <n v="29"/>
    <n v="9"/>
    <n v="4.8500000000000001E-2"/>
    <n v="0.97510591999999996"/>
    <n v="0.4"/>
    <n v="360"/>
    <x v="5"/>
    <n v="0.58978815210000002"/>
    <x v="21"/>
    <m/>
    <m/>
    <n v="0.3"/>
    <n v="8.6999999999999993"/>
    <n v="8.6999999999999993"/>
  </r>
  <r>
    <x v="1"/>
    <s v="admin@yestoapps.com"/>
    <s v="FashionScope.com"/>
    <s v="59868317272407c0d64cdc5f539f91ef"/>
    <s v="FashionScope.com 728x90"/>
    <x v="12"/>
    <n v="0"/>
    <n v="18.593399999999999"/>
    <n v="0.60829999999999995"/>
    <n v="27"/>
    <n v="10"/>
    <n v="3.27E-2"/>
    <n v="1.5048849200000001"/>
    <n v="0.4"/>
    <n v="360"/>
    <x v="3"/>
    <n v="0.73419894500000005"/>
    <x v="68"/>
    <m/>
    <m/>
    <n v="0.35"/>
    <n v="9.4499999999999993"/>
    <n v="9.4499999999999993"/>
  </r>
  <r>
    <x v="1"/>
    <s v="admin@yestoapps.com"/>
    <s v="FashionScope.com"/>
    <s v="5a577e774773fb38efcc1c0cb8a2b9e4"/>
    <s v="Glamourpost.com 300x250"/>
    <x v="12"/>
    <n v="0"/>
    <n v="19.800699999999999"/>
    <n v="0.81640000000000001"/>
    <n v="25"/>
    <n v="9"/>
    <n v="4.1200000000000001E-2"/>
    <n v="1.0157830299999999"/>
    <n v="0.4"/>
    <n v="360"/>
    <x v="3"/>
    <n v="0.60621511750000001"/>
    <x v="68"/>
    <m/>
    <m/>
    <n v="0.35"/>
    <n v="8.75"/>
    <n v="8.75"/>
  </r>
  <r>
    <x v="1"/>
    <s v="admin@yestoapps.com"/>
    <s v="FashionScope.com"/>
    <s v="8b6a9da22992c9f8259c6ced4568c20d"/>
    <s v="Topfashionwear.com 160x600"/>
    <x v="12"/>
    <n v="0"/>
    <n v="20.3765"/>
    <n v="0.74770000000000003"/>
    <n v="25"/>
    <n v="9"/>
    <n v="3.6700000000000003E-2"/>
    <n v="1.1117691999999999"/>
    <n v="0.4"/>
    <n v="360"/>
    <x v="3"/>
    <n v="0.64021309500000001"/>
    <x v="68"/>
    <m/>
    <m/>
    <n v="0.35"/>
    <n v="8.75"/>
    <n v="8.75"/>
  </r>
  <r>
    <x v="1"/>
    <s v="admin@yestoapps.com"/>
    <s v="FashionScope.com"/>
    <s v="fdfa412ec96390af450f749cffa68b34"/>
    <s v="Glamourpost.com 728x90"/>
    <x v="12"/>
    <n v="0"/>
    <n v="20.161000000000001"/>
    <n v="0.78539999999999999"/>
    <n v="25"/>
    <n v="9"/>
    <n v="3.9E-2"/>
    <n v="1.0576443799999999"/>
    <n v="0.4"/>
    <n v="360"/>
    <x v="3"/>
    <n v="0.62180104570000005"/>
    <x v="68"/>
    <m/>
    <m/>
    <n v="0.35"/>
    <n v="8.75"/>
    <n v="8.75"/>
  </r>
  <r>
    <x v="1"/>
    <s v="admin@yestoapps.com"/>
    <s v="FashionScope.com"/>
    <s v="76fc05461d7559295b7d4b10a0c05339"/>
    <s v="Glamourpost.com 160x600"/>
    <x v="12"/>
    <n v="0"/>
    <n v="20.298400000000001"/>
    <n v="0.76290000000000002"/>
    <n v="24"/>
    <n v="8"/>
    <n v="3.7600000000000001E-2"/>
    <n v="1.0612734100000001"/>
    <n v="0.4"/>
    <n v="360"/>
    <x v="3"/>
    <n v="0.62309429699999996"/>
    <x v="68"/>
    <m/>
    <m/>
    <n v="0.35"/>
    <n v="8.3999999999999986"/>
    <n v="8.3999999999999986"/>
  </r>
  <r>
    <x v="1"/>
    <s v="admin@yestoapps.com"/>
    <s v="FashionScope.com"/>
    <s v="7f83a423dffe20eab2927fdedca74c79"/>
    <s v="Fashionnewbie.com 728x90"/>
    <x v="12"/>
    <n v="0"/>
    <n v="20.093900000000001"/>
    <n v="0.64529999999999998"/>
    <n v="22"/>
    <n v="8"/>
    <n v="3.2099999999999997E-2"/>
    <n v="1.12326766"/>
    <n v="0.4"/>
    <n v="360"/>
    <x v="3"/>
    <n v="0.64389609370000001"/>
    <x v="68"/>
    <m/>
    <m/>
    <n v="0.35"/>
    <n v="7.6999999999999993"/>
    <n v="7.6999999999999993"/>
  </r>
  <r>
    <x v="1"/>
    <s v="admin@yestoapps.com"/>
    <s v="FashionScope.com"/>
    <s v="81cf6e4ce458cf19cd24eb1f60f9dc8e"/>
    <s v="Fashionnewbie.com 160x600"/>
    <x v="12"/>
    <n v="0"/>
    <n v="20.472000000000001"/>
    <n v="0.62739999999999996"/>
    <n v="21"/>
    <n v="7"/>
    <n v="3.0599999999999999E-2"/>
    <n v="1.0955373399999999"/>
    <n v="0.4"/>
    <n v="360"/>
    <x v="3"/>
    <n v="0.63488236760000005"/>
    <x v="69"/>
    <m/>
    <m/>
    <n v="0.34999999999999898"/>
    <n v="7.3499999999999783"/>
    <n v="7.3499999999999783"/>
  </r>
  <r>
    <x v="1"/>
    <s v="admin@yestoapps.com"/>
    <s v="FashionScope.com"/>
    <s v="78399623ca0ac4a4811757f99ed5f68e"/>
    <s v="FashionScope.com 160x600"/>
    <x v="12"/>
    <n v="0"/>
    <n v="18.831099999999999"/>
    <n v="0.39040000000000002"/>
    <n v="17"/>
    <n v="6"/>
    <n v="2.07E-2"/>
    <n v="1.46964318"/>
    <n v="0.4"/>
    <n v="360"/>
    <x v="3"/>
    <n v="0.72782509090000003"/>
    <x v="69"/>
    <m/>
    <m/>
    <n v="0.34999999999999898"/>
    <n v="5.9499999999999824"/>
    <n v="5.9499999999999824"/>
  </r>
  <r>
    <x v="1"/>
    <s v="admin@yestoapps.com"/>
    <s v="FashionScope.com"/>
    <s v="48a497e2e8fe18061ff454597a874801"/>
    <s v="Topfashionwear.com 300x600"/>
    <x v="1"/>
    <n v="0"/>
    <n v="6.3974000000000002"/>
    <n v="0.25090000000000001"/>
    <n v="9"/>
    <n v="2"/>
    <n v="3.9199999999999999E-2"/>
    <n v="1.1418161099999999"/>
    <n v="0.4"/>
    <n v="360"/>
    <x v="3"/>
    <n v="0.64968089350000002"/>
    <x v="23"/>
    <m/>
    <m/>
    <n v="0.249999999999999"/>
    <n v="2.2499999999999911"/>
    <n v="2.2499999999999911"/>
  </r>
  <r>
    <x v="1"/>
    <s v="admin@yestoapps.com"/>
    <s v="FashionScope.com"/>
    <s v="9f3d8afd61fbb84ad626a36116333ccb"/>
    <s v="Glamourpost.com 300x600"/>
    <x v="1"/>
    <n v="0"/>
    <n v="6.4414999999999996"/>
    <n v="0.22289999999999999"/>
    <n v="8"/>
    <n v="2"/>
    <n v="3.4599999999999999E-2"/>
    <n v="1.2557513600000001"/>
    <n v="0.4"/>
    <n v="360"/>
    <x v="3"/>
    <n v="0.68146560519999999"/>
    <x v="2"/>
    <m/>
    <m/>
    <n v="0.25"/>
    <n v="2"/>
    <n v="2"/>
  </r>
  <r>
    <x v="1"/>
    <s v="admin@yestoapps.com"/>
    <s v="FashionScope.com"/>
    <s v="5ba4baef6fd6fe4939fa7947ed3263d6"/>
    <s v="Fashionfixation.com 300x250"/>
    <x v="12"/>
    <n v="0"/>
    <n v="19.215599999999998"/>
    <n v="0.24859999999999999"/>
    <n v="7"/>
    <n v="3"/>
    <n v="1.29E-2"/>
    <n v="0.98468831000000001"/>
    <n v="0.4"/>
    <n v="360"/>
    <x v="3"/>
    <n v="0.59378008579999997"/>
    <x v="68"/>
    <m/>
    <m/>
    <n v="0.35"/>
    <n v="2.4499999999999997"/>
    <n v="2.4499999999999997"/>
  </r>
  <r>
    <x v="1"/>
    <s v="admin@yestoapps.com"/>
    <s v="FashionScope.com"/>
    <s v="b333316acc000c4ba1f1d02e50889944"/>
    <s v="Fashionscope.com 300x600"/>
    <x v="1"/>
    <n v="0"/>
    <n v="5.9409000000000001"/>
    <n v="0.20280000000000001"/>
    <n v="7"/>
    <n v="2"/>
    <n v="3.4099999999999998E-2"/>
    <n v="1.0888340999999999"/>
    <n v="0.4"/>
    <n v="360"/>
    <x v="3"/>
    <n v="0.63263457560000003"/>
    <x v="2"/>
    <m/>
    <m/>
    <n v="0.25"/>
    <n v="1.75"/>
    <n v="1.75"/>
  </r>
  <r>
    <x v="1"/>
    <s v="admin@yestoapps.com"/>
    <s v="FashionScope.com"/>
    <s v="fe004658aa6fb4790aef3eaaeec1ec18"/>
    <s v="Fashionfixation.com 160x600"/>
    <x v="12"/>
    <n v="0"/>
    <n v="19.758900000000001"/>
    <n v="0.21829999999999999"/>
    <n v="7"/>
    <n v="2"/>
    <n v="1.0999999999999999E-2"/>
    <n v="1.0452552399999999"/>
    <n v="0.4"/>
    <n v="360"/>
    <x v="3"/>
    <n v="0.61731834829999999"/>
    <x v="68"/>
    <m/>
    <m/>
    <n v="0.35"/>
    <n v="2.4499999999999997"/>
    <n v="2.4499999999999997"/>
  </r>
  <r>
    <x v="0"/>
    <s v="randy@mylot.com"/>
    <s v="mylot.com"/>
    <s v="## total ##"/>
    <m/>
    <x v="112"/>
    <n v="0.82189140000000005"/>
    <n v="70.040499999999994"/>
    <n v="29.032599999999999"/>
    <n v="359"/>
    <n v="107"/>
    <n v="0.41449999999999998"/>
    <n v="0.41197178000000001"/>
    <n v="0.01"/>
    <n v="359"/>
    <x v="0"/>
    <n v="0.97572649249999999"/>
    <x v="1775"/>
    <m/>
    <m/>
    <s v=""/>
    <s v=""/>
    <n v="107.1"/>
  </r>
  <r>
    <x v="1"/>
    <s v="randy@mylot.com"/>
    <s v="mylot.com"/>
    <s v="8dd14396160edbdce5fe44ccfce5beff"/>
    <s v="Mylot.com 300x250"/>
    <x v="9"/>
    <n v="1"/>
    <n v="57.0139"/>
    <n v="23.6128"/>
    <n v="295"/>
    <n v="88"/>
    <n v="0.41420000000000001"/>
    <n v="0.41631319999999999"/>
    <n v="0.01"/>
    <n v="359"/>
    <x v="3"/>
    <n v="0.97597962279999995"/>
    <x v="21"/>
    <s v="Y"/>
    <m/>
    <n v="0.3"/>
    <n v="88.5"/>
    <n v="88.5"/>
  </r>
  <r>
    <x v="1"/>
    <s v="randy@mylot.com"/>
    <s v="mylot.com"/>
    <s v="76d6cb053e6f3205224e1828004a34d0"/>
    <s v="Mylot.com 160x600"/>
    <x v="9"/>
    <n v="0"/>
    <n v="7.7100999999999997"/>
    <n v="3.9256000000000002"/>
    <n v="52"/>
    <n v="15"/>
    <n v="0.50919999999999999"/>
    <n v="0.43798468000000002"/>
    <n v="0.01"/>
    <n v="359"/>
    <x v="3"/>
    <n v="0.9771681512"/>
    <x v="21"/>
    <m/>
    <m/>
    <n v="0.3"/>
    <n v="15.6"/>
    <n v="15.6"/>
  </r>
  <r>
    <x v="1"/>
    <s v="randy@mylot.com"/>
    <s v="mylot.com"/>
    <s v="6b8253f3cab0516e2d30855ec5616c6b"/>
    <s v="Mylot.com 728x90"/>
    <x v="1"/>
    <n v="0"/>
    <n v="5.3166000000000002"/>
    <n v="1.4941"/>
    <n v="12"/>
    <n v="3"/>
    <n v="0.28100000000000003"/>
    <n v="0.27501672999999999"/>
    <n v="0.01"/>
    <n v="359"/>
    <x v="3"/>
    <n v="0.96363857600000002"/>
    <x v="2"/>
    <m/>
    <m/>
    <n v="0.25"/>
    <n v="3"/>
    <n v="3"/>
  </r>
  <r>
    <x v="0"/>
    <s v="rox@rawstory.com"/>
    <s v="Rawstory.com"/>
    <s v="## total ##"/>
    <m/>
    <x v="1"/>
    <n v="0"/>
    <n v="29.753399999999999"/>
    <n v="8.8396000000000008"/>
    <n v="356"/>
    <n v="84"/>
    <n v="0.29709999999999998"/>
    <n v="1.34077929"/>
    <n v="1"/>
    <n v="356"/>
    <x v="0"/>
    <n v="0.25416508970000001"/>
    <x v="23"/>
    <m/>
    <m/>
    <s v=""/>
    <s v=""/>
    <n v="84.208698889572034"/>
  </r>
  <r>
    <x v="1"/>
    <s v="rox@rawstory.com"/>
    <s v="Rawstory.com"/>
    <s v="e87f55c15ab38fb716c4acf3adfc6403"/>
    <s v="Rawstory $1 300x250"/>
    <x v="1"/>
    <n v="0"/>
    <n v="17.211600000000001"/>
    <n v="4.7850000000000001"/>
    <n v="185"/>
    <n v="42"/>
    <n v="0.27800000000000002"/>
    <n v="1.29107628"/>
    <n v="1"/>
    <n v="356"/>
    <x v="3"/>
    <n v="0.22545242639999999"/>
    <x v="1776"/>
    <m/>
    <m/>
    <n v="0.22545242643012001"/>
    <n v="41.708698889572204"/>
    <n v="41.708698889572204"/>
  </r>
  <r>
    <x v="1"/>
    <s v="rox@rawstory.com"/>
    <s v="Rawstory.com"/>
    <s v="3231a3e9fc7f3ca702f826a004d0f9e4"/>
    <s v="AlterNet $1 300x250"/>
    <x v="1"/>
    <n v="0"/>
    <n v="12.517899999999999"/>
    <n v="4.0545999999999998"/>
    <n v="170"/>
    <n v="43"/>
    <n v="0.32390000000000002"/>
    <n v="1.3994362600000001"/>
    <n v="1"/>
    <n v="356"/>
    <x v="5"/>
    <n v="0.2854265486"/>
    <x v="23"/>
    <m/>
    <m/>
    <n v="0.249999999999999"/>
    <n v="42.499999999999829"/>
    <n v="42.499999999999829"/>
  </r>
  <r>
    <x v="0"/>
    <s v="jose@turecarga.com"/>
    <s v="Dalealplay.es"/>
    <s v="## total ##"/>
    <m/>
    <x v="162"/>
    <n v="0.74949301999999995"/>
    <n v="200.94589999999999"/>
    <n v="107.0334"/>
    <n v="351"/>
    <n v="111"/>
    <n v="0.53259999999999996"/>
    <n v="0.10932039"/>
    <n v="4.0604000000000001E-2"/>
    <n v="351"/>
    <x v="0"/>
    <n v="0.62857798789999997"/>
    <x v="1777"/>
    <m/>
    <m/>
    <s v=""/>
    <s v=""/>
    <n v="110.89999999999999"/>
  </r>
  <r>
    <x v="1"/>
    <s v="jose@turecarga.com"/>
    <s v="Dalealplay.es"/>
    <s v="3b712017ef375287560ffee4915cd8c1"/>
    <s v="Dalealplay.es ES ATF 728x90"/>
    <x v="12"/>
    <n v="1"/>
    <n v="69.902900000000002"/>
    <n v="46.585999999999999"/>
    <n v="133"/>
    <n v="47"/>
    <n v="0.66639999999999999"/>
    <n v="9.5104140000000004E-2"/>
    <n v="0.05"/>
    <n v="351"/>
    <x v="5"/>
    <n v="0.4742605272"/>
    <x v="68"/>
    <s v="Y"/>
    <m/>
    <n v="0.35"/>
    <n v="46.55"/>
    <n v="46.55"/>
  </r>
  <r>
    <x v="1"/>
    <s v="jose@turecarga.com"/>
    <s v="Dalealplay.es"/>
    <s v="8643a37b44dda3e151f2be0833904cd9"/>
    <s v="Dalealplay.es ES ATF 300x250"/>
    <x v="9"/>
    <n v="1"/>
    <n v="60.879899999999999"/>
    <n v="50.285200000000003"/>
    <n v="130"/>
    <n v="39"/>
    <n v="0.82599999999999996"/>
    <n v="8.629262E-2"/>
    <n v="0.03"/>
    <n v="351"/>
    <x v="5"/>
    <n v="0.65234570219999999"/>
    <x v="21"/>
    <s v="Y"/>
    <m/>
    <n v="0.3"/>
    <n v="39"/>
    <n v="39"/>
  </r>
  <r>
    <x v="1"/>
    <s v="jose@turecarga.com"/>
    <s v="Dalealplay.es"/>
    <s v="22b79a04ebbdb42677420f3014ac20d4"/>
    <s v="Dalealplay.es USA ATF 300x250"/>
    <x v="9"/>
    <n v="0"/>
    <n v="4.6029"/>
    <n v="1.1659999999999999"/>
    <n v="24"/>
    <n v="7"/>
    <n v="0.25330000000000003"/>
    <n v="0.70011639000000003"/>
    <n v="0.05"/>
    <n v="351"/>
    <x v="5"/>
    <n v="0.92858330339999995"/>
    <x v="21"/>
    <m/>
    <m/>
    <n v="0.3"/>
    <n v="7.1999999999999993"/>
    <n v="7.1999999999999993"/>
  </r>
  <r>
    <x v="1"/>
    <s v="jose@turecarga.com"/>
    <s v="Dalealplay.es"/>
    <s v="3f71353bf3744818bb1e45021a641644"/>
    <s v="Dalealplay.es USA ATF 728x90"/>
    <x v="9"/>
    <n v="0"/>
    <n v="7.0884"/>
    <n v="2.4100999999999999"/>
    <n v="21"/>
    <n v="6"/>
    <n v="0.34"/>
    <n v="0.28871995"/>
    <n v="0.05"/>
    <n v="351"/>
    <x v="5"/>
    <n v="0.82682180729999999"/>
    <x v="21"/>
    <m/>
    <m/>
    <n v="0.3"/>
    <n v="6.3"/>
    <n v="6.3"/>
  </r>
  <r>
    <x v="1"/>
    <s v="jose@turecarga.com"/>
    <s v="Dalealplay.es"/>
    <s v="8e3d546dd6153e827956532295e3c8e9"/>
    <s v="Dalealplay.es MX ATF 300x250"/>
    <x v="9"/>
    <n v="0"/>
    <n v="4.1211000000000002"/>
    <n v="1.3993"/>
    <n v="12"/>
    <n v="4"/>
    <n v="0.33950000000000002"/>
    <n v="0.29625829999999997"/>
    <n v="0.05"/>
    <n v="351"/>
    <x v="5"/>
    <n v="0.83122835429999997"/>
    <x v="21"/>
    <m/>
    <m/>
    <n v="0.3"/>
    <n v="3.5999999999999996"/>
    <n v="3.5999999999999996"/>
  </r>
  <r>
    <x v="1"/>
    <s v="jose@turecarga.com"/>
    <s v="Dalealplay.es"/>
    <s v="007aaaacd82e6bbd7bb2f18b50e43355"/>
    <s v="Dalealplay.es MX ATF 728x90"/>
    <x v="9"/>
    <n v="0"/>
    <n v="10.8203"/>
    <n v="1.8741000000000001"/>
    <n v="11"/>
    <n v="3"/>
    <n v="0.17319999999999999"/>
    <n v="0.19597149"/>
    <n v="0.05"/>
    <n v="351"/>
    <x v="5"/>
    <n v="0.74486084910000006"/>
    <x v="21"/>
    <m/>
    <m/>
    <n v="0.3"/>
    <n v="3.3"/>
    <n v="3.3"/>
  </r>
  <r>
    <x v="1"/>
    <s v="jose@turecarga.com"/>
    <s v="Dalealplay.es"/>
    <s v="2ce943c094ea68e7478a19af64545e84"/>
    <s v="Dalealplay.es Mobile ES ATF 300x50"/>
    <x v="1"/>
    <n v="0"/>
    <n v="29.331399999999999"/>
    <n v="1.8340000000000001"/>
    <n v="9"/>
    <n v="2"/>
    <n v="6.25E-2"/>
    <n v="0.16971491"/>
    <n v="0.05"/>
    <n v="351"/>
    <x v="5"/>
    <n v="0.70538828710000001"/>
    <x v="2"/>
    <m/>
    <m/>
    <n v="0.25"/>
    <n v="2.25"/>
    <n v="2.25"/>
  </r>
  <r>
    <x v="1"/>
    <s v="jose@turecarga.com"/>
    <s v="Dalealplay.es"/>
    <s v="e93a8488332d680c6dc317d9e12c93d5"/>
    <s v="Dalealplay.es Mobile USA ATF 300x50"/>
    <x v="9"/>
    <n v="0"/>
    <n v="6.8731"/>
    <n v="1.2789999999999999"/>
    <n v="9"/>
    <n v="3"/>
    <n v="0.18609999999999999"/>
    <n v="0.23275997000000001"/>
    <n v="0.05"/>
    <n v="351"/>
    <x v="5"/>
    <n v="0.78518642930000004"/>
    <x v="21"/>
    <m/>
    <m/>
    <n v="0.3"/>
    <n v="2.6999999999999997"/>
    <n v="2.6999999999999997"/>
  </r>
  <r>
    <x v="0"/>
    <s v="cdb.ciddi@gmail.com"/>
    <s v="Tuttowrestling.com"/>
    <s v="## total ##"/>
    <m/>
    <x v="1"/>
    <n v="0"/>
    <n v="116.7071"/>
    <n v="13.928100000000001"/>
    <n v="350"/>
    <n v="88"/>
    <n v="0.1193"/>
    <n v="0.83789469000000005"/>
    <n v="0.5"/>
    <n v="350"/>
    <x v="0"/>
    <n v="0.40326630089999999"/>
    <x v="23"/>
    <m/>
    <m/>
    <s v=""/>
    <s v=""/>
    <n v="87.75"/>
  </r>
  <r>
    <x v="0"/>
    <s v="help@lipsum.com"/>
    <s v="Lipsum.com"/>
    <s v="## total ##"/>
    <m/>
    <x v="5"/>
    <n v="0"/>
    <n v="44.042400000000001"/>
    <n v="8.3106000000000009"/>
    <n v="350"/>
    <n v="70"/>
    <n v="0.18870000000000001"/>
    <n v="1.4022140299999999"/>
    <n v="1"/>
    <n v="350"/>
    <x v="0"/>
    <n v="0.28684210850000003"/>
    <x v="8"/>
    <m/>
    <m/>
    <s v=""/>
    <s v=""/>
    <n v="69.999999999999659"/>
  </r>
  <r>
    <x v="1"/>
    <s v="help@lipsum.com"/>
    <s v="Lipsum.com"/>
    <s v="152788abd83d0b3c0dbb2cce9edbc7ad"/>
    <s v="Lipsum.com 728x90"/>
    <x v="5"/>
    <n v="0"/>
    <n v="44.042400000000001"/>
    <n v="8.3106000000000009"/>
    <n v="350"/>
    <n v="70"/>
    <n v="0.18870000000000001"/>
    <n v="1.4022140299999999"/>
    <n v="1"/>
    <n v="350"/>
    <x v="1"/>
    <n v="0.28684210850000003"/>
    <x v="8"/>
    <m/>
    <m/>
    <n v="0.19999999999999901"/>
    <n v="69.999999999999659"/>
    <n v="69.999999999999659"/>
  </r>
  <r>
    <x v="1"/>
    <s v="cdb.ciddi@gmail.com"/>
    <s v="Tuttowrestling.com"/>
    <s v="90f0976ebd80e9a5dffdf6688ad52f99"/>
    <s v="Tuttowrestling.com 300x250"/>
    <x v="1"/>
    <n v="0"/>
    <n v="45.191899999999997"/>
    <n v="7.6989000000000001"/>
    <n v="190"/>
    <n v="47"/>
    <n v="0.1704"/>
    <n v="0.82062716999999996"/>
    <n v="0.5"/>
    <n v="350"/>
    <x v="5"/>
    <n v="0.3907099161"/>
    <x v="2"/>
    <m/>
    <m/>
    <n v="0.25"/>
    <n v="47.5"/>
    <n v="47.5"/>
  </r>
  <r>
    <x v="1"/>
    <s v="cdb.ciddi@gmail.com"/>
    <s v="Tuttowrestling.com"/>
    <s v="de986c5605f8d941be57295b3c9c39f5"/>
    <s v="Tuttowrestling.com 728x90"/>
    <x v="1"/>
    <n v="0"/>
    <n v="46.177500000000002"/>
    <n v="5.7474999999999996"/>
    <n v="147"/>
    <n v="37"/>
    <n v="0.1245"/>
    <n v="0.85052506999999999"/>
    <n v="0.5"/>
    <n v="350"/>
    <x v="5"/>
    <n v="0.41212785390000001"/>
    <x v="2"/>
    <m/>
    <m/>
    <n v="0.25"/>
    <n v="36.75"/>
    <n v="36.75"/>
  </r>
  <r>
    <x v="1"/>
    <s v="cdb.ciddi@gmail.com"/>
    <s v="Tuttowrestling.com"/>
    <s v="e5900b8d44b16bf52577cbd59f93fcc5"/>
    <s v="Tuttowrestling.com Mobile 300x50"/>
    <x v="1"/>
    <n v="0"/>
    <n v="25.337800000000001"/>
    <n v="0.48159999999999997"/>
    <n v="14"/>
    <n v="3"/>
    <n v="1.9E-2"/>
    <n v="0.96319146"/>
    <n v="0.5"/>
    <n v="350"/>
    <x v="3"/>
    <n v="0.48089240620000001"/>
    <x v="2"/>
    <m/>
    <m/>
    <n v="0.25"/>
    <n v="3.5"/>
    <n v="3.5"/>
  </r>
  <r>
    <x v="0"/>
    <s v="admin@bredons.fr"/>
    <s v="Bvoltaire.fr"/>
    <s v="## total ##"/>
    <m/>
    <x v="1"/>
    <n v="1"/>
    <n v="145.4828"/>
    <n v="9.9489000000000001"/>
    <n v="349"/>
    <n v="87"/>
    <n v="6.8400000000000002E-2"/>
    <n v="1.1689899800000001"/>
    <n v="0.75"/>
    <n v="349"/>
    <x v="0"/>
    <n v="0.35842050440000001"/>
    <x v="2"/>
    <m/>
    <m/>
    <s v=""/>
    <s v=""/>
    <n v="87.25"/>
  </r>
  <r>
    <x v="1"/>
    <s v="admin@bredons.fr"/>
    <s v="Bvoltaire.fr"/>
    <s v="89922a461dddb6a5b1fa03fd80b6498a"/>
    <s v="Bvoltaire.fr HEADER 728x90"/>
    <x v="1"/>
    <n v="1"/>
    <n v="51.903399999999998"/>
    <n v="3.2161"/>
    <n v="114"/>
    <n v="28"/>
    <n v="6.2E-2"/>
    <n v="1.17909606"/>
    <n v="0.75"/>
    <n v="349"/>
    <x v="3"/>
    <n v="0.36391950839999998"/>
    <x v="2"/>
    <s v="Y"/>
    <m/>
    <n v="0.25"/>
    <n v="28.5"/>
    <n v="28.5"/>
  </r>
  <r>
    <x v="1"/>
    <s v="admin@bredons.fr"/>
    <s v="Bvoltaire.fr"/>
    <s v="eda4210de465cefb74191ea694127d1e"/>
    <s v="Bvoltaire.fr ARTICLE TOP 300x250"/>
    <x v="1"/>
    <n v="1"/>
    <n v="31.077200000000001"/>
    <n v="2.6705999999999999"/>
    <n v="94"/>
    <n v="23"/>
    <n v="8.5900000000000004E-2"/>
    <n v="1.1688277300000001"/>
    <n v="0.75"/>
    <n v="349"/>
    <x v="3"/>
    <n v="0.35833144550000001"/>
    <x v="2"/>
    <s v="Y"/>
    <m/>
    <n v="0.25"/>
    <n v="23.5"/>
    <n v="23.5"/>
  </r>
  <r>
    <x v="1"/>
    <s v="admin@bredons.fr"/>
    <s v="Bvoltaire.fr"/>
    <s v="cfd01abc889a68caa10913bd7fac6093"/>
    <s v="Bvoltaire.fr AUTEUR 160x600"/>
    <x v="1"/>
    <n v="1"/>
    <n v="31.804300000000001"/>
    <n v="2.3163999999999998"/>
    <n v="80"/>
    <n v="20"/>
    <n v="7.2800000000000004E-2"/>
    <n v="1.15277992"/>
    <n v="0.75"/>
    <n v="349"/>
    <x v="3"/>
    <n v="0.34939879889999997"/>
    <x v="2"/>
    <s v="Y"/>
    <m/>
    <n v="0.25"/>
    <n v="20"/>
    <n v="20"/>
  </r>
  <r>
    <x v="1"/>
    <s v="admin@bredons.fr"/>
    <s v="Bvoltaire.fr"/>
    <s v="91424ed1f25d44c6b70fc53508926766"/>
    <s v="Bvoltaire.fr ARTICLE SIDEBAR 300x600"/>
    <x v="1"/>
    <n v="1"/>
    <n v="30.697900000000001"/>
    <n v="1.7458"/>
    <n v="61"/>
    <n v="15"/>
    <n v="5.6899999999999999E-2"/>
    <n v="1.1721288000000001"/>
    <n v="0.75"/>
    <n v="349"/>
    <x v="3"/>
    <n v="0.36013857859999998"/>
    <x v="2"/>
    <s v="Y"/>
    <m/>
    <n v="0.25"/>
    <n v="15.25"/>
    <n v="15.25"/>
  </r>
  <r>
    <x v="0"/>
    <s v="nick@myfridgefood.com"/>
    <s v="Myfridgefood.com"/>
    <s v="## total ##"/>
    <m/>
    <x v="1"/>
    <n v="0"/>
    <n v="55.250100000000003"/>
    <n v="6.3296000000000001"/>
    <n v="348"/>
    <n v="86"/>
    <n v="0.11459999999999999"/>
    <n v="1.83046098"/>
    <n v="1.252203"/>
    <n v="348"/>
    <x v="0"/>
    <n v="0.31590839050000002"/>
    <x v="2"/>
    <m/>
    <m/>
    <s v=""/>
    <s v=""/>
    <n v="86.75"/>
  </r>
  <r>
    <x v="1"/>
    <s v="nick@myfridgefood.com"/>
    <s v="Myfridgefood.com"/>
    <s v="10f103fa337f0363bd278f1eccacb6aa"/>
    <s v="Myfridgefood.com 300x250"/>
    <x v="1"/>
    <n v="0"/>
    <n v="27.0687"/>
    <n v="3.1926999999999999"/>
    <n v="203"/>
    <n v="50"/>
    <n v="0.1179"/>
    <n v="2.1179650099999998"/>
    <n v="1.5"/>
    <n v="348"/>
    <x v="3"/>
    <n v="0.29177300229999997"/>
    <x v="2"/>
    <m/>
    <m/>
    <n v="0.25"/>
    <n v="50.75"/>
    <n v="50.75"/>
  </r>
  <r>
    <x v="1"/>
    <s v="nick@myfridgefood.com"/>
    <s v="Myfridgefood.com"/>
    <s v="183768c144efe460d6c8e6fd5fe65185"/>
    <s v="Myfridgefood.com 160x600"/>
    <x v="1"/>
    <n v="0"/>
    <n v="27.789400000000001"/>
    <n v="3.1143999999999998"/>
    <n v="144"/>
    <n v="36"/>
    <n v="0.11210000000000001"/>
    <n v="1.53796702"/>
    <n v="1"/>
    <n v="348"/>
    <x v="3"/>
    <n v="0.3497909984"/>
    <x v="2"/>
    <m/>
    <m/>
    <n v="0.25"/>
    <n v="36"/>
    <n v="36"/>
  </r>
  <r>
    <x v="0"/>
    <s v="traffic@sodahead.com"/>
    <s v="Sodahead.com (huntdrop.com)"/>
    <s v="## total ##"/>
    <m/>
    <x v="1"/>
    <n v="0"/>
    <n v="26.776599999999998"/>
    <n v="12.7896"/>
    <n v="347"/>
    <n v="87"/>
    <n v="0.47760000000000002"/>
    <n v="0.90497780000000005"/>
    <n v="0.199632"/>
    <n v="347"/>
    <x v="0"/>
    <n v="0.77940674350000005"/>
    <x v="2"/>
    <m/>
    <m/>
    <s v=""/>
    <s v=""/>
    <n v="85.999999999999986"/>
  </r>
  <r>
    <x v="1"/>
    <s v="traffic@sodahead.com"/>
    <s v="Sodahead.com (huntdrop.com)"/>
    <s v="95b23348a79496d7c8e1ba93ef881a7e"/>
    <s v="Hiddenplaybook.com 300x250"/>
    <x v="1"/>
    <n v="0"/>
    <n v="7.7582000000000004"/>
    <n v="5.0923999999999996"/>
    <n v="150"/>
    <n v="38"/>
    <n v="0.65639999999999998"/>
    <n v="0.98268016999999996"/>
    <n v="0.2"/>
    <n v="347"/>
    <x v="3"/>
    <n v="0.79647498120000004"/>
    <x v="2"/>
    <m/>
    <m/>
    <n v="0.25"/>
    <n v="37.5"/>
    <n v="37.5"/>
  </r>
  <r>
    <x v="1"/>
    <s v="traffic@sodahead.com"/>
    <s v="Sodahead.com (huntdrop.com)"/>
    <s v="2341c8e0d68f590f14fa4a454d4904dd"/>
    <s v="Healthrelated.com 300x250"/>
    <x v="1"/>
    <n v="0"/>
    <n v="4.6593999999999998"/>
    <n v="1.6028"/>
    <n v="49"/>
    <n v="12"/>
    <n v="0.34399999999999997"/>
    <n v="1.0210972"/>
    <n v="0.2"/>
    <n v="347"/>
    <x v="3"/>
    <n v="0.80413226029999996"/>
    <x v="2"/>
    <m/>
    <m/>
    <n v="0.25"/>
    <n v="12.25"/>
    <n v="12.25"/>
  </r>
  <r>
    <x v="1"/>
    <s v="traffic@sodahead.com"/>
    <s v="Sodahead.com (huntdrop.com)"/>
    <s v="7256bd9223fa808a73d2d1f4e6674d96"/>
    <s v="Crunchier.com 300x250"/>
    <x v="1"/>
    <n v="0"/>
    <n v="3.1135999999999999"/>
    <n v="1.8471"/>
    <n v="49"/>
    <n v="12"/>
    <n v="0.59319999999999995"/>
    <n v="0.87631864000000004"/>
    <n v="0.2"/>
    <n v="347"/>
    <x v="3"/>
    <n v="0.77177251390000001"/>
    <x v="2"/>
    <m/>
    <m/>
    <n v="0.25"/>
    <n v="12.25"/>
    <n v="12.25"/>
  </r>
  <r>
    <x v="1"/>
    <s v="traffic@sodahead.com"/>
    <s v="Sodahead.com (huntdrop.com)"/>
    <s v="5d81c3dba67ff0552cefe680dd9487aa"/>
    <s v="Feelingviral.com 300x250"/>
    <x v="1"/>
    <n v="0"/>
    <n v="3.2614000000000001"/>
    <n v="2.0165999999999999"/>
    <n v="46"/>
    <n v="12"/>
    <n v="0.61829999999999996"/>
    <n v="0.76677647000000004"/>
    <n v="0.2"/>
    <n v="347"/>
    <x v="3"/>
    <n v="0.73916779070000005"/>
    <x v="2"/>
    <m/>
    <m/>
    <n v="0.25"/>
    <n v="11.5"/>
    <n v="11.5"/>
  </r>
  <r>
    <x v="1"/>
    <s v="traffic@sodahead.com"/>
    <s v="Sodahead.com (huntdrop.com)"/>
    <s v="d560619271190d58585ac2a94359498a"/>
    <s v="Ausomlifestyle.com 300x250"/>
    <x v="1"/>
    <n v="0"/>
    <n v="2.2145000000000001"/>
    <n v="0.79379999999999995"/>
    <n v="20"/>
    <n v="5"/>
    <n v="0.3584"/>
    <n v="0.82199226000000003"/>
    <n v="0.2"/>
    <n v="347"/>
    <x v="3"/>
    <n v="0.75668870690000001"/>
    <x v="2"/>
    <m/>
    <m/>
    <n v="0.25"/>
    <n v="5"/>
    <n v="5"/>
  </r>
  <r>
    <x v="1"/>
    <s v="traffic@sodahead.com"/>
    <s v="Sodahead.com (huntdrop.com)"/>
    <s v="a557049f9f0e1cfd7930d7ec66d11973"/>
    <s v="Crushviral.com 300x250"/>
    <x v="1"/>
    <n v="0"/>
    <n v="1.3939999999999999"/>
    <n v="0.69259999999999999"/>
    <n v="15"/>
    <n v="4"/>
    <n v="0.49690000000000001"/>
    <n v="0.74204393000000002"/>
    <n v="0.2"/>
    <n v="347"/>
    <x v="3"/>
    <n v="0.73047417869999998"/>
    <x v="2"/>
    <m/>
    <m/>
    <n v="0.25"/>
    <n v="3.75"/>
    <n v="3.75"/>
  </r>
  <r>
    <x v="1"/>
    <s v="traffic@sodahead.com"/>
    <s v="Sodahead.com (huntdrop.com)"/>
    <s v="c3c852ba114493edf79465ced3e688c1"/>
    <s v="Ipopular.com 300x250"/>
    <x v="1"/>
    <n v="0"/>
    <n v="2.4853000000000001"/>
    <n v="0.5948"/>
    <n v="15"/>
    <n v="4"/>
    <n v="0.23930000000000001"/>
    <n v="0.83352948000000004"/>
    <n v="0.2"/>
    <n v="347"/>
    <x v="3"/>
    <n v="0.76005647759999995"/>
    <x v="23"/>
    <m/>
    <m/>
    <n v="0.249999999999999"/>
    <n v="3.7499999999999849"/>
    <n v="3.7499999999999849"/>
  </r>
  <r>
    <x v="0"/>
    <s v="bendapp22@gmail.com"/>
    <s v="Toonova.com"/>
    <s v="## total ##"/>
    <m/>
    <x v="228"/>
    <n v="0"/>
    <n v="800.72140000000002"/>
    <n v="65.147400000000005"/>
    <n v="346"/>
    <n v="116"/>
    <n v="8.14E-2"/>
    <n v="0.17719283"/>
    <n v="1.5332E-2"/>
    <n v="346"/>
    <x v="0"/>
    <n v="0.91347279609999998"/>
    <x v="1778"/>
    <m/>
    <m/>
    <s v=""/>
    <s v=""/>
    <n v="115.24999999999999"/>
  </r>
  <r>
    <x v="1"/>
    <s v="bendapp22@gmail.com"/>
    <s v="Toonova.com"/>
    <s v="03d3842a560548ac6264b0f6d336136b"/>
    <s v="Animenova.org:cpmstar 728x90"/>
    <x v="12"/>
    <n v="0"/>
    <n v="621.48860000000002"/>
    <n v="43.467599999999997"/>
    <n v="131"/>
    <n v="46"/>
    <n v="6.9900000000000004E-2"/>
    <n v="0.10011667"/>
    <n v="0.01"/>
    <n v="346"/>
    <x v="3"/>
    <n v="0.90011653560000005"/>
    <x v="68"/>
    <m/>
    <m/>
    <n v="0.35"/>
    <n v="45.849999999999994"/>
    <n v="45.849999999999994"/>
  </r>
  <r>
    <x v="1"/>
    <s v="bendapp22@gmail.com"/>
    <s v="Toonova.com"/>
    <s v="60c35a6438930c2ba9e7d3d04059c3ad"/>
    <s v="Animetoon.org 300x250"/>
    <x v="9"/>
    <n v="0"/>
    <n v="64.002600000000001"/>
    <n v="8.0746000000000002"/>
    <n v="110"/>
    <n v="33"/>
    <n v="0.12620000000000001"/>
    <n v="0.45327082000000002"/>
    <n v="0.03"/>
    <n v="346"/>
    <x v="3"/>
    <n v="0.93381440280000005"/>
    <x v="21"/>
    <m/>
    <m/>
    <n v="0.3"/>
    <n v="33"/>
    <n v="33"/>
  </r>
  <r>
    <x v="1"/>
    <s v="bendapp22@gmail.com"/>
    <s v="Toonova.com"/>
    <s v="1756ec7f78996638172e6384e1abbeff"/>
    <s v="Animetoon.org 728x90"/>
    <x v="12"/>
    <n v="0"/>
    <n v="70.739900000000006"/>
    <n v="9.2922999999999991"/>
    <n v="78"/>
    <n v="27"/>
    <n v="0.13139999999999999"/>
    <n v="0.27811088"/>
    <n v="0.03"/>
    <n v="346"/>
    <x v="3"/>
    <n v="0.89212935319999997"/>
    <x v="68"/>
    <m/>
    <m/>
    <n v="0.35"/>
    <n v="27.299999999999997"/>
    <n v="27.299999999999997"/>
  </r>
  <r>
    <x v="1"/>
    <s v="bendapp22@gmail.com"/>
    <s v="Toonova.com"/>
    <s v="64e2cd9d3b6cd7d36618ab3930fe0ff3"/>
    <s v="Animenova.org:cpmstar 300x250"/>
    <x v="12"/>
    <n v="0"/>
    <n v="36.116799999999998"/>
    <n v="3.7951000000000001"/>
    <n v="26"/>
    <n v="9"/>
    <n v="0.1051"/>
    <n v="0.22628597"/>
    <n v="0.01"/>
    <n v="346"/>
    <x v="3"/>
    <n v="0.95580813119999997"/>
    <x v="68"/>
    <m/>
    <m/>
    <n v="0.35"/>
    <n v="9.1"/>
    <n v="9.1"/>
  </r>
  <r>
    <x v="0"/>
    <s v="designmag.fr@gmail.com"/>
    <s v="Designmag.fr"/>
    <s v="## total ##"/>
    <m/>
    <x v="1"/>
    <n v="0.31779705000000003"/>
    <n v="124.1653"/>
    <n v="4.7839999999999998"/>
    <n v="344"/>
    <n v="83"/>
    <n v="3.85E-2"/>
    <n v="2.3988413799999999"/>
    <n v="1.539104"/>
    <n v="344"/>
    <x v="0"/>
    <n v="0.35839692639999998"/>
    <x v="23"/>
    <m/>
    <m/>
    <s v=""/>
    <s v=""/>
    <n v="84.744461305007377"/>
  </r>
  <r>
    <x v="1"/>
    <s v="designmag.fr@gmail.com"/>
    <s v="Designmag.fr"/>
    <s v="593e31407aa405da4449b974e3ced448"/>
    <s v="Designmag.fr 300x600"/>
    <x v="1"/>
    <n v="0"/>
    <n v="15.5329"/>
    <n v="2.9388999999999998"/>
    <n v="207"/>
    <n v="50"/>
    <n v="0.18920000000000001"/>
    <n v="2.3435654399999999"/>
    <n v="1.5"/>
    <n v="344"/>
    <x v="3"/>
    <n v="0.35994959869999998"/>
    <x v="23"/>
    <m/>
    <m/>
    <n v="0.249999999999999"/>
    <n v="51.749999999999794"/>
    <n v="51.749999999999794"/>
  </r>
  <r>
    <x v="1"/>
    <s v="designmag.fr@gmail.com"/>
    <s v="Designmag.fr"/>
    <s v="9cde8946e55674ebe042a961133d9a92"/>
    <s v="Designmag.fr 160x600"/>
    <x v="1"/>
    <n v="1"/>
    <n v="105.79510000000001"/>
    <n v="1.4709000000000001"/>
    <n v="109"/>
    <n v="27"/>
    <n v="1.3899999999999999E-2"/>
    <n v="2.4794250500000001"/>
    <n v="1.5"/>
    <n v="344"/>
    <x v="3"/>
    <n v="0.39502103459999999"/>
    <x v="2"/>
    <s v="Y"/>
    <m/>
    <n v="0.25"/>
    <n v="27.25"/>
    <n v="27.25"/>
  </r>
  <r>
    <x v="1"/>
    <s v="designmag.fr@gmail.com"/>
    <s v="Designmag.fr"/>
    <s v="8e7042a8ec1db7ce7a17629389e050a8"/>
    <s v="Designmag.fr 728x90"/>
    <x v="1"/>
    <n v="0"/>
    <n v="2.8372999999999999"/>
    <n v="0.37409999999999999"/>
    <n v="28"/>
    <n v="6"/>
    <n v="0.13189999999999999"/>
    <n v="2.5162275699999999"/>
    <n v="2"/>
    <n v="344"/>
    <x v="3"/>
    <n v="0.2051593323"/>
    <x v="1779"/>
    <m/>
    <m/>
    <n v="0.205159332321699"/>
    <n v="5.7444613050075723"/>
    <n v="5.7444613050075723"/>
  </r>
  <r>
    <x v="0"/>
    <s v="biuro@webshark.pl"/>
    <s v="Kontrowersje.net"/>
    <s v="## total ##"/>
    <m/>
    <x v="229"/>
    <n v="0"/>
    <n v="487.96870000000001"/>
    <n v="43.306699999999999"/>
    <n v="342"/>
    <n v="120"/>
    <n v="8.8700000000000001E-2"/>
    <n v="0.26339499"/>
    <n v="0.1"/>
    <n v="342"/>
    <x v="0"/>
    <n v="0.62034205249999996"/>
    <x v="1780"/>
    <m/>
    <m/>
    <s v=""/>
    <s v=""/>
    <n v="118.29999999999966"/>
  </r>
  <r>
    <x v="0"/>
    <s v="rohit.singh@skymetweather.com"/>
    <s v="Skymet Weather Services (skymetweather.com)"/>
    <s v="## total ##"/>
    <m/>
    <x v="9"/>
    <n v="0"/>
    <n v="58.364199999999997"/>
    <n v="25.8"/>
    <n v="342"/>
    <n v="103"/>
    <n v="0.44209999999999999"/>
    <n v="0.44185908000000002"/>
    <n v="0.2"/>
    <n v="342"/>
    <x v="0"/>
    <n v="0.54736700299999996"/>
    <x v="21"/>
    <m/>
    <m/>
    <s v=""/>
    <s v=""/>
    <n v="102.6"/>
  </r>
  <r>
    <x v="1"/>
    <s v="biuro@webshark.pl"/>
    <s v="Kontrowersje.net"/>
    <s v="782006170fcb9a23c591e9c7f8f4d7f7"/>
    <s v="Playody.com 300x250"/>
    <x v="12"/>
    <n v="0"/>
    <n v="477.13990000000001"/>
    <n v="43.107599999999998"/>
    <n v="338"/>
    <n v="118"/>
    <n v="9.0300000000000005E-2"/>
    <n v="0.26125762000000002"/>
    <n v="0.1"/>
    <n v="342"/>
    <x v="3"/>
    <n v="0.61723603859999998"/>
    <x v="69"/>
    <m/>
    <m/>
    <n v="0.34999999999999898"/>
    <n v="118.29999999999966"/>
    <n v="118.29999999999966"/>
  </r>
  <r>
    <x v="1"/>
    <s v="rohit.singh@skymetweather.com"/>
    <s v="Skymet Weather Services (skymetweather.com)"/>
    <s v="a0c31e9c3afe453c37e62eedc95694e5"/>
    <s v="Skymetweather.com 728x90"/>
    <x v="9"/>
    <n v="0"/>
    <n v="30.5566"/>
    <n v="13.779299999999999"/>
    <n v="182"/>
    <n v="54"/>
    <n v="0.45090000000000002"/>
    <n v="0.43932455999999998"/>
    <n v="0.2"/>
    <n v="342"/>
    <x v="3"/>
    <n v="0.54475569940000002"/>
    <x v="21"/>
    <m/>
    <m/>
    <n v="0.3"/>
    <n v="54.6"/>
    <n v="54.6"/>
  </r>
  <r>
    <x v="1"/>
    <s v="rohit.singh@skymetweather.com"/>
    <s v="Skymet Weather Services (skymetweather.com)"/>
    <s v="dc3a004b9a26af820261623b2e7a086b"/>
    <s v="Skymetweather.com 300x250"/>
    <x v="9"/>
    <n v="0"/>
    <n v="27.807600000000001"/>
    <n v="12.0207"/>
    <n v="160"/>
    <n v="48"/>
    <n v="0.43230000000000002"/>
    <n v="0.44476439000000001"/>
    <n v="0.2"/>
    <n v="342"/>
    <x v="3"/>
    <n v="0.55032371670000002"/>
    <x v="21"/>
    <m/>
    <m/>
    <n v="0.3"/>
    <n v="48"/>
    <n v="48"/>
  </r>
  <r>
    <x v="0"/>
    <s v="daveschererpwi@gmail.com"/>
    <s v="PWInsider.com"/>
    <s v="## total ##"/>
    <m/>
    <x v="9"/>
    <n v="0"/>
    <n v="36.827399999999997"/>
    <n v="10.547800000000001"/>
    <n v="337"/>
    <n v="101"/>
    <n v="0.28639999999999999"/>
    <n v="1.06642423"/>
    <n v="0.6"/>
    <n v="337"/>
    <x v="0"/>
    <n v="0.43737212479999998"/>
    <x v="21"/>
    <m/>
    <m/>
    <s v=""/>
    <s v=""/>
    <n v="101.1"/>
  </r>
  <r>
    <x v="0"/>
    <s v="kim@digipublishing.net"/>
    <s v="Digi Publishing (Australiahop.com)"/>
    <s v="## total ##"/>
    <m/>
    <x v="230"/>
    <n v="0"/>
    <n v="155.72319999999999"/>
    <n v="7.0578000000000003"/>
    <n v="337"/>
    <n v="85"/>
    <n v="4.53E-2"/>
    <n v="1.5916627000000001"/>
    <n v="1"/>
    <n v="337"/>
    <x v="0"/>
    <n v="0.37172618400000002"/>
    <x v="1781"/>
    <m/>
    <m/>
    <s v=""/>
    <s v=""/>
    <n v="81.699999999999918"/>
  </r>
  <r>
    <x v="1"/>
    <s v="daveschererpwi@gmail.com"/>
    <s v="PWInsider.com"/>
    <s v="72c11d90fb86065537ff2fe6d0d18648"/>
    <s v="Pwinsider.com 300x250"/>
    <x v="9"/>
    <n v="0"/>
    <n v="21.015899999999998"/>
    <n v="6.5884"/>
    <n v="216"/>
    <n v="65"/>
    <n v="0.3135"/>
    <n v="1.09456942"/>
    <n v="0.6"/>
    <n v="337"/>
    <x v="5"/>
    <n v="0.45183924689999999"/>
    <x v="21"/>
    <m/>
    <m/>
    <n v="0.3"/>
    <n v="64.8"/>
    <n v="64.8"/>
  </r>
  <r>
    <x v="1"/>
    <s v="daveschererpwi@gmail.com"/>
    <s v="PWInsider.com"/>
    <s v="c1a52eba868b300f5c7634710f5e816e"/>
    <s v="Pwinsider.com 728x90"/>
    <x v="9"/>
    <n v="0"/>
    <n v="15.811400000000001"/>
    <n v="3.9594"/>
    <n v="121"/>
    <n v="36"/>
    <n v="0.25040000000000001"/>
    <n v="1.01959157"/>
    <n v="0.6"/>
    <n v="337"/>
    <x v="5"/>
    <n v="0.41152907039999997"/>
    <x v="21"/>
    <m/>
    <m/>
    <n v="0.3"/>
    <n v="36.299999999999997"/>
    <n v="36.299999999999997"/>
  </r>
  <r>
    <x v="1"/>
    <s v="kim@digipublishing.net"/>
    <s v="Digi Publishing (Australiahop.com)"/>
    <s v="b87bffe9d33c5495dca698720599f92e"/>
    <s v="Asiannewsfeed.com 300x250"/>
    <x v="1"/>
    <n v="0"/>
    <n v="17.125499999999999"/>
    <n v="0.64900000000000002"/>
    <n v="34"/>
    <n v="9"/>
    <n v="3.7900000000000003E-2"/>
    <n v="1.74765573"/>
    <n v="1"/>
    <n v="337"/>
    <x v="5"/>
    <n v="0.42780492720000002"/>
    <x v="2"/>
    <m/>
    <m/>
    <n v="0.25"/>
    <n v="8.5"/>
    <n v="8.5"/>
  </r>
  <r>
    <x v="1"/>
    <s v="kim@digipublishing.net"/>
    <s v="Digi Publishing (Australiahop.com)"/>
    <s v="71027552ebedf77b06bf0c31f1e82040"/>
    <s v="Asiannewsfeed.com 160x600"/>
    <x v="1"/>
    <n v="0"/>
    <n v="15.5824"/>
    <n v="0.54349999999999998"/>
    <n v="26"/>
    <n v="7"/>
    <n v="3.49E-2"/>
    <n v="1.6250230000000001"/>
    <n v="1"/>
    <n v="337"/>
    <x v="5"/>
    <n v="0.38462409419999999"/>
    <x v="2"/>
    <m/>
    <m/>
    <n v="0.25"/>
    <n v="6.5"/>
    <n v="6.5"/>
  </r>
  <r>
    <x v="1"/>
    <s v="kim@digipublishing.net"/>
    <s v="Digi Publishing (Australiahop.com)"/>
    <s v="a06fd389b7caa8cfdbeab18b3895eda8"/>
    <s v="Singaporeanbiz.com  160x600"/>
    <x v="1"/>
    <n v="0"/>
    <n v="5.6131000000000002"/>
    <n v="0.38009999999999999"/>
    <n v="17"/>
    <n v="4"/>
    <n v="6.7699999999999996E-2"/>
    <n v="1.4866591499999999"/>
    <n v="1"/>
    <n v="337"/>
    <x v="5"/>
    <n v="0.32735085949999998"/>
    <x v="2"/>
    <m/>
    <m/>
    <n v="0.25"/>
    <n v="4.25"/>
    <n v="4.25"/>
  </r>
  <r>
    <x v="1"/>
    <s v="kim@digipublishing.net"/>
    <s v="Digi Publishing (Australiahop.com)"/>
    <s v="2d0e7f151564f0d9fb2d3852e25be439"/>
    <s v="Usaevent.net 160x600"/>
    <x v="1"/>
    <n v="0"/>
    <n v="7.4913999999999996"/>
    <n v="0.28120000000000001"/>
    <n v="14"/>
    <n v="3"/>
    <n v="3.7499999999999999E-2"/>
    <n v="1.61524003"/>
    <n v="1"/>
    <n v="337"/>
    <x v="5"/>
    <n v="0.38089696820000002"/>
    <x v="2"/>
    <m/>
    <m/>
    <n v="0.25"/>
    <n v="3.5"/>
    <n v="3.5"/>
  </r>
  <r>
    <x v="1"/>
    <s v="kim@digipublishing.net"/>
    <s v="Digi Publishing (Australiahop.com)"/>
    <s v="460a44a0351d2f4e18f1d0c5f0d57436"/>
    <s v="Usaevent.net 300x250"/>
    <x v="1"/>
    <n v="0"/>
    <n v="7.5269000000000004"/>
    <n v="0.26850000000000002"/>
    <n v="14"/>
    <n v="3"/>
    <n v="3.5700000000000003E-2"/>
    <n v="1.68789572"/>
    <n v="1"/>
    <n v="337"/>
    <x v="5"/>
    <n v="0.4075463372"/>
    <x v="2"/>
    <m/>
    <m/>
    <n v="0.25"/>
    <n v="3.5"/>
    <n v="3.5"/>
  </r>
  <r>
    <x v="1"/>
    <s v="kim@digipublishing.net"/>
    <s v="Digi Publishing (Australiahop.com)"/>
    <s v="5b80b714fc4012922834fc903fba36db"/>
    <s v="Singaporeanbiz.com  300x250"/>
    <x v="1"/>
    <n v="0"/>
    <n v="5.6481000000000003"/>
    <n v="0.2923"/>
    <n v="14"/>
    <n v="3"/>
    <n v="5.1700000000000003E-2"/>
    <n v="1.5715542499999999"/>
    <n v="1"/>
    <n v="337"/>
    <x v="5"/>
    <n v="0.3636872551"/>
    <x v="2"/>
    <m/>
    <m/>
    <n v="0.25"/>
    <n v="3.5"/>
    <n v="3.5"/>
  </r>
  <r>
    <x v="1"/>
    <s v="kim@digipublishing.net"/>
    <s v="Digi Publishing (Australiahop.com)"/>
    <s v="90f6a614e33bc686e99548f9e5c3226b"/>
    <s v="Korea7s.com 300x250"/>
    <x v="9"/>
    <n v="0"/>
    <n v="5.1524999999999999"/>
    <n v="0.28849999999999998"/>
    <n v="14"/>
    <n v="4"/>
    <n v="5.6000000000000001E-2"/>
    <n v="1.64456549"/>
    <n v="1"/>
    <n v="337"/>
    <x v="5"/>
    <n v="0.3919366494"/>
    <x v="21"/>
    <m/>
    <m/>
    <n v="0.3"/>
    <n v="4.2"/>
    <n v="4.2"/>
  </r>
  <r>
    <x v="1"/>
    <s v="kim@digipublishing.net"/>
    <s v="Digi Publishing (Australiahop.com)"/>
    <s v="e333e596e2752cabeeb6ee11dfd760e6"/>
    <s v="Australiahop.com 300x250"/>
    <x v="1"/>
    <n v="0"/>
    <n v="5.3083999999999998"/>
    <n v="0.2999"/>
    <n v="14"/>
    <n v="3"/>
    <n v="5.6500000000000002E-2"/>
    <n v="1.50214388"/>
    <n v="1"/>
    <n v="337"/>
    <x v="5"/>
    <n v="0.3342848081"/>
    <x v="23"/>
    <m/>
    <m/>
    <n v="0.249999999999999"/>
    <n v="3.4999999999999858"/>
    <n v="3.4999999999999858"/>
  </r>
  <r>
    <x v="1"/>
    <s v="kim@digipublishing.net"/>
    <s v="Digi Publishing (Australiahop.com)"/>
    <s v="eb482393b23aa7cf19ce326f5c419797"/>
    <s v="Australiahop.com 160x600"/>
    <x v="1"/>
    <n v="0"/>
    <n v="5.3192000000000004"/>
    <n v="0.29480000000000001"/>
    <n v="13"/>
    <n v="3"/>
    <n v="5.5399999999999998E-2"/>
    <n v="1.50365883"/>
    <n v="1"/>
    <n v="337"/>
    <x v="5"/>
    <n v="0.334955524"/>
    <x v="2"/>
    <m/>
    <m/>
    <n v="0.25"/>
    <n v="3.25"/>
    <n v="3.25"/>
  </r>
  <r>
    <x v="1"/>
    <s v="kim@digipublishing.net"/>
    <s v="Digi Publishing (Australiahop.com)"/>
    <s v="01b8ebc06d3f0715c97adb727ed754c1"/>
    <s v="Hongkongpan.com 300x250"/>
    <x v="1"/>
    <n v="0"/>
    <n v="5.3879000000000001"/>
    <n v="0.24990000000000001"/>
    <n v="12"/>
    <n v="3"/>
    <n v="4.6399999999999997E-2"/>
    <n v="1.5964551199999999"/>
    <n v="1"/>
    <n v="337"/>
    <x v="5"/>
    <n v="0.37361220540000001"/>
    <x v="23"/>
    <m/>
    <m/>
    <n v="0.249999999999999"/>
    <n v="2.999999999999988"/>
    <n v="2.999999999999988"/>
  </r>
  <r>
    <x v="1"/>
    <s v="kim@digipublishing.net"/>
    <s v="Digi Publishing (Australiahop.com)"/>
    <s v="0c1f42b901fe345b5ab1d86021b17712"/>
    <s v="Chinalucky8.com 160x600"/>
    <x v="1"/>
    <n v="0"/>
    <n v="5.4965000000000002"/>
    <n v="0.25900000000000001"/>
    <n v="12"/>
    <n v="3"/>
    <n v="4.7100000000000003E-2"/>
    <n v="1.52619967"/>
    <n v="1"/>
    <n v="337"/>
    <x v="5"/>
    <n v="0.34477773760000002"/>
    <x v="2"/>
    <m/>
    <m/>
    <n v="0.25"/>
    <n v="3"/>
    <n v="3"/>
  </r>
  <r>
    <x v="1"/>
    <s v="kim@digipublishing.net"/>
    <s v="Digi Publishing (Australiahop.com)"/>
    <s v="5cd33e92198894e4d3bf14655a7bbf08"/>
    <s v="Oneurope.info 300x250"/>
    <x v="1"/>
    <n v="0"/>
    <n v="5.2239000000000004"/>
    <n v="0.26050000000000001"/>
    <n v="12"/>
    <n v="3"/>
    <n v="4.99E-2"/>
    <n v="1.5615026000000001"/>
    <n v="1"/>
    <n v="337"/>
    <x v="5"/>
    <n v="0.359591206"/>
    <x v="2"/>
    <m/>
    <m/>
    <n v="0.25"/>
    <n v="3"/>
    <n v="3"/>
  </r>
  <r>
    <x v="1"/>
    <s v="kim@digipublishing.net"/>
    <s v="Digi Publishing (Australiahop.com)"/>
    <s v="5dc8ad65b10ae4dc625c3266094e5627"/>
    <s v="Chinalucky8.com 300x250"/>
    <x v="1"/>
    <n v="0"/>
    <n v="5.3894000000000002"/>
    <n v="0.25159999999999999"/>
    <n v="12"/>
    <n v="3"/>
    <n v="4.6699999999999998E-2"/>
    <n v="1.6124361199999999"/>
    <n v="1"/>
    <n v="337"/>
    <x v="5"/>
    <n v="0.37982039090000003"/>
    <x v="2"/>
    <m/>
    <m/>
    <n v="0.25"/>
    <n v="3"/>
    <n v="3"/>
  </r>
  <r>
    <x v="1"/>
    <s v="kim@digipublishing.net"/>
    <s v="Digi Publishing (Australiahop.com)"/>
    <s v="6ad74da0a13e2ef326fc4e5e1495cdc2"/>
    <s v="Korea7s.com 160x600"/>
    <x v="1"/>
    <n v="0"/>
    <n v="5.1475"/>
    <n v="0.27100000000000002"/>
    <n v="12"/>
    <n v="3"/>
    <n v="5.2600000000000001E-2"/>
    <n v="1.5373748"/>
    <n v="1"/>
    <n v="337"/>
    <x v="5"/>
    <n v="0.34954052940000002"/>
    <x v="2"/>
    <m/>
    <m/>
    <n v="0.25"/>
    <n v="3"/>
    <n v="3"/>
  </r>
  <r>
    <x v="1"/>
    <s v="kim@digipublishing.net"/>
    <s v="Digi Publishing (Australiahop.com)"/>
    <s v="86ee8b310c943984bb292d7de51d38e5"/>
    <s v="Singaporenewsblog.com 300x250"/>
    <x v="1"/>
    <n v="0"/>
    <n v="5.2542"/>
    <n v="0.23089999999999999"/>
    <n v="12"/>
    <n v="3"/>
    <n v="4.3900000000000002E-2"/>
    <n v="1.7107673299999999"/>
    <n v="1"/>
    <n v="337"/>
    <x v="5"/>
    <n v="0.41546697529999999"/>
    <x v="23"/>
    <m/>
    <m/>
    <n v="0.249999999999999"/>
    <n v="2.999999999999988"/>
    <n v="2.999999999999988"/>
  </r>
  <r>
    <x v="1"/>
    <s v="kim@digipublishing.net"/>
    <s v="Digi Publishing (Australiahop.com)"/>
    <s v="ac9e3878feae17b3370e33e6df77a2ed"/>
    <s v="Singaporemusicguide.com 160x600"/>
    <x v="1"/>
    <n v="0"/>
    <n v="5.2919999999999998"/>
    <n v="0.25769999999999998"/>
    <n v="12"/>
    <n v="3"/>
    <n v="4.87E-2"/>
    <n v="1.57838137"/>
    <n v="1"/>
    <n v="337"/>
    <x v="5"/>
    <n v="0.36643955890000002"/>
    <x v="2"/>
    <m/>
    <m/>
    <n v="0.25"/>
    <n v="3"/>
    <n v="3"/>
  </r>
  <r>
    <x v="1"/>
    <s v="kim@digipublishing.net"/>
    <s v="Digi Publishing (Australiahop.com)"/>
    <s v="e1527b170409037e17c546b2ea0c5ef6"/>
    <s v="Oneurope.info 160x600"/>
    <x v="1"/>
    <n v="0"/>
    <n v="5.2485999999999997"/>
    <n v="0.24990000000000001"/>
    <n v="12"/>
    <n v="3"/>
    <n v="4.7600000000000003E-2"/>
    <n v="1.54867105"/>
    <n v="1"/>
    <n v="337"/>
    <x v="5"/>
    <n v="0.3542850816"/>
    <x v="23"/>
    <m/>
    <m/>
    <n v="0.249999999999999"/>
    <n v="2.999999999999988"/>
    <n v="2.999999999999988"/>
  </r>
  <r>
    <x v="1"/>
    <s v="kim@digipublishing.net"/>
    <s v="Digi Publishing (Australiahop.com)"/>
    <s v="b578b1dcbabb5dab8dcaa912c1bf1854"/>
    <s v="Singaporemusicguide.com 300x250"/>
    <x v="1"/>
    <n v="0"/>
    <n v="5.3136000000000001"/>
    <n v="0.2268"/>
    <n v="11"/>
    <n v="3"/>
    <n v="4.2700000000000002E-2"/>
    <n v="1.6110866100000001"/>
    <n v="1"/>
    <n v="337"/>
    <x v="5"/>
    <n v="0.37930090709999997"/>
    <x v="2"/>
    <m/>
    <m/>
    <n v="0.25"/>
    <n v="2.75"/>
    <n v="2.75"/>
  </r>
  <r>
    <x v="1"/>
    <s v="kim@digipublishing.net"/>
    <s v="Digi Publishing (Australiahop.com)"/>
    <s v="df7417fdd386592ebd825311d1cf9c65"/>
    <s v="Singaporenewsblog.com 160x600"/>
    <x v="1"/>
    <n v="0"/>
    <n v="5.3075000000000001"/>
    <n v="0.22589999999999999"/>
    <n v="11"/>
    <n v="3"/>
    <n v="4.2599999999999999E-2"/>
    <n v="1.6404679099999999"/>
    <n v="1"/>
    <n v="337"/>
    <x v="5"/>
    <n v="0.390417823"/>
    <x v="23"/>
    <m/>
    <m/>
    <n v="0.249999999999999"/>
    <n v="2.7499999999999889"/>
    <n v="2.7499999999999889"/>
  </r>
  <r>
    <x v="1"/>
    <s v="kim@digipublishing.net"/>
    <s v="Digi Publishing (Australiahop.com)"/>
    <s v="3a5843532ba05ebc49fb074d07a0c82d"/>
    <s v="Singaporefriendly.com 160x600"/>
    <x v="1"/>
    <n v="0"/>
    <n v="5.1608999999999998"/>
    <n v="0.2301"/>
    <n v="10"/>
    <n v="3"/>
    <n v="4.4600000000000001E-2"/>
    <n v="1.5166718400000001"/>
    <n v="1"/>
    <n v="337"/>
    <x v="5"/>
    <n v="0.34066159010000002"/>
    <x v="2"/>
    <m/>
    <m/>
    <n v="0.25"/>
    <n v="2.5"/>
    <n v="2.5"/>
  </r>
  <r>
    <x v="1"/>
    <s v="kim@digipublishing.net"/>
    <s v="Digi Publishing (Australiahop.com)"/>
    <s v="c6477f76c1b96d0d846d0d899b108ff3"/>
    <s v="Hongkongpan.com 160x600"/>
    <x v="1"/>
    <n v="0"/>
    <n v="5.2594000000000003"/>
    <n v="0.2114"/>
    <n v="10"/>
    <n v="2"/>
    <n v="4.02E-2"/>
    <n v="1.55405405"/>
    <n v="1"/>
    <n v="337"/>
    <x v="5"/>
    <n v="0.35652173910000001"/>
    <x v="23"/>
    <m/>
    <m/>
    <n v="0.249999999999999"/>
    <n v="2.4999999999999902"/>
    <n v="2.4999999999999902"/>
  </r>
  <r>
    <x v="1"/>
    <s v="kim@digipublishing.net"/>
    <s v="Digi Publishing (Australiahop.com)"/>
    <s v="70ae223cb3c528982f3aa25f2f7537b9"/>
    <s v="Japanhai.com 160x600"/>
    <x v="1"/>
    <n v="0"/>
    <n v="4.0654000000000003"/>
    <n v="0.18609999999999999"/>
    <n v="9"/>
    <n v="2"/>
    <n v="4.58E-2"/>
    <n v="1.5468713999999999"/>
    <n v="1"/>
    <n v="337"/>
    <x v="5"/>
    <n v="0.3535338495"/>
    <x v="2"/>
    <m/>
    <m/>
    <n v="0.25"/>
    <n v="2.25"/>
    <n v="2.25"/>
  </r>
  <r>
    <x v="1"/>
    <s v="kim@digipublishing.net"/>
    <s v="Digi Publishing (Australiahop.com)"/>
    <s v="7fd2be4ced2520a1baedf452ef634205"/>
    <s v="Singaporefriendly.com 300x250"/>
    <x v="1"/>
    <n v="0"/>
    <n v="5.1961000000000004"/>
    <n v="0.1966"/>
    <n v="9"/>
    <n v="2"/>
    <n v="3.78E-2"/>
    <n v="1.5043604699999999"/>
    <n v="1"/>
    <n v="337"/>
    <x v="5"/>
    <n v="0.33526570049999999"/>
    <x v="2"/>
    <m/>
    <m/>
    <n v="0.25"/>
    <n v="2.25"/>
    <n v="2.25"/>
  </r>
  <r>
    <x v="1"/>
    <s v="kim@digipublishing.net"/>
    <s v="Digi Publishing (Australiahop.com)"/>
    <s v="423385b9b8d9e4e3f1c337d0a9f7fcff"/>
    <s v="Japanhai.com 300x250"/>
    <x v="1"/>
    <n v="0"/>
    <n v="3.9956"/>
    <n v="0.1736"/>
    <n v="8"/>
    <n v="2"/>
    <n v="4.3400000000000001E-2"/>
    <n v="1.6128395099999999"/>
    <n v="1"/>
    <n v="337"/>
    <x v="5"/>
    <n v="0.37997550520000001"/>
    <x v="2"/>
    <m/>
    <m/>
    <n v="0.25"/>
    <n v="2"/>
    <n v="2"/>
  </r>
  <r>
    <x v="0"/>
    <s v="ignacio@kassis.com.ar"/>
    <s v="PrecioLandia.com"/>
    <s v="## total ##"/>
    <m/>
    <x v="231"/>
    <n v="0.59145415999999995"/>
    <n v="81.393799999999999"/>
    <n v="28.587399999999999"/>
    <n v="334"/>
    <n v="80"/>
    <n v="0.35120000000000001"/>
    <n v="0.38947536999999999"/>
    <n v="0.22279099999999999"/>
    <n v="334"/>
    <x v="0"/>
    <n v="0.42797152630000002"/>
    <x v="1782"/>
    <m/>
    <m/>
    <s v=""/>
    <s v=""/>
    <n v="82.419247652725176"/>
  </r>
  <r>
    <x v="0"/>
    <s v="luciano.islas@us.corp.terra.com"/>
    <s v="Terra Networks Operations Inc (terra.com.br)"/>
    <s v="## total ##"/>
    <m/>
    <x v="232"/>
    <n v="0"/>
    <n v="181.43279999999999"/>
    <n v="14.1968"/>
    <n v="334"/>
    <n v="90"/>
    <n v="7.8200000000000006E-2"/>
    <n v="0.78365273999999996"/>
    <n v="0.50781799999999999"/>
    <n v="334"/>
    <x v="0"/>
    <n v="0.35198593049999999"/>
    <x v="1783"/>
    <m/>
    <m/>
    <s v=""/>
    <s v=""/>
    <n v="84.752162796813906"/>
  </r>
  <r>
    <x v="1"/>
    <s v="ignacio@kassis.com.ar"/>
    <s v="PrecioLandia.com"/>
    <s v="656a91bbba3164c8b80dc69ca543e301"/>
    <s v="PrecioLandia.com ATF 728x90"/>
    <x v="9"/>
    <n v="1"/>
    <n v="27.0261"/>
    <n v="10.5884"/>
    <n v="105"/>
    <n v="24"/>
    <n v="0.39179999999999998"/>
    <n v="0.33193918"/>
    <n v="0.25"/>
    <n v="334"/>
    <x v="1"/>
    <n v="0.24684997759999999"/>
    <x v="1784"/>
    <s v=""/>
    <m/>
    <n v="0.24684997764500199"/>
    <n v="25.919247652725211"/>
    <n v="25.919247652725211"/>
  </r>
  <r>
    <x v="1"/>
    <s v="ignacio@kassis.com.ar"/>
    <s v="PrecioLandia.com"/>
    <s v="9ae43f21434c5daa23f40e4cf6158ebe"/>
    <s v="PrecioLandia.com ATF 300x250"/>
    <x v="5"/>
    <n v="0"/>
    <n v="18.656400000000001"/>
    <n v="6.7705000000000002"/>
    <n v="102"/>
    <n v="20"/>
    <n v="0.3629"/>
    <n v="0.50400898999999999"/>
    <n v="0.25"/>
    <n v="334"/>
    <x v="1"/>
    <n v="0.50397710029999998"/>
    <x v="46"/>
    <m/>
    <m/>
    <n v="0.2"/>
    <n v="20.400000000000002"/>
    <n v="20.400000000000002"/>
  </r>
  <r>
    <x v="1"/>
    <s v="ignacio@kassis.com.ar"/>
    <s v="PrecioLandia.com"/>
    <s v="98382d5db8745d5ef4bfcb154b344543"/>
    <s v="Preciolandia.com BTF 160x600"/>
    <x v="9"/>
    <n v="1"/>
    <n v="27.088999999999999"/>
    <n v="8.6252999999999993"/>
    <n v="92"/>
    <n v="28"/>
    <n v="0.31840000000000002"/>
    <n v="0.35599732000000001"/>
    <n v="0.19"/>
    <n v="334"/>
    <x v="1"/>
    <n v="0.4662881123"/>
    <x v="21"/>
    <s v="Y"/>
    <m/>
    <n v="0.3"/>
    <n v="27.599999999999998"/>
    <n v="27.599999999999998"/>
  </r>
  <r>
    <x v="1"/>
    <s v="luciano.islas@us.corp.terra.com"/>
    <s v="Terra Networks Operations Inc (terra.com.br)"/>
    <s v="1e503915ab51fed0564cd376b9c6b348"/>
    <s v="Vidayestilo.terra.com.mx MX 728x90"/>
    <x v="9"/>
    <n v="0"/>
    <n v="20.011199999999999"/>
    <n v="3.5789"/>
    <n v="76"/>
    <n v="19"/>
    <n v="0.17879999999999999"/>
    <n v="0.71059596000000003"/>
    <n v="0.5"/>
    <n v="334"/>
    <x v="5"/>
    <n v="0.29636526540000002"/>
    <x v="1785"/>
    <m/>
    <m/>
    <n v="0.296365265407808"/>
    <n v="22.523760170993409"/>
    <n v="22.523760170993409"/>
  </r>
  <r>
    <x v="1"/>
    <s v="luciano.islas@us.corp.terra.com"/>
    <s v="Terra Networks Operations Inc (terra.com.br)"/>
    <s v="0cd14b0f59f0977e62db829405150ab2"/>
    <s v="Terra.com Mobile 300x250"/>
    <x v="24"/>
    <n v="0"/>
    <n v="25.090199999999999"/>
    <n v="2.4832000000000001"/>
    <n v="73"/>
    <n v="24"/>
    <n v="9.9000000000000005E-2"/>
    <n v="0.98337121000000005"/>
    <n v="0.5"/>
    <n v="334"/>
    <x v="3"/>
    <n v="0.49154500699999998"/>
    <x v="102"/>
    <m/>
    <m/>
    <n v="0.32999999999999902"/>
    <n v="24.089999999999929"/>
    <n v="24.089999999999929"/>
  </r>
  <r>
    <x v="1"/>
    <s v="luciano.islas@us.corp.terra.com"/>
    <s v="Terra Networks Operations Inc (terra.com.br)"/>
    <s v="20fe201f55b5cd6cb9602c2d19d1c332"/>
    <s v="Esportes.terra.com.br Mobile 320x50"/>
    <x v="1"/>
    <n v="0"/>
    <n v="22.6919"/>
    <n v="1.9371"/>
    <n v="39"/>
    <n v="8"/>
    <n v="8.5400000000000004E-2"/>
    <n v="0.66857922000000003"/>
    <n v="0.5"/>
    <n v="334"/>
    <x v="3"/>
    <n v="0.25214547300000001"/>
    <x v="2"/>
    <m/>
    <m/>
    <n v="0.25"/>
    <n v="9.75"/>
    <n v="9.75"/>
  </r>
  <r>
    <x v="1"/>
    <s v="ignacio@kassis.com.ar"/>
    <s v="PrecioLandia.com"/>
    <s v="e917c0933ac80b56a834fdd4422f8615"/>
    <s v="Preciolandia.com BTF 728x90"/>
    <x v="1"/>
    <n v="0"/>
    <n v="8.6221999999999994"/>
    <n v="2.6031"/>
    <n v="34"/>
    <n v="9"/>
    <n v="0.3019"/>
    <n v="0.43654374000000001"/>
    <n v="0.15"/>
    <n v="334"/>
    <x v="5"/>
    <n v="0.65639181869999996"/>
    <x v="23"/>
    <m/>
    <m/>
    <n v="0.249999999999999"/>
    <n v="8.4999999999999662"/>
    <n v="8.4999999999999662"/>
  </r>
  <r>
    <x v="1"/>
    <s v="luciano.islas@us.corp.terra.com"/>
    <s v="Terra Networks Operations Inc (terra.com.br)"/>
    <s v="09b91ca713c1d553af54be6a9848f438"/>
    <s v="Musica.terra.com.mx MX 300x600"/>
    <x v="9"/>
    <n v="0"/>
    <n v="10.274699999999999"/>
    <n v="1.3459000000000001"/>
    <n v="31"/>
    <n v="9"/>
    <n v="0.13100000000000001"/>
    <n v="0.77645684999999998"/>
    <n v="0.5"/>
    <n v="334"/>
    <x v="5"/>
    <n v="0.35604921389999999"/>
    <x v="21"/>
    <m/>
    <m/>
    <n v="0.3"/>
    <n v="9.2999999999999989"/>
    <n v="9.2999999999999989"/>
  </r>
  <r>
    <x v="1"/>
    <s v="luciano.islas@us.corp.terra.com"/>
    <s v="Terra Networks Operations Inc (terra.com.br)"/>
    <s v="2e5fcf4f34502e1b884fd8dda8aebb14"/>
    <s v="Entretenimiento.terra.com.mx MX 728x90"/>
    <x v="1"/>
    <n v="0"/>
    <n v="4.9229000000000003"/>
    <n v="0.93889999999999996"/>
    <n v="19"/>
    <n v="4"/>
    <n v="0.19070000000000001"/>
    <n v="0.66698363999999999"/>
    <n v="0.5"/>
    <n v="334"/>
    <x v="5"/>
    <n v="0.25035643000000002"/>
    <x v="2"/>
    <m/>
    <m/>
    <n v="0.25"/>
    <n v="4.75"/>
    <n v="4.75"/>
  </r>
  <r>
    <x v="1"/>
    <s v="luciano.islas@us.corp.terra.com"/>
    <s v="Terra Networks Operations Inc (terra.com.br)"/>
    <s v="1cd0dbcbd8e34eaa9985ee9bcd9dab24"/>
    <s v="Terra.com 728x90"/>
    <x v="1"/>
    <n v="0"/>
    <n v="10.9259"/>
    <n v="0.57620000000000005"/>
    <n v="15"/>
    <n v="4"/>
    <n v="5.2699999999999997E-2"/>
    <n v="0.86634436999999997"/>
    <n v="0.6"/>
    <n v="334"/>
    <x v="5"/>
    <n v="0.30743475269999998"/>
    <x v="2"/>
    <m/>
    <m/>
    <n v="0.25"/>
    <n v="3.75"/>
    <n v="3.75"/>
  </r>
  <r>
    <x v="1"/>
    <s v="luciano.islas@us.corp.terra.com"/>
    <s v="Terra Networks Operations Inc (terra.com.br)"/>
    <s v="b8ad2a1c05c850b221b8b036480c4a7d"/>
    <s v="Noticias.terra.com.mx MX 728x90"/>
    <x v="1"/>
    <n v="0"/>
    <n v="3.5985"/>
    <n v="0.69279999999999997"/>
    <n v="14"/>
    <n v="3"/>
    <n v="0.1925"/>
    <n v="0.65965563000000005"/>
    <n v="0.5"/>
    <n v="334"/>
    <x v="5"/>
    <n v="0.24202875900000001"/>
    <x v="1786"/>
    <m/>
    <m/>
    <n v="0.24202875898718301"/>
    <n v="3.3884026258205622"/>
    <n v="3.3884026258205622"/>
  </r>
  <r>
    <x v="1"/>
    <s v="luciano.islas@us.corp.terra.com"/>
    <s v="Terra Networks Operations Inc (terra.com.br)"/>
    <s v="1b94d648ad6bab72ded69120667f59a8"/>
    <s v="Noticias.terra.com.mx Mobile 320x50"/>
    <x v="1"/>
    <n v="0"/>
    <n v="5.9973999999999998"/>
    <n v="0.4627"/>
    <n v="12"/>
    <n v="3"/>
    <n v="7.7200000000000005E-2"/>
    <n v="0.86429453999999994"/>
    <n v="0.5"/>
    <n v="334"/>
    <x v="3"/>
    <n v="0.42149350769999999"/>
    <x v="2"/>
    <m/>
    <m/>
    <n v="0.25"/>
    <n v="3"/>
    <n v="3"/>
  </r>
  <r>
    <x v="1"/>
    <s v="luciano.islas@us.corp.terra.com"/>
    <s v="Terra Networks Operations Inc (terra.com.br)"/>
    <s v="c2fb209063c1466a1fb05fe1f8fce893"/>
    <s v="Noticias.terra.com.mx MX 300x600"/>
    <x v="9"/>
    <n v="0"/>
    <n v="3.0971000000000002"/>
    <n v="0.3553"/>
    <n v="8"/>
    <n v="3"/>
    <n v="0.1147"/>
    <n v="0.78345396"/>
    <n v="0.5"/>
    <n v="334"/>
    <x v="5"/>
    <n v="0.36180040549999998"/>
    <x v="21"/>
    <m/>
    <m/>
    <n v="0.3"/>
    <n v="2.4"/>
    <n v="2.4"/>
  </r>
  <r>
    <x v="1"/>
    <s v="luciano.islas@us.corp.terra.com"/>
    <s v="Terra Networks Operations Inc (terra.com.br)"/>
    <s v="179dca58d69d7e8f56f9c5da93f49094"/>
    <s v="Entretenimiento.terra.com.mx MX 300x600"/>
    <x v="9"/>
    <n v="0"/>
    <n v="2.5385"/>
    <n v="0.27150000000000002"/>
    <n v="6"/>
    <n v="2"/>
    <n v="0.107"/>
    <n v="0.79039725999999999"/>
    <n v="0.5"/>
    <n v="334"/>
    <x v="5"/>
    <n v="0.36740671699999999"/>
    <x v="21"/>
    <m/>
    <m/>
    <n v="0.3"/>
    <n v="1.7999999999999998"/>
    <n v="1.7999999999999998"/>
  </r>
  <r>
    <x v="0"/>
    <s v="jason@howcast.com"/>
    <s v="Howcast.com"/>
    <s v="## total ##"/>
    <m/>
    <x v="53"/>
    <n v="0"/>
    <n v="133.28890000000001"/>
    <n v="24.3216"/>
    <n v="331"/>
    <n v="96"/>
    <n v="0.1825"/>
    <n v="0.45397367999999999"/>
    <n v="0.212446"/>
    <n v="331"/>
    <x v="0"/>
    <n v="0.53203013899999996"/>
    <x v="1787"/>
    <m/>
    <m/>
    <s v=""/>
    <s v=""/>
    <n v="89.771840423577999"/>
  </r>
  <r>
    <x v="1"/>
    <s v="jason@howcast.com"/>
    <s v="Howcast.com"/>
    <s v="d880f9332ed3eddabe4712faba4163ec"/>
    <s v="HC_MOB_PB_BTF2_ 320x50"/>
    <x v="9"/>
    <n v="0"/>
    <n v="37.202300000000001"/>
    <n v="8.5204000000000004"/>
    <n v="93"/>
    <n v="28"/>
    <n v="0.22900000000000001"/>
    <n v="0.36248060999999998"/>
    <n v="0.1"/>
    <n v="331"/>
    <x v="5"/>
    <n v="0.72412317729999998"/>
    <x v="25"/>
    <m/>
    <m/>
    <n v="0.29999999999999899"/>
    <n v="27.899999999999906"/>
    <n v="27.899999999999906"/>
  </r>
  <r>
    <x v="1"/>
    <s v="jason@howcast.com"/>
    <s v="Howcast.com"/>
    <s v="6b8321765e969de8db701bd38b65bbca"/>
    <s v="HC_PC_PB_BTF2_ 728x90"/>
    <x v="9"/>
    <n v="0"/>
    <n v="11.681900000000001"/>
    <n v="5.9264000000000001"/>
    <n v="65"/>
    <n v="19"/>
    <n v="0.50729999999999997"/>
    <n v="0.36300184000000002"/>
    <n v="0.1"/>
    <n v="331"/>
    <x v="5"/>
    <n v="0.72451930580000001"/>
    <x v="21"/>
    <m/>
    <m/>
    <n v="0.3"/>
    <n v="19.5"/>
    <n v="19.5"/>
  </r>
  <r>
    <x v="1"/>
    <s v="jason@howcast.com"/>
    <s v="Howcast.com"/>
    <s v="0ffa54e304cb4ef54bcbb3f608b22a1e"/>
    <s v="Top HC_PC_PB_BTF1_ 300x250"/>
    <x v="9"/>
    <n v="0"/>
    <n v="8.9616000000000007"/>
    <n v="1.8984000000000001"/>
    <n v="48"/>
    <n v="13"/>
    <n v="0.21179999999999999"/>
    <n v="0.83521089999999998"/>
    <n v="0.6"/>
    <n v="331"/>
    <x v="5"/>
    <n v="0.28161856790000001"/>
    <x v="1788"/>
    <m/>
    <m/>
    <n v="0.28161856794038898"/>
    <n v="13.517691261138671"/>
    <n v="13.517691261138671"/>
  </r>
  <r>
    <x v="1"/>
    <s v="jason@howcast.com"/>
    <s v="Howcast.com"/>
    <s v="85104c3c67350c7406cd831382e1fa54"/>
    <s v="Top HC_MOB_G_BTF2_ 320x50"/>
    <x v="9"/>
    <n v="0"/>
    <n v="14.190200000000001"/>
    <n v="1.4736"/>
    <n v="30"/>
    <n v="9"/>
    <n v="0.1038"/>
    <n v="0.68282197"/>
    <n v="0.4"/>
    <n v="331"/>
    <x v="5"/>
    <n v="0.41419576499999999"/>
    <x v="21"/>
    <m/>
    <m/>
    <n v="0.3"/>
    <n v="9"/>
    <n v="9"/>
  </r>
  <r>
    <x v="1"/>
    <s v="jason@howcast.com"/>
    <s v="Howcast.com"/>
    <s v="6237f3bf737a94c494221e4a81ca8e75"/>
    <s v="Top HC_MOB_G_ATF_ 320x50"/>
    <x v="9"/>
    <n v="0"/>
    <n v="12.03"/>
    <n v="1.1819999999999999"/>
    <n v="24"/>
    <n v="7"/>
    <n v="9.8299999999999998E-2"/>
    <n v="0.67638385000000001"/>
    <n v="0.4"/>
    <n v="331"/>
    <x v="5"/>
    <n v="0.40861982699999999"/>
    <x v="21"/>
    <m/>
    <m/>
    <n v="0.3"/>
    <n v="7.1999999999999993"/>
    <n v="7.1999999999999993"/>
  </r>
  <r>
    <x v="1"/>
    <s v="jason@howcast.com"/>
    <s v="Howcast.com"/>
    <s v="a7ceb49a436f6d3f3bd9ecb7e4c538f4"/>
    <s v="Top HC_MOB_PB_BTF1 300x250"/>
    <x v="1"/>
    <n v="0"/>
    <n v="14.540699999999999"/>
    <n v="1.3038000000000001"/>
    <n v="23"/>
    <n v="6"/>
    <n v="8.9700000000000002E-2"/>
    <n v="0.59732099000000005"/>
    <n v="0.4"/>
    <n v="331"/>
    <x v="5"/>
    <n v="0.33034330319999999"/>
    <x v="2"/>
    <m/>
    <m/>
    <n v="0.25"/>
    <n v="5.75"/>
    <n v="5.75"/>
  </r>
  <r>
    <x v="1"/>
    <s v="jason@howcast.com"/>
    <s v="Howcast.com"/>
    <s v="8f81ee8681c77d20a6c2bd23edb49c2a"/>
    <s v="HC_PC_G_BTF2_ 728x90"/>
    <x v="9"/>
    <n v="0"/>
    <n v="2.6783999999999999"/>
    <n v="1.0186999999999999"/>
    <n v="9"/>
    <n v="3"/>
    <n v="0.38030000000000003"/>
    <n v="0.29408919"/>
    <n v="0.1"/>
    <n v="331"/>
    <x v="5"/>
    <n v="0.65996709819999999"/>
    <x v="21"/>
    <m/>
    <m/>
    <n v="0.3"/>
    <n v="2.6999999999999997"/>
    <n v="2.6999999999999997"/>
  </r>
  <r>
    <x v="1"/>
    <s v="jason@howcast.com"/>
    <s v="Howcast.com"/>
    <s v="6d621d16239aeb104c2bbaf64a919677"/>
    <s v="Top HC_MOB_G_BTF1R_ 300x250"/>
    <x v="9"/>
    <n v="0"/>
    <n v="7.1932"/>
    <n v="0.44290000000000002"/>
    <n v="8"/>
    <n v="2"/>
    <n v="6.1600000000000002E-2"/>
    <n v="0.56495161000000005"/>
    <n v="0.4"/>
    <n v="331"/>
    <x v="5"/>
    <n v="0.29197476230000002"/>
    <x v="1789"/>
    <m/>
    <m/>
    <n v="0.29197476232620501"/>
    <n v="2.33579809860964"/>
    <n v="2.33579809860964"/>
  </r>
  <r>
    <x v="1"/>
    <s v="jason@howcast.com"/>
    <s v="Howcast.com"/>
    <s v="c0b5baba4cde898d3bfd6551781163b4"/>
    <s v="Top HC_PC_PB_ATFR_ 300x250"/>
    <x v="9"/>
    <n v="0"/>
    <n v="4.5494000000000003"/>
    <n v="0.32940000000000003"/>
    <n v="8"/>
    <n v="2"/>
    <n v="7.2400000000000006E-2"/>
    <n v="0.78282368000000002"/>
    <n v="0.6"/>
    <n v="331"/>
    <x v="5"/>
    <n v="0.23354388300000001"/>
    <x v="1790"/>
    <m/>
    <m/>
    <n v="0.233543882978723"/>
    <n v="1.868351063829784"/>
    <n v="1.868351063829784"/>
  </r>
  <r>
    <x v="0"/>
    <s v="janibcnm@yahoo.com"/>
    <s v="Pakbcn.tv"/>
    <s v="## total ##"/>
    <m/>
    <x v="233"/>
    <n v="0"/>
    <n v="258.74470000000002"/>
    <n v="31.464600000000001"/>
    <n v="329"/>
    <n v="103"/>
    <n v="0.1216"/>
    <n v="0.34903110999999998"/>
    <n v="0.115467"/>
    <n v="329"/>
    <x v="0"/>
    <n v="0.6691784865"/>
    <x v="1791"/>
    <m/>
    <m/>
    <s v=""/>
    <s v=""/>
    <n v="103.30000000000001"/>
  </r>
  <r>
    <x v="1"/>
    <s v="janibcnm@yahoo.com"/>
    <s v="Pakbcn.tv"/>
    <s v="bf2554834ed9c2a50601dddcfc4c52c7"/>
    <s v="Faltucity.com 728x90"/>
    <x v="12"/>
    <n v="0"/>
    <n v="106.9939"/>
    <n v="4.8666999999999998"/>
    <n v="169"/>
    <n v="59"/>
    <n v="4.5499999999999999E-2"/>
    <n v="1.1568086399999999"/>
    <n v="0.2"/>
    <n v="329"/>
    <x v="4"/>
    <n v="0.82711055850000004"/>
    <x v="68"/>
    <m/>
    <m/>
    <n v="0.35"/>
    <n v="59.15"/>
    <n v="59.15"/>
  </r>
  <r>
    <x v="1"/>
    <s v="janibcnm@yahoo.com"/>
    <s v="Pakbcn.tv"/>
    <s v="16b27d63e7f8a6cdeb5dd71986b6fe46"/>
    <s v="Faltucity.com 300x250"/>
    <x v="1"/>
    <n v="0"/>
    <n v="121.6561"/>
    <n v="20.519500000000001"/>
    <n v="83"/>
    <n v="21"/>
    <n v="0.16869999999999999"/>
    <n v="0.13436696000000001"/>
    <n v="0.1"/>
    <n v="329"/>
    <x v="5"/>
    <n v="0.25576943009999997"/>
    <x v="2"/>
    <m/>
    <m/>
    <n v="0.25"/>
    <n v="20.75"/>
    <n v="20.75"/>
  </r>
  <r>
    <x v="1"/>
    <s v="janibcnm@yahoo.com"/>
    <s v="Pakbcn.tv"/>
    <s v="85b5d7b72d56b7cc550d2450578da528"/>
    <s v="Pakbcn.co 300x250"/>
    <x v="9"/>
    <n v="0"/>
    <n v="29.386800000000001"/>
    <n v="6.0784000000000002"/>
    <n v="78"/>
    <n v="23"/>
    <n v="0.20680000000000001"/>
    <n v="0.42694336999999999"/>
    <n v="0.1"/>
    <n v="329"/>
    <x v="3"/>
    <n v="0.76577689940000004"/>
    <x v="21"/>
    <m/>
    <m/>
    <n v="0.3"/>
    <n v="23.4"/>
    <n v="23.4"/>
  </r>
  <r>
    <x v="0"/>
    <s v="rudy@foodbeast.com"/>
    <s v="Foodbeast.com"/>
    <s v="## total ##"/>
    <m/>
    <x v="234"/>
    <n v="0"/>
    <n v="10.4153"/>
    <n v="2.9319000000000002"/>
    <n v="326"/>
    <n v="65"/>
    <n v="0.28149999999999997"/>
    <n v="3.7019148799999999"/>
    <n v="2.9544790000000001"/>
    <n v="326"/>
    <x v="0"/>
    <n v="0.20190520379999999"/>
    <x v="1792"/>
    <m/>
    <m/>
    <s v=""/>
    <s v=""/>
    <n v="65.454795035101483"/>
  </r>
  <r>
    <x v="1"/>
    <s v="rudy@foodbeast.com"/>
    <s v="Foodbeast.com"/>
    <s v="0ed1b3e3272104179911682978c172e3"/>
    <s v="Foodbeast.com ATF 300x250"/>
    <x v="5"/>
    <n v="0"/>
    <n v="5.8204000000000002"/>
    <n v="2.1515"/>
    <n v="280"/>
    <n v="54"/>
    <n v="0.36959999999999998"/>
    <n v="4.3330433900000003"/>
    <n v="3.5"/>
    <n v="326"/>
    <x v="5"/>
    <n v="0.1922536463"/>
    <x v="1793"/>
    <m/>
    <m/>
    <n v="0.19225364630741401"/>
    <n v="53.831020966075926"/>
    <n v="53.831020966075926"/>
  </r>
  <r>
    <x v="1"/>
    <s v="rudy@foodbeast.com"/>
    <s v="Foodbeast.com"/>
    <s v="219c3048d97ea81cdbf07a32fe1569c1"/>
    <s v="Foodbeast.com Mobile 320x50"/>
    <x v="9"/>
    <n v="0"/>
    <n v="1.8849"/>
    <n v="0.62409999999999999"/>
    <n v="27"/>
    <n v="8"/>
    <n v="0.33110000000000001"/>
    <n v="1.4542000500000001"/>
    <n v="1"/>
    <n v="326"/>
    <x v="5"/>
    <n v="0.31233670159999999"/>
    <x v="21"/>
    <m/>
    <m/>
    <n v="0.3"/>
    <n v="8.1"/>
    <n v="8.1"/>
  </r>
  <r>
    <x v="1"/>
    <s v="rudy@foodbeast.com"/>
    <s v="Foodbeast.com"/>
    <s v="230e6f7862286f509d887cead74b458b"/>
    <s v="Foodbeast.com 728x90"/>
    <x v="5"/>
    <n v="0"/>
    <n v="2.7099000000000002"/>
    <n v="0.15629999999999999"/>
    <n v="19"/>
    <n v="3"/>
    <n v="5.7700000000000001E-2"/>
    <n v="3.9899908599999998"/>
    <n v="3.25"/>
    <n v="326"/>
    <x v="5"/>
    <n v="0.18546179309999999"/>
    <x v="1794"/>
    <m/>
    <m/>
    <n v="0.18546179310660799"/>
    <n v="3.5237740690255519"/>
    <n v="3.5237740690255519"/>
  </r>
  <r>
    <x v="0"/>
    <s v="tuntikorn@designbyarm.com"/>
    <s v="niceoppai.net"/>
    <s v="## total ##"/>
    <m/>
    <x v="235"/>
    <n v="1"/>
    <n v="2377.7525000000001"/>
    <n v="76.416300000000007"/>
    <n v="325"/>
    <n v="92"/>
    <n v="3.2099999999999997E-2"/>
    <n v="0.14161865000000001"/>
    <n v="0.03"/>
    <n v="325"/>
    <x v="0"/>
    <n v="0.78816349809999997"/>
    <x v="1795"/>
    <m/>
    <m/>
    <s v=""/>
    <s v=""/>
    <n v="91.899999999999864"/>
  </r>
  <r>
    <x v="1"/>
    <s v="tuntikorn@designbyarm.com"/>
    <s v="niceoppai.net"/>
    <s v="31ad4adec1e2a7c08e0e233fcf62daeb"/>
    <s v="Niceoppai.net 300x250"/>
    <x v="9"/>
    <n v="1"/>
    <n v="956.33190000000002"/>
    <n v="35.440399999999997"/>
    <n v="136"/>
    <n v="41"/>
    <n v="3.7100000000000001E-2"/>
    <n v="0.12814548000000001"/>
    <n v="0.03"/>
    <n v="325"/>
    <x v="3"/>
    <n v="0.76589107170000004"/>
    <x v="25"/>
    <s v="Y"/>
    <m/>
    <n v="0.29999999999999899"/>
    <n v="40.799999999999862"/>
    <n v="40.799999999999862"/>
  </r>
  <r>
    <x v="1"/>
    <s v="tuntikorn@designbyarm.com"/>
    <s v="niceoppai.net"/>
    <s v="36501c32ce1f7ddb9881ab234af69129"/>
    <s v="Niceoppai.net #2 300x250"/>
    <x v="1"/>
    <n v="1"/>
    <n v="939.70460000000003"/>
    <n v="32.435699999999997"/>
    <n v="112"/>
    <n v="28"/>
    <n v="3.4500000000000003E-2"/>
    <n v="0.11465228"/>
    <n v="0.03"/>
    <n v="325"/>
    <x v="3"/>
    <n v="0.738339262"/>
    <x v="2"/>
    <s v="Y"/>
    <m/>
    <n v="0.25"/>
    <n v="28"/>
    <n v="28"/>
  </r>
  <r>
    <x v="1"/>
    <s v="tuntikorn@designbyarm.com"/>
    <s v="niceoppai.net"/>
    <s v="7a291919105ac04ed2a64327b38baf60"/>
    <s v="Niceoppai.net 728x90"/>
    <x v="9"/>
    <n v="1"/>
    <n v="481.71600000000001"/>
    <n v="8.5402000000000005"/>
    <n v="77"/>
    <n v="23"/>
    <n v="1.77E-2"/>
    <n v="0.29994813999999997"/>
    <n v="0.03"/>
    <n v="325"/>
    <x v="3"/>
    <n v="0.8999827118"/>
    <x v="21"/>
    <s v="Y"/>
    <m/>
    <n v="0.3"/>
    <n v="23.099999999999998"/>
    <n v="23.099999999999998"/>
  </r>
  <r>
    <x v="0"/>
    <s v="wade.best@pressdemocrat.com"/>
    <s v="Sonoma Media Investments (pressdemocrat.com)"/>
    <s v="## total ##"/>
    <m/>
    <x v="1"/>
    <n v="0"/>
    <n v="43.616199999999999"/>
    <n v="8.6931999999999992"/>
    <n v="319"/>
    <n v="74"/>
    <n v="0.1993"/>
    <n v="1.2241929300000001"/>
    <n v="0.92656300000000003"/>
    <n v="319"/>
    <x v="0"/>
    <n v="0.243123383"/>
    <x v="1796"/>
    <m/>
    <m/>
    <s v=""/>
    <s v=""/>
    <n v="72.460936746425418"/>
  </r>
  <r>
    <x v="1"/>
    <s v="wade.best@pressdemocrat.com"/>
    <s v="Sonoma Media Investments (pressdemocrat.com)"/>
    <s v="de335c09088bfd7742005d656b3b8ad9"/>
    <s v="Pressdemocrat.com Mobile 320x50"/>
    <x v="1"/>
    <n v="0"/>
    <n v="31.1694"/>
    <n v="6.1540999999999997"/>
    <n v="197"/>
    <n v="48"/>
    <n v="0.19739999999999999"/>
    <n v="1.06675875"/>
    <n v="0.8"/>
    <n v="319"/>
    <x v="3"/>
    <n v="0.25006473740000001"/>
    <x v="2"/>
    <m/>
    <m/>
    <n v="0.25"/>
    <n v="49.25"/>
    <n v="49.25"/>
  </r>
  <r>
    <x v="1"/>
    <s v="wade.best@pressdemocrat.com"/>
    <s v="Sonoma Media Investments (pressdemocrat.com)"/>
    <s v="07fa4fc8a20aff06cc80af959159b8ee"/>
    <s v="Pressdemocrat.com 300x600"/>
    <x v="1"/>
    <n v="0"/>
    <n v="3.0535999999999999"/>
    <n v="0.66349999999999998"/>
    <n v="48"/>
    <n v="9"/>
    <n v="0.21729999999999999"/>
    <n v="2.4296587399999998"/>
    <n v="2"/>
    <n v="319"/>
    <x v="3"/>
    <n v="0.17683912960000001"/>
    <x v="1797"/>
    <m/>
    <m/>
    <n v="0.17683912960640799"/>
    <n v="8.4882782211075831"/>
    <n v="8.4882782211075831"/>
  </r>
  <r>
    <x v="1"/>
    <s v="wade.best@pressdemocrat.com"/>
    <s v="Sonoma Media Investments (pressdemocrat.com)"/>
    <s v="765548f4d886bf44b199873cc7b42e96"/>
    <s v="Pressdemocrat.com 300x250"/>
    <x v="1"/>
    <n v="0"/>
    <n v="1.4054"/>
    <n v="0.42470000000000002"/>
    <n v="17"/>
    <n v="4"/>
    <n v="0.30220000000000002"/>
    <n v="1.35876219"/>
    <n v="1"/>
    <n v="319"/>
    <x v="3"/>
    <n v="0.26403604320000001"/>
    <x v="2"/>
    <m/>
    <m/>
    <n v="0.25"/>
    <n v="4.25"/>
    <n v="4.25"/>
  </r>
  <r>
    <x v="1"/>
    <s v="wade.best@pressdemocrat.com"/>
    <s v="Sonoma Media Investments (pressdemocrat.com)"/>
    <s v="1d21d1c31749ed9ff165cb408f7633d8"/>
    <s v="Petaluma360.com Mobile 320x50"/>
    <x v="1"/>
    <n v="0"/>
    <n v="1.8649"/>
    <n v="0.4501"/>
    <n v="16"/>
    <n v="4"/>
    <n v="0.2414"/>
    <n v="1.1559504899999999"/>
    <n v="0.8"/>
    <n v="319"/>
    <x v="3"/>
    <n v="0.30792883809999999"/>
    <x v="2"/>
    <m/>
    <m/>
    <n v="0.25"/>
    <n v="4"/>
    <n v="4"/>
  </r>
  <r>
    <x v="1"/>
    <s v="wade.best@pressdemocrat.com"/>
    <s v="Sonoma Media Investments (pressdemocrat.com)"/>
    <s v="09311b5ae57c849f281e4d1e8aa43478"/>
    <s v="Pressdemocrat.com 728x90"/>
    <x v="1"/>
    <n v="0"/>
    <n v="1.671"/>
    <n v="0.36799999999999999"/>
    <n v="15"/>
    <n v="4"/>
    <n v="0.22020000000000001"/>
    <n v="1.3608307500000001"/>
    <n v="1"/>
    <n v="319"/>
    <x v="3"/>
    <n v="0.2651547568"/>
    <x v="23"/>
    <m/>
    <m/>
    <n v="0.249999999999999"/>
    <n v="3.7499999999999849"/>
    <n v="3.7499999999999849"/>
  </r>
  <r>
    <x v="1"/>
    <s v="wade.best@pressdemocrat.com"/>
    <s v="Sonoma Media Investments (pressdemocrat.com)"/>
    <s v="ab9cf81b8924cef360c7a1babe30e672"/>
    <s v="Pressdemocrat.com Mobile 300x250"/>
    <x v="1"/>
    <n v="0"/>
    <n v="3.4123999999999999"/>
    <n v="0.33450000000000002"/>
    <n v="11"/>
    <n v="2"/>
    <n v="9.8000000000000004E-2"/>
    <n v="1.06314328"/>
    <n v="0.8"/>
    <n v="319"/>
    <x v="3"/>
    <n v="0.2475144114"/>
    <x v="1798"/>
    <m/>
    <m/>
    <n v="0.247514411392532"/>
    <n v="2.7226585253178519"/>
    <n v="2.7226585253178519"/>
  </r>
  <r>
    <x v="0"/>
    <s v="osei.benn@gmail.com"/>
    <s v="trinilulz.com"/>
    <s v="## total ##"/>
    <m/>
    <x v="9"/>
    <n v="0"/>
    <n v="29.456600000000002"/>
    <n v="15.738"/>
    <n v="315"/>
    <n v="94"/>
    <n v="0.5343"/>
    <n v="0.66661537999999998"/>
    <n v="0.05"/>
    <n v="315"/>
    <x v="0"/>
    <n v="0.92499422990000002"/>
    <x v="25"/>
    <m/>
    <m/>
    <s v=""/>
    <s v=""/>
    <n v="94.499999999999801"/>
  </r>
  <r>
    <x v="1"/>
    <s v="osei.benn@gmail.com"/>
    <s v="trinilulz.com"/>
    <s v="85ddd1c0cbac4aac104798a19d2453a3"/>
    <s v="Trinilulz.com 300x250"/>
    <x v="9"/>
    <n v="0"/>
    <n v="17.283300000000001"/>
    <n v="8.5260999999999996"/>
    <n v="205"/>
    <n v="61"/>
    <n v="0.49330000000000002"/>
    <n v="0.80054035999999995"/>
    <n v="0.05"/>
    <n v="315"/>
    <x v="3"/>
    <n v="0.93754218710000004"/>
    <x v="25"/>
    <m/>
    <m/>
    <n v="0.29999999999999899"/>
    <n v="61.499999999999794"/>
    <n v="61.499999999999794"/>
  </r>
  <r>
    <x v="1"/>
    <s v="osei.benn@gmail.com"/>
    <s v="trinilulz.com"/>
    <s v="d258fd927d53c7e1486c3d2c1db501a7"/>
    <s v="Lower Square"/>
    <x v="9"/>
    <n v="0"/>
    <n v="12.173400000000001"/>
    <n v="7.2119"/>
    <n v="110"/>
    <n v="33"/>
    <n v="0.59240000000000004"/>
    <n v="0.50828686999999995"/>
    <n v="0.05"/>
    <n v="315"/>
    <x v="3"/>
    <n v="0.90163035219999998"/>
    <x v="21"/>
    <m/>
    <m/>
    <n v="0.3"/>
    <n v="33"/>
    <n v="33"/>
  </r>
  <r>
    <x v="0"/>
    <s v="support@whotalking.com"/>
    <s v="Whotalking.com"/>
    <s v="## total ##"/>
    <m/>
    <x v="1"/>
    <n v="0"/>
    <n v="83.525499999999994"/>
    <n v="20.039300000000001"/>
    <n v="308"/>
    <n v="77"/>
    <n v="0.2399"/>
    <n v="0.51271644999999999"/>
    <n v="0.05"/>
    <n v="308"/>
    <x v="0"/>
    <n v="0.90248021099999998"/>
    <x v="23"/>
    <m/>
    <m/>
    <s v=""/>
    <s v=""/>
    <n v="77.25"/>
  </r>
  <r>
    <x v="1"/>
    <s v="support@whotalking.com"/>
    <s v="Whotalking.com"/>
    <s v="2c3a860dc9f98b1eeb02b460bcf4cbcc"/>
    <s v="Whotalking.com 728x90"/>
    <x v="1"/>
    <n v="0"/>
    <n v="42.409500000000001"/>
    <n v="10.4193"/>
    <n v="161"/>
    <n v="40"/>
    <n v="0.2457"/>
    <n v="0.51404126999999999"/>
    <n v="0.05"/>
    <n v="308"/>
    <x v="3"/>
    <n v="0.90273154519999999"/>
    <x v="2"/>
    <m/>
    <m/>
    <n v="0.25"/>
    <n v="40.25"/>
    <n v="40.25"/>
  </r>
  <r>
    <x v="1"/>
    <s v="support@whotalking.com"/>
    <s v="Whotalking.com"/>
    <s v="793f90143eb92d80eb74b00c47d81836"/>
    <s v="Whotalking.com 160x600"/>
    <x v="1"/>
    <n v="0"/>
    <n v="41.115200000000002"/>
    <n v="9.6199999999999992"/>
    <n v="148"/>
    <n v="37"/>
    <n v="0.23400000000000001"/>
    <n v="0.51128156000000002"/>
    <n v="0.05"/>
    <n v="308"/>
    <x v="3"/>
    <n v="0.9022065252"/>
    <x v="2"/>
    <m/>
    <m/>
    <n v="0.25"/>
    <n v="37"/>
    <n v="37"/>
  </r>
  <r>
    <x v="0"/>
    <s v="jardielvaladao@gmail.com"/>
    <s v="Br.mangahost.com"/>
    <s v="## total ##"/>
    <m/>
    <x v="9"/>
    <n v="1"/>
    <n v="2284.4497000000001"/>
    <n v="57.604700000000001"/>
    <n v="307"/>
    <n v="92"/>
    <n v="2.52E-2"/>
    <n v="0.17743687"/>
    <n v="0.01"/>
    <n v="307"/>
    <x v="0"/>
    <n v="0.94364192629999999"/>
    <x v="21"/>
    <m/>
    <m/>
    <s v=""/>
    <s v=""/>
    <n v="92.099999999999966"/>
  </r>
  <r>
    <x v="1"/>
    <s v="jardielvaladao@gmail.com"/>
    <s v="Br.mangahost.com"/>
    <s v="f051fafa75d48b8ce7ced7d51be79b44"/>
    <s v="Mangahost_300x250_left"/>
    <x v="9"/>
    <n v="1"/>
    <n v="738.01949999999999"/>
    <n v="29.7559"/>
    <n v="155"/>
    <n v="46"/>
    <n v="4.0300000000000002E-2"/>
    <n v="0.17320822"/>
    <n v="0.01"/>
    <n v="307"/>
    <x v="1"/>
    <n v="0.9422660195"/>
    <x v="21"/>
    <s v="Y"/>
    <m/>
    <n v="0.3"/>
    <n v="46.5"/>
    <n v="46.5"/>
  </r>
  <r>
    <x v="1"/>
    <s v="jardielvaladao@gmail.com"/>
    <s v="Br.mangahost.com"/>
    <s v="f94d18ac8ac738d3d7ffa1a5e19f62ca"/>
    <s v="Mangahost_160x600_left"/>
    <x v="9"/>
    <n v="1"/>
    <n v="1350.4722999999999"/>
    <n v="23.132000000000001"/>
    <n v="122"/>
    <n v="37"/>
    <n v="1.7100000000000001E-2"/>
    <n v="0.17536499"/>
    <n v="0.01"/>
    <n v="307"/>
    <x v="1"/>
    <n v="0.94297607390000004"/>
    <x v="21"/>
    <s v="Y"/>
    <m/>
    <n v="0.3"/>
    <n v="36.6"/>
    <n v="36.6"/>
  </r>
  <r>
    <x v="1"/>
    <s v="jardielvaladao@gmail.com"/>
    <s v="Br.mangahost.com"/>
    <s v="2d5bfe2004c51f7356b9a27a622f4e15"/>
    <s v="Mangahost_728x90_top"/>
    <x v="9"/>
    <n v="1"/>
    <n v="195.9579"/>
    <n v="4.7168000000000001"/>
    <n v="30"/>
    <n v="9"/>
    <n v="2.41E-2"/>
    <n v="0.21427425"/>
    <n v="0.01"/>
    <n v="307"/>
    <x v="1"/>
    <n v="0.95333083620000003"/>
    <x v="25"/>
    <s v="Y"/>
    <m/>
    <n v="0.29999999999999899"/>
    <n v="8.9999999999999698"/>
    <n v="8.9999999999999698"/>
  </r>
  <r>
    <x v="0"/>
    <s v="sarah@carambo.la"/>
    <s v="Carambola"/>
    <s v="## total ##"/>
    <m/>
    <x v="236"/>
    <n v="0"/>
    <n v="30.2699"/>
    <n v="10.722300000000001"/>
    <n v="305"/>
    <n v="91"/>
    <n v="0.35420000000000001"/>
    <n v="0.94835588999999998"/>
    <n v="0.30436000000000002"/>
    <n v="305"/>
    <x v="0"/>
    <n v="0.67906563149999999"/>
    <x v="1799"/>
    <m/>
    <m/>
    <s v=""/>
    <s v=""/>
    <n v="89.999999999999986"/>
  </r>
  <r>
    <x v="1"/>
    <s v="sarah@carambo.la"/>
    <s v="Carambola"/>
    <s v="72f7d59c13593cbdaaaedc0542977ce1"/>
    <s v="Parentsociety.com728 728x90"/>
    <x v="9"/>
    <n v="0"/>
    <n v="21.526499999999999"/>
    <n v="8.1721000000000004"/>
    <n v="248"/>
    <n v="74"/>
    <n v="0.37959999999999999"/>
    <n v="1.0127000500000001"/>
    <n v="0.3"/>
    <n v="305"/>
    <x v="3"/>
    <n v="0.70376223439999996"/>
    <x v="21"/>
    <m/>
    <m/>
    <n v="0.3"/>
    <n v="74.399999999999991"/>
    <n v="74.399999999999991"/>
  </r>
  <r>
    <x v="1"/>
    <s v="sarah@carambo.la"/>
    <s v="Carambola"/>
    <s v="47abf0c29a6e77d0fafbfa4fbea5eb4d"/>
    <s v="Parentsociety.com 300x250"/>
    <x v="9"/>
    <n v="0"/>
    <n v="6.7245999999999997"/>
    <n v="2.3738999999999999"/>
    <n v="52"/>
    <n v="15"/>
    <n v="0.35299999999999998"/>
    <n v="0.72345188999999999"/>
    <n v="0.3"/>
    <n v="305"/>
    <x v="3"/>
    <n v="0.58532142139999999"/>
    <x v="21"/>
    <m/>
    <m/>
    <n v="0.3"/>
    <n v="15.6"/>
    <n v="15.6"/>
  </r>
  <r>
    <x v="0"/>
    <s v="steve@techeblog.com"/>
    <s v="Techeblog.com"/>
    <s v="## total ##"/>
    <m/>
    <x v="12"/>
    <n v="0"/>
    <n v="37.959600000000002"/>
    <n v="13.255599999999999"/>
    <n v="302"/>
    <n v="106"/>
    <n v="0.34920000000000001"/>
    <n v="0.75931899000000003"/>
    <n v="0.3"/>
    <n v="302"/>
    <x v="0"/>
    <n v="0.60490913180000006"/>
    <x v="68"/>
    <m/>
    <m/>
    <s v=""/>
    <s v=""/>
    <n v="105.69999999999999"/>
  </r>
  <r>
    <x v="1"/>
    <s v="steve@techeblog.com"/>
    <s v="Techeblog.com"/>
    <s v="5441188a66edfd798576c2413abaa5a8"/>
    <s v="Techeblog.com 300x250"/>
    <x v="12"/>
    <n v="0"/>
    <n v="15.618399999999999"/>
    <n v="6.5369999999999999"/>
    <n v="148"/>
    <n v="52"/>
    <n v="0.41849999999999998"/>
    <n v="0.75646648999999999"/>
    <n v="0.3"/>
    <n v="302"/>
    <x v="5"/>
    <n v="0.60341931209999999"/>
    <x v="68"/>
    <m/>
    <m/>
    <n v="0.35"/>
    <n v="51.8"/>
    <n v="51.8"/>
  </r>
  <r>
    <x v="1"/>
    <s v="steve@techeblog.com"/>
    <s v="Techeblog.com"/>
    <s v="053f993ba81b2d3d63a7d8552532d005"/>
    <s v="Techeblog.com 160x600"/>
    <x v="12"/>
    <n v="0"/>
    <n v="12.753299999999999"/>
    <n v="3.899"/>
    <n v="89"/>
    <n v="31"/>
    <n v="0.30570000000000003"/>
    <n v="0.76048437000000002"/>
    <n v="0.3"/>
    <n v="302"/>
    <x v="5"/>
    <n v="0.60551457659999997"/>
    <x v="68"/>
    <m/>
    <m/>
    <n v="0.35"/>
    <n v="31.15"/>
    <n v="31.15"/>
  </r>
  <r>
    <x v="1"/>
    <s v="steve@techeblog.com"/>
    <s v="Techeblog.com"/>
    <s v="cfff52cc477f72fca243d1e50bcd4fd1"/>
    <s v="Techeblog.com 728x90"/>
    <x v="12"/>
    <n v="0"/>
    <n v="9.5878999999999994"/>
    <n v="2.8195999999999999"/>
    <n v="65"/>
    <n v="23"/>
    <n v="0.29409999999999997"/>
    <n v="0.76432082000000001"/>
    <n v="0.3"/>
    <n v="302"/>
    <x v="5"/>
    <n v="0.60749466370000005"/>
    <x v="68"/>
    <m/>
    <m/>
    <n v="0.35"/>
    <n v="22.75"/>
    <n v="22.75"/>
  </r>
  <r>
    <x v="0"/>
    <s v="thomas@generatorhallen.se"/>
    <s v="Thesimsresource.com"/>
    <s v="## total ##"/>
    <m/>
    <x v="237"/>
    <n v="0.48659636000000001"/>
    <n v="285.79300000000001"/>
    <n v="45.071800000000003"/>
    <n v="298"/>
    <n v="103"/>
    <n v="0.15770000000000001"/>
    <n v="0.22017639"/>
    <n v="8.5458999999999993E-2"/>
    <n v="298"/>
    <x v="0"/>
    <n v="0.61186119080000001"/>
    <x v="1800"/>
    <m/>
    <m/>
    <s v=""/>
    <s v=""/>
    <n v="99.199999999999974"/>
  </r>
  <r>
    <x v="1"/>
    <s v="thomas@generatorhallen.se"/>
    <s v="Thesimsresource.com"/>
    <s v="24524e6e197f3803d44abe0ba6a0b714"/>
    <s v="ROW_PB 300x250"/>
    <x v="12"/>
    <n v="1"/>
    <n v="61.774099999999997"/>
    <n v="13.5466"/>
    <n v="80"/>
    <n v="28"/>
    <n v="0.21929999999999999"/>
    <n v="0.19782971999999999"/>
    <n v="7.0000000000000007E-2"/>
    <n v="298"/>
    <x v="3"/>
    <n v="0.6461603454"/>
    <x v="68"/>
    <s v="Y"/>
    <m/>
    <n v="0.35"/>
    <n v="28"/>
    <n v="28"/>
  </r>
  <r>
    <x v="1"/>
    <s v="thomas@generatorhallen.se"/>
    <s v="Thesimsresource.com"/>
    <s v="5c9ba74b333cf2cde256812beca49fc5"/>
    <s v="ROW_PB_ 300x600"/>
    <x v="12"/>
    <n v="1"/>
    <n v="73.726799999999997"/>
    <n v="6.6109"/>
    <n v="33"/>
    <n v="12"/>
    <n v="8.9700000000000002E-2"/>
    <n v="0.16888486"/>
    <n v="0.08"/>
    <n v="298"/>
    <x v="3"/>
    <n v="0.52630447579999995"/>
    <x v="68"/>
    <s v="Y"/>
    <m/>
    <n v="0.35"/>
    <n v="11.549999999999999"/>
    <n v="11.549999999999999"/>
  </r>
  <r>
    <x v="1"/>
    <s v="thomas@generatorhallen.se"/>
    <s v="Thesimsresource.com"/>
    <s v="32c0b4b0d2483149055b57ccca0ad426"/>
    <s v="Thesimsresource.com W.EUR MID_1 300x250"/>
    <x v="12"/>
    <n v="0"/>
    <n v="16.265599999999999"/>
    <n v="3.1082999999999998"/>
    <n v="31"/>
    <n v="11"/>
    <n v="0.19109999999999999"/>
    <n v="0.33389787999999998"/>
    <n v="0.1"/>
    <n v="298"/>
    <x v="3"/>
    <n v="0.70050722990000003"/>
    <x v="68"/>
    <m/>
    <m/>
    <n v="0.35"/>
    <n v="10.85"/>
    <n v="10.85"/>
  </r>
  <r>
    <x v="1"/>
    <s v="thomas@generatorhallen.se"/>
    <s v="Thesimsresource.com"/>
    <s v="7631832a50907a180eb26b6efa02824f"/>
    <s v="ROW_PB_ 728x90"/>
    <x v="12"/>
    <n v="1"/>
    <n v="55.372900000000001"/>
    <n v="8.8530999999999995"/>
    <n v="31"/>
    <n v="11"/>
    <n v="0.15989999999999999"/>
    <n v="0.11661974"/>
    <n v="7.0000000000000007E-2"/>
    <n v="298"/>
    <x v="3"/>
    <n v="0.39975854770000002"/>
    <x v="68"/>
    <s v="Y"/>
    <m/>
    <n v="0.35"/>
    <n v="10.85"/>
    <n v="10.85"/>
  </r>
  <r>
    <x v="1"/>
    <s v="thomas@generatorhallen.se"/>
    <s v="Thesimsresource.com"/>
    <s v="a8c3faa9a502dd5f1830025255129798"/>
    <s v="Thesimsresource.com W.EUR MID_3 300x250"/>
    <x v="12"/>
    <n v="0"/>
    <n v="15.873200000000001"/>
    <n v="3.1223000000000001"/>
    <n v="28"/>
    <n v="10"/>
    <n v="0.19670000000000001"/>
    <n v="0.29525760000000001"/>
    <n v="0.1"/>
    <n v="298"/>
    <x v="3"/>
    <n v="0.6613126923"/>
    <x v="68"/>
    <m/>
    <m/>
    <n v="0.35"/>
    <n v="9.7999999999999989"/>
    <n v="9.7999999999999989"/>
  </r>
  <r>
    <x v="1"/>
    <s v="thomas@generatorhallen.se"/>
    <s v="Thesimsresource.com"/>
    <s v="4b3ef463cc8af4c1bc6cd659c1326bc0"/>
    <s v="Thesimsresource.com W.EUR MID_2 300x250"/>
    <x v="12"/>
    <n v="0"/>
    <n v="15.8262"/>
    <n v="2.5608"/>
    <n v="25"/>
    <n v="9"/>
    <n v="0.1618"/>
    <n v="0.32332709999999998"/>
    <n v="0.1"/>
    <n v="298"/>
    <x v="3"/>
    <n v="0.69071569070000005"/>
    <x v="69"/>
    <m/>
    <m/>
    <n v="0.34999999999999898"/>
    <n v="8.7499999999999751"/>
    <n v="8.7499999999999751"/>
  </r>
  <r>
    <x v="1"/>
    <s v="thomas@generatorhallen.se"/>
    <s v="Thesimsresource.com"/>
    <s v="d6986606d2bf314906bfd00f809dd6d0"/>
    <s v="Thesimsresource.com W.EUR MID 728x90"/>
    <x v="12"/>
    <n v="0"/>
    <n v="11.576000000000001"/>
    <n v="1.9943"/>
    <n v="17"/>
    <n v="6"/>
    <n v="0.17230000000000001"/>
    <n v="0.29218481000000002"/>
    <n v="0.1"/>
    <n v="298"/>
    <x v="3"/>
    <n v="0.65775086419999995"/>
    <x v="68"/>
    <m/>
    <m/>
    <n v="0.35"/>
    <n v="5.9499999999999993"/>
    <n v="5.9499999999999993"/>
  </r>
  <r>
    <x v="1"/>
    <s v="thomas@generatorhallen.se"/>
    <s v="Thesimsresource.com"/>
    <s v="c327557a4fc84ab1c7947beb129d3f7c"/>
    <s v="PB_TSR_EU_300x250_BTF"/>
    <x v="12"/>
    <n v="0"/>
    <n v="7.0321999999999996"/>
    <n v="1.6999"/>
    <n v="14"/>
    <n v="5"/>
    <n v="0.2417"/>
    <n v="0.27633094000000002"/>
    <n v="0.13"/>
    <n v="298"/>
    <x v="3"/>
    <n v="0.52954960159999998"/>
    <x v="68"/>
    <m/>
    <m/>
    <n v="0.35"/>
    <n v="4.8999999999999995"/>
    <n v="4.8999999999999995"/>
  </r>
  <r>
    <x v="1"/>
    <s v="thomas@generatorhallen.se"/>
    <s v="Thesimsresource.com"/>
    <s v="ae22d84691f4aa4e57ac2e6475b48a58"/>
    <s v="Thesimsresource.com W.EUR 300x250"/>
    <x v="24"/>
    <n v="0"/>
    <n v="7.6009000000000002"/>
    <n v="1.2961"/>
    <n v="10"/>
    <n v="3"/>
    <n v="0.17050000000000001"/>
    <n v="0.26604573999999998"/>
    <n v="0.1"/>
    <n v="298"/>
    <x v="3"/>
    <n v="0.62412478770000002"/>
    <x v="113"/>
    <m/>
    <m/>
    <n v="0.33"/>
    <n v="3.3000000000000003"/>
    <n v="3.3000000000000003"/>
  </r>
  <r>
    <x v="1"/>
    <s v="thomas@generatorhallen.se"/>
    <s v="Thesimsresource.com"/>
    <s v="5c6ef7c9a263c53c77fe03aace36469d"/>
    <s v="Thesimsresource.com W.EUR 728x90"/>
    <x v="12"/>
    <n v="0"/>
    <n v="6.7957999999999998"/>
    <n v="0.80840000000000001"/>
    <n v="8"/>
    <n v="3"/>
    <n v="0.11899999999999999"/>
    <n v="0.32854745000000002"/>
    <n v="0.1"/>
    <n v="298"/>
    <x v="3"/>
    <n v="0.69562995829999996"/>
    <x v="69"/>
    <m/>
    <m/>
    <n v="0.34999999999999898"/>
    <n v="2.7999999999999918"/>
    <n v="2.7999999999999918"/>
  </r>
  <r>
    <x v="1"/>
    <s v="thomas@generatorhallen.se"/>
    <s v="Thesimsresource.com"/>
    <s v="376d1e04b68aa97a8f289a1c05bee367"/>
    <s v="Thesimsresource.com W.EUR BOT 728x90"/>
    <x v="12"/>
    <n v="0"/>
    <n v="7.3263999999999996"/>
    <n v="0.77459999999999996"/>
    <n v="7"/>
    <n v="3"/>
    <n v="0.1057"/>
    <n v="0.31409996000000001"/>
    <n v="0.1"/>
    <n v="298"/>
    <x v="3"/>
    <n v="0.68163001670000001"/>
    <x v="68"/>
    <m/>
    <m/>
    <n v="0.35"/>
    <n v="2.4499999999999997"/>
    <n v="2.4499999999999997"/>
  </r>
  <r>
    <x v="0"/>
    <s v="adidamrevenue@gmail.com"/>
    <s v="memenova.com"/>
    <s v="## total ##"/>
    <m/>
    <x v="123"/>
    <n v="0"/>
    <n v="59.789700000000003"/>
    <n v="7.2500999999999998"/>
    <n v="296"/>
    <n v="74"/>
    <n v="0.12130000000000001"/>
    <n v="1.3617540699999999"/>
    <n v="1"/>
    <n v="296"/>
    <x v="0"/>
    <n v="0.26565301250000001"/>
    <x v="1801"/>
    <m/>
    <m/>
    <s v=""/>
    <s v=""/>
    <n v="73.982400782187398"/>
  </r>
  <r>
    <x v="0"/>
    <s v="admin@africeleb.com"/>
    <s v="Africeleb.com"/>
    <s v="## total ##"/>
    <m/>
    <x v="167"/>
    <n v="1"/>
    <n v="337.99189999999999"/>
    <n v="30.022099999999998"/>
    <n v="296"/>
    <n v="85"/>
    <n v="8.8800000000000004E-2"/>
    <n v="0.32861466"/>
    <n v="0.03"/>
    <n v="296"/>
    <x v="0"/>
    <n v="0.90870766439999995"/>
    <x v="1802"/>
    <m/>
    <m/>
    <s v=""/>
    <s v=""/>
    <n v="84.75"/>
  </r>
  <r>
    <x v="0"/>
    <s v="ra.ads@teranet.neomailbox.ch"/>
    <s v="Randaris-anime.net"/>
    <s v="## total ##"/>
    <m/>
    <x v="238"/>
    <n v="1"/>
    <n v="148.7748"/>
    <n v="43.787300000000002"/>
    <n v="296"/>
    <n v="58"/>
    <n v="0.29430000000000001"/>
    <n v="0.22519241000000001"/>
    <n v="0.14918699999999999"/>
    <n v="296"/>
    <x v="0"/>
    <n v="0.3375131884"/>
    <x v="1803"/>
    <m/>
    <m/>
    <s v=""/>
    <s v=""/>
    <n v="58.015670066894081"/>
  </r>
  <r>
    <x v="0"/>
    <s v="venicebeachca@gmail.com"/>
    <s v="Venicebeach.com"/>
    <s v="## total ##"/>
    <m/>
    <x v="239"/>
    <n v="0"/>
    <n v="97.306799999999996"/>
    <n v="23.2256"/>
    <n v="296"/>
    <n v="190"/>
    <n v="0.2387"/>
    <n v="0.42535198000000002"/>
    <n v="0.14365"/>
    <n v="296"/>
    <x v="0"/>
    <n v="0.66227969809999998"/>
    <x v="1804"/>
    <m/>
    <m/>
    <s v=""/>
    <s v=""/>
    <n v="193.1869960048011"/>
  </r>
  <r>
    <x v="1"/>
    <s v="ra.ads@teranet.neomailbox.ch"/>
    <s v="Randaris-anime.net"/>
    <s v="c4244e21adf938b64a18ebfd2c711ccf"/>
    <s v="#4-RA-Sidebar- 300x250"/>
    <x v="1"/>
    <n v="1"/>
    <n v="71.072900000000004"/>
    <n v="16.803100000000001"/>
    <n v="177"/>
    <n v="44"/>
    <n v="0.2364"/>
    <n v="0.35075390000000001"/>
    <n v="0.18"/>
    <n v="296"/>
    <x v="5"/>
    <n v="0.48681967799999998"/>
    <x v="2"/>
    <s v="Y"/>
    <m/>
    <n v="0.25"/>
    <n v="44.25"/>
    <n v="44.25"/>
  </r>
  <r>
    <x v="1"/>
    <s v="ra.ads@teranet.neomailbox.ch"/>
    <s v="Randaris-anime.net"/>
    <s v="06d779d9c387d79861c1b623e4cd374c"/>
    <s v="#1-RA-TOP- 728x90"/>
    <x v="9"/>
    <n v="1"/>
    <n v="77.701899999999995"/>
    <n v="26.984200000000001"/>
    <n v="119"/>
    <n v="14"/>
    <n v="0.3473"/>
    <n v="0.14700526"/>
    <n v="0.13"/>
    <n v="296"/>
    <x v="5"/>
    <n v="0.1156778997"/>
    <x v="1805"/>
    <s v=""/>
    <m/>
    <n v="0.115677899721799"/>
    <n v="13.76567006689408"/>
    <n v="13.76567006689408"/>
  </r>
  <r>
    <x v="1"/>
    <s v="admin@africeleb.com"/>
    <s v="Africeleb.com"/>
    <s v="007a53a31f1b3465d4cba74391cff35d"/>
    <s v="Afrikmag.com ROW 300x250"/>
    <x v="9"/>
    <n v="1"/>
    <n v="95.652100000000004"/>
    <n v="9.4933999999999994"/>
    <n v="111"/>
    <n v="33"/>
    <n v="9.9199999999999997E-2"/>
    <n v="0.38823396999999998"/>
    <n v="0.03"/>
    <n v="296"/>
    <x v="3"/>
    <n v="0.9227270085"/>
    <x v="21"/>
    <s v="Y"/>
    <m/>
    <n v="0.3"/>
    <n v="33.299999999999997"/>
    <n v="33.299999999999997"/>
  </r>
  <r>
    <x v="1"/>
    <s v="admin@africeleb.com"/>
    <s v="Africeleb.com"/>
    <s v="73f4da4962f530c02a2daa4e7e0870dd"/>
    <s v="Afrikmag.com 300x250"/>
    <x v="9"/>
    <n v="1"/>
    <n v="91.692599999999999"/>
    <n v="10.1487"/>
    <n v="104"/>
    <n v="31"/>
    <n v="0.11070000000000001"/>
    <n v="0.34178995000000001"/>
    <n v="0.03"/>
    <n v="296"/>
    <x v="3"/>
    <n v="0.91222679370000004"/>
    <x v="21"/>
    <s v="Y"/>
    <m/>
    <n v="0.3"/>
    <n v="31.2"/>
    <n v="31.2"/>
  </r>
  <r>
    <x v="1"/>
    <s v="adidamrevenue@gmail.com"/>
    <s v="memenova.com"/>
    <s v="63119703474164a37a7802a06f1ae688"/>
    <s v="Memenova.com 300x250"/>
    <x v="1"/>
    <n v="0"/>
    <n v="11.9491"/>
    <n v="2.3451"/>
    <n v="98"/>
    <n v="24"/>
    <n v="0.1963"/>
    <n v="1.3876884700000001"/>
    <n v="1"/>
    <n v="296"/>
    <x v="3"/>
    <n v="0.27937716200000001"/>
    <x v="2"/>
    <m/>
    <m/>
    <n v="0.25"/>
    <n v="24.5"/>
    <n v="24.5"/>
  </r>
  <r>
    <x v="1"/>
    <s v="admin@africeleb.com"/>
    <s v="Africeleb.com"/>
    <s v="e58d3076f197839e709ca446187e1d2f"/>
    <s v="Afrikmag.com ROW 728x90"/>
    <x v="1"/>
    <n v="1"/>
    <n v="150.62739999999999"/>
    <n v="10.379799999999999"/>
    <n v="81"/>
    <n v="20"/>
    <n v="6.8900000000000003E-2"/>
    <n v="0.26120894"/>
    <n v="0.03"/>
    <n v="296"/>
    <x v="3"/>
    <n v="0.88514941469999997"/>
    <x v="2"/>
    <s v="Y"/>
    <m/>
    <n v="0.25"/>
    <n v="20.25"/>
    <n v="20.25"/>
  </r>
  <r>
    <x v="1"/>
    <s v="venicebeachca@gmail.com"/>
    <s v="Venicebeach.com"/>
    <s v="303a9cb278b05523b6bfab9874eb0af4"/>
    <s v="Venicebeach.com Video Page 300x250"/>
    <x v="240"/>
    <n v="0"/>
    <n v="21.3078"/>
    <n v="5.4316000000000004"/>
    <n v="66"/>
    <n v="53"/>
    <n v="0.25490000000000002"/>
    <n v="0.40516550000000001"/>
    <n v="7.0000000000000007E-2"/>
    <n v="296"/>
    <x v="3"/>
    <n v="0.82723109380000004"/>
    <x v="1806"/>
    <m/>
    <m/>
    <n v="0.82723109380071402"/>
    <n v="54.597252190847122"/>
    <n v="54.597252190847122"/>
  </r>
  <r>
    <x v="1"/>
    <s v="adidamrevenue@gmail.com"/>
    <s v="memenova.com"/>
    <s v="0491fa8023e4a7c6ec238475a541ea34"/>
    <s v="Memenova.com 160x600"/>
    <x v="1"/>
    <n v="0"/>
    <n v="11.939500000000001"/>
    <n v="1.3275999999999999"/>
    <n v="55"/>
    <n v="14"/>
    <n v="0.11119999999999999"/>
    <n v="1.3703109899999999"/>
    <n v="1"/>
    <n v="296"/>
    <x v="3"/>
    <n v="0.27023864679999998"/>
    <x v="2"/>
    <m/>
    <m/>
    <n v="0.25"/>
    <n v="13.75"/>
    <n v="13.75"/>
  </r>
  <r>
    <x v="1"/>
    <s v="adidamrevenue@gmail.com"/>
    <s v="memenova.com"/>
    <s v="02b7e92e38d1dfdd78e3c525cb7fec16"/>
    <s v="Memenova.com 160x600"/>
    <x v="9"/>
    <n v="0"/>
    <n v="11.8942"/>
    <n v="1.206"/>
    <n v="48"/>
    <n v="12"/>
    <n v="0.1014"/>
    <n v="1.3326818300000001"/>
    <n v="1"/>
    <n v="296"/>
    <x v="2"/>
    <n v="0.2496333496"/>
    <x v="1807"/>
    <m/>
    <m/>
    <n v="0.24963334962890499"/>
    <n v="11.98240078218744"/>
    <n v="11.98240078218744"/>
  </r>
  <r>
    <x v="1"/>
    <s v="adidamrevenue@gmail.com"/>
    <s v="memenova.com"/>
    <s v="951d8100d4b28e1b6cc0c844c319b9cf"/>
    <s v="Memenova.com 728x90"/>
    <x v="1"/>
    <n v="0"/>
    <n v="11.9719"/>
    <n v="1.1974"/>
    <n v="48"/>
    <n v="12"/>
    <n v="0.1"/>
    <n v="1.34680267"/>
    <n v="1"/>
    <n v="296"/>
    <x v="3"/>
    <n v="0.25750073080000002"/>
    <x v="23"/>
    <m/>
    <m/>
    <n v="0.249999999999999"/>
    <n v="11.999999999999952"/>
    <n v="11.999999999999952"/>
  </r>
  <r>
    <x v="1"/>
    <s v="venicebeachca@gmail.com"/>
    <s v="Venicebeach.com"/>
    <s v="6c02d3390ec957f50731eb497be6adec"/>
    <s v="Venicebeach.com $.50 728x90"/>
    <x v="240"/>
    <n v="0"/>
    <n v="6.8536000000000001"/>
    <n v="2.4152999999999998"/>
    <n v="48"/>
    <n v="30"/>
    <n v="0.35239999999999999"/>
    <n v="0.65798190000000001"/>
    <n v="0.25"/>
    <n v="296"/>
    <x v="3"/>
    <n v="0.62005033929999998"/>
    <x v="1808"/>
    <m/>
    <m/>
    <n v="0.62005033934109399"/>
    <n v="29.762416288372513"/>
    <n v="29.762416288372513"/>
  </r>
  <r>
    <x v="1"/>
    <s v="adidamrevenue@gmail.com"/>
    <s v="memenova.com"/>
    <s v="517ceceaa6b4f4e62251eccedcfdfb04"/>
    <s v="Memenova.com #2 728x90"/>
    <x v="1"/>
    <n v="0"/>
    <n v="11.9656"/>
    <n v="1.1706000000000001"/>
    <n v="47"/>
    <n v="12"/>
    <n v="9.7799999999999998E-2"/>
    <n v="1.3492464500000001"/>
    <n v="1"/>
    <n v="296"/>
    <x v="3"/>
    <n v="0.25884555549999999"/>
    <x v="2"/>
    <m/>
    <m/>
    <n v="0.25"/>
    <n v="11.75"/>
    <n v="11.75"/>
  </r>
  <r>
    <x v="1"/>
    <s v="venicebeachca@gmail.com"/>
    <s v="Venicebeach.com"/>
    <s v="457ba4761a63803098bc942cc9d0c518"/>
    <s v="Venicebeach.com 728x90"/>
    <x v="241"/>
    <n v="0"/>
    <n v="6.8406000000000002"/>
    <n v="2.4272999999999998"/>
    <n v="47"/>
    <n v="29"/>
    <n v="0.3548"/>
    <n v="0.65058855000000004"/>
    <n v="0.25"/>
    <n v="296"/>
    <x v="3"/>
    <n v="0.61573255289999995"/>
    <x v="1809"/>
    <m/>
    <m/>
    <n v="0.61573255293260898"/>
    <n v="28.939429987832622"/>
    <n v="28.939429987832622"/>
  </r>
  <r>
    <x v="1"/>
    <s v="venicebeachca@gmail.com"/>
    <s v="Venicebeach.com"/>
    <s v="63b5fb7c29859233a4be3ff11dcc4ce2"/>
    <s v="Venicebeach.com $.50 300x250"/>
    <x v="240"/>
    <n v="0"/>
    <n v="3.2084999999999999"/>
    <n v="1.7702"/>
    <n v="36"/>
    <n v="22"/>
    <n v="0.55169999999999997"/>
    <n v="0.66918451999999995"/>
    <n v="0.25"/>
    <n v="296"/>
    <x v="3"/>
    <n v="0.6264109645"/>
    <x v="1810"/>
    <m/>
    <m/>
    <n v="0.62641096452087497"/>
    <n v="22.550794722751498"/>
    <n v="22.550794722751498"/>
  </r>
  <r>
    <x v="1"/>
    <s v="venicebeachca@gmail.com"/>
    <s v="Venicebeach.com"/>
    <s v="3a45ac452d0951ca9167b4b35da1b8d6"/>
    <s v="Venicebeach.com 300x250"/>
    <x v="240"/>
    <n v="0"/>
    <n v="3.1842999999999999"/>
    <n v="1.7650999999999999"/>
    <n v="35"/>
    <n v="22"/>
    <n v="0.55430000000000001"/>
    <n v="0.66669904000000002"/>
    <n v="0.25"/>
    <n v="296"/>
    <x v="3"/>
    <n v="0.62501820959999999"/>
    <x v="1811"/>
    <m/>
    <m/>
    <n v="0.62501820962925103"/>
    <n v="21.875637337023786"/>
    <n v="21.875637337023786"/>
  </r>
  <r>
    <x v="1"/>
    <s v="venicebeachca@gmail.com"/>
    <s v="Venicebeach.com"/>
    <s v="9d500d248eee06602433ed49d1910ad4"/>
    <s v="Venicebeach.com Video BTF 300x250"/>
    <x v="240"/>
    <n v="0"/>
    <n v="13.2507"/>
    <n v="2.6644000000000001"/>
    <n v="31"/>
    <n v="25"/>
    <n v="0.2011"/>
    <n v="0.39006220000000003"/>
    <n v="7.0000000000000007E-2"/>
    <n v="296"/>
    <x v="3"/>
    <n v="0.82054143960000003"/>
    <x v="1812"/>
    <m/>
    <m/>
    <n v="0.82054143957773396"/>
    <n v="25.436784626909752"/>
    <n v="25.436784626909752"/>
  </r>
  <r>
    <x v="1"/>
    <s v="venicebeachca@gmail.com"/>
    <s v="Venicebeach.com"/>
    <s v="60b41fa1da507fc8aae5515b44f31f46"/>
    <s v="Venicebeach.com Video BTF 728x90"/>
    <x v="240"/>
    <n v="0"/>
    <n v="21.3246"/>
    <n v="4.2217000000000002"/>
    <n v="17"/>
    <n v="4"/>
    <n v="0.19800000000000001"/>
    <n v="0.13518543999999999"/>
    <n v="0.1"/>
    <n v="296"/>
    <x v="3"/>
    <n v="0.26027534419999998"/>
    <x v="1813"/>
    <m/>
    <m/>
    <n v="0.26027534418022502"/>
    <n v="4.4246808510638251"/>
    <n v="4.4246808510638251"/>
  </r>
  <r>
    <x v="1"/>
    <s v="venicebeachca@gmail.com"/>
    <s v="Venicebeach.com"/>
    <s v="8acaac340f793645fbaa656c43438816"/>
    <s v="Venicebeach.com Video Page 728x90"/>
    <x v="12"/>
    <n v="0"/>
    <n v="21.336600000000001"/>
    <n v="2.5299"/>
    <n v="16"/>
    <n v="4"/>
    <n v="0.1186"/>
    <n v="0.21288008999999999"/>
    <n v="0.1"/>
    <n v="296"/>
    <x v="3"/>
    <n v="0.53025198939999996"/>
    <x v="69"/>
    <m/>
    <m/>
    <n v="0.34999999999999898"/>
    <n v="5.5999999999999837"/>
    <n v="5.5999999999999837"/>
  </r>
  <r>
    <x v="0"/>
    <s v="info@quicklypopular.com"/>
    <s v="quicklypopular.com"/>
    <s v="## total ##"/>
    <m/>
    <x v="242"/>
    <n v="0"/>
    <n v="150.79560000000001"/>
    <n v="17.0914"/>
    <n v="291"/>
    <n v="84"/>
    <n v="0.1133"/>
    <n v="0.5677449"/>
    <n v="0.108028"/>
    <n v="291"/>
    <x v="0"/>
    <n v="0.80972440310000005"/>
    <x v="1814"/>
    <m/>
    <m/>
    <s v=""/>
    <s v=""/>
    <n v="83.249999999999901"/>
  </r>
  <r>
    <x v="1"/>
    <s v="info@quicklypopular.com"/>
    <s v="quicklypopular.com"/>
    <s v="35f082460034ba412b4e77e6577c3e68"/>
    <s v="Quicklypopular.com 300x250 #1"/>
    <x v="9"/>
    <n v="0"/>
    <n v="28.9909"/>
    <n v="3.4352999999999998"/>
    <n v="56"/>
    <n v="17"/>
    <n v="0.11849999999999999"/>
    <n v="0.54406787000000001"/>
    <n v="0.1"/>
    <n v="291"/>
    <x v="3"/>
    <n v="0.81619940079999997"/>
    <x v="21"/>
    <m/>
    <m/>
    <n v="0.3"/>
    <n v="16.8"/>
    <n v="16.8"/>
  </r>
  <r>
    <x v="1"/>
    <s v="info@quicklypopular.com"/>
    <s v="quicklypopular.com"/>
    <s v="f56258c1eee38f560bd3b56ae3938540"/>
    <s v="Quicklypopular.com #2 300x250"/>
    <x v="9"/>
    <n v="0"/>
    <n v="28.930900000000001"/>
    <n v="2.9062000000000001"/>
    <n v="54"/>
    <n v="16"/>
    <n v="0.10050000000000001"/>
    <n v="0.62231179000000003"/>
    <n v="0.1"/>
    <n v="291"/>
    <x v="3"/>
    <n v="0.83930884679999995"/>
    <x v="21"/>
    <m/>
    <m/>
    <n v="0.3"/>
    <n v="16.2"/>
    <n v="16.2"/>
  </r>
  <r>
    <x v="1"/>
    <s v="info@quicklypopular.com"/>
    <s v="quicklypopular.com"/>
    <s v="62d1ee2c6edaa700955ca9bf11598354"/>
    <s v="Quicklypopular.com #4 300x250"/>
    <x v="9"/>
    <n v="0"/>
    <n v="28.7776"/>
    <n v="3.3243999999999998"/>
    <n v="53"/>
    <n v="16"/>
    <n v="0.11550000000000001"/>
    <n v="0.52741453999999999"/>
    <n v="0.1"/>
    <n v="291"/>
    <x v="3"/>
    <n v="0.81039582180000003"/>
    <x v="21"/>
    <m/>
    <m/>
    <n v="0.3"/>
    <n v="15.899999999999999"/>
    <n v="15.899999999999999"/>
  </r>
  <r>
    <x v="1"/>
    <s v="info@quicklypopular.com"/>
    <s v="quicklypopular.com"/>
    <s v="94c23d04a36bb5b2709ca08d185e4b95"/>
    <s v="Quicklypopular.com #3 300x250"/>
    <x v="9"/>
    <n v="0"/>
    <n v="28.839500000000001"/>
    <n v="2.8515999999999999"/>
    <n v="52"/>
    <n v="15"/>
    <n v="9.8900000000000002E-2"/>
    <n v="0.60211908000000003"/>
    <n v="0.1"/>
    <n v="291"/>
    <x v="3"/>
    <n v="0.83391989479999995"/>
    <x v="25"/>
    <m/>
    <m/>
    <n v="0.29999999999999899"/>
    <n v="15.599999999999948"/>
    <n v="15.599999999999948"/>
  </r>
  <r>
    <x v="1"/>
    <s v="info@quicklypopular.com"/>
    <s v="quicklypopular.com"/>
    <s v="13ef6ffbd9eb73f6bc64776d9d528f47"/>
    <s v="Healthiest.one #2 728x90"/>
    <x v="1"/>
    <n v="0"/>
    <n v="8.4505999999999997"/>
    <n v="1.3746"/>
    <n v="20"/>
    <n v="5"/>
    <n v="0.16270000000000001"/>
    <n v="0.48187062000000003"/>
    <n v="0.13"/>
    <n v="291"/>
    <x v="3"/>
    <n v="0.73021803829999998"/>
    <x v="23"/>
    <m/>
    <m/>
    <n v="0.249999999999999"/>
    <n v="4.9999999999999805"/>
    <n v="4.9999999999999805"/>
  </r>
  <r>
    <x v="1"/>
    <s v="info@quicklypopular.com"/>
    <s v="quicklypopular.com"/>
    <s v="5eeca3330de80a9bc4b9eea0c1d82d5b"/>
    <s v="Healthiest.one #2 300x250"/>
    <x v="1"/>
    <n v="0"/>
    <n v="8.4911999999999992"/>
    <n v="1.0468999999999999"/>
    <n v="19"/>
    <n v="5"/>
    <n v="0.12330000000000001"/>
    <n v="0.59759825"/>
    <n v="0.13"/>
    <n v="291"/>
    <x v="3"/>
    <n v="0.7824625502"/>
    <x v="23"/>
    <m/>
    <m/>
    <n v="0.249999999999999"/>
    <n v="4.7499999999999813"/>
    <n v="4.7499999999999813"/>
  </r>
  <r>
    <x v="1"/>
    <s v="info@quicklypopular.com"/>
    <s v="quicklypopular.com"/>
    <s v="7a038b6c1b5a8437c8c8a0062175a78e"/>
    <s v="Healthiest.one #3 300x250"/>
    <x v="1"/>
    <n v="0"/>
    <n v="8.4588999999999999"/>
    <n v="1.0399"/>
    <n v="18"/>
    <n v="5"/>
    <n v="0.1229"/>
    <n v="0.59146918999999998"/>
    <n v="0.13"/>
    <n v="291"/>
    <x v="3"/>
    <n v="0.78020833329999995"/>
    <x v="2"/>
    <m/>
    <m/>
    <n v="0.25"/>
    <n v="4.5"/>
    <n v="4.5"/>
  </r>
  <r>
    <x v="1"/>
    <s v="info@quicklypopular.com"/>
    <s v="quicklypopular.com"/>
    <s v="86ecbbcf2d7b7c2626a990671253f5cd"/>
    <s v="Healthiest.one #4 300x250"/>
    <x v="1"/>
    <n v="0"/>
    <n v="8.4504000000000001"/>
    <n v="1.0339"/>
    <n v="18"/>
    <n v="5"/>
    <n v="0.12230000000000001"/>
    <n v="0.59430702999999996"/>
    <n v="0.13"/>
    <n v="291"/>
    <x v="3"/>
    <n v="0.78125784700000001"/>
    <x v="23"/>
    <m/>
    <m/>
    <n v="0.249999999999999"/>
    <n v="4.4999999999999822"/>
    <n v="4.4999999999999822"/>
  </r>
  <r>
    <x v="0"/>
    <s v="info.keepinspiringme@gmail.com"/>
    <s v="Keepinspiring.me"/>
    <s v="## total ##"/>
    <m/>
    <x v="9"/>
    <n v="0"/>
    <n v="78.875200000000007"/>
    <n v="11.3886"/>
    <n v="286"/>
    <n v="86"/>
    <n v="0.1444"/>
    <n v="0.83572732000000005"/>
    <n v="0.3"/>
    <n v="286"/>
    <x v="0"/>
    <n v="0.64103124069999995"/>
    <x v="21"/>
    <m/>
    <m/>
    <s v=""/>
    <s v=""/>
    <n v="85.799999999999784"/>
  </r>
  <r>
    <x v="1"/>
    <s v="info.keepinspiringme@gmail.com"/>
    <s v="Keepinspiring.me"/>
    <s v="7a1f95039dd5cb65def82abf96538c77"/>
    <s v="Keepinspiring.me 300x250"/>
    <x v="9"/>
    <n v="0"/>
    <n v="25.746400000000001"/>
    <n v="5.1745999999999999"/>
    <n v="128"/>
    <n v="38"/>
    <n v="0.20100000000000001"/>
    <n v="0.82224615000000001"/>
    <n v="0.3"/>
    <n v="286"/>
    <x v="3"/>
    <n v="0.63514575230000003"/>
    <x v="25"/>
    <m/>
    <m/>
    <n v="0.29999999999999899"/>
    <n v="38.399999999999871"/>
    <n v="38.399999999999871"/>
  </r>
  <r>
    <x v="1"/>
    <s v="info.keepinspiringme@gmail.com"/>
    <s v="Keepinspiring.me"/>
    <s v="2ceec30c154ba7f286fb208849deb695"/>
    <s v="Keepinspiring.me 728x90"/>
    <x v="9"/>
    <n v="0"/>
    <n v="25.935400000000001"/>
    <n v="3.6366000000000001"/>
    <n v="93"/>
    <n v="28"/>
    <n v="0.14019999999999999"/>
    <n v="0.84909648000000004"/>
    <n v="0.3"/>
    <n v="286"/>
    <x v="3"/>
    <n v="0.64668326040000002"/>
    <x v="25"/>
    <m/>
    <m/>
    <n v="0.29999999999999899"/>
    <n v="27.899999999999906"/>
    <n v="27.899999999999906"/>
  </r>
  <r>
    <x v="1"/>
    <s v="info.keepinspiringme@gmail.com"/>
    <s v="Keepinspiring.me"/>
    <s v="c0ec11ce6384fc7803e7f46c2c4d9d40"/>
    <s v="Keepinspiring.me 300x600"/>
    <x v="9"/>
    <n v="0"/>
    <n v="27.1934"/>
    <n v="2.5775000000000001"/>
    <n v="65"/>
    <n v="20"/>
    <n v="9.4799999999999995E-2"/>
    <n v="0.84392961"/>
    <n v="0.3"/>
    <n v="286"/>
    <x v="3"/>
    <n v="0.64452011610000004"/>
    <x v="21"/>
    <m/>
    <m/>
    <n v="0.3"/>
    <n v="19.5"/>
    <n v="19.5"/>
  </r>
  <r>
    <x v="0"/>
    <s v="alan.boodman@verizon.net"/>
    <s v="Racing-reference.info"/>
    <s v="## total ##"/>
    <m/>
    <x v="9"/>
    <n v="0"/>
    <n v="17.1187"/>
    <n v="8.0033999999999992"/>
    <n v="282"/>
    <n v="85"/>
    <n v="0.46750000000000003"/>
    <n v="1.1741956499999999"/>
    <n v="0.75"/>
    <n v="282"/>
    <x v="0"/>
    <n v="0.36126487950000002"/>
    <x v="21"/>
    <m/>
    <m/>
    <s v=""/>
    <s v=""/>
    <n v="84.6"/>
  </r>
  <r>
    <x v="0"/>
    <s v="Christoph.Witt@creatiwitty-ug.de"/>
    <s v="Einfach-hunderbar.de"/>
    <s v="## total ##"/>
    <m/>
    <x v="1"/>
    <n v="0"/>
    <n v="33.228499999999997"/>
    <n v="5.6467000000000001"/>
    <n v="282"/>
    <n v="68"/>
    <n v="0.1699"/>
    <n v="1.6649328299999999"/>
    <n v="1.2"/>
    <n v="282"/>
    <x v="0"/>
    <n v="0.27925020290000002"/>
    <x v="2"/>
    <m/>
    <m/>
    <s v=""/>
    <s v=""/>
    <n v="70.5"/>
  </r>
  <r>
    <x v="1"/>
    <s v="Christoph.Witt@creatiwitty-ug.de"/>
    <s v="Einfach-hunderbar.de"/>
    <s v="fbd64905e9c7c426a52217be373fb006"/>
    <s v="Einfach-hunderbar.de 300x600"/>
    <x v="1"/>
    <n v="0"/>
    <n v="33.228499999999997"/>
    <n v="5.6467000000000001"/>
    <n v="282"/>
    <n v="68"/>
    <n v="0.1699"/>
    <n v="1.6649328299999999"/>
    <n v="1.2"/>
    <n v="282"/>
    <x v="3"/>
    <n v="0.27925020290000002"/>
    <x v="2"/>
    <m/>
    <m/>
    <n v="0.25"/>
    <n v="70.5"/>
    <n v="70.5"/>
  </r>
  <r>
    <x v="1"/>
    <s v="alan.boodman@verizon.net"/>
    <s v="Racing-reference.info"/>
    <s v="6ee446dd6018fda0945fd9367d9bf60a"/>
    <s v="Racing-reference.info 300x250"/>
    <x v="9"/>
    <n v="0"/>
    <n v="5.5655000000000001"/>
    <n v="2.8721000000000001"/>
    <n v="103"/>
    <n v="31"/>
    <n v="0.51600000000000001"/>
    <n v="1.2002611400000001"/>
    <n v="0.75"/>
    <n v="282"/>
    <x v="3"/>
    <n v="0.37513597850000002"/>
    <x v="21"/>
    <m/>
    <m/>
    <n v="0.3"/>
    <n v="30.9"/>
    <n v="30.9"/>
  </r>
  <r>
    <x v="1"/>
    <s v="alan.boodman@verizon.net"/>
    <s v="Racing-reference.info"/>
    <s v="d9344bcd4dad8b23d754d35381798a02"/>
    <s v="Racing-reference.info ATF 728x90"/>
    <x v="9"/>
    <n v="0"/>
    <n v="5.1859999999999999"/>
    <n v="2.3778000000000001"/>
    <n v="84"/>
    <n v="25"/>
    <n v="0.45850000000000002"/>
    <n v="1.17137793"/>
    <n v="0.75"/>
    <n v="282"/>
    <x v="3"/>
    <n v="0.35972841979999998"/>
    <x v="21"/>
    <m/>
    <m/>
    <n v="0.3"/>
    <n v="25.2"/>
    <n v="25.2"/>
  </r>
  <r>
    <x v="1"/>
    <s v="alan.boodman@verizon.net"/>
    <s v="Racing-reference.info"/>
    <s v="c9fcf27ed7e8d2c946a92ffff96d436c"/>
    <s v="Racing-reference.info BTF 728x90"/>
    <x v="9"/>
    <n v="0"/>
    <n v="5.1214000000000004"/>
    <n v="2.2176"/>
    <n v="77"/>
    <n v="23"/>
    <n v="0.433"/>
    <n v="1.1508406900000001"/>
    <n v="0.75"/>
    <n v="282"/>
    <x v="3"/>
    <n v="0.34830249940000002"/>
    <x v="21"/>
    <m/>
    <m/>
    <n v="0.3"/>
    <n v="23.099999999999998"/>
    <n v="23.099999999999998"/>
  </r>
  <r>
    <x v="1"/>
    <s v="alan.boodman@verizon.net"/>
    <s v="Racing-reference.info"/>
    <s v="ddb0d37c7143c2e3503f140c481f9011"/>
    <s v="Racing-reference.info 160x600"/>
    <x v="9"/>
    <n v="0"/>
    <n v="1.2459"/>
    <n v="0.53590000000000004"/>
    <n v="18"/>
    <n v="6"/>
    <n v="0.43020000000000003"/>
    <n v="1.14364921"/>
    <n v="0.75"/>
    <n v="282"/>
    <x v="3"/>
    <n v="0.3442045031"/>
    <x v="21"/>
    <m/>
    <m/>
    <n v="0.3"/>
    <n v="5.3999999999999995"/>
    <n v="5.3999999999999995"/>
  </r>
  <r>
    <x v="0"/>
    <s v="raj.yadav@hindustantimes.com"/>
    <s v="Hindustan Media (livehindustan.com)"/>
    <s v="## total ##"/>
    <m/>
    <x v="1"/>
    <n v="0"/>
    <n v="59.476500000000001"/>
    <n v="20.1496"/>
    <n v="281"/>
    <n v="69"/>
    <n v="0.33879999999999999"/>
    <n v="0.46441057000000002"/>
    <n v="0.27404099999999998"/>
    <n v="281"/>
    <x v="0"/>
    <n v="0.40991653259999999"/>
    <x v="2"/>
    <m/>
    <m/>
    <s v=""/>
    <s v=""/>
    <n v="67.433975439491689"/>
  </r>
  <r>
    <x v="1"/>
    <s v="raj.yadav@hindustantimes.com"/>
    <s v="Hindustan Media (livehindustan.com)"/>
    <s v="a3f7f34ba024bc1daa495a8afcd74b26"/>
    <s v="Livehindustan.com IN 300x250"/>
    <x v="1"/>
    <n v="0"/>
    <n v="26.4649"/>
    <n v="9.9789999999999992"/>
    <n v="113"/>
    <n v="28"/>
    <n v="0.37709999999999999"/>
    <n v="0.37904241999999999"/>
    <n v="0.2"/>
    <n v="281"/>
    <x v="3"/>
    <n v="0.47235456850000002"/>
    <x v="2"/>
    <m/>
    <m/>
    <n v="0.25"/>
    <n v="28.25"/>
    <n v="28.25"/>
  </r>
  <r>
    <x v="1"/>
    <s v="raj.yadav@hindustantimes.com"/>
    <s v="Hindustan Media (livehindustan.com)"/>
    <s v="1447912ded1f1c57f2b4d33f212f6743"/>
    <s v="Livehindustan.com IN 728x90"/>
    <x v="1"/>
    <n v="0"/>
    <n v="29.258800000000001"/>
    <n v="9.2910000000000004"/>
    <n v="103"/>
    <n v="26"/>
    <n v="0.3175"/>
    <n v="0.36947967999999998"/>
    <n v="0.2"/>
    <n v="281"/>
    <x v="3"/>
    <n v="0.45869824409999999"/>
    <x v="2"/>
    <m/>
    <m/>
    <n v="0.25"/>
    <n v="25.75"/>
    <n v="25.75"/>
  </r>
  <r>
    <x v="1"/>
    <s v="raj.yadav@hindustantimes.com"/>
    <s v="Hindustan Media (livehindustan.com)"/>
    <s v="54f352ec733f0731f98130ac587a1c12"/>
    <s v="Livehindustan.com US, UK 300x250"/>
    <x v="1"/>
    <n v="0"/>
    <n v="1.5241"/>
    <n v="0.37590000000000001"/>
    <n v="29"/>
    <n v="7"/>
    <n v="0.2467"/>
    <n v="2.5858825799999998"/>
    <n v="2"/>
    <n v="281"/>
    <x v="3"/>
    <n v="0.22656967559999999"/>
    <x v="1815"/>
    <m/>
    <m/>
    <n v="0.22656967559425401"/>
    <n v="6.5705205922333665"/>
    <n v="6.5705205922333665"/>
  </r>
  <r>
    <x v="1"/>
    <s v="raj.yadav@hindustantimes.com"/>
    <s v="Hindustan Media (livehindustan.com)"/>
    <s v="d6c179aa8df6dd97561583f1e5c8e5c5"/>
    <s v="Livehindustan.com US, UK 728x90"/>
    <x v="1"/>
    <n v="0"/>
    <n v="1.5968"/>
    <n v="0.32079999999999997"/>
    <n v="25"/>
    <n v="6"/>
    <n v="0.2009"/>
    <n v="2.6264529099999998"/>
    <n v="2"/>
    <n v="281"/>
    <x v="3"/>
    <n v="0.23851670990000001"/>
    <x v="1816"/>
    <m/>
    <m/>
    <n v="0.23851670990386001"/>
    <n v="5.9629177475965003"/>
    <n v="5.9629177475965003"/>
  </r>
  <r>
    <x v="1"/>
    <s v="raj.yadav@hindustantimes.com"/>
    <s v="Hindustan Media (livehindustan.com)"/>
    <s v="e1a9ae2813334c1b63ce090b6fcf9ff7"/>
    <s v="Livehindustan.com CA, AU 300x250"/>
    <x v="1"/>
    <n v="0"/>
    <n v="0.2858"/>
    <n v="0.1221"/>
    <n v="6"/>
    <n v="1"/>
    <n v="0.42709999999999998"/>
    <n v="1.7648917500000001"/>
    <n v="1.5"/>
    <n v="281"/>
    <x v="3"/>
    <n v="0.1500895166"/>
    <x v="1817"/>
    <m/>
    <m/>
    <n v="0.15008951661030401"/>
    <n v="0.90053709966182405"/>
    <n v="0.90053709966182405"/>
  </r>
  <r>
    <x v="0"/>
    <s v="contact@killsometime.com"/>
    <s v="Killsometime.com"/>
    <s v="## total ##"/>
    <m/>
    <x v="12"/>
    <n v="1"/>
    <n v="46.041899999999998"/>
    <n v="18.229800000000001"/>
    <n v="270"/>
    <n v="95"/>
    <n v="0.39589999999999997"/>
    <n v="0.49435891999999998"/>
    <n v="0.01"/>
    <n v="270"/>
    <x v="0"/>
    <n v="0.97977178190000003"/>
    <x v="68"/>
    <m/>
    <m/>
    <s v=""/>
    <s v=""/>
    <n v="94.5"/>
  </r>
  <r>
    <x v="1"/>
    <s v="contact@killsometime.com"/>
    <s v="Killsometime.com"/>
    <s v="80dd191c7595a88cd32bffe9d2e5af9a"/>
    <s v="Killsometime.com"/>
    <x v="12"/>
    <n v="1"/>
    <n v="46.041899999999998"/>
    <n v="18.229800000000001"/>
    <n v="270"/>
    <n v="95"/>
    <n v="0.39589999999999997"/>
    <n v="0.49435891999999998"/>
    <n v="0.01"/>
    <n v="270"/>
    <x v="3"/>
    <n v="0.97977178190000003"/>
    <x v="68"/>
    <s v="Y"/>
    <m/>
    <n v="0.35"/>
    <n v="94.5"/>
    <n v="94.5"/>
  </r>
  <r>
    <x v="0"/>
    <s v="swaroop.nair@crichq.com"/>
    <s v="Crichq.com"/>
    <s v="## total ##"/>
    <m/>
    <x v="243"/>
    <n v="0"/>
    <n v="93.727900000000005"/>
    <n v="11.475099999999999"/>
    <n v="268"/>
    <n v="79"/>
    <n v="0.12239999999999999"/>
    <n v="0.77752083999999999"/>
    <n v="0.5"/>
    <n v="268"/>
    <x v="0"/>
    <n v="0.35693041759999999"/>
    <x v="1818"/>
    <m/>
    <m/>
    <s v=""/>
    <s v=""/>
    <n v="79.599999999999937"/>
  </r>
  <r>
    <x v="1"/>
    <s v="swaroop.nair@crichq.com"/>
    <s v="Crichq.com"/>
    <s v="ddd278c950f1ee7421a0103943395596"/>
    <s v="Crichq.com 160x600"/>
    <x v="9"/>
    <n v="0"/>
    <n v="31.663900000000002"/>
    <n v="4.5503999999999998"/>
    <n v="106"/>
    <n v="32"/>
    <n v="0.14369999999999999"/>
    <n v="0.77394437000000005"/>
    <n v="0.5"/>
    <n v="268"/>
    <x v="3"/>
    <n v="0.35395873430000002"/>
    <x v="21"/>
    <m/>
    <m/>
    <n v="0.3"/>
    <n v="31.799999999999997"/>
    <n v="31.799999999999997"/>
  </r>
  <r>
    <x v="1"/>
    <s v="swaroop.nair@crichq.com"/>
    <s v="Crichq.com"/>
    <s v="d2c92b68ccf85ca017c005f9f1a81900"/>
    <s v="Crichq.com 728x90"/>
    <x v="9"/>
    <n v="0"/>
    <n v="29.521999999999998"/>
    <n v="3.7385999999999999"/>
    <n v="88"/>
    <n v="26"/>
    <n v="0.12659999999999999"/>
    <n v="0.78545472000000005"/>
    <n v="0.5"/>
    <n v="268"/>
    <x v="3"/>
    <n v="0.36342606669999999"/>
    <x v="21"/>
    <m/>
    <m/>
    <n v="0.3"/>
    <n v="26.4"/>
    <n v="26.4"/>
  </r>
  <r>
    <x v="1"/>
    <s v="swaroop.nair@crichq.com"/>
    <s v="Crichq.com"/>
    <s v="419a4fea5b0094824090ef867b99e964"/>
    <s v="Crichq.com 300x250"/>
    <x v="9"/>
    <n v="0"/>
    <n v="18.766300000000001"/>
    <n v="2.4685999999999999"/>
    <n v="58"/>
    <n v="17"/>
    <n v="0.13150000000000001"/>
    <n v="0.77777552999999999"/>
    <n v="0.5"/>
    <n v="268"/>
    <x v="3"/>
    <n v="0.35714099710000002"/>
    <x v="25"/>
    <m/>
    <m/>
    <n v="0.29999999999999899"/>
    <n v="17.399999999999942"/>
    <n v="17.399999999999942"/>
  </r>
  <r>
    <x v="1"/>
    <s v="swaroop.nair@crichq.com"/>
    <s v="Crichq.com"/>
    <s v="c68d1dc8d450136966ab645b10fd7007"/>
    <s v="Crichq.com Mobile 320x50"/>
    <x v="1"/>
    <n v="0"/>
    <n v="13.775600000000001"/>
    <n v="0.71740000000000004"/>
    <n v="16"/>
    <n v="4"/>
    <n v="5.21E-2"/>
    <n v="0.75798487000000003"/>
    <n v="0.5"/>
    <n v="268"/>
    <x v="3"/>
    <n v="0.34035622339999999"/>
    <x v="2"/>
    <m/>
    <m/>
    <n v="0.25"/>
    <n v="4"/>
    <n v="4"/>
  </r>
  <r>
    <x v="0"/>
    <s v="decmediatakeover@gmail.com"/>
    <s v="DEC Media (shockjock.me)"/>
    <s v="## total ##"/>
    <m/>
    <x v="244"/>
    <n v="0"/>
    <n v="82.692899999999995"/>
    <n v="10.1143"/>
    <n v="254"/>
    <n v="76"/>
    <n v="0.12230000000000001"/>
    <n v="0.83724858999999996"/>
    <n v="0.31184299999999998"/>
    <n v="254"/>
    <x v="0"/>
    <n v="0.62753833849999996"/>
    <x v="1819"/>
    <m/>
    <m/>
    <s v=""/>
    <s v=""/>
    <n v="73.16"/>
  </r>
  <r>
    <x v="1"/>
    <s v="decmediatakeover@gmail.com"/>
    <s v="DEC Media (shockjock.me)"/>
    <s v="549412f84841a38d953c281cc181875f"/>
    <s v="Egoforshow.com 300x250"/>
    <x v="24"/>
    <n v="0"/>
    <n v="16.5641"/>
    <n v="2.8679000000000001"/>
    <n v="77"/>
    <n v="25"/>
    <n v="0.1731"/>
    <n v="0.89204483000000001"/>
    <n v="0.35"/>
    <n v="254"/>
    <x v="3"/>
    <n v="0.60764303819999999"/>
    <x v="113"/>
    <m/>
    <m/>
    <n v="0.33"/>
    <n v="25.41"/>
    <n v="25.41"/>
  </r>
  <r>
    <x v="1"/>
    <s v="decmediatakeover@gmail.com"/>
    <s v="DEC Media (shockjock.me)"/>
    <s v="8886e59b4803f75937520600848964d2"/>
    <s v="Egoforshow.com #2 160x600"/>
    <x v="9"/>
    <n v="0"/>
    <n v="17.7669"/>
    <n v="3.2633999999999999"/>
    <n v="54"/>
    <n v="16"/>
    <n v="0.1837"/>
    <n v="0.55018714000000002"/>
    <n v="0.1"/>
    <n v="254"/>
    <x v="3"/>
    <n v="0.81824366260000003"/>
    <x v="21"/>
    <m/>
    <m/>
    <n v="0.3"/>
    <n v="16.2"/>
    <n v="16.2"/>
  </r>
  <r>
    <x v="1"/>
    <s v="decmediatakeover@gmail.com"/>
    <s v="DEC Media (shockjock.me)"/>
    <s v="252e0762c8c7e3a1c5c9b345f80058ad"/>
    <s v="Egoforshow.com 728x90"/>
    <x v="1"/>
    <n v="0"/>
    <n v="14.597099999999999"/>
    <n v="1.3443000000000001"/>
    <n v="41"/>
    <n v="10"/>
    <n v="9.2100000000000001E-2"/>
    <n v="1.0191498400000001"/>
    <n v="0.45"/>
    <n v="254"/>
    <x v="3"/>
    <n v="0.55845550669999999"/>
    <x v="2"/>
    <m/>
    <m/>
    <n v="0.25"/>
    <n v="10.25"/>
    <n v="10.25"/>
  </r>
  <r>
    <x v="1"/>
    <s v="decmediatakeover@gmail.com"/>
    <s v="DEC Media (shockjock.me)"/>
    <s v="ab3b3a845c35f8e306bb6c7e47eaa0a3"/>
    <s v="Egoforshow.com #3 300x250"/>
    <x v="1"/>
    <n v="0"/>
    <n v="12.587999999999999"/>
    <n v="1.2914000000000001"/>
    <n v="39"/>
    <n v="10"/>
    <n v="0.1026"/>
    <n v="1.00960177"/>
    <n v="0.45"/>
    <n v="254"/>
    <x v="3"/>
    <n v="0.55427970370000001"/>
    <x v="2"/>
    <m/>
    <m/>
    <n v="0.25"/>
    <n v="9.75"/>
    <n v="9.75"/>
  </r>
  <r>
    <x v="1"/>
    <s v="decmediatakeover@gmail.com"/>
    <s v="DEC Media (shockjock.me)"/>
    <s v="1d15181c0cfc7938f5775a4dc3982c55"/>
    <s v="Egoforshow.com 160x600"/>
    <x v="24"/>
    <n v="0"/>
    <n v="16.283899999999999"/>
    <n v="1.0979000000000001"/>
    <n v="35"/>
    <n v="12"/>
    <n v="6.7400000000000002E-2"/>
    <n v="1.06080281"/>
    <n v="0.45"/>
    <n v="254"/>
    <x v="3"/>
    <n v="0.57579297910000005"/>
    <x v="113"/>
    <m/>
    <m/>
    <n v="0.33"/>
    <n v="11.55"/>
    <n v="11.55"/>
  </r>
  <r>
    <x v="0"/>
    <s v="contact@yaoiotaku.com"/>
    <s v="Yaoiotaku.com"/>
    <s v="## total ##"/>
    <m/>
    <x v="49"/>
    <n v="0"/>
    <n v="205.0949"/>
    <n v="49.385100000000001"/>
    <n v="252"/>
    <n v="78"/>
    <n v="0.24079999999999999"/>
    <n v="0.17039360000000001"/>
    <n v="6.0103999999999998E-2"/>
    <n v="252"/>
    <x v="0"/>
    <n v="0.64726374249999996"/>
    <x v="1820"/>
    <m/>
    <m/>
    <s v=""/>
    <s v=""/>
    <n v="77.689999999999955"/>
  </r>
  <r>
    <x v="1"/>
    <s v="contact@yaoiotaku.com"/>
    <s v="Yaoiotaku.com"/>
    <s v="420e994ef27b611b3a5e2d9573ae195b"/>
    <s v="Mangareado.com #1 728x90"/>
    <x v="9"/>
    <n v="0"/>
    <n v="34.061300000000003"/>
    <n v="7.9737"/>
    <n v="45"/>
    <n v="13"/>
    <n v="0.2341"/>
    <n v="0.18796940000000001"/>
    <n v="0.1"/>
    <n v="252"/>
    <x v="5"/>
    <n v="0.46799851310000001"/>
    <x v="21"/>
    <m/>
    <m/>
    <n v="0.3"/>
    <n v="13.5"/>
    <n v="13.5"/>
  </r>
  <r>
    <x v="1"/>
    <s v="contact@yaoiotaku.com"/>
    <s v="Yaoiotaku.com"/>
    <s v="2a036c133caeb696cba95babc0823230"/>
    <s v="Yaoiotaku.com #3 300x250"/>
    <x v="9"/>
    <n v="0"/>
    <n v="28.700900000000001"/>
    <n v="8.7645999999999997"/>
    <n v="42"/>
    <n v="13"/>
    <n v="0.3054"/>
    <n v="0.16007953999999999"/>
    <n v="0.03"/>
    <n v="252"/>
    <x v="5"/>
    <n v="0.81259316579999996"/>
    <x v="21"/>
    <m/>
    <m/>
    <n v="0.3"/>
    <n v="12.6"/>
    <n v="12.6"/>
  </r>
  <r>
    <x v="1"/>
    <s v="contact@yaoiotaku.com"/>
    <s v="Yaoiotaku.com"/>
    <s v="9abfae0fdc394994d7a95c333883eb50"/>
    <s v="Mangareado.com #1 300x250"/>
    <x v="9"/>
    <n v="0"/>
    <n v="33.845399999999998"/>
    <n v="8.9488000000000003"/>
    <n v="41"/>
    <n v="12"/>
    <n v="0.26440000000000002"/>
    <n v="0.15376867"/>
    <n v="0.06"/>
    <n v="252"/>
    <x v="5"/>
    <n v="0.60980347369999999"/>
    <x v="21"/>
    <m/>
    <m/>
    <n v="0.3"/>
    <n v="12.299999999999999"/>
    <n v="12.299999999999999"/>
  </r>
  <r>
    <x v="1"/>
    <s v="contact@yaoiotaku.com"/>
    <s v="Yaoiotaku.com"/>
    <s v="682d1779819dcdb474e74bcd496c0048"/>
    <s v="Yaoiotaku.com #6 300x250"/>
    <x v="12"/>
    <n v="0"/>
    <n v="28.997900000000001"/>
    <n v="5.6997999999999998"/>
    <n v="38"/>
    <n v="13"/>
    <n v="0.1966"/>
    <n v="0.22147449"/>
    <n v="0.03"/>
    <n v="252"/>
    <x v="3"/>
    <n v="0.86454421999999997"/>
    <x v="68"/>
    <m/>
    <m/>
    <n v="0.35"/>
    <n v="13.299999999999999"/>
    <n v="13.299999999999999"/>
  </r>
  <r>
    <x v="1"/>
    <s v="contact@yaoiotaku.com"/>
    <s v="Yaoiotaku.com"/>
    <s v="c84110079ea2b922d7c92b147fccc3c9"/>
    <s v="Mangareado.com #3 300x250"/>
    <x v="24"/>
    <n v="0"/>
    <n v="32.373399999999997"/>
    <n v="8.8994"/>
    <n v="31"/>
    <n v="10"/>
    <n v="0.27489999999999998"/>
    <n v="0.11431874"/>
    <n v="0.05"/>
    <n v="252"/>
    <x v="3"/>
    <n v="0.56262637609999999"/>
    <x v="102"/>
    <m/>
    <m/>
    <n v="0.32999999999999902"/>
    <n v="10.22999999999997"/>
    <n v="10.22999999999997"/>
  </r>
  <r>
    <x v="1"/>
    <s v="contact@yaoiotaku.com"/>
    <s v="Yaoiotaku.com"/>
    <s v="e0ccebf8ac59813bfdcb0e347a72724a"/>
    <s v="Yaoiotaku.com #1 728x90"/>
    <x v="9"/>
    <n v="0"/>
    <n v="28.860800000000001"/>
    <n v="5.3086000000000002"/>
    <n v="30"/>
    <n v="9"/>
    <n v="0.18390000000000001"/>
    <n v="0.18815393"/>
    <n v="0.11"/>
    <n v="252"/>
    <x v="5"/>
    <n v="0.41537229329999997"/>
    <x v="21"/>
    <m/>
    <m/>
    <n v="0.3"/>
    <n v="9"/>
    <n v="9"/>
  </r>
  <r>
    <x v="1"/>
    <s v="contact@yaoiotaku.com"/>
    <s v="Yaoiotaku.com"/>
    <s v="d126b3c5ec9106d91cbbe42d3deff28d"/>
    <s v="Yaoiotaku.com #4 300x250"/>
    <x v="9"/>
    <n v="0"/>
    <n v="4.9326999999999996"/>
    <n v="1.4440999999999999"/>
    <n v="9"/>
    <n v="3"/>
    <n v="0.2928"/>
    <n v="0.21779689999999999"/>
    <n v="0.03"/>
    <n v="252"/>
    <x v="5"/>
    <n v="0.86225699489999996"/>
    <x v="21"/>
    <m/>
    <m/>
    <n v="0.3"/>
    <n v="2.6999999999999997"/>
    <n v="2.6999999999999997"/>
  </r>
  <r>
    <x v="1"/>
    <s v="contact@yaoiotaku.com"/>
    <s v="Yaoiotaku.com"/>
    <s v="4256a9ce971595be81b8ae9206ca917e"/>
    <s v="Yaoiotaku.com #1 300x250"/>
    <x v="1"/>
    <n v="0"/>
    <n v="5.0740999999999996"/>
    <n v="0.77059999999999995"/>
    <n v="7"/>
    <n v="2"/>
    <n v="0.15190000000000001"/>
    <n v="0.30133482"/>
    <n v="7.0000000000000007E-2"/>
    <n v="252"/>
    <x v="5"/>
    <n v="0.7677002584"/>
    <x v="2"/>
    <m/>
    <m/>
    <n v="0.25"/>
    <n v="1.75"/>
    <n v="1.75"/>
  </r>
  <r>
    <x v="1"/>
    <s v="contact@yaoiotaku.com"/>
    <s v="Yaoiotaku.com"/>
    <s v="bae0660d2058c950c0884a7136f42807"/>
    <s v="Yaoiotaku.com #5 300x250"/>
    <x v="24"/>
    <n v="0"/>
    <n v="5.0793999999999997"/>
    <n v="0.93840000000000001"/>
    <n v="7"/>
    <n v="2"/>
    <n v="0.1847"/>
    <n v="0.23567024"/>
    <n v="0.03"/>
    <n v="252"/>
    <x v="3"/>
    <n v="0.8727034884"/>
    <x v="102"/>
    <m/>
    <m/>
    <n v="0.32999999999999902"/>
    <n v="2.3099999999999929"/>
    <n v="2.3099999999999929"/>
  </r>
  <r>
    <x v="0"/>
    <s v="cameron@flamingtext.com"/>
    <s v="Flamingtext.com"/>
    <s v="## total ##"/>
    <m/>
    <x v="9"/>
    <n v="0"/>
    <n v="31.1099"/>
    <n v="9.0765999999999991"/>
    <n v="244"/>
    <n v="73"/>
    <n v="0.2918"/>
    <n v="0.89706151000000001"/>
    <n v="0.5"/>
    <n v="244"/>
    <x v="0"/>
    <n v="0.44262461910000001"/>
    <x v="21"/>
    <m/>
    <m/>
    <s v=""/>
    <s v=""/>
    <n v="73.2"/>
  </r>
  <r>
    <x v="1"/>
    <s v="cameron@flamingtext.com"/>
    <s v="Flamingtext.com"/>
    <s v="4c7176edac0337c274ec1d2b627ffbbd"/>
    <s v="Flamingtext.com 160x600"/>
    <x v="9"/>
    <n v="0"/>
    <n v="31.1099"/>
    <n v="9.0765999999999991"/>
    <n v="244"/>
    <n v="73"/>
    <n v="0.2918"/>
    <n v="0.89706151000000001"/>
    <n v="0.5"/>
    <n v="244"/>
    <x v="5"/>
    <n v="0.44262461910000001"/>
    <x v="21"/>
    <m/>
    <m/>
    <n v="0.3"/>
    <n v="73.2"/>
    <n v="73.2"/>
  </r>
  <r>
    <x v="0"/>
    <s v="cpati@indimusictv.com"/>
    <s v="Indimusic.tv"/>
    <s v="## total ##"/>
    <m/>
    <x v="9"/>
    <n v="1"/>
    <n v="708.95650000000001"/>
    <n v="46.965800000000002"/>
    <n v="243"/>
    <n v="70"/>
    <n v="6.6199999999999995E-2"/>
    <n v="0.17268254999999999"/>
    <n v="0.01"/>
    <n v="243"/>
    <x v="0"/>
    <n v="0.94209026760000003"/>
    <x v="21"/>
    <m/>
    <m/>
    <s v=""/>
    <s v=""/>
    <n v="72.899999999999991"/>
  </r>
  <r>
    <x v="1"/>
    <s v="cpati@indimusictv.com"/>
    <s v="Indimusic.tv"/>
    <s v="fc2ac09866dfd882a27370d2a340f2d5"/>
    <s v="Indimusic.tv ROW #1 300x250"/>
    <x v="9"/>
    <n v="1"/>
    <n v="347.5086"/>
    <n v="21.582699999999999"/>
    <n v="126"/>
    <n v="37"/>
    <n v="6.2100000000000002E-2"/>
    <n v="0.19497613999999999"/>
    <n v="0.01"/>
    <n v="243"/>
    <x v="1"/>
    <n v="0.94871167270000001"/>
    <x v="21"/>
    <s v="Y"/>
    <m/>
    <n v="0.3"/>
    <n v="37.799999999999997"/>
    <n v="37.799999999999997"/>
  </r>
  <r>
    <x v="1"/>
    <s v="cpati@indimusictv.com"/>
    <s v="Indimusic.tv"/>
    <s v="67613211e376e38a5e6fe9f342ef93e6"/>
    <s v="Indimusic.tv US/CA 300x250"/>
    <x v="9"/>
    <n v="1"/>
    <n v="208.77330000000001"/>
    <n v="16.8081"/>
    <n v="78"/>
    <n v="22"/>
    <n v="8.0500000000000002E-2"/>
    <n v="0.15543298"/>
    <n v="0.01"/>
    <n v="243"/>
    <x v="1"/>
    <n v="0.93566358810000005"/>
    <x v="21"/>
    <s v="Y"/>
    <m/>
    <n v="0.3"/>
    <n v="23.4"/>
    <n v="23.4"/>
  </r>
  <r>
    <x v="1"/>
    <s v="cpati@indimusictv.com"/>
    <s v="Indimusic.tv"/>
    <s v="3a4f6f3872255106f805e98324a63915"/>
    <s v="Indimusic.tv ROW #2 300x250"/>
    <x v="9"/>
    <n v="1"/>
    <n v="152.6746"/>
    <n v="8.5749999999999993"/>
    <n v="39"/>
    <n v="11"/>
    <n v="5.62E-2"/>
    <n v="0.15038234"/>
    <n v="0.01"/>
    <n v="243"/>
    <x v="1"/>
    <n v="0.93350283050000005"/>
    <x v="21"/>
    <s v="Y"/>
    <m/>
    <n v="0.3"/>
    <n v="11.7"/>
    <n v="11.7"/>
  </r>
  <r>
    <x v="0"/>
    <s v="liujia@navigation-network.com"/>
    <s v="Navigation Network (navegaki.com)"/>
    <s v="## total ##"/>
    <m/>
    <x v="245"/>
    <n v="0.20752897000000001"/>
    <n v="701.84680000000003"/>
    <n v="20.9712"/>
    <n v="242"/>
    <n v="76"/>
    <n v="2.9899999999999999E-2"/>
    <n v="0.38413334999999998"/>
    <n v="0.133635"/>
    <n v="242"/>
    <x v="0"/>
    <n v="0.6521129993"/>
    <x v="1821"/>
    <m/>
    <m/>
    <s v=""/>
    <s v=""/>
    <n v="76.309999999999945"/>
  </r>
  <r>
    <x v="1"/>
    <s v="liujia@navigation-network.com"/>
    <s v="Navigation Network (navegaki.com)"/>
    <s v="11d6e38d020d426da37d17e2be8a6290"/>
    <s v="Atajitos.com_right1  300x250"/>
    <x v="12"/>
    <n v="0"/>
    <n v="42.159700000000001"/>
    <n v="5.4550999999999998"/>
    <n v="48"/>
    <n v="17"/>
    <n v="0.12939999999999999"/>
    <n v="0.29087480999999998"/>
    <n v="0.1"/>
    <n v="242"/>
    <x v="5"/>
    <n v="0.65620948570000004"/>
    <x v="68"/>
    <m/>
    <m/>
    <n v="0.35"/>
    <n v="16.799999999999997"/>
    <n v="16.799999999999997"/>
  </r>
  <r>
    <x v="1"/>
    <s v="liujia@navigation-network.com"/>
    <s v="Navigation Network (navegaki.com)"/>
    <s v="14e8b6549b0a317bf43dddbac9949b32"/>
    <s v="Searchtudo.com 160x600"/>
    <x v="9"/>
    <n v="0"/>
    <n v="34.151000000000003"/>
    <n v="1.3265"/>
    <n v="28"/>
    <n v="8"/>
    <n v="3.8800000000000001E-2"/>
    <n v="0.69829304000000003"/>
    <n v="0.25"/>
    <n v="242"/>
    <x v="3"/>
    <n v="0.64198411470000005"/>
    <x v="21"/>
    <m/>
    <m/>
    <n v="0.3"/>
    <n v="8.4"/>
    <n v="8.4"/>
  </r>
  <r>
    <x v="1"/>
    <s v="liujia@navigation-network.com"/>
    <s v="Navigation Network (navegaki.com)"/>
    <s v="811e40ca0dc4687fec90a5eb0c7c8d18"/>
    <s v="Searchtudo.com RightCorner 300x250"/>
    <x v="9"/>
    <n v="0"/>
    <n v="28.836200000000002"/>
    <n v="1.1822999999999999"/>
    <n v="24"/>
    <n v="7"/>
    <n v="4.1000000000000002E-2"/>
    <n v="0.67796036999999998"/>
    <n v="0.25"/>
    <n v="242"/>
    <x v="3"/>
    <n v="0.63124688100000004"/>
    <x v="25"/>
    <m/>
    <m/>
    <n v="0.29999999999999899"/>
    <n v="7.1999999999999762"/>
    <n v="7.1999999999999762"/>
  </r>
  <r>
    <x v="1"/>
    <s v="liujia@navigation-network.com"/>
    <s v="Navigation Network (navegaki.com)"/>
    <s v="b1f27481f787bb8544fc4a0e22de4bde"/>
    <s v="Net.portalsepeti.com σÅ│1"/>
    <x v="24"/>
    <n v="1"/>
    <n v="111.05159999999999"/>
    <n v="2.5198999999999998"/>
    <n v="19"/>
    <n v="6"/>
    <n v="2.2700000000000001E-2"/>
    <n v="0.24880094999999999"/>
    <n v="0.1"/>
    <n v="242"/>
    <x v="3"/>
    <n v="0.59807227819999997"/>
    <x v="113"/>
    <s v="Y"/>
    <m/>
    <n v="0.33"/>
    <n v="6.2700000000000005"/>
    <n v="6.2700000000000005"/>
  </r>
  <r>
    <x v="1"/>
    <s v="liujia@navigation-network.com"/>
    <s v="Navigation Network (navegaki.com)"/>
    <s v="81217148323015b2325a23829b0fa00d"/>
    <s v="Searchtudo.com Right1 300x250"/>
    <x v="9"/>
    <n v="0"/>
    <n v="22.842400000000001"/>
    <n v="0.87580000000000002"/>
    <n v="18"/>
    <n v="5"/>
    <n v="3.8300000000000001E-2"/>
    <n v="0.68682814999999997"/>
    <n v="0.25"/>
    <n v="242"/>
    <x v="3"/>
    <n v="0.63600793239999998"/>
    <x v="21"/>
    <m/>
    <m/>
    <n v="0.3"/>
    <n v="5.3999999999999995"/>
    <n v="5.3999999999999995"/>
  </r>
  <r>
    <x v="1"/>
    <s v="liujia@navigation-network.com"/>
    <s v="Navigation Network (navegaki.com)"/>
    <s v="347b94086a9e3478ba1e083ae35d8ae3"/>
    <s v="Searchtudo.com Right2 300x250"/>
    <x v="9"/>
    <n v="0"/>
    <n v="21.046900000000001"/>
    <n v="0.79190000000000005"/>
    <n v="17"/>
    <n v="5"/>
    <n v="3.7600000000000001E-2"/>
    <n v="0.70763958000000005"/>
    <n v="0.25"/>
    <n v="242"/>
    <x v="3"/>
    <n v="0.64671280720000002"/>
    <x v="21"/>
    <m/>
    <m/>
    <n v="0.3"/>
    <n v="5.0999999999999996"/>
    <n v="5.0999999999999996"/>
  </r>
  <r>
    <x v="1"/>
    <s v="liujia@navigation-network.com"/>
    <s v="Navigation Network (navegaki.com)"/>
    <s v="a9cc58973dc4e838f2b68cf4ddd22bc4"/>
    <s v="Searchtudo.com 728x90"/>
    <x v="9"/>
    <n v="0"/>
    <n v="24.9404"/>
    <n v="0.69610000000000005"/>
    <n v="16"/>
    <n v="5"/>
    <n v="2.7900000000000001E-2"/>
    <n v="0.77016211999999995"/>
    <n v="0.25"/>
    <n v="242"/>
    <x v="3"/>
    <n v="0.67539301890000003"/>
    <x v="21"/>
    <m/>
    <m/>
    <n v="0.3"/>
    <n v="4.8"/>
    <n v="4.8"/>
  </r>
  <r>
    <x v="1"/>
    <s v="liujia@navigation-network.com"/>
    <s v="Navigation Network (navegaki.com)"/>
    <s v="e811bc42ac2556c8f9dfa32337623997"/>
    <s v="Net.portalsepeti.com_728x90"/>
    <x v="24"/>
    <n v="1"/>
    <n v="77.926100000000005"/>
    <n v="1.5895999999999999"/>
    <n v="13"/>
    <n v="4"/>
    <n v="2.0400000000000001E-2"/>
    <n v="0.26580993000000003"/>
    <n v="0.1"/>
    <n v="242"/>
    <x v="3"/>
    <n v="0.62379133139999998"/>
    <x v="113"/>
    <s v="Y"/>
    <m/>
    <n v="0.33"/>
    <n v="4.29"/>
    <n v="4.29"/>
  </r>
  <r>
    <x v="1"/>
    <s v="liujia@navigation-network.com"/>
    <s v="Navigation Network (navegaki.com)"/>
    <s v="75f83d26824ad2819c6ca918c22e6ceb"/>
    <s v="Atajitos.com_160x600 MX"/>
    <x v="12"/>
    <n v="0"/>
    <n v="40.246299999999998"/>
    <n v="1.0214000000000001"/>
    <n v="12"/>
    <n v="4"/>
    <n v="2.5399999999999999E-2"/>
    <n v="0.38756555999999998"/>
    <n v="0.1"/>
    <n v="242"/>
    <x v="3"/>
    <n v="0.74197914040000001"/>
    <x v="68"/>
    <m/>
    <m/>
    <n v="0.35"/>
    <n v="4.1999999999999993"/>
    <n v="4.1999999999999993"/>
  </r>
  <r>
    <x v="1"/>
    <s v="liujia@navigation-network.com"/>
    <s v="Navigation Network (navegaki.com)"/>
    <s v="d528ca94861bfd3ead7947c788b15a4d"/>
    <s v="Net.portalsepeti.com TR σÅ│2"/>
    <x v="1"/>
    <n v="1"/>
    <n v="61.639499999999998"/>
    <n v="1.4176"/>
    <n v="11"/>
    <n v="3"/>
    <n v="2.3E-2"/>
    <n v="0.25718028999999998"/>
    <n v="0.1"/>
    <n v="242"/>
    <x v="3"/>
    <n v="0.61116771160000005"/>
    <x v="23"/>
    <s v="Y"/>
    <m/>
    <n v="0.249999999999999"/>
    <n v="2.7499999999999889"/>
    <n v="2.7499999999999889"/>
  </r>
  <r>
    <x v="1"/>
    <s v="liujia@navigation-network.com"/>
    <s v="Navigation Network (navegaki.com)"/>
    <s v="63a917ce124ba956d5c73c913823a16c"/>
    <s v="Portalsepeti.com TR  160x600"/>
    <x v="1"/>
    <n v="0"/>
    <n v="76.360100000000003"/>
    <n v="1.2687999999999999"/>
    <n v="10"/>
    <n v="2"/>
    <n v="1.66E-2"/>
    <n v="0.25529470999999998"/>
    <n v="0.09"/>
    <n v="242"/>
    <x v="3"/>
    <n v="0.64746626090000003"/>
    <x v="2"/>
    <m/>
    <m/>
    <n v="0.25"/>
    <n v="2.5"/>
    <n v="2.5"/>
  </r>
  <r>
    <x v="1"/>
    <s v="liujia@navigation-network.com"/>
    <s v="Navigation Network (navegaki.com)"/>
    <s v="834c5fde49b79dfff732a520159a4838"/>
    <s v="Atajitos.com 728x90"/>
    <x v="9"/>
    <n v="0"/>
    <n v="33.616700000000002"/>
    <n v="0.75929999999999997"/>
    <n v="10"/>
    <n v="3"/>
    <n v="2.2599999999999999E-2"/>
    <n v="0.43689558000000001"/>
    <n v="0.1"/>
    <n v="242"/>
    <x v="5"/>
    <n v="0.77111235519999999"/>
    <x v="21"/>
    <m/>
    <m/>
    <n v="0.3"/>
    <n v="3"/>
    <n v="3"/>
  </r>
  <r>
    <x v="1"/>
    <s v="liujia@navigation-network.com"/>
    <s v="Navigation Network (navegaki.com)"/>
    <s v="1cad9277197d7e011e7078f83b7e85a0"/>
    <s v="Net.portalsepeti.com_160*600 #1 TR"/>
    <x v="12"/>
    <n v="1"/>
    <n v="53.639400000000002"/>
    <n v="1.2936000000000001"/>
    <n v="8"/>
    <n v="3"/>
    <n v="2.41E-2"/>
    <n v="0.19923803000000001"/>
    <n v="0.09"/>
    <n v="242"/>
    <x v="3"/>
    <n v="0.54827901560000003"/>
    <x v="68"/>
    <s v="Y"/>
    <m/>
    <n v="0.35"/>
    <n v="2.8"/>
    <n v="2.8"/>
  </r>
  <r>
    <x v="1"/>
    <s v="liujia@navigation-network.com"/>
    <s v="Navigation Network (navegaki.com)"/>
    <s v="92552ec689da291bac1295e35185da01"/>
    <s v="Atajitos.com 300x250"/>
    <x v="12"/>
    <n v="0"/>
    <n v="36.954999999999998"/>
    <n v="0.67730000000000001"/>
    <n v="8"/>
    <n v="3"/>
    <n v="1.83E-2"/>
    <n v="0.39586585000000002"/>
    <n v="0.1"/>
    <n v="242"/>
    <x v="5"/>
    <n v="0.74738917309999997"/>
    <x v="68"/>
    <m/>
    <m/>
    <n v="0.35"/>
    <n v="2.8"/>
    <n v="2.8"/>
  </r>
  <r>
    <x v="0"/>
    <s v="victoria.walcott@trinidadexpress.com"/>
    <s v="Trinidadexpress.com"/>
    <s v="## total ##"/>
    <m/>
    <x v="1"/>
    <n v="0"/>
    <n v="62.378999999999998"/>
    <n v="3.3649"/>
    <n v="240"/>
    <n v="52"/>
    <n v="5.3900000000000003E-2"/>
    <n v="2.3788167599999999"/>
    <n v="1.851494"/>
    <n v="240"/>
    <x v="0"/>
    <n v="0.22167439289999999"/>
    <x v="1822"/>
    <m/>
    <m/>
    <s v=""/>
    <s v=""/>
    <n v="52.296381984717378"/>
  </r>
  <r>
    <x v="1"/>
    <s v="victoria.walcott@trinidadexpress.com"/>
    <s v="Trinidadexpress.com"/>
    <s v="308be5ac050980517b01c023eff7dd27"/>
    <s v="Trinidadexpress.com US, EU 300x250"/>
    <x v="1"/>
    <n v="0"/>
    <n v="31.856100000000001"/>
    <n v="3.0078999999999998"/>
    <n v="230"/>
    <n v="50"/>
    <n v="9.4399999999999998E-2"/>
    <n v="2.55266795"/>
    <n v="2"/>
    <n v="240"/>
    <x v="5"/>
    <n v="0.21650600859999999"/>
    <x v="1823"/>
    <m/>
    <m/>
    <n v="0.21650600862920599"/>
    <n v="49.796381984717378"/>
    <n v="49.796381984717378"/>
  </r>
  <r>
    <x v="1"/>
    <s v="victoria.walcott@trinidadexpress.com"/>
    <s v="Trinidadexpress.com"/>
    <s v="bcf7d3913019dc2eeb1f90c3401bc8fd"/>
    <s v="Trinidadexpress.com Caribbean 300x250"/>
    <x v="1"/>
    <n v="0"/>
    <n v="30.5229"/>
    <n v="0.3569"/>
    <n v="10"/>
    <n v="2"/>
    <n v="1.17E-2"/>
    <n v="0.91372823999999997"/>
    <n v="0.6"/>
    <n v="240"/>
    <x v="5"/>
    <n v="0.34334961339999998"/>
    <x v="2"/>
    <m/>
    <m/>
    <n v="0.25"/>
    <n v="2.5"/>
    <n v="2.5"/>
  </r>
  <r>
    <x v="0"/>
    <s v="lisa@rplogic.com"/>
    <s v="RP Logic (Candycrush-cheats.com)"/>
    <s v="## total ##"/>
    <m/>
    <x v="246"/>
    <n v="0"/>
    <n v="38.112299999999998"/>
    <n v="13.1403"/>
    <n v="239"/>
    <n v="81"/>
    <n v="0.3448"/>
    <n v="0.60574678000000004"/>
    <n v="0.270005"/>
    <n v="239"/>
    <x v="0"/>
    <n v="0.55426093799999998"/>
    <x v="1824"/>
    <m/>
    <m/>
    <s v=""/>
    <s v=""/>
    <n v="80.599999999999937"/>
  </r>
  <r>
    <x v="1"/>
    <s v="lisa@rplogic.com"/>
    <s v="RP Logic (Candycrush-cheats.com)"/>
    <s v="f178662852d5c7c8d390ca9ebeddd2ae"/>
    <s v="Candycrush-cheats.com BTF #3 300x250"/>
    <x v="12"/>
    <n v="0"/>
    <n v="25.483699999999999"/>
    <n v="10.164899999999999"/>
    <n v="178"/>
    <n v="62"/>
    <n v="0.39889999999999998"/>
    <n v="0.58442251999999995"/>
    <n v="0.27"/>
    <n v="239"/>
    <x v="5"/>
    <n v="0.53800548290000005"/>
    <x v="68"/>
    <m/>
    <m/>
    <n v="0.35"/>
    <n v="62.3"/>
    <n v="62.3"/>
  </r>
  <r>
    <x v="1"/>
    <s v="lisa@rplogic.com"/>
    <s v="RP Logic (Candycrush-cheats.com)"/>
    <s v="e616d2236eabb95c5b295812ec7c0b3d"/>
    <s v="Candycrush-cheats.com ATF #1 300x250"/>
    <x v="9"/>
    <n v="0"/>
    <n v="12.6136"/>
    <n v="2.9748999999999999"/>
    <n v="61"/>
    <n v="18"/>
    <n v="0.2359"/>
    <n v="0.67871017"/>
    <n v="0.27"/>
    <n v="239"/>
    <x v="5"/>
    <n v="0.60218660229999998"/>
    <x v="25"/>
    <m/>
    <m/>
    <n v="0.29999999999999899"/>
    <n v="18.299999999999937"/>
    <n v="18.299999999999937"/>
  </r>
  <r>
    <x v="0"/>
    <s v="vedatyes@gmail.com"/>
    <s v="Anime-stream24.com"/>
    <s v="## total ##"/>
    <m/>
    <x v="1"/>
    <n v="0"/>
    <n v="47.6374"/>
    <n v="28.019100000000002"/>
    <n v="238"/>
    <n v="60"/>
    <n v="0.58819999999999995"/>
    <n v="0.28354339000000001"/>
    <n v="0.01"/>
    <n v="238"/>
    <x v="0"/>
    <n v="0.96473202970000005"/>
    <x v="2"/>
    <m/>
    <m/>
    <s v=""/>
    <s v=""/>
    <n v="59.5"/>
  </r>
  <r>
    <x v="1"/>
    <s v="vedatyes@gmail.com"/>
    <s v="Anime-stream24.com"/>
    <s v="5f1d26cd6d7caa8d5028b4b0c05ad0a3"/>
    <s v="Ww.anime-stream24.com 728x90"/>
    <x v="1"/>
    <n v="0"/>
    <n v="20.308299999999999"/>
    <n v="11.8916"/>
    <n v="109"/>
    <n v="27"/>
    <n v="0.58560000000000001"/>
    <n v="0.30628112000000002"/>
    <n v="0.01"/>
    <n v="238"/>
    <x v="3"/>
    <n v="0.96735025669999997"/>
    <x v="2"/>
    <m/>
    <m/>
    <n v="0.25"/>
    <n v="27.25"/>
    <n v="27.25"/>
  </r>
  <r>
    <x v="1"/>
    <s v="vedatyes@gmail.com"/>
    <s v="Anime-stream24.com"/>
    <s v="a77a744c71c7ed4d665ade633a537bea"/>
    <s v="Ww.anime-stream24.com 300x250"/>
    <x v="1"/>
    <n v="0"/>
    <n v="19.2987"/>
    <n v="11.802300000000001"/>
    <n v="98"/>
    <n v="25"/>
    <n v="0.61160000000000003"/>
    <n v="0.27720296"/>
    <n v="0.01"/>
    <n v="238"/>
    <x v="3"/>
    <n v="0.96392534949999997"/>
    <x v="2"/>
    <m/>
    <m/>
    <n v="0.25"/>
    <n v="24.5"/>
    <n v="24.5"/>
  </r>
  <r>
    <x v="1"/>
    <s v="vedatyes@gmail.com"/>
    <s v="Anime-stream24.com"/>
    <s v="6dc216a642365ec5e9064dc3d753080b"/>
    <s v="Ww.anime-stream24.com #2 300x250"/>
    <x v="1"/>
    <n v="0"/>
    <n v="8.0275999999999996"/>
    <n v="4.3246000000000002"/>
    <n v="31"/>
    <n v="8"/>
    <n v="0.53869999999999996"/>
    <n v="0.23836549000000001"/>
    <n v="0.01"/>
    <n v="238"/>
    <x v="3"/>
    <n v="0.95804761770000002"/>
    <x v="2"/>
    <m/>
    <m/>
    <n v="0.25"/>
    <n v="7.75"/>
    <n v="7.75"/>
  </r>
  <r>
    <x v="0"/>
    <s v="gracey@monetizemore.com"/>
    <s v="Twentytwowords.com"/>
    <s v="## total ##"/>
    <m/>
    <x v="247"/>
    <n v="0.82781307999999998"/>
    <n v="57.621400000000001"/>
    <n v="17.3047"/>
    <n v="237"/>
    <n v="79"/>
    <n v="0.30030000000000001"/>
    <n v="0.45590755999999999"/>
    <n v="0.29059600000000002"/>
    <n v="237"/>
    <x v="0"/>
    <n v="0.36259885130000002"/>
    <x v="1825"/>
    <m/>
    <m/>
    <s v=""/>
    <s v=""/>
    <n v="76.000147809728546"/>
  </r>
  <r>
    <x v="1"/>
    <s v="gracey@monetizemore.com"/>
    <s v="Twentytwowords.com"/>
    <s v="4e363f42ee8483da2a22e02272207029"/>
    <s v="22w_Header_ATF_ 728x90"/>
    <x v="12"/>
    <n v="1"/>
    <n v="43.646000000000001"/>
    <n v="13.526"/>
    <n v="196"/>
    <n v="69"/>
    <n v="0.30990000000000001"/>
    <n v="0.48284097999999998"/>
    <n v="0.3"/>
    <n v="237"/>
    <x v="2"/>
    <n v="0.3786774316"/>
    <x v="68"/>
    <s v="Y"/>
    <m/>
    <n v="0.35"/>
    <n v="68.599999999999994"/>
    <n v="68.599999999999994"/>
  </r>
  <r>
    <x v="1"/>
    <s v="gracey@monetizemore.com"/>
    <s v="Twentytwowords.com"/>
    <s v="8b4f3f6b4b898853b0063b04cbd7f5ed"/>
    <s v="Mobile_Tier1_PB_US CA UK AU_ 320x50"/>
    <x v="12"/>
    <n v="0"/>
    <n v="6.4561000000000002"/>
    <n v="2.0183"/>
    <n v="16"/>
    <n v="4"/>
    <n v="0.31259999999999999"/>
    <n v="0.26337769"/>
    <n v="0.2"/>
    <n v="237"/>
    <x v="2"/>
    <n v="0.24063423810000001"/>
    <x v="1826"/>
    <m/>
    <m/>
    <n v="0.240634238108035"/>
    <n v="3.85014780972856"/>
    <n v="3.85014780972856"/>
  </r>
  <r>
    <x v="1"/>
    <s v="gracey@monetizemore.com"/>
    <s v="Twentytwowords.com"/>
    <s v="521ac2b3f10133952785e856be58c03d"/>
    <s v="22w_Sidebar2_BTF_ 300x250"/>
    <x v="5"/>
    <n v="0"/>
    <n v="2.3713000000000002"/>
    <n v="0.48180000000000001"/>
    <n v="9"/>
    <n v="2"/>
    <n v="0.20319999999999999"/>
    <n v="0.65058561999999998"/>
    <n v="0.5"/>
    <n v="237"/>
    <x v="1"/>
    <n v="0.2314616471"/>
    <x v="8"/>
    <m/>
    <m/>
    <n v="0.19999999999999901"/>
    <n v="1.7999999999999912"/>
    <n v="1.7999999999999912"/>
  </r>
  <r>
    <x v="1"/>
    <s v="gracey@monetizemore.com"/>
    <s v="Twentytwowords.com"/>
    <s v="054af277b557b8b9447175758663cf8d"/>
    <s v="Sidebar3_BTF_ 300x600"/>
    <x v="1"/>
    <n v="0"/>
    <n v="1.4280999999999999"/>
    <n v="0.3473"/>
    <n v="7"/>
    <n v="2"/>
    <n v="0.2432"/>
    <n v="0.65503908"/>
    <n v="0.45"/>
    <n v="237"/>
    <x v="3"/>
    <n v="0.31301808590000002"/>
    <x v="2"/>
    <m/>
    <m/>
    <n v="0.25"/>
    <n v="1.75"/>
    <n v="1.75"/>
  </r>
  <r>
    <x v="0"/>
    <s v="kanchan@sanfoundry.com"/>
    <s v="Sanfoundry.com"/>
    <s v="## total ##"/>
    <m/>
    <x v="248"/>
    <n v="0"/>
    <n v="116.8801"/>
    <n v="27.348800000000001"/>
    <n v="235"/>
    <n v="69"/>
    <n v="0.23400000000000001"/>
    <n v="0.28596778"/>
    <n v="6.9404999999999994E-2"/>
    <n v="235"/>
    <x v="0"/>
    <n v="0.7572978293"/>
    <x v="1827"/>
    <m/>
    <m/>
    <s v=""/>
    <s v=""/>
    <n v="69.39999999999992"/>
  </r>
  <r>
    <x v="1"/>
    <s v="kanchan@sanfoundry.com"/>
    <s v="Sanfoundry.com"/>
    <s v="731ec840c58805ccf59a3850bc2b0cc5"/>
    <s v="US A728x90_2B"/>
    <x v="9"/>
    <n v="0"/>
    <n v="21.272099999999998"/>
    <n v="5.3228999999999997"/>
    <n v="44"/>
    <n v="13"/>
    <n v="0.25019999999999998"/>
    <n v="0.27276338"/>
    <n v="0.05"/>
    <n v="235"/>
    <x v="5"/>
    <n v="0.81669093699999995"/>
    <x v="21"/>
    <m/>
    <m/>
    <n v="0.3"/>
    <n v="13.2"/>
    <n v="13.2"/>
  </r>
  <r>
    <x v="1"/>
    <s v="kanchan@sanfoundry.com"/>
    <s v="Sanfoundry.com"/>
    <s v="ce7a11a7cdbe8fb3f6cbc8cbf33426c5"/>
    <s v="US 300x250_1"/>
    <x v="9"/>
    <n v="0"/>
    <n v="18.494399999999999"/>
    <n v="5.5929000000000002"/>
    <n v="37"/>
    <n v="11"/>
    <n v="0.3024"/>
    <n v="0.22057956000000001"/>
    <n v="0.05"/>
    <n v="235"/>
    <x v="5"/>
    <n v="0.77332441699999999"/>
    <x v="25"/>
    <m/>
    <m/>
    <n v="0.29999999999999899"/>
    <n v="11.099999999999962"/>
    <n v="11.099999999999962"/>
  </r>
  <r>
    <x v="1"/>
    <s v="kanchan@sanfoundry.com"/>
    <s v="Sanfoundry.com"/>
    <s v="2c9e666291262d424289eeb2cf5371a7"/>
    <s v="US 300x250_2"/>
    <x v="9"/>
    <n v="0"/>
    <n v="18.571300000000001"/>
    <n v="3.3475999999999999"/>
    <n v="36"/>
    <n v="11"/>
    <n v="0.18029999999999999"/>
    <n v="0.36051805999999997"/>
    <n v="0.1"/>
    <n v="235"/>
    <x v="5"/>
    <n v="0.72262138679999999"/>
    <x v="25"/>
    <m/>
    <m/>
    <n v="0.29999999999999899"/>
    <n v="10.799999999999963"/>
    <n v="10.799999999999963"/>
  </r>
  <r>
    <x v="1"/>
    <s v="kanchan@sanfoundry.com"/>
    <s v="Sanfoundry.com"/>
    <s v="7ae3a8f439295c6324e11dd1624c224e"/>
    <s v="US 300x250_3S"/>
    <x v="9"/>
    <n v="0"/>
    <n v="17.323799999999999"/>
    <n v="5.3479000000000001"/>
    <n v="35"/>
    <n v="11"/>
    <n v="0.30869999999999997"/>
    <n v="0.21849847999999999"/>
    <n v="0.05"/>
    <n v="235"/>
    <x v="5"/>
    <n v="0.7711654604"/>
    <x v="21"/>
    <m/>
    <m/>
    <n v="0.3"/>
    <n v="10.5"/>
    <n v="10.5"/>
  </r>
  <r>
    <x v="1"/>
    <s v="kanchan@sanfoundry.com"/>
    <s v="Sanfoundry.com"/>
    <s v="421ba446b31fe1ab9b3c035e19644d19"/>
    <s v="US 300x250_4S"/>
    <x v="9"/>
    <n v="0"/>
    <n v="11.6432"/>
    <n v="2.1063999999999998"/>
    <n v="22"/>
    <n v="6"/>
    <n v="0.18090000000000001"/>
    <n v="0.34276025999999998"/>
    <n v="0.1"/>
    <n v="235"/>
    <x v="5"/>
    <n v="0.7082508904"/>
    <x v="21"/>
    <m/>
    <m/>
    <n v="0.3"/>
    <n v="6.6"/>
    <n v="6.6"/>
  </r>
  <r>
    <x v="1"/>
    <s v="kanchan@sanfoundry.com"/>
    <s v="Sanfoundry.com"/>
    <s v="0ba885d293b0cae0170a8b45614825f3"/>
    <s v="US B160x600_2S"/>
    <x v="9"/>
    <n v="0"/>
    <n v="7.4241000000000001"/>
    <n v="2.0802999999999998"/>
    <n v="16"/>
    <n v="5"/>
    <n v="0.2802"/>
    <n v="0.26379617999999999"/>
    <n v="0.05"/>
    <n v="235"/>
    <x v="5"/>
    <n v="0.81045972820000001"/>
    <x v="21"/>
    <m/>
    <m/>
    <n v="0.3"/>
    <n v="4.8"/>
    <n v="4.8"/>
  </r>
  <r>
    <x v="1"/>
    <s v="kanchan@sanfoundry.com"/>
    <s v="Sanfoundry.com"/>
    <s v="b6a12675f2cb6bf9133cc8b2ba20e937"/>
    <s v="US Sanfoundry.com Mobile-End 320x50"/>
    <x v="9"/>
    <n v="0"/>
    <n v="6.1627999999999998"/>
    <n v="0.97889999999999999"/>
    <n v="12"/>
    <n v="4"/>
    <n v="0.1588"/>
    <n v="0.40032107"/>
    <n v="0.1"/>
    <n v="235"/>
    <x v="5"/>
    <n v="0.75020051040000002"/>
    <x v="21"/>
    <m/>
    <m/>
    <n v="0.3"/>
    <n v="3.5999999999999996"/>
    <n v="3.5999999999999996"/>
  </r>
  <r>
    <x v="1"/>
    <s v="kanchan@sanfoundry.com"/>
    <s v="Sanfoundry.com"/>
    <s v="1fdba6793c528b294fa84dc70fc4a257"/>
    <s v="US C300x250_MD"/>
    <x v="1"/>
    <n v="0"/>
    <n v="4.5743999999999998"/>
    <n v="0.83240000000000003"/>
    <n v="11"/>
    <n v="3"/>
    <n v="0.182"/>
    <n v="0.44105028000000002"/>
    <n v="0.15"/>
    <n v="235"/>
    <x v="5"/>
    <n v="0.65990272370000003"/>
    <x v="2"/>
    <m/>
    <m/>
    <n v="0.25"/>
    <n v="2.75"/>
    <n v="2.75"/>
  </r>
  <r>
    <x v="1"/>
    <s v="kanchan@sanfoundry.com"/>
    <s v="Sanfoundry.com"/>
    <s v="d374d88386f526298acee93b17d35eef"/>
    <s v="US Sanfoundry.com Mobile #1 Top 320x50"/>
    <x v="9"/>
    <n v="0"/>
    <n v="6.7470999999999997"/>
    <n v="0.77690000000000003"/>
    <n v="11"/>
    <n v="3"/>
    <n v="0.1152"/>
    <n v="0.46619472000000001"/>
    <n v="0.15"/>
    <n v="235"/>
    <x v="5"/>
    <n v="0.6782460361"/>
    <x v="21"/>
    <m/>
    <m/>
    <n v="0.3"/>
    <n v="3.3"/>
    <n v="3.3"/>
  </r>
  <r>
    <x v="1"/>
    <s v="kanchan@sanfoundry.com"/>
    <s v="Sanfoundry.com"/>
    <s v="df035a8db44fc21b653713ab2779e25c"/>
    <s v="US C300x250_MD2"/>
    <x v="1"/>
    <n v="0"/>
    <n v="4.5631000000000004"/>
    <n v="0.94599999999999995"/>
    <n v="11"/>
    <n v="3"/>
    <n v="0.20730000000000001"/>
    <n v="0.38613712"/>
    <n v="0.1"/>
    <n v="235"/>
    <x v="5"/>
    <n v="0.74102463819999997"/>
    <x v="2"/>
    <m/>
    <m/>
    <n v="0.25"/>
    <n v="2.75"/>
    <n v="2.75"/>
  </r>
  <r>
    <x v="0"/>
    <s v="jetheights@yahoo.com"/>
    <s v="Nigeriana.org"/>
    <s v="## total ##"/>
    <m/>
    <x v="2"/>
    <n v="0"/>
    <n v="69.817800000000005"/>
    <n v="3.8662999999999998"/>
    <n v="232"/>
    <n v="66"/>
    <n v="5.5399999999999998E-2"/>
    <n v="1.9992647100000001"/>
    <n v="1.4268860000000001"/>
    <n v="232"/>
    <x v="0"/>
    <n v="0.28629460829999998"/>
    <x v="1828"/>
    <m/>
    <m/>
    <s v=""/>
    <s v=""/>
    <n v="66.148215269779925"/>
  </r>
  <r>
    <x v="1"/>
    <s v="jetheights@yahoo.com"/>
    <s v="Nigeriana.org"/>
    <s v="d4037c5926426a3048d6d38dc0ed2eba"/>
    <s v="Howafrica.com [Allied] 300x250"/>
    <x v="2"/>
    <n v="0"/>
    <n v="27.223099999999999"/>
    <n v="2.5249999999999999"/>
    <n v="128"/>
    <n v="38"/>
    <n v="9.2799999999999994E-2"/>
    <n v="1.6951287100000001"/>
    <n v="1.2"/>
    <n v="232"/>
    <x v="4"/>
    <n v="0.29208915470000002"/>
    <x v="1829"/>
    <m/>
    <m/>
    <n v="0.29208915471239599"/>
    <n v="37.387411803186687"/>
    <n v="37.387411803186687"/>
  </r>
  <r>
    <x v="1"/>
    <s v="jetheights@yahoo.com"/>
    <s v="Nigeriana.org"/>
    <s v="5d686c3c7a8f808c08494a2fb1ba1092"/>
    <s v="Howafrica.com 300x600"/>
    <x v="2"/>
    <n v="0"/>
    <n v="28.154699999999998"/>
    <n v="0.9496"/>
    <n v="80"/>
    <n v="23"/>
    <n v="3.3700000000000001E-2"/>
    <n v="2.8098984599999999"/>
    <n v="2"/>
    <n v="232"/>
    <x v="4"/>
    <n v="0.28823050729999999"/>
    <x v="1830"/>
    <m/>
    <m/>
    <n v="0.28823050731310301"/>
    <n v="23.058440585048242"/>
    <n v="23.058440585048242"/>
  </r>
  <r>
    <x v="1"/>
    <s v="jetheights@yahoo.com"/>
    <s v="Nigeriana.org"/>
    <s v="3e4cd69f476aea07c7783f3dc6ef2606"/>
    <s v="Nigeriana.org [Big600] 300x600"/>
    <x v="2"/>
    <n v="0"/>
    <n v="14.382400000000001"/>
    <n v="0.3916"/>
    <n v="23"/>
    <n v="6"/>
    <n v="2.7199999999999998E-2"/>
    <n v="1.99449207"/>
    <n v="1.5"/>
    <n v="232"/>
    <x v="4"/>
    <n v="0.24792882090000001"/>
    <x v="1831"/>
    <m/>
    <m/>
    <n v="0.24792882093673899"/>
    <n v="5.7023628815449969"/>
    <n v="5.7023628815449969"/>
  </r>
  <r>
    <x v="0"/>
    <s v="jet@vampirefreaks.com"/>
    <s v="Vampirefreaks.com"/>
    <s v="## total ##"/>
    <m/>
    <x v="9"/>
    <n v="0.79786822000000002"/>
    <n v="127.0111"/>
    <n v="9.6783000000000001"/>
    <n v="231"/>
    <n v="69"/>
    <n v="7.6200000000000004E-2"/>
    <n v="0.79605892"/>
    <n v="0.4"/>
    <n v="231"/>
    <x v="0"/>
    <n v="0.4975246331"/>
    <x v="21"/>
    <m/>
    <m/>
    <s v=""/>
    <s v=""/>
    <n v="69.3"/>
  </r>
  <r>
    <x v="1"/>
    <s v="jet@vampirefreaks.com"/>
    <s v="Vampirefreaks.com"/>
    <s v="deaa34f9921de75a231da7b8cc360b93"/>
    <s v="Vampirefreaks.com US, UK, CA 300x250"/>
    <x v="9"/>
    <n v="1"/>
    <n v="117.59910000000001"/>
    <n v="7.5072000000000001"/>
    <n v="184"/>
    <n v="55"/>
    <n v="6.3799999999999996E-2"/>
    <n v="0.81883426000000004"/>
    <n v="0.4"/>
    <n v="231"/>
    <x v="3"/>
    <n v="0.51150065710000003"/>
    <x v="21"/>
    <s v="Y"/>
    <m/>
    <n v="0.3"/>
    <n v="55.199999999999996"/>
    <n v="55.199999999999996"/>
  </r>
  <r>
    <x v="1"/>
    <s v="jet@vampirefreaks.com"/>
    <s v="Vampirefreaks.com"/>
    <s v="a5a7ac11218ba0f519187270d9ea74c1"/>
    <s v="Vampirefreaks.com US, UK, CA 160x600"/>
    <x v="9"/>
    <n v="0"/>
    <n v="9.4113000000000007"/>
    <n v="2.1711"/>
    <n v="47"/>
    <n v="14"/>
    <n v="0.23069999999999999"/>
    <n v="0.71730548000000005"/>
    <n v="0.4"/>
    <n v="231"/>
    <x v="3"/>
    <n v="0.44235752779999998"/>
    <x v="21"/>
    <m/>
    <m/>
    <n v="0.3"/>
    <n v="14.1"/>
    <n v="14.1"/>
  </r>
  <r>
    <x v="0"/>
    <s v="colin@thetrendspotter.net"/>
    <s v="Thetrendspotter.net"/>
    <s v="## total ##"/>
    <m/>
    <x v="1"/>
    <n v="0"/>
    <n v="20.8217"/>
    <n v="3.9232"/>
    <n v="229"/>
    <n v="57"/>
    <n v="0.18840000000000001"/>
    <n v="1.9497569400000001"/>
    <n v="1.161843"/>
    <n v="229"/>
    <x v="0"/>
    <n v="0.40410880179999997"/>
    <x v="2"/>
    <m/>
    <m/>
    <s v=""/>
    <s v=""/>
    <n v="56.5"/>
  </r>
  <r>
    <x v="1"/>
    <s v="colin@thetrendspotter.net"/>
    <s v="Thetrendspotter.net"/>
    <s v="a02df7d5e4f90b0ba0259538ce000084"/>
    <s v="Thetrendspotter.net 300x600"/>
    <x v="1"/>
    <n v="0"/>
    <n v="8.3606999999999996"/>
    <n v="1.7990999999999999"/>
    <n v="94"/>
    <n v="23"/>
    <n v="0.2152"/>
    <n v="1.7351596"/>
    <n v="1.05"/>
    <n v="229"/>
    <x v="3"/>
    <n v="0.39486834520000003"/>
    <x v="2"/>
    <m/>
    <m/>
    <n v="0.25"/>
    <n v="23.5"/>
    <n v="23.5"/>
  </r>
  <r>
    <x v="1"/>
    <s v="colin@thetrendspotter.net"/>
    <s v="Thetrendspotter.net"/>
    <s v="2d3f12209e62bb5ca82a16468da3314e"/>
    <s v="Thetrendspotter.net 728x90 Header"/>
    <x v="1"/>
    <n v="0"/>
    <n v="7.4321999999999999"/>
    <n v="1.6079000000000001"/>
    <n v="89"/>
    <n v="22"/>
    <n v="0.21629999999999999"/>
    <n v="1.8432874299999999"/>
    <n v="1.05"/>
    <n v="229"/>
    <x v="3"/>
    <n v="0.4303655609"/>
    <x v="2"/>
    <m/>
    <m/>
    <n v="0.25"/>
    <n v="22.25"/>
    <n v="22.25"/>
  </r>
  <r>
    <x v="1"/>
    <s v="colin@thetrendspotter.net"/>
    <s v="Thetrendspotter.net"/>
    <s v="e6c5c3811e5fa6accba9a52e714549c3"/>
    <s v="Thetrendspotter.net Mobile 300x250"/>
    <x v="1"/>
    <n v="0"/>
    <n v="4.6761999999999997"/>
    <n v="0.47860000000000003"/>
    <n v="43"/>
    <n v="11"/>
    <n v="0.1023"/>
    <n v="3.0280597"/>
    <n v="1.9"/>
    <n v="229"/>
    <x v="3"/>
    <n v="0.372535489"/>
    <x v="2"/>
    <m/>
    <m/>
    <n v="0.25"/>
    <n v="10.75"/>
    <n v="10.75"/>
  </r>
  <r>
    <x v="0"/>
    <s v="kreshnov@gmail.com"/>
    <s v="Wikifeet.com"/>
    <s v="## total ##"/>
    <m/>
    <x v="1"/>
    <n v="0"/>
    <n v="445.0326"/>
    <n v="8.0993999999999993"/>
    <n v="225"/>
    <n v="56"/>
    <n v="1.8200000000000001E-2"/>
    <n v="0.92412978000000001"/>
    <n v="0.1"/>
    <n v="225"/>
    <x v="0"/>
    <n v="0.89179009050000002"/>
    <x v="2"/>
    <m/>
    <m/>
    <s v=""/>
    <s v=""/>
    <n v="56.25"/>
  </r>
  <r>
    <x v="1"/>
    <s v="kreshnov@gmail.com"/>
    <s v="Wikifeet.com"/>
    <s v="72e39e81ddaf0120a14c20b03677540f"/>
    <s v="Wikifeet.com 970x250"/>
    <x v="1"/>
    <n v="0"/>
    <n v="445.0326"/>
    <n v="8.0993999999999993"/>
    <n v="225"/>
    <n v="56"/>
    <n v="1.8200000000000001E-2"/>
    <n v="0.92412978000000001"/>
    <n v="0.1"/>
    <n v="225"/>
    <x v="3"/>
    <n v="0.89179009050000002"/>
    <x v="2"/>
    <m/>
    <m/>
    <n v="0.25"/>
    <n v="56.25"/>
    <n v="56.25"/>
  </r>
  <r>
    <x v="0"/>
    <s v="webmaster@coolrom.com"/>
    <s v="Coolrom.com"/>
    <s v="## total ##"/>
    <m/>
    <x v="1"/>
    <n v="0.80127881999999995"/>
    <n v="527.75450000000001"/>
    <n v="200.17490000000001"/>
    <n v="222"/>
    <n v="56"/>
    <n v="0.37930000000000003"/>
    <n v="3.7033000000000003E-2"/>
    <n v="0.01"/>
    <n v="222"/>
    <x v="0"/>
    <n v="0.72997058290000005"/>
    <x v="23"/>
    <m/>
    <m/>
    <s v=""/>
    <s v=""/>
    <n v="55.249999999999844"/>
  </r>
  <r>
    <x v="1"/>
    <s v="webmaster@coolrom.com"/>
    <s v="Coolrom.com"/>
    <s v="90e0320c375fd096ceb702503b305833"/>
    <s v="Coolrom.com 728x90"/>
    <x v="1"/>
    <n v="1"/>
    <n v="120.7414"/>
    <n v="49.3401"/>
    <n v="64"/>
    <n v="16"/>
    <n v="0.40860000000000002"/>
    <n v="4.3457290000000003E-2"/>
    <n v="0.01"/>
    <n v="222"/>
    <x v="1"/>
    <n v="0.76988900220000001"/>
    <x v="23"/>
    <s v="Y"/>
    <m/>
    <n v="0.249999999999999"/>
    <n v="15.999999999999936"/>
    <n v="15.999999999999936"/>
  </r>
  <r>
    <x v="1"/>
    <s v="webmaster@coolrom.com"/>
    <s v="Coolrom.com"/>
    <s v="5857efb8e6af064a5226068960be0da5"/>
    <s v="Coolrom.com 300x250"/>
    <x v="1"/>
    <n v="1"/>
    <n v="145.5061"/>
    <n v="60.515900000000002"/>
    <n v="44"/>
    <n v="11"/>
    <n v="0.41589999999999999"/>
    <n v="2.4474309999999999E-2"/>
    <n v="0.01"/>
    <n v="222"/>
    <x v="1"/>
    <n v="0.59140832980000002"/>
    <x v="23"/>
    <s v="Y"/>
    <m/>
    <n v="0.249999999999999"/>
    <n v="10.999999999999956"/>
    <n v="10.999999999999956"/>
  </r>
  <r>
    <x v="1"/>
    <s v="webmaster@coolrom.com"/>
    <s v="Coolrom.com"/>
    <s v="38f9726b1f9373dfe54d152c5742135a"/>
    <s v="Game-oldies.com 728x90"/>
    <x v="1"/>
    <n v="1"/>
    <n v="50.261099999999999"/>
    <n v="8.1290999999999993"/>
    <n v="36"/>
    <n v="9"/>
    <n v="0.16170000000000001"/>
    <n v="0.14812972999999999"/>
    <n v="0.01"/>
    <n v="222"/>
    <x v="5"/>
    <n v="0.93249160649999996"/>
    <x v="23"/>
    <s v="Y"/>
    <m/>
    <n v="0.249999999999999"/>
    <n v="8.9999999999999645"/>
    <n v="8.9999999999999645"/>
  </r>
  <r>
    <x v="1"/>
    <s v="webmaster@coolrom.com"/>
    <s v="Coolrom.com"/>
    <s v="e3fbf42547b3271cb65b6fdf9bd42d42"/>
    <s v="Coolrom.com 160x600"/>
    <x v="1"/>
    <n v="1"/>
    <n v="140.41659999999999"/>
    <n v="68.867400000000004"/>
    <n v="33"/>
    <n v="8"/>
    <n v="0.49049999999999999"/>
    <n v="1.612541E-2"/>
    <n v="0.01"/>
    <n v="222"/>
    <x v="1"/>
    <n v="0.37986068229999997"/>
    <x v="2"/>
    <s v="Y"/>
    <m/>
    <n v="0.25"/>
    <n v="8.25"/>
    <n v="8.25"/>
  </r>
  <r>
    <x v="1"/>
    <s v="webmaster@coolrom.com"/>
    <s v="Coolrom.com"/>
    <s v="0470dfdd1a37f96bdd94dcaafdd0659e"/>
    <s v="Coolrom.com #2 300x250"/>
    <x v="1"/>
    <n v="0"/>
    <n v="48.065600000000003"/>
    <n v="7.7221000000000002"/>
    <n v="28"/>
    <n v="7"/>
    <n v="0.16070000000000001"/>
    <n v="0.12211821"/>
    <n v="0.01"/>
    <n v="222"/>
    <x v="5"/>
    <n v="0.91811213280000004"/>
    <x v="2"/>
    <m/>
    <m/>
    <n v="0.25"/>
    <n v="7"/>
    <n v="7"/>
  </r>
  <r>
    <x v="1"/>
    <s v="webmaster@coolrom.com"/>
    <s v="Coolrom.com"/>
    <s v="510eca63b03bf6b79ffbff58d35b02b4"/>
    <s v="Game-oldies.com 300x250"/>
    <x v="1"/>
    <n v="0"/>
    <n v="22.7637"/>
    <n v="5.6003999999999996"/>
    <n v="16"/>
    <n v="4"/>
    <n v="0.246"/>
    <n v="9.4658500000000007E-2"/>
    <n v="0.01"/>
    <n v="222"/>
    <x v="5"/>
    <n v="0.89435708800000002"/>
    <x v="23"/>
    <m/>
    <m/>
    <n v="0.249999999999999"/>
    <n v="3.999999999999984"/>
    <n v="3.999999999999984"/>
  </r>
  <r>
    <x v="0"/>
    <s v="bchuen@froppit.com"/>
    <s v="Froppit Inc. (AccessTheStars.com)"/>
    <s v="## total ##"/>
    <m/>
    <x v="1"/>
    <n v="0.70101897999999996"/>
    <n v="81.059100000000001"/>
    <n v="9.6190999999999995"/>
    <n v="221"/>
    <n v="55"/>
    <n v="0.1187"/>
    <n v="0.76474414999999996"/>
    <n v="0.4"/>
    <n v="221"/>
    <x v="0"/>
    <n v="0.47694924929999999"/>
    <x v="2"/>
    <m/>
    <m/>
    <s v=""/>
    <s v=""/>
    <n v="55.249999999999922"/>
  </r>
  <r>
    <x v="0"/>
    <s v="soymon.mathew@gmail.com"/>
    <s v="Malayalivartha.com"/>
    <s v="## total ##"/>
    <m/>
    <x v="249"/>
    <n v="1"/>
    <n v="158.08510000000001"/>
    <n v="10.037100000000001"/>
    <n v="221"/>
    <n v="74"/>
    <n v="6.3500000000000001E-2"/>
    <n v="0.73358193999999999"/>
    <n v="0.05"/>
    <n v="221"/>
    <x v="0"/>
    <n v="0.93184128779999997"/>
    <x v="1832"/>
    <m/>
    <m/>
    <s v=""/>
    <s v=""/>
    <n v="74.969999999999885"/>
  </r>
  <r>
    <x v="1"/>
    <s v="soymon.mathew@gmail.com"/>
    <s v="Malayalivartha.com"/>
    <s v="8c81fb5f79a21ea01032609128cd9bc7"/>
    <s v="Malayalivartha.com 300x250"/>
    <x v="24"/>
    <n v="1"/>
    <n v="85.840500000000006"/>
    <n v="5.3563999999999998"/>
    <n v="119"/>
    <n v="39"/>
    <n v="6.2399999999999997E-2"/>
    <n v="0.73951060000000002"/>
    <n v="0.05"/>
    <n v="221"/>
    <x v="3"/>
    <n v="0.93238771710000001"/>
    <x v="102"/>
    <s v="Y"/>
    <m/>
    <n v="0.32999999999999902"/>
    <n v="39.269999999999882"/>
    <n v="39.269999999999882"/>
  </r>
  <r>
    <x v="1"/>
    <s v="soymon.mathew@gmail.com"/>
    <s v="Malayalivartha.com"/>
    <s v="bb0a8780e243f4fe9f7a0ee101d9e1f4"/>
    <s v="Malayalivartha.com #2 300x250"/>
    <x v="12"/>
    <n v="1"/>
    <n v="72.0869"/>
    <n v="4.6806000000000001"/>
    <n v="102"/>
    <n v="35"/>
    <n v="6.4899999999999999E-2"/>
    <n v="0.72679729999999998"/>
    <n v="0.05"/>
    <n v="221"/>
    <x v="3"/>
    <n v="0.9312050275"/>
    <x v="68"/>
    <s v="Y"/>
    <m/>
    <n v="0.35"/>
    <n v="35.699999999999996"/>
    <n v="35.699999999999996"/>
  </r>
  <r>
    <x v="1"/>
    <s v="bchuen@froppit.com"/>
    <s v="Froppit Inc. (AccessTheStars.com)"/>
    <s v="bd74d8216092119afbcaac5c0ada7bc5"/>
    <s v="Accessthestars.com #2 300x250"/>
    <x v="1"/>
    <n v="1"/>
    <n v="32.037100000000002"/>
    <n v="3.3050999999999999"/>
    <n v="78"/>
    <n v="20"/>
    <n v="0.1032"/>
    <n v="0.78805731000000001"/>
    <n v="0.4"/>
    <n v="221"/>
    <x v="3"/>
    <n v="0.49242270500000002"/>
    <x v="23"/>
    <s v="Y"/>
    <m/>
    <n v="0.249999999999999"/>
    <n v="19.499999999999922"/>
    <n v="19.499999999999922"/>
  </r>
  <r>
    <x v="1"/>
    <s v="bchuen@froppit.com"/>
    <s v="Froppit Inc. (AccessTheStars.com)"/>
    <s v="29664500057fe58152a6e9a8adecaf89"/>
    <s v="Accessthestars.com 300x250"/>
    <x v="1"/>
    <n v="1"/>
    <n v="31.359100000000002"/>
    <n v="3.2515999999999998"/>
    <n v="77"/>
    <n v="19"/>
    <n v="0.1037"/>
    <n v="0.78489555"/>
    <n v="0.4"/>
    <n v="221"/>
    <x v="3"/>
    <n v="0.4903780492"/>
    <x v="2"/>
    <s v="Y"/>
    <m/>
    <n v="0.25"/>
    <n v="19.25"/>
    <n v="19.25"/>
  </r>
  <r>
    <x v="1"/>
    <s v="bchuen@froppit.com"/>
    <s v="Froppit Inc. (AccessTheStars.com)"/>
    <s v="8d3f5e615a7251daeeac5fc39e2e3e79"/>
    <s v="Accessthestars.com 728x90"/>
    <x v="1"/>
    <n v="0"/>
    <n v="17.6629"/>
    <n v="3.0623999999999998"/>
    <n v="66"/>
    <n v="16"/>
    <n v="0.1734"/>
    <n v="0.71818627000000002"/>
    <n v="0.4"/>
    <n v="221"/>
    <x v="3"/>
    <n v="0.44304142800000001"/>
    <x v="2"/>
    <m/>
    <m/>
    <n v="0.25"/>
    <n v="16.5"/>
    <n v="16.5"/>
  </r>
  <r>
    <x v="0"/>
    <s v="eymatsuki@gmail.com"/>
    <s v="Boatos.org"/>
    <s v="## total ##"/>
    <m/>
    <x v="1"/>
    <n v="0.66209576000000003"/>
    <n v="105.31319999999999"/>
    <n v="5.4100999999999999"/>
    <n v="218"/>
    <n v="53"/>
    <n v="5.1400000000000001E-2"/>
    <n v="1.3427509500000001"/>
    <n v="1"/>
    <n v="218"/>
    <x v="0"/>
    <n v="0.25526025720000001"/>
    <x v="2"/>
    <m/>
    <m/>
    <s v=""/>
    <s v=""/>
    <n v="53.044998633697716"/>
  </r>
  <r>
    <x v="0"/>
    <s v="pvalach@tibosoftware.com"/>
    <s v="Jigsawplanet.com"/>
    <s v="## total ##"/>
    <m/>
    <x v="250"/>
    <n v="0"/>
    <n v="21.514399999999998"/>
    <n v="12.1876"/>
    <n v="218"/>
    <n v="67"/>
    <n v="0.5665"/>
    <n v="0.59642554000000003"/>
    <n v="0.332762"/>
    <n v="218"/>
    <x v="0"/>
    <n v="0.44207284949999998"/>
    <x v="1833"/>
    <m/>
    <m/>
    <s v=""/>
    <s v=""/>
    <n v="64.63"/>
  </r>
  <r>
    <x v="1"/>
    <s v="pvalach@tibosoftware.com"/>
    <s v="Jigsawplanet.com"/>
    <s v="e11546b69de25e734bea36c7a6ee00a6"/>
    <s v="728x90 US"/>
    <x v="9"/>
    <n v="0"/>
    <n v="9.3401999999999994"/>
    <n v="6.6177999999999999"/>
    <n v="147"/>
    <n v="44"/>
    <n v="0.70850000000000002"/>
    <n v="0.73810187000000005"/>
    <n v="0.4"/>
    <n v="218"/>
    <x v="5"/>
    <n v="0.45806938419999998"/>
    <x v="21"/>
    <m/>
    <m/>
    <n v="0.3"/>
    <n v="44.1"/>
    <n v="44.1"/>
  </r>
  <r>
    <x v="1"/>
    <s v="eymatsuki@gmail.com"/>
    <s v="Boatos.org"/>
    <s v="85d27197771470c602499f369485fa3a"/>
    <s v="Boatos.org direita 1 300x250"/>
    <x v="1"/>
    <n v="1"/>
    <n v="35.688299999999998"/>
    <n v="2.0451000000000001"/>
    <n v="83"/>
    <n v="21"/>
    <n v="5.7299999999999997E-2"/>
    <n v="1.35484074"/>
    <n v="1"/>
    <n v="218"/>
    <x v="5"/>
    <n v="0.26190586669999999"/>
    <x v="23"/>
    <s v="Y"/>
    <m/>
    <n v="0.249999999999999"/>
    <n v="20.749999999999918"/>
    <n v="20.749999999999918"/>
  </r>
  <r>
    <x v="1"/>
    <s v="eymatsuki@gmail.com"/>
    <s v="Boatos.org"/>
    <s v="52220ed42fc452091bab9ba1af854bd3"/>
    <s v="Boatos.org dentro post 2 300x250"/>
    <x v="1"/>
    <n v="0"/>
    <n v="32.940600000000003"/>
    <n v="1.7870999999999999"/>
    <n v="74"/>
    <n v="18"/>
    <n v="5.4300000000000001E-2"/>
    <n v="1.3735131899999999"/>
    <n v="1"/>
    <n v="218"/>
    <x v="5"/>
    <n v="0.27194000930000001"/>
    <x v="23"/>
    <m/>
    <m/>
    <n v="0.249999999999999"/>
    <n v="18.499999999999925"/>
    <n v="18.499999999999925"/>
  </r>
  <r>
    <x v="1"/>
    <s v="eymatsuki@gmail.com"/>
    <s v="Boatos.org"/>
    <s v="cb25ec46645386d253761fcfd1e4f7ff"/>
    <s v="Boatos.org 300x600"/>
    <x v="1"/>
    <n v="1"/>
    <n v="36.684399999999997"/>
    <n v="1.5778000000000001"/>
    <n v="61"/>
    <n v="14"/>
    <n v="4.2999999999999997E-2"/>
    <n v="1.29223595"/>
    <n v="1"/>
    <n v="218"/>
    <x v="5"/>
    <n v="0.22614751860000001"/>
    <x v="1834"/>
    <s v=""/>
    <m/>
    <n v="0.22614751858521101"/>
    <n v="13.794998633697872"/>
    <n v="13.794998633697872"/>
  </r>
  <r>
    <x v="1"/>
    <s v="pvalach@tibosoftware.com"/>
    <s v="Jigsawplanet.com"/>
    <s v="4037fb442c69b94b4181c56bfd85936d"/>
    <s v="728x90 FR"/>
    <x v="24"/>
    <n v="0"/>
    <n v="4.6054000000000004"/>
    <n v="2.0689000000000002"/>
    <n v="22"/>
    <n v="7"/>
    <n v="0.44919999999999999"/>
    <n v="0.35273950999999998"/>
    <n v="0.2"/>
    <n v="218"/>
    <x v="3"/>
    <n v="0.43300936670000001"/>
    <x v="113"/>
    <m/>
    <m/>
    <n v="0.33"/>
    <n v="7.2600000000000007"/>
    <n v="7.2600000000000007"/>
  </r>
  <r>
    <x v="1"/>
    <s v="pvalach@tibosoftware.com"/>
    <s v="Jigsawplanet.com"/>
    <s v="0aeba84f44f3c5bf77b239640f6dcd2a"/>
    <s v="728x90 CA"/>
    <x v="12"/>
    <n v="0"/>
    <n v="2.1814"/>
    <n v="1.3292999999999999"/>
    <n v="20"/>
    <n v="7"/>
    <n v="0.60940000000000005"/>
    <n v="0.49830735999999998"/>
    <n v="0.3"/>
    <n v="218"/>
    <x v="3"/>
    <n v="0.3979619345"/>
    <x v="68"/>
    <m/>
    <m/>
    <n v="0.35"/>
    <n v="7"/>
    <n v="7"/>
  </r>
  <r>
    <x v="1"/>
    <s v="pvalach@tibosoftware.com"/>
    <s v="Jigsawplanet.com"/>
    <s v="9956a2f137eeb539a28b04418d1a5215"/>
    <s v="728x90 UK"/>
    <x v="24"/>
    <n v="0"/>
    <n v="1.5185999999999999"/>
    <n v="0.91159999999999997"/>
    <n v="19"/>
    <n v="6"/>
    <n v="0.60029999999999994"/>
    <n v="0.69287728999999998"/>
    <n v="0.4"/>
    <n v="218"/>
    <x v="3"/>
    <n v="0.42269720100000002"/>
    <x v="113"/>
    <m/>
    <m/>
    <n v="0.33"/>
    <n v="6.2700000000000005"/>
    <n v="6.2700000000000005"/>
  </r>
  <r>
    <x v="0"/>
    <s v="mail@bk-tt.com"/>
    <s v="ani88.com"/>
    <s v="## total ##"/>
    <m/>
    <x v="9"/>
    <n v="1"/>
    <n v="5095.8607000000002"/>
    <n v="26.591100000000001"/>
    <n v="213"/>
    <n v="64"/>
    <n v="5.1999999999999998E-3"/>
    <n v="0.26642400999999999"/>
    <n v="0.1"/>
    <n v="213"/>
    <x v="0"/>
    <n v="0.62465845959999999"/>
    <x v="21"/>
    <m/>
    <m/>
    <s v=""/>
    <s v=""/>
    <n v="62.399999999999906"/>
  </r>
  <r>
    <x v="0"/>
    <s v="spacedaily@gmail.com"/>
    <s v="Space Media Network (spacedaily.com)"/>
    <s v="## total ##"/>
    <m/>
    <x v="1"/>
    <n v="0"/>
    <n v="12.860300000000001"/>
    <n v="2.6204000000000001"/>
    <n v="213"/>
    <n v="53"/>
    <n v="0.20380000000000001"/>
    <n v="2.7137085999999999"/>
    <n v="1.8221890000000001"/>
    <n v="213"/>
    <x v="0"/>
    <n v="0.32852444069999998"/>
    <x v="2"/>
    <m/>
    <m/>
    <s v=""/>
    <s v=""/>
    <n v="52.249999999999936"/>
  </r>
  <r>
    <x v="1"/>
    <s v="mail@bk-tt.com"/>
    <s v="ani88.com"/>
    <s v="94cc79a6e420e540b17865737fb666e3"/>
    <s v="Ani88.com 300x250"/>
    <x v="9"/>
    <n v="1"/>
    <n v="1501.4883"/>
    <n v="10.839600000000001"/>
    <n v="93"/>
    <n v="28"/>
    <n v="7.1999999999999998E-3"/>
    <n v="0.28579147999999999"/>
    <n v="0.1"/>
    <n v="213"/>
    <x v="5"/>
    <n v="0.65009453539999995"/>
    <x v="21"/>
    <s v="Y"/>
    <m/>
    <n v="0.3"/>
    <n v="27.9"/>
    <n v="27.9"/>
  </r>
  <r>
    <x v="1"/>
    <s v="mail@bk-tt.com"/>
    <s v="ani88.com"/>
    <s v="c5630a95f1d819738315534e6559c01e"/>
    <s v="Ani88.com 728x90"/>
    <x v="9"/>
    <n v="1"/>
    <n v="1689.2424000000001"/>
    <n v="11.671900000000001"/>
    <n v="91"/>
    <n v="27"/>
    <n v="6.8999999999999999E-3"/>
    <n v="0.26124952000000001"/>
    <n v="0.1"/>
    <n v="213"/>
    <x v="5"/>
    <n v="0.61722417429999998"/>
    <x v="25"/>
    <s v="Y"/>
    <m/>
    <n v="0.29999999999999899"/>
    <n v="27.299999999999908"/>
    <n v="27.299999999999908"/>
  </r>
  <r>
    <x v="1"/>
    <s v="spacedaily@gmail.com"/>
    <s v="Space Media Network (spacedaily.com)"/>
    <s v="47cbb908a37a12fb4dbf9a9eb10846bf"/>
    <s v="Spacedaily.com 728x90"/>
    <x v="1"/>
    <n v="0"/>
    <n v="4.9428999999999998"/>
    <n v="0.84309999999999996"/>
    <n v="90"/>
    <n v="22"/>
    <n v="0.1706"/>
    <n v="3.5414555600000002"/>
    <n v="2.5"/>
    <n v="213"/>
    <x v="3"/>
    <n v="0.29407556969999998"/>
    <x v="2"/>
    <m/>
    <m/>
    <n v="0.25"/>
    <n v="22.5"/>
    <n v="22.5"/>
  </r>
  <r>
    <x v="1"/>
    <s v="spacedaily@gmail.com"/>
    <s v="Space Media Network (spacedaily.com)"/>
    <s v="7da2f602ea6bce77eff2374c823b080f"/>
    <s v="Spacedaily.com HP 728x90"/>
    <x v="1"/>
    <n v="0"/>
    <n v="3.0364"/>
    <n v="0.59319999999999995"/>
    <n v="62"/>
    <n v="15"/>
    <n v="0.19539999999999999"/>
    <n v="3.4777363000000001"/>
    <n v="2.5"/>
    <n v="213"/>
    <x v="3"/>
    <n v="0.28114158700000003"/>
    <x v="23"/>
    <m/>
    <m/>
    <n v="0.249999999999999"/>
    <n v="15.499999999999938"/>
    <n v="15.499999999999938"/>
  </r>
  <r>
    <x v="1"/>
    <s v="spacedaily@gmail.com"/>
    <s v="Space Media Network (spacedaily.com)"/>
    <s v="e4218a751df8a22e52fa643d5b35484f"/>
    <s v="Spacedaily.com 728x90"/>
    <x v="1"/>
    <n v="0"/>
    <n v="3.0992999999999999"/>
    <n v="0.91180000000000005"/>
    <n v="49"/>
    <n v="12"/>
    <n v="0.29420000000000002"/>
    <n v="1.78234234"/>
    <n v="1"/>
    <n v="213"/>
    <x v="3"/>
    <n v="0.43894055799999998"/>
    <x v="2"/>
    <m/>
    <m/>
    <n v="0.25"/>
    <n v="12.25"/>
    <n v="12.25"/>
  </r>
  <r>
    <x v="1"/>
    <s v="mail@bk-tt.com"/>
    <s v="ani88.com"/>
    <s v="441f9c096b5563c76eb8f4c4952f718a"/>
    <s v="Ani88.com Mobile 320x50"/>
    <x v="9"/>
    <n v="1"/>
    <n v="808.83050000000003"/>
    <n v="3.4028999999999998"/>
    <n v="24"/>
    <n v="7"/>
    <n v="4.1999999999999997E-3"/>
    <n v="0.23305555999999999"/>
    <n v="0.1"/>
    <n v="213"/>
    <x v="5"/>
    <n v="0.57091776999999999"/>
    <x v="21"/>
    <s v="Y"/>
    <m/>
    <n v="0.3"/>
    <n v="7.1999999999999993"/>
    <n v="7.1999999999999993"/>
  </r>
  <r>
    <x v="1"/>
    <s v="spacedaily@gmail.com"/>
    <s v="Space Media Network (spacedaily.com)"/>
    <s v="bcc2cfa58eb53e0ebd3de7ba44e02a2a"/>
    <s v="Spacewar.com 728x90"/>
    <x v="1"/>
    <n v="0"/>
    <n v="0.51890000000000003"/>
    <n v="0.1744"/>
    <n v="8"/>
    <n v="2"/>
    <n v="0.33600000000000002"/>
    <n v="1.5718148300000001"/>
    <n v="1"/>
    <n v="213"/>
    <x v="3"/>
    <n v="0.363792744"/>
    <x v="2"/>
    <m/>
    <m/>
    <n v="0.25"/>
    <n v="2"/>
    <n v="2"/>
  </r>
  <r>
    <x v="0"/>
    <s v="egmediabrokers@gmail.com"/>
    <s v="EG Media Brokers (rock.com.ar)"/>
    <s v="## total ##"/>
    <m/>
    <x v="1"/>
    <n v="1"/>
    <n v="139.75409999999999"/>
    <n v="7.6054000000000004"/>
    <n v="212"/>
    <n v="53"/>
    <n v="5.4399999999999997E-2"/>
    <n v="0.92805258999999996"/>
    <n v="0.5"/>
    <n v="212"/>
    <x v="0"/>
    <n v="0.46123743099999998"/>
    <x v="23"/>
    <m/>
    <m/>
    <s v=""/>
    <s v=""/>
    <n v="52.749999999999915"/>
  </r>
  <r>
    <x v="0"/>
    <s v="sheridanpassell@hotmail.com"/>
    <s v="Movie-moron.com"/>
    <s v="## total ##"/>
    <m/>
    <x v="251"/>
    <n v="0"/>
    <n v="41.957599999999999"/>
    <n v="8.9298999999999999"/>
    <n v="212"/>
    <n v="46"/>
    <n v="0.21279999999999999"/>
    <n v="0.79243315000000003"/>
    <n v="0.45019999999999999"/>
    <n v="212"/>
    <x v="0"/>
    <n v="0.4318763672"/>
    <x v="1835"/>
    <m/>
    <m/>
    <s v=""/>
    <s v=""/>
    <n v="46.099999999999994"/>
  </r>
  <r>
    <x v="1"/>
    <s v="egmediabrokers@gmail.com"/>
    <s v="EG Media Brokers (rock.com.ar)"/>
    <s v="d1e18912eb4c03efee4c0d270cae0618"/>
    <s v="Rock.com.ar 300x250"/>
    <x v="1"/>
    <n v="1"/>
    <n v="67.912300000000002"/>
    <n v="4.8240999999999996"/>
    <n v="128"/>
    <n v="32"/>
    <n v="7.0999999999999994E-2"/>
    <n v="0.88789552000000005"/>
    <n v="0.5"/>
    <n v="212"/>
    <x v="3"/>
    <n v="0.43687068299999998"/>
    <x v="2"/>
    <s v="Y"/>
    <m/>
    <n v="0.25"/>
    <n v="32"/>
    <n v="32"/>
  </r>
  <r>
    <x v="1"/>
    <s v="egmediabrokers@gmail.com"/>
    <s v="EG Media Brokers (rock.com.ar)"/>
    <s v="ef8657b01a749740b94d993e29308000"/>
    <s v="Rock.com.ar 728x90"/>
    <x v="1"/>
    <n v="1"/>
    <n v="71.841700000000003"/>
    <n v="2.7812999999999999"/>
    <n v="83"/>
    <n v="21"/>
    <n v="3.8699999999999998E-2"/>
    <n v="0.99770404000000001"/>
    <n v="0.5"/>
    <n v="212"/>
    <x v="3"/>
    <n v="0.49884937940000001"/>
    <x v="23"/>
    <s v="Y"/>
    <m/>
    <n v="0.249999999999999"/>
    <n v="20.749999999999918"/>
    <n v="20.749999999999918"/>
  </r>
  <r>
    <x v="1"/>
    <s v="sheridanpassell@hotmail.com"/>
    <s v="Movie-moron.com"/>
    <s v="7fe9b5424d2ded13624ad18bd1ae12b7"/>
    <s v="Movie-moron.com ATF 300x250"/>
    <x v="1"/>
    <n v="0"/>
    <n v="17.432200000000002"/>
    <n v="3.4070999999999998"/>
    <n v="74"/>
    <n v="18"/>
    <n v="0.19539999999999999"/>
    <n v="0.72324367000000001"/>
    <n v="0.4"/>
    <n v="212"/>
    <x v="1"/>
    <n v="0.4469360543"/>
    <x v="2"/>
    <m/>
    <m/>
    <n v="0.25"/>
    <n v="18.5"/>
    <n v="18.5"/>
  </r>
  <r>
    <x v="1"/>
    <s v="sheridanpassell@hotmail.com"/>
    <s v="Movie-moron.com"/>
    <s v="d8e6db2a53cdce80b8ff9f27bf7377c7"/>
    <s v="Movie-moron.com MID 300x250"/>
    <x v="5"/>
    <n v="0"/>
    <n v="7.3564999999999996"/>
    <n v="2.6768999999999998"/>
    <n v="64"/>
    <n v="13"/>
    <n v="0.3639"/>
    <n v="0.79275823000000001"/>
    <n v="0.4"/>
    <n v="212"/>
    <x v="1"/>
    <n v="0.49543254510000001"/>
    <x v="46"/>
    <m/>
    <m/>
    <n v="0.2"/>
    <n v="12.8"/>
    <n v="12.8"/>
  </r>
  <r>
    <x v="1"/>
    <s v="sheridanpassell@hotmail.com"/>
    <s v="Movie-moron.com"/>
    <s v="d9488b09428284d733f412fa3a4af36a"/>
    <s v="Movie-moron.com BTF 300x250"/>
    <x v="5"/>
    <n v="0"/>
    <n v="8.8210999999999995"/>
    <n v="1.6369"/>
    <n v="45"/>
    <n v="9"/>
    <n v="0.18559999999999999"/>
    <n v="0.92235555999999996"/>
    <n v="0.6"/>
    <n v="212"/>
    <x v="1"/>
    <n v="0.34949164249999998"/>
    <x v="46"/>
    <m/>
    <m/>
    <n v="0.2"/>
    <n v="9"/>
    <n v="9"/>
  </r>
  <r>
    <x v="1"/>
    <s v="sheridanpassell@hotmail.com"/>
    <s v="Movie-moron.com"/>
    <s v="7726b33fce388f7796bbfa899bcd298e"/>
    <s v="Movie-moron.com ATF 728x90"/>
    <x v="5"/>
    <n v="0"/>
    <n v="8.3475999999999999"/>
    <n v="1.2091000000000001"/>
    <n v="29"/>
    <n v="6"/>
    <n v="0.14480000000000001"/>
    <n v="0.81079341000000005"/>
    <n v="0.5"/>
    <n v="212"/>
    <x v="1"/>
    <n v="0.38332009649999998"/>
    <x v="46"/>
    <m/>
    <m/>
    <n v="0.2"/>
    <n v="5.8000000000000007"/>
    <n v="5.8000000000000007"/>
  </r>
  <r>
    <x v="0"/>
    <s v="contato@seriemaniacos.com.br"/>
    <s v="Seriemaniacos.com.br"/>
    <s v="## total ##"/>
    <m/>
    <x v="252"/>
    <n v="0"/>
    <n v="81.794600000000003"/>
    <n v="5.1044999999999998"/>
    <n v="202"/>
    <n v="48"/>
    <n v="6.2399999999999997E-2"/>
    <n v="1.3166575700000001"/>
    <n v="1"/>
    <n v="202"/>
    <x v="0"/>
    <n v="0.24050108240000001"/>
    <x v="1836"/>
    <m/>
    <m/>
    <s v=""/>
    <s v=""/>
    <n v="48.435299462867036"/>
  </r>
  <r>
    <x v="1"/>
    <s v="contato@seriemaniacos.com.br"/>
    <s v="Seriemaniacos.com.br"/>
    <s v="aabfd5c13508a2598825b7860790e78d"/>
    <s v="Seriemaniacos.tv #4 300x250"/>
    <x v="1"/>
    <n v="0"/>
    <n v="24.6874"/>
    <n v="1.4136"/>
    <n v="56"/>
    <n v="13"/>
    <n v="5.7299999999999997E-2"/>
    <n v="1.3092319400000001"/>
    <n v="1"/>
    <n v="202"/>
    <x v="3"/>
    <n v="0.23619339480000001"/>
    <x v="1837"/>
    <m/>
    <m/>
    <n v="0.23619339475177201"/>
    <n v="13.226830106099232"/>
    <n v="13.226830106099232"/>
  </r>
  <r>
    <x v="1"/>
    <s v="contato@seriemaniacos.com.br"/>
    <s v="Seriemaniacos.com.br"/>
    <s v="557141b41e1f202bb17f08182a9c5bb0"/>
    <s v="Seriemaniacos.tv #6 300x250"/>
    <x v="1"/>
    <n v="0"/>
    <n v="15.224"/>
    <n v="1.0928"/>
    <n v="42"/>
    <n v="9"/>
    <n v="7.1800000000000003E-2"/>
    <n v="1.2724818600000001"/>
    <n v="1"/>
    <n v="202"/>
    <x v="3"/>
    <n v="0.2141341812"/>
    <x v="1838"/>
    <m/>
    <m/>
    <n v="0.21413418123353001"/>
    <n v="8.9936356118082603"/>
    <n v="8.9936356118082603"/>
  </r>
  <r>
    <x v="1"/>
    <s v="contato@seriemaniacos.com.br"/>
    <s v="Seriemaniacos.com.br"/>
    <s v="c5e437fcaad59fa7051bdd43a0365bcc"/>
    <s v="Seriemaniacos.tv 728x90"/>
    <x v="9"/>
    <n v="0"/>
    <n v="14.623100000000001"/>
    <n v="0.89470000000000005"/>
    <n v="37"/>
    <n v="10"/>
    <n v="6.1199999999999997E-2"/>
    <n v="1.3622066100000001"/>
    <n v="1"/>
    <n v="202"/>
    <x v="3"/>
    <n v="0.26589697010000002"/>
    <x v="1839"/>
    <m/>
    <m/>
    <n v="0.26589697005215901"/>
    <n v="9.8381878919298842"/>
    <n v="9.8381878919298842"/>
  </r>
  <r>
    <x v="1"/>
    <s v="contato@seriemaniacos.com.br"/>
    <s v="Seriemaniacos.com.br"/>
    <s v="8c54fea4bbf5ab913914110a2433e139"/>
    <s v="Seriemaniacos.tv #7 300x250"/>
    <x v="1"/>
    <n v="0"/>
    <n v="6.2941000000000003"/>
    <n v="0.60850000000000004"/>
    <n v="24"/>
    <n v="6"/>
    <n v="9.6699999999999994E-2"/>
    <n v="1.3080995399999999"/>
    <n v="1"/>
    <n v="202"/>
    <x v="3"/>
    <n v="0.23553218410000001"/>
    <x v="1840"/>
    <m/>
    <m/>
    <n v="0.23553218410402199"/>
    <n v="5.6527724184965278"/>
    <n v="5.6527724184965278"/>
  </r>
  <r>
    <x v="1"/>
    <s v="contato@seriemaniacos.com.br"/>
    <s v="Seriemaniacos.com.br"/>
    <s v="ee81dcb6ed5906654890ed6480907c20"/>
    <s v="Seriemaniacos.tv 300x600"/>
    <x v="1"/>
    <n v="0"/>
    <n v="10.947900000000001"/>
    <n v="0.56910000000000005"/>
    <n v="23"/>
    <n v="6"/>
    <n v="5.1999999999999998E-2"/>
    <n v="1.3637048199999999"/>
    <n v="1"/>
    <n v="202"/>
    <x v="3"/>
    <n v="0.2667034787"/>
    <x v="2"/>
    <m/>
    <m/>
    <n v="0.25"/>
    <n v="5.75"/>
    <n v="5.75"/>
  </r>
  <r>
    <x v="1"/>
    <s v="contato@seriemaniacos.com.br"/>
    <s v="Seriemaniacos.com.br"/>
    <s v="5000e59db885df3b09d69ca9a298d369"/>
    <s v="Seriemaniacos.tv #3 300x250"/>
    <x v="1"/>
    <n v="0"/>
    <n v="10.0077"/>
    <n v="0.52539999999999998"/>
    <n v="21"/>
    <n v="5"/>
    <n v="5.2499999999999998E-2"/>
    <n v="1.3103602999999999"/>
    <n v="1"/>
    <n v="202"/>
    <x v="3"/>
    <n v="0.23685111589999999"/>
    <x v="1841"/>
    <m/>
    <m/>
    <n v="0.23685111593014899"/>
    <n v="4.9738734345331288"/>
    <n v="4.9738734345331288"/>
  </r>
  <r>
    <x v="0"/>
    <s v="mongabay@gmail.com"/>
    <s v="Mongabay.com"/>
    <s v="## total ##"/>
    <m/>
    <x v="12"/>
    <n v="0"/>
    <n v="9.0183999999999997"/>
    <n v="4.3758999999999997"/>
    <n v="200"/>
    <n v="56"/>
    <n v="0.48520000000000002"/>
    <n v="1.52606957"/>
    <n v="1.0999920000000001"/>
    <n v="200"/>
    <x v="0"/>
    <n v="0.2791993089"/>
    <x v="1842"/>
    <m/>
    <m/>
    <s v=""/>
    <s v=""/>
    <n v="55.842058198092403"/>
  </r>
  <r>
    <x v="0"/>
    <s v="talan@tmg.la"/>
    <s v="Quirlycues.com"/>
    <s v="## total ##"/>
    <m/>
    <x v="1"/>
    <n v="0"/>
    <n v="34.093800000000002"/>
    <n v="8.3336000000000006"/>
    <n v="200"/>
    <n v="50"/>
    <n v="0.24440000000000001"/>
    <n v="0.79968201000000005"/>
    <n v="0.4"/>
    <n v="200"/>
    <x v="0"/>
    <n v="0.49980117660000001"/>
    <x v="2"/>
    <m/>
    <m/>
    <s v=""/>
    <s v=""/>
    <n v="50.25"/>
  </r>
  <r>
    <x v="1"/>
    <s v="mongabay@gmail.com"/>
    <s v="Mongabay.com"/>
    <s v="752f642aa64b18e9a3de4f3cf5b68772"/>
    <s v="Mongabay.com 300x250 ref"/>
    <x v="12"/>
    <n v="0"/>
    <n v="9.0134000000000007"/>
    <n v="4.3756000000000004"/>
    <n v="200"/>
    <n v="56"/>
    <n v="0.48549999999999999"/>
    <n v="1.5261039199999999"/>
    <n v="1.1000000000000001"/>
    <n v="200"/>
    <x v="5"/>
    <n v="0.279210291"/>
    <x v="1843"/>
    <m/>
    <m/>
    <n v="0.27921029099046202"/>
    <n v="55.842058198092403"/>
    <n v="55.842058198092403"/>
  </r>
  <r>
    <x v="1"/>
    <s v="talan@tmg.la"/>
    <s v="Quirlycues.com"/>
    <s v="1389e67061ffe072c507ff1606d55469"/>
    <s v="Quirlycues.com 300x250"/>
    <x v="1"/>
    <n v="0"/>
    <n v="20.619399999999999"/>
    <n v="5.8769999999999998"/>
    <n v="141"/>
    <n v="35"/>
    <n v="0.28499999999999998"/>
    <n v="0.79710007999999999"/>
    <n v="0.4"/>
    <n v="200"/>
    <x v="3"/>
    <n v="0.4981809532"/>
    <x v="2"/>
    <m/>
    <m/>
    <n v="0.25"/>
    <n v="35.25"/>
    <n v="35.25"/>
  </r>
  <r>
    <x v="1"/>
    <s v="talan@tmg.la"/>
    <s v="Quirlycues.com"/>
    <s v="9d6d690d4c2cd49e23c7dd3398990fec"/>
    <s v="Quirlycues.com Mobile 300x250"/>
    <x v="1"/>
    <n v="0"/>
    <n v="7.9142000000000001"/>
    <n v="1.3718999999999999"/>
    <n v="33"/>
    <n v="8"/>
    <n v="0.17330000000000001"/>
    <n v="0.79274184999999997"/>
    <n v="0.4"/>
    <n v="200"/>
    <x v="3"/>
    <n v="0.49542212359999999"/>
    <x v="2"/>
    <m/>
    <m/>
    <n v="0.25"/>
    <n v="8.25"/>
    <n v="8.25"/>
  </r>
  <r>
    <x v="1"/>
    <s v="talan@tmg.la"/>
    <s v="Quirlycues.com"/>
    <s v="87d2b110a013f66fe12458486d1ce009"/>
    <s v="Quirlycues.com Mobile 320x50"/>
    <x v="1"/>
    <n v="0"/>
    <n v="5.5602"/>
    <n v="1.0847"/>
    <n v="27"/>
    <n v="7"/>
    <n v="0.1951"/>
    <n v="0.82244830999999996"/>
    <n v="0.4"/>
    <n v="200"/>
    <x v="3"/>
    <n v="0.51364724530000005"/>
    <x v="2"/>
    <m/>
    <m/>
    <n v="0.25"/>
    <n v="6.75"/>
    <n v="6.75"/>
  </r>
  <r>
    <x v="0"/>
    <s v="info@theano.de"/>
    <s v="Ibancalculator.com"/>
    <s v="## total ##"/>
    <m/>
    <x v="1"/>
    <n v="0"/>
    <n v="28.291499999999999"/>
    <n v="4.8437000000000001"/>
    <n v="198"/>
    <n v="50"/>
    <n v="0.17119999999999999"/>
    <n v="1.3658408500000001"/>
    <n v="0.95936399999999999"/>
    <n v="198"/>
    <x v="0"/>
    <n v="0.29760191530000002"/>
    <x v="23"/>
    <m/>
    <m/>
    <s v=""/>
    <s v=""/>
    <n v="49.5"/>
  </r>
  <r>
    <x v="1"/>
    <s v="info@theano.de"/>
    <s v="Ibancalculator.com"/>
    <s v="93d26721dbbe57d9320c82de8fd5349d"/>
    <s v="Ibancalculator.com 300x250"/>
    <x v="1"/>
    <n v="0"/>
    <n v="13.122"/>
    <n v="2.8786999999999998"/>
    <n v="122"/>
    <n v="31"/>
    <n v="0.21940000000000001"/>
    <n v="1.41526475"/>
    <n v="1"/>
    <n v="198"/>
    <x v="5"/>
    <n v="0.29341842280000002"/>
    <x v="2"/>
    <m/>
    <m/>
    <n v="0.25"/>
    <n v="30.5"/>
    <n v="30.5"/>
  </r>
  <r>
    <x v="1"/>
    <s v="info@theano.de"/>
    <s v="Ibancalculator.com"/>
    <s v="b05a8045a816fc2e632aca8840dba2a1"/>
    <s v="Ibancalculator.com 728x90"/>
    <x v="1"/>
    <n v="0"/>
    <n v="15.1593"/>
    <n v="1.9634"/>
    <n v="76"/>
    <n v="19"/>
    <n v="0.1295"/>
    <n v="1.2937897899999999"/>
    <n v="0.9"/>
    <n v="198"/>
    <x v="5"/>
    <n v="0.3043692214"/>
    <x v="2"/>
    <m/>
    <m/>
    <n v="0.25"/>
    <n v="19"/>
    <n v="19"/>
  </r>
  <r>
    <x v="0"/>
    <s v="support@tweettunnel.com"/>
    <s v="Tweettunnel.com"/>
    <s v="## total ##"/>
    <m/>
    <x v="253"/>
    <n v="0"/>
    <n v="69.039900000000003"/>
    <n v="17.2254"/>
    <n v="196"/>
    <n v="57"/>
    <n v="0.2495"/>
    <n v="0.37864734"/>
    <n v="3.7572000000000001E-2"/>
    <n v="196"/>
    <x v="0"/>
    <n v="0.9007731054"/>
    <x v="1844"/>
    <m/>
    <m/>
    <s v=""/>
    <s v=""/>
    <n v="56.849999999999966"/>
  </r>
  <r>
    <x v="1"/>
    <s v="support@tweettunnel.com"/>
    <s v="Tweettunnel.com"/>
    <s v="92ef5d0f68d3913aaff303179dc1d1ae"/>
    <s v="Tweettunnel.com 160x600"/>
    <x v="12"/>
    <n v="0"/>
    <n v="12.5303"/>
    <n v="4.3978999999999999"/>
    <n v="53"/>
    <n v="19"/>
    <n v="0.35099999999999998"/>
    <n v="0.40352926"/>
    <n v="0.05"/>
    <n v="196"/>
    <x v="5"/>
    <n v="0.87609324749999995"/>
    <x v="68"/>
    <m/>
    <m/>
    <n v="0.35"/>
    <n v="18.549999999999997"/>
    <n v="18.549999999999997"/>
  </r>
  <r>
    <x v="1"/>
    <s v="support@tweettunnel.com"/>
    <s v="Tweettunnel.com"/>
    <s v="2bd428fea3689b5e225d7cd1f3939012"/>
    <s v="Tweettunnel.com Mobile 300x250"/>
    <x v="9"/>
    <n v="0"/>
    <n v="17.654399999999999"/>
    <n v="3.6316000000000002"/>
    <n v="42"/>
    <n v="12"/>
    <n v="0.20569999999999999"/>
    <n v="0.38101372999999999"/>
    <n v="0.05"/>
    <n v="196"/>
    <x v="5"/>
    <n v="0.86877113279999996"/>
    <x v="21"/>
    <m/>
    <m/>
    <n v="0.3"/>
    <n v="12.6"/>
    <n v="12.6"/>
  </r>
  <r>
    <x v="1"/>
    <s v="support@tweettunnel.com"/>
    <s v="Tweettunnel.com"/>
    <s v="d1af99f94cb082351d98d95f70be401e"/>
    <s v="Omnicity.com 160x600"/>
    <x v="1"/>
    <n v="0"/>
    <n v="4.1481000000000003"/>
    <n v="1.6775"/>
    <n v="27"/>
    <n v="7"/>
    <n v="0.40439999999999998"/>
    <n v="0.54065147999999996"/>
    <n v="0.01"/>
    <n v="196"/>
    <x v="3"/>
    <n v="0.98150379610000005"/>
    <x v="2"/>
    <m/>
    <m/>
    <n v="0.25"/>
    <n v="6.75"/>
    <n v="6.75"/>
  </r>
  <r>
    <x v="1"/>
    <s v="support@tweettunnel.com"/>
    <s v="Tweettunnel.com"/>
    <s v="005e3bf9bb5fba1f62f7419846b03b47"/>
    <s v="Tweettunnel.com Mobile 320x50"/>
    <x v="9"/>
    <n v="0"/>
    <n v="21.3216"/>
    <n v="2.5013999999999998"/>
    <n v="19"/>
    <n v="6"/>
    <n v="0.1173"/>
    <n v="0.24674604999999999"/>
    <n v="0.05"/>
    <n v="196"/>
    <x v="5"/>
    <n v="0.79736251270000003"/>
    <x v="21"/>
    <m/>
    <m/>
    <n v="0.3"/>
    <n v="5.7"/>
    <n v="5.7"/>
  </r>
  <r>
    <x v="1"/>
    <s v="support@tweettunnel.com"/>
    <s v="Tweettunnel.com"/>
    <s v="7497e15c3789db3b2d02c3e86e2f5d60"/>
    <s v="Omnicity.com Mobile 300x250"/>
    <x v="1"/>
    <n v="0"/>
    <n v="3.2797000000000001"/>
    <n v="1.6195999999999999"/>
    <n v="19"/>
    <n v="5"/>
    <n v="0.49380000000000002"/>
    <n v="0.39179712999999999"/>
    <n v="0.01"/>
    <n v="196"/>
    <x v="3"/>
    <n v="0.97447658709999996"/>
    <x v="23"/>
    <m/>
    <m/>
    <n v="0.249999999999999"/>
    <n v="4.7499999999999813"/>
    <n v="4.7499999999999813"/>
  </r>
  <r>
    <x v="1"/>
    <s v="support@tweettunnel.com"/>
    <s v="Tweettunnel.com"/>
    <s v="4251ae9786b569c9472e399249059537"/>
    <s v="Omnicity.com 728x90"/>
    <x v="1"/>
    <n v="0"/>
    <n v="2.0068999999999999"/>
    <n v="0.86780000000000002"/>
    <n v="13"/>
    <n v="3"/>
    <n v="0.43240000000000001"/>
    <n v="0.487678"/>
    <n v="0.01"/>
    <n v="196"/>
    <x v="3"/>
    <n v="0.97949466650000006"/>
    <x v="23"/>
    <m/>
    <m/>
    <n v="0.249999999999999"/>
    <n v="3.2499999999999871"/>
    <n v="3.2499999999999871"/>
  </r>
  <r>
    <x v="1"/>
    <s v="support@tweettunnel.com"/>
    <s v="Tweettunnel.com"/>
    <s v="16b4b842d97f16c00cb99b764c966919"/>
    <s v="Tweettunnel.com 300x250"/>
    <x v="1"/>
    <n v="0"/>
    <n v="4.4489000000000001"/>
    <n v="1.1675"/>
    <n v="12"/>
    <n v="3"/>
    <n v="0.26240000000000002"/>
    <n v="0.34521871999999998"/>
    <n v="0.05"/>
    <n v="196"/>
    <x v="5"/>
    <n v="0.85516428600000005"/>
    <x v="2"/>
    <m/>
    <m/>
    <n v="0.25"/>
    <n v="3"/>
    <n v="3"/>
  </r>
  <r>
    <x v="1"/>
    <s v="support@tweettunnel.com"/>
    <s v="Tweettunnel.com"/>
    <s v="dfa33cd716264b80740e50d7cbb39f40"/>
    <s v="Omnicity.com Mobile 320x50"/>
    <x v="1"/>
    <n v="0"/>
    <n v="2.8321999999999998"/>
    <n v="1.1129"/>
    <n v="9"/>
    <n v="2"/>
    <n v="0.39290000000000003"/>
    <n v="0.27288832000000002"/>
    <n v="0.01"/>
    <n v="196"/>
    <x v="3"/>
    <n v="0.96335497219999999"/>
    <x v="2"/>
    <m/>
    <m/>
    <n v="0.25"/>
    <n v="2.25"/>
    <n v="2.25"/>
  </r>
  <r>
    <x v="0"/>
    <s v="admin@instantfundas.com"/>
    <s v="instantfundas.com"/>
    <s v="## total ##"/>
    <m/>
    <x v="254"/>
    <n v="0"/>
    <n v="23.033100000000001"/>
    <n v="5.0201000000000002"/>
    <n v="194"/>
    <n v="56"/>
    <n v="0.21790000000000001"/>
    <n v="1.28653263"/>
    <n v="0.72981200000000002"/>
    <n v="194"/>
    <x v="0"/>
    <n v="0.43272950789999998"/>
    <x v="1845"/>
    <m/>
    <m/>
    <s v=""/>
    <s v=""/>
    <n v="53.4"/>
  </r>
  <r>
    <x v="1"/>
    <s v="admin@instantfundas.com"/>
    <s v="instantfundas.com"/>
    <s v="5815178ebc7942efc88b8ababe71fcd9"/>
    <s v="Amusingplanet.com USA 300x250"/>
    <x v="9"/>
    <n v="0"/>
    <n v="10.8934"/>
    <n v="2.9514"/>
    <n v="142"/>
    <n v="43"/>
    <n v="0.27089999999999997"/>
    <n v="1.6011544"/>
    <n v="1"/>
    <n v="194"/>
    <x v="3"/>
    <n v="0.37545061419999998"/>
    <x v="21"/>
    <m/>
    <m/>
    <n v="0.3"/>
    <n v="42.6"/>
    <n v="42.6"/>
  </r>
  <r>
    <x v="1"/>
    <s v="admin@instantfundas.com"/>
    <s v="instantfundas.com"/>
    <s v="d5559fa2566bd7790e6220ac24744e53"/>
    <s v="Instantfundas.com USA"/>
    <x v="1"/>
    <n v="0"/>
    <n v="3.0785999999999998"/>
    <n v="0.56159999999999999"/>
    <n v="30"/>
    <n v="7"/>
    <n v="0.18240000000000001"/>
    <n v="1.7541338099999999"/>
    <n v="1"/>
    <n v="194"/>
    <x v="3"/>
    <n v="0.42991806249999998"/>
    <x v="2"/>
    <m/>
    <m/>
    <n v="0.25"/>
    <n v="7.5"/>
    <n v="7.5"/>
  </r>
  <r>
    <x v="1"/>
    <s v="admin@instantfundas.com"/>
    <s v="instantfundas.com"/>
    <s v="bf4b8c3f44227d7e368942a72f793b3f"/>
    <s v="Amusingplanet.com WW 728x90"/>
    <x v="9"/>
    <n v="0"/>
    <n v="4.7920999999999996"/>
    <n v="0.83789999999999998"/>
    <n v="11"/>
    <n v="3"/>
    <n v="0.17480000000000001"/>
    <n v="0.43913896000000002"/>
    <n v="0.1"/>
    <n v="194"/>
    <x v="3"/>
    <n v="0.77228164860000004"/>
    <x v="21"/>
    <m/>
    <m/>
    <n v="0.3"/>
    <n v="3.3"/>
    <n v="3.3"/>
  </r>
  <r>
    <x v="0"/>
    <s v="advertisement@technewstoday.com"/>
    <s v="Qineqt Health Inc (TechNewsToday.com)"/>
    <s v="## total ##"/>
    <m/>
    <x v="196"/>
    <n v="0"/>
    <n v="10.328200000000001"/>
    <n v="3.7315999999999998"/>
    <n v="191"/>
    <n v="59"/>
    <n v="0.36130000000000001"/>
    <n v="1.70803744"/>
    <n v="1"/>
    <n v="191"/>
    <x v="0"/>
    <n v="0.41453274010000002"/>
    <x v="1846"/>
    <m/>
    <m/>
    <s v=""/>
    <s v=""/>
    <n v="58.13999999999993"/>
  </r>
  <r>
    <x v="1"/>
    <s v="advertisement@technewstoday.com"/>
    <s v="Qineqt Health Inc (TechNewsToday.com)"/>
    <s v="27a2925a2215e546cb2a5454b2362bfc"/>
    <s v="Businessfinancenews.com #3 300x250"/>
    <x v="9"/>
    <n v="0"/>
    <n v="3.9651000000000001"/>
    <n v="1.5367999999999999"/>
    <n v="80"/>
    <n v="24"/>
    <n v="0.3876"/>
    <n v="1.7460562399999999"/>
    <n v="1"/>
    <n v="191"/>
    <x v="5"/>
    <n v="0.42728076149999999"/>
    <x v="21"/>
    <m/>
    <m/>
    <n v="0.3"/>
    <n v="24"/>
    <n v="24"/>
  </r>
  <r>
    <x v="1"/>
    <s v="advertisement@technewstoday.com"/>
    <s v="Qineqt Health Inc (TechNewsToday.com)"/>
    <s v="dd68ec22333de7581cfaec5d987b3014"/>
    <s v="Businessfinancenews.com #2 300x250"/>
    <x v="24"/>
    <n v="0"/>
    <n v="3.0720999999999998"/>
    <n v="1.1701999999999999"/>
    <n v="58"/>
    <n v="19"/>
    <n v="0.38090000000000002"/>
    <n v="1.66627602"/>
    <n v="1"/>
    <n v="191"/>
    <x v="5"/>
    <n v="0.39985933340000002"/>
    <x v="102"/>
    <m/>
    <m/>
    <n v="0.32999999999999902"/>
    <n v="19.139999999999944"/>
    <n v="19.139999999999944"/>
  </r>
  <r>
    <x v="1"/>
    <s v="advertisement@technewstoday.com"/>
    <s v="Qineqt Health Inc (TechNewsToday.com)"/>
    <s v="6ed90ee178d3c60c53b836dae0b79691"/>
    <s v="Technewstoday.com #2 300x250"/>
    <x v="9"/>
    <n v="0"/>
    <n v="2.4914999999999998"/>
    <n v="0.78210000000000002"/>
    <n v="40"/>
    <n v="12"/>
    <n v="0.31390000000000001"/>
    <n v="1.72222831"/>
    <n v="1"/>
    <n v="191"/>
    <x v="5"/>
    <n v="0.41935689139999999"/>
    <x v="21"/>
    <m/>
    <m/>
    <n v="0.3"/>
    <n v="12"/>
    <n v="12"/>
  </r>
  <r>
    <x v="1"/>
    <s v="advertisement@technewstoday.com"/>
    <s v="Qineqt Health Inc (TechNewsToday.com)"/>
    <s v="bb49613cec1af69b28ae49e2f4552315"/>
    <s v="Businessfinancenews.com US, CA, UK, AU 300x250"/>
    <x v="1"/>
    <n v="0"/>
    <n v="0.79949999999999999"/>
    <n v="0.2424"/>
    <n v="12"/>
    <n v="3"/>
    <n v="0.30320000000000003"/>
    <n v="1.6233352999999999"/>
    <n v="1"/>
    <n v="191"/>
    <x v="5"/>
    <n v="0.38398431830000002"/>
    <x v="23"/>
    <m/>
    <m/>
    <n v="0.249999999999999"/>
    <n v="2.999999999999988"/>
    <n v="2.999999999999988"/>
  </r>
  <r>
    <x v="0"/>
    <s v="jeff@tentonhammer.com"/>
    <s v="Master Games International (Tentonhammer.com)"/>
    <s v="## total ##"/>
    <m/>
    <x v="255"/>
    <n v="0"/>
    <n v="14.657999999999999"/>
    <n v="5.9054000000000002"/>
    <n v="185"/>
    <n v="62"/>
    <n v="0.40289999999999998"/>
    <n v="1.0415796799999999"/>
    <n v="0.32448900000000003"/>
    <n v="185"/>
    <x v="0"/>
    <n v="0.68846454440000004"/>
    <x v="1847"/>
    <m/>
    <m/>
    <s v=""/>
    <s v=""/>
    <n v="61.8"/>
  </r>
  <r>
    <x v="1"/>
    <s v="jeff@tentonhammer.com"/>
    <s v="Master Games International (Tentonhammer.com)"/>
    <s v="244faeadf01b8478adf7d001833ef9f7"/>
    <s v="Tentonhammer.com BTF 300x250"/>
    <x v="12"/>
    <n v="0"/>
    <n v="8.2335999999999991"/>
    <n v="3.8921999999999999"/>
    <n v="126"/>
    <n v="44"/>
    <n v="0.47270000000000001"/>
    <n v="1.0779192900000001"/>
    <n v="0.3"/>
    <n v="185"/>
    <x v="3"/>
    <n v="0.72168602699999995"/>
    <x v="68"/>
    <m/>
    <m/>
    <n v="0.35"/>
    <n v="44.099999999999994"/>
    <n v="44.099999999999994"/>
  </r>
  <r>
    <x v="1"/>
    <s v="jeff@tentonhammer.com"/>
    <s v="Master Games International (Tentonhammer.com)"/>
    <s v="3c37ba033529da3c112f484635a759e9"/>
    <s v="Spark.tentonhammer.com BTF 728x90"/>
    <x v="9"/>
    <n v="0"/>
    <n v="4.4644000000000004"/>
    <n v="1.2901"/>
    <n v="35"/>
    <n v="10"/>
    <n v="0.28899999999999998"/>
    <n v="0.89724267999999996"/>
    <n v="0.3"/>
    <n v="185"/>
    <x v="3"/>
    <n v="0.66564229779999995"/>
    <x v="21"/>
    <m/>
    <m/>
    <n v="0.3"/>
    <n v="10.5"/>
    <n v="10.5"/>
  </r>
  <r>
    <x v="1"/>
    <s v="jeff@tentonhammer.com"/>
    <s v="Master Games International (Tentonhammer.com)"/>
    <s v="0b841331302dd86f47345853b720fe2e"/>
    <s v="Spark.tentonhammer.com ATF 728x90"/>
    <x v="9"/>
    <n v="0"/>
    <n v="1.8583000000000001"/>
    <n v="0.72309999999999997"/>
    <n v="24"/>
    <n v="7"/>
    <n v="0.3891"/>
    <n v="1.1034871100000001"/>
    <n v="0.5"/>
    <n v="185"/>
    <x v="3"/>
    <n v="0.54689094589999998"/>
    <x v="21"/>
    <m/>
    <m/>
    <n v="0.3"/>
    <n v="7.1999999999999993"/>
    <n v="7.1999999999999993"/>
  </r>
  <r>
    <x v="0"/>
    <s v="andy@traffiqexchange.com"/>
    <s v="Traffiq Exchange (uproxx.com)"/>
    <s v="## total ##"/>
    <m/>
    <x v="1"/>
    <n v="0"/>
    <n v="70.328500000000005"/>
    <n v="6.3548"/>
    <n v="183"/>
    <n v="46"/>
    <n v="9.0399999999999994E-2"/>
    <n v="0.96239167000000003"/>
    <n v="0.60004000000000002"/>
    <n v="183"/>
    <x v="0"/>
    <n v="0.3765116463"/>
    <x v="2"/>
    <m/>
    <m/>
    <s v=""/>
    <s v=""/>
    <n v="45.249999999999922"/>
  </r>
  <r>
    <x v="1"/>
    <s v="andy@traffiqexchange.com"/>
    <s v="Traffiq Exchange (uproxx.com)"/>
    <s v="24a3ed456f166d9d40be11f810280398"/>
    <s v="Teachertube.com 300x250"/>
    <x v="1"/>
    <n v="0"/>
    <n v="36.334899999999998"/>
    <n v="3.6305999999999998"/>
    <n v="101"/>
    <n v="25"/>
    <n v="9.9900000000000003E-2"/>
    <n v="0.93114425000000001"/>
    <n v="0.6"/>
    <n v="183"/>
    <x v="3"/>
    <n v="0.35563152619999999"/>
    <x v="2"/>
    <m/>
    <m/>
    <n v="0.25"/>
    <n v="25.25"/>
    <n v="25.25"/>
  </r>
  <r>
    <x v="1"/>
    <s v="andy@traffiqexchange.com"/>
    <s v="Traffiq Exchange (uproxx.com)"/>
    <s v="b03932e56b9489faeeef674d605cecf6"/>
    <s v="Teachertube.com 728x90"/>
    <x v="1"/>
    <n v="0"/>
    <n v="29.600200000000001"/>
    <n v="2.6558999999999999"/>
    <n v="80"/>
    <n v="20"/>
    <n v="8.9700000000000002E-2"/>
    <n v="1.00271099"/>
    <n v="0.6"/>
    <n v="183"/>
    <x v="3"/>
    <n v="0.40162219580000003"/>
    <x v="23"/>
    <m/>
    <m/>
    <n v="0.249999999999999"/>
    <n v="19.999999999999922"/>
    <n v="19.999999999999922"/>
  </r>
  <r>
    <x v="0"/>
    <s v="robert@ourwebhome.com"/>
    <s v="Digplanet.com"/>
    <s v="## total ##"/>
    <m/>
    <x v="9"/>
    <n v="0"/>
    <n v="10.7979"/>
    <n v="4.8655999999999997"/>
    <n v="181"/>
    <n v="54"/>
    <n v="0.4506"/>
    <n v="1.23879534"/>
    <n v="0.6"/>
    <n v="181"/>
    <x v="0"/>
    <n v="0.51565849580000001"/>
    <x v="21"/>
    <m/>
    <m/>
    <s v=""/>
    <s v=""/>
    <n v="54.3"/>
  </r>
  <r>
    <x v="1"/>
    <s v="robert@ourwebhome.com"/>
    <s v="Digplanet.com"/>
    <s v="76891005ef1437614a94437c44052a5b"/>
    <s v="Digplanet.com Tier 1 Bottom 300x250"/>
    <x v="9"/>
    <n v="0"/>
    <n v="10.7971"/>
    <n v="4.8655999999999997"/>
    <n v="181"/>
    <n v="54"/>
    <n v="0.4506"/>
    <n v="1.23879534"/>
    <n v="0.6"/>
    <n v="181"/>
    <x v="3"/>
    <n v="0.51565849580000001"/>
    <x v="21"/>
    <m/>
    <m/>
    <n v="0.3"/>
    <n v="54.3"/>
    <n v="54.3"/>
  </r>
  <r>
    <x v="0"/>
    <s v="articlesbase.ltd@gmail.com"/>
    <s v="Articlesbase.com"/>
    <s v="## total ##"/>
    <m/>
    <x v="121"/>
    <n v="0"/>
    <n v="40.180700000000002"/>
    <n v="8.8222000000000005"/>
    <n v="180"/>
    <n v="58"/>
    <n v="0.21959999999999999"/>
    <n v="0.67921399999999998"/>
    <n v="0.37225000000000003"/>
    <n v="180"/>
    <x v="0"/>
    <n v="0.45194003430000002"/>
    <x v="1848"/>
    <m/>
    <m/>
    <s v=""/>
    <s v=""/>
    <n v="57.649999999999935"/>
  </r>
  <r>
    <x v="0"/>
    <s v="dcogen@theunlockr.com"/>
    <s v="Theunlockr.com"/>
    <s v="## total ##"/>
    <m/>
    <x v="256"/>
    <n v="0.72564609000000002"/>
    <n v="105.2623"/>
    <n v="5.5743999999999998"/>
    <n v="180"/>
    <n v="55"/>
    <n v="5.2999999999999999E-2"/>
    <n v="1.07468414"/>
    <n v="0.68264100000000005"/>
    <n v="180"/>
    <x v="0"/>
    <n v="0.36479848190000003"/>
    <x v="1849"/>
    <m/>
    <m/>
    <s v=""/>
    <s v=""/>
    <n v="48.733609783029976"/>
  </r>
  <r>
    <x v="0"/>
    <s v="warclans15@gmail.com"/>
    <s v="Warclans.com"/>
    <s v="## total ##"/>
    <m/>
    <x v="12"/>
    <n v="0.94157100999999999"/>
    <n v="68.182699999999997"/>
    <n v="13.3179"/>
    <n v="180"/>
    <n v="63"/>
    <n v="0.1953"/>
    <n v="0.45003996000000002"/>
    <n v="0.23450499999999999"/>
    <n v="180"/>
    <x v="0"/>
    <n v="0.47892404570000002"/>
    <x v="68"/>
    <m/>
    <m/>
    <s v=""/>
    <s v=""/>
    <n v="59.15"/>
  </r>
  <r>
    <x v="1"/>
    <s v="warclans15@gmail.com"/>
    <s v="Warclans.com"/>
    <s v="273137124278aaaf00831f4ca0076c50"/>
    <s v="Warclans.com #1 300x250"/>
    <x v="12"/>
    <n v="1"/>
    <n v="63.960900000000002"/>
    <n v="12.394600000000001"/>
    <n v="169"/>
    <n v="59"/>
    <n v="0.1938"/>
    <n v="0.45530960999999998"/>
    <n v="0.24"/>
    <n v="180"/>
    <x v="3"/>
    <n v="0.47288615270000001"/>
    <x v="68"/>
    <s v="Y"/>
    <m/>
    <n v="0.35"/>
    <n v="59.15"/>
    <n v="59.15"/>
  </r>
  <r>
    <x v="1"/>
    <s v="dcogen@theunlockr.com"/>
    <s v="Theunlockr.com"/>
    <s v="267bbb111bcb80bb8ef6f5e71a6d5555"/>
    <s v="*TheUnlockr In-Article Ad 2"/>
    <x v="24"/>
    <n v="1"/>
    <n v="68.553299999999993"/>
    <n v="4.2119"/>
    <n v="130"/>
    <n v="43"/>
    <n v="6.1400000000000003E-2"/>
    <n v="1.03210779"/>
    <n v="0.6"/>
    <n v="180"/>
    <x v="4"/>
    <n v="0.41866536970000001"/>
    <x v="102"/>
    <s v="Y"/>
    <m/>
    <n v="0.32999999999999902"/>
    <n v="42.899999999999871"/>
    <n v="42.899999999999871"/>
  </r>
  <r>
    <x v="1"/>
    <s v="articlesbase.ltd@gmail.com"/>
    <s v="Articlesbase.com"/>
    <s v="8a787f93d853eeb5fda1aea420b258ed"/>
    <s v="Articlesbase.com Video 300x250"/>
    <x v="12"/>
    <n v="0"/>
    <n v="8.8992000000000004"/>
    <n v="2.7248999999999999"/>
    <n v="79"/>
    <n v="28"/>
    <n v="0.30620000000000003"/>
    <n v="0.97095260999999999"/>
    <n v="0.6"/>
    <n v="180"/>
    <x v="5"/>
    <n v="0.38205016749999998"/>
    <x v="68"/>
    <m/>
    <m/>
    <n v="0.35"/>
    <n v="27.65"/>
    <n v="27.65"/>
  </r>
  <r>
    <x v="1"/>
    <s v="articlesbase.ltd@gmail.com"/>
    <s v="Articlesbase.com"/>
    <s v="b3050cd83453b7d0bf62bc44752752ed"/>
    <s v="Articlesbase.com 300x600"/>
    <x v="9"/>
    <n v="0"/>
    <n v="8.7163000000000004"/>
    <n v="2.4695999999999998"/>
    <n v="72"/>
    <n v="22"/>
    <n v="0.2833"/>
    <n v="0.97672017"/>
    <n v="0.6"/>
    <n v="180"/>
    <x v="5"/>
    <n v="0.3856991836"/>
    <x v="25"/>
    <m/>
    <m/>
    <n v="0.29999999999999899"/>
    <n v="21.599999999999927"/>
    <n v="21.599999999999927"/>
  </r>
  <r>
    <x v="1"/>
    <s v="articlesbase.ltd@gmail.com"/>
    <s v="Articlesbase.com"/>
    <s v="58821b7ab3df197196d04881797cfbaa"/>
    <s v="Artigonal.com Video 300x250"/>
    <x v="9"/>
    <n v="0"/>
    <n v="11.415800000000001"/>
    <n v="3.1543000000000001"/>
    <n v="19"/>
    <n v="6"/>
    <n v="0.27629999999999999"/>
    <n v="0.19981884"/>
    <n v="0.03"/>
    <n v="180"/>
    <x v="5"/>
    <n v="0.8498640073"/>
    <x v="21"/>
    <m/>
    <m/>
    <n v="0.3"/>
    <n v="5.7"/>
    <n v="5.7"/>
  </r>
  <r>
    <x v="1"/>
    <s v="dcogen@theunlockr.com"/>
    <s v="Theunlockr.com"/>
    <s v="7498356c5ed91975fa9f92c611f5a689"/>
    <s v="*TheUnlockr In-Article Ad 1"/>
    <x v="14"/>
    <n v="0"/>
    <n v="5.8516000000000004"/>
    <n v="0.31009999999999999"/>
    <n v="12"/>
    <n v="3"/>
    <n v="5.2999999999999999E-2"/>
    <n v="1.28113772"/>
    <n v="1"/>
    <n v="180"/>
    <x v="3"/>
    <n v="0.21944379529999999"/>
    <x v="1850"/>
    <m/>
    <m/>
    <n v="0.21944379527926999"/>
    <n v="2.6333255433512397"/>
    <n v="2.6333255433512397"/>
  </r>
  <r>
    <x v="1"/>
    <s v="articlesbase.ltd@gmail.com"/>
    <s v="Articlesbase.com"/>
    <s v="a26c29a4e10bbeaf04d9389b0c4b0d17"/>
    <s v="Artigonal.com 300x600"/>
    <x v="9"/>
    <n v="0"/>
    <n v="11.073499999999999"/>
    <n v="0.47239999999999999"/>
    <n v="9"/>
    <n v="3"/>
    <n v="4.2700000000000002E-2"/>
    <n v="0.63937102999999995"/>
    <n v="0.15"/>
    <n v="180"/>
    <x v="5"/>
    <n v="0.76539443809999996"/>
    <x v="21"/>
    <m/>
    <m/>
    <n v="0.3"/>
    <n v="2.6999999999999997"/>
    <n v="2.6999999999999997"/>
  </r>
  <r>
    <x v="1"/>
    <s v="dcogen@theunlockr.com"/>
    <s v="Theunlockr.com"/>
    <s v="2f3f413d141164a85ea242e14900e2db"/>
    <s v="*TheUnlockr Mobile Leaderboard 1"/>
    <x v="24"/>
    <n v="0"/>
    <n v="5.4599000000000002"/>
    <n v="0.22189999999999999"/>
    <n v="8"/>
    <n v="2"/>
    <n v="4.0599999999999997E-2"/>
    <n v="1.27034771"/>
    <n v="1"/>
    <n v="180"/>
    <x v="3"/>
    <n v="0.21281394940000001"/>
    <x v="1851"/>
    <m/>
    <m/>
    <n v="0.21281394936259701"/>
    <n v="1.7025115949007761"/>
    <n v="1.7025115949007761"/>
  </r>
  <r>
    <x v="1"/>
    <s v="dcogen@theunlockr.com"/>
    <s v="Theunlockr.com"/>
    <s v="583e176a8f0ebb85fe527082a409980f"/>
    <s v="*TheUnlockr In-Article Ad 3"/>
    <x v="9"/>
    <n v="0"/>
    <n v="4.5683999999999996"/>
    <n v="0.16239999999999999"/>
    <n v="6"/>
    <n v="2"/>
    <n v="3.56E-2"/>
    <n v="1.3326737"/>
    <n v="1"/>
    <n v="180"/>
    <x v="3"/>
    <n v="0.24962877410000001"/>
    <x v="1852"/>
    <m/>
    <m/>
    <n v="0.24962877412968101"/>
    <n v="1.4977726447780861"/>
    <n v="1.4977726447780861"/>
  </r>
  <r>
    <x v="0"/>
    <s v="reckontalk@gmail.com"/>
    <s v="ReckonTalk"/>
    <s v="## total ##"/>
    <m/>
    <x v="208"/>
    <n v="0"/>
    <n v="664.71969999999999"/>
    <n v="46.059100000000001"/>
    <n v="177"/>
    <n v="48"/>
    <n v="6.93E-2"/>
    <n v="0.128442"/>
    <n v="0.01"/>
    <n v="177"/>
    <x v="0"/>
    <n v="0.92214384890000001"/>
    <x v="1853"/>
    <m/>
    <m/>
    <s v=""/>
    <s v=""/>
    <n v="47.8"/>
  </r>
  <r>
    <x v="1"/>
    <s v="reckontalk@gmail.com"/>
    <s v="ReckonTalk"/>
    <s v="d95a84f22dee1eafd86e29c0ed475e2d"/>
    <s v="Reckontalk.com #2 300x250"/>
    <x v="1"/>
    <n v="0"/>
    <n v="66.479600000000005"/>
    <n v="4.2515000000000001"/>
    <n v="35"/>
    <n v="9"/>
    <n v="6.4000000000000001E-2"/>
    <n v="0.27726012999999999"/>
    <n v="0.01"/>
    <n v="177"/>
    <x v="5"/>
    <n v="0.96393278719999997"/>
    <x v="2"/>
    <m/>
    <m/>
    <n v="0.25"/>
    <n v="8.75"/>
    <n v="8.75"/>
  </r>
  <r>
    <x v="1"/>
    <s v="reckontalk@gmail.com"/>
    <s v="ReckonTalk"/>
    <s v="9c6d52ced0507861b03fd3e9f36be059"/>
    <s v="Reckontalk.com Mobile 300x250"/>
    <x v="1"/>
    <n v="0"/>
    <n v="64.324100000000001"/>
    <n v="4.1611000000000002"/>
    <n v="33"/>
    <n v="8"/>
    <n v="6.4699999999999994E-2"/>
    <n v="0.26765770999999999"/>
    <n v="0.01"/>
    <n v="177"/>
    <x v="5"/>
    <n v="0.96263884970000002"/>
    <x v="2"/>
    <m/>
    <m/>
    <n v="0.25"/>
    <n v="8.25"/>
    <n v="8.25"/>
  </r>
  <r>
    <x v="1"/>
    <s v="reckontalk@gmail.com"/>
    <s v="ReckonTalk"/>
    <s v="2c78bb0ab70b65bbc676f98666d457df"/>
    <s v="Reckontalk.com Mobile 320x50"/>
    <x v="9"/>
    <n v="0"/>
    <n v="90.908600000000007"/>
    <n v="9.2258999999999993"/>
    <n v="26"/>
    <n v="8"/>
    <n v="0.10150000000000001"/>
    <n v="9.4856070000000001E-2"/>
    <n v="0.01"/>
    <n v="177"/>
    <x v="5"/>
    <n v="0.89457712339999995"/>
    <x v="21"/>
    <m/>
    <m/>
    <n v="0.3"/>
    <n v="7.8"/>
    <n v="7.8"/>
  </r>
  <r>
    <x v="1"/>
    <s v="reckontalk@gmail.com"/>
    <s v="ReckonTalk"/>
    <s v="0937d4f5497976b158d28bad6d58b768"/>
    <s v="Reckontalk.com 300x600"/>
    <x v="9"/>
    <n v="0"/>
    <n v="90.430199999999999"/>
    <n v="6.0233999999999996"/>
    <n v="20"/>
    <n v="6"/>
    <n v="6.6600000000000006E-2"/>
    <n v="0.10856655"/>
    <n v="0.01"/>
    <n v="177"/>
    <x v="5"/>
    <n v="0.90789059770000002"/>
    <x v="21"/>
    <m/>
    <m/>
    <n v="0.3"/>
    <n v="6"/>
    <n v="6"/>
  </r>
  <r>
    <x v="1"/>
    <s v="reckontalk@gmail.com"/>
    <s v="ReckonTalk"/>
    <s v="f0138d537ad37057d9cbfd39c42a695a"/>
    <s v="Reckontalk.com 728x90"/>
    <x v="1"/>
    <n v="0"/>
    <n v="90.904799999999994"/>
    <n v="6.9896000000000003"/>
    <n v="18"/>
    <n v="4"/>
    <n v="7.6899999999999996E-2"/>
    <n v="8.3956870000000003E-2"/>
    <n v="0.01"/>
    <n v="177"/>
    <x v="5"/>
    <n v="0.88089123130000002"/>
    <x v="2"/>
    <m/>
    <m/>
    <n v="0.25"/>
    <n v="4.5"/>
    <n v="4.5"/>
  </r>
  <r>
    <x v="1"/>
    <s v="reckontalk@gmail.com"/>
    <s v="ReckonTalk"/>
    <s v="2c797eade19876434aba87500647157c"/>
    <s v="Reckontalk.com #2 728x90"/>
    <x v="9"/>
    <n v="0"/>
    <n v="91.364599999999996"/>
    <n v="7.0159000000000002"/>
    <n v="15"/>
    <n v="4"/>
    <n v="7.6799999999999993E-2"/>
    <n v="6.9682250000000001E-2"/>
    <n v="0.01"/>
    <n v="177"/>
    <x v="5"/>
    <n v="0.85649143829999996"/>
    <x v="21"/>
    <m/>
    <m/>
    <n v="0.3"/>
    <n v="4.5"/>
    <n v="4.5"/>
  </r>
  <r>
    <x v="1"/>
    <s v="reckontalk@gmail.com"/>
    <s v="ReckonTalk"/>
    <s v="c597fbddbebac7fa994069781ed1d4aa"/>
    <s v="Reckontalk.com 160x600"/>
    <x v="9"/>
    <n v="0"/>
    <n v="77.037899999999993"/>
    <n v="5.2854000000000001"/>
    <n v="15"/>
    <n v="4"/>
    <n v="6.8599999999999994E-2"/>
    <n v="9.3475320000000001E-2"/>
    <n v="0.01"/>
    <n v="177"/>
    <x v="5"/>
    <n v="0.8930198936"/>
    <x v="21"/>
    <m/>
    <m/>
    <n v="0.3"/>
    <n v="4.5"/>
    <n v="4.5"/>
  </r>
  <r>
    <x v="1"/>
    <s v="reckontalk@gmail.com"/>
    <s v="ReckonTalk"/>
    <s v="aa470be2dc4fe92d6ac2ca434d98c234"/>
    <s v="Reckontalk.com Mobile 300x50"/>
    <x v="1"/>
    <n v="0"/>
    <n v="91.358999999999995"/>
    <n v="2.8140000000000001"/>
    <n v="14"/>
    <n v="3"/>
    <n v="3.0800000000000001E-2"/>
    <n v="0.16046299"/>
    <n v="0.01"/>
    <n v="177"/>
    <x v="5"/>
    <n v="0.93768033409999996"/>
    <x v="2"/>
    <m/>
    <m/>
    <n v="0.25"/>
    <n v="3.5"/>
    <n v="3.5"/>
  </r>
  <r>
    <x v="0"/>
    <s v="adevalbray@beepjob.com"/>
    <s v="Beepjob (Beepjob.co.uk)"/>
    <s v="## total ##"/>
    <m/>
    <x v="1"/>
    <n v="0"/>
    <n v="19.630600000000001"/>
    <n v="3.2976000000000001"/>
    <n v="170"/>
    <n v="41"/>
    <n v="0.16800000000000001"/>
    <n v="1.71852662"/>
    <n v="1.3"/>
    <n v="170"/>
    <x v="0"/>
    <n v="0.24353804949999999"/>
    <x v="1854"/>
    <m/>
    <m/>
    <s v=""/>
    <s v=""/>
    <n v="38.349987795203511"/>
  </r>
  <r>
    <x v="0"/>
    <s v="antar@soundmeup.com"/>
    <s v="Soundmeup.com"/>
    <s v="## total ##"/>
    <m/>
    <x v="1"/>
    <n v="0"/>
    <n v="131.25729999999999"/>
    <n v="8.2090999999999994"/>
    <n v="170"/>
    <n v="42"/>
    <n v="6.25E-2"/>
    <n v="0.68901920999999999"/>
    <n v="0.245312"/>
    <n v="170"/>
    <x v="0"/>
    <n v="0.64396928890000005"/>
    <x v="2"/>
    <m/>
    <m/>
    <s v=""/>
    <s v=""/>
    <n v="42.25"/>
  </r>
  <r>
    <x v="1"/>
    <s v="adevalbray@beepjob.com"/>
    <s v="Beepjob (Beepjob.co.uk)"/>
    <s v="7d51daa6ba74a25f29fa4a848e267e43"/>
    <s v="Beepjob.com 728x90"/>
    <x v="1"/>
    <n v="0"/>
    <n v="10.751099999999999"/>
    <n v="2.6503000000000001"/>
    <n v="137"/>
    <n v="33"/>
    <n v="0.2465"/>
    <n v="1.72243693"/>
    <n v="1.3"/>
    <n v="170"/>
    <x v="5"/>
    <n v="0.2452553854"/>
    <x v="1855"/>
    <m/>
    <m/>
    <n v="0.245255385366449"/>
    <n v="33.599987795203511"/>
    <n v="33.599987795203511"/>
  </r>
  <r>
    <x v="1"/>
    <s v="antar@soundmeup.com"/>
    <s v="Soundmeup.com"/>
    <s v="7561f01021f9a8d1e390bf0e436e637c"/>
    <s v="Soundmeup.com USA 300x250"/>
    <x v="1"/>
    <n v="0"/>
    <n v="34.016100000000002"/>
    <n v="1.6095999999999999"/>
    <n v="44"/>
    <n v="11"/>
    <n v="4.7300000000000002E-2"/>
    <n v="0.91800311000000001"/>
    <n v="0.5"/>
    <n v="170"/>
    <x v="3"/>
    <n v="0.45533953360000001"/>
    <x v="2"/>
    <m/>
    <m/>
    <n v="0.25"/>
    <n v="11"/>
    <n v="11"/>
  </r>
  <r>
    <x v="1"/>
    <s v="antar@soundmeup.com"/>
    <s v="Soundmeup.com"/>
    <s v="7be317e8c0ef4dc8841d1b2011092bbc"/>
    <s v="Soundmeup.com MX 728x90"/>
    <x v="1"/>
    <n v="0"/>
    <n v="33.891500000000001"/>
    <n v="2.5594000000000001"/>
    <n v="44"/>
    <n v="11"/>
    <n v="7.5499999999999998E-2"/>
    <n v="0.56777182000000004"/>
    <n v="0.1"/>
    <n v="170"/>
    <x v="3"/>
    <n v="0.82387290849999995"/>
    <x v="2"/>
    <m/>
    <m/>
    <n v="0.25"/>
    <n v="11"/>
    <n v="11"/>
  </r>
  <r>
    <x v="1"/>
    <s v="antar@soundmeup.com"/>
    <s v="Soundmeup.com"/>
    <s v="914862856c7fbb78f74fb092d3d8f3db"/>
    <s v="Soundmeup.com USA 728x90"/>
    <x v="1"/>
    <n v="0"/>
    <n v="35.866500000000002"/>
    <n v="1.3726"/>
    <n v="42"/>
    <n v="11"/>
    <n v="3.8300000000000001E-2"/>
    <n v="1.03114072"/>
    <n v="0.5"/>
    <n v="170"/>
    <x v="3"/>
    <n v="0.51510012920000003"/>
    <x v="2"/>
    <m/>
    <m/>
    <n v="0.25"/>
    <n v="10.5"/>
    <n v="10.5"/>
  </r>
  <r>
    <x v="1"/>
    <s v="antar@soundmeup.com"/>
    <s v="Soundmeup.com"/>
    <s v="5a8791d56bf2b0c2ffb46d194f85c678"/>
    <s v="Soundmeup.com MX 300x250"/>
    <x v="1"/>
    <n v="0"/>
    <n v="27.4832"/>
    <n v="2.6675"/>
    <n v="39"/>
    <n v="10"/>
    <n v="9.7100000000000006E-2"/>
    <n v="0.49113938000000001"/>
    <n v="0.1"/>
    <n v="170"/>
    <x v="3"/>
    <n v="0.79639180880000005"/>
    <x v="2"/>
    <m/>
    <m/>
    <n v="0.25"/>
    <n v="9.75"/>
    <n v="9.75"/>
  </r>
  <r>
    <x v="1"/>
    <s v="adevalbray@beepjob.com"/>
    <s v="Beepjob (Beepjob.co.uk)"/>
    <s v="e3e75f822ac29f92d48071025ea25e23"/>
    <s v="Beepjob.com 300x250"/>
    <x v="1"/>
    <n v="0"/>
    <n v="1.8278000000000001"/>
    <n v="0.35439999999999999"/>
    <n v="19"/>
    <n v="5"/>
    <n v="0.19389999999999999"/>
    <n v="1.7772269199999999"/>
    <n v="1.3"/>
    <n v="170"/>
    <x v="5"/>
    <n v="0.26852334839999997"/>
    <x v="2"/>
    <m/>
    <m/>
    <n v="0.25"/>
    <n v="4.75"/>
    <n v="4.75"/>
  </r>
  <r>
    <x v="0"/>
    <s v="admin@cooltechlists.com"/>
    <s v="Cooltechlists.com"/>
    <s v="## total ##"/>
    <m/>
    <x v="24"/>
    <n v="0"/>
    <n v="9.3061000000000007"/>
    <n v="4.4871999999999996"/>
    <n v="169"/>
    <n v="56"/>
    <n v="0.48220000000000002"/>
    <n v="1.25532545"/>
    <n v="0.5"/>
    <n v="169"/>
    <x v="0"/>
    <n v="0.60169691410000004"/>
    <x v="113"/>
    <m/>
    <m/>
    <s v=""/>
    <s v=""/>
    <n v="55.77"/>
  </r>
  <r>
    <x v="0"/>
    <s v="andreiasantos@7graus.com"/>
    <s v="Bibliaon.com"/>
    <s v="## total ##"/>
    <m/>
    <x v="9"/>
    <n v="0"/>
    <n v="73.506500000000003"/>
    <n v="22.517499999999998"/>
    <n v="169"/>
    <n v="51"/>
    <n v="0.30630000000000002"/>
    <n v="0.25072720999999998"/>
    <n v="0.12728"/>
    <n v="169"/>
    <x v="0"/>
    <n v="0.49235665769999998"/>
    <x v="1856"/>
    <m/>
    <m/>
    <s v=""/>
    <s v=""/>
    <n v="49.5"/>
  </r>
  <r>
    <x v="1"/>
    <s v="admin@cooltechlists.com"/>
    <s v="Cooltechlists.com"/>
    <s v="421787f6128931782172c8e99d65905a"/>
    <s v="Cooltechlists.com BTF 728x90"/>
    <x v="24"/>
    <n v="0"/>
    <n v="9.3061000000000007"/>
    <n v="4.4871999999999996"/>
    <n v="169"/>
    <n v="56"/>
    <n v="0.48220000000000002"/>
    <n v="1.25532545"/>
    <n v="0.5"/>
    <n v="169"/>
    <x v="3"/>
    <n v="0.60169691410000004"/>
    <x v="113"/>
    <m/>
    <m/>
    <n v="0.33"/>
    <n v="55.77"/>
    <n v="55.77"/>
  </r>
  <r>
    <x v="1"/>
    <s v="andreiasantos@7graus.com"/>
    <s v="Bibliaon.com"/>
    <s v="52a6df21e24daa351b09aee11391278a"/>
    <s v="Medicoresponde.com.br 300x250"/>
    <x v="9"/>
    <n v="0"/>
    <n v="33.756900000000002"/>
    <n v="19.0063"/>
    <n v="110"/>
    <n v="33"/>
    <n v="0.56299999999999994"/>
    <n v="0.19213193000000001"/>
    <n v="0.1"/>
    <n v="169"/>
    <x v="5"/>
    <n v="0.47952429390000001"/>
    <x v="21"/>
    <m/>
    <m/>
    <n v="0.3"/>
    <n v="33"/>
    <n v="33"/>
  </r>
  <r>
    <x v="1"/>
    <s v="andreiasantos@7graus.com"/>
    <s v="Bibliaon.com"/>
    <s v="04b8d0f05028c89335870aebc0b74cf5"/>
    <s v="Pensador.uol.com.br 300x250"/>
    <x v="9"/>
    <n v="0"/>
    <n v="31.9374"/>
    <n v="1.4730000000000001"/>
    <n v="44"/>
    <n v="13"/>
    <n v="4.6100000000000002E-2"/>
    <n v="1.00422849"/>
    <n v="0.5"/>
    <n v="169"/>
    <x v="5"/>
    <n v="0.50210534449999999"/>
    <x v="21"/>
    <m/>
    <m/>
    <n v="0.3"/>
    <n v="13.2"/>
    <n v="13.2"/>
  </r>
  <r>
    <x v="1"/>
    <s v="andreiasantos@7graus.com"/>
    <s v="Bibliaon.com"/>
    <s v="c956d096a91dc6e176ad09207406f687"/>
    <s v="Medicoresponde.com.br 728x90"/>
    <x v="9"/>
    <n v="0"/>
    <n v="3.6472000000000002"/>
    <n v="1.6214999999999999"/>
    <n v="11"/>
    <n v="3"/>
    <n v="0.4446"/>
    <n v="0.21593762"/>
    <n v="0.1"/>
    <n v="169"/>
    <x v="5"/>
    <n v="0.53690330480000004"/>
    <x v="21"/>
    <m/>
    <m/>
    <n v="0.3"/>
    <n v="3.3"/>
    <n v="3.3"/>
  </r>
  <r>
    <x v="0"/>
    <s v="arfintonny@gmail.com"/>
    <s v="Rupcare.com"/>
    <s v="## total ##"/>
    <m/>
    <x v="1"/>
    <n v="0"/>
    <n v="50.860399999999998"/>
    <n v="13.4947"/>
    <n v="167"/>
    <n v="42"/>
    <n v="0.26529999999999998"/>
    <n v="0.41255412000000002"/>
    <n v="0.05"/>
    <n v="167"/>
    <x v="0"/>
    <n v="0.87880378020000005"/>
    <x v="23"/>
    <m/>
    <m/>
    <s v=""/>
    <s v=""/>
    <n v="41.749999999999964"/>
  </r>
  <r>
    <x v="1"/>
    <s v="arfintonny@gmail.com"/>
    <s v="Rupcare.com"/>
    <s v="ab57890874777e7471a05195bd2311ff"/>
    <s v="Rupcare.com 728x90"/>
    <x v="1"/>
    <n v="0"/>
    <n v="17.851099999999999"/>
    <n v="4.4298999999999999"/>
    <n v="65"/>
    <n v="16"/>
    <n v="0.2482"/>
    <n v="0.48843399999999998"/>
    <n v="0.05"/>
    <n v="167"/>
    <x v="3"/>
    <n v="0.89763202460000002"/>
    <x v="2"/>
    <m/>
    <m/>
    <n v="0.25"/>
    <n v="16.25"/>
    <n v="16.25"/>
  </r>
  <r>
    <x v="1"/>
    <s v="arfintonny@gmail.com"/>
    <s v="Rupcare.com"/>
    <s v="d38a23a113665abb568fcb013588963b"/>
    <s v="Rupcare.com 300x250"/>
    <x v="1"/>
    <n v="0"/>
    <n v="16.965599999999998"/>
    <n v="5.7994000000000003"/>
    <n v="64"/>
    <n v="16"/>
    <n v="0.34179999999999999"/>
    <n v="0.36914806"/>
    <n v="0.05"/>
    <n v="167"/>
    <x v="3"/>
    <n v="0.86455299200000002"/>
    <x v="2"/>
    <m/>
    <m/>
    <n v="0.25"/>
    <n v="16"/>
    <n v="16"/>
  </r>
  <r>
    <x v="1"/>
    <s v="arfintonny@gmail.com"/>
    <s v="Rupcare.com"/>
    <s v="8ea1e435a4cbd681cd56362fa7dd1607"/>
    <s v="Rupcare.com 160x600"/>
    <x v="1"/>
    <n v="0"/>
    <n v="16.043600000000001"/>
    <n v="3.2654999999999998"/>
    <n v="38"/>
    <n v="9"/>
    <n v="0.20349999999999999"/>
    <n v="0.38670515999999999"/>
    <n v="0.05"/>
    <n v="167"/>
    <x v="3"/>
    <n v="0.87070252839999995"/>
    <x v="23"/>
    <m/>
    <m/>
    <n v="0.249999999999999"/>
    <n v="9.4999999999999627"/>
    <n v="9.4999999999999627"/>
  </r>
  <r>
    <x v="0"/>
    <s v="staff@a2zwordfinder.com"/>
    <s v="A2zWordFinder.com"/>
    <s v="## total ##"/>
    <m/>
    <x v="178"/>
    <n v="0"/>
    <n v="10.556800000000001"/>
    <n v="4.1976000000000004"/>
    <n v="166"/>
    <n v="42"/>
    <n v="0.39760000000000001"/>
    <n v="1.3158064899999999"/>
    <n v="0.78640699999999997"/>
    <n v="166"/>
    <x v="0"/>
    <n v="0.40233840920000002"/>
    <x v="1857"/>
    <m/>
    <m/>
    <s v=""/>
    <s v=""/>
    <n v="40.749999999999929"/>
  </r>
  <r>
    <x v="1"/>
    <s v="staff@a2zwordfinder.com"/>
    <s v="A2zWordFinder.com"/>
    <s v="93878cb14e155ceeed38bb86b3463cc0"/>
    <s v="A2zWordFinder Main 160x600"/>
    <x v="1"/>
    <n v="0"/>
    <n v="4.1039000000000003"/>
    <n v="1.8344"/>
    <n v="75"/>
    <n v="19"/>
    <n v="0.44700000000000001"/>
    <n v="1.3598707299999999"/>
    <n v="0.8"/>
    <n v="166"/>
    <x v="5"/>
    <n v="0.41170878649999998"/>
    <x v="23"/>
    <m/>
    <m/>
    <n v="0.249999999999999"/>
    <n v="18.749999999999925"/>
    <n v="18.749999999999925"/>
  </r>
  <r>
    <x v="1"/>
    <s v="staff@a2zwordfinder.com"/>
    <s v="A2zWordFinder.com"/>
    <s v="2138b995d81b8fe05dbe4db5c72b9d55"/>
    <s v="A2zWordFinder Main 728x90"/>
    <x v="1"/>
    <n v="0"/>
    <n v="4.7145999999999999"/>
    <n v="1.7865"/>
    <n v="70"/>
    <n v="17"/>
    <n v="0.37890000000000001"/>
    <n v="1.3007636600000001"/>
    <n v="0.8"/>
    <n v="166"/>
    <x v="5"/>
    <n v="0.38497667009999997"/>
    <x v="2"/>
    <m/>
    <m/>
    <n v="0.25"/>
    <n v="17.5"/>
    <n v="17.5"/>
  </r>
  <r>
    <x v="1"/>
    <s v="staff@a2zwordfinder.com"/>
    <s v="A2zWordFinder.com"/>
    <s v="60a479b83b636631666f8d149a67c43d"/>
    <s v="A2zWordFinder Main 300x250"/>
    <x v="1"/>
    <n v="0"/>
    <n v="1.3682000000000001"/>
    <n v="0.43409999999999999"/>
    <n v="18"/>
    <n v="4"/>
    <n v="0.31730000000000003"/>
    <n v="1.36155998"/>
    <n v="0.8"/>
    <n v="166"/>
    <x v="5"/>
    <n v="0.41243866480000002"/>
    <x v="2"/>
    <m/>
    <m/>
    <n v="0.25"/>
    <n v="4.5"/>
    <n v="4.5"/>
  </r>
  <r>
    <x v="0"/>
    <s v="shagarrahman@yahoo.it"/>
    <s v="eurobdnews.com"/>
    <s v="## total ##"/>
    <m/>
    <x v="9"/>
    <n v="0.84280717999999999"/>
    <n v="186.07050000000001"/>
    <n v="9.5085999999999995"/>
    <n v="165"/>
    <n v="49"/>
    <n v="5.11E-2"/>
    <n v="0.57859090999999996"/>
    <n v="0.30000199999999999"/>
    <n v="165"/>
    <x v="0"/>
    <n v="0.48149547999999998"/>
    <x v="1858"/>
    <m/>
    <m/>
    <s v=""/>
    <s v=""/>
    <n v="48.862149883948454"/>
  </r>
  <r>
    <x v="1"/>
    <s v="shagarrahman@yahoo.it"/>
    <s v="eurobdnews.com"/>
    <s v="935bf46693f2d01518a223fdfe043954"/>
    <s v="Eurobdnews.com ac right side2-300/250"/>
    <x v="9"/>
    <n v="1"/>
    <n v="52.019300000000001"/>
    <n v="4.6394000000000002"/>
    <n v="83"/>
    <n v="25"/>
    <n v="8.9200000000000002E-2"/>
    <n v="0.59370303999999996"/>
    <n v="0.3"/>
    <n v="165"/>
    <x v="3"/>
    <n v="0.4946968793"/>
    <x v="25"/>
    <s v="Y"/>
    <m/>
    <n v="0.29999999999999899"/>
    <n v="24.899999999999917"/>
    <n v="24.899999999999917"/>
  </r>
  <r>
    <x v="1"/>
    <s v="shagarrahman@yahoo.it"/>
    <s v="eurobdnews.com"/>
    <s v="e64661e6f96c1b333a2e1d5da71893fa"/>
    <s v="Eurobdnews.com-upper news728/90-1"/>
    <x v="9"/>
    <n v="1"/>
    <n v="86.989699999999999"/>
    <n v="2.7805"/>
    <n v="56"/>
    <n v="17"/>
    <n v="3.2000000000000001E-2"/>
    <n v="0.67698513000000005"/>
    <n v="0.3"/>
    <n v="165"/>
    <x v="3"/>
    <n v="0.55685880170000002"/>
    <x v="21"/>
    <s v="Y"/>
    <m/>
    <n v="0.3"/>
    <n v="16.8"/>
    <n v="16.8"/>
  </r>
  <r>
    <x v="1"/>
    <s v="shagarrahman@yahoo.it"/>
    <s v="eurobdnews.com"/>
    <s v="3b049b8f4388700945dad92fa2223fcd"/>
    <s v="Eurobdnews.com  under news728/80-2"/>
    <x v="9"/>
    <n v="0"/>
    <n v="47.057200000000002"/>
    <n v="2.0884999999999998"/>
    <n v="26"/>
    <n v="7"/>
    <n v="4.4400000000000002E-2"/>
    <n v="0.41405998999999999"/>
    <n v="0.3"/>
    <n v="165"/>
    <x v="5"/>
    <n v="0.27546730320000001"/>
    <x v="1859"/>
    <m/>
    <m/>
    <n v="0.27546730322878998"/>
    <n v="7.1621498839485396"/>
    <n v="7.1621498839485396"/>
  </r>
  <r>
    <x v="0"/>
    <s v="kingzer196@gmail.com"/>
    <s v="Kingsmanga.net"/>
    <s v="## total ##"/>
    <m/>
    <x v="9"/>
    <n v="0"/>
    <n v="4409.9623000000001"/>
    <n v="27.392199999999999"/>
    <n v="159"/>
    <n v="48"/>
    <n v="6.1999999999999998E-3"/>
    <n v="0.19385069999999999"/>
    <n v="0.03"/>
    <n v="159"/>
    <x v="0"/>
    <n v="0.84524172720000001"/>
    <x v="21"/>
    <m/>
    <m/>
    <s v=""/>
    <s v=""/>
    <n v="48"/>
  </r>
  <r>
    <x v="1"/>
    <s v="kingzer196@gmail.com"/>
    <s v="Kingsmanga.net"/>
    <s v="f2f36a0cb8626672ba786a22597077d6"/>
    <s v="Kingsmanga.net 300x250"/>
    <x v="9"/>
    <n v="0"/>
    <n v="1583.4392"/>
    <n v="11.4041"/>
    <n v="89"/>
    <n v="27"/>
    <n v="7.1999999999999998E-3"/>
    <n v="0.25936690000000001"/>
    <n v="0.03"/>
    <n v="159"/>
    <x v="3"/>
    <n v="0.88433373579999996"/>
    <x v="21"/>
    <m/>
    <m/>
    <n v="0.3"/>
    <n v="26.7"/>
    <n v="26.7"/>
  </r>
  <r>
    <x v="1"/>
    <s v="kingzer196@gmail.com"/>
    <s v="Kingsmanga.net"/>
    <s v="eb3a7f12be0ea3bb3b1a8b714e9792cf"/>
    <s v="Kingsmanga.net 728x90"/>
    <x v="9"/>
    <n v="0"/>
    <n v="1497.1264000000001"/>
    <n v="9.1480999999999995"/>
    <n v="41"/>
    <n v="12"/>
    <n v="6.1000000000000004E-3"/>
    <n v="0.14843097"/>
    <n v="0.03"/>
    <n v="159"/>
    <x v="3"/>
    <n v="0.79788584959999997"/>
    <x v="21"/>
    <m/>
    <m/>
    <n v="0.3"/>
    <n v="12.299999999999999"/>
    <n v="12.299999999999999"/>
  </r>
  <r>
    <x v="1"/>
    <s v="kingzer196@gmail.com"/>
    <s v="Kingsmanga.net"/>
    <s v="4c48f34c007d5110d7659b2ec7da158e"/>
    <s v="Kingsmanga.net 160x600"/>
    <x v="9"/>
    <n v="0"/>
    <n v="1329.3966"/>
    <n v="6.84"/>
    <n v="30"/>
    <n v="9"/>
    <n v="5.1000000000000004E-3"/>
    <n v="0.14536341"/>
    <n v="0.03"/>
    <n v="159"/>
    <x v="3"/>
    <n v="0.79362068969999999"/>
    <x v="21"/>
    <m/>
    <m/>
    <n v="0.3"/>
    <n v="9"/>
    <n v="9"/>
  </r>
  <r>
    <x v="0"/>
    <s v="santos@realitytvworld.com"/>
    <s v="Realitytvworld.com"/>
    <s v="## total ##"/>
    <m/>
    <x v="257"/>
    <n v="0"/>
    <n v="17.959399999999999"/>
    <n v="5.6688000000000001"/>
    <n v="158"/>
    <n v="50"/>
    <n v="0.31559999999999999"/>
    <n v="0.93054068000000001"/>
    <n v="0.14454900000000001"/>
    <n v="158"/>
    <x v="0"/>
    <n v="0.84466127800000002"/>
    <x v="1860"/>
    <m/>
    <m/>
    <s v=""/>
    <s v=""/>
    <n v="46.749999999999936"/>
  </r>
  <r>
    <x v="1"/>
    <s v="santos@realitytvworld.com"/>
    <s v="Realitytvworld.com"/>
    <s v="d5f725234f6da4adf73a816e39949e45"/>
    <s v="Realitytv.com New 160x600"/>
    <x v="12"/>
    <n v="0"/>
    <n v="7.5415999999999999"/>
    <n v="2.8980000000000001"/>
    <n v="88"/>
    <n v="31"/>
    <n v="0.38429999999999997"/>
    <n v="1.01256039"/>
    <n v="0.2"/>
    <n v="158"/>
    <x v="3"/>
    <n v="0.80248091600000004"/>
    <x v="68"/>
    <m/>
    <m/>
    <n v="0.35"/>
    <n v="30.799999999999997"/>
    <n v="30.799999999999997"/>
  </r>
  <r>
    <x v="1"/>
    <s v="santos@realitytvworld.com"/>
    <s v="Realitytvworld.com"/>
    <s v="c5c56d14f7cd3171e5fc053b679d6076"/>
    <s v="Realitytvworld.com Mobile 320x50"/>
    <x v="1"/>
    <n v="0"/>
    <n v="6.4588000000000001"/>
    <n v="2.0442"/>
    <n v="54"/>
    <n v="13"/>
    <n v="0.3165"/>
    <n v="0.87940180000000001"/>
    <n v="0.03"/>
    <n v="158"/>
    <x v="3"/>
    <n v="0.96588590090000004"/>
    <x v="23"/>
    <m/>
    <m/>
    <n v="0.249999999999999"/>
    <n v="13.499999999999947"/>
    <n v="13.499999999999947"/>
  </r>
  <r>
    <x v="1"/>
    <s v="santos@realitytvworld.com"/>
    <s v="Realitytvworld.com"/>
    <s v="c6c7f16d4b0fd4aa86a811f5ef60e223"/>
    <s v="Realitytvworld.com 728x90"/>
    <x v="12"/>
    <n v="0"/>
    <n v="1.738"/>
    <n v="0.2445"/>
    <n v="7"/>
    <n v="3"/>
    <n v="0.14069999999999999"/>
    <n v="0.98951212"/>
    <n v="0.4"/>
    <n v="158"/>
    <x v="3"/>
    <n v="0.59576038499999995"/>
    <x v="69"/>
    <m/>
    <m/>
    <n v="0.34999999999999898"/>
    <n v="2.4499999999999931"/>
    <n v="2.4499999999999931"/>
  </r>
  <r>
    <x v="0"/>
    <s v="caroline.yates@potential.co.uk"/>
    <s v="Us.gratefulgoose.com"/>
    <s v="## total ##"/>
    <m/>
    <x v="258"/>
    <n v="0"/>
    <n v="25.716899999999999"/>
    <n v="2.6663999999999999"/>
    <n v="157"/>
    <n v="37"/>
    <n v="0.1037"/>
    <n v="1.96608626"/>
    <n v="1.5"/>
    <n v="157"/>
    <x v="0"/>
    <n v="0.2370629752"/>
    <x v="1861"/>
    <m/>
    <m/>
    <s v=""/>
    <s v=""/>
    <n v="36.934935269772346"/>
  </r>
  <r>
    <x v="0"/>
    <s v="nenad@marjano.com"/>
    <s v="Marjano Solutions GmbH (webfail.com)"/>
    <s v="## total ##"/>
    <m/>
    <x v="1"/>
    <n v="0"/>
    <n v="42.1751"/>
    <n v="9.3804999999999996"/>
    <n v="157"/>
    <n v="39"/>
    <n v="0.22239999999999999"/>
    <n v="0.55932291000000001"/>
    <n v="0.39991500000000002"/>
    <n v="157"/>
    <x v="0"/>
    <n v="0.28500157640000001"/>
    <x v="1862"/>
    <m/>
    <m/>
    <s v=""/>
    <s v=""/>
    <n v="37.999999999999851"/>
  </r>
  <r>
    <x v="1"/>
    <s v="nenad@marjano.com"/>
    <s v="Marjano Solutions GmbH (webfail.com)"/>
    <s v="cb17cb4f03799c04d272c06ea1eb06e8"/>
    <s v="WF_DES_MR_300x250"/>
    <x v="1"/>
    <n v="0"/>
    <n v="40.367100000000001"/>
    <n v="9.0863999999999994"/>
    <n v="152"/>
    <n v="38"/>
    <n v="0.22509999999999999"/>
    <n v="0.55652902000000004"/>
    <n v="0.4"/>
    <n v="157"/>
    <x v="5"/>
    <n v="0.2812594021"/>
    <x v="23"/>
    <m/>
    <m/>
    <n v="0.249999999999999"/>
    <n v="37.999999999999851"/>
    <n v="37.999999999999851"/>
  </r>
  <r>
    <x v="1"/>
    <s v="caroline.yates@potential.co.uk"/>
    <s v="Us.gratefulgoose.com"/>
    <s v="0d85662db9d3eac454de633c00c154cd"/>
    <s v="Pebble.co.uk 728x90"/>
    <x v="1"/>
    <n v="0"/>
    <n v="21.7012"/>
    <n v="2.2959000000000001"/>
    <n v="134"/>
    <n v="30"/>
    <n v="0.10580000000000001"/>
    <n v="1.9437371699999999"/>
    <n v="1.5"/>
    <n v="157"/>
    <x v="5"/>
    <n v="0.2282907247"/>
    <x v="1863"/>
    <m/>
    <m/>
    <n v="0.228290724698922"/>
    <n v="30.590957109655548"/>
    <n v="30.590957109655548"/>
  </r>
  <r>
    <x v="1"/>
    <s v="caroline.yates@potential.co.uk"/>
    <s v="Us.gratefulgoose.com"/>
    <s v="d6562271e2002b231ad5bef6f502032d"/>
    <s v="I.gratefulgoose.com 728x90"/>
    <x v="24"/>
    <n v="0"/>
    <n v="2.2086000000000001"/>
    <n v="0.21759999999999999"/>
    <n v="14"/>
    <n v="4"/>
    <n v="9.8500000000000004E-2"/>
    <n v="2.0677387600000001"/>
    <n v="1.5"/>
    <n v="157"/>
    <x v="3"/>
    <n v="0.27456986859999999"/>
    <x v="1864"/>
    <m/>
    <m/>
    <n v="0.274569868579772"/>
    <n v="3.8439781601168082"/>
    <n v="3.8439781601168082"/>
  </r>
  <r>
    <x v="1"/>
    <s v="caroline.yates@potential.co.uk"/>
    <s v="Us.gratefulgoose.com"/>
    <s v="8bb315075c459d0eff883ef1cb50f833"/>
    <s v="Us.gratefulgoose.com 160x600"/>
    <x v="1"/>
    <n v="0"/>
    <n v="1.794"/>
    <n v="0.15290000000000001"/>
    <n v="10"/>
    <n v="2"/>
    <n v="8.5199999999999998E-2"/>
    <n v="2.1569360099999999"/>
    <n v="1.5"/>
    <n v="157"/>
    <x v="5"/>
    <n v="0.30456907750000001"/>
    <x v="23"/>
    <m/>
    <m/>
    <n v="0.249999999999999"/>
    <n v="2.4999999999999902"/>
    <n v="2.4999999999999902"/>
  </r>
  <r>
    <x v="0"/>
    <s v="citador@gmail.com"/>
    <s v="Citador.pt"/>
    <s v="## total ##"/>
    <m/>
    <x v="9"/>
    <n v="0"/>
    <n v="122.28919999999999"/>
    <n v="11.4664"/>
    <n v="156"/>
    <n v="44"/>
    <n v="9.3799999999999994E-2"/>
    <n v="0.45460010000000001"/>
    <n v="0.28349400000000002"/>
    <n v="156"/>
    <x v="0"/>
    <n v="0.37638817530000002"/>
    <x v="21"/>
    <m/>
    <m/>
    <s v=""/>
    <s v=""/>
    <n v="46.843597784394362"/>
  </r>
  <r>
    <x v="0"/>
    <s v="val_landi@dailygalaxy.com"/>
    <s v="Dailygalaxy.com"/>
    <s v="## total ##"/>
    <m/>
    <x v="1"/>
    <n v="0"/>
    <n v="12.019500000000001"/>
    <n v="3.5676999999999999"/>
    <n v="156"/>
    <n v="39"/>
    <n v="0.29680000000000001"/>
    <n v="1.4564587200000001"/>
    <n v="1"/>
    <n v="156"/>
    <x v="0"/>
    <n v="0.31340312749999999"/>
    <x v="23"/>
    <m/>
    <m/>
    <s v=""/>
    <s v=""/>
    <n v="38.999999999999844"/>
  </r>
  <r>
    <x v="1"/>
    <s v="citador@gmail.com"/>
    <s v="Citador.pt"/>
    <s v="a9a160478ff533eb529833d70ecb592e"/>
    <s v="KomoonaCitadorMRec 300x250"/>
    <x v="9"/>
    <n v="0"/>
    <n v="49.782400000000003"/>
    <n v="5.1481000000000003"/>
    <n v="67"/>
    <n v="19"/>
    <n v="0.10340000000000001"/>
    <n v="0.43242684999999997"/>
    <n v="0.28999999999999998"/>
    <n v="156"/>
    <x v="3"/>
    <n v="0.32936633479999999"/>
    <x v="21"/>
    <m/>
    <m/>
    <n v="0.3"/>
    <n v="20.099999999999998"/>
    <n v="20.099999999999998"/>
  </r>
  <r>
    <x v="1"/>
    <s v="citador@gmail.com"/>
    <s v="Citador.pt"/>
    <s v="56eca24ac43ab817b7968b6dce38a3f1"/>
    <s v="KomoonaCitadorTopBanner 728x90"/>
    <x v="9"/>
    <n v="0"/>
    <n v="38.391599999999997"/>
    <n v="5.2526000000000002"/>
    <n v="65"/>
    <n v="18"/>
    <n v="0.1368"/>
    <n v="0.41196421"/>
    <n v="0.28999999999999998"/>
    <n v="156"/>
    <x v="3"/>
    <n v="0.29605535049999998"/>
    <x v="1865"/>
    <m/>
    <m/>
    <n v="0.296055350529144"/>
    <n v="19.24359778439436"/>
    <n v="19.24359778439436"/>
  </r>
  <r>
    <x v="1"/>
    <s v="val_landi@dailygalaxy.com"/>
    <s v="Dailygalaxy.com"/>
    <s v="d226ed61345d6f9f8fc823ecf586f299"/>
    <s v="Dailygalaxy.com"/>
    <x v="1"/>
    <n v="0"/>
    <n v="4.1840000000000002"/>
    <n v="1.3081"/>
    <n v="59"/>
    <n v="15"/>
    <n v="0.31269999999999998"/>
    <n v="1.49835099"/>
    <n v="1"/>
    <n v="156"/>
    <x v="3"/>
    <n v="0.33259963269999998"/>
    <x v="23"/>
    <m/>
    <m/>
    <n v="0.249999999999999"/>
    <n v="14.749999999999941"/>
    <n v="14.749999999999941"/>
  </r>
  <r>
    <x v="1"/>
    <s v="val_landi@dailygalaxy.com"/>
    <s v="Dailygalaxy.com"/>
    <s v="04fdb3dcf1c7aaf04771a325d1cf0a24"/>
    <s v="Dailygalaxy.com NEW 300x250"/>
    <x v="1"/>
    <n v="0"/>
    <n v="3.8460000000000001"/>
    <n v="1.1575"/>
    <n v="50"/>
    <n v="13"/>
    <n v="0.30099999999999999"/>
    <n v="1.45130515"/>
    <n v="1"/>
    <n v="156"/>
    <x v="3"/>
    <n v="0.3109650316"/>
    <x v="23"/>
    <m/>
    <m/>
    <n v="0.249999999999999"/>
    <n v="12.49999999999995"/>
    <n v="12.49999999999995"/>
  </r>
  <r>
    <x v="1"/>
    <s v="val_landi@dailygalaxy.com"/>
    <s v="Dailygalaxy.com"/>
    <s v="70da2e2ef91cd94d4846875b6e5e9ef5"/>
    <s v="Dailygalaxy.com Mobile"/>
    <x v="1"/>
    <n v="0"/>
    <n v="3.9895"/>
    <n v="1.1021000000000001"/>
    <n v="47"/>
    <n v="12"/>
    <n v="0.2762"/>
    <n v="1.4121459599999999"/>
    <n v="1"/>
    <n v="156"/>
    <x v="3"/>
    <n v="0.29185790340000001"/>
    <x v="23"/>
    <m/>
    <m/>
    <n v="0.249999999999999"/>
    <n v="11.749999999999954"/>
    <n v="11.749999999999954"/>
  </r>
  <r>
    <x v="1"/>
    <s v="citador@gmail.com"/>
    <s v="Citador.pt"/>
    <s v="c31f6309808e2a5395c3a7a103e299ee"/>
    <s v="KomoonaCitadorFooterMobile 320x50"/>
    <x v="9"/>
    <n v="0"/>
    <n v="34.115200000000002"/>
    <n v="1.0657000000000001"/>
    <n v="25"/>
    <n v="7"/>
    <n v="3.1199999999999999E-2"/>
    <n v="0.77184987000000005"/>
    <n v="0.22"/>
    <n v="156"/>
    <x v="3"/>
    <n v="0.71497047589999996"/>
    <x v="21"/>
    <m/>
    <m/>
    <n v="0.3"/>
    <n v="7.5"/>
    <n v="7.5"/>
  </r>
  <r>
    <x v="0"/>
    <s v="dasortpin@live.com"/>
    <s v="Dasort.com"/>
    <s v="## total ##"/>
    <m/>
    <x v="12"/>
    <n v="0.97851988000000001"/>
    <n v="278.50639999999999"/>
    <n v="23.944500000000001"/>
    <n v="155"/>
    <n v="54"/>
    <n v="8.5999999999999993E-2"/>
    <n v="0.21637000000000001"/>
    <n v="0.02"/>
    <n v="155"/>
    <x v="0"/>
    <n v="0.90756574320000005"/>
    <x v="69"/>
    <m/>
    <m/>
    <s v=""/>
    <s v=""/>
    <n v="53.2"/>
  </r>
  <r>
    <x v="1"/>
    <s v="dasortpin@live.com"/>
    <s v="Dasort.com"/>
    <s v="3cda4d892ba42a6bb35d53cc9ae5f170"/>
    <s v="Dasort.com"/>
    <x v="12"/>
    <n v="1"/>
    <n v="91.6006"/>
    <n v="7.3217999999999996"/>
    <n v="69"/>
    <n v="24"/>
    <n v="7.9899999999999999E-2"/>
    <n v="0.31560411999999999"/>
    <n v="0.02"/>
    <n v="155"/>
    <x v="3"/>
    <n v="0.93662947050000001"/>
    <x v="68"/>
    <s v="Y"/>
    <m/>
    <n v="0.35"/>
    <n v="24.15"/>
    <n v="24.15"/>
  </r>
  <r>
    <x v="1"/>
    <s v="dasortpin@live.com"/>
    <s v="Dasort.com"/>
    <s v="39a29197be0612d77f878088cccddd52"/>
    <s v="Dasort.com #2"/>
    <x v="12"/>
    <n v="1"/>
    <n v="90.587599999999995"/>
    <n v="9.1380999999999997"/>
    <n v="46"/>
    <n v="16"/>
    <n v="0.1009"/>
    <n v="0.16722503"/>
    <n v="0.02"/>
    <n v="155"/>
    <x v="3"/>
    <n v="0.88040068059999999"/>
    <x v="68"/>
    <s v="Y"/>
    <m/>
    <n v="0.35"/>
    <n v="16.099999999999998"/>
    <n v="16.099999999999998"/>
  </r>
  <r>
    <x v="1"/>
    <s v="dasortpin@live.com"/>
    <s v="Dasort.com"/>
    <s v="523e1bbd42c3f7e166eb84d480332a5f"/>
    <s v="Dasort.com #3"/>
    <x v="12"/>
    <n v="1"/>
    <n v="75.600899999999996"/>
    <n v="7.056"/>
    <n v="37"/>
    <n v="13"/>
    <n v="9.3299999999999994E-2"/>
    <n v="0.17441691000000001"/>
    <n v="0.02"/>
    <n v="155"/>
    <x v="3"/>
    <n v="0.88533221900000003"/>
    <x v="68"/>
    <s v="Y"/>
    <m/>
    <n v="0.35"/>
    <n v="12.95"/>
    <n v="12.95"/>
  </r>
  <r>
    <x v="0"/>
    <s v="slagrange@eclypsia.com"/>
    <s v="Eclypsia.com"/>
    <s v="## total ##"/>
    <m/>
    <x v="259"/>
    <n v="0"/>
    <n v="41.2194"/>
    <n v="6.6818999999999997"/>
    <n v="154"/>
    <n v="40"/>
    <n v="0.16209999999999999"/>
    <n v="0.76997552000000002"/>
    <n v="0.47919099999999998"/>
    <n v="154"/>
    <x v="0"/>
    <n v="0.37765424050000002"/>
    <x v="1866"/>
    <m/>
    <m/>
    <s v=""/>
    <s v=""/>
    <n v="35.66049202757452"/>
  </r>
  <r>
    <x v="1"/>
    <s v="slagrange@eclypsia.com"/>
    <s v="Eclypsia.com"/>
    <s v="5087de181e43fb3882300df56ef98ffa"/>
    <s v="Eclypsia.com 300x250 Pav├⌐ carr├⌐ bas V4"/>
    <x v="24"/>
    <n v="0"/>
    <n v="9.7561999999999998"/>
    <n v="2.2046999999999999"/>
    <n v="39"/>
    <n v="13"/>
    <n v="0.22600000000000001"/>
    <n v="0.59122659"/>
    <n v="0.21"/>
    <n v="154"/>
    <x v="3"/>
    <n v="0.64480623380000002"/>
    <x v="102"/>
    <m/>
    <m/>
    <n v="0.32999999999999902"/>
    <n v="12.869999999999962"/>
    <n v="12.869999999999962"/>
  </r>
  <r>
    <x v="1"/>
    <s v="slagrange@eclypsia.com"/>
    <s v="Eclypsia.com"/>
    <s v="04521449615408fc4c28db1adea1bb16"/>
    <s v="Eclypsia.com 160x600 - HalfMega Web TV V4"/>
    <x v="1"/>
    <n v="0"/>
    <n v="6.1471"/>
    <n v="1.0057"/>
    <n v="28"/>
    <n v="7"/>
    <n v="0.1636"/>
    <n v="0.91294744000000005"/>
    <n v="0.61"/>
    <n v="154"/>
    <x v="3"/>
    <n v="0.33183448339999999"/>
    <x v="2"/>
    <m/>
    <m/>
    <n v="0.25"/>
    <n v="7"/>
    <n v="7"/>
  </r>
  <r>
    <x v="1"/>
    <s v="slagrange@eclypsia.com"/>
    <s v="Eclypsia.com"/>
    <s v="246fc413bc6f6fbb537a43086bab0c3e"/>
    <s v="Eclypsia.com 300x600 - Pav├⌐ carr├⌐ haut V4"/>
    <x v="1"/>
    <n v="0"/>
    <n v="6.6185"/>
    <n v="1.0111000000000001"/>
    <n v="25"/>
    <n v="6"/>
    <n v="0.15279999999999999"/>
    <n v="0.83014975999999996"/>
    <n v="0.4"/>
    <n v="154"/>
    <x v="3"/>
    <n v="0.51815922940000003"/>
    <x v="23"/>
    <m/>
    <m/>
    <n v="0.249999999999999"/>
    <n v="6.2499999999999751"/>
    <n v="6.2499999999999751"/>
  </r>
  <r>
    <x v="1"/>
    <s v="slagrange@eclypsia.com"/>
    <s v="Eclypsia.com"/>
    <s v="baf7cb1eb7b175628c8c12401f8b1889"/>
    <s v="Eclypsia.com - 300x250 - Pav├⌐ carr├⌐ haut V4"/>
    <x v="24"/>
    <n v="0"/>
    <n v="6.5563000000000002"/>
    <n v="0.91010000000000002"/>
    <n v="23"/>
    <n v="7"/>
    <n v="0.13880000000000001"/>
    <n v="0.84973317000000004"/>
    <n v="0.4"/>
    <n v="154"/>
    <x v="3"/>
    <n v="0.52926399010000003"/>
    <x v="113"/>
    <m/>
    <m/>
    <n v="0.33"/>
    <n v="7.5900000000000007"/>
    <n v="7.5900000000000007"/>
  </r>
  <r>
    <x v="1"/>
    <s v="slagrange@eclypsia.com"/>
    <s v="Eclypsia.com"/>
    <s v="df834d0738b2a8ccc566973a37ee8132"/>
    <s v="Eclypsia.com 728x90 Header V4"/>
    <x v="1"/>
    <n v="0"/>
    <n v="3.2281"/>
    <n v="0.33760000000000001"/>
    <n v="12"/>
    <n v="2"/>
    <n v="0.1046"/>
    <n v="1.20602919"/>
    <n v="1.01"/>
    <n v="154"/>
    <x v="3"/>
    <n v="0.16254100229999999"/>
    <x v="1867"/>
    <m/>
    <m/>
    <n v="0.16254100229788199"/>
    <n v="1.9504920275745838"/>
    <n v="1.9504920275745838"/>
  </r>
  <r>
    <x v="0"/>
    <s v="josh@vettimedia.com"/>
    <s v="Vetti Media (supremepatriot.com)"/>
    <s v="## total ##"/>
    <m/>
    <x v="1"/>
    <n v="0"/>
    <n v="17.5153"/>
    <n v="4.7839"/>
    <n v="151"/>
    <n v="38"/>
    <n v="0.27310000000000001"/>
    <n v="1.0494520300000001"/>
    <n v="0.50072000000000005"/>
    <n v="151"/>
    <x v="0"/>
    <n v="0.52287480750000004"/>
    <x v="2"/>
    <m/>
    <m/>
    <s v=""/>
    <s v=""/>
    <n v="36.499999999999964"/>
  </r>
  <r>
    <x v="1"/>
    <s v="josh@vettimedia.com"/>
    <s v="Vetti Media (supremepatriot.com)"/>
    <s v="685bce33ba71d87b0c9ee11f6b38daed"/>
    <s v="Supremepatriot.com BTF #2 300x250"/>
    <x v="1"/>
    <n v="0"/>
    <n v="9.3681999999999999"/>
    <n v="3.5139"/>
    <n v="89"/>
    <n v="22"/>
    <n v="0.37509999999999999"/>
    <n v="0.84749563000000006"/>
    <n v="0.3"/>
    <n v="151"/>
    <x v="3"/>
    <n v="0.64601587370000002"/>
    <x v="2"/>
    <m/>
    <m/>
    <n v="0.25"/>
    <n v="22.25"/>
    <n v="22.25"/>
  </r>
  <r>
    <x v="1"/>
    <s v="josh@vettimedia.com"/>
    <s v="Vetti Media (supremepatriot.com)"/>
    <s v="79a75f588e418d12d0702e033dc454f4"/>
    <s v="Supremepatriot.com ATF #2 300x250"/>
    <x v="1"/>
    <n v="0"/>
    <n v="5.1352000000000002"/>
    <n v="0.83240000000000003"/>
    <n v="36"/>
    <n v="9"/>
    <n v="0.16209999999999999"/>
    <n v="1.42585378"/>
    <n v="0.9"/>
    <n v="151"/>
    <x v="3"/>
    <n v="0.36879923450000002"/>
    <x v="23"/>
    <m/>
    <m/>
    <n v="0.249999999999999"/>
    <n v="8.9999999999999645"/>
    <n v="8.9999999999999645"/>
  </r>
  <r>
    <x v="1"/>
    <s v="josh@vettimedia.com"/>
    <s v="Vetti Media (supremepatriot.com)"/>
    <s v="10c169eafdc372ede28f88df013cddc5"/>
    <s v="Supremepatriot.com ATF 728x90"/>
    <x v="1"/>
    <n v="0"/>
    <n v="1.2497"/>
    <n v="0.33040000000000003"/>
    <n v="21"/>
    <n v="5"/>
    <n v="0.26429999999999998"/>
    <n v="2.1269405400000001"/>
    <n v="1.5"/>
    <n v="151"/>
    <x v="3"/>
    <n v="0.2947616676"/>
    <x v="2"/>
    <m/>
    <m/>
    <n v="0.25"/>
    <n v="5.25"/>
    <n v="5.25"/>
  </r>
  <r>
    <x v="0"/>
    <s v="asiantown@gmail.com"/>
    <s v="Asiantown.net"/>
    <s v="## total ##"/>
    <m/>
    <x v="260"/>
    <n v="0"/>
    <n v="88.170699999999997"/>
    <n v="5.5444000000000004"/>
    <n v="147"/>
    <n v="51"/>
    <n v="6.2899999999999998E-2"/>
    <n v="0.88537896000000005"/>
    <n v="0.2"/>
    <n v="147"/>
    <x v="0"/>
    <n v="0.77410802629999997"/>
    <x v="1868"/>
    <m/>
    <m/>
    <s v=""/>
    <s v=""/>
    <n v="50.5"/>
  </r>
  <r>
    <x v="0"/>
    <s v="massimo@aggiustatutto.it"/>
    <s v="Aggiustatutto.it"/>
    <s v="## total ##"/>
    <m/>
    <x v="120"/>
    <n v="0"/>
    <n v="7.9615999999999998"/>
    <n v="5.0945999999999998"/>
    <n v="147"/>
    <n v="43"/>
    <n v="0.63990000000000002"/>
    <n v="0.96191744999999995"/>
    <n v="0.53695700000000002"/>
    <n v="147"/>
    <x v="0"/>
    <n v="0.44178473779999999"/>
    <x v="1869"/>
    <m/>
    <m/>
    <s v=""/>
    <s v=""/>
    <n v="42.75"/>
  </r>
  <r>
    <x v="1"/>
    <s v="massimo@aggiustatutto.it"/>
    <s v="Aggiustatutto.it"/>
    <s v="20adfc9f336db7a2882c248cad4e4194"/>
    <s v="affinitadR3d 160x600"/>
    <x v="9"/>
    <n v="0"/>
    <n v="6.0121000000000002"/>
    <n v="3.8098999999999998"/>
    <n v="120"/>
    <n v="36"/>
    <n v="0.63370000000000004"/>
    <n v="1.0504330900000001"/>
    <n v="0.6"/>
    <n v="147"/>
    <x v="3"/>
    <n v="0.42880702510000002"/>
    <x v="21"/>
    <m/>
    <m/>
    <n v="0.3"/>
    <n v="36"/>
    <n v="36"/>
  </r>
  <r>
    <x v="1"/>
    <s v="asiantown@gmail.com"/>
    <s v="Asiantown.net"/>
    <s v="1e3cd822434de3db947c45a12c43d60e"/>
    <s v="Asiantown.net 300x250"/>
    <x v="12"/>
    <n v="0"/>
    <n v="30.498999999999999"/>
    <n v="3.8401000000000001"/>
    <n v="100"/>
    <n v="35"/>
    <n v="0.12590000000000001"/>
    <n v="0.86760165"/>
    <n v="0.2"/>
    <n v="147"/>
    <x v="3"/>
    <n v="0.76947946150000002"/>
    <x v="68"/>
    <m/>
    <m/>
    <n v="0.35"/>
    <n v="35"/>
    <n v="35"/>
  </r>
  <r>
    <x v="1"/>
    <s v="asiantown@gmail.com"/>
    <s v="Asiantown.net"/>
    <s v="052cc2cf628f271cfbf8e72112ad64d4"/>
    <s v="Blog.asiantown.net 300x250"/>
    <x v="12"/>
    <n v="0"/>
    <n v="11.4091"/>
    <n v="1.0481"/>
    <n v="28"/>
    <n v="10"/>
    <n v="9.1899999999999996E-2"/>
    <n v="0.89780563999999996"/>
    <n v="0.2"/>
    <n v="147"/>
    <x v="3"/>
    <n v="0.77723463690000005"/>
    <x v="68"/>
    <m/>
    <m/>
    <n v="0.35"/>
    <n v="9.7999999999999989"/>
    <n v="9.7999999999999989"/>
  </r>
  <r>
    <x v="1"/>
    <s v="massimo@aggiustatutto.it"/>
    <s v="Aggiustatutto.it"/>
    <s v="0ecb5f20cc2ef42b59136fa552218959"/>
    <s v="AffinitadTwenga 300x250"/>
    <x v="1"/>
    <n v="0"/>
    <n v="1.9493"/>
    <n v="1.2847"/>
    <n v="27"/>
    <n v="7"/>
    <n v="0.65910000000000002"/>
    <n v="0.69942177000000005"/>
    <n v="0.35"/>
    <n v="147"/>
    <x v="3"/>
    <n v="0.49958663889999999"/>
    <x v="2"/>
    <m/>
    <m/>
    <n v="0.25"/>
    <n v="6.75"/>
    <n v="6.75"/>
  </r>
  <r>
    <x v="1"/>
    <s v="asiantown@gmail.com"/>
    <s v="Asiantown.net"/>
    <s v="11f14c53f288cc116668ae78155eb634"/>
    <s v="News.asiantown.net 300x250"/>
    <x v="9"/>
    <n v="0"/>
    <n v="4.5186000000000002"/>
    <n v="0.65610000000000002"/>
    <n v="19"/>
    <n v="6"/>
    <n v="0.1452"/>
    <n v="0.96958084"/>
    <n v="0.2"/>
    <n v="147"/>
    <x v="3"/>
    <n v="0.7937252964"/>
    <x v="21"/>
    <m/>
    <m/>
    <n v="0.3"/>
    <n v="5.7"/>
    <n v="5.7"/>
  </r>
  <r>
    <x v="0"/>
    <s v="admin@moviegalleri.net"/>
    <s v="Moviegalleri.net"/>
    <s v="## total ##"/>
    <m/>
    <x v="12"/>
    <n v="1"/>
    <n v="136.53389999999999"/>
    <n v="47.497900000000001"/>
    <n v="146"/>
    <n v="51"/>
    <n v="0.34789999999999999"/>
    <n v="0.10277530999999999"/>
    <n v="0.01"/>
    <n v="146"/>
    <x v="0"/>
    <n v="0.90270036549999999"/>
    <x v="69"/>
    <m/>
    <m/>
    <s v=""/>
    <s v=""/>
    <n v="51.099999999999994"/>
  </r>
  <r>
    <x v="0"/>
    <s v="fourscoredigital@gmail.com"/>
    <s v="FourScoreDigital (grabien.com)"/>
    <s v="## total ##"/>
    <m/>
    <x v="1"/>
    <n v="0"/>
    <n v="16.770600000000002"/>
    <n v="6.1685999999999996"/>
    <n v="146"/>
    <n v="36"/>
    <n v="0.36780000000000002"/>
    <n v="0.78868702000000002"/>
    <n v="0.24106900000000001"/>
    <n v="146"/>
    <x v="0"/>
    <n v="0.69434136359999998"/>
    <x v="2"/>
    <m/>
    <m/>
    <s v=""/>
    <s v=""/>
    <n v="35.5"/>
  </r>
  <r>
    <x v="1"/>
    <s v="admin@moviegalleri.net"/>
    <s v="Moviegalleri.net"/>
    <s v="765a03eb73c9c69a23a402e0fe3790a6"/>
    <s v="Moviegalleri.net Top 728x90"/>
    <x v="12"/>
    <n v="1"/>
    <n v="72.549300000000002"/>
    <n v="29.647300000000001"/>
    <n v="83"/>
    <n v="29"/>
    <n v="0.40870000000000001"/>
    <n v="9.3818269999999995E-2"/>
    <n v="0.01"/>
    <n v="146"/>
    <x v="3"/>
    <n v="0.89341095619999999"/>
    <x v="68"/>
    <s v="Y"/>
    <m/>
    <n v="0.35"/>
    <n v="29.049999999999997"/>
    <n v="29.049999999999997"/>
  </r>
  <r>
    <x v="1"/>
    <s v="admin@moviegalleri.net"/>
    <s v="Moviegalleri.net"/>
    <s v="4033f11047b5aecf9b25de44d8a8e23a"/>
    <s v="Moviegalleri.net Top"/>
    <x v="12"/>
    <n v="1"/>
    <n v="63.9846"/>
    <n v="17.8506"/>
    <n v="63"/>
    <n v="22"/>
    <n v="0.27900000000000003"/>
    <n v="0.11765162999999999"/>
    <n v="0.01"/>
    <n v="146"/>
    <x v="3"/>
    <n v="0.9150032991"/>
    <x v="68"/>
    <s v="Y"/>
    <m/>
    <n v="0.35"/>
    <n v="22.049999999999997"/>
    <n v="22.049999999999997"/>
  </r>
  <r>
    <x v="1"/>
    <s v="fourscoredigital@gmail.com"/>
    <s v="FourScoreDigital (grabien.com)"/>
    <s v="86a41b2461be31ae3b7fa21c701a6cef"/>
    <s v="Thehayride.com 300x250"/>
    <x v="1"/>
    <n v="0"/>
    <n v="2.1166"/>
    <n v="1.087"/>
    <n v="33"/>
    <n v="8"/>
    <n v="0.51359999999999995"/>
    <n v="1.01621107"/>
    <n v="0.35"/>
    <n v="146"/>
    <x v="3"/>
    <n v="0.65558336080000001"/>
    <x v="2"/>
    <m/>
    <m/>
    <n v="0.25"/>
    <n v="8.25"/>
    <n v="8.25"/>
  </r>
  <r>
    <x v="1"/>
    <s v="fourscoredigital@gmail.com"/>
    <s v="FourScoreDigital (grabien.com)"/>
    <s v="622011c7b1685a4f24409ca7d7b91237"/>
    <s v="Babesbikesrods.com 728x90"/>
    <x v="1"/>
    <n v="0"/>
    <n v="3.7345999999999999"/>
    <n v="1.6814"/>
    <n v="31"/>
    <n v="8"/>
    <n v="0.45019999999999999"/>
    <n v="0.61533625000000003"/>
    <n v="0.1"/>
    <n v="146"/>
    <x v="3"/>
    <n v="0.83748722760000005"/>
    <x v="2"/>
    <m/>
    <m/>
    <n v="0.25"/>
    <n v="7.75"/>
    <n v="7.75"/>
  </r>
  <r>
    <x v="1"/>
    <s v="fourscoredigital@gmail.com"/>
    <s v="FourScoreDigital (grabien.com)"/>
    <s v="9a35981917bf995462392fe7f91aa35b"/>
    <s v="Iotwreport.com 160x600"/>
    <x v="1"/>
    <n v="0"/>
    <n v="3.3329"/>
    <n v="0.89339999999999997"/>
    <n v="25"/>
    <n v="6"/>
    <n v="0.26800000000000002"/>
    <n v="0.91580715000000001"/>
    <n v="0.4"/>
    <n v="146"/>
    <x v="3"/>
    <n v="0.56322682030000004"/>
    <x v="2"/>
    <m/>
    <m/>
    <n v="0.25"/>
    <n v="6.25"/>
    <n v="6.25"/>
  </r>
  <r>
    <x v="1"/>
    <s v="fourscoredigital@gmail.com"/>
    <s v="FourScoreDigital (grabien.com)"/>
    <s v="65914de33d1f023260f29d2f9cb3e466"/>
    <s v="Babesbikesrods.com 160x600"/>
    <x v="1"/>
    <n v="0"/>
    <n v="3.5270999999999999"/>
    <n v="1.3082"/>
    <n v="24"/>
    <n v="6"/>
    <n v="0.37090000000000001"/>
    <n v="0.62080261999999997"/>
    <n v="0.1"/>
    <n v="146"/>
    <x v="3"/>
    <n v="0.83891820579999998"/>
    <x v="2"/>
    <m/>
    <m/>
    <n v="0.25"/>
    <n v="6"/>
    <n v="6"/>
  </r>
  <r>
    <x v="1"/>
    <s v="fourscoredigital@gmail.com"/>
    <s v="FourScoreDigital (grabien.com)"/>
    <s v="696b89e53e01542a78791bce0b26550d"/>
    <s v="Thehayride.com 160x600"/>
    <x v="1"/>
    <n v="0"/>
    <n v="1.9029"/>
    <n v="0.63260000000000005"/>
    <n v="20"/>
    <n v="5"/>
    <n v="0.33239999999999997"/>
    <n v="1.0613369500000001"/>
    <n v="0.45"/>
    <n v="146"/>
    <x v="3"/>
    <n v="0.57600646860000004"/>
    <x v="2"/>
    <m/>
    <m/>
    <n v="0.25"/>
    <n v="5"/>
    <n v="5"/>
  </r>
  <r>
    <x v="1"/>
    <s v="fourscoredigital@gmail.com"/>
    <s v="FourScoreDigital (grabien.com)"/>
    <s v="816bf05916a381d048beb5e57750f662"/>
    <s v="Iotwreport.com 300x250"/>
    <x v="1"/>
    <n v="0"/>
    <n v="1.0247999999999999"/>
    <n v="0.35859999999999997"/>
    <n v="9"/>
    <n v="2"/>
    <n v="0.34989999999999999"/>
    <n v="0.81482072000000005"/>
    <n v="0.4"/>
    <n v="146"/>
    <x v="3"/>
    <n v="0.5090944651"/>
    <x v="2"/>
    <m/>
    <m/>
    <n v="0.25"/>
    <n v="2.25"/>
    <n v="2.25"/>
  </r>
  <r>
    <x v="0"/>
    <s v="tha.nguyen@netlink.vn"/>
    <s v="Netlink (yeutretho.vn)"/>
    <s v="## total ##"/>
    <m/>
    <x v="9"/>
    <n v="1"/>
    <n v="253.0506"/>
    <n v="9.5481999999999996"/>
    <n v="145"/>
    <n v="42"/>
    <n v="3.7699999999999997E-2"/>
    <n v="0.50547522"/>
    <n v="0.3"/>
    <n v="145"/>
    <x v="0"/>
    <n v="0.40649909569999998"/>
    <x v="21"/>
    <m/>
    <m/>
    <s v=""/>
    <s v=""/>
    <n v="43.5"/>
  </r>
  <r>
    <x v="1"/>
    <s v="tha.nguyen@netlink.vn"/>
    <s v="Netlink (yeutretho.vn)"/>
    <s v="c0493d399855e33114fe6c7e3fa81e1b"/>
    <s v="Tinmoi.vn 300x250"/>
    <x v="9"/>
    <n v="1"/>
    <n v="253.0505"/>
    <n v="9.5481999999999996"/>
    <n v="145"/>
    <n v="42"/>
    <n v="3.7699999999999997E-2"/>
    <n v="0.50547522"/>
    <n v="0.3"/>
    <n v="145"/>
    <x v="3"/>
    <n v="0.40649909569999998"/>
    <x v="21"/>
    <s v="Y"/>
    <m/>
    <n v="0.3"/>
    <n v="43.5"/>
    <n v="43.5"/>
  </r>
  <r>
    <x v="0"/>
    <s v="info@psoug.org"/>
    <s v="Psoug.org"/>
    <s v="## total ##"/>
    <m/>
    <x v="261"/>
    <n v="0"/>
    <n v="9.1926000000000005"/>
    <n v="2.1823000000000001"/>
    <n v="144"/>
    <n v="40"/>
    <n v="0.2374"/>
    <n v="2.2059014100000001"/>
    <n v="1.5"/>
    <n v="144"/>
    <x v="0"/>
    <n v="0.32000587580000001"/>
    <x v="1870"/>
    <m/>
    <m/>
    <s v=""/>
    <s v=""/>
    <n v="40.277877952915375"/>
  </r>
  <r>
    <x v="1"/>
    <s v="info@psoug.org"/>
    <s v="Psoug.org"/>
    <s v="769775207c5e442dad022defa99edb4e"/>
    <s v="Psoug.org ATF 728x90"/>
    <x v="1"/>
    <n v="0"/>
    <n v="4.2747999999999999"/>
    <n v="1.0239"/>
    <n v="68"/>
    <n v="17"/>
    <n v="0.23949999999999999"/>
    <n v="2.2060551099999999"/>
    <n v="1.5"/>
    <n v="144"/>
    <x v="3"/>
    <n v="0.32005325099999998"/>
    <x v="2"/>
    <m/>
    <m/>
    <n v="0.25"/>
    <n v="17"/>
    <n v="17"/>
  </r>
  <r>
    <x v="1"/>
    <s v="info@psoug.org"/>
    <s v="Psoug.org"/>
    <s v="505bc689b35a2dd46504f37064eff9a7"/>
    <s v="Psoug.org ATF 160x600"/>
    <x v="12"/>
    <n v="0"/>
    <n v="2.9020000000000001"/>
    <n v="0.70450000000000002"/>
    <n v="48"/>
    <n v="16"/>
    <n v="0.24279999999999999"/>
    <n v="2.2519618800000001"/>
    <n v="1.5"/>
    <n v="144"/>
    <x v="3"/>
    <n v="0.33391412399999998"/>
    <x v="1871"/>
    <m/>
    <m/>
    <n v="0.333914124019071"/>
    <n v="16.027877952915407"/>
    <n v="16.027877952915407"/>
  </r>
  <r>
    <x v="1"/>
    <s v="info@psoug.org"/>
    <s v="Psoug.org"/>
    <s v="3a24b98f6cab0219dc95eb277ef966e0"/>
    <s v="Psoug.org ATF 300x250"/>
    <x v="1"/>
    <n v="0"/>
    <n v="2.0158999999999998"/>
    <n v="0.45390000000000003"/>
    <n v="29"/>
    <n v="7"/>
    <n v="0.22509999999999999"/>
    <n v="2.1340572899999999"/>
    <n v="1.5"/>
    <n v="144"/>
    <x v="3"/>
    <n v="0.29711352670000002"/>
    <x v="23"/>
    <m/>
    <m/>
    <n v="0.249999999999999"/>
    <n v="7.2499999999999707"/>
    <n v="7.2499999999999707"/>
  </r>
  <r>
    <x v="0"/>
    <s v="ajonline55@gmail.com"/>
    <s v="Wired Media (Gymplan.com)"/>
    <s v="## total ##"/>
    <m/>
    <x v="1"/>
    <n v="0"/>
    <n v="18.387799999999999"/>
    <n v="5.5255999999999998"/>
    <n v="142"/>
    <n v="35"/>
    <n v="0.30049999999999999"/>
    <n v="0.85615967000000004"/>
    <n v="0.1"/>
    <n v="142"/>
    <x v="0"/>
    <n v="0.8831993574"/>
    <x v="23"/>
    <m/>
    <m/>
    <s v=""/>
    <s v=""/>
    <n v="35.499999999999858"/>
  </r>
  <r>
    <x v="0"/>
    <s v="webmaster@theyoump3.com"/>
    <s v="theyoump3.com"/>
    <s v="## total ##"/>
    <m/>
    <x v="262"/>
    <n v="0"/>
    <n v="233.74789999999999"/>
    <n v="12.8316"/>
    <n v="142"/>
    <n v="40"/>
    <n v="5.4899999999999997E-2"/>
    <n v="0.36842275000000002"/>
    <n v="0.15"/>
    <n v="142"/>
    <x v="0"/>
    <n v="0.59285902069999996"/>
    <x v="1872"/>
    <m/>
    <m/>
    <s v=""/>
    <s v=""/>
    <n v="40.299999999999955"/>
  </r>
  <r>
    <x v="1"/>
    <s v="ajonline55@gmail.com"/>
    <s v="Wired Media (Gymplan.com)"/>
    <s v="26c91a4bfc1aabbdb9bcf64281d2e78f"/>
    <s v="Godviral.com 728x90"/>
    <x v="1"/>
    <n v="0"/>
    <n v="18.3504"/>
    <n v="5.5255999999999998"/>
    <n v="142"/>
    <n v="35"/>
    <n v="0.30109999999999998"/>
    <n v="0.85615967000000004"/>
    <n v="0.1"/>
    <n v="142"/>
    <x v="3"/>
    <n v="0.8831993574"/>
    <x v="23"/>
    <m/>
    <m/>
    <n v="0.249999999999999"/>
    <n v="35.499999999999858"/>
    <n v="35.499999999999858"/>
  </r>
  <r>
    <x v="1"/>
    <s v="webmaster@theyoump3.com"/>
    <s v="theyoump3.com"/>
    <s v="11b7bcff7a04e04ec04a9d01d94cf6f9"/>
    <s v="Theyoump3.com 300x250"/>
    <x v="1"/>
    <n v="0"/>
    <n v="76.928700000000006"/>
    <n v="2.8092999999999999"/>
    <n v="46"/>
    <n v="12"/>
    <n v="3.6499999999999998E-2"/>
    <n v="0.54677346000000004"/>
    <n v="0.15"/>
    <n v="142"/>
    <x v="5"/>
    <n v="0.72566334639999996"/>
    <x v="2"/>
    <m/>
    <m/>
    <n v="0.25"/>
    <n v="11.5"/>
    <n v="11.5"/>
  </r>
  <r>
    <x v="1"/>
    <s v="webmaster@theyoump3.com"/>
    <s v="theyoump3.com"/>
    <s v="1ebcb0d4fa47f14223fa2ec316e181f4"/>
    <s v="Theyoump3.com 160x600"/>
    <x v="9"/>
    <n v="0"/>
    <n v="74.436099999999996"/>
    <n v="3.4788000000000001"/>
    <n v="40"/>
    <n v="12"/>
    <n v="4.6699999999999998E-2"/>
    <n v="0.38622672000000002"/>
    <n v="0.15"/>
    <n v="142"/>
    <x v="3"/>
    <n v="0.61162707859999998"/>
    <x v="21"/>
    <m/>
    <m/>
    <n v="0.3"/>
    <n v="12"/>
    <n v="12"/>
  </r>
  <r>
    <x v="1"/>
    <s v="webmaster@theyoump3.com"/>
    <s v="theyoump3.com"/>
    <s v="5428d84dd17c5e8f833169f671de015e"/>
    <s v="Theyoump3.com 728x90"/>
    <x v="9"/>
    <n v="0"/>
    <n v="77.020799999999994"/>
    <n v="5.0434999999999999"/>
    <n v="40"/>
    <n v="12"/>
    <n v="6.5500000000000003E-2"/>
    <n v="0.26124714999999998"/>
    <n v="0.15"/>
    <n v="142"/>
    <x v="5"/>
    <n v="0.42583105650000003"/>
    <x v="25"/>
    <m/>
    <m/>
    <n v="0.29999999999999899"/>
    <n v="11.999999999999959"/>
    <n v="11.999999999999959"/>
  </r>
  <r>
    <x v="1"/>
    <s v="webmaster@theyoump3.com"/>
    <s v="theyoump3.com"/>
    <s v="57b6f35eb7c89d583b8283c68519e2ba"/>
    <s v="Theyoump3.com Mobile 300x250"/>
    <x v="9"/>
    <n v="0"/>
    <n v="5.3623000000000003"/>
    <n v="1.5"/>
    <n v="16"/>
    <n v="5"/>
    <n v="0.2797"/>
    <n v="0.35346666999999998"/>
    <n v="0.15"/>
    <n v="142"/>
    <x v="3"/>
    <n v="0.57563183699999998"/>
    <x v="21"/>
    <m/>
    <m/>
    <n v="0.3"/>
    <n v="4.8"/>
    <n v="4.8"/>
  </r>
  <r>
    <x v="0"/>
    <s v="harsit.jain@123greetings-inc.com"/>
    <s v="123 Greetings Inc (123greetings.com)"/>
    <s v="## total ##"/>
    <m/>
    <x v="263"/>
    <n v="0.99863683000000003"/>
    <n v="115.3139"/>
    <n v="5.3703000000000003"/>
    <n v="140"/>
    <n v="42"/>
    <n v="4.6600000000000003E-2"/>
    <n v="0.86838822000000004"/>
    <n v="0.50470999999999999"/>
    <n v="140"/>
    <x v="0"/>
    <n v="0.41879681479999997"/>
    <x v="1873"/>
    <m/>
    <m/>
    <s v=""/>
    <s v=""/>
    <n v="44.173915274855396"/>
  </r>
  <r>
    <x v="0"/>
    <s v="wen2006168@hotmail.com"/>
    <s v="Hongfire.com"/>
    <s v="## total ##"/>
    <m/>
    <x v="264"/>
    <n v="0.44789340999999999"/>
    <n v="89.126300000000001"/>
    <n v="12.6106"/>
    <n v="140"/>
    <n v="38"/>
    <n v="0.14149999999999999"/>
    <n v="0.37035367000000002"/>
    <n v="0.1"/>
    <n v="140"/>
    <x v="0"/>
    <n v="0.72998782600000001"/>
    <x v="1874"/>
    <m/>
    <m/>
    <s v=""/>
    <s v=""/>
    <n v="38.69"/>
  </r>
  <r>
    <x v="1"/>
    <s v="harsit.jain@123greetings-inc.com"/>
    <s v="123 Greetings Inc (123greetings.com)"/>
    <s v="8ec1151504c26be656466574bdbecd27"/>
    <s v="123greetings.com CA, UK, AU 300x250"/>
    <x v="24"/>
    <n v="1"/>
    <n v="33.3294"/>
    <n v="3.1650999999999998"/>
    <n v="106"/>
    <n v="32"/>
    <n v="9.5000000000000001E-2"/>
    <n v="1.1186770800000001"/>
    <n v="0.75"/>
    <n v="140"/>
    <x v="4"/>
    <n v="0.32956523840000002"/>
    <x v="1875"/>
    <s v=""/>
    <m/>
    <n v="0.329565238442032"/>
    <n v="34.933915274855394"/>
    <n v="34.933915274855394"/>
  </r>
  <r>
    <x v="1"/>
    <s v="wen2006168@hotmail.com"/>
    <s v="Hongfire.com"/>
    <s v="2b4ea7d17011d03f3f5db27450a6f5b1"/>
    <s v="Hongfire.com"/>
    <x v="24"/>
    <n v="0"/>
    <n v="21.064599999999999"/>
    <n v="3.3001"/>
    <n v="43"/>
    <n v="14"/>
    <n v="0.15670000000000001"/>
    <n v="0.43236224000000001"/>
    <n v="0.1"/>
    <n v="140"/>
    <x v="3"/>
    <n v="0.76871245489999995"/>
    <x v="113"/>
    <m/>
    <m/>
    <n v="0.33"/>
    <n v="14.190000000000001"/>
    <n v="14.190000000000001"/>
  </r>
  <r>
    <x v="1"/>
    <s v="wen2006168@hotmail.com"/>
    <s v="Hongfire.com"/>
    <s v="e1595f2ebf54e7a9c17f4c5930cee88b"/>
    <s v="Hongfire.com #2"/>
    <x v="1"/>
    <n v="0"/>
    <n v="20.4712"/>
    <n v="3.0827"/>
    <n v="35"/>
    <n v="9"/>
    <n v="0.15060000000000001"/>
    <n v="0.3735947"/>
    <n v="0.1"/>
    <n v="140"/>
    <x v="3"/>
    <n v="0.73233024879999997"/>
    <x v="2"/>
    <m/>
    <m/>
    <n v="0.25"/>
    <n v="8.75"/>
    <n v="8.75"/>
  </r>
  <r>
    <x v="1"/>
    <s v="wen2006168@hotmail.com"/>
    <s v="Hongfire.com"/>
    <s v="4f8c34472a90236b357f4d5522696329"/>
    <s v="Hongfire.com"/>
    <x v="1"/>
    <n v="1"/>
    <n v="22.298100000000002"/>
    <n v="3.7700999999999998"/>
    <n v="34"/>
    <n v="8"/>
    <n v="0.1691"/>
    <n v="0.29907165000000002"/>
    <n v="0.1"/>
    <n v="140"/>
    <x v="5"/>
    <n v="0.66563196840000005"/>
    <x v="2"/>
    <s v="Y"/>
    <m/>
    <n v="0.25"/>
    <n v="8.5"/>
    <n v="8.5"/>
  </r>
  <r>
    <x v="1"/>
    <s v="harsit.jain@123greetings-inc.com"/>
    <s v="123 Greetings Inc (123greetings.com)"/>
    <s v="bbe3900b44bdda87514a138379c49f2d"/>
    <s v="123greetings.com ROW 300x250"/>
    <x v="14"/>
    <n v="1"/>
    <n v="81.816100000000006"/>
    <n v="2.1928999999999998"/>
    <n v="33"/>
    <n v="9"/>
    <n v="2.6800000000000001E-2"/>
    <n v="0.50911044999999999"/>
    <n v="0.15"/>
    <n v="140"/>
    <x v="3"/>
    <n v="0.70536845339999998"/>
    <x v="79"/>
    <s v="Y"/>
    <m/>
    <n v="0.28000000000000003"/>
    <n v="9.24"/>
    <n v="9.24"/>
  </r>
  <r>
    <x v="1"/>
    <s v="wen2006168@hotmail.com"/>
    <s v="Hongfire.com"/>
    <s v="b7690ca1a5353da438914b68f540a5bb"/>
    <s v="Hongfire.com"/>
    <x v="1"/>
    <n v="1"/>
    <n v="25.292400000000001"/>
    <n v="2.4575999999999998"/>
    <n v="29"/>
    <n v="7"/>
    <n v="9.7199999999999995E-2"/>
    <n v="0.39237341999999997"/>
    <n v="0.1"/>
    <n v="140"/>
    <x v="3"/>
    <n v="0.74514074070000003"/>
    <x v="2"/>
    <s v="Y"/>
    <m/>
    <n v="0.25"/>
    <n v="7.25"/>
    <n v="7.25"/>
  </r>
  <r>
    <x v="0"/>
    <s v="didarnstu@gmail.com"/>
    <s v="amitumi.com"/>
    <s v="## total ##"/>
    <m/>
    <x v="265"/>
    <n v="0"/>
    <n v="48.481099999999998"/>
    <n v="15.506399999999999"/>
    <n v="136"/>
    <n v="43"/>
    <n v="0.31979999999999997"/>
    <n v="0.29298489999999999"/>
    <n v="0.05"/>
    <n v="136"/>
    <x v="0"/>
    <n v="0.82934274370000005"/>
    <x v="1876"/>
    <m/>
    <m/>
    <s v=""/>
    <s v=""/>
    <n v="43.399999999999913"/>
  </r>
  <r>
    <x v="0"/>
    <s v="hello@twitrcovers.com"/>
    <s v="Twitrcovers.com"/>
    <s v="## total ##"/>
    <m/>
    <x v="74"/>
    <n v="0"/>
    <n v="42.104799999999997"/>
    <n v="6.5256999999999996"/>
    <n v="136"/>
    <n v="43"/>
    <n v="0.155"/>
    <n v="0.69300021999999994"/>
    <n v="0.38892500000000002"/>
    <n v="136"/>
    <x v="0"/>
    <n v="0.43878084109999999"/>
    <x v="1877"/>
    <m/>
    <m/>
    <s v=""/>
    <s v=""/>
    <n v="42.499999999999957"/>
  </r>
  <r>
    <x v="1"/>
    <s v="hello@twitrcovers.com"/>
    <s v="Twitrcovers.com"/>
    <s v="da56447c9fac1516b12475c280e3b21a"/>
    <s v="Mobileswall.com ATF 728x90"/>
    <x v="9"/>
    <n v="0"/>
    <n v="31.8949"/>
    <n v="3.6242000000000001"/>
    <n v="64"/>
    <n v="19"/>
    <n v="0.11360000000000001"/>
    <n v="0.58609944999999997"/>
    <n v="0.3"/>
    <n v="136"/>
    <x v="5"/>
    <n v="0.4881414751"/>
    <x v="21"/>
    <m/>
    <m/>
    <n v="0.3"/>
    <n v="19.2"/>
    <n v="19.2"/>
  </r>
  <r>
    <x v="1"/>
    <s v="didarnstu@gmail.com"/>
    <s v="amitumi.com"/>
    <s v="3d43d38c997e7c5a71e7109fc422783a"/>
    <s v="Amitumi.com 300x250"/>
    <x v="9"/>
    <n v="0"/>
    <n v="16.103400000000001"/>
    <n v="5.9515000000000002"/>
    <n v="53"/>
    <n v="16"/>
    <n v="0.36959999999999998"/>
    <n v="0.29635025999999998"/>
    <n v="0.05"/>
    <n v="136"/>
    <x v="3"/>
    <n v="0.83128072829999999"/>
    <x v="21"/>
    <m/>
    <m/>
    <n v="0.3"/>
    <n v="15.899999999999999"/>
    <n v="15.899999999999999"/>
  </r>
  <r>
    <x v="1"/>
    <s v="didarnstu@gmail.com"/>
    <s v="amitumi.com"/>
    <s v="9b7388ed712775b0c21d392b6b2bc2b8"/>
    <s v="Amitumi.com 728x90"/>
    <x v="12"/>
    <n v="0"/>
    <n v="17.269400000000001"/>
    <n v="5.8779000000000003"/>
    <n v="52"/>
    <n v="18"/>
    <n v="0.34039999999999998"/>
    <n v="0.29581363999999999"/>
    <n v="0.05"/>
    <n v="136"/>
    <x v="3"/>
    <n v="0.83097466190000002"/>
    <x v="69"/>
    <m/>
    <m/>
    <n v="0.34999999999999898"/>
    <n v="18.199999999999946"/>
    <n v="18.199999999999946"/>
  </r>
  <r>
    <x v="1"/>
    <s v="hello@twitrcovers.com"/>
    <s v="Twitrcovers.com"/>
    <s v="ac3a7be2a558199b3b2a7c675c7182eb"/>
    <s v="Twitrcovers.com BTF 300x250"/>
    <x v="12"/>
    <n v="0"/>
    <n v="5.4943999999999997"/>
    <n v="1.593"/>
    <n v="40"/>
    <n v="14"/>
    <n v="0.28989999999999999"/>
    <n v="0.83341403999999997"/>
    <n v="0.5"/>
    <n v="136"/>
    <x v="3"/>
    <n v="0.40005810580000001"/>
    <x v="69"/>
    <m/>
    <m/>
    <n v="0.34999999999999898"/>
    <n v="13.999999999999959"/>
    <n v="13.999999999999959"/>
  </r>
  <r>
    <x v="1"/>
    <s v="didarnstu@gmail.com"/>
    <s v="amitumi.com"/>
    <s v="1bb2a4b42062beaa1170061670282953"/>
    <s v="Amitumi.com 160x600"/>
    <x v="9"/>
    <n v="0"/>
    <n v="15.1084"/>
    <n v="3.6768999999999998"/>
    <n v="31"/>
    <n v="9"/>
    <n v="0.24340000000000001"/>
    <n v="0.28301572000000003"/>
    <n v="0.05"/>
    <n v="136"/>
    <x v="3"/>
    <n v="0.82333136569999998"/>
    <x v="25"/>
    <m/>
    <m/>
    <n v="0.29999999999999899"/>
    <n v="9.2999999999999687"/>
    <n v="9.2999999999999687"/>
  </r>
  <r>
    <x v="1"/>
    <s v="hello@twitrcovers.com"/>
    <s v="Twitrcovers.com"/>
    <s v="22bc811b1c27dd966e517c01b741912c"/>
    <s v="Twitrcovers.com ATF 728x90"/>
    <x v="9"/>
    <n v="0"/>
    <n v="4.5621999999999998"/>
    <n v="1.2624"/>
    <n v="31"/>
    <n v="9"/>
    <n v="0.2767"/>
    <n v="0.82430261000000005"/>
    <n v="0.5"/>
    <n v="136"/>
    <x v="5"/>
    <n v="0.39342664350000001"/>
    <x v="21"/>
    <m/>
    <m/>
    <n v="0.3"/>
    <n v="9.2999999999999989"/>
    <n v="9.2999999999999989"/>
  </r>
  <r>
    <x v="0"/>
    <s v="vince.wheninmanila@gmail.com"/>
    <s v="Wheninmanila.com"/>
    <s v="## total ##"/>
    <m/>
    <x v="9"/>
    <n v="1"/>
    <n v="44.798400000000001"/>
    <n v="5.7135999999999996"/>
    <n v="135"/>
    <n v="41"/>
    <n v="0.1275"/>
    <n v="0.78884248999999995"/>
    <n v="0.5"/>
    <n v="135"/>
    <x v="0"/>
    <n v="0.36615990729999998"/>
    <x v="21"/>
    <m/>
    <m/>
    <s v=""/>
    <s v=""/>
    <n v="40.5"/>
  </r>
  <r>
    <x v="1"/>
    <s v="vince.wheninmanila@gmail.com"/>
    <s v="Wheninmanila.com"/>
    <s v="52cbd2d7cce22c50989c1fecb5ff48cb"/>
    <s v="Wheninmanila.com 300x250"/>
    <x v="9"/>
    <n v="1"/>
    <n v="44.798400000000001"/>
    <n v="5.7135999999999996"/>
    <n v="135"/>
    <n v="41"/>
    <n v="0.1275"/>
    <n v="0.78884248999999995"/>
    <n v="0.5"/>
    <n v="135"/>
    <x v="3"/>
    <n v="0.36615990729999998"/>
    <x v="21"/>
    <s v="Y"/>
    <m/>
    <n v="0.3"/>
    <n v="40.5"/>
    <n v="40.5"/>
  </r>
  <r>
    <x v="0"/>
    <s v="tommy@skylikes.com"/>
    <s v="Skylikes (buzzit.club)"/>
    <s v="## total ##"/>
    <m/>
    <x v="99"/>
    <n v="0"/>
    <n v="43.043799999999997"/>
    <n v="10.3452"/>
    <n v="131"/>
    <n v="39"/>
    <n v="0.24030000000000001"/>
    <n v="0.42264401000000001"/>
    <n v="0.109375"/>
    <n v="131"/>
    <x v="0"/>
    <n v="0.74121246900000004"/>
    <x v="1878"/>
    <m/>
    <m/>
    <s v=""/>
    <s v=""/>
    <n v="38.999999999999986"/>
  </r>
  <r>
    <x v="1"/>
    <s v="tommy@skylikes.com"/>
    <s v="Skylikes (buzzit.club)"/>
    <s v="d8ebfeab8e8428ec253db7a29bb3e8cc"/>
    <s v="Buzzit.club #1 728x90"/>
    <x v="9"/>
    <n v="0"/>
    <n v="7.4183000000000003"/>
    <n v="1.9114"/>
    <n v="33"/>
    <n v="10"/>
    <n v="0.25769999999999998"/>
    <n v="0.57525318999999997"/>
    <n v="0.15"/>
    <n v="131"/>
    <x v="5"/>
    <n v="0.73924525109999994"/>
    <x v="21"/>
    <m/>
    <m/>
    <n v="0.3"/>
    <n v="9.9"/>
    <n v="9.9"/>
  </r>
  <r>
    <x v="1"/>
    <s v="tommy@skylikes.com"/>
    <s v="Skylikes (buzzit.club)"/>
    <s v="9a4904c9fc9d256e927d3108654f5f25"/>
    <s v="Buzzit.club #2 300x250"/>
    <x v="9"/>
    <n v="0"/>
    <n v="7.1300999999999997"/>
    <n v="1.8433999999999999"/>
    <n v="28"/>
    <n v="8"/>
    <n v="0.25850000000000001"/>
    <n v="0.51090013999999995"/>
    <n v="0.17"/>
    <n v="131"/>
    <x v="5"/>
    <n v="0.66725395909999996"/>
    <x v="21"/>
    <m/>
    <m/>
    <n v="0.3"/>
    <n v="8.4"/>
    <n v="8.4"/>
  </r>
  <r>
    <x v="1"/>
    <s v="tommy@skylikes.com"/>
    <s v="Skylikes (buzzit.club)"/>
    <s v="83994584e2d0769f143b8b35f860fde5"/>
    <s v="Buzzit.club #2 728x90"/>
    <x v="9"/>
    <n v="0"/>
    <n v="6.9318999999999997"/>
    <n v="2.4535999999999998"/>
    <n v="19"/>
    <n v="6"/>
    <n v="0.35399999999999998"/>
    <n v="0.25602747999999997"/>
    <n v="0.05"/>
    <n v="131"/>
    <x v="5"/>
    <n v="0.80470846409999996"/>
    <x v="21"/>
    <m/>
    <m/>
    <n v="0.3"/>
    <n v="5.7"/>
    <n v="5.7"/>
  </r>
  <r>
    <x v="1"/>
    <s v="tommy@skylikes.com"/>
    <s v="Skylikes (buzzit.club)"/>
    <s v="04905de5469bd6ff01136c32143b8640"/>
    <s v="Buzzit.club 300x600"/>
    <x v="9"/>
    <n v="0"/>
    <n v="4.9427000000000003"/>
    <n v="0.87849999999999995"/>
    <n v="15"/>
    <n v="4"/>
    <n v="0.1777"/>
    <n v="0.56092365"/>
    <n v="0.15"/>
    <n v="131"/>
    <x v="5"/>
    <n v="0.73258392760000002"/>
    <x v="25"/>
    <m/>
    <m/>
    <n v="0.29999999999999899"/>
    <n v="4.4999999999999849"/>
    <n v="4.4999999999999849"/>
  </r>
  <r>
    <x v="1"/>
    <s v="tommy@skylikes.com"/>
    <s v="Skylikes (buzzit.club)"/>
    <s v="d20640cba7d1ed93c914f5ed67d842d0"/>
    <s v="Buzzit.club #3 728x90"/>
    <x v="9"/>
    <n v="0"/>
    <n v="6.0260999999999996"/>
    <n v="1.8309"/>
    <n v="15"/>
    <n v="5"/>
    <n v="0.30380000000000001"/>
    <n v="0.27774657000000003"/>
    <n v="0.05"/>
    <n v="131"/>
    <x v="5"/>
    <n v="0.81997977300000002"/>
    <x v="21"/>
    <m/>
    <m/>
    <n v="0.3"/>
    <n v="4.5"/>
    <n v="4.5"/>
  </r>
  <r>
    <x v="1"/>
    <s v="tommy@skylikes.com"/>
    <s v="Skylikes (buzzit.club)"/>
    <s v="ffe55a35a2932bf18b462d72c5bb7d6d"/>
    <s v="Buzzit.club #1 300x250"/>
    <x v="9"/>
    <n v="0"/>
    <n v="4.1285999999999996"/>
    <n v="0.83360000000000001"/>
    <n v="12"/>
    <n v="4"/>
    <n v="0.2019"/>
    <n v="0.49535561"/>
    <n v="0.15"/>
    <n v="131"/>
    <x v="5"/>
    <n v="0.69718724050000003"/>
    <x v="21"/>
    <m/>
    <m/>
    <n v="0.3"/>
    <n v="3.5999999999999996"/>
    <n v="3.5999999999999996"/>
  </r>
  <r>
    <x v="1"/>
    <s v="tommy@skylikes.com"/>
    <s v="Skylikes (buzzit.club)"/>
    <s v="db35ebd412da2d4d5ede052504b99231"/>
    <s v="Buzzit.club 160x600"/>
    <x v="9"/>
    <n v="0"/>
    <n v="3.4554"/>
    <n v="0.57379999999999998"/>
    <n v="8"/>
    <n v="3"/>
    <n v="0.1661"/>
    <n v="0.48465081999999998"/>
    <n v="0.1"/>
    <n v="131"/>
    <x v="5"/>
    <n v="0.79366587899999996"/>
    <x v="21"/>
    <m/>
    <m/>
    <n v="0.3"/>
    <n v="2.4"/>
    <n v="2.4"/>
  </r>
  <r>
    <x v="0"/>
    <s v="Tank@gtanet.com"/>
    <s v="GTANet"/>
    <s v="## total ##"/>
    <m/>
    <x v="24"/>
    <n v="0"/>
    <n v="20.026599999999998"/>
    <n v="3.5573999999999999"/>
    <n v="130"/>
    <n v="43"/>
    <n v="0.17760000000000001"/>
    <n v="1.2171773400000001"/>
    <n v="0.8"/>
    <n v="130"/>
    <x v="0"/>
    <n v="0.34274162289999999"/>
    <x v="102"/>
    <m/>
    <m/>
    <s v=""/>
    <s v=""/>
    <n v="42.899999999999871"/>
  </r>
  <r>
    <x v="1"/>
    <s v="Tank@gtanet.com"/>
    <s v="GTANet"/>
    <s v="a451792cdfb7e6719fb8c0575113ab3f"/>
    <s v="GTAForums - Forum View - Top Leaderboard 728x90"/>
    <x v="24"/>
    <n v="0"/>
    <n v="20.026599999999998"/>
    <n v="3.5573999999999999"/>
    <n v="130"/>
    <n v="43"/>
    <n v="0.17760000000000001"/>
    <n v="1.2171773400000001"/>
    <n v="0.8"/>
    <n v="130"/>
    <x v="3"/>
    <n v="0.34274162289999999"/>
    <x v="102"/>
    <m/>
    <m/>
    <n v="0.32999999999999902"/>
    <n v="42.899999999999871"/>
    <n v="42.899999999999871"/>
  </r>
  <r>
    <x v="0"/>
    <s v="contact@designmedia.in"/>
    <s v="Sathyamonline.com"/>
    <s v="## total ##"/>
    <m/>
    <x v="266"/>
    <n v="0.56173558000000001"/>
    <n v="179.97229999999999"/>
    <n v="24.9312"/>
    <n v="129"/>
    <n v="38"/>
    <n v="0.13850000000000001"/>
    <n v="0.17231295999999999"/>
    <n v="4.9612000000000003E-2"/>
    <n v="129"/>
    <x v="0"/>
    <n v="0.71208202300000001"/>
    <x v="1879"/>
    <m/>
    <m/>
    <s v=""/>
    <s v=""/>
    <n v="37.649999999999935"/>
  </r>
  <r>
    <x v="1"/>
    <s v="contact@designmedia.in"/>
    <s v="Sathyamonline.com"/>
    <s v="9eb87990c7bc8e1f0421a724eeb6bca9"/>
    <s v="Sathyamonline.com 300x250"/>
    <x v="9"/>
    <n v="1"/>
    <n v="73.573999999999998"/>
    <n v="15.4671"/>
    <n v="52"/>
    <n v="16"/>
    <n v="0.2102"/>
    <n v="0.1129565"/>
    <n v="0.05"/>
    <n v="129"/>
    <x v="5"/>
    <n v="0.5573517147"/>
    <x v="25"/>
    <s v="Y"/>
    <m/>
    <n v="0.29999999999999899"/>
    <n v="15.599999999999948"/>
    <n v="15.599999999999948"/>
  </r>
  <r>
    <x v="1"/>
    <s v="contact@designmedia.in"/>
    <s v="Sathyamonline.com"/>
    <s v="af71c238bfda5b49bac83ae7a2256906"/>
    <s v="Sathyamonline.com 728x90"/>
    <x v="9"/>
    <n v="0"/>
    <n v="32.695900000000002"/>
    <n v="3.6061999999999999"/>
    <n v="41"/>
    <n v="12"/>
    <n v="0.1103"/>
    <n v="0.37922634"/>
    <n v="0.05"/>
    <n v="129"/>
    <x v="5"/>
    <n v="0.86815261669999999"/>
    <x v="21"/>
    <m/>
    <m/>
    <n v="0.3"/>
    <n v="12.299999999999999"/>
    <n v="12.299999999999999"/>
  </r>
  <r>
    <x v="1"/>
    <s v="contact@designmedia.in"/>
    <s v="Sathyamonline.com"/>
    <s v="130c55c7bc44c2005fa6490cd8bd2a06"/>
    <s v="Sathyamonline.com 160x600"/>
    <x v="9"/>
    <n v="1"/>
    <n v="27.963899999999999"/>
    <n v="4.8916000000000004"/>
    <n v="20"/>
    <n v="6"/>
    <n v="0.1749"/>
    <n v="0.13616809999999999"/>
    <n v="0.05"/>
    <n v="129"/>
    <x v="5"/>
    <n v="0.63280680310000004"/>
    <x v="21"/>
    <s v="Y"/>
    <m/>
    <n v="0.3"/>
    <n v="6"/>
    <n v="6"/>
  </r>
  <r>
    <x v="1"/>
    <s v="contact@designmedia.in"/>
    <s v="Sathyamonline.com"/>
    <s v="6887ecd633d25db9af4aa4f65f388304"/>
    <s v="Sathyamonline.com 300x600"/>
    <x v="1"/>
    <n v="0"/>
    <n v="45.738500000000002"/>
    <n v="0.96619999999999995"/>
    <n v="15"/>
    <n v="4"/>
    <n v="2.1100000000000001E-2"/>
    <n v="0.53321505000000002"/>
    <n v="0.04"/>
    <n v="129"/>
    <x v="5"/>
    <n v="0.92498336290000005"/>
    <x v="23"/>
    <m/>
    <m/>
    <n v="0.249999999999999"/>
    <n v="3.7499999999999849"/>
    <n v="3.7499999999999849"/>
  </r>
  <r>
    <x v="0"/>
    <s v="trexha93@icloud.com"/>
    <s v="Taoo.us"/>
    <s v="## total ##"/>
    <m/>
    <x v="1"/>
    <n v="0"/>
    <n v="19.580100000000002"/>
    <n v="3.3283999999999998"/>
    <n v="126"/>
    <n v="32"/>
    <n v="0.17"/>
    <n v="1.26295549"/>
    <n v="0.75"/>
    <n v="126"/>
    <x v="0"/>
    <n v="0.40615484480000003"/>
    <x v="2"/>
    <m/>
    <m/>
    <s v=""/>
    <s v=""/>
    <n v="31.499999999999936"/>
  </r>
  <r>
    <x v="1"/>
    <s v="trexha93@icloud.com"/>
    <s v="Taoo.us"/>
    <s v="54abb1fab83d86ea572f0d9c0b625e15"/>
    <s v="Taoo.us #2 300x250"/>
    <x v="1"/>
    <n v="0"/>
    <n v="9.7333999999999996"/>
    <n v="1.6529"/>
    <n v="63"/>
    <n v="16"/>
    <n v="0.16980000000000001"/>
    <n v="1.2676029600000001"/>
    <n v="0.75"/>
    <n v="126"/>
    <x v="3"/>
    <n v="0.40833208329999998"/>
    <x v="23"/>
    <m/>
    <m/>
    <n v="0.249999999999999"/>
    <n v="15.749999999999938"/>
    <n v="15.749999999999938"/>
  </r>
  <r>
    <x v="1"/>
    <s v="trexha93@icloud.com"/>
    <s v="Taoo.us"/>
    <s v="83a2134a8bb428aae7b01f894ab37f0f"/>
    <s v="Taoo.us 300x250"/>
    <x v="1"/>
    <n v="0"/>
    <n v="9.8468"/>
    <n v="1.6755"/>
    <n v="63"/>
    <n v="16"/>
    <n v="0.17019999999999999"/>
    <n v="1.2583706400000001"/>
    <n v="0.75"/>
    <n v="126"/>
    <x v="3"/>
    <n v="0.40399117810000001"/>
    <x v="2"/>
    <m/>
    <m/>
    <n v="0.25"/>
    <n v="15.75"/>
    <n v="15.75"/>
  </r>
  <r>
    <x v="0"/>
    <s v="robert.ford@netstarmarketing.co.uk"/>
    <s v="Netstar (newsfruit.com)"/>
    <s v="## total ##"/>
    <m/>
    <x v="164"/>
    <n v="0"/>
    <n v="10.607200000000001"/>
    <n v="3.5706000000000002"/>
    <n v="125"/>
    <n v="31"/>
    <n v="0.33660000000000001"/>
    <n v="1.16823301"/>
    <n v="0.60644200000000004"/>
    <n v="125"/>
    <x v="0"/>
    <n v="0.48088951930000001"/>
    <x v="1880"/>
    <m/>
    <m/>
    <s v=""/>
    <s v=""/>
    <n v="28.923295883923608"/>
  </r>
  <r>
    <x v="1"/>
    <s v="robert.ford@netstarmarketing.co.uk"/>
    <s v="Netstar (newsfruit.com)"/>
    <s v="38946bcab18d0c87ed897303d0ab7e7b"/>
    <s v="Newsfruit.com Tier 1 #3 300x250"/>
    <x v="1"/>
    <n v="0"/>
    <n v="2.7902"/>
    <n v="1.0203"/>
    <n v="47"/>
    <n v="12"/>
    <n v="0.36570000000000003"/>
    <n v="1.5356622799999999"/>
    <n v="1"/>
    <n v="125"/>
    <x v="3"/>
    <n v="0.3488151572"/>
    <x v="2"/>
    <m/>
    <m/>
    <n v="0.25"/>
    <n v="11.75"/>
    <n v="11.75"/>
  </r>
  <r>
    <x v="1"/>
    <s v="robert.ford@netstarmarketing.co.uk"/>
    <s v="Netstar (newsfruit.com)"/>
    <s v="6fba452fafd6aec2a452f5c4f7ef72e9"/>
    <s v="Newsfruit.com Tier 1 300x600"/>
    <x v="1"/>
    <n v="0"/>
    <n v="2.8449"/>
    <n v="0.58550000000000002"/>
    <n v="34"/>
    <n v="8"/>
    <n v="0.20580000000000001"/>
    <n v="1.93719654"/>
    <n v="1.5"/>
    <n v="125"/>
    <x v="3"/>
    <n v="0.2256851731"/>
    <x v="1881"/>
    <m/>
    <m/>
    <n v="0.22568517305657701"/>
    <n v="7.6732958839236183"/>
    <n v="7.6732958839236183"/>
  </r>
  <r>
    <x v="1"/>
    <s v="robert.ford@netstarmarketing.co.uk"/>
    <s v="Netstar (newsfruit.com)"/>
    <s v="9fb053972d4bb63fd79ae17746a6ad50"/>
    <s v="Newsfruit.com Tier 2 300x600"/>
    <x v="1"/>
    <n v="0"/>
    <n v="1.5887"/>
    <n v="0.50449999999999995"/>
    <n v="15"/>
    <n v="4"/>
    <n v="0.31759999999999999"/>
    <n v="1.0114115800000001"/>
    <n v="0.5"/>
    <n v="125"/>
    <x v="3"/>
    <n v="0.50564141330000001"/>
    <x v="2"/>
    <m/>
    <m/>
    <n v="0.25"/>
    <n v="3.75"/>
    <n v="3.75"/>
  </r>
  <r>
    <x v="1"/>
    <s v="robert.ford@netstarmarketing.co.uk"/>
    <s v="Netstar (newsfruit.com)"/>
    <s v="fa79de1f70bfab0f3949f24a7b0295c3"/>
    <s v="Newsfruit.com 728x90 Header"/>
    <x v="1"/>
    <n v="0"/>
    <n v="1.2285999999999999"/>
    <n v="0.62719999999999998"/>
    <n v="12"/>
    <n v="3"/>
    <n v="0.51049999999999995"/>
    <n v="0.61311923000000002"/>
    <n v="0.01"/>
    <n v="125"/>
    <x v="3"/>
    <n v="0.98368995879999999"/>
    <x v="2"/>
    <m/>
    <m/>
    <n v="0.25"/>
    <n v="3"/>
    <n v="3"/>
  </r>
  <r>
    <x v="1"/>
    <s v="robert.ford@netstarmarketing.co.uk"/>
    <s v="Netstar (newsfruit.com)"/>
    <s v="0142e38451d9ba04aeb6adee97438628"/>
    <s v="Newsfruit.com Tier 1 728x90"/>
    <x v="1"/>
    <n v="0"/>
    <n v="1.3379000000000001"/>
    <n v="0.49630000000000002"/>
    <n v="11"/>
    <n v="3"/>
    <n v="0.37090000000000001"/>
    <n v="0.74858952000000001"/>
    <n v="0.01"/>
    <n v="125"/>
    <x v="3"/>
    <n v="0.98664154429999995"/>
    <x v="23"/>
    <m/>
    <m/>
    <n v="0.249999999999999"/>
    <n v="2.7499999999999889"/>
    <n v="2.7499999999999889"/>
  </r>
  <r>
    <x v="0"/>
    <s v="contas@desenvolveweb.com.br"/>
    <s v="Desenvolve Web (oficinadanet.com.br)"/>
    <s v="## total ##"/>
    <m/>
    <x v="267"/>
    <n v="0.92224921999999998"/>
    <n v="59.840899999999998"/>
    <n v="8.2040000000000006"/>
    <n v="123"/>
    <n v="23"/>
    <n v="0.1371"/>
    <n v="0.50021592000000004"/>
    <n v="0.4"/>
    <n v="123"/>
    <x v="0"/>
    <n v="0.20034532690000001"/>
    <x v="1882"/>
    <m/>
    <m/>
    <s v=""/>
    <s v=""/>
    <n v="24.481204398159395"/>
  </r>
  <r>
    <x v="1"/>
    <s v="contas@desenvolveweb.com.br"/>
    <s v="Desenvolve Web (oficinadanet.com.br)"/>
    <s v="4e741ac0576f33906ded15fc11a3d909"/>
    <s v="728x90"/>
    <x v="5"/>
    <n v="1"/>
    <n v="54.930599999999998"/>
    <n v="7.6788999999999996"/>
    <n v="114"/>
    <n v="20"/>
    <n v="0.13980000000000001"/>
    <n v="0.49287281999999999"/>
    <n v="0.4"/>
    <n v="123"/>
    <x v="1"/>
    <n v="0.18843161750000001"/>
    <x v="1883"/>
    <s v=""/>
    <m/>
    <n v="0.18843161752771401"/>
    <n v="21.481204398159395"/>
    <n v="21.481204398159395"/>
  </r>
  <r>
    <x v="1"/>
    <s v="contas@desenvolveweb.com.br"/>
    <s v="Desenvolve Web (oficinadanet.com.br)"/>
    <s v="0665f56fb4eda5a38f4c43f047de1bed"/>
    <s v="300x250"/>
    <x v="9"/>
    <n v="0"/>
    <n v="4.9103000000000003"/>
    <n v="0.52510000000000001"/>
    <n v="10"/>
    <n v="3"/>
    <n v="0.1069"/>
    <n v="0.60758977000000003"/>
    <n v="0.4"/>
    <n v="123"/>
    <x v="5"/>
    <n v="0.34166107010000002"/>
    <x v="21"/>
    <m/>
    <m/>
    <n v="0.3"/>
    <n v="3"/>
    <n v="3"/>
  </r>
  <r>
    <x v="0"/>
    <s v="service@goodneighboraz.com"/>
    <s v="Firstcovers.com"/>
    <s v="## total ##"/>
    <m/>
    <x v="268"/>
    <n v="0"/>
    <n v="18.760999999999999"/>
    <n v="3.6303999999999998"/>
    <n v="119"/>
    <n v="36"/>
    <n v="0.19350000000000001"/>
    <n v="1.0924664500000001"/>
    <n v="0.71117200000000003"/>
    <n v="119"/>
    <x v="0"/>
    <n v="0.34902165889999998"/>
    <x v="1884"/>
    <m/>
    <m/>
    <s v=""/>
    <s v=""/>
    <n v="32.651977667225886"/>
  </r>
  <r>
    <x v="1"/>
    <s v="service@goodneighboraz.com"/>
    <s v="Firstcovers.com"/>
    <s v="e23055c0b00551a91b04d88a9140f40e"/>
    <s v="Firstcovers.com 300x250"/>
    <x v="24"/>
    <n v="0"/>
    <n v="10.510999999999999"/>
    <n v="2.5493999999999999"/>
    <n v="109"/>
    <n v="33"/>
    <n v="0.24249999999999999"/>
    <n v="1.4276728700000001"/>
    <n v="1"/>
    <n v="119"/>
    <x v="3"/>
    <n v="0.29955942810000002"/>
    <x v="1885"/>
    <m/>
    <m/>
    <n v="0.299559428139687"/>
    <n v="32.651977667225886"/>
    <n v="32.651977667225886"/>
  </r>
  <r>
    <x v="0"/>
    <s v="healthyrecipesblog@gmail.com"/>
    <s v="healthyrecipesblogs.com"/>
    <s v="## total ##"/>
    <m/>
    <x v="1"/>
    <n v="0"/>
    <n v="18.1296"/>
    <n v="2.9512"/>
    <n v="117"/>
    <n v="27"/>
    <n v="0.1628"/>
    <n v="1.3210204000000001"/>
    <n v="1"/>
    <n v="117"/>
    <x v="0"/>
    <n v="0.24300942089999999"/>
    <x v="1886"/>
    <m/>
    <m/>
    <s v=""/>
    <s v=""/>
    <n v="27.924322669213385"/>
  </r>
  <r>
    <x v="1"/>
    <s v="healthyrecipesblog@gmail.com"/>
    <s v="healthyrecipesblogs.com"/>
    <s v="fdab7c832658d8f66c1ed2b55462b29d"/>
    <s v="Healthyrecipesblogs.com 160x600"/>
    <x v="1"/>
    <n v="0"/>
    <n v="7.2759"/>
    <n v="1.1629"/>
    <n v="47"/>
    <n v="12"/>
    <n v="0.1598"/>
    <n v="1.3524754299999999"/>
    <n v="1"/>
    <n v="117"/>
    <x v="3"/>
    <n v="0.26061503390000001"/>
    <x v="23"/>
    <m/>
    <m/>
    <n v="0.249999999999999"/>
    <n v="11.749999999999954"/>
    <n v="11.749999999999954"/>
  </r>
  <r>
    <x v="1"/>
    <s v="healthyrecipesblog@gmail.com"/>
    <s v="healthyrecipesblogs.com"/>
    <s v="b39dad4f867dcb1d880636a1eb7d6658"/>
    <s v="Healthyrecipesblogs.com #2 300x250"/>
    <x v="1"/>
    <n v="0"/>
    <n v="5.5316000000000001"/>
    <n v="0.94950000000000001"/>
    <n v="37"/>
    <n v="9"/>
    <n v="0.17169999999999999"/>
    <n v="1.30725194"/>
    <n v="1"/>
    <n v="117"/>
    <x v="3"/>
    <n v="0.23503651319999999"/>
    <x v="1887"/>
    <m/>
    <m/>
    <n v="0.23503651315221499"/>
    <n v="8.6963509866319555"/>
    <n v="8.6963509866319555"/>
  </r>
  <r>
    <x v="1"/>
    <s v="healthyrecipesblog@gmail.com"/>
    <s v="healthyrecipesblogs.com"/>
    <s v="e8b1ca28a327f05cc4fb0a8bdac7f07b"/>
    <s v="Healthyrecipesblogs.com 300x250"/>
    <x v="1"/>
    <n v="0"/>
    <n v="5.3220999999999998"/>
    <n v="0.83889999999999998"/>
    <n v="33"/>
    <n v="7"/>
    <n v="0.15759999999999999"/>
    <n v="1.29300068"/>
    <n v="1"/>
    <n v="117"/>
    <x v="3"/>
    <n v="0.22660520249999999"/>
    <x v="1888"/>
    <m/>
    <m/>
    <n v="0.22660520250246899"/>
    <n v="7.4779716825814768"/>
    <n v="7.4779716825814768"/>
  </r>
  <r>
    <x v="0"/>
    <s v="maxime.gfeller@hec.edu"/>
    <s v="Algerie-focus.com"/>
    <s v="## total ##"/>
    <m/>
    <x v="269"/>
    <n v="0.38416284000000001"/>
    <n v="109.4614"/>
    <n v="8.2858000000000001"/>
    <n v="115"/>
    <n v="33"/>
    <n v="7.5700000000000003E-2"/>
    <n v="0.46333221000000002"/>
    <n v="0.3"/>
    <n v="115"/>
    <x v="0"/>
    <n v="0.35251641950000001"/>
    <x v="1889"/>
    <m/>
    <m/>
    <s v=""/>
    <s v=""/>
    <n v="33.149999999999977"/>
  </r>
  <r>
    <x v="1"/>
    <s v="maxime.gfeller@hec.edu"/>
    <s v="Algerie-focus.com"/>
    <s v="a42bf85b6614bbf2c9275d7629686bdb"/>
    <s v="AF Top 728x90"/>
    <x v="24"/>
    <n v="0"/>
    <n v="20.847000000000001"/>
    <n v="2.0232999999999999"/>
    <n v="31"/>
    <n v="10"/>
    <n v="9.7100000000000006E-2"/>
    <n v="0.50401750999999995"/>
    <n v="0.3"/>
    <n v="115"/>
    <x v="3"/>
    <n v="0.40478258430000003"/>
    <x v="113"/>
    <m/>
    <m/>
    <n v="0.33"/>
    <n v="10.23"/>
    <n v="10.23"/>
  </r>
  <r>
    <x v="1"/>
    <s v="maxime.gfeller@hec.edu"/>
    <s v="Algerie-focus.com"/>
    <s v="c803e7edfb92d439f61133c690fc0868"/>
    <s v="Float left"/>
    <x v="1"/>
    <n v="1"/>
    <n v="31.5443"/>
    <n v="1.9373"/>
    <n v="25"/>
    <n v="6"/>
    <n v="6.1400000000000003E-2"/>
    <n v="0.43636900000000001"/>
    <n v="0.3"/>
    <n v="115"/>
    <x v="3"/>
    <n v="0.3125084494"/>
    <x v="2"/>
    <s v="Y"/>
    <m/>
    <n v="0.25"/>
    <n v="6.25"/>
    <n v="6.25"/>
  </r>
  <r>
    <x v="1"/>
    <s v="maxime.gfeller@hec.edu"/>
    <s v="Algerie-focus.com"/>
    <s v="47f4142f2f142b2857fbc784da92a3c0"/>
    <s v="Float right"/>
    <x v="1"/>
    <n v="1"/>
    <n v="28.844899999999999"/>
    <n v="1.5163"/>
    <n v="19"/>
    <n v="5"/>
    <n v="5.2600000000000001E-2"/>
    <n v="0.41513095999999999"/>
    <n v="0.3"/>
    <n v="115"/>
    <x v="3"/>
    <n v="0.27733648039999997"/>
    <x v="2"/>
    <s v="Y"/>
    <m/>
    <n v="0.25"/>
    <n v="4.75"/>
    <n v="4.75"/>
  </r>
  <r>
    <x v="1"/>
    <s v="maxime.gfeller@hec.edu"/>
    <s v="Algerie-focus.com"/>
    <s v="134f62a6d4e68470a59c57767da381c7"/>
    <s v="Leaderboard"/>
    <x v="1"/>
    <n v="0"/>
    <n v="7.5511999999999997"/>
    <n v="1.2339"/>
    <n v="16"/>
    <n v="4"/>
    <n v="0.16339999999999999"/>
    <n v="0.42911722000000002"/>
    <n v="0.3"/>
    <n v="115"/>
    <x v="3"/>
    <n v="0.30089032780000002"/>
    <x v="2"/>
    <m/>
    <m/>
    <n v="0.25"/>
    <n v="4"/>
    <n v="4"/>
  </r>
  <r>
    <x v="1"/>
    <s v="maxime.gfeller@hec.edu"/>
    <s v="Algerie-focus.com"/>
    <s v="a28fe5926bfb0e952f28017c632cf7fa"/>
    <s v="AF Article Left 160x600"/>
    <x v="24"/>
    <n v="0"/>
    <n v="10.474"/>
    <n v="0.92290000000000005"/>
    <n v="13"/>
    <n v="4"/>
    <n v="8.8099999999999998E-2"/>
    <n v="0.48207569"/>
    <n v="0.3"/>
    <n v="115"/>
    <x v="3"/>
    <n v="0.37769108509999999"/>
    <x v="102"/>
    <m/>
    <m/>
    <n v="0.32999999999999902"/>
    <n v="4.2899999999999876"/>
    <n v="4.2899999999999876"/>
  </r>
  <r>
    <x v="1"/>
    <s v="maxime.gfeller@hec.edu"/>
    <s v="Algerie-focus.com"/>
    <s v="e27db9ce5433883df1c32e1879024cc1"/>
    <s v="AF Article 300x250"/>
    <x v="24"/>
    <n v="0"/>
    <n v="10.194100000000001"/>
    <n v="0.65210000000000001"/>
    <n v="11"/>
    <n v="4"/>
    <n v="6.4000000000000001E-2"/>
    <n v="0.56749917999999999"/>
    <n v="0.3"/>
    <n v="115"/>
    <x v="3"/>
    <n v="0.4713648735"/>
    <x v="102"/>
    <m/>
    <m/>
    <n v="0.32999999999999902"/>
    <n v="3.6299999999999892"/>
    <n v="3.6299999999999892"/>
  </r>
  <r>
    <x v="0"/>
    <s v="bruno.bocchi@grumft.com"/>
    <s v="Grumft (Otvfoco.com.br)"/>
    <s v="## total ##"/>
    <m/>
    <x v="270"/>
    <n v="0.87355448999999996"/>
    <n v="48.634999999999998"/>
    <n v="4.3728999999999996"/>
    <n v="111"/>
    <n v="34"/>
    <n v="8.9899999999999994E-2"/>
    <n v="0.84708755000000002"/>
    <n v="0.45"/>
    <n v="111"/>
    <x v="0"/>
    <n v="0.46876801769999998"/>
    <x v="1890"/>
    <m/>
    <m/>
    <s v=""/>
    <s v=""/>
    <n v="33.719999999999985"/>
  </r>
  <r>
    <x v="1"/>
    <s v="bruno.bocchi@grumft.com"/>
    <s v="Grumft (Otvfoco.com.br)"/>
    <s v="f8d268c01bb8a0aeac4fd65113bd5d86"/>
    <s v="Sine.com.br 728x90"/>
    <x v="9"/>
    <n v="1"/>
    <n v="35.266399999999997"/>
    <n v="3.8607"/>
    <n v="97"/>
    <n v="29"/>
    <n v="0.1095"/>
    <n v="0.83813875999999998"/>
    <n v="0.45"/>
    <n v="111"/>
    <x v="3"/>
    <n v="0.46309606330000003"/>
    <x v="21"/>
    <s v="Y"/>
    <m/>
    <n v="0.3"/>
    <n v="29.099999999999998"/>
    <n v="29.099999999999998"/>
  </r>
  <r>
    <x v="1"/>
    <s v="bruno.bocchi@grumft.com"/>
    <s v="Grumft (Otvfoco.com.br)"/>
    <s v="63ae47a065bc6ffed9450cd962357c38"/>
    <s v="Sine.com.br 300x250"/>
    <x v="24"/>
    <n v="0"/>
    <n v="13.3033"/>
    <n v="0.5121"/>
    <n v="14"/>
    <n v="5"/>
    <n v="3.85E-2"/>
    <n v="0.91454672000000004"/>
    <n v="0.45"/>
    <n v="111"/>
    <x v="4"/>
    <n v="0.50795296840000004"/>
    <x v="102"/>
    <m/>
    <m/>
    <n v="0.32999999999999902"/>
    <n v="4.6199999999999859"/>
    <n v="4.6199999999999859"/>
  </r>
  <r>
    <x v="0"/>
    <s v="nrdegroot@gmail.com"/>
    <s v="Minitokyo.net"/>
    <s v="## total ##"/>
    <m/>
    <x v="9"/>
    <n v="1"/>
    <n v="497.84160000000003"/>
    <n v="25.171600000000002"/>
    <n v="108"/>
    <n v="32"/>
    <n v="5.0599999999999999E-2"/>
    <n v="0.14245736000000001"/>
    <n v="5.6370000000000003E-2"/>
    <n v="108"/>
    <x v="0"/>
    <n v="0.60430264069999995"/>
    <x v="21"/>
    <m/>
    <m/>
    <s v=""/>
    <s v=""/>
    <n v="32.399999999999942"/>
  </r>
  <r>
    <x v="1"/>
    <s v="nrdegroot@gmail.com"/>
    <s v="Minitokyo.net"/>
    <s v="edc5f7192e3ecba71b6724b6490db571"/>
    <s v="Zerochan.net 728x90"/>
    <x v="9"/>
    <n v="1"/>
    <n v="255.35339999999999"/>
    <n v="9.4823000000000004"/>
    <n v="57"/>
    <n v="17"/>
    <n v="3.7100000000000001E-2"/>
    <n v="0.19922713"/>
    <n v="0.1"/>
    <n v="108"/>
    <x v="3"/>
    <n v="0.49806033020000001"/>
    <x v="25"/>
    <s v="Y"/>
    <m/>
    <n v="0.29999999999999899"/>
    <n v="17.099999999999941"/>
    <n v="17.099999999999941"/>
  </r>
  <r>
    <x v="1"/>
    <s v="nrdegroot@gmail.com"/>
    <s v="Minitokyo.net"/>
    <s v="566a7bc15fc3e160abe31cb42398a6a8"/>
    <s v="Zerochan.net 160x600"/>
    <x v="9"/>
    <n v="1"/>
    <n v="242.48750000000001"/>
    <n v="15.689"/>
    <n v="51"/>
    <n v="15"/>
    <n v="6.4699999999999994E-2"/>
    <n v="0.10814948000000001"/>
    <n v="0.03"/>
    <n v="108"/>
    <x v="3"/>
    <n v="0.7226061479"/>
    <x v="21"/>
    <s v="Y"/>
    <m/>
    <n v="0.3"/>
    <n v="15.299999999999999"/>
    <n v="15.299999999999999"/>
  </r>
  <r>
    <x v="0"/>
    <s v="David@Bott.net"/>
    <s v="Dbstalk.com"/>
    <s v="## total ##"/>
    <m/>
    <x v="271"/>
    <n v="0"/>
    <n v="20.183599999999998"/>
    <n v="4.3872999999999998"/>
    <n v="107"/>
    <n v="31"/>
    <n v="0.21740000000000001"/>
    <n v="0.81315978"/>
    <n v="0.4"/>
    <n v="107"/>
    <x v="0"/>
    <n v="0.50809175529999995"/>
    <x v="1891"/>
    <m/>
    <m/>
    <s v=""/>
    <s v=""/>
    <n v="25.199999999999996"/>
  </r>
  <r>
    <x v="1"/>
    <s v="David@Bott.net"/>
    <s v="Dbstalk.com"/>
    <s v="9c8e51bdf5432144a50c0b30ba35ab26"/>
    <s v="Tivo Wide Sky 1 160x600"/>
    <x v="9"/>
    <n v="0"/>
    <n v="4.6386000000000003"/>
    <n v="1.1184000000000001"/>
    <n v="26"/>
    <n v="8"/>
    <n v="0.24110000000000001"/>
    <n v="0.78863839999999996"/>
    <n v="0.4"/>
    <n v="107"/>
    <x v="5"/>
    <n v="0.49279669599999998"/>
    <x v="21"/>
    <m/>
    <m/>
    <n v="0.3"/>
    <n v="7.8"/>
    <n v="7.8"/>
  </r>
  <r>
    <x v="1"/>
    <s v="David@Bott.net"/>
    <s v="Dbstalk.com"/>
    <s v="4e286726f709db2929406637b0182f8f"/>
    <s v="Tivo Wide Sky 2 160x600"/>
    <x v="9"/>
    <n v="0"/>
    <n v="4.6387999999999998"/>
    <n v="0.96099999999999997"/>
    <n v="23"/>
    <n v="7"/>
    <n v="0.2072"/>
    <n v="0.78949754999999999"/>
    <n v="0.4"/>
    <n v="107"/>
    <x v="5"/>
    <n v="0.49334864760000002"/>
    <x v="21"/>
    <m/>
    <m/>
    <n v="0.3"/>
    <n v="6.8999999999999995"/>
    <n v="6.8999999999999995"/>
  </r>
  <r>
    <x v="1"/>
    <s v="David@Bott.net"/>
    <s v="Dbstalk.com"/>
    <s v="683f25cc33bc8b3befae4cc9e8e22722"/>
    <s v="Tivo LB 1"/>
    <x v="9"/>
    <n v="0"/>
    <n v="2.9121000000000001"/>
    <n v="0.72240000000000004"/>
    <n v="18"/>
    <n v="5"/>
    <n v="0.24809999999999999"/>
    <n v="0.82108177999999998"/>
    <n v="0.4"/>
    <n v="107"/>
    <x v="5"/>
    <n v="0.5128378053"/>
    <x v="21"/>
    <m/>
    <m/>
    <n v="0.3"/>
    <n v="5.3999999999999995"/>
    <n v="5.3999999999999995"/>
  </r>
  <r>
    <x v="1"/>
    <s v="David@Bott.net"/>
    <s v="Dbstalk.com"/>
    <s v="10b4d7e4f26ea616a2a6bdd7a38bfe64"/>
    <s v="Tivo LB 2"/>
    <x v="9"/>
    <n v="0"/>
    <n v="2.8815"/>
    <n v="0.70909999999999995"/>
    <n v="17"/>
    <n v="5"/>
    <n v="0.24610000000000001"/>
    <n v="0.82262515999999997"/>
    <n v="0.4"/>
    <n v="107"/>
    <x v="5"/>
    <n v="0.51375180620000005"/>
    <x v="21"/>
    <m/>
    <m/>
    <n v="0.3"/>
    <n v="5.0999999999999996"/>
    <n v="5.0999999999999996"/>
  </r>
  <r>
    <x v="0"/>
    <s v="erik.oehler@nationalfootballpost.com"/>
    <s v="Nationalfootballpost.com"/>
    <s v="## total ##"/>
    <m/>
    <x v="12"/>
    <n v="0"/>
    <n v="7.1741000000000001"/>
    <n v="3.4927999999999999"/>
    <n v="106"/>
    <n v="37"/>
    <n v="0.4869"/>
    <n v="1.01020062"/>
    <n v="0.5"/>
    <n v="106"/>
    <x v="0"/>
    <n v="0.50504880780000005"/>
    <x v="69"/>
    <m/>
    <m/>
    <s v=""/>
    <s v=""/>
    <n v="37.099999999999994"/>
  </r>
  <r>
    <x v="1"/>
    <s v="erik.oehler@nationalfootballpost.com"/>
    <s v="Nationalfootballpost.com"/>
    <s v="2da40682cd0db81615bef44cabdf0b72"/>
    <s v="Nationalfootballpost.com siderail 300x250"/>
    <x v="12"/>
    <n v="0"/>
    <n v="3.7393999999999998"/>
    <n v="1.9711000000000001"/>
    <n v="60"/>
    <n v="21"/>
    <n v="0.52710000000000001"/>
    <n v="1.0156513899999999"/>
    <n v="0.5"/>
    <n v="106"/>
    <x v="3"/>
    <n v="0.50770509760000004"/>
    <x v="68"/>
    <m/>
    <m/>
    <n v="0.35"/>
    <n v="21"/>
    <n v="21"/>
  </r>
  <r>
    <x v="1"/>
    <s v="erik.oehler@nationalfootballpost.com"/>
    <s v="Nationalfootballpost.com"/>
    <s v="38bcfb7d4ca97d174a787196700bbbcf"/>
    <s v="Nationalfootballpost.com BTF 300x250"/>
    <x v="12"/>
    <n v="0"/>
    <n v="3.4340000000000002"/>
    <n v="1.5217000000000001"/>
    <n v="46"/>
    <n v="16"/>
    <n v="0.44309999999999999"/>
    <n v="1.0031402599999999"/>
    <n v="0.5"/>
    <n v="106"/>
    <x v="3"/>
    <n v="0.50156521249999997"/>
    <x v="68"/>
    <m/>
    <m/>
    <n v="0.35"/>
    <n v="16.099999999999998"/>
    <n v="16.099999999999998"/>
  </r>
  <r>
    <x v="0"/>
    <s v="sparkit.bd@gmail.com"/>
    <s v="Spark Ads Network (Samakal.net)"/>
    <s v="## total ##"/>
    <m/>
    <x v="272"/>
    <n v="0.45442145"/>
    <n v="188.07929999999999"/>
    <n v="15.314"/>
    <n v="105"/>
    <n v="34"/>
    <n v="8.14E-2"/>
    <n v="0.22943944999999999"/>
    <n v="0.01"/>
    <n v="105"/>
    <x v="0"/>
    <n v="0.95641551589999996"/>
    <x v="1892"/>
    <m/>
    <m/>
    <s v=""/>
    <s v=""/>
    <n v="34.199999999999967"/>
  </r>
  <r>
    <x v="1"/>
    <s v="sparkit.bd@gmail.com"/>
    <s v="Spark Ads Network (Samakal.net)"/>
    <s v="3333f5df0c48308e700c1b135f6ae2dd"/>
    <s v="Samakal.net Mobile -1 300x250"/>
    <x v="12"/>
    <n v="1"/>
    <n v="69.028300000000002"/>
    <n v="7.7411000000000003"/>
    <n v="48"/>
    <n v="17"/>
    <n v="0.11210000000000001"/>
    <n v="0.20625784"/>
    <n v="0.01"/>
    <n v="105"/>
    <x v="3"/>
    <n v="0.95151699519999999"/>
    <x v="68"/>
    <s v="Y"/>
    <m/>
    <n v="0.35"/>
    <n v="16.799999999999997"/>
    <n v="16.799999999999997"/>
  </r>
  <r>
    <x v="1"/>
    <s v="sparkit.bd@gmail.com"/>
    <s v="Spark Ads Network (Samakal.net)"/>
    <s v="967ed2a1962c0e9f4cafe97e26426103"/>
    <s v="Samakal.net Mobile 300x50"/>
    <x v="9"/>
    <n v="0"/>
    <n v="36.7776"/>
    <n v="4.0834000000000001"/>
    <n v="25"/>
    <n v="7"/>
    <n v="0.111"/>
    <n v="0.20022040999999999"/>
    <n v="0.01"/>
    <n v="105"/>
    <x v="3"/>
    <n v="0.95005504110000005"/>
    <x v="21"/>
    <m/>
    <m/>
    <n v="0.3"/>
    <n v="7.5"/>
    <n v="7.5"/>
  </r>
  <r>
    <x v="1"/>
    <s v="sparkit.bd@gmail.com"/>
    <s v="Spark Ads Network (Samakal.net)"/>
    <s v="504e403626e11eb2470ad9a38d86496d"/>
    <s v="Samakal.net - 1 300x250"/>
    <x v="9"/>
    <n v="0"/>
    <n v="41.674999999999997"/>
    <n v="1.726"/>
    <n v="17"/>
    <n v="5"/>
    <n v="4.1399999999999999E-2"/>
    <n v="0.32163549000000002"/>
    <n v="0.01"/>
    <n v="105"/>
    <x v="3"/>
    <n v="0.96890890380000005"/>
    <x v="25"/>
    <m/>
    <m/>
    <n v="0.29999999999999899"/>
    <n v="5.0999999999999828"/>
    <n v="5.0999999999999828"/>
  </r>
  <r>
    <x v="1"/>
    <s v="sparkit.bd@gmail.com"/>
    <s v="Spark Ads Network (Samakal.net)"/>
    <s v="206a176db951dfaa249b722e2644693b"/>
    <s v="Samakal.net 728x90"/>
    <x v="9"/>
    <n v="0"/>
    <n v="40.596299999999999"/>
    <n v="1.7635000000000001"/>
    <n v="16"/>
    <n v="5"/>
    <n v="4.3400000000000001E-2"/>
    <n v="0.30861922000000003"/>
    <n v="0.01"/>
    <n v="105"/>
    <x v="3"/>
    <n v="0.9675976114"/>
    <x v="25"/>
    <m/>
    <m/>
    <n v="0.29999999999999899"/>
    <n v="4.7999999999999838"/>
    <n v="4.7999999999999838"/>
  </r>
  <r>
    <x v="0"/>
    <s v="matt@braynard.com"/>
    <s v="Braynard.com (spectator.org)"/>
    <s v="## total ##"/>
    <m/>
    <x v="24"/>
    <n v="0"/>
    <n v="16.5029"/>
    <n v="0.80640000000000001"/>
    <n v="104"/>
    <n v="20"/>
    <n v="4.8899999999999999E-2"/>
    <n v="4.3080956600000002"/>
    <n v="3.5"/>
    <n v="104"/>
    <x v="0"/>
    <n v="0.18757607160000001"/>
    <x v="1893"/>
    <m/>
    <m/>
    <s v=""/>
    <s v=""/>
    <n v="19.507911444455406"/>
  </r>
  <r>
    <x v="1"/>
    <s v="matt@braynard.com"/>
    <s v="Braynard.com (spectator.org)"/>
    <s v="25e1211dea5080fe764ae74896fffd49"/>
    <s v="Spectator.org 300x600"/>
    <x v="24"/>
    <n v="0"/>
    <n v="16.501100000000001"/>
    <n v="0.80640000000000001"/>
    <n v="104"/>
    <n v="20"/>
    <n v="4.8899999999999999E-2"/>
    <n v="4.3080956600000002"/>
    <n v="3.5"/>
    <n v="104"/>
    <x v="3"/>
    <n v="0.18757607160000001"/>
    <x v="1893"/>
    <m/>
    <m/>
    <n v="0.18757607158130199"/>
    <n v="19.507911444455406"/>
    <n v="19.507911444455406"/>
  </r>
  <r>
    <x v="0"/>
    <s v="rob@robmerlino.com"/>
    <s v="SharkDog Media (sharktankblog.com)"/>
    <s v="## total ##"/>
    <m/>
    <x v="1"/>
    <n v="0"/>
    <n v="3.9535999999999998"/>
    <n v="0.88170000000000004"/>
    <n v="100"/>
    <n v="25"/>
    <n v="0.223"/>
    <n v="3.76331821"/>
    <n v="2.5"/>
    <n v="100"/>
    <x v="0"/>
    <n v="0.33569263620000001"/>
    <x v="2"/>
    <m/>
    <m/>
    <s v=""/>
    <s v=""/>
    <n v="25"/>
  </r>
  <r>
    <x v="1"/>
    <s v="rob@robmerlino.com"/>
    <s v="SharkDog Media (sharktankblog.com)"/>
    <s v="ee2eb156e541935e19c673b3cb11419f"/>
    <s v="Sharktankblog.com 728x90"/>
    <x v="1"/>
    <n v="0"/>
    <n v="2.0518000000000001"/>
    <n v="0.48670000000000002"/>
    <n v="55"/>
    <n v="14"/>
    <n v="0.23719999999999999"/>
    <n v="3.75882008"/>
    <n v="2.5"/>
    <n v="100"/>
    <x v="3"/>
    <n v="0.3348976676"/>
    <x v="2"/>
    <m/>
    <m/>
    <n v="0.25"/>
    <n v="13.75"/>
    <n v="13.75"/>
  </r>
  <r>
    <x v="1"/>
    <s v="rob@robmerlino.com"/>
    <s v="SharkDog Media (sharktankblog.com)"/>
    <s v="d3c928908787b4f157adda0341afc5b6"/>
    <s v="Sharktankblog.com 300x250"/>
    <x v="1"/>
    <n v="0"/>
    <n v="1.9018999999999999"/>
    <n v="0.39500000000000002"/>
    <n v="45"/>
    <n v="11"/>
    <n v="0.2077"/>
    <n v="3.7688607599999999"/>
    <n v="2.5"/>
    <n v="100"/>
    <x v="3"/>
    <n v="0.33666957749999998"/>
    <x v="2"/>
    <m/>
    <m/>
    <n v="0.25"/>
    <n v="11.25"/>
    <n v="11.25"/>
  </r>
  <r>
    <x v="0"/>
    <s v="gpy6529@gmail.com"/>
    <s v="Dimplify.com"/>
    <s v="## total ##"/>
    <m/>
    <x v="273"/>
    <n v="0"/>
    <n v="19.290600000000001"/>
    <n v="1.6119000000000001"/>
    <n v="99"/>
    <n v="26"/>
    <n v="8.3599999999999994E-2"/>
    <n v="2.03961712"/>
    <n v="1.494594"/>
    <n v="99"/>
    <x v="0"/>
    <n v="0.26721835040000003"/>
    <x v="1894"/>
    <m/>
    <m/>
    <s v=""/>
    <s v=""/>
    <n v="26.237951938974554"/>
  </r>
  <r>
    <x v="0"/>
    <s v="kbrady@remedyhealthmedia.com"/>
    <s v="Remedy Health Media (healthcommunities.com)"/>
    <s v="## total ##"/>
    <m/>
    <x v="1"/>
    <n v="0"/>
    <n v="32.165999999999997"/>
    <n v="1.3189"/>
    <n v="99"/>
    <n v="24"/>
    <n v="4.1000000000000002E-2"/>
    <n v="2.5102518300000001"/>
    <n v="1.6"/>
    <n v="99"/>
    <x v="0"/>
    <n v="0.36261374959999998"/>
    <x v="2"/>
    <m/>
    <m/>
    <s v=""/>
    <s v=""/>
    <n v="24.749999999999925"/>
  </r>
  <r>
    <x v="0"/>
    <s v="myessin@advance.net"/>
    <s v="Advance Digital (Al.com)"/>
    <s v="## total ##"/>
    <m/>
    <x v="24"/>
    <n v="0"/>
    <n v="30.351600000000001"/>
    <n v="1.25"/>
    <n v="99"/>
    <n v="3"/>
    <n v="4.1200000000000001E-2"/>
    <n v="2.6470285699999998"/>
    <n v="2.5737999999999999"/>
    <n v="99"/>
    <x v="0"/>
    <n v="2.7664443100000002E-2"/>
    <x v="1895"/>
    <m/>
    <m/>
    <s v=""/>
    <s v=""/>
    <n v="2.7380165345871492"/>
  </r>
  <r>
    <x v="1"/>
    <s v="gpy6529@gmail.com"/>
    <s v="Dimplify.com"/>
    <s v="c0dd07bb733a4ce949484aab96916906"/>
    <s v="Dimplify.com 300x250"/>
    <x v="24"/>
    <n v="0"/>
    <n v="19.020399999999999"/>
    <n v="1.5944"/>
    <n v="98"/>
    <n v="26"/>
    <n v="8.3799999999999999E-2"/>
    <n v="2.0484365200000001"/>
    <n v="1.5"/>
    <n v="99"/>
    <x v="3"/>
    <n v="0.26773420349999999"/>
    <x v="1896"/>
    <m/>
    <m/>
    <n v="0.26773420345892401"/>
    <n v="26.237951938974554"/>
    <n v="26.237951938974554"/>
  </r>
  <r>
    <x v="1"/>
    <s v="myessin@advance.net"/>
    <s v="Advance Digital (Al.com)"/>
    <s v="bfab64eae3229090d1f5c9ee4a5012ff"/>
    <s v="Mlive.com Mobile 300x250"/>
    <x v="24"/>
    <n v="0"/>
    <n v="16.5991"/>
    <n v="1.0654999999999999"/>
    <n v="82"/>
    <n v="2"/>
    <n v="6.4199999999999993E-2"/>
    <n v="2.57496145"/>
    <n v="2.5"/>
    <n v="99"/>
    <x v="3"/>
    <n v="2.9111679800000002E-2"/>
    <x v="1897"/>
    <m/>
    <m/>
    <n v="2.91116798183839E-2"/>
    <n v="2.3871577451074799"/>
    <n v="2.3871577451074799"/>
  </r>
  <r>
    <x v="1"/>
    <s v="kbrady@remedyhealthmedia.com"/>
    <s v="Remedy Health Media (healthcommunities.com)"/>
    <s v="8d8f00fc9333a62b705dc015fbbda6ef"/>
    <s v="Healthcommunities.com 728x90"/>
    <x v="1"/>
    <n v="0"/>
    <n v="18.816099999999999"/>
    <n v="0.96079999999999999"/>
    <n v="75"/>
    <n v="18"/>
    <n v="5.11E-2"/>
    <n v="2.5920749399999998"/>
    <n v="1.6"/>
    <n v="99"/>
    <x v="5"/>
    <n v="0.38273389549999998"/>
    <x v="23"/>
    <m/>
    <m/>
    <n v="0.249999999999999"/>
    <n v="18.749999999999925"/>
    <n v="18.749999999999925"/>
  </r>
  <r>
    <x v="1"/>
    <s v="myessin@advance.net"/>
    <s v="Advance Digital (Al.com)"/>
    <s v="ddb210f0ec8c82df5a32c7bddb80ae1f"/>
    <s v="Syracuse.com 728x90"/>
    <x v="24"/>
    <n v="0"/>
    <n v="13.7516"/>
    <n v="0.1845"/>
    <n v="17"/>
    <n v="1"/>
    <n v="1.34E-2"/>
    <n v="3.0632210600000001"/>
    <n v="3"/>
    <n v="99"/>
    <x v="3"/>
    <n v="2.06387523E-2"/>
    <x v="1898"/>
    <m/>
    <m/>
    <n v="2.06387523223335E-2"/>
    <n v="0.35085878947966948"/>
    <n v="0.35085878947966948"/>
  </r>
  <r>
    <x v="1"/>
    <s v="kbrady@remedyhealthmedia.com"/>
    <s v="Remedy Health Media (healthcommunities.com)"/>
    <s v="b20117b7d7d66fa5f42c5f4b42576001"/>
    <s v="Healthcommunities.com 300x250"/>
    <x v="1"/>
    <n v="0"/>
    <n v="7.4874000000000001"/>
    <n v="0.16789999999999999"/>
    <n v="12"/>
    <n v="3"/>
    <n v="2.24E-2"/>
    <n v="2.4646533399999999"/>
    <n v="1.6"/>
    <n v="99"/>
    <x v="5"/>
    <n v="0.35082148279999997"/>
    <x v="2"/>
    <m/>
    <m/>
    <n v="0.25"/>
    <n v="3"/>
    <n v="3"/>
  </r>
  <r>
    <x v="1"/>
    <s v="kbrady@remedyhealthmedia.com"/>
    <s v="Remedy Health Media (healthcommunities.com)"/>
    <s v="ed02de7faa3e99a6418da6ed15051332"/>
    <s v="Healthcommunities.com Mobile 300x250"/>
    <x v="1"/>
    <n v="0"/>
    <n v="5.8624999999999998"/>
    <n v="0.19020000000000001"/>
    <n v="12"/>
    <n v="3"/>
    <n v="3.2399999999999998E-2"/>
    <n v="2.13721367"/>
    <n v="1.6"/>
    <n v="99"/>
    <x v="5"/>
    <n v="0.25136170359999999"/>
    <x v="2"/>
    <m/>
    <m/>
    <n v="0.25"/>
    <n v="3"/>
    <n v="3"/>
  </r>
  <r>
    <x v="0"/>
    <s v="pierre-etienne.daviet@pearltrees.net"/>
    <s v="Pearltrees.com"/>
    <s v="## total ##"/>
    <m/>
    <x v="9"/>
    <n v="0"/>
    <n v="16.861000000000001"/>
    <n v="8.0599000000000007"/>
    <n v="96"/>
    <n v="29"/>
    <n v="0.47799999999999998"/>
    <n v="0.39892944000000002"/>
    <n v="7.4806999999999998E-2"/>
    <n v="96"/>
    <x v="0"/>
    <n v="0.81248062249999997"/>
    <x v="21"/>
    <m/>
    <m/>
    <s v=""/>
    <s v=""/>
    <n v="29.099999999999998"/>
  </r>
  <r>
    <x v="1"/>
    <s v="pierre-etienne.daviet@pearltrees.net"/>
    <s v="Pearltrees.com"/>
    <s v="008d9c88d9c5c7cca9e037711bc48f48"/>
    <s v="Pearltrees.com #4 300x250"/>
    <x v="9"/>
    <n v="0"/>
    <n v="3.3866999999999998"/>
    <n v="2.0421"/>
    <n v="20"/>
    <n v="6"/>
    <n v="0.60299999999999998"/>
    <n v="0.32083945000000003"/>
    <n v="0.05"/>
    <n v="96"/>
    <x v="3"/>
    <n v="0.84415881739999998"/>
    <x v="21"/>
    <m/>
    <m/>
    <n v="0.3"/>
    <n v="6"/>
    <n v="6"/>
  </r>
  <r>
    <x v="1"/>
    <s v="pierre-etienne.daviet@pearltrees.net"/>
    <s v="Pearltrees.com"/>
    <s v="59a4f3986deb09e3e7ddb92429bc5465"/>
    <s v="Pearltrees.com #5 300x250"/>
    <x v="9"/>
    <n v="0"/>
    <n v="3.3673000000000002"/>
    <n v="2.0188999999999999"/>
    <n v="20"/>
    <n v="6"/>
    <n v="0.59960000000000002"/>
    <n v="0.32488235999999998"/>
    <n v="0.05"/>
    <n v="96"/>
    <x v="3"/>
    <n v="0.84609814000000005"/>
    <x v="21"/>
    <m/>
    <m/>
    <n v="0.3"/>
    <n v="6"/>
    <n v="6"/>
  </r>
  <r>
    <x v="1"/>
    <s v="pierre-etienne.daviet@pearltrees.net"/>
    <s v="Pearltrees.com"/>
    <s v="5a687a5b5c3fbdb9cbe359494a9ab090"/>
    <s v="Pearltrees.com #3 300x250"/>
    <x v="9"/>
    <n v="0"/>
    <n v="3.3692000000000002"/>
    <n v="1.3259000000000001"/>
    <n v="19"/>
    <n v="6"/>
    <n v="0.39350000000000002"/>
    <n v="0.48244356999999999"/>
    <n v="0.1"/>
    <n v="96"/>
    <x v="3"/>
    <n v="0.79272187230000002"/>
    <x v="21"/>
    <m/>
    <m/>
    <n v="0.3"/>
    <n v="5.7"/>
    <n v="5.7"/>
  </r>
  <r>
    <x v="1"/>
    <s v="pierre-etienne.daviet@pearltrees.net"/>
    <s v="Pearltrees.com"/>
    <s v="a6f40d33ae903bae4c8a9dd8cdc64229"/>
    <s v="Pearltrees.com 300x250"/>
    <x v="9"/>
    <n v="0"/>
    <n v="3.3462000000000001"/>
    <n v="1.3255999999999999"/>
    <n v="19"/>
    <n v="6"/>
    <n v="0.3962"/>
    <n v="0.47388329000000001"/>
    <n v="0.1"/>
    <n v="96"/>
    <x v="3"/>
    <n v="0.78897757769999999"/>
    <x v="21"/>
    <m/>
    <m/>
    <n v="0.3"/>
    <n v="5.7"/>
    <n v="5.7"/>
  </r>
  <r>
    <x v="1"/>
    <s v="pierre-etienne.daviet@pearltrees.net"/>
    <s v="Pearltrees.com"/>
    <s v="ce85230bc5e3d8e009a1fcc1adf70025"/>
    <s v="Pearltrees.com #2 300x250"/>
    <x v="9"/>
    <n v="0"/>
    <n v="3.3915999999999999"/>
    <n v="1.3472"/>
    <n v="19"/>
    <n v="6"/>
    <n v="0.3972"/>
    <n v="0.47231854000000001"/>
    <n v="0.1"/>
    <n v="96"/>
    <x v="3"/>
    <n v="0.78827847870000001"/>
    <x v="21"/>
    <m/>
    <m/>
    <n v="0.3"/>
    <n v="5.7"/>
    <n v="5.7"/>
  </r>
  <r>
    <x v="0"/>
    <s v="viewcelebrities@gmail.com"/>
    <s v="Viewcelebs.com"/>
    <s v="## total ##"/>
    <m/>
    <x v="1"/>
    <n v="0"/>
    <n v="9.0031999999999996"/>
    <n v="1.9137999999999999"/>
    <n v="91"/>
    <n v="23"/>
    <n v="0.21260000000000001"/>
    <n v="1.5868771699999999"/>
    <n v="1"/>
    <n v="91"/>
    <x v="0"/>
    <n v="0.36983150349999999"/>
    <x v="23"/>
    <m/>
    <m/>
    <s v=""/>
    <s v=""/>
    <n v="22.749999999999908"/>
  </r>
  <r>
    <x v="1"/>
    <s v="viewcelebrities@gmail.com"/>
    <s v="Viewcelebs.com"/>
    <s v="17e78e2c7ccb307a10cde053bb1d44dc"/>
    <s v="Viewcelebs.com 300x250"/>
    <x v="1"/>
    <n v="0"/>
    <n v="9.0031999999999996"/>
    <n v="1.9137999999999999"/>
    <n v="91"/>
    <n v="23"/>
    <n v="0.21260000000000001"/>
    <n v="1.5868771699999999"/>
    <n v="1"/>
    <n v="91"/>
    <x v="3"/>
    <n v="0.36983150349999999"/>
    <x v="23"/>
    <m/>
    <m/>
    <n v="0.249999999999999"/>
    <n v="22.749999999999908"/>
    <n v="22.749999999999908"/>
  </r>
  <r>
    <x v="0"/>
    <s v="sports747@hastoplay.com"/>
    <s v="Hastoplay, S.L (sports747.com)"/>
    <s v="## total ##"/>
    <m/>
    <x v="274"/>
    <n v="0.51869312000000001"/>
    <n v="92.144400000000005"/>
    <n v="9.4784000000000006"/>
    <n v="89"/>
    <n v="26"/>
    <n v="0.10290000000000001"/>
    <n v="0.31140409000000002"/>
    <n v="0.19983600000000001"/>
    <n v="89"/>
    <x v="0"/>
    <n v="0.35827432549999999"/>
    <x v="1899"/>
    <m/>
    <m/>
    <s v=""/>
    <s v=""/>
    <n v="26.4"/>
  </r>
  <r>
    <x v="1"/>
    <s v="sports747@hastoplay.com"/>
    <s v="Hastoplay, S.L (sports747.com)"/>
    <s v="d53b29739eb4b7a682ebf20fa8bf61d5"/>
    <s v="Sports747.com 728x90"/>
    <x v="9"/>
    <n v="1"/>
    <n v="54.655999999999999"/>
    <n v="5.0778999999999996"/>
    <n v="46"/>
    <n v="14"/>
    <n v="9.2899999999999996E-2"/>
    <n v="0.30149808"/>
    <n v="0.2"/>
    <n v="89"/>
    <x v="1"/>
    <n v="0.3366458584"/>
    <x v="21"/>
    <s v="Y"/>
    <m/>
    <n v="0.3"/>
    <n v="13.799999999999999"/>
    <n v="13.799999999999999"/>
  </r>
  <r>
    <x v="1"/>
    <s v="sports747@hastoplay.com"/>
    <s v="Hastoplay, S.L (sports747.com)"/>
    <s v="0bbeee428d424f6df0ede58e478e1f87"/>
    <s v="Sports747.com 160x600"/>
    <x v="9"/>
    <n v="0"/>
    <n v="23.291899999999998"/>
    <n v="2.3933"/>
    <n v="25"/>
    <n v="8"/>
    <n v="0.1028"/>
    <n v="0.34841520999999998"/>
    <n v="0.2"/>
    <n v="89"/>
    <x v="1"/>
    <n v="0.425972246"/>
    <x v="21"/>
    <m/>
    <m/>
    <n v="0.3"/>
    <n v="7.5"/>
    <n v="7.5"/>
  </r>
  <r>
    <x v="1"/>
    <s v="sports747@hastoplay.com"/>
    <s v="Hastoplay, S.L (sports747.com)"/>
    <s v="ea51852dab45a374de3a69af200d0a7e"/>
    <s v="Sports747.com 300x250"/>
    <x v="9"/>
    <n v="0"/>
    <n v="14.000299999999999"/>
    <n v="1.9761"/>
    <n v="17"/>
    <n v="4"/>
    <n v="0.14119999999999999"/>
    <n v="0.29102869999999997"/>
    <n v="0.2"/>
    <n v="89"/>
    <x v="1"/>
    <n v="0.31278255249999998"/>
    <x v="21"/>
    <m/>
    <m/>
    <n v="0.3"/>
    <n v="5.0999999999999996"/>
    <n v="5.0999999999999996"/>
  </r>
  <r>
    <x v="0"/>
    <s v="affiliate@nster.com"/>
    <s v="News.nster.com"/>
    <s v="## total ##"/>
    <m/>
    <x v="275"/>
    <n v="0"/>
    <n v="20.262799999999999"/>
    <n v="1.8315999999999999"/>
    <n v="88"/>
    <n v="20"/>
    <n v="9.0399999999999994E-2"/>
    <n v="1.60968723"/>
    <n v="1.2470479999999999"/>
    <n v="88"/>
    <x v="0"/>
    <n v="0.2252855242"/>
    <x v="1900"/>
    <m/>
    <m/>
    <s v=""/>
    <s v=""/>
    <n v="20.049481867463694"/>
  </r>
  <r>
    <x v="0"/>
    <s v="s.taufiq2014@gmail.com"/>
    <s v="Timesofdhaka.com"/>
    <s v="## total ##"/>
    <m/>
    <x v="276"/>
    <n v="0.86167846999999997"/>
    <n v="43.304099999999998"/>
    <n v="8.3566000000000003"/>
    <n v="88"/>
    <n v="30"/>
    <n v="0.193"/>
    <n v="0.34976963999999999"/>
    <n v="0.1"/>
    <n v="88"/>
    <x v="0"/>
    <n v="0.714097545"/>
    <x v="1901"/>
    <m/>
    <m/>
    <s v=""/>
    <s v=""/>
    <n v="29.299999999999997"/>
  </r>
  <r>
    <x v="1"/>
    <s v="s.taufiq2014@gmail.com"/>
    <s v="Timesofdhaka.com"/>
    <s v="5451b30bf6d17cb0f66889f45f023042"/>
    <s v="Timesofdhaka.com 300x250"/>
    <x v="12"/>
    <n v="1"/>
    <n v="34.4114"/>
    <n v="6.9623999999999997"/>
    <n v="76"/>
    <n v="26"/>
    <n v="0.20230000000000001"/>
    <n v="0.36174529999999999"/>
    <n v="0.1"/>
    <n v="88"/>
    <x v="3"/>
    <n v="0.72356240999999999"/>
    <x v="68"/>
    <s v="Y"/>
    <m/>
    <n v="0.35"/>
    <n v="26.599999999999998"/>
    <n v="26.599999999999998"/>
  </r>
  <r>
    <x v="1"/>
    <s v="affiliate@nster.com"/>
    <s v="News.nster.com"/>
    <s v="1226b176286efb6c9eb378b5df070ff0"/>
    <s v="News.nster.com 728x90"/>
    <x v="1"/>
    <n v="0"/>
    <n v="9.4863999999999997"/>
    <n v="0.86170000000000002"/>
    <n v="44"/>
    <n v="10"/>
    <n v="9.0800000000000006E-2"/>
    <n v="1.6899784499999999"/>
    <n v="1.3"/>
    <n v="88"/>
    <x v="1"/>
    <n v="0.23075942099999999"/>
    <x v="1902"/>
    <m/>
    <m/>
    <n v="0.23075942102913899"/>
    <n v="10.153414525282116"/>
    <n v="10.153414525282116"/>
  </r>
  <r>
    <x v="1"/>
    <s v="affiliate@nster.com"/>
    <s v="News.nster.com"/>
    <s v="6672f857e560af2dd353b3bab9133488"/>
    <s v="News.nster.com Desktop 300x250"/>
    <x v="24"/>
    <n v="0"/>
    <n v="6.2614000000000001"/>
    <n v="0.52090000000000003"/>
    <n v="24"/>
    <n v="6"/>
    <n v="8.3199999999999996E-2"/>
    <n v="1.5433900199999999"/>
    <n v="1.2"/>
    <n v="88"/>
    <x v="3"/>
    <n v="0.2224907592"/>
    <x v="1903"/>
    <m/>
    <m/>
    <n v="0.22249075916974601"/>
    <n v="5.3397782200739039"/>
    <n v="5.3397782200739039"/>
  </r>
  <r>
    <x v="1"/>
    <s v="affiliate@nster.com"/>
    <s v="News.nster.com"/>
    <s v="25bbeed6dea76a8421010ed55f222827"/>
    <s v="News.nster.com 300x250"/>
    <x v="1"/>
    <n v="0"/>
    <n v="4.5144000000000002"/>
    <n v="0.44900000000000001"/>
    <n v="21"/>
    <n v="5"/>
    <n v="9.9500000000000005E-2"/>
    <n v="1.5325008"/>
    <n v="1.2"/>
    <n v="88"/>
    <x v="1"/>
    <n v="0.2169661487"/>
    <x v="1904"/>
    <m/>
    <m/>
    <n v="0.21696614867179401"/>
    <n v="4.5562891221076738"/>
    <n v="4.5562891221076738"/>
  </r>
  <r>
    <x v="1"/>
    <s v="s.taufiq2014@gmail.com"/>
    <s v="Timesofdhaka.com"/>
    <s v="fcc6037806ffe004a6dc661c9a7fd135"/>
    <s v="Blog.radioswapnil.com"/>
    <x v="9"/>
    <n v="0"/>
    <n v="3.3936999999999999"/>
    <n v="1.1569"/>
    <n v="9"/>
    <n v="3"/>
    <n v="0.34089999999999998"/>
    <n v="0.25438997000000002"/>
    <n v="0.1"/>
    <n v="88"/>
    <x v="3"/>
    <n v="0.60690274509999997"/>
    <x v="21"/>
    <m/>
    <m/>
    <n v="0.3"/>
    <n v="2.6999999999999997"/>
    <n v="2.6999999999999997"/>
  </r>
  <r>
    <x v="0"/>
    <s v="gossiponthis@gmail.com"/>
    <s v="Gossiponthis.com"/>
    <s v="## total ##"/>
    <m/>
    <x v="9"/>
    <n v="0"/>
    <n v="27.827400000000001"/>
    <n v="1.6830000000000001"/>
    <n v="85"/>
    <n v="25"/>
    <n v="6.0499999999999998E-2"/>
    <n v="1.67897462"/>
    <n v="1"/>
    <n v="85"/>
    <x v="0"/>
    <n v="0.40439838220000002"/>
    <x v="25"/>
    <m/>
    <m/>
    <s v=""/>
    <s v=""/>
    <n v="25.499999999999915"/>
  </r>
  <r>
    <x v="0"/>
    <s v="lisa@netavenir.fr"/>
    <s v="NetAvenir (Iconosquare.com)"/>
    <s v="## total ##"/>
    <m/>
    <x v="277"/>
    <n v="0.70761136999999996"/>
    <n v="63.455599999999997"/>
    <n v="4.1161000000000003"/>
    <n v="85"/>
    <n v="24"/>
    <n v="6.4899999999999999E-2"/>
    <n v="0.68443063999999998"/>
    <n v="0.46166299999999999"/>
    <n v="85"/>
    <x v="0"/>
    <n v="0.32547876479999999"/>
    <x v="1905"/>
    <m/>
    <m/>
    <s v=""/>
    <s v=""/>
    <n v="23.782475841039897"/>
  </r>
  <r>
    <x v="1"/>
    <s v="gossiponthis@gmail.com"/>
    <s v="Gossiponthis.com"/>
    <s v="461fd70f906c103557308fab6d4d49f8"/>
    <s v="Gossiponthis.com 300x250"/>
    <x v="9"/>
    <n v="0"/>
    <n v="27.827400000000001"/>
    <n v="1.6830000000000001"/>
    <n v="85"/>
    <n v="25"/>
    <n v="6.0499999999999998E-2"/>
    <n v="1.67897462"/>
    <n v="1"/>
    <n v="85"/>
    <x v="3"/>
    <n v="0.40439838220000002"/>
    <x v="25"/>
    <m/>
    <m/>
    <n v="0.29999999999999899"/>
    <n v="25.499999999999915"/>
    <n v="25.499999999999915"/>
  </r>
  <r>
    <x v="1"/>
    <s v="lisa@netavenir.fr"/>
    <s v="NetAvenir (Iconosquare.com)"/>
    <s v="b72f48d7c0f2ec7477c5e2a1e460b214"/>
    <s v="Actuanimaux.com 728x90"/>
    <x v="9"/>
    <n v="1"/>
    <n v="39.562600000000003"/>
    <n v="2.8452000000000002"/>
    <n v="60"/>
    <n v="17"/>
    <n v="7.1900000000000006E-2"/>
    <n v="0.70064769999999998"/>
    <n v="0.5"/>
    <n v="85"/>
    <x v="3"/>
    <n v="0.28637459739999999"/>
    <x v="1906"/>
    <s v=""/>
    <m/>
    <n v="0.28637459735066501"/>
    <n v="17.182475841039899"/>
    <n v="17.182475841039899"/>
  </r>
  <r>
    <x v="1"/>
    <s v="lisa@netavenir.fr"/>
    <s v="NetAvenir (Iconosquare.com)"/>
    <s v="91696ea92b048d8e39ee62eaf9d8fb4d"/>
    <s v="Universfreebox ATF Desktop 160x600"/>
    <x v="9"/>
    <n v="0"/>
    <n v="3.2443"/>
    <n v="1.1318999999999999"/>
    <n v="22"/>
    <n v="6"/>
    <n v="0.34889999999999999"/>
    <n v="0.63709453000000005"/>
    <n v="0.35"/>
    <n v="85"/>
    <x v="5"/>
    <n v="0.45063098039999999"/>
    <x v="21"/>
    <m/>
    <m/>
    <n v="0.3"/>
    <n v="6.6"/>
    <n v="6.6"/>
  </r>
  <r>
    <x v="0"/>
    <s v="rob@vozmedia.co.uk"/>
    <s v="VOZ Media (Offthepost.info)"/>
    <s v="## total ##"/>
    <m/>
    <x v="278"/>
    <n v="0"/>
    <n v="23.5261"/>
    <n v="3.0760000000000001"/>
    <n v="84"/>
    <n v="22"/>
    <n v="0.13070000000000001"/>
    <n v="0.90719627000000003"/>
    <n v="0.61890299999999998"/>
    <n v="84"/>
    <x v="0"/>
    <n v="0.31778489049999997"/>
    <x v="1907"/>
    <m/>
    <m/>
    <s v=""/>
    <s v=""/>
    <n v="21.85"/>
  </r>
  <r>
    <x v="1"/>
    <s v="rob@vozmedia.co.uk"/>
    <s v="VOZ Media (Offthepost.info)"/>
    <s v="e479ecf7b885e8a32c6196c2401d413e"/>
    <s v="Offthepost.info 300x250"/>
    <x v="1"/>
    <n v="0"/>
    <n v="15.4841"/>
    <n v="1.8666"/>
    <n v="61"/>
    <n v="15"/>
    <n v="0.1205"/>
    <n v="1.0949066300000001"/>
    <n v="0.76"/>
    <n v="84"/>
    <x v="5"/>
    <n v="0.30587688429999998"/>
    <x v="2"/>
    <m/>
    <m/>
    <n v="0.25"/>
    <n v="15.25"/>
    <n v="15.25"/>
  </r>
  <r>
    <x v="1"/>
    <s v="rob@vozmedia.co.uk"/>
    <s v="VOZ Media (Offthepost.info)"/>
    <s v="d28e4698ab79dc2e4d0d32502935b759"/>
    <s v="Offthepost.info Mobile 320x50"/>
    <x v="9"/>
    <n v="0"/>
    <n v="7.9337"/>
    <n v="1.2071000000000001"/>
    <n v="22"/>
    <n v="7"/>
    <n v="0.15210000000000001"/>
    <n v="0.61688856999999997"/>
    <n v="0.4"/>
    <n v="84"/>
    <x v="5"/>
    <n v="0.35158468269999998"/>
    <x v="21"/>
    <m/>
    <m/>
    <n v="0.3"/>
    <n v="6.6"/>
    <n v="6.6"/>
  </r>
  <r>
    <x v="0"/>
    <s v="helnamath@yahoo.com"/>
    <s v="Lovlose.com"/>
    <s v="## total ##"/>
    <m/>
    <x v="279"/>
    <n v="0"/>
    <n v="55.236899999999999"/>
    <n v="7.4621000000000004"/>
    <n v="83"/>
    <n v="28"/>
    <n v="0.1351"/>
    <n v="0.37086216999999999"/>
    <n v="7.9702999999999996E-2"/>
    <n v="83"/>
    <x v="0"/>
    <n v="0.78508727359999997"/>
    <x v="1908"/>
    <m/>
    <m/>
    <s v=""/>
    <s v=""/>
    <n v="27.549999999999983"/>
  </r>
  <r>
    <x v="0"/>
    <s v="morten@frontmedia.dk"/>
    <s v="FrontMedia (videnskab.dk)"/>
    <s v="## total ##"/>
    <m/>
    <x v="5"/>
    <n v="0"/>
    <n v="40.0306"/>
    <n v="0.98229999999999995"/>
    <n v="83"/>
    <n v="17"/>
    <n v="2.4500000000000001E-2"/>
    <n v="2.80898051"/>
    <n v="2"/>
    <n v="83"/>
    <x v="0"/>
    <n v="0.28799790829999999"/>
    <x v="46"/>
    <m/>
    <m/>
    <s v=""/>
    <s v=""/>
    <n v="16.399999999999991"/>
  </r>
  <r>
    <x v="1"/>
    <s v="morten@frontmedia.dk"/>
    <s v="FrontMedia (videnskab.dk)"/>
    <s v="4d153aa6539c0b7ab3058c3008e62f9a"/>
    <s v="Videnskab.dk #2 160x600"/>
    <x v="5"/>
    <n v="0"/>
    <n v="23.046299999999999"/>
    <n v="0.88109999999999999"/>
    <n v="74"/>
    <n v="15"/>
    <n v="3.8199999999999998E-2"/>
    <n v="2.8147142299999999"/>
    <n v="2"/>
    <n v="83"/>
    <x v="1"/>
    <n v="0.2894482927"/>
    <x v="46"/>
    <m/>
    <m/>
    <n v="0.2"/>
    <n v="14.8"/>
    <n v="14.8"/>
  </r>
  <r>
    <x v="1"/>
    <s v="helnamath@yahoo.com"/>
    <s v="Lovlose.com"/>
    <s v="44a25b777d9db65869f90ffa811fc7cf"/>
    <s v="Lekgag.com 728x90"/>
    <x v="12"/>
    <n v="0"/>
    <n v="20.747"/>
    <n v="3.0245000000000002"/>
    <n v="38"/>
    <n v="13"/>
    <n v="0.14580000000000001"/>
    <n v="0.42115108000000001"/>
    <n v="0.1"/>
    <n v="83"/>
    <x v="3"/>
    <n v="0.76255551570000002"/>
    <x v="68"/>
    <m/>
    <m/>
    <n v="0.35"/>
    <n v="13.299999999999999"/>
    <n v="13.299999999999999"/>
  </r>
  <r>
    <x v="1"/>
    <s v="helnamath@yahoo.com"/>
    <s v="Lovlose.com"/>
    <s v="5e3d66ea3939f01820d25d6b54912805"/>
    <s v="Lekgag.com 300x250"/>
    <x v="12"/>
    <n v="0"/>
    <n v="17.792300000000001"/>
    <n v="2.2738999999999998"/>
    <n v="30"/>
    <n v="11"/>
    <n v="0.1278"/>
    <n v="0.44097376999999999"/>
    <n v="0.1"/>
    <n v="83"/>
    <x v="3"/>
    <n v="0.7732291429"/>
    <x v="68"/>
    <m/>
    <m/>
    <n v="0.35"/>
    <n v="10.5"/>
    <n v="10.5"/>
  </r>
  <r>
    <x v="1"/>
    <s v="helnamath@yahoo.com"/>
    <s v="Lovlose.com"/>
    <s v="bfc8b427aa7fcca3f778d709124cc02a"/>
    <s v="Lekgag.com 160x600"/>
    <x v="1"/>
    <n v="0"/>
    <n v="16.697500000000002"/>
    <n v="2.1636000000000002"/>
    <n v="15"/>
    <n v="4"/>
    <n v="0.12959999999999999"/>
    <n v="0.22687926999999999"/>
    <n v="0.03"/>
    <n v="83"/>
    <x v="3"/>
    <n v="0.86777108430000005"/>
    <x v="23"/>
    <m/>
    <m/>
    <n v="0.249999999999999"/>
    <n v="3.7499999999999849"/>
    <n v="3.7499999999999849"/>
  </r>
  <r>
    <x v="1"/>
    <s v="morten@frontmedia.dk"/>
    <s v="FrontMedia (videnskab.dk)"/>
    <s v="3aedb7cdb31c7540a8fad618ee8014da"/>
    <s v="Videnskab.dk 160x600"/>
    <x v="5"/>
    <n v="0"/>
    <n v="16.984300000000001"/>
    <n v="0.1012"/>
    <n v="8"/>
    <n v="2"/>
    <n v="6.0000000000000001E-3"/>
    <n v="2.75906845"/>
    <n v="2"/>
    <n v="83"/>
    <x v="1"/>
    <n v="0.27511765910000002"/>
    <x v="8"/>
    <m/>
    <m/>
    <n v="0.19999999999999901"/>
    <n v="1.5999999999999921"/>
    <n v="1.5999999999999921"/>
  </r>
  <r>
    <x v="0"/>
    <s v="stevenleeskiies@gmail.com"/>
    <s v="Justanimedubbed.tv"/>
    <s v="## total ##"/>
    <m/>
    <x v="1"/>
    <n v="0.84354382000000006"/>
    <n v="63.423099999999998"/>
    <n v="2.9159999999999999"/>
    <n v="82"/>
    <n v="20"/>
    <n v="4.5999999999999999E-2"/>
    <n v="0.93706643000000001"/>
    <n v="0.35"/>
    <n v="82"/>
    <x v="0"/>
    <n v="0.62649393019999999"/>
    <x v="2"/>
    <m/>
    <m/>
    <s v=""/>
    <s v=""/>
    <n v="20.5"/>
  </r>
  <r>
    <x v="1"/>
    <s v="stevenleeskiies@gmail.com"/>
    <s v="Justanimedubbed.tv"/>
    <s v="51c51d76f236da07266e877ccafb4578"/>
    <s v="Justanimedubbed.tv 300x250"/>
    <x v="1"/>
    <n v="1"/>
    <n v="56.048000000000002"/>
    <n v="2.4466000000000001"/>
    <n v="69"/>
    <n v="17"/>
    <n v="4.3700000000000003E-2"/>
    <n v="0.94212309000000005"/>
    <n v="0.35"/>
    <n v="82"/>
    <x v="3"/>
    <n v="0.62849864889999996"/>
    <x v="2"/>
    <s v="Y"/>
    <m/>
    <n v="0.25"/>
    <n v="17.25"/>
    <n v="17.25"/>
  </r>
  <r>
    <x v="1"/>
    <s v="stevenleeskiies@gmail.com"/>
    <s v="Justanimedubbed.tv"/>
    <s v="ce8b5551bb72b8da3d186abd6ecc3e2f"/>
    <s v="Justanimedubbed.tv 728x90"/>
    <x v="1"/>
    <n v="0"/>
    <n v="7.3750999999999998"/>
    <n v="0.46939999999999998"/>
    <n v="13"/>
    <n v="3"/>
    <n v="6.3700000000000007E-2"/>
    <n v="0.91071210999999996"/>
    <n v="0.35"/>
    <n v="82"/>
    <x v="3"/>
    <n v="0.61568535719999995"/>
    <x v="2"/>
    <m/>
    <m/>
    <n v="0.25"/>
    <n v="3.25"/>
    <n v="3.25"/>
  </r>
  <r>
    <x v="0"/>
    <s v="matt@emito.net"/>
    <s v="Emito.net"/>
    <s v="## total ##"/>
    <m/>
    <x v="280"/>
    <n v="0"/>
    <n v="19.473600000000001"/>
    <n v="2.1905999999999999"/>
    <n v="80"/>
    <n v="21"/>
    <n v="0.1125"/>
    <n v="1.2224069900000001"/>
    <n v="0.54864800000000002"/>
    <n v="80"/>
    <x v="0"/>
    <n v="0.55117403279999999"/>
    <x v="1909"/>
    <m/>
    <m/>
    <s v=""/>
    <s v=""/>
    <n v="20.849999999999927"/>
  </r>
  <r>
    <x v="1"/>
    <s v="matt@emito.net"/>
    <s v="Emito.net"/>
    <s v="d92a3b27b17e13290836d3bf3cb6f4bd"/>
    <s v="Emito.net 160x600"/>
    <x v="1"/>
    <n v="0"/>
    <n v="14.8969"/>
    <n v="1.6684000000000001"/>
    <n v="60"/>
    <n v="15"/>
    <n v="0.112"/>
    <n v="1.19623239"/>
    <n v="0.5"/>
    <n v="80"/>
    <x v="5"/>
    <n v="0.58202101620000002"/>
    <x v="23"/>
    <m/>
    <m/>
    <n v="0.249999999999999"/>
    <n v="14.99999999999994"/>
    <n v="14.99999999999994"/>
  </r>
  <r>
    <x v="1"/>
    <s v="matt@emito.net"/>
    <s v="Emito.net"/>
    <s v="270afd0fc1c4914811b684a7da32f3f5"/>
    <s v="Emito.net Middle 728x90"/>
    <x v="12"/>
    <n v="0"/>
    <n v="2.8205"/>
    <n v="0.30909999999999999"/>
    <n v="11"/>
    <n v="4"/>
    <n v="0.1096"/>
    <n v="1.1755083200000001"/>
    <n v="0.5"/>
    <n v="80"/>
    <x v="5"/>
    <n v="0.57465209530000005"/>
    <x v="68"/>
    <m/>
    <m/>
    <n v="0.35"/>
    <n v="3.8499999999999996"/>
    <n v="3.8499999999999996"/>
  </r>
  <r>
    <x v="1"/>
    <s v="matt@emito.net"/>
    <s v="Emito.net"/>
    <s v="27119ce4a33cdb0d612dbf9078173251"/>
    <s v="Emito.net 300x250"/>
    <x v="5"/>
    <n v="0"/>
    <n v="1.7562"/>
    <n v="0.21310000000000001"/>
    <n v="10"/>
    <n v="2"/>
    <n v="0.12139999999999999"/>
    <n v="1.49530831"/>
    <n v="1"/>
    <n v="80"/>
    <x v="5"/>
    <n v="0.3312415957"/>
    <x v="8"/>
    <m/>
    <m/>
    <n v="0.19999999999999901"/>
    <n v="1.9999999999999902"/>
    <n v="1.9999999999999902"/>
  </r>
  <r>
    <x v="0"/>
    <s v="bryant@offbeat.capital"/>
    <s v="Tubereplay.com"/>
    <s v="## total ##"/>
    <m/>
    <x v="281"/>
    <n v="0"/>
    <n v="34.505699999999997"/>
    <n v="3.8677999999999999"/>
    <n v="79"/>
    <n v="23"/>
    <n v="0.11210000000000001"/>
    <n v="0.68242442000000003"/>
    <n v="0.15"/>
    <n v="79"/>
    <x v="0"/>
    <n v="0.78019543960000004"/>
    <x v="1910"/>
    <m/>
    <m/>
    <s v=""/>
    <s v=""/>
    <n v="18.949999999999992"/>
  </r>
  <r>
    <x v="0"/>
    <s v="ory@rotter.net"/>
    <s v="Rotter.net"/>
    <s v="## total ##"/>
    <m/>
    <x v="1"/>
    <n v="0"/>
    <n v="12.818899999999999"/>
    <n v="4.2050999999999998"/>
    <n v="79"/>
    <n v="20"/>
    <n v="0.32800000000000001"/>
    <n v="0.62358546999999998"/>
    <n v="0.3"/>
    <n v="79"/>
    <x v="0"/>
    <n v="0.51891117399999998"/>
    <x v="23"/>
    <m/>
    <m/>
    <s v=""/>
    <s v=""/>
    <n v="19.749999999999957"/>
  </r>
  <r>
    <x v="0"/>
    <s v="support@bidanku.com"/>
    <s v="Bidanku.com"/>
    <s v="## total ##"/>
    <m/>
    <x v="1"/>
    <n v="0.89112495000000003"/>
    <n v="160.00829999999999"/>
    <n v="10.0654"/>
    <n v="79"/>
    <n v="5"/>
    <n v="6.2899999999999998E-2"/>
    <n v="0.26115486999999998"/>
    <n v="0.200016"/>
    <n v="79"/>
    <x v="0"/>
    <n v="0.23410963709999999"/>
    <x v="1911"/>
    <m/>
    <m/>
    <s v=""/>
    <s v=""/>
    <n v="10.582245169630419"/>
  </r>
  <r>
    <x v="1"/>
    <s v="support@bidanku.com"/>
    <s v="Bidanku.com"/>
    <s v="b9f1d66d4a1c31969a4b136a034dd8ed"/>
    <s v="Bidanku.com 300x250"/>
    <x v="1"/>
    <n v="1"/>
    <n v="90.1297"/>
    <n v="8.5231999999999992"/>
    <n v="56"/>
    <n v="0"/>
    <n v="9.4600000000000004E-2"/>
    <n v="0.21782359000000001"/>
    <n v="0.2"/>
    <n v="79"/>
    <x v="3"/>
    <n v="8.1825806599999995E-2"/>
    <x v="1912"/>
    <s v=""/>
    <m/>
    <n v="8.1825806600543199E-2"/>
    <n v="4.5822451696304194"/>
    <n v="4.5822451696304194"/>
  </r>
  <r>
    <x v="1"/>
    <s v="ory@rotter.net"/>
    <s v="Rotter.net"/>
    <s v="179115b5f2a9438a3c28b465af4b309a"/>
    <s v="Rotter.net 728x90"/>
    <x v="1"/>
    <n v="0"/>
    <n v="6.4145000000000003"/>
    <n v="2.1637"/>
    <n v="41"/>
    <n v="10"/>
    <n v="0.33729999999999999"/>
    <n v="0.62728112999999996"/>
    <n v="0.3"/>
    <n v="79"/>
    <x v="5"/>
    <n v="0.52174553720000005"/>
    <x v="23"/>
    <m/>
    <m/>
    <n v="0.249999999999999"/>
    <n v="10.249999999999959"/>
    <n v="10.249999999999959"/>
  </r>
  <r>
    <x v="1"/>
    <s v="ory@rotter.net"/>
    <s v="Rotter.net"/>
    <s v="0562a3644cafa7915dd2c44cc8b0db09"/>
    <s v="Rotter.net Forum Logo Line 728x90"/>
    <x v="1"/>
    <n v="0"/>
    <n v="6.4043999999999999"/>
    <n v="2.0413999999999999"/>
    <n v="38"/>
    <n v="9"/>
    <n v="0.31869999999999998"/>
    <n v="0.61966829000000001"/>
    <n v="0.3"/>
    <n v="79"/>
    <x v="3"/>
    <n v="0.51587001330000004"/>
    <x v="2"/>
    <m/>
    <m/>
    <n v="0.25"/>
    <n v="9.5"/>
    <n v="9.5"/>
  </r>
  <r>
    <x v="1"/>
    <s v="support@bidanku.com"/>
    <s v="Bidanku.com"/>
    <s v="2a829c211facab8d62c89066d0635898"/>
    <s v="Bisikan.com 300x250"/>
    <x v="1"/>
    <n v="1"/>
    <n v="47.437600000000003"/>
    <n v="1.0436000000000001"/>
    <n v="15"/>
    <n v="4"/>
    <n v="2.1999999999999999E-2"/>
    <n v="0.46559889999999998"/>
    <n v="0.2"/>
    <n v="79"/>
    <x v="3"/>
    <n v="0.57044572500000001"/>
    <x v="2"/>
    <s v="Y"/>
    <m/>
    <n v="0.25"/>
    <n v="3.75"/>
    <n v="3.75"/>
  </r>
  <r>
    <x v="1"/>
    <s v="bryant@offbeat.capital"/>
    <s v="Tubereplay.com"/>
    <s v="e56bb987a520d327738cb1a35164f867"/>
    <s v="Replay Page_Left Box"/>
    <x v="1"/>
    <n v="0"/>
    <n v="3.8988999999999998"/>
    <n v="0.48249999999999998"/>
    <n v="11"/>
    <n v="3"/>
    <n v="0.12379999999999999"/>
    <n v="0.74966690999999996"/>
    <n v="0.15"/>
    <n v="79"/>
    <x v="3"/>
    <n v="0.79991113739999997"/>
    <x v="2"/>
    <m/>
    <m/>
    <n v="0.25"/>
    <n v="2.75"/>
    <n v="2.75"/>
  </r>
  <r>
    <x v="1"/>
    <s v="bryant@offbeat.capital"/>
    <s v="Tubereplay.com"/>
    <s v="f72721f8d3d562ace9f102809bb917ca"/>
    <s v="Replay page_bottom right_300x250"/>
    <x v="9"/>
    <n v="0"/>
    <n v="3.9112"/>
    <n v="0.51060000000000005"/>
    <n v="11"/>
    <n v="3"/>
    <n v="0.13059999999999999"/>
    <n v="0.71341445999999997"/>
    <n v="0.15"/>
    <n v="79"/>
    <x v="3"/>
    <n v="0.78974353949999998"/>
    <x v="21"/>
    <m/>
    <m/>
    <n v="0.3"/>
    <n v="3.3"/>
    <n v="3.3"/>
  </r>
  <r>
    <x v="1"/>
    <s v="bryant@offbeat.capital"/>
    <s v="Tubereplay.com"/>
    <s v="138b1c94ca3c7157a42c02f2d778bedd"/>
    <s v="Replay Page_Middle Banner_728x90"/>
    <x v="9"/>
    <n v="0"/>
    <n v="4.0369000000000002"/>
    <n v="0.45739999999999997"/>
    <n v="9"/>
    <n v="3"/>
    <n v="0.1133"/>
    <n v="0.66615648999999999"/>
    <n v="0.15"/>
    <n v="79"/>
    <x v="5"/>
    <n v="0.77482768319999995"/>
    <x v="25"/>
    <m/>
    <m/>
    <n v="0.29999999999999899"/>
    <n v="2.6999999999999909"/>
    <n v="2.6999999999999909"/>
  </r>
  <r>
    <x v="1"/>
    <s v="bryant@offbeat.capital"/>
    <s v="Tubereplay.com"/>
    <s v="2b5511f0e75c29e65c7bd113ddebd173"/>
    <s v="Replay_page_Top_Banner_728x90"/>
    <x v="9"/>
    <n v="0"/>
    <n v="4.016"/>
    <n v="0.48959999999999998"/>
    <n v="9"/>
    <n v="3"/>
    <n v="0.12189999999999999"/>
    <n v="0.63314853000000004"/>
    <n v="0.15"/>
    <n v="79"/>
    <x v="3"/>
    <n v="0.76308876390000002"/>
    <x v="21"/>
    <m/>
    <m/>
    <n v="0.3"/>
    <n v="2.6999999999999997"/>
    <n v="2.6999999999999997"/>
  </r>
  <r>
    <x v="1"/>
    <s v="bryant@offbeat.capital"/>
    <s v="Tubereplay.com"/>
    <s v="8e4880a625c6b7529dadaff3be8b7ad0"/>
    <s v="Replay Page_Left Skyscraper"/>
    <x v="9"/>
    <n v="0"/>
    <n v="3.9601000000000002"/>
    <n v="0.44140000000000001"/>
    <n v="9"/>
    <n v="3"/>
    <n v="0.1115"/>
    <n v="0.65485437000000002"/>
    <n v="0.15"/>
    <n v="79"/>
    <x v="3"/>
    <n v="0.77094143810000004"/>
    <x v="21"/>
    <m/>
    <m/>
    <n v="0.3"/>
    <n v="2.6999999999999997"/>
    <n v="2.6999999999999997"/>
  </r>
  <r>
    <x v="1"/>
    <s v="bryant@offbeat.capital"/>
    <s v="Tubereplay.com"/>
    <s v="d2b0b6ac605f89957cb1af6143dc8072"/>
    <s v="Replay Page_Right Skyscraper_160x600"/>
    <x v="9"/>
    <n v="0"/>
    <n v="3.9859"/>
    <n v="0.45179999999999998"/>
    <n v="9"/>
    <n v="3"/>
    <n v="0.1133"/>
    <n v="0.66311461999999999"/>
    <n v="0.15"/>
    <n v="79"/>
    <x v="3"/>
    <n v="0.77379476420000004"/>
    <x v="21"/>
    <m/>
    <m/>
    <n v="0.3"/>
    <n v="2.6999999999999997"/>
    <n v="2.6999999999999997"/>
  </r>
  <r>
    <x v="1"/>
    <s v="support@bidanku.com"/>
    <s v="Bidanku.com"/>
    <s v="b373596457914a279963433540aeea55"/>
    <s v="Selerasa.com 300x250"/>
    <x v="1"/>
    <n v="0"/>
    <n v="22.4299"/>
    <n v="0.49790000000000001"/>
    <n v="9"/>
    <n v="2"/>
    <n v="2.2200000000000001E-2"/>
    <n v="0.57446198000000004"/>
    <n v="0.2"/>
    <n v="79"/>
    <x v="3"/>
    <n v="0.6518481518"/>
    <x v="2"/>
    <m/>
    <m/>
    <n v="0.25"/>
    <n v="2.25"/>
    <n v="2.25"/>
  </r>
  <r>
    <x v="1"/>
    <s v="bryant@offbeat.capital"/>
    <s v="Tubereplay.com"/>
    <s v="986f181a83e3376aba5e08371d994162"/>
    <s v="Tubereplay_homepage_Top Banner_"/>
    <x v="9"/>
    <n v="0"/>
    <n v="3.8980999999999999"/>
    <n v="0.36459999999999998"/>
    <n v="7"/>
    <n v="2"/>
    <n v="9.35E-2"/>
    <n v="0.67844828000000001"/>
    <n v="0.15"/>
    <n v="79"/>
    <x v="3"/>
    <n v="0.7789072427"/>
    <x v="21"/>
    <m/>
    <m/>
    <n v="0.3"/>
    <n v="2.1"/>
    <n v="2.1"/>
  </r>
  <r>
    <x v="0"/>
    <s v="buchen@spin.de"/>
    <s v="Spin.de"/>
    <s v="## total ##"/>
    <m/>
    <x v="1"/>
    <n v="0"/>
    <n v="26.224799999999998"/>
    <n v="12.2934"/>
    <n v="78"/>
    <n v="20"/>
    <n v="0.46879999999999999"/>
    <n v="0.21186928999999999"/>
    <n v="4.7392999999999998E-2"/>
    <n v="78"/>
    <x v="0"/>
    <n v="0.77631019720000005"/>
    <x v="2"/>
    <m/>
    <m/>
    <s v=""/>
    <s v=""/>
    <n v="19.5"/>
  </r>
  <r>
    <x v="0"/>
    <s v="johnv@hardlightmedia.com"/>
    <s v="HardLight Media (steamregister.com)"/>
    <s v="## total ##"/>
    <m/>
    <x v="282"/>
    <n v="0"/>
    <n v="6.6939000000000002"/>
    <n v="1.6566000000000001"/>
    <n v="78"/>
    <n v="20"/>
    <n v="0.2475"/>
    <n v="1.5662656800000001"/>
    <n v="0.82613300000000001"/>
    <n v="78"/>
    <x v="0"/>
    <n v="0.47254606380000003"/>
    <x v="1913"/>
    <m/>
    <m/>
    <s v=""/>
    <s v=""/>
    <n v="20.00645186175683"/>
  </r>
  <r>
    <x v="1"/>
    <s v="buchen@spin.de"/>
    <s v="Spin.de"/>
    <s v="9bd50084affbc34f977025a09b1f4787"/>
    <s v="Spin.de #2 728x90"/>
    <x v="1"/>
    <n v="0"/>
    <n v="23.416599999999999"/>
    <n v="11.591900000000001"/>
    <n v="61"/>
    <n v="15"/>
    <n v="0.495"/>
    <n v="0.17499908"/>
    <n v="0.02"/>
    <n v="78"/>
    <x v="5"/>
    <n v="0.88571368210000001"/>
    <x v="2"/>
    <m/>
    <m/>
    <n v="0.25"/>
    <n v="15.25"/>
    <n v="15.25"/>
  </r>
  <r>
    <x v="1"/>
    <s v="johnv@hardlightmedia.com"/>
    <s v="HardLight Media (steamregister.com)"/>
    <s v="07248a33c1e1f9008e5ed8ad593c1e32"/>
    <s v="Steamregister.com ATF 728x90"/>
    <x v="1"/>
    <n v="0"/>
    <n v="1.4329000000000001"/>
    <n v="0.27479999999999999"/>
    <n v="18"/>
    <n v="4"/>
    <n v="0.1918"/>
    <n v="2.1479074599999999"/>
    <n v="1.5"/>
    <n v="78"/>
    <x v="3"/>
    <n v="0.30164589130000002"/>
    <x v="2"/>
    <m/>
    <m/>
    <n v="0.25"/>
    <n v="4.5"/>
    <n v="4.5"/>
  </r>
  <r>
    <x v="1"/>
    <s v="buchen@spin.de"/>
    <s v="Spin.de"/>
    <s v="1f4ffc4095df453821a15d18368128f2"/>
    <s v="Spin.de 728x90"/>
    <x v="1"/>
    <n v="0"/>
    <n v="2.8081"/>
    <n v="0.7016"/>
    <n v="17"/>
    <n v="4"/>
    <n v="0.24979999999999999"/>
    <n v="0.82106495999999995"/>
    <n v="0.5"/>
    <n v="78"/>
    <x v="5"/>
    <n v="0.39103478209999998"/>
    <x v="2"/>
    <m/>
    <m/>
    <n v="0.25"/>
    <n v="4.25"/>
    <n v="4.25"/>
  </r>
  <r>
    <x v="1"/>
    <s v="johnv@hardlightmedia.com"/>
    <s v="HardLight Media (steamregister.com)"/>
    <s v="41dc7011c6fc94de01fee4631da67f43"/>
    <s v="Steamregister.com ATF 300x250"/>
    <x v="1"/>
    <n v="0"/>
    <n v="1.3159000000000001"/>
    <n v="0.17050000000000001"/>
    <n v="17"/>
    <n v="4"/>
    <n v="0.12959999999999999"/>
    <n v="3.2583158800000001"/>
    <n v="2.5"/>
    <n v="78"/>
    <x v="3"/>
    <n v="0.23273246249999999"/>
    <x v="1914"/>
    <m/>
    <m/>
    <n v="0.23273246245628401"/>
    <n v="3.9564518617568281"/>
    <n v="3.9564518617568281"/>
  </r>
  <r>
    <x v="1"/>
    <s v="johnv@hardlightmedia.com"/>
    <s v="HardLight Media (steamregister.com)"/>
    <s v="94b12d970e71048add93e7bbbfde1f8f"/>
    <s v="Steamregister.com BTF 300x250"/>
    <x v="9"/>
    <n v="0"/>
    <n v="1.2930999999999999"/>
    <n v="0.49170000000000003"/>
    <n v="16"/>
    <n v="5"/>
    <n v="0.38030000000000003"/>
    <n v="1.0699883800000001"/>
    <n v="0.25"/>
    <n v="78"/>
    <x v="3"/>
    <n v="0.76635260260000004"/>
    <x v="21"/>
    <m/>
    <m/>
    <n v="0.3"/>
    <n v="4.8"/>
    <n v="4.8"/>
  </r>
  <r>
    <x v="1"/>
    <s v="johnv@hardlightmedia.com"/>
    <s v="HardLight Media (steamregister.com)"/>
    <s v="92f39a860c619e99e573f43ee3615908"/>
    <s v="Steamregister.com BTF 728x90"/>
    <x v="1"/>
    <n v="0"/>
    <n v="1.1963999999999999"/>
    <n v="0.45689999999999997"/>
    <n v="14"/>
    <n v="3"/>
    <n v="0.38190000000000002"/>
    <n v="1.0192620400000001"/>
    <n v="0.25"/>
    <n v="78"/>
    <x v="3"/>
    <n v="0.75472450609999997"/>
    <x v="2"/>
    <m/>
    <m/>
    <n v="0.25"/>
    <n v="3.5"/>
    <n v="3.5"/>
  </r>
  <r>
    <x v="1"/>
    <s v="johnv@hardlightmedia.com"/>
    <s v="HardLight Media (steamregister.com)"/>
    <s v="b60752afdc60620776db5a75f97eb86c"/>
    <s v="Steamregister.com ATF 300x600"/>
    <x v="1"/>
    <n v="0"/>
    <n v="1.2419"/>
    <n v="0.22689999999999999"/>
    <n v="13"/>
    <n v="3"/>
    <n v="0.1827"/>
    <n v="1.8811083099999999"/>
    <n v="1.25"/>
    <n v="78"/>
    <x v="3"/>
    <n v="0.33549812530000001"/>
    <x v="2"/>
    <m/>
    <m/>
    <n v="0.25"/>
    <n v="3.25"/>
    <n v="3.25"/>
  </r>
  <r>
    <x v="0"/>
    <s v="zindoro@gmail.com"/>
    <s v="Badtameezdil.net"/>
    <s v="## total ##"/>
    <m/>
    <x v="1"/>
    <n v="0"/>
    <n v="110.73180000000001"/>
    <n v="1.4464999999999999"/>
    <n v="77"/>
    <n v="19"/>
    <n v="1.3100000000000001E-2"/>
    <n v="1.7687027799999999"/>
    <n v="1"/>
    <n v="77"/>
    <x v="0"/>
    <n v="0.4346138813"/>
    <x v="2"/>
    <m/>
    <m/>
    <s v=""/>
    <s v=""/>
    <n v="19.25"/>
  </r>
  <r>
    <x v="1"/>
    <s v="zindoro@gmail.com"/>
    <s v="Badtameezdil.net"/>
    <s v="fdf9eb2dc26bc0340fcfc5ac2098cbdb"/>
    <s v="Badtameezdil.net 300x600"/>
    <x v="1"/>
    <n v="0"/>
    <n v="110.73180000000001"/>
    <n v="1.4464999999999999"/>
    <n v="77"/>
    <n v="19"/>
    <n v="1.3100000000000001E-2"/>
    <n v="1.7687027799999999"/>
    <n v="1"/>
    <n v="77"/>
    <x v="3"/>
    <n v="0.4346138813"/>
    <x v="2"/>
    <m/>
    <m/>
    <n v="0.25"/>
    <n v="19.25"/>
    <n v="19.25"/>
  </r>
  <r>
    <x v="0"/>
    <s v="marcin.rausch@mmo24.pl"/>
    <s v="Mmo24.pl"/>
    <s v="## total ##"/>
    <m/>
    <x v="283"/>
    <n v="0"/>
    <n v="35.292499999999997"/>
    <n v="10.209099999999999"/>
    <n v="76"/>
    <n v="23"/>
    <n v="0.2893"/>
    <n v="0.24901943000000001"/>
    <n v="0.1"/>
    <n v="76"/>
    <x v="0"/>
    <n v="0.59842490920000002"/>
    <x v="1915"/>
    <m/>
    <m/>
    <s v=""/>
    <s v=""/>
    <n v="22.5"/>
  </r>
  <r>
    <x v="0"/>
    <s v="project.01@hotmail.com"/>
    <s v="Animecenter.tv"/>
    <s v="## total ##"/>
    <m/>
    <x v="9"/>
    <n v="0"/>
    <n v="22.805599999999998"/>
    <n v="3.3161"/>
    <n v="76"/>
    <n v="23"/>
    <n v="0.1454"/>
    <n v="0.76597596000000001"/>
    <n v="0.35"/>
    <n v="76"/>
    <x v="0"/>
    <n v="0.54306660070000001"/>
    <x v="21"/>
    <m/>
    <m/>
    <s v=""/>
    <s v=""/>
    <n v="22.8"/>
  </r>
  <r>
    <x v="0"/>
    <s v="rtyrsina@gmail.com"/>
    <s v="Windowsreport.com"/>
    <s v="## total ##"/>
    <m/>
    <x v="9"/>
    <n v="0"/>
    <n v="5.1773999999999996"/>
    <n v="1.9420999999999999"/>
    <n v="76"/>
    <n v="23"/>
    <n v="0.37509999999999999"/>
    <n v="1.29700982"/>
    <n v="0.84624699999999997"/>
    <n v="76"/>
    <x v="0"/>
    <n v="0.34754002099999998"/>
    <x v="21"/>
    <m/>
    <m/>
    <s v=""/>
    <s v=""/>
    <n v="22.8"/>
  </r>
  <r>
    <x v="1"/>
    <s v="project.01@hotmail.com"/>
    <s v="Animecenter.tv"/>
    <s v="8c5e53d3a5903ad8e3fa500adef51185"/>
    <s v="Animecenter.tv 300x250"/>
    <x v="9"/>
    <n v="0"/>
    <n v="22.805599999999998"/>
    <n v="3.3161"/>
    <n v="76"/>
    <n v="23"/>
    <n v="0.1454"/>
    <n v="0.76597596000000001"/>
    <n v="0.35"/>
    <n v="76"/>
    <x v="3"/>
    <n v="0.54306660070000001"/>
    <x v="21"/>
    <m/>
    <m/>
    <n v="0.3"/>
    <n v="22.8"/>
    <n v="22.8"/>
  </r>
  <r>
    <x v="1"/>
    <s v="marcin.rausch@mmo24.pl"/>
    <s v="Mmo24.pl"/>
    <s v="0e37e659f464d00864c32db1efe4eb47"/>
    <s v="Dom1n.com 250"/>
    <x v="9"/>
    <n v="0"/>
    <n v="33.904499999999999"/>
    <n v="10.138"/>
    <n v="75"/>
    <n v="23"/>
    <n v="0.29899999999999999"/>
    <n v="0.24674633000000001"/>
    <n v="0.1"/>
    <n v="76"/>
    <x v="3"/>
    <n v="0.59472548059999997"/>
    <x v="21"/>
    <m/>
    <m/>
    <n v="0.3"/>
    <n v="22.5"/>
    <n v="22.5"/>
  </r>
  <r>
    <x v="1"/>
    <s v="rtyrsina@gmail.com"/>
    <s v="Windowsreport.com"/>
    <s v="060b36c4c2f2aa28aee3aa41a4fbe858"/>
    <s v="Gigjets.com BTF 300x250"/>
    <x v="9"/>
    <n v="0"/>
    <n v="3.8207"/>
    <n v="1.4930000000000001"/>
    <n v="56"/>
    <n v="17"/>
    <n v="0.39079999999999998"/>
    <n v="1.24172328"/>
    <n v="0.8"/>
    <n v="76"/>
    <x v="5"/>
    <n v="0.35573407309999999"/>
    <x v="21"/>
    <m/>
    <m/>
    <n v="0.3"/>
    <n v="16.8"/>
    <n v="16.8"/>
  </r>
  <r>
    <x v="1"/>
    <s v="rtyrsina@gmail.com"/>
    <s v="Windowsreport.com"/>
    <s v="2d732540816d486649db05f51328d818"/>
    <s v="Gigjets.com MID 300x250"/>
    <x v="9"/>
    <n v="0"/>
    <n v="1.3546"/>
    <n v="0.4491"/>
    <n v="20"/>
    <n v="6"/>
    <n v="0.33150000000000002"/>
    <n v="1.48081756"/>
    <n v="1"/>
    <n v="76"/>
    <x v="5"/>
    <n v="0.32469736519999998"/>
    <x v="21"/>
    <m/>
    <m/>
    <n v="0.3"/>
    <n v="6"/>
    <n v="6"/>
  </r>
  <r>
    <x v="0"/>
    <s v="jason@forthofermarketing.com"/>
    <s v="Disneymovieslist.com"/>
    <s v="## total ##"/>
    <m/>
    <x v="1"/>
    <n v="0"/>
    <n v="7.6643999999999997"/>
    <n v="1.6757"/>
    <n v="75"/>
    <n v="19"/>
    <n v="0.21859999999999999"/>
    <n v="1.48269395"/>
    <n v="0.6"/>
    <n v="75"/>
    <x v="0"/>
    <n v="0.59533118679999997"/>
    <x v="2"/>
    <m/>
    <m/>
    <s v=""/>
    <s v=""/>
    <n v="18.75"/>
  </r>
  <r>
    <x v="0"/>
    <s v="underneathstardoll@hotmail.com"/>
    <s v="Underneath Stardoll"/>
    <s v="## total ##"/>
    <m/>
    <x v="12"/>
    <n v="0"/>
    <n v="17.595400000000001"/>
    <n v="8.8363999999999994"/>
    <n v="75"/>
    <n v="26"/>
    <n v="0.50219999999999998"/>
    <n v="0.28476425"/>
    <n v="0.01"/>
    <n v="75"/>
    <x v="0"/>
    <n v="0.96488323180000002"/>
    <x v="68"/>
    <m/>
    <m/>
    <s v=""/>
    <s v=""/>
    <n v="26.25"/>
  </r>
  <r>
    <x v="1"/>
    <s v="jason@forthofermarketing.com"/>
    <s v="Disneymovieslist.com"/>
    <s v="a316a9d449e673de32a79591b4cf93ff"/>
    <s v="Disdb.com 728x90"/>
    <x v="1"/>
    <n v="0"/>
    <n v="7.6643999999999997"/>
    <n v="1.6757"/>
    <n v="75"/>
    <n v="19"/>
    <n v="0.21859999999999999"/>
    <n v="1.48269395"/>
    <n v="0.6"/>
    <n v="75"/>
    <x v="3"/>
    <n v="0.59533118679999997"/>
    <x v="2"/>
    <m/>
    <m/>
    <n v="0.25"/>
    <n v="18.75"/>
    <n v="18.75"/>
  </r>
  <r>
    <x v="1"/>
    <s v="underneathstardoll@hotmail.com"/>
    <s v="Underneath Stardoll"/>
    <s v="926f42386b783ee464adb056fc279ce6"/>
    <s v="Underneathstardoll.net 728x90"/>
    <x v="12"/>
    <n v="0"/>
    <n v="9.4359999999999999"/>
    <n v="4.5929000000000002"/>
    <n v="38"/>
    <n v="13"/>
    <n v="0.48670000000000002"/>
    <n v="0.27730673"/>
    <n v="0.01"/>
    <n v="75"/>
    <x v="3"/>
    <n v="0.96393884839999999"/>
    <x v="68"/>
    <m/>
    <m/>
    <n v="0.35"/>
    <n v="13.299999999999999"/>
    <n v="13.299999999999999"/>
  </r>
  <r>
    <x v="1"/>
    <s v="underneathstardoll@hotmail.com"/>
    <s v="Underneath Stardoll"/>
    <s v="f398613f6dfafeeef9e1a22294253d49"/>
    <s v="Underneathstardoll.net 300x250"/>
    <x v="12"/>
    <n v="0"/>
    <n v="8.1593999999999998"/>
    <n v="4.2434000000000003"/>
    <n v="37"/>
    <n v="13"/>
    <n v="0.52010000000000001"/>
    <n v="0.29283598"/>
    <n v="0.01"/>
    <n v="75"/>
    <x v="3"/>
    <n v="0.96585119100000005"/>
    <x v="68"/>
    <m/>
    <m/>
    <n v="0.35"/>
    <n v="12.95"/>
    <n v="12.95"/>
  </r>
  <r>
    <x v="0"/>
    <s v="openmanga.net@gmail.com"/>
    <s v="Openmanga.net"/>
    <s v="## total ##"/>
    <m/>
    <x v="9"/>
    <n v="0"/>
    <n v="102.28319999999999"/>
    <n v="4.5114999999999998"/>
    <n v="74"/>
    <n v="22"/>
    <n v="4.41E-2"/>
    <n v="0.54539985000000002"/>
    <n v="0.15"/>
    <n v="74"/>
    <x v="0"/>
    <n v="0.72497242220000002"/>
    <x v="25"/>
    <m/>
    <m/>
    <s v=""/>
    <s v=""/>
    <n v="22.2"/>
  </r>
  <r>
    <x v="1"/>
    <s v="openmanga.net@gmail.com"/>
    <s v="Openmanga.net"/>
    <s v="955244d1a8c7eb7c4210ef211da015b1"/>
    <s v="Openmanga.co 728x90"/>
    <x v="9"/>
    <n v="0"/>
    <n v="28.4923"/>
    <n v="1.2608999999999999"/>
    <n v="23"/>
    <n v="7"/>
    <n v="4.4299999999999999E-2"/>
    <n v="0.59806265000000003"/>
    <n v="0.15"/>
    <n v="74"/>
    <x v="3"/>
    <n v="0.74919015690000001"/>
    <x v="21"/>
    <m/>
    <m/>
    <n v="0.3"/>
    <n v="6.8999999999999995"/>
    <n v="6.8999999999999995"/>
  </r>
  <r>
    <x v="1"/>
    <s v="openmanga.net@gmail.com"/>
    <s v="Openmanga.net"/>
    <s v="cbee244437d8eecfb3c043bf1cb1fe8b"/>
    <s v="Openmanga.co 300x250"/>
    <x v="9"/>
    <n v="0"/>
    <n v="24.587900000000001"/>
    <n v="1.4266000000000001"/>
    <n v="20"/>
    <n v="6"/>
    <n v="5.8000000000000003E-2"/>
    <n v="0.47272181000000002"/>
    <n v="0.15"/>
    <n v="74"/>
    <x v="3"/>
    <n v="0.68268864129999995"/>
    <x v="21"/>
    <m/>
    <m/>
    <n v="0.3"/>
    <n v="6"/>
    <n v="6"/>
  </r>
  <r>
    <x v="1"/>
    <s v="openmanga.net@gmail.com"/>
    <s v="Openmanga.net"/>
    <s v="54237b293976355a17e5b9c578dac68d"/>
    <s v="Openmanga.co #2 300x250"/>
    <x v="9"/>
    <n v="0"/>
    <n v="24.499400000000001"/>
    <n v="1.0533999999999999"/>
    <n v="17"/>
    <n v="5"/>
    <n v="4.2999999999999997E-2"/>
    <n v="0.54017766"/>
    <n v="0.15"/>
    <n v="74"/>
    <x v="3"/>
    <n v="0.72231358270000001"/>
    <x v="21"/>
    <m/>
    <m/>
    <n v="0.3"/>
    <n v="5.0999999999999996"/>
    <n v="5.0999999999999996"/>
  </r>
  <r>
    <x v="1"/>
    <s v="openmanga.net@gmail.com"/>
    <s v="Openmanga.net"/>
    <s v="c0322e1dd33dd2d7118aa3d83f1c643d"/>
    <s v="Openmanga.co #2 728x90"/>
    <x v="9"/>
    <n v="0"/>
    <n v="24.692799999999998"/>
    <n v="0.77059999999999995"/>
    <n v="14"/>
    <n v="4"/>
    <n v="3.1199999999999999E-2"/>
    <n v="0.60090832999999999"/>
    <n v="0.15"/>
    <n v="74"/>
    <x v="3"/>
    <n v="0.75037789980000003"/>
    <x v="21"/>
    <m/>
    <m/>
    <n v="0.3"/>
    <n v="4.2"/>
    <n v="4.2"/>
  </r>
  <r>
    <x v="0"/>
    <s v="eduardo@invernet.com.br"/>
    <s v="Forumptd.com"/>
    <s v="## total ##"/>
    <m/>
    <x v="9"/>
    <n v="1"/>
    <n v="34.988700000000001"/>
    <n v="4.7977999999999996"/>
    <n v="73"/>
    <n v="15"/>
    <n v="0.1371"/>
    <n v="0.50750494999999995"/>
    <n v="0.4"/>
    <n v="73"/>
    <x v="0"/>
    <n v="0.211830348"/>
    <x v="1916"/>
    <m/>
    <m/>
    <s v=""/>
    <s v=""/>
    <n v="15.463615402216536"/>
  </r>
  <r>
    <x v="0"/>
    <s v="ilovecoffee.jp@gmail.com"/>
    <s v="I Love Coffee (en.ilovecoffee.jp)"/>
    <s v="## total ##"/>
    <m/>
    <x v="1"/>
    <n v="0"/>
    <n v="4.4419000000000004"/>
    <n v="1.1249"/>
    <n v="73"/>
    <n v="18"/>
    <n v="0.25330000000000003"/>
    <n v="2.14845387"/>
    <n v="1.3"/>
    <n v="73"/>
    <x v="0"/>
    <n v="0.39491370139999998"/>
    <x v="2"/>
    <m/>
    <m/>
    <s v=""/>
    <s v=""/>
    <n v="18.25"/>
  </r>
  <r>
    <x v="1"/>
    <s v="eduardo@invernet.com.br"/>
    <s v="Forumptd.com"/>
    <s v="d10120cb93c54665e6bff04531ab99e1"/>
    <s v="Forumptd.com 300x250"/>
    <x v="9"/>
    <n v="1"/>
    <n v="34.988700000000001"/>
    <n v="4.7977999999999996"/>
    <n v="73"/>
    <n v="15"/>
    <n v="0.1371"/>
    <n v="0.50750494999999995"/>
    <n v="0.4"/>
    <n v="73"/>
    <x v="5"/>
    <n v="0.211830348"/>
    <x v="1916"/>
    <s v=""/>
    <m/>
    <n v="0.21183034797556899"/>
    <n v="15.463615402216536"/>
    <n v="15.463615402216536"/>
  </r>
  <r>
    <x v="1"/>
    <s v="ilovecoffee.jp@gmail.com"/>
    <s v="I Love Coffee (en.ilovecoffee.jp)"/>
    <s v="3657add9d75a480a29797dd1ddabede6"/>
    <s v="En.ilovecoffee.jp 300x250"/>
    <x v="1"/>
    <n v="0"/>
    <n v="4.4396000000000004"/>
    <n v="1.1248"/>
    <n v="73"/>
    <n v="18"/>
    <n v="0.25340000000000001"/>
    <n v="2.1487267399999999"/>
    <n v="1.3"/>
    <n v="73"/>
    <x v="3"/>
    <n v="0.39499054259999999"/>
    <x v="2"/>
    <m/>
    <m/>
    <n v="0.25"/>
    <n v="18.25"/>
    <n v="18.25"/>
  </r>
  <r>
    <x v="0"/>
    <s v="david@maverickmedia.eu"/>
    <s v="Maverick Media (lifetipsfortravel.com)"/>
    <s v="## total ##"/>
    <m/>
    <x v="1"/>
    <n v="0.98032889000000001"/>
    <n v="32.456899999999997"/>
    <n v="1.9664999999999999"/>
    <n v="66"/>
    <n v="17"/>
    <n v="6.0600000000000001E-2"/>
    <n v="1.12119429"/>
    <n v="0.70468600000000003"/>
    <n v="66"/>
    <x v="0"/>
    <n v="0.37148627470000001"/>
    <x v="2"/>
    <m/>
    <m/>
    <s v=""/>
    <s v=""/>
    <n v="16.25"/>
  </r>
  <r>
    <x v="0"/>
    <s v="moya@moya.sk"/>
    <s v="Izaz.eu"/>
    <s v="## total ##"/>
    <m/>
    <x v="284"/>
    <n v="0"/>
    <n v="22.884499999999999"/>
    <n v="6.0190000000000001"/>
    <n v="66"/>
    <n v="19"/>
    <n v="0.26300000000000001"/>
    <n v="0.36591744999999998"/>
    <n v="0.105283"/>
    <n v="66"/>
    <x v="0"/>
    <n v="0.71227663649999995"/>
    <x v="1917"/>
    <m/>
    <m/>
    <s v=""/>
    <s v=""/>
    <n v="12.899999999999991"/>
  </r>
  <r>
    <x v="0"/>
    <s v="ngocson52@gmail.com"/>
    <s v="C├┤ng ty Cß╗ò phß║ºn BG24 (all4share.net)"/>
    <s v="## total ##"/>
    <m/>
    <x v="1"/>
    <n v="0"/>
    <n v="26.973199999999999"/>
    <n v="2.3811"/>
    <n v="66"/>
    <n v="16"/>
    <n v="8.8300000000000003E-2"/>
    <n v="0.92052197000000002"/>
    <n v="0.30826799999999999"/>
    <n v="66"/>
    <x v="0"/>
    <n v="0.66511608769999997"/>
    <x v="2"/>
    <m/>
    <m/>
    <s v=""/>
    <s v=""/>
    <n v="16.499999999999982"/>
  </r>
  <r>
    <x v="0"/>
    <s v="webmaster@andhraguide.com"/>
    <s v="Andhraguide.com"/>
    <s v="## total ##"/>
    <m/>
    <x v="1"/>
    <n v="0"/>
    <n v="48.457900000000002"/>
    <n v="3.7833999999999999"/>
    <n v="66"/>
    <n v="16"/>
    <n v="7.8100000000000003E-2"/>
    <n v="0.57922101999999998"/>
    <n v="0.09"/>
    <n v="66"/>
    <x v="0"/>
    <n v="0.84461889990000005"/>
    <x v="23"/>
    <m/>
    <m/>
    <s v=""/>
    <s v=""/>
    <n v="16.5"/>
  </r>
  <r>
    <x v="1"/>
    <s v="david@maverickmedia.eu"/>
    <s v="Maverick Media (lifetipsfortravel.com)"/>
    <s v="4598d374fff8cbb663022a6921149f45"/>
    <s v="Lifetipsfortravel.com Mobile 300x250"/>
    <x v="1"/>
    <n v="1"/>
    <n v="29.934200000000001"/>
    <n v="1.9358"/>
    <n v="65"/>
    <n v="16"/>
    <n v="6.4699999999999994E-2"/>
    <n v="1.1165787199999999"/>
    <n v="0.7"/>
    <n v="66"/>
    <x v="5"/>
    <n v="0.37308495590000001"/>
    <x v="2"/>
    <s v="Y"/>
    <m/>
    <n v="0.25"/>
    <n v="16.25"/>
    <n v="16.25"/>
  </r>
  <r>
    <x v="1"/>
    <s v="webmaster@andhraguide.com"/>
    <s v="Andhraguide.com"/>
    <s v="95694c11e0277685cefbfdbccb3980cb"/>
    <s v="Andhraguide.com 300x250"/>
    <x v="1"/>
    <n v="0"/>
    <n v="41.069099999999999"/>
    <n v="3.4487999999999999"/>
    <n v="59"/>
    <n v="15"/>
    <n v="8.4000000000000005E-2"/>
    <n v="0.57037051999999999"/>
    <n v="0.09"/>
    <n v="66"/>
    <x v="3"/>
    <n v="0.84220783470000005"/>
    <x v="2"/>
    <m/>
    <m/>
    <n v="0.25"/>
    <n v="14.75"/>
    <n v="14.75"/>
  </r>
  <r>
    <x v="1"/>
    <s v="ngocson52@gmail.com"/>
    <s v="C├┤ng ty Cß╗ò phß║ºn BG24 (all4share.net)"/>
    <s v="6cef5ff33d97683011a91b07cb9b17b3"/>
    <s v="All4share.net 728x90"/>
    <x v="1"/>
    <n v="0"/>
    <n v="15.117599999999999"/>
    <n v="1.3116000000000001"/>
    <n v="36"/>
    <n v="9"/>
    <n v="8.6800000000000002E-2"/>
    <n v="0.92057509999999998"/>
    <n v="0.25"/>
    <n v="66"/>
    <x v="3"/>
    <n v="0.72843063019999998"/>
    <x v="2"/>
    <m/>
    <m/>
    <n v="0.25"/>
    <n v="9"/>
    <n v="9"/>
  </r>
  <r>
    <x v="1"/>
    <s v="moya@moya.sk"/>
    <s v="Izaz.eu"/>
    <s v="3969b3a3c0f3828d32bba8c46b37cba3"/>
    <s v="Izaz.eu #2"/>
    <x v="9"/>
    <n v="0"/>
    <n v="4.8764000000000003"/>
    <n v="1.7372000000000001"/>
    <n v="19"/>
    <n v="6"/>
    <n v="0.35630000000000001"/>
    <n v="0.36884997000000003"/>
    <n v="0.12"/>
    <n v="66"/>
    <x v="3"/>
    <n v="0.67466446690000004"/>
    <x v="21"/>
    <m/>
    <m/>
    <n v="0.3"/>
    <n v="5.7"/>
    <n v="5.7"/>
  </r>
  <r>
    <x v="1"/>
    <s v="ngocson52@gmail.com"/>
    <s v="C├┤ng ty Cß╗ò phß║ºn BG24 (all4share.net)"/>
    <s v="8b7bd3de231c1862d24f73b5dcadd1df"/>
    <s v="All4share.net 300x600"/>
    <x v="1"/>
    <n v="0"/>
    <n v="7.0373000000000001"/>
    <n v="0.56840000000000002"/>
    <n v="17"/>
    <n v="4"/>
    <n v="8.0799999999999997E-2"/>
    <n v="0.97532043000000002"/>
    <n v="0.45"/>
    <n v="66"/>
    <x v="3"/>
    <n v="0.53861317249999996"/>
    <x v="23"/>
    <m/>
    <m/>
    <n v="0.249999999999999"/>
    <n v="4.2499999999999831"/>
    <n v="4.2499999999999831"/>
  </r>
  <r>
    <x v="1"/>
    <s v="ngocson52@gmail.com"/>
    <s v="C├┤ng ty Cß╗ò phß║ºn BG24 (all4share.net)"/>
    <s v="a481a45fb35dc49f6a3aaf22248103ca"/>
    <s v="All4share.net 300x250"/>
    <x v="1"/>
    <n v="0"/>
    <n v="4.8182999999999998"/>
    <n v="0.50109999999999999"/>
    <n v="13"/>
    <n v="3"/>
    <n v="0.104"/>
    <n v="0.85821809999999998"/>
    <n v="0.3"/>
    <n v="66"/>
    <x v="3"/>
    <n v="0.65043850910000001"/>
    <x v="2"/>
    <m/>
    <m/>
    <n v="0.25"/>
    <n v="3.25"/>
    <n v="3.25"/>
  </r>
  <r>
    <x v="1"/>
    <s v="moya@moya.sk"/>
    <s v="Izaz.eu"/>
    <s v="ac96769f9864e55fd9161cd3787d9c6c"/>
    <s v="Izaz.eu"/>
    <x v="9"/>
    <n v="0"/>
    <n v="2.4979"/>
    <n v="0.78859999999999997"/>
    <n v="10"/>
    <n v="3"/>
    <n v="0.31569999999999998"/>
    <n v="0.43543156999999999"/>
    <n v="0.15"/>
    <n v="66"/>
    <x v="3"/>
    <n v="0.65551418589999999"/>
    <x v="21"/>
    <m/>
    <m/>
    <n v="0.3"/>
    <n v="3"/>
    <n v="3"/>
  </r>
  <r>
    <x v="1"/>
    <s v="moya@moya.sk"/>
    <s v="Izaz.eu"/>
    <s v="00d1868b6c769f821af6a93c022571b2"/>
    <s v="Izaz.eu 160x600"/>
    <x v="9"/>
    <n v="0"/>
    <n v="2.101"/>
    <n v="0.90059999999999996"/>
    <n v="7"/>
    <n v="2"/>
    <n v="0.42870000000000003"/>
    <n v="0.26853834999999998"/>
    <n v="0.03"/>
    <n v="66"/>
    <x v="3"/>
    <n v="0.88828411100000004"/>
    <x v="25"/>
    <m/>
    <m/>
    <n v="0.29999999999999899"/>
    <n v="2.099999999999993"/>
    <n v="2.099999999999993"/>
  </r>
  <r>
    <x v="1"/>
    <s v="moya@moya.sk"/>
    <s v="Izaz.eu"/>
    <s v="a89df0458bb8ec332b24736e8726dedb"/>
    <s v="Izaz.eu970"/>
    <x v="9"/>
    <n v="0"/>
    <n v="2.2696000000000001"/>
    <n v="0.24959999999999999"/>
    <n v="7"/>
    <n v="2"/>
    <n v="0.11"/>
    <n v="0.98557527"/>
    <n v="0.33"/>
    <n v="66"/>
    <x v="3"/>
    <n v="0.66517017079999996"/>
    <x v="21"/>
    <m/>
    <m/>
    <n v="0.3"/>
    <n v="2.1"/>
    <n v="2.1"/>
  </r>
  <r>
    <x v="1"/>
    <s v="webmaster@andhraguide.com"/>
    <s v="Andhraguide.com"/>
    <s v="e44f02309dff58db60b583875991bdf2"/>
    <s v="Andhraguide.com 728x90"/>
    <x v="1"/>
    <n v="0"/>
    <n v="7.3887"/>
    <n v="0.33460000000000001"/>
    <n v="7"/>
    <n v="2"/>
    <n v="4.53E-2"/>
    <n v="0.67045259999999995"/>
    <n v="0.09"/>
    <n v="66"/>
    <x v="3"/>
    <n v="0.86576232330000003"/>
    <x v="2"/>
    <m/>
    <m/>
    <n v="0.25"/>
    <n v="1.75"/>
    <n v="1.75"/>
  </r>
  <r>
    <x v="0"/>
    <s v="ivan@clapway.com"/>
    <s v="Clapway, Inc. (clapway.com)"/>
    <s v="## total ##"/>
    <m/>
    <x v="1"/>
    <n v="0"/>
    <n v="5.2417999999999996"/>
    <n v="1.6081000000000001"/>
    <n v="65"/>
    <n v="16"/>
    <n v="0.30680000000000002"/>
    <n v="1.3558210799999999"/>
    <n v="0.55386599999999997"/>
    <n v="65"/>
    <x v="0"/>
    <n v="0.59149034659999999"/>
    <x v="23"/>
    <m/>
    <m/>
    <s v=""/>
    <s v=""/>
    <n v="14.75"/>
  </r>
  <r>
    <x v="0"/>
    <s v="jhutcherson@profootballspot.com"/>
    <s v="Profootballspot.com"/>
    <s v="## total ##"/>
    <m/>
    <x v="1"/>
    <n v="0"/>
    <n v="3.4203999999999999"/>
    <n v="0.84860000000000002"/>
    <n v="65"/>
    <n v="14"/>
    <n v="0.24809999999999999"/>
    <n v="2.5334652000000002"/>
    <n v="2"/>
    <n v="65"/>
    <x v="0"/>
    <n v="0.2105674068"/>
    <x v="1918"/>
    <m/>
    <m/>
    <s v=""/>
    <s v=""/>
    <n v="13.686881438932065"/>
  </r>
  <r>
    <x v="1"/>
    <s v="jhutcherson@profootballspot.com"/>
    <s v="Profootballspot.com"/>
    <s v="4da3f8827964814fd53bd55c39d76d5f"/>
    <s v="Profootballspot.com 728x90"/>
    <x v="1"/>
    <n v="0"/>
    <n v="3.4203999999999999"/>
    <n v="0.84860000000000002"/>
    <n v="65"/>
    <n v="14"/>
    <n v="0.24809999999999999"/>
    <n v="2.5334652000000002"/>
    <n v="2"/>
    <n v="65"/>
    <x v="5"/>
    <n v="0.2105674068"/>
    <x v="1918"/>
    <m/>
    <m/>
    <n v="0.210567406752801"/>
    <n v="13.686881438932065"/>
    <n v="13.686881438932065"/>
  </r>
  <r>
    <x v="1"/>
    <s v="ivan@clapway.com"/>
    <s v="Clapway, Inc. (clapway.com)"/>
    <s v="d58a4e411d41f22b64f20d75c0150a69"/>
    <s v="Sidebar_2_300x250"/>
    <x v="1"/>
    <n v="0"/>
    <n v="2.5244"/>
    <n v="0.98260000000000003"/>
    <n v="43"/>
    <n v="11"/>
    <n v="0.38919999999999999"/>
    <n v="1.4674033099999999"/>
    <n v="0.8"/>
    <n v="65"/>
    <x v="3"/>
    <n v="0.45481927709999997"/>
    <x v="2"/>
    <m/>
    <m/>
    <n v="0.25"/>
    <n v="10.75"/>
    <n v="10.75"/>
  </r>
  <r>
    <x v="1"/>
    <s v="ivan@clapway.com"/>
    <s v="Clapway, Inc. (clapway.com)"/>
    <s v="f4271c540424a44708bb99fd1ce84128"/>
    <s v="Sidebar_1_300x250"/>
    <x v="1"/>
    <n v="0"/>
    <n v="0.93210000000000004"/>
    <n v="0.4027"/>
    <n v="16"/>
    <n v="4"/>
    <n v="0.432"/>
    <n v="1.31238028"/>
    <n v="0.21"/>
    <n v="65"/>
    <x v="3"/>
    <n v="0.83998540379999997"/>
    <x v="2"/>
    <m/>
    <m/>
    <n v="0.25"/>
    <n v="4"/>
    <n v="4"/>
  </r>
  <r>
    <x v="0"/>
    <s v="rickbin@24hourcampfire.com"/>
    <s v="24hourcampfire.com"/>
    <s v="## total ##"/>
    <m/>
    <x v="24"/>
    <n v="0"/>
    <n v="26.5061"/>
    <n v="1.5873999999999999"/>
    <n v="64"/>
    <n v="16"/>
    <n v="5.9900000000000002E-2"/>
    <n v="1.3349592800000001"/>
    <n v="1"/>
    <n v="64"/>
    <x v="0"/>
    <n v="0.25091347899999999"/>
    <x v="1919"/>
    <m/>
    <m/>
    <s v=""/>
    <s v=""/>
    <n v="16.046318636051744"/>
  </r>
  <r>
    <x v="1"/>
    <s v="rickbin@24hourcampfire.com"/>
    <s v="24hourcampfire.com"/>
    <s v="31a3fb721852693f5918e48380732648"/>
    <s v="24hourcampfire.com Tier 1 300x250"/>
    <x v="24"/>
    <n v="0"/>
    <n v="7.319"/>
    <n v="0.61339999999999995"/>
    <n v="25"/>
    <n v="7"/>
    <n v="8.3799999999999999E-2"/>
    <n v="1.35330694"/>
    <n v="1"/>
    <n v="64"/>
    <x v="3"/>
    <n v="0.2610693328"/>
    <x v="1920"/>
    <m/>
    <m/>
    <n v="0.26106933282855199"/>
    <n v="6.5267333207137996"/>
    <n v="6.5267333207137996"/>
  </r>
  <r>
    <x v="1"/>
    <s v="rickbin@24hourcampfire.com"/>
    <s v="24hourcampfire.com"/>
    <s v="31a9e9a2b98efdcd6a5d14297b5bd2a5"/>
    <s v="24hourcampfire.com Tier 1 728x90"/>
    <x v="24"/>
    <n v="0"/>
    <n v="11.6106"/>
    <n v="0.58989999999999998"/>
    <n v="24"/>
    <n v="6"/>
    <n v="5.0799999999999998E-2"/>
    <n v="1.3569439400000001"/>
    <n v="1"/>
    <n v="64"/>
    <x v="3"/>
    <n v="0.26304987949999997"/>
    <x v="1921"/>
    <m/>
    <m/>
    <n v="0.26304987953957298"/>
    <n v="6.3131971089497512"/>
    <n v="6.3131971089497512"/>
  </r>
  <r>
    <x v="1"/>
    <s v="rickbin@24hourcampfire.com"/>
    <s v="24hourcampfire.com"/>
    <s v="cc995c36435dfa000d4213fb9446f197"/>
    <s v="24hourcampfire.com Tier 1 160x600"/>
    <x v="24"/>
    <n v="0"/>
    <n v="7.5763999999999996"/>
    <n v="0.38400000000000001"/>
    <n v="15"/>
    <n v="3"/>
    <n v="5.0700000000000002E-2"/>
    <n v="1.2718750000000001"/>
    <n v="1"/>
    <n v="64"/>
    <x v="3"/>
    <n v="0.21375921379999999"/>
    <x v="1922"/>
    <m/>
    <m/>
    <n v="0.213759213759213"/>
    <n v="3.206388206388195"/>
    <n v="3.206388206388195"/>
  </r>
  <r>
    <x v="0"/>
    <s v="ibadullah25@aim.com"/>
    <s v="Lolzzepic.com"/>
    <s v="## total ##"/>
    <m/>
    <x v="285"/>
    <n v="0"/>
    <n v="33.4666"/>
    <n v="1.5516000000000001"/>
    <n v="63"/>
    <n v="16"/>
    <n v="4.6399999999999997E-2"/>
    <n v="1.3536690899999999"/>
    <n v="0.92752500000000004"/>
    <n v="63"/>
    <x v="0"/>
    <n v="0.31480669389999999"/>
    <x v="1923"/>
    <m/>
    <m/>
    <s v=""/>
    <s v=""/>
    <n v="14.749999999999957"/>
  </r>
  <r>
    <x v="1"/>
    <s v="ibadullah25@aim.com"/>
    <s v="Lolzzepic.com"/>
    <s v="4ce9abe7aff964e0a0345007480eaf45"/>
    <s v="Theludicrous.info 160x600"/>
    <x v="1"/>
    <n v="0"/>
    <n v="14.954800000000001"/>
    <n v="0.68659999999999999"/>
    <n v="29"/>
    <n v="7"/>
    <n v="4.5900000000000003E-2"/>
    <n v="1.4001872500000001"/>
    <n v="1"/>
    <n v="63"/>
    <x v="3"/>
    <n v="0.28580980680000001"/>
    <x v="23"/>
    <m/>
    <m/>
    <n v="0.249999999999999"/>
    <n v="7.2499999999999707"/>
    <n v="7.2499999999999707"/>
  </r>
  <r>
    <x v="1"/>
    <s v="ibadullah25@aim.com"/>
    <s v="Lolzzepic.com"/>
    <s v="1be39bf471134f07ae36f2f7223e6143"/>
    <s v="Theludicrous.info 300x250"/>
    <x v="1"/>
    <n v="0"/>
    <n v="6.4885999999999999"/>
    <n v="0.35199999999999998"/>
    <n v="15"/>
    <n v="4"/>
    <n v="5.4199999999999998E-2"/>
    <n v="1.4055194799999999"/>
    <n v="1"/>
    <n v="63"/>
    <x v="3"/>
    <n v="0.28851928850000003"/>
    <x v="2"/>
    <m/>
    <m/>
    <n v="0.25"/>
    <n v="3.75"/>
    <n v="3.75"/>
  </r>
  <r>
    <x v="1"/>
    <s v="ibadullah25@aim.com"/>
    <s v="Lolzzepic.com"/>
    <s v="6b5e18c1daba974c18aa110f46d0207e"/>
    <s v="Theludicrous.info 728x90"/>
    <x v="1"/>
    <n v="0"/>
    <n v="7.7390999999999996"/>
    <n v="0.3523"/>
    <n v="15"/>
    <n v="4"/>
    <n v="4.5499999999999999E-2"/>
    <n v="1.4385239299999999"/>
    <n v="1"/>
    <n v="63"/>
    <x v="3"/>
    <n v="0.30484298360000001"/>
    <x v="23"/>
    <m/>
    <m/>
    <n v="0.249999999999999"/>
    <n v="3.7499999999999849"/>
    <n v="3.7499999999999849"/>
  </r>
  <r>
    <x v="0"/>
    <s v="boris@borisnyc.com"/>
    <s v="MyTopFace.com"/>
    <s v="## total ##"/>
    <m/>
    <x v="9"/>
    <n v="0"/>
    <n v="29.173400000000001"/>
    <n v="4.5174000000000003"/>
    <n v="62"/>
    <n v="19"/>
    <n v="0.15479999999999999"/>
    <n v="0.45507961000000002"/>
    <n v="0.2"/>
    <n v="62"/>
    <x v="0"/>
    <n v="0.56051645900000002"/>
    <x v="21"/>
    <m/>
    <m/>
    <s v=""/>
    <s v=""/>
    <n v="18.299999999999962"/>
  </r>
  <r>
    <x v="0"/>
    <s v="revenu@afrizap.com"/>
    <s v="Afrizap.com"/>
    <s v="## total ##"/>
    <m/>
    <x v="24"/>
    <n v="0"/>
    <n v="12.9056"/>
    <n v="1.6384000000000001"/>
    <n v="62"/>
    <n v="12"/>
    <n v="0.127"/>
    <n v="1.2540849199999999"/>
    <n v="1"/>
    <n v="62"/>
    <x v="0"/>
    <n v="0.20260583600000001"/>
    <x v="1924"/>
    <m/>
    <m/>
    <s v=""/>
    <s v=""/>
    <n v="12.561561832984498"/>
  </r>
  <r>
    <x v="0"/>
    <s v="zoranR@firstbeatmarketing.com"/>
    <s v="First Beat Media"/>
    <s v="## total ##"/>
    <m/>
    <x v="286"/>
    <n v="0"/>
    <n v="29.666499999999999"/>
    <n v="3.5579999999999998"/>
    <n v="62"/>
    <n v="18"/>
    <n v="0.11990000000000001"/>
    <n v="0.57973178999999997"/>
    <n v="0.265648"/>
    <n v="62"/>
    <x v="0"/>
    <n v="0.54177431030000001"/>
    <x v="1925"/>
    <m/>
    <m/>
    <s v=""/>
    <s v=""/>
    <n v="16.21"/>
  </r>
  <r>
    <x v="1"/>
    <s v="revenu@afrizap.com"/>
    <s v="Afrizap.com"/>
    <s v="16ef1ec8b68f87d27ff1f359eba32e1b"/>
    <s v="Afrizap.com DE_BottomRightsidebar_Komoona_D 300x250"/>
    <x v="24"/>
    <n v="0"/>
    <n v="12.9048"/>
    <n v="1.6384000000000001"/>
    <n v="62"/>
    <n v="12"/>
    <n v="0.127"/>
    <n v="1.2540849199999999"/>
    <n v="1"/>
    <n v="62"/>
    <x v="3"/>
    <n v="0.20260583600000001"/>
    <x v="1924"/>
    <m/>
    <m/>
    <n v="0.202605836015879"/>
    <n v="12.561561832984498"/>
    <n v="12.561561832984498"/>
  </r>
  <r>
    <x v="1"/>
    <s v="boris@borisnyc.com"/>
    <s v="MyTopFace.com"/>
    <s v="4d52585903205a1fecdcabab3a02d807"/>
    <s v="Mytopface.com 160x600"/>
    <x v="9"/>
    <n v="0"/>
    <n v="14.5024"/>
    <n v="2.1191"/>
    <n v="29"/>
    <n v="9"/>
    <n v="0.14610000000000001"/>
    <n v="0.45989819999999998"/>
    <n v="0.2"/>
    <n v="62"/>
    <x v="5"/>
    <n v="0.56512115389999995"/>
    <x v="25"/>
    <m/>
    <m/>
    <n v="0.29999999999999899"/>
    <n v="8.6999999999999709"/>
    <n v="8.6999999999999709"/>
  </r>
  <r>
    <x v="1"/>
    <s v="zoranR@firstbeatmarketing.com"/>
    <s v="First Beat Media"/>
    <s v="706d6c9460357549d1c9bb84c77d0123"/>
    <s v="Boxofficescoop.com Two 300x250"/>
    <x v="1"/>
    <n v="0"/>
    <n v="2.7991000000000001"/>
    <n v="0.98470000000000002"/>
    <n v="28"/>
    <n v="7"/>
    <n v="0.3518"/>
    <n v="0.95830552999999996"/>
    <n v="0.3"/>
    <n v="62"/>
    <x v="3"/>
    <n v="0.68694743849999995"/>
    <x v="2"/>
    <m/>
    <m/>
    <n v="0.25"/>
    <n v="7"/>
    <n v="7"/>
  </r>
  <r>
    <x v="1"/>
    <s v="boris@borisnyc.com"/>
    <s v="MyTopFace.com"/>
    <s v="80fbaea94660950ae7623e9261cea33e"/>
    <s v="Mytopface.com 300x250"/>
    <x v="9"/>
    <n v="0"/>
    <n v="9.7706"/>
    <n v="1.6073"/>
    <n v="21"/>
    <n v="6"/>
    <n v="0.16450000000000001"/>
    <n v="0.44254733000000002"/>
    <n v="0.2"/>
    <n v="62"/>
    <x v="5"/>
    <n v="0.54807093650000005"/>
    <x v="21"/>
    <m/>
    <m/>
    <n v="0.3"/>
    <n v="6.3"/>
    <n v="6.3"/>
  </r>
  <r>
    <x v="1"/>
    <s v="zoranR@firstbeatmarketing.com"/>
    <s v="First Beat Media"/>
    <s v="08a85e36f2f083c597b8c8e33c541b64"/>
    <s v="Moviestalk.com 300x250"/>
    <x v="12"/>
    <n v="0"/>
    <n v="15.350099999999999"/>
    <n v="1.1623000000000001"/>
    <n v="15"/>
    <n v="5"/>
    <n v="7.5700000000000003E-2"/>
    <n v="0.43645526000000001"/>
    <n v="0.25"/>
    <n v="62"/>
    <x v="3"/>
    <n v="0.42720360460000001"/>
    <x v="68"/>
    <m/>
    <m/>
    <n v="0.35"/>
    <n v="5.25"/>
    <n v="5.25"/>
  </r>
  <r>
    <x v="1"/>
    <s v="zoranR@firstbeatmarketing.com"/>
    <s v="First Beat Media"/>
    <s v="63022fc28d9f97bf5f7f3de6a7a26eb2"/>
    <s v="Dognotebook.com 300x250"/>
    <x v="24"/>
    <n v="0"/>
    <n v="4.7163000000000004"/>
    <n v="0.48459999999999998"/>
    <n v="12"/>
    <n v="4"/>
    <n v="0.1028"/>
    <n v="0.84234339999999996"/>
    <n v="0.55000000000000004"/>
    <n v="62"/>
    <x v="3"/>
    <n v="0.34705964690000002"/>
    <x v="113"/>
    <m/>
    <m/>
    <n v="0.33"/>
    <n v="3.96"/>
    <n v="3.96"/>
  </r>
  <r>
    <x v="1"/>
    <s v="boris@borisnyc.com"/>
    <s v="MyTopFace.com"/>
    <s v="272e6cde8f37dcaf7b06078ee72725a3"/>
    <s v="Mytopface.com #3 300x250"/>
    <x v="9"/>
    <n v="0"/>
    <n v="4.8613"/>
    <n v="0.79059999999999997"/>
    <n v="11"/>
    <n v="3"/>
    <n v="0.16259999999999999"/>
    <n v="0.46784713999999999"/>
    <n v="0.2"/>
    <n v="62"/>
    <x v="5"/>
    <n v="0.57250994479999995"/>
    <x v="25"/>
    <m/>
    <m/>
    <n v="0.29999999999999899"/>
    <n v="3.2999999999999887"/>
    <n v="3.2999999999999887"/>
  </r>
  <r>
    <x v="0"/>
    <s v="info@brightlinemedia.net"/>
    <s v="Bright Line Media"/>
    <s v="## total ##"/>
    <m/>
    <x v="1"/>
    <n v="1"/>
    <n v="18.604500000000002"/>
    <n v="1.7109000000000001"/>
    <n v="61"/>
    <n v="15"/>
    <n v="9.1999999999999998E-2"/>
    <n v="1.1872578499999999"/>
    <n v="0.3"/>
    <n v="61"/>
    <x v="0"/>
    <n v="0.74731689479999996"/>
    <x v="2"/>
    <m/>
    <m/>
    <s v=""/>
    <s v=""/>
    <n v="15.25"/>
  </r>
  <r>
    <x v="0"/>
    <s v="maja@monitor.hr"/>
    <s v="monitor.hr"/>
    <s v="## total ##"/>
    <m/>
    <x v="9"/>
    <n v="0"/>
    <n v="22.607800000000001"/>
    <n v="2.5398000000000001"/>
    <n v="61"/>
    <n v="18"/>
    <n v="0.1123"/>
    <n v="0.80151868999999998"/>
    <n v="0.3"/>
    <n v="61"/>
    <x v="0"/>
    <n v="0.62571053629999995"/>
    <x v="21"/>
    <m/>
    <m/>
    <s v=""/>
    <s v=""/>
    <n v="18.3"/>
  </r>
  <r>
    <x v="0"/>
    <s v="sammer@adscoo.com"/>
    <s v="Adscoo Ltd. (exclusivetechnews.com)"/>
    <s v="## total ##"/>
    <m/>
    <x v="287"/>
    <n v="0"/>
    <n v="293.6481"/>
    <n v="5.3128000000000002"/>
    <n v="61"/>
    <n v="18"/>
    <n v="1.8100000000000002E-2"/>
    <n v="0.38317266999999999"/>
    <n v="0.108194"/>
    <n v="61"/>
    <x v="0"/>
    <n v="0.71763643769999996"/>
    <x v="1926"/>
    <m/>
    <m/>
    <s v=""/>
    <s v=""/>
    <n v="0"/>
  </r>
  <r>
    <x v="1"/>
    <s v="info@brightlinemedia.net"/>
    <s v="Bright Line Media"/>
    <s v="dd4f3ecf481dd0a46c4b6676b770e7a6"/>
    <s v="Readysethealth.com ATF 300x250"/>
    <x v="1"/>
    <n v="1"/>
    <n v="18.603899999999999"/>
    <n v="1.7109000000000001"/>
    <n v="61"/>
    <n v="15"/>
    <n v="9.1999999999999998E-2"/>
    <n v="1.1872578499999999"/>
    <n v="0.3"/>
    <n v="61"/>
    <x v="5"/>
    <n v="0.74731689479999996"/>
    <x v="2"/>
    <s v="Y"/>
    <m/>
    <n v="0.25"/>
    <n v="15.25"/>
    <n v="15.25"/>
  </r>
  <r>
    <x v="1"/>
    <s v="maja@monitor.hr"/>
    <s v="monitor.hr"/>
    <s v="dc9b55b26603e2a24f50e0a58509af8d"/>
    <s v="Monitor.hr"/>
    <x v="9"/>
    <n v="0"/>
    <n v="22.603100000000001"/>
    <n v="2.5398000000000001"/>
    <n v="61"/>
    <n v="18"/>
    <n v="0.1124"/>
    <n v="0.80151868999999998"/>
    <n v="0.3"/>
    <n v="61"/>
    <x v="5"/>
    <n v="0.62571053629999995"/>
    <x v="21"/>
    <m/>
    <m/>
    <n v="0.3"/>
    <n v="18.3"/>
    <n v="18.3"/>
  </r>
  <r>
    <x v="0"/>
    <s v="egmediabrokers1@gmail.com"/>
    <s v="Eldestapeweb.com"/>
    <s v="## total ##"/>
    <m/>
    <x v="1"/>
    <n v="1"/>
    <n v="168.37280000000001"/>
    <n v="0.96830000000000005"/>
    <n v="59"/>
    <n v="14"/>
    <n v="5.7999999999999996E-3"/>
    <n v="2.0156019500000002"/>
    <n v="1.5"/>
    <n v="59"/>
    <x v="0"/>
    <n v="0.25580544220000001"/>
    <x v="23"/>
    <m/>
    <m/>
    <s v=""/>
    <s v=""/>
    <n v="14.267224092243776"/>
  </r>
  <r>
    <x v="0"/>
    <s v="jason.deal@aleteia.org"/>
    <s v="Aleteia.org"/>
    <s v="## total ##"/>
    <m/>
    <x v="1"/>
    <n v="0"/>
    <n v="10.2981"/>
    <n v="1.5992999999999999"/>
    <n v="59"/>
    <n v="15"/>
    <n v="0.15529999999999999"/>
    <n v="1.22327378"/>
    <n v="0.74618399999999996"/>
    <n v="59"/>
    <x v="0"/>
    <n v="0.39001063339999997"/>
    <x v="2"/>
    <m/>
    <m/>
    <s v=""/>
    <s v=""/>
    <n v="12.75"/>
  </r>
  <r>
    <x v="1"/>
    <s v="egmediabrokers1@gmail.com"/>
    <s v="Eldestapeweb.com"/>
    <s v="14d2d961b760cd009d18da25acae9a29"/>
    <s v="Eldestapeweb.com 300x250"/>
    <x v="1"/>
    <n v="1"/>
    <n v="114.4469"/>
    <n v="0.55859999999999999"/>
    <n v="35"/>
    <n v="9"/>
    <n v="4.8999999999999998E-3"/>
    <n v="2.0653497000000001"/>
    <n v="1.5"/>
    <n v="59"/>
    <x v="3"/>
    <n v="0.273730739"/>
    <x v="2"/>
    <s v="Y"/>
    <m/>
    <n v="0.25"/>
    <n v="8.75"/>
    <n v="8.75"/>
  </r>
  <r>
    <x v="1"/>
    <s v="jason.deal@aleteia.org"/>
    <s v="Aleteia.org"/>
    <s v="000f53bf1f3497c45311a08691edbec7"/>
    <s v="Aleteia.org 300x250"/>
    <x v="1"/>
    <n v="0"/>
    <n v="4.3489000000000004"/>
    <n v="0.78949999999999998"/>
    <n v="29"/>
    <n v="7"/>
    <n v="0.18149999999999999"/>
    <n v="1.2057179"/>
    <n v="0.75"/>
    <n v="59"/>
    <x v="3"/>
    <n v="0.37796395230000002"/>
    <x v="2"/>
    <m/>
    <m/>
    <n v="0.25"/>
    <n v="7.25"/>
    <n v="7.25"/>
  </r>
  <r>
    <x v="1"/>
    <s v="egmediabrokers1@gmail.com"/>
    <s v="Eldestapeweb.com"/>
    <s v="a921fd4a685a733141ce1ce234933cca"/>
    <s v="Eldestapeweb.com 160x600"/>
    <x v="1"/>
    <n v="1"/>
    <n v="53.925899999999999"/>
    <n v="0.40960000000000002"/>
    <n v="24"/>
    <n v="6"/>
    <n v="7.6E-3"/>
    <n v="1.94775937"/>
    <n v="1.5"/>
    <n v="59"/>
    <x v="3"/>
    <n v="0.22988433720000001"/>
    <x v="1927"/>
    <s v=""/>
    <m/>
    <n v="0.22988433717682399"/>
    <n v="5.5172240922437759"/>
    <n v="5.5172240922437759"/>
  </r>
  <r>
    <x v="1"/>
    <s v="jason.deal@aleteia.org"/>
    <s v="Aleteia.org"/>
    <s v="fca00bf007d7b4f3813f0f97602c4d45"/>
    <s v="Aleteia.org 300x600"/>
    <x v="1"/>
    <n v="0"/>
    <n v="1.3920999999999999"/>
    <n v="0.31190000000000001"/>
    <n v="13"/>
    <n v="3"/>
    <n v="0.22409999999999999"/>
    <n v="1.35923975"/>
    <n v="0.9"/>
    <n v="59"/>
    <x v="3"/>
    <n v="0.33786515719999999"/>
    <x v="2"/>
    <m/>
    <m/>
    <n v="0.25"/>
    <n v="3.25"/>
    <n v="3.25"/>
  </r>
  <r>
    <x v="1"/>
    <s v="jason.deal@aleteia.org"/>
    <s v="Aleteia.org"/>
    <s v="5cc0ffae20a0e400acb6427b6ef84797"/>
    <s v="Forher.aleteia.org 300x600"/>
    <x v="1"/>
    <n v="0"/>
    <n v="0.43130000000000002"/>
    <n v="0.1767"/>
    <n v="9"/>
    <n v="2"/>
    <n v="0.40970000000000001"/>
    <n v="1.71139854"/>
    <n v="0.9"/>
    <n v="59"/>
    <x v="3"/>
    <n v="0.47411431269999998"/>
    <x v="2"/>
    <m/>
    <m/>
    <n v="0.25"/>
    <n v="2.25"/>
    <n v="2.25"/>
  </r>
  <r>
    <x v="0"/>
    <s v="saadbassi@gmail.com"/>
    <s v="Socialholic"/>
    <s v="## total ##"/>
    <m/>
    <x v="288"/>
    <n v="0"/>
    <n v="42.866599999999998"/>
    <n v="9.1405999999999992"/>
    <n v="58"/>
    <n v="19"/>
    <n v="0.2132"/>
    <n v="0.21191860000000001"/>
    <n v="0.113751"/>
    <n v="58"/>
    <x v="0"/>
    <n v="0.46323259259999999"/>
    <x v="1928"/>
    <m/>
    <m/>
    <s v=""/>
    <s v=""/>
    <n v="15.475167464114826"/>
  </r>
  <r>
    <x v="0"/>
    <s v="yilmaz@adsensitive.com"/>
    <s v="Aktifhaber.com"/>
    <s v="## total ##"/>
    <m/>
    <x v="9"/>
    <n v="1"/>
    <n v="440.25420000000003"/>
    <n v="17.919899999999998"/>
    <n v="58"/>
    <n v="13"/>
    <n v="4.07E-2"/>
    <n v="0.10744705"/>
    <n v="7.0000000000000007E-2"/>
    <n v="58"/>
    <x v="0"/>
    <n v="0.3485162913"/>
    <x v="21"/>
    <m/>
    <m/>
    <s v=""/>
    <s v=""/>
    <n v="15.899999999999999"/>
  </r>
  <r>
    <x v="1"/>
    <s v="yilmaz@adsensitive.com"/>
    <s v="Aktifhaber.com"/>
    <s v="aa72b1dffae78ee24380e9b2e516a278"/>
    <s v="Aktifhaber.com TR 300x250"/>
    <x v="9"/>
    <n v="1"/>
    <n v="196.86949999999999"/>
    <n v="16.808299999999999"/>
    <n v="53"/>
    <n v="12"/>
    <n v="8.5400000000000004E-2"/>
    <n v="0.10578074"/>
    <n v="7.0000000000000007E-2"/>
    <n v="58"/>
    <x v="1"/>
    <n v="0.3382538095"/>
    <x v="21"/>
    <s v="Y"/>
    <m/>
    <n v="0.3"/>
    <n v="15.899999999999999"/>
    <n v="15.899999999999999"/>
  </r>
  <r>
    <x v="1"/>
    <s v="saadbassi@gmail.com"/>
    <s v="Socialholic"/>
    <s v="86018c50b4f945c51a5376cb9b167e00"/>
    <s v="Thelisticles.net 300x250"/>
    <x v="9"/>
    <n v="0"/>
    <n v="8.1989999999999998"/>
    <n v="1.5045999999999999"/>
    <n v="14"/>
    <n v="4"/>
    <n v="0.1835"/>
    <n v="0.30334677999999998"/>
    <n v="0.2"/>
    <n v="58"/>
    <x v="1"/>
    <n v="0.34068857590000001"/>
    <x v="21"/>
    <m/>
    <m/>
    <n v="0.3"/>
    <n v="4.2"/>
    <n v="4.2"/>
  </r>
  <r>
    <x v="1"/>
    <s v="saadbassi@gmail.com"/>
    <s v="Socialholic"/>
    <s v="41d8a26d3b74aaf6d04ab500bc05bf5e"/>
    <s v="Thelisticles.net 160x600"/>
    <x v="1"/>
    <n v="0"/>
    <n v="8.1064000000000007"/>
    <n v="1.0644"/>
    <n v="9"/>
    <n v="2"/>
    <n v="0.1313"/>
    <n v="0.28454466"/>
    <n v="0.2"/>
    <n v="58"/>
    <x v="1"/>
    <n v="0.29712264150000001"/>
    <x v="2"/>
    <m/>
    <m/>
    <n v="0.25"/>
    <n v="2.25"/>
    <n v="2.25"/>
  </r>
  <r>
    <x v="1"/>
    <s v="saadbassi@gmail.com"/>
    <s v="Socialholic"/>
    <s v="6249bb31ffef5d37eb7d2f0e5e331366"/>
    <s v="Thelisticles.net 728x90"/>
    <x v="9"/>
    <n v="0"/>
    <n v="8.0571000000000002"/>
    <n v="1.0740000000000001"/>
    <n v="9"/>
    <n v="2"/>
    <n v="0.1333"/>
    <n v="0.27799947000000003"/>
    <n v="0.2"/>
    <n v="58"/>
    <x v="1"/>
    <n v="0.28057416270000002"/>
    <x v="1929"/>
    <m/>
    <m/>
    <n v="0.28057416267942498"/>
    <n v="2.525167464114825"/>
    <n v="2.525167464114825"/>
  </r>
  <r>
    <x v="1"/>
    <s v="saadbassi@gmail.com"/>
    <s v="Socialholic"/>
    <s v="921b5799b2831902d0a723df7d0a1467"/>
    <s v="Lolzbook 300x250"/>
    <x v="41"/>
    <n v="0"/>
    <n v="1.5266"/>
    <n v="0.36449999999999999"/>
    <n v="8"/>
    <n v="4"/>
    <n v="0.23880000000000001"/>
    <n v="0.71126787999999996"/>
    <n v="0.25"/>
    <n v="58"/>
    <x v="3"/>
    <n v="0.64851498789999995"/>
    <x v="1930"/>
    <m/>
    <m/>
    <n v="0.55000000000000004"/>
    <n v="4.4000000000000004"/>
    <n v="4.4000000000000004"/>
  </r>
  <r>
    <x v="1"/>
    <s v="saadbassi@gmail.com"/>
    <s v="Socialholic"/>
    <s v="dc77520f0e74358c6e97abb4d459c0b6"/>
    <s v="Thelisticles.net Max Fill 160x600"/>
    <x v="9"/>
    <n v="0"/>
    <n v="13.676399999999999"/>
    <n v="4.6227999999999998"/>
    <n v="7"/>
    <n v="2"/>
    <n v="0.33800000000000002"/>
    <n v="5.1280149999999997E-2"/>
    <n v="0.02"/>
    <n v="58"/>
    <x v="1"/>
    <n v="0.60998553690000001"/>
    <x v="21"/>
    <m/>
    <m/>
    <n v="0.3"/>
    <n v="2.1"/>
    <n v="2.1"/>
  </r>
  <r>
    <x v="0"/>
    <s v="support@loveroms.com"/>
    <s v="Loveroms.com"/>
    <s v="## total ##"/>
    <m/>
    <x v="1"/>
    <n v="1"/>
    <n v="22.5703"/>
    <n v="6.2175000000000002"/>
    <n v="56"/>
    <n v="14"/>
    <n v="0.27550000000000002"/>
    <n v="0.29773565000000002"/>
    <n v="0.02"/>
    <n v="56"/>
    <x v="0"/>
    <n v="0.93282631849999997"/>
    <x v="2"/>
    <m/>
    <m/>
    <s v=""/>
    <s v=""/>
    <n v="14"/>
  </r>
  <r>
    <x v="1"/>
    <s v="support@loveroms.com"/>
    <s v="Loveroms.com"/>
    <s v="532954ff6f5fbf72af90d8502d995567"/>
    <s v="Loveroms.com 300x250"/>
    <x v="1"/>
    <n v="1"/>
    <n v="22.5703"/>
    <n v="6.2175000000000002"/>
    <n v="56"/>
    <n v="14"/>
    <n v="0.27550000000000002"/>
    <n v="0.29773565000000002"/>
    <n v="0.02"/>
    <n v="56"/>
    <x v="3"/>
    <n v="0.93282631849999997"/>
    <x v="2"/>
    <s v="Y"/>
    <m/>
    <n v="0.25"/>
    <n v="14"/>
    <n v="14"/>
  </r>
  <r>
    <x v="0"/>
    <s v="tahn123@gmail.com"/>
    <s v="Buzz.mrexotics.com (romancegoals.com)"/>
    <s v="## total ##"/>
    <m/>
    <x v="1"/>
    <n v="0"/>
    <n v="11.741400000000001"/>
    <n v="0.61029999999999995"/>
    <n v="55"/>
    <n v="13"/>
    <n v="5.1999999999999998E-2"/>
    <n v="3.0195224700000001"/>
    <n v="2.2520479999999998"/>
    <n v="55"/>
    <x v="0"/>
    <n v="0.25417080980000001"/>
    <x v="2"/>
    <m/>
    <m/>
    <s v=""/>
    <s v=""/>
    <n v="13.75"/>
  </r>
  <r>
    <x v="1"/>
    <s v="tahn123@gmail.com"/>
    <s v="Buzz.mrexotics.com (romancegoals.com)"/>
    <s v="cacd4c9faec072d6f4b7816a335cdd31"/>
    <s v="Romancegoals.com Mobile 300x250"/>
    <x v="1"/>
    <n v="0"/>
    <n v="11.7248"/>
    <n v="0.60980000000000001"/>
    <n v="55"/>
    <n v="13"/>
    <n v="5.1999999999999998E-2"/>
    <n v="3.0153449700000001"/>
    <n v="2.25"/>
    <n v="55"/>
    <x v="3"/>
    <n v="0.25381671979999998"/>
    <x v="2"/>
    <m/>
    <m/>
    <n v="0.25"/>
    <n v="13.75"/>
    <n v="13.75"/>
  </r>
  <r>
    <x v="0"/>
    <s v="jerryc@yibada.com"/>
    <s v="Brow.si (Datpiff.com)"/>
    <s v="## total ##"/>
    <m/>
    <x v="1"/>
    <n v="0"/>
    <n v="23.0047"/>
    <n v="1.2926"/>
    <n v="53"/>
    <n v="13"/>
    <n v="5.62E-2"/>
    <n v="1.3651304200000001"/>
    <n v="1"/>
    <n v="53"/>
    <x v="0"/>
    <n v="0.26746925519999998"/>
    <x v="2"/>
    <m/>
    <m/>
    <s v=""/>
    <s v=""/>
    <n v="13.25"/>
  </r>
  <r>
    <x v="0"/>
    <s v="vittoria@yeticrabmedia.com"/>
    <s v="Yeti Crab Media (thingslife.com)"/>
    <s v="## total ##"/>
    <m/>
    <x v="1"/>
    <n v="0"/>
    <n v="13.653700000000001"/>
    <n v="1.647"/>
    <n v="53"/>
    <n v="13"/>
    <n v="0.1206"/>
    <n v="1.0765634500000001"/>
    <n v="0.65"/>
    <n v="53"/>
    <x v="0"/>
    <n v="0.39622694720000001"/>
    <x v="23"/>
    <m/>
    <m/>
    <s v=""/>
    <s v=""/>
    <n v="12.999999999999982"/>
  </r>
  <r>
    <x v="1"/>
    <s v="jerryc@yibada.com"/>
    <s v="Brow.si (Datpiff.com)"/>
    <s v="ce9ecc022497092ad71c23454228a351"/>
    <s v="En.yibada.com 728x90"/>
    <x v="1"/>
    <n v="0"/>
    <n v="15.396800000000001"/>
    <n v="0.92310000000000003"/>
    <n v="37"/>
    <n v="9"/>
    <n v="0.06"/>
    <n v="1.3379710600000001"/>
    <n v="1"/>
    <n v="53"/>
    <x v="3"/>
    <n v="0.25259967840000003"/>
    <x v="2"/>
    <m/>
    <m/>
    <n v="0.25"/>
    <n v="9.25"/>
    <n v="9.25"/>
  </r>
  <r>
    <x v="1"/>
    <s v="vittoria@yeticrabmedia.com"/>
    <s v="Yeti Crab Media (thingslife.com)"/>
    <s v="3842f5fd98801ea3bfe2a6023aaacc0c"/>
    <s v="Thingslife.com 300x600"/>
    <x v="1"/>
    <n v="0"/>
    <n v="6.5968"/>
    <n v="0.5746"/>
    <n v="19"/>
    <n v="5"/>
    <n v="8.7099999999999997E-2"/>
    <n v="1.0783192399999999"/>
    <n v="0.65"/>
    <n v="53"/>
    <x v="3"/>
    <n v="0.39721005300000001"/>
    <x v="2"/>
    <m/>
    <m/>
    <n v="0.25"/>
    <n v="4.75"/>
    <n v="4.75"/>
  </r>
  <r>
    <x v="1"/>
    <s v="vittoria@yeticrabmedia.com"/>
    <s v="Yeti Crab Media (thingslife.com)"/>
    <s v="d1aab7ee67a72bf4850a7408b3ebde3e"/>
    <s v="Cafefame.com 300x250"/>
    <x v="1"/>
    <n v="0"/>
    <n v="1.5185999999999999"/>
    <n v="0.56340000000000001"/>
    <n v="18"/>
    <n v="5"/>
    <n v="0.371"/>
    <n v="1.0905172400000001"/>
    <n v="0.65"/>
    <n v="53"/>
    <x v="3"/>
    <n v="0.4039525692"/>
    <x v="23"/>
    <m/>
    <m/>
    <n v="0.249999999999999"/>
    <n v="4.4999999999999822"/>
    <n v="4.4999999999999822"/>
  </r>
  <r>
    <x v="1"/>
    <s v="jerryc@yibada.com"/>
    <s v="Brow.si (Datpiff.com)"/>
    <s v="cb5d05c38803489daed3a74e24dc97f9"/>
    <s v="En.yibada.com 300x600"/>
    <x v="1"/>
    <n v="0"/>
    <n v="7.6078999999999999"/>
    <n v="0.3695"/>
    <n v="16"/>
    <n v="4"/>
    <n v="4.8599999999999997E-2"/>
    <n v="1.43297893"/>
    <n v="1"/>
    <n v="53"/>
    <x v="3"/>
    <n v="0.30215303259999998"/>
    <x v="2"/>
    <m/>
    <m/>
    <n v="0.25"/>
    <n v="4"/>
    <n v="4"/>
  </r>
  <r>
    <x v="1"/>
    <s v="vittoria@yeticrabmedia.com"/>
    <s v="Yeti Crab Media (thingslife.com)"/>
    <s v="1d94b9c4ad1ff730cbffbba695e8bf7a"/>
    <s v="Thingslife.com 300x250"/>
    <x v="1"/>
    <n v="0"/>
    <n v="4.6485000000000003"/>
    <n v="0.47339999999999999"/>
    <n v="15"/>
    <n v="4"/>
    <n v="0.1018"/>
    <n v="1.0431201000000001"/>
    <n v="0.65"/>
    <n v="53"/>
    <x v="3"/>
    <n v="0.37686944950000001"/>
    <x v="2"/>
    <m/>
    <m/>
    <n v="0.25"/>
    <n v="3.75"/>
    <n v="3.75"/>
  </r>
  <r>
    <x v="0"/>
    <s v="admin@aperture-online.com"/>
    <s v="Toptrendbuzz.com"/>
    <s v="## total ##"/>
    <m/>
    <x v="12"/>
    <n v="0"/>
    <n v="8.1168999999999993"/>
    <n v="2.8313999999999999"/>
    <n v="50"/>
    <n v="17"/>
    <n v="0.3488"/>
    <n v="0.58311259000000004"/>
    <n v="0.19"/>
    <n v="50"/>
    <x v="0"/>
    <n v="0.67416241239999997"/>
    <x v="68"/>
    <m/>
    <m/>
    <s v=""/>
    <s v=""/>
    <n v="17.5"/>
  </r>
  <r>
    <x v="0"/>
    <s v="breno@bmbraga.com"/>
    <s v="Clickgratis.com.br"/>
    <s v="## total ##"/>
    <m/>
    <x v="289"/>
    <n v="0"/>
    <n v="106.2516"/>
    <n v="2.9363999999999999"/>
    <n v="50"/>
    <n v="15"/>
    <n v="2.76E-2"/>
    <n v="0.56620205000000001"/>
    <n v="0.1"/>
    <n v="50"/>
    <x v="0"/>
    <n v="0.82338460219999998"/>
    <x v="1931"/>
    <m/>
    <m/>
    <s v=""/>
    <s v=""/>
    <n v="14.099999999999984"/>
  </r>
  <r>
    <x v="0"/>
    <s v="pintup@cybermedia.co.in"/>
    <s v="metromatinee.com"/>
    <s v="## total ##"/>
    <m/>
    <x v="9"/>
    <n v="0"/>
    <n v="15.678100000000001"/>
    <n v="7.4347000000000003"/>
    <n v="50"/>
    <n v="15"/>
    <n v="0.47420000000000001"/>
    <n v="0.2253329"/>
    <n v="0.05"/>
    <n v="50"/>
    <x v="0"/>
    <n v="0.77810608000000003"/>
    <x v="21"/>
    <m/>
    <m/>
    <s v=""/>
    <s v=""/>
    <n v="15"/>
  </r>
  <r>
    <x v="0"/>
    <s v="shengee@hotmail.com"/>
    <s v="Worldmapfinder.com"/>
    <s v="## total ##"/>
    <m/>
    <x v="9"/>
    <n v="0"/>
    <n v="27.186800000000002"/>
    <n v="2.3934000000000002"/>
    <n v="50"/>
    <n v="14"/>
    <n v="8.7999999999999995E-2"/>
    <n v="0.69721551000000004"/>
    <n v="0.5"/>
    <n v="50"/>
    <x v="0"/>
    <n v="0.28286161910000002"/>
    <x v="1932"/>
    <m/>
    <m/>
    <s v=""/>
    <s v=""/>
    <n v="12.514352665494989"/>
  </r>
  <r>
    <x v="1"/>
    <s v="admin@aperture-online.com"/>
    <s v="Toptrendbuzz.com"/>
    <s v="8a8a66064cc40efb9c0c3af69c4f4a63"/>
    <s v="Toptrendbuzz.com 728x90"/>
    <x v="12"/>
    <n v="0"/>
    <n v="8.1166"/>
    <n v="2.8313999999999999"/>
    <n v="50"/>
    <n v="17"/>
    <n v="0.3488"/>
    <n v="0.58311259000000004"/>
    <n v="0.19"/>
    <n v="50"/>
    <x v="3"/>
    <n v="0.67416241239999997"/>
    <x v="68"/>
    <m/>
    <m/>
    <n v="0.35"/>
    <n v="17.5"/>
    <n v="17.5"/>
  </r>
  <r>
    <x v="1"/>
    <s v="pintup@cybermedia.co.in"/>
    <s v="metromatinee.com"/>
    <s v="d3afd552bf7cb6c186ce74c49435a9d4"/>
    <s v="Metromatinee.com 300x250"/>
    <x v="9"/>
    <n v="0"/>
    <n v="15.678100000000001"/>
    <n v="7.4347000000000003"/>
    <n v="50"/>
    <n v="15"/>
    <n v="0.47420000000000001"/>
    <n v="0.2253329"/>
    <n v="0.05"/>
    <n v="50"/>
    <x v="3"/>
    <n v="0.77810608000000003"/>
    <x v="21"/>
    <m/>
    <m/>
    <n v="0.3"/>
    <n v="15"/>
    <n v="15"/>
  </r>
  <r>
    <x v="1"/>
    <s v="shengee@hotmail.com"/>
    <s v="Worldmapfinder.com"/>
    <s v="8c287ea2f8ca9b7d57baeb998e0a3082"/>
    <s v="Worldmapfinder.com"/>
    <x v="9"/>
    <n v="0"/>
    <n v="22.980799999999999"/>
    <n v="2.0939999999999999"/>
    <n v="44"/>
    <n v="12"/>
    <n v="9.11E-2"/>
    <n v="0.69873107000000001"/>
    <n v="0.5"/>
    <n v="50"/>
    <x v="5"/>
    <n v="0.28441710599999998"/>
    <x v="1933"/>
    <m/>
    <m/>
    <n v="0.28441710603397702"/>
    <n v="12.514352665494989"/>
    <n v="12.514352665494989"/>
  </r>
  <r>
    <x v="1"/>
    <s v="breno@bmbraga.com"/>
    <s v="Clickgratis.com.br"/>
    <s v="107a7efd00eae797215c4c6268a38fa8"/>
    <s v="Clickgratis.com.br 300x250"/>
    <x v="9"/>
    <n v="0"/>
    <n v="23.952400000000001"/>
    <n v="1.2291000000000001"/>
    <n v="14"/>
    <n v="4"/>
    <n v="5.1299999999999998E-2"/>
    <n v="0.38549428000000002"/>
    <n v="0.1"/>
    <n v="50"/>
    <x v="1"/>
    <n v="0.74059277570000004"/>
    <x v="25"/>
    <m/>
    <m/>
    <n v="0.29999999999999899"/>
    <n v="4.199999999999986"/>
    <n v="4.199999999999986"/>
  </r>
  <r>
    <x v="1"/>
    <s v="breno@bmbraga.com"/>
    <s v="Clickgratis.com.br"/>
    <s v="441a73005e73b5982f661f5097b064da"/>
    <s v="Clickgratis.com.br Mobile 320x50"/>
    <x v="9"/>
    <n v="0"/>
    <n v="35.9621"/>
    <n v="0.40989999999999999"/>
    <n v="12"/>
    <n v="3"/>
    <n v="1.14E-2"/>
    <n v="0.94420630999999999"/>
    <n v="0.1"/>
    <n v="50"/>
    <x v="1"/>
    <n v="0.89409094259999999"/>
    <x v="21"/>
    <m/>
    <m/>
    <n v="0.3"/>
    <n v="3.5999999999999996"/>
    <n v="3.5999999999999996"/>
  </r>
  <r>
    <x v="1"/>
    <s v="breno@bmbraga.com"/>
    <s v="Clickgratis.com.br"/>
    <s v="58f515cc977e41cc6a0703afb43eb7b8"/>
    <s v="Clickgratis.com.br Mobile 300x250"/>
    <x v="9"/>
    <n v="0"/>
    <n v="25.687899999999999"/>
    <n v="0.55879999999999996"/>
    <n v="12"/>
    <n v="4"/>
    <n v="2.18E-2"/>
    <n v="0.73971622000000004"/>
    <n v="0.1"/>
    <n v="50"/>
    <x v="1"/>
    <n v="0.86481302270000004"/>
    <x v="21"/>
    <m/>
    <m/>
    <n v="0.3"/>
    <n v="3.5999999999999996"/>
    <n v="3.5999999999999996"/>
  </r>
  <r>
    <x v="1"/>
    <s v="breno@bmbraga.com"/>
    <s v="Clickgratis.com.br"/>
    <s v="d76206cd18a0c4d63d512f8b639b2fc2"/>
    <s v="Clickgratis.com.br 300x600"/>
    <x v="9"/>
    <n v="0"/>
    <n v="17.606999999999999"/>
    <n v="0.58040000000000003"/>
    <n v="9"/>
    <n v="3"/>
    <n v="3.3000000000000002E-2"/>
    <n v="0.54230864000000001"/>
    <n v="0.1"/>
    <n v="50"/>
    <x v="1"/>
    <n v="0.81560315880000001"/>
    <x v="21"/>
    <m/>
    <m/>
    <n v="0.3"/>
    <n v="2.6999999999999997"/>
    <n v="2.6999999999999997"/>
  </r>
  <r>
    <x v="0"/>
    <s v="alexander.azarov@clickio.com"/>
    <s v="Clickio (chimerarevo.com)"/>
    <s v="## total ##"/>
    <m/>
    <x v="1"/>
    <n v="0"/>
    <n v="6.1334999999999997"/>
    <n v="4.2944000000000004"/>
    <n v="49"/>
    <n v="12"/>
    <n v="0.70020000000000004"/>
    <n v="0.37792988"/>
    <n v="0.101706"/>
    <n v="49"/>
    <x v="0"/>
    <n v="0.73088658380000004"/>
    <x v="2"/>
    <m/>
    <m/>
    <s v=""/>
    <s v=""/>
    <n v="11.999999999999979"/>
  </r>
  <r>
    <x v="0"/>
    <s v="dazz@vg-resource.com"/>
    <s v="spriters-resource.com"/>
    <s v="## total ##"/>
    <m/>
    <x v="1"/>
    <n v="0"/>
    <n v="49.086399999999998"/>
    <n v="10.7211"/>
    <n v="49"/>
    <n v="12"/>
    <n v="0.21840000000000001"/>
    <n v="0.15245611000000001"/>
    <n v="0.01"/>
    <n v="49"/>
    <x v="0"/>
    <n v="0.93440735220000004"/>
    <x v="2"/>
    <m/>
    <m/>
    <s v=""/>
    <s v=""/>
    <n v="3.5"/>
  </r>
  <r>
    <x v="1"/>
    <s v="alexander.azarov@clickio.com"/>
    <s v="Clickio (chimerarevo.com)"/>
    <s v="b4e2035b41fafcd18a95f150106d9acc"/>
    <s v="Chimerarevo.com #2 300x250"/>
    <x v="1"/>
    <n v="0"/>
    <n v="3.0583999999999998"/>
    <n v="1.8754"/>
    <n v="27"/>
    <n v="7"/>
    <n v="0.61319999999999997"/>
    <n v="0.48459722"/>
    <n v="0.22"/>
    <n v="49"/>
    <x v="3"/>
    <n v="0.54601472910000004"/>
    <x v="2"/>
    <m/>
    <m/>
    <n v="0.25"/>
    <n v="6.75"/>
    <n v="6.75"/>
  </r>
  <r>
    <x v="1"/>
    <s v="alexander.azarov@clickio.com"/>
    <s v="Clickio (chimerarevo.com)"/>
    <s v="20097f7937ac97e557eda052c69d0ff4"/>
    <s v="Chimerarevo.com 300x250"/>
    <x v="1"/>
    <n v="0"/>
    <n v="3.0750999999999999"/>
    <n v="2.4190999999999998"/>
    <n v="21"/>
    <n v="5"/>
    <n v="0.78669999999999995"/>
    <n v="0.29523725000000001"/>
    <n v="0.01"/>
    <n v="49"/>
    <x v="3"/>
    <n v="0.96612893550000001"/>
    <x v="23"/>
    <m/>
    <m/>
    <n v="0.249999999999999"/>
    <n v="5.2499999999999787"/>
    <n v="5.2499999999999787"/>
  </r>
  <r>
    <x v="1"/>
    <s v="dazz@vg-resource.com"/>
    <s v="spriters-resource.com"/>
    <s v="5011f2c020497497e24264d55c0ed5d7"/>
    <s v="Models-resource.com #2 728x90"/>
    <x v="1"/>
    <n v="0"/>
    <n v="10.5847"/>
    <n v="2.0240999999999998"/>
    <n v="14"/>
    <n v="3"/>
    <n v="0.19120000000000001"/>
    <n v="0.22984684999999999"/>
    <n v="0.01"/>
    <n v="49"/>
    <x v="3"/>
    <n v="0.9564927688"/>
    <x v="2"/>
    <m/>
    <m/>
    <n v="0.25"/>
    <n v="3.5"/>
    <n v="3.5"/>
  </r>
  <r>
    <x v="0"/>
    <s v="adam.n.cale@gmail.com"/>
    <s v="Teamuscellular.com"/>
    <s v="## total ##"/>
    <m/>
    <x v="12"/>
    <n v="0"/>
    <n v="4.4466999999999999"/>
    <n v="2.6579000000000002"/>
    <n v="47"/>
    <n v="17"/>
    <n v="0.59770000000000001"/>
    <n v="0.59175759000000006"/>
    <n v="0.01"/>
    <n v="47"/>
    <x v="0"/>
    <n v="0.98310118849999995"/>
    <x v="68"/>
    <m/>
    <m/>
    <s v=""/>
    <s v=""/>
    <n v="16.449999999999982"/>
  </r>
  <r>
    <x v="0"/>
    <s v="adops@hipwooddigital.com"/>
    <s v="UsedEverywhere.com (Usedvictoria.com)"/>
    <s v="## total ##"/>
    <m/>
    <x v="160"/>
    <n v="0"/>
    <n v="13.940099999999999"/>
    <n v="1.5174000000000001"/>
    <n v="47"/>
    <n v="11"/>
    <n v="0.10879999999999999"/>
    <n v="1.03245304"/>
    <n v="0.74352300000000004"/>
    <n v="47"/>
    <x v="0"/>
    <n v="0.27984812019999999"/>
    <x v="1934"/>
    <m/>
    <m/>
    <s v=""/>
    <s v=""/>
    <n v="9.6569524715111061"/>
  </r>
  <r>
    <x v="1"/>
    <s v="adops@hipwooddigital.com"/>
    <s v="UsedEverywhere.com (Usedvictoria.com)"/>
    <s v="2be1fe8eb01617388a4bdc8854e6054a"/>
    <s v="Usedvictoria.com ATF 300x250"/>
    <x v="1"/>
    <n v="0"/>
    <n v="3.1993"/>
    <n v="0.88200000000000001"/>
    <n v="26"/>
    <n v="6"/>
    <n v="0.2757"/>
    <n v="0.97927600000000004"/>
    <n v="0.7"/>
    <n v="47"/>
    <x v="5"/>
    <n v="0.28518619589999999"/>
    <x v="23"/>
    <m/>
    <m/>
    <n v="0.249999999999999"/>
    <n v="6.4999999999999742"/>
    <n v="6.4999999999999742"/>
  </r>
  <r>
    <x v="1"/>
    <s v="adam.n.cale@gmail.com"/>
    <s v="Teamuscellular.com"/>
    <s v="1673d395e9f2f656acca5aa4949c19a4"/>
    <s v="TUSCC Bottom 2 300x250"/>
    <x v="12"/>
    <n v="0"/>
    <n v="2.0301"/>
    <n v="1.2151000000000001"/>
    <n v="21"/>
    <n v="7"/>
    <n v="0.59860000000000002"/>
    <n v="0.57863273000000004"/>
    <n v="0.01"/>
    <n v="47"/>
    <x v="5"/>
    <n v="0.98271788049999997"/>
    <x v="68"/>
    <m/>
    <m/>
    <n v="0.35"/>
    <n v="7.35"/>
    <n v="7.35"/>
  </r>
  <r>
    <x v="1"/>
    <s v="adam.n.cale@gmail.com"/>
    <s v="Teamuscellular.com"/>
    <s v="d266b9b13f658f07986138582d02afed"/>
    <s v="TUSCC Header 728x90"/>
    <x v="12"/>
    <n v="0"/>
    <n v="1.2697000000000001"/>
    <n v="0.76170000000000004"/>
    <n v="15"/>
    <n v="5"/>
    <n v="0.59989999999999999"/>
    <n v="0.65578581999999996"/>
    <n v="0.01"/>
    <n v="47"/>
    <x v="5"/>
    <n v="0.9847511189"/>
    <x v="69"/>
    <m/>
    <m/>
    <n v="0.34999999999999898"/>
    <n v="5.2499999999999849"/>
    <n v="5.2499999999999849"/>
  </r>
  <r>
    <x v="1"/>
    <s v="adops@hipwooddigital.com"/>
    <s v="UsedEverywhere.com (Usedvictoria.com)"/>
    <s v="0906ebf49bbfd690b79960e96edb39a1"/>
    <s v="Usedvictoria.com Mobile LB 320x50"/>
    <x v="1"/>
    <n v="0"/>
    <n v="8.8969000000000005"/>
    <n v="0.32379999999999998"/>
    <n v="14"/>
    <n v="3"/>
    <n v="3.6400000000000002E-2"/>
    <n v="1.48482241"/>
    <n v="1.1499999999999999"/>
    <n v="47"/>
    <x v="5"/>
    <n v="0.2254966051"/>
    <x v="1935"/>
    <m/>
    <m/>
    <n v="0.22549660510793801"/>
    <n v="3.1569524715111319"/>
    <n v="3.1569524715111319"/>
  </r>
  <r>
    <x v="1"/>
    <s v="adam.n.cale@gmail.com"/>
    <s v="Teamuscellular.com"/>
    <s v="aa41a09d0d8b914cde7a80885e2523d3"/>
    <s v="TUSCC Bottom 1 300x250"/>
    <x v="12"/>
    <n v="0"/>
    <n v="1.1469"/>
    <n v="0.68100000000000005"/>
    <n v="11"/>
    <n v="4"/>
    <n v="0.59379999999999999"/>
    <n v="0.54355989000000005"/>
    <n v="0.01"/>
    <n v="47"/>
    <x v="5"/>
    <n v="0.98160276329999996"/>
    <x v="68"/>
    <m/>
    <m/>
    <n v="0.35"/>
    <n v="3.8499999999999996"/>
    <n v="3.8499999999999996"/>
  </r>
  <r>
    <x v="0"/>
    <s v="louis@aujourdhui.com"/>
    <s v="Aujourdhui.com"/>
    <s v="## total ##"/>
    <m/>
    <x v="9"/>
    <n v="0"/>
    <n v="14.1724"/>
    <n v="3.8896999999999999"/>
    <n v="46"/>
    <n v="14"/>
    <n v="0.27450000000000002"/>
    <n v="0.39375274999999998"/>
    <n v="8.6634000000000003E-2"/>
    <n v="46"/>
    <x v="0"/>
    <n v="0.77997868199999998"/>
    <x v="21"/>
    <m/>
    <m/>
    <s v=""/>
    <s v=""/>
    <n v="13.8"/>
  </r>
  <r>
    <x v="1"/>
    <s v="louis@aujourdhui.com"/>
    <s v="Aujourdhui.com"/>
    <s v="f69a0d0eb9099894dee881d568dbd765"/>
    <s v="Aujourdhui.com 300x250"/>
    <x v="9"/>
    <n v="0"/>
    <n v="7.2934000000000001"/>
    <n v="2.5804999999999998"/>
    <n v="32"/>
    <n v="10"/>
    <n v="0.3538"/>
    <n v="0.41732775999999999"/>
    <n v="0.09"/>
    <n v="46"/>
    <x v="5"/>
    <n v="0.78434216810000001"/>
    <x v="21"/>
    <m/>
    <m/>
    <n v="0.3"/>
    <n v="9.6"/>
    <n v="9.6"/>
  </r>
  <r>
    <x v="1"/>
    <s v="louis@aujourdhui.com"/>
    <s v="Aujourdhui.com"/>
    <s v="06dc435cb346b258317c061f2e9ce633"/>
    <s v="Aujourdhui.com 160x600"/>
    <x v="9"/>
    <n v="0"/>
    <n v="6.8791000000000002"/>
    <n v="1.3091999999999999"/>
    <n v="14"/>
    <n v="4"/>
    <n v="0.1903"/>
    <n v="0.34728572000000002"/>
    <n v="0.08"/>
    <n v="46"/>
    <x v="5"/>
    <n v="0.76964212779999996"/>
    <x v="21"/>
    <m/>
    <m/>
    <n v="0.3"/>
    <n v="4.2"/>
    <n v="4.2"/>
  </r>
  <r>
    <x v="0"/>
    <s v="marketing@scan-manga.com"/>
    <s v="Scan-manga.com"/>
    <s v="## total ##"/>
    <m/>
    <x v="283"/>
    <n v="0.98310010000000003"/>
    <n v="47.960799999999999"/>
    <n v="4.5848000000000004"/>
    <n v="45"/>
    <n v="13"/>
    <n v="9.5600000000000004E-2"/>
    <n v="0.32486640999999999"/>
    <n v="0.15"/>
    <n v="45"/>
    <x v="0"/>
    <n v="0.53827174109999998"/>
    <x v="1936"/>
    <m/>
    <m/>
    <s v=""/>
    <s v=""/>
    <n v="13.2"/>
  </r>
  <r>
    <x v="1"/>
    <s v="marketing@scan-manga.com"/>
    <s v="Scan-manga.com"/>
    <s v="4678f791bf6e355af023643f797b0f33"/>
    <s v="728x90"/>
    <x v="9"/>
    <n v="1"/>
    <n v="47.074800000000003"/>
    <n v="4.5042"/>
    <n v="44"/>
    <n v="13"/>
    <n v="9.5699999999999993E-2"/>
    <n v="0.32508920000000002"/>
    <n v="0.15"/>
    <n v="45"/>
    <x v="5"/>
    <n v="0.53858818129999997"/>
    <x v="21"/>
    <s v="Y"/>
    <m/>
    <n v="0.3"/>
    <n v="13.2"/>
    <n v="13.2"/>
  </r>
  <r>
    <x v="0"/>
    <s v="mydrama01@gmail.com"/>
    <s v="Myasiantv.se"/>
    <s v="## total ##"/>
    <m/>
    <x v="1"/>
    <n v="1"/>
    <n v="98.924899999999994"/>
    <n v="3.6509999999999998"/>
    <n v="44"/>
    <n v="11"/>
    <n v="3.6900000000000002E-2"/>
    <n v="0.40028172000000001"/>
    <n v="0.1"/>
    <n v="44"/>
    <x v="0"/>
    <n v="0.75017595309999996"/>
    <x v="2"/>
    <m/>
    <m/>
    <s v=""/>
    <s v=""/>
    <n v="11"/>
  </r>
  <r>
    <x v="1"/>
    <s v="mydrama01@gmail.com"/>
    <s v="Myasiantv.se"/>
    <s v="733f2d8ba644489f5a43c4f4d1001cd4"/>
    <s v="Myasiantv.se 300x250"/>
    <x v="1"/>
    <n v="1"/>
    <n v="98.924800000000005"/>
    <n v="3.6509999999999998"/>
    <n v="44"/>
    <n v="11"/>
    <n v="3.6900000000000002E-2"/>
    <n v="0.40028172000000001"/>
    <n v="0.1"/>
    <n v="44"/>
    <x v="3"/>
    <n v="0.75017595309999996"/>
    <x v="2"/>
    <s v="Y"/>
    <m/>
    <n v="0.25"/>
    <n v="11"/>
    <n v="11"/>
  </r>
  <r>
    <x v="0"/>
    <s v="bidnessetc@bidnessetc.com"/>
    <s v="Bidnessetc.com"/>
    <s v="## total ##"/>
    <m/>
    <x v="12"/>
    <n v="0"/>
    <n v="7.2108999999999996"/>
    <n v="1.1346000000000001"/>
    <n v="40"/>
    <n v="14"/>
    <n v="0.1573"/>
    <n v="1.16708638"/>
    <n v="0.5"/>
    <n v="40"/>
    <x v="0"/>
    <n v="0.57158269500000003"/>
    <x v="68"/>
    <m/>
    <m/>
    <s v=""/>
    <s v=""/>
    <n v="14"/>
  </r>
  <r>
    <x v="0"/>
    <s v="digicamroom@yahoo.co.jp"/>
    <s v="Unixmanga.net"/>
    <s v="## total ##"/>
    <m/>
    <x v="9"/>
    <n v="0"/>
    <n v="25.915600000000001"/>
    <n v="3.1977000000000002"/>
    <n v="40"/>
    <n v="12"/>
    <n v="0.1234"/>
    <n v="0.42156004000000002"/>
    <n v="0.03"/>
    <n v="40"/>
    <x v="0"/>
    <n v="0.92883576020000003"/>
    <x v="21"/>
    <m/>
    <m/>
    <s v=""/>
    <s v=""/>
    <n v="12.3"/>
  </r>
  <r>
    <x v="0"/>
    <s v="takashi.yamada@yankodesign.com"/>
    <s v="yankodesign.com"/>
    <s v="## total ##"/>
    <m/>
    <x v="1"/>
    <n v="0"/>
    <n v="20.309899999999999"/>
    <n v="0.80510000000000004"/>
    <n v="40"/>
    <n v="10"/>
    <n v="3.9600000000000003E-2"/>
    <n v="1.6726998500000001"/>
    <n v="1.25"/>
    <n v="40"/>
    <x v="0"/>
    <n v="0.25270513979999998"/>
    <x v="2"/>
    <m/>
    <m/>
    <s v=""/>
    <s v=""/>
    <n v="10"/>
  </r>
  <r>
    <x v="1"/>
    <s v="bidnessetc@bidnessetc.com"/>
    <s v="Bidnessetc.com"/>
    <s v="781527da1c510b83fafb4ae13da6e9a7"/>
    <s v="Bidnessetc.com Mobile 320x50"/>
    <x v="12"/>
    <n v="0"/>
    <n v="7.2106000000000003"/>
    <n v="1.1346000000000001"/>
    <n v="40"/>
    <n v="14"/>
    <n v="0.1573"/>
    <n v="1.16708638"/>
    <n v="0.5"/>
    <n v="40"/>
    <x v="3"/>
    <n v="0.57158269500000003"/>
    <x v="68"/>
    <m/>
    <m/>
    <n v="0.35"/>
    <n v="14"/>
    <n v="14"/>
  </r>
  <r>
    <x v="1"/>
    <s v="takashi.yamada@yankodesign.com"/>
    <s v="yankodesign.com"/>
    <s v="3d4f2c86bb38024092259bf3346c03bc"/>
    <s v="Yankodesign.com 728x90"/>
    <x v="1"/>
    <n v="0"/>
    <n v="20.309899999999999"/>
    <n v="0.80510000000000004"/>
    <n v="40"/>
    <n v="10"/>
    <n v="3.9600000000000003E-2"/>
    <n v="1.6726998500000001"/>
    <n v="1.25"/>
    <n v="40"/>
    <x v="5"/>
    <n v="0.25270513979999998"/>
    <x v="2"/>
    <m/>
    <m/>
    <n v="0.25"/>
    <n v="10"/>
    <n v="10"/>
  </r>
  <r>
    <x v="1"/>
    <s v="digicamroom@yahoo.co.jp"/>
    <s v="Unixmanga.net"/>
    <s v="4d23b4a6071aa798bcbdc2b9ed0304f7"/>
    <s v="Unixmanga.nl 300x250"/>
    <x v="9"/>
    <n v="0"/>
    <n v="8.6202000000000005"/>
    <n v="1.2401"/>
    <n v="15"/>
    <n v="4"/>
    <n v="0.1439"/>
    <n v="0.39629054000000002"/>
    <n v="0.03"/>
    <n v="40"/>
    <x v="5"/>
    <n v="0.92429796509999995"/>
    <x v="21"/>
    <m/>
    <m/>
    <n v="0.3"/>
    <n v="4.5"/>
    <n v="4.5"/>
  </r>
  <r>
    <x v="1"/>
    <s v="digicamroom@yahoo.co.jp"/>
    <s v="Unixmanga.net"/>
    <s v="5ba1bb0b48e5856793a454a49599a186"/>
    <s v="Unixmanga.nl 160x600"/>
    <x v="9"/>
    <n v="0"/>
    <n v="8.6423000000000005"/>
    <n v="1.0074000000000001"/>
    <n v="13"/>
    <n v="4"/>
    <n v="0.1166"/>
    <n v="0.41962564000000002"/>
    <n v="0.03"/>
    <n v="40"/>
    <x v="5"/>
    <n v="0.9285077048"/>
    <x v="21"/>
    <m/>
    <m/>
    <n v="0.3"/>
    <n v="3.9"/>
    <n v="3.9"/>
  </r>
  <r>
    <x v="1"/>
    <s v="digicamroom@yahoo.co.jp"/>
    <s v="Unixmanga.net"/>
    <s v="6efab53a029e53e2549fac317ee4a969"/>
    <s v="Unixmanga.nl 728x90"/>
    <x v="9"/>
    <n v="0"/>
    <n v="8.6531000000000002"/>
    <n v="0.95020000000000004"/>
    <n v="13"/>
    <n v="4"/>
    <n v="0.10979999999999999"/>
    <n v="0.45658873999999999"/>
    <n v="0.03"/>
    <n v="40"/>
    <x v="5"/>
    <n v="0.93429535730000002"/>
    <x v="21"/>
    <m/>
    <m/>
    <n v="0.3"/>
    <n v="3.9"/>
    <n v="3.9"/>
  </r>
  <r>
    <x v="0"/>
    <s v="unwindly@gmail.com"/>
    <s v="Unwindly.com"/>
    <s v="## total ##"/>
    <m/>
    <x v="24"/>
    <n v="0"/>
    <n v="3.3571"/>
    <n v="0.75770000000000004"/>
    <n v="39"/>
    <n v="12"/>
    <n v="0.22570000000000001"/>
    <n v="1.71287707"/>
    <n v="1.2"/>
    <n v="39"/>
    <x v="0"/>
    <n v="0.29942433210000002"/>
    <x v="1937"/>
    <m/>
    <m/>
    <s v=""/>
    <s v=""/>
    <n v="11.676845012303087"/>
  </r>
  <r>
    <x v="1"/>
    <s v="unwindly@gmail.com"/>
    <s v="Unwindly.com"/>
    <s v="c63270c971851075f77da3077c0b9205"/>
    <s v="Thisismarvelous.com 300x250"/>
    <x v="24"/>
    <n v="0"/>
    <n v="1.6297999999999999"/>
    <n v="0.37190000000000001"/>
    <n v="19"/>
    <n v="6"/>
    <n v="0.22819999999999999"/>
    <n v="1.71753409"/>
    <n v="1.2"/>
    <n v="39"/>
    <x v="3"/>
    <n v="0.30132391089999999"/>
    <x v="1938"/>
    <m/>
    <m/>
    <n v="0.30132391090437399"/>
    <n v="5.7251543071831055"/>
    <n v="5.7251543071831055"/>
  </r>
  <r>
    <x v="1"/>
    <s v="unwindly@gmail.com"/>
    <s v="Unwindly.com"/>
    <s v="4d66a7e0c07363ce1922410d142e0e89"/>
    <s v="Thisismarvelous.com 728x90"/>
    <x v="24"/>
    <n v="0"/>
    <n v="0.86660000000000004"/>
    <n v="0.1913"/>
    <n v="10"/>
    <n v="3"/>
    <n v="0.22070000000000001"/>
    <n v="1.7223301"/>
    <n v="1.2"/>
    <n v="39"/>
    <x v="3"/>
    <n v="0.30326944760000002"/>
    <x v="1939"/>
    <m/>
    <m/>
    <n v="0.30326944757609903"/>
    <n v="3.0326944757609904"/>
    <n v="3.0326944757609904"/>
  </r>
  <r>
    <x v="1"/>
    <s v="unwindly@gmail.com"/>
    <s v="Unwindly.com"/>
    <s v="f26df9e3ee5412e396638202f83213f2"/>
    <s v="Thisismarvelous.com 300x250"/>
    <x v="24"/>
    <n v="0"/>
    <n v="0.86060000000000003"/>
    <n v="0.19450000000000001"/>
    <n v="10"/>
    <n v="3"/>
    <n v="0.22600000000000001"/>
    <n v="1.69467499"/>
    <n v="1.2"/>
    <n v="39"/>
    <x v="3"/>
    <n v="0.29189962289999999"/>
    <x v="1940"/>
    <m/>
    <m/>
    <n v="0.29189962293589899"/>
    <n v="2.9189962293589899"/>
    <n v="2.9189962293589899"/>
  </r>
  <r>
    <x v="0"/>
    <s v="advt.purbelinews@gmail.com"/>
    <s v="purbelinews.com"/>
    <s v="## total ##"/>
    <m/>
    <x v="1"/>
    <n v="1"/>
    <n v="90.037000000000006"/>
    <n v="1.2354000000000001"/>
    <n v="38"/>
    <n v="10"/>
    <n v="1.37E-2"/>
    <n v="1.02977567"/>
    <n v="0.5"/>
    <n v="38"/>
    <x v="0"/>
    <n v="0.51445735780000001"/>
    <x v="23"/>
    <m/>
    <m/>
    <s v=""/>
    <s v=""/>
    <n v="9.4999999999999734"/>
  </r>
  <r>
    <x v="0"/>
    <s v="akashs@abpnews.in"/>
    <s v="ABP NEWS NETWORK PVT. LTD."/>
    <s v="## total ##"/>
    <m/>
    <x v="290"/>
    <n v="0.40056913999999999"/>
    <n v="92.235200000000006"/>
    <n v="2.3919999999999999"/>
    <n v="38"/>
    <n v="9"/>
    <n v="2.5899999999999999E-2"/>
    <n v="0.52257823999999997"/>
    <n v="0.38463199999999997"/>
    <n v="38"/>
    <x v="0"/>
    <n v="0.26397241069999999"/>
    <x v="1941"/>
    <m/>
    <m/>
    <s v=""/>
    <s v=""/>
    <n v="5.2184193548387086"/>
  </r>
  <r>
    <x v="0"/>
    <s v="skin1607@gmail.com"/>
    <s v="gustakhimaaf.com"/>
    <s v="## total ##"/>
    <m/>
    <x v="9"/>
    <n v="0"/>
    <n v="32.799599999999998"/>
    <n v="5.3377999999999997"/>
    <n v="38"/>
    <n v="11"/>
    <n v="0.16270000000000001"/>
    <n v="0.23891662"/>
    <n v="0.1"/>
    <n v="38"/>
    <x v="0"/>
    <n v="0.58144393409999995"/>
    <x v="21"/>
    <m/>
    <m/>
    <s v=""/>
    <s v=""/>
    <n v="11.4"/>
  </r>
  <r>
    <x v="1"/>
    <s v="skin1607@gmail.com"/>
    <s v="gustakhimaaf.com"/>
    <s v="5d68f8d163a27e7da538013da7f58f4a"/>
    <s v="Gustakhimaaf.com 300x250"/>
    <x v="9"/>
    <n v="0"/>
    <n v="32.799599999999998"/>
    <n v="5.3377999999999997"/>
    <n v="38"/>
    <n v="11"/>
    <n v="0.16270000000000001"/>
    <n v="0.23891662"/>
    <n v="0.1"/>
    <n v="38"/>
    <x v="3"/>
    <n v="0.58144393409999995"/>
    <x v="21"/>
    <m/>
    <m/>
    <n v="0.3"/>
    <n v="11.4"/>
    <n v="11.4"/>
  </r>
  <r>
    <x v="1"/>
    <s v="advt.purbelinews@gmail.com"/>
    <s v="purbelinews.com"/>
    <s v="bf02be4c7e74c6f890892c9dd7047e56"/>
    <s v="Purbelinews.com 300x250"/>
    <x v="1"/>
    <n v="1"/>
    <n v="39.682899999999997"/>
    <n v="0.92490000000000006"/>
    <n v="27"/>
    <n v="7"/>
    <n v="2.3300000000000001E-2"/>
    <n v="0.96407938999999998"/>
    <n v="0.5"/>
    <n v="38"/>
    <x v="3"/>
    <n v="0.48137051489999999"/>
    <x v="23"/>
    <s v="Y"/>
    <m/>
    <n v="0.249999999999999"/>
    <n v="6.7499999999999734"/>
    <n v="6.7499999999999734"/>
  </r>
  <r>
    <x v="1"/>
    <s v="akashs@abpnews.in"/>
    <s v="ABP NEWS NETWORK PVT. LTD."/>
    <s v="e3051f72699f17a188c72c62bc27213a"/>
    <s v="Abplive.in Mobile IN 300x250"/>
    <x v="1"/>
    <n v="1"/>
    <n v="63.104900000000001"/>
    <n v="1.8255999999999999"/>
    <n v="15"/>
    <n v="4"/>
    <n v="2.8899999999999999E-2"/>
    <n v="0.27427811000000002"/>
    <n v="0.2"/>
    <n v="38"/>
    <x v="5"/>
    <n v="0.27081312410000002"/>
    <x v="2"/>
    <s v="Y"/>
    <m/>
    <n v="0.25"/>
    <n v="3.75"/>
    <n v="3.75"/>
  </r>
  <r>
    <x v="1"/>
    <s v="advt.purbelinews@gmail.com"/>
    <s v="purbelinews.com"/>
    <s v="ae84b8854cd96155a3e5bb594a69a62c"/>
    <s v="Purbelinews.com 728x90"/>
    <x v="1"/>
    <n v="1"/>
    <n v="50.354100000000003"/>
    <n v="0.31059999999999999"/>
    <n v="11"/>
    <n v="3"/>
    <n v="6.1999999999999998E-3"/>
    <n v="1.2254139799999999"/>
    <n v="0.5"/>
    <n v="38"/>
    <x v="3"/>
    <n v="0.59197462509999998"/>
    <x v="2"/>
    <s v="Y"/>
    <m/>
    <n v="0.25"/>
    <n v="2.75"/>
    <n v="2.75"/>
  </r>
  <r>
    <x v="1"/>
    <s v="akashs@abpnews.in"/>
    <s v="ABP NEWS NETWORK PVT. LTD."/>
    <s v="38abd0b36efeabf9133fa8cb1c584d20"/>
    <s v="Abplive.in Mobile US 300x250"/>
    <x v="1"/>
    <n v="0"/>
    <n v="3.8466999999999998"/>
    <n v="0.15909999999999999"/>
    <n v="7"/>
    <n v="1"/>
    <n v="4.1399999999999999E-2"/>
    <n v="1.39200718"/>
    <n v="1.1000000000000001"/>
    <n v="38"/>
    <x v="5"/>
    <n v="0.20977419350000001"/>
    <x v="1942"/>
    <m/>
    <m/>
    <n v="0.209774193548387"/>
    <n v="1.468419354838709"/>
    <n v="1.468419354838709"/>
  </r>
  <r>
    <x v="0"/>
    <s v="belalonline@hotmail.com"/>
    <s v="Justgirlythings.co"/>
    <s v="## total ##"/>
    <m/>
    <x v="1"/>
    <n v="0"/>
    <n v="14.605600000000001"/>
    <n v="5.4911000000000003"/>
    <n v="37"/>
    <n v="9"/>
    <n v="0.376"/>
    <n v="0.22178833000000001"/>
    <n v="0.03"/>
    <n v="37"/>
    <x v="0"/>
    <n v="0.86473589750000002"/>
    <x v="23"/>
    <m/>
    <m/>
    <s v=""/>
    <s v=""/>
    <n v="9.2499999999999627"/>
  </r>
  <r>
    <x v="0"/>
    <s v="nick@collegeenvy.com"/>
    <s v="Collegeenvy.com"/>
    <s v="## total ##"/>
    <m/>
    <x v="24"/>
    <n v="0"/>
    <n v="4.4253"/>
    <n v="0.97060000000000002"/>
    <n v="37"/>
    <n v="11"/>
    <n v="0.21929999999999999"/>
    <n v="1.27439653"/>
    <n v="0.9"/>
    <n v="37"/>
    <x v="0"/>
    <n v="0.29378338580000002"/>
    <x v="1943"/>
    <m/>
    <m/>
    <s v=""/>
    <s v=""/>
    <n v="10.869683716684662"/>
  </r>
  <r>
    <x v="1"/>
    <s v="belalonline@hotmail.com"/>
    <s v="Justgirlythings.co"/>
    <s v="03e4635da971064fc7d9869e27482e80"/>
    <s v="Justgirlythings.co 300x250"/>
    <x v="1"/>
    <n v="0"/>
    <n v="14.605600000000001"/>
    <n v="5.4911000000000003"/>
    <n v="37"/>
    <n v="9"/>
    <n v="0.376"/>
    <n v="0.22178833000000001"/>
    <n v="0.03"/>
    <n v="37"/>
    <x v="3"/>
    <n v="0.86473589750000002"/>
    <x v="23"/>
    <m/>
    <m/>
    <n v="0.249999999999999"/>
    <n v="9.2499999999999627"/>
    <n v="9.2499999999999627"/>
  </r>
  <r>
    <x v="1"/>
    <s v="nick@collegeenvy.com"/>
    <s v="Collegeenvy.com"/>
    <s v="a32ccdfe0ac149b08d97351cfa0cccc0"/>
    <s v="Collegeenvy.com 300x250"/>
    <x v="24"/>
    <n v="0"/>
    <n v="1.9477"/>
    <n v="0.36609999999999998"/>
    <n v="14"/>
    <n v="4"/>
    <n v="0.18790000000000001"/>
    <n v="1.28206829"/>
    <n v="0.9"/>
    <n v="37"/>
    <x v="3"/>
    <n v="0.29800931419999999"/>
    <x v="1944"/>
    <m/>
    <m/>
    <n v="0.29800931421787902"/>
    <n v="4.1721303990503067"/>
    <n v="4.1721303990503067"/>
  </r>
  <r>
    <x v="1"/>
    <s v="nick@collegeenvy.com"/>
    <s v="Collegeenvy.com"/>
    <s v="a6aca7995ea07ffd7f66b4b1f02b0daf"/>
    <s v="Collegeenvy.com 728x90"/>
    <x v="24"/>
    <n v="0"/>
    <n v="1.5126999999999999"/>
    <n v="0.33760000000000001"/>
    <n v="13"/>
    <n v="4"/>
    <n v="0.22320000000000001"/>
    <n v="1.26957901"/>
    <n v="0.9"/>
    <n v="37"/>
    <x v="3"/>
    <n v="0.29110359419999998"/>
    <x v="1945"/>
    <m/>
    <m/>
    <n v="0.29110359422125198"/>
    <n v="3.7843467248762757"/>
    <n v="3.7843467248762757"/>
  </r>
  <r>
    <x v="1"/>
    <s v="nick@collegeenvy.com"/>
    <s v="Collegeenvy.com"/>
    <s v="1ea7424f8d4e386fc31dd7ab6855f064"/>
    <s v="Collegeenvy.com Mobile 300x250"/>
    <x v="24"/>
    <n v="0"/>
    <n v="0.96489999999999998"/>
    <n v="0.26690000000000003"/>
    <n v="10"/>
    <n v="3"/>
    <n v="0.27660000000000001"/>
    <n v="1.26996788"/>
    <n v="0.9"/>
    <n v="37"/>
    <x v="3"/>
    <n v="0.29132065930000001"/>
    <x v="1946"/>
    <m/>
    <m/>
    <n v="0.29132065927580802"/>
    <n v="2.9132065927580801"/>
    <n v="2.9132065927580801"/>
  </r>
  <r>
    <x v="0"/>
    <s v="ahmed@footballmedia.com"/>
    <s v="Football Media (soccerlens.com)"/>
    <s v="## total ##"/>
    <m/>
    <x v="1"/>
    <n v="0"/>
    <n v="38.076999999999998"/>
    <n v="1.2591000000000001"/>
    <n v="36"/>
    <n v="9"/>
    <n v="3.3099999999999997E-2"/>
    <n v="0.94004991999999998"/>
    <n v="0.5"/>
    <n v="36"/>
    <x v="0"/>
    <n v="0.46811335329999998"/>
    <x v="2"/>
    <m/>
    <m/>
    <s v=""/>
    <s v=""/>
    <n v="7.7499999999999876"/>
  </r>
  <r>
    <x v="0"/>
    <s v="jack@wildammo.com"/>
    <s v="Wildammo.com"/>
    <s v="## total ##"/>
    <m/>
    <x v="9"/>
    <n v="0"/>
    <n v="16.5261"/>
    <n v="4.0740999999999996"/>
    <n v="36"/>
    <n v="11"/>
    <n v="0.2465"/>
    <n v="0.29824851000000002"/>
    <n v="0.03"/>
    <n v="36"/>
    <x v="0"/>
    <n v="0.89941273980000003"/>
    <x v="21"/>
    <m/>
    <m/>
    <s v=""/>
    <s v=""/>
    <n v="10.799999999999976"/>
  </r>
  <r>
    <x v="0"/>
    <s v="matheusalves@brotsoft.com"/>
    <s v="Brotsoft Technology (uportal.upcleaner.net)"/>
    <s v="## total ##"/>
    <m/>
    <x v="1"/>
    <n v="0.5902811"/>
    <n v="57.2318"/>
    <n v="15.426600000000001"/>
    <n v="36"/>
    <n v="9"/>
    <n v="0.26950000000000002"/>
    <n v="7.7484120000000004E-2"/>
    <n v="0.01"/>
    <n v="36"/>
    <x v="0"/>
    <n v="0.87094129460000003"/>
    <x v="23"/>
    <m/>
    <m/>
    <s v=""/>
    <s v=""/>
    <n v="9"/>
  </r>
  <r>
    <x v="1"/>
    <s v="jack@wildammo.com"/>
    <s v="Wildammo.com"/>
    <s v="04bee91ab47dc29a517d308e76d11992"/>
    <s v="Wildammo.com 300x250"/>
    <x v="9"/>
    <n v="0"/>
    <n v="9.6956000000000007"/>
    <n v="2.6821000000000002"/>
    <n v="23"/>
    <n v="7"/>
    <n v="0.27660000000000001"/>
    <n v="0.29017018"/>
    <n v="0.03"/>
    <n v="36"/>
    <x v="5"/>
    <n v="0.89661239400000003"/>
    <x v="25"/>
    <m/>
    <m/>
    <n v="0.29999999999999899"/>
    <n v="6.8999999999999764"/>
    <n v="6.8999999999999764"/>
  </r>
  <r>
    <x v="1"/>
    <s v="matheusalves@brotsoft.com"/>
    <s v="Brotsoft Technology (uportal.upcleaner.net)"/>
    <s v="f943b27e03fec218f4e392b65d25206b"/>
    <s v="L1 300*250 300x250"/>
    <x v="1"/>
    <n v="1"/>
    <n v="43.849200000000003"/>
    <n v="10.8437"/>
    <n v="21"/>
    <n v="5"/>
    <n v="0.24729999999999999"/>
    <n v="6.5067319999999998E-2"/>
    <n v="0.01"/>
    <n v="36"/>
    <x v="5"/>
    <n v="0.84631301879999998"/>
    <x v="2"/>
    <s v="Y"/>
    <m/>
    <n v="0.25"/>
    <n v="5.25"/>
    <n v="5.25"/>
  </r>
  <r>
    <x v="1"/>
    <s v="ahmed@footballmedia.com"/>
    <s v="Football Media (soccerlens.com)"/>
    <s v="89a41163e2c85547da796da335173ef4"/>
    <s v="Soccerlens.com 300x250"/>
    <x v="1"/>
    <n v="0"/>
    <n v="20.9954"/>
    <n v="0.66790000000000005"/>
    <n v="18"/>
    <n v="4"/>
    <n v="3.1800000000000002E-2"/>
    <n v="0.88710160000000005"/>
    <n v="0.5"/>
    <n v="36"/>
    <x v="3"/>
    <n v="0.43636670519999998"/>
    <x v="2"/>
    <m/>
    <m/>
    <n v="0.25"/>
    <n v="4.5"/>
    <n v="4.5"/>
  </r>
  <r>
    <x v="1"/>
    <s v="matheusalves@brotsoft.com"/>
    <s v="Brotsoft Technology (uportal.upcleaner.net)"/>
    <s v="e53da7617f7260eb303252721a8046c2"/>
    <s v="Uportal.upcleaner.net 728x90"/>
    <x v="1"/>
    <n v="0"/>
    <n v="13.3826"/>
    <n v="4.5829000000000004"/>
    <n v="15"/>
    <n v="4"/>
    <n v="0.34239999999999998"/>
    <n v="0.10686408999999999"/>
    <n v="0.01"/>
    <n v="36"/>
    <x v="3"/>
    <n v="0.90642319579999997"/>
    <x v="2"/>
    <m/>
    <m/>
    <n v="0.25"/>
    <n v="3.75"/>
    <n v="3.75"/>
  </r>
  <r>
    <x v="1"/>
    <s v="ahmed@footballmedia.com"/>
    <s v="Football Media (soccerlens.com)"/>
    <s v="4afa50c83ed79861922a0d081c1917e0"/>
    <s v="Soccerlens.com 728x90"/>
    <x v="1"/>
    <n v="0"/>
    <n v="6.6646000000000001"/>
    <n v="0.41520000000000001"/>
    <n v="13"/>
    <n v="3"/>
    <n v="6.2300000000000001E-2"/>
    <n v="1.03099948"/>
    <n v="0.5"/>
    <n v="36"/>
    <x v="3"/>
    <n v="0.5150337049"/>
    <x v="23"/>
    <m/>
    <m/>
    <n v="0.249999999999999"/>
    <n v="3.2499999999999871"/>
    <n v="3.2499999999999871"/>
  </r>
  <r>
    <x v="1"/>
    <s v="jack@wildammo.com"/>
    <s v="Wildammo.com"/>
    <s v="48be01c9bc24b40b11abcb11ec3c3fcd"/>
    <s v="Wildammo.com 728x90"/>
    <x v="9"/>
    <n v="0"/>
    <n v="6.8304999999999998"/>
    <n v="1.3919999999999999"/>
    <n v="13"/>
    <n v="4"/>
    <n v="0.20380000000000001"/>
    <n v="0.31381363000000001"/>
    <n v="0.03"/>
    <n v="36"/>
    <x v="5"/>
    <n v="0.90440185750000002"/>
    <x v="21"/>
    <m/>
    <m/>
    <n v="0.3"/>
    <n v="3.9"/>
    <n v="3.9"/>
  </r>
  <r>
    <x v="0"/>
    <s v="osotedcom@gmail.com"/>
    <s v="Osoted.com"/>
    <s v="## total ##"/>
    <m/>
    <x v="1"/>
    <n v="0"/>
    <n v="9.0669000000000004"/>
    <n v="1.5727"/>
    <n v="35"/>
    <n v="9"/>
    <n v="0.17349999999999999"/>
    <n v="0.74490871000000003"/>
    <n v="0.2"/>
    <n v="35"/>
    <x v="0"/>
    <n v="0.7315107247"/>
    <x v="23"/>
    <m/>
    <m/>
    <s v=""/>
    <s v=""/>
    <n v="8.7499999999999645"/>
  </r>
  <r>
    <x v="1"/>
    <s v="osotedcom@gmail.com"/>
    <s v="Osoted.com"/>
    <s v="d4ce27f1cd67c1042341749440e089b4"/>
    <s v="Osoted.com 300x250"/>
    <x v="1"/>
    <n v="0"/>
    <n v="9.0669000000000004"/>
    <n v="1.5727"/>
    <n v="35"/>
    <n v="9"/>
    <n v="0.17349999999999999"/>
    <n v="0.74490871000000003"/>
    <n v="0.2"/>
    <n v="35"/>
    <x v="3"/>
    <n v="0.7315107247"/>
    <x v="23"/>
    <m/>
    <m/>
    <n v="0.249999999999999"/>
    <n v="8.7499999999999645"/>
    <n v="8.7499999999999645"/>
  </r>
  <r>
    <x v="0"/>
    <s v="phuongthuy.lam@urekamedia.com"/>
    <s v="Ureka Media (vietgiaitri.com)"/>
    <s v="## total ##"/>
    <m/>
    <x v="1"/>
    <n v="0.59456343"/>
    <n v="51.294899999999998"/>
    <n v="2.1055999999999999"/>
    <n v="32"/>
    <n v="8"/>
    <n v="4.1000000000000002E-2"/>
    <n v="0.50004749000000004"/>
    <n v="0.15"/>
    <n v="32"/>
    <x v="0"/>
    <n v="0.70002849219999996"/>
    <x v="2"/>
    <m/>
    <m/>
    <s v=""/>
    <s v=""/>
    <n v="6.75"/>
  </r>
  <r>
    <x v="1"/>
    <s v="phuongthuy.lam@urekamedia.com"/>
    <s v="Ureka Media (vietgiaitri.com)"/>
    <s v="3d4b260c2c2ac98d1d4766f5289b7072"/>
    <s v="Vietgiaitri.com Mobile 300x50"/>
    <x v="1"/>
    <n v="1"/>
    <n v="49.367600000000003"/>
    <n v="1.0216000000000001"/>
    <n v="19"/>
    <n v="5"/>
    <n v="2.07E-2"/>
    <n v="0.61280939999999995"/>
    <n v="0.15"/>
    <n v="32"/>
    <x v="3"/>
    <n v="0.75522568570000004"/>
    <x v="2"/>
    <s v="Y"/>
    <m/>
    <n v="0.25"/>
    <n v="4.75"/>
    <n v="4.75"/>
  </r>
  <r>
    <x v="1"/>
    <s v="phuongthuy.lam@urekamedia.com"/>
    <s v="Ureka Media (vietgiaitri.com)"/>
    <s v="958718118ec6fe2234329d02c7621145"/>
    <s v="Vietgiaitri.com 300x250"/>
    <x v="1"/>
    <n v="0"/>
    <n v="1.0014000000000001"/>
    <n v="0.67959999999999998"/>
    <n v="8"/>
    <n v="2"/>
    <n v="0.67869999999999997"/>
    <n v="0.39277982"/>
    <n v="0.15"/>
    <n v="32"/>
    <x v="3"/>
    <n v="0.61810665450000002"/>
    <x v="2"/>
    <m/>
    <m/>
    <n v="0.25"/>
    <n v="2"/>
    <n v="2"/>
  </r>
  <r>
    <x v="0"/>
    <s v="sachin@skgtechnologies.com"/>
    <s v="babakathullu.com"/>
    <s v="## total ##"/>
    <m/>
    <x v="291"/>
    <n v="0"/>
    <n v="19.4314"/>
    <n v="2.3609"/>
    <n v="31"/>
    <n v="8"/>
    <n v="0.1215"/>
    <n v="0.43561054999999999"/>
    <n v="0.32385599999999998"/>
    <n v="31"/>
    <x v="0"/>
    <n v="0.25654693690000002"/>
    <x v="1947"/>
    <m/>
    <m/>
    <s v=""/>
    <s v=""/>
    <n v="6.1590355486116239"/>
  </r>
  <r>
    <x v="0"/>
    <s v="vikrant@ifood.tv"/>
    <s v="Ifood.tv"/>
    <s v="## total ##"/>
    <m/>
    <x v="49"/>
    <n v="0"/>
    <n v="15.3431"/>
    <n v="0.81689999999999996"/>
    <n v="31"/>
    <n v="10"/>
    <n v="5.3199999999999997E-2"/>
    <n v="1.2701582600000001"/>
    <n v="0.75"/>
    <n v="31"/>
    <x v="0"/>
    <n v="0.40952240000000001"/>
    <x v="581"/>
    <m/>
    <m/>
    <s v=""/>
    <s v=""/>
    <n v="9.61"/>
  </r>
  <r>
    <x v="1"/>
    <s v="vikrant@ifood.tv"/>
    <s v="Ifood.tv"/>
    <s v="e389d3e9be5f328ef7b5e79cf35de36e"/>
    <s v="IFood 728x90"/>
    <x v="49"/>
    <n v="0"/>
    <n v="15.342499999999999"/>
    <n v="0.81679999999999997"/>
    <n v="31"/>
    <n v="10"/>
    <n v="5.3199999999999997E-2"/>
    <n v="1.27038041"/>
    <n v="0.75"/>
    <n v="31"/>
    <x v="3"/>
    <n v="0.40962565740000001"/>
    <x v="581"/>
    <m/>
    <m/>
    <n v="0.31"/>
    <n v="9.61"/>
    <n v="9.61"/>
  </r>
  <r>
    <x v="1"/>
    <s v="sachin@skgtechnologies.com"/>
    <s v="babakathullu.com"/>
    <s v="4114abce33e06c13cc78050b8534d48f"/>
    <s v="Babakathullu.com #2 300x250"/>
    <x v="1"/>
    <n v="0"/>
    <n v="4.6505999999999998"/>
    <n v="0.67659999999999998"/>
    <n v="8"/>
    <n v="2"/>
    <n v="0.14549999999999999"/>
    <n v="0.39536528999999998"/>
    <n v="0.3"/>
    <n v="31"/>
    <x v="3"/>
    <n v="0.2412080429"/>
    <x v="1948"/>
    <m/>
    <m/>
    <n v="0.24120804293839601"/>
    <n v="1.9296643435071681"/>
    <n v="1.9296643435071681"/>
  </r>
  <r>
    <x v="1"/>
    <s v="sachin@skgtechnologies.com"/>
    <s v="babakathullu.com"/>
    <s v="ca95549af4dff099145167f385465baa"/>
    <s v="Babakathullu.com 728x90"/>
    <x v="9"/>
    <n v="0"/>
    <n v="6.4720000000000004"/>
    <n v="0.91359999999999997"/>
    <n v="8"/>
    <n v="2"/>
    <n v="0.14119999999999999"/>
    <n v="0.30214229999999997"/>
    <n v="0.2"/>
    <n v="31"/>
    <x v="3"/>
    <n v="0.33806024220000003"/>
    <x v="21"/>
    <m/>
    <m/>
    <n v="0.3"/>
    <n v="2.4"/>
    <n v="2.4"/>
  </r>
  <r>
    <x v="1"/>
    <s v="sachin@skgtechnologies.com"/>
    <s v="babakathullu.com"/>
    <s v="cfe638bce4d3f0ba9e571b745caf7f3e"/>
    <s v="Babakathullu.com 300x250"/>
    <x v="9"/>
    <n v="0"/>
    <n v="4.3480999999999996"/>
    <n v="0.53539999999999999"/>
    <n v="8"/>
    <n v="2"/>
    <n v="0.1231"/>
    <n v="0.51858572000000003"/>
    <n v="0.4"/>
    <n v="31"/>
    <x v="3"/>
    <n v="0.22867140059999999"/>
    <x v="1949"/>
    <m/>
    <m/>
    <n v="0.22867140063805699"/>
    <n v="1.8293712051044559"/>
    <n v="1.8293712051044559"/>
  </r>
  <r>
    <x v="0"/>
    <s v="chiragnikose123@gmail.com"/>
    <s v="Reviewchain.com"/>
    <s v="## total ##"/>
    <m/>
    <x v="1"/>
    <n v="0"/>
    <n v="40.6374"/>
    <n v="1.1615"/>
    <n v="30"/>
    <n v="7"/>
    <n v="2.86E-2"/>
    <n v="0.85059958999999996"/>
    <n v="0.42095900000000003"/>
    <n v="30"/>
    <x v="0"/>
    <n v="0.50510322019999998"/>
    <x v="23"/>
    <m/>
    <m/>
    <s v=""/>
    <s v=""/>
    <n v="3.9999999999999911"/>
  </r>
  <r>
    <x v="0"/>
    <s v="matthewc@advfn.com"/>
    <s v="Advfn.com"/>
    <s v="## total ##"/>
    <m/>
    <x v="1"/>
    <n v="0"/>
    <n v="1.7864"/>
    <n v="0.7238"/>
    <n v="30"/>
    <n v="8"/>
    <n v="0.4052"/>
    <n v="1.39407875"/>
    <n v="1"/>
    <n v="30"/>
    <x v="0"/>
    <n v="0.28268040950000001"/>
    <x v="2"/>
    <m/>
    <m/>
    <s v=""/>
    <s v=""/>
    <n v="7.5"/>
  </r>
  <r>
    <x v="0"/>
    <s v="phil@escalatemedia.com"/>
    <s v="Escalatenetwork (Womensforum.com)"/>
    <s v="## total ##"/>
    <m/>
    <x v="1"/>
    <n v="0"/>
    <n v="3.8056000000000001"/>
    <n v="2.3704000000000001"/>
    <n v="30"/>
    <n v="7"/>
    <n v="0.62290000000000001"/>
    <n v="0.41522375"/>
    <n v="0.1"/>
    <n v="30"/>
    <x v="0"/>
    <n v="0.75916598930000001"/>
    <x v="2"/>
    <m/>
    <m/>
    <s v=""/>
    <s v=""/>
    <n v="7.5"/>
  </r>
  <r>
    <x v="1"/>
    <s v="matthewc@advfn.com"/>
    <s v="Advfn.com"/>
    <s v="a62a9b22ec9d2fe2006c9af3ee5521eb"/>
    <s v="Project Viper - 728x90"/>
    <x v="1"/>
    <n v="0"/>
    <n v="1.7864"/>
    <n v="0.7238"/>
    <n v="30"/>
    <n v="8"/>
    <n v="0.4052"/>
    <n v="1.39407875"/>
    <n v="1"/>
    <n v="30"/>
    <x v="5"/>
    <n v="0.28268040950000001"/>
    <x v="2"/>
    <m/>
    <m/>
    <n v="0.25"/>
    <n v="7.5"/>
    <n v="7.5"/>
  </r>
  <r>
    <x v="1"/>
    <s v="phil@escalatemedia.com"/>
    <s v="Escalatenetwork (Womensforum.com)"/>
    <s v="c0d9dbec953d17b4ba49773cd7b7629b"/>
    <s v="Womensforum.com Mobile Tier 2_300x250"/>
    <x v="1"/>
    <n v="0"/>
    <n v="2.4016000000000002"/>
    <n v="1.5031000000000001"/>
    <n v="19"/>
    <n v="5"/>
    <n v="0.62590000000000001"/>
    <n v="0.41793945999999998"/>
    <n v="0.1"/>
    <n v="30"/>
    <x v="5"/>
    <n v="0.76073089469999999"/>
    <x v="2"/>
    <m/>
    <m/>
    <n v="0.25"/>
    <n v="4.75"/>
    <n v="4.75"/>
  </r>
  <r>
    <x v="1"/>
    <s v="phil@escalatemedia.com"/>
    <s v="Escalatenetwork (Womensforum.com)"/>
    <s v="29bbc95408acb6581de4521c41154772"/>
    <s v="Womensforum.com Mobile Tier 3_300x250"/>
    <x v="1"/>
    <n v="0"/>
    <n v="1.4039999999999999"/>
    <n v="0.86729999999999996"/>
    <n v="11"/>
    <n v="3"/>
    <n v="0.61770000000000003"/>
    <n v="0.41051721000000002"/>
    <n v="0.1"/>
    <n v="30"/>
    <x v="5"/>
    <n v="0.7564048551"/>
    <x v="2"/>
    <m/>
    <m/>
    <n v="0.25"/>
    <n v="2.75"/>
    <n v="2.75"/>
  </r>
  <r>
    <x v="1"/>
    <s v="chiragnikose123@gmail.com"/>
    <s v="Reviewchain.com"/>
    <s v="225cbeeb7243faf505f9f3c2d7a6af21"/>
    <s v="Top #2 300x250"/>
    <x v="1"/>
    <n v="0"/>
    <n v="8.5904000000000007"/>
    <n v="0.3705"/>
    <n v="9"/>
    <n v="2"/>
    <n v="4.3099999999999999E-2"/>
    <n v="0.77246963999999996"/>
    <n v="0.38"/>
    <n v="30"/>
    <x v="3"/>
    <n v="0.50807127880000003"/>
    <x v="23"/>
    <m/>
    <m/>
    <n v="0.249999999999999"/>
    <n v="2.2499999999999911"/>
    <n v="2.2499999999999911"/>
  </r>
  <r>
    <x v="1"/>
    <s v="chiragnikose123@gmail.com"/>
    <s v="Reviewchain.com"/>
    <s v="055d7ae6e739c76e04c25d8e2463e0e3"/>
    <s v="Large rectangle 2 middle 2 300x250"/>
    <x v="1"/>
    <n v="0"/>
    <n v="8.6305999999999994"/>
    <n v="0.2636"/>
    <n v="7"/>
    <n v="2"/>
    <n v="3.0499999999999999E-2"/>
    <n v="0.93051490999999997"/>
    <n v="0.5"/>
    <n v="30"/>
    <x v="3"/>
    <n v="0.46266309410000001"/>
    <x v="2"/>
    <m/>
    <m/>
    <n v="0.25"/>
    <n v="1.75"/>
    <n v="1.75"/>
  </r>
  <r>
    <x v="0"/>
    <s v="alichaudhry@urdupoint.com"/>
    <s v="Urdupoint.com"/>
    <s v="## total ##"/>
    <m/>
    <x v="9"/>
    <n v="1"/>
    <n v="117.27119999999999"/>
    <n v="0.87009999999999998"/>
    <n v="29"/>
    <n v="8"/>
    <n v="7.4000000000000003E-3"/>
    <n v="1.1074542300000001"/>
    <n v="0.80018100000000003"/>
    <n v="29"/>
    <x v="0"/>
    <n v="0.2774590797"/>
    <x v="1950"/>
    <m/>
    <m/>
    <s v=""/>
    <s v=""/>
    <n v="7.8667077993668073"/>
  </r>
  <r>
    <x v="0"/>
    <s v="coolest@adnimation.com"/>
    <s v="Shippony Group Nevada, Inc (Coolest-birthday-cakes.com)"/>
    <s v="## total ##"/>
    <m/>
    <x v="1"/>
    <n v="0"/>
    <n v="2.3374000000000001"/>
    <n v="1.4634"/>
    <n v="29"/>
    <n v="6"/>
    <n v="0.62609999999999999"/>
    <n v="0.66352321000000003"/>
    <n v="0.29974699999999999"/>
    <n v="29"/>
    <x v="0"/>
    <n v="0.54824941230000002"/>
    <x v="2"/>
    <m/>
    <m/>
    <s v=""/>
    <s v=""/>
    <n v="3.967804519951752"/>
  </r>
  <r>
    <x v="1"/>
    <s v="alichaudhry@urdupoint.com"/>
    <s v="Urdupoint.com"/>
    <s v="3b914c171e0981b52d01ef6ad75f5c5b"/>
    <s v="Urdupoint.com 300x250 (ADX)"/>
    <x v="9"/>
    <n v="1"/>
    <n v="62.605499999999999"/>
    <n v="0.52239999999999998"/>
    <n v="21"/>
    <n v="5"/>
    <n v="8.3000000000000001E-3"/>
    <n v="1.35193491"/>
    <n v="1"/>
    <n v="29"/>
    <x v="5"/>
    <n v="0.260319419"/>
    <x v="1951"/>
    <s v=""/>
    <m/>
    <n v="0.26031941901746702"/>
    <n v="5.4667077993668078"/>
    <n v="5.4667077993668078"/>
  </r>
  <r>
    <x v="1"/>
    <s v="alichaudhry@urdupoint.com"/>
    <s v="Urdupoint.com"/>
    <s v="3e1786c0b782ababc2b090b52bb3ba7d"/>
    <s v="Urdupoint.com #4 300x250 (Adsense)"/>
    <x v="9"/>
    <n v="1"/>
    <n v="54.665399999999998"/>
    <n v="0.34770000000000001"/>
    <n v="8"/>
    <n v="2"/>
    <n v="6.4000000000000003E-3"/>
    <n v="0.74018077000000004"/>
    <n v="0.5"/>
    <n v="29"/>
    <x v="5"/>
    <n v="0.32448934280000002"/>
    <x v="21"/>
    <s v="Y"/>
    <m/>
    <n v="0.3"/>
    <n v="2.4"/>
    <n v="2.4"/>
  </r>
  <r>
    <x v="1"/>
    <s v="coolest@adnimation.com"/>
    <s v="Shippony Group Nevada, Inc (Coolest-birthday-cakes.com)"/>
    <s v="84efdc08592725fdea695203ec09d504"/>
    <s v="Coolest-kid-birthday-parties.com 300x250"/>
    <x v="1"/>
    <n v="0"/>
    <n v="0.50329999999999997"/>
    <n v="0.44940000000000002"/>
    <n v="8"/>
    <n v="2"/>
    <n v="0.89300000000000002"/>
    <n v="0.59593134000000003"/>
    <n v="0.03"/>
    <n v="29"/>
    <x v="5"/>
    <n v="0.94965863029999997"/>
    <x v="2"/>
    <m/>
    <m/>
    <n v="0.25"/>
    <n v="2"/>
    <n v="2"/>
  </r>
  <r>
    <x v="1"/>
    <s v="coolest@adnimation.com"/>
    <s v="Shippony Group Nevada, Inc (Coolest-birthday-cakes.com)"/>
    <s v="8904a8e7630dec19e78bdf5ba003eda4"/>
    <s v="300X250 ALL SITE 300x250"/>
    <x v="1"/>
    <n v="0"/>
    <n v="0.47770000000000001"/>
    <n v="0.2054"/>
    <n v="8"/>
    <n v="2"/>
    <n v="0.43"/>
    <n v="1.3262169699999999"/>
    <n v="1"/>
    <n v="29"/>
    <x v="5"/>
    <n v="0.24597556500000001"/>
    <x v="1952"/>
    <m/>
    <m/>
    <n v="0.245975564993969"/>
    <n v="1.967804519951752"/>
    <n v="1.967804519951752"/>
  </r>
  <r>
    <x v="0"/>
    <s v="caitlin@designsponge.com"/>
    <s v="Designsponge.com"/>
    <s v="## total ##"/>
    <m/>
    <x v="292"/>
    <n v="0"/>
    <n v="3.7000999999999999"/>
    <n v="0.7127"/>
    <n v="28"/>
    <n v="7"/>
    <n v="0.19259999999999999"/>
    <n v="1.3080777699999999"/>
    <n v="0.99534"/>
    <n v="28"/>
    <x v="0"/>
    <n v="0.23908193990000001"/>
    <x v="1953"/>
    <m/>
    <m/>
    <s v=""/>
    <s v=""/>
    <n v="4"/>
  </r>
  <r>
    <x v="0"/>
    <s v="kiley@themovienetwork.com"/>
    <s v="Zack's Media LLC (MovieRoomReviews.com)"/>
    <s v="## total ##"/>
    <m/>
    <x v="12"/>
    <n v="0"/>
    <n v="9.0871999999999993"/>
    <n v="0.86890000000000001"/>
    <n v="28"/>
    <n v="10"/>
    <n v="9.5600000000000004E-2"/>
    <n v="1.0829757499999999"/>
    <n v="0.19"/>
    <n v="28"/>
    <x v="0"/>
    <n v="0.82455747509999999"/>
    <x v="68"/>
    <m/>
    <m/>
    <s v=""/>
    <s v=""/>
    <n v="9.7999999999999989"/>
  </r>
  <r>
    <x v="1"/>
    <s v="caitlin@designsponge.com"/>
    <s v="Designsponge.com"/>
    <s v="94e8a5eeb18842e69bd4903b38ee1102"/>
    <s v="Designsponge.com_ 300x250"/>
    <x v="1"/>
    <n v="0"/>
    <n v="1.7061999999999999"/>
    <n v="0.39040000000000002"/>
    <n v="16"/>
    <n v="4"/>
    <n v="0.2288"/>
    <n v="1.3365349399999999"/>
    <n v="1"/>
    <n v="28"/>
    <x v="5"/>
    <n v="0.25179659160000001"/>
    <x v="2"/>
    <m/>
    <m/>
    <n v="0.25"/>
    <n v="4"/>
    <n v="4"/>
  </r>
  <r>
    <x v="1"/>
    <s v="kiley@themovienetwork.com"/>
    <s v="Zack's Media LLC (MovieRoomReviews.com)"/>
    <s v="04418cd06ae268defee9163764f15f93"/>
    <s v="Flickonflick.net 160x600"/>
    <x v="12"/>
    <n v="0"/>
    <n v="4.8122999999999996"/>
    <n v="0.4854"/>
    <n v="16"/>
    <n v="6"/>
    <n v="0.1009"/>
    <n v="1.0858572500000001"/>
    <n v="0.19"/>
    <n v="28"/>
    <x v="3"/>
    <n v="0.82502304019999995"/>
    <x v="68"/>
    <m/>
    <m/>
    <n v="0.35"/>
    <n v="5.6"/>
    <n v="5.6"/>
  </r>
  <r>
    <x v="1"/>
    <s v="kiley@themovienetwork.com"/>
    <s v="Zack's Media LLC (MovieRoomReviews.com)"/>
    <s v="f6c78e568ef973b96a42ddb4fc3c4161"/>
    <s v="Flickonflick.net 728x90"/>
    <x v="12"/>
    <n v="0"/>
    <n v="3.089"/>
    <n v="0.3836"/>
    <n v="12"/>
    <n v="4"/>
    <n v="0.1242"/>
    <n v="1.0793296100000001"/>
    <n v="0.19"/>
    <n v="28"/>
    <x v="3"/>
    <n v="0.82396480329999999"/>
    <x v="68"/>
    <m/>
    <m/>
    <n v="0.35"/>
    <n v="4.1999999999999993"/>
    <n v="4.1999999999999993"/>
  </r>
  <r>
    <x v="0"/>
    <s v="publicidad@tercerainformacion.es"/>
    <s v="Tercerainformacion.es"/>
    <s v="## total ##"/>
    <m/>
    <x v="1"/>
    <n v="0"/>
    <n v="5.4680999999999997"/>
    <n v="0.6482"/>
    <n v="27"/>
    <n v="7"/>
    <n v="0.11849999999999999"/>
    <n v="1.4007493099999999"/>
    <n v="1"/>
    <n v="27"/>
    <x v="0"/>
    <n v="0.2860963829"/>
    <x v="23"/>
    <m/>
    <m/>
    <s v=""/>
    <s v=""/>
    <n v="6.7499999999999734"/>
  </r>
  <r>
    <x v="1"/>
    <s v="publicidad@tercerainformacion.es"/>
    <s v="Tercerainformacion.es"/>
    <s v="74448bfad8797f507ad916c1e46ac17e"/>
    <s v="Tercerainformacion.es 728x90"/>
    <x v="1"/>
    <n v="0"/>
    <n v="5.4680999999999997"/>
    <n v="0.6482"/>
    <n v="27"/>
    <n v="7"/>
    <n v="0.11849999999999999"/>
    <n v="1.4007493099999999"/>
    <n v="1"/>
    <n v="27"/>
    <x v="5"/>
    <n v="0.2860963829"/>
    <x v="23"/>
    <m/>
    <m/>
    <n v="0.249999999999999"/>
    <n v="6.7499999999999734"/>
    <n v="6.7499999999999734"/>
  </r>
  <r>
    <x v="0"/>
    <s v="dani@monetizemore.com"/>
    <s v="Bigsoccer.com"/>
    <s v="## total ##"/>
    <m/>
    <x v="9"/>
    <n v="0"/>
    <n v="1.0656000000000001"/>
    <n v="0.7077"/>
    <n v="24"/>
    <n v="7"/>
    <n v="0.66420000000000001"/>
    <n v="1.1341441299999999"/>
    <n v="0.52"/>
    <n v="24"/>
    <x v="0"/>
    <n v="0.54150448070000001"/>
    <x v="21"/>
    <m/>
    <m/>
    <s v=""/>
    <s v=""/>
    <n v="7.1999999999999993"/>
  </r>
  <r>
    <x v="0"/>
    <s v="fcavalieri@3dgames.com.ar"/>
    <s v="3dgames.com.ar"/>
    <s v="## total ##"/>
    <m/>
    <x v="9"/>
    <n v="0"/>
    <n v="27.6264"/>
    <n v="2.1263999999999998"/>
    <n v="24"/>
    <n v="7"/>
    <n v="7.6999999999999999E-2"/>
    <n v="0.37634867"/>
    <n v="0.15"/>
    <n v="24"/>
    <x v="0"/>
    <n v="0.6014334294"/>
    <x v="21"/>
    <m/>
    <m/>
    <s v=""/>
    <s v=""/>
    <n v="7.2"/>
  </r>
  <r>
    <x v="0"/>
    <s v="giorgo.paizanis@sulake.com"/>
    <s v="Sulake (habbo.com)"/>
    <s v="## total ##"/>
    <m/>
    <x v="1"/>
    <n v="1"/>
    <n v="44.429499999999997"/>
    <n v="0.79279999999999995"/>
    <n v="24"/>
    <n v="6"/>
    <n v="1.78E-2"/>
    <n v="1.0276961899999999"/>
    <n v="0.400009"/>
    <n v="24"/>
    <x v="0"/>
    <n v="0.61077115559999995"/>
    <x v="2"/>
    <m/>
    <m/>
    <s v=""/>
    <s v=""/>
    <n v="6"/>
  </r>
  <r>
    <x v="1"/>
    <s v="dani@monetizemore.com"/>
    <s v="Bigsoccer.com"/>
    <s v="b024ec91fa67c9aec746fc0f2acfc23c"/>
    <s v="Bigsoccer.com BTF US 728x90"/>
    <x v="9"/>
    <n v="0"/>
    <n v="1.0653999999999999"/>
    <n v="0.7077"/>
    <n v="24"/>
    <n v="7"/>
    <n v="0.6643"/>
    <n v="1.1341441299999999"/>
    <n v="0.52"/>
    <n v="24"/>
    <x v="3"/>
    <n v="0.54150448070000001"/>
    <x v="21"/>
    <m/>
    <m/>
    <n v="0.3"/>
    <n v="7.1999999999999993"/>
    <n v="7.1999999999999993"/>
  </r>
  <r>
    <x v="1"/>
    <s v="giorgo.paizanis@sulake.com"/>
    <s v="Sulake (habbo.com)"/>
    <s v="88a999d67a3530412f4750013ea8c7b7"/>
    <s v="Habbo.com 300x250"/>
    <x v="1"/>
    <n v="1"/>
    <n v="44.278300000000002"/>
    <n v="0.79200000000000004"/>
    <n v="24"/>
    <n v="6"/>
    <n v="1.7899999999999999E-2"/>
    <n v="1.0287157300000001"/>
    <n v="0.4"/>
    <n v="24"/>
    <x v="3"/>
    <n v="0.61116566139999995"/>
    <x v="2"/>
    <s v="Y"/>
    <m/>
    <n v="0.25"/>
    <n v="6"/>
    <n v="6"/>
  </r>
  <r>
    <x v="1"/>
    <s v="fcavalieri@3dgames.com.ar"/>
    <s v="3dgames.com.ar"/>
    <s v="4191e13297d7b9181d9f3f114a6d94a6"/>
    <s v="3dgames.com.ar 300x250"/>
    <x v="9"/>
    <n v="0"/>
    <n v="14.710699999999999"/>
    <n v="1.2919"/>
    <n v="14"/>
    <n v="4"/>
    <n v="8.7800000000000003E-2"/>
    <n v="0.36302111999999997"/>
    <n v="0.15"/>
    <n v="24"/>
    <x v="5"/>
    <n v="0.58680090169999999"/>
    <x v="21"/>
    <m/>
    <m/>
    <n v="0.3"/>
    <n v="4.2"/>
    <n v="4.2"/>
  </r>
  <r>
    <x v="1"/>
    <s v="fcavalieri@3dgames.com.ar"/>
    <s v="3dgames.com.ar"/>
    <s v="a40b4b9fe9472bdb8ad136f7f16881e0"/>
    <s v="3dgames.com.ar 728x90"/>
    <x v="9"/>
    <n v="0"/>
    <n v="12.915699999999999"/>
    <n v="0.83460000000000001"/>
    <n v="10"/>
    <n v="3"/>
    <n v="6.4600000000000005E-2"/>
    <n v="0.39697876999999998"/>
    <n v="0.15"/>
    <n v="24"/>
    <x v="5"/>
    <n v="0.62214604490000003"/>
    <x v="21"/>
    <m/>
    <m/>
    <n v="0.3"/>
    <n v="3"/>
    <n v="3"/>
  </r>
  <r>
    <x v="0"/>
    <s v="efehakan@yahoo.com"/>
    <s v="Cizgifilmizlesen.com"/>
    <s v="## total ##"/>
    <m/>
    <x v="9"/>
    <n v="0"/>
    <n v="43.156700000000001"/>
    <n v="3.7696000000000001"/>
    <n v="23"/>
    <n v="7"/>
    <n v="8.7300000000000003E-2"/>
    <n v="0.20569978"/>
    <n v="0.1"/>
    <n v="23"/>
    <x v="0"/>
    <n v="0.51385460039999997"/>
    <x v="21"/>
    <m/>
    <m/>
    <s v=""/>
    <s v=""/>
    <n v="6.8999999999999995"/>
  </r>
  <r>
    <x v="0"/>
    <s v="sirri.karaaslan@donanimhaber.com"/>
    <s v="Donan─▒m Haber (bolumsonucanavari.com)"/>
    <s v="## total ##"/>
    <m/>
    <x v="1"/>
    <n v="1"/>
    <n v="226.03720000000001"/>
    <n v="0.81330000000000002"/>
    <n v="23"/>
    <n v="6"/>
    <n v="3.5999999999999999E-3"/>
    <n v="0.93194273999999999"/>
    <n v="0.5"/>
    <n v="23"/>
    <x v="0"/>
    <n v="0.46348634919999998"/>
    <x v="2"/>
    <m/>
    <m/>
    <s v=""/>
    <s v=""/>
    <n v="5.75"/>
  </r>
  <r>
    <x v="1"/>
    <s v="sirri.karaaslan@donanimhaber.com"/>
    <s v="Donan─▒m Haber (bolumsonucanavari.com)"/>
    <s v="2fd8c06b7f815debec6a24bb5150eba8"/>
    <s v="Forum.donanimhaber.com 160x600"/>
    <x v="1"/>
    <n v="1"/>
    <n v="154.01249999999999"/>
    <n v="0.81330000000000002"/>
    <n v="23"/>
    <n v="6"/>
    <n v="5.3E-3"/>
    <n v="0.93194273999999999"/>
    <n v="0.5"/>
    <n v="23"/>
    <x v="3"/>
    <n v="0.46348634919999998"/>
    <x v="2"/>
    <s v="Y"/>
    <m/>
    <n v="0.25"/>
    <n v="5.75"/>
    <n v="5.75"/>
  </r>
  <r>
    <x v="1"/>
    <s v="efehakan@yahoo.com"/>
    <s v="Cizgifilmizlesen.com"/>
    <s v="d98a1f79b3871266da254433950e6a35"/>
    <s v="Cizgifilmizlesen.com 160x600"/>
    <x v="9"/>
    <n v="0"/>
    <n v="20.599399999999999"/>
    <n v="1.9872000000000001"/>
    <n v="12"/>
    <n v="4"/>
    <n v="9.6500000000000002E-2"/>
    <n v="0.20075483"/>
    <n v="0.1"/>
    <n v="23"/>
    <x v="3"/>
    <n v="0.50187996850000005"/>
    <x v="21"/>
    <m/>
    <m/>
    <n v="0.3"/>
    <n v="3.5999999999999996"/>
    <n v="3.5999999999999996"/>
  </r>
  <r>
    <x v="1"/>
    <s v="efehakan@yahoo.com"/>
    <s v="Cizgifilmizlesen.com"/>
    <s v="c9ce1ceb374b1909550fc95666392b61"/>
    <s v="Cizgifilmizlesen.com 300x250"/>
    <x v="9"/>
    <n v="0"/>
    <n v="22.5501"/>
    <n v="1.7816000000000001"/>
    <n v="11"/>
    <n v="3"/>
    <n v="7.9000000000000001E-2"/>
    <n v="0.21130623000000001"/>
    <n v="0.1"/>
    <n v="23"/>
    <x v="3"/>
    <n v="0.52675318760000001"/>
    <x v="21"/>
    <m/>
    <m/>
    <n v="0.3"/>
    <n v="3.3"/>
    <n v="3.3"/>
  </r>
  <r>
    <x v="0"/>
    <s v="itay.vodovoz@linkury.com"/>
    <s v="Linkury (viralizeit.net)"/>
    <s v="## total ##"/>
    <m/>
    <x v="211"/>
    <n v="0"/>
    <n v="14.154500000000001"/>
    <n v="5.6581000000000001"/>
    <n v="22"/>
    <n v="5"/>
    <n v="0.3997"/>
    <n v="0.13109298999999999"/>
    <n v="0.01"/>
    <n v="22"/>
    <x v="0"/>
    <n v="0.92371826970000004"/>
    <x v="1954"/>
    <m/>
    <m/>
    <s v=""/>
    <s v=""/>
    <n v="4.7499999999999902"/>
  </r>
  <r>
    <x v="1"/>
    <s v="itay.vodovoz@linkury.com"/>
    <s v="Linkury (viralizeit.net)"/>
    <s v="8258aa49e78504aba5106e7f523c1919"/>
    <s v="Viralizeit.net 300x600"/>
    <x v="1"/>
    <n v="0"/>
    <n v="5.5835999999999997"/>
    <n v="2.3896000000000002"/>
    <n v="10"/>
    <n v="2"/>
    <n v="0.42799999999999999"/>
    <n v="0.13454893000000001"/>
    <n v="0.01"/>
    <n v="22"/>
    <x v="3"/>
    <n v="0.92567759709999997"/>
    <x v="23"/>
    <m/>
    <m/>
    <n v="0.249999999999999"/>
    <n v="2.4999999999999902"/>
    <n v="2.4999999999999902"/>
  </r>
  <r>
    <x v="1"/>
    <s v="itay.vodovoz@linkury.com"/>
    <s v="Linkury (viralizeit.net)"/>
    <s v="d0873a7278c73b06b45dee3f11e2bd7f"/>
    <s v="Viralizeit.net 728x90"/>
    <x v="1"/>
    <n v="0"/>
    <n v="6.0007000000000001"/>
    <n v="2.6189"/>
    <n v="9"/>
    <n v="2"/>
    <n v="0.43640000000000001"/>
    <n v="0.11491068"/>
    <n v="0.01"/>
    <n v="22"/>
    <x v="3"/>
    <n v="0.91297588529999996"/>
    <x v="2"/>
    <m/>
    <m/>
    <n v="0.25"/>
    <n v="2.25"/>
    <n v="2.25"/>
  </r>
  <r>
    <x v="0"/>
    <s v="info@widelec.org"/>
    <s v="Widelec.org"/>
    <s v="## total ##"/>
    <m/>
    <x v="9"/>
    <n v="0"/>
    <n v="7.1694000000000004"/>
    <n v="1.3666"/>
    <n v="21"/>
    <n v="6"/>
    <n v="0.19059999999999999"/>
    <n v="0.52290283999999998"/>
    <n v="0.3"/>
    <n v="21"/>
    <x v="0"/>
    <n v="0.42627964860000001"/>
    <x v="25"/>
    <m/>
    <m/>
    <s v=""/>
    <s v=""/>
    <n v="6.2999999999999785"/>
  </r>
  <r>
    <x v="0"/>
    <s v="Simon@ThingsRated.com"/>
    <s v="ThingsRated.com"/>
    <s v="## total ##"/>
    <m/>
    <x v="9"/>
    <n v="0"/>
    <n v="9.5528999999999993"/>
    <n v="2.5581"/>
    <n v="21"/>
    <n v="6"/>
    <n v="0.26779999999999998"/>
    <n v="0.27515497"/>
    <n v="0.01"/>
    <n v="21"/>
    <x v="0"/>
    <n v="0.96365684360000003"/>
    <x v="25"/>
    <m/>
    <m/>
    <s v=""/>
    <s v=""/>
    <n v="6.2999999999999785"/>
  </r>
  <r>
    <x v="0"/>
    <s v="wishstocks@outlook.com"/>
    <s v="Wishstocks.com"/>
    <s v="## total ##"/>
    <m/>
    <x v="24"/>
    <n v="0"/>
    <n v="3.9811999999999999"/>
    <n v="0.70789999999999997"/>
    <n v="21"/>
    <n v="6"/>
    <n v="0.17780000000000001"/>
    <n v="1.01233098"/>
    <n v="0.7"/>
    <n v="21"/>
    <x v="0"/>
    <n v="0.3085265445"/>
    <x v="1955"/>
    <m/>
    <m/>
    <s v=""/>
    <s v=""/>
    <n v="4.6807934952166557"/>
  </r>
  <r>
    <x v="1"/>
    <s v="info@widelec.org"/>
    <s v="Widelec.org"/>
    <s v="bb4fc128991842bbdbbfecb017a17384"/>
    <s v="Widelec.org 300x250"/>
    <x v="9"/>
    <n v="0"/>
    <n v="7.1694000000000004"/>
    <n v="1.3666"/>
    <n v="21"/>
    <n v="6"/>
    <n v="0.19059999999999999"/>
    <n v="0.52290283999999998"/>
    <n v="0.3"/>
    <n v="21"/>
    <x v="5"/>
    <n v="0.42627964860000001"/>
    <x v="25"/>
    <m/>
    <m/>
    <n v="0.29999999999999899"/>
    <n v="6.2999999999999785"/>
    <n v="6.2999999999999785"/>
  </r>
  <r>
    <x v="1"/>
    <s v="Simon@ThingsRated.com"/>
    <s v="ThingsRated.com"/>
    <s v="bdb4729bf08cd258dbc2eded9db4c475"/>
    <s v="Thingsrated.com Mobile 300x250"/>
    <x v="9"/>
    <n v="0"/>
    <n v="4.8903999999999996"/>
    <n v="2.5581"/>
    <n v="21"/>
    <n v="6"/>
    <n v="0.52310000000000001"/>
    <n v="0.27515497"/>
    <n v="0.01"/>
    <n v="21"/>
    <x v="5"/>
    <n v="0.96365684360000003"/>
    <x v="25"/>
    <m/>
    <m/>
    <n v="0.29999999999999899"/>
    <n v="6.2999999999999785"/>
    <n v="6.2999999999999785"/>
  </r>
  <r>
    <x v="1"/>
    <s v="wishstocks@outlook.com"/>
    <s v="Wishstocks.com"/>
    <s v="9d81501c95c041589dc1f8647f2c6ed8"/>
    <s v="Wishstocks.com #2 300x250"/>
    <x v="24"/>
    <n v="0"/>
    <n v="3.2606000000000002"/>
    <n v="0.52290000000000003"/>
    <n v="16"/>
    <n v="5"/>
    <n v="0.16039999999999999"/>
    <n v="0.98946864999999995"/>
    <n v="0.7"/>
    <n v="21"/>
    <x v="3"/>
    <n v="0.29254959349999998"/>
    <x v="1956"/>
    <m/>
    <m/>
    <n v="0.29254959345104098"/>
    <n v="4.6807934952166557"/>
    <n v="4.6807934952166557"/>
  </r>
  <r>
    <x v="0"/>
    <s v="timesfullofficial@gmail.com"/>
    <s v="Ttimesfull.com"/>
    <s v="## total ##"/>
    <m/>
    <x v="1"/>
    <n v="0"/>
    <n v="11.893800000000001"/>
    <n v="0.76980000000000004"/>
    <n v="20"/>
    <n v="5"/>
    <n v="6.4699999999999994E-2"/>
    <n v="0.86343137999999997"/>
    <n v="0.51140399999999997"/>
    <n v="20"/>
    <x v="0"/>
    <n v="0.4077074208"/>
    <x v="2"/>
    <m/>
    <m/>
    <s v=""/>
    <s v=""/>
    <n v="0"/>
  </r>
  <r>
    <x v="0"/>
    <s v="hagwebsites@gmail.com"/>
    <s v="Hagshama Keebali Investments Two (Biology-online.org)"/>
    <s v="## total ##"/>
    <m/>
    <x v="1"/>
    <n v="0"/>
    <n v="2.8995000000000002"/>
    <n v="0.3866"/>
    <n v="18"/>
    <n v="4"/>
    <n v="0.1333"/>
    <n v="1.5934589800000001"/>
    <n v="1.204102"/>
    <n v="18"/>
    <x v="0"/>
    <n v="0.2443470368"/>
    <x v="1957"/>
    <m/>
    <m/>
    <s v=""/>
    <s v=""/>
    <n v="0"/>
  </r>
  <r>
    <x v="0"/>
    <s v="business@howtocookthat.net"/>
    <s v="Howtocookthat.net"/>
    <s v="## total ##"/>
    <m/>
    <x v="1"/>
    <n v="0"/>
    <n v="2.0514000000000001"/>
    <n v="0.23480000000000001"/>
    <n v="17"/>
    <n v="4"/>
    <n v="0.1144"/>
    <n v="2.4317006399999999"/>
    <n v="1.68"/>
    <n v="17"/>
    <x v="0"/>
    <n v="0.30912548480000002"/>
    <x v="2"/>
    <m/>
    <m/>
    <s v=""/>
    <s v=""/>
    <n v="4.25"/>
  </r>
  <r>
    <x v="1"/>
    <s v="business@howtocookthat.net"/>
    <s v="Howtocookthat.net"/>
    <s v="74eddb3a5c50906e4c2ecb3ed7473df0"/>
    <s v="Howtocookthat.net 300x250"/>
    <x v="1"/>
    <n v="0"/>
    <n v="2.0514000000000001"/>
    <n v="0.23480000000000001"/>
    <n v="17"/>
    <n v="4"/>
    <n v="0.1144"/>
    <n v="2.4317006399999999"/>
    <n v="1.68"/>
    <n v="17"/>
    <x v="3"/>
    <n v="0.30912548480000002"/>
    <x v="2"/>
    <m/>
    <m/>
    <n v="0.25"/>
    <n v="4.25"/>
    <n v="4.25"/>
  </r>
  <r>
    <x v="0"/>
    <s v="editor@foreignpolicyjournal.com"/>
    <s v="Foreignpolicyjournal.com"/>
    <s v="## total ##"/>
    <m/>
    <x v="1"/>
    <n v="0"/>
    <n v="1.9014"/>
    <n v="0.80869999999999997"/>
    <n v="16"/>
    <n v="4"/>
    <n v="0.42530000000000001"/>
    <n v="0.66854796000000005"/>
    <n v="0.28000000000000003"/>
    <n v="16"/>
    <x v="0"/>
    <n v="0.58118187939999999"/>
    <x v="2"/>
    <m/>
    <m/>
    <s v=""/>
    <s v=""/>
    <n v="4"/>
  </r>
  <r>
    <x v="0"/>
    <s v="oliver@optimaxnetworks.com"/>
    <s v="Dailyskimmer.com"/>
    <s v="## total ##"/>
    <m/>
    <x v="1"/>
    <n v="0"/>
    <n v="1.4508000000000001"/>
    <n v="0.6129"/>
    <n v="16"/>
    <n v="4"/>
    <n v="0.42249999999999999"/>
    <n v="0.84479663999999999"/>
    <n v="0.3"/>
    <n v="16"/>
    <x v="0"/>
    <n v="0.64488495280000002"/>
    <x v="2"/>
    <m/>
    <m/>
    <s v=""/>
    <s v=""/>
    <n v="2.5"/>
  </r>
  <r>
    <x v="0"/>
    <s v="sarah@reductress.com"/>
    <s v="Reductress.com"/>
    <s v="## total ##"/>
    <m/>
    <x v="1"/>
    <n v="0"/>
    <n v="2.0085999999999999"/>
    <n v="0.1469"/>
    <n v="16"/>
    <n v="3"/>
    <n v="7.3099999999999998E-2"/>
    <n v="3.6330739300000001"/>
    <n v="3"/>
    <n v="16"/>
    <x v="0"/>
    <n v="0.17425297200000001"/>
    <x v="1958"/>
    <m/>
    <m/>
    <s v=""/>
    <s v=""/>
    <n v="2.7880475527471198"/>
  </r>
  <r>
    <x v="1"/>
    <s v="editor@foreignpolicyjournal.com"/>
    <s v="Foreignpolicyjournal.com"/>
    <s v="df1a145fb2835b2c05b54220021bbf37"/>
    <s v="Foreignpolicyjournal.com 300x250"/>
    <x v="1"/>
    <n v="0"/>
    <n v="1.9014"/>
    <n v="0.80869999999999997"/>
    <n v="16"/>
    <n v="4"/>
    <n v="0.42530000000000001"/>
    <n v="0.66854796000000005"/>
    <n v="0.28000000000000003"/>
    <n v="16"/>
    <x v="3"/>
    <n v="0.58118187939999999"/>
    <x v="2"/>
    <m/>
    <m/>
    <n v="0.25"/>
    <n v="4"/>
    <n v="4"/>
  </r>
  <r>
    <x v="1"/>
    <s v="sarah@reductress.com"/>
    <s v="Reductress.com"/>
    <s v="cbaa81d8cd07ec33dec171f1f970b0b6"/>
    <s v="Reductress.com 300x250"/>
    <x v="1"/>
    <n v="0"/>
    <n v="2.0085999999999999"/>
    <n v="0.1469"/>
    <n v="16"/>
    <n v="3"/>
    <n v="7.3099999999999998E-2"/>
    <n v="3.6330739300000001"/>
    <n v="3"/>
    <n v="16"/>
    <x v="3"/>
    <n v="0.17425297200000001"/>
    <x v="1958"/>
    <m/>
    <m/>
    <n v="0.17425297204669499"/>
    <n v="2.7880475527471198"/>
    <n v="2.7880475527471198"/>
  </r>
  <r>
    <x v="1"/>
    <s v="oliver@optimaxnetworks.com"/>
    <s v="Dailyskimmer.com"/>
    <s v="c655005c753c44ab75655b525b3c8e69"/>
    <s v="Dailyskimmer.com 300x250"/>
    <x v="1"/>
    <n v="0"/>
    <n v="0.74229999999999996"/>
    <n v="0.36449999999999999"/>
    <n v="10"/>
    <n v="2"/>
    <n v="0.49109999999999998"/>
    <n v="0.87493631000000005"/>
    <n v="0.3"/>
    <n v="16"/>
    <x v="3"/>
    <n v="0.65711790000000003"/>
    <x v="2"/>
    <m/>
    <m/>
    <n v="0.25"/>
    <n v="2.5"/>
    <n v="2.5"/>
  </r>
  <r>
    <x v="0"/>
    <s v="salima@sanjeevkapoor.com"/>
    <s v="Sanjeevkapoor.com"/>
    <s v="## total ##"/>
    <m/>
    <x v="1"/>
    <n v="0"/>
    <n v="9.9192"/>
    <n v="0.24440000000000001"/>
    <n v="14"/>
    <n v="3"/>
    <n v="2.46E-2"/>
    <n v="1.8780181199999999"/>
    <n v="1.5"/>
    <n v="14"/>
    <x v="0"/>
    <n v="0.20128566310000001"/>
    <x v="1959"/>
    <m/>
    <m/>
    <s v=""/>
    <s v=""/>
    <n v="1.778890160183058"/>
  </r>
  <r>
    <x v="0"/>
    <s v="vinodsrinivas@lovepanky.com"/>
    <s v="Lovepanky.com"/>
    <s v="## total ##"/>
    <m/>
    <x v="1"/>
    <n v="0"/>
    <n v="4.0796999999999999"/>
    <n v="0.75629999999999997"/>
    <n v="14"/>
    <n v="4"/>
    <n v="0.18540000000000001"/>
    <n v="0.61908764999999999"/>
    <n v="0.4"/>
    <n v="14"/>
    <x v="0"/>
    <n v="0.35388793120000001"/>
    <x v="2"/>
    <m/>
    <m/>
    <s v=""/>
    <s v=""/>
    <n v="2.5"/>
  </r>
  <r>
    <x v="1"/>
    <s v="vinodsrinivas@lovepanky.com"/>
    <s v="Lovepanky.com"/>
    <s v="80531db6089f095ac7e99edda5be629d"/>
    <s v="Lovepanky.com 728x90"/>
    <x v="1"/>
    <n v="0"/>
    <n v="2.5990000000000002"/>
    <n v="0.56779999999999997"/>
    <n v="10"/>
    <n v="3"/>
    <n v="0.2185"/>
    <n v="0.61450497000000004"/>
    <n v="0.4"/>
    <n v="14"/>
    <x v="3"/>
    <n v="0.34906954369999998"/>
    <x v="2"/>
    <m/>
    <m/>
    <n v="0.25"/>
    <n v="2.5"/>
    <n v="2.5"/>
  </r>
  <r>
    <x v="1"/>
    <s v="salima@sanjeevkapoor.com"/>
    <s v="Sanjeevkapoor.com"/>
    <s v="c247d1efe2a6aac88ab45837b860a9d9"/>
    <s v="Sanjeevkapoor.com ROW 300x250"/>
    <x v="1"/>
    <n v="0"/>
    <n v="5.2832999999999997"/>
    <n v="0.1603"/>
    <n v="9"/>
    <n v="2"/>
    <n v="3.0300000000000001E-2"/>
    <n v="1.8695187200000001"/>
    <n v="1.5"/>
    <n v="14"/>
    <x v="3"/>
    <n v="0.19765446219999999"/>
    <x v="1960"/>
    <m/>
    <m/>
    <n v="0.197654462242562"/>
    <n v="1.778890160183058"/>
    <n v="1.778890160183058"/>
  </r>
  <r>
    <x v="0"/>
    <s v="chris@sevdotcom.ae"/>
    <s v="Clicksco (kyaboss.com)"/>
    <s v="## total ##"/>
    <m/>
    <x v="1"/>
    <n v="0"/>
    <n v="12.273099999999999"/>
    <n v="1.7823"/>
    <n v="13"/>
    <n v="3"/>
    <n v="0.1452"/>
    <n v="0.23730762999999999"/>
    <n v="5.0434E-2"/>
    <n v="13"/>
    <x v="0"/>
    <n v="0.78747417490000005"/>
    <x v="23"/>
    <m/>
    <m/>
    <s v=""/>
    <s v=""/>
    <n v="0"/>
  </r>
  <r>
    <x v="0"/>
    <s v="writedge1@gmail.com"/>
    <s v="dailytwocents.com"/>
    <s v="## total ##"/>
    <m/>
    <x v="1"/>
    <n v="0"/>
    <n v="1.5395000000000001"/>
    <n v="0.25790000000000002"/>
    <n v="13"/>
    <n v="3"/>
    <n v="0.16750000000000001"/>
    <n v="1.6347922399999999"/>
    <n v="0.9"/>
    <n v="13"/>
    <x v="0"/>
    <n v="0.44947132979999999"/>
    <x v="2"/>
    <m/>
    <m/>
    <s v=""/>
    <s v=""/>
    <n v="3.25"/>
  </r>
  <r>
    <x v="1"/>
    <s v="writedge1@gmail.com"/>
    <s v="dailytwocents.com"/>
    <s v="4b32fd2c3309b6f3c45a6211c9c71af7"/>
    <s v="Dailytwocents.com 300x250"/>
    <x v="1"/>
    <n v="0"/>
    <n v="1.5395000000000001"/>
    <n v="0.25790000000000002"/>
    <n v="13"/>
    <n v="3"/>
    <n v="0.16750000000000001"/>
    <n v="1.6347922399999999"/>
    <n v="0.9"/>
    <n v="13"/>
    <x v="3"/>
    <n v="0.44947132979999999"/>
    <x v="2"/>
    <m/>
    <m/>
    <n v="0.25"/>
    <n v="3.25"/>
    <n v="3.25"/>
  </r>
  <r>
    <x v="0"/>
    <s v="dan@broadscaler.com"/>
    <s v="Doctortopics.com"/>
    <s v="## total ##"/>
    <m/>
    <x v="293"/>
    <n v="0"/>
    <n v="74.016599999999997"/>
    <n v="1.9220999999999999"/>
    <n v="12"/>
    <n v="4"/>
    <n v="2.5999999999999999E-2"/>
    <n v="0.21324836"/>
    <n v="0.03"/>
    <n v="12"/>
    <x v="0"/>
    <n v="0.85931896210000003"/>
    <x v="1961"/>
    <m/>
    <m/>
    <s v=""/>
    <s v=""/>
    <n v="2.4499999999999997"/>
  </r>
  <r>
    <x v="0"/>
    <s v="kartik@bahola.co"/>
    <s v="ilovehomoeopathy.com"/>
    <s v="## total ##"/>
    <m/>
    <x v="1"/>
    <n v="0"/>
    <n v="2.4405999999999999"/>
    <n v="0.30059999999999998"/>
    <n v="12"/>
    <n v="3"/>
    <n v="0.1232"/>
    <n v="1.3496197700000001"/>
    <n v="1.1654469999999999"/>
    <n v="12"/>
    <x v="0"/>
    <n v="0.1364627102"/>
    <x v="1962"/>
    <m/>
    <m/>
    <s v=""/>
    <s v=""/>
    <n v="0"/>
  </r>
  <r>
    <x v="0"/>
    <s v="marketing@alexmooremedia.com"/>
    <s v="Alexander Moore Partners Ltd (listabuzz.com)"/>
    <s v="## total ##"/>
    <m/>
    <x v="73"/>
    <n v="0"/>
    <n v="5.1863999999999999"/>
    <n v="0.4345"/>
    <n v="12"/>
    <n v="4"/>
    <n v="8.3799999999999999E-2"/>
    <n v="0.93174420999999996"/>
    <n v="0.4"/>
    <n v="12"/>
    <x v="0"/>
    <n v="0.5706976252"/>
    <x v="1963"/>
    <m/>
    <m/>
    <s v=""/>
    <s v=""/>
    <n v="2.6999999999999997"/>
  </r>
  <r>
    <x v="0"/>
    <s v="ryan.mckenzie@gmail.com"/>
    <s v="Infobarrel.com"/>
    <s v="## total ##"/>
    <m/>
    <x v="146"/>
    <n v="0"/>
    <n v="1.2201"/>
    <n v="0.62090000000000001"/>
    <n v="12"/>
    <n v="4"/>
    <n v="0.50890000000000002"/>
    <n v="0.64310860999999997"/>
    <n v="4.9488999999999998E-2"/>
    <n v="12"/>
    <x v="0"/>
    <n v="0.92304721229999998"/>
    <x v="1964"/>
    <m/>
    <m/>
    <s v=""/>
    <s v=""/>
    <n v="4.1999999999999993"/>
  </r>
  <r>
    <x v="1"/>
    <s v="ryan.mckenzie@gmail.com"/>
    <s v="Infobarrel.com"/>
    <s v="60310c394776c851ee5511a5065db459"/>
    <s v="IB Sitewide 300x600 160x600"/>
    <x v="12"/>
    <n v="0"/>
    <n v="1.2082999999999999"/>
    <n v="0.6129"/>
    <n v="12"/>
    <n v="4"/>
    <n v="0.50729999999999997"/>
    <n v="0.64732548999999995"/>
    <n v="0.05"/>
    <n v="12"/>
    <x v="3"/>
    <n v="0.92275910490000002"/>
    <x v="68"/>
    <m/>
    <m/>
    <n v="0.35"/>
    <n v="4.1999999999999993"/>
    <n v="4.1999999999999993"/>
  </r>
  <r>
    <x v="1"/>
    <s v="marketing@alexmooremedia.com"/>
    <s v="Alexander Moore Partners Ltd (listabuzz.com)"/>
    <s v="4b5be95cb0b9ea86b73e6d7621a63397"/>
    <s v="Buzzghana.com 728x90"/>
    <x v="9"/>
    <n v="0"/>
    <n v="2.8180999999999998"/>
    <n v="0.33"/>
    <n v="9"/>
    <n v="3"/>
    <n v="0.1171"/>
    <n v="0.86259739999999996"/>
    <n v="0.4"/>
    <n v="12"/>
    <x v="5"/>
    <n v="0.53628425170000005"/>
    <x v="21"/>
    <m/>
    <m/>
    <n v="0.3"/>
    <n v="2.6999999999999997"/>
    <n v="2.6999999999999997"/>
  </r>
  <r>
    <x v="1"/>
    <s v="dan@broadscaler.com"/>
    <s v="Doctortopics.com"/>
    <s v="66e124db239ef82ede0639ef5d6bd577"/>
    <s v="Healthycast.com 300x250"/>
    <x v="12"/>
    <n v="0"/>
    <n v="3.9742999999999999"/>
    <n v="1.5339"/>
    <n v="7"/>
    <n v="2"/>
    <n v="0.38590000000000002"/>
    <n v="0.14482629999999999"/>
    <n v="0.03"/>
    <n v="12"/>
    <x v="3"/>
    <n v="0.79285530550000005"/>
    <x v="68"/>
    <m/>
    <m/>
    <n v="0.35"/>
    <n v="2.4499999999999997"/>
    <n v="2.4499999999999997"/>
  </r>
  <r>
    <x v="0"/>
    <s v="daniel@trendblog.net"/>
    <s v="Trendblog.net"/>
    <s v="## total ##"/>
    <m/>
    <x v="1"/>
    <n v="0"/>
    <n v="3.4379"/>
    <n v="2.3197999999999999"/>
    <n v="11"/>
    <n v="3"/>
    <n v="0.67479999999999996"/>
    <n v="0.15449394999999999"/>
    <n v="0.01"/>
    <n v="11"/>
    <x v="0"/>
    <n v="0.93527254609999999"/>
    <x v="23"/>
    <m/>
    <m/>
    <s v=""/>
    <s v=""/>
    <n v="2.7499999999999889"/>
  </r>
  <r>
    <x v="0"/>
    <s v="sahir@annnews.in"/>
    <s v="ANN News Private Limited (anweshanam.com)"/>
    <s v="## total ##"/>
    <m/>
    <x v="1"/>
    <n v="0"/>
    <n v="9.5261999999999993"/>
    <n v="0.24990000000000001"/>
    <n v="11"/>
    <n v="3"/>
    <n v="2.6200000000000001E-2"/>
    <n v="1.4978559199999999"/>
    <n v="1"/>
    <n v="11"/>
    <x v="0"/>
    <n v="0.3323790438"/>
    <x v="23"/>
    <m/>
    <m/>
    <s v=""/>
    <s v=""/>
    <n v="1.75"/>
  </r>
  <r>
    <x v="1"/>
    <s v="daniel@trendblog.net"/>
    <s v="Trendblog.net"/>
    <s v="3cca8c4776122bca0c40962dd8df9b5b"/>
    <s v="Sidebar #2 300x250"/>
    <x v="1"/>
    <n v="0"/>
    <n v="3.4379"/>
    <n v="2.3197999999999999"/>
    <n v="11"/>
    <n v="3"/>
    <n v="0.67479999999999996"/>
    <n v="0.15449394999999999"/>
    <n v="0.01"/>
    <n v="11"/>
    <x v="5"/>
    <n v="0.93527254609999999"/>
    <x v="23"/>
    <m/>
    <m/>
    <n v="0.249999999999999"/>
    <n v="2.7499999999999889"/>
    <n v="2.7499999999999889"/>
  </r>
  <r>
    <x v="1"/>
    <s v="sahir@annnews.in"/>
    <s v="ANN News Private Limited (anweshanam.com)"/>
    <s v="d1940dee56d541f2bed7ec1e94215284"/>
    <s v="Anweshanam.com 300x250"/>
    <x v="1"/>
    <n v="0"/>
    <n v="4.7601000000000004"/>
    <n v="0.15079999999999999"/>
    <n v="7"/>
    <n v="2"/>
    <n v="3.1699999999999999E-2"/>
    <n v="1.49673141"/>
    <n v="1"/>
    <n v="11"/>
    <x v="3"/>
    <n v="0.33187745279999997"/>
    <x v="2"/>
    <m/>
    <m/>
    <n v="0.25"/>
    <n v="1.75"/>
    <n v="1.75"/>
  </r>
  <r>
    <x v="0"/>
    <s v="aquiroga@batangamedia.com"/>
    <s v="Batanga Media (Bolsademulher.com)"/>
    <s v="## total ##"/>
    <m/>
    <x v="1"/>
    <n v="0"/>
    <n v="70.202399999999997"/>
    <n v="0.24610000000000001"/>
    <n v="10"/>
    <n v="3"/>
    <n v="3.5000000000000001E-3"/>
    <n v="1.40690856"/>
    <n v="1"/>
    <n v="10"/>
    <x v="0"/>
    <n v="0.28922175459999999"/>
    <x v="23"/>
    <m/>
    <m/>
    <s v=""/>
    <s v=""/>
    <n v="0"/>
  </r>
  <r>
    <x v="0"/>
    <s v="rwxwuxiaworld@gmail.com"/>
    <s v="Wuxiaworld.com"/>
    <s v="## total ##"/>
    <m/>
    <x v="294"/>
    <n v="0"/>
    <n v="4.8308999999999997"/>
    <n v="0.38240000000000002"/>
    <n v="10"/>
    <n v="2"/>
    <n v="7.9100000000000004E-2"/>
    <n v="0.83071174999999997"/>
    <n v="0.58809100000000003"/>
    <n v="10"/>
    <x v="0"/>
    <n v="0.2920637036"/>
    <x v="1965"/>
    <m/>
    <m/>
    <s v=""/>
    <s v=""/>
    <n v="0"/>
  </r>
  <r>
    <x v="0"/>
    <s v="support@indonesiaindonesia.com"/>
    <s v="Indonesiaindonesia.com"/>
    <s v="## total ##"/>
    <m/>
    <x v="1"/>
    <n v="0"/>
    <n v="32.649000000000001"/>
    <n v="1.9372"/>
    <n v="10"/>
    <n v="3"/>
    <n v="5.9299999999999999E-2"/>
    <n v="0.17321264"/>
    <n v="0.01"/>
    <n v="10"/>
    <x v="0"/>
    <n v="0.94226749259999998"/>
    <x v="23"/>
    <m/>
    <m/>
    <s v=""/>
    <s v=""/>
    <n v="0"/>
  </r>
  <r>
    <x v="0"/>
    <s v="yannick.vigier@arcana-gaming.com"/>
    <s v="Arcana-gaming.com"/>
    <s v="## total ##"/>
    <m/>
    <x v="295"/>
    <n v="0"/>
    <n v="15.1111"/>
    <n v="0.53859999999999997"/>
    <n v="9"/>
    <n v="2"/>
    <n v="3.56E-2"/>
    <n v="0.58419098000000003"/>
    <n v="0.50491399999999997"/>
    <n v="9"/>
    <x v="0"/>
    <n v="0.13570387759999999"/>
    <x v="1966"/>
    <m/>
    <m/>
    <s v=""/>
    <s v=""/>
    <n v="0"/>
  </r>
  <r>
    <x v="0"/>
    <s v="grant.brown@rantmn.com"/>
    <s v="RantMN.com"/>
    <s v="## total ##"/>
    <m/>
    <x v="296"/>
    <n v="0"/>
    <n v="3.2441"/>
    <n v="0.40179999999999999"/>
    <n v="8"/>
    <n v="2"/>
    <n v="0.12379999999999999"/>
    <n v="0.63488"/>
    <n v="0.34418700000000002"/>
    <n v="8"/>
    <x v="0"/>
    <n v="0.45787077869999998"/>
    <x v="1967"/>
    <m/>
    <m/>
    <s v=""/>
    <s v=""/>
    <n v="0"/>
  </r>
  <r>
    <x v="0"/>
    <s v="maor@Lostlettermen.com"/>
    <s v="Lostlettermen.com"/>
    <s v="## total ##"/>
    <m/>
    <x v="1"/>
    <n v="0"/>
    <n v="0.749"/>
    <n v="0.18290000000000001"/>
    <n v="8"/>
    <n v="2"/>
    <n v="0.2442"/>
    <n v="1.4136665399999999"/>
    <n v="1.1000000000000001"/>
    <n v="8"/>
    <x v="0"/>
    <n v="0.22188156000000001"/>
    <x v="1968"/>
    <m/>
    <m/>
    <s v=""/>
    <s v=""/>
    <n v="0"/>
  </r>
  <r>
    <x v="0"/>
    <s v="nzolotar@gmail.com"/>
    <s v="Bocaagency.com"/>
    <s v="## total ##"/>
    <m/>
    <x v="9"/>
    <n v="0"/>
    <n v="1.0091000000000001"/>
    <n v="0.30719999999999997"/>
    <n v="8"/>
    <n v="2"/>
    <n v="0.3044"/>
    <n v="0.88342246000000002"/>
    <n v="0.01"/>
    <n v="8"/>
    <x v="0"/>
    <n v="0.98868038739999997"/>
    <x v="21"/>
    <m/>
    <m/>
    <s v=""/>
    <s v=""/>
    <n v="2.4"/>
  </r>
  <r>
    <x v="0"/>
    <s v="phil@itsthevibe.com"/>
    <s v="Itsthevibe.com"/>
    <s v="## total ##"/>
    <m/>
    <x v="1"/>
    <n v="0"/>
    <n v="2.4275000000000002"/>
    <n v="0.18479999999999999"/>
    <n v="8"/>
    <n v="2"/>
    <n v="7.6100000000000001E-2"/>
    <n v="1.4722845"/>
    <n v="0.95081199999999999"/>
    <n v="8"/>
    <x v="0"/>
    <n v="0.35419275259999999"/>
    <x v="2"/>
    <m/>
    <m/>
    <s v=""/>
    <s v=""/>
    <n v="0"/>
  </r>
  <r>
    <x v="1"/>
    <s v="nzolotar@gmail.com"/>
    <s v="Bocaagency.com"/>
    <s v="9458da46c62358b52900b276a4529bc9"/>
    <s v="Bocaagency.com 728x90"/>
    <x v="9"/>
    <n v="0"/>
    <n v="0.52390000000000003"/>
    <n v="0.30719999999999997"/>
    <n v="8"/>
    <n v="2"/>
    <n v="0.58640000000000003"/>
    <n v="0.88342246000000002"/>
    <n v="0.01"/>
    <n v="8"/>
    <x v="3"/>
    <n v="0.98868038739999997"/>
    <x v="21"/>
    <m/>
    <m/>
    <n v="0.3"/>
    <n v="2.4"/>
    <n v="2.4"/>
  </r>
  <r>
    <x v="0"/>
    <s v="admin@bitcoinclix.com"/>
    <s v="Bitcoinclix.com"/>
    <s v="## total ##"/>
    <m/>
    <x v="297"/>
    <n v="0"/>
    <n v="13.417899999999999"/>
    <n v="0.34870000000000001"/>
    <n v="7"/>
    <n v="2"/>
    <n v="2.5999999999999999E-2"/>
    <n v="0.65202786000000001"/>
    <n v="9.6994999999999998E-2"/>
    <n v="7"/>
    <x v="0"/>
    <n v="0.8512410185"/>
    <x v="1969"/>
    <m/>
    <m/>
    <s v=""/>
    <s v=""/>
    <n v="2.31"/>
  </r>
  <r>
    <x v="0"/>
    <s v="davaugust@gmail.com"/>
    <s v="Shareaproject.com"/>
    <s v="## total ##"/>
    <m/>
    <x v="1"/>
    <n v="0"/>
    <n v="0.49430000000000002"/>
    <n v="0.14910000000000001"/>
    <n v="7"/>
    <n v="2"/>
    <n v="0.30170000000000002"/>
    <n v="1.4760536399999999"/>
    <n v="1"/>
    <n v="7"/>
    <x v="0"/>
    <n v="0.32251784560000002"/>
    <x v="2"/>
    <m/>
    <m/>
    <s v=""/>
    <s v=""/>
    <n v="1.75"/>
  </r>
  <r>
    <x v="0"/>
    <s v="info@robertneuendorf.com"/>
    <s v="Beichthaus.com"/>
    <s v="## total ##"/>
    <m/>
    <x v="162"/>
    <n v="0"/>
    <n v="4.8391000000000002"/>
    <n v="0.5988"/>
    <n v="7"/>
    <n v="2"/>
    <n v="0.1237"/>
    <n v="0.41392103000000002"/>
    <n v="0.27571000000000001"/>
    <n v="7"/>
    <x v="0"/>
    <n v="0.333906761"/>
    <x v="1970"/>
    <m/>
    <m/>
    <s v=""/>
    <s v=""/>
    <n v="0"/>
  </r>
  <r>
    <x v="1"/>
    <s v="admin@bitcoinclix.com"/>
    <s v="Bitcoinclix.com"/>
    <s v="db2388291fa1329e6881e1fe0fb4a445"/>
    <s v="Bitcoinclix.com 728x90"/>
    <x v="24"/>
    <n v="0"/>
    <n v="13.3344"/>
    <n v="0.33710000000000001"/>
    <n v="7"/>
    <n v="2"/>
    <n v="2.53E-2"/>
    <n v="0.66480185999999997"/>
    <n v="0.1"/>
    <n v="7"/>
    <x v="3"/>
    <n v="0.84957924259999995"/>
    <x v="113"/>
    <m/>
    <m/>
    <n v="0.33"/>
    <n v="2.31"/>
    <n v="2.31"/>
  </r>
  <r>
    <x v="1"/>
    <s v="davaugust@gmail.com"/>
    <s v="Shareaproject.com"/>
    <s v="7ac2fa9798d1627e3830eecaa5c28166"/>
    <s v="Shareaproject.com 160x600"/>
    <x v="1"/>
    <n v="0"/>
    <n v="0.49430000000000002"/>
    <n v="0.14910000000000001"/>
    <n v="7"/>
    <n v="2"/>
    <n v="0.30170000000000002"/>
    <n v="1.4760536399999999"/>
    <n v="1"/>
    <n v="7"/>
    <x v="3"/>
    <n v="0.32251784560000002"/>
    <x v="2"/>
    <m/>
    <m/>
    <n v="0.25"/>
    <n v="1.75"/>
    <n v="1.75"/>
  </r>
  <r>
    <x v="2"/>
    <s v="### Grand Total ###"/>
    <s v="## total ##"/>
    <s v="## total ##"/>
    <m/>
    <x v="298"/>
    <n v="0.77550076999999995"/>
    <n v="1192723.9528999999"/>
    <n v="169747.43340000001"/>
    <n v="3205701"/>
    <n v="806230"/>
    <n v="0.14230000000000001"/>
    <n v="0.62950410000000001"/>
    <n v="0.380193"/>
    <n v="0"/>
    <x v="0"/>
    <n v="0.39604364910000001"/>
    <x v="1971"/>
    <m/>
    <m/>
    <s v=""/>
    <s v=""/>
    <n v="813138.92437934573"/>
  </r>
  <r>
    <x v="3"/>
    <s v="admin@news247.info"/>
    <s v="## total ##"/>
    <s v="## total ##"/>
    <m/>
    <x v="0"/>
    <n v="0.97568840999999995"/>
    <n v="76588.724900000001"/>
    <n v="6733.7718000000004"/>
    <n v="353347"/>
    <n v="87996"/>
    <n v="8.7900000000000006E-2"/>
    <n v="1.74912994"/>
    <n v="1.2447269999999999"/>
    <n v="0"/>
    <x v="0"/>
    <n v="0.28837362480000001"/>
    <x v="0"/>
    <m/>
    <m/>
    <s v=""/>
    <s v=""/>
    <n v="89631.853085865048"/>
  </r>
  <r>
    <x v="3"/>
    <s v="oded@wazimo.com"/>
    <s v="## total ##"/>
    <s v="## total ##"/>
    <m/>
    <x v="15"/>
    <n v="0.95984581000000002"/>
    <n v="14693.402599999999"/>
    <n v="3246.4322999999999"/>
    <n v="132409"/>
    <n v="27037"/>
    <n v="0.22090000000000001"/>
    <n v="1.35953262"/>
    <n v="0.95552999999999999"/>
    <n v="0"/>
    <x v="0"/>
    <n v="0.29716287609999997"/>
    <x v="51"/>
    <m/>
    <m/>
    <s v=""/>
    <s v=""/>
    <n v="26980.335895385571"/>
  </r>
  <r>
    <x v="3"/>
    <s v="eselling.limited@gmail.com"/>
    <s v="## total ##"/>
    <s v="## total ##"/>
    <m/>
    <x v="22"/>
    <n v="0.99419109999999999"/>
    <n v="5766.1731"/>
    <n v="3100.8724999999999"/>
    <n v="109952"/>
    <n v="36027"/>
    <n v="0.53779999999999994"/>
    <n v="1.1819516800000001"/>
    <n v="0.40578799999999998"/>
    <n v="0"/>
    <x v="0"/>
    <n v="0.65667970419999999"/>
    <x v="67"/>
    <m/>
    <m/>
    <s v=""/>
    <s v=""/>
    <n v="35123.534350135473"/>
  </r>
  <r>
    <x v="3"/>
    <s v="josh@publir.com"/>
    <s v="## total ##"/>
    <s v="## total ##"/>
    <m/>
    <x v="23"/>
    <n v="0.82767853999999996"/>
    <n v="10301.8897"/>
    <n v="2639.0109000000002"/>
    <n v="102882"/>
    <n v="24908"/>
    <n v="0.25619999999999998"/>
    <n v="1.29950634"/>
    <n v="0.87066100000000002"/>
    <n v="0"/>
    <x v="0"/>
    <n v="0.33000634600000001"/>
    <x v="74"/>
    <m/>
    <m/>
    <s v=""/>
    <s v=""/>
    <n v="25098.916191978173"/>
  </r>
  <r>
    <x v="3"/>
    <s v="c.evans@agamediagroup.com"/>
    <s v="## total ##"/>
    <s v="## total ##"/>
    <m/>
    <x v="26"/>
    <n v="0.99857242000000002"/>
    <n v="6475.1522999999997"/>
    <n v="2586.5947000000001"/>
    <n v="81166"/>
    <n v="21916"/>
    <n v="0.39950000000000002"/>
    <n v="1.04598119"/>
    <n v="0.5"/>
    <n v="0"/>
    <x v="0"/>
    <n v="0.52197993359999995"/>
    <x v="125"/>
    <m/>
    <m/>
    <s v=""/>
    <s v=""/>
    <n v="21928.199999999979"/>
  </r>
  <r>
    <x v="3"/>
    <s v="chris@soledadmedia.com"/>
    <s v="## total ##"/>
    <s v="## total ##"/>
    <m/>
    <x v="10"/>
    <n v="0.99879790999999996"/>
    <n v="5708.9714000000004"/>
    <n v="1319.4353000000001"/>
    <n v="71112"/>
    <n v="9961"/>
    <n v="0.2311"/>
    <n v="1.7965379500000001"/>
    <n v="1.428987"/>
    <n v="0"/>
    <x v="0"/>
    <n v="0.20458846759999999"/>
    <x v="17"/>
    <m/>
    <m/>
    <s v=""/>
    <s v=""/>
    <n v="10666.95"/>
  </r>
  <r>
    <x v="3"/>
    <s v="markus.levin@sterkly.com"/>
    <s v="## total ##"/>
    <s v="## total ##"/>
    <m/>
    <x v="27"/>
    <n v="1"/>
    <n v="3306.6916000000001"/>
    <n v="954.77790000000005"/>
    <n v="64908"/>
    <n v="15887"/>
    <n v="0.28870000000000001"/>
    <n v="2.2660895999999999"/>
    <n v="1.665116"/>
    <n v="0"/>
    <x v="0"/>
    <n v="0.26520292899999998"/>
    <x v="126"/>
    <m/>
    <m/>
    <s v=""/>
    <s v=""/>
    <n v="16049.718927013908"/>
  </r>
  <r>
    <x v="3"/>
    <s v="derek@wallstcheatsheet.com"/>
    <s v="## total ##"/>
    <s v="## total ##"/>
    <m/>
    <x v="28"/>
    <n v="0.98855822999999998"/>
    <n v="3610.3602000000001"/>
    <n v="908.33609999999999"/>
    <n v="60938"/>
    <n v="10540"/>
    <n v="0.25159999999999999"/>
    <n v="2.2362380000000002"/>
    <n v="1.839925"/>
    <n v="0"/>
    <x v="0"/>
    <n v="0.1772230876"/>
    <x v="129"/>
    <m/>
    <m/>
    <s v=""/>
    <s v=""/>
    <n v="10631.735089511976"/>
  </r>
  <r>
    <x v="3"/>
    <s v="agoldberg@hotpopnow.com"/>
    <s v="## total ##"/>
    <s v="## total ##"/>
    <m/>
    <x v="30"/>
    <n v="0.34963019000000001"/>
    <n v="13327.967000000001"/>
    <n v="3087.2415999999998"/>
    <n v="60452"/>
    <n v="19938"/>
    <n v="0.2316"/>
    <n v="0.65270455000000005"/>
    <n v="0.35729499999999997"/>
    <n v="0"/>
    <x v="0"/>
    <n v="0.45259305900000002"/>
    <x v="141"/>
    <m/>
    <m/>
    <s v=""/>
    <s v=""/>
    <n v="20005.01588546349"/>
  </r>
  <r>
    <x v="3"/>
    <s v="dawid.wasniowski@adsparc.com"/>
    <s v="## total ##"/>
    <s v="## total ##"/>
    <m/>
    <x v="31"/>
    <n v="0.79219054"/>
    <n v="10668.874900000001"/>
    <n v="1348.0482999999999"/>
    <n v="54387"/>
    <n v="13426"/>
    <n v="0.12640000000000001"/>
    <n v="1.3448244899999999"/>
    <n v="0.90664699999999998"/>
    <n v="0"/>
    <x v="0"/>
    <n v="0.32582503819999997"/>
    <x v="156"/>
    <m/>
    <m/>
    <s v=""/>
    <s v=""/>
    <n v="13443.941433215716"/>
  </r>
  <r>
    <x v="3"/>
    <s v="ohad@imonomy.com"/>
    <s v="## total ##"/>
    <s v="## total ##"/>
    <m/>
    <x v="34"/>
    <n v="0.97270937999999996"/>
    <n v="19140.940200000001"/>
    <n v="3635.4517999999998"/>
    <n v="53275"/>
    <n v="13416"/>
    <n v="0.18990000000000001"/>
    <n v="0.48847460999999998"/>
    <n v="0.200488"/>
    <n v="0"/>
    <x v="0"/>
    <n v="0.58956310779999999"/>
    <x v="245"/>
    <m/>
    <m/>
    <s v=""/>
    <s v=""/>
    <n v="13422.125516317887"/>
  </r>
  <r>
    <x v="3"/>
    <s v="daniel.aharonoff@broadscaler.com"/>
    <s v="## total ##"/>
    <s v="## total ##"/>
    <m/>
    <x v="35"/>
    <n v="1"/>
    <n v="5505.5743000000002"/>
    <n v="2246.2035000000001"/>
    <n v="52827"/>
    <n v="17707"/>
    <n v="0.40799999999999997"/>
    <n v="0.78394554000000005"/>
    <n v="0.33353699999999997"/>
    <n v="0"/>
    <x v="0"/>
    <n v="0.57454060019999997"/>
    <x v="248"/>
    <m/>
    <m/>
    <s v=""/>
    <s v=""/>
    <n v="17732.407488084158"/>
  </r>
  <r>
    <x v="3"/>
    <s v="prajay@vatsana.co"/>
    <s v="## total ##"/>
    <s v="## total ##"/>
    <m/>
    <x v="36"/>
    <n v="0.99890509000000005"/>
    <n v="32272.900399999999"/>
    <n v="4991.1507000000001"/>
    <n v="52799"/>
    <n v="12611"/>
    <n v="0.1547"/>
    <n v="0.35261814000000002"/>
    <n v="0.13550999999999999"/>
    <n v="0"/>
    <x v="0"/>
    <n v="0.6157032657"/>
    <x v="259"/>
    <m/>
    <m/>
    <s v=""/>
    <s v=""/>
    <n v="12610.139999999996"/>
  </r>
  <r>
    <x v="3"/>
    <s v="jacky@ngames.com"/>
    <s v="## total ##"/>
    <s v="## total ##"/>
    <m/>
    <x v="38"/>
    <n v="0.54567089999999996"/>
    <n v="248390.07949999999"/>
    <n v="42316.655100000004"/>
    <n v="48939"/>
    <n v="17118"/>
    <n v="0.1704"/>
    <n v="3.8549510000000002E-2"/>
    <n v="1.1474E-2"/>
    <n v="0"/>
    <x v="0"/>
    <n v="0.70235677760000004"/>
    <x v="262"/>
    <m/>
    <m/>
    <s v=""/>
    <s v=""/>
    <n v="17116.89999999998"/>
  </r>
  <r>
    <x v="3"/>
    <s v="rapperkey@gmail.com"/>
    <s v="## total ##"/>
    <s v="## total ##"/>
    <m/>
    <x v="39"/>
    <n v="0.66120405000000004"/>
    <n v="68393.397599999997"/>
    <n v="511.97039999999998"/>
    <n v="47685"/>
    <n v="10111"/>
    <n v="7.4999999999999997E-3"/>
    <n v="3.1046998700000001"/>
    <n v="0.99359399999999998"/>
    <n v="0"/>
    <x v="0"/>
    <n v="0.67997099800000005"/>
    <x v="264"/>
    <m/>
    <m/>
    <s v=""/>
    <s v=""/>
    <n v="15853.591028771742"/>
  </r>
  <r>
    <x v="3"/>
    <s v="nick@fenixm.com"/>
    <s v="## total ##"/>
    <s v="## total ##"/>
    <m/>
    <x v="40"/>
    <n v="0.84726813000000001"/>
    <n v="14524.3359"/>
    <n v="1819.7474"/>
    <n v="45945"/>
    <n v="10124"/>
    <n v="0.12529999999999999"/>
    <n v="0.84160911999999999"/>
    <n v="0.48488999999999999"/>
    <n v="0"/>
    <x v="0"/>
    <n v="0.42385367670000001"/>
    <x v="269"/>
    <m/>
    <m/>
    <s v=""/>
    <s v=""/>
    <n v="10026.150712064313"/>
  </r>
  <r>
    <x v="3"/>
    <s v="lindsay@eatprayfood.com"/>
    <s v="## total ##"/>
    <s v="## total ##"/>
    <m/>
    <x v="44"/>
    <n v="0"/>
    <n v="16108.2785"/>
    <n v="1297.6138000000001"/>
    <n v="45264"/>
    <n v="11839"/>
    <n v="8.0600000000000005E-2"/>
    <n v="1.16275225"/>
    <n v="0.78000800000000003"/>
    <n v="0"/>
    <x v="0"/>
    <n v="0.32917093949999998"/>
    <x v="287"/>
    <m/>
    <m/>
    <s v=""/>
    <s v=""/>
    <n v="11895.548391659471"/>
  </r>
  <r>
    <x v="3"/>
    <s v="accounts@inspirusmedia.com"/>
    <s v="## total ##"/>
    <s v="## total ##"/>
    <m/>
    <x v="45"/>
    <n v="1"/>
    <n v="11815.117899999999"/>
    <n v="4051.9823000000001"/>
    <n v="44998"/>
    <n v="12911"/>
    <n v="0.34289999999999998"/>
    <n v="0.37017305"/>
    <n v="0.1"/>
    <n v="0"/>
    <x v="0"/>
    <n v="0.72985607959999999"/>
    <x v="292"/>
    <m/>
    <m/>
    <s v=""/>
    <s v=""/>
    <n v="12911.549999999996"/>
  </r>
  <r>
    <x v="3"/>
    <s v="michael@lifedaily.com"/>
    <s v="## total ##"/>
    <s v="## total ##"/>
    <m/>
    <x v="46"/>
    <n v="0.88940589000000003"/>
    <n v="5966.7775000000001"/>
    <n v="2230.6752000000001"/>
    <n v="41740"/>
    <n v="10230"/>
    <n v="0.37380000000000002"/>
    <n v="0.62372079000000002"/>
    <n v="0.45396500000000001"/>
    <n v="0"/>
    <x v="0"/>
    <n v="0.27216631299999999"/>
    <x v="293"/>
    <m/>
    <m/>
    <s v=""/>
    <s v=""/>
    <n v="10274.780559098115"/>
  </r>
  <r>
    <x v="3"/>
    <s v="bros@thebrosite.com"/>
    <s v="## total ##"/>
    <s v="## total ##"/>
    <m/>
    <x v="1"/>
    <n v="0"/>
    <n v="12190.2646"/>
    <n v="1181.6477"/>
    <n v="39627"/>
    <n v="9797"/>
    <n v="9.69E-2"/>
    <n v="1.11785964"/>
    <n v="0.73190299999999997"/>
    <n v="0"/>
    <x v="0"/>
    <n v="0.34526395679999999"/>
    <x v="23"/>
    <m/>
    <m/>
    <s v=""/>
    <s v=""/>
    <n v="9872.7278975166264"/>
  </r>
  <r>
    <x v="3"/>
    <s v="admin@shrugmedia.com"/>
    <s v="## total ##"/>
    <s v="## total ##"/>
    <m/>
    <x v="1"/>
    <n v="1"/>
    <n v="5663.8023999999996"/>
    <n v="917.64110000000005"/>
    <n v="36896"/>
    <n v="8807"/>
    <n v="0.16200000000000001"/>
    <n v="1.34024901"/>
    <n v="0.96277400000000002"/>
    <n v="0"/>
    <x v="0"/>
    <n v="0.28164543240000001"/>
    <x v="23"/>
    <m/>
    <m/>
    <s v=""/>
    <s v=""/>
    <n v="8872.5237925374458"/>
  </r>
  <r>
    <x v="3"/>
    <s v="betsy@blackboxmediaus.com"/>
    <s v="## total ##"/>
    <s v="## total ##"/>
    <m/>
    <x v="47"/>
    <n v="0"/>
    <n v="1772.6329000000001"/>
    <n v="591.28750000000002"/>
    <n v="35461"/>
    <n v="7818"/>
    <n v="0.33360000000000001"/>
    <n v="1.99910868"/>
    <n v="1.5249459999999999"/>
    <n v="0"/>
    <x v="0"/>
    <n v="0.23718704339999999"/>
    <x v="331"/>
    <m/>
    <m/>
    <s v=""/>
    <s v=""/>
    <n v="7689.1287058333737"/>
  </r>
  <r>
    <x v="3"/>
    <s v="jonl@seccosquared.com"/>
    <s v="## total ##"/>
    <s v="## total ##"/>
    <m/>
    <x v="50"/>
    <n v="0.99434873000000001"/>
    <n v="5573.8015999999998"/>
    <n v="900.18470000000002"/>
    <n v="35154"/>
    <n v="9241"/>
    <n v="0.1615"/>
    <n v="1.3017431100000001"/>
    <n v="0.89658899999999997"/>
    <n v="0"/>
    <x v="0"/>
    <n v="0.31123968099999999"/>
    <x v="573"/>
    <m/>
    <m/>
    <s v=""/>
    <s v=""/>
    <n v="9267.0178804046591"/>
  </r>
  <r>
    <x v="3"/>
    <s v="info@thehealthfreak.com"/>
    <s v="## total ##"/>
    <s v="## total ##"/>
    <m/>
    <x v="51"/>
    <n v="0"/>
    <n v="10620.3424"/>
    <n v="948.01089999999999"/>
    <n v="34076"/>
    <n v="8972"/>
    <n v="8.9300000000000004E-2"/>
    <n v="1.19816375"/>
    <n v="0.76997499999999997"/>
    <n v="0"/>
    <x v="0"/>
    <n v="0.35737080980000002"/>
    <x v="579"/>
    <m/>
    <m/>
    <s v=""/>
    <s v=""/>
    <n v="9010.7367514736179"/>
  </r>
  <r>
    <x v="3"/>
    <s v="malcolmc@roimediaconsultants.com"/>
    <s v="## total ##"/>
    <s v="## total ##"/>
    <m/>
    <x v="3"/>
    <n v="0.90530871000000002"/>
    <n v="9183.5210000000006"/>
    <n v="1173.0802000000001"/>
    <n v="33313"/>
    <n v="7723"/>
    <n v="0.12770000000000001"/>
    <n v="0.94659061"/>
    <n v="0.63836400000000004"/>
    <n v="0"/>
    <x v="0"/>
    <n v="0.3256176536"/>
    <x v="582"/>
    <m/>
    <m/>
    <s v=""/>
    <s v=""/>
    <n v="7423.7062144575502"/>
  </r>
  <r>
    <x v="3"/>
    <s v="eonekim@gmail.com"/>
    <s v="## total ##"/>
    <s v="## total ##"/>
    <m/>
    <x v="52"/>
    <n v="0.99508951000000001"/>
    <n v="3562.2687000000001"/>
    <n v="744.24680000000001"/>
    <n v="33000"/>
    <n v="9320"/>
    <n v="0.2089"/>
    <n v="1.4780126200000001"/>
    <n v="0.9"/>
    <n v="0"/>
    <x v="0"/>
    <n v="0.39107421219999999"/>
    <x v="604"/>
    <m/>
    <m/>
    <s v=""/>
    <s v=""/>
    <n v="9427.3253572752819"/>
  </r>
  <r>
    <x v="3"/>
    <s v="giuseppe.martoriello@sparcmedia.com"/>
    <s v="## total ##"/>
    <s v="## total ##"/>
    <m/>
    <x v="53"/>
    <n v="0.68526419000000005"/>
    <n v="5624.4831000000004"/>
    <n v="476.1207"/>
    <n v="31943"/>
    <n v="6879"/>
    <n v="8.4699999999999998E-2"/>
    <n v="2.23634267"/>
    <n v="1.6918770000000001"/>
    <n v="0"/>
    <x v="0"/>
    <n v="0.2434625429"/>
    <x v="607"/>
    <m/>
    <m/>
    <s v=""/>
    <s v=""/>
    <n v="6568.1445895183342"/>
  </r>
  <r>
    <x v="3"/>
    <s v="gareth@rtk.io"/>
    <s v="## total ##"/>
    <s v="## total ##"/>
    <m/>
    <x v="54"/>
    <n v="0.81565496000000004"/>
    <n v="9548.6074000000008"/>
    <n v="1305.7781"/>
    <n v="29706"/>
    <n v="6965"/>
    <n v="0.1368"/>
    <n v="0.75831634000000003"/>
    <n v="0.380855"/>
    <n v="0"/>
    <x v="0"/>
    <n v="0.4977623692"/>
    <x v="683"/>
    <m/>
    <m/>
    <s v=""/>
    <s v=""/>
    <n v="6952.1865161118258"/>
  </r>
  <r>
    <x v="3"/>
    <s v="bdev@petbloglife.com"/>
    <s v="## total ##"/>
    <s v="## total ##"/>
    <m/>
    <x v="1"/>
    <n v="0.99978811000000001"/>
    <n v="9718.3943999999992"/>
    <n v="725.55719999999997"/>
    <n v="28567"/>
    <n v="7009"/>
    <n v="7.4700000000000003E-2"/>
    <n v="1.3124271300000001"/>
    <n v="0.85076700000000005"/>
    <n v="0"/>
    <x v="0"/>
    <n v="0.35176058049999998"/>
    <x v="2"/>
    <m/>
    <m/>
    <s v=""/>
    <s v=""/>
    <n v="7075.8985012706471"/>
  </r>
  <r>
    <x v="3"/>
    <s v="brett.keeler@solutionswide.com"/>
    <s v="## total ##"/>
    <s v="## total ##"/>
    <m/>
    <x v="55"/>
    <n v="0.95732739"/>
    <n v="2042.0606"/>
    <n v="841.39980000000003"/>
    <n v="28015"/>
    <n v="5766"/>
    <n v="0.41199999999999998"/>
    <n v="1.1098496200000001"/>
    <n v="0.78479900000000002"/>
    <n v="0"/>
    <x v="0"/>
    <n v="0.29287807179999997"/>
    <x v="701"/>
    <m/>
    <m/>
    <s v=""/>
    <s v=""/>
    <n v="5768.1699999999855"/>
  </r>
  <r>
    <x v="3"/>
    <s v="destination@lifewithtravel.com"/>
    <s v="## total ##"/>
    <s v="## total ##"/>
    <m/>
    <x v="56"/>
    <n v="1"/>
    <n v="13290.6957"/>
    <n v="1045.2137"/>
    <n v="27975"/>
    <n v="7541"/>
    <n v="7.8600000000000003E-2"/>
    <n v="0.89217599999999997"/>
    <n v="0.41467500000000002"/>
    <n v="0"/>
    <x v="0"/>
    <n v="0.53520941799999999"/>
    <x v="702"/>
    <m/>
    <m/>
    <s v=""/>
    <s v=""/>
    <n v="7546.1999999999916"/>
  </r>
  <r>
    <x v="3"/>
    <s v="anthony@wlkholdings.com"/>
    <s v="## total ##"/>
    <s v="## total ##"/>
    <m/>
    <x v="57"/>
    <n v="0.99999956000000001"/>
    <n v="20453.534599999999"/>
    <n v="2397.0753"/>
    <n v="27461"/>
    <n v="7513"/>
    <n v="0.1172"/>
    <n v="0.38187295999999998"/>
    <n v="0.1"/>
    <n v="0"/>
    <x v="0"/>
    <n v="0.73813280960000005"/>
    <x v="703"/>
    <m/>
    <m/>
    <s v=""/>
    <s v=""/>
    <n v="7513.45"/>
  </r>
  <r>
    <x v="3"/>
    <s v="hello@eatthis.today"/>
    <s v="## total ##"/>
    <s v="## total ##"/>
    <m/>
    <x v="58"/>
    <n v="0"/>
    <n v="7383.1337000000003"/>
    <n v="822.19590000000005"/>
    <n v="26304"/>
    <n v="7027"/>
    <n v="0.1114"/>
    <n v="1.06642535"/>
    <n v="0.68188599999999999"/>
    <n v="0"/>
    <x v="0"/>
    <n v="0.36058721960000001"/>
    <x v="704"/>
    <m/>
    <m/>
    <s v=""/>
    <s v=""/>
    <n v="7070.4555597423059"/>
  </r>
  <r>
    <x v="3"/>
    <s v="legendarylars@gmail.com"/>
    <s v="## total ##"/>
    <s v="## total ##"/>
    <m/>
    <x v="1"/>
    <n v="0.96436113000000001"/>
    <n v="2007.0023000000001"/>
    <n v="650.39059999999995"/>
    <n v="26290"/>
    <n v="6148"/>
    <n v="0.3241"/>
    <n v="1.3474186399999999"/>
    <n v="1"/>
    <n v="0"/>
    <x v="0"/>
    <n v="0.25784016430000001"/>
    <x v="2"/>
    <m/>
    <m/>
    <s v=""/>
    <s v=""/>
    <n v="6280.6787046269119"/>
  </r>
  <r>
    <x v="3"/>
    <s v="style@glamorboutiques.com"/>
    <s v="## total ##"/>
    <s v="## total ##"/>
    <m/>
    <x v="1"/>
    <n v="1"/>
    <n v="10989.712100000001"/>
    <n v="675.51760000000002"/>
    <n v="25271"/>
    <n v="6314"/>
    <n v="6.1499999999999999E-2"/>
    <n v="1.24697722"/>
    <n v="0.71368299999999996"/>
    <n v="0"/>
    <x v="0"/>
    <n v="0.42766957560000002"/>
    <x v="23"/>
    <m/>
    <m/>
    <s v=""/>
    <s v=""/>
    <n v="6317.74999999999"/>
  </r>
  <r>
    <x v="3"/>
    <s v="daniel@inquisitr.com"/>
    <s v="## total ##"/>
    <s v="## total ##"/>
    <m/>
    <x v="59"/>
    <n v="0.97921729000000002"/>
    <n v="4402.6626999999999"/>
    <n v="1314.5210999999999"/>
    <n v="24685"/>
    <n v="5802"/>
    <n v="0.29859999999999998"/>
    <n v="0.62595202999999999"/>
    <n v="0.39603300000000002"/>
    <n v="0"/>
    <x v="0"/>
    <n v="0.3673109443"/>
    <x v="707"/>
    <m/>
    <m/>
    <s v=""/>
    <s v=""/>
    <n v="5897.553445006859"/>
  </r>
  <r>
    <x v="3"/>
    <s v="contact@media-clic.com"/>
    <s v="## total ##"/>
    <s v="## total ##"/>
    <m/>
    <x v="60"/>
    <n v="0.92247773"/>
    <n v="14322.2724"/>
    <n v="1784.9513999999999"/>
    <n v="24270"/>
    <n v="6648"/>
    <n v="0.1246"/>
    <n v="0.45324265000000002"/>
    <n v="0.24584"/>
    <n v="0"/>
    <x v="0"/>
    <n v="0.45759738360000002"/>
    <x v="713"/>
    <m/>
    <m/>
    <s v=""/>
    <s v=""/>
    <n v="6705.4056711105113"/>
  </r>
  <r>
    <x v="3"/>
    <s v="jn@streamamp.co.uk"/>
    <s v="## total ##"/>
    <s v="## total ##"/>
    <m/>
    <x v="61"/>
    <n v="0.95232634999999999"/>
    <n v="16751.207900000001"/>
    <n v="980.27359999999999"/>
    <n v="23364"/>
    <n v="5758"/>
    <n v="5.8500000000000003E-2"/>
    <n v="0.79446570999999999"/>
    <n v="0.311614"/>
    <n v="0"/>
    <x v="0"/>
    <n v="0.60776909899999998"/>
    <x v="725"/>
    <m/>
    <m/>
    <s v=""/>
    <s v=""/>
    <n v="5752.9299635593652"/>
  </r>
  <r>
    <x v="3"/>
    <s v="terry@theodysseyonline.com"/>
    <s v="## total ##"/>
    <s v="## total ##"/>
    <m/>
    <x v="62"/>
    <n v="0.99599881999999995"/>
    <n v="2806.2022999999999"/>
    <n v="382.5274"/>
    <n v="21458"/>
    <n v="4042"/>
    <n v="0.1363"/>
    <n v="1.8698557099999999"/>
    <n v="1.2652350000000001"/>
    <n v="0"/>
    <x v="0"/>
    <n v="0.3233515341"/>
    <x v="737"/>
    <m/>
    <m/>
    <s v=""/>
    <s v=""/>
    <n v="4077.762293843803"/>
  </r>
  <r>
    <x v="3"/>
    <s v="info@cutepetlove.com"/>
    <s v="## total ##"/>
    <s v="## total ##"/>
    <m/>
    <x v="63"/>
    <n v="0"/>
    <n v="6579.0924000000005"/>
    <n v="555.34479999999996"/>
    <n v="20118"/>
    <n v="5322"/>
    <n v="8.4400000000000003E-2"/>
    <n v="1.2075196800000001"/>
    <n v="0.79861800000000005"/>
    <n v="0"/>
    <x v="0"/>
    <n v="0.33862941190000001"/>
    <x v="741"/>
    <m/>
    <m/>
    <s v=""/>
    <s v=""/>
    <n v="5330.0499999999993"/>
  </r>
  <r>
    <x v="3"/>
    <s v="csutherland@viggle.com"/>
    <s v="## total ##"/>
    <s v="## total ##"/>
    <m/>
    <x v="64"/>
    <n v="1"/>
    <n v="1470.011"/>
    <n v="349.83859999999999"/>
    <n v="19217"/>
    <n v="3830"/>
    <n v="0.23799999999999999"/>
    <n v="1.8309877999999999"/>
    <n v="1.4"/>
    <n v="0"/>
    <x v="0"/>
    <n v="0.2353854034"/>
    <x v="742"/>
    <m/>
    <m/>
    <s v=""/>
    <s v=""/>
    <n v="3954.7564187320895"/>
  </r>
  <r>
    <x v="3"/>
    <s v="mike@enveromedia.com"/>
    <s v="## total ##"/>
    <s v="## total ##"/>
    <m/>
    <x v="65"/>
    <n v="0.92965131000000001"/>
    <n v="4113.3842000000004"/>
    <n v="802.87279999999998"/>
    <n v="19134"/>
    <n v="6331"/>
    <n v="0.19520000000000001"/>
    <n v="0.79440449000000002"/>
    <n v="0.33757399999999999"/>
    <n v="0"/>
    <x v="0"/>
    <n v="0.57506030509999995"/>
    <x v="746"/>
    <m/>
    <m/>
    <s v=""/>
    <s v=""/>
    <n v="6344.2022180022423"/>
  </r>
  <r>
    <x v="3"/>
    <s v="debra@digikulture.com"/>
    <s v="## total ##"/>
    <s v="## total ##"/>
    <m/>
    <x v="66"/>
    <n v="0.95532033000000005"/>
    <n v="3521.6943999999999"/>
    <n v="827.68129999999996"/>
    <n v="18571"/>
    <n v="4576"/>
    <n v="0.23499999999999999"/>
    <n v="0.74789497000000005"/>
    <n v="0.50949"/>
    <n v="0"/>
    <x v="0"/>
    <n v="0.31876798270000001"/>
    <x v="750"/>
    <m/>
    <m/>
    <s v=""/>
    <s v=""/>
    <n v="4599.4319931073178"/>
  </r>
  <r>
    <x v="3"/>
    <s v="info@mangareader.net"/>
    <s v="## total ##"/>
    <s v="## total ##"/>
    <m/>
    <x v="67"/>
    <n v="0.99476007"/>
    <n v="61765.547100000003"/>
    <n v="11600.251899999999"/>
    <n v="17955"/>
    <n v="6882"/>
    <n v="0.18779999999999999"/>
    <n v="5.1594439999999998E-2"/>
    <n v="1.0003E-2"/>
    <n v="0"/>
    <x v="0"/>
    <n v="0.80612251020000003"/>
    <x v="759"/>
    <m/>
    <m/>
    <s v=""/>
    <s v=""/>
    <n v="6881.819999999997"/>
  </r>
  <r>
    <x v="3"/>
    <s v="info@envywomen.com"/>
    <s v="## total ##"/>
    <s v="## total ##"/>
    <m/>
    <x v="68"/>
    <n v="0"/>
    <n v="5996.2061000000003"/>
    <n v="514.82590000000005"/>
    <n v="17176"/>
    <n v="4561"/>
    <n v="8.5900000000000004E-2"/>
    <n v="1.11211562"/>
    <n v="0.76389399999999996"/>
    <n v="0"/>
    <x v="0"/>
    <n v="0.31311638409999998"/>
    <x v="760"/>
    <m/>
    <m/>
    <s v=""/>
    <s v=""/>
    <n v="4524.1990197110053"/>
  </r>
  <r>
    <x v="3"/>
    <s v="jmadeira@webspectator.com"/>
    <s v="## total ##"/>
    <s v="## total ##"/>
    <m/>
    <x v="69"/>
    <n v="0.93165171999999996"/>
    <n v="3188.15"/>
    <n v="513.55129999999997"/>
    <n v="16829"/>
    <n v="4493"/>
    <n v="0.16109999999999999"/>
    <n v="1.09231272"/>
    <n v="0.69268700000000005"/>
    <n v="0"/>
    <x v="0"/>
    <n v="0.3658528465"/>
    <x v="769"/>
    <m/>
    <m/>
    <s v=""/>
    <s v=""/>
    <n v="4480.1189928068688"/>
  </r>
  <r>
    <x v="3"/>
    <s v="adam.lovallo@hexagram.com"/>
    <s v="## total ##"/>
    <s v="## total ##"/>
    <m/>
    <x v="70"/>
    <n v="1"/>
    <n v="1297.0278000000001"/>
    <n v="550.19539999999995"/>
    <n v="16633"/>
    <n v="3634"/>
    <n v="0.42420000000000002"/>
    <n v="1.00771495"/>
    <n v="0.675987"/>
    <n v="0"/>
    <x v="0"/>
    <n v="0.32918827690000002"/>
    <x v="781"/>
    <m/>
    <m/>
    <s v=""/>
    <s v=""/>
    <n v="3639.3499999999922"/>
  </r>
  <r>
    <x v="3"/>
    <s v="andy@socialholicnetwork.com"/>
    <s v="## total ##"/>
    <s v="## total ##"/>
    <m/>
    <x v="71"/>
    <n v="0.87388301000000002"/>
    <n v="4346.2118"/>
    <n v="651.95619999999997"/>
    <n v="15506"/>
    <n v="4248"/>
    <n v="0.15"/>
    <n v="0.79281338999999995"/>
    <n v="0.42663800000000002"/>
    <n v="0"/>
    <x v="0"/>
    <n v="0.46186831969999997"/>
    <x v="782"/>
    <m/>
    <m/>
    <s v=""/>
    <s v=""/>
    <n v="4254.4299999999957"/>
  </r>
  <r>
    <x v="3"/>
    <s v="info@sohowomen.com"/>
    <s v="## total ##"/>
    <s v="## total ##"/>
    <m/>
    <x v="72"/>
    <n v="0"/>
    <n v="4844.4450999999999"/>
    <n v="554.99789999999996"/>
    <n v="15345"/>
    <n v="4111"/>
    <n v="0.11459999999999999"/>
    <n v="0.92163938999999995"/>
    <n v="0.62707900000000005"/>
    <n v="0"/>
    <x v="0"/>
    <n v="0.31960481540000002"/>
    <x v="784"/>
    <m/>
    <m/>
    <s v=""/>
    <s v=""/>
    <n v="4153.3976233592675"/>
  </r>
  <r>
    <x v="3"/>
    <s v="ian@vmis.nl"/>
    <s v="## total ##"/>
    <s v="## total ##"/>
    <m/>
    <x v="73"/>
    <n v="0.96341522000000002"/>
    <n v="4547.7430000000004"/>
    <n v="995.83010000000002"/>
    <n v="13720"/>
    <n v="3781"/>
    <n v="0.219"/>
    <n v="0.45924882"/>
    <n v="0.215977"/>
    <n v="0"/>
    <x v="0"/>
    <n v="0.52971681370000001"/>
    <x v="796"/>
    <m/>
    <m/>
    <s v=""/>
    <s v=""/>
    <n v="3770.4455124917845"/>
  </r>
  <r>
    <x v="3"/>
    <s v="bizdev@mrs101.com"/>
    <s v="## total ##"/>
    <s v="## total ##"/>
    <m/>
    <x v="74"/>
    <n v="0"/>
    <n v="4556.2527"/>
    <n v="683.88959999999997"/>
    <n v="13397"/>
    <n v="4108"/>
    <n v="0.15010000000000001"/>
    <n v="0.65299315000000002"/>
    <n v="0.40357900000000002"/>
    <n v="0"/>
    <x v="0"/>
    <n v="0.3819552289"/>
    <x v="803"/>
    <m/>
    <m/>
    <s v=""/>
    <s v=""/>
    <n v="4183.6166073724235"/>
  </r>
  <r>
    <x v="3"/>
    <s v="hi@viralscape.com"/>
    <s v="## total ##"/>
    <s v="## total ##"/>
    <m/>
    <x v="75"/>
    <n v="0.99369958000000003"/>
    <n v="3755.5210999999999"/>
    <n v="851.02359999999999"/>
    <n v="13143"/>
    <n v="3301"/>
    <n v="0.2266"/>
    <n v="0.51479476000000002"/>
    <n v="0.34369100000000002"/>
    <n v="0"/>
    <x v="0"/>
    <n v="0.33237277279999999"/>
    <x v="805"/>
    <m/>
    <m/>
    <s v=""/>
    <s v=""/>
    <n v="3372.9083914363446"/>
  </r>
  <r>
    <x v="3"/>
    <s v="info@digitaldoormedia.com"/>
    <s v="## total ##"/>
    <s v="## total ##"/>
    <m/>
    <x v="77"/>
    <n v="0.38350643000000001"/>
    <n v="10939.733099999999"/>
    <n v="615.17949999999996"/>
    <n v="12919"/>
    <n v="3945"/>
    <n v="5.62E-2"/>
    <n v="0.70000887999999994"/>
    <n v="0.33389600000000003"/>
    <n v="0"/>
    <x v="0"/>
    <n v="0.52301176689999995"/>
    <x v="809"/>
    <m/>
    <m/>
    <s v=""/>
    <s v=""/>
    <n v="3938.9594215789998"/>
  </r>
  <r>
    <x v="3"/>
    <s v="dave@tri.media"/>
    <s v="## total ##"/>
    <s v="## total ##"/>
    <m/>
    <x v="66"/>
    <n v="0.11728783"/>
    <n v="1353.6075000000001"/>
    <n v="241.4538"/>
    <n v="12804"/>
    <n v="3640"/>
    <n v="0.1784"/>
    <n v="1.76757655"/>
    <n v="0.97417900000000002"/>
    <n v="0"/>
    <x v="0"/>
    <n v="0.44886177690000001"/>
    <x v="813"/>
    <m/>
    <m/>
    <s v=""/>
    <s v=""/>
    <n v="3650.6870249553772"/>
  </r>
  <r>
    <x v="3"/>
    <s v="contact@lanistaconcepts.com"/>
    <s v="## total ##"/>
    <s v="## total ##"/>
    <m/>
    <x v="78"/>
    <n v="0.97936751"/>
    <n v="792.14890000000003"/>
    <n v="331.13040000000001"/>
    <n v="12670"/>
    <n v="3612"/>
    <n v="0.41799999999999998"/>
    <n v="1.27539318"/>
    <n v="0.33890100000000001"/>
    <n v="0"/>
    <x v="0"/>
    <n v="0.73427723730000005"/>
    <x v="820"/>
    <m/>
    <m/>
    <s v=""/>
    <s v=""/>
    <n v="3611.399999999996"/>
  </r>
  <r>
    <x v="3"/>
    <s v="shravan@mademediadigital.com"/>
    <s v="## total ##"/>
    <s v="## total ##"/>
    <m/>
    <x v="79"/>
    <n v="0"/>
    <n v="10311.6561"/>
    <n v="714.40009999999995"/>
    <n v="12669"/>
    <n v="3177"/>
    <n v="6.93E-2"/>
    <n v="0.59110883999999997"/>
    <n v="0.129576"/>
    <n v="0"/>
    <x v="0"/>
    <n v="0.78079164030000003"/>
    <x v="821"/>
    <m/>
    <m/>
    <s v=""/>
    <s v=""/>
    <n v="3175.3999999999974"/>
  </r>
  <r>
    <x v="3"/>
    <s v="sean@surewomen.com"/>
    <s v="## total ##"/>
    <s v="## total ##"/>
    <m/>
    <x v="80"/>
    <n v="8.0441960000000007E-2"/>
    <n v="4556.2506000000003"/>
    <n v="553.32569999999998"/>
    <n v="12487"/>
    <n v="3466"/>
    <n v="0.12139999999999999"/>
    <n v="0.75224882999999998"/>
    <n v="0.50596699999999994"/>
    <n v="0"/>
    <x v="0"/>
    <n v="0.32739410219999998"/>
    <x v="822"/>
    <m/>
    <m/>
    <s v=""/>
    <s v=""/>
    <n v="3570.6330248744503"/>
  </r>
  <r>
    <x v="3"/>
    <s v="albert@baronsmedia.com"/>
    <s v="## total ##"/>
    <s v="## total ##"/>
    <m/>
    <x v="81"/>
    <n v="0.65020975999999997"/>
    <n v="1843.7813000000001"/>
    <n v="275.18529999999998"/>
    <n v="12199"/>
    <n v="1903"/>
    <n v="0.14929999999999999"/>
    <n v="1.4776907500000001"/>
    <n v="1.1742840000000001"/>
    <n v="0"/>
    <x v="0"/>
    <n v="0.20532492769999999"/>
    <x v="832"/>
    <m/>
    <m/>
    <s v=""/>
    <s v=""/>
    <n v="1524.2299627472498"/>
  </r>
  <r>
    <x v="3"/>
    <s v="webmaster@futureofcapitalism.com"/>
    <s v="## total ##"/>
    <s v="## total ##"/>
    <m/>
    <x v="82"/>
    <n v="1"/>
    <n v="696.62860000000001"/>
    <n v="120.1613"/>
    <n v="12110"/>
    <n v="2022"/>
    <n v="0.17249999999999999"/>
    <n v="3.3594042599999998"/>
    <n v="3.2148500000000002"/>
    <n v="0"/>
    <x v="0"/>
    <n v="4.30297319E-2"/>
    <x v="855"/>
    <m/>
    <m/>
    <s v=""/>
    <s v=""/>
    <n v="1973.9647831602406"/>
  </r>
  <r>
    <x v="3"/>
    <s v="info@recipeboys.com"/>
    <s v="## total ##"/>
    <s v="## total ##"/>
    <m/>
    <x v="83"/>
    <n v="0.99520094000000003"/>
    <n v="3749.3444"/>
    <n v="336.18610000000001"/>
    <n v="12061"/>
    <n v="3734"/>
    <n v="8.9700000000000002E-2"/>
    <n v="1.1958324300000001"/>
    <n v="0.73665400000000003"/>
    <n v="0"/>
    <x v="0"/>
    <n v="0.38398225349999998"/>
    <x v="858"/>
    <m/>
    <m/>
    <s v=""/>
    <s v=""/>
    <n v="3763.4617121326369"/>
  </r>
  <r>
    <x v="3"/>
    <s v="cartoons8.ad@gmail.com"/>
    <s v="## total ##"/>
    <s v="## total ##"/>
    <m/>
    <x v="84"/>
    <n v="0.90193586000000003"/>
    <n v="1258.4435000000001"/>
    <n v="242.69149999999999"/>
    <n v="11969"/>
    <n v="3119"/>
    <n v="0.19289999999999999"/>
    <n v="1.6438731600000001"/>
    <n v="1"/>
    <n v="0"/>
    <x v="0"/>
    <n v="0.39168055979999999"/>
    <x v="863"/>
    <m/>
    <m/>
    <s v=""/>
    <s v=""/>
    <n v="3119.7999999999997"/>
  </r>
  <r>
    <x v="3"/>
    <s v="david@tripandleisure.com"/>
    <s v="## total ##"/>
    <s v="## total ##"/>
    <m/>
    <x v="25"/>
    <n v="0"/>
    <n v="4571.0774000000001"/>
    <n v="380.52050000000003"/>
    <n v="11816"/>
    <n v="3135"/>
    <n v="8.3199999999999996E-2"/>
    <n v="1.03506502"/>
    <n v="0.72639500000000001"/>
    <n v="0"/>
    <x v="0"/>
    <n v="0.29821316599999997"/>
    <x v="864"/>
    <m/>
    <m/>
    <s v=""/>
    <s v=""/>
    <n v="3162.170479532695"/>
  </r>
  <r>
    <x v="3"/>
    <s v="mary.green@hotger.com"/>
    <s v="## total ##"/>
    <s v="## total ##"/>
    <m/>
    <x v="85"/>
    <n v="0.96512898000000003"/>
    <n v="4223.2022999999999"/>
    <n v="366.06659999999999"/>
    <n v="11651"/>
    <n v="3794"/>
    <n v="8.6699999999999999E-2"/>
    <n v="1.0609024199999999"/>
    <n v="0.60157499999999997"/>
    <n v="0"/>
    <x v="0"/>
    <n v="0.43295915709999999"/>
    <x v="867"/>
    <m/>
    <m/>
    <s v=""/>
    <s v=""/>
    <n v="3803.2714616099515"/>
  </r>
  <r>
    <x v="3"/>
    <s v="jchan@moviebat.com"/>
    <s v="## total ##"/>
    <s v="## total ##"/>
    <m/>
    <x v="86"/>
    <n v="0"/>
    <n v="3399.4319"/>
    <n v="314.69470000000001"/>
    <n v="11140"/>
    <n v="3208"/>
    <n v="9.2600000000000002E-2"/>
    <n v="1.1799575600000001"/>
    <n v="0.71109900000000004"/>
    <n v="0"/>
    <x v="0"/>
    <n v="0.39735205379999999"/>
    <x v="869"/>
    <m/>
    <m/>
    <s v=""/>
    <s v=""/>
    <n v="3208.7699999999936"/>
  </r>
  <r>
    <x v="3"/>
    <s v="justine@culturemagnet.com"/>
    <s v="## total ##"/>
    <s v="## total ##"/>
    <m/>
    <x v="87"/>
    <n v="0"/>
    <n v="16075.1392"/>
    <n v="860.93359999999996"/>
    <n v="10677"/>
    <n v="2088"/>
    <n v="5.3600000000000002E-2"/>
    <n v="0.41337813000000001"/>
    <n v="0.304033"/>
    <n v="0"/>
    <x v="0"/>
    <n v="0.26451600860000002"/>
    <x v="870"/>
    <m/>
    <m/>
    <s v=""/>
    <s v=""/>
    <n v="2185.9325763525699"/>
  </r>
  <r>
    <x v="3"/>
    <s v="sales@leaguelineup.com"/>
    <s v="## total ##"/>
    <s v="## total ##"/>
    <m/>
    <x v="88"/>
    <n v="1"/>
    <n v="672.93600000000004"/>
    <n v="173.0214"/>
    <n v="9994"/>
    <n v="2126"/>
    <n v="0.2571"/>
    <n v="1.9253441499999999"/>
    <n v="1.509163"/>
    <n v="0"/>
    <x v="0"/>
    <n v="0.2161593537"/>
    <x v="882"/>
    <m/>
    <m/>
    <s v=""/>
    <s v=""/>
    <n v="2138.8818930707689"/>
  </r>
  <r>
    <x v="3"/>
    <s v="justin@upliftinteractive.com"/>
    <s v="## total ##"/>
    <s v="## total ##"/>
    <m/>
    <x v="89"/>
    <n v="0.57759749000000005"/>
    <n v="2652.8240999999998"/>
    <n v="235.4066"/>
    <n v="9926"/>
    <n v="2488"/>
    <n v="8.8700000000000001E-2"/>
    <n v="1.4055507899999999"/>
    <n v="1.0082420000000001"/>
    <n v="0"/>
    <x v="0"/>
    <n v="0.28267124469999999"/>
    <x v="889"/>
    <m/>
    <m/>
    <s v=""/>
    <s v=""/>
    <n v="2404.8829898545478"/>
  </r>
  <r>
    <x v="3"/>
    <s v="jorge.limon@debate.com.mx"/>
    <s v="## total ##"/>
    <s v="## total ##"/>
    <m/>
    <x v="90"/>
    <n v="0.28263838000000002"/>
    <n v="2467.2031000000002"/>
    <n v="246.82990000000001"/>
    <n v="9642"/>
    <n v="2282"/>
    <n v="0.1"/>
    <n v="1.3020995399999999"/>
    <n v="0.87432900000000002"/>
    <n v="0"/>
    <x v="0"/>
    <n v="0.32852368409999999"/>
    <x v="932"/>
    <m/>
    <m/>
    <s v=""/>
    <s v=""/>
    <n v="2301.6807310817203"/>
  </r>
  <r>
    <x v="3"/>
    <s v="srankin@outreach.com"/>
    <s v="## total ##"/>
    <s v="## total ##"/>
    <m/>
    <x v="56"/>
    <n v="0.99297707999999996"/>
    <n v="327.25389999999999"/>
    <n v="62.801299999999998"/>
    <n v="9424"/>
    <n v="1880"/>
    <n v="0.19189999999999999"/>
    <n v="5.0017851100000001"/>
    <n v="4"/>
    <n v="0"/>
    <x v="0"/>
    <n v="0.20028551550000001"/>
    <x v="947"/>
    <m/>
    <m/>
    <s v=""/>
    <s v=""/>
    <n v="1880.4184256900735"/>
  </r>
  <r>
    <x v="3"/>
    <s v="tconte@positivo.com.br"/>
    <s v="## total ##"/>
    <s v="## total ##"/>
    <m/>
    <x v="9"/>
    <n v="0.99854807999999995"/>
    <n v="12257.1549"/>
    <n v="962.18389999999999"/>
    <n v="9342"/>
    <n v="2802"/>
    <n v="7.85E-2"/>
    <n v="0.32362948000000002"/>
    <n v="3.2960999999999997E-2"/>
    <n v="0"/>
    <x v="0"/>
    <n v="0.8981520476"/>
    <x v="951"/>
    <m/>
    <m/>
    <s v=""/>
    <s v=""/>
    <n v="2802"/>
  </r>
  <r>
    <x v="3"/>
    <s v="amazingmediallc@gmail.com"/>
    <s v="## total ##"/>
    <s v="## total ##"/>
    <m/>
    <x v="1"/>
    <n v="0.99974399999999997"/>
    <n v="731.85559999999998"/>
    <n v="267.71570000000003"/>
    <n v="9258"/>
    <n v="2304"/>
    <n v="0.36580000000000001"/>
    <n v="1.15270842"/>
    <n v="0.99962099999999998"/>
    <n v="0"/>
    <x v="0"/>
    <n v="0.1328067137"/>
    <x v="952"/>
    <m/>
    <m/>
    <s v=""/>
    <s v=""/>
    <n v="2263.249999999995"/>
  </r>
  <r>
    <x v="3"/>
    <s v="info@stayfitfoods.com"/>
    <s v="## total ##"/>
    <s v="## total ##"/>
    <m/>
    <x v="91"/>
    <n v="1"/>
    <n v="1478.9613999999999"/>
    <n v="307.14999999999998"/>
    <n v="8931"/>
    <n v="2091"/>
    <n v="0.2077"/>
    <n v="0.96919820000000001"/>
    <n v="0.46683999999999998"/>
    <n v="0"/>
    <x v="0"/>
    <n v="0.51832349899999997"/>
    <x v="953"/>
    <m/>
    <m/>
    <s v=""/>
    <s v=""/>
    <n v="2091.0999999999949"/>
  </r>
  <r>
    <x v="3"/>
    <s v="martinwright@travelwednesday.com"/>
    <s v="## total ##"/>
    <s v="## total ##"/>
    <m/>
    <x v="92"/>
    <n v="1"/>
    <n v="1239.1238000000001"/>
    <n v="225.2594"/>
    <n v="8753"/>
    <n v="1903"/>
    <n v="0.18179999999999999"/>
    <n v="1.2952574400000001"/>
    <n v="0.99097100000000005"/>
    <n v="0"/>
    <x v="0"/>
    <n v="0.23492352020000001"/>
    <x v="954"/>
    <m/>
    <m/>
    <s v=""/>
    <s v=""/>
    <n v="1911.9670845967942"/>
  </r>
  <r>
    <x v="3"/>
    <s v="jcampos@blinkx.com"/>
    <s v="## total ##"/>
    <s v="## total ##"/>
    <m/>
    <x v="93"/>
    <n v="0.78742935999999997"/>
    <n v="1530.2162000000001"/>
    <n v="322.68810000000002"/>
    <n v="8561"/>
    <n v="2396"/>
    <n v="0.2109"/>
    <n v="0.88435648"/>
    <n v="0.37903399999999998"/>
    <n v="0"/>
    <x v="0"/>
    <n v="0.57140134239999996"/>
    <x v="960"/>
    <m/>
    <m/>
    <s v=""/>
    <s v=""/>
    <n v="2386.3165389920282"/>
  </r>
  <r>
    <x v="3"/>
    <s v="wwfoldschoolwrestling@gmail.com"/>
    <s v="## total ##"/>
    <s v="## total ##"/>
    <m/>
    <x v="94"/>
    <n v="0.97947722000000004"/>
    <n v="936.02080000000001"/>
    <n v="300.44389999999999"/>
    <n v="8553"/>
    <n v="2483"/>
    <n v="0.32100000000000001"/>
    <n v="0.94895686999999995"/>
    <n v="0.528057"/>
    <n v="0"/>
    <x v="0"/>
    <n v="0.44353951219999999"/>
    <x v="965"/>
    <m/>
    <m/>
    <s v=""/>
    <s v=""/>
    <n v="2551.9664886556557"/>
  </r>
  <r>
    <x v="3"/>
    <s v="sarah@capitalizedmedia.com"/>
    <s v="## total ##"/>
    <s v="## total ##"/>
    <m/>
    <x v="1"/>
    <n v="1"/>
    <n v="1456.2555"/>
    <n v="350.9699"/>
    <n v="8429"/>
    <n v="2107"/>
    <n v="0.24099999999999999"/>
    <n v="0.80058828999999998"/>
    <n v="0.39602700000000002"/>
    <n v="0"/>
    <x v="0"/>
    <n v="0.50533001060000005"/>
    <x v="2"/>
    <m/>
    <m/>
    <s v=""/>
    <s v=""/>
    <n v="2107.2499999999959"/>
  </r>
  <r>
    <x v="3"/>
    <s v="janhorabik@gmail.com"/>
    <s v="## total ##"/>
    <s v="## total ##"/>
    <m/>
    <x v="95"/>
    <n v="0.91293257000000005"/>
    <n v="1899.8922"/>
    <n v="511.64010000000002"/>
    <n v="8397"/>
    <n v="2143"/>
    <n v="0.26929999999999998"/>
    <n v="0.54705769999999998"/>
    <n v="0.35573700000000003"/>
    <n v="0"/>
    <x v="0"/>
    <n v="0.3497267262"/>
    <x v="967"/>
    <m/>
    <m/>
    <s v=""/>
    <s v=""/>
    <n v="2217.9919681987567"/>
  </r>
  <r>
    <x v="3"/>
    <s v="demand@jcartermarketing.com"/>
    <s v="## total ##"/>
    <s v="## total ##"/>
    <m/>
    <x v="1"/>
    <n v="0.36729157000000001"/>
    <n v="910.85410000000002"/>
    <n v="127.89530000000001"/>
    <n v="8387"/>
    <n v="1506"/>
    <n v="0.1404"/>
    <n v="2.1858323799999999"/>
    <n v="1.8820699999999999"/>
    <n v="0"/>
    <x v="0"/>
    <n v="0.138968745"/>
    <x v="969"/>
    <m/>
    <m/>
    <s v=""/>
    <s v=""/>
    <n v="1149.866875063087"/>
  </r>
  <r>
    <x v="3"/>
    <s v="andrew@blankslate.com"/>
    <s v="## total ##"/>
    <s v="## total ##"/>
    <m/>
    <x v="96"/>
    <n v="0.46545716999999998"/>
    <n v="294.09109999999998"/>
    <n v="86.514099999999999"/>
    <n v="8334"/>
    <n v="1831"/>
    <n v="0.29420000000000002"/>
    <n v="3.2109680799999998"/>
    <n v="2.4973770000000002"/>
    <n v="0"/>
    <x v="0"/>
    <n v="0.22223549370000001"/>
    <x v="1021"/>
    <m/>
    <m/>
    <s v=""/>
    <s v=""/>
    <n v="1831.8925530443753"/>
  </r>
  <r>
    <x v="3"/>
    <s v="mark.chapparone@gmail.com"/>
    <s v="## total ##"/>
    <s v="## total ##"/>
    <m/>
    <x v="97"/>
    <n v="0.94126339000000003"/>
    <n v="665.48159999999996"/>
    <n v="89.4756"/>
    <n v="8231"/>
    <n v="1948"/>
    <n v="0.13450000000000001"/>
    <n v="3.0663696200000001"/>
    <n v="2.2303090000000001"/>
    <n v="0"/>
    <x v="0"/>
    <n v="0.27265487290000001"/>
    <x v="1041"/>
    <m/>
    <m/>
    <s v=""/>
    <s v=""/>
    <n v="1899.731708509762"/>
  </r>
  <r>
    <x v="3"/>
    <s v="alimehdipak@gmail.com"/>
    <s v="## total ##"/>
    <s v="## total ##"/>
    <m/>
    <x v="98"/>
    <n v="0.99859936999999999"/>
    <n v="6301.3743999999997"/>
    <n v="425.68810000000002"/>
    <n v="8082"/>
    <n v="2037"/>
    <n v="6.7599999999999993E-2"/>
    <n v="0.6328686"/>
    <n v="0.412717"/>
    <n v="0"/>
    <x v="0"/>
    <n v="0.34786304890000003"/>
    <x v="1049"/>
    <m/>
    <m/>
    <s v=""/>
    <s v=""/>
    <n v="2064.9097255863571"/>
  </r>
  <r>
    <x v="3"/>
    <s v="wes@smash.com"/>
    <s v="## total ##"/>
    <s v="## total ##"/>
    <m/>
    <x v="99"/>
    <n v="0.99427882000000001"/>
    <n v="2316.7986000000001"/>
    <n v="297.20639999999997"/>
    <n v="7605"/>
    <n v="2281"/>
    <n v="0.1283"/>
    <n v="0.85293931000000001"/>
    <n v="0.35309200000000002"/>
    <n v="0"/>
    <x v="0"/>
    <n v="0.58602916390000004"/>
    <x v="1057"/>
    <m/>
    <m/>
    <s v=""/>
    <s v=""/>
    <n v="2278.4999999999995"/>
  </r>
  <r>
    <x v="3"/>
    <s v="admin@clutchcity.net"/>
    <s v="## total ##"/>
    <s v="## total ##"/>
    <m/>
    <x v="100"/>
    <n v="0.83352115000000004"/>
    <n v="1141.4353000000001"/>
    <n v="90.74"/>
    <n v="7294"/>
    <n v="1248"/>
    <n v="7.9500000000000001E-2"/>
    <n v="2.6792901200000001"/>
    <n v="2.2073749999999999"/>
    <n v="0"/>
    <x v="0"/>
    <n v="0.17613438670000001"/>
    <x v="1058"/>
    <m/>
    <m/>
    <s v=""/>
    <s v=""/>
    <n v="1258.6501036342518"/>
  </r>
  <r>
    <x v="3"/>
    <s v="igor@berezmedia.com"/>
    <s v="## total ##"/>
    <s v="## total ##"/>
    <m/>
    <x v="101"/>
    <n v="0.99948506999999998"/>
    <n v="4527.3810000000003"/>
    <n v="471.74270000000001"/>
    <n v="6777"/>
    <n v="2075"/>
    <n v="0.1042"/>
    <n v="0.47882755999999999"/>
    <n v="0.20238"/>
    <n v="0"/>
    <x v="0"/>
    <n v="0.57734262690000004"/>
    <x v="1076"/>
    <m/>
    <m/>
    <s v=""/>
    <s v=""/>
    <n v="2115.0499999999997"/>
  </r>
  <r>
    <x v="3"/>
    <s v="brad@equinenow.com"/>
    <s v="## total ##"/>
    <s v="## total ##"/>
    <m/>
    <x v="102"/>
    <n v="0.46608527999999999"/>
    <n v="654.73559999999998"/>
    <n v="147.39340000000001"/>
    <n v="6398"/>
    <n v="1058"/>
    <n v="0.22509999999999999"/>
    <n v="1.4469396800000001"/>
    <n v="1.2077100000000001"/>
    <n v="0"/>
    <x v="0"/>
    <n v="0.16533493499999999"/>
    <x v="1077"/>
    <m/>
    <m/>
    <s v=""/>
    <s v=""/>
    <n v="1055.7815345067995"/>
  </r>
  <r>
    <x v="3"/>
    <s v="jsloan@onegreenplanet.org"/>
    <s v="## total ##"/>
    <s v="## total ##"/>
    <m/>
    <x v="24"/>
    <n v="1"/>
    <n v="1013.3534"/>
    <n v="69.435400000000001"/>
    <n v="6311"/>
    <n v="1103"/>
    <n v="6.8500000000000005E-2"/>
    <n v="3.0295641899999999"/>
    <n v="2.5"/>
    <n v="0"/>
    <x v="0"/>
    <n v="0.1747988013"/>
    <x v="1114"/>
    <m/>
    <m/>
    <s v=""/>
    <s v=""/>
    <n v="1102.9719854917682"/>
  </r>
  <r>
    <x v="3"/>
    <s v="aran@nbadraft.net"/>
    <s v="## total ##"/>
    <s v="## total ##"/>
    <m/>
    <x v="103"/>
    <n v="1"/>
    <n v="446.49180000000001"/>
    <n v="276.43509999999998"/>
    <n v="6284"/>
    <n v="2011"/>
    <n v="0.61909999999999998"/>
    <n v="0.75777192999999998"/>
    <n v="0.37285099999999999"/>
    <n v="0"/>
    <x v="0"/>
    <n v="0.50796409419999999"/>
    <x v="1121"/>
    <m/>
    <m/>
    <s v=""/>
    <s v=""/>
    <n v="2011.4615595317473"/>
  </r>
  <r>
    <x v="3"/>
    <s v="admin@preventionpulse.com"/>
    <s v="## total ##"/>
    <s v="## total ##"/>
    <m/>
    <x v="1"/>
    <n v="1"/>
    <n v="803.22670000000005"/>
    <n v="103.60980000000001"/>
    <n v="6154"/>
    <n v="1406"/>
    <n v="0.129"/>
    <n v="1.97975371"/>
    <n v="1.5"/>
    <n v="0"/>
    <x v="0"/>
    <n v="0.2423299948"/>
    <x v="1125"/>
    <m/>
    <m/>
    <s v=""/>
    <s v=""/>
    <n v="1477.8301398182666"/>
  </r>
  <r>
    <x v="3"/>
    <s v="support@dailysuperheroes.com"/>
    <s v="## total ##"/>
    <s v="## total ##"/>
    <m/>
    <x v="104"/>
    <n v="0.90885576000000001"/>
    <n v="469.65210000000002"/>
    <n v="103.2824"/>
    <n v="6127"/>
    <n v="1665"/>
    <n v="0.21990000000000001"/>
    <n v="1.97745383"/>
    <n v="1.4068849999999999"/>
    <n v="0"/>
    <x v="0"/>
    <n v="0.28853711900000001"/>
    <x v="1128"/>
    <m/>
    <m/>
    <s v=""/>
    <s v=""/>
    <n v="1683.9596847680257"/>
  </r>
  <r>
    <x v="3"/>
    <s v="lukas@vinted.com"/>
    <s v="## total ##"/>
    <s v="## total ##"/>
    <m/>
    <x v="87"/>
    <n v="0.24207644"/>
    <n v="1294.3036"/>
    <n v="302.9898"/>
    <n v="6122"/>
    <n v="1089"/>
    <n v="0.2341"/>
    <n v="0.67354681999999999"/>
    <n v="0.50608500000000001"/>
    <n v="0"/>
    <x v="0"/>
    <n v="0.24862684560000001"/>
    <x v="1131"/>
    <m/>
    <m/>
    <s v=""/>
    <s v=""/>
    <n v="1100.8685208224938"/>
  </r>
  <r>
    <x v="3"/>
    <s v="support@gamerocracy.com"/>
    <s v="## total ##"/>
    <s v="## total ##"/>
    <m/>
    <x v="105"/>
    <n v="0"/>
    <n v="1846.0679"/>
    <n v="143.72790000000001"/>
    <n v="6109"/>
    <n v="1425"/>
    <n v="7.7899999999999997E-2"/>
    <n v="1.4167492100000001"/>
    <n v="0.91473000000000004"/>
    <n v="0"/>
    <x v="0"/>
    <n v="0.35434585270000002"/>
    <x v="1140"/>
    <m/>
    <m/>
    <s v=""/>
    <s v=""/>
    <n v="1425.4099999999971"/>
  </r>
  <r>
    <x v="3"/>
    <s v="mail@dicountbookdistributors.com"/>
    <s v="## total ##"/>
    <s v="## total ##"/>
    <m/>
    <x v="106"/>
    <n v="0.72692279000000004"/>
    <n v="980.05629999999996"/>
    <n v="149.80760000000001"/>
    <n v="6089"/>
    <n v="1989"/>
    <n v="0.15290000000000001"/>
    <n v="1.35491943"/>
    <n v="0.77020999999999995"/>
    <n v="0"/>
    <x v="0"/>
    <n v="0.43154553379999999"/>
    <x v="1141"/>
    <m/>
    <m/>
    <s v=""/>
    <s v=""/>
    <n v="1982.3596114469337"/>
  </r>
  <r>
    <x v="3"/>
    <s v="amir.khalil2.70@gmail.com"/>
    <s v="## total ##"/>
    <s v="## total ##"/>
    <m/>
    <x v="107"/>
    <n v="0.88240962000000001"/>
    <n v="6386.4651999999996"/>
    <n v="276.34640000000002"/>
    <n v="6035"/>
    <n v="1733"/>
    <n v="4.3299999999999998E-2"/>
    <n v="0.72796327999999999"/>
    <n v="0.406642"/>
    <n v="0"/>
    <x v="0"/>
    <n v="0.441397647"/>
    <x v="1156"/>
    <m/>
    <m/>
    <s v=""/>
    <s v=""/>
    <n v="1735.2276337613648"/>
  </r>
  <r>
    <x v="3"/>
    <s v="thomas.brettschneider@berlinonline.de"/>
    <s v="## total ##"/>
    <s v="## total ##"/>
    <m/>
    <x v="108"/>
    <n v="0.75288463000000005"/>
    <n v="232.58629999999999"/>
    <n v="108.8135"/>
    <n v="6035"/>
    <n v="751"/>
    <n v="0.46779999999999999"/>
    <n v="1.8487186799999999"/>
    <n v="1.4601249999999999"/>
    <n v="0"/>
    <x v="0"/>
    <n v="0.2101962205"/>
    <x v="1157"/>
    <m/>
    <m/>
    <s v=""/>
    <s v=""/>
    <n v="751.79662508601632"/>
  </r>
  <r>
    <x v="3"/>
    <s v="info@therecipespage.com"/>
    <s v="## total ##"/>
    <s v="## total ##"/>
    <m/>
    <x v="109"/>
    <n v="0"/>
    <n v="2640.8939"/>
    <n v="142.94880000000001"/>
    <n v="5977"/>
    <n v="1601"/>
    <n v="5.4100000000000002E-2"/>
    <n v="1.3937088900000001"/>
    <n v="0.99624199999999996"/>
    <n v="0"/>
    <x v="0"/>
    <n v="0.28518644729999998"/>
    <x v="1165"/>
    <m/>
    <m/>
    <s v=""/>
    <s v=""/>
    <n v="1621.6977172439556"/>
  </r>
  <r>
    <x v="3"/>
    <s v="roni@ambidigital.com.br"/>
    <s v="## total ##"/>
    <s v="## total ##"/>
    <m/>
    <x v="110"/>
    <n v="1"/>
    <n v="2844.4947999999999"/>
    <n v="915.57119999999998"/>
    <n v="5936"/>
    <n v="1368"/>
    <n v="0.32190000000000002"/>
    <n v="0.21611828"/>
    <n v="0.16370299999999999"/>
    <n v="0"/>
    <x v="0"/>
    <n v="0.2425305351"/>
    <x v="1173"/>
    <m/>
    <m/>
    <s v=""/>
    <s v=""/>
    <n v="1421.9327112704564"/>
  </r>
  <r>
    <x v="3"/>
    <s v="patriot.ad.network@gmail.com"/>
    <s v="## total ##"/>
    <s v="## total ##"/>
    <m/>
    <x v="111"/>
    <n v="0.78579120000000002"/>
    <n v="1505.3717999999999"/>
    <n v="165.14410000000001"/>
    <n v="5865"/>
    <n v="1506"/>
    <n v="0.10970000000000001"/>
    <n v="1.18383737"/>
    <n v="0.66275200000000001"/>
    <n v="0"/>
    <x v="0"/>
    <n v="0.4401663448"/>
    <x v="1176"/>
    <m/>
    <m/>
    <s v=""/>
    <s v=""/>
    <n v="1497.0933518249033"/>
  </r>
  <r>
    <x v="3"/>
    <s v="fr@bitlanders.com"/>
    <s v="## total ##"/>
    <s v="## total ##"/>
    <m/>
    <x v="112"/>
    <n v="0.70909549000000005"/>
    <n v="1213.1439"/>
    <n v="132.36199999999999"/>
    <n v="5720"/>
    <n v="1706"/>
    <n v="0.1091"/>
    <n v="1.44042593"/>
    <n v="0.47702699999999998"/>
    <n v="0"/>
    <x v="0"/>
    <n v="0.66882920560000003"/>
    <x v="1182"/>
    <m/>
    <m/>
    <s v=""/>
    <s v=""/>
    <n v="1706.2499999999984"/>
  </r>
  <r>
    <x v="3"/>
    <s v="cyberalone@msn.com"/>
    <s v="## total ##"/>
    <s v="## total ##"/>
    <m/>
    <x v="9"/>
    <n v="1"/>
    <n v="1574.3873000000001"/>
    <n v="335.67160000000001"/>
    <n v="5674"/>
    <n v="1702"/>
    <n v="0.2132"/>
    <n v="0.56342943999999995"/>
    <n v="0.11"/>
    <n v="0"/>
    <x v="0"/>
    <n v="0.80476703520000004"/>
    <x v="25"/>
    <m/>
    <m/>
    <s v=""/>
    <s v=""/>
    <n v="1702.5"/>
  </r>
  <r>
    <x v="3"/>
    <s v="info@detoxifyandenergize.com"/>
    <s v="## total ##"/>
    <s v="## total ##"/>
    <m/>
    <x v="113"/>
    <n v="1"/>
    <n v="2225.6514000000002"/>
    <n v="186.73849999999999"/>
    <n v="5506"/>
    <n v="1787"/>
    <n v="8.3900000000000002E-2"/>
    <n v="0.98290664999999999"/>
    <n v="0.61088799999999999"/>
    <n v="0"/>
    <x v="0"/>
    <n v="0.37848828550000002"/>
    <x v="1183"/>
    <m/>
    <m/>
    <s v=""/>
    <s v=""/>
    <n v="1809.6304110493897"/>
  </r>
  <r>
    <x v="3"/>
    <s v="tyler@bikerumor.com"/>
    <s v="## total ##"/>
    <s v="## total ##"/>
    <m/>
    <x v="114"/>
    <n v="0.84709539"/>
    <n v="232.94309999999999"/>
    <n v="94.704899999999995"/>
    <n v="5436"/>
    <n v="1832"/>
    <n v="0.40660000000000002"/>
    <n v="1.9132079500000001"/>
    <n v="0.53821399999999997"/>
    <n v="0"/>
    <x v="0"/>
    <n v="0.71868504960000001"/>
    <x v="1186"/>
    <m/>
    <m/>
    <s v=""/>
    <s v=""/>
    <n v="1831.1699999999998"/>
  </r>
  <r>
    <x v="3"/>
    <s v="contato@noticiasautomotivas.com.br"/>
    <s v="## total ##"/>
    <s v="## total ##"/>
    <m/>
    <x v="115"/>
    <n v="0.99297877000000001"/>
    <n v="741.79359999999997"/>
    <n v="186.0607"/>
    <n v="5375"/>
    <n v="1566"/>
    <n v="0.25080000000000002"/>
    <n v="0.96296409000000005"/>
    <n v="0.66450399999999998"/>
    <n v="0"/>
    <x v="0"/>
    <n v="0.3099389588"/>
    <x v="1187"/>
    <m/>
    <m/>
    <s v=""/>
    <s v=""/>
    <n v="1549.1407310252484"/>
  </r>
  <r>
    <x v="3"/>
    <s v="ekisel@vacationidea.com"/>
    <s v="## total ##"/>
    <s v="## total ##"/>
    <m/>
    <x v="1"/>
    <n v="0"/>
    <n v="132.1919"/>
    <n v="27.340399999999999"/>
    <n v="5222"/>
    <n v="1131"/>
    <n v="0.20680000000000001"/>
    <n v="6.36644991"/>
    <n v="5"/>
    <n v="0"/>
    <x v="0"/>
    <n v="0.21463294769999999"/>
    <x v="1191"/>
    <m/>
    <m/>
    <s v=""/>
    <s v=""/>
    <n v="1092.5811524334508"/>
  </r>
  <r>
    <x v="1"/>
    <s v="contact@mindpause.co"/>
    <s v="mindpause.co"/>
    <s v="75216e32aa6817916e848c35b991adf1"/>
    <s v="Mindpause.co 728x90"/>
    <x v="1"/>
    <n v="1"/>
    <n v="771.71270000000004"/>
    <n v="106.11239999999999"/>
    <n v="5013"/>
    <n v="1253"/>
    <n v="0.13750000000000001"/>
    <n v="1.5745895999999999"/>
    <n v="1"/>
    <n v="0"/>
    <x v="3"/>
    <n v="0.36491388089999999"/>
    <x v="23"/>
    <s v="Y"/>
    <m/>
    <n v="0.249999999999999"/>
    <n v="1253.249999999995"/>
    <n v="1253.249999999995"/>
  </r>
  <r>
    <x v="3"/>
    <s v="advertising@boredbug.com"/>
    <s v="## total ##"/>
    <s v="## total ##"/>
    <m/>
    <x v="1"/>
    <n v="0.88606032000000001"/>
    <n v="544.9941"/>
    <n v="166.92429999999999"/>
    <n v="4948"/>
    <n v="1204"/>
    <n v="0.30630000000000002"/>
    <n v="0.98816468999999996"/>
    <n v="0.56836200000000003"/>
    <n v="0"/>
    <x v="0"/>
    <n v="0.42483069530000001"/>
    <x v="2"/>
    <m/>
    <m/>
    <s v=""/>
    <s v=""/>
    <n v="1203.659136861372"/>
  </r>
  <r>
    <x v="3"/>
    <s v="mangablack88@gmail.com"/>
    <s v="## total ##"/>
    <s v="## total ##"/>
    <m/>
    <x v="116"/>
    <n v="1"/>
    <n v="22777.983700000001"/>
    <n v="437.20490000000001"/>
    <n v="4874"/>
    <n v="1593"/>
    <n v="1.9199999999999998E-2"/>
    <n v="0.37160859000000002"/>
    <n v="0.15280099999999999"/>
    <n v="0"/>
    <x v="0"/>
    <n v="0.58881198109999999"/>
    <x v="1197"/>
    <m/>
    <m/>
    <s v=""/>
    <s v=""/>
    <n v="1608.1499999999999"/>
  </r>
  <r>
    <x v="3"/>
    <s v="sonika.mishra@dainikbhaskar.com"/>
    <s v="## total ##"/>
    <s v="## total ##"/>
    <m/>
    <x v="117"/>
    <n v="0.86750196999999996"/>
    <n v="379.16719999999998"/>
    <n v="88.148799999999994"/>
    <n v="4723"/>
    <n v="1102"/>
    <n v="0.23250000000000001"/>
    <n v="1.78618213"/>
    <n v="1.3687260000000001"/>
    <n v="0"/>
    <x v="0"/>
    <n v="0.23371420079999999"/>
    <x v="1198"/>
    <m/>
    <m/>
    <s v=""/>
    <s v=""/>
    <n v="1099.623196917581"/>
  </r>
  <r>
    <x v="3"/>
    <s v="lemar.chawki@gmail.com"/>
    <s v="## total ##"/>
    <s v="## total ##"/>
    <m/>
    <x v="1"/>
    <n v="1"/>
    <n v="7285.3940000000002"/>
    <n v="1000.0331"/>
    <n v="4717"/>
    <n v="1179"/>
    <n v="0.13730000000000001"/>
    <n v="0.15722173"/>
    <n v="3.9959000000000001E-2"/>
    <n v="0"/>
    <x v="0"/>
    <n v="0.74584301900000005"/>
    <x v="2"/>
    <m/>
    <m/>
    <s v=""/>
    <s v=""/>
    <n v="1179.5"/>
  </r>
  <r>
    <x v="3"/>
    <s v="ninten.enthusiast@gmail.com"/>
    <s v="## total ##"/>
    <s v="## total ##"/>
    <m/>
    <x v="1"/>
    <n v="0.81687825000000003"/>
    <n v="388.45159999999998"/>
    <n v="145.67240000000001"/>
    <n v="4683"/>
    <n v="1171"/>
    <n v="0.375"/>
    <n v="1.0715178299999999"/>
    <n v="0.70089299999999999"/>
    <n v="0"/>
    <x v="0"/>
    <n v="0.3458876951"/>
    <x v="2"/>
    <m/>
    <m/>
    <s v=""/>
    <s v=""/>
    <n v="1170.4999999999993"/>
  </r>
  <r>
    <x v="3"/>
    <s v="max@confitdent.com"/>
    <s v="## total ##"/>
    <s v="## total ##"/>
    <m/>
    <x v="118"/>
    <n v="1"/>
    <n v="1923.0449000000001"/>
    <n v="184.18289999999999"/>
    <n v="4621"/>
    <n v="1250"/>
    <n v="9.5799999999999996E-2"/>
    <n v="0.83633537999999996"/>
    <n v="0.5"/>
    <n v="0"/>
    <x v="0"/>
    <n v="0.4021537167"/>
    <x v="1208"/>
    <m/>
    <m/>
    <s v=""/>
    <s v=""/>
    <n v="1262.9493432561128"/>
  </r>
  <r>
    <x v="3"/>
    <s v="liz@liberalamerica.org"/>
    <s v="## total ##"/>
    <s v="## total ##"/>
    <m/>
    <x v="119"/>
    <n v="0.94900196999999997"/>
    <n v="316.05720000000002"/>
    <n v="62.199399999999997"/>
    <n v="4523"/>
    <n v="985"/>
    <n v="0.1968"/>
    <n v="2.4241751200000001"/>
    <n v="1.895807"/>
    <n v="0"/>
    <x v="0"/>
    <n v="0.21795790030000001"/>
    <x v="1212"/>
    <m/>
    <m/>
    <s v=""/>
    <s v=""/>
    <n v="985.87803316565214"/>
  </r>
  <r>
    <x v="3"/>
    <s v="j.wong@bargainlifestyle.com"/>
    <s v="## total ##"/>
    <s v="## total ##"/>
    <m/>
    <x v="120"/>
    <n v="0"/>
    <n v="1435.1750999999999"/>
    <n v="145.96610000000001"/>
    <n v="4521"/>
    <n v="1309"/>
    <n v="0.1017"/>
    <n v="1.0324859099999999"/>
    <n v="0.65249000000000001"/>
    <n v="0"/>
    <x v="0"/>
    <n v="0.36803980159999999"/>
    <x v="1218"/>
    <m/>
    <m/>
    <s v=""/>
    <s v=""/>
    <n v="1307.5286337355676"/>
  </r>
  <r>
    <x v="3"/>
    <s v="derrick@aventd.com"/>
    <s v="## total ##"/>
    <s v="## total ##"/>
    <m/>
    <x v="121"/>
    <n v="0.90711533"/>
    <n v="7073.2358999999997"/>
    <n v="843.73969999999997"/>
    <n v="4479"/>
    <n v="1315"/>
    <n v="0.1193"/>
    <n v="0.17694444000000001"/>
    <n v="7.4050000000000005E-2"/>
    <n v="0"/>
    <x v="0"/>
    <n v="0.58150705030000005"/>
    <x v="1220"/>
    <m/>
    <m/>
    <s v=""/>
    <s v=""/>
    <n v="1424.1588027562445"/>
  </r>
  <r>
    <x v="3"/>
    <s v="blevine@pmc.com"/>
    <s v="## total ##"/>
    <s v="## total ##"/>
    <m/>
    <x v="7"/>
    <n v="0.69833051999999995"/>
    <n v="1177.825"/>
    <n v="183.2099"/>
    <n v="4477"/>
    <n v="273"/>
    <n v="0.1555"/>
    <n v="0.81453516999999998"/>
    <n v="0.365896"/>
    <n v="0"/>
    <x v="0"/>
    <n v="0.55079164749999998"/>
    <x v="98"/>
    <m/>
    <m/>
    <s v=""/>
    <s v=""/>
    <n v="223.89999999999961"/>
  </r>
  <r>
    <x v="3"/>
    <s v="s.davis@mytrendyhome.com"/>
    <s v="## total ##"/>
    <s v="## total ##"/>
    <m/>
    <x v="1"/>
    <n v="1"/>
    <n v="829.88419999999996"/>
    <n v="113.00190000000001"/>
    <n v="4458"/>
    <n v="1115"/>
    <n v="0.13619999999999999"/>
    <n v="1.3150426099999999"/>
    <n v="0.85316099999999995"/>
    <n v="0"/>
    <x v="0"/>
    <n v="0.35122938710000001"/>
    <x v="2"/>
    <m/>
    <m/>
    <s v=""/>
    <s v=""/>
    <n v="1114.2499999999968"/>
  </r>
  <r>
    <x v="3"/>
    <s v="andrzej.marciniak@yieldriser.com"/>
    <s v="## total ##"/>
    <s v="## total ##"/>
    <m/>
    <x v="1"/>
    <n v="0.98221099999999995"/>
    <n v="3646.5347000000002"/>
    <n v="482.77949999999998"/>
    <n v="4440"/>
    <n v="1106"/>
    <n v="0.13239999999999999"/>
    <n v="0.30658299999999999"/>
    <n v="0.13547600000000001"/>
    <n v="0"/>
    <x v="0"/>
    <n v="0.55810987050000005"/>
    <x v="23"/>
    <m/>
    <m/>
    <s v=""/>
    <s v=""/>
    <n v="1109.9999999999986"/>
  </r>
  <r>
    <x v="3"/>
    <s v="palich@xmonetize.net"/>
    <s v="## total ##"/>
    <s v="## total ##"/>
    <m/>
    <x v="122"/>
    <n v="0.52465914000000002"/>
    <n v="139.7525"/>
    <n v="28.380800000000001"/>
    <n v="4421"/>
    <n v="978"/>
    <n v="0.2031"/>
    <n v="5.1923892199999999"/>
    <n v="4"/>
    <n v="0"/>
    <x v="0"/>
    <n v="0.2296417251"/>
    <x v="1223"/>
    <m/>
    <m/>
    <s v=""/>
    <s v=""/>
    <n v="1015.0160113565058"/>
  </r>
  <r>
    <x v="3"/>
    <s v="irena@enigmamginc.com"/>
    <s v="## total ##"/>
    <s v="## total ##"/>
    <m/>
    <x v="123"/>
    <n v="0.99871049999999995"/>
    <n v="2158.3101999999999"/>
    <n v="179.0412"/>
    <n v="4371"/>
    <n v="880"/>
    <n v="8.3000000000000004E-2"/>
    <n v="0.81386453000000003"/>
    <n v="0.65"/>
    <n v="0"/>
    <x v="0"/>
    <n v="0.2013412799"/>
    <x v="1226"/>
    <m/>
    <m/>
    <s v=""/>
    <s v=""/>
    <n v="878.91801626306062"/>
  </r>
  <r>
    <x v="3"/>
    <s v="sports@powerplaynation.com"/>
    <s v="## total ##"/>
    <s v="## total ##"/>
    <m/>
    <x v="124"/>
    <n v="1"/>
    <n v="4755.1251000000002"/>
    <n v="396.98790000000002"/>
    <n v="4323"/>
    <n v="1120"/>
    <n v="8.3500000000000005E-2"/>
    <n v="0.36297786999999998"/>
    <n v="0.159946"/>
    <n v="0"/>
    <x v="0"/>
    <n v="0.55935054770000003"/>
    <x v="1229"/>
    <m/>
    <m/>
    <s v=""/>
    <s v=""/>
    <n v="1122.9199999999994"/>
  </r>
  <r>
    <x v="3"/>
    <s v="ssri06@yahoo.com"/>
    <s v="## total ##"/>
    <s v="## total ##"/>
    <m/>
    <x v="125"/>
    <n v="0.84769196999999996"/>
    <n v="1012.4394"/>
    <n v="102.3304"/>
    <n v="4300"/>
    <n v="824"/>
    <n v="0.1011"/>
    <n v="1.4007510700000001"/>
    <n v="0.59103600000000001"/>
    <n v="0"/>
    <x v="0"/>
    <n v="0.5780577912"/>
    <x v="1230"/>
    <m/>
    <m/>
    <s v=""/>
    <s v=""/>
    <n v="835.19999999999902"/>
  </r>
  <r>
    <x v="3"/>
    <s v="jstam@menshealthtrends.com"/>
    <s v="## total ##"/>
    <s v="## total ##"/>
    <m/>
    <x v="1"/>
    <n v="0"/>
    <n v="2019.3480999999999"/>
    <n v="139.68539999999999"/>
    <n v="4289"/>
    <n v="1063"/>
    <n v="6.9199999999999998E-2"/>
    <n v="1.0234372700000001"/>
    <n v="0.73109800000000003"/>
    <n v="0"/>
    <x v="0"/>
    <n v="0.28564453890000002"/>
    <x v="23"/>
    <m/>
    <m/>
    <s v=""/>
    <s v=""/>
    <n v="1071.0701219931716"/>
  </r>
  <r>
    <x v="3"/>
    <s v="garrett@philosophyforums.com"/>
    <s v="## total ##"/>
    <s v="## total ##"/>
    <m/>
    <x v="1"/>
    <n v="0.54246907"/>
    <n v="779.78459999999995"/>
    <n v="114.42740000000001"/>
    <n v="4248"/>
    <n v="1001"/>
    <n v="0.1467"/>
    <n v="1.2376054599999999"/>
    <n v="0.33781099999999997"/>
    <n v="0"/>
    <x v="0"/>
    <n v="0.72704467439999998"/>
    <x v="2"/>
    <m/>
    <m/>
    <s v=""/>
    <s v=""/>
    <n v="1058.5428209201916"/>
  </r>
  <r>
    <x v="3"/>
    <s v="dhruvan2510@gmail.com"/>
    <s v="## total ##"/>
    <s v="## total ##"/>
    <m/>
    <x v="1"/>
    <n v="0.93943633999999998"/>
    <n v="786.59130000000005"/>
    <n v="75.174499999999995"/>
    <n v="4189"/>
    <n v="878"/>
    <n v="9.5600000000000004E-2"/>
    <n v="1.85741242"/>
    <n v="1.4974909999999999"/>
    <n v="0"/>
    <x v="0"/>
    <n v="0.19377571530000001"/>
    <x v="1236"/>
    <m/>
    <m/>
    <s v=""/>
    <s v=""/>
    <n v="780.25641695597642"/>
  </r>
  <r>
    <x v="3"/>
    <s v="jon@stackermedia.com"/>
    <s v="## total ##"/>
    <s v="## total ##"/>
    <m/>
    <x v="126"/>
    <n v="0.94726255000000004"/>
    <n v="1003.6744"/>
    <n v="110.1511"/>
    <n v="4102"/>
    <n v="816"/>
    <n v="0.10970000000000001"/>
    <n v="1.2413882000000001"/>
    <n v="0.63992300000000002"/>
    <n v="0"/>
    <x v="0"/>
    <n v="0.48451016219999998"/>
    <x v="1240"/>
    <m/>
    <m/>
    <s v=""/>
    <s v=""/>
    <n v="815.22884464001879"/>
  </r>
  <r>
    <x v="3"/>
    <s v="craig.velez@rd.com"/>
    <s v="## total ##"/>
    <s v="## total ##"/>
    <m/>
    <x v="127"/>
    <n v="0"/>
    <n v="127.5761"/>
    <n v="40.884399999999999"/>
    <n v="4033"/>
    <n v="517"/>
    <n v="0.32050000000000001"/>
    <n v="3.2879215099999999"/>
    <n v="2.62249"/>
    <n v="0"/>
    <x v="0"/>
    <n v="0.20238667660000001"/>
    <x v="1248"/>
    <m/>
    <m/>
    <s v=""/>
    <s v=""/>
    <n v="518.52999999999906"/>
  </r>
  <r>
    <x v="3"/>
    <s v="dan@newsbarber.com"/>
    <s v="## total ##"/>
    <s v="## total ##"/>
    <m/>
    <x v="14"/>
    <n v="0.83290127999999997"/>
    <n v="761.89660000000003"/>
    <n v="196.03569999999999"/>
    <n v="3977"/>
    <n v="1099"/>
    <n v="0.25729999999999997"/>
    <n v="0.67616734999999994"/>
    <n v="0.345634"/>
    <n v="0"/>
    <x v="0"/>
    <n v="0.48883364670000001"/>
    <x v="1250"/>
    <m/>
    <m/>
    <s v=""/>
    <s v=""/>
    <n v="1103.415103825545"/>
  </r>
  <r>
    <x v="3"/>
    <s v="ji@blutonic.com"/>
    <s v="## total ##"/>
    <s v="## total ##"/>
    <m/>
    <x v="1"/>
    <n v="0.97105315999999997"/>
    <n v="901.14949999999999"/>
    <n v="185.14510000000001"/>
    <n v="3976"/>
    <n v="994"/>
    <n v="0.20549999999999999"/>
    <n v="0.71591238999999995"/>
    <n v="0.209563"/>
    <n v="0"/>
    <x v="0"/>
    <n v="0.70727842699999999"/>
    <x v="2"/>
    <m/>
    <m/>
    <s v=""/>
    <s v=""/>
    <n v="993"/>
  </r>
  <r>
    <x v="3"/>
    <s v="jason@upfizz.com"/>
    <s v="## total ##"/>
    <s v="## total ##"/>
    <m/>
    <x v="128"/>
    <n v="0.51055454"/>
    <n v="419.38569999999999"/>
    <n v="91.011099999999999"/>
    <n v="3972"/>
    <n v="937"/>
    <n v="0.217"/>
    <n v="1.45473808"/>
    <n v="1"/>
    <n v="0"/>
    <x v="0"/>
    <n v="0.31259103420000001"/>
    <x v="1253"/>
    <m/>
    <m/>
    <s v=""/>
    <s v=""/>
    <n v="985.18268561922116"/>
  </r>
  <r>
    <x v="1"/>
    <s v="contact@mindpause.co"/>
    <s v="mindpause.co"/>
    <s v="cb0072c793252ac8d1c50484193c3f00"/>
    <s v="Mindpause.co Tier 2 728x90"/>
    <x v="1"/>
    <n v="1"/>
    <n v="691.14700000000005"/>
    <n v="93.67"/>
    <n v="3914"/>
    <n v="978"/>
    <n v="0.13550000000000001"/>
    <n v="1.39281078"/>
    <n v="1"/>
    <n v="0"/>
    <x v="3"/>
    <n v="0.28202738319999998"/>
    <x v="2"/>
    <s v="Y"/>
    <m/>
    <n v="0.25"/>
    <n v="978.5"/>
    <n v="978.5"/>
  </r>
  <r>
    <x v="3"/>
    <s v="contact@mangapark.com"/>
    <s v="## total ##"/>
    <s v="## total ##"/>
    <m/>
    <x v="12"/>
    <n v="1"/>
    <n v="18923.4764"/>
    <n v="3711.2076000000002"/>
    <n v="3899"/>
    <n v="1365"/>
    <n v="0.1961"/>
    <n v="3.5018649999999998E-2"/>
    <n v="0.01"/>
    <n v="0"/>
    <x v="0"/>
    <n v="0.71443785589999997"/>
    <x v="69"/>
    <m/>
    <m/>
    <s v=""/>
    <s v=""/>
    <n v="1364.6499999999999"/>
  </r>
  <r>
    <x v="3"/>
    <s v="adops@tamilo.com"/>
    <s v="## total ##"/>
    <s v="## total ##"/>
    <m/>
    <x v="129"/>
    <n v="0.70905684000000002"/>
    <n v="1053.5662"/>
    <n v="148.36330000000001"/>
    <n v="3706"/>
    <n v="996"/>
    <n v="0.14080000000000001"/>
    <n v="0.83257168999999998"/>
    <n v="0.31073000000000001"/>
    <n v="0"/>
    <x v="0"/>
    <n v="0.62678288969999996"/>
    <x v="1267"/>
    <m/>
    <m/>
    <s v=""/>
    <s v=""/>
    <n v="996.23999999999899"/>
  </r>
  <r>
    <x v="3"/>
    <s v="pauline@bestallergysites.com"/>
    <s v="## total ##"/>
    <s v="## total ##"/>
    <m/>
    <x v="130"/>
    <n v="0.59700288999999995"/>
    <n v="319.99279999999999"/>
    <n v="121.9079"/>
    <n v="3687"/>
    <n v="858"/>
    <n v="0.38100000000000001"/>
    <n v="1.00825706"/>
    <n v="0.75"/>
    <n v="0"/>
    <x v="0"/>
    <n v="0.25614207649999998"/>
    <x v="1268"/>
    <m/>
    <m/>
    <s v=""/>
    <s v=""/>
    <n v="863.42343859513915"/>
  </r>
  <r>
    <x v="3"/>
    <s v="kristyn.lyons@lycos-inc.com"/>
    <s v="## total ##"/>
    <s v="## total ##"/>
    <m/>
    <x v="131"/>
    <n v="0.99535463999999996"/>
    <n v="2372.5250000000001"/>
    <n v="260.2"/>
    <n v="3626"/>
    <n v="1506"/>
    <n v="0.10970000000000001"/>
    <n v="0.46450478000000001"/>
    <n v="5.3593000000000002E-2"/>
    <n v="0"/>
    <x v="0"/>
    <n v="0.88462336080000004"/>
    <x v="1272"/>
    <m/>
    <m/>
    <s v=""/>
    <s v=""/>
    <n v="1500.7999999999972"/>
  </r>
  <r>
    <x v="3"/>
    <s v="tomas@sportsverige.se"/>
    <s v="## total ##"/>
    <s v="## total ##"/>
    <m/>
    <x v="100"/>
    <n v="0.98952487"/>
    <n v="1948.8252"/>
    <n v="69.867900000000006"/>
    <n v="3552"/>
    <n v="750"/>
    <n v="3.5900000000000001E-2"/>
    <n v="1.69481511"/>
    <n v="1.1516390000000001"/>
    <n v="0"/>
    <x v="0"/>
    <n v="0.3204928413"/>
    <x v="1273"/>
    <m/>
    <m/>
    <s v=""/>
    <s v=""/>
    <n v="752.11658460741091"/>
  </r>
  <r>
    <x v="3"/>
    <s v="mark@singletrackworld.com"/>
    <s v="## total ##"/>
    <s v="## total ##"/>
    <m/>
    <x v="1"/>
    <n v="0.86613905999999996"/>
    <n v="256.92259999999999"/>
    <n v="41.198700000000002"/>
    <n v="3468"/>
    <n v="790"/>
    <n v="0.16039999999999999"/>
    <n v="2.8059174900000001"/>
    <n v="2.0868730000000002"/>
    <n v="0"/>
    <x v="0"/>
    <n v="0.2562600256"/>
    <x v="2"/>
    <m/>
    <m/>
    <s v=""/>
    <s v=""/>
    <n v="788.75850180936277"/>
  </r>
  <r>
    <x v="3"/>
    <s v="gumsum7855@gmail.com"/>
    <s v="## total ##"/>
    <s v="## total ##"/>
    <m/>
    <x v="132"/>
    <n v="0.56456437999999998"/>
    <n v="1012.4116"/>
    <n v="563.21640000000002"/>
    <n v="3181"/>
    <n v="805"/>
    <n v="0.55630000000000002"/>
    <n v="0.18827811999999999"/>
    <n v="0.01"/>
    <n v="0"/>
    <x v="0"/>
    <n v="0.94688708300000002"/>
    <x v="1278"/>
    <m/>
    <m/>
    <s v=""/>
    <s v=""/>
    <n v="804.79999999999882"/>
  </r>
  <r>
    <x v="3"/>
    <s v="danavidar@gmail.com"/>
    <s v="## total ##"/>
    <s v="## total ##"/>
    <m/>
    <x v="133"/>
    <n v="0.83941107000000004"/>
    <n v="1496.4226000000001"/>
    <n v="240.44640000000001"/>
    <n v="3170"/>
    <n v="829"/>
    <n v="0.16070000000000001"/>
    <n v="0.43939875"/>
    <n v="0.273783"/>
    <n v="0"/>
    <x v="0"/>
    <n v="0.37691447569999997"/>
    <x v="1279"/>
    <m/>
    <m/>
    <s v=""/>
    <s v=""/>
    <n v="831.87381236503586"/>
  </r>
  <r>
    <x v="3"/>
    <s v="karan@infobase.in"/>
    <s v="## total ##"/>
    <s v="## total ##"/>
    <m/>
    <x v="134"/>
    <n v="0.53654042000000002"/>
    <n v="164.8031"/>
    <n v="40.397399999999998"/>
    <n v="3161"/>
    <n v="701"/>
    <n v="0.24510000000000001"/>
    <n v="2.60859833"/>
    <n v="2.0300829999999999"/>
    <n v="0"/>
    <x v="0"/>
    <n v="0.22177248490000001"/>
    <x v="1283"/>
    <m/>
    <m/>
    <s v=""/>
    <s v=""/>
    <n v="701.00016068227239"/>
  </r>
  <r>
    <x v="3"/>
    <s v="stefan@maven-mediagroup.com"/>
    <s v="## total ##"/>
    <s v="## total ##"/>
    <m/>
    <x v="135"/>
    <n v="0"/>
    <n v="2668.2923999999998"/>
    <n v="210.38939999999999"/>
    <n v="3140"/>
    <n v="550"/>
    <n v="7.8799999999999995E-2"/>
    <n v="0.49755561999999998"/>
    <n v="0.39787299999999998"/>
    <n v="0"/>
    <x v="0"/>
    <n v="0.20034467789999999"/>
    <x v="1291"/>
    <m/>
    <m/>
    <s v=""/>
    <s v=""/>
    <n v="560.59917995919591"/>
  </r>
  <r>
    <x v="3"/>
    <s v="ssavage@247sports.com"/>
    <s v="## total ##"/>
    <s v="## total ##"/>
    <m/>
    <x v="20"/>
    <n v="0"/>
    <n v="448.42380000000003"/>
    <n v="109.99339999999999"/>
    <n v="3137"/>
    <n v="489"/>
    <n v="0.24529999999999999"/>
    <n v="0.95062332000000005"/>
    <n v="0.72287000000000001"/>
    <n v="0"/>
    <x v="0"/>
    <n v="0.23958313749999999"/>
    <x v="255"/>
    <m/>
    <m/>
    <s v=""/>
    <s v=""/>
    <n v="490.85985448500111"/>
  </r>
  <r>
    <x v="3"/>
    <s v="mike@zamzar.com"/>
    <s v="## total ##"/>
    <s v="## total ##"/>
    <m/>
    <x v="1"/>
    <n v="1"/>
    <n v="3043.1505000000002"/>
    <n v="149.31970000000001"/>
    <n v="3126"/>
    <n v="733"/>
    <n v="4.9099999999999998E-2"/>
    <n v="0.69775573000000002"/>
    <n v="0.50762499999999999"/>
    <n v="0"/>
    <x v="0"/>
    <n v="0.27248895169999998"/>
    <x v="23"/>
    <m/>
    <m/>
    <s v=""/>
    <s v=""/>
    <n v="745.61509500055308"/>
  </r>
  <r>
    <x v="3"/>
    <s v="arditkrasniqi@fungo-shpk.com"/>
    <s v="## total ##"/>
    <s v="## total ##"/>
    <m/>
    <x v="1"/>
    <n v="0.66815753"/>
    <n v="483.43880000000001"/>
    <n v="82.994399999999999"/>
    <n v="3054"/>
    <n v="763"/>
    <n v="0.17169999999999999"/>
    <n v="1.22641176"/>
    <n v="0.75"/>
    <n v="0"/>
    <x v="0"/>
    <n v="0.38845987370000001"/>
    <x v="23"/>
    <m/>
    <m/>
    <s v=""/>
    <s v=""/>
    <n v="763.49999999999852"/>
  </r>
  <r>
    <x v="3"/>
    <s v="evolvexmb@gmail.com"/>
    <s v="## total ##"/>
    <s v="## total ##"/>
    <m/>
    <x v="136"/>
    <n v="1"/>
    <n v="2279.9459000000002"/>
    <n v="315.21019999999999"/>
    <n v="2816"/>
    <n v="775"/>
    <n v="0.13830000000000001"/>
    <n v="0.29784300000000002"/>
    <n v="0.15840699999999999"/>
    <n v="0"/>
    <x v="0"/>
    <n v="0.46815269180000002"/>
    <x v="1301"/>
    <m/>
    <m/>
    <s v=""/>
    <s v=""/>
    <n v="778.49999999999989"/>
  </r>
  <r>
    <x v="3"/>
    <s v="roy@mdjunction.com"/>
    <s v="## total ##"/>
    <s v="## total ##"/>
    <m/>
    <x v="137"/>
    <n v="0.45718181000000002"/>
    <n v="196.3073"/>
    <n v="80.120400000000004"/>
    <n v="2769"/>
    <n v="797"/>
    <n v="0.40810000000000002"/>
    <n v="1.1518560900000001"/>
    <n v="0.77743700000000004"/>
    <n v="0"/>
    <x v="0"/>
    <n v="0.32505717880000001"/>
    <x v="1302"/>
    <m/>
    <m/>
    <s v=""/>
    <s v=""/>
    <n v="800.05567545906968"/>
  </r>
  <r>
    <x v="3"/>
    <s v="raymundo.oaks@gmail.com"/>
    <s v="## total ##"/>
    <s v="## total ##"/>
    <m/>
    <x v="1"/>
    <n v="0.96857473999999999"/>
    <n v="352.64800000000002"/>
    <n v="100.3839"/>
    <n v="2762"/>
    <n v="690"/>
    <n v="0.28470000000000001"/>
    <n v="0.91715990000000003"/>
    <n v="0.37913999999999998"/>
    <n v="0"/>
    <x v="0"/>
    <n v="0.58661516020000004"/>
    <x v="23"/>
    <m/>
    <m/>
    <s v=""/>
    <s v=""/>
    <n v="688.25"/>
  </r>
  <r>
    <x v="3"/>
    <s v="movies@themovieinsider.com"/>
    <s v="## total ##"/>
    <s v="## total ##"/>
    <m/>
    <x v="138"/>
    <n v="0.47249303999999998"/>
    <n v="479.87560000000002"/>
    <n v="125.851"/>
    <n v="2745"/>
    <n v="761"/>
    <n v="0.26229999999999998"/>
    <n v="0.72698492000000003"/>
    <n v="0.47833399999999998"/>
    <n v="0"/>
    <x v="0"/>
    <n v="0.34203036409999998"/>
    <x v="1304"/>
    <m/>
    <m/>
    <s v=""/>
    <s v=""/>
    <n v="763.40775652767275"/>
  </r>
  <r>
    <x v="3"/>
    <s v="piotr@viralthread.com"/>
    <s v="## total ##"/>
    <s v="## total ##"/>
    <m/>
    <x v="139"/>
    <n v="0.70058376"/>
    <n v="585.77409999999998"/>
    <n v="103.9179"/>
    <n v="2696"/>
    <n v="743"/>
    <n v="0.1774"/>
    <n v="0.86473498999999998"/>
    <n v="0.52028099999999999"/>
    <n v="0"/>
    <x v="0"/>
    <n v="0.39833474289999998"/>
    <x v="1311"/>
    <m/>
    <m/>
    <s v=""/>
    <s v=""/>
    <n v="749.68999999999937"/>
  </r>
  <r>
    <x v="3"/>
    <s v="finance@ultimate-guitar.com"/>
    <s v="## total ##"/>
    <s v="## total ##"/>
    <m/>
    <x v="10"/>
    <n v="0"/>
    <n v="357.64159999999998"/>
    <n v="63.731000000000002"/>
    <n v="2668"/>
    <n v="162"/>
    <n v="0.1782"/>
    <n v="1.3952976500000001"/>
    <n v="1.234872"/>
    <n v="0"/>
    <x v="0"/>
    <n v="0.11497593120000001"/>
    <x v="1312"/>
    <m/>
    <m/>
    <s v=""/>
    <s v=""/>
    <n v="290.10644581714854"/>
  </r>
  <r>
    <x v="3"/>
    <s v="jason@jasonschober.net"/>
    <s v="## total ##"/>
    <s v="## total ##"/>
    <m/>
    <x v="140"/>
    <n v="0.75883933999999997"/>
    <n v="4268.1270000000004"/>
    <n v="664.1155"/>
    <n v="2642"/>
    <n v="809"/>
    <n v="0.15559999999999999"/>
    <n v="0.13260142999999999"/>
    <n v="5.6416000000000001E-2"/>
    <n v="0"/>
    <x v="0"/>
    <n v="0.57454455469999999"/>
    <x v="1319"/>
    <m/>
    <m/>
    <s v=""/>
    <s v=""/>
    <n v="796.08004592178816"/>
  </r>
  <r>
    <x v="3"/>
    <s v="ads@skillbrains.com"/>
    <s v="## total ##"/>
    <s v="## total ##"/>
    <m/>
    <x v="141"/>
    <n v="0.78610736999999997"/>
    <n v="2954.2685000000001"/>
    <n v="146.89429999999999"/>
    <n v="2620"/>
    <n v="704"/>
    <n v="4.9700000000000001E-2"/>
    <n v="0.59459417000000003"/>
    <n v="0.33462900000000001"/>
    <n v="0"/>
    <x v="0"/>
    <n v="0.43721446060000002"/>
    <x v="1330"/>
    <m/>
    <m/>
    <s v=""/>
    <s v=""/>
    <n v="725.50912940153546"/>
  </r>
  <r>
    <x v="1"/>
    <s v="ssuthiana@mansueto.com"/>
    <s v="Mansueto.com (inc.com)"/>
    <s v="49c0f712d17267190013347eb5785ec0"/>
    <s v="Inc.com DE 300x250"/>
    <x v="7"/>
    <n v="1"/>
    <n v="119.209"/>
    <n v="60.9619"/>
    <n v="2580"/>
    <n v="129"/>
    <n v="0.51139999999999997"/>
    <n v="1.4105998200000001"/>
    <n v="1.5"/>
    <n v="0"/>
    <x v="1"/>
    <n v="-6.3377418899999996E-2"/>
    <x v="1972"/>
    <s v=""/>
    <m/>
    <n v="-6.3377418929339999E-2"/>
    <n v="-163.51374083769718"/>
    <n v="-163.51374083769718"/>
  </r>
  <r>
    <x v="3"/>
    <s v="kevin@ranker.com"/>
    <s v="## total ##"/>
    <s v="## total ##"/>
    <m/>
    <x v="142"/>
    <n v="0.89192238000000001"/>
    <n v="649.50940000000003"/>
    <n v="101.3656"/>
    <n v="2553"/>
    <n v="683"/>
    <n v="0.15609999999999999"/>
    <n v="0.83940011000000003"/>
    <n v="0.51482899999999998"/>
    <n v="0"/>
    <x v="0"/>
    <n v="0.38667031829999998"/>
    <x v="1333"/>
    <m/>
    <m/>
    <s v=""/>
    <s v=""/>
    <n v="685.02003829586249"/>
  </r>
  <r>
    <x v="3"/>
    <s v="johng@movieweb.com"/>
    <s v="## total ##"/>
    <s v="## total ##"/>
    <m/>
    <x v="143"/>
    <n v="0.95235928000000003"/>
    <n v="457.24160000000001"/>
    <n v="63.102899999999998"/>
    <n v="2550"/>
    <n v="561"/>
    <n v="0.13800000000000001"/>
    <n v="1.3468711499999999"/>
    <n v="1.0461800000000001"/>
    <n v="0"/>
    <x v="0"/>
    <n v="0.2232516108"/>
    <x v="1336"/>
    <m/>
    <m/>
    <s v=""/>
    <s v=""/>
    <n v="559.22652223367561"/>
  </r>
  <r>
    <x v="3"/>
    <s v="hetalj@rediff.co.in"/>
    <s v="## total ##"/>
    <s v="## total ##"/>
    <m/>
    <x v="144"/>
    <n v="0.54367416000000002"/>
    <n v="114.6331"/>
    <n v="54.247500000000002"/>
    <n v="2494"/>
    <n v="805"/>
    <n v="0.47320000000000001"/>
    <n v="1.53255779"/>
    <n v="1"/>
    <n v="0"/>
    <x v="0"/>
    <n v="0.34749605639999998"/>
    <x v="1339"/>
    <m/>
    <m/>
    <s v=""/>
    <s v=""/>
    <n v="805.1279038836185"/>
  </r>
  <r>
    <x v="3"/>
    <s v="warren@drafttek.com"/>
    <s v="## total ##"/>
    <s v="## total ##"/>
    <m/>
    <x v="1"/>
    <n v="0"/>
    <n v="104.7401"/>
    <n v="46.174399999999999"/>
    <n v="2479"/>
    <n v="620"/>
    <n v="0.44080000000000003"/>
    <n v="1.78940275"/>
    <n v="1.176804"/>
    <n v="0"/>
    <x v="0"/>
    <n v="0.34234816439999999"/>
    <x v="23"/>
    <m/>
    <m/>
    <s v=""/>
    <s v=""/>
    <n v="619.49999999999955"/>
  </r>
  <r>
    <x v="3"/>
    <s v="joe@gopoint.com"/>
    <s v="## total ##"/>
    <s v="## total ##"/>
    <m/>
    <x v="145"/>
    <n v="0.88577671000000002"/>
    <n v="402.43790000000001"/>
    <n v="67.996099999999998"/>
    <n v="2458"/>
    <n v="441"/>
    <n v="0.16900000000000001"/>
    <n v="1.2050136300000001"/>
    <n v="0.98089199999999999"/>
    <n v="0"/>
    <x v="0"/>
    <n v="0.1859909502"/>
    <x v="1343"/>
    <m/>
    <m/>
    <s v=""/>
    <s v=""/>
    <n v="445.37863708195982"/>
  </r>
  <r>
    <x v="3"/>
    <s v="healthyandnaturalworld@gmail.com"/>
    <s v="## total ##"/>
    <s v="## total ##"/>
    <m/>
    <x v="9"/>
    <n v="1"/>
    <n v="157.64189999999999"/>
    <n v="40.665900000000001"/>
    <n v="2441"/>
    <n v="730"/>
    <n v="0.25800000000000001"/>
    <n v="2.0011410000000001"/>
    <n v="1"/>
    <n v="0"/>
    <x v="0"/>
    <n v="0.50028508839999997"/>
    <x v="21"/>
    <m/>
    <m/>
    <s v=""/>
    <s v=""/>
    <n v="732.3"/>
  </r>
  <r>
    <x v="3"/>
    <s v="aviv@keebali.com"/>
    <s v="## total ##"/>
    <s v="## total ##"/>
    <m/>
    <x v="146"/>
    <n v="0.70541065999999997"/>
    <n v="550.76660000000004"/>
    <n v="260.11739999999998"/>
    <n v="2420"/>
    <n v="846"/>
    <n v="0.4723"/>
    <n v="0.31017584999999998"/>
    <n v="2.8996999999999998E-2"/>
    <n v="0"/>
    <x v="0"/>
    <n v="0.90651431979999997"/>
    <x v="1348"/>
    <m/>
    <m/>
    <s v=""/>
    <s v=""/>
    <n v="834.64999999999975"/>
  </r>
  <r>
    <x v="3"/>
    <s v="support@schoener-fernsehen.com"/>
    <s v="## total ##"/>
    <s v="## total ##"/>
    <m/>
    <x v="147"/>
    <n v="1"/>
    <n v="362.24090000000001"/>
    <n v="31.971399999999999"/>
    <n v="2393"/>
    <n v="662"/>
    <n v="8.8300000000000003E-2"/>
    <n v="2.49481076"/>
    <n v="1.7073799999999999"/>
    <n v="0"/>
    <x v="0"/>
    <n v="0.31562744980000002"/>
    <x v="1349"/>
    <m/>
    <m/>
    <s v=""/>
    <s v=""/>
    <n v="668.65"/>
  </r>
  <r>
    <x v="3"/>
    <s v="lenab@mindadmedia.com"/>
    <s v="## total ##"/>
    <s v="## total ##"/>
    <m/>
    <x v="1"/>
    <n v="0.56745254000000001"/>
    <n v="328.62939999999998"/>
    <n v="136.65610000000001"/>
    <n v="2345"/>
    <n v="586"/>
    <n v="0.4158"/>
    <n v="0.57202231999999997"/>
    <n v="0.28556700000000002"/>
    <n v="0"/>
    <x v="0"/>
    <n v="0.50077647579999995"/>
    <x v="2"/>
    <m/>
    <m/>
    <s v=""/>
    <s v=""/>
    <n v="586.24999999999886"/>
  </r>
  <r>
    <x v="3"/>
    <s v="heymangaxyz@gmail.com"/>
    <s v="## total ##"/>
    <s v="## total ##"/>
    <m/>
    <x v="9"/>
    <n v="1"/>
    <n v="1357.3588"/>
    <n v="271.4624"/>
    <n v="2318"/>
    <n v="696"/>
    <n v="0.2"/>
    <n v="0.28468369999999998"/>
    <n v="0.01"/>
    <n v="0"/>
    <x v="0"/>
    <n v="0.96487329619999995"/>
    <x v="25"/>
    <m/>
    <m/>
    <s v=""/>
    <s v=""/>
    <n v="695.69999999999868"/>
  </r>
  <r>
    <x v="3"/>
    <s v="harald.koch@webconomy.com"/>
    <s v="## total ##"/>
    <s v="## total ##"/>
    <m/>
    <x v="1"/>
    <n v="1"/>
    <n v="181.06270000000001"/>
    <n v="42.664400000000001"/>
    <n v="2314"/>
    <n v="452"/>
    <n v="0.2356"/>
    <n v="1.8082033900000001"/>
    <n v="1.45"/>
    <n v="0"/>
    <x v="0"/>
    <n v="0.19809905799999999"/>
    <x v="1350"/>
    <m/>
    <m/>
    <s v=""/>
    <s v=""/>
    <n v="458.40122032121849"/>
  </r>
  <r>
    <x v="3"/>
    <s v="info@bankersreview.com"/>
    <s v="## total ##"/>
    <s v="## total ##"/>
    <m/>
    <x v="148"/>
    <n v="0"/>
    <n v="755.43589999999995"/>
    <n v="66.953100000000006"/>
    <n v="2311"/>
    <n v="546"/>
    <n v="8.8599999999999998E-2"/>
    <n v="1.15041196"/>
    <n v="0.83448299999999997"/>
    <n v="0"/>
    <x v="0"/>
    <n v="0.27462245930000001"/>
    <x v="1351"/>
    <m/>
    <m/>
    <s v=""/>
    <s v=""/>
    <n v="546.91548268174711"/>
  </r>
  <r>
    <x v="3"/>
    <s v="fashionback@fashionback.com"/>
    <s v="## total ##"/>
    <s v="## total ##"/>
    <m/>
    <x v="1"/>
    <n v="0"/>
    <n v="181.76589999999999"/>
    <n v="53.693100000000001"/>
    <n v="2295"/>
    <n v="563"/>
    <n v="0.2954"/>
    <n v="1.4245507500000001"/>
    <n v="1.040565"/>
    <n v="0"/>
    <x v="0"/>
    <n v="0.26954866500000002"/>
    <x v="2"/>
    <m/>
    <m/>
    <s v=""/>
    <s v=""/>
    <n v="566.95443328402962"/>
  </r>
  <r>
    <x v="3"/>
    <s v="brandon@sktmarketing.com"/>
    <s v="## total ##"/>
    <s v="## total ##"/>
    <m/>
    <x v="149"/>
    <n v="0.82210963999999997"/>
    <n v="612.70389999999998"/>
    <n v="50.2226"/>
    <n v="2281"/>
    <n v="501"/>
    <n v="8.2000000000000003E-2"/>
    <n v="1.5142196999999999"/>
    <n v="1.1238600000000001"/>
    <n v="0"/>
    <x v="0"/>
    <n v="0.25779594700000003"/>
    <x v="1356"/>
    <m/>
    <m/>
    <s v=""/>
    <s v=""/>
    <n v="500.81633841950537"/>
  </r>
  <r>
    <x v="3"/>
    <s v="claudia@studymode.com"/>
    <s v="## total ##"/>
    <s v="## total ##"/>
    <m/>
    <x v="150"/>
    <n v="0.99989346999999995"/>
    <n v="416.99579999999997"/>
    <n v="156.6987"/>
    <n v="2281"/>
    <n v="779"/>
    <n v="0.37580000000000002"/>
    <n v="0.48522537999999998"/>
    <n v="0.17333999999999999"/>
    <n v="0"/>
    <x v="0"/>
    <n v="0.64276394459999997"/>
    <x v="1357"/>
    <m/>
    <m/>
    <s v=""/>
    <s v=""/>
    <n v="779.02999999999918"/>
  </r>
  <r>
    <x v="3"/>
    <s v="mackin@2paragraphs.com"/>
    <s v="## total ##"/>
    <s v="## total ##"/>
    <m/>
    <x v="1"/>
    <n v="0.24238889"/>
    <n v="198.5136"/>
    <n v="72.604600000000005"/>
    <n v="2223"/>
    <n v="556"/>
    <n v="0.36570000000000003"/>
    <n v="1.0207495600000001"/>
    <n v="0.67727499999999996"/>
    <n v="0"/>
    <x v="0"/>
    <n v="0.33649248790000003"/>
    <x v="2"/>
    <m/>
    <m/>
    <s v=""/>
    <s v=""/>
    <n v="555.74999999999966"/>
  </r>
  <r>
    <x v="3"/>
    <s v="editor@fansshare.com"/>
    <s v="## total ##"/>
    <s v="## total ##"/>
    <m/>
    <x v="146"/>
    <n v="0.94027024999999997"/>
    <n v="2065.2777999999998"/>
    <n v="93.058400000000006"/>
    <n v="2215"/>
    <n v="757"/>
    <n v="4.5100000000000001E-2"/>
    <n v="0.79353171"/>
    <n v="0.42996600000000001"/>
    <n v="0"/>
    <x v="0"/>
    <n v="0.45816153869999998"/>
    <x v="1368"/>
    <m/>
    <m/>
    <s v=""/>
    <s v=""/>
    <n v="758.96650959852286"/>
  </r>
  <r>
    <x v="3"/>
    <s v="mmelero@mcontigo.com"/>
    <s v="## total ##"/>
    <s v="## total ##"/>
    <m/>
    <x v="112"/>
    <n v="0.96592628999999997"/>
    <n v="60.748899999999999"/>
    <n v="20.0594"/>
    <n v="2171"/>
    <n v="469"/>
    <n v="0.33019999999999999"/>
    <n v="3.6079286100000001"/>
    <n v="2.8222239999999998"/>
    <n v="0"/>
    <x v="0"/>
    <n v="0.21777166249999999"/>
    <x v="1372"/>
    <m/>
    <m/>
    <s v=""/>
    <s v=""/>
    <n v="468.99582418040484"/>
  </r>
  <r>
    <x v="3"/>
    <s v="kheldt@frequentflyerservices.com"/>
    <s v="## total ##"/>
    <s v="## total ##"/>
    <m/>
    <x v="151"/>
    <n v="0.73162212000000004"/>
    <n v="422.5634"/>
    <n v="40.697600000000001"/>
    <n v="2149"/>
    <n v="382"/>
    <n v="9.6299999999999997E-2"/>
    <n v="1.76002331"/>
    <n v="1.4250240000000001"/>
    <n v="0"/>
    <x v="0"/>
    <n v="0.19033799509999999"/>
    <x v="1374"/>
    <m/>
    <m/>
    <s v=""/>
    <s v=""/>
    <n v="376.3958273728548"/>
  </r>
  <r>
    <x v="3"/>
    <s v="csutherland1@viggle.com"/>
    <s v="## total ##"/>
    <s v="## total ##"/>
    <m/>
    <x v="1"/>
    <n v="1"/>
    <n v="698.37350000000004"/>
    <n v="50.054699999999997"/>
    <n v="2139"/>
    <n v="533"/>
    <n v="7.17E-2"/>
    <n v="1.4245776800000001"/>
    <n v="1"/>
    <n v="0"/>
    <x v="0"/>
    <n v="0.29803757520000002"/>
    <x v="23"/>
    <m/>
    <m/>
    <s v=""/>
    <s v=""/>
    <n v="534.99999999999909"/>
  </r>
  <r>
    <x v="3"/>
    <s v="krishna.pillai@sandesh.com"/>
    <s v="## total ##"/>
    <s v="## total ##"/>
    <m/>
    <x v="152"/>
    <n v="1"/>
    <n v="474.63279999999997"/>
    <n v="105.9569"/>
    <n v="2083"/>
    <n v="603"/>
    <n v="0.22320000000000001"/>
    <n v="0.65528072000000004"/>
    <n v="0.372612"/>
    <n v="0"/>
    <x v="0"/>
    <n v="0.43137042149999999"/>
    <x v="1392"/>
    <m/>
    <m/>
    <s v=""/>
    <s v=""/>
    <n v="603.39999999999952"/>
  </r>
  <r>
    <x v="3"/>
    <s v="ads@recomhub.com"/>
    <s v="## total ##"/>
    <s v="## total ##"/>
    <m/>
    <x v="153"/>
    <n v="0.73396554000000003"/>
    <n v="196.5292"/>
    <n v="58.646599999999999"/>
    <n v="2082"/>
    <n v="598"/>
    <n v="0.2984"/>
    <n v="1.18339521"/>
    <n v="0.42246699999999998"/>
    <n v="0"/>
    <x v="0"/>
    <n v="0.64300429969999995"/>
    <x v="1393"/>
    <m/>
    <m/>
    <s v=""/>
    <s v=""/>
    <n v="597.45000000000005"/>
  </r>
  <r>
    <x v="3"/>
    <s v="ssavage@womanista.com"/>
    <s v="## total ##"/>
    <s v="## total ##"/>
    <m/>
    <x v="154"/>
    <n v="0.38051082000000003"/>
    <n v="378.88990000000001"/>
    <n v="45.127499999999998"/>
    <n v="2079"/>
    <n v="411"/>
    <n v="0.1191"/>
    <n v="1.53574634"/>
    <n v="1.176069"/>
    <n v="0"/>
    <x v="0"/>
    <n v="0.2342036109"/>
    <x v="1394"/>
    <m/>
    <m/>
    <s v=""/>
    <s v=""/>
    <n v="413.58508388246747"/>
  </r>
  <r>
    <x v="3"/>
    <s v="duforex@gmail.com"/>
    <s v="## total ##"/>
    <s v="## total ##"/>
    <m/>
    <x v="155"/>
    <n v="0.98287822000000002"/>
    <n v="1949.6853000000001"/>
    <n v="380.71339999999998"/>
    <n v="2068"/>
    <n v="672"/>
    <n v="0.1953"/>
    <n v="0.18107613"/>
    <n v="0.05"/>
    <n v="0"/>
    <x v="0"/>
    <n v="0.72387304180000001"/>
    <x v="1402"/>
    <m/>
    <m/>
    <s v=""/>
    <s v=""/>
    <n v="671.84999999999991"/>
  </r>
  <r>
    <x v="3"/>
    <s v="ben.ospino@stockhouse.com"/>
    <s v="## total ##"/>
    <s v="## total ##"/>
    <m/>
    <x v="156"/>
    <n v="0.28925679999999998"/>
    <n v="114.6763"/>
    <n v="42.490600000000001"/>
    <n v="2027"/>
    <n v="571"/>
    <n v="0.3705"/>
    <n v="1.59001831"/>
    <n v="1.1000000000000001"/>
    <n v="0"/>
    <x v="0"/>
    <n v="0.30818406590000003"/>
    <x v="1403"/>
    <m/>
    <m/>
    <s v=""/>
    <s v=""/>
    <n v="574.00883050149707"/>
  </r>
  <r>
    <x v="3"/>
    <s v="chris@code9media.com"/>
    <s v="## total ##"/>
    <s v="## total ##"/>
    <m/>
    <x v="1"/>
    <n v="0.62359472000000005"/>
    <n v="881.65840000000003"/>
    <n v="65.8904"/>
    <n v="2002"/>
    <n v="489"/>
    <n v="7.4700000000000003E-2"/>
    <n v="1.0125565700000001"/>
    <n v="0.73202299999999998"/>
    <n v="0"/>
    <x v="0"/>
    <n v="0.27705471590000003"/>
    <x v="2"/>
    <m/>
    <m/>
    <s v=""/>
    <s v=""/>
    <n v="492.78329710087678"/>
  </r>
  <r>
    <x v="3"/>
    <s v="mmnewstv@gmail.com"/>
    <s v="## total ##"/>
    <s v="## total ##"/>
    <m/>
    <x v="9"/>
    <n v="1"/>
    <n v="131.13550000000001"/>
    <n v="51.307099999999998"/>
    <n v="1977"/>
    <n v="593"/>
    <n v="0.39129999999999998"/>
    <n v="1.2842770400000001"/>
    <n v="0.162053"/>
    <n v="0"/>
    <x v="0"/>
    <n v="0.87381772420000003"/>
    <x v="21"/>
    <m/>
    <m/>
    <s v=""/>
    <s v=""/>
    <n v="593.09999999999991"/>
  </r>
  <r>
    <x v="3"/>
    <s v="Larry@thebloggernetwork.com"/>
    <s v="## total ##"/>
    <s v="## total ##"/>
    <m/>
    <x v="157"/>
    <n v="0.93796115999999996"/>
    <n v="225.9391"/>
    <n v="42.903399999999998"/>
    <n v="1976"/>
    <n v="580"/>
    <n v="0.18990000000000001"/>
    <n v="1.53485808"/>
    <n v="0.94659300000000002"/>
    <n v="0"/>
    <x v="0"/>
    <n v="0.38327001459999999"/>
    <x v="1411"/>
    <m/>
    <m/>
    <s v=""/>
    <s v=""/>
    <n v="580.45838464010353"/>
  </r>
  <r>
    <x v="3"/>
    <s v="ricky.harewood@pocket-lint.co.uk"/>
    <s v="## total ##"/>
    <s v="## total ##"/>
    <m/>
    <x v="158"/>
    <n v="0.70931690999999997"/>
    <n v="148.5694"/>
    <n v="22.6706"/>
    <n v="1941"/>
    <n v="591"/>
    <n v="0.15260000000000001"/>
    <n v="2.8542459099999999"/>
    <n v="1.4932780000000001"/>
    <n v="0"/>
    <x v="0"/>
    <n v="0.47682223309999999"/>
    <x v="1413"/>
    <m/>
    <m/>
    <s v=""/>
    <s v=""/>
    <n v="591.38155606347607"/>
  </r>
  <r>
    <x v="3"/>
    <s v="James@Dellinger.com"/>
    <s v="## total ##"/>
    <s v="## total ##"/>
    <m/>
    <x v="159"/>
    <n v="0.73592599999999997"/>
    <n v="208.6729"/>
    <n v="61.967100000000002"/>
    <n v="1914"/>
    <n v="498"/>
    <n v="0.29699999999999999"/>
    <n v="1.02976154"/>
    <n v="0.65"/>
    <n v="0"/>
    <x v="0"/>
    <n v="0.36878590589999999"/>
    <x v="1416"/>
    <m/>
    <m/>
    <s v=""/>
    <s v=""/>
    <n v="492.7999999999991"/>
  </r>
  <r>
    <x v="3"/>
    <s v="dhassinger@dlh.net"/>
    <s v="## total ##"/>
    <s v="## total ##"/>
    <m/>
    <x v="97"/>
    <n v="0"/>
    <n v="549.39909999999998"/>
    <n v="42.614400000000003"/>
    <n v="1857"/>
    <n v="446"/>
    <n v="7.7600000000000002E-2"/>
    <n v="1.4522986"/>
    <n v="1.0562590000000001"/>
    <n v="0"/>
    <x v="0"/>
    <n v="0.27269846819999999"/>
    <x v="1417"/>
    <m/>
    <m/>
    <s v=""/>
    <s v=""/>
    <n v="450.320100779369"/>
  </r>
  <r>
    <x v="3"/>
    <s v="bruno@chena.com"/>
    <s v="## total ##"/>
    <s v="## total ##"/>
    <m/>
    <x v="160"/>
    <n v="0.77650934000000005"/>
    <n v="1159.3257000000001"/>
    <n v="180.30789999999999"/>
    <n v="1842"/>
    <n v="440"/>
    <n v="0.1555"/>
    <n v="0.34051704999999999"/>
    <n v="6.3735E-2"/>
    <n v="0"/>
    <x v="0"/>
    <n v="0.8128287568"/>
    <x v="1425"/>
    <m/>
    <m/>
    <s v=""/>
    <s v=""/>
    <n v="427.60535966149394"/>
  </r>
  <r>
    <x v="3"/>
    <s v="support@math-aids.com"/>
    <s v="## total ##"/>
    <s v="## total ##"/>
    <m/>
    <x v="1"/>
    <n v="0"/>
    <n v="111.3844"/>
    <n v="56.8767"/>
    <n v="1788"/>
    <n v="447"/>
    <n v="0.51060000000000005"/>
    <n v="1.04777941"/>
    <n v="0.7"/>
    <n v="0"/>
    <x v="0"/>
    <n v="0.33192044529999998"/>
    <x v="2"/>
    <m/>
    <m/>
    <s v=""/>
    <s v=""/>
    <n v="446.74999999999886"/>
  </r>
  <r>
    <x v="3"/>
    <s v="tomanga2010@gmail.com"/>
    <s v="## total ##"/>
    <s v="## total ##"/>
    <m/>
    <x v="161"/>
    <n v="1"/>
    <n v="2942.3361"/>
    <n v="916.66989999999998"/>
    <n v="1787"/>
    <n v="488"/>
    <n v="0.3115"/>
    <n v="6.4993750000000003E-2"/>
    <n v="0.03"/>
    <n v="0"/>
    <x v="0"/>
    <n v="0.53841717690000002"/>
    <x v="1427"/>
    <m/>
    <m/>
    <s v=""/>
    <s v=""/>
    <n v="488.59999999999985"/>
  </r>
  <r>
    <x v="3"/>
    <s v="Novil@gmx.de"/>
    <s v="## total ##"/>
    <s v="## total ##"/>
    <m/>
    <x v="162"/>
    <n v="0.93835066"/>
    <n v="234.32040000000001"/>
    <n v="30.890599999999999"/>
    <n v="1783"/>
    <n v="473"/>
    <n v="0.1318"/>
    <n v="1.92406045"/>
    <n v="1.3744890000000001"/>
    <n v="0"/>
    <x v="0"/>
    <n v="0.28563107360000001"/>
    <x v="1428"/>
    <m/>
    <m/>
    <s v=""/>
    <s v=""/>
    <n v="477.11884092352926"/>
  </r>
  <r>
    <x v="3"/>
    <s v="craig@mmorpg.com"/>
    <s v="## total ##"/>
    <s v="## total ##"/>
    <m/>
    <x v="1"/>
    <n v="0.78120767000000002"/>
    <n v="77.291200000000003"/>
    <n v="25.877600000000001"/>
    <n v="1761"/>
    <n v="440"/>
    <n v="0.33479999999999999"/>
    <n v="2.26777389"/>
    <n v="1.25"/>
    <n v="0"/>
    <x v="0"/>
    <n v="0.44879866359999998"/>
    <x v="23"/>
    <m/>
    <m/>
    <s v=""/>
    <s v=""/>
    <n v="440"/>
  </r>
  <r>
    <x v="3"/>
    <s v="bboughton@360ops.com"/>
    <s v="## total ##"/>
    <s v="## total ##"/>
    <m/>
    <x v="87"/>
    <n v="0.84381209000000001"/>
    <n v="382.35849999999999"/>
    <n v="61.373100000000001"/>
    <n v="1730"/>
    <n v="314"/>
    <n v="0.1605"/>
    <n v="0.93939245000000005"/>
    <n v="0.74116099999999996"/>
    <n v="0"/>
    <x v="0"/>
    <n v="0.2110209113"/>
    <x v="1432"/>
    <m/>
    <m/>
    <s v=""/>
    <s v=""/>
    <n v="313.4986983147154"/>
  </r>
  <r>
    <x v="3"/>
    <s v="lus@nana10.tv"/>
    <s v="## total ##"/>
    <s v="## total ##"/>
    <m/>
    <x v="163"/>
    <n v="0"/>
    <n v="294.84469999999999"/>
    <n v="70.227599999999995"/>
    <n v="1722"/>
    <n v="86"/>
    <n v="0.2382"/>
    <n v="0.81722837999999998"/>
    <n v="0.77648700000000004"/>
    <n v="0"/>
    <x v="0"/>
    <n v="4.9853112099999999E-2"/>
    <x v="1437"/>
    <m/>
    <m/>
    <s v=""/>
    <s v=""/>
    <n v="85.811782032500332"/>
  </r>
  <r>
    <x v="3"/>
    <s v="social@tumangaonline.com"/>
    <s v="## total ##"/>
    <s v="## total ##"/>
    <m/>
    <x v="1"/>
    <n v="1"/>
    <n v="1039.7924"/>
    <n v="240.82380000000001"/>
    <n v="1697"/>
    <n v="424"/>
    <n v="0.2316"/>
    <n v="0.23486307000000001"/>
    <n v="0.06"/>
    <n v="0"/>
    <x v="0"/>
    <n v="0.7445319977"/>
    <x v="2"/>
    <m/>
    <m/>
    <s v=""/>
    <s v=""/>
    <n v="424.25"/>
  </r>
  <r>
    <x v="3"/>
    <s v="contact@strategicdigitalcontent.com"/>
    <s v="## total ##"/>
    <s v="## total ##"/>
    <m/>
    <x v="1"/>
    <n v="0"/>
    <n v="246.56309999999999"/>
    <n v="39.353900000000003"/>
    <n v="1657"/>
    <n v="411"/>
    <n v="0.15959999999999999"/>
    <n v="1.40317885"/>
    <n v="0.89993800000000002"/>
    <n v="0"/>
    <x v="0"/>
    <n v="0.35864341160000002"/>
    <x v="2"/>
    <m/>
    <m/>
    <s v=""/>
    <s v=""/>
    <n v="411.85540318295091"/>
  </r>
  <r>
    <x v="3"/>
    <s v="shami_edw@yahoo.com"/>
    <s v="## total ##"/>
    <s v="## total ##"/>
    <m/>
    <x v="1"/>
    <n v="1"/>
    <n v="462.8236"/>
    <n v="66.927899999999994"/>
    <n v="1646"/>
    <n v="411"/>
    <n v="0.14460000000000001"/>
    <n v="0.81972398999999996"/>
    <n v="0.5"/>
    <n v="0"/>
    <x v="0"/>
    <n v="0.39003859000000002"/>
    <x v="2"/>
    <m/>
    <m/>
    <s v=""/>
    <s v=""/>
    <n v="411.4999999999996"/>
  </r>
  <r>
    <x v="3"/>
    <s v="richahingle@gmail.com"/>
    <s v="## total ##"/>
    <s v="## total ##"/>
    <m/>
    <x v="1"/>
    <n v="0"/>
    <n v="143.44669999999999"/>
    <n v="21.7714"/>
    <n v="1630"/>
    <n v="387"/>
    <n v="0.15179999999999999"/>
    <n v="2.4953418599999999"/>
    <n v="1.892539"/>
    <n v="0"/>
    <x v="0"/>
    <n v="0.2415712542"/>
    <x v="1446"/>
    <m/>
    <m/>
    <s v=""/>
    <s v=""/>
    <n v="387.96657099018483"/>
  </r>
  <r>
    <x v="3"/>
    <s v="dan@shup.com"/>
    <s v="## total ##"/>
    <s v="## total ##"/>
    <m/>
    <x v="16"/>
    <n v="1"/>
    <n v="250.02010000000001"/>
    <n v="38.3613"/>
    <n v="1602"/>
    <n v="351"/>
    <n v="0.15340000000000001"/>
    <n v="1.3919226600000001"/>
    <n v="1"/>
    <n v="0"/>
    <x v="0"/>
    <n v="0.28156927920000002"/>
    <x v="263"/>
    <m/>
    <m/>
    <s v=""/>
    <s v=""/>
    <n v="352.21999999999917"/>
  </r>
  <r>
    <x v="3"/>
    <s v="kellen@americanmilitarynews.com"/>
    <s v="## total ##"/>
    <s v="## total ##"/>
    <m/>
    <x v="1"/>
    <n v="0.95450265000000001"/>
    <n v="142.7756"/>
    <n v="42.508400000000002"/>
    <n v="1575"/>
    <n v="386"/>
    <n v="0.29770000000000002"/>
    <n v="1.23492742"/>
    <n v="0.75"/>
    <n v="0"/>
    <x v="0"/>
    <n v="0.39267685749999998"/>
    <x v="2"/>
    <m/>
    <m/>
    <s v=""/>
    <s v=""/>
    <n v="393.75"/>
  </r>
  <r>
    <x v="3"/>
    <s v="ted@theeighth.net"/>
    <s v="## total ##"/>
    <s v="## total ##"/>
    <m/>
    <x v="97"/>
    <n v="0.16304871000000001"/>
    <n v="373.86239999999998"/>
    <n v="44.647399999999998"/>
    <n v="1537"/>
    <n v="387"/>
    <n v="0.11940000000000001"/>
    <n v="1.14735995"/>
    <n v="0.78342100000000003"/>
    <n v="0"/>
    <x v="0"/>
    <n v="0.31719683980000002"/>
    <x v="1453"/>
    <m/>
    <m/>
    <s v=""/>
    <s v=""/>
    <n v="382.96153005285476"/>
  </r>
  <r>
    <x v="3"/>
    <s v="justin@modernwebgroup.com"/>
    <s v="## total ##"/>
    <s v="## total ##"/>
    <m/>
    <x v="164"/>
    <n v="0"/>
    <n v="116.97790000000001"/>
    <n v="26.854600000000001"/>
    <n v="1512"/>
    <n v="369"/>
    <n v="0.2296"/>
    <n v="1.8769635499999999"/>
    <n v="1.2754799999999999"/>
    <n v="0"/>
    <x v="0"/>
    <n v="0.32045563589999998"/>
    <x v="1458"/>
    <m/>
    <m/>
    <s v=""/>
    <s v=""/>
    <n v="375.24986046998083"/>
  </r>
  <r>
    <x v="3"/>
    <s v="martin@cypok-media.com"/>
    <s v="## total ##"/>
    <s v="## total ##"/>
    <m/>
    <x v="14"/>
    <n v="0.85847901999999998"/>
    <n v="378.16070000000002"/>
    <n v="73.472399999999993"/>
    <n v="1489"/>
    <n v="407"/>
    <n v="0.1943"/>
    <n v="0.67539318000000004"/>
    <n v="0.376002"/>
    <n v="0"/>
    <x v="0"/>
    <n v="0.44328427669999998"/>
    <x v="1460"/>
    <m/>
    <m/>
    <s v=""/>
    <s v=""/>
    <n v="414.15096650974016"/>
  </r>
  <r>
    <x v="3"/>
    <s v="christopher@scallywagandvagabond.com"/>
    <s v="## total ##"/>
    <s v="## total ##"/>
    <m/>
    <x v="1"/>
    <n v="0"/>
    <n v="111.7752"/>
    <n v="32.907600000000002"/>
    <n v="1407"/>
    <n v="352"/>
    <n v="0.2944"/>
    <n v="1.4256245299999999"/>
    <n v="1"/>
    <n v="0"/>
    <x v="0"/>
    <n v="0.29855303449999998"/>
    <x v="23"/>
    <m/>
    <m/>
    <s v=""/>
    <s v=""/>
    <n v="351.74999999999972"/>
  </r>
  <r>
    <x v="3"/>
    <s v="andy.fishwick@potential.co.uk"/>
    <s v="## total ##"/>
    <s v="## total ##"/>
    <m/>
    <x v="10"/>
    <n v="0.96253999000000001"/>
    <n v="202.1994"/>
    <n v="21.8508"/>
    <n v="1393"/>
    <n v="207"/>
    <n v="0.1081"/>
    <n v="2.1246257900000001"/>
    <n v="1.7876080000000001"/>
    <n v="0"/>
    <x v="0"/>
    <n v="0.1586245406"/>
    <x v="17"/>
    <m/>
    <m/>
    <s v=""/>
    <s v=""/>
    <n v="206.39999999999915"/>
  </r>
  <r>
    <x v="3"/>
    <s v="p@hosseini.mobi"/>
    <s v="## total ##"/>
    <s v="## total ##"/>
    <m/>
    <x v="165"/>
    <n v="1"/>
    <n v="1435.2380000000001"/>
    <n v="210.4639"/>
    <n v="1384"/>
    <n v="313"/>
    <n v="0.14660000000000001"/>
    <n v="0.21925813999999999"/>
    <n v="0.02"/>
    <n v="0"/>
    <x v="0"/>
    <n v="0.90878331899999998"/>
    <x v="1462"/>
    <m/>
    <m/>
    <s v=""/>
    <s v=""/>
    <n v="313.03999999999996"/>
  </r>
  <r>
    <x v="3"/>
    <s v="samuel.aviles@americainteractiva.com"/>
    <s v="## total ##"/>
    <s v="## total ##"/>
    <m/>
    <x v="134"/>
    <n v="0.45090963000000001"/>
    <n v="163.43809999999999"/>
    <n v="34.086100000000002"/>
    <n v="1377"/>
    <n v="349"/>
    <n v="0.20860000000000001"/>
    <n v="1.3470171099999999"/>
    <n v="0.89638700000000004"/>
    <n v="0"/>
    <x v="0"/>
    <n v="0.33453926210000001"/>
    <x v="1464"/>
    <m/>
    <m/>
    <s v=""/>
    <s v=""/>
    <n v="346.41268834988955"/>
  </r>
  <r>
    <x v="3"/>
    <s v="n.sivakumar@outlook.com"/>
    <s v="## total ##"/>
    <s v="## total ##"/>
    <m/>
    <x v="166"/>
    <n v="1"/>
    <n v="1988.7309"/>
    <n v="80.377700000000004"/>
    <n v="1374"/>
    <n v="401"/>
    <n v="4.0399999999999998E-2"/>
    <n v="0.56964386"/>
    <n v="0.25815300000000002"/>
    <n v="0"/>
    <x v="0"/>
    <n v="0.54681684799999997"/>
    <x v="1466"/>
    <m/>
    <m/>
    <s v=""/>
    <s v=""/>
    <n v="401"/>
  </r>
  <r>
    <x v="3"/>
    <s v="amit@digitaladvertising.com"/>
    <s v="## total ##"/>
    <s v="## total ##"/>
    <m/>
    <x v="167"/>
    <n v="0"/>
    <n v="73.211600000000004"/>
    <n v="21.794599999999999"/>
    <n v="1371"/>
    <n v="316"/>
    <n v="0.29770000000000002"/>
    <n v="2.0966564399999998"/>
    <n v="1.6142510000000001"/>
    <n v="0"/>
    <x v="0"/>
    <n v="0.23008320860000001"/>
    <x v="1467"/>
    <m/>
    <m/>
    <s v=""/>
    <s v=""/>
    <n v="315.07277319867347"/>
  </r>
  <r>
    <x v="3"/>
    <s v="elena.shustina@promt.ru"/>
    <s v="## total ##"/>
    <s v="## total ##"/>
    <m/>
    <x v="168"/>
    <n v="0.7853772"/>
    <n v="539.67290000000003"/>
    <n v="43.765799999999999"/>
    <n v="1351"/>
    <n v="404"/>
    <n v="8.1100000000000005E-2"/>
    <n v="1.02914214"/>
    <n v="0.5"/>
    <n v="0"/>
    <x v="0"/>
    <n v="0.51415846119999997"/>
    <x v="1473"/>
    <m/>
    <m/>
    <s v=""/>
    <s v=""/>
    <n v="402.64999999999992"/>
  </r>
  <r>
    <x v="3"/>
    <s v="nvarsos@gmail.com"/>
    <s v="## total ##"/>
    <s v="## total ##"/>
    <m/>
    <x v="169"/>
    <n v="0.96361059000000004"/>
    <n v="157.5317"/>
    <n v="28.5458"/>
    <n v="1348"/>
    <n v="392"/>
    <n v="0.1812"/>
    <n v="1.5736623599999999"/>
    <n v="1.0925069999999999"/>
    <n v="0"/>
    <x v="0"/>
    <n v="0.30575514390000003"/>
    <x v="1474"/>
    <m/>
    <m/>
    <s v=""/>
    <s v=""/>
    <n v="401.94999999999993"/>
  </r>
  <r>
    <x v="3"/>
    <s v="info@nicoblog.org"/>
    <s v="## total ##"/>
    <s v="## total ##"/>
    <m/>
    <x v="170"/>
    <n v="0.99418516000000001"/>
    <n v="565.98360000000002"/>
    <n v="94.224299999999999"/>
    <n v="1314"/>
    <n v="394"/>
    <n v="0.16650000000000001"/>
    <n v="0.46481434999999999"/>
    <n v="0.01"/>
    <n v="0"/>
    <x v="0"/>
    <n v="0.97848603420000002"/>
    <x v="1475"/>
    <m/>
    <m/>
    <s v=""/>
    <s v=""/>
    <n v="392.09999999999968"/>
  </r>
  <r>
    <x v="3"/>
    <s v="jayshree@newindianexpress.com"/>
    <s v="## total ##"/>
    <s v="## total ##"/>
    <m/>
    <x v="56"/>
    <n v="0.79520970999999996"/>
    <n v="584.99860000000001"/>
    <n v="46.3551"/>
    <n v="1313"/>
    <n v="327"/>
    <n v="7.9200000000000007E-2"/>
    <n v="0.94401515000000003"/>
    <n v="0.63101399999999996"/>
    <n v="0"/>
    <x v="0"/>
    <n v="0.3315636937"/>
    <x v="1476"/>
    <m/>
    <m/>
    <s v=""/>
    <s v=""/>
    <n v="334.12621523009"/>
  </r>
  <r>
    <x v="3"/>
    <s v="jeremy.stangroom@gmail.com"/>
    <s v="## total ##"/>
    <s v="## total ##"/>
    <m/>
    <x v="1"/>
    <n v="0"/>
    <n v="47.145400000000002"/>
    <n v="17.6069"/>
    <n v="1313"/>
    <n v="324"/>
    <n v="0.3735"/>
    <n v="2.4851803499999998"/>
    <n v="1.85"/>
    <n v="0"/>
    <x v="0"/>
    <n v="0.25558722439999998"/>
    <x v="2"/>
    <m/>
    <m/>
    <s v=""/>
    <s v=""/>
    <n v="324.900492290996"/>
  </r>
  <r>
    <x v="3"/>
    <s v="bdoseck@gmail.com"/>
    <s v="## total ##"/>
    <s v="## total ##"/>
    <m/>
    <x v="171"/>
    <n v="0.99822900999999997"/>
    <n v="269.06610000000001"/>
    <n v="112.9282"/>
    <n v="1306"/>
    <n v="244"/>
    <n v="0.41970000000000002"/>
    <n v="0.38561709999999999"/>
    <n v="0.240313"/>
    <n v="0"/>
    <x v="0"/>
    <n v="0.37680926809999998"/>
    <x v="1483"/>
    <m/>
    <m/>
    <s v=""/>
    <s v=""/>
    <n v="248.86030125425998"/>
  </r>
  <r>
    <x v="3"/>
    <s v="abhishek@core2digital.com"/>
    <s v="## total ##"/>
    <s v="## total ##"/>
    <m/>
    <x v="172"/>
    <n v="0.76618752999999995"/>
    <n v="529.51990000000001"/>
    <n v="45.711100000000002"/>
    <n v="1285"/>
    <n v="320"/>
    <n v="8.6300000000000002E-2"/>
    <n v="0.93706683000000002"/>
    <n v="0.37303900000000001"/>
    <n v="0"/>
    <x v="0"/>
    <n v="0.60190779350000001"/>
    <x v="1485"/>
    <m/>
    <m/>
    <s v=""/>
    <s v=""/>
    <n v="317.81564602313125"/>
  </r>
  <r>
    <x v="3"/>
    <s v="steven@sohh.com"/>
    <s v="## total ##"/>
    <s v="## total ##"/>
    <m/>
    <x v="99"/>
    <n v="0.37003859"/>
    <n v="104.9657"/>
    <n v="47.286200000000001"/>
    <n v="1285"/>
    <n v="385"/>
    <n v="0.45050000000000001"/>
    <n v="0.90571942999999999"/>
    <n v="0.55000000000000004"/>
    <n v="0"/>
    <x v="0"/>
    <n v="0.39274792580000001"/>
    <x v="1486"/>
    <m/>
    <m/>
    <s v=""/>
    <s v=""/>
    <n v="382.5"/>
  </r>
  <r>
    <x v="3"/>
    <s v="m4sj4y@gmail.com"/>
    <s v="## total ##"/>
    <s v="## total ##"/>
    <m/>
    <x v="173"/>
    <n v="1"/>
    <n v="1046.5265999999999"/>
    <n v="201.8758"/>
    <n v="1271"/>
    <n v="228"/>
    <n v="0.19289999999999999"/>
    <n v="0.20994282"/>
    <n v="8.6042999999999994E-2"/>
    <n v="0"/>
    <x v="0"/>
    <n v="0.59015983189999999"/>
    <x v="1489"/>
    <m/>
    <m/>
    <s v=""/>
    <s v=""/>
    <n v="227.74999999999963"/>
  </r>
  <r>
    <x v="3"/>
    <s v="pratdest@gmail.com"/>
    <s v="## total ##"/>
    <s v="## total ##"/>
    <m/>
    <x v="1"/>
    <n v="0.94655573999999998"/>
    <n v="161.88050000000001"/>
    <n v="20.744299999999999"/>
    <n v="1244"/>
    <n v="309"/>
    <n v="0.12809999999999999"/>
    <n v="1.9983658200000001"/>
    <n v="1.0029129999999999"/>
    <n v="0"/>
    <x v="0"/>
    <n v="0.49813342859999998"/>
    <x v="23"/>
    <m/>
    <m/>
    <s v=""/>
    <s v=""/>
    <n v="308.74999999999875"/>
  </r>
  <r>
    <x v="3"/>
    <s v="richardson.doe@myjoyonline.com"/>
    <s v="## total ##"/>
    <s v="## total ##"/>
    <m/>
    <x v="1"/>
    <n v="0.96526089000000004"/>
    <n v="270.41860000000003"/>
    <n v="15.142899999999999"/>
    <n v="1244"/>
    <n v="309"/>
    <n v="5.6000000000000001E-2"/>
    <n v="2.7381469900000002"/>
    <n v="2.0350459999999999"/>
    <n v="0"/>
    <x v="0"/>
    <n v="0.25677985599999997"/>
    <x v="23"/>
    <m/>
    <m/>
    <s v=""/>
    <s v=""/>
    <n v="309.81925526450891"/>
  </r>
  <r>
    <x v="3"/>
    <s v="shalev@crossrider.com"/>
    <s v="## total ##"/>
    <s v="## total ##"/>
    <m/>
    <x v="174"/>
    <n v="0"/>
    <n v="132.44759999999999"/>
    <n v="45.755000000000003"/>
    <n v="1243"/>
    <n v="316"/>
    <n v="0.34549999999999997"/>
    <n v="0.90563419999999994"/>
    <n v="0.64973800000000004"/>
    <n v="0"/>
    <x v="0"/>
    <n v="0.28256022200000003"/>
    <x v="1491"/>
    <m/>
    <m/>
    <s v=""/>
    <s v=""/>
    <n v="317.3792347437377"/>
  </r>
  <r>
    <x v="3"/>
    <s v="bboigienman@softissimo.com"/>
    <s v="## total ##"/>
    <s v="## total ##"/>
    <m/>
    <x v="175"/>
    <n v="0"/>
    <n v="85.976399999999998"/>
    <n v="29.3643"/>
    <n v="1242"/>
    <n v="202"/>
    <n v="0.34150000000000003"/>
    <n v="1.4100055899999999"/>
    <n v="0.98178100000000001"/>
    <n v="0"/>
    <x v="0"/>
    <n v="0.30370418129999999"/>
    <x v="1499"/>
    <m/>
    <m/>
    <s v=""/>
    <s v=""/>
    <n v="231.39999999999998"/>
  </r>
  <r>
    <x v="3"/>
    <s v="mgibbs@gmail.com"/>
    <s v="## total ##"/>
    <s v="## total ##"/>
    <m/>
    <x v="176"/>
    <n v="0.83322353999999998"/>
    <n v="135.79480000000001"/>
    <n v="46.118099999999998"/>
    <n v="1240"/>
    <n v="417"/>
    <n v="0.33960000000000001"/>
    <n v="0.89599181999999999"/>
    <n v="0.23749799999999999"/>
    <n v="0"/>
    <x v="0"/>
    <n v="0.73493284680000004"/>
    <x v="1500"/>
    <m/>
    <m/>
    <s v=""/>
    <s v=""/>
    <n v="412.64999999999884"/>
  </r>
  <r>
    <x v="3"/>
    <s v="matt@301digitalmedia.com"/>
    <s v="## total ##"/>
    <s v="## total ##"/>
    <m/>
    <x v="177"/>
    <n v="0.73087979000000003"/>
    <n v="394.40440000000001"/>
    <n v="41.401499999999999"/>
    <n v="1218"/>
    <n v="303"/>
    <n v="0.105"/>
    <n v="0.98103744000000004"/>
    <n v="0.61265000000000003"/>
    <n v="0"/>
    <x v="0"/>
    <n v="0.3755080314"/>
    <x v="1501"/>
    <m/>
    <m/>
    <s v=""/>
    <s v=""/>
    <n v="299.29355859724188"/>
  </r>
  <r>
    <x v="3"/>
    <s v="contact@positivr.fr"/>
    <s v="## total ##"/>
    <s v="## total ##"/>
    <m/>
    <x v="178"/>
    <n v="0.24479770000000001"/>
    <n v="191.32159999999999"/>
    <n v="129.3509"/>
    <n v="1212"/>
    <n v="304"/>
    <n v="0.67610000000000003"/>
    <n v="0.31237150000000002"/>
    <n v="7.2001999999999997E-2"/>
    <n v="0"/>
    <x v="0"/>
    <n v="0.76949881880000004"/>
    <x v="1507"/>
    <m/>
    <m/>
    <s v=""/>
    <s v=""/>
    <n v="304.14999999999969"/>
  </r>
  <r>
    <x v="3"/>
    <s v="admin@mobilism.org"/>
    <s v="## total ##"/>
    <s v="## total ##"/>
    <m/>
    <x v="179"/>
    <n v="0.95710994000000005"/>
    <n v="637.74059999999997"/>
    <n v="231.57069999999999"/>
    <n v="1208"/>
    <n v="384"/>
    <n v="0.36309999999999998"/>
    <n v="0.17394427000000001"/>
    <n v="1.0409E-2"/>
    <n v="0"/>
    <x v="0"/>
    <n v="0.94015899629999999"/>
    <x v="1508"/>
    <m/>
    <m/>
    <s v=""/>
    <s v=""/>
    <n v="383.69"/>
  </r>
  <r>
    <x v="3"/>
    <s v="chad.shmukler@gmail.com"/>
    <s v="## total ##"/>
    <s v="## total ##"/>
    <m/>
    <x v="1"/>
    <n v="0.46947559"/>
    <n v="117.8546"/>
    <n v="10.851100000000001"/>
    <n v="1204"/>
    <n v="279"/>
    <n v="9.2100000000000001E-2"/>
    <n v="3.69738145"/>
    <n v="2.8117510000000001"/>
    <n v="0"/>
    <x v="0"/>
    <n v="0.23952909920000001"/>
    <x v="1509"/>
    <m/>
    <m/>
    <s v=""/>
    <s v=""/>
    <n v="287.47612776897768"/>
  </r>
  <r>
    <x v="3"/>
    <s v="fppt@fppt.com"/>
    <s v="## total ##"/>
    <s v="## total ##"/>
    <m/>
    <x v="180"/>
    <n v="0"/>
    <n v="152.22839999999999"/>
    <n v="34.866300000000003"/>
    <n v="1200"/>
    <n v="351"/>
    <n v="0.22900000000000001"/>
    <n v="1.1471194"/>
    <n v="0.50406799999999996"/>
    <n v="0"/>
    <x v="0"/>
    <n v="0.56057930970000003"/>
    <x v="1513"/>
    <m/>
    <m/>
    <s v=""/>
    <s v=""/>
    <n v="350.44474734519218"/>
  </r>
  <r>
    <x v="3"/>
    <s v="hello@newormedia.com"/>
    <s v="## total ##"/>
    <s v="## total ##"/>
    <m/>
    <x v="124"/>
    <n v="0"/>
    <n v="291.37740000000002"/>
    <n v="33.403599999999997"/>
    <n v="1144"/>
    <n v="296"/>
    <n v="0.11459999999999999"/>
    <n v="1.14122626"/>
    <n v="0.75355499999999997"/>
    <n v="0"/>
    <x v="0"/>
    <n v="0.33969710580000001"/>
    <x v="1516"/>
    <m/>
    <m/>
    <s v=""/>
    <s v=""/>
    <n v="291.19999999999987"/>
  </r>
  <r>
    <x v="3"/>
    <s v="leithfadel@gmail.com"/>
    <s v="## total ##"/>
    <s v="## total ##"/>
    <m/>
    <x v="9"/>
    <n v="0.94432945999999995"/>
    <n v="547.05489999999998"/>
    <n v="76.790800000000004"/>
    <n v="1141"/>
    <n v="315"/>
    <n v="0.1404"/>
    <n v="0.49543369999999998"/>
    <n v="0.3"/>
    <n v="0"/>
    <x v="0"/>
    <n v="0.3944699324"/>
    <x v="21"/>
    <m/>
    <m/>
    <s v=""/>
    <s v=""/>
    <n v="316.02208324090094"/>
  </r>
  <r>
    <x v="3"/>
    <s v="david@adpile.net"/>
    <s v="## total ##"/>
    <s v="## total ##"/>
    <m/>
    <x v="95"/>
    <n v="0"/>
    <n v="154.80080000000001"/>
    <n v="30.991800000000001"/>
    <n v="1139"/>
    <n v="287"/>
    <n v="0.20019999999999999"/>
    <n v="1.2248618899999999"/>
    <n v="1"/>
    <n v="0"/>
    <x v="0"/>
    <n v="0.18358142229999999"/>
    <x v="1518"/>
    <m/>
    <m/>
    <s v=""/>
    <s v=""/>
    <n v="207.7314913665389"/>
  </r>
  <r>
    <x v="3"/>
    <s v="adi@scaleopt.com"/>
    <s v="## total ##"/>
    <s v="## total ##"/>
    <m/>
    <x v="181"/>
    <n v="0"/>
    <n v="19.317799999999998"/>
    <n v="9.8191000000000006"/>
    <n v="1132"/>
    <n v="276"/>
    <n v="0.50829999999999997"/>
    <n v="3.84312495"/>
    <n v="2.8783859999999999"/>
    <n v="0"/>
    <x v="0"/>
    <n v="0.25102981540000002"/>
    <x v="1522"/>
    <m/>
    <m/>
    <s v=""/>
    <s v=""/>
    <n v="282.24999999999886"/>
  </r>
  <r>
    <x v="3"/>
    <s v="mirza.umair@micropulp.org"/>
    <s v="## total ##"/>
    <s v="## total ##"/>
    <m/>
    <x v="1"/>
    <n v="0"/>
    <n v="55.282699999999998"/>
    <n v="20.910799999999998"/>
    <n v="1129"/>
    <n v="282"/>
    <n v="0.37830000000000003"/>
    <n v="1.8002193"/>
    <n v="1.5"/>
    <n v="0"/>
    <x v="0"/>
    <n v="0.16676818160000001"/>
    <x v="1523"/>
    <m/>
    <m/>
    <s v=""/>
    <s v=""/>
    <n v="188.28371796389331"/>
  </r>
  <r>
    <x v="3"/>
    <s v="kimi@kanjoya.com"/>
    <s v="## total ##"/>
    <s v="## total ##"/>
    <m/>
    <x v="182"/>
    <n v="0.97866105000000003"/>
    <n v="405.65800000000002"/>
    <n v="44.756399999999999"/>
    <n v="1118"/>
    <n v="292"/>
    <n v="0.1103"/>
    <n v="0.83267581000000002"/>
    <n v="0.60499499999999995"/>
    <n v="0"/>
    <x v="0"/>
    <n v="0.2734327137"/>
    <x v="1526"/>
    <m/>
    <m/>
    <s v=""/>
    <s v=""/>
    <n v="301.20391682389982"/>
  </r>
  <r>
    <x v="3"/>
    <s v="admin@batoto.com"/>
    <s v="## total ##"/>
    <s v="## total ##"/>
    <m/>
    <x v="183"/>
    <n v="1"/>
    <n v="806.45309999999995"/>
    <n v="253.49719999999999"/>
    <n v="1111"/>
    <n v="346"/>
    <n v="0.31430000000000002"/>
    <n v="0.14615258"/>
    <n v="2.4466999999999999E-2"/>
    <n v="0"/>
    <x v="0"/>
    <n v="0.8325927582"/>
    <x v="1529"/>
    <m/>
    <m/>
    <s v=""/>
    <s v=""/>
    <n v="346.15"/>
  </r>
  <r>
    <x v="3"/>
    <s v="advertising@cafepharma.com"/>
    <s v="## total ##"/>
    <s v="## total ##"/>
    <m/>
    <x v="9"/>
    <n v="0.69578032000000001"/>
    <n v="59.290399999999998"/>
    <n v="22.916399999999999"/>
    <n v="1099"/>
    <n v="326"/>
    <n v="0.38650000000000001"/>
    <n v="1.59836705"/>
    <n v="0.85090600000000005"/>
    <n v="0"/>
    <x v="0"/>
    <n v="0.46764042649999998"/>
    <x v="21"/>
    <m/>
    <m/>
    <s v=""/>
    <s v=""/>
    <n v="326.63879668781522"/>
  </r>
  <r>
    <x v="3"/>
    <s v="vanolinc@gmail.com"/>
    <s v="## total ##"/>
    <s v="## total ##"/>
    <m/>
    <x v="93"/>
    <n v="0.26722589000000002"/>
    <n v="208.2379"/>
    <n v="30.292400000000001"/>
    <n v="1089"/>
    <n v="297"/>
    <n v="0.14549999999999999"/>
    <n v="1.1986785900000001"/>
    <n v="0.8"/>
    <n v="0"/>
    <x v="0"/>
    <n v="0.33259840829999998"/>
    <x v="1531"/>
    <m/>
    <m/>
    <s v=""/>
    <s v=""/>
    <n v="297.48020864177875"/>
  </r>
  <r>
    <x v="3"/>
    <s v="rahat@raiseit-bd.com"/>
    <s v="## total ##"/>
    <s v="## total ##"/>
    <m/>
    <x v="137"/>
    <n v="0.74083661000000001"/>
    <n v="1272.4263000000001"/>
    <n v="63.417400000000001"/>
    <n v="1072"/>
    <n v="314"/>
    <n v="4.9799999999999997E-2"/>
    <n v="0.56322720999999998"/>
    <n v="0.294908"/>
    <n v="0"/>
    <x v="0"/>
    <n v="0.47639603660000002"/>
    <x v="1535"/>
    <m/>
    <m/>
    <s v=""/>
    <s v=""/>
    <n v="315.88594713232953"/>
  </r>
  <r>
    <x v="3"/>
    <s v="sam@thejmg.com"/>
    <s v="## total ##"/>
    <s v="## total ##"/>
    <m/>
    <x v="184"/>
    <n v="0"/>
    <n v="90.282899999999998"/>
    <n v="16.205300000000001"/>
    <n v="1063"/>
    <n v="261"/>
    <n v="0.17949999999999999"/>
    <n v="2.1870505200000001"/>
    <n v="1.645556"/>
    <n v="0"/>
    <x v="0"/>
    <n v="0.2475912267"/>
    <x v="1538"/>
    <m/>
    <m/>
    <s v=""/>
    <s v=""/>
    <n v="259.41257829808109"/>
  </r>
  <r>
    <x v="3"/>
    <s v="mshamiqsaleem@gmail.com"/>
    <s v="## total ##"/>
    <s v="## total ##"/>
    <m/>
    <x v="1"/>
    <n v="1"/>
    <n v="181.18860000000001"/>
    <n v="44.918599999999998"/>
    <n v="1062"/>
    <n v="265"/>
    <n v="0.24790000000000001"/>
    <n v="0.78788029000000004"/>
    <n v="9.9987999999999994E-2"/>
    <n v="0"/>
    <x v="0"/>
    <n v="0.87309239599999999"/>
    <x v="23"/>
    <m/>
    <m/>
    <s v=""/>
    <s v=""/>
    <n v="265.49999999999977"/>
  </r>
  <r>
    <x v="3"/>
    <s v="josh@sermodigital.com"/>
    <s v="## total ##"/>
    <s v="## total ##"/>
    <m/>
    <x v="185"/>
    <n v="0.98491275"/>
    <n v="123.36150000000001"/>
    <n v="11.147399999999999"/>
    <n v="1049"/>
    <n v="240"/>
    <n v="9.0399999999999994E-2"/>
    <n v="3.13552988"/>
    <n v="2.415594"/>
    <n v="0"/>
    <x v="0"/>
    <n v="0.22960581120000001"/>
    <x v="1548"/>
    <m/>
    <m/>
    <s v=""/>
    <s v=""/>
    <n v="240.85580392163126"/>
  </r>
  <r>
    <x v="3"/>
    <s v="tenmanga@126.com"/>
    <s v="## total ##"/>
    <s v="## total ##"/>
    <m/>
    <x v="186"/>
    <n v="0.99930348000000002"/>
    <n v="3534.3699000000001"/>
    <n v="515.05560000000003"/>
    <n v="1046"/>
    <n v="365"/>
    <n v="0.1457"/>
    <n v="6.7696190000000003E-2"/>
    <n v="0.01"/>
    <n v="0"/>
    <x v="0"/>
    <n v="0.85228119999999996"/>
    <x v="1552"/>
    <m/>
    <m/>
    <s v=""/>
    <s v=""/>
    <n v="362.94999999999936"/>
  </r>
  <r>
    <x v="3"/>
    <s v="ryan.fritz83@gmail.com"/>
    <s v="## total ##"/>
    <s v="## total ##"/>
    <m/>
    <x v="168"/>
    <n v="0"/>
    <n v="137.6497"/>
    <n v="54.993099999999998"/>
    <n v="1019"/>
    <n v="305"/>
    <n v="0.39950000000000002"/>
    <n v="0.61768427999999997"/>
    <n v="0.19267699999999999"/>
    <n v="0"/>
    <x v="0"/>
    <n v="0.68806556129999996"/>
    <x v="1553"/>
    <m/>
    <m/>
    <s v=""/>
    <s v=""/>
    <n v="301.48999999999972"/>
  </r>
  <r>
    <x v="3"/>
    <s v="nuttzipper@gmail.com"/>
    <s v="## total ##"/>
    <s v="## total ##"/>
    <m/>
    <x v="1"/>
    <n v="0.37646403000000001"/>
    <n v="564.8827"/>
    <n v="39.807299999999998"/>
    <n v="1007"/>
    <n v="247"/>
    <n v="7.0499999999999993E-2"/>
    <n v="0.84300092000000004"/>
    <n v="0.42796800000000002"/>
    <n v="0"/>
    <x v="0"/>
    <n v="0.49232795759999998"/>
    <x v="2"/>
    <m/>
    <m/>
    <s v=""/>
    <s v=""/>
    <n v="246.74999999999969"/>
  </r>
  <r>
    <x v="3"/>
    <s v="lisa@goodmenproject.com"/>
    <s v="## total ##"/>
    <s v="## total ##"/>
    <m/>
    <x v="187"/>
    <n v="0.83447263000000005"/>
    <n v="96.314899999999994"/>
    <n v="16.909600000000001"/>
    <n v="999"/>
    <n v="173"/>
    <n v="0.17560000000000001"/>
    <n v="1.96859809"/>
    <n v="1.6282129999999999"/>
    <n v="0"/>
    <x v="0"/>
    <n v="0.1729073552"/>
    <x v="1554"/>
    <m/>
    <m/>
    <s v=""/>
    <s v=""/>
    <n v="172.55564130384312"/>
  </r>
  <r>
    <x v="3"/>
    <s v="david@tokyobase.net"/>
    <s v="## total ##"/>
    <s v="## total ##"/>
    <m/>
    <x v="9"/>
    <n v="0.79375722999999998"/>
    <n v="781.74310000000003"/>
    <n v="68.0852"/>
    <n v="992"/>
    <n v="297"/>
    <n v="8.7099999999999997E-2"/>
    <n v="0.48548657000000001"/>
    <n v="0.17557700000000001"/>
    <n v="0"/>
    <x v="0"/>
    <n v="0.63834838920000003"/>
    <x v="1559"/>
    <m/>
    <m/>
    <s v=""/>
    <s v=""/>
    <n v="297.3"/>
  </r>
  <r>
    <x v="3"/>
    <s v="dreuzinfo@gmail.com"/>
    <s v="## total ##"/>
    <s v="## total ##"/>
    <m/>
    <x v="1"/>
    <n v="1"/>
    <n v="288.5401"/>
    <n v="39.381700000000002"/>
    <n v="975"/>
    <n v="244"/>
    <n v="0.13650000000000001"/>
    <n v="0.82491639000000005"/>
    <n v="0.5"/>
    <n v="0"/>
    <x v="0"/>
    <n v="0.39387796339999998"/>
    <x v="2"/>
    <m/>
    <m/>
    <s v=""/>
    <s v=""/>
    <n v="243.75"/>
  </r>
  <r>
    <x v="3"/>
    <s v="tcmc1313@yahoo.com"/>
    <s v="## total ##"/>
    <s v="## total ##"/>
    <m/>
    <x v="169"/>
    <n v="1"/>
    <n v="129.8492"/>
    <n v="20.832599999999999"/>
    <n v="975"/>
    <n v="290"/>
    <n v="0.16039999999999999"/>
    <n v="1.5607772099999999"/>
    <n v="1.0000020000000001"/>
    <n v="0"/>
    <x v="0"/>
    <n v="0.35929228670000002"/>
    <x v="1560"/>
    <m/>
    <m/>
    <s v=""/>
    <s v=""/>
    <n v="290.71000000000004"/>
  </r>
  <r>
    <x v="3"/>
    <s v="harrison@mindtankmedia.com"/>
    <s v="## total ##"/>
    <s v="## total ##"/>
    <m/>
    <x v="9"/>
    <n v="0.52997899999999998"/>
    <n v="196.28579999999999"/>
    <n v="62.638599999999997"/>
    <n v="971"/>
    <n v="291"/>
    <n v="0.31909999999999999"/>
    <n v="0.51667788000000003"/>
    <n v="0.2"/>
    <n v="0"/>
    <x v="0"/>
    <n v="0.6129116268"/>
    <x v="25"/>
    <m/>
    <m/>
    <s v=""/>
    <s v=""/>
    <n v="291.29999999999995"/>
  </r>
  <r>
    <x v="3"/>
    <s v="arran@wizzed.com"/>
    <s v="## total ##"/>
    <s v="## total ##"/>
    <m/>
    <x v="188"/>
    <n v="0.52142228999999995"/>
    <n v="256.07"/>
    <n v="14.8841"/>
    <n v="957"/>
    <n v="154"/>
    <n v="5.8099999999999999E-2"/>
    <n v="2.1442973799999998"/>
    <n v="1.8"/>
    <n v="0"/>
    <x v="0"/>
    <n v="0.1605641948"/>
    <x v="1561"/>
    <m/>
    <m/>
    <s v=""/>
    <s v=""/>
    <n v="153.66057828999701"/>
  </r>
  <r>
    <x v="3"/>
    <s v="jeff@bikepedia.com"/>
    <s v="## total ##"/>
    <s v="## total ##"/>
    <m/>
    <x v="1"/>
    <n v="0.54068815999999997"/>
    <n v="119.2775"/>
    <n v="15.0031"/>
    <n v="935"/>
    <n v="188"/>
    <n v="0.1258"/>
    <n v="2.0779741399999998"/>
    <n v="1.636171"/>
    <n v="0"/>
    <x v="0"/>
    <n v="0.21261243369999999"/>
    <x v="1570"/>
    <m/>
    <m/>
    <s v=""/>
    <s v=""/>
    <n v="188.66553404545741"/>
  </r>
  <r>
    <x v="3"/>
    <s v="sid@dailynewscritic.com"/>
    <s v="## total ##"/>
    <s v="## total ##"/>
    <m/>
    <x v="189"/>
    <n v="1"/>
    <n v="626.58439999999996"/>
    <n v="71.9846"/>
    <n v="934"/>
    <n v="326"/>
    <n v="0.1149"/>
    <n v="0.43270419999999998"/>
    <n v="0.19980300000000001"/>
    <n v="0"/>
    <x v="0"/>
    <n v="0.53824575539999997"/>
    <x v="1573"/>
    <m/>
    <m/>
    <s v=""/>
    <s v=""/>
    <n v="324.8"/>
  </r>
  <r>
    <x v="3"/>
    <s v="gordon.moore@cardinal-it.co.uk"/>
    <s v="## total ##"/>
    <s v="## total ##"/>
    <m/>
    <x v="24"/>
    <n v="1"/>
    <n v="382.6311"/>
    <n v="19.8123"/>
    <n v="927"/>
    <n v="206"/>
    <n v="5.1799999999999999E-2"/>
    <n v="1.5594450799999999"/>
    <n v="1.1270420000000001"/>
    <n v="0"/>
    <x v="0"/>
    <n v="0.27728009380000002"/>
    <x v="1574"/>
    <m/>
    <m/>
    <s v=""/>
    <s v=""/>
    <n v="242.05678863005122"/>
  </r>
  <r>
    <x v="3"/>
    <s v="admin@sharewareonsale.com"/>
    <s v="## total ##"/>
    <s v="## total ##"/>
    <m/>
    <x v="190"/>
    <n v="0"/>
    <n v="208.78540000000001"/>
    <n v="6.5361000000000002"/>
    <n v="924"/>
    <n v="99"/>
    <n v="3.1300000000000001E-2"/>
    <n v="4.7101905899999998"/>
    <n v="4.3785109999999996"/>
    <n v="0"/>
    <x v="0"/>
    <n v="7.0417445400000001E-2"/>
    <x v="1578"/>
    <m/>
    <m/>
    <s v=""/>
    <s v=""/>
    <n v="125.90829282451084"/>
  </r>
  <r>
    <x v="3"/>
    <s v="mark@lazyslack.com"/>
    <s v="## total ##"/>
    <s v="## total ##"/>
    <m/>
    <x v="191"/>
    <n v="0"/>
    <n v="97.059799999999996"/>
    <n v="23.662099999999999"/>
    <n v="922"/>
    <n v="277"/>
    <n v="0.24379999999999999"/>
    <n v="1.2982035700000001"/>
    <n v="0.83000099999999999"/>
    <n v="0"/>
    <x v="0"/>
    <n v="0.36065420240000001"/>
    <x v="1596"/>
    <m/>
    <m/>
    <s v=""/>
    <s v=""/>
    <n v="276.90102927349045"/>
  </r>
  <r>
    <x v="3"/>
    <s v="pierre.toubin@slate.fr"/>
    <s v="## total ##"/>
    <s v="## total ##"/>
    <m/>
    <x v="7"/>
    <n v="0.98462141999999997"/>
    <n v="118.3839"/>
    <n v="14.7371"/>
    <n v="920"/>
    <n v="46"/>
    <n v="0.1245"/>
    <n v="2.08065568"/>
    <n v="1.7202500000000001"/>
    <n v="0"/>
    <x v="0"/>
    <n v="0.17321735960000001"/>
    <x v="98"/>
    <m/>
    <m/>
    <s v=""/>
    <s v=""/>
    <n v="45.999999999999908"/>
  </r>
  <r>
    <x v="3"/>
    <s v="jimbress@gmail.com"/>
    <s v="## total ##"/>
    <s v="## total ##"/>
    <m/>
    <x v="9"/>
    <n v="0.99934025999999998"/>
    <n v="194.01490000000001"/>
    <n v="78.333399999999997"/>
    <n v="909"/>
    <n v="273"/>
    <n v="0.4037"/>
    <n v="0.38700008000000002"/>
    <n v="0.03"/>
    <n v="0"/>
    <x v="0"/>
    <n v="0.92248063550000003"/>
    <x v="1598"/>
    <m/>
    <m/>
    <s v=""/>
    <s v=""/>
    <n v="272.7"/>
  </r>
  <r>
    <x v="3"/>
    <s v="bastienvans@gmail.com"/>
    <s v="## total ##"/>
    <s v="## total ##"/>
    <m/>
    <x v="9"/>
    <n v="1"/>
    <n v="170.4502"/>
    <n v="38.793599999999998"/>
    <n v="899"/>
    <n v="270"/>
    <n v="0.2276"/>
    <n v="0.77240522"/>
    <n v="0.4"/>
    <n v="0"/>
    <x v="0"/>
    <n v="0.48213711050000002"/>
    <x v="21"/>
    <m/>
    <m/>
    <s v=""/>
    <s v=""/>
    <n v="269.7"/>
  </r>
  <r>
    <x v="3"/>
    <s v="studentsuccessprosite@gmail.com"/>
    <s v="## total ##"/>
    <s v="## total ##"/>
    <m/>
    <x v="169"/>
    <n v="0.68019834999999995"/>
    <n v="135.1866"/>
    <n v="34.863100000000003"/>
    <n v="874"/>
    <n v="261"/>
    <n v="0.25790000000000002"/>
    <n v="0.83545864999999997"/>
    <n v="0.4"/>
    <n v="0"/>
    <x v="0"/>
    <n v="0.52122106850000005"/>
    <x v="1599"/>
    <m/>
    <m/>
    <s v=""/>
    <s v=""/>
    <n v="260.3299999999997"/>
  </r>
  <r>
    <x v="3"/>
    <s v="hetalrj@rediffmail.com"/>
    <s v="## total ##"/>
    <s v="## total ##"/>
    <m/>
    <x v="140"/>
    <n v="0"/>
    <n v="112.8498"/>
    <n v="48.211599999999997"/>
    <n v="873"/>
    <n v="277"/>
    <n v="0.42720000000000002"/>
    <n v="0.60333974000000001"/>
    <n v="0.3"/>
    <n v="0"/>
    <x v="0"/>
    <n v="0.50276770979999996"/>
    <x v="1600"/>
    <m/>
    <m/>
    <s v=""/>
    <s v=""/>
    <n v="273.09999999999991"/>
  </r>
  <r>
    <x v="3"/>
    <s v="kkimerer@sibannacmedia.com"/>
    <s v="## total ##"/>
    <s v="## total ##"/>
    <m/>
    <x v="78"/>
    <n v="0.91115690999999999"/>
    <n v="291.36689999999999"/>
    <n v="37.939700000000002"/>
    <n v="849"/>
    <n v="242"/>
    <n v="0.13020000000000001"/>
    <n v="0.74624798999999997"/>
    <n v="0.23088500000000001"/>
    <n v="0"/>
    <x v="0"/>
    <n v="0.69060553390000001"/>
    <x v="1601"/>
    <m/>
    <m/>
    <s v=""/>
    <s v=""/>
    <n v="241.74999999999994"/>
  </r>
  <r>
    <x v="3"/>
    <s v="cnelson@perk.com"/>
    <s v="## total ##"/>
    <s v="## total ##"/>
    <m/>
    <x v="192"/>
    <n v="0"/>
    <n v="29.4861"/>
    <n v="10.7242"/>
    <n v="835"/>
    <n v="201"/>
    <n v="0.36370000000000002"/>
    <n v="2.59656252"/>
    <n v="1.955837"/>
    <n v="0"/>
    <x v="0"/>
    <n v="0.2467591341"/>
    <x v="1602"/>
    <m/>
    <m/>
    <s v=""/>
    <s v=""/>
    <n v="202.03292690459301"/>
  </r>
  <r>
    <x v="3"/>
    <s v="online-werbung@nordwest-zeitung.de"/>
    <s v="## total ##"/>
    <s v="## total ##"/>
    <m/>
    <x v="193"/>
    <n v="0"/>
    <n v="44.029499999999999"/>
    <n v="25.787400000000002"/>
    <n v="825"/>
    <n v="245"/>
    <n v="0.5857"/>
    <n v="1.06690931"/>
    <n v="0.65667799999999998"/>
    <n v="0"/>
    <x v="0"/>
    <n v="0.38450438710000001"/>
    <x v="1607"/>
    <m/>
    <m/>
    <s v=""/>
    <s v=""/>
    <n v="242.99999999999935"/>
  </r>
  <r>
    <x v="3"/>
    <s v="kevin@sureswiftcapital.com"/>
    <s v="## total ##"/>
    <s v="## total ##"/>
    <m/>
    <x v="133"/>
    <n v="0.16086379000000001"/>
    <n v="659.64909999999998"/>
    <n v="24.590599999999998"/>
    <n v="824"/>
    <n v="219"/>
    <n v="3.73E-2"/>
    <n v="1.1173480600000001"/>
    <n v="0.757942"/>
    <n v="0"/>
    <x v="0"/>
    <n v="0.32165989659999999"/>
    <x v="1608"/>
    <m/>
    <m/>
    <s v=""/>
    <s v=""/>
    <n v="211.47834044982795"/>
  </r>
  <r>
    <x v="3"/>
    <s v="alex@physorg.com"/>
    <s v="## total ##"/>
    <s v="## total ##"/>
    <m/>
    <x v="120"/>
    <n v="0"/>
    <n v="101.9315"/>
    <n v="61.928600000000003"/>
    <n v="822"/>
    <n v="215"/>
    <n v="0.60760000000000003"/>
    <n v="0.44249053999999999"/>
    <n v="0.21862100000000001"/>
    <n v="0"/>
    <x v="0"/>
    <n v="0.50593068279999998"/>
    <x v="1622"/>
    <m/>
    <m/>
    <s v=""/>
    <s v=""/>
    <n v="215.17603812021048"/>
  </r>
  <r>
    <x v="3"/>
    <s v="silenceisconsent.net@gmail.com"/>
    <s v="## total ##"/>
    <s v="## total ##"/>
    <m/>
    <x v="194"/>
    <n v="0"/>
    <n v="71.610799999999998"/>
    <n v="14.301299999999999"/>
    <n v="817"/>
    <n v="224"/>
    <n v="0.19969999999999999"/>
    <n v="1.9045879999999999"/>
    <n v="1.2604390000000001"/>
    <n v="0"/>
    <x v="0"/>
    <n v="0.33820910320000003"/>
    <x v="1624"/>
    <m/>
    <m/>
    <s v=""/>
    <s v=""/>
    <n v="225.15"/>
  </r>
  <r>
    <x v="3"/>
    <s v="admin@pastebin.com"/>
    <s v="## total ##"/>
    <s v="## total ##"/>
    <m/>
    <x v="5"/>
    <n v="1"/>
    <n v="497.59559999999999"/>
    <n v="38.507599999999996"/>
    <n v="805"/>
    <n v="161"/>
    <n v="7.7399999999999997E-2"/>
    <n v="0.69675147999999998"/>
    <n v="0.4"/>
    <n v="0"/>
    <x v="0"/>
    <n v="0.42590721139999999"/>
    <x v="8"/>
    <m/>
    <m/>
    <s v=""/>
    <s v=""/>
    <n v="126.8353572595323"/>
  </r>
  <r>
    <x v="3"/>
    <s v="franchot.hutchinson@gmgvegas.com"/>
    <s v="## total ##"/>
    <s v="## total ##"/>
    <m/>
    <x v="1"/>
    <n v="0"/>
    <n v="50.125100000000003"/>
    <n v="18.0259"/>
    <n v="792"/>
    <n v="198"/>
    <n v="0.35959999999999998"/>
    <n v="1.4647147199999999"/>
    <n v="1"/>
    <n v="0"/>
    <x v="0"/>
    <n v="0.31727319409999999"/>
    <x v="23"/>
    <m/>
    <m/>
    <s v=""/>
    <s v=""/>
    <n v="196.99999999999955"/>
  </r>
  <r>
    <x v="3"/>
    <s v="giovanni.altafini@webtechmedia.com.br"/>
    <s v="## total ##"/>
    <s v="## total ##"/>
    <m/>
    <x v="195"/>
    <n v="0.94200744999999997"/>
    <n v="407.8134"/>
    <n v="91.575800000000001"/>
    <n v="788"/>
    <n v="191"/>
    <n v="0.22459999999999999"/>
    <n v="0.28668463999999999"/>
    <n v="0.20027600000000001"/>
    <n v="0"/>
    <x v="0"/>
    <n v="0.30140659800000003"/>
    <x v="1626"/>
    <m/>
    <m/>
    <s v=""/>
    <s v=""/>
    <n v="195.8880291359398"/>
  </r>
  <r>
    <x v="3"/>
    <s v="joe.karns@me.com"/>
    <s v="## total ##"/>
    <s v="## total ##"/>
    <m/>
    <x v="99"/>
    <n v="0.89697174999999996"/>
    <n v="195.39949999999999"/>
    <n v="118.0249"/>
    <n v="775"/>
    <n v="232"/>
    <n v="0.60399999999999998"/>
    <n v="0.21888936000000001"/>
    <n v="3.6956999999999997E-2"/>
    <n v="0"/>
    <x v="0"/>
    <n v="0.83116127890000002"/>
    <x v="1630"/>
    <m/>
    <m/>
    <s v=""/>
    <s v=""/>
    <n v="232.20000000000002"/>
  </r>
  <r>
    <x v="3"/>
    <s v="contact@buzzissime.com"/>
    <s v="## total ##"/>
    <s v="## total ##"/>
    <m/>
    <x v="1"/>
    <n v="0"/>
    <n v="47.705599999999997"/>
    <n v="11.5505"/>
    <n v="774"/>
    <n v="178"/>
    <n v="0.24210000000000001"/>
    <n v="2.2323041099999998"/>
    <n v="1.7"/>
    <n v="0"/>
    <x v="0"/>
    <n v="0.23845501350000001"/>
    <x v="1631"/>
    <m/>
    <m/>
    <s v=""/>
    <s v=""/>
    <n v="176.33537984125172"/>
  </r>
  <r>
    <x v="3"/>
    <s v="alec@greatergood.com"/>
    <s v="## total ##"/>
    <s v="## total ##"/>
    <m/>
    <x v="1"/>
    <n v="0"/>
    <n v="18.264199999999999"/>
    <n v="10.6723"/>
    <n v="769"/>
    <n v="187"/>
    <n v="0.58430000000000004"/>
    <n v="2.4012314899999998"/>
    <n v="1.8"/>
    <n v="0"/>
    <x v="0"/>
    <n v="0.25038464449999998"/>
    <x v="2"/>
    <m/>
    <m/>
    <s v=""/>
    <s v=""/>
    <n v="192.25"/>
  </r>
  <r>
    <x v="3"/>
    <s v="jeberly@incomestore.com"/>
    <s v="## total ##"/>
    <s v="## total ##"/>
    <m/>
    <x v="1"/>
    <n v="0"/>
    <n v="44.6342"/>
    <n v="16.049800000000001"/>
    <n v="767"/>
    <n v="192"/>
    <n v="0.35959999999999998"/>
    <n v="1.5938236800000001"/>
    <n v="0.36918800000000002"/>
    <n v="0"/>
    <x v="0"/>
    <n v="0.76836333649999999"/>
    <x v="23"/>
    <m/>
    <m/>
    <s v=""/>
    <s v=""/>
    <n v="190.24999999999994"/>
  </r>
  <r>
    <x v="3"/>
    <s v="freeroms@hotmail.com"/>
    <s v="## total ##"/>
    <s v="## total ##"/>
    <m/>
    <x v="196"/>
    <n v="0.92414238999999998"/>
    <n v="597.04780000000005"/>
    <n v="113.5009"/>
    <n v="760"/>
    <n v="233"/>
    <n v="0.19009999999999999"/>
    <n v="0.22306703999999999"/>
    <n v="2.9999000000000001E-2"/>
    <n v="0"/>
    <x v="0"/>
    <n v="0.86551576470000002"/>
    <x v="1633"/>
    <m/>
    <m/>
    <s v=""/>
    <s v=""/>
    <n v="232.7"/>
  </r>
  <r>
    <x v="3"/>
    <s v="jgreer@gtplanet.net"/>
    <s v="## total ##"/>
    <s v="## total ##"/>
    <m/>
    <x v="24"/>
    <n v="0.31446058999999998"/>
    <n v="86.487499999999997"/>
    <n v="13.6907"/>
    <n v="748"/>
    <n v="177"/>
    <n v="0.1583"/>
    <n v="1.8213017199999999"/>
    <n v="1.39"/>
    <n v="0"/>
    <x v="0"/>
    <n v="0.23680959209999999"/>
    <x v="1634"/>
    <m/>
    <m/>
    <s v=""/>
    <s v=""/>
    <n v="177.14847387002231"/>
  </r>
  <r>
    <x v="3"/>
    <s v="sommer@ingame.de"/>
    <s v="## total ##"/>
    <s v="## total ##"/>
    <m/>
    <x v="1"/>
    <n v="0"/>
    <n v="88.788600000000002"/>
    <n v="18.778700000000001"/>
    <n v="745"/>
    <n v="186"/>
    <n v="0.21149999999999999"/>
    <n v="1.3228176300000001"/>
    <n v="0.9"/>
    <n v="0"/>
    <x v="0"/>
    <n v="0.31963410450000002"/>
    <x v="23"/>
    <m/>
    <m/>
    <s v=""/>
    <s v=""/>
    <n v="184.9999999999998"/>
  </r>
  <r>
    <x v="3"/>
    <s v="a.arsenovic.sg@gmail.com"/>
    <s v="## total ##"/>
    <s v="## total ##"/>
    <m/>
    <x v="197"/>
    <n v="0.80437281000000005"/>
    <n v="213.61959999999999"/>
    <n v="38.322400000000002"/>
    <n v="738"/>
    <n v="257"/>
    <n v="0.1794"/>
    <n v="0.64166732000000004"/>
    <n v="0.20952899999999999"/>
    <n v="0"/>
    <x v="0"/>
    <n v="0.67346163069999998"/>
    <x v="1638"/>
    <m/>
    <m/>
    <s v=""/>
    <s v=""/>
    <n v="257.5"/>
  </r>
  <r>
    <x v="3"/>
    <s v="adv@holahola.cc"/>
    <s v="## total ##"/>
    <s v="## total ##"/>
    <m/>
    <x v="198"/>
    <n v="0.36363083000000002"/>
    <n v="195.61439999999999"/>
    <n v="30.098800000000001"/>
    <n v="736"/>
    <n v="188"/>
    <n v="0.15390000000000001"/>
    <n v="0.81482902999999995"/>
    <n v="0.56541600000000003"/>
    <n v="0"/>
    <x v="0"/>
    <n v="0.3060924672"/>
    <x v="1639"/>
    <m/>
    <m/>
    <s v=""/>
    <s v=""/>
    <n v="188.19675677668974"/>
  </r>
  <r>
    <x v="3"/>
    <s v="shannon@myadstack.com"/>
    <s v="## total ##"/>
    <s v="## total ##"/>
    <m/>
    <x v="1"/>
    <n v="0"/>
    <n v="24.464600000000001"/>
    <n v="9.5228000000000002"/>
    <n v="734"/>
    <n v="168"/>
    <n v="0.38919999999999999"/>
    <n v="2.5694462200000001"/>
    <n v="1.975061"/>
    <n v="0"/>
    <x v="0"/>
    <n v="0.23132814060000001"/>
    <x v="1643"/>
    <m/>
    <m/>
    <s v=""/>
    <s v=""/>
    <n v="166.810746357613"/>
  </r>
  <r>
    <x v="3"/>
    <s v="yulius.saputra@tribunnews.com"/>
    <s v="## total ##"/>
    <s v="## total ##"/>
    <m/>
    <x v="199"/>
    <n v="0.55999173000000002"/>
    <n v="1145.5626"/>
    <n v="64.059600000000003"/>
    <n v="711"/>
    <n v="204"/>
    <n v="5.5899999999999998E-2"/>
    <n v="0.37018783"/>
    <n v="0.185145"/>
    <n v="0"/>
    <x v="0"/>
    <n v="0.49986199869999998"/>
    <x v="1647"/>
    <m/>
    <m/>
    <s v=""/>
    <s v=""/>
    <n v="189.8793195225187"/>
  </r>
  <r>
    <x v="3"/>
    <s v="pk@joneskilmartingroup.com"/>
    <s v="## total ##"/>
    <s v="## total ##"/>
    <m/>
    <x v="1"/>
    <n v="0"/>
    <n v="32.457000000000001"/>
    <n v="15.1296"/>
    <n v="709"/>
    <n v="177"/>
    <n v="0.46610000000000001"/>
    <n v="1.56118972"/>
    <n v="0.75"/>
    <n v="0"/>
    <x v="0"/>
    <n v="0.51959714339999996"/>
    <x v="2"/>
    <m/>
    <m/>
    <s v=""/>
    <s v=""/>
    <n v="177.25"/>
  </r>
  <r>
    <x v="3"/>
    <s v="leaguecraft@gmail.com"/>
    <s v="## total ##"/>
    <s v="## total ##"/>
    <m/>
    <x v="1"/>
    <n v="0.95763600000000004"/>
    <n v="1007.7898"/>
    <n v="54.511899999999997"/>
    <n v="701"/>
    <n v="174"/>
    <n v="5.4100000000000002E-2"/>
    <n v="0.42877679000000002"/>
    <n v="0.25920399999999999"/>
    <n v="0"/>
    <x v="0"/>
    <n v="0.3954803449"/>
    <x v="23"/>
    <m/>
    <m/>
    <s v=""/>
    <s v=""/>
    <n v="172.49153278332557"/>
  </r>
  <r>
    <x v="3"/>
    <s v="info@thedailyengage.com"/>
    <s v="## total ##"/>
    <s v="## total ##"/>
    <m/>
    <x v="1"/>
    <n v="0"/>
    <n v="65.907899999999998"/>
    <n v="12.613899999999999"/>
    <n v="695"/>
    <n v="149"/>
    <n v="0.19139999999999999"/>
    <n v="1.8375843000000001"/>
    <n v="1.4285289999999999"/>
    <n v="0"/>
    <x v="0"/>
    <n v="0.22260491800000001"/>
    <x v="1650"/>
    <m/>
    <m/>
    <s v=""/>
    <s v=""/>
    <n v="146.21348775791148"/>
  </r>
  <r>
    <x v="3"/>
    <s v="grayson@levy.org.il"/>
    <s v="## total ##"/>
    <s v="## total ##"/>
    <m/>
    <x v="200"/>
    <n v="0"/>
    <n v="65.881699999999995"/>
    <n v="10.920999999999999"/>
    <n v="687"/>
    <n v="163"/>
    <n v="0.1658"/>
    <n v="2.0978527599999999"/>
    <n v="1.5845800000000001"/>
    <n v="0"/>
    <x v="0"/>
    <n v="0.24466576979999999"/>
    <x v="1658"/>
    <m/>
    <m/>
    <s v=""/>
    <s v=""/>
    <n v="162.8124345097547"/>
  </r>
  <r>
    <x v="3"/>
    <s v="aaron.beck@crowdgather.com"/>
    <s v="## total ##"/>
    <s v="## total ##"/>
    <m/>
    <x v="201"/>
    <n v="0.81131803000000002"/>
    <n v="621.27359999999999"/>
    <n v="121.4443"/>
    <n v="683"/>
    <n v="226"/>
    <n v="0.19550000000000001"/>
    <n v="0.18747768000000001"/>
    <n v="0.01"/>
    <n v="0"/>
    <x v="0"/>
    <n v="0.94666031689999997"/>
    <x v="1663"/>
    <m/>
    <m/>
    <s v=""/>
    <s v=""/>
    <n v="225.19999999999979"/>
  </r>
  <r>
    <x v="3"/>
    <s v="jmaher@taunton.com"/>
    <s v="## total ##"/>
    <s v="## total ##"/>
    <m/>
    <x v="1"/>
    <n v="0"/>
    <n v="33.463500000000003"/>
    <n v="9.6803000000000008"/>
    <n v="682"/>
    <n v="169"/>
    <n v="0.2893"/>
    <n v="2.3484275800000001"/>
    <n v="1.75"/>
    <n v="0"/>
    <x v="0"/>
    <n v="0.25482053980000002"/>
    <x v="2"/>
    <m/>
    <m/>
    <s v=""/>
    <s v=""/>
    <n v="165.64450792835538"/>
  </r>
  <r>
    <x v="3"/>
    <s v="marina@boxrec.com"/>
    <s v="## total ##"/>
    <s v="## total ##"/>
    <m/>
    <x v="202"/>
    <n v="0"/>
    <n v="99.4375"/>
    <n v="23.8842"/>
    <n v="677"/>
    <n v="176"/>
    <n v="0.2402"/>
    <n v="0.94479676999999995"/>
    <n v="0.66505300000000001"/>
    <n v="0"/>
    <x v="0"/>
    <n v="0.2960888317"/>
    <x v="1665"/>
    <m/>
    <m/>
    <s v=""/>
    <s v=""/>
    <n v="176.74916470840751"/>
  </r>
  <r>
    <x v="3"/>
    <s v="an@fidelity-media.com"/>
    <s v="## total ##"/>
    <s v="## total ##"/>
    <m/>
    <x v="203"/>
    <n v="0.50957834999999996"/>
    <n v="286.66289999999998"/>
    <n v="71.265100000000004"/>
    <n v="676"/>
    <n v="188"/>
    <n v="0.24859999999999999"/>
    <n v="0.31610666999999998"/>
    <n v="2.7379000000000001E-2"/>
    <n v="0"/>
    <x v="0"/>
    <n v="0.91338683190000003"/>
    <x v="1670"/>
    <m/>
    <m/>
    <s v=""/>
    <s v=""/>
    <n v="183.84999999999988"/>
  </r>
  <r>
    <x v="3"/>
    <s v="pawel.zal@automobile-catalog.com"/>
    <s v="## total ##"/>
    <s v="## total ##"/>
    <m/>
    <x v="204"/>
    <n v="0.31237714999999999"/>
    <n v="147.1191"/>
    <n v="30.166599999999999"/>
    <n v="670"/>
    <n v="189"/>
    <n v="0.20499999999999999"/>
    <n v="0.74049208"/>
    <n v="0.44151600000000002"/>
    <n v="0"/>
    <x v="0"/>
    <n v="0.40375324260000001"/>
    <x v="1671"/>
    <m/>
    <m/>
    <s v=""/>
    <s v=""/>
    <n v="191.26999999999998"/>
  </r>
  <r>
    <x v="3"/>
    <s v="dubbedonline@gmail.com"/>
    <s v="## total ##"/>
    <s v="## total ##"/>
    <m/>
    <x v="205"/>
    <n v="0.77851908999999997"/>
    <n v="165.71610000000001"/>
    <n v="36.258299999999998"/>
    <n v="665"/>
    <n v="214"/>
    <n v="0.21879999999999999"/>
    <n v="0.61097285999999995"/>
    <n v="0.122144"/>
    <n v="0"/>
    <x v="0"/>
    <n v="0.8000827734"/>
    <x v="1672"/>
    <m/>
    <m/>
    <s v=""/>
    <s v=""/>
    <n v="213.64999999999984"/>
  </r>
  <r>
    <x v="3"/>
    <s v="fachtali@gmail.com"/>
    <s v="## total ##"/>
    <s v="## total ##"/>
    <m/>
    <x v="9"/>
    <n v="0.33257048"/>
    <n v="130.12370000000001"/>
    <n v="32.338099999999997"/>
    <n v="660"/>
    <n v="198"/>
    <n v="0.2485"/>
    <n v="0.67995114000000001"/>
    <n v="0.35441699999999998"/>
    <n v="0"/>
    <x v="0"/>
    <n v="0.47876107779999999"/>
    <x v="1673"/>
    <m/>
    <m/>
    <s v=""/>
    <s v=""/>
    <n v="197.6999999999999"/>
  </r>
  <r>
    <x v="3"/>
    <s v="daniel.yaronsky@adbluedigital.com"/>
    <s v="## total ##"/>
    <s v="## total ##"/>
    <m/>
    <x v="1"/>
    <n v="0"/>
    <n v="66.167599999999993"/>
    <n v="13.0886"/>
    <n v="657"/>
    <n v="139"/>
    <n v="0.1978"/>
    <n v="1.6727009799999999"/>
    <n v="1.3204389999999999"/>
    <n v="0"/>
    <x v="0"/>
    <n v="0.21059471060000001"/>
    <x v="1674"/>
    <m/>
    <m/>
    <s v=""/>
    <s v=""/>
    <n v="136.62866936636019"/>
  </r>
  <r>
    <x v="3"/>
    <s v="x17@x17agency.com"/>
    <s v="## total ##"/>
    <s v="## total ##"/>
    <m/>
    <x v="12"/>
    <n v="1"/>
    <n v="66.281599999999997"/>
    <n v="27.885400000000001"/>
    <n v="657"/>
    <n v="230"/>
    <n v="0.42070000000000002"/>
    <n v="0.78506973999999996"/>
    <n v="0.32"/>
    <n v="0"/>
    <x v="0"/>
    <n v="0.59239289849999999"/>
    <x v="68"/>
    <m/>
    <m/>
    <s v=""/>
    <s v=""/>
    <n v="229.95"/>
  </r>
  <r>
    <x v="3"/>
    <s v="pressey@franciumcorp.com"/>
    <s v="## total ##"/>
    <s v="## total ##"/>
    <m/>
    <x v="206"/>
    <n v="0.61529427000000003"/>
    <n v="89.009399999999999"/>
    <n v="19.838999999999999"/>
    <n v="654"/>
    <n v="209"/>
    <n v="0.22289999999999999"/>
    <n v="1.0986408400000001"/>
    <n v="0.67529300000000003"/>
    <n v="0"/>
    <x v="0"/>
    <n v="0.3853377986"/>
    <x v="1678"/>
    <m/>
    <m/>
    <s v=""/>
    <s v=""/>
    <n v="208.60417009930981"/>
  </r>
  <r>
    <x v="3"/>
    <s v="ian@ijam-media.co.uk"/>
    <s v="## total ##"/>
    <s v="## total ##"/>
    <m/>
    <x v="1"/>
    <n v="0"/>
    <n v="17.5671"/>
    <n v="4.6448999999999998"/>
    <n v="646"/>
    <n v="144"/>
    <n v="0.26440000000000002"/>
    <n v="4.6378016000000004"/>
    <n v="3.6007009999999999"/>
    <n v="0"/>
    <x v="0"/>
    <n v="0.2236190089"/>
    <x v="1682"/>
    <m/>
    <m/>
    <s v=""/>
    <s v=""/>
    <n v="141.42863983496579"/>
  </r>
  <r>
    <x v="3"/>
    <s v="raberbailey@eurweb.com"/>
    <s v="## total ##"/>
    <s v="## total ##"/>
    <m/>
    <x v="207"/>
    <n v="0"/>
    <n v="57.203099999999999"/>
    <n v="13.1402"/>
    <n v="624"/>
    <n v="171"/>
    <n v="0.22969999999999999"/>
    <n v="1.58171861"/>
    <n v="1.1056349999999999"/>
    <n v="0"/>
    <x v="0"/>
    <n v="0.30099134230000002"/>
    <x v="1687"/>
    <m/>
    <m/>
    <s v=""/>
    <s v=""/>
    <n v="170.61632487174384"/>
  </r>
  <r>
    <x v="3"/>
    <s v="javier@besoccer.com"/>
    <s v="## total ##"/>
    <s v="## total ##"/>
    <m/>
    <x v="208"/>
    <n v="0.62355492999999995"/>
    <n v="287.71429999999998"/>
    <n v="24.590599999999998"/>
    <n v="622"/>
    <n v="168"/>
    <n v="8.5500000000000007E-2"/>
    <n v="0.84295286999999997"/>
    <n v="0.5"/>
    <n v="0"/>
    <x v="0"/>
    <n v="0.40684703090000002"/>
    <x v="1693"/>
    <m/>
    <m/>
    <s v=""/>
    <s v=""/>
    <n v="168.7"/>
  </r>
  <r>
    <x v="3"/>
    <s v="admin@conversationexchange.com"/>
    <s v="## total ##"/>
    <s v="## total ##"/>
    <m/>
    <x v="209"/>
    <n v="0.96815225000000005"/>
    <n v="74.286299999999997"/>
    <n v="15.0623"/>
    <n v="610"/>
    <n v="124"/>
    <n v="0.20280000000000001"/>
    <n v="1.3506359299999999"/>
    <n v="1.0712710000000001"/>
    <n v="0"/>
    <x v="0"/>
    <n v="0.20683955200000001"/>
    <x v="1694"/>
    <m/>
    <m/>
    <s v=""/>
    <s v=""/>
    <n v="125.05848291287022"/>
  </r>
  <r>
    <x v="3"/>
    <s v="oscarlz@gmail.com"/>
    <s v="## total ##"/>
    <s v="## total ##"/>
    <m/>
    <x v="210"/>
    <n v="0.89537244000000005"/>
    <n v="310.58300000000003"/>
    <n v="88.305000000000007"/>
    <n v="601"/>
    <n v="166"/>
    <n v="0.2843"/>
    <n v="0.22668398000000001"/>
    <n v="0.01"/>
    <n v="0"/>
    <x v="0"/>
    <n v="0.95588572189999998"/>
    <x v="1697"/>
    <m/>
    <m/>
    <s v=""/>
    <s v=""/>
    <n v="166.0999999999998"/>
  </r>
  <r>
    <x v="3"/>
    <s v="tbetzold@gmail.com"/>
    <s v="## total ##"/>
    <s v="## total ##"/>
    <m/>
    <x v="1"/>
    <n v="0"/>
    <n v="68.635099999999994"/>
    <n v="12.819599999999999"/>
    <n v="587"/>
    <n v="145"/>
    <n v="0.18679999999999999"/>
    <n v="1.52511603"/>
    <n v="1"/>
    <n v="0"/>
    <x v="0"/>
    <n v="0.34431218450000001"/>
    <x v="2"/>
    <m/>
    <m/>
    <s v=""/>
    <s v=""/>
    <n v="146.5"/>
  </r>
  <r>
    <x v="3"/>
    <s v="dfox@calkins.com"/>
    <s v="## total ##"/>
    <s v="## total ##"/>
    <m/>
    <x v="1"/>
    <n v="0"/>
    <n v="29.7441"/>
    <n v="6.6883999999999997"/>
    <n v="581"/>
    <n v="129"/>
    <n v="0.22489999999999999"/>
    <n v="2.8943003300000001"/>
    <n v="2.25"/>
    <n v="0"/>
    <x v="0"/>
    <n v="0.22261004609999999"/>
    <x v="1698"/>
    <m/>
    <m/>
    <s v=""/>
    <s v=""/>
    <n v="129.56259610598414"/>
  </r>
  <r>
    <x v="3"/>
    <s v="info@whatsonnetflix.com"/>
    <s v="## total ##"/>
    <s v="## total ##"/>
    <m/>
    <x v="1"/>
    <n v="0"/>
    <n v="20.107700000000001"/>
    <n v="4.9194000000000004"/>
    <n v="581"/>
    <n v="145"/>
    <n v="0.2447"/>
    <n v="3.93512313"/>
    <n v="2.8"/>
    <n v="0"/>
    <x v="0"/>
    <n v="0.28845936719999998"/>
    <x v="2"/>
    <m/>
    <m/>
    <s v=""/>
    <s v=""/>
    <n v="145.24999999999969"/>
  </r>
  <r>
    <x v="3"/>
    <s v="ssavage@comicbook.com"/>
    <s v="## total ##"/>
    <s v="## total ##"/>
    <m/>
    <x v="211"/>
    <n v="0"/>
    <n v="134.0728"/>
    <n v="32.662500000000001"/>
    <n v="575"/>
    <n v="128"/>
    <n v="0.24360000000000001"/>
    <n v="0.58723744"/>
    <n v="0.386156"/>
    <n v="0"/>
    <x v="0"/>
    <n v="0.34241931079999999"/>
    <x v="1703"/>
    <m/>
    <m/>
    <s v=""/>
    <s v=""/>
    <n v="125.74470179564179"/>
  </r>
  <r>
    <x v="3"/>
    <s v="q@brandeating.com"/>
    <s v="## total ##"/>
    <s v="## total ##"/>
    <m/>
    <x v="1"/>
    <n v="0"/>
    <n v="20.613700000000001"/>
    <n v="6.9817"/>
    <n v="565"/>
    <n v="141"/>
    <n v="0.3387"/>
    <n v="2.69767556"/>
    <n v="1.7390270000000001"/>
    <n v="0"/>
    <x v="0"/>
    <n v="0.3553609539"/>
    <x v="23"/>
    <m/>
    <m/>
    <s v=""/>
    <s v=""/>
    <n v="141.24999999999972"/>
  </r>
  <r>
    <x v="3"/>
    <s v="vsabourdy@madeinwork.com"/>
    <s v="## total ##"/>
    <s v="## total ##"/>
    <m/>
    <x v="198"/>
    <n v="0.47821826000000001"/>
    <n v="70.636600000000001"/>
    <n v="15.640499999999999"/>
    <n v="565"/>
    <n v="141"/>
    <n v="0.22140000000000001"/>
    <n v="1.20370512"/>
    <n v="0.9"/>
    <n v="0"/>
    <x v="0"/>
    <n v="0.25230857490000003"/>
    <x v="1708"/>
    <m/>
    <m/>
    <s v=""/>
    <s v=""/>
    <n v="142.57234174902271"/>
  </r>
  <r>
    <x v="3"/>
    <s v="andrew@realgoodmedia.com"/>
    <s v="## total ##"/>
    <s v="## total ##"/>
    <m/>
    <x v="1"/>
    <n v="1"/>
    <n v="1583.4671000000001"/>
    <n v="38.005600000000001"/>
    <n v="564"/>
    <n v="140"/>
    <n v="2.4E-2"/>
    <n v="0.49426625000000002"/>
    <n v="0.209979"/>
    <n v="0"/>
    <x v="0"/>
    <n v="0.57517026859999998"/>
    <x v="23"/>
    <m/>
    <m/>
    <s v=""/>
    <s v=""/>
    <n v="140.75"/>
  </r>
  <r>
    <x v="3"/>
    <s v="thomas@trueactivist.com"/>
    <s v="## total ##"/>
    <s v="## total ##"/>
    <m/>
    <x v="1"/>
    <n v="0"/>
    <n v="150.75970000000001"/>
    <n v="27.393799999999999"/>
    <n v="559"/>
    <n v="140"/>
    <n v="0.1817"/>
    <n v="0.67983327999999998"/>
    <n v="0.43387700000000001"/>
    <n v="0"/>
    <x v="0"/>
    <n v="0.36178911219999998"/>
    <x v="23"/>
    <m/>
    <m/>
    <s v=""/>
    <s v=""/>
    <n v="134.24999999999989"/>
  </r>
  <r>
    <x v="3"/>
    <s v="roger2@readytogo.net"/>
    <s v="## total ##"/>
    <s v="## total ##"/>
    <m/>
    <x v="9"/>
    <n v="0.50333472999999995"/>
    <n v="89.154899999999998"/>
    <n v="54.541600000000003"/>
    <n v="553"/>
    <n v="147"/>
    <n v="0.61180000000000001"/>
    <n v="0.33803402999999999"/>
    <n v="0.18459999999999999"/>
    <n v="0"/>
    <x v="0"/>
    <n v="0.45390113389999998"/>
    <x v="21"/>
    <m/>
    <m/>
    <s v=""/>
    <s v=""/>
    <n v="157.85820699188957"/>
  </r>
  <r>
    <x v="3"/>
    <s v="admin@golsn.com"/>
    <s v="## total ##"/>
    <s v="## total ##"/>
    <m/>
    <x v="109"/>
    <n v="0.85829973999999998"/>
    <n v="63.7926"/>
    <n v="24.728100000000001"/>
    <n v="552"/>
    <n v="164"/>
    <n v="0.3876"/>
    <n v="0.74419977999999998"/>
    <n v="0.5"/>
    <n v="0"/>
    <x v="0"/>
    <n v="0.3281374024"/>
    <x v="1712"/>
    <m/>
    <m/>
    <s v=""/>
    <s v=""/>
    <n v="165.88999999999996"/>
  </r>
  <r>
    <x v="3"/>
    <s v="toullier@netcapricorn.com"/>
    <s v="## total ##"/>
    <s v="## total ##"/>
    <m/>
    <x v="212"/>
    <n v="0"/>
    <n v="342.20179999999999"/>
    <n v="13.309699999999999"/>
    <n v="547"/>
    <n v="143"/>
    <n v="3.8899999999999997E-2"/>
    <n v="1.37076518"/>
    <n v="0.89064900000000002"/>
    <n v="0"/>
    <x v="0"/>
    <n v="0.35025413909999997"/>
    <x v="1713"/>
    <m/>
    <m/>
    <s v=""/>
    <s v=""/>
    <n v="142.65"/>
  </r>
  <r>
    <x v="3"/>
    <s v="oren@seoisrael.co.il"/>
    <s v="## total ##"/>
    <s v="## total ##"/>
    <m/>
    <x v="1"/>
    <n v="0"/>
    <n v="35.992699999999999"/>
    <n v="7.8741000000000003"/>
    <n v="538"/>
    <n v="135"/>
    <n v="0.21879999999999999"/>
    <n v="2.2795297400000001"/>
    <n v="1.6"/>
    <n v="0"/>
    <x v="0"/>
    <n v="0.29810084570000001"/>
    <x v="23"/>
    <m/>
    <m/>
    <s v=""/>
    <s v=""/>
    <n v="134.75"/>
  </r>
  <r>
    <x v="3"/>
    <s v="ads@sportsplays.com"/>
    <s v="## total ##"/>
    <s v="## total ##"/>
    <m/>
    <x v="1"/>
    <n v="0.96342603000000004"/>
    <n v="75.261899999999997"/>
    <n v="13.8185"/>
    <n v="537"/>
    <n v="134"/>
    <n v="0.18360000000000001"/>
    <n v="1.29617955"/>
    <n v="0.75"/>
    <n v="0"/>
    <x v="0"/>
    <n v="0.42137646080000002"/>
    <x v="2"/>
    <m/>
    <m/>
    <s v=""/>
    <s v=""/>
    <n v="134.5"/>
  </r>
  <r>
    <x v="3"/>
    <s v="fairblack@gmail.com"/>
    <s v="## total ##"/>
    <s v="## total ##"/>
    <m/>
    <x v="213"/>
    <n v="0.54403084999999995"/>
    <n v="108.72920000000001"/>
    <n v="26.444900000000001"/>
    <n v="516"/>
    <n v="152"/>
    <n v="0.2432"/>
    <n v="0.65004943000000004"/>
    <n v="0.2"/>
    <n v="0"/>
    <x v="0"/>
    <n v="0.69233108889999995"/>
    <x v="1714"/>
    <m/>
    <m/>
    <s v=""/>
    <s v=""/>
    <n v="149.9"/>
  </r>
  <r>
    <x v="3"/>
    <s v="freakoutnation@gmail.com"/>
    <s v="## total ##"/>
    <s v="## total ##"/>
    <m/>
    <x v="1"/>
    <n v="0"/>
    <n v="59.673099999999998"/>
    <n v="11.575900000000001"/>
    <n v="515"/>
    <n v="128"/>
    <n v="0.19400000000000001"/>
    <n v="1.4837279299999999"/>
    <n v="1"/>
    <n v="0"/>
    <x v="0"/>
    <n v="0.32602198980000002"/>
    <x v="2"/>
    <m/>
    <m/>
    <s v=""/>
    <s v=""/>
    <n v="128.75"/>
  </r>
  <r>
    <x v="3"/>
    <s v="scott.hollon@bonniercorp.com"/>
    <s v="## total ##"/>
    <s v="## total ##"/>
    <m/>
    <x v="214"/>
    <n v="0"/>
    <n v="177.60919999999999"/>
    <n v="8.8581000000000003"/>
    <n v="515"/>
    <n v="100"/>
    <n v="4.99E-2"/>
    <n v="1.9382198799999999"/>
    <n v="1.567042"/>
    <n v="0"/>
    <x v="0"/>
    <n v="0.1915045256"/>
    <x v="1715"/>
    <m/>
    <m/>
    <s v=""/>
    <s v=""/>
    <n v="92.674010988696068"/>
  </r>
  <r>
    <x v="3"/>
    <s v="steve@unseen.is"/>
    <s v="## total ##"/>
    <s v="## total ##"/>
    <m/>
    <x v="54"/>
    <n v="0.76811982000000001"/>
    <n v="212.52930000000001"/>
    <n v="15.423500000000001"/>
    <n v="513"/>
    <n v="135"/>
    <n v="7.2599999999999998E-2"/>
    <n v="1.1088612499999999"/>
    <n v="0.72578500000000001"/>
    <n v="0"/>
    <x v="0"/>
    <n v="0.34546815250000001"/>
    <x v="1731"/>
    <m/>
    <m/>
    <s v=""/>
    <s v=""/>
    <n v="132.99999999999989"/>
  </r>
  <r>
    <x v="3"/>
    <s v="david@popcrunch.net"/>
    <s v="## total ##"/>
    <s v="## total ##"/>
    <m/>
    <x v="215"/>
    <n v="1"/>
    <n v="446.95650000000001"/>
    <n v="12.0839"/>
    <n v="511"/>
    <n v="109"/>
    <n v="2.7E-2"/>
    <n v="1.4107457400000001"/>
    <n v="0.93662000000000001"/>
    <n v="0"/>
    <x v="0"/>
    <n v="0.3360816391"/>
    <x v="1732"/>
    <m/>
    <m/>
    <s v=""/>
    <s v=""/>
    <n v="109.53285638044096"/>
  </r>
  <r>
    <x v="3"/>
    <s v="aron@solspot.com"/>
    <s v="## total ##"/>
    <s v="## total ##"/>
    <m/>
    <x v="216"/>
    <n v="0"/>
    <n v="17.120699999999999"/>
    <n v="4.5387000000000004"/>
    <n v="499"/>
    <n v="116"/>
    <n v="0.2651"/>
    <n v="3.66194643"/>
    <n v="2.75"/>
    <n v="0"/>
    <x v="0"/>
    <n v="0.24903325230000001"/>
    <x v="1734"/>
    <m/>
    <m/>
    <s v=""/>
    <s v=""/>
    <n v="116.07012015620677"/>
  </r>
  <r>
    <x v="3"/>
    <s v="admin@opposingviews.com"/>
    <s v="## total ##"/>
    <s v="## total ##"/>
    <m/>
    <x v="217"/>
    <n v="0.97957263999999999"/>
    <n v="243.74289999999999"/>
    <n v="32.184899999999999"/>
    <n v="497"/>
    <n v="145"/>
    <n v="0.13200000000000001"/>
    <n v="0.51489942"/>
    <n v="0.33053700000000003"/>
    <n v="0"/>
    <x v="0"/>
    <n v="0.3580552105"/>
    <x v="1738"/>
    <m/>
    <m/>
    <s v=""/>
    <s v=""/>
    <n v="165.18388294657919"/>
  </r>
  <r>
    <x v="3"/>
    <s v="aetchells@imaging-resource.com"/>
    <s v="## total ##"/>
    <s v="## total ##"/>
    <m/>
    <x v="9"/>
    <n v="0.57443573999999997"/>
    <n v="52.178199999999997"/>
    <n v="13.841900000000001"/>
    <n v="497"/>
    <n v="112"/>
    <n v="0.26529999999999998"/>
    <n v="1.19727794"/>
    <n v="0.92305000000000004"/>
    <n v="0"/>
    <x v="0"/>
    <n v="0.22904283980000001"/>
    <x v="1739"/>
    <m/>
    <m/>
    <s v=""/>
    <s v=""/>
    <n v="110.76700330435123"/>
  </r>
  <r>
    <x v="3"/>
    <s v="baoky999@gmail.com"/>
    <s v="## total ##"/>
    <s v="## total ##"/>
    <m/>
    <x v="218"/>
    <n v="0"/>
    <n v="582.42460000000005"/>
    <n v="76.691100000000006"/>
    <n v="497"/>
    <n v="155"/>
    <n v="0.13170000000000001"/>
    <n v="0.21581781"/>
    <n v="0.01"/>
    <n v="0"/>
    <x v="0"/>
    <n v="0.9536646205"/>
    <x v="1740"/>
    <m/>
    <m/>
    <s v=""/>
    <s v=""/>
    <n v="154.69999999999993"/>
  </r>
  <r>
    <x v="3"/>
    <s v="contact@interestingengineering.com"/>
    <s v="## total ##"/>
    <s v="## total ##"/>
    <m/>
    <x v="1"/>
    <n v="1"/>
    <n v="65.119399999999999"/>
    <n v="13.139799999999999"/>
    <n v="497"/>
    <n v="124"/>
    <n v="0.20180000000000001"/>
    <n v="1.26018417"/>
    <n v="0.5"/>
    <n v="0"/>
    <x v="0"/>
    <n v="0.60323259839999999"/>
    <x v="23"/>
    <m/>
    <m/>
    <s v=""/>
    <s v=""/>
    <n v="124.2499999999995"/>
  </r>
  <r>
    <x v="3"/>
    <s v="emmanuel@bocalista.com"/>
    <s v="## total ##"/>
    <s v="## total ##"/>
    <m/>
    <x v="9"/>
    <n v="1"/>
    <n v="301.68900000000002"/>
    <n v="12.2811"/>
    <n v="497"/>
    <n v="127"/>
    <n v="4.07E-2"/>
    <n v="1.34947306"/>
    <n v="1"/>
    <n v="0"/>
    <x v="0"/>
    <n v="0.25897001590000002"/>
    <x v="1741"/>
    <m/>
    <m/>
    <s v=""/>
    <s v=""/>
    <n v="128.70809790408671"/>
  </r>
  <r>
    <x v="3"/>
    <s v="yevgeny.sokolnikov@gmail.com"/>
    <s v="## total ##"/>
    <s v="## total ##"/>
    <m/>
    <x v="1"/>
    <n v="0"/>
    <n v="46.180100000000003"/>
    <n v="5.0180999999999996"/>
    <n v="494"/>
    <n v="123"/>
    <n v="0.1087"/>
    <n v="3.27909585"/>
    <n v="2.385732"/>
    <n v="0"/>
    <x v="0"/>
    <n v="0.27244212810000001"/>
    <x v="2"/>
    <m/>
    <m/>
    <s v=""/>
    <s v=""/>
    <n v="122.25"/>
  </r>
  <r>
    <x v="3"/>
    <s v="juraj.polak@timesofmalta.com"/>
    <s v="## total ##"/>
    <s v="## total ##"/>
    <m/>
    <x v="219"/>
    <n v="0"/>
    <n v="88.808099999999996"/>
    <n v="12.685700000000001"/>
    <n v="490"/>
    <n v="138"/>
    <n v="0.14280000000000001"/>
    <n v="1.28821903"/>
    <n v="0.92457999999999996"/>
    <n v="0"/>
    <x v="0"/>
    <n v="0.28228043730000002"/>
    <x v="1744"/>
    <m/>
    <m/>
    <s v=""/>
    <s v=""/>
    <n v="136.21020993257576"/>
  </r>
  <r>
    <x v="3"/>
    <s v="hui@ddc.com"/>
    <s v="## total ##"/>
    <s v="## total ##"/>
    <m/>
    <x v="1"/>
    <n v="0"/>
    <n v="44.383800000000001"/>
    <n v="11.549899999999999"/>
    <n v="486"/>
    <n v="120"/>
    <n v="0.26019999999999999"/>
    <n v="1.4040272600000001"/>
    <n v="1"/>
    <n v="0"/>
    <x v="0"/>
    <n v="0.2877631169"/>
    <x v="23"/>
    <m/>
    <m/>
    <s v=""/>
    <s v=""/>
    <n v="120.24998345357058"/>
  </r>
  <r>
    <x v="3"/>
    <s v="contact@telechargerunevideo.com"/>
    <s v="## total ##"/>
    <s v="## total ##"/>
    <m/>
    <x v="9"/>
    <n v="0"/>
    <n v="285.48910000000001"/>
    <n v="36.6081"/>
    <n v="485"/>
    <n v="20"/>
    <n v="0.12820000000000001"/>
    <n v="0.44192003000000002"/>
    <n v="0.49"/>
    <n v="0"/>
    <x v="0"/>
    <n v="-0.1087979083"/>
    <x v="1751"/>
    <m/>
    <m/>
    <s v=""/>
    <s v=""/>
    <n v="-52.76698550312549"/>
  </r>
  <r>
    <x v="3"/>
    <s v="pavia@fathomaway.com"/>
    <s v="## total ##"/>
    <s v="## total ##"/>
    <m/>
    <x v="1"/>
    <n v="0"/>
    <n v="13.5649"/>
    <n v="4.9077000000000002"/>
    <n v="481"/>
    <n v="104"/>
    <n v="0.36180000000000001"/>
    <n v="3.2641992200000001"/>
    <n v="2.5322789999999999"/>
    <n v="0"/>
    <x v="0"/>
    <n v="0.22422657770000001"/>
    <x v="1752"/>
    <m/>
    <m/>
    <s v=""/>
    <s v=""/>
    <n v="101.119181965032"/>
  </r>
  <r>
    <x v="3"/>
    <s v="tzerr@inside-outmedia.com"/>
    <s v="## total ##"/>
    <s v="## total ##"/>
    <m/>
    <x v="220"/>
    <n v="0"/>
    <n v="149.065"/>
    <n v="6.6146000000000003"/>
    <n v="477"/>
    <n v="126"/>
    <n v="4.4400000000000002E-2"/>
    <n v="2.40281302"/>
    <n v="1.717576"/>
    <n v="0"/>
    <x v="0"/>
    <n v="0.28518116739999999"/>
    <x v="1756"/>
    <m/>
    <m/>
    <s v=""/>
    <s v=""/>
    <n v="126.62091239405977"/>
  </r>
  <r>
    <x v="3"/>
    <s v="stephhbutler@me.com"/>
    <s v="## total ##"/>
    <s v="## total ##"/>
    <m/>
    <x v="1"/>
    <n v="0"/>
    <n v="35.671799999999998"/>
    <n v="7.133"/>
    <n v="474"/>
    <n v="118"/>
    <n v="0.2"/>
    <n v="2.2172337799999999"/>
    <n v="1.5"/>
    <n v="0"/>
    <x v="0"/>
    <n v="0.32348135239999998"/>
    <x v="2"/>
    <m/>
    <m/>
    <s v=""/>
    <s v=""/>
    <n v="118.5"/>
  </r>
  <r>
    <x v="3"/>
    <s v="elitenet2002@yahoo.com"/>
    <s v="## total ##"/>
    <s v="## total ##"/>
    <m/>
    <x v="221"/>
    <n v="0.85093962000000001"/>
    <n v="260.08030000000002"/>
    <n v="22.3306"/>
    <n v="473"/>
    <n v="153"/>
    <n v="8.5900000000000004E-2"/>
    <n v="0.70569908999999997"/>
    <n v="0.30078899999999997"/>
    <n v="0"/>
    <x v="0"/>
    <n v="0.57377159"/>
    <x v="1760"/>
    <m/>
    <m/>
    <s v=""/>
    <s v=""/>
    <n v="153.29999999999998"/>
  </r>
  <r>
    <x v="3"/>
    <s v="oscar.cronquist@home.se"/>
    <s v="## total ##"/>
    <s v="## total ##"/>
    <m/>
    <x v="1"/>
    <n v="0"/>
    <n v="22.9329"/>
    <n v="8.4137000000000004"/>
    <n v="451"/>
    <n v="113"/>
    <n v="0.3669"/>
    <n v="1.78740407"/>
    <n v="1.2"/>
    <n v="0"/>
    <x v="0"/>
    <n v="0.3286352978"/>
    <x v="2"/>
    <m/>
    <m/>
    <s v=""/>
    <s v=""/>
    <n v="112.75"/>
  </r>
  <r>
    <x v="3"/>
    <s v="simantov@bitethebuzz.com"/>
    <s v="## total ##"/>
    <s v="## total ##"/>
    <m/>
    <x v="1"/>
    <n v="0"/>
    <n v="175.14840000000001"/>
    <n v="15.876799999999999"/>
    <n v="445"/>
    <n v="111"/>
    <n v="9.06E-2"/>
    <n v="0.93371543999999995"/>
    <n v="0.44240099999999999"/>
    <n v="0"/>
    <x v="0"/>
    <n v="0.52619290649999995"/>
    <x v="23"/>
    <m/>
    <m/>
    <s v=""/>
    <s v=""/>
    <n v="105.99999999999986"/>
  </r>
  <r>
    <x v="3"/>
    <s v="jared@managedadmin.com"/>
    <s v="## total ##"/>
    <s v="## total ##"/>
    <m/>
    <x v="1"/>
    <n v="0"/>
    <n v="36.4069"/>
    <n v="7.3894000000000002"/>
    <n v="440"/>
    <n v="110"/>
    <n v="0.20300000000000001"/>
    <n v="1.9865404900000001"/>
    <n v="1.0990519999999999"/>
    <n v="0"/>
    <x v="0"/>
    <n v="0.44675076759999999"/>
    <x v="23"/>
    <m/>
    <m/>
    <s v=""/>
    <s v=""/>
    <n v="110.25"/>
  </r>
  <r>
    <x v="3"/>
    <s v="marketing@colunadoflamengo.com"/>
    <s v="## total ##"/>
    <s v="## total ##"/>
    <m/>
    <x v="222"/>
    <n v="0.98731897000000002"/>
    <n v="177.4957"/>
    <n v="115.5566"/>
    <n v="439"/>
    <n v="132"/>
    <n v="0.65100000000000002"/>
    <n v="0.12675428999999999"/>
    <n v="1.8669000000000002E-2"/>
    <n v="0"/>
    <x v="0"/>
    <n v="0.85271504200000003"/>
    <x v="1761"/>
    <m/>
    <m/>
    <s v=""/>
    <s v=""/>
    <n v="130.19999999999987"/>
  </r>
  <r>
    <x v="3"/>
    <s v="mattmatt321@hotmail.com"/>
    <s v="## total ##"/>
    <s v="## total ##"/>
    <m/>
    <x v="1"/>
    <n v="0"/>
    <n v="37.627899999999997"/>
    <n v="29.580400000000001"/>
    <n v="435"/>
    <n v="109"/>
    <n v="0.78610000000000002"/>
    <n v="0.4903901"/>
    <n v="1.0108000000000001E-2"/>
    <n v="0"/>
    <x v="0"/>
    <n v="0.97938783839999999"/>
    <x v="23"/>
    <m/>
    <m/>
    <s v=""/>
    <s v=""/>
    <n v="108.75"/>
  </r>
  <r>
    <x v="3"/>
    <s v="sansart@addictmedia.fr"/>
    <s v="## total ##"/>
    <s v="## total ##"/>
    <m/>
    <x v="9"/>
    <n v="1"/>
    <n v="186.85810000000001"/>
    <n v="30.474499999999999"/>
    <n v="434"/>
    <n v="109"/>
    <n v="0.16309999999999999"/>
    <n v="0.47510542"/>
    <n v="0.35"/>
    <n v="0"/>
    <x v="0"/>
    <n v="0.26332138469999999"/>
    <x v="1762"/>
    <m/>
    <m/>
    <s v=""/>
    <s v=""/>
    <n v="114.28148094429015"/>
  </r>
  <r>
    <x v="3"/>
    <s v="team@lifepic.me"/>
    <s v="## total ##"/>
    <s v="## total ##"/>
    <m/>
    <x v="223"/>
    <n v="0.72336100000000003"/>
    <n v="160.63759999999999"/>
    <n v="16.6586"/>
    <n v="427"/>
    <n v="119"/>
    <n v="0.1037"/>
    <n v="0.85341113999999996"/>
    <n v="0.4"/>
    <n v="0"/>
    <x v="0"/>
    <n v="0.53129273779999997"/>
    <x v="1763"/>
    <m/>
    <m/>
    <s v=""/>
    <s v=""/>
    <n v="119.09999999999987"/>
  </r>
  <r>
    <x v="3"/>
    <s v="info@steephill.tv"/>
    <s v="## total ##"/>
    <s v="## total ##"/>
    <m/>
    <x v="1"/>
    <n v="1"/>
    <n v="177.8425"/>
    <n v="28.993099999999998"/>
    <n v="424"/>
    <n v="97"/>
    <n v="0.16300000000000001"/>
    <n v="0.48782442999999998"/>
    <n v="0.353904"/>
    <n v="0"/>
    <x v="0"/>
    <n v="0.27452587950000001"/>
    <x v="2"/>
    <m/>
    <m/>
    <s v=""/>
    <s v=""/>
    <n v="105.02268600798874"/>
  </r>
  <r>
    <x v="3"/>
    <s v="putta@adsiduous.com"/>
    <s v="## total ##"/>
    <s v="## total ##"/>
    <m/>
    <x v="9"/>
    <n v="0"/>
    <n v="233.98689999999999"/>
    <n v="17.8704"/>
    <n v="424"/>
    <n v="127"/>
    <n v="7.6399999999999996E-2"/>
    <n v="0.79135922999999997"/>
    <n v="0.35"/>
    <n v="0"/>
    <x v="0"/>
    <n v="0.55772298180000002"/>
    <x v="21"/>
    <m/>
    <m/>
    <s v=""/>
    <s v=""/>
    <n v="127.19999999999999"/>
  </r>
  <r>
    <x v="3"/>
    <s v="Marc@gamefools.com"/>
    <s v="## total ##"/>
    <s v="## total ##"/>
    <m/>
    <x v="1"/>
    <n v="0"/>
    <n v="29.0383"/>
    <n v="5.2382999999999997"/>
    <n v="412"/>
    <n v="99"/>
    <n v="0.1804"/>
    <n v="2.6214328600000001"/>
    <n v="1.9383109999999999"/>
    <n v="0"/>
    <x v="0"/>
    <n v="0.26059101810000002"/>
    <x v="2"/>
    <m/>
    <m/>
    <s v=""/>
    <s v=""/>
    <n v="99.180536997304344"/>
  </r>
  <r>
    <x v="3"/>
    <s v="paul@duffelmedia.net"/>
    <s v="## total ##"/>
    <s v="## total ##"/>
    <m/>
    <x v="224"/>
    <n v="0"/>
    <n v="34.427300000000002"/>
    <n v="10.211"/>
    <n v="408"/>
    <n v="98"/>
    <n v="0.29659999999999997"/>
    <n v="1.3307203700000001"/>
    <n v="1"/>
    <n v="0"/>
    <x v="0"/>
    <n v="0.24852732299999999"/>
    <x v="1766"/>
    <m/>
    <m/>
    <s v=""/>
    <s v=""/>
    <n v="98.912048237359556"/>
  </r>
  <r>
    <x v="3"/>
    <s v="pablolamogglia22@gmail.com"/>
    <s v="## total ##"/>
    <s v="## total ##"/>
    <m/>
    <x v="1"/>
    <n v="0"/>
    <n v="21.745200000000001"/>
    <n v="8.7751000000000001"/>
    <n v="397"/>
    <n v="99"/>
    <n v="0.40350000000000003"/>
    <n v="1.5066283"/>
    <n v="1.0000279999999999"/>
    <n v="0"/>
    <x v="0"/>
    <n v="0.33624769989999997"/>
    <x v="2"/>
    <m/>
    <m/>
    <s v=""/>
    <s v=""/>
    <n v="99.25"/>
  </r>
  <r>
    <x v="3"/>
    <s v="ml@i4u.com"/>
    <s v="## total ##"/>
    <s v="## total ##"/>
    <m/>
    <x v="1"/>
    <n v="0"/>
    <n v="40.9193"/>
    <n v="9.6814"/>
    <n v="396"/>
    <n v="99"/>
    <n v="0.2366"/>
    <n v="1.36231638"/>
    <n v="0.99699800000000005"/>
    <n v="0"/>
    <x v="0"/>
    <n v="0.2681597214"/>
    <x v="2"/>
    <m/>
    <m/>
    <s v=""/>
    <s v=""/>
    <n v="98.75"/>
  </r>
  <r>
    <x v="3"/>
    <s v="michael@phoronix.com"/>
    <s v="## total ##"/>
    <s v="## total ##"/>
    <m/>
    <x v="1"/>
    <n v="0.99259463000000003"/>
    <n v="53.386400000000002"/>
    <n v="7.9901"/>
    <n v="394"/>
    <n v="99"/>
    <n v="0.1497"/>
    <n v="1.6449128799999999"/>
    <n v="1"/>
    <n v="0"/>
    <x v="0"/>
    <n v="0.39206506899999999"/>
    <x v="2"/>
    <m/>
    <m/>
    <s v=""/>
    <s v=""/>
    <n v="97.75"/>
  </r>
  <r>
    <x v="3"/>
    <s v="luke@threeringfocus.com"/>
    <s v="## total ##"/>
    <s v="## total ##"/>
    <m/>
    <x v="1"/>
    <n v="0.93835500999999999"/>
    <n v="102.2955"/>
    <n v="10.6031"/>
    <n v="393"/>
    <n v="98"/>
    <n v="0.1037"/>
    <n v="1.23561232"/>
    <n v="0.5"/>
    <n v="0"/>
    <x v="0"/>
    <n v="0.59534233280000004"/>
    <x v="2"/>
    <m/>
    <m/>
    <s v=""/>
    <s v=""/>
    <n v="98.25"/>
  </r>
  <r>
    <x v="3"/>
    <s v="mrryaya@gmail.com"/>
    <s v="## total ##"/>
    <s v="## total ##"/>
    <m/>
    <x v="1"/>
    <n v="0"/>
    <n v="66.458100000000002"/>
    <n v="12.877800000000001"/>
    <n v="390"/>
    <n v="97"/>
    <n v="0.1938"/>
    <n v="1.00934167"/>
    <n v="0.3"/>
    <n v="0"/>
    <x v="0"/>
    <n v="0.7027765627"/>
    <x v="23"/>
    <m/>
    <m/>
    <s v=""/>
    <s v=""/>
    <n v="97.499999999999844"/>
  </r>
  <r>
    <x v="3"/>
    <s v="charles.strauss@arcamax.com"/>
    <s v="## total ##"/>
    <s v="## total ##"/>
    <m/>
    <x v="225"/>
    <n v="0"/>
    <n v="14.835699999999999"/>
    <n v="5.3311000000000002"/>
    <n v="386"/>
    <n v="66"/>
    <n v="0.35930000000000001"/>
    <n v="2.4110603500000001"/>
    <n v="1.999933"/>
    <n v="0"/>
    <x v="0"/>
    <n v="0.1705172361"/>
    <x v="1769"/>
    <m/>
    <m/>
    <s v=""/>
    <s v=""/>
    <n v="65.693755301772867"/>
  </r>
  <r>
    <x v="3"/>
    <s v="creativeboyankit@gmail.com"/>
    <s v="## total ##"/>
    <s v="## total ##"/>
    <m/>
    <x v="9"/>
    <n v="0.99883473"/>
    <n v="296.39800000000002"/>
    <n v="48.430799999999998"/>
    <n v="380"/>
    <n v="114"/>
    <n v="0.16339999999999999"/>
    <n v="0.26136239"/>
    <n v="0.15007599999999999"/>
    <n v="0"/>
    <x v="0"/>
    <n v="0.42579342710000001"/>
    <x v="21"/>
    <m/>
    <m/>
    <s v=""/>
    <s v=""/>
    <n v="113.69999999999982"/>
  </r>
  <r>
    <x v="3"/>
    <s v="s.schadeck@cultureg.eu"/>
    <s v="## total ##"/>
    <s v="## total ##"/>
    <m/>
    <x v="99"/>
    <n v="0.87410036000000002"/>
    <n v="233.46940000000001"/>
    <n v="69.589600000000004"/>
    <n v="371"/>
    <n v="108"/>
    <n v="0.29809999999999998"/>
    <n v="0.17784211999999999"/>
    <n v="0.1"/>
    <n v="0"/>
    <x v="0"/>
    <n v="0.43770351959999998"/>
    <x v="1772"/>
    <m/>
    <m/>
    <s v=""/>
    <s v=""/>
    <n v="109.19999999999997"/>
  </r>
  <r>
    <x v="3"/>
    <s v="mana82@gmail.com"/>
    <s v="## total ##"/>
    <s v="## total ##"/>
    <m/>
    <x v="12"/>
    <n v="1"/>
    <n v="67.857699999999994"/>
    <n v="12.118399999999999"/>
    <n v="370"/>
    <n v="130"/>
    <n v="0.17860000000000001"/>
    <n v="1.018805"/>
    <n v="0.12"/>
    <n v="0"/>
    <x v="0"/>
    <n v="0.882214948"/>
    <x v="69"/>
    <m/>
    <m/>
    <s v=""/>
    <s v=""/>
    <n v="129.49999999999963"/>
  </r>
  <r>
    <x v="3"/>
    <s v="kris@lakefan.com"/>
    <s v="## total ##"/>
    <s v="## total ##"/>
    <m/>
    <x v="226"/>
    <n v="0"/>
    <n v="19.9907"/>
    <n v="13.593400000000001"/>
    <n v="362"/>
    <n v="100"/>
    <n v="0.68"/>
    <n v="0.88813607000000006"/>
    <n v="0.499998"/>
    <n v="0"/>
    <x v="0"/>
    <n v="0.43702545749999999"/>
    <x v="1773"/>
    <m/>
    <m/>
    <s v=""/>
    <s v=""/>
    <n v="99.65"/>
  </r>
  <r>
    <x v="3"/>
    <s v="admin@yestoapps.com"/>
    <s v="## total ##"/>
    <s v="## total ##"/>
    <m/>
    <x v="227"/>
    <n v="0"/>
    <n v="327.43610000000001"/>
    <n v="10.866300000000001"/>
    <n v="360"/>
    <n v="122"/>
    <n v="3.32E-2"/>
    <n v="1.10355161"/>
    <n v="0.4"/>
    <n v="0"/>
    <x v="0"/>
    <n v="0.63753394519999995"/>
    <x v="1774"/>
    <m/>
    <m/>
    <s v=""/>
    <s v=""/>
    <n v="116.54999999999997"/>
  </r>
  <r>
    <x v="3"/>
    <s v="randy@mylot.com"/>
    <s v="## total ##"/>
    <s v="## total ##"/>
    <m/>
    <x v="112"/>
    <n v="0.82189140000000005"/>
    <n v="70.040499999999994"/>
    <n v="29.032599999999999"/>
    <n v="359"/>
    <n v="107"/>
    <n v="0.41449999999999998"/>
    <n v="0.41197178000000001"/>
    <n v="0.01"/>
    <n v="0"/>
    <x v="0"/>
    <n v="0.97572649249999999"/>
    <x v="1775"/>
    <m/>
    <m/>
    <s v=""/>
    <s v=""/>
    <n v="107.1"/>
  </r>
  <r>
    <x v="3"/>
    <s v="rox@rawstory.com"/>
    <s v="## total ##"/>
    <s v="## total ##"/>
    <m/>
    <x v="1"/>
    <n v="0"/>
    <n v="29.753399999999999"/>
    <n v="8.8396000000000008"/>
    <n v="356"/>
    <n v="84"/>
    <n v="0.29709999999999998"/>
    <n v="1.34077929"/>
    <n v="1"/>
    <n v="0"/>
    <x v="0"/>
    <n v="0.25416508970000001"/>
    <x v="23"/>
    <m/>
    <m/>
    <s v=""/>
    <s v=""/>
    <n v="84.208698889572034"/>
  </r>
  <r>
    <x v="3"/>
    <s v="jose@turecarga.com"/>
    <s v="## total ##"/>
    <s v="## total ##"/>
    <m/>
    <x v="162"/>
    <n v="0.74949301999999995"/>
    <n v="200.94589999999999"/>
    <n v="107.0334"/>
    <n v="351"/>
    <n v="111"/>
    <n v="0.53259999999999996"/>
    <n v="0.10932039"/>
    <n v="4.0604000000000001E-2"/>
    <n v="0"/>
    <x v="0"/>
    <n v="0.62857798789999997"/>
    <x v="1777"/>
    <m/>
    <m/>
    <s v=""/>
    <s v=""/>
    <n v="110.89999999999999"/>
  </r>
  <r>
    <x v="3"/>
    <s v="cdb.ciddi@gmail.com"/>
    <s v="## total ##"/>
    <s v="## total ##"/>
    <m/>
    <x v="1"/>
    <n v="0"/>
    <n v="116.7071"/>
    <n v="13.928100000000001"/>
    <n v="350"/>
    <n v="88"/>
    <n v="0.1193"/>
    <n v="0.83789469000000005"/>
    <n v="0.5"/>
    <n v="0"/>
    <x v="0"/>
    <n v="0.40326630089999999"/>
    <x v="23"/>
    <m/>
    <m/>
    <s v=""/>
    <s v=""/>
    <n v="87.75"/>
  </r>
  <r>
    <x v="3"/>
    <s v="help@lipsum.com"/>
    <s v="## total ##"/>
    <s v="## total ##"/>
    <m/>
    <x v="5"/>
    <n v="0"/>
    <n v="44.042400000000001"/>
    <n v="8.3106000000000009"/>
    <n v="350"/>
    <n v="70"/>
    <n v="0.18870000000000001"/>
    <n v="1.4022140299999999"/>
    <n v="1"/>
    <n v="0"/>
    <x v="0"/>
    <n v="0.28684210850000003"/>
    <x v="8"/>
    <m/>
    <m/>
    <s v=""/>
    <s v=""/>
    <n v="69.999999999999659"/>
  </r>
  <r>
    <x v="3"/>
    <s v="admin@bredons.fr"/>
    <s v="## total ##"/>
    <s v="## total ##"/>
    <m/>
    <x v="1"/>
    <n v="1"/>
    <n v="145.4828"/>
    <n v="9.9489000000000001"/>
    <n v="349"/>
    <n v="87"/>
    <n v="6.8400000000000002E-2"/>
    <n v="1.1689899800000001"/>
    <n v="0.75"/>
    <n v="0"/>
    <x v="0"/>
    <n v="0.35842050440000001"/>
    <x v="2"/>
    <m/>
    <m/>
    <s v=""/>
    <s v=""/>
    <n v="87.25"/>
  </r>
  <r>
    <x v="3"/>
    <s v="nick@myfridgefood.com"/>
    <s v="## total ##"/>
    <s v="## total ##"/>
    <m/>
    <x v="1"/>
    <n v="0"/>
    <n v="55.250100000000003"/>
    <n v="6.3296000000000001"/>
    <n v="348"/>
    <n v="86"/>
    <n v="0.11459999999999999"/>
    <n v="1.83046098"/>
    <n v="1.252203"/>
    <n v="0"/>
    <x v="0"/>
    <n v="0.31590839050000002"/>
    <x v="2"/>
    <m/>
    <m/>
    <s v=""/>
    <s v=""/>
    <n v="86.75"/>
  </r>
  <r>
    <x v="3"/>
    <s v="traffic@sodahead.com"/>
    <s v="## total ##"/>
    <s v="## total ##"/>
    <m/>
    <x v="1"/>
    <n v="0"/>
    <n v="26.776599999999998"/>
    <n v="12.7896"/>
    <n v="347"/>
    <n v="87"/>
    <n v="0.47760000000000002"/>
    <n v="0.90497780000000005"/>
    <n v="0.199632"/>
    <n v="0"/>
    <x v="0"/>
    <n v="0.77940674350000005"/>
    <x v="2"/>
    <m/>
    <m/>
    <s v=""/>
    <s v=""/>
    <n v="85.999999999999986"/>
  </r>
  <r>
    <x v="3"/>
    <s v="bendapp22@gmail.com"/>
    <s v="## total ##"/>
    <s v="## total ##"/>
    <m/>
    <x v="228"/>
    <n v="0"/>
    <n v="800.72140000000002"/>
    <n v="65.147400000000005"/>
    <n v="346"/>
    <n v="116"/>
    <n v="8.14E-2"/>
    <n v="0.17719283"/>
    <n v="1.5332E-2"/>
    <n v="0"/>
    <x v="0"/>
    <n v="0.91347279609999998"/>
    <x v="1778"/>
    <m/>
    <m/>
    <s v=""/>
    <s v=""/>
    <n v="115.24999999999999"/>
  </r>
  <r>
    <x v="3"/>
    <s v="designmag.fr@gmail.com"/>
    <s v="## total ##"/>
    <s v="## total ##"/>
    <m/>
    <x v="1"/>
    <n v="0.31779705000000003"/>
    <n v="124.1653"/>
    <n v="4.7839999999999998"/>
    <n v="344"/>
    <n v="83"/>
    <n v="3.85E-2"/>
    <n v="2.3988413799999999"/>
    <n v="1.539104"/>
    <n v="0"/>
    <x v="0"/>
    <n v="0.35839692639999998"/>
    <x v="23"/>
    <m/>
    <m/>
    <s v=""/>
    <s v=""/>
    <n v="84.744461305007377"/>
  </r>
  <r>
    <x v="3"/>
    <s v="biuro@webshark.pl"/>
    <s v="## total ##"/>
    <s v="## total ##"/>
    <m/>
    <x v="229"/>
    <n v="0"/>
    <n v="487.96870000000001"/>
    <n v="43.306699999999999"/>
    <n v="342"/>
    <n v="120"/>
    <n v="8.8700000000000001E-2"/>
    <n v="0.26339499"/>
    <n v="0.1"/>
    <n v="0"/>
    <x v="0"/>
    <n v="0.62034205249999996"/>
    <x v="1780"/>
    <m/>
    <m/>
    <s v=""/>
    <s v=""/>
    <n v="118.29999999999966"/>
  </r>
  <r>
    <x v="3"/>
    <s v="rohit.singh@skymetweather.com"/>
    <s v="## total ##"/>
    <s v="## total ##"/>
    <m/>
    <x v="9"/>
    <n v="0"/>
    <n v="58.364199999999997"/>
    <n v="25.8"/>
    <n v="342"/>
    <n v="103"/>
    <n v="0.44209999999999999"/>
    <n v="0.44185908000000002"/>
    <n v="0.2"/>
    <n v="0"/>
    <x v="0"/>
    <n v="0.54736700299999996"/>
    <x v="21"/>
    <m/>
    <m/>
    <s v=""/>
    <s v=""/>
    <n v="102.6"/>
  </r>
  <r>
    <x v="3"/>
    <s v="daveschererpwi@gmail.com"/>
    <s v="## total ##"/>
    <s v="## total ##"/>
    <m/>
    <x v="9"/>
    <n v="0"/>
    <n v="36.827399999999997"/>
    <n v="10.547800000000001"/>
    <n v="337"/>
    <n v="101"/>
    <n v="0.28639999999999999"/>
    <n v="1.06642423"/>
    <n v="0.6"/>
    <n v="0"/>
    <x v="0"/>
    <n v="0.43737212479999998"/>
    <x v="21"/>
    <m/>
    <m/>
    <s v=""/>
    <s v=""/>
    <n v="101.1"/>
  </r>
  <r>
    <x v="3"/>
    <s v="kim@digipublishing.net"/>
    <s v="## total ##"/>
    <s v="## total ##"/>
    <m/>
    <x v="230"/>
    <n v="0"/>
    <n v="155.72319999999999"/>
    <n v="7.0578000000000003"/>
    <n v="337"/>
    <n v="85"/>
    <n v="4.53E-2"/>
    <n v="1.5916627000000001"/>
    <n v="1"/>
    <n v="0"/>
    <x v="0"/>
    <n v="0.37172618400000002"/>
    <x v="1781"/>
    <m/>
    <m/>
    <s v=""/>
    <s v=""/>
    <n v="81.699999999999918"/>
  </r>
  <r>
    <x v="3"/>
    <s v="ignacio@kassis.com.ar"/>
    <s v="## total ##"/>
    <s v="## total ##"/>
    <m/>
    <x v="231"/>
    <n v="0.59145415999999995"/>
    <n v="81.393799999999999"/>
    <n v="28.587399999999999"/>
    <n v="334"/>
    <n v="80"/>
    <n v="0.35120000000000001"/>
    <n v="0.38947536999999999"/>
    <n v="0.22279099999999999"/>
    <n v="0"/>
    <x v="0"/>
    <n v="0.42797152630000002"/>
    <x v="1782"/>
    <m/>
    <m/>
    <s v=""/>
    <s v=""/>
    <n v="82.419247652725176"/>
  </r>
  <r>
    <x v="3"/>
    <s v="luciano.islas@us.corp.terra.com"/>
    <s v="## total ##"/>
    <s v="## total ##"/>
    <m/>
    <x v="232"/>
    <n v="0"/>
    <n v="181.43279999999999"/>
    <n v="14.1968"/>
    <n v="334"/>
    <n v="90"/>
    <n v="7.8200000000000006E-2"/>
    <n v="0.78365273999999996"/>
    <n v="0.50781799999999999"/>
    <n v="0"/>
    <x v="0"/>
    <n v="0.35198593049999999"/>
    <x v="1783"/>
    <m/>
    <m/>
    <s v=""/>
    <s v=""/>
    <n v="84.752162796813906"/>
  </r>
  <r>
    <x v="3"/>
    <s v="jason@howcast.com"/>
    <s v="## total ##"/>
    <s v="## total ##"/>
    <m/>
    <x v="53"/>
    <n v="0"/>
    <n v="133.28890000000001"/>
    <n v="24.3216"/>
    <n v="331"/>
    <n v="96"/>
    <n v="0.1825"/>
    <n v="0.45397367999999999"/>
    <n v="0.212446"/>
    <n v="0"/>
    <x v="0"/>
    <n v="0.53203013899999996"/>
    <x v="1787"/>
    <m/>
    <m/>
    <s v=""/>
    <s v=""/>
    <n v="89.771840423577999"/>
  </r>
  <r>
    <x v="3"/>
    <s v="janibcnm@yahoo.com"/>
    <s v="## total ##"/>
    <s v="## total ##"/>
    <m/>
    <x v="233"/>
    <n v="0"/>
    <n v="258.74470000000002"/>
    <n v="31.464600000000001"/>
    <n v="329"/>
    <n v="103"/>
    <n v="0.1216"/>
    <n v="0.34903110999999998"/>
    <n v="0.115467"/>
    <n v="0"/>
    <x v="0"/>
    <n v="0.6691784865"/>
    <x v="1791"/>
    <m/>
    <m/>
    <s v=""/>
    <s v=""/>
    <n v="103.30000000000001"/>
  </r>
  <r>
    <x v="3"/>
    <s v="rudy@foodbeast.com"/>
    <s v="## total ##"/>
    <s v="## total ##"/>
    <m/>
    <x v="234"/>
    <n v="0"/>
    <n v="10.4153"/>
    <n v="2.9319000000000002"/>
    <n v="326"/>
    <n v="65"/>
    <n v="0.28149999999999997"/>
    <n v="3.7019148799999999"/>
    <n v="2.9544790000000001"/>
    <n v="0"/>
    <x v="0"/>
    <n v="0.20190520379999999"/>
    <x v="1792"/>
    <m/>
    <m/>
    <s v=""/>
    <s v=""/>
    <n v="65.454795035101483"/>
  </r>
  <r>
    <x v="3"/>
    <s v="tuntikorn@designbyarm.com"/>
    <s v="## total ##"/>
    <s v="## total ##"/>
    <m/>
    <x v="235"/>
    <n v="1"/>
    <n v="2377.7525000000001"/>
    <n v="76.416300000000007"/>
    <n v="325"/>
    <n v="92"/>
    <n v="3.2099999999999997E-2"/>
    <n v="0.14161865000000001"/>
    <n v="0.03"/>
    <n v="0"/>
    <x v="0"/>
    <n v="0.78816349809999997"/>
    <x v="1795"/>
    <m/>
    <m/>
    <s v=""/>
    <s v=""/>
    <n v="91.899999999999864"/>
  </r>
  <r>
    <x v="3"/>
    <s v="wade.best@pressdemocrat.com"/>
    <s v="## total ##"/>
    <s v="## total ##"/>
    <m/>
    <x v="1"/>
    <n v="0"/>
    <n v="43.616199999999999"/>
    <n v="8.6931999999999992"/>
    <n v="319"/>
    <n v="74"/>
    <n v="0.1993"/>
    <n v="1.2241929300000001"/>
    <n v="0.92656300000000003"/>
    <n v="0"/>
    <x v="0"/>
    <n v="0.243123383"/>
    <x v="1796"/>
    <m/>
    <m/>
    <s v=""/>
    <s v=""/>
    <n v="72.460936746425418"/>
  </r>
  <r>
    <x v="3"/>
    <s v="osei.benn@gmail.com"/>
    <s v="## total ##"/>
    <s v="## total ##"/>
    <m/>
    <x v="9"/>
    <n v="0"/>
    <n v="29.456600000000002"/>
    <n v="15.738"/>
    <n v="315"/>
    <n v="94"/>
    <n v="0.5343"/>
    <n v="0.66661537999999998"/>
    <n v="0.05"/>
    <n v="0"/>
    <x v="0"/>
    <n v="0.92499422990000002"/>
    <x v="25"/>
    <m/>
    <m/>
    <s v=""/>
    <s v=""/>
    <n v="94.499999999999801"/>
  </r>
  <r>
    <x v="3"/>
    <s v="support@whotalking.com"/>
    <s v="## total ##"/>
    <s v="## total ##"/>
    <m/>
    <x v="1"/>
    <n v="0"/>
    <n v="83.525499999999994"/>
    <n v="20.039300000000001"/>
    <n v="308"/>
    <n v="77"/>
    <n v="0.2399"/>
    <n v="0.51271644999999999"/>
    <n v="0.05"/>
    <n v="0"/>
    <x v="0"/>
    <n v="0.90248021099999998"/>
    <x v="23"/>
    <m/>
    <m/>
    <s v=""/>
    <s v=""/>
    <n v="77.25"/>
  </r>
  <r>
    <x v="3"/>
    <s v="jardielvaladao@gmail.com"/>
    <s v="## total ##"/>
    <s v="## total ##"/>
    <m/>
    <x v="9"/>
    <n v="1"/>
    <n v="2284.4497000000001"/>
    <n v="57.604700000000001"/>
    <n v="307"/>
    <n v="92"/>
    <n v="2.52E-2"/>
    <n v="0.17743687"/>
    <n v="0.01"/>
    <n v="0"/>
    <x v="0"/>
    <n v="0.94364192629999999"/>
    <x v="21"/>
    <m/>
    <m/>
    <s v=""/>
    <s v=""/>
    <n v="92.099999999999966"/>
  </r>
  <r>
    <x v="3"/>
    <s v="sarah@carambo.la"/>
    <s v="## total ##"/>
    <s v="## total ##"/>
    <m/>
    <x v="236"/>
    <n v="0"/>
    <n v="30.2699"/>
    <n v="10.722300000000001"/>
    <n v="305"/>
    <n v="91"/>
    <n v="0.35420000000000001"/>
    <n v="0.94835588999999998"/>
    <n v="0.30436000000000002"/>
    <n v="0"/>
    <x v="0"/>
    <n v="0.67906563149999999"/>
    <x v="1799"/>
    <m/>
    <m/>
    <s v=""/>
    <s v=""/>
    <n v="89.999999999999986"/>
  </r>
  <r>
    <x v="3"/>
    <s v="steve@techeblog.com"/>
    <s v="## total ##"/>
    <s v="## total ##"/>
    <m/>
    <x v="12"/>
    <n v="0"/>
    <n v="37.959600000000002"/>
    <n v="13.255599999999999"/>
    <n v="302"/>
    <n v="106"/>
    <n v="0.34920000000000001"/>
    <n v="0.75931899000000003"/>
    <n v="0.3"/>
    <n v="0"/>
    <x v="0"/>
    <n v="0.60490913180000006"/>
    <x v="68"/>
    <m/>
    <m/>
    <s v=""/>
    <s v=""/>
    <n v="105.69999999999999"/>
  </r>
  <r>
    <x v="3"/>
    <s v="thomas@generatorhallen.se"/>
    <s v="## total ##"/>
    <s v="## total ##"/>
    <m/>
    <x v="237"/>
    <n v="0.48659636000000001"/>
    <n v="285.79300000000001"/>
    <n v="45.071800000000003"/>
    <n v="298"/>
    <n v="103"/>
    <n v="0.15770000000000001"/>
    <n v="0.22017639"/>
    <n v="8.5458999999999993E-2"/>
    <n v="0"/>
    <x v="0"/>
    <n v="0.61186119080000001"/>
    <x v="1800"/>
    <m/>
    <m/>
    <s v=""/>
    <s v=""/>
    <n v="99.199999999999974"/>
  </r>
  <r>
    <x v="3"/>
    <s v="adidamrevenue@gmail.com"/>
    <s v="## total ##"/>
    <s v="## total ##"/>
    <m/>
    <x v="123"/>
    <n v="0"/>
    <n v="59.789700000000003"/>
    <n v="7.2500999999999998"/>
    <n v="296"/>
    <n v="74"/>
    <n v="0.12130000000000001"/>
    <n v="1.3617540699999999"/>
    <n v="1"/>
    <n v="0"/>
    <x v="0"/>
    <n v="0.26565301250000001"/>
    <x v="1801"/>
    <m/>
    <m/>
    <s v=""/>
    <s v=""/>
    <n v="73.982400782187398"/>
  </r>
  <r>
    <x v="3"/>
    <s v="admin@africeleb.com"/>
    <s v="## total ##"/>
    <s v="## total ##"/>
    <m/>
    <x v="167"/>
    <n v="1"/>
    <n v="337.99189999999999"/>
    <n v="30.022099999999998"/>
    <n v="296"/>
    <n v="85"/>
    <n v="8.8800000000000004E-2"/>
    <n v="0.32861466"/>
    <n v="0.03"/>
    <n v="0"/>
    <x v="0"/>
    <n v="0.90870766439999995"/>
    <x v="1802"/>
    <m/>
    <m/>
    <s v=""/>
    <s v=""/>
    <n v="84.75"/>
  </r>
  <r>
    <x v="3"/>
    <s v="ra.ads@teranet.neomailbox.ch"/>
    <s v="## total ##"/>
    <s v="## total ##"/>
    <m/>
    <x v="238"/>
    <n v="1"/>
    <n v="148.7748"/>
    <n v="43.787300000000002"/>
    <n v="296"/>
    <n v="58"/>
    <n v="0.29430000000000001"/>
    <n v="0.22519241000000001"/>
    <n v="0.14918699999999999"/>
    <n v="0"/>
    <x v="0"/>
    <n v="0.3375131884"/>
    <x v="1803"/>
    <m/>
    <m/>
    <s v=""/>
    <s v=""/>
    <n v="58.015670066894081"/>
  </r>
  <r>
    <x v="3"/>
    <s v="venicebeachca@gmail.com"/>
    <s v="## total ##"/>
    <s v="## total ##"/>
    <m/>
    <x v="239"/>
    <n v="0"/>
    <n v="97.306799999999996"/>
    <n v="23.2256"/>
    <n v="296"/>
    <n v="190"/>
    <n v="0.2387"/>
    <n v="0.42535198000000002"/>
    <n v="0.14365"/>
    <n v="0"/>
    <x v="0"/>
    <n v="0.66227969809999998"/>
    <x v="1804"/>
    <m/>
    <m/>
    <s v=""/>
    <s v=""/>
    <n v="193.1869960048011"/>
  </r>
  <r>
    <x v="3"/>
    <s v="info@quicklypopular.com"/>
    <s v="## total ##"/>
    <s v="## total ##"/>
    <m/>
    <x v="242"/>
    <n v="0"/>
    <n v="150.79560000000001"/>
    <n v="17.0914"/>
    <n v="291"/>
    <n v="84"/>
    <n v="0.1133"/>
    <n v="0.5677449"/>
    <n v="0.108028"/>
    <n v="0"/>
    <x v="0"/>
    <n v="0.80972440310000005"/>
    <x v="1814"/>
    <m/>
    <m/>
    <s v=""/>
    <s v=""/>
    <n v="83.249999999999901"/>
  </r>
  <r>
    <x v="3"/>
    <s v="info.keepinspiringme@gmail.com"/>
    <s v="## total ##"/>
    <s v="## total ##"/>
    <m/>
    <x v="9"/>
    <n v="0"/>
    <n v="78.875200000000007"/>
    <n v="11.3886"/>
    <n v="286"/>
    <n v="86"/>
    <n v="0.1444"/>
    <n v="0.83572732000000005"/>
    <n v="0.3"/>
    <n v="0"/>
    <x v="0"/>
    <n v="0.64103124069999995"/>
    <x v="21"/>
    <m/>
    <m/>
    <s v=""/>
    <s v=""/>
    <n v="85.799999999999784"/>
  </r>
  <r>
    <x v="3"/>
    <s v="alan.boodman@verizon.net"/>
    <s v="## total ##"/>
    <s v="## total ##"/>
    <m/>
    <x v="9"/>
    <n v="0"/>
    <n v="17.1187"/>
    <n v="8.0033999999999992"/>
    <n v="282"/>
    <n v="85"/>
    <n v="0.46750000000000003"/>
    <n v="1.1741956499999999"/>
    <n v="0.75"/>
    <n v="0"/>
    <x v="0"/>
    <n v="0.36126487950000002"/>
    <x v="21"/>
    <m/>
    <m/>
    <s v=""/>
    <s v=""/>
    <n v="84.6"/>
  </r>
  <r>
    <x v="3"/>
    <s v="Christoph.Witt@creatiwitty-ug.de"/>
    <s v="## total ##"/>
    <s v="## total ##"/>
    <m/>
    <x v="1"/>
    <n v="0"/>
    <n v="33.228499999999997"/>
    <n v="5.6467000000000001"/>
    <n v="282"/>
    <n v="68"/>
    <n v="0.1699"/>
    <n v="1.6649328299999999"/>
    <n v="1.2"/>
    <n v="0"/>
    <x v="0"/>
    <n v="0.27925020290000002"/>
    <x v="2"/>
    <m/>
    <m/>
    <s v=""/>
    <s v=""/>
    <n v="70.5"/>
  </r>
  <r>
    <x v="3"/>
    <s v="raj.yadav@hindustantimes.com"/>
    <s v="## total ##"/>
    <s v="## total ##"/>
    <m/>
    <x v="1"/>
    <n v="0"/>
    <n v="59.476500000000001"/>
    <n v="20.1496"/>
    <n v="281"/>
    <n v="69"/>
    <n v="0.33879999999999999"/>
    <n v="0.46441057000000002"/>
    <n v="0.27404099999999998"/>
    <n v="0"/>
    <x v="0"/>
    <n v="0.40991653259999999"/>
    <x v="2"/>
    <m/>
    <m/>
    <s v=""/>
    <s v=""/>
    <n v="67.433975439491689"/>
  </r>
  <r>
    <x v="3"/>
    <s v="contact@killsometime.com"/>
    <s v="## total ##"/>
    <s v="## total ##"/>
    <m/>
    <x v="12"/>
    <n v="1"/>
    <n v="46.041899999999998"/>
    <n v="18.229800000000001"/>
    <n v="270"/>
    <n v="95"/>
    <n v="0.39589999999999997"/>
    <n v="0.49435891999999998"/>
    <n v="0.01"/>
    <n v="0"/>
    <x v="0"/>
    <n v="0.97977178190000003"/>
    <x v="68"/>
    <m/>
    <m/>
    <s v=""/>
    <s v=""/>
    <n v="94.5"/>
  </r>
  <r>
    <x v="3"/>
    <s v="swaroop.nair@crichq.com"/>
    <s v="## total ##"/>
    <s v="## total ##"/>
    <m/>
    <x v="243"/>
    <n v="0"/>
    <n v="93.727900000000005"/>
    <n v="11.475099999999999"/>
    <n v="268"/>
    <n v="79"/>
    <n v="0.12239999999999999"/>
    <n v="0.77752083999999999"/>
    <n v="0.5"/>
    <n v="0"/>
    <x v="0"/>
    <n v="0.35693041759999999"/>
    <x v="1818"/>
    <m/>
    <m/>
    <s v=""/>
    <s v=""/>
    <n v="79.599999999999937"/>
  </r>
  <r>
    <x v="3"/>
    <s v="decmediatakeover@gmail.com"/>
    <s v="## total ##"/>
    <s v="## total ##"/>
    <m/>
    <x v="244"/>
    <n v="0"/>
    <n v="82.692899999999995"/>
    <n v="10.1143"/>
    <n v="254"/>
    <n v="76"/>
    <n v="0.12230000000000001"/>
    <n v="0.83724858999999996"/>
    <n v="0.31184299999999998"/>
    <n v="0"/>
    <x v="0"/>
    <n v="0.62753833849999996"/>
    <x v="1819"/>
    <m/>
    <m/>
    <s v=""/>
    <s v=""/>
    <n v="73.16"/>
  </r>
  <r>
    <x v="3"/>
    <s v="contact@yaoiotaku.com"/>
    <s v="## total ##"/>
    <s v="## total ##"/>
    <m/>
    <x v="49"/>
    <n v="0"/>
    <n v="205.0949"/>
    <n v="49.385100000000001"/>
    <n v="252"/>
    <n v="78"/>
    <n v="0.24079999999999999"/>
    <n v="0.17039360000000001"/>
    <n v="6.0103999999999998E-2"/>
    <n v="0"/>
    <x v="0"/>
    <n v="0.64726374249999996"/>
    <x v="1820"/>
    <m/>
    <m/>
    <s v=""/>
    <s v=""/>
    <n v="77.689999999999955"/>
  </r>
  <r>
    <x v="1"/>
    <s v="lilu05@baidu.com"/>
    <s v="Baidu, Inc. (Hao123.com)"/>
    <s v="e01ddf78bc6e73a837ef724afe1191f1"/>
    <s v="Hao123.com US 300x250"/>
    <x v="10"/>
    <n v="1"/>
    <n v="127.19370000000001"/>
    <n v="15.488200000000001"/>
    <n v="250"/>
    <n v="38"/>
    <n v="0.12180000000000001"/>
    <n v="0.53860816"/>
    <n v="0.01"/>
    <n v="0"/>
    <x v="5"/>
    <n v="0.98143362690000002"/>
    <x v="17"/>
    <s v="Y"/>
    <n v="4"/>
    <n v="4"/>
    <n v="1000"/>
    <n v="1000"/>
  </r>
  <r>
    <x v="3"/>
    <s v="cameron@flamingtext.com"/>
    <s v="## total ##"/>
    <s v="## total ##"/>
    <m/>
    <x v="9"/>
    <n v="0"/>
    <n v="31.1099"/>
    <n v="9.0765999999999991"/>
    <n v="244"/>
    <n v="73"/>
    <n v="0.2918"/>
    <n v="0.89706151000000001"/>
    <n v="0.5"/>
    <n v="0"/>
    <x v="0"/>
    <n v="0.44262461910000001"/>
    <x v="21"/>
    <m/>
    <m/>
    <s v=""/>
    <s v=""/>
    <n v="73.2"/>
  </r>
  <r>
    <x v="3"/>
    <s v="cpati@indimusictv.com"/>
    <s v="## total ##"/>
    <s v="## total ##"/>
    <m/>
    <x v="9"/>
    <n v="1"/>
    <n v="708.95650000000001"/>
    <n v="46.965800000000002"/>
    <n v="243"/>
    <n v="70"/>
    <n v="6.6199999999999995E-2"/>
    <n v="0.17268254999999999"/>
    <n v="0.01"/>
    <n v="0"/>
    <x v="0"/>
    <n v="0.94209026760000003"/>
    <x v="21"/>
    <m/>
    <m/>
    <s v=""/>
    <s v=""/>
    <n v="72.899999999999991"/>
  </r>
  <r>
    <x v="3"/>
    <s v="liujia@navigation-network.com"/>
    <s v="## total ##"/>
    <s v="## total ##"/>
    <m/>
    <x v="245"/>
    <n v="0.20752897000000001"/>
    <n v="701.84680000000003"/>
    <n v="20.9712"/>
    <n v="242"/>
    <n v="76"/>
    <n v="2.9899999999999999E-2"/>
    <n v="0.38413334999999998"/>
    <n v="0.133635"/>
    <n v="0"/>
    <x v="0"/>
    <n v="0.6521129993"/>
    <x v="1821"/>
    <m/>
    <m/>
    <s v=""/>
    <s v=""/>
    <n v="76.309999999999945"/>
  </r>
  <r>
    <x v="3"/>
    <s v="victoria.walcott@trinidadexpress.com"/>
    <s v="## total ##"/>
    <s v="## total ##"/>
    <m/>
    <x v="1"/>
    <n v="0"/>
    <n v="62.378999999999998"/>
    <n v="3.3649"/>
    <n v="240"/>
    <n v="52"/>
    <n v="5.3900000000000003E-2"/>
    <n v="2.3788167599999999"/>
    <n v="1.851494"/>
    <n v="0"/>
    <x v="0"/>
    <n v="0.22167439289999999"/>
    <x v="1822"/>
    <m/>
    <m/>
    <s v=""/>
    <s v=""/>
    <n v="52.296381984717378"/>
  </r>
  <r>
    <x v="3"/>
    <s v="lisa@rplogic.com"/>
    <s v="## total ##"/>
    <s v="## total ##"/>
    <m/>
    <x v="246"/>
    <n v="0"/>
    <n v="38.112299999999998"/>
    <n v="13.1403"/>
    <n v="239"/>
    <n v="81"/>
    <n v="0.3448"/>
    <n v="0.60574678000000004"/>
    <n v="0.270005"/>
    <n v="0"/>
    <x v="0"/>
    <n v="0.55426093799999998"/>
    <x v="1824"/>
    <m/>
    <m/>
    <s v=""/>
    <s v=""/>
    <n v="80.599999999999937"/>
  </r>
  <r>
    <x v="3"/>
    <s v="vedatyes@gmail.com"/>
    <s v="## total ##"/>
    <s v="## total ##"/>
    <m/>
    <x v="1"/>
    <n v="0"/>
    <n v="47.6374"/>
    <n v="28.019100000000002"/>
    <n v="238"/>
    <n v="60"/>
    <n v="0.58819999999999995"/>
    <n v="0.28354339000000001"/>
    <n v="0.01"/>
    <n v="0"/>
    <x v="0"/>
    <n v="0.96473202970000005"/>
    <x v="2"/>
    <m/>
    <m/>
    <s v=""/>
    <s v=""/>
    <n v="59.5"/>
  </r>
  <r>
    <x v="3"/>
    <s v="gracey@monetizemore.com"/>
    <s v="## total ##"/>
    <s v="## total ##"/>
    <m/>
    <x v="247"/>
    <n v="0.82781307999999998"/>
    <n v="57.621400000000001"/>
    <n v="17.3047"/>
    <n v="237"/>
    <n v="79"/>
    <n v="0.30030000000000001"/>
    <n v="0.45590755999999999"/>
    <n v="0.29059600000000002"/>
    <n v="0"/>
    <x v="0"/>
    <n v="0.36259885130000002"/>
    <x v="1825"/>
    <m/>
    <m/>
    <s v=""/>
    <s v=""/>
    <n v="76.000147809728546"/>
  </r>
  <r>
    <x v="3"/>
    <s v="kanchan@sanfoundry.com"/>
    <s v="## total ##"/>
    <s v="## total ##"/>
    <m/>
    <x v="248"/>
    <n v="0"/>
    <n v="116.8801"/>
    <n v="27.348800000000001"/>
    <n v="235"/>
    <n v="69"/>
    <n v="0.23400000000000001"/>
    <n v="0.28596778"/>
    <n v="6.9404999999999994E-2"/>
    <n v="0"/>
    <x v="0"/>
    <n v="0.7572978293"/>
    <x v="1827"/>
    <m/>
    <m/>
    <s v=""/>
    <s v=""/>
    <n v="69.39999999999992"/>
  </r>
  <r>
    <x v="3"/>
    <s v="jetheights@yahoo.com"/>
    <s v="## total ##"/>
    <s v="## total ##"/>
    <m/>
    <x v="2"/>
    <n v="0"/>
    <n v="69.817800000000005"/>
    <n v="3.8662999999999998"/>
    <n v="232"/>
    <n v="66"/>
    <n v="5.5399999999999998E-2"/>
    <n v="1.9992647100000001"/>
    <n v="1.4268860000000001"/>
    <n v="0"/>
    <x v="0"/>
    <n v="0.28629460829999998"/>
    <x v="1828"/>
    <m/>
    <m/>
    <s v=""/>
    <s v=""/>
    <n v="66.148215269779925"/>
  </r>
  <r>
    <x v="3"/>
    <s v="jet@vampirefreaks.com"/>
    <s v="## total ##"/>
    <s v="## total ##"/>
    <m/>
    <x v="9"/>
    <n v="0.79786822000000002"/>
    <n v="127.0111"/>
    <n v="9.6783000000000001"/>
    <n v="231"/>
    <n v="69"/>
    <n v="7.6200000000000004E-2"/>
    <n v="0.79605892"/>
    <n v="0.4"/>
    <n v="0"/>
    <x v="0"/>
    <n v="0.4975246331"/>
    <x v="21"/>
    <m/>
    <m/>
    <s v=""/>
    <s v=""/>
    <n v="69.3"/>
  </r>
  <r>
    <x v="3"/>
    <s v="colin@thetrendspotter.net"/>
    <s v="## total ##"/>
    <s v="## total ##"/>
    <m/>
    <x v="1"/>
    <n v="0"/>
    <n v="20.8217"/>
    <n v="3.9232"/>
    <n v="229"/>
    <n v="57"/>
    <n v="0.18840000000000001"/>
    <n v="1.9497569400000001"/>
    <n v="1.161843"/>
    <n v="0"/>
    <x v="0"/>
    <n v="0.40410880179999997"/>
    <x v="2"/>
    <m/>
    <m/>
    <s v=""/>
    <s v=""/>
    <n v="56.5"/>
  </r>
  <r>
    <x v="3"/>
    <s v="kreshnov@gmail.com"/>
    <s v="## total ##"/>
    <s v="## total ##"/>
    <m/>
    <x v="1"/>
    <n v="0"/>
    <n v="445.0326"/>
    <n v="8.0993999999999993"/>
    <n v="225"/>
    <n v="56"/>
    <n v="1.8200000000000001E-2"/>
    <n v="0.92412978000000001"/>
    <n v="0.1"/>
    <n v="0"/>
    <x v="0"/>
    <n v="0.89179009050000002"/>
    <x v="2"/>
    <m/>
    <m/>
    <s v=""/>
    <s v=""/>
    <n v="56.25"/>
  </r>
  <r>
    <x v="3"/>
    <s v="webmaster@coolrom.com"/>
    <s v="## total ##"/>
    <s v="## total ##"/>
    <m/>
    <x v="1"/>
    <n v="0.80127881999999995"/>
    <n v="527.75450000000001"/>
    <n v="200.17490000000001"/>
    <n v="222"/>
    <n v="56"/>
    <n v="0.37930000000000003"/>
    <n v="3.7033000000000003E-2"/>
    <n v="0.01"/>
    <n v="0"/>
    <x v="0"/>
    <n v="0.72997058290000005"/>
    <x v="23"/>
    <m/>
    <m/>
    <s v=""/>
    <s v=""/>
    <n v="55.249999999999844"/>
  </r>
  <r>
    <x v="3"/>
    <s v="bchuen@froppit.com"/>
    <s v="## total ##"/>
    <s v="## total ##"/>
    <m/>
    <x v="1"/>
    <n v="0.70101897999999996"/>
    <n v="81.059100000000001"/>
    <n v="9.6190999999999995"/>
    <n v="221"/>
    <n v="55"/>
    <n v="0.1187"/>
    <n v="0.76474414999999996"/>
    <n v="0.4"/>
    <n v="0"/>
    <x v="0"/>
    <n v="0.47694924929999999"/>
    <x v="2"/>
    <m/>
    <m/>
    <s v=""/>
    <s v=""/>
    <n v="55.249999999999922"/>
  </r>
  <r>
    <x v="3"/>
    <s v="soymon.mathew@gmail.com"/>
    <s v="## total ##"/>
    <s v="## total ##"/>
    <m/>
    <x v="249"/>
    <n v="1"/>
    <n v="158.08510000000001"/>
    <n v="10.037100000000001"/>
    <n v="221"/>
    <n v="74"/>
    <n v="6.3500000000000001E-2"/>
    <n v="0.73358193999999999"/>
    <n v="0.05"/>
    <n v="0"/>
    <x v="0"/>
    <n v="0.93184128779999997"/>
    <x v="1832"/>
    <m/>
    <m/>
    <s v=""/>
    <s v=""/>
    <n v="74.969999999999885"/>
  </r>
  <r>
    <x v="3"/>
    <s v="eymatsuki@gmail.com"/>
    <s v="## total ##"/>
    <s v="## total ##"/>
    <m/>
    <x v="1"/>
    <n v="0.66209576000000003"/>
    <n v="105.31319999999999"/>
    <n v="5.4100999999999999"/>
    <n v="218"/>
    <n v="53"/>
    <n v="5.1400000000000001E-2"/>
    <n v="1.3427509500000001"/>
    <n v="1"/>
    <n v="0"/>
    <x v="0"/>
    <n v="0.25526025720000001"/>
    <x v="2"/>
    <m/>
    <m/>
    <s v=""/>
    <s v=""/>
    <n v="53.044998633697716"/>
  </r>
  <r>
    <x v="3"/>
    <s v="pvalach@tibosoftware.com"/>
    <s v="## total ##"/>
    <s v="## total ##"/>
    <m/>
    <x v="250"/>
    <n v="0"/>
    <n v="21.514399999999998"/>
    <n v="12.1876"/>
    <n v="218"/>
    <n v="67"/>
    <n v="0.5665"/>
    <n v="0.59642554000000003"/>
    <n v="0.332762"/>
    <n v="0"/>
    <x v="0"/>
    <n v="0.44207284949999998"/>
    <x v="1833"/>
    <m/>
    <m/>
    <s v=""/>
    <s v=""/>
    <n v="64.63"/>
  </r>
  <r>
    <x v="3"/>
    <s v="mail@bk-tt.com"/>
    <s v="## total ##"/>
    <s v="## total ##"/>
    <m/>
    <x v="9"/>
    <n v="1"/>
    <n v="5095.8607000000002"/>
    <n v="26.591100000000001"/>
    <n v="213"/>
    <n v="64"/>
    <n v="5.1999999999999998E-3"/>
    <n v="0.26642400999999999"/>
    <n v="0.1"/>
    <n v="0"/>
    <x v="0"/>
    <n v="0.62465845959999999"/>
    <x v="21"/>
    <m/>
    <m/>
    <s v=""/>
    <s v=""/>
    <n v="62.399999999999906"/>
  </r>
  <r>
    <x v="3"/>
    <s v="spacedaily@gmail.com"/>
    <s v="## total ##"/>
    <s v="## total ##"/>
    <m/>
    <x v="1"/>
    <n v="0"/>
    <n v="12.860300000000001"/>
    <n v="2.6204000000000001"/>
    <n v="213"/>
    <n v="53"/>
    <n v="0.20380000000000001"/>
    <n v="2.7137085999999999"/>
    <n v="1.8221890000000001"/>
    <n v="0"/>
    <x v="0"/>
    <n v="0.32852444069999998"/>
    <x v="2"/>
    <m/>
    <m/>
    <s v=""/>
    <s v=""/>
    <n v="52.249999999999936"/>
  </r>
  <r>
    <x v="3"/>
    <s v="egmediabrokers@gmail.com"/>
    <s v="## total ##"/>
    <s v="## total ##"/>
    <m/>
    <x v="1"/>
    <n v="1"/>
    <n v="139.75409999999999"/>
    <n v="7.6054000000000004"/>
    <n v="212"/>
    <n v="53"/>
    <n v="5.4399999999999997E-2"/>
    <n v="0.92805258999999996"/>
    <n v="0.5"/>
    <n v="0"/>
    <x v="0"/>
    <n v="0.46123743099999998"/>
    <x v="23"/>
    <m/>
    <m/>
    <s v=""/>
    <s v=""/>
    <n v="52.749999999999915"/>
  </r>
  <r>
    <x v="3"/>
    <s v="sheridanpassell@hotmail.com"/>
    <s v="## total ##"/>
    <s v="## total ##"/>
    <m/>
    <x v="251"/>
    <n v="0"/>
    <n v="41.957599999999999"/>
    <n v="8.9298999999999999"/>
    <n v="212"/>
    <n v="46"/>
    <n v="0.21279999999999999"/>
    <n v="0.79243315000000003"/>
    <n v="0.45019999999999999"/>
    <n v="0"/>
    <x v="0"/>
    <n v="0.4318763672"/>
    <x v="1835"/>
    <m/>
    <m/>
    <s v=""/>
    <s v=""/>
    <n v="46.099999999999994"/>
  </r>
  <r>
    <x v="3"/>
    <s v="contato@seriemaniacos.com.br"/>
    <s v="## total ##"/>
    <s v="## total ##"/>
    <m/>
    <x v="252"/>
    <n v="0"/>
    <n v="81.794600000000003"/>
    <n v="5.1044999999999998"/>
    <n v="202"/>
    <n v="48"/>
    <n v="6.2399999999999997E-2"/>
    <n v="1.3166575700000001"/>
    <n v="1"/>
    <n v="0"/>
    <x v="0"/>
    <n v="0.24050108240000001"/>
    <x v="1836"/>
    <m/>
    <m/>
    <s v=""/>
    <s v=""/>
    <n v="48.435299462867036"/>
  </r>
  <r>
    <x v="3"/>
    <s v="mongabay@gmail.com"/>
    <s v="## total ##"/>
    <s v="## total ##"/>
    <m/>
    <x v="12"/>
    <n v="0"/>
    <n v="9.0183999999999997"/>
    <n v="4.3758999999999997"/>
    <n v="200"/>
    <n v="56"/>
    <n v="0.48520000000000002"/>
    <n v="1.52606957"/>
    <n v="1.0999920000000001"/>
    <n v="0"/>
    <x v="0"/>
    <n v="0.2791993089"/>
    <x v="1842"/>
    <m/>
    <m/>
    <s v=""/>
    <s v=""/>
    <n v="55.842058198092403"/>
  </r>
  <r>
    <x v="3"/>
    <s v="talan@tmg.la"/>
    <s v="## total ##"/>
    <s v="## total ##"/>
    <m/>
    <x v="1"/>
    <n v="0"/>
    <n v="34.093800000000002"/>
    <n v="8.3336000000000006"/>
    <n v="200"/>
    <n v="50"/>
    <n v="0.24440000000000001"/>
    <n v="0.79968201000000005"/>
    <n v="0.4"/>
    <n v="0"/>
    <x v="0"/>
    <n v="0.49980117660000001"/>
    <x v="2"/>
    <m/>
    <m/>
    <s v=""/>
    <s v=""/>
    <n v="50.25"/>
  </r>
  <r>
    <x v="3"/>
    <s v="info@theano.de"/>
    <s v="## total ##"/>
    <s v="## total ##"/>
    <m/>
    <x v="1"/>
    <n v="0"/>
    <n v="28.291499999999999"/>
    <n v="4.8437000000000001"/>
    <n v="198"/>
    <n v="50"/>
    <n v="0.17119999999999999"/>
    <n v="1.3658408500000001"/>
    <n v="0.95936399999999999"/>
    <n v="0"/>
    <x v="0"/>
    <n v="0.29760191530000002"/>
    <x v="23"/>
    <m/>
    <m/>
    <s v=""/>
    <s v=""/>
    <n v="49.5"/>
  </r>
  <r>
    <x v="3"/>
    <s v="support@tweettunnel.com"/>
    <s v="## total ##"/>
    <s v="## total ##"/>
    <m/>
    <x v="253"/>
    <n v="0"/>
    <n v="69.039900000000003"/>
    <n v="17.2254"/>
    <n v="196"/>
    <n v="57"/>
    <n v="0.2495"/>
    <n v="0.37864734"/>
    <n v="3.7572000000000001E-2"/>
    <n v="0"/>
    <x v="0"/>
    <n v="0.9007731054"/>
    <x v="1844"/>
    <m/>
    <m/>
    <s v=""/>
    <s v=""/>
    <n v="56.849999999999966"/>
  </r>
  <r>
    <x v="3"/>
    <s v="admin@instantfundas.com"/>
    <s v="## total ##"/>
    <s v="## total ##"/>
    <m/>
    <x v="254"/>
    <n v="0"/>
    <n v="23.033100000000001"/>
    <n v="5.0201000000000002"/>
    <n v="194"/>
    <n v="56"/>
    <n v="0.21790000000000001"/>
    <n v="1.28653263"/>
    <n v="0.72981200000000002"/>
    <n v="0"/>
    <x v="0"/>
    <n v="0.43272950789999998"/>
    <x v="1845"/>
    <m/>
    <m/>
    <s v=""/>
    <s v=""/>
    <n v="53.4"/>
  </r>
  <r>
    <x v="3"/>
    <s v="advertisement@technewstoday.com"/>
    <s v="## total ##"/>
    <s v="## total ##"/>
    <m/>
    <x v="196"/>
    <n v="0"/>
    <n v="10.328200000000001"/>
    <n v="3.7315999999999998"/>
    <n v="191"/>
    <n v="59"/>
    <n v="0.36130000000000001"/>
    <n v="1.70803744"/>
    <n v="1"/>
    <n v="0"/>
    <x v="0"/>
    <n v="0.41453274010000002"/>
    <x v="1846"/>
    <m/>
    <m/>
    <s v=""/>
    <s v=""/>
    <n v="58.13999999999993"/>
  </r>
  <r>
    <x v="3"/>
    <s v="jeff@tentonhammer.com"/>
    <s v="## total ##"/>
    <s v="## total ##"/>
    <m/>
    <x v="255"/>
    <n v="0"/>
    <n v="14.657999999999999"/>
    <n v="5.9054000000000002"/>
    <n v="185"/>
    <n v="62"/>
    <n v="0.40289999999999998"/>
    <n v="1.0415796799999999"/>
    <n v="0.32448900000000003"/>
    <n v="0"/>
    <x v="0"/>
    <n v="0.68846454440000004"/>
    <x v="1847"/>
    <m/>
    <m/>
    <s v=""/>
    <s v=""/>
    <n v="61.8"/>
  </r>
  <r>
    <x v="3"/>
    <s v="andy@traffiqexchange.com"/>
    <s v="## total ##"/>
    <s v="## total ##"/>
    <m/>
    <x v="1"/>
    <n v="0"/>
    <n v="70.328500000000005"/>
    <n v="6.3548"/>
    <n v="183"/>
    <n v="46"/>
    <n v="9.0399999999999994E-2"/>
    <n v="0.96239167000000003"/>
    <n v="0.60004000000000002"/>
    <n v="0"/>
    <x v="0"/>
    <n v="0.3765116463"/>
    <x v="2"/>
    <m/>
    <m/>
    <s v=""/>
    <s v=""/>
    <n v="45.249999999999922"/>
  </r>
  <r>
    <x v="3"/>
    <s v="robert@ourwebhome.com"/>
    <s v="## total ##"/>
    <s v="## total ##"/>
    <m/>
    <x v="9"/>
    <n v="0"/>
    <n v="10.7979"/>
    <n v="4.8655999999999997"/>
    <n v="181"/>
    <n v="54"/>
    <n v="0.4506"/>
    <n v="1.23879534"/>
    <n v="0.6"/>
    <n v="0"/>
    <x v="0"/>
    <n v="0.51565849580000001"/>
    <x v="21"/>
    <m/>
    <m/>
    <s v=""/>
    <s v=""/>
    <n v="54.3"/>
  </r>
  <r>
    <x v="3"/>
    <s v="articlesbase.ltd@gmail.com"/>
    <s v="## total ##"/>
    <s v="## total ##"/>
    <m/>
    <x v="121"/>
    <n v="0"/>
    <n v="40.180700000000002"/>
    <n v="8.8222000000000005"/>
    <n v="180"/>
    <n v="58"/>
    <n v="0.21959999999999999"/>
    <n v="0.67921399999999998"/>
    <n v="0.37225000000000003"/>
    <n v="0"/>
    <x v="0"/>
    <n v="0.45194003430000002"/>
    <x v="1848"/>
    <m/>
    <m/>
    <s v=""/>
    <s v=""/>
    <n v="57.649999999999935"/>
  </r>
  <r>
    <x v="3"/>
    <s v="dcogen@theunlockr.com"/>
    <s v="## total ##"/>
    <s v="## total ##"/>
    <m/>
    <x v="256"/>
    <n v="0.72564609000000002"/>
    <n v="105.2623"/>
    <n v="5.5743999999999998"/>
    <n v="180"/>
    <n v="55"/>
    <n v="5.2999999999999999E-2"/>
    <n v="1.07468414"/>
    <n v="0.68264100000000005"/>
    <n v="0"/>
    <x v="0"/>
    <n v="0.36479848190000003"/>
    <x v="1849"/>
    <m/>
    <m/>
    <s v=""/>
    <s v=""/>
    <n v="48.733609783029976"/>
  </r>
  <r>
    <x v="3"/>
    <s v="warclans15@gmail.com"/>
    <s v="## total ##"/>
    <s v="## total ##"/>
    <m/>
    <x v="12"/>
    <n v="0.94157100999999999"/>
    <n v="68.182699999999997"/>
    <n v="13.3179"/>
    <n v="180"/>
    <n v="63"/>
    <n v="0.1953"/>
    <n v="0.45003996000000002"/>
    <n v="0.23450499999999999"/>
    <n v="0"/>
    <x v="0"/>
    <n v="0.47892404570000002"/>
    <x v="68"/>
    <m/>
    <m/>
    <s v=""/>
    <s v=""/>
    <n v="59.15"/>
  </r>
  <r>
    <x v="3"/>
    <s v="reckontalk@gmail.com"/>
    <s v="## total ##"/>
    <s v="## total ##"/>
    <m/>
    <x v="208"/>
    <n v="0"/>
    <n v="664.71969999999999"/>
    <n v="46.059100000000001"/>
    <n v="177"/>
    <n v="48"/>
    <n v="6.93E-2"/>
    <n v="0.128442"/>
    <n v="0.01"/>
    <n v="0"/>
    <x v="0"/>
    <n v="0.92214384890000001"/>
    <x v="1853"/>
    <m/>
    <m/>
    <s v=""/>
    <s v=""/>
    <n v="47.8"/>
  </r>
  <r>
    <x v="3"/>
    <s v="adevalbray@beepjob.com"/>
    <s v="## total ##"/>
    <s v="## total ##"/>
    <m/>
    <x v="1"/>
    <n v="0"/>
    <n v="19.630600000000001"/>
    <n v="3.2976000000000001"/>
    <n v="170"/>
    <n v="41"/>
    <n v="0.16800000000000001"/>
    <n v="1.71852662"/>
    <n v="1.3"/>
    <n v="0"/>
    <x v="0"/>
    <n v="0.24353804949999999"/>
    <x v="1854"/>
    <m/>
    <m/>
    <s v=""/>
    <s v=""/>
    <n v="38.349987795203511"/>
  </r>
  <r>
    <x v="3"/>
    <s v="antar@soundmeup.com"/>
    <s v="## total ##"/>
    <s v="## total ##"/>
    <m/>
    <x v="1"/>
    <n v="0"/>
    <n v="131.25729999999999"/>
    <n v="8.2090999999999994"/>
    <n v="170"/>
    <n v="42"/>
    <n v="6.25E-2"/>
    <n v="0.68901920999999999"/>
    <n v="0.245312"/>
    <n v="0"/>
    <x v="0"/>
    <n v="0.64396928890000005"/>
    <x v="2"/>
    <m/>
    <m/>
    <s v=""/>
    <s v=""/>
    <n v="42.25"/>
  </r>
  <r>
    <x v="3"/>
    <s v="admin@cooltechlists.com"/>
    <s v="## total ##"/>
    <s v="## total ##"/>
    <m/>
    <x v="24"/>
    <n v="0"/>
    <n v="9.3061000000000007"/>
    <n v="4.4871999999999996"/>
    <n v="169"/>
    <n v="56"/>
    <n v="0.48220000000000002"/>
    <n v="1.25532545"/>
    <n v="0.5"/>
    <n v="0"/>
    <x v="0"/>
    <n v="0.60169691410000004"/>
    <x v="113"/>
    <m/>
    <m/>
    <s v=""/>
    <s v=""/>
    <n v="55.77"/>
  </r>
  <r>
    <x v="3"/>
    <s v="andreiasantos@7graus.com"/>
    <s v="## total ##"/>
    <s v="## total ##"/>
    <m/>
    <x v="9"/>
    <n v="0"/>
    <n v="73.506500000000003"/>
    <n v="22.517499999999998"/>
    <n v="169"/>
    <n v="51"/>
    <n v="0.30630000000000002"/>
    <n v="0.25072720999999998"/>
    <n v="0.12728"/>
    <n v="0"/>
    <x v="0"/>
    <n v="0.49235665769999998"/>
    <x v="1856"/>
    <m/>
    <m/>
    <s v=""/>
    <s v=""/>
    <n v="49.5"/>
  </r>
  <r>
    <x v="3"/>
    <s v="arfintonny@gmail.com"/>
    <s v="## total ##"/>
    <s v="## total ##"/>
    <m/>
    <x v="1"/>
    <n v="0"/>
    <n v="50.860399999999998"/>
    <n v="13.4947"/>
    <n v="167"/>
    <n v="42"/>
    <n v="0.26529999999999998"/>
    <n v="0.41255412000000002"/>
    <n v="0.05"/>
    <n v="0"/>
    <x v="0"/>
    <n v="0.87880378020000005"/>
    <x v="23"/>
    <m/>
    <m/>
    <s v=""/>
    <s v=""/>
    <n v="41.749999999999964"/>
  </r>
  <r>
    <x v="3"/>
    <s v="staff@a2zwordfinder.com"/>
    <s v="## total ##"/>
    <s v="## total ##"/>
    <m/>
    <x v="178"/>
    <n v="0"/>
    <n v="10.556800000000001"/>
    <n v="4.1976000000000004"/>
    <n v="166"/>
    <n v="42"/>
    <n v="0.39760000000000001"/>
    <n v="1.3158064899999999"/>
    <n v="0.78640699999999997"/>
    <n v="0"/>
    <x v="0"/>
    <n v="0.40233840920000002"/>
    <x v="1857"/>
    <m/>
    <m/>
    <s v=""/>
    <s v=""/>
    <n v="40.749999999999929"/>
  </r>
  <r>
    <x v="3"/>
    <s v="shagarrahman@yahoo.it"/>
    <s v="## total ##"/>
    <s v="## total ##"/>
    <m/>
    <x v="9"/>
    <n v="0.84280717999999999"/>
    <n v="186.07050000000001"/>
    <n v="9.5085999999999995"/>
    <n v="165"/>
    <n v="49"/>
    <n v="5.11E-2"/>
    <n v="0.57859090999999996"/>
    <n v="0.30000199999999999"/>
    <n v="0"/>
    <x v="0"/>
    <n v="0.48149547999999998"/>
    <x v="1858"/>
    <m/>
    <m/>
    <s v=""/>
    <s v=""/>
    <n v="48.862149883948454"/>
  </r>
  <r>
    <x v="3"/>
    <s v="kingzer196@gmail.com"/>
    <s v="## total ##"/>
    <s v="## total ##"/>
    <m/>
    <x v="9"/>
    <n v="0"/>
    <n v="4409.9623000000001"/>
    <n v="27.392199999999999"/>
    <n v="159"/>
    <n v="48"/>
    <n v="6.1999999999999998E-3"/>
    <n v="0.19385069999999999"/>
    <n v="0.03"/>
    <n v="0"/>
    <x v="0"/>
    <n v="0.84524172720000001"/>
    <x v="21"/>
    <m/>
    <m/>
    <s v=""/>
    <s v=""/>
    <n v="48"/>
  </r>
  <r>
    <x v="3"/>
    <s v="santos@realitytvworld.com"/>
    <s v="## total ##"/>
    <s v="## total ##"/>
    <m/>
    <x v="257"/>
    <n v="0"/>
    <n v="17.959399999999999"/>
    <n v="5.6688000000000001"/>
    <n v="158"/>
    <n v="50"/>
    <n v="0.31559999999999999"/>
    <n v="0.93054068000000001"/>
    <n v="0.14454900000000001"/>
    <n v="0"/>
    <x v="0"/>
    <n v="0.84466127800000002"/>
    <x v="1860"/>
    <m/>
    <m/>
    <s v=""/>
    <s v=""/>
    <n v="46.749999999999936"/>
  </r>
  <r>
    <x v="3"/>
    <s v="caroline.yates@potential.co.uk"/>
    <s v="## total ##"/>
    <s v="## total ##"/>
    <m/>
    <x v="258"/>
    <n v="0"/>
    <n v="25.716899999999999"/>
    <n v="2.6663999999999999"/>
    <n v="157"/>
    <n v="37"/>
    <n v="0.1037"/>
    <n v="1.96608626"/>
    <n v="1.5"/>
    <n v="0"/>
    <x v="0"/>
    <n v="0.2370629752"/>
    <x v="1861"/>
    <m/>
    <m/>
    <s v=""/>
    <s v=""/>
    <n v="36.934935269772346"/>
  </r>
  <r>
    <x v="3"/>
    <s v="nenad@marjano.com"/>
    <s v="## total ##"/>
    <s v="## total ##"/>
    <m/>
    <x v="1"/>
    <n v="0"/>
    <n v="42.1751"/>
    <n v="9.3804999999999996"/>
    <n v="157"/>
    <n v="39"/>
    <n v="0.22239999999999999"/>
    <n v="0.55932291000000001"/>
    <n v="0.39991500000000002"/>
    <n v="0"/>
    <x v="0"/>
    <n v="0.28500157640000001"/>
    <x v="1862"/>
    <m/>
    <m/>
    <s v=""/>
    <s v=""/>
    <n v="37.999999999999851"/>
  </r>
  <r>
    <x v="3"/>
    <s v="citador@gmail.com"/>
    <s v="## total ##"/>
    <s v="## total ##"/>
    <m/>
    <x v="9"/>
    <n v="0"/>
    <n v="122.28919999999999"/>
    <n v="11.4664"/>
    <n v="156"/>
    <n v="44"/>
    <n v="9.3799999999999994E-2"/>
    <n v="0.45460010000000001"/>
    <n v="0.28349400000000002"/>
    <n v="0"/>
    <x v="0"/>
    <n v="0.37638817530000002"/>
    <x v="21"/>
    <m/>
    <m/>
    <s v=""/>
    <s v=""/>
    <n v="46.843597784394362"/>
  </r>
  <r>
    <x v="3"/>
    <s v="val_landi@dailygalaxy.com"/>
    <s v="## total ##"/>
    <s v="## total ##"/>
    <m/>
    <x v="1"/>
    <n v="0"/>
    <n v="12.019500000000001"/>
    <n v="3.5676999999999999"/>
    <n v="156"/>
    <n v="39"/>
    <n v="0.29680000000000001"/>
    <n v="1.4564587200000001"/>
    <n v="1"/>
    <n v="0"/>
    <x v="0"/>
    <n v="0.31340312749999999"/>
    <x v="23"/>
    <m/>
    <m/>
    <s v=""/>
    <s v=""/>
    <n v="38.999999999999844"/>
  </r>
  <r>
    <x v="3"/>
    <s v="dasortpin@live.com"/>
    <s v="## total ##"/>
    <s v="## total ##"/>
    <m/>
    <x v="12"/>
    <n v="0.97851988000000001"/>
    <n v="278.50639999999999"/>
    <n v="23.944500000000001"/>
    <n v="155"/>
    <n v="54"/>
    <n v="8.5999999999999993E-2"/>
    <n v="0.21637000000000001"/>
    <n v="0.02"/>
    <n v="0"/>
    <x v="0"/>
    <n v="0.90756574320000005"/>
    <x v="69"/>
    <m/>
    <m/>
    <s v=""/>
    <s v=""/>
    <n v="53.2"/>
  </r>
  <r>
    <x v="3"/>
    <s v="slagrange@eclypsia.com"/>
    <s v="## total ##"/>
    <s v="## total ##"/>
    <m/>
    <x v="259"/>
    <n v="0"/>
    <n v="41.2194"/>
    <n v="6.6818999999999997"/>
    <n v="154"/>
    <n v="40"/>
    <n v="0.16209999999999999"/>
    <n v="0.76997552000000002"/>
    <n v="0.47919099999999998"/>
    <n v="0"/>
    <x v="0"/>
    <n v="0.37765424050000002"/>
    <x v="1866"/>
    <m/>
    <m/>
    <s v=""/>
    <s v=""/>
    <n v="35.66049202757452"/>
  </r>
  <r>
    <x v="3"/>
    <s v="josh@vettimedia.com"/>
    <s v="## total ##"/>
    <s v="## total ##"/>
    <m/>
    <x v="1"/>
    <n v="0"/>
    <n v="17.5153"/>
    <n v="4.7839"/>
    <n v="151"/>
    <n v="38"/>
    <n v="0.27310000000000001"/>
    <n v="1.0494520300000001"/>
    <n v="0.50072000000000005"/>
    <n v="0"/>
    <x v="0"/>
    <n v="0.52287480750000004"/>
    <x v="2"/>
    <m/>
    <m/>
    <s v=""/>
    <s v=""/>
    <n v="36.499999999999964"/>
  </r>
  <r>
    <x v="3"/>
    <s v="asiantown@gmail.com"/>
    <s v="## total ##"/>
    <s v="## total ##"/>
    <m/>
    <x v="260"/>
    <n v="0"/>
    <n v="88.170699999999997"/>
    <n v="5.5444000000000004"/>
    <n v="147"/>
    <n v="51"/>
    <n v="6.2899999999999998E-2"/>
    <n v="0.88537896000000005"/>
    <n v="0.2"/>
    <n v="0"/>
    <x v="0"/>
    <n v="0.77410802629999997"/>
    <x v="1868"/>
    <m/>
    <m/>
    <s v=""/>
    <s v=""/>
    <n v="50.5"/>
  </r>
  <r>
    <x v="3"/>
    <s v="massimo@aggiustatutto.it"/>
    <s v="## total ##"/>
    <s v="## total ##"/>
    <m/>
    <x v="120"/>
    <n v="0"/>
    <n v="7.9615999999999998"/>
    <n v="5.0945999999999998"/>
    <n v="147"/>
    <n v="43"/>
    <n v="0.63990000000000002"/>
    <n v="0.96191744999999995"/>
    <n v="0.53695700000000002"/>
    <n v="0"/>
    <x v="0"/>
    <n v="0.44178473779999999"/>
    <x v="1869"/>
    <m/>
    <m/>
    <s v=""/>
    <s v=""/>
    <n v="42.75"/>
  </r>
  <r>
    <x v="3"/>
    <s v="admin@moviegalleri.net"/>
    <s v="## total ##"/>
    <s v="## total ##"/>
    <m/>
    <x v="12"/>
    <n v="1"/>
    <n v="136.53389999999999"/>
    <n v="47.497900000000001"/>
    <n v="146"/>
    <n v="51"/>
    <n v="0.34789999999999999"/>
    <n v="0.10277530999999999"/>
    <n v="0.01"/>
    <n v="0"/>
    <x v="0"/>
    <n v="0.90270036549999999"/>
    <x v="69"/>
    <m/>
    <m/>
    <s v=""/>
    <s v=""/>
    <n v="51.099999999999994"/>
  </r>
  <r>
    <x v="3"/>
    <s v="fourscoredigital@gmail.com"/>
    <s v="## total ##"/>
    <s v="## total ##"/>
    <m/>
    <x v="1"/>
    <n v="0"/>
    <n v="16.770600000000002"/>
    <n v="6.1685999999999996"/>
    <n v="146"/>
    <n v="36"/>
    <n v="0.36780000000000002"/>
    <n v="0.78868702000000002"/>
    <n v="0.24106900000000001"/>
    <n v="0"/>
    <x v="0"/>
    <n v="0.69434136359999998"/>
    <x v="2"/>
    <m/>
    <m/>
    <s v=""/>
    <s v=""/>
    <n v="35.5"/>
  </r>
  <r>
    <x v="3"/>
    <s v="tha.nguyen@netlink.vn"/>
    <s v="## total ##"/>
    <s v="## total ##"/>
    <m/>
    <x v="9"/>
    <n v="1"/>
    <n v="253.0506"/>
    <n v="9.5481999999999996"/>
    <n v="145"/>
    <n v="42"/>
    <n v="3.7699999999999997E-2"/>
    <n v="0.50547522"/>
    <n v="0.3"/>
    <n v="0"/>
    <x v="0"/>
    <n v="0.40649909569999998"/>
    <x v="21"/>
    <m/>
    <m/>
    <s v=""/>
    <s v=""/>
    <n v="43.5"/>
  </r>
  <r>
    <x v="1"/>
    <s v="daniel.papalia@nytimes.com"/>
    <s v="Nytimes.com"/>
    <s v="129422d2896be32ec09d76ca25ec921e"/>
    <s v="Nytimes.com MX 728x90"/>
    <x v="299"/>
    <n v="0"/>
    <n v="12.641400000000001"/>
    <n v="2.5495999999999999"/>
    <n v="144"/>
    <n v="-29"/>
    <n v="0.20169999999999999"/>
    <n v="1.88763412"/>
    <n v="2"/>
    <n v="0"/>
    <x v="1"/>
    <n v="-5.95273609E-2"/>
    <x v="1973"/>
    <m/>
    <m/>
    <n v="-5.9527360858188903E-2"/>
    <n v="-8.5719399635792026"/>
    <n v="-8.5719399635792026"/>
  </r>
  <r>
    <x v="3"/>
    <s v="info@psoug.org"/>
    <s v="## total ##"/>
    <s v="## total ##"/>
    <m/>
    <x v="261"/>
    <n v="0"/>
    <n v="9.1926000000000005"/>
    <n v="2.1823000000000001"/>
    <n v="144"/>
    <n v="40"/>
    <n v="0.2374"/>
    <n v="2.2059014100000001"/>
    <n v="1.5"/>
    <n v="0"/>
    <x v="0"/>
    <n v="0.32000587580000001"/>
    <x v="1870"/>
    <m/>
    <m/>
    <s v=""/>
    <s v=""/>
    <n v="40.277877952915375"/>
  </r>
  <r>
    <x v="3"/>
    <s v="ajonline55@gmail.com"/>
    <s v="## total ##"/>
    <s v="## total ##"/>
    <m/>
    <x v="1"/>
    <n v="0"/>
    <n v="18.387799999999999"/>
    <n v="5.5255999999999998"/>
    <n v="142"/>
    <n v="35"/>
    <n v="0.30049999999999999"/>
    <n v="0.85615967000000004"/>
    <n v="0.1"/>
    <n v="0"/>
    <x v="0"/>
    <n v="0.8831993574"/>
    <x v="23"/>
    <m/>
    <m/>
    <s v=""/>
    <s v=""/>
    <n v="35.499999999999858"/>
  </r>
  <r>
    <x v="3"/>
    <s v="webmaster@theyoump3.com"/>
    <s v="## total ##"/>
    <s v="## total ##"/>
    <m/>
    <x v="262"/>
    <n v="0"/>
    <n v="233.74789999999999"/>
    <n v="12.8316"/>
    <n v="142"/>
    <n v="40"/>
    <n v="5.4899999999999997E-2"/>
    <n v="0.36842275000000002"/>
    <n v="0.15"/>
    <n v="0"/>
    <x v="0"/>
    <n v="0.59285902069999996"/>
    <x v="1872"/>
    <m/>
    <m/>
    <s v=""/>
    <s v=""/>
    <n v="40.299999999999955"/>
  </r>
  <r>
    <x v="3"/>
    <s v="harsit.jain@123greetings-inc.com"/>
    <s v="## total ##"/>
    <s v="## total ##"/>
    <m/>
    <x v="263"/>
    <n v="0.99863683000000003"/>
    <n v="115.3139"/>
    <n v="5.3703000000000003"/>
    <n v="140"/>
    <n v="42"/>
    <n v="4.6600000000000003E-2"/>
    <n v="0.86838822000000004"/>
    <n v="0.50470999999999999"/>
    <n v="0"/>
    <x v="0"/>
    <n v="0.41879681479999997"/>
    <x v="1873"/>
    <m/>
    <m/>
    <s v=""/>
    <s v=""/>
    <n v="44.173915274855396"/>
  </r>
  <r>
    <x v="3"/>
    <s v="wen2006168@hotmail.com"/>
    <s v="## total ##"/>
    <s v="## total ##"/>
    <m/>
    <x v="264"/>
    <n v="0.44789340999999999"/>
    <n v="89.126300000000001"/>
    <n v="12.6106"/>
    <n v="140"/>
    <n v="38"/>
    <n v="0.14149999999999999"/>
    <n v="0.37035367000000002"/>
    <n v="0.1"/>
    <n v="0"/>
    <x v="0"/>
    <n v="0.72998782600000001"/>
    <x v="1874"/>
    <m/>
    <m/>
    <s v=""/>
    <s v=""/>
    <n v="38.69"/>
  </r>
  <r>
    <x v="3"/>
    <s v="didarnstu@gmail.com"/>
    <s v="## total ##"/>
    <s v="## total ##"/>
    <m/>
    <x v="265"/>
    <n v="0"/>
    <n v="48.481099999999998"/>
    <n v="15.506399999999999"/>
    <n v="136"/>
    <n v="43"/>
    <n v="0.31979999999999997"/>
    <n v="0.29298489999999999"/>
    <n v="0.05"/>
    <n v="0"/>
    <x v="0"/>
    <n v="0.82934274370000005"/>
    <x v="1876"/>
    <m/>
    <m/>
    <s v=""/>
    <s v=""/>
    <n v="43.399999999999913"/>
  </r>
  <r>
    <x v="3"/>
    <s v="hello@twitrcovers.com"/>
    <s v="## total ##"/>
    <s v="## total ##"/>
    <m/>
    <x v="74"/>
    <n v="0"/>
    <n v="42.104799999999997"/>
    <n v="6.5256999999999996"/>
    <n v="136"/>
    <n v="43"/>
    <n v="0.155"/>
    <n v="0.69300021999999994"/>
    <n v="0.38892500000000002"/>
    <n v="0"/>
    <x v="0"/>
    <n v="0.43878084109999999"/>
    <x v="1877"/>
    <m/>
    <m/>
    <s v=""/>
    <s v=""/>
    <n v="42.499999999999957"/>
  </r>
  <r>
    <x v="3"/>
    <s v="vince.wheninmanila@gmail.com"/>
    <s v="## total ##"/>
    <s v="## total ##"/>
    <m/>
    <x v="9"/>
    <n v="1"/>
    <n v="44.798400000000001"/>
    <n v="5.7135999999999996"/>
    <n v="135"/>
    <n v="41"/>
    <n v="0.1275"/>
    <n v="0.78884248999999995"/>
    <n v="0.5"/>
    <n v="0"/>
    <x v="0"/>
    <n v="0.36615990729999998"/>
    <x v="21"/>
    <m/>
    <m/>
    <s v=""/>
    <s v=""/>
    <n v="40.5"/>
  </r>
  <r>
    <x v="3"/>
    <s v="tommy@skylikes.com"/>
    <s v="## total ##"/>
    <s v="## total ##"/>
    <m/>
    <x v="99"/>
    <n v="0"/>
    <n v="43.043799999999997"/>
    <n v="10.3452"/>
    <n v="131"/>
    <n v="39"/>
    <n v="0.24030000000000001"/>
    <n v="0.42264401000000001"/>
    <n v="0.109375"/>
    <n v="0"/>
    <x v="0"/>
    <n v="0.74121246900000004"/>
    <x v="1878"/>
    <m/>
    <m/>
    <s v=""/>
    <s v=""/>
    <n v="38.999999999999986"/>
  </r>
  <r>
    <x v="3"/>
    <s v="Tank@gtanet.com"/>
    <s v="## total ##"/>
    <s v="## total ##"/>
    <m/>
    <x v="24"/>
    <n v="0"/>
    <n v="20.026599999999998"/>
    <n v="3.5573999999999999"/>
    <n v="130"/>
    <n v="43"/>
    <n v="0.17760000000000001"/>
    <n v="1.2171773400000001"/>
    <n v="0.8"/>
    <n v="0"/>
    <x v="0"/>
    <n v="0.34274162289999999"/>
    <x v="102"/>
    <m/>
    <m/>
    <s v=""/>
    <s v=""/>
    <n v="42.899999999999871"/>
  </r>
  <r>
    <x v="3"/>
    <s v="contact@designmedia.in"/>
    <s v="## total ##"/>
    <s v="## total ##"/>
    <m/>
    <x v="266"/>
    <n v="0.56173558000000001"/>
    <n v="179.97229999999999"/>
    <n v="24.9312"/>
    <n v="129"/>
    <n v="38"/>
    <n v="0.13850000000000001"/>
    <n v="0.17231295999999999"/>
    <n v="4.9612000000000003E-2"/>
    <n v="0"/>
    <x v="0"/>
    <n v="0.71208202300000001"/>
    <x v="1879"/>
    <m/>
    <m/>
    <s v=""/>
    <s v=""/>
    <n v="37.649999999999935"/>
  </r>
  <r>
    <x v="3"/>
    <s v="trexha93@icloud.com"/>
    <s v="## total ##"/>
    <s v="## total ##"/>
    <m/>
    <x v="1"/>
    <n v="0"/>
    <n v="19.580100000000002"/>
    <n v="3.3283999999999998"/>
    <n v="126"/>
    <n v="32"/>
    <n v="0.17"/>
    <n v="1.26295549"/>
    <n v="0.75"/>
    <n v="0"/>
    <x v="0"/>
    <n v="0.40615484480000003"/>
    <x v="2"/>
    <m/>
    <m/>
    <s v=""/>
    <s v=""/>
    <n v="31.499999999999936"/>
  </r>
  <r>
    <x v="3"/>
    <s v="robert.ford@netstarmarketing.co.uk"/>
    <s v="## total ##"/>
    <s v="## total ##"/>
    <m/>
    <x v="164"/>
    <n v="0"/>
    <n v="10.607200000000001"/>
    <n v="3.5706000000000002"/>
    <n v="125"/>
    <n v="31"/>
    <n v="0.33660000000000001"/>
    <n v="1.16823301"/>
    <n v="0.60644200000000004"/>
    <n v="0"/>
    <x v="0"/>
    <n v="0.48088951930000001"/>
    <x v="1880"/>
    <m/>
    <m/>
    <s v=""/>
    <s v=""/>
    <n v="28.923295883923608"/>
  </r>
  <r>
    <x v="3"/>
    <s v="contas@desenvolveweb.com.br"/>
    <s v="## total ##"/>
    <s v="## total ##"/>
    <m/>
    <x v="267"/>
    <n v="0.92224921999999998"/>
    <n v="59.840899999999998"/>
    <n v="8.2040000000000006"/>
    <n v="123"/>
    <n v="23"/>
    <n v="0.1371"/>
    <n v="0.50021592000000004"/>
    <n v="0.4"/>
    <n v="0"/>
    <x v="0"/>
    <n v="0.20034532690000001"/>
    <x v="1882"/>
    <m/>
    <m/>
    <s v=""/>
    <s v=""/>
    <n v="24.481204398159395"/>
  </r>
  <r>
    <x v="3"/>
    <s v="service@goodneighboraz.com"/>
    <s v="## total ##"/>
    <s v="## total ##"/>
    <m/>
    <x v="268"/>
    <n v="0"/>
    <n v="18.760999999999999"/>
    <n v="3.6303999999999998"/>
    <n v="119"/>
    <n v="36"/>
    <n v="0.19350000000000001"/>
    <n v="1.0924664500000001"/>
    <n v="0.71117200000000003"/>
    <n v="0"/>
    <x v="0"/>
    <n v="0.34902165889999998"/>
    <x v="1884"/>
    <m/>
    <m/>
    <s v=""/>
    <s v=""/>
    <n v="32.651977667225886"/>
  </r>
  <r>
    <x v="3"/>
    <s v="healthyrecipesblog@gmail.com"/>
    <s v="## total ##"/>
    <s v="## total ##"/>
    <m/>
    <x v="1"/>
    <n v="0"/>
    <n v="18.1296"/>
    <n v="2.9512"/>
    <n v="117"/>
    <n v="27"/>
    <n v="0.1628"/>
    <n v="1.3210204000000001"/>
    <n v="1"/>
    <n v="0"/>
    <x v="0"/>
    <n v="0.24300942089999999"/>
    <x v="1886"/>
    <m/>
    <m/>
    <s v=""/>
    <s v=""/>
    <n v="27.924322669213385"/>
  </r>
  <r>
    <x v="3"/>
    <s v="maxime.gfeller@hec.edu"/>
    <s v="## total ##"/>
    <s v="## total ##"/>
    <m/>
    <x v="269"/>
    <n v="0.38416284000000001"/>
    <n v="109.4614"/>
    <n v="8.2858000000000001"/>
    <n v="115"/>
    <n v="33"/>
    <n v="7.5700000000000003E-2"/>
    <n v="0.46333221000000002"/>
    <n v="0.3"/>
    <n v="0"/>
    <x v="0"/>
    <n v="0.35251641950000001"/>
    <x v="1889"/>
    <m/>
    <m/>
    <s v=""/>
    <s v=""/>
    <n v="33.149999999999977"/>
  </r>
  <r>
    <x v="3"/>
    <s v="bruno.bocchi@grumft.com"/>
    <s v="## total ##"/>
    <s v="## total ##"/>
    <m/>
    <x v="270"/>
    <n v="0.87355448999999996"/>
    <n v="48.634999999999998"/>
    <n v="4.3728999999999996"/>
    <n v="111"/>
    <n v="34"/>
    <n v="8.9899999999999994E-2"/>
    <n v="0.84708755000000002"/>
    <n v="0.45"/>
    <n v="0"/>
    <x v="0"/>
    <n v="0.46876801769999998"/>
    <x v="1890"/>
    <m/>
    <m/>
    <s v=""/>
    <s v=""/>
    <n v="33.719999999999985"/>
  </r>
  <r>
    <x v="1"/>
    <s v="daniel.papalia@nytimes.com"/>
    <s v="Nytimes.com"/>
    <s v="b0daef1e4757e387cecb468babd7aaa1"/>
    <s v="Nytimes.com BR 728x90"/>
    <x v="299"/>
    <n v="0"/>
    <n v="23.171700000000001"/>
    <n v="2.0005999999999999"/>
    <n v="110"/>
    <n v="-42"/>
    <n v="8.6300000000000002E-2"/>
    <n v="1.8339176699999999"/>
    <n v="2"/>
    <n v="0"/>
    <x v="1"/>
    <n v="-9.0561497599999999E-2"/>
    <x v="1974"/>
    <m/>
    <m/>
    <n v="-9.0561497638524904E-2"/>
    <n v="-9.9617647402377401"/>
    <n v="-9.9617647402377401"/>
  </r>
  <r>
    <x v="3"/>
    <s v="nrdegroot@gmail.com"/>
    <s v="## total ##"/>
    <s v="## total ##"/>
    <m/>
    <x v="9"/>
    <n v="1"/>
    <n v="497.84160000000003"/>
    <n v="25.171600000000002"/>
    <n v="108"/>
    <n v="32"/>
    <n v="5.0599999999999999E-2"/>
    <n v="0.14245736000000001"/>
    <n v="5.6370000000000003E-2"/>
    <n v="0"/>
    <x v="0"/>
    <n v="0.60430264069999995"/>
    <x v="21"/>
    <m/>
    <m/>
    <s v=""/>
    <s v=""/>
    <n v="32.399999999999942"/>
  </r>
  <r>
    <x v="3"/>
    <s v="David@Bott.net"/>
    <s v="## total ##"/>
    <s v="## total ##"/>
    <m/>
    <x v="271"/>
    <n v="0"/>
    <n v="20.183599999999998"/>
    <n v="4.3872999999999998"/>
    <n v="107"/>
    <n v="31"/>
    <n v="0.21740000000000001"/>
    <n v="0.81315978"/>
    <n v="0.4"/>
    <n v="0"/>
    <x v="0"/>
    <n v="0.50809175529999995"/>
    <x v="1891"/>
    <m/>
    <m/>
    <s v=""/>
    <s v=""/>
    <n v="25.199999999999996"/>
  </r>
  <r>
    <x v="3"/>
    <s v="erik.oehler@nationalfootballpost.com"/>
    <s v="## total ##"/>
    <s v="## total ##"/>
    <m/>
    <x v="12"/>
    <n v="0"/>
    <n v="7.1741000000000001"/>
    <n v="3.4927999999999999"/>
    <n v="106"/>
    <n v="37"/>
    <n v="0.4869"/>
    <n v="1.01020062"/>
    <n v="0.5"/>
    <n v="0"/>
    <x v="0"/>
    <n v="0.50504880780000005"/>
    <x v="69"/>
    <m/>
    <m/>
    <s v=""/>
    <s v=""/>
    <n v="37.099999999999994"/>
  </r>
  <r>
    <x v="3"/>
    <s v="sparkit.bd@gmail.com"/>
    <s v="## total ##"/>
    <s v="## total ##"/>
    <m/>
    <x v="272"/>
    <n v="0.45442145"/>
    <n v="188.07929999999999"/>
    <n v="15.314"/>
    <n v="105"/>
    <n v="34"/>
    <n v="8.14E-2"/>
    <n v="0.22943944999999999"/>
    <n v="0.01"/>
    <n v="0"/>
    <x v="0"/>
    <n v="0.95641551589999996"/>
    <x v="1892"/>
    <m/>
    <m/>
    <s v=""/>
    <s v=""/>
    <n v="34.199999999999967"/>
  </r>
  <r>
    <x v="3"/>
    <s v="matt@braynard.com"/>
    <s v="## total ##"/>
    <s v="## total ##"/>
    <m/>
    <x v="24"/>
    <n v="0"/>
    <n v="16.5029"/>
    <n v="0.80640000000000001"/>
    <n v="104"/>
    <n v="20"/>
    <n v="4.8899999999999999E-2"/>
    <n v="4.3080956600000002"/>
    <n v="3.5"/>
    <n v="0"/>
    <x v="0"/>
    <n v="0.18757607160000001"/>
    <x v="1893"/>
    <m/>
    <m/>
    <s v=""/>
    <s v=""/>
    <n v="19.507911444455406"/>
  </r>
  <r>
    <x v="3"/>
    <s v="rob@robmerlino.com"/>
    <s v="## total ##"/>
    <s v="## total ##"/>
    <m/>
    <x v="1"/>
    <n v="0"/>
    <n v="3.9535999999999998"/>
    <n v="0.88170000000000004"/>
    <n v="100"/>
    <n v="25"/>
    <n v="0.223"/>
    <n v="3.76331821"/>
    <n v="2.5"/>
    <n v="0"/>
    <x v="0"/>
    <n v="0.33569263620000001"/>
    <x v="2"/>
    <m/>
    <m/>
    <s v=""/>
    <s v=""/>
    <n v="25"/>
  </r>
  <r>
    <x v="3"/>
    <s v="gpy6529@gmail.com"/>
    <s v="## total ##"/>
    <s v="## total ##"/>
    <m/>
    <x v="273"/>
    <n v="0"/>
    <n v="19.290600000000001"/>
    <n v="1.6119000000000001"/>
    <n v="99"/>
    <n v="26"/>
    <n v="8.3599999999999994E-2"/>
    <n v="2.03961712"/>
    <n v="1.494594"/>
    <n v="0"/>
    <x v="0"/>
    <n v="0.26721835040000003"/>
    <x v="1894"/>
    <m/>
    <m/>
    <s v=""/>
    <s v=""/>
    <n v="26.237951938974554"/>
  </r>
  <r>
    <x v="3"/>
    <s v="kbrady@remedyhealthmedia.com"/>
    <s v="## total ##"/>
    <s v="## total ##"/>
    <m/>
    <x v="1"/>
    <n v="0"/>
    <n v="32.165999999999997"/>
    <n v="1.3189"/>
    <n v="99"/>
    <n v="24"/>
    <n v="4.1000000000000002E-2"/>
    <n v="2.5102518300000001"/>
    <n v="1.6"/>
    <n v="0"/>
    <x v="0"/>
    <n v="0.36261374959999998"/>
    <x v="2"/>
    <m/>
    <m/>
    <s v=""/>
    <s v=""/>
    <n v="24.749999999999925"/>
  </r>
  <r>
    <x v="3"/>
    <s v="myessin@advance.net"/>
    <s v="## total ##"/>
    <s v="## total ##"/>
    <m/>
    <x v="24"/>
    <n v="0"/>
    <n v="30.351600000000001"/>
    <n v="1.25"/>
    <n v="99"/>
    <n v="3"/>
    <n v="4.1200000000000001E-2"/>
    <n v="2.6470285699999998"/>
    <n v="2.5737999999999999"/>
    <n v="0"/>
    <x v="0"/>
    <n v="2.7664443100000002E-2"/>
    <x v="1895"/>
    <m/>
    <m/>
    <s v=""/>
    <s v=""/>
    <n v="2.7380165345871492"/>
  </r>
  <r>
    <x v="3"/>
    <s v="pierre-etienne.daviet@pearltrees.net"/>
    <s v="## total ##"/>
    <s v="## total ##"/>
    <m/>
    <x v="9"/>
    <n v="0"/>
    <n v="16.861000000000001"/>
    <n v="8.0599000000000007"/>
    <n v="96"/>
    <n v="29"/>
    <n v="0.47799999999999998"/>
    <n v="0.39892944000000002"/>
    <n v="7.4806999999999998E-2"/>
    <n v="0"/>
    <x v="0"/>
    <n v="0.81248062249999997"/>
    <x v="21"/>
    <m/>
    <m/>
    <s v=""/>
    <s v=""/>
    <n v="29.099999999999998"/>
  </r>
  <r>
    <x v="3"/>
    <s v="viewcelebrities@gmail.com"/>
    <s v="## total ##"/>
    <s v="## total ##"/>
    <m/>
    <x v="1"/>
    <n v="0"/>
    <n v="9.0031999999999996"/>
    <n v="1.9137999999999999"/>
    <n v="91"/>
    <n v="23"/>
    <n v="0.21260000000000001"/>
    <n v="1.5868771699999999"/>
    <n v="1"/>
    <n v="0"/>
    <x v="0"/>
    <n v="0.36983150349999999"/>
    <x v="23"/>
    <m/>
    <m/>
    <s v=""/>
    <s v=""/>
    <n v="22.749999999999908"/>
  </r>
  <r>
    <x v="3"/>
    <s v="sports747@hastoplay.com"/>
    <s v="## total ##"/>
    <s v="## total ##"/>
    <m/>
    <x v="274"/>
    <n v="0.51869312000000001"/>
    <n v="92.144400000000005"/>
    <n v="9.4784000000000006"/>
    <n v="89"/>
    <n v="26"/>
    <n v="0.10290000000000001"/>
    <n v="0.31140409000000002"/>
    <n v="0.19983600000000001"/>
    <n v="0"/>
    <x v="0"/>
    <n v="0.35827432549999999"/>
    <x v="1899"/>
    <m/>
    <m/>
    <s v=""/>
    <s v=""/>
    <n v="26.4"/>
  </r>
  <r>
    <x v="3"/>
    <s v="affiliate@nster.com"/>
    <s v="## total ##"/>
    <s v="## total ##"/>
    <m/>
    <x v="275"/>
    <n v="0"/>
    <n v="20.262799999999999"/>
    <n v="1.8315999999999999"/>
    <n v="88"/>
    <n v="20"/>
    <n v="9.0399999999999994E-2"/>
    <n v="1.60968723"/>
    <n v="1.2470479999999999"/>
    <n v="0"/>
    <x v="0"/>
    <n v="0.2252855242"/>
    <x v="1900"/>
    <m/>
    <m/>
    <s v=""/>
    <s v=""/>
    <n v="20.049481867463694"/>
  </r>
  <r>
    <x v="3"/>
    <s v="s.taufiq2014@gmail.com"/>
    <s v="## total ##"/>
    <s v="## total ##"/>
    <m/>
    <x v="276"/>
    <n v="0.86167846999999997"/>
    <n v="43.304099999999998"/>
    <n v="8.3566000000000003"/>
    <n v="88"/>
    <n v="30"/>
    <n v="0.193"/>
    <n v="0.34976963999999999"/>
    <n v="0.1"/>
    <n v="0"/>
    <x v="0"/>
    <n v="0.714097545"/>
    <x v="1901"/>
    <m/>
    <m/>
    <s v=""/>
    <s v=""/>
    <n v="29.299999999999997"/>
  </r>
  <r>
    <x v="3"/>
    <s v="gossiponthis@gmail.com"/>
    <s v="## total ##"/>
    <s v="## total ##"/>
    <m/>
    <x v="9"/>
    <n v="0"/>
    <n v="27.827400000000001"/>
    <n v="1.6830000000000001"/>
    <n v="85"/>
    <n v="25"/>
    <n v="6.0499999999999998E-2"/>
    <n v="1.67897462"/>
    <n v="1"/>
    <n v="0"/>
    <x v="0"/>
    <n v="0.40439838220000002"/>
    <x v="25"/>
    <m/>
    <m/>
    <s v=""/>
    <s v=""/>
    <n v="25.499999999999915"/>
  </r>
  <r>
    <x v="3"/>
    <s v="lisa@netavenir.fr"/>
    <s v="## total ##"/>
    <s v="## total ##"/>
    <m/>
    <x v="277"/>
    <n v="0.70761136999999996"/>
    <n v="63.455599999999997"/>
    <n v="4.1161000000000003"/>
    <n v="85"/>
    <n v="24"/>
    <n v="6.4899999999999999E-2"/>
    <n v="0.68443063999999998"/>
    <n v="0.46166299999999999"/>
    <n v="0"/>
    <x v="0"/>
    <n v="0.32547876479999999"/>
    <x v="1905"/>
    <m/>
    <m/>
    <s v=""/>
    <s v=""/>
    <n v="23.782475841039897"/>
  </r>
  <r>
    <x v="3"/>
    <s v="rob@vozmedia.co.uk"/>
    <s v="## total ##"/>
    <s v="## total ##"/>
    <m/>
    <x v="278"/>
    <n v="0"/>
    <n v="23.5261"/>
    <n v="3.0760000000000001"/>
    <n v="84"/>
    <n v="22"/>
    <n v="0.13070000000000001"/>
    <n v="0.90719627000000003"/>
    <n v="0.61890299999999998"/>
    <n v="0"/>
    <x v="0"/>
    <n v="0.31778489049999997"/>
    <x v="1907"/>
    <m/>
    <m/>
    <s v=""/>
    <s v=""/>
    <n v="21.85"/>
  </r>
  <r>
    <x v="3"/>
    <s v="helnamath@yahoo.com"/>
    <s v="## total ##"/>
    <s v="## total ##"/>
    <m/>
    <x v="279"/>
    <n v="0"/>
    <n v="55.236899999999999"/>
    <n v="7.4621000000000004"/>
    <n v="83"/>
    <n v="28"/>
    <n v="0.1351"/>
    <n v="0.37086216999999999"/>
    <n v="7.9702999999999996E-2"/>
    <n v="0"/>
    <x v="0"/>
    <n v="0.78508727359999997"/>
    <x v="1908"/>
    <m/>
    <m/>
    <s v=""/>
    <s v=""/>
    <n v="27.549999999999983"/>
  </r>
  <r>
    <x v="3"/>
    <s v="morten@frontmedia.dk"/>
    <s v="## total ##"/>
    <s v="## total ##"/>
    <m/>
    <x v="5"/>
    <n v="0"/>
    <n v="40.0306"/>
    <n v="0.98229999999999995"/>
    <n v="83"/>
    <n v="17"/>
    <n v="2.4500000000000001E-2"/>
    <n v="2.80898051"/>
    <n v="2"/>
    <n v="0"/>
    <x v="0"/>
    <n v="0.28799790829999999"/>
    <x v="46"/>
    <m/>
    <m/>
    <s v=""/>
    <s v=""/>
    <n v="16.399999999999991"/>
  </r>
  <r>
    <x v="3"/>
    <s v="stevenleeskiies@gmail.com"/>
    <s v="## total ##"/>
    <s v="## total ##"/>
    <m/>
    <x v="1"/>
    <n v="0.84354382000000006"/>
    <n v="63.423099999999998"/>
    <n v="2.9159999999999999"/>
    <n v="82"/>
    <n v="20"/>
    <n v="4.5999999999999999E-2"/>
    <n v="0.93706643000000001"/>
    <n v="0.35"/>
    <n v="0"/>
    <x v="0"/>
    <n v="0.62649393019999999"/>
    <x v="2"/>
    <m/>
    <m/>
    <s v=""/>
    <s v=""/>
    <n v="20.5"/>
  </r>
  <r>
    <x v="3"/>
    <s v="matt@emito.net"/>
    <s v="## total ##"/>
    <s v="## total ##"/>
    <m/>
    <x v="280"/>
    <n v="0"/>
    <n v="19.473600000000001"/>
    <n v="2.1905999999999999"/>
    <n v="80"/>
    <n v="21"/>
    <n v="0.1125"/>
    <n v="1.2224069900000001"/>
    <n v="0.54864800000000002"/>
    <n v="0"/>
    <x v="0"/>
    <n v="0.55117403279999999"/>
    <x v="1909"/>
    <m/>
    <m/>
    <s v=""/>
    <s v=""/>
    <n v="20.849999999999927"/>
  </r>
  <r>
    <x v="3"/>
    <s v="bryant@offbeat.capital"/>
    <s v="## total ##"/>
    <s v="## total ##"/>
    <m/>
    <x v="281"/>
    <n v="0"/>
    <n v="34.505699999999997"/>
    <n v="3.8677999999999999"/>
    <n v="79"/>
    <n v="23"/>
    <n v="0.11210000000000001"/>
    <n v="0.68242442000000003"/>
    <n v="0.15"/>
    <n v="0"/>
    <x v="0"/>
    <n v="0.78019543960000004"/>
    <x v="1910"/>
    <m/>
    <m/>
    <s v=""/>
    <s v=""/>
    <n v="18.949999999999992"/>
  </r>
  <r>
    <x v="3"/>
    <s v="ory@rotter.net"/>
    <s v="## total ##"/>
    <s v="## total ##"/>
    <m/>
    <x v="1"/>
    <n v="0"/>
    <n v="12.818899999999999"/>
    <n v="4.2050999999999998"/>
    <n v="79"/>
    <n v="20"/>
    <n v="0.32800000000000001"/>
    <n v="0.62358546999999998"/>
    <n v="0.3"/>
    <n v="0"/>
    <x v="0"/>
    <n v="0.51891117399999998"/>
    <x v="23"/>
    <m/>
    <m/>
    <s v=""/>
    <s v=""/>
    <n v="19.749999999999957"/>
  </r>
  <r>
    <x v="3"/>
    <s v="support@bidanku.com"/>
    <s v="## total ##"/>
    <s v="## total ##"/>
    <m/>
    <x v="1"/>
    <n v="0.89112495000000003"/>
    <n v="160.00829999999999"/>
    <n v="10.0654"/>
    <n v="79"/>
    <n v="5"/>
    <n v="6.2899999999999998E-2"/>
    <n v="0.26115486999999998"/>
    <n v="0.200016"/>
    <n v="0"/>
    <x v="0"/>
    <n v="0.23410963709999999"/>
    <x v="1911"/>
    <m/>
    <m/>
    <s v=""/>
    <s v=""/>
    <n v="10.582245169630419"/>
  </r>
  <r>
    <x v="3"/>
    <s v="buchen@spin.de"/>
    <s v="## total ##"/>
    <s v="## total ##"/>
    <m/>
    <x v="1"/>
    <n v="0"/>
    <n v="26.224799999999998"/>
    <n v="12.2934"/>
    <n v="78"/>
    <n v="20"/>
    <n v="0.46879999999999999"/>
    <n v="0.21186928999999999"/>
    <n v="4.7392999999999998E-2"/>
    <n v="0"/>
    <x v="0"/>
    <n v="0.77631019720000005"/>
    <x v="2"/>
    <m/>
    <m/>
    <s v=""/>
    <s v=""/>
    <n v="19.5"/>
  </r>
  <r>
    <x v="3"/>
    <s v="johnv@hardlightmedia.com"/>
    <s v="## total ##"/>
    <s v="## total ##"/>
    <m/>
    <x v="282"/>
    <n v="0"/>
    <n v="6.6939000000000002"/>
    <n v="1.6566000000000001"/>
    <n v="78"/>
    <n v="20"/>
    <n v="0.2475"/>
    <n v="1.5662656800000001"/>
    <n v="0.82613300000000001"/>
    <n v="0"/>
    <x v="0"/>
    <n v="0.47254606380000003"/>
    <x v="1913"/>
    <m/>
    <m/>
    <s v=""/>
    <s v=""/>
    <n v="20.00645186175683"/>
  </r>
  <r>
    <x v="3"/>
    <s v="zindoro@gmail.com"/>
    <s v="## total ##"/>
    <s v="## total ##"/>
    <m/>
    <x v="1"/>
    <n v="0"/>
    <n v="110.73180000000001"/>
    <n v="1.4464999999999999"/>
    <n v="77"/>
    <n v="19"/>
    <n v="1.3100000000000001E-2"/>
    <n v="1.7687027799999999"/>
    <n v="1"/>
    <n v="0"/>
    <x v="0"/>
    <n v="0.4346138813"/>
    <x v="2"/>
    <m/>
    <m/>
    <s v=""/>
    <s v=""/>
    <n v="19.25"/>
  </r>
  <r>
    <x v="3"/>
    <s v="marcin.rausch@mmo24.pl"/>
    <s v="## total ##"/>
    <s v="## total ##"/>
    <m/>
    <x v="283"/>
    <n v="0"/>
    <n v="35.292499999999997"/>
    <n v="10.209099999999999"/>
    <n v="76"/>
    <n v="23"/>
    <n v="0.2893"/>
    <n v="0.24901943000000001"/>
    <n v="0.1"/>
    <n v="0"/>
    <x v="0"/>
    <n v="0.59842490920000002"/>
    <x v="1915"/>
    <m/>
    <m/>
    <s v=""/>
    <s v=""/>
    <n v="22.5"/>
  </r>
  <r>
    <x v="3"/>
    <s v="project.01@hotmail.com"/>
    <s v="## total ##"/>
    <s v="## total ##"/>
    <m/>
    <x v="9"/>
    <n v="0"/>
    <n v="22.805599999999998"/>
    <n v="3.3161"/>
    <n v="76"/>
    <n v="23"/>
    <n v="0.1454"/>
    <n v="0.76597596000000001"/>
    <n v="0.35"/>
    <n v="0"/>
    <x v="0"/>
    <n v="0.54306660070000001"/>
    <x v="21"/>
    <m/>
    <m/>
    <s v=""/>
    <s v=""/>
    <n v="22.8"/>
  </r>
  <r>
    <x v="3"/>
    <s v="rtyrsina@gmail.com"/>
    <s v="## total ##"/>
    <s v="## total ##"/>
    <m/>
    <x v="9"/>
    <n v="0"/>
    <n v="5.1773999999999996"/>
    <n v="1.9420999999999999"/>
    <n v="76"/>
    <n v="23"/>
    <n v="0.37509999999999999"/>
    <n v="1.29700982"/>
    <n v="0.84624699999999997"/>
    <n v="0"/>
    <x v="0"/>
    <n v="0.34754002099999998"/>
    <x v="21"/>
    <m/>
    <m/>
    <s v=""/>
    <s v=""/>
    <n v="22.8"/>
  </r>
  <r>
    <x v="3"/>
    <s v="jason@forthofermarketing.com"/>
    <s v="## total ##"/>
    <s v="## total ##"/>
    <m/>
    <x v="1"/>
    <n v="0"/>
    <n v="7.6643999999999997"/>
    <n v="1.6757"/>
    <n v="75"/>
    <n v="19"/>
    <n v="0.21859999999999999"/>
    <n v="1.48269395"/>
    <n v="0.6"/>
    <n v="0"/>
    <x v="0"/>
    <n v="0.59533118679999997"/>
    <x v="2"/>
    <m/>
    <m/>
    <s v=""/>
    <s v=""/>
    <n v="18.75"/>
  </r>
  <r>
    <x v="3"/>
    <s v="underneathstardoll@hotmail.com"/>
    <s v="## total ##"/>
    <s v="## total ##"/>
    <m/>
    <x v="12"/>
    <n v="0"/>
    <n v="17.595400000000001"/>
    <n v="8.8363999999999994"/>
    <n v="75"/>
    <n v="26"/>
    <n v="0.50219999999999998"/>
    <n v="0.28476425"/>
    <n v="0.01"/>
    <n v="0"/>
    <x v="0"/>
    <n v="0.96488323180000002"/>
    <x v="68"/>
    <m/>
    <m/>
    <s v=""/>
    <s v=""/>
    <n v="26.25"/>
  </r>
  <r>
    <x v="3"/>
    <s v="openmanga.net@gmail.com"/>
    <s v="## total ##"/>
    <s v="## total ##"/>
    <m/>
    <x v="9"/>
    <n v="0"/>
    <n v="102.28319999999999"/>
    <n v="4.5114999999999998"/>
    <n v="74"/>
    <n v="22"/>
    <n v="4.41E-2"/>
    <n v="0.54539985000000002"/>
    <n v="0.15"/>
    <n v="0"/>
    <x v="0"/>
    <n v="0.72497242220000002"/>
    <x v="25"/>
    <m/>
    <m/>
    <s v=""/>
    <s v=""/>
    <n v="22.2"/>
  </r>
  <r>
    <x v="3"/>
    <s v="eduardo@invernet.com.br"/>
    <s v="## total ##"/>
    <s v="## total ##"/>
    <m/>
    <x v="9"/>
    <n v="1"/>
    <n v="34.988700000000001"/>
    <n v="4.7977999999999996"/>
    <n v="73"/>
    <n v="15"/>
    <n v="0.1371"/>
    <n v="0.50750494999999995"/>
    <n v="0.4"/>
    <n v="0"/>
    <x v="0"/>
    <n v="0.211830348"/>
    <x v="1916"/>
    <m/>
    <m/>
    <s v=""/>
    <s v=""/>
    <n v="15.463615402216536"/>
  </r>
  <r>
    <x v="3"/>
    <s v="ilovecoffee.jp@gmail.com"/>
    <s v="## total ##"/>
    <s v="## total ##"/>
    <m/>
    <x v="1"/>
    <n v="0"/>
    <n v="4.4419000000000004"/>
    <n v="1.1249"/>
    <n v="73"/>
    <n v="18"/>
    <n v="0.25330000000000003"/>
    <n v="2.14845387"/>
    <n v="1.3"/>
    <n v="0"/>
    <x v="0"/>
    <n v="0.39491370139999998"/>
    <x v="2"/>
    <m/>
    <m/>
    <s v=""/>
    <s v=""/>
    <n v="18.25"/>
  </r>
  <r>
    <x v="3"/>
    <s v="david@maverickmedia.eu"/>
    <s v="## total ##"/>
    <s v="## total ##"/>
    <m/>
    <x v="1"/>
    <n v="0.98032889000000001"/>
    <n v="32.456899999999997"/>
    <n v="1.9664999999999999"/>
    <n v="66"/>
    <n v="17"/>
    <n v="6.0600000000000001E-2"/>
    <n v="1.12119429"/>
    <n v="0.70468600000000003"/>
    <n v="0"/>
    <x v="0"/>
    <n v="0.37148627470000001"/>
    <x v="2"/>
    <m/>
    <m/>
    <s v=""/>
    <s v=""/>
    <n v="16.25"/>
  </r>
  <r>
    <x v="3"/>
    <s v="moya@moya.sk"/>
    <s v="## total ##"/>
    <s v="## total ##"/>
    <m/>
    <x v="284"/>
    <n v="0"/>
    <n v="22.884499999999999"/>
    <n v="6.0190000000000001"/>
    <n v="66"/>
    <n v="19"/>
    <n v="0.26300000000000001"/>
    <n v="0.36591744999999998"/>
    <n v="0.105283"/>
    <n v="0"/>
    <x v="0"/>
    <n v="0.71227663649999995"/>
    <x v="1917"/>
    <m/>
    <m/>
    <s v=""/>
    <s v=""/>
    <n v="12.899999999999991"/>
  </r>
  <r>
    <x v="3"/>
    <s v="ngocson52@gmail.com"/>
    <s v="## total ##"/>
    <s v="## total ##"/>
    <m/>
    <x v="1"/>
    <n v="0"/>
    <n v="26.973199999999999"/>
    <n v="2.3811"/>
    <n v="66"/>
    <n v="16"/>
    <n v="8.8300000000000003E-2"/>
    <n v="0.92052197000000002"/>
    <n v="0.30826799999999999"/>
    <n v="0"/>
    <x v="0"/>
    <n v="0.66511608769999997"/>
    <x v="2"/>
    <m/>
    <m/>
    <s v=""/>
    <s v=""/>
    <n v="16.499999999999982"/>
  </r>
  <r>
    <x v="3"/>
    <s v="webmaster@andhraguide.com"/>
    <s v="## total ##"/>
    <s v="## total ##"/>
    <m/>
    <x v="1"/>
    <n v="0"/>
    <n v="48.457900000000002"/>
    <n v="3.7833999999999999"/>
    <n v="66"/>
    <n v="16"/>
    <n v="7.8100000000000003E-2"/>
    <n v="0.57922101999999998"/>
    <n v="0.09"/>
    <n v="0"/>
    <x v="0"/>
    <n v="0.84461889990000005"/>
    <x v="23"/>
    <m/>
    <m/>
    <s v=""/>
    <s v=""/>
    <n v="16.5"/>
  </r>
  <r>
    <x v="3"/>
    <s v="ivan@clapway.com"/>
    <s v="## total ##"/>
    <s v="## total ##"/>
    <m/>
    <x v="1"/>
    <n v="0"/>
    <n v="5.2417999999999996"/>
    <n v="1.6081000000000001"/>
    <n v="65"/>
    <n v="16"/>
    <n v="0.30680000000000002"/>
    <n v="1.3558210799999999"/>
    <n v="0.55386599999999997"/>
    <n v="0"/>
    <x v="0"/>
    <n v="0.59149034659999999"/>
    <x v="23"/>
    <m/>
    <m/>
    <s v=""/>
    <s v=""/>
    <n v="14.75"/>
  </r>
  <r>
    <x v="3"/>
    <s v="jhutcherson@profootballspot.com"/>
    <s v="## total ##"/>
    <s v="## total ##"/>
    <m/>
    <x v="1"/>
    <n v="0"/>
    <n v="3.4203999999999999"/>
    <n v="0.84860000000000002"/>
    <n v="65"/>
    <n v="14"/>
    <n v="0.24809999999999999"/>
    <n v="2.5334652000000002"/>
    <n v="2"/>
    <n v="0"/>
    <x v="0"/>
    <n v="0.2105674068"/>
    <x v="1918"/>
    <m/>
    <m/>
    <s v=""/>
    <s v=""/>
    <n v="13.686881438932065"/>
  </r>
  <r>
    <x v="3"/>
    <s v="rickbin@24hourcampfire.com"/>
    <s v="## total ##"/>
    <s v="## total ##"/>
    <m/>
    <x v="24"/>
    <n v="0"/>
    <n v="26.5061"/>
    <n v="1.5873999999999999"/>
    <n v="64"/>
    <n v="16"/>
    <n v="5.9900000000000002E-2"/>
    <n v="1.3349592800000001"/>
    <n v="1"/>
    <n v="0"/>
    <x v="0"/>
    <n v="0.25091347899999999"/>
    <x v="1919"/>
    <m/>
    <m/>
    <s v=""/>
    <s v=""/>
    <n v="16.046318636051744"/>
  </r>
  <r>
    <x v="3"/>
    <s v="ibadullah25@aim.com"/>
    <s v="## total ##"/>
    <s v="## total ##"/>
    <m/>
    <x v="285"/>
    <n v="0"/>
    <n v="33.4666"/>
    <n v="1.5516000000000001"/>
    <n v="63"/>
    <n v="16"/>
    <n v="4.6399999999999997E-2"/>
    <n v="1.3536690899999999"/>
    <n v="0.92752500000000004"/>
    <n v="0"/>
    <x v="0"/>
    <n v="0.31480669389999999"/>
    <x v="1923"/>
    <m/>
    <m/>
    <s v=""/>
    <s v=""/>
    <n v="14.749999999999957"/>
  </r>
  <r>
    <x v="3"/>
    <s v="boris@borisnyc.com"/>
    <s v="## total ##"/>
    <s v="## total ##"/>
    <m/>
    <x v="9"/>
    <n v="0"/>
    <n v="29.173400000000001"/>
    <n v="4.5174000000000003"/>
    <n v="62"/>
    <n v="19"/>
    <n v="0.15479999999999999"/>
    <n v="0.45507961000000002"/>
    <n v="0.2"/>
    <n v="0"/>
    <x v="0"/>
    <n v="0.56051645900000002"/>
    <x v="21"/>
    <m/>
    <m/>
    <s v=""/>
    <s v=""/>
    <n v="18.299999999999962"/>
  </r>
  <r>
    <x v="3"/>
    <s v="revenu@afrizap.com"/>
    <s v="## total ##"/>
    <s v="## total ##"/>
    <m/>
    <x v="24"/>
    <n v="0"/>
    <n v="12.9056"/>
    <n v="1.6384000000000001"/>
    <n v="62"/>
    <n v="12"/>
    <n v="0.127"/>
    <n v="1.2540849199999999"/>
    <n v="1"/>
    <n v="0"/>
    <x v="0"/>
    <n v="0.20260583600000001"/>
    <x v="1924"/>
    <m/>
    <m/>
    <s v=""/>
    <s v=""/>
    <n v="12.561561832984498"/>
  </r>
  <r>
    <x v="3"/>
    <s v="zoranR@firstbeatmarketing.com"/>
    <s v="## total ##"/>
    <s v="## total ##"/>
    <m/>
    <x v="286"/>
    <n v="0"/>
    <n v="29.666499999999999"/>
    <n v="3.5579999999999998"/>
    <n v="62"/>
    <n v="18"/>
    <n v="0.11990000000000001"/>
    <n v="0.57973178999999997"/>
    <n v="0.265648"/>
    <n v="0"/>
    <x v="0"/>
    <n v="0.54177431030000001"/>
    <x v="1925"/>
    <m/>
    <m/>
    <s v=""/>
    <s v=""/>
    <n v="16.21"/>
  </r>
  <r>
    <x v="3"/>
    <s v="info@brightlinemedia.net"/>
    <s v="## total ##"/>
    <s v="## total ##"/>
    <m/>
    <x v="1"/>
    <n v="1"/>
    <n v="18.604500000000002"/>
    <n v="1.7109000000000001"/>
    <n v="61"/>
    <n v="15"/>
    <n v="9.1999999999999998E-2"/>
    <n v="1.1872578499999999"/>
    <n v="0.3"/>
    <n v="0"/>
    <x v="0"/>
    <n v="0.74731689479999996"/>
    <x v="2"/>
    <m/>
    <m/>
    <s v=""/>
    <s v=""/>
    <n v="15.25"/>
  </r>
  <r>
    <x v="3"/>
    <s v="maja@monitor.hr"/>
    <s v="## total ##"/>
    <s v="## total ##"/>
    <m/>
    <x v="9"/>
    <n v="0"/>
    <n v="22.607800000000001"/>
    <n v="2.5398000000000001"/>
    <n v="61"/>
    <n v="18"/>
    <n v="0.1123"/>
    <n v="0.80151868999999998"/>
    <n v="0.3"/>
    <n v="0"/>
    <x v="0"/>
    <n v="0.62571053629999995"/>
    <x v="21"/>
    <m/>
    <m/>
    <s v=""/>
    <s v=""/>
    <n v="18.3"/>
  </r>
  <r>
    <x v="3"/>
    <s v="sammer@adscoo.com"/>
    <s v="## total ##"/>
    <s v="## total ##"/>
    <m/>
    <x v="287"/>
    <n v="0"/>
    <n v="293.6481"/>
    <n v="5.3128000000000002"/>
    <n v="61"/>
    <n v="18"/>
    <n v="1.8100000000000002E-2"/>
    <n v="0.38317266999999999"/>
    <n v="0.108194"/>
    <n v="0"/>
    <x v="0"/>
    <n v="0.71763643769999996"/>
    <x v="1926"/>
    <m/>
    <m/>
    <s v=""/>
    <s v=""/>
    <n v="0"/>
  </r>
  <r>
    <x v="3"/>
    <s v="egmediabrokers1@gmail.com"/>
    <s v="## total ##"/>
    <s v="## total ##"/>
    <m/>
    <x v="1"/>
    <n v="1"/>
    <n v="168.37280000000001"/>
    <n v="0.96830000000000005"/>
    <n v="59"/>
    <n v="14"/>
    <n v="5.7999999999999996E-3"/>
    <n v="2.0156019500000002"/>
    <n v="1.5"/>
    <n v="0"/>
    <x v="0"/>
    <n v="0.25580544220000001"/>
    <x v="23"/>
    <m/>
    <m/>
    <s v=""/>
    <s v=""/>
    <n v="14.267224092243776"/>
  </r>
  <r>
    <x v="3"/>
    <s v="jason.deal@aleteia.org"/>
    <s v="## total ##"/>
    <s v="## total ##"/>
    <m/>
    <x v="1"/>
    <n v="0"/>
    <n v="10.2981"/>
    <n v="1.5992999999999999"/>
    <n v="59"/>
    <n v="15"/>
    <n v="0.15529999999999999"/>
    <n v="1.22327378"/>
    <n v="0.74618399999999996"/>
    <n v="0"/>
    <x v="0"/>
    <n v="0.39001063339999997"/>
    <x v="2"/>
    <m/>
    <m/>
    <s v=""/>
    <s v=""/>
    <n v="12.75"/>
  </r>
  <r>
    <x v="3"/>
    <s v="saadbassi@gmail.com"/>
    <s v="## total ##"/>
    <s v="## total ##"/>
    <m/>
    <x v="288"/>
    <n v="0"/>
    <n v="42.866599999999998"/>
    <n v="9.1405999999999992"/>
    <n v="58"/>
    <n v="19"/>
    <n v="0.2132"/>
    <n v="0.21191860000000001"/>
    <n v="0.113751"/>
    <n v="0"/>
    <x v="0"/>
    <n v="0.46323259259999999"/>
    <x v="1928"/>
    <m/>
    <m/>
    <s v=""/>
    <s v=""/>
    <n v="15.475167464114826"/>
  </r>
  <r>
    <x v="3"/>
    <s v="yilmaz@adsensitive.com"/>
    <s v="## total ##"/>
    <s v="## total ##"/>
    <m/>
    <x v="9"/>
    <n v="1"/>
    <n v="440.25420000000003"/>
    <n v="17.919899999999998"/>
    <n v="58"/>
    <n v="13"/>
    <n v="4.07E-2"/>
    <n v="0.10744705"/>
    <n v="7.0000000000000007E-2"/>
    <n v="0"/>
    <x v="0"/>
    <n v="0.3485162913"/>
    <x v="21"/>
    <m/>
    <m/>
    <s v=""/>
    <s v=""/>
    <n v="15.899999999999999"/>
  </r>
  <r>
    <x v="3"/>
    <s v="support@loveroms.com"/>
    <s v="## total ##"/>
    <s v="## total ##"/>
    <m/>
    <x v="1"/>
    <n v="1"/>
    <n v="22.5703"/>
    <n v="6.2175000000000002"/>
    <n v="56"/>
    <n v="14"/>
    <n v="0.27550000000000002"/>
    <n v="0.29773565000000002"/>
    <n v="0.02"/>
    <n v="0"/>
    <x v="0"/>
    <n v="0.93282631849999997"/>
    <x v="2"/>
    <m/>
    <m/>
    <s v=""/>
    <s v=""/>
    <n v="14"/>
  </r>
  <r>
    <x v="3"/>
    <s v="tahn123@gmail.com"/>
    <s v="## total ##"/>
    <s v="## total ##"/>
    <m/>
    <x v="1"/>
    <n v="0"/>
    <n v="11.741400000000001"/>
    <n v="0.61029999999999995"/>
    <n v="55"/>
    <n v="13"/>
    <n v="5.1999999999999998E-2"/>
    <n v="3.0195224700000001"/>
    <n v="2.2520479999999998"/>
    <n v="0"/>
    <x v="0"/>
    <n v="0.25417080980000001"/>
    <x v="2"/>
    <m/>
    <m/>
    <s v=""/>
    <s v=""/>
    <n v="13.75"/>
  </r>
  <r>
    <x v="3"/>
    <s v="jerryc@yibada.com"/>
    <s v="## total ##"/>
    <s v="## total ##"/>
    <m/>
    <x v="1"/>
    <n v="0"/>
    <n v="23.0047"/>
    <n v="1.2926"/>
    <n v="53"/>
    <n v="13"/>
    <n v="5.62E-2"/>
    <n v="1.3651304200000001"/>
    <n v="1"/>
    <n v="0"/>
    <x v="0"/>
    <n v="0.26746925519999998"/>
    <x v="2"/>
    <m/>
    <m/>
    <s v=""/>
    <s v=""/>
    <n v="13.25"/>
  </r>
  <r>
    <x v="3"/>
    <s v="vittoria@yeticrabmedia.com"/>
    <s v="## total ##"/>
    <s v="## total ##"/>
    <m/>
    <x v="1"/>
    <n v="0"/>
    <n v="13.653700000000001"/>
    <n v="1.647"/>
    <n v="53"/>
    <n v="13"/>
    <n v="0.1206"/>
    <n v="1.0765634500000001"/>
    <n v="0.65"/>
    <n v="0"/>
    <x v="0"/>
    <n v="0.39622694720000001"/>
    <x v="23"/>
    <m/>
    <m/>
    <s v=""/>
    <s v=""/>
    <n v="12.999999999999982"/>
  </r>
  <r>
    <x v="3"/>
    <s v="admin@aperture-online.com"/>
    <s v="## total ##"/>
    <s v="## total ##"/>
    <m/>
    <x v="12"/>
    <n v="0"/>
    <n v="8.1168999999999993"/>
    <n v="2.8313999999999999"/>
    <n v="50"/>
    <n v="17"/>
    <n v="0.3488"/>
    <n v="0.58311259000000004"/>
    <n v="0.19"/>
    <n v="0"/>
    <x v="0"/>
    <n v="0.67416241239999997"/>
    <x v="68"/>
    <m/>
    <m/>
    <s v=""/>
    <s v=""/>
    <n v="17.5"/>
  </r>
  <r>
    <x v="3"/>
    <s v="breno@bmbraga.com"/>
    <s v="## total ##"/>
    <s v="## total ##"/>
    <m/>
    <x v="289"/>
    <n v="0"/>
    <n v="106.2516"/>
    <n v="2.9363999999999999"/>
    <n v="50"/>
    <n v="15"/>
    <n v="2.76E-2"/>
    <n v="0.56620205000000001"/>
    <n v="0.1"/>
    <n v="0"/>
    <x v="0"/>
    <n v="0.82338460219999998"/>
    <x v="1931"/>
    <m/>
    <m/>
    <s v=""/>
    <s v=""/>
    <n v="14.099999999999984"/>
  </r>
  <r>
    <x v="3"/>
    <s v="pintup@cybermedia.co.in"/>
    <s v="## total ##"/>
    <s v="## total ##"/>
    <m/>
    <x v="9"/>
    <n v="0"/>
    <n v="15.678100000000001"/>
    <n v="7.4347000000000003"/>
    <n v="50"/>
    <n v="15"/>
    <n v="0.47420000000000001"/>
    <n v="0.2253329"/>
    <n v="0.05"/>
    <n v="0"/>
    <x v="0"/>
    <n v="0.77810608000000003"/>
    <x v="21"/>
    <m/>
    <m/>
    <s v=""/>
    <s v=""/>
    <n v="15"/>
  </r>
  <r>
    <x v="3"/>
    <s v="shengee@hotmail.com"/>
    <s v="## total ##"/>
    <s v="## total ##"/>
    <m/>
    <x v="9"/>
    <n v="0"/>
    <n v="27.186800000000002"/>
    <n v="2.3934000000000002"/>
    <n v="50"/>
    <n v="14"/>
    <n v="8.7999999999999995E-2"/>
    <n v="0.69721551000000004"/>
    <n v="0.5"/>
    <n v="0"/>
    <x v="0"/>
    <n v="0.28286161910000002"/>
    <x v="1932"/>
    <m/>
    <m/>
    <s v=""/>
    <s v=""/>
    <n v="12.514352665494989"/>
  </r>
  <r>
    <x v="3"/>
    <s v="alexander.azarov@clickio.com"/>
    <s v="## total ##"/>
    <s v="## total ##"/>
    <m/>
    <x v="1"/>
    <n v="0"/>
    <n v="6.1334999999999997"/>
    <n v="4.2944000000000004"/>
    <n v="49"/>
    <n v="12"/>
    <n v="0.70020000000000004"/>
    <n v="0.37792988"/>
    <n v="0.101706"/>
    <n v="0"/>
    <x v="0"/>
    <n v="0.73088658380000004"/>
    <x v="2"/>
    <m/>
    <m/>
    <s v=""/>
    <s v=""/>
    <n v="11.999999999999979"/>
  </r>
  <r>
    <x v="3"/>
    <s v="dazz@vg-resource.com"/>
    <s v="## total ##"/>
    <s v="## total ##"/>
    <m/>
    <x v="1"/>
    <n v="0"/>
    <n v="49.086399999999998"/>
    <n v="10.7211"/>
    <n v="49"/>
    <n v="12"/>
    <n v="0.21840000000000001"/>
    <n v="0.15245611000000001"/>
    <n v="0.01"/>
    <n v="0"/>
    <x v="0"/>
    <n v="0.93440735220000004"/>
    <x v="2"/>
    <m/>
    <m/>
    <s v=""/>
    <s v=""/>
    <n v="3.5"/>
  </r>
  <r>
    <x v="3"/>
    <s v="adam.n.cale@gmail.com"/>
    <s v="## total ##"/>
    <s v="## total ##"/>
    <m/>
    <x v="12"/>
    <n v="0"/>
    <n v="4.4466999999999999"/>
    <n v="2.6579000000000002"/>
    <n v="47"/>
    <n v="17"/>
    <n v="0.59770000000000001"/>
    <n v="0.59175759000000006"/>
    <n v="0.01"/>
    <n v="0"/>
    <x v="0"/>
    <n v="0.98310118849999995"/>
    <x v="68"/>
    <m/>
    <m/>
    <s v=""/>
    <s v=""/>
    <n v="16.449999999999982"/>
  </r>
  <r>
    <x v="3"/>
    <s v="adops@hipwooddigital.com"/>
    <s v="## total ##"/>
    <s v="## total ##"/>
    <m/>
    <x v="160"/>
    <n v="0"/>
    <n v="13.940099999999999"/>
    <n v="1.5174000000000001"/>
    <n v="47"/>
    <n v="11"/>
    <n v="0.10879999999999999"/>
    <n v="1.03245304"/>
    <n v="0.74352300000000004"/>
    <n v="0"/>
    <x v="0"/>
    <n v="0.27984812019999999"/>
    <x v="1934"/>
    <m/>
    <m/>
    <s v=""/>
    <s v=""/>
    <n v="9.6569524715111061"/>
  </r>
  <r>
    <x v="3"/>
    <s v="louis@aujourdhui.com"/>
    <s v="## total ##"/>
    <s v="## total ##"/>
    <m/>
    <x v="9"/>
    <n v="0"/>
    <n v="14.1724"/>
    <n v="3.8896999999999999"/>
    <n v="46"/>
    <n v="14"/>
    <n v="0.27450000000000002"/>
    <n v="0.39375274999999998"/>
    <n v="8.6634000000000003E-2"/>
    <n v="0"/>
    <x v="0"/>
    <n v="0.77997868199999998"/>
    <x v="21"/>
    <m/>
    <m/>
    <s v=""/>
    <s v=""/>
    <n v="13.8"/>
  </r>
  <r>
    <x v="3"/>
    <s v="marketing@scan-manga.com"/>
    <s v="## total ##"/>
    <s v="## total ##"/>
    <m/>
    <x v="283"/>
    <n v="0.98310010000000003"/>
    <n v="47.960799999999999"/>
    <n v="4.5848000000000004"/>
    <n v="45"/>
    <n v="13"/>
    <n v="9.5600000000000004E-2"/>
    <n v="0.32486640999999999"/>
    <n v="0.15"/>
    <n v="0"/>
    <x v="0"/>
    <n v="0.53827174109999998"/>
    <x v="1936"/>
    <m/>
    <m/>
    <s v=""/>
    <s v=""/>
    <n v="13.2"/>
  </r>
  <r>
    <x v="3"/>
    <s v="mydrama01@gmail.com"/>
    <s v="## total ##"/>
    <s v="## total ##"/>
    <m/>
    <x v="1"/>
    <n v="1"/>
    <n v="98.924899999999994"/>
    <n v="3.6509999999999998"/>
    <n v="44"/>
    <n v="11"/>
    <n v="3.6900000000000002E-2"/>
    <n v="0.40028172000000001"/>
    <n v="0.1"/>
    <n v="0"/>
    <x v="0"/>
    <n v="0.75017595309999996"/>
    <x v="2"/>
    <m/>
    <m/>
    <s v=""/>
    <s v=""/>
    <n v="11"/>
  </r>
  <r>
    <x v="3"/>
    <s v="bidnessetc@bidnessetc.com"/>
    <s v="## total ##"/>
    <s v="## total ##"/>
    <m/>
    <x v="12"/>
    <n v="0"/>
    <n v="7.2108999999999996"/>
    <n v="1.1346000000000001"/>
    <n v="40"/>
    <n v="14"/>
    <n v="0.1573"/>
    <n v="1.16708638"/>
    <n v="0.5"/>
    <n v="0"/>
    <x v="0"/>
    <n v="0.57158269500000003"/>
    <x v="68"/>
    <m/>
    <m/>
    <s v=""/>
    <s v=""/>
    <n v="14"/>
  </r>
  <r>
    <x v="3"/>
    <s v="digicamroom@yahoo.co.jp"/>
    <s v="## total ##"/>
    <s v="## total ##"/>
    <m/>
    <x v="9"/>
    <n v="0"/>
    <n v="25.915600000000001"/>
    <n v="3.1977000000000002"/>
    <n v="40"/>
    <n v="12"/>
    <n v="0.1234"/>
    <n v="0.42156004000000002"/>
    <n v="0.03"/>
    <n v="0"/>
    <x v="0"/>
    <n v="0.92883576020000003"/>
    <x v="21"/>
    <m/>
    <m/>
    <s v=""/>
    <s v=""/>
    <n v="12.3"/>
  </r>
  <r>
    <x v="3"/>
    <s v="takashi.yamada@yankodesign.com"/>
    <s v="## total ##"/>
    <s v="## total ##"/>
    <m/>
    <x v="1"/>
    <n v="0"/>
    <n v="20.309899999999999"/>
    <n v="0.80510000000000004"/>
    <n v="40"/>
    <n v="10"/>
    <n v="3.9600000000000003E-2"/>
    <n v="1.6726998500000001"/>
    <n v="1.25"/>
    <n v="0"/>
    <x v="0"/>
    <n v="0.25270513979999998"/>
    <x v="2"/>
    <m/>
    <m/>
    <s v=""/>
    <s v=""/>
    <n v="10"/>
  </r>
  <r>
    <x v="3"/>
    <s v="unwindly@gmail.com"/>
    <s v="## total ##"/>
    <s v="## total ##"/>
    <m/>
    <x v="24"/>
    <n v="0"/>
    <n v="3.3571"/>
    <n v="0.75770000000000004"/>
    <n v="39"/>
    <n v="12"/>
    <n v="0.22570000000000001"/>
    <n v="1.71287707"/>
    <n v="1.2"/>
    <n v="0"/>
    <x v="0"/>
    <n v="0.29942433210000002"/>
    <x v="1937"/>
    <m/>
    <m/>
    <s v=""/>
    <s v=""/>
    <n v="11.676845012303087"/>
  </r>
  <r>
    <x v="3"/>
    <s v="advt.purbelinews@gmail.com"/>
    <s v="## total ##"/>
    <s v="## total ##"/>
    <m/>
    <x v="1"/>
    <n v="1"/>
    <n v="90.037000000000006"/>
    <n v="1.2354000000000001"/>
    <n v="38"/>
    <n v="10"/>
    <n v="1.37E-2"/>
    <n v="1.02977567"/>
    <n v="0.5"/>
    <n v="0"/>
    <x v="0"/>
    <n v="0.51445735780000001"/>
    <x v="23"/>
    <m/>
    <m/>
    <s v=""/>
    <s v=""/>
    <n v="9.4999999999999734"/>
  </r>
  <r>
    <x v="3"/>
    <s v="akashs@abpnews.in"/>
    <s v="## total ##"/>
    <s v="## total ##"/>
    <m/>
    <x v="290"/>
    <n v="0.40056913999999999"/>
    <n v="92.235200000000006"/>
    <n v="2.3919999999999999"/>
    <n v="38"/>
    <n v="9"/>
    <n v="2.5899999999999999E-2"/>
    <n v="0.52257823999999997"/>
    <n v="0.38463199999999997"/>
    <n v="0"/>
    <x v="0"/>
    <n v="0.26397241069999999"/>
    <x v="1941"/>
    <m/>
    <m/>
    <s v=""/>
    <s v=""/>
    <n v="5.2184193548387086"/>
  </r>
  <r>
    <x v="1"/>
    <s v="lilu05@baidu.com"/>
    <s v="Baidu, Inc. (Hao123.com)"/>
    <s v="3b031c601cea238abaeb88f1ece0c02c"/>
    <s v="Hao123.com FR 300x250"/>
    <x v="10"/>
    <n v="0"/>
    <n v="8.5546000000000006"/>
    <n v="5.57"/>
    <n v="38"/>
    <n v="6"/>
    <n v="0.65110000000000001"/>
    <n v="0.22545524"/>
    <n v="0.1"/>
    <n v="0"/>
    <x v="5"/>
    <n v="0.55645298899999995"/>
    <x v="17"/>
    <m/>
    <m/>
    <n v="0.15"/>
    <n v="5.7"/>
    <n v="5.7"/>
  </r>
  <r>
    <x v="3"/>
    <s v="skin1607@gmail.com"/>
    <s v="## total ##"/>
    <s v="## total ##"/>
    <m/>
    <x v="9"/>
    <n v="0"/>
    <n v="32.799599999999998"/>
    <n v="5.3377999999999997"/>
    <n v="38"/>
    <n v="11"/>
    <n v="0.16270000000000001"/>
    <n v="0.23891662"/>
    <n v="0.1"/>
    <n v="0"/>
    <x v="0"/>
    <n v="0.58144393409999995"/>
    <x v="21"/>
    <m/>
    <m/>
    <s v=""/>
    <s v=""/>
    <n v="11.4"/>
  </r>
  <r>
    <x v="3"/>
    <s v="belalonline@hotmail.com"/>
    <s v="## total ##"/>
    <s v="## total ##"/>
    <m/>
    <x v="1"/>
    <n v="0"/>
    <n v="14.605600000000001"/>
    <n v="5.4911000000000003"/>
    <n v="37"/>
    <n v="9"/>
    <n v="0.376"/>
    <n v="0.22178833000000001"/>
    <n v="0.03"/>
    <n v="0"/>
    <x v="0"/>
    <n v="0.86473589750000002"/>
    <x v="23"/>
    <m/>
    <m/>
    <s v=""/>
    <s v=""/>
    <n v="9.2499999999999627"/>
  </r>
  <r>
    <x v="3"/>
    <s v="nick@collegeenvy.com"/>
    <s v="## total ##"/>
    <s v="## total ##"/>
    <m/>
    <x v="24"/>
    <n v="0"/>
    <n v="4.4253"/>
    <n v="0.97060000000000002"/>
    <n v="37"/>
    <n v="11"/>
    <n v="0.21929999999999999"/>
    <n v="1.27439653"/>
    <n v="0.9"/>
    <n v="0"/>
    <x v="0"/>
    <n v="0.29378338580000002"/>
    <x v="1943"/>
    <m/>
    <m/>
    <s v=""/>
    <s v=""/>
    <n v="10.869683716684662"/>
  </r>
  <r>
    <x v="3"/>
    <s v="ahmed@footballmedia.com"/>
    <s v="## total ##"/>
    <s v="## total ##"/>
    <m/>
    <x v="1"/>
    <n v="0"/>
    <n v="38.076999999999998"/>
    <n v="1.2591000000000001"/>
    <n v="36"/>
    <n v="9"/>
    <n v="3.3099999999999997E-2"/>
    <n v="0.94004991999999998"/>
    <n v="0.5"/>
    <n v="0"/>
    <x v="0"/>
    <n v="0.46811335329999998"/>
    <x v="2"/>
    <m/>
    <m/>
    <s v=""/>
    <s v=""/>
    <n v="7.7499999999999876"/>
  </r>
  <r>
    <x v="3"/>
    <s v="jack@wildammo.com"/>
    <s v="## total ##"/>
    <s v="## total ##"/>
    <m/>
    <x v="9"/>
    <n v="0"/>
    <n v="16.5261"/>
    <n v="4.0740999999999996"/>
    <n v="36"/>
    <n v="11"/>
    <n v="0.2465"/>
    <n v="0.29824851000000002"/>
    <n v="0.03"/>
    <n v="0"/>
    <x v="0"/>
    <n v="0.89941273980000003"/>
    <x v="21"/>
    <m/>
    <m/>
    <s v=""/>
    <s v=""/>
    <n v="10.799999999999976"/>
  </r>
  <r>
    <x v="3"/>
    <s v="matheusalves@brotsoft.com"/>
    <s v="## total ##"/>
    <s v="## total ##"/>
    <m/>
    <x v="1"/>
    <n v="0.5902811"/>
    <n v="57.2318"/>
    <n v="15.426600000000001"/>
    <n v="36"/>
    <n v="9"/>
    <n v="0.26950000000000002"/>
    <n v="7.7484120000000004E-2"/>
    <n v="0.01"/>
    <n v="0"/>
    <x v="0"/>
    <n v="0.87094129460000003"/>
    <x v="23"/>
    <m/>
    <m/>
    <s v=""/>
    <s v=""/>
    <n v="9"/>
  </r>
  <r>
    <x v="3"/>
    <s v="osotedcom@gmail.com"/>
    <s v="## total ##"/>
    <s v="## total ##"/>
    <m/>
    <x v="1"/>
    <n v="0"/>
    <n v="9.0669000000000004"/>
    <n v="1.5727"/>
    <n v="35"/>
    <n v="9"/>
    <n v="0.17349999999999999"/>
    <n v="0.74490871000000003"/>
    <n v="0.2"/>
    <n v="0"/>
    <x v="0"/>
    <n v="0.7315107247"/>
    <x v="23"/>
    <m/>
    <m/>
    <s v=""/>
    <s v=""/>
    <n v="8.7499999999999645"/>
  </r>
  <r>
    <x v="1"/>
    <s v="daniel.papalia@nytimes.com"/>
    <s v="Nytimes.com"/>
    <s v="d0f73a790a2cab4e5a0bafbe71aadc59"/>
    <s v="Nytimes.com DE 300x250"/>
    <x v="1"/>
    <n v="0"/>
    <n v="1.3875999999999999"/>
    <n v="0.3054"/>
    <n v="33"/>
    <n v="6"/>
    <n v="0.22009999999999999"/>
    <n v="3.6292397699999999"/>
    <n v="3"/>
    <n v="0"/>
    <x v="1"/>
    <n v="0.1733805994"/>
    <x v="1975"/>
    <m/>
    <m/>
    <n v="0.17338059941991599"/>
    <n v="5.7215597808572278"/>
    <n v="5.7215597808572278"/>
  </r>
  <r>
    <x v="3"/>
    <s v="phuongthuy.lam@urekamedia.com"/>
    <s v="## total ##"/>
    <s v="## total ##"/>
    <m/>
    <x v="1"/>
    <n v="0.59456343"/>
    <n v="51.294899999999998"/>
    <n v="2.1055999999999999"/>
    <n v="32"/>
    <n v="8"/>
    <n v="4.1000000000000002E-2"/>
    <n v="0.50004749000000004"/>
    <n v="0.15"/>
    <n v="0"/>
    <x v="0"/>
    <n v="0.70002849219999996"/>
    <x v="2"/>
    <m/>
    <m/>
    <s v=""/>
    <s v=""/>
    <n v="6.75"/>
  </r>
  <r>
    <x v="3"/>
    <s v="sachin@skgtechnologies.com"/>
    <s v="## total ##"/>
    <s v="## total ##"/>
    <m/>
    <x v="291"/>
    <n v="0"/>
    <n v="19.4314"/>
    <n v="2.3609"/>
    <n v="31"/>
    <n v="8"/>
    <n v="0.1215"/>
    <n v="0.43561054999999999"/>
    <n v="0.32385599999999998"/>
    <n v="0"/>
    <x v="0"/>
    <n v="0.25654693690000002"/>
    <x v="1947"/>
    <m/>
    <m/>
    <s v=""/>
    <s v=""/>
    <n v="6.1590355486116239"/>
  </r>
  <r>
    <x v="3"/>
    <s v="vikrant@ifood.tv"/>
    <s v="## total ##"/>
    <s v="## total ##"/>
    <m/>
    <x v="49"/>
    <n v="0"/>
    <n v="15.3431"/>
    <n v="0.81689999999999996"/>
    <n v="31"/>
    <n v="10"/>
    <n v="5.3199999999999997E-2"/>
    <n v="1.2701582600000001"/>
    <n v="0.75"/>
    <n v="0"/>
    <x v="0"/>
    <n v="0.40952240000000001"/>
    <x v="581"/>
    <m/>
    <m/>
    <s v=""/>
    <s v=""/>
    <n v="9.61"/>
  </r>
  <r>
    <x v="3"/>
    <s v="chiragnikose123@gmail.com"/>
    <s v="## total ##"/>
    <s v="## total ##"/>
    <m/>
    <x v="1"/>
    <n v="0"/>
    <n v="40.6374"/>
    <n v="1.1615"/>
    <n v="30"/>
    <n v="7"/>
    <n v="2.86E-2"/>
    <n v="0.85059958999999996"/>
    <n v="0.42095900000000003"/>
    <n v="0"/>
    <x v="0"/>
    <n v="0.50510322019999998"/>
    <x v="23"/>
    <m/>
    <m/>
    <s v=""/>
    <s v=""/>
    <n v="3.9999999999999911"/>
  </r>
  <r>
    <x v="3"/>
    <s v="matthewc@advfn.com"/>
    <s v="## total ##"/>
    <s v="## total ##"/>
    <m/>
    <x v="1"/>
    <n v="0"/>
    <n v="1.7864"/>
    <n v="0.7238"/>
    <n v="30"/>
    <n v="8"/>
    <n v="0.4052"/>
    <n v="1.39407875"/>
    <n v="1"/>
    <n v="0"/>
    <x v="0"/>
    <n v="0.28268040950000001"/>
    <x v="2"/>
    <m/>
    <m/>
    <s v=""/>
    <s v=""/>
    <n v="7.5"/>
  </r>
  <r>
    <x v="3"/>
    <s v="phil@escalatemedia.com"/>
    <s v="## total ##"/>
    <s v="## total ##"/>
    <m/>
    <x v="1"/>
    <n v="0"/>
    <n v="3.8056000000000001"/>
    <n v="2.3704000000000001"/>
    <n v="30"/>
    <n v="7"/>
    <n v="0.62290000000000001"/>
    <n v="0.41522375"/>
    <n v="0.1"/>
    <n v="0"/>
    <x v="0"/>
    <n v="0.75916598930000001"/>
    <x v="2"/>
    <m/>
    <m/>
    <s v=""/>
    <s v=""/>
    <n v="7.5"/>
  </r>
  <r>
    <x v="3"/>
    <s v="alichaudhry@urdupoint.com"/>
    <s v="## total ##"/>
    <s v="## total ##"/>
    <m/>
    <x v="9"/>
    <n v="1"/>
    <n v="117.27119999999999"/>
    <n v="0.87009999999999998"/>
    <n v="29"/>
    <n v="8"/>
    <n v="7.4000000000000003E-3"/>
    <n v="1.1074542300000001"/>
    <n v="0.80018100000000003"/>
    <n v="0"/>
    <x v="0"/>
    <n v="0.2774590797"/>
    <x v="1950"/>
    <m/>
    <m/>
    <s v=""/>
    <s v=""/>
    <n v="7.8667077993668073"/>
  </r>
  <r>
    <x v="3"/>
    <s v="coolest@adnimation.com"/>
    <s v="## total ##"/>
    <s v="## total ##"/>
    <m/>
    <x v="1"/>
    <n v="0"/>
    <n v="2.3374000000000001"/>
    <n v="1.4634"/>
    <n v="29"/>
    <n v="6"/>
    <n v="0.62609999999999999"/>
    <n v="0.66352321000000003"/>
    <n v="0.29974699999999999"/>
    <n v="0"/>
    <x v="0"/>
    <n v="0.54824941230000002"/>
    <x v="2"/>
    <m/>
    <m/>
    <s v=""/>
    <s v=""/>
    <n v="3.967804519951752"/>
  </r>
  <r>
    <x v="3"/>
    <s v="caitlin@designsponge.com"/>
    <s v="## total ##"/>
    <s v="## total ##"/>
    <m/>
    <x v="292"/>
    <n v="0"/>
    <n v="3.7000999999999999"/>
    <n v="0.7127"/>
    <n v="28"/>
    <n v="7"/>
    <n v="0.19259999999999999"/>
    <n v="1.3080777699999999"/>
    <n v="0.99534"/>
    <n v="0"/>
    <x v="0"/>
    <n v="0.23908193990000001"/>
    <x v="1953"/>
    <m/>
    <m/>
    <s v=""/>
    <s v=""/>
    <n v="4"/>
  </r>
  <r>
    <x v="3"/>
    <s v="kiley@themovienetwork.com"/>
    <s v="## total ##"/>
    <s v="## total ##"/>
    <m/>
    <x v="12"/>
    <n v="0"/>
    <n v="9.0871999999999993"/>
    <n v="0.86890000000000001"/>
    <n v="28"/>
    <n v="10"/>
    <n v="9.5600000000000004E-2"/>
    <n v="1.0829757499999999"/>
    <n v="0.19"/>
    <n v="0"/>
    <x v="0"/>
    <n v="0.82455747509999999"/>
    <x v="68"/>
    <m/>
    <m/>
    <s v=""/>
    <s v=""/>
    <n v="9.7999999999999989"/>
  </r>
  <r>
    <x v="3"/>
    <s v="publicidad@tercerainformacion.es"/>
    <s v="## total ##"/>
    <s v="## total ##"/>
    <m/>
    <x v="1"/>
    <n v="0"/>
    <n v="5.4680999999999997"/>
    <n v="0.6482"/>
    <n v="27"/>
    <n v="7"/>
    <n v="0.11849999999999999"/>
    <n v="1.4007493099999999"/>
    <n v="1"/>
    <n v="0"/>
    <x v="0"/>
    <n v="0.2860963829"/>
    <x v="23"/>
    <m/>
    <m/>
    <s v=""/>
    <s v=""/>
    <n v="6.7499999999999734"/>
  </r>
  <r>
    <x v="1"/>
    <s v="lilu05@baidu.com"/>
    <s v="Baidu, Inc. (Hao123.com)"/>
    <s v="fd297969cfb9e73ea85746a899e110d3"/>
    <s v="Hao123.com SA 300x250"/>
    <x v="1"/>
    <n v="0"/>
    <n v="6.4048999999999996"/>
    <n v="1.3725000000000001"/>
    <n v="26"/>
    <n v="7"/>
    <n v="0.21429999999999999"/>
    <n v="0.63345302999999997"/>
    <n v="0.01"/>
    <n v="0"/>
    <x v="5"/>
    <n v="0.98421350990000001"/>
    <x v="2"/>
    <m/>
    <m/>
    <n v="0.25"/>
    <n v="6.5"/>
    <n v="6.5"/>
  </r>
  <r>
    <x v="3"/>
    <s v="dani@monetizemore.com"/>
    <s v="## total ##"/>
    <s v="## total ##"/>
    <m/>
    <x v="9"/>
    <n v="0"/>
    <n v="1.0656000000000001"/>
    <n v="0.7077"/>
    <n v="24"/>
    <n v="7"/>
    <n v="0.66420000000000001"/>
    <n v="1.1341441299999999"/>
    <n v="0.52"/>
    <n v="0"/>
    <x v="0"/>
    <n v="0.54150448070000001"/>
    <x v="21"/>
    <m/>
    <m/>
    <s v=""/>
    <s v=""/>
    <n v="7.1999999999999993"/>
  </r>
  <r>
    <x v="3"/>
    <s v="fcavalieri@3dgames.com.ar"/>
    <s v="## total ##"/>
    <s v="## total ##"/>
    <m/>
    <x v="9"/>
    <n v="0"/>
    <n v="27.6264"/>
    <n v="2.1263999999999998"/>
    <n v="24"/>
    <n v="7"/>
    <n v="7.6999999999999999E-2"/>
    <n v="0.37634867"/>
    <n v="0.15"/>
    <n v="0"/>
    <x v="0"/>
    <n v="0.6014334294"/>
    <x v="21"/>
    <m/>
    <m/>
    <s v=""/>
    <s v=""/>
    <n v="7.2"/>
  </r>
  <r>
    <x v="3"/>
    <s v="giorgo.paizanis@sulake.com"/>
    <s v="## total ##"/>
    <s v="## total ##"/>
    <m/>
    <x v="1"/>
    <n v="1"/>
    <n v="44.429499999999997"/>
    <n v="0.79279999999999995"/>
    <n v="24"/>
    <n v="6"/>
    <n v="1.78E-2"/>
    <n v="1.0276961899999999"/>
    <n v="0.400009"/>
    <n v="0"/>
    <x v="0"/>
    <n v="0.61077115559999995"/>
    <x v="2"/>
    <m/>
    <m/>
    <s v=""/>
    <s v=""/>
    <n v="6"/>
  </r>
  <r>
    <x v="3"/>
    <s v="efehakan@yahoo.com"/>
    <s v="## total ##"/>
    <s v="## total ##"/>
    <m/>
    <x v="9"/>
    <n v="0"/>
    <n v="43.156700000000001"/>
    <n v="3.7696000000000001"/>
    <n v="23"/>
    <n v="7"/>
    <n v="8.7300000000000003E-2"/>
    <n v="0.20569978"/>
    <n v="0.1"/>
    <n v="0"/>
    <x v="0"/>
    <n v="0.51385460039999997"/>
    <x v="21"/>
    <m/>
    <m/>
    <s v=""/>
    <s v=""/>
    <n v="6.8999999999999995"/>
  </r>
  <r>
    <x v="3"/>
    <s v="sirri.karaaslan@donanimhaber.com"/>
    <s v="## total ##"/>
    <s v="## total ##"/>
    <m/>
    <x v="1"/>
    <n v="1"/>
    <n v="226.03720000000001"/>
    <n v="0.81330000000000002"/>
    <n v="23"/>
    <n v="6"/>
    <n v="3.5999999999999999E-3"/>
    <n v="0.93194273999999999"/>
    <n v="0.5"/>
    <n v="0"/>
    <x v="0"/>
    <n v="0.46348634919999998"/>
    <x v="2"/>
    <m/>
    <m/>
    <s v=""/>
    <s v=""/>
    <n v="5.75"/>
  </r>
  <r>
    <x v="3"/>
    <s v="itay.vodovoz@linkury.com"/>
    <s v="## total ##"/>
    <s v="## total ##"/>
    <m/>
    <x v="211"/>
    <n v="0"/>
    <n v="14.154500000000001"/>
    <n v="5.6581000000000001"/>
    <n v="22"/>
    <n v="5"/>
    <n v="0.3997"/>
    <n v="0.13109298999999999"/>
    <n v="0.01"/>
    <n v="0"/>
    <x v="0"/>
    <n v="0.92371826970000004"/>
    <x v="1954"/>
    <m/>
    <m/>
    <s v=""/>
    <s v=""/>
    <n v="4.7499999999999902"/>
  </r>
  <r>
    <x v="3"/>
    <s v="info@widelec.org"/>
    <s v="## total ##"/>
    <s v="## total ##"/>
    <m/>
    <x v="9"/>
    <n v="0"/>
    <n v="7.1694000000000004"/>
    <n v="1.3666"/>
    <n v="21"/>
    <n v="6"/>
    <n v="0.19059999999999999"/>
    <n v="0.52290283999999998"/>
    <n v="0.3"/>
    <n v="0"/>
    <x v="0"/>
    <n v="0.42627964860000001"/>
    <x v="25"/>
    <m/>
    <m/>
    <s v=""/>
    <s v=""/>
    <n v="6.2999999999999785"/>
  </r>
  <r>
    <x v="3"/>
    <s v="Simon@ThingsRated.com"/>
    <s v="## total ##"/>
    <s v="## total ##"/>
    <m/>
    <x v="9"/>
    <n v="0"/>
    <n v="9.5528999999999993"/>
    <n v="2.5581"/>
    <n v="21"/>
    <n v="6"/>
    <n v="0.26779999999999998"/>
    <n v="0.27515497"/>
    <n v="0.01"/>
    <n v="0"/>
    <x v="0"/>
    <n v="0.96365684360000003"/>
    <x v="25"/>
    <m/>
    <m/>
    <s v=""/>
    <s v=""/>
    <n v="6.2999999999999785"/>
  </r>
  <r>
    <x v="3"/>
    <s v="wishstocks@outlook.com"/>
    <s v="## total ##"/>
    <s v="## total ##"/>
    <m/>
    <x v="24"/>
    <n v="0"/>
    <n v="3.9811999999999999"/>
    <n v="0.70789999999999997"/>
    <n v="21"/>
    <n v="6"/>
    <n v="0.17780000000000001"/>
    <n v="1.01233098"/>
    <n v="0.7"/>
    <n v="0"/>
    <x v="0"/>
    <n v="0.3085265445"/>
    <x v="1955"/>
    <m/>
    <m/>
    <s v=""/>
    <s v=""/>
    <n v="4.6807934952166557"/>
  </r>
  <r>
    <x v="3"/>
    <s v="timesfullofficial@gmail.com"/>
    <s v="## total ##"/>
    <s v="## total ##"/>
    <m/>
    <x v="1"/>
    <n v="0"/>
    <n v="11.893800000000001"/>
    <n v="0.76980000000000004"/>
    <n v="20"/>
    <n v="5"/>
    <n v="6.4699999999999994E-2"/>
    <n v="0.86343137999999997"/>
    <n v="0.51140399999999997"/>
    <n v="0"/>
    <x v="0"/>
    <n v="0.4077074208"/>
    <x v="2"/>
    <m/>
    <m/>
    <s v=""/>
    <s v=""/>
    <n v="0"/>
  </r>
  <r>
    <x v="3"/>
    <s v="hagwebsites@gmail.com"/>
    <s v="## total ##"/>
    <s v="## total ##"/>
    <m/>
    <x v="1"/>
    <n v="0"/>
    <n v="2.8995000000000002"/>
    <n v="0.3866"/>
    <n v="18"/>
    <n v="4"/>
    <n v="0.1333"/>
    <n v="1.5934589800000001"/>
    <n v="1.204102"/>
    <n v="0"/>
    <x v="0"/>
    <n v="0.2443470368"/>
    <x v="1957"/>
    <m/>
    <m/>
    <s v=""/>
    <s v=""/>
    <n v="0"/>
  </r>
  <r>
    <x v="3"/>
    <s v="business@howtocookthat.net"/>
    <s v="## total ##"/>
    <s v="## total ##"/>
    <m/>
    <x v="1"/>
    <n v="0"/>
    <n v="2.0514000000000001"/>
    <n v="0.23480000000000001"/>
    <n v="17"/>
    <n v="4"/>
    <n v="0.1144"/>
    <n v="2.4317006399999999"/>
    <n v="1.68"/>
    <n v="0"/>
    <x v="0"/>
    <n v="0.30912548480000002"/>
    <x v="2"/>
    <m/>
    <m/>
    <s v=""/>
    <s v=""/>
    <n v="4.25"/>
  </r>
  <r>
    <x v="3"/>
    <s v="editor@foreignpolicyjournal.com"/>
    <s v="## total ##"/>
    <s v="## total ##"/>
    <m/>
    <x v="1"/>
    <n v="0"/>
    <n v="1.9014"/>
    <n v="0.80869999999999997"/>
    <n v="16"/>
    <n v="4"/>
    <n v="0.42530000000000001"/>
    <n v="0.66854796000000005"/>
    <n v="0.28000000000000003"/>
    <n v="0"/>
    <x v="0"/>
    <n v="0.58118187939999999"/>
    <x v="2"/>
    <m/>
    <m/>
    <s v=""/>
    <s v=""/>
    <n v="4"/>
  </r>
  <r>
    <x v="3"/>
    <s v="oliver@optimaxnetworks.com"/>
    <s v="## total ##"/>
    <s v="## total ##"/>
    <m/>
    <x v="1"/>
    <n v="0"/>
    <n v="1.4508000000000001"/>
    <n v="0.6129"/>
    <n v="16"/>
    <n v="4"/>
    <n v="0.42249999999999999"/>
    <n v="0.84479663999999999"/>
    <n v="0.3"/>
    <n v="0"/>
    <x v="0"/>
    <n v="0.64488495280000002"/>
    <x v="2"/>
    <m/>
    <m/>
    <s v=""/>
    <s v=""/>
    <n v="2.5"/>
  </r>
  <r>
    <x v="3"/>
    <s v="sarah@reductress.com"/>
    <s v="## total ##"/>
    <s v="## total ##"/>
    <m/>
    <x v="1"/>
    <n v="0"/>
    <n v="2.0085999999999999"/>
    <n v="0.1469"/>
    <n v="16"/>
    <n v="3"/>
    <n v="7.3099999999999998E-2"/>
    <n v="3.6330739300000001"/>
    <n v="3"/>
    <n v="0"/>
    <x v="0"/>
    <n v="0.17425297200000001"/>
    <x v="1958"/>
    <m/>
    <m/>
    <s v=""/>
    <s v=""/>
    <n v="2.7880475527471198"/>
  </r>
  <r>
    <x v="1"/>
    <s v="admin@adaptnetwork.com"/>
    <s v="ADAPT Network (Adaptnetwork.com)"/>
    <s v="2cd087b545b430cf957a37591e8f6ca0"/>
    <s v="Adaptnetwork.com 300x250 BTF"/>
    <x v="24"/>
    <n v="0"/>
    <n v="1.2798"/>
    <n v="0.61309999999999998"/>
    <n v="14"/>
    <n v="4"/>
    <n v="0.47899999999999998"/>
    <n v="0.73903063999999996"/>
    <n v="0.8"/>
    <n v="0"/>
    <x v="5"/>
    <n v="-8.2499093499999995E-2"/>
    <x v="1976"/>
    <m/>
    <m/>
    <n v="-8.2499093503176593E-2"/>
    <n v="-1.1549873090444722"/>
    <n v="-1.1549873090444722"/>
  </r>
  <r>
    <x v="3"/>
    <s v="salima@sanjeevkapoor.com"/>
    <s v="## total ##"/>
    <s v="## total ##"/>
    <m/>
    <x v="1"/>
    <n v="0"/>
    <n v="9.9192"/>
    <n v="0.24440000000000001"/>
    <n v="14"/>
    <n v="3"/>
    <n v="2.46E-2"/>
    <n v="1.8780181199999999"/>
    <n v="1.5"/>
    <n v="0"/>
    <x v="0"/>
    <n v="0.20128566310000001"/>
    <x v="1959"/>
    <m/>
    <m/>
    <s v=""/>
    <s v=""/>
    <n v="1.778890160183058"/>
  </r>
  <r>
    <x v="3"/>
    <s v="vinodsrinivas@lovepanky.com"/>
    <s v="## total ##"/>
    <s v="## total ##"/>
    <m/>
    <x v="1"/>
    <n v="0"/>
    <n v="4.0796999999999999"/>
    <n v="0.75629999999999997"/>
    <n v="14"/>
    <n v="4"/>
    <n v="0.18540000000000001"/>
    <n v="0.61908764999999999"/>
    <n v="0.4"/>
    <n v="0"/>
    <x v="0"/>
    <n v="0.35388793120000001"/>
    <x v="2"/>
    <m/>
    <m/>
    <s v=""/>
    <s v=""/>
    <n v="2.5"/>
  </r>
  <r>
    <x v="3"/>
    <s v="chris@sevdotcom.ae"/>
    <s v="## total ##"/>
    <s v="## total ##"/>
    <m/>
    <x v="1"/>
    <n v="0"/>
    <n v="12.273099999999999"/>
    <n v="1.7823"/>
    <n v="13"/>
    <n v="3"/>
    <n v="0.1452"/>
    <n v="0.23730762999999999"/>
    <n v="5.0434E-2"/>
    <n v="0"/>
    <x v="0"/>
    <n v="0.78747417490000005"/>
    <x v="23"/>
    <m/>
    <m/>
    <s v=""/>
    <s v=""/>
    <n v="0"/>
  </r>
  <r>
    <x v="1"/>
    <s v="muhammedanees53@gmail.com"/>
    <s v="Highrated.net"/>
    <s v="eba00269e7bc7740b16ecd92f4e67d0b"/>
    <s v="Highrated.net 300x250"/>
    <x v="1"/>
    <n v="0"/>
    <n v="1.9346000000000001"/>
    <n v="0.22969999999999999"/>
    <n v="13"/>
    <n v="3"/>
    <n v="0.1187"/>
    <n v="1.8915422900000001"/>
    <n v="1.5"/>
    <n v="0"/>
    <x v="5"/>
    <n v="0.20699631769999999"/>
    <x v="1977"/>
    <m/>
    <m/>
    <n v="0.20699631772751101"/>
    <n v="2.6909521304576431"/>
    <n v="2.6909521304576431"/>
  </r>
  <r>
    <x v="3"/>
    <s v="writedge1@gmail.com"/>
    <s v="## total ##"/>
    <s v="## total ##"/>
    <m/>
    <x v="1"/>
    <n v="0"/>
    <n v="1.5395000000000001"/>
    <n v="0.25790000000000002"/>
    <n v="13"/>
    <n v="3"/>
    <n v="0.16750000000000001"/>
    <n v="1.6347922399999999"/>
    <n v="0.9"/>
    <n v="0"/>
    <x v="0"/>
    <n v="0.44947132979999999"/>
    <x v="2"/>
    <m/>
    <m/>
    <s v=""/>
    <s v=""/>
    <n v="3.25"/>
  </r>
  <r>
    <x v="3"/>
    <s v="dan@broadscaler.com"/>
    <s v="## total ##"/>
    <s v="## total ##"/>
    <m/>
    <x v="293"/>
    <n v="0"/>
    <n v="74.016599999999997"/>
    <n v="1.9220999999999999"/>
    <n v="12"/>
    <n v="4"/>
    <n v="2.5999999999999999E-2"/>
    <n v="0.21324836"/>
    <n v="0.03"/>
    <n v="0"/>
    <x v="0"/>
    <n v="0.85931896210000003"/>
    <x v="1961"/>
    <m/>
    <m/>
    <s v=""/>
    <s v=""/>
    <n v="2.4499999999999997"/>
  </r>
  <r>
    <x v="3"/>
    <s v="kartik@bahola.co"/>
    <s v="## total ##"/>
    <s v="## total ##"/>
    <m/>
    <x v="1"/>
    <n v="0"/>
    <n v="2.4405999999999999"/>
    <n v="0.30059999999999998"/>
    <n v="12"/>
    <n v="3"/>
    <n v="0.1232"/>
    <n v="1.3496197700000001"/>
    <n v="1.1654469999999999"/>
    <n v="0"/>
    <x v="0"/>
    <n v="0.1364627102"/>
    <x v="1962"/>
    <m/>
    <m/>
    <s v=""/>
    <s v=""/>
    <n v="0"/>
  </r>
  <r>
    <x v="3"/>
    <s v="marketing@alexmooremedia.com"/>
    <s v="## total ##"/>
    <s v="## total ##"/>
    <m/>
    <x v="73"/>
    <n v="0"/>
    <n v="5.1863999999999999"/>
    <n v="0.4345"/>
    <n v="12"/>
    <n v="4"/>
    <n v="8.3799999999999999E-2"/>
    <n v="0.93174420999999996"/>
    <n v="0.4"/>
    <n v="0"/>
    <x v="0"/>
    <n v="0.5706976252"/>
    <x v="1963"/>
    <m/>
    <m/>
    <s v=""/>
    <s v=""/>
    <n v="2.6999999999999997"/>
  </r>
  <r>
    <x v="3"/>
    <s v="ryan.mckenzie@gmail.com"/>
    <s v="## total ##"/>
    <s v="## total ##"/>
    <m/>
    <x v="146"/>
    <n v="0"/>
    <n v="1.2201"/>
    <n v="0.62090000000000001"/>
    <n v="12"/>
    <n v="4"/>
    <n v="0.50890000000000002"/>
    <n v="0.64310860999999997"/>
    <n v="4.9488999999999998E-2"/>
    <n v="0"/>
    <x v="0"/>
    <n v="0.92304721229999998"/>
    <x v="1964"/>
    <m/>
    <m/>
    <s v=""/>
    <s v=""/>
    <n v="4.1999999999999993"/>
  </r>
  <r>
    <x v="3"/>
    <s v="daniel@trendblog.net"/>
    <s v="## total ##"/>
    <s v="## total ##"/>
    <m/>
    <x v="1"/>
    <n v="0"/>
    <n v="3.4379"/>
    <n v="2.3197999999999999"/>
    <n v="11"/>
    <n v="3"/>
    <n v="0.67479999999999996"/>
    <n v="0.15449394999999999"/>
    <n v="0.01"/>
    <n v="0"/>
    <x v="0"/>
    <n v="0.93527254609999999"/>
    <x v="23"/>
    <m/>
    <m/>
    <s v=""/>
    <s v=""/>
    <n v="2.7499999999999889"/>
  </r>
  <r>
    <x v="3"/>
    <s v="sahir@annnews.in"/>
    <s v="## total ##"/>
    <s v="## total ##"/>
    <m/>
    <x v="1"/>
    <n v="0"/>
    <n v="9.5261999999999993"/>
    <n v="0.24990000000000001"/>
    <n v="11"/>
    <n v="3"/>
    <n v="2.6200000000000001E-2"/>
    <n v="1.4978559199999999"/>
    <n v="1"/>
    <n v="0"/>
    <x v="0"/>
    <n v="0.3323790438"/>
    <x v="23"/>
    <m/>
    <m/>
    <s v=""/>
    <s v=""/>
    <n v="1.75"/>
  </r>
  <r>
    <x v="3"/>
    <s v="aquiroga@batangamedia.com"/>
    <s v="## total ##"/>
    <s v="## total ##"/>
    <m/>
    <x v="1"/>
    <n v="0"/>
    <n v="70.202399999999997"/>
    <n v="0.24610000000000001"/>
    <n v="10"/>
    <n v="3"/>
    <n v="3.5000000000000001E-3"/>
    <n v="1.40690856"/>
    <n v="1"/>
    <n v="0"/>
    <x v="0"/>
    <n v="0.28922175459999999"/>
    <x v="23"/>
    <m/>
    <m/>
    <s v=""/>
    <s v=""/>
    <n v="0"/>
  </r>
  <r>
    <x v="3"/>
    <s v="rwxwuxiaworld@gmail.com"/>
    <s v="## total ##"/>
    <s v="## total ##"/>
    <m/>
    <x v="294"/>
    <n v="0"/>
    <n v="4.8308999999999997"/>
    <n v="0.38240000000000002"/>
    <n v="10"/>
    <n v="2"/>
    <n v="7.9100000000000004E-2"/>
    <n v="0.83071174999999997"/>
    <n v="0.58809100000000003"/>
    <n v="0"/>
    <x v="0"/>
    <n v="0.2920637036"/>
    <x v="1965"/>
    <m/>
    <m/>
    <s v=""/>
    <s v=""/>
    <n v="0"/>
  </r>
  <r>
    <x v="3"/>
    <s v="support@indonesiaindonesia.com"/>
    <s v="## total ##"/>
    <s v="## total ##"/>
    <m/>
    <x v="1"/>
    <n v="0"/>
    <n v="32.649000000000001"/>
    <n v="1.9372"/>
    <n v="10"/>
    <n v="3"/>
    <n v="5.9299999999999999E-2"/>
    <n v="0.17321264"/>
    <n v="0.01"/>
    <n v="0"/>
    <x v="0"/>
    <n v="0.94226749259999998"/>
    <x v="23"/>
    <m/>
    <m/>
    <s v=""/>
    <s v=""/>
    <n v="0"/>
  </r>
  <r>
    <x v="3"/>
    <s v="yannick.vigier@arcana-gaming.com"/>
    <s v="## total ##"/>
    <s v="## total ##"/>
    <m/>
    <x v="295"/>
    <n v="0"/>
    <n v="15.1111"/>
    <n v="0.53859999999999997"/>
    <n v="9"/>
    <n v="2"/>
    <n v="3.56E-2"/>
    <n v="0.58419098000000003"/>
    <n v="0.50491399999999997"/>
    <n v="0"/>
    <x v="0"/>
    <n v="0.13570387759999999"/>
    <x v="1966"/>
    <m/>
    <m/>
    <s v=""/>
    <s v=""/>
    <n v="0"/>
  </r>
  <r>
    <x v="3"/>
    <s v="grant.brown@rantmn.com"/>
    <s v="## total ##"/>
    <s v="## total ##"/>
    <m/>
    <x v="296"/>
    <n v="0"/>
    <n v="3.2441"/>
    <n v="0.40179999999999999"/>
    <n v="8"/>
    <n v="2"/>
    <n v="0.12379999999999999"/>
    <n v="0.63488"/>
    <n v="0.34418700000000002"/>
    <n v="0"/>
    <x v="0"/>
    <n v="0.45787077869999998"/>
    <x v="1967"/>
    <m/>
    <m/>
    <s v=""/>
    <s v=""/>
    <n v="0"/>
  </r>
  <r>
    <x v="3"/>
    <s v="maor@Lostlettermen.com"/>
    <s v="## total ##"/>
    <s v="## total ##"/>
    <m/>
    <x v="1"/>
    <n v="0"/>
    <n v="0.749"/>
    <n v="0.18290000000000001"/>
    <n v="8"/>
    <n v="2"/>
    <n v="0.2442"/>
    <n v="1.4136665399999999"/>
    <n v="1.1000000000000001"/>
    <n v="0"/>
    <x v="0"/>
    <n v="0.22188156000000001"/>
    <x v="1968"/>
    <m/>
    <m/>
    <s v=""/>
    <s v=""/>
    <n v="0"/>
  </r>
  <r>
    <x v="3"/>
    <s v="nzolotar@gmail.com"/>
    <s v="## total ##"/>
    <s v="## total ##"/>
    <m/>
    <x v="9"/>
    <n v="0"/>
    <n v="1.0091000000000001"/>
    <n v="0.30719999999999997"/>
    <n v="8"/>
    <n v="2"/>
    <n v="0.3044"/>
    <n v="0.88342246000000002"/>
    <n v="0.01"/>
    <n v="0"/>
    <x v="0"/>
    <n v="0.98868038739999997"/>
    <x v="21"/>
    <m/>
    <m/>
    <s v=""/>
    <s v=""/>
    <n v="2.4"/>
  </r>
  <r>
    <x v="3"/>
    <s v="phil@itsthevibe.com"/>
    <s v="## total ##"/>
    <s v="## total ##"/>
    <m/>
    <x v="1"/>
    <n v="0"/>
    <n v="2.4275000000000002"/>
    <n v="0.18479999999999999"/>
    <n v="8"/>
    <n v="2"/>
    <n v="7.6100000000000001E-2"/>
    <n v="1.4722845"/>
    <n v="0.95081199999999999"/>
    <n v="0"/>
    <x v="0"/>
    <n v="0.35419275259999999"/>
    <x v="2"/>
    <m/>
    <m/>
    <s v=""/>
    <s v=""/>
    <n v="0"/>
  </r>
  <r>
    <x v="1"/>
    <s v="admin@adaptnetwork.com"/>
    <s v="ADAPT Network (Adaptnetwork.com)"/>
    <s v="3940b5722ca9b2c818a70c96cc2db6a2"/>
    <s v="Adaptnetwork.com 300x250 ATF"/>
    <x v="14"/>
    <n v="0"/>
    <n v="0.65820000000000001"/>
    <n v="0.31580000000000003"/>
    <n v="7"/>
    <n v="2"/>
    <n v="0.4798"/>
    <n v="0.74211716999999999"/>
    <n v="0.8"/>
    <n v="0"/>
    <x v="5"/>
    <n v="-7.7996891099999993E-2"/>
    <x v="1978"/>
    <m/>
    <m/>
    <n v="-7.7996891096955095E-2"/>
    <n v="-0.5459782376786857"/>
    <n v="-0.5459782376786857"/>
  </r>
  <r>
    <x v="3"/>
    <s v="admin@bitcoinclix.com"/>
    <s v="## total ##"/>
    <s v="## total ##"/>
    <m/>
    <x v="297"/>
    <n v="0"/>
    <n v="13.417899999999999"/>
    <n v="0.34870000000000001"/>
    <n v="7"/>
    <n v="2"/>
    <n v="2.5999999999999999E-2"/>
    <n v="0.65202786000000001"/>
    <n v="9.6994999999999998E-2"/>
    <n v="0"/>
    <x v="0"/>
    <n v="0.8512410185"/>
    <x v="1969"/>
    <m/>
    <m/>
    <s v=""/>
    <s v=""/>
    <n v="2.31"/>
  </r>
  <r>
    <x v="3"/>
    <s v="davaugust@gmail.com"/>
    <s v="## total ##"/>
    <s v="## total ##"/>
    <m/>
    <x v="1"/>
    <n v="0"/>
    <n v="0.49430000000000002"/>
    <n v="0.14910000000000001"/>
    <n v="7"/>
    <n v="2"/>
    <n v="0.30170000000000002"/>
    <n v="1.4760536399999999"/>
    <n v="1"/>
    <n v="0"/>
    <x v="0"/>
    <n v="0.32251784560000002"/>
    <x v="2"/>
    <m/>
    <m/>
    <s v=""/>
    <s v=""/>
    <n v="1.75"/>
  </r>
  <r>
    <x v="3"/>
    <s v="info@robertneuendorf.com"/>
    <s v="## total ##"/>
    <s v="## total ##"/>
    <m/>
    <x v="162"/>
    <n v="0"/>
    <n v="4.8391000000000002"/>
    <n v="0.5988"/>
    <n v="7"/>
    <n v="2"/>
    <n v="0.1237"/>
    <n v="0.41392103000000002"/>
    <n v="0.27571000000000001"/>
    <n v="0"/>
    <x v="0"/>
    <n v="0.333906761"/>
    <x v="1970"/>
    <m/>
    <m/>
    <s v=""/>
    <s v="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A3:AK11" firstHeaderRow="1" firstDataRow="2" firstDataCol="1" rowPageCount="1" colPageCount="1"/>
  <pivotFields count="23">
    <pivotField axis="axisPage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axis="axisCol" showAll="0">
      <items count="301">
        <item x="299"/>
        <item x="7"/>
        <item x="6"/>
        <item x="21"/>
        <item x="127"/>
        <item x="42"/>
        <item x="108"/>
        <item x="43"/>
        <item x="10"/>
        <item x="19"/>
        <item x="18"/>
        <item x="173"/>
        <item x="20"/>
        <item x="175"/>
        <item x="37"/>
        <item x="62"/>
        <item x="125"/>
        <item x="171"/>
        <item x="81"/>
        <item x="5"/>
        <item x="55"/>
        <item x="267"/>
        <item x="234"/>
        <item x="29"/>
        <item x="100"/>
        <item x="64"/>
        <item x="82"/>
        <item x="251"/>
        <item x="126"/>
        <item x="70"/>
        <item x="16"/>
        <item x="15"/>
        <item x="165"/>
        <item x="17"/>
        <item x="105"/>
        <item x="211"/>
        <item x="91"/>
        <item x="92"/>
        <item x="28"/>
        <item x="40"/>
        <item x="36"/>
        <item x="163"/>
        <item x="160"/>
        <item x="76"/>
        <item x="149"/>
        <item x="143"/>
        <item x="1"/>
        <item x="181"/>
        <item x="61"/>
        <item x="79"/>
        <item x="178"/>
        <item x="216"/>
        <item x="172"/>
        <item x="135"/>
        <item x="230"/>
        <item x="164"/>
        <item x="151"/>
        <item x="132"/>
        <item x="34"/>
        <item x="128"/>
        <item x="192"/>
        <item x="23"/>
        <item x="59"/>
        <item x="285"/>
        <item x="214"/>
        <item x="290"/>
        <item x="27"/>
        <item x="97"/>
        <item x="258"/>
        <item x="159"/>
        <item x="280"/>
        <item x="123"/>
        <item x="195"/>
        <item x="111"/>
        <item x="252"/>
        <item x="294"/>
        <item x="124"/>
        <item x="3"/>
        <item x="282"/>
        <item x="224"/>
        <item x="84"/>
        <item x="98"/>
        <item x="145"/>
        <item x="212"/>
        <item x="75"/>
        <item x="87"/>
        <item x="215"/>
        <item x="278"/>
        <item x="54"/>
        <item x="202"/>
        <item x="231"/>
        <item x="63"/>
        <item x="134"/>
        <item x="90"/>
        <item x="44"/>
        <item x="51"/>
        <item x="89"/>
        <item x="31"/>
        <item x="95"/>
        <item x="129"/>
        <item x="130"/>
        <item x="58"/>
        <item x="56"/>
        <item x="25"/>
        <item x="238"/>
        <item x="26"/>
        <item x="88"/>
        <item x="208"/>
        <item x="298"/>
        <item x="275"/>
        <item x="161"/>
        <item x="69"/>
        <item x="57"/>
        <item x="264"/>
        <item x="71"/>
        <item x="226"/>
        <item x="194"/>
        <item x="210"/>
        <item x="198"/>
        <item x="118"/>
        <item x="136"/>
        <item x="291"/>
        <item x="0"/>
        <item x="203"/>
        <item x="139"/>
        <item x="147"/>
        <item x="223"/>
        <item x="14"/>
        <item x="133"/>
        <item x="148"/>
        <item x="47"/>
        <item x="93"/>
        <item x="60"/>
        <item x="50"/>
        <item x="259"/>
        <item x="225"/>
        <item x="190"/>
        <item x="235"/>
        <item x="261"/>
        <item x="292"/>
        <item x="262"/>
        <item x="220"/>
        <item x="78"/>
        <item x="167"/>
        <item x="232"/>
        <item x="204"/>
        <item x="242"/>
        <item x="45"/>
        <item x="153"/>
        <item x="142"/>
        <item x="68"/>
        <item x="200"/>
        <item x="281"/>
        <item x="107"/>
        <item x="86"/>
        <item x="269"/>
        <item x="207"/>
        <item x="72"/>
        <item x="152"/>
        <item x="32"/>
        <item x="52"/>
        <item x="254"/>
        <item x="73"/>
        <item x="271"/>
        <item x="120"/>
        <item x="66"/>
        <item x="219"/>
        <item x="166"/>
        <item x="199"/>
        <item x="253"/>
        <item x="286"/>
        <item x="284"/>
        <item x="266"/>
        <item x="104"/>
        <item x="141"/>
        <item x="213"/>
        <item x="185"/>
        <item x="248"/>
        <item x="154"/>
        <item x="187"/>
        <item x="180"/>
        <item x="138"/>
        <item x="53"/>
        <item x="193"/>
        <item x="157"/>
        <item x="243"/>
        <item x="137"/>
        <item x="244"/>
        <item x="80"/>
        <item x="289"/>
        <item x="169"/>
        <item x="112"/>
        <item x="277"/>
        <item x="102"/>
        <item x="168"/>
        <item x="283"/>
        <item x="174"/>
        <item x="222"/>
        <item x="287"/>
        <item x="170"/>
        <item x="274"/>
        <item x="99"/>
        <item x="9"/>
        <item x="46"/>
        <item x="236"/>
        <item x="109"/>
        <item x="115"/>
        <item x="94"/>
        <item x="119"/>
        <item x="296"/>
        <item x="270"/>
        <item x="158"/>
        <item x="196"/>
        <item x="191"/>
        <item x="77"/>
        <item x="182"/>
        <item x="209"/>
        <item x="49"/>
        <item x="156"/>
        <item x="183"/>
        <item x="250"/>
        <item x="218"/>
        <item x="188"/>
        <item x="101"/>
        <item x="233"/>
        <item x="295"/>
        <item x="74"/>
        <item x="245"/>
        <item x="257"/>
        <item x="140"/>
        <item x="110"/>
        <item x="162"/>
        <item x="179"/>
        <item x="263"/>
        <item x="265"/>
        <item x="83"/>
        <item x="48"/>
        <item x="121"/>
        <item x="205"/>
        <item x="272"/>
        <item x="221"/>
        <item x="256"/>
        <item x="155"/>
        <item x="288"/>
        <item x="22"/>
        <item x="177"/>
        <item x="297"/>
        <item x="85"/>
        <item x="273"/>
        <item x="116"/>
        <item x="24"/>
        <item x="201"/>
        <item x="268"/>
        <item x="65"/>
        <item x="279"/>
        <item x="39"/>
        <item x="228"/>
        <item x="255"/>
        <item x="106"/>
        <item x="176"/>
        <item x="114"/>
        <item x="246"/>
        <item x="30"/>
        <item x="227"/>
        <item x="249"/>
        <item x="113"/>
        <item x="4"/>
        <item x="247"/>
        <item x="150"/>
        <item x="260"/>
        <item x="217"/>
        <item x="276"/>
        <item x="293"/>
        <item x="237"/>
        <item x="197"/>
        <item x="186"/>
        <item x="146"/>
        <item x="189"/>
        <item x="229"/>
        <item x="38"/>
        <item x="12"/>
        <item x="103"/>
        <item x="206"/>
        <item x="184"/>
        <item x="96"/>
        <item x="117"/>
        <item x="122"/>
        <item x="8"/>
        <item x="13"/>
        <item x="67"/>
        <item x="144"/>
        <item x="2"/>
        <item x="35"/>
        <item x="131"/>
        <item x="33"/>
        <item x="11"/>
        <item x="41"/>
        <item x="239"/>
        <item x="240"/>
        <item x="241"/>
        <item t="default"/>
      </items>
    </pivotField>
    <pivotField numFmtId="9" showAll="0"/>
    <pivotField numFmtId="166" showAll="0"/>
    <pivotField numFmtId="166" showAll="0"/>
    <pivotField dataField="1" numFmtId="164" showAll="0"/>
    <pivotField numFmtId="164" showAll="0"/>
    <pivotField numFmtId="165" showAll="0"/>
    <pivotField numFmtId="167" showAll="0"/>
    <pivotField numFmtId="44" showAll="0"/>
    <pivotField numFmtId="5" showAll="0"/>
    <pivotField axis="axisRow" showAll="0">
      <items count="8">
        <item x="3"/>
        <item x="5"/>
        <item x="2"/>
        <item x="6"/>
        <item x="4"/>
        <item x="1"/>
        <item x="0"/>
        <item t="default"/>
      </items>
    </pivotField>
    <pivotField numFmtId="9" showAll="0"/>
    <pivotField numFmtId="165" showAll="0">
      <items count="1980">
        <item x="1751"/>
        <item x="665"/>
        <item x="662"/>
        <item x="1974"/>
        <item x="1976"/>
        <item x="229"/>
        <item x="1978"/>
        <item x="1002"/>
        <item x="1972"/>
        <item x="1973"/>
        <item x="1295"/>
        <item x="1520"/>
        <item x="670"/>
        <item x="677"/>
        <item x="167"/>
        <item x="717"/>
        <item x="656"/>
        <item x="66"/>
        <item x="1443"/>
        <item x="645"/>
        <item x="1011"/>
        <item x="678"/>
        <item x="672"/>
        <item x="1239"/>
        <item x="768"/>
        <item x="667"/>
        <item x="1132"/>
        <item x="647"/>
        <item x="1898"/>
        <item x="671"/>
        <item x="1382"/>
        <item x="833"/>
        <item x="649"/>
        <item x="536"/>
        <item x="1895"/>
        <item x="1897"/>
        <item x="1440"/>
        <item x="546"/>
        <item x="842"/>
        <item x="509"/>
        <item x="674"/>
        <item x="570"/>
        <item x="567"/>
        <item x="1014"/>
        <item x="549"/>
        <item x="562"/>
        <item x="653"/>
        <item x="941"/>
        <item x="559"/>
        <item x="486"/>
        <item x="1438"/>
        <item x="660"/>
        <item x="311"/>
        <item x="648"/>
        <item x="561"/>
        <item x="565"/>
        <item x="855"/>
        <item x="1133"/>
        <item x="316"/>
        <item x="556"/>
        <item x="1585"/>
        <item x="1442"/>
        <item x="484"/>
        <item x="616"/>
        <item x="545"/>
        <item x="1759"/>
        <item x="1437"/>
        <item x="12"/>
        <item x="98"/>
        <item x="888"/>
        <item x="1625"/>
        <item x="663"/>
        <item x="560"/>
        <item x="100"/>
        <item x="1441"/>
        <item x="485"/>
        <item x="986"/>
        <item x="1138"/>
        <item x="620"/>
        <item x="729"/>
        <item x="296"/>
        <item x="1704"/>
        <item x="1315"/>
        <item x="937"/>
        <item x="838"/>
        <item x="938"/>
        <item x="312"/>
        <item x="1317"/>
        <item x="507"/>
        <item x="936"/>
        <item x="978"/>
        <item x="1444"/>
        <item x="412"/>
        <item x="971"/>
        <item x="652"/>
        <item x="1318"/>
        <item x="193"/>
        <item x="1578"/>
        <item x="718"/>
        <item x="310"/>
        <item x="646"/>
        <item x="302"/>
        <item x="871"/>
        <item x="161"/>
        <item x="758"/>
        <item x="934"/>
        <item x="617"/>
        <item x="1298"/>
        <item x="976"/>
        <item x="748"/>
        <item x="1912"/>
        <item x="676"/>
        <item x="1439"/>
        <item x="993"/>
        <item x="624"/>
        <item x="651"/>
        <item x="612"/>
        <item x="1299"/>
        <item x="836"/>
        <item x="636"/>
        <item x="757"/>
        <item x="583"/>
        <item x="766"/>
        <item x="719"/>
        <item x="1623"/>
        <item x="990"/>
        <item x="502"/>
        <item x="160"/>
        <item x="329"/>
        <item x="516"/>
        <item x="258"/>
        <item x="1344"/>
        <item x="55"/>
        <item x="1594"/>
        <item x="974"/>
        <item x="64"/>
        <item x="983"/>
        <item x="962"/>
        <item x="1590"/>
        <item x="10"/>
        <item x="27"/>
        <item x="643"/>
        <item x="839"/>
        <item x="1593"/>
        <item x="1595"/>
        <item x="1181"/>
        <item x="1137"/>
        <item x="1589"/>
        <item x="849"/>
        <item x="730"/>
        <item x="584"/>
        <item x="901"/>
        <item x="1313"/>
        <item x="1592"/>
        <item x="995"/>
        <item x="827"/>
        <item x="1294"/>
        <item x="1588"/>
        <item x="131"/>
        <item x="630"/>
        <item x="1733"/>
        <item x="1044"/>
        <item x="623"/>
        <item x="62"/>
        <item x="973"/>
        <item x="1316"/>
        <item x="1296"/>
        <item x="1078"/>
        <item x="1586"/>
        <item x="1587"/>
        <item x="1314"/>
        <item x="1080"/>
        <item x="1312"/>
        <item x="1686"/>
        <item x="1805"/>
        <item x="63"/>
        <item x="1591"/>
        <item x="1243"/>
        <item x="802"/>
        <item x="505"/>
        <item x="1017"/>
        <item x="629"/>
        <item x="961"/>
        <item x="1158"/>
        <item x="65"/>
        <item x="275"/>
        <item x="847"/>
        <item x="1074"/>
        <item x="1471"/>
        <item x="56"/>
        <item x="1073"/>
        <item x="40"/>
        <item x="1629"/>
        <item x="1007"/>
        <item x="1006"/>
        <item x="1139"/>
        <item x="1241"/>
        <item x="305"/>
        <item x="11"/>
        <item x="427"/>
        <item x="228"/>
        <item x="727"/>
        <item x="1009"/>
        <item x="861"/>
        <item x="1248"/>
        <item x="213"/>
        <item x="253"/>
        <item x="343"/>
        <item x="679"/>
        <item x="81"/>
        <item x="964"/>
        <item x="280"/>
        <item x="276"/>
        <item x="327"/>
        <item x="715"/>
        <item x="1493"/>
        <item x="1335"/>
        <item x="952"/>
        <item x="1003"/>
        <item x="1157"/>
        <item x="499"/>
        <item x="279"/>
        <item x="1075"/>
        <item x="1378"/>
        <item x="688"/>
        <item x="1966"/>
        <item x="1046"/>
        <item x="877"/>
        <item x="710"/>
        <item x="1962"/>
        <item x="879"/>
        <item x="45"/>
        <item x="878"/>
        <item x="231"/>
        <item x="886"/>
        <item x="442"/>
        <item x="639"/>
        <item x="831"/>
        <item x="881"/>
        <item x="969"/>
        <item x="1047"/>
        <item x="277"/>
        <item x="1249"/>
        <item x="1569"/>
        <item x="203"/>
        <item x="250"/>
        <item x="1383"/>
        <item x="999"/>
        <item x="989"/>
        <item x="252"/>
        <item x="571"/>
        <item x="1662"/>
        <item x="303"/>
        <item x="997"/>
        <item x="1069"/>
        <item x="1494"/>
        <item x="1066"/>
        <item x="1566"/>
        <item x="994"/>
        <item x="223"/>
        <item x="452"/>
        <item x="1377"/>
        <item x="251"/>
        <item x="339"/>
        <item x="1001"/>
        <item x="422"/>
        <item x="91"/>
        <item x="892"/>
        <item x="980"/>
        <item x="325"/>
        <item x="1567"/>
        <item x="626"/>
        <item x="1068"/>
        <item x="1434"/>
        <item x="224"/>
        <item x="830"/>
        <item x="1565"/>
        <item x="1399"/>
        <item x="977"/>
        <item x="911"/>
        <item x="984"/>
        <item x="1649"/>
        <item x="981"/>
        <item x="134"/>
        <item x="48"/>
        <item x="17"/>
        <item x="946"/>
        <item x="1817"/>
        <item x="216"/>
        <item x="1770"/>
        <item x="1101"/>
        <item x="764"/>
        <item x="309"/>
        <item x="968"/>
        <item x="1000"/>
        <item x="998"/>
        <item x="1084"/>
        <item x="740"/>
        <item x="1484"/>
        <item x="1611"/>
        <item x="182"/>
        <item x="273"/>
        <item x="44"/>
        <item x="1369"/>
        <item x="20"/>
        <item x="307"/>
        <item x="130"/>
        <item x="117"/>
        <item x="1727"/>
        <item x="972"/>
        <item x="1019"/>
        <item x="483"/>
        <item x="893"/>
        <item x="456"/>
        <item x="1010"/>
        <item x="613"/>
        <item x="1215"/>
        <item x="191"/>
        <item x="1470"/>
        <item x="413"/>
        <item x="1584"/>
        <item x="1231"/>
        <item x="431"/>
        <item x="1555"/>
        <item x="1725"/>
        <item x="475"/>
        <item x="985"/>
        <item x="1561"/>
        <item x="183"/>
        <item x="774"/>
        <item x="97"/>
        <item x="896"/>
        <item x="1269"/>
        <item x="681"/>
        <item x="1525"/>
        <item x="57"/>
        <item x="979"/>
        <item x="1679"/>
        <item x="991"/>
        <item x="1118"/>
        <item x="1867"/>
        <item x="1433"/>
        <item x="1367"/>
        <item x="669"/>
        <item x="1195"/>
        <item x="1103"/>
        <item x="1168"/>
        <item x="668"/>
        <item x="1583"/>
        <item x="1502"/>
        <item x="726"/>
        <item x="987"/>
        <item x="819"/>
        <item x="1379"/>
        <item x="745"/>
        <item x="673"/>
        <item x="1077"/>
        <item x="1117"/>
        <item x="1326"/>
        <item x="1728"/>
        <item x="1562"/>
        <item x="880"/>
        <item x="1082"/>
        <item x="1523"/>
        <item x="926"/>
        <item x="1116"/>
        <item x="850"/>
        <item x="949"/>
        <item x="84"/>
        <item x="1568"/>
        <item x="1677"/>
        <item x="61"/>
        <item x="1743"/>
        <item x="1100"/>
        <item x="919"/>
        <item x="133"/>
        <item x="1083"/>
        <item x="1769"/>
        <item x="845"/>
        <item x="576"/>
        <item x="1098"/>
        <item x="1524"/>
        <item x="449"/>
        <item x="200"/>
        <item x="58"/>
        <item x="770"/>
        <item x="1722"/>
        <item x="1113"/>
        <item x="675"/>
        <item x="1554"/>
        <item x="1064"/>
        <item x="1515"/>
        <item x="330"/>
        <item x="765"/>
        <item x="1089"/>
        <item x="1005"/>
        <item x="1975"/>
        <item x="1062"/>
        <item x="214"/>
        <item x="1564"/>
        <item x="574"/>
        <item x="939"/>
        <item x="1563"/>
        <item x="1958"/>
        <item x="780"/>
        <item x="868"/>
        <item x="1398"/>
        <item x="988"/>
        <item x="599"/>
        <item x="1114"/>
        <item x="1170"/>
        <item x="1079"/>
        <item x="242"/>
        <item x="1297"/>
        <item x="241"/>
        <item x="625"/>
        <item x="744"/>
        <item x="1375"/>
        <item x="996"/>
        <item x="982"/>
        <item x="1058"/>
        <item x="1115"/>
        <item x="975"/>
        <item x="1797"/>
        <item x="285"/>
        <item x="129"/>
        <item x="1556"/>
        <item x="655"/>
        <item x="1293"/>
        <item x="654"/>
        <item x="99"/>
        <item x="970"/>
        <item x="1112"/>
        <item x="1435"/>
        <item x="1172"/>
        <item x="872"/>
        <item x="495"/>
        <item x="1696"/>
        <item x="1489"/>
        <item x="1721"/>
        <item x="698"/>
        <item x="1106"/>
        <item x="1086"/>
        <item x="1376"/>
        <item x="401"/>
        <item x="255"/>
        <item x="1717"/>
        <item x="321"/>
        <item x="1061"/>
        <item x="1558"/>
        <item x="221"/>
        <item x="89"/>
        <item x="848"/>
        <item x="382"/>
        <item x="853"/>
        <item x="334"/>
        <item x="1097"/>
        <item x="1723"/>
        <item x="687"/>
        <item x="959"/>
        <item x="856"/>
        <item x="388"/>
        <item x="697"/>
        <item x="336"/>
        <item x="553"/>
        <item x="1022"/>
        <item x="1094"/>
        <item x="1716"/>
        <item x="437"/>
        <item x="1004"/>
        <item x="1099"/>
        <item x="776"/>
        <item x="235"/>
        <item x="1111"/>
        <item x="1749"/>
        <item x="621"/>
        <item x="1015"/>
        <item x="1571"/>
        <item x="631"/>
        <item x="1518"/>
        <item x="798"/>
        <item x="360"/>
        <item x="1088"/>
        <item x="595"/>
        <item x="286"/>
        <item x="1135"/>
        <item x="577"/>
        <item x="1359"/>
        <item x="1396"/>
        <item x="206"/>
        <item x="684"/>
        <item x="50"/>
        <item x="807"/>
        <item x="1794"/>
        <item x="1579"/>
        <item x="30"/>
        <item x="1048"/>
        <item x="1580"/>
        <item x="1013"/>
        <item x="1343"/>
        <item x="1512"/>
        <item x="1637"/>
        <item x="298"/>
        <item x="1499"/>
        <item x="447"/>
        <item x="753"/>
        <item x="1092"/>
        <item x="685"/>
        <item x="1893"/>
        <item x="956"/>
        <item x="535"/>
        <item x="1753"/>
        <item x="187"/>
        <item x="618"/>
        <item x="601"/>
        <item x="551"/>
        <item x="165"/>
        <item x="1008"/>
        <item x="1883"/>
        <item x="1059"/>
        <item x="1171"/>
        <item x="1364"/>
        <item x="440"/>
        <item x="239"/>
        <item x="1400"/>
        <item x="1541"/>
        <item x="912"/>
        <item x="789"/>
        <item x="209"/>
        <item x="227"/>
        <item x="328"/>
        <item x="498"/>
        <item x="640"/>
        <item x="261"/>
        <item x="15"/>
        <item x="916"/>
        <item x="212"/>
        <item x="910"/>
        <item x="1374"/>
        <item x="1120"/>
        <item x="482"/>
        <item x="1196"/>
        <item x="918"/>
        <item x="384"/>
        <item x="1581"/>
        <item x="345"/>
        <item x="174"/>
        <item x="1087"/>
        <item x="1060"/>
        <item x="550"/>
        <item x="737"/>
        <item x="173"/>
        <item x="363"/>
        <item x="1107"/>
        <item x="24"/>
        <item x="76"/>
        <item x="1715"/>
        <item x="664"/>
        <item x="1065"/>
        <item x="905"/>
        <item x="1286"/>
        <item x="435"/>
        <item x="929"/>
        <item x="1793"/>
        <item x="197"/>
        <item x="1093"/>
        <item x="543"/>
        <item x="1063"/>
        <item x="1244"/>
        <item x="1040"/>
        <item x="524"/>
        <item x="1700"/>
        <item x="1119"/>
        <item x="42"/>
        <item x="1724"/>
        <item x="1632"/>
        <item x="1236"/>
        <item x="379"/>
        <item x="792"/>
        <item x="534"/>
        <item x="1481"/>
        <item x="1656"/>
        <item x="244"/>
        <item x="1230"/>
        <item x="82"/>
        <item x="787"/>
        <item x="83"/>
        <item x="219"/>
        <item x="1729"/>
        <item x="1105"/>
        <item x="1161"/>
        <item x="914"/>
        <item x="917"/>
        <item x="1661"/>
        <item x="548"/>
        <item x="54"/>
        <item x="958"/>
        <item x="1164"/>
        <item x="1483"/>
        <item x="1487"/>
        <item x="544"/>
        <item x="752"/>
        <item x="1228"/>
        <item x="628"/>
        <item x="326"/>
        <item x="834"/>
        <item x="686"/>
        <item x="609"/>
        <item x="832"/>
        <item x="1436"/>
        <item x="1960"/>
        <item x="34"/>
        <item x="323"/>
        <item x="619"/>
        <item x="922"/>
        <item x="554"/>
        <item x="1102"/>
        <item x="1350"/>
        <item x="33"/>
        <item x="733"/>
        <item x="1640"/>
        <item x="1577"/>
        <item x="857"/>
        <item x="1395"/>
        <item x="168"/>
        <item x="1067"/>
        <item x="1289"/>
        <item x="1572"/>
        <item x="1085"/>
        <item x="85"/>
        <item x="1224"/>
        <item x="8"/>
        <item x="46"/>
        <item x="537"/>
        <item x="947"/>
        <item x="383"/>
        <item x="1291"/>
        <item x="1882"/>
        <item x="1109"/>
        <item x="77"/>
        <item x="35"/>
        <item x="659"/>
        <item x="778"/>
        <item x="920"/>
        <item x="931"/>
        <item x="1959"/>
        <item x="661"/>
        <item x="1353"/>
        <item x="1226"/>
        <item x="376"/>
        <item x="1719"/>
        <item x="1245"/>
        <item x="1479"/>
        <item x="365"/>
        <item x="70"/>
        <item x="966"/>
        <item x="1792"/>
        <item x="1362"/>
        <item x="1280"/>
        <item x="1072"/>
        <item x="875"/>
        <item x="297"/>
        <item x="1012"/>
        <item x="906"/>
        <item x="1227"/>
        <item x="294"/>
        <item x="299"/>
        <item x="1615"/>
        <item x="657"/>
        <item x="180"/>
        <item x="1924"/>
        <item x="1238"/>
        <item x="1684"/>
        <item x="9"/>
        <item x="666"/>
        <item x="1750"/>
        <item x="215"/>
        <item x="923"/>
        <item x="1401"/>
        <item x="1020"/>
        <item x="566"/>
        <item x="1710"/>
        <item x="474"/>
        <item x="1654"/>
        <item x="457"/>
        <item x="471"/>
        <item x="88"/>
        <item x="1247"/>
        <item x="199"/>
        <item x="1108"/>
        <item x="14"/>
        <item x="433"/>
        <item x="921"/>
        <item x="835"/>
        <item x="586"/>
        <item x="171"/>
        <item x="1277"/>
        <item x="589"/>
        <item x="1755"/>
        <item x="927"/>
        <item x="1779"/>
        <item x="808"/>
        <item x="526"/>
        <item x="443"/>
        <item x="371"/>
        <item x="1472"/>
        <item x="1657"/>
        <item x="539"/>
        <item x="501"/>
        <item x="701"/>
        <item x="1653"/>
        <item x="680"/>
        <item x="352"/>
        <item x="53"/>
        <item x="1582"/>
        <item x="1039"/>
        <item x="1457"/>
        <item x="904"/>
        <item x="204"/>
        <item x="529"/>
        <item x="547"/>
        <item x="357"/>
        <item x="924"/>
        <item x="1694"/>
        <item x="641"/>
        <item x="894"/>
        <item x="1977"/>
        <item x="138"/>
        <item x="1702"/>
        <item x="592"/>
        <item x="283"/>
        <item x="1126"/>
        <item x="1160"/>
        <item x="87"/>
        <item x="1023"/>
        <item x="900"/>
        <item x="587"/>
        <item x="194"/>
        <item x="1771"/>
        <item x="1246"/>
        <item x="1284"/>
        <item x="1695"/>
        <item x="791"/>
        <item x="28"/>
        <item x="1242"/>
        <item x="1216"/>
        <item x="913"/>
        <item x="511"/>
        <item x="1389"/>
        <item x="1390"/>
        <item x="1391"/>
        <item x="788"/>
        <item x="1718"/>
        <item x="414"/>
        <item x="1735"/>
        <item x="948"/>
        <item x="1207"/>
        <item x="585"/>
        <item x="1421"/>
        <item x="884"/>
        <item x="446"/>
        <item x="693"/>
        <item x="5"/>
        <item x="1655"/>
        <item x="513"/>
        <item x="1942"/>
        <item x="1194"/>
        <item x="272"/>
        <item x="1463"/>
        <item x="324"/>
        <item x="1641"/>
        <item x="950"/>
        <item x="928"/>
        <item x="580"/>
        <item x="1371"/>
        <item x="140"/>
        <item x="1918"/>
        <item x="903"/>
        <item x="1674"/>
        <item x="930"/>
        <item x="29"/>
        <item x="1539"/>
        <item x="16"/>
        <item x="254"/>
        <item x="1488"/>
        <item x="1188"/>
        <item x="1432"/>
        <item x="359"/>
        <item x="1192"/>
        <item x="1193"/>
        <item x="793"/>
        <item x="1095"/>
        <item x="1511"/>
        <item x="1273"/>
        <item x="1916"/>
        <item x="473"/>
        <item x="389"/>
        <item x="493"/>
        <item x="742"/>
        <item x="179"/>
        <item x="120"/>
        <item x="1387"/>
        <item x="1081"/>
        <item x="1570"/>
        <item x="415"/>
        <item x="385"/>
        <item x="1851"/>
        <item x="1419"/>
        <item x="1557"/>
        <item x="463"/>
        <item x="711"/>
        <item x="806"/>
        <item x="466"/>
        <item x="497"/>
        <item x="1202"/>
        <item x="829"/>
        <item x="1922"/>
        <item x="416"/>
        <item x="1838"/>
        <item x="1651"/>
        <item x="943"/>
        <item x="300"/>
        <item x="1547"/>
        <item x="907"/>
        <item x="1191"/>
        <item x="1642"/>
        <item x="94"/>
        <item x="1386"/>
        <item x="1373"/>
        <item x="598"/>
        <item x="590"/>
        <item x="522"/>
        <item x="36"/>
        <item x="811"/>
        <item x="373"/>
        <item x="196"/>
        <item x="95"/>
        <item x="295"/>
        <item x="116"/>
        <item x="552"/>
        <item x="407"/>
        <item x="1163"/>
        <item x="368"/>
        <item x="1675"/>
        <item x="13"/>
        <item x="399"/>
        <item x="882"/>
        <item x="1276"/>
        <item x="755"/>
        <item x="1823"/>
        <item x="777"/>
        <item x="59"/>
        <item x="135"/>
        <item x="472"/>
        <item x="1365"/>
        <item x="944"/>
        <item x="1091"/>
        <item x="1904"/>
        <item x="1603"/>
        <item x="706"/>
        <item x="1"/>
        <item x="1037"/>
        <item x="575"/>
        <item x="1605"/>
        <item x="1835"/>
        <item x="47"/>
        <item x="1370"/>
        <item x="1372"/>
        <item x="1027"/>
        <item x="1237"/>
        <item x="915"/>
        <item x="1212"/>
        <item x="476"/>
        <item x="420"/>
        <item x="430"/>
        <item x="445"/>
        <item x="1205"/>
        <item x="1070"/>
        <item x="1240"/>
        <item x="1032"/>
        <item x="781"/>
        <item x="1652"/>
        <item x="1409"/>
        <item x="185"/>
        <item x="1337"/>
        <item x="1681"/>
        <item x="238"/>
        <item x="136"/>
        <item x="465"/>
        <item x="945"/>
        <item x="1850"/>
        <item x="222"/>
        <item x="1264"/>
        <item x="942"/>
        <item x="963"/>
        <item x="118"/>
        <item x="515"/>
        <item x="398"/>
        <item x="743"/>
        <item x="263"/>
        <item x="518"/>
        <item x="1423"/>
        <item x="700"/>
        <item x="608"/>
        <item x="354"/>
        <item x="1676"/>
        <item x="1720"/>
        <item x="1576"/>
        <item x="93"/>
        <item x="1275"/>
        <item x="1036"/>
        <item x="728"/>
        <item x="404"/>
        <item x="186"/>
        <item x="114"/>
        <item x="1748"/>
        <item x="506"/>
        <item x="139"/>
        <item x="380"/>
        <item x="1199"/>
        <item x="1822"/>
        <item x="1071"/>
        <item x="1385"/>
        <item x="1283"/>
        <item x="1203"/>
        <item x="1175"/>
        <item x="1200"/>
        <item x="1968"/>
        <item x="51"/>
        <item x="992"/>
        <item x="1550"/>
        <item x="1021"/>
        <item x="1206"/>
        <item x="514"/>
        <item x="1451"/>
        <item x="1465"/>
        <item x="1903"/>
        <item x="378"/>
        <item x="1650"/>
        <item x="1698"/>
        <item x="394"/>
        <item x="1680"/>
        <item x="390"/>
        <item x="1528"/>
        <item x="512"/>
        <item x="52"/>
        <item x="895"/>
        <item x="127"/>
        <item x="190"/>
        <item x="840"/>
        <item x="1336"/>
        <item x="1174"/>
        <item x="682"/>
        <item x="1682"/>
        <item x="891"/>
        <item x="1730"/>
        <item x="1300"/>
        <item x="1219"/>
        <item x="517"/>
        <item x="400"/>
        <item x="541"/>
        <item x="528"/>
        <item x="317"/>
        <item x="1752"/>
        <item x="169"/>
        <item x="622"/>
        <item x="1422"/>
        <item x="1384"/>
        <item x="121"/>
        <item x="234"/>
        <item x="724"/>
        <item x="233"/>
        <item x="434"/>
        <item x="504"/>
        <item x="178"/>
        <item x="4"/>
        <item x="395"/>
        <item x="1234"/>
        <item x="284"/>
        <item x="611"/>
        <item x="508"/>
        <item x="542"/>
        <item x="1016"/>
        <item x="1900"/>
        <item x="1776"/>
        <item x="794"/>
        <item x="1935"/>
        <item x="366"/>
        <item x="230"/>
        <item x="593"/>
        <item x="1426"/>
        <item x="1881"/>
        <item x="841"/>
        <item x="1090"/>
        <item x="220"/>
        <item x="175"/>
        <item x="779"/>
        <item x="195"/>
        <item x="1834"/>
        <item x="344"/>
        <item x="1462"/>
        <item x="1707"/>
        <item x="1345"/>
        <item x="531"/>
        <item x="874"/>
        <item x="1699"/>
        <item x="1815"/>
        <item x="1888"/>
        <item x="428"/>
        <item x="1685"/>
        <item x="694"/>
        <item x="1361"/>
        <item x="439"/>
        <item x="418"/>
        <item x="367"/>
        <item x="555"/>
        <item x="1030"/>
        <item x="402"/>
        <item x="278"/>
        <item x="1517"/>
        <item x="557"/>
        <item x="397"/>
        <item x="1034"/>
        <item x="523"/>
        <item x="1018"/>
        <item x="767"/>
        <item x="1863"/>
        <item x="1767"/>
        <item x="1354"/>
        <item x="438"/>
        <item x="460"/>
        <item x="170"/>
        <item x="635"/>
        <item x="1646"/>
        <item x="1949"/>
        <item x="411"/>
        <item x="184"/>
        <item x="478"/>
        <item x="306"/>
        <item x="1739"/>
        <item x="189"/>
        <item x="308"/>
        <item x="572"/>
        <item x="1645"/>
        <item x="177"/>
        <item x="22"/>
        <item x="1548"/>
        <item x="1223"/>
        <item x="268"/>
        <item x="1334"/>
        <item x="596"/>
        <item x="1381"/>
        <item x="1214"/>
        <item x="1292"/>
        <item x="1927"/>
        <item x="60"/>
        <item x="260"/>
        <item x="1467"/>
        <item x="890"/>
        <item x="658"/>
        <item x="1456"/>
        <item x="454"/>
        <item x="423"/>
        <item x="935"/>
        <item x="734"/>
        <item x="128"/>
        <item x="738"/>
        <item x="1902"/>
        <item x="695"/>
        <item x="756"/>
        <item x="377"/>
        <item x="530"/>
        <item x="1644"/>
        <item x="387"/>
        <item x="41"/>
        <item x="538"/>
        <item x="1478"/>
        <item x="1643"/>
        <item x="393"/>
        <item x="487"/>
        <item x="421"/>
        <item x="217"/>
        <item x="426"/>
        <item x="632"/>
        <item x="532"/>
        <item x="381"/>
        <item x="1024"/>
        <item x="638"/>
        <item x="459"/>
        <item x="1281"/>
        <item x="240"/>
        <item x="49"/>
        <item x="771"/>
        <item x="19"/>
        <item x="396"/>
        <item x="591"/>
        <item x="441"/>
        <item x="1914"/>
        <item x="210"/>
        <item x="1162"/>
        <item x="1765"/>
        <item x="568"/>
        <item x="211"/>
        <item x="1140"/>
        <item x="78"/>
        <item x="527"/>
        <item x="432"/>
        <item x="406"/>
        <item x="925"/>
        <item x="201"/>
        <item x="1790"/>
        <item x="692"/>
        <item x="1198"/>
        <item x="424"/>
        <item x="1575"/>
        <item x="1703"/>
        <item x="1954"/>
        <item x="1482"/>
        <item x="162"/>
        <item x="1705"/>
        <item x="1355"/>
        <item x="101"/>
        <item x="1911"/>
        <item x="351"/>
        <item x="953"/>
        <item x="731"/>
        <item x="369"/>
        <item x="1394"/>
        <item x="954"/>
        <item x="751"/>
        <item x="533"/>
        <item x="1388"/>
        <item x="479"/>
        <item x="940"/>
        <item x="1549"/>
        <item x="348"/>
        <item x="610"/>
        <item x="1664"/>
        <item x="825"/>
        <item x="909"/>
        <item x="1534"/>
        <item x="1043"/>
        <item x="1887"/>
        <item x="340"/>
        <item x="885"/>
        <item x="615"/>
        <item x="31"/>
        <item x="1459"/>
        <item x="1840"/>
        <item x="1307"/>
        <item x="1042"/>
        <item x="425"/>
        <item x="409"/>
        <item x="1683"/>
        <item x="1338"/>
        <item x="246"/>
        <item x="319"/>
        <item x="1490"/>
        <item x="846"/>
        <item x="1837"/>
        <item x="1612"/>
        <item x="1096"/>
        <item x="86"/>
        <item x="107"/>
        <item x="1627"/>
        <item x="578"/>
        <item x="444"/>
        <item x="795"/>
        <item x="1634"/>
        <item x="1841"/>
        <item x="6"/>
        <item x="1045"/>
        <item x="1861"/>
        <item x="844"/>
        <item x="1726"/>
        <item x="763"/>
        <item x="331"/>
        <item x="1445"/>
        <item x="450"/>
        <item x="558"/>
        <item x="637"/>
        <item x="269"/>
        <item x="353"/>
        <item x="470"/>
        <item x="955"/>
        <item x="1380"/>
        <item x="1497"/>
        <item x="712"/>
        <item x="372"/>
        <item x="464"/>
        <item x="818"/>
        <item x="1050"/>
        <item x="80"/>
        <item x="696"/>
        <item x="391"/>
        <item x="1659"/>
        <item x="754"/>
        <item x="346"/>
        <item x="887"/>
        <item x="192"/>
        <item x="1455"/>
        <item x="109"/>
        <item x="1631"/>
        <item x="1031"/>
        <item x="1816"/>
        <item x="1452"/>
        <item x="1536"/>
        <item x="1691"/>
        <item x="103"/>
        <item x="288"/>
        <item x="259"/>
        <item x="461"/>
        <item x="1530"/>
        <item x="1454"/>
        <item x="1953"/>
        <item x="481"/>
        <item x="1934"/>
        <item x="1425"/>
        <item x="338"/>
        <item x="1736"/>
        <item x="403"/>
        <item x="1130"/>
        <item x="775"/>
        <item x="732"/>
        <item x="897"/>
        <item x="349"/>
        <item x="1509"/>
        <item x="181"/>
        <item x="1450"/>
        <item x="957"/>
        <item x="1055"/>
        <item x="1447"/>
        <item x="247"/>
        <item x="1309"/>
        <item x="1701"/>
        <item x="1288"/>
        <item x="564"/>
        <item x="1836"/>
        <item x="1448"/>
        <item x="455"/>
        <item x="540"/>
        <item x="1826"/>
        <item x="1136"/>
        <item x="1449"/>
        <item x="281"/>
        <item x="520"/>
        <item x="1948"/>
        <item x="1461"/>
        <item x="1510"/>
        <item x="761"/>
        <item x="1233"/>
        <item x="1446"/>
        <item x="739"/>
        <item x="386"/>
        <item x="1786"/>
        <item x="933"/>
        <item x="361"/>
        <item x="291"/>
        <item x="419"/>
        <item x="1125"/>
        <item x="333"/>
        <item x="1352"/>
        <item x="1173"/>
        <item x="1764"/>
        <item x="594"/>
        <item x="488"/>
        <item x="1418"/>
        <item x="1886"/>
        <item x="489"/>
        <item x="1127"/>
        <item x="826"/>
        <item x="198"/>
        <item x="1796"/>
        <item x="115"/>
        <item x="104"/>
        <item x="375"/>
        <item x="600"/>
        <item x="370"/>
        <item x="607"/>
        <item x="1854"/>
        <item x="467"/>
        <item x="341"/>
        <item x="1360"/>
        <item x="865"/>
        <item x="112"/>
        <item x="202"/>
        <item x="1235"/>
        <item x="1621"/>
        <item x="908"/>
        <item x="563"/>
        <item x="1410"/>
        <item x="1957"/>
        <item x="602"/>
        <item x="146"/>
        <item x="1658"/>
        <item x="320"/>
        <item x="1213"/>
        <item x="429"/>
        <item x="332"/>
        <item x="1477"/>
        <item x="236"/>
        <item x="1290"/>
        <item x="521"/>
        <item x="1660"/>
        <item x="408"/>
        <item x="786"/>
        <item x="355"/>
        <item x="256"/>
        <item x="1209"/>
        <item x="1855"/>
        <item x="458"/>
        <item x="854"/>
        <item x="1431"/>
        <item x="480"/>
        <item x="1754"/>
        <item x="519"/>
        <item x="1952"/>
        <item x="797"/>
        <item x="108"/>
        <item x="1430"/>
        <item x="225"/>
        <item x="282"/>
        <item x="318"/>
        <item x="392"/>
        <item x="38"/>
        <item x="772"/>
        <item x="453"/>
        <item x="597"/>
        <item x="705"/>
        <item x="1602"/>
        <item x="1784"/>
        <item x="510"/>
        <item x="1604"/>
        <item x="1356"/>
        <item x="644"/>
        <item x="1347"/>
        <item x="569"/>
        <item x="1798"/>
        <item x="1538"/>
        <item x="883"/>
        <item x="603"/>
        <item x="159"/>
        <item x="356"/>
        <item x="1469"/>
        <item x="304"/>
        <item x="1831"/>
        <item x="1690"/>
        <item x="477"/>
        <item x="1408"/>
        <item x="1609"/>
        <item x="490"/>
        <item x="106"/>
        <item x="163"/>
        <item x="1766"/>
        <item x="1029"/>
        <item x="773"/>
        <item x="1131"/>
        <item x="1261"/>
        <item x="1232"/>
        <item x="642"/>
        <item x="1308"/>
        <item x="322"/>
        <item x="1734"/>
        <item x="468"/>
        <item x="1620"/>
        <item x="503"/>
        <item x="699"/>
        <item x="1551"/>
        <item x="633"/>
        <item x="1852"/>
        <item x="736"/>
        <item x="1366"/>
        <item x="1807"/>
        <item x="364"/>
        <item x="749"/>
        <item x="1134"/>
        <item x="762"/>
        <item x="176"/>
        <item x="23"/>
        <item x="2"/>
        <item x="1862"/>
        <item x="1522"/>
        <item x="725"/>
        <item x="1287"/>
        <item x="821"/>
        <item x="1919"/>
        <item x="1507"/>
        <item x="1857"/>
        <item x="462"/>
        <item x="1485"/>
        <item x="1496"/>
        <item x="491"/>
        <item x="1781"/>
        <item x="1708"/>
        <item x="1458"/>
        <item x="469"/>
        <item x="1880"/>
        <item x="843"/>
        <item x="39"/>
        <item x="123"/>
        <item x="335"/>
        <item x="1278"/>
        <item x="350"/>
        <item x="245"/>
        <item x="1253"/>
        <item x="785"/>
        <item x="1262"/>
        <item x="74"/>
        <item x="1285"/>
        <item x="451"/>
        <item x="1110"/>
        <item x="708"/>
        <item x="707"/>
        <item x="1923"/>
        <item x="405"/>
        <item x="1635"/>
        <item x="1941"/>
        <item x="126"/>
        <item x="1268"/>
        <item x="166"/>
        <item x="1619"/>
        <item x="1453"/>
        <item x="1041"/>
        <item x="1417"/>
        <item x="1947"/>
        <item x="337"/>
        <item x="898"/>
        <item x="816"/>
        <item x="1416"/>
        <item x="1146"/>
        <item x="1909"/>
        <item x="1521"/>
        <item x="1801"/>
        <item x="417"/>
        <item x="1414"/>
        <item x="588"/>
        <item x="1626"/>
        <item x="301"/>
        <item x="1176"/>
        <item x="124"/>
        <item x="1741"/>
        <item x="1405"/>
        <item x="43"/>
        <item x="1321"/>
        <item x="1965"/>
        <item x="1229"/>
        <item x="1516"/>
        <item x="582"/>
        <item x="1331"/>
        <item x="1051"/>
        <item x="157"/>
        <item x="1913"/>
        <item x="1813"/>
        <item x="1951"/>
        <item x="863"/>
        <item x="1054"/>
        <item x="1346"/>
        <item x="1035"/>
        <item x="410"/>
        <item x="1049"/>
        <item x="1920"/>
        <item x="147"/>
        <item x="1713"/>
        <item x="805"/>
        <item x="801"/>
        <item x="150"/>
        <item x="1617"/>
        <item x="606"/>
        <item x="270"/>
        <item x="870"/>
        <item x="1415"/>
        <item x="815"/>
        <item x="1225"/>
        <item x="1468"/>
        <item x="902"/>
        <item x="1732"/>
        <item x="1921"/>
        <item x="1762"/>
        <item x="1907"/>
        <item x="683"/>
        <item x="1731"/>
        <item x="1329"/>
        <item x="96"/>
        <item x="1665"/>
        <item x="226"/>
        <item x="1782"/>
        <item x="1204"/>
        <item x="496"/>
        <item x="1166"/>
        <item x="1636"/>
        <item x="1480"/>
        <item x="741"/>
        <item x="1322"/>
        <item x="155"/>
        <item x="1464"/>
        <item x="932"/>
        <item x="1839"/>
        <item x="1692"/>
        <item x="1668"/>
        <item x="347"/>
        <item x="287"/>
        <item x="709"/>
        <item x="579"/>
        <item x="1038"/>
        <item x="889"/>
        <item x="448"/>
        <item x="1894"/>
        <item x="1178"/>
        <item x="1255"/>
        <item x="1143"/>
        <item x="1896"/>
        <item x="156"/>
        <item x="1420"/>
        <item x="1256"/>
        <item x="145"/>
        <item x="1129"/>
        <item x="1026"/>
        <item x="967"/>
        <item x="218"/>
        <item x="1305"/>
        <item x="1267"/>
        <item x="704"/>
        <item x="605"/>
        <item x="614"/>
        <item x="313"/>
        <item x="1476"/>
        <item x="702"/>
        <item x="899"/>
        <item x="864"/>
        <item x="265"/>
        <item x="111"/>
        <item x="1803"/>
        <item x="1025"/>
        <item x="125"/>
        <item x="492"/>
        <item x="1737"/>
        <item x="143"/>
        <item x="1693"/>
        <item x="1853"/>
        <item x="315"/>
        <item x="1971"/>
        <item x="634"/>
        <item x="1711"/>
        <item x="293"/>
        <item x="1306"/>
        <item x="1492"/>
        <item x="1427"/>
        <item x="1618"/>
        <item x="1526"/>
        <item x="769"/>
        <item x="703"/>
        <item x="1033"/>
        <item x="1874"/>
        <item x="1757"/>
        <item x="1864"/>
        <item x="1258"/>
        <item x="1351"/>
        <item x="1407"/>
        <item x="782"/>
        <item x="314"/>
        <item x="232"/>
        <item x="1263"/>
        <item x="824"/>
        <item x="1773"/>
        <item x="1768"/>
        <item x="1859"/>
        <item x="1544"/>
        <item x="1624"/>
        <item x="1397"/>
        <item x="1028"/>
        <item x="1697"/>
        <item x="1639"/>
        <item x="852"/>
        <item x="876"/>
        <item x="1208"/>
        <item x="1301"/>
        <item x="1519"/>
        <item x="1201"/>
        <item x="0"/>
        <item x="1689"/>
        <item x="1574"/>
        <item x="1950"/>
        <item x="837"/>
        <item x="1670"/>
        <item x="689"/>
        <item x="289"/>
        <item x="1669"/>
        <item x="1147"/>
        <item x="1320"/>
        <item x="866"/>
        <item x="1266"/>
        <item x="362"/>
        <item x="1311"/>
        <item x="1340"/>
        <item x="650"/>
        <item x="1543"/>
        <item x="1252"/>
        <item x="132"/>
        <item x="90"/>
        <item x="1540"/>
        <item x="1257"/>
        <item x="1842"/>
        <item x="1843"/>
        <item x="1349"/>
        <item x="1169"/>
        <item x="1763"/>
        <item x="1250"/>
        <item x="37"/>
        <item x="79"/>
        <item x="1460"/>
        <item x="1279"/>
        <item x="1608"/>
        <item x="342"/>
        <item x="691"/>
        <item x="1328"/>
        <item x="1929"/>
        <item x="873"/>
        <item x="1053"/>
        <item x="500"/>
        <item x="1412"/>
        <item x="525"/>
        <item x="1788"/>
        <item x="960"/>
        <item x="1531"/>
        <item x="713"/>
        <item x="1151"/>
        <item x="573"/>
        <item x="1744"/>
        <item x="1866"/>
        <item x="1491"/>
        <item x="1795"/>
        <item x="1932"/>
        <item x="1155"/>
        <item x="1870"/>
        <item x="1706"/>
        <item x="1872"/>
        <item x="1406"/>
        <item x="1424"/>
        <item x="851"/>
        <item x="1933"/>
        <item x="1260"/>
        <item x="1756"/>
        <item x="122"/>
        <item x="1667"/>
        <item x="735"/>
        <item x="820"/>
        <item x="1601"/>
        <item x="1165"/>
        <item x="1144"/>
        <item x="1606"/>
        <item x="810"/>
        <item x="1363"/>
        <item x="1428"/>
        <item x="207"/>
        <item x="1802"/>
        <item x="1149"/>
        <item x="1828"/>
        <item x="1906"/>
        <item x="1783"/>
        <item x="1671"/>
        <item x="1814"/>
        <item x="292"/>
        <item x="1393"/>
        <item x="1333"/>
        <item x="1358"/>
        <item x="760"/>
        <item x="1527"/>
        <item x="1910"/>
        <item x="1104"/>
        <item x="1156"/>
        <item x="1154"/>
        <item x="869"/>
        <item x="1830"/>
        <item x="1889"/>
        <item x="1128"/>
        <item x="1687"/>
        <item x="716"/>
        <item x="823"/>
        <item x="784"/>
        <item x="720"/>
        <item x="1392"/>
        <item x="1177"/>
        <item x="290"/>
        <item x="1145"/>
        <item x="604"/>
        <item x="1845"/>
        <item x="1758"/>
        <item x="358"/>
        <item x="1963"/>
        <item x="796"/>
        <item x="1503"/>
        <item x="1891"/>
        <item x="1622"/>
        <item x="1218"/>
        <item x="1869"/>
        <item x="1945"/>
        <item x="1210"/>
        <item x="813"/>
        <item x="1946"/>
        <item x="750"/>
        <item x="1616"/>
        <item x="1610"/>
        <item x="1217"/>
        <item x="1259"/>
        <item x="1122"/>
        <item x="1466"/>
        <item x="1940"/>
        <item x="1789"/>
        <item x="1829"/>
        <item x="1506"/>
        <item x="1647"/>
        <item x="627"/>
        <item x="1956"/>
        <item x="237"/>
        <item x="137"/>
        <item x="1745"/>
        <item x="1844"/>
        <item x="1159"/>
        <item x="1925"/>
        <item x="154"/>
        <item x="1495"/>
        <item x="172"/>
        <item x="862"/>
        <item x="1270"/>
        <item x="1943"/>
        <item x="1917"/>
        <item x="1148"/>
        <item x="1879"/>
        <item x="790"/>
        <item x="1330"/>
        <item x="812"/>
        <item x="271"/>
        <item x="1714"/>
        <item x="119"/>
        <item x="1827"/>
        <item x="722"/>
        <item x="1211"/>
        <item x="1513"/>
        <item x="1429"/>
        <item x="1304"/>
        <item x="1865"/>
        <item x="1787"/>
        <item x="149"/>
        <item x="1785"/>
        <item x="1607"/>
        <item x="1411"/>
        <item x="1648"/>
        <item x="1709"/>
        <item x="1327"/>
        <item x="1180"/>
        <item x="1818"/>
        <item x="1498"/>
        <item x="1302"/>
        <item x="1535"/>
        <item x="73"/>
        <item x="1265"/>
        <item x="1819"/>
        <item x="822"/>
        <item x="1274"/>
        <item x="1746"/>
        <item x="1931"/>
        <item x="1944"/>
        <item x="747"/>
        <item x="494"/>
        <item x="1325"/>
        <item x="1560"/>
        <item x="1474"/>
        <item x="1599"/>
        <item x="1775"/>
        <item x="1182"/>
        <item x="1666"/>
        <item x="1271"/>
        <item x="1167"/>
        <item x="1747"/>
        <item x="1905"/>
        <item x="1553"/>
        <item x="1473"/>
        <item x="1936"/>
        <item x="1915"/>
        <item x="1254"/>
        <item x="1688"/>
        <item x="1761"/>
        <item x="1937"/>
        <item x="1926"/>
        <item x="92"/>
        <item x="1885"/>
        <item x="153"/>
        <item x="1475"/>
        <item x="1899"/>
        <item x="1504"/>
        <item x="1772"/>
        <item x="1878"/>
        <item x="1486"/>
        <item x="1630"/>
        <item x="1057"/>
        <item x="1598"/>
        <item x="1856"/>
        <item x="1559"/>
        <item x="951"/>
        <item x="1514"/>
        <item x="1858"/>
        <item x="1673"/>
        <item x="25"/>
        <item x="21"/>
        <item x="690"/>
        <item x="1799"/>
        <item x="1712"/>
        <item x="105"/>
        <item x="1187"/>
        <item x="1938"/>
        <item x="817"/>
        <item x="965"/>
        <item x="1967"/>
        <item x="1532"/>
        <item x="1939"/>
        <item x="800"/>
        <item x="1890"/>
        <item x="158"/>
        <item x="205"/>
        <item x="1341"/>
        <item x="1613"/>
        <item x="1150"/>
        <item x="374"/>
        <item x="1413"/>
        <item x="1846"/>
        <item x="148"/>
        <item x="1633"/>
        <item x="1596"/>
        <item x="809"/>
        <item x="1614"/>
        <item x="1628"/>
        <item x="1403"/>
        <item x="1955"/>
        <item x="1153"/>
        <item x="1505"/>
        <item x="1820"/>
        <item x="581"/>
        <item x="142"/>
        <item x="828"/>
        <item x="1529"/>
        <item x="1833"/>
        <item x="1740"/>
        <item x="1303"/>
        <item x="1076"/>
        <item x="436"/>
        <item x="1282"/>
        <item x="1221"/>
        <item x="1791"/>
        <item x="274"/>
        <item x="1537"/>
        <item x="1877"/>
        <item x="803"/>
        <item x="1152"/>
        <item x="1821"/>
        <item x="1142"/>
        <item x="1860"/>
        <item x="714"/>
        <item x="799"/>
        <item x="1319"/>
        <item x="1600"/>
        <item x="814"/>
        <item x="1777"/>
        <item x="1970"/>
        <item x="1508"/>
        <item x="1873"/>
        <item x="1597"/>
        <item x="721"/>
        <item x="1876"/>
        <item x="1056"/>
        <item x="858"/>
        <item x="1222"/>
        <item x="783"/>
        <item x="1179"/>
        <item x="1185"/>
        <item x="1323"/>
        <item x="1848"/>
        <item x="1220"/>
        <item x="1189"/>
        <item x="1672"/>
        <item x="1892"/>
        <item x="1760"/>
        <item x="1849"/>
        <item x="1251"/>
        <item x="1402"/>
        <item x="1928"/>
        <item x="1533"/>
        <item x="1124"/>
        <item x="1324"/>
        <item x="110"/>
        <item x="723"/>
        <item x="1184"/>
        <item x="67"/>
        <item x="1501"/>
        <item x="1969"/>
        <item x="867"/>
        <item x="1546"/>
        <item x="1875"/>
        <item x="1332"/>
        <item x="144"/>
        <item x="1197"/>
        <item x="1742"/>
        <item x="102"/>
        <item x="113"/>
        <item x="1663"/>
        <item x="164"/>
        <item x="1884"/>
        <item x="746"/>
        <item x="1052"/>
        <item x="1908"/>
        <item x="264"/>
        <item x="1778"/>
        <item x="1871"/>
        <item x="1847"/>
        <item x="71"/>
        <item x="1141"/>
        <item x="1500"/>
        <item x="1186"/>
        <item x="26"/>
        <item x="1824"/>
        <item x="141"/>
        <item x="1774"/>
        <item x="1404"/>
        <item x="1832"/>
        <item x="1545"/>
        <item x="1183"/>
        <item x="1310"/>
        <item x="7"/>
        <item x="152"/>
        <item x="1190"/>
        <item x="1825"/>
        <item x="1357"/>
        <item x="1542"/>
        <item x="1868"/>
        <item x="1738"/>
        <item x="1901"/>
        <item x="1961"/>
        <item x="75"/>
        <item x="1800"/>
        <item x="1339"/>
        <item x="1638"/>
        <item x="1552"/>
        <item x="1964"/>
        <item x="1368"/>
        <item x="1348"/>
        <item x="151"/>
        <item x="1573"/>
        <item x="1780"/>
        <item x="262"/>
        <item x="69"/>
        <item x="68"/>
        <item x="1121"/>
        <item x="243"/>
        <item x="1678"/>
        <item x="860"/>
        <item x="266"/>
        <item x="859"/>
        <item x="1123"/>
        <item x="32"/>
        <item x="804"/>
        <item x="759"/>
        <item x="208"/>
        <item x="267"/>
        <item x="18"/>
        <item x="1342"/>
        <item x="3"/>
        <item x="72"/>
        <item x="248"/>
        <item x="1272"/>
        <item x="188"/>
        <item x="257"/>
        <item x="249"/>
        <item x="1930"/>
        <item x="1809"/>
        <item x="1808"/>
        <item x="1811"/>
        <item x="1810"/>
        <item x="1804"/>
        <item x="1812"/>
        <item x="1806"/>
        <item t="default"/>
      </items>
    </pivotField>
    <pivotField showAll="0"/>
    <pivotField showAll="0"/>
    <pivotField showAll="0"/>
    <pivotField showAll="0"/>
    <pivotField numFmtId="164"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36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0"/>
    </i>
    <i>
      <x v="12"/>
    </i>
    <i>
      <x v="14"/>
    </i>
    <i>
      <x v="19"/>
    </i>
    <i>
      <x v="23"/>
    </i>
    <i>
      <x v="30"/>
    </i>
    <i>
      <x v="33"/>
    </i>
    <i>
      <x v="43"/>
    </i>
    <i>
      <x v="46"/>
    </i>
    <i>
      <x v="77"/>
    </i>
    <i>
      <x v="103"/>
    </i>
    <i>
      <x v="127"/>
    </i>
    <i>
      <x v="159"/>
    </i>
    <i>
      <x v="202"/>
    </i>
    <i>
      <x v="217"/>
    </i>
    <i>
      <x v="236"/>
    </i>
    <i>
      <x v="250"/>
    </i>
    <i>
      <x v="266"/>
    </i>
    <i>
      <x v="280"/>
    </i>
    <i>
      <x v="287"/>
    </i>
    <i>
      <x v="288"/>
    </i>
    <i>
      <x v="291"/>
    </i>
    <i>
      <x v="294"/>
    </i>
    <i>
      <x v="295"/>
    </i>
    <i>
      <x v="296"/>
    </i>
    <i>
      <x v="298"/>
    </i>
    <i>
      <x v="299"/>
    </i>
    <i t="grand">
      <x/>
    </i>
  </colItems>
  <pageFields count="1">
    <pageField fld="0" item="0" hier="-1"/>
  </pageFields>
  <dataFields count="1">
    <dataField name="Count of revenue_last_month" fld="9" subtotal="count" showDataAs="percentOfRow" baseField="15" baseItem="3" numFmtId="1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7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7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9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6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6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7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8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4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5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6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margin_shee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"/>
  <sheetViews>
    <sheetView topLeftCell="L13" workbookViewId="0">
      <selection activeCell="AB5" sqref="AB5"/>
    </sheetView>
  </sheetViews>
  <sheetFormatPr defaultRowHeight="14.4" x14ac:dyDescent="0.3"/>
  <cols>
    <col min="1" max="1" width="28.88671875" bestFit="1" customWidth="1"/>
    <col min="2" max="2" width="15.5546875" customWidth="1"/>
    <col min="3" max="4" width="7" customWidth="1"/>
    <col min="5" max="17" width="6" customWidth="1"/>
    <col min="18" max="18" width="7" customWidth="1"/>
    <col min="19" max="22" width="6" customWidth="1"/>
    <col min="23" max="23" width="7" customWidth="1"/>
    <col min="24" max="25" width="6" customWidth="1"/>
    <col min="26" max="26" width="8" customWidth="1"/>
    <col min="27" max="27" width="6" customWidth="1"/>
    <col min="28" max="28" width="7" customWidth="1"/>
    <col min="29" max="30" width="6" customWidth="1"/>
    <col min="31" max="31" width="7" customWidth="1"/>
    <col min="32" max="36" width="6" customWidth="1"/>
    <col min="37" max="37" width="10.77734375" customWidth="1"/>
    <col min="38" max="65" width="5" customWidth="1"/>
    <col min="66" max="66" width="6" customWidth="1"/>
    <col min="67" max="135" width="5" customWidth="1"/>
    <col min="136" max="275" width="6" customWidth="1"/>
    <col min="276" max="276" width="7" customWidth="1"/>
    <col min="277" max="1278" width="6" customWidth="1"/>
    <col min="1279" max="1280" width="7" customWidth="1"/>
    <col min="1281" max="1522" width="6" customWidth="1"/>
    <col min="1523" max="1523" width="7" customWidth="1"/>
    <col min="1524" max="1593" width="6" customWidth="1"/>
    <col min="1594" max="1594" width="7" customWidth="1"/>
    <col min="1595" max="1605" width="6" customWidth="1"/>
    <col min="1606" max="1606" width="7" customWidth="1"/>
    <col min="1607" max="1617" width="6" customWidth="1"/>
    <col min="1618" max="1618" width="10.77734375" bestFit="1" customWidth="1"/>
  </cols>
  <sheetData>
    <row r="1" spans="1:37" x14ac:dyDescent="0.3">
      <c r="A1" s="44" t="s">
        <v>0</v>
      </c>
      <c r="B1" t="s">
        <v>17</v>
      </c>
    </row>
    <row r="3" spans="1:37" x14ac:dyDescent="0.3">
      <c r="A3" s="44" t="s">
        <v>13186</v>
      </c>
      <c r="B3" s="44" t="s">
        <v>13185</v>
      </c>
    </row>
    <row r="4" spans="1:37" x14ac:dyDescent="0.3">
      <c r="A4" s="44" t="s">
        <v>13183</v>
      </c>
      <c r="B4">
        <v>0.01</v>
      </c>
      <c r="C4">
        <v>0.05</v>
      </c>
      <c r="D4">
        <v>0.1</v>
      </c>
      <c r="E4">
        <v>0.12</v>
      </c>
      <c r="F4">
        <v>0.13</v>
      </c>
      <c r="G4">
        <v>0.14000000000000001</v>
      </c>
      <c r="H4">
        <v>0.15</v>
      </c>
      <c r="I4">
        <v>0.16</v>
      </c>
      <c r="J4">
        <v>0.17</v>
      </c>
      <c r="K4">
        <v>0.18</v>
      </c>
      <c r="L4">
        <v>0.19</v>
      </c>
      <c r="M4">
        <v>0.2</v>
      </c>
      <c r="N4">
        <v>0.21</v>
      </c>
      <c r="O4">
        <v>0.22</v>
      </c>
      <c r="P4">
        <v>0.23</v>
      </c>
      <c r="Q4">
        <v>0.24</v>
      </c>
      <c r="R4">
        <v>0.25</v>
      </c>
      <c r="S4">
        <v>0.26</v>
      </c>
      <c r="T4">
        <v>0.27</v>
      </c>
      <c r="U4">
        <v>0.28000000000000003</v>
      </c>
      <c r="V4">
        <v>0.28999999999999998</v>
      </c>
      <c r="W4">
        <v>0.3</v>
      </c>
      <c r="X4">
        <v>0.31</v>
      </c>
      <c r="Y4">
        <v>0.32</v>
      </c>
      <c r="Z4">
        <v>0.33</v>
      </c>
      <c r="AA4">
        <v>0.34</v>
      </c>
      <c r="AB4">
        <v>0.35</v>
      </c>
      <c r="AC4">
        <v>0.37</v>
      </c>
      <c r="AD4">
        <v>0.38</v>
      </c>
      <c r="AE4">
        <v>0.4</v>
      </c>
      <c r="AF4">
        <v>0.45</v>
      </c>
      <c r="AG4">
        <v>0.5</v>
      </c>
      <c r="AH4">
        <v>0.55000000000000004</v>
      </c>
      <c r="AI4">
        <v>0.85</v>
      </c>
      <c r="AJ4">
        <v>0.88</v>
      </c>
      <c r="AK4" t="s">
        <v>13184</v>
      </c>
    </row>
    <row r="5" spans="1:37" x14ac:dyDescent="0.3">
      <c r="A5" s="45" t="s">
        <v>22</v>
      </c>
      <c r="B5" s="46">
        <v>0</v>
      </c>
      <c r="C5" s="46">
        <v>0</v>
      </c>
      <c r="D5" s="46">
        <v>2.1792427131571779E-3</v>
      </c>
      <c r="E5" s="46">
        <v>0</v>
      </c>
      <c r="F5" s="46">
        <v>0</v>
      </c>
      <c r="G5" s="46">
        <v>0</v>
      </c>
      <c r="H5" s="46">
        <v>6.8101334786161809E-3</v>
      </c>
      <c r="I5" s="46">
        <v>0</v>
      </c>
      <c r="J5" s="46">
        <v>0</v>
      </c>
      <c r="K5" s="46">
        <v>1.3620266957232361E-3</v>
      </c>
      <c r="L5" s="46">
        <v>5.4481067828929448E-4</v>
      </c>
      <c r="M5" s="46">
        <v>5.9929174611822395E-3</v>
      </c>
      <c r="N5" s="46">
        <v>2.7240533914464724E-4</v>
      </c>
      <c r="O5" s="46">
        <v>2.7240533914464724E-4</v>
      </c>
      <c r="P5" s="46">
        <v>5.4481067828929448E-4</v>
      </c>
      <c r="Q5" s="46">
        <v>0</v>
      </c>
      <c r="R5" s="46">
        <v>0.61727049850177063</v>
      </c>
      <c r="S5" s="46">
        <v>5.4481067828929448E-4</v>
      </c>
      <c r="T5" s="46">
        <v>2.7240533914464722E-3</v>
      </c>
      <c r="U5" s="46">
        <v>6.2653228003268866E-3</v>
      </c>
      <c r="V5" s="46">
        <v>0</v>
      </c>
      <c r="W5" s="46">
        <v>0.19422500681013347</v>
      </c>
      <c r="X5" s="46">
        <v>2.7240533914464722E-3</v>
      </c>
      <c r="Y5" s="46">
        <v>1.3620266957232361E-3</v>
      </c>
      <c r="Z5" s="46">
        <v>5.4753473168074093E-2</v>
      </c>
      <c r="AA5" s="46">
        <v>5.4481067828929448E-4</v>
      </c>
      <c r="AB5" s="46">
        <v>8.5535276491419232E-2</v>
      </c>
      <c r="AC5" s="46">
        <v>0</v>
      </c>
      <c r="AD5" s="46">
        <v>5.4481067828929448E-4</v>
      </c>
      <c r="AE5" s="46">
        <v>7.6273494960501223E-3</v>
      </c>
      <c r="AF5" s="46">
        <v>5.4481067828929448E-4</v>
      </c>
      <c r="AG5" s="46">
        <v>5.1757014437482972E-3</v>
      </c>
      <c r="AH5" s="46">
        <v>2.7240533914464724E-4</v>
      </c>
      <c r="AI5" s="46">
        <v>1.6344320348678834E-3</v>
      </c>
      <c r="AJ5" s="46">
        <v>2.7240533914464724E-4</v>
      </c>
      <c r="AK5" s="46">
        <v>1</v>
      </c>
    </row>
    <row r="6" spans="1:37" x14ac:dyDescent="0.3">
      <c r="A6" s="45" t="s">
        <v>92</v>
      </c>
      <c r="B6" s="46">
        <v>0</v>
      </c>
      <c r="C6" s="46">
        <v>1.1580775911986102E-3</v>
      </c>
      <c r="D6" s="46">
        <v>8.6855819339895779E-3</v>
      </c>
      <c r="E6" s="46">
        <v>5.7903879559930511E-4</v>
      </c>
      <c r="F6" s="46">
        <v>0</v>
      </c>
      <c r="G6" s="46">
        <v>0</v>
      </c>
      <c r="H6" s="46">
        <v>6.7168500289519401E-2</v>
      </c>
      <c r="I6" s="46">
        <v>1.7371163867979154E-3</v>
      </c>
      <c r="J6" s="46">
        <v>3.4742327735958309E-3</v>
      </c>
      <c r="K6" s="46">
        <v>9.2646207295888818E-3</v>
      </c>
      <c r="L6" s="46">
        <v>5.7903879559930511E-4</v>
      </c>
      <c r="M6" s="46">
        <v>7.9328314997104812E-2</v>
      </c>
      <c r="N6" s="46">
        <v>0</v>
      </c>
      <c r="O6" s="46">
        <v>1.3317892298784018E-2</v>
      </c>
      <c r="P6" s="46">
        <v>5.2113491603937466E-3</v>
      </c>
      <c r="Q6" s="46">
        <v>1.1580775911986102E-3</v>
      </c>
      <c r="R6" s="46">
        <v>0.40880138969310942</v>
      </c>
      <c r="S6" s="46">
        <v>5.7903879559930511E-4</v>
      </c>
      <c r="T6" s="46">
        <v>2.8951939779965257E-3</v>
      </c>
      <c r="U6" s="46">
        <v>7.5275043427909666E-3</v>
      </c>
      <c r="V6" s="46">
        <v>0</v>
      </c>
      <c r="W6" s="46">
        <v>0.25593514765489289</v>
      </c>
      <c r="X6" s="46">
        <v>2.8951939779965257E-3</v>
      </c>
      <c r="Y6" s="46">
        <v>2.3161551823972205E-3</v>
      </c>
      <c r="Z6" s="46">
        <v>2.1424435437174292E-2</v>
      </c>
      <c r="AA6" s="46">
        <v>1.1580775911986102E-3</v>
      </c>
      <c r="AB6" s="46">
        <v>8.6855819339895779E-2</v>
      </c>
      <c r="AC6" s="46">
        <v>0</v>
      </c>
      <c r="AD6" s="46">
        <v>5.7903879559930511E-4</v>
      </c>
      <c r="AE6" s="46">
        <v>1.2738853503184714E-2</v>
      </c>
      <c r="AF6" s="46">
        <v>1.7371163867979154E-3</v>
      </c>
      <c r="AG6" s="46">
        <v>2.3161551823972205E-3</v>
      </c>
      <c r="AH6" s="46">
        <v>5.7903879559930511E-4</v>
      </c>
      <c r="AI6" s="46">
        <v>0</v>
      </c>
      <c r="AJ6" s="46">
        <v>0</v>
      </c>
      <c r="AK6" s="46">
        <v>1</v>
      </c>
    </row>
    <row r="7" spans="1:37" x14ac:dyDescent="0.3">
      <c r="A7" s="45" t="s">
        <v>162</v>
      </c>
      <c r="B7" s="46">
        <v>0</v>
      </c>
      <c r="C7" s="46">
        <v>0</v>
      </c>
      <c r="D7" s="46">
        <v>0</v>
      </c>
      <c r="E7" s="46">
        <v>0</v>
      </c>
      <c r="F7" s="46">
        <v>0</v>
      </c>
      <c r="G7" s="46">
        <v>0</v>
      </c>
      <c r="H7" s="46">
        <v>1.6759776536312849E-2</v>
      </c>
      <c r="I7" s="46">
        <v>0</v>
      </c>
      <c r="J7" s="46">
        <v>0</v>
      </c>
      <c r="K7" s="46">
        <v>0</v>
      </c>
      <c r="L7" s="46">
        <v>0</v>
      </c>
      <c r="M7" s="46">
        <v>5.5865921787709499E-3</v>
      </c>
      <c r="N7" s="46">
        <v>0</v>
      </c>
      <c r="O7" s="46">
        <v>0</v>
      </c>
      <c r="P7" s="46">
        <v>0</v>
      </c>
      <c r="Q7" s="46">
        <v>0</v>
      </c>
      <c r="R7" s="46">
        <v>0.40782122905027934</v>
      </c>
      <c r="S7" s="46">
        <v>1.6759776536312849E-2</v>
      </c>
      <c r="T7" s="46">
        <v>1.11731843575419E-2</v>
      </c>
      <c r="U7" s="46">
        <v>2.23463687150838E-2</v>
      </c>
      <c r="V7" s="46">
        <v>5.5865921787709499E-3</v>
      </c>
      <c r="W7" s="46">
        <v>0.27932960893854747</v>
      </c>
      <c r="X7" s="46">
        <v>0</v>
      </c>
      <c r="Y7" s="46">
        <v>2.7932960893854747E-2</v>
      </c>
      <c r="Z7" s="46">
        <v>3.9106145251396648E-2</v>
      </c>
      <c r="AA7" s="46">
        <v>0</v>
      </c>
      <c r="AB7" s="46">
        <v>0.13407821229050279</v>
      </c>
      <c r="AC7" s="46">
        <v>0</v>
      </c>
      <c r="AD7" s="46">
        <v>1.11731843575419E-2</v>
      </c>
      <c r="AE7" s="46">
        <v>1.6759776536312849E-2</v>
      </c>
      <c r="AF7" s="46">
        <v>0</v>
      </c>
      <c r="AG7" s="46">
        <v>5.5865921787709499E-3</v>
      </c>
      <c r="AH7" s="46">
        <v>0</v>
      </c>
      <c r="AI7" s="46">
        <v>0</v>
      </c>
      <c r="AJ7" s="46">
        <v>0</v>
      </c>
      <c r="AK7" s="46">
        <v>1</v>
      </c>
    </row>
    <row r="8" spans="1:37" x14ac:dyDescent="0.3">
      <c r="A8" s="45" t="s">
        <v>1225</v>
      </c>
      <c r="B8" s="46">
        <v>0</v>
      </c>
      <c r="C8" s="46">
        <v>0</v>
      </c>
      <c r="D8" s="46">
        <v>0</v>
      </c>
      <c r="E8" s="46">
        <v>0</v>
      </c>
      <c r="F8" s="46">
        <v>0</v>
      </c>
      <c r="G8" s="46">
        <v>0</v>
      </c>
      <c r="H8" s="46">
        <v>0</v>
      </c>
      <c r="I8" s="46">
        <v>0</v>
      </c>
      <c r="J8" s="46">
        <v>0</v>
      </c>
      <c r="K8" s="46">
        <v>0</v>
      </c>
      <c r="L8" s="46">
        <v>0</v>
      </c>
      <c r="M8" s="46">
        <v>0</v>
      </c>
      <c r="N8" s="46">
        <v>0</v>
      </c>
      <c r="O8" s="46">
        <v>0</v>
      </c>
      <c r="P8" s="46">
        <v>0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1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1</v>
      </c>
    </row>
    <row r="9" spans="1:37" x14ac:dyDescent="0.3">
      <c r="A9" s="45" t="s">
        <v>487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2.1582733812949641E-2</v>
      </c>
      <c r="S9" s="46">
        <v>0</v>
      </c>
      <c r="T9" s="46">
        <v>7.1942446043165471E-3</v>
      </c>
      <c r="U9" s="46">
        <v>1.4388489208633094E-2</v>
      </c>
      <c r="V9" s="46">
        <v>0</v>
      </c>
      <c r="W9" s="46">
        <v>9.3525179856115109E-2</v>
      </c>
      <c r="X9" s="46">
        <v>0</v>
      </c>
      <c r="Y9" s="46">
        <v>0</v>
      </c>
      <c r="Z9" s="46">
        <v>0.19424460431654678</v>
      </c>
      <c r="AA9" s="46">
        <v>0</v>
      </c>
      <c r="AB9" s="46">
        <v>0.25899280575539568</v>
      </c>
      <c r="AC9" s="46">
        <v>7.1942446043165471E-3</v>
      </c>
      <c r="AD9" s="46">
        <v>0</v>
      </c>
      <c r="AE9" s="46">
        <v>0.40287769784172661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1</v>
      </c>
    </row>
    <row r="10" spans="1:37" x14ac:dyDescent="0.3">
      <c r="A10" s="45" t="s">
        <v>95</v>
      </c>
      <c r="B10" s="46">
        <v>5.9171597633136093E-3</v>
      </c>
      <c r="C10" s="46">
        <v>0.11242603550295859</v>
      </c>
      <c r="D10" s="46">
        <v>0.16568047337278108</v>
      </c>
      <c r="E10" s="46">
        <v>2.9585798816568047E-3</v>
      </c>
      <c r="F10" s="46">
        <v>2.9585798816568047E-3</v>
      </c>
      <c r="G10" s="46">
        <v>8.8757396449704144E-3</v>
      </c>
      <c r="H10" s="46">
        <v>7.6923076923076927E-2</v>
      </c>
      <c r="I10" s="46">
        <v>0</v>
      </c>
      <c r="J10" s="46">
        <v>0</v>
      </c>
      <c r="K10" s="46">
        <v>2.9585798816568046E-2</v>
      </c>
      <c r="L10" s="46">
        <v>2.9585798816568047E-3</v>
      </c>
      <c r="M10" s="46">
        <v>9.4674556213017749E-2</v>
      </c>
      <c r="N10" s="46">
        <v>5.9171597633136093E-3</v>
      </c>
      <c r="O10" s="46">
        <v>1.7751479289940829E-2</v>
      </c>
      <c r="P10" s="46">
        <v>2.9585798816568047E-3</v>
      </c>
      <c r="Q10" s="46">
        <v>0</v>
      </c>
      <c r="R10" s="46">
        <v>0.26923076923076922</v>
      </c>
      <c r="S10" s="46">
        <v>2.9585798816568047E-3</v>
      </c>
      <c r="T10" s="46">
        <v>0</v>
      </c>
      <c r="U10" s="46">
        <v>2.9585798816568047E-3</v>
      </c>
      <c r="V10" s="46">
        <v>0</v>
      </c>
      <c r="W10" s="46">
        <v>0.15680473372781065</v>
      </c>
      <c r="X10" s="46">
        <v>0</v>
      </c>
      <c r="Y10" s="46">
        <v>0</v>
      </c>
      <c r="Z10" s="46">
        <v>5.9171597633136093E-3</v>
      </c>
      <c r="AA10" s="46">
        <v>2.9585798816568047E-3</v>
      </c>
      <c r="AB10" s="46">
        <v>2.6627218934911243E-2</v>
      </c>
      <c r="AC10" s="46">
        <v>0</v>
      </c>
      <c r="AD10" s="46">
        <v>2.9585798816568047E-3</v>
      </c>
      <c r="AE10" s="46">
        <v>0</v>
      </c>
      <c r="AF10" s="46">
        <v>0</v>
      </c>
      <c r="AG10" s="46">
        <v>0</v>
      </c>
      <c r="AH10" s="46">
        <v>0</v>
      </c>
      <c r="AI10" s="46">
        <v>0</v>
      </c>
      <c r="AJ10" s="46">
        <v>0</v>
      </c>
      <c r="AK10" s="46">
        <v>1</v>
      </c>
    </row>
    <row r="11" spans="1:37" x14ac:dyDescent="0.3">
      <c r="A11" s="45" t="s">
        <v>13184</v>
      </c>
      <c r="B11" s="46">
        <v>3.3030553261767135E-4</v>
      </c>
      <c r="C11" s="46">
        <v>6.6061106523534266E-3</v>
      </c>
      <c r="D11" s="46">
        <v>1.3047068538398017E-2</v>
      </c>
      <c r="E11" s="46">
        <v>3.3030553261767135E-4</v>
      </c>
      <c r="F11" s="46">
        <v>1.6515276630883568E-4</v>
      </c>
      <c r="G11" s="46">
        <v>4.9545829892650697E-4</v>
      </c>
      <c r="H11" s="46">
        <v>2.8075970272502065E-2</v>
      </c>
      <c r="I11" s="46">
        <v>4.9545829892650697E-4</v>
      </c>
      <c r="J11" s="46">
        <v>9.9091659785301395E-4</v>
      </c>
      <c r="K11" s="46">
        <v>5.1197357555739058E-3</v>
      </c>
      <c r="L11" s="46">
        <v>6.606110652353427E-4</v>
      </c>
      <c r="M11" s="46">
        <v>3.1709331131296446E-2</v>
      </c>
      <c r="N11" s="46">
        <v>4.9545829892650697E-4</v>
      </c>
      <c r="O11" s="46">
        <v>4.9545829892650699E-3</v>
      </c>
      <c r="P11" s="46">
        <v>1.9818331957060279E-3</v>
      </c>
      <c r="Q11" s="46">
        <v>3.3030553261767135E-4</v>
      </c>
      <c r="R11" s="46">
        <v>0.51841453344343513</v>
      </c>
      <c r="S11" s="46">
        <v>1.1560693641618498E-3</v>
      </c>
      <c r="T11" s="46">
        <v>2.9727497935590421E-3</v>
      </c>
      <c r="U11" s="46">
        <v>7.1015689512799341E-3</v>
      </c>
      <c r="V11" s="46">
        <v>1.6515276630883568E-4</v>
      </c>
      <c r="W11" s="46">
        <v>0.20990916597853013</v>
      </c>
      <c r="X11" s="46">
        <v>2.477291494632535E-3</v>
      </c>
      <c r="Y11" s="46">
        <v>2.3121387283236996E-3</v>
      </c>
      <c r="Z11" s="46">
        <v>4.5417010734929812E-2</v>
      </c>
      <c r="AA11" s="46">
        <v>8.2576383154417832E-4</v>
      </c>
      <c r="AB11" s="46">
        <v>8.8026424442609413E-2</v>
      </c>
      <c r="AC11" s="46">
        <v>1.6515276630883568E-4</v>
      </c>
      <c r="AD11" s="46">
        <v>9.9091659785301395E-4</v>
      </c>
      <c r="AE11" s="46">
        <v>1.8001651527663087E-2</v>
      </c>
      <c r="AF11" s="46">
        <v>8.2576383154417832E-4</v>
      </c>
      <c r="AG11" s="46">
        <v>3.9636663914120558E-3</v>
      </c>
      <c r="AH11" s="46">
        <v>3.3030553261767135E-4</v>
      </c>
      <c r="AI11" s="46">
        <v>9.9091659785301395E-4</v>
      </c>
      <c r="AJ11" s="46">
        <v>1.6515276630883568E-4</v>
      </c>
      <c r="AK11" s="46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7239"/>
  <sheetViews>
    <sheetView tabSelected="1" zoomScaleNormal="100" workbookViewId="0">
      <pane xSplit="4" ySplit="9" topLeftCell="N6591" activePane="bottomRight" state="frozen"/>
      <selection pane="topRight" activeCell="E1" sqref="E1"/>
      <selection pane="bottomLeft" activeCell="A10" sqref="A10"/>
      <selection pane="bottomRight" activeCell="B20" sqref="B20"/>
    </sheetView>
  </sheetViews>
  <sheetFormatPr defaultRowHeight="14.4" x14ac:dyDescent="0.3"/>
  <cols>
    <col min="1" max="1" width="9.5546875" bestFit="1" customWidth="1"/>
    <col min="2" max="2" width="14" customWidth="1"/>
    <col min="3" max="3" width="25.77734375" customWidth="1"/>
    <col min="4" max="4" width="33.6640625" customWidth="1"/>
    <col min="5" max="5" width="53.6640625" bestFit="1" customWidth="1"/>
    <col min="6" max="6" width="16.5546875" customWidth="1"/>
    <col min="7" max="7" width="24.44140625" style="2" bestFit="1" customWidth="1"/>
    <col min="8" max="8" width="13.5546875" style="4" customWidth="1"/>
    <col min="9" max="9" width="15" style="4" customWidth="1"/>
    <col min="10" max="10" width="18" style="7" customWidth="1"/>
    <col min="11" max="11" width="15.88671875" style="7" customWidth="1"/>
    <col min="12" max="12" width="7" style="3" bestFit="1" customWidth="1"/>
    <col min="13" max="13" width="12" style="5" bestFit="1" customWidth="1"/>
    <col min="14" max="14" width="10" style="6" bestFit="1" customWidth="1"/>
    <col min="15" max="15" width="14.21875" style="6" bestFit="1" customWidth="1"/>
    <col min="16" max="16" width="28.88671875" bestFit="1" customWidth="1"/>
    <col min="17" max="17" width="12.6640625" style="2" bestFit="1" customWidth="1"/>
    <col min="18" max="18" width="15" style="3" bestFit="1" customWidth="1"/>
    <col min="19" max="19" width="12.21875" style="3" customWidth="1"/>
    <col min="20" max="20" width="10.77734375" customWidth="1"/>
    <col min="21" max="21" width="0" style="11" hidden="1" customWidth="1"/>
    <col min="22" max="22" width="11.77734375" hidden="1" customWidth="1"/>
    <col min="23" max="23" width="8.88671875" style="11"/>
  </cols>
  <sheetData>
    <row r="1" spans="1:23" x14ac:dyDescent="0.3">
      <c r="O1" s="41" t="s">
        <v>13181</v>
      </c>
      <c r="P1" s="25" t="s">
        <v>13179</v>
      </c>
      <c r="Q1" s="42" t="s">
        <v>13180</v>
      </c>
      <c r="R1" s="42"/>
      <c r="S1" s="25"/>
    </row>
    <row r="2" spans="1:23" x14ac:dyDescent="0.3">
      <c r="O2" s="41">
        <f>AVERAGE(Sheet2!$G$2:$G$588)</f>
        <v>5426.7683134582621</v>
      </c>
      <c r="P2" s="26">
        <f>SUMIF($A:$A,"placement",$K:$K)/SUMIF($A:$A,"placement",$J:$J)</f>
        <v>0.25180338743103775</v>
      </c>
      <c r="Q2" s="43">
        <f>SUM($V:$V)/SUMIF($A:$A,"placement",$J:$J)</f>
        <v>0.25490496126430873</v>
      </c>
      <c r="R2" s="43"/>
      <c r="S2" s="26"/>
    </row>
    <row r="9" spans="1:23" s="12" customFormat="1" ht="43.2" x14ac:dyDescent="0.3">
      <c r="A9" s="12" t="s">
        <v>0</v>
      </c>
      <c r="B9" s="12" t="s">
        <v>1</v>
      </c>
      <c r="C9" s="12" t="s">
        <v>2</v>
      </c>
      <c r="D9" s="12" t="s">
        <v>3</v>
      </c>
      <c r="E9" s="12" t="s">
        <v>4</v>
      </c>
      <c r="F9" s="12" t="s">
        <v>5</v>
      </c>
      <c r="G9" s="13" t="s">
        <v>6</v>
      </c>
      <c r="H9" s="14" t="s">
        <v>7</v>
      </c>
      <c r="I9" s="14" t="s">
        <v>8</v>
      </c>
      <c r="J9" s="15" t="s">
        <v>9</v>
      </c>
      <c r="K9" s="15" t="s">
        <v>10</v>
      </c>
      <c r="L9" s="16" t="s">
        <v>11</v>
      </c>
      <c r="M9" s="17" t="s">
        <v>12</v>
      </c>
      <c r="N9" s="18" t="s">
        <v>13</v>
      </c>
      <c r="O9" s="18" t="s">
        <v>13174</v>
      </c>
      <c r="P9" s="12" t="s">
        <v>14</v>
      </c>
      <c r="Q9" s="13" t="s">
        <v>15</v>
      </c>
      <c r="R9" s="16" t="s">
        <v>16</v>
      </c>
      <c r="S9" s="16" t="s">
        <v>13182</v>
      </c>
      <c r="T9" s="19" t="s">
        <v>13175</v>
      </c>
      <c r="U9" s="21" t="s">
        <v>13176</v>
      </c>
      <c r="V9" s="20" t="s">
        <v>13177</v>
      </c>
      <c r="W9" s="23" t="s">
        <v>13178</v>
      </c>
    </row>
    <row r="10" spans="1:23" hidden="1" x14ac:dyDescent="0.3">
      <c r="A10" s="27" t="s">
        <v>33</v>
      </c>
      <c r="B10" s="27" t="s">
        <v>300</v>
      </c>
      <c r="C10" s="27" t="s">
        <v>301</v>
      </c>
      <c r="D10" t="s">
        <v>34</v>
      </c>
      <c r="E10" s="27"/>
      <c r="F10">
        <v>0.27710000000000001</v>
      </c>
      <c r="G10" s="28">
        <v>0.97568840999999995</v>
      </c>
      <c r="H10" s="4">
        <v>76588.724900000001</v>
      </c>
      <c r="I10" s="4">
        <v>6733.7718000000004</v>
      </c>
      <c r="J10" s="7">
        <v>353347</v>
      </c>
      <c r="K10" s="7">
        <v>87996</v>
      </c>
      <c r="L10" s="29">
        <v>8.7900000000000006E-2</v>
      </c>
      <c r="M10" s="30">
        <v>1.74912994</v>
      </c>
      <c r="N10" s="31">
        <v>1.2447269999999999</v>
      </c>
      <c r="O10" s="32">
        <f>IFERROR(VLOOKUP(C10,Sheet2!$B$2:$G$588,6,FALSE),0)</f>
        <v>353347</v>
      </c>
      <c r="P10" s="27"/>
      <c r="Q10" s="28">
        <v>0.28837362480000001</v>
      </c>
      <c r="R10" s="29">
        <v>0.27708334638125198</v>
      </c>
      <c r="S10" s="29"/>
      <c r="T10" s="28"/>
      <c r="U10" s="29" t="str">
        <f t="shared" ref="U10:U73" si="0">IF(A10="placement",IF(T10="",R10,T10),"")</f>
        <v/>
      </c>
      <c r="V10" s="30" t="str">
        <f t="shared" ref="V10:V73" si="1">IF($A10="placement",U10*J10,"")</f>
        <v/>
      </c>
      <c r="W10" s="33">
        <f t="shared" ref="W10:W73" si="2">IF($A10="placement",V10,IF($A10="site",SUMIF($C:$C,$C10,$V:$V),IF($A10="user",SUMIF($B:$B,$B10,$V:$V),SUM($V:$V))))</f>
        <v>89631.853085865048</v>
      </c>
    </row>
    <row r="11" spans="1:23" x14ac:dyDescent="0.3">
      <c r="A11" t="s">
        <v>17</v>
      </c>
      <c r="B11" t="s">
        <v>300</v>
      </c>
      <c r="C11" t="s">
        <v>301</v>
      </c>
      <c r="D11" t="s">
        <v>587</v>
      </c>
      <c r="E11" t="s">
        <v>588</v>
      </c>
      <c r="F11">
        <v>0.25</v>
      </c>
      <c r="G11" s="2">
        <v>1</v>
      </c>
      <c r="H11" s="4">
        <v>24098.6276</v>
      </c>
      <c r="I11" s="4">
        <v>1792.7481</v>
      </c>
      <c r="J11" s="7">
        <v>68710</v>
      </c>
      <c r="K11" s="7">
        <v>14928</v>
      </c>
      <c r="L11" s="3">
        <v>7.4399999999999994E-2</v>
      </c>
      <c r="M11" s="5">
        <v>1.2775633</v>
      </c>
      <c r="N11" s="6">
        <v>1</v>
      </c>
      <c r="O11" s="8">
        <f>IFERROR(VLOOKUP(C11,Sheet2!$B$2:$G$588,6,FALSE),0)</f>
        <v>353347</v>
      </c>
      <c r="P11" t="s">
        <v>95</v>
      </c>
      <c r="Q11" s="2">
        <v>0.2172599181</v>
      </c>
      <c r="R11" s="3">
        <v>0.217259918053919</v>
      </c>
      <c r="S11" s="3" t="str">
        <f>IF(R11+0.01&lt;Q11,"Y","")</f>
        <v/>
      </c>
      <c r="T11" s="2"/>
      <c r="U11" s="22">
        <f t="shared" si="0"/>
        <v>0.217259918053919</v>
      </c>
      <c r="V11" s="10">
        <f t="shared" si="1"/>
        <v>14927.928969484774</v>
      </c>
      <c r="W11" s="24">
        <f t="shared" si="2"/>
        <v>14927.928969484774</v>
      </c>
    </row>
    <row r="12" spans="1:23" x14ac:dyDescent="0.3">
      <c r="A12" t="s">
        <v>17</v>
      </c>
      <c r="B12" t="s">
        <v>300</v>
      </c>
      <c r="C12" t="s">
        <v>301</v>
      </c>
      <c r="D12" t="s">
        <v>504</v>
      </c>
      <c r="E12" t="s">
        <v>505</v>
      </c>
      <c r="F12">
        <v>0.25</v>
      </c>
      <c r="G12" s="2">
        <v>1</v>
      </c>
      <c r="H12" s="4">
        <v>3804.2802000000001</v>
      </c>
      <c r="I12" s="4">
        <v>349.81020000000001</v>
      </c>
      <c r="J12" s="7">
        <v>42032</v>
      </c>
      <c r="K12" s="7">
        <v>10351</v>
      </c>
      <c r="L12" s="3">
        <v>9.1999999999999998E-2</v>
      </c>
      <c r="M12" s="5">
        <v>4.0051786900000002</v>
      </c>
      <c r="N12" s="6">
        <v>3</v>
      </c>
      <c r="O12" s="8">
        <f>IFERROR(VLOOKUP(C12,Sheet2!$B$2:$G$588,6,FALSE),0)</f>
        <v>353347</v>
      </c>
      <c r="P12" t="s">
        <v>162</v>
      </c>
      <c r="Q12" s="2">
        <v>0.2509697481</v>
      </c>
      <c r="R12" s="3">
        <v>0.25</v>
      </c>
      <c r="S12" s="3" t="str">
        <f t="shared" ref="S12:S42" si="3">IF(R12+0.01&lt;Q12,"Y","")</f>
        <v/>
      </c>
      <c r="T12" s="2"/>
      <c r="U12" s="22">
        <f t="shared" si="0"/>
        <v>0.25</v>
      </c>
      <c r="V12" s="10">
        <f t="shared" si="1"/>
        <v>10508</v>
      </c>
      <c r="W12" s="24">
        <f t="shared" si="2"/>
        <v>10508</v>
      </c>
    </row>
    <row r="13" spans="1:23" x14ac:dyDescent="0.3">
      <c r="A13" t="s">
        <v>17</v>
      </c>
      <c r="B13" t="s">
        <v>300</v>
      </c>
      <c r="C13" t="s">
        <v>301</v>
      </c>
      <c r="D13" t="s">
        <v>308</v>
      </c>
      <c r="E13" t="s">
        <v>309</v>
      </c>
      <c r="F13">
        <v>0.4</v>
      </c>
      <c r="G13" s="2">
        <v>1</v>
      </c>
      <c r="H13" s="4">
        <v>3191.6556999999998</v>
      </c>
      <c r="I13" s="4">
        <v>814.4067</v>
      </c>
      <c r="J13" s="7">
        <v>41037</v>
      </c>
      <c r="K13" s="7">
        <v>15932</v>
      </c>
      <c r="L13" s="3">
        <v>0.25519999999999998</v>
      </c>
      <c r="M13" s="5">
        <v>1.6796282600000001</v>
      </c>
      <c r="N13" s="6">
        <v>1</v>
      </c>
      <c r="O13" s="8">
        <f>IFERROR(VLOOKUP(C13,Sheet2!$B$2:$G$588,6,FALSE),0)</f>
        <v>353347</v>
      </c>
      <c r="P13" t="s">
        <v>22</v>
      </c>
      <c r="Q13" s="2">
        <v>0.40463016330000001</v>
      </c>
      <c r="R13" s="3">
        <v>0.39999999999999902</v>
      </c>
      <c r="S13" s="3" t="str">
        <f t="shared" si="3"/>
        <v/>
      </c>
      <c r="T13" s="2"/>
      <c r="U13" s="22">
        <f t="shared" si="0"/>
        <v>0.39999999999999902</v>
      </c>
      <c r="V13" s="10">
        <f t="shared" si="1"/>
        <v>16414.799999999959</v>
      </c>
      <c r="W13" s="24">
        <f t="shared" si="2"/>
        <v>16414.799999999959</v>
      </c>
    </row>
    <row r="14" spans="1:23" x14ac:dyDescent="0.3">
      <c r="A14" t="s">
        <v>17</v>
      </c>
      <c r="B14" t="s">
        <v>300</v>
      </c>
      <c r="C14" t="s">
        <v>301</v>
      </c>
      <c r="D14" t="s">
        <v>481</v>
      </c>
      <c r="E14" t="s">
        <v>482</v>
      </c>
      <c r="F14">
        <v>0.26</v>
      </c>
      <c r="G14" s="2">
        <v>1</v>
      </c>
      <c r="H14" s="4">
        <v>15867.2109</v>
      </c>
      <c r="I14" s="4">
        <v>871.18389999999999</v>
      </c>
      <c r="J14" s="7">
        <v>33711</v>
      </c>
      <c r="K14" s="7">
        <v>7375</v>
      </c>
      <c r="L14" s="3">
        <v>5.4899999999999997E-2</v>
      </c>
      <c r="M14" s="5">
        <v>1.2898471199999999</v>
      </c>
      <c r="N14" s="6">
        <v>1</v>
      </c>
      <c r="O14" s="8">
        <f>IFERROR(VLOOKUP(C14,Sheet2!$B$2:$G$588,6,FALSE),0)</f>
        <v>353347</v>
      </c>
      <c r="P14" t="s">
        <v>22</v>
      </c>
      <c r="Q14" s="2">
        <v>0.22471431880000001</v>
      </c>
      <c r="R14" s="3">
        <v>0.22471431882846499</v>
      </c>
      <c r="S14" s="3" t="str">
        <f t="shared" si="3"/>
        <v/>
      </c>
      <c r="T14" s="2"/>
      <c r="U14" s="22">
        <f t="shared" si="0"/>
        <v>0.22471431882846499</v>
      </c>
      <c r="V14" s="10">
        <f t="shared" si="1"/>
        <v>7575.3444020263832</v>
      </c>
      <c r="W14" s="24">
        <f t="shared" si="2"/>
        <v>7575.3444020263832</v>
      </c>
    </row>
    <row r="15" spans="1:23" x14ac:dyDescent="0.3">
      <c r="A15" t="s">
        <v>17</v>
      </c>
      <c r="B15" t="s">
        <v>300</v>
      </c>
      <c r="C15" t="s">
        <v>301</v>
      </c>
      <c r="D15" t="s">
        <v>508</v>
      </c>
      <c r="E15" t="s">
        <v>509</v>
      </c>
      <c r="F15">
        <v>0.25</v>
      </c>
      <c r="G15" s="2">
        <v>1</v>
      </c>
      <c r="H15" s="4">
        <v>9411.5048999999999</v>
      </c>
      <c r="I15" s="4">
        <v>589.04960000000005</v>
      </c>
      <c r="J15" s="7">
        <v>22360</v>
      </c>
      <c r="K15" s="7">
        <v>4678</v>
      </c>
      <c r="L15" s="3">
        <v>6.2600000000000003E-2</v>
      </c>
      <c r="M15" s="5">
        <v>1.2653308299999999</v>
      </c>
      <c r="N15" s="6">
        <v>1</v>
      </c>
      <c r="O15" s="8">
        <f>IFERROR(VLOOKUP(C15,Sheet2!$B$2:$G$588,6,FALSE),0)</f>
        <v>353347</v>
      </c>
      <c r="P15" t="s">
        <v>95</v>
      </c>
      <c r="Q15" s="2">
        <v>0.20969285439999999</v>
      </c>
      <c r="R15" s="3">
        <v>0.209692854375057</v>
      </c>
      <c r="S15" s="3" t="str">
        <f t="shared" si="3"/>
        <v/>
      </c>
      <c r="T15" s="2"/>
      <c r="U15" s="22">
        <f t="shared" si="0"/>
        <v>0.209692854375057</v>
      </c>
      <c r="V15" s="10">
        <f t="shared" si="1"/>
        <v>4688.7322238262741</v>
      </c>
      <c r="W15" s="24">
        <f t="shared" si="2"/>
        <v>4688.7322238262741</v>
      </c>
    </row>
    <row r="16" spans="1:23" x14ac:dyDescent="0.3">
      <c r="A16" t="s">
        <v>17</v>
      </c>
      <c r="B16" t="s">
        <v>300</v>
      </c>
      <c r="C16" t="s">
        <v>301</v>
      </c>
      <c r="D16" t="s">
        <v>540</v>
      </c>
      <c r="E16" t="s">
        <v>541</v>
      </c>
      <c r="F16">
        <v>0.25</v>
      </c>
      <c r="G16" s="2">
        <v>1</v>
      </c>
      <c r="H16" s="4">
        <v>1364.2240999999999</v>
      </c>
      <c r="I16" s="4">
        <v>153.9658</v>
      </c>
      <c r="J16" s="7">
        <v>18159</v>
      </c>
      <c r="K16" s="7">
        <v>4295</v>
      </c>
      <c r="L16" s="3">
        <v>0.1129</v>
      </c>
      <c r="M16" s="5">
        <v>3.93146613</v>
      </c>
      <c r="N16" s="6">
        <v>3</v>
      </c>
      <c r="O16" s="8">
        <f>IFERROR(VLOOKUP(C16,Sheet2!$B$2:$G$588,6,FALSE),0)</f>
        <v>353347</v>
      </c>
      <c r="P16" t="s">
        <v>162</v>
      </c>
      <c r="Q16" s="2">
        <v>0.2369258943</v>
      </c>
      <c r="R16" s="3">
        <v>0.236925894254783</v>
      </c>
      <c r="S16" s="3" t="str">
        <f t="shared" si="3"/>
        <v/>
      </c>
      <c r="T16" s="2"/>
      <c r="U16" s="22">
        <f t="shared" si="0"/>
        <v>0.236925894254783</v>
      </c>
      <c r="V16" s="10">
        <f t="shared" si="1"/>
        <v>4302.3373137726048</v>
      </c>
      <c r="W16" s="24">
        <f t="shared" si="2"/>
        <v>4302.3373137726048</v>
      </c>
    </row>
    <row r="17" spans="1:23" x14ac:dyDescent="0.3">
      <c r="A17" t="s">
        <v>17</v>
      </c>
      <c r="B17" t="s">
        <v>300</v>
      </c>
      <c r="C17" t="s">
        <v>301</v>
      </c>
      <c r="D17" t="s">
        <v>373</v>
      </c>
      <c r="E17" t="s">
        <v>374</v>
      </c>
      <c r="F17">
        <v>0.34</v>
      </c>
      <c r="G17" s="2">
        <v>1</v>
      </c>
      <c r="H17" s="4">
        <v>2238.2354999999998</v>
      </c>
      <c r="I17" s="4">
        <v>330.81279999999998</v>
      </c>
      <c r="J17" s="7">
        <v>16601</v>
      </c>
      <c r="K17" s="7">
        <v>5644</v>
      </c>
      <c r="L17" s="3">
        <v>0.14779999999999999</v>
      </c>
      <c r="M17" s="5">
        <v>1.67274071</v>
      </c>
      <c r="N17" s="6">
        <v>1</v>
      </c>
      <c r="O17" s="8">
        <f>IFERROR(VLOOKUP(C17,Sheet2!$B$2:$G$588,6,FALSE),0)</f>
        <v>353347</v>
      </c>
      <c r="P17" t="s">
        <v>22</v>
      </c>
      <c r="Q17" s="2">
        <v>0.40217871570000002</v>
      </c>
      <c r="R17" s="3">
        <v>0.34</v>
      </c>
      <c r="S17" s="3" t="str">
        <f t="shared" si="3"/>
        <v>Y</v>
      </c>
      <c r="T17" s="2"/>
      <c r="U17" s="22">
        <f t="shared" si="0"/>
        <v>0.34</v>
      </c>
      <c r="V17" s="10">
        <f t="shared" si="1"/>
        <v>5644.34</v>
      </c>
      <c r="W17" s="24">
        <f t="shared" si="2"/>
        <v>5644.34</v>
      </c>
    </row>
    <row r="18" spans="1:23" x14ac:dyDescent="0.3">
      <c r="A18" t="s">
        <v>17</v>
      </c>
      <c r="B18" t="s">
        <v>300</v>
      </c>
      <c r="C18" t="s">
        <v>301</v>
      </c>
      <c r="D18" t="s">
        <v>376</v>
      </c>
      <c r="E18" t="s">
        <v>377</v>
      </c>
      <c r="F18">
        <v>0.4</v>
      </c>
      <c r="G18" s="2">
        <v>1</v>
      </c>
      <c r="H18" s="4">
        <v>2169.3308999999999</v>
      </c>
      <c r="I18" s="4">
        <v>287.75319999999999</v>
      </c>
      <c r="J18" s="7">
        <v>14963</v>
      </c>
      <c r="K18" s="7">
        <v>5855</v>
      </c>
      <c r="L18" s="3">
        <v>0.1326</v>
      </c>
      <c r="M18" s="5">
        <v>1.7332934799999999</v>
      </c>
      <c r="N18" s="6">
        <v>1</v>
      </c>
      <c r="O18" s="8">
        <f>IFERROR(VLOOKUP(C18,Sheet2!$B$2:$G$588,6,FALSE),0)</f>
        <v>353347</v>
      </c>
      <c r="P18" t="s">
        <v>22</v>
      </c>
      <c r="Q18" s="2">
        <v>0.42306365940000001</v>
      </c>
      <c r="R18" s="3">
        <v>0.39999999999999902</v>
      </c>
      <c r="S18" s="3" t="str">
        <f t="shared" si="3"/>
        <v>Y</v>
      </c>
      <c r="T18" s="2"/>
      <c r="U18" s="22">
        <f t="shared" si="0"/>
        <v>0.39999999999999902</v>
      </c>
      <c r="V18" s="10">
        <f t="shared" si="1"/>
        <v>5985.1999999999853</v>
      </c>
      <c r="W18" s="24">
        <f t="shared" si="2"/>
        <v>5985.1999999999853</v>
      </c>
    </row>
    <row r="19" spans="1:23" x14ac:dyDescent="0.3">
      <c r="A19" t="s">
        <v>17</v>
      </c>
      <c r="B19" t="s">
        <v>300</v>
      </c>
      <c r="C19" t="s">
        <v>301</v>
      </c>
      <c r="D19" t="s">
        <v>439</v>
      </c>
      <c r="E19" t="s">
        <v>440</v>
      </c>
      <c r="F19">
        <v>0.2</v>
      </c>
      <c r="G19" s="2">
        <v>1</v>
      </c>
      <c r="H19" s="4">
        <v>759.09810000000004</v>
      </c>
      <c r="I19" s="4">
        <v>83.879199999999997</v>
      </c>
      <c r="J19" s="7">
        <v>9649</v>
      </c>
      <c r="K19" s="7">
        <v>1888</v>
      </c>
      <c r="L19" s="3">
        <v>0.1105</v>
      </c>
      <c r="M19" s="5">
        <v>3.8343226499999998</v>
      </c>
      <c r="N19" s="6">
        <v>3</v>
      </c>
      <c r="O19" s="8">
        <f>IFERROR(VLOOKUP(C19,Sheet2!$B$2:$G$588,6,FALSE),0)</f>
        <v>353347</v>
      </c>
      <c r="P19" t="s">
        <v>22</v>
      </c>
      <c r="Q19" s="2">
        <v>0.21759323050000001</v>
      </c>
      <c r="R19" s="3">
        <v>0.19999999999999901</v>
      </c>
      <c r="S19" s="3" t="str">
        <f t="shared" si="3"/>
        <v>Y</v>
      </c>
      <c r="T19" s="2"/>
      <c r="U19" s="22">
        <f t="shared" si="0"/>
        <v>0.19999999999999901</v>
      </c>
      <c r="V19" s="10">
        <f t="shared" si="1"/>
        <v>1929.7999999999904</v>
      </c>
      <c r="W19" s="24">
        <f t="shared" si="2"/>
        <v>1929.7999999999904</v>
      </c>
    </row>
    <row r="20" spans="1:23" x14ac:dyDescent="0.3">
      <c r="A20" t="s">
        <v>17</v>
      </c>
      <c r="B20" t="s">
        <v>300</v>
      </c>
      <c r="C20" t="s">
        <v>301</v>
      </c>
      <c r="D20" t="s">
        <v>314</v>
      </c>
      <c r="E20" t="s">
        <v>315</v>
      </c>
      <c r="F20">
        <v>0.25</v>
      </c>
      <c r="G20" s="2">
        <v>1</v>
      </c>
      <c r="H20" s="4">
        <v>399.3374</v>
      </c>
      <c r="I20" s="4">
        <v>62.308300000000003</v>
      </c>
      <c r="J20" s="7">
        <v>7036</v>
      </c>
      <c r="K20" s="7">
        <v>1428</v>
      </c>
      <c r="L20" s="3">
        <v>0.156</v>
      </c>
      <c r="M20" s="5">
        <v>3.764113</v>
      </c>
      <c r="N20" s="6">
        <v>3</v>
      </c>
      <c r="O20" s="8">
        <f>IFERROR(VLOOKUP(C20,Sheet2!$B$2:$G$588,6,FALSE),0)</f>
        <v>353347</v>
      </c>
      <c r="P20" t="s">
        <v>22</v>
      </c>
      <c r="Q20" s="2">
        <v>0.2029994859</v>
      </c>
      <c r="R20" s="3">
        <v>0.20299948591379399</v>
      </c>
      <c r="S20" s="3" t="str">
        <f t="shared" si="3"/>
        <v/>
      </c>
      <c r="T20" s="2"/>
      <c r="U20" s="22">
        <f t="shared" si="0"/>
        <v>0.20299948591379399</v>
      </c>
      <c r="V20" s="10">
        <f t="shared" si="1"/>
        <v>1428.3043828894545</v>
      </c>
      <c r="W20" s="24">
        <f t="shared" si="2"/>
        <v>1428.3043828894545</v>
      </c>
    </row>
    <row r="21" spans="1:23" x14ac:dyDescent="0.3">
      <c r="A21" t="s">
        <v>17</v>
      </c>
      <c r="B21" t="s">
        <v>300</v>
      </c>
      <c r="C21" t="s">
        <v>301</v>
      </c>
      <c r="D21" t="s">
        <v>408</v>
      </c>
      <c r="E21" t="s">
        <v>409</v>
      </c>
      <c r="F21">
        <v>0.1</v>
      </c>
      <c r="G21" s="2">
        <v>1</v>
      </c>
      <c r="H21" s="4">
        <v>595.61339999999996</v>
      </c>
      <c r="I21" s="4">
        <v>118.39570000000001</v>
      </c>
      <c r="J21" s="7">
        <v>6022</v>
      </c>
      <c r="K21" s="7">
        <v>601</v>
      </c>
      <c r="L21" s="3">
        <v>0.1988</v>
      </c>
      <c r="M21" s="5">
        <v>1.69536482</v>
      </c>
      <c r="N21" s="6">
        <v>1</v>
      </c>
      <c r="O21" s="8">
        <f>IFERROR(VLOOKUP(C21,Sheet2!$B$2:$G$588,6,FALSE),0)</f>
        <v>353347</v>
      </c>
      <c r="P21" t="s">
        <v>95</v>
      </c>
      <c r="Q21" s="2">
        <v>0.41015645160000003</v>
      </c>
      <c r="R21" s="3">
        <v>9.9999999999999895E-2</v>
      </c>
      <c r="S21" s="3" t="str">
        <f t="shared" si="3"/>
        <v>Y</v>
      </c>
      <c r="T21" s="2"/>
      <c r="U21" s="22">
        <f t="shared" si="0"/>
        <v>9.9999999999999895E-2</v>
      </c>
      <c r="V21" s="10">
        <f t="shared" si="1"/>
        <v>602.19999999999936</v>
      </c>
      <c r="W21" s="24">
        <f t="shared" si="2"/>
        <v>602.19999999999936</v>
      </c>
    </row>
    <row r="22" spans="1:23" x14ac:dyDescent="0.3">
      <c r="A22" t="s">
        <v>17</v>
      </c>
      <c r="B22" t="s">
        <v>300</v>
      </c>
      <c r="C22" t="s">
        <v>301</v>
      </c>
      <c r="D22" t="s">
        <v>453</v>
      </c>
      <c r="E22" t="s">
        <v>454</v>
      </c>
      <c r="F22">
        <v>0.25</v>
      </c>
      <c r="G22" s="2">
        <v>1</v>
      </c>
      <c r="H22" s="4">
        <v>1008.8971</v>
      </c>
      <c r="I22" s="4">
        <v>54.923200000000001</v>
      </c>
      <c r="J22" s="7">
        <v>5657</v>
      </c>
      <c r="K22" s="7">
        <v>714</v>
      </c>
      <c r="L22" s="3">
        <v>5.4399999999999997E-2</v>
      </c>
      <c r="M22" s="5">
        <v>3.4332383499999999</v>
      </c>
      <c r="N22" s="6">
        <v>3</v>
      </c>
      <c r="O22" s="8">
        <f>IFERROR(VLOOKUP(C22,Sheet2!$B$2:$G$588,6,FALSE),0)</f>
        <v>353347</v>
      </c>
      <c r="P22" t="s">
        <v>162</v>
      </c>
      <c r="Q22" s="2">
        <v>0.12618941880000001</v>
      </c>
      <c r="R22" s="3">
        <v>0.126189418792237</v>
      </c>
      <c r="S22" s="3" t="str">
        <f t="shared" si="3"/>
        <v/>
      </c>
      <c r="T22" s="2"/>
      <c r="U22" s="22">
        <f t="shared" si="0"/>
        <v>0.126189418792237</v>
      </c>
      <c r="V22" s="10">
        <f t="shared" si="1"/>
        <v>713.85354210768469</v>
      </c>
      <c r="W22" s="24">
        <f t="shared" si="2"/>
        <v>713.85354210768469</v>
      </c>
    </row>
    <row r="23" spans="1:23" x14ac:dyDescent="0.3">
      <c r="A23" t="s">
        <v>17</v>
      </c>
      <c r="B23" t="s">
        <v>300</v>
      </c>
      <c r="C23" t="s">
        <v>301</v>
      </c>
      <c r="D23" t="s">
        <v>572</v>
      </c>
      <c r="E23" t="s">
        <v>573</v>
      </c>
      <c r="F23">
        <v>0.05</v>
      </c>
      <c r="G23" s="2">
        <v>1</v>
      </c>
      <c r="H23" s="4">
        <v>378.53039999999999</v>
      </c>
      <c r="I23" s="4">
        <v>81.514600000000002</v>
      </c>
      <c r="J23" s="7">
        <v>3916</v>
      </c>
      <c r="K23" s="7">
        <v>194</v>
      </c>
      <c r="L23" s="3">
        <v>0.21529999999999999</v>
      </c>
      <c r="M23" s="5">
        <v>1.60153838</v>
      </c>
      <c r="N23" s="6">
        <v>1</v>
      </c>
      <c r="O23" s="8">
        <f>IFERROR(VLOOKUP(C23,Sheet2!$B$2:$G$588,6,FALSE),0)</f>
        <v>353347</v>
      </c>
      <c r="P23" t="s">
        <v>95</v>
      </c>
      <c r="Q23" s="2">
        <v>0.37560035060000002</v>
      </c>
      <c r="R23" s="3">
        <v>4.9999999999999899E-2</v>
      </c>
      <c r="S23" s="3" t="str">
        <f t="shared" si="3"/>
        <v>Y</v>
      </c>
      <c r="T23" s="2"/>
      <c r="U23" s="22">
        <f t="shared" si="0"/>
        <v>4.9999999999999899E-2</v>
      </c>
      <c r="V23" s="10">
        <f t="shared" si="1"/>
        <v>195.79999999999961</v>
      </c>
      <c r="W23" s="24">
        <f t="shared" si="2"/>
        <v>195.79999999999961</v>
      </c>
    </row>
    <row r="24" spans="1:23" x14ac:dyDescent="0.3">
      <c r="A24" t="s">
        <v>17</v>
      </c>
      <c r="B24" t="s">
        <v>300</v>
      </c>
      <c r="C24" t="s">
        <v>301</v>
      </c>
      <c r="D24" t="s">
        <v>485</v>
      </c>
      <c r="E24" t="s">
        <v>486</v>
      </c>
      <c r="F24">
        <v>0.4</v>
      </c>
      <c r="G24" s="2">
        <v>1</v>
      </c>
      <c r="H24" s="4">
        <v>446.93709999999999</v>
      </c>
      <c r="I24" s="4">
        <v>31.518999999999998</v>
      </c>
      <c r="J24" s="7">
        <v>3618</v>
      </c>
      <c r="K24" s="7">
        <v>781</v>
      </c>
      <c r="L24" s="3">
        <v>7.0499999999999993E-2</v>
      </c>
      <c r="M24" s="5">
        <v>3.8257994000000002</v>
      </c>
      <c r="N24" s="6">
        <v>3</v>
      </c>
      <c r="O24" s="8">
        <f>IFERROR(VLOOKUP(C24,Sheet2!$B$2:$G$588,6,FALSE),0)</f>
        <v>353347</v>
      </c>
      <c r="P24" t="s">
        <v>487</v>
      </c>
      <c r="Q24" s="2">
        <v>0.21585015760000001</v>
      </c>
      <c r="R24" s="3">
        <v>0.21585015761210499</v>
      </c>
      <c r="S24" s="3" t="str">
        <f t="shared" si="3"/>
        <v/>
      </c>
      <c r="T24" s="2"/>
      <c r="U24" s="22">
        <f t="shared" si="0"/>
        <v>0.21585015761210499</v>
      </c>
      <c r="V24" s="10">
        <f t="shared" si="1"/>
        <v>780.94587024059581</v>
      </c>
      <c r="W24" s="24">
        <f t="shared" si="2"/>
        <v>780.94587024059581</v>
      </c>
    </row>
    <row r="25" spans="1:23" x14ac:dyDescent="0.3">
      <c r="A25" t="s">
        <v>17</v>
      </c>
      <c r="B25" t="s">
        <v>300</v>
      </c>
      <c r="C25" t="s">
        <v>301</v>
      </c>
      <c r="D25" t="s">
        <v>492</v>
      </c>
      <c r="E25" t="s">
        <v>493</v>
      </c>
      <c r="F25">
        <v>0.37</v>
      </c>
      <c r="G25" s="2">
        <v>1</v>
      </c>
      <c r="H25" s="4">
        <v>346.63330000000002</v>
      </c>
      <c r="I25" s="4">
        <v>30.123699999999999</v>
      </c>
      <c r="J25" s="7">
        <v>3408</v>
      </c>
      <c r="K25" s="7">
        <v>697</v>
      </c>
      <c r="L25" s="3">
        <v>8.6900000000000005E-2</v>
      </c>
      <c r="M25" s="5">
        <v>3.7715563400000001</v>
      </c>
      <c r="N25" s="6">
        <v>3</v>
      </c>
      <c r="O25" s="8">
        <f>IFERROR(VLOOKUP(C25,Sheet2!$B$2:$G$588,6,FALSE),0)</f>
        <v>353347</v>
      </c>
      <c r="P25" t="s">
        <v>487</v>
      </c>
      <c r="Q25" s="2">
        <v>0.20457240290000001</v>
      </c>
      <c r="R25" s="3">
        <v>0.204572402875418</v>
      </c>
      <c r="S25" s="3" t="str">
        <f t="shared" si="3"/>
        <v/>
      </c>
      <c r="T25" s="2"/>
      <c r="U25" s="22">
        <f t="shared" si="0"/>
        <v>0.204572402875418</v>
      </c>
      <c r="V25" s="10">
        <f t="shared" si="1"/>
        <v>697.18274899942458</v>
      </c>
      <c r="W25" s="24">
        <f t="shared" si="2"/>
        <v>697.18274899942458</v>
      </c>
    </row>
    <row r="26" spans="1:23" x14ac:dyDescent="0.3">
      <c r="A26" t="s">
        <v>17</v>
      </c>
      <c r="B26" t="s">
        <v>300</v>
      </c>
      <c r="C26" t="s">
        <v>301</v>
      </c>
      <c r="D26" t="s">
        <v>310</v>
      </c>
      <c r="E26" t="s">
        <v>311</v>
      </c>
      <c r="F26">
        <v>0.3</v>
      </c>
      <c r="G26" s="2">
        <v>1</v>
      </c>
      <c r="H26" s="4">
        <v>267.17140000000001</v>
      </c>
      <c r="I26" s="4">
        <v>60.774000000000001</v>
      </c>
      <c r="J26" s="7">
        <v>3377</v>
      </c>
      <c r="K26" s="7">
        <v>642</v>
      </c>
      <c r="L26" s="3">
        <v>0.22750000000000001</v>
      </c>
      <c r="M26" s="5">
        <v>1.85208007</v>
      </c>
      <c r="N26" s="6">
        <v>1.5</v>
      </c>
      <c r="O26" s="8">
        <f>IFERROR(VLOOKUP(C26,Sheet2!$B$2:$G$588,6,FALSE),0)</f>
        <v>353347</v>
      </c>
      <c r="P26" t="s">
        <v>22</v>
      </c>
      <c r="Q26" s="2">
        <v>0.19009981109999999</v>
      </c>
      <c r="R26" s="3">
        <v>0.190099811120127</v>
      </c>
      <c r="S26" s="3" t="str">
        <f t="shared" si="3"/>
        <v/>
      </c>
      <c r="T26" s="2"/>
      <c r="U26" s="22">
        <f t="shared" si="0"/>
        <v>0.190099811120127</v>
      </c>
      <c r="V26" s="10">
        <f t="shared" si="1"/>
        <v>641.96706215266886</v>
      </c>
      <c r="W26" s="24">
        <f t="shared" si="2"/>
        <v>641.96706215266886</v>
      </c>
    </row>
    <row r="27" spans="1:23" x14ac:dyDescent="0.3">
      <c r="A27" t="s">
        <v>17</v>
      </c>
      <c r="B27" t="s">
        <v>300</v>
      </c>
      <c r="C27" t="s">
        <v>301</v>
      </c>
      <c r="D27" t="s">
        <v>355</v>
      </c>
      <c r="E27" t="s">
        <v>356</v>
      </c>
      <c r="F27">
        <v>0.25</v>
      </c>
      <c r="G27" s="2">
        <v>1</v>
      </c>
      <c r="H27" s="4">
        <v>295.61919999999998</v>
      </c>
      <c r="I27" s="4">
        <v>47.760399999999997</v>
      </c>
      <c r="J27" s="7">
        <v>3358</v>
      </c>
      <c r="K27" s="7">
        <v>839</v>
      </c>
      <c r="L27" s="3">
        <v>0.16159999999999999</v>
      </c>
      <c r="M27" s="5">
        <v>2.3435535999999999</v>
      </c>
      <c r="N27" s="6">
        <v>0.85</v>
      </c>
      <c r="O27" s="8">
        <f>IFERROR(VLOOKUP(C27,Sheet2!$B$2:$G$588,6,FALSE),0)</f>
        <v>353347</v>
      </c>
      <c r="P27" t="s">
        <v>22</v>
      </c>
      <c r="Q27" s="2">
        <v>0.63730294099999996</v>
      </c>
      <c r="R27" s="3">
        <v>0.25</v>
      </c>
      <c r="S27" s="3" t="str">
        <f t="shared" si="3"/>
        <v>Y</v>
      </c>
      <c r="T27" s="2"/>
      <c r="U27" s="22">
        <f t="shared" si="0"/>
        <v>0.25</v>
      </c>
      <c r="V27" s="10">
        <f t="shared" si="1"/>
        <v>839.5</v>
      </c>
      <c r="W27" s="24">
        <f t="shared" si="2"/>
        <v>839.5</v>
      </c>
    </row>
    <row r="28" spans="1:23" x14ac:dyDescent="0.3">
      <c r="A28" t="s">
        <v>17</v>
      </c>
      <c r="B28" t="s">
        <v>300</v>
      </c>
      <c r="C28" t="s">
        <v>301</v>
      </c>
      <c r="D28" t="s">
        <v>449</v>
      </c>
      <c r="E28" t="s">
        <v>450</v>
      </c>
      <c r="F28">
        <v>0.25</v>
      </c>
      <c r="G28" s="2">
        <v>1</v>
      </c>
      <c r="H28" s="4">
        <v>436.88260000000002</v>
      </c>
      <c r="I28" s="4">
        <v>27.079899999999999</v>
      </c>
      <c r="J28" s="7">
        <v>3088</v>
      </c>
      <c r="K28" s="7">
        <v>650</v>
      </c>
      <c r="L28" s="3">
        <v>6.2E-2</v>
      </c>
      <c r="M28" s="5">
        <v>3.8005238499999998</v>
      </c>
      <c r="N28" s="6">
        <v>3</v>
      </c>
      <c r="O28" s="8">
        <f>IFERROR(VLOOKUP(C28,Sheet2!$B$2:$G$588,6,FALSE),0)</f>
        <v>353347</v>
      </c>
      <c r="P28" t="s">
        <v>162</v>
      </c>
      <c r="Q28" s="2">
        <v>0.21063513310000001</v>
      </c>
      <c r="R28" s="3">
        <v>0.21063513307554099</v>
      </c>
      <c r="S28" s="3" t="str">
        <f t="shared" si="3"/>
        <v/>
      </c>
      <c r="T28" s="2"/>
      <c r="U28" s="22">
        <f t="shared" si="0"/>
        <v>0.21063513307554099</v>
      </c>
      <c r="V28" s="10">
        <f t="shared" si="1"/>
        <v>650.44129093727054</v>
      </c>
      <c r="W28" s="24">
        <f t="shared" si="2"/>
        <v>650.44129093727054</v>
      </c>
    </row>
    <row r="29" spans="1:23" x14ac:dyDescent="0.3">
      <c r="A29" t="s">
        <v>17</v>
      </c>
      <c r="B29" t="s">
        <v>300</v>
      </c>
      <c r="C29" t="s">
        <v>301</v>
      </c>
      <c r="D29" t="s">
        <v>447</v>
      </c>
      <c r="E29" t="s">
        <v>448</v>
      </c>
      <c r="F29">
        <v>0.15</v>
      </c>
      <c r="G29" s="2">
        <v>1</v>
      </c>
      <c r="H29" s="4">
        <v>246.98410000000001</v>
      </c>
      <c r="I29" s="4">
        <v>54.451000000000001</v>
      </c>
      <c r="J29" s="7">
        <v>2930</v>
      </c>
      <c r="K29" s="7">
        <v>439</v>
      </c>
      <c r="L29" s="3">
        <v>0.2205</v>
      </c>
      <c r="M29" s="5">
        <v>1.79359818</v>
      </c>
      <c r="N29" s="6">
        <v>1</v>
      </c>
      <c r="O29" s="8">
        <f>IFERROR(VLOOKUP(C29,Sheet2!$B$2:$G$588,6,FALSE),0)</f>
        <v>353347</v>
      </c>
      <c r="P29" t="s">
        <v>22</v>
      </c>
      <c r="Q29" s="2">
        <v>0.44246152049999998</v>
      </c>
      <c r="R29" s="3">
        <v>0.15</v>
      </c>
      <c r="S29" s="3" t="str">
        <f t="shared" si="3"/>
        <v>Y</v>
      </c>
      <c r="T29" s="2"/>
      <c r="U29" s="22">
        <f t="shared" si="0"/>
        <v>0.15</v>
      </c>
      <c r="V29" s="10">
        <f t="shared" si="1"/>
        <v>439.5</v>
      </c>
      <c r="W29" s="24">
        <f t="shared" si="2"/>
        <v>439.5</v>
      </c>
    </row>
    <row r="30" spans="1:23" x14ac:dyDescent="0.3">
      <c r="A30" t="s">
        <v>17</v>
      </c>
      <c r="B30" t="s">
        <v>300</v>
      </c>
      <c r="C30" t="s">
        <v>301</v>
      </c>
      <c r="D30" t="s">
        <v>388</v>
      </c>
      <c r="E30" t="s">
        <v>389</v>
      </c>
      <c r="F30">
        <v>0.5</v>
      </c>
      <c r="G30" s="2">
        <v>1</v>
      </c>
      <c r="H30" s="4">
        <v>593.9941</v>
      </c>
      <c r="I30" s="4">
        <v>118.3409</v>
      </c>
      <c r="J30" s="7">
        <v>2904</v>
      </c>
      <c r="K30" s="7">
        <v>1091</v>
      </c>
      <c r="L30" s="3">
        <v>0.19919999999999999</v>
      </c>
      <c r="M30" s="5">
        <v>0.81808612000000003</v>
      </c>
      <c r="N30" s="6">
        <v>0.5</v>
      </c>
      <c r="O30" s="8">
        <f>IFERROR(VLOOKUP(C30,Sheet2!$B$2:$G$588,6,FALSE),0)</f>
        <v>353347</v>
      </c>
      <c r="P30" t="s">
        <v>22</v>
      </c>
      <c r="Q30" s="2">
        <v>0.38881740440000001</v>
      </c>
      <c r="R30" s="3">
        <v>0.38881740437942602</v>
      </c>
      <c r="S30" s="3" t="str">
        <f t="shared" si="3"/>
        <v/>
      </c>
      <c r="T30" s="2"/>
      <c r="U30" s="22">
        <f t="shared" si="0"/>
        <v>0.38881740437942602</v>
      </c>
      <c r="V30" s="10">
        <f t="shared" si="1"/>
        <v>1129.1257423178531</v>
      </c>
      <c r="W30" s="24">
        <f t="shared" si="2"/>
        <v>1129.1257423178531</v>
      </c>
    </row>
    <row r="31" spans="1:23" x14ac:dyDescent="0.3">
      <c r="A31" t="s">
        <v>17</v>
      </c>
      <c r="B31" t="s">
        <v>300</v>
      </c>
      <c r="C31" t="s">
        <v>301</v>
      </c>
      <c r="D31" t="s">
        <v>342</v>
      </c>
      <c r="E31" t="s">
        <v>343</v>
      </c>
      <c r="F31">
        <v>0.25</v>
      </c>
      <c r="G31" s="2">
        <v>1</v>
      </c>
      <c r="H31" s="4">
        <v>299.96269999999998</v>
      </c>
      <c r="I31" s="4">
        <v>42.403100000000002</v>
      </c>
      <c r="J31" s="7">
        <v>2832</v>
      </c>
      <c r="K31" s="7">
        <v>479</v>
      </c>
      <c r="L31" s="3">
        <v>0.1414</v>
      </c>
      <c r="M31" s="5">
        <v>2.2263346799999999</v>
      </c>
      <c r="N31" s="6">
        <v>1.5</v>
      </c>
      <c r="O31" s="8">
        <f>IFERROR(VLOOKUP(C31,Sheet2!$B$2:$G$588,6,FALSE),0)</f>
        <v>353347</v>
      </c>
      <c r="P31" t="s">
        <v>22</v>
      </c>
      <c r="Q31" s="2">
        <v>0.32624685240000001</v>
      </c>
      <c r="R31" s="3">
        <v>0.25</v>
      </c>
      <c r="S31" s="3" t="str">
        <f t="shared" si="3"/>
        <v>Y</v>
      </c>
      <c r="T31" s="2"/>
      <c r="U31" s="22">
        <f t="shared" si="0"/>
        <v>0.25</v>
      </c>
      <c r="V31" s="10">
        <f t="shared" si="1"/>
        <v>708</v>
      </c>
      <c r="W31" s="24">
        <f t="shared" si="2"/>
        <v>708</v>
      </c>
    </row>
    <row r="32" spans="1:23" x14ac:dyDescent="0.3">
      <c r="A32" t="s">
        <v>17</v>
      </c>
      <c r="B32" t="s">
        <v>300</v>
      </c>
      <c r="C32" t="s">
        <v>301</v>
      </c>
      <c r="D32" t="s">
        <v>338</v>
      </c>
      <c r="E32" t="s">
        <v>339</v>
      </c>
      <c r="F32">
        <v>0.25</v>
      </c>
      <c r="G32" s="2">
        <v>1</v>
      </c>
      <c r="H32" s="4">
        <v>457.34679999999997</v>
      </c>
      <c r="I32" s="4">
        <v>63.554699999999997</v>
      </c>
      <c r="J32" s="7">
        <v>2484</v>
      </c>
      <c r="K32" s="7">
        <v>558</v>
      </c>
      <c r="L32" s="3">
        <v>0.13900000000000001</v>
      </c>
      <c r="M32" s="5">
        <v>1.3029810100000001</v>
      </c>
      <c r="N32" s="6">
        <v>1</v>
      </c>
      <c r="O32" s="8">
        <f>IFERROR(VLOOKUP(C32,Sheet2!$B$2:$G$588,6,FALSE),0)</f>
        <v>353347</v>
      </c>
      <c r="P32" t="s">
        <v>22</v>
      </c>
      <c r="Q32" s="2">
        <v>0.23252910560000001</v>
      </c>
      <c r="R32" s="3">
        <v>0.23252910557846199</v>
      </c>
      <c r="S32" s="3" t="str">
        <f t="shared" si="3"/>
        <v/>
      </c>
      <c r="T32" s="2"/>
      <c r="U32" s="22">
        <f t="shared" si="0"/>
        <v>0.23252910557846199</v>
      </c>
      <c r="V32" s="10">
        <f t="shared" si="1"/>
        <v>577.60229825689953</v>
      </c>
      <c r="W32" s="24">
        <f t="shared" si="2"/>
        <v>577.60229825689953</v>
      </c>
    </row>
    <row r="33" spans="1:23" x14ac:dyDescent="0.3">
      <c r="A33" t="s">
        <v>17</v>
      </c>
      <c r="B33" t="s">
        <v>300</v>
      </c>
      <c r="C33" t="s">
        <v>301</v>
      </c>
      <c r="D33" t="s">
        <v>558</v>
      </c>
      <c r="E33" t="s">
        <v>559</v>
      </c>
      <c r="F33">
        <v>0.25</v>
      </c>
      <c r="G33" s="2">
        <v>1</v>
      </c>
      <c r="H33" s="4">
        <v>239.18879999999999</v>
      </c>
      <c r="I33" s="4">
        <v>21.505099999999999</v>
      </c>
      <c r="J33" s="7">
        <v>2290</v>
      </c>
      <c r="K33" s="7">
        <v>354</v>
      </c>
      <c r="L33" s="3">
        <v>8.9899999999999994E-2</v>
      </c>
      <c r="M33" s="5">
        <v>3.5493204299999999</v>
      </c>
      <c r="N33" s="6">
        <v>3</v>
      </c>
      <c r="O33" s="8">
        <f>IFERROR(VLOOKUP(C33,Sheet2!$B$2:$G$588,6,FALSE),0)</f>
        <v>353347</v>
      </c>
      <c r="P33" t="s">
        <v>162</v>
      </c>
      <c r="Q33" s="2">
        <v>0.15476777580000001</v>
      </c>
      <c r="R33" s="3">
        <v>0.15476777581155099</v>
      </c>
      <c r="S33" s="3" t="str">
        <f t="shared" si="3"/>
        <v/>
      </c>
      <c r="T33" s="2"/>
      <c r="U33" s="22">
        <f t="shared" si="0"/>
        <v>0.15476777581155099</v>
      </c>
      <c r="V33" s="10">
        <f t="shared" si="1"/>
        <v>354.41820660845178</v>
      </c>
      <c r="W33" s="24">
        <f t="shared" si="2"/>
        <v>354.41820660845178</v>
      </c>
    </row>
    <row r="34" spans="1:23" x14ac:dyDescent="0.3">
      <c r="A34" t="s">
        <v>17</v>
      </c>
      <c r="B34" t="s">
        <v>300</v>
      </c>
      <c r="C34" t="s">
        <v>301</v>
      </c>
      <c r="D34" t="s">
        <v>550</v>
      </c>
      <c r="E34" t="s">
        <v>551</v>
      </c>
      <c r="F34">
        <v>0.3</v>
      </c>
      <c r="G34" s="2">
        <v>1</v>
      </c>
      <c r="H34" s="4">
        <v>195.60220000000001</v>
      </c>
      <c r="I34" s="4">
        <v>25.913599999999999</v>
      </c>
      <c r="J34" s="7">
        <v>1812</v>
      </c>
      <c r="K34" s="7">
        <v>350</v>
      </c>
      <c r="L34" s="3">
        <v>0.13250000000000001</v>
      </c>
      <c r="M34" s="5">
        <v>2.3314448300000001</v>
      </c>
      <c r="N34" s="6">
        <v>1.5</v>
      </c>
      <c r="O34" s="8">
        <f>IFERROR(VLOOKUP(C34,Sheet2!$B$2:$G$588,6,FALSE),0)</f>
        <v>353347</v>
      </c>
      <c r="P34" t="s">
        <v>162</v>
      </c>
      <c r="Q34" s="2">
        <v>0.35662213269999998</v>
      </c>
      <c r="R34" s="3">
        <v>0.3</v>
      </c>
      <c r="S34" s="3" t="str">
        <f t="shared" si="3"/>
        <v>Y</v>
      </c>
      <c r="T34" s="2"/>
      <c r="U34" s="22">
        <f t="shared" si="0"/>
        <v>0.3</v>
      </c>
      <c r="V34" s="10">
        <f t="shared" si="1"/>
        <v>543.6</v>
      </c>
      <c r="W34" s="24">
        <f t="shared" si="2"/>
        <v>543.6</v>
      </c>
    </row>
    <row r="35" spans="1:23" x14ac:dyDescent="0.3">
      <c r="A35" t="s">
        <v>17</v>
      </c>
      <c r="B35" t="s">
        <v>300</v>
      </c>
      <c r="C35" t="s">
        <v>301</v>
      </c>
      <c r="D35" t="s">
        <v>352</v>
      </c>
      <c r="E35" t="s">
        <v>353</v>
      </c>
      <c r="F35">
        <v>0.25</v>
      </c>
      <c r="G35" s="2">
        <v>1</v>
      </c>
      <c r="H35" s="4">
        <v>257.30540000000002</v>
      </c>
      <c r="I35" s="4">
        <v>50.466099999999997</v>
      </c>
      <c r="J35" s="7">
        <v>1672</v>
      </c>
      <c r="K35" s="7">
        <v>400</v>
      </c>
      <c r="L35" s="3">
        <v>0.1961</v>
      </c>
      <c r="M35" s="5">
        <v>1.1042626900000001</v>
      </c>
      <c r="N35" s="6">
        <v>0.8</v>
      </c>
      <c r="O35" s="8">
        <f>IFERROR(VLOOKUP(C35,Sheet2!$B$2:$G$588,6,FALSE),0)</f>
        <v>353347</v>
      </c>
      <c r="P35" t="s">
        <v>22</v>
      </c>
      <c r="Q35" s="2">
        <v>0.27553470359999999</v>
      </c>
      <c r="R35" s="3">
        <v>0.25</v>
      </c>
      <c r="S35" s="3" t="str">
        <f t="shared" si="3"/>
        <v>Y</v>
      </c>
      <c r="T35" s="2"/>
      <c r="U35" s="22">
        <f t="shared" si="0"/>
        <v>0.25</v>
      </c>
      <c r="V35" s="10">
        <f t="shared" si="1"/>
        <v>418</v>
      </c>
      <c r="W35" s="24">
        <f t="shared" si="2"/>
        <v>418</v>
      </c>
    </row>
    <row r="36" spans="1:23" x14ac:dyDescent="0.3">
      <c r="A36" t="s">
        <v>17</v>
      </c>
      <c r="B36" t="s">
        <v>300</v>
      </c>
      <c r="C36" t="s">
        <v>301</v>
      </c>
      <c r="D36" t="s">
        <v>402</v>
      </c>
      <c r="E36" t="s">
        <v>403</v>
      </c>
      <c r="F36">
        <v>0.25</v>
      </c>
      <c r="G36" s="2">
        <v>1</v>
      </c>
      <c r="H36" s="4">
        <v>222.2517</v>
      </c>
      <c r="I36" s="4">
        <v>13.6173</v>
      </c>
      <c r="J36" s="7">
        <v>1591</v>
      </c>
      <c r="K36" s="7">
        <v>365</v>
      </c>
      <c r="L36" s="3">
        <v>6.13E-2</v>
      </c>
      <c r="M36" s="5">
        <v>3.8940296499999998</v>
      </c>
      <c r="N36" s="6">
        <v>3</v>
      </c>
      <c r="O36" s="8">
        <f>IFERROR(VLOOKUP(C36,Sheet2!$B$2:$G$588,6,FALSE),0)</f>
        <v>353347</v>
      </c>
      <c r="P36" t="s">
        <v>162</v>
      </c>
      <c r="Q36" s="2">
        <v>0.22958984090000001</v>
      </c>
      <c r="R36" s="3">
        <v>0.22958984090857601</v>
      </c>
      <c r="S36" s="3" t="str">
        <f t="shared" si="3"/>
        <v/>
      </c>
      <c r="T36" s="2"/>
      <c r="U36" s="22">
        <f t="shared" si="0"/>
        <v>0.22958984090857601</v>
      </c>
      <c r="V36" s="10">
        <f t="shared" si="1"/>
        <v>365.27743688554443</v>
      </c>
      <c r="W36" s="24">
        <f t="shared" si="2"/>
        <v>365.27743688554443</v>
      </c>
    </row>
    <row r="37" spans="1:23" x14ac:dyDescent="0.3">
      <c r="A37" t="s">
        <v>17</v>
      </c>
      <c r="B37" t="s">
        <v>300</v>
      </c>
      <c r="C37" t="s">
        <v>301</v>
      </c>
      <c r="D37" t="s">
        <v>328</v>
      </c>
      <c r="E37" t="s">
        <v>329</v>
      </c>
      <c r="F37">
        <v>0.25</v>
      </c>
      <c r="G37" s="2">
        <v>1</v>
      </c>
      <c r="H37" s="4">
        <v>130.84739999999999</v>
      </c>
      <c r="I37" s="4">
        <v>21.1951</v>
      </c>
      <c r="J37" s="7">
        <v>1530</v>
      </c>
      <c r="K37" s="7">
        <v>382</v>
      </c>
      <c r="L37" s="3">
        <v>0.16200000000000001</v>
      </c>
      <c r="M37" s="5">
        <v>2.4060920499999998</v>
      </c>
      <c r="N37" s="6">
        <v>0.85</v>
      </c>
      <c r="O37" s="8">
        <f>IFERROR(VLOOKUP(C37,Sheet2!$B$2:$G$588,6,FALSE),0)</f>
        <v>353347</v>
      </c>
      <c r="P37" t="s">
        <v>22</v>
      </c>
      <c r="Q37" s="2">
        <v>0.64673005750000001</v>
      </c>
      <c r="R37" s="3">
        <v>0.249999999999999</v>
      </c>
      <c r="S37" s="3" t="str">
        <f t="shared" si="3"/>
        <v>Y</v>
      </c>
      <c r="T37" s="2"/>
      <c r="U37" s="22">
        <f t="shared" si="0"/>
        <v>0.249999999999999</v>
      </c>
      <c r="V37" s="10">
        <f t="shared" si="1"/>
        <v>382.49999999999847</v>
      </c>
      <c r="W37" s="24">
        <f t="shared" si="2"/>
        <v>382.49999999999847</v>
      </c>
    </row>
    <row r="38" spans="1:23" x14ac:dyDescent="0.3">
      <c r="A38" t="s">
        <v>17</v>
      </c>
      <c r="B38" t="s">
        <v>300</v>
      </c>
      <c r="C38" t="s">
        <v>301</v>
      </c>
      <c r="D38" s="1" t="s">
        <v>392</v>
      </c>
      <c r="E38" t="s">
        <v>393</v>
      </c>
      <c r="F38">
        <v>0.25</v>
      </c>
      <c r="G38" s="2">
        <v>1</v>
      </c>
      <c r="H38" s="4">
        <v>132.56020000000001</v>
      </c>
      <c r="I38" s="4">
        <v>13.627599999999999</v>
      </c>
      <c r="J38" s="7">
        <v>1517</v>
      </c>
      <c r="K38" s="7">
        <v>290</v>
      </c>
      <c r="L38" s="3">
        <v>0.1028</v>
      </c>
      <c r="M38" s="5">
        <v>3.7103660600000001</v>
      </c>
      <c r="N38" s="6">
        <v>3</v>
      </c>
      <c r="O38" s="8">
        <f>IFERROR(VLOOKUP(C38,Sheet2!$B$2:$G$588,6,FALSE),0)</f>
        <v>353347</v>
      </c>
      <c r="P38" t="s">
        <v>22</v>
      </c>
      <c r="Q38" s="2">
        <v>0.191454442</v>
      </c>
      <c r="R38" s="3">
        <v>0.191454442022365</v>
      </c>
      <c r="S38" s="3" t="str">
        <f t="shared" si="3"/>
        <v/>
      </c>
      <c r="T38" s="2"/>
      <c r="U38" s="22">
        <f t="shared" si="0"/>
        <v>0.191454442022365</v>
      </c>
      <c r="V38" s="10">
        <f t="shared" si="1"/>
        <v>290.43638854792772</v>
      </c>
      <c r="W38" s="24">
        <f t="shared" si="2"/>
        <v>290.43638854792772</v>
      </c>
    </row>
    <row r="39" spans="1:23" x14ac:dyDescent="0.3">
      <c r="A39" t="s">
        <v>17</v>
      </c>
      <c r="B39" t="s">
        <v>300</v>
      </c>
      <c r="C39" t="s">
        <v>301</v>
      </c>
      <c r="D39" t="s">
        <v>585</v>
      </c>
      <c r="E39" t="s">
        <v>586</v>
      </c>
      <c r="F39">
        <v>0.25</v>
      </c>
      <c r="G39" s="2">
        <v>1</v>
      </c>
      <c r="H39" s="4">
        <v>110.9029</v>
      </c>
      <c r="I39" s="4">
        <v>18.4116</v>
      </c>
      <c r="J39" s="7">
        <v>1328</v>
      </c>
      <c r="K39" s="7">
        <v>332</v>
      </c>
      <c r="L39" s="3">
        <v>0.16600000000000001</v>
      </c>
      <c r="M39" s="5">
        <v>2.4039707199999998</v>
      </c>
      <c r="N39" s="6">
        <v>0.85</v>
      </c>
      <c r="O39" s="8">
        <f>IFERROR(VLOOKUP(C39,Sheet2!$B$2:$G$588,6,FALSE),0)</f>
        <v>353347</v>
      </c>
      <c r="P39" t="s">
        <v>22</v>
      </c>
      <c r="Q39" s="2">
        <v>0.64641832200000005</v>
      </c>
      <c r="R39" s="3">
        <v>0.25</v>
      </c>
      <c r="S39" s="3" t="str">
        <f t="shared" si="3"/>
        <v>Y</v>
      </c>
      <c r="T39" s="2"/>
      <c r="U39" s="22">
        <f t="shared" si="0"/>
        <v>0.25</v>
      </c>
      <c r="V39" s="10">
        <f t="shared" si="1"/>
        <v>332</v>
      </c>
      <c r="W39" s="24">
        <f t="shared" si="2"/>
        <v>332</v>
      </c>
    </row>
    <row r="40" spans="1:23" x14ac:dyDescent="0.3">
      <c r="A40" t="s">
        <v>17</v>
      </c>
      <c r="B40" t="s">
        <v>300</v>
      </c>
      <c r="C40" t="s">
        <v>301</v>
      </c>
      <c r="D40" t="s">
        <v>400</v>
      </c>
      <c r="E40" t="s">
        <v>401</v>
      </c>
      <c r="F40">
        <v>0.25</v>
      </c>
      <c r="G40" s="2">
        <v>1</v>
      </c>
      <c r="H40" s="4">
        <v>140.87370000000001</v>
      </c>
      <c r="I40" s="4">
        <v>18.396100000000001</v>
      </c>
      <c r="J40" s="7">
        <v>1318</v>
      </c>
      <c r="K40" s="7">
        <v>256</v>
      </c>
      <c r="L40" s="3">
        <v>0.13059999999999999</v>
      </c>
      <c r="M40" s="5">
        <v>2.3877776700000002</v>
      </c>
      <c r="N40" s="6">
        <v>1.5</v>
      </c>
      <c r="O40" s="8">
        <f>IFERROR(VLOOKUP(C40,Sheet2!$B$2:$G$588,6,FALSE),0)</f>
        <v>353347</v>
      </c>
      <c r="P40" t="s">
        <v>22</v>
      </c>
      <c r="Q40" s="2">
        <v>0.37180080920000003</v>
      </c>
      <c r="R40" s="3">
        <v>0.25</v>
      </c>
      <c r="S40" s="3" t="str">
        <f t="shared" si="3"/>
        <v>Y</v>
      </c>
      <c r="T40" s="2"/>
      <c r="U40" s="22">
        <f t="shared" si="0"/>
        <v>0.25</v>
      </c>
      <c r="V40" s="10">
        <f t="shared" si="1"/>
        <v>329.5</v>
      </c>
      <c r="W40" s="24">
        <f t="shared" si="2"/>
        <v>329.5</v>
      </c>
    </row>
    <row r="41" spans="1:23" x14ac:dyDescent="0.3">
      <c r="A41" t="s">
        <v>17</v>
      </c>
      <c r="B41" t="s">
        <v>300</v>
      </c>
      <c r="C41" t="s">
        <v>301</v>
      </c>
      <c r="D41" t="s">
        <v>369</v>
      </c>
      <c r="E41" t="s">
        <v>370</v>
      </c>
      <c r="F41">
        <v>0.3</v>
      </c>
      <c r="G41" s="2">
        <v>1</v>
      </c>
      <c r="H41" s="4">
        <v>256.58690000000001</v>
      </c>
      <c r="I41" s="4">
        <v>27.9725</v>
      </c>
      <c r="J41" s="7">
        <v>1309</v>
      </c>
      <c r="K41" s="7">
        <v>393</v>
      </c>
      <c r="L41" s="3">
        <v>0.109</v>
      </c>
      <c r="M41" s="5">
        <v>1.5595194299999999</v>
      </c>
      <c r="N41" s="6">
        <v>1</v>
      </c>
      <c r="O41" s="8">
        <f>IFERROR(VLOOKUP(C41,Sheet2!$B$2:$G$588,6,FALSE),0)</f>
        <v>353347</v>
      </c>
      <c r="P41" t="s">
        <v>22</v>
      </c>
      <c r="Q41" s="2">
        <v>0.35877682360000002</v>
      </c>
      <c r="R41" s="3">
        <v>0.29999999999999899</v>
      </c>
      <c r="S41" s="3" t="str">
        <f t="shared" si="3"/>
        <v>Y</v>
      </c>
      <c r="T41" s="2"/>
      <c r="U41" s="22">
        <f t="shared" si="0"/>
        <v>0.29999999999999899</v>
      </c>
      <c r="V41" s="10">
        <f t="shared" si="1"/>
        <v>392.69999999999868</v>
      </c>
      <c r="W41" s="24">
        <f t="shared" si="2"/>
        <v>392.69999999999868</v>
      </c>
    </row>
    <row r="42" spans="1:23" x14ac:dyDescent="0.3">
      <c r="A42" t="s">
        <v>17</v>
      </c>
      <c r="B42" t="s">
        <v>300</v>
      </c>
      <c r="C42" t="s">
        <v>301</v>
      </c>
      <c r="D42" t="s">
        <v>332</v>
      </c>
      <c r="E42" t="s">
        <v>333</v>
      </c>
      <c r="F42">
        <v>0.25</v>
      </c>
      <c r="G42" s="2">
        <v>1</v>
      </c>
      <c r="H42" s="4">
        <v>68.807100000000005</v>
      </c>
      <c r="I42" s="4">
        <v>24.310600000000001</v>
      </c>
      <c r="J42" s="7">
        <v>1006</v>
      </c>
      <c r="K42" s="7">
        <v>252</v>
      </c>
      <c r="L42" s="3">
        <v>0.3533</v>
      </c>
      <c r="M42" s="5">
        <v>1.37939115</v>
      </c>
      <c r="N42" s="6">
        <v>0.7</v>
      </c>
      <c r="O42" s="8">
        <f>IFERROR(VLOOKUP(C42,Sheet2!$B$2:$G$588,6,FALSE),0)</f>
        <v>353347</v>
      </c>
      <c r="P42" t="s">
        <v>22</v>
      </c>
      <c r="Q42" s="2">
        <v>0.49252973109999998</v>
      </c>
      <c r="R42" s="3">
        <v>0.25</v>
      </c>
      <c r="S42" s="3" t="str">
        <f t="shared" si="3"/>
        <v>Y</v>
      </c>
      <c r="T42" s="2"/>
      <c r="U42" s="22">
        <f t="shared" si="0"/>
        <v>0.25</v>
      </c>
      <c r="V42" s="10">
        <f t="shared" si="1"/>
        <v>251.5</v>
      </c>
      <c r="W42" s="24">
        <f t="shared" si="2"/>
        <v>251.5</v>
      </c>
    </row>
    <row r="43" spans="1:23" x14ac:dyDescent="0.3">
      <c r="A43" t="s">
        <v>17</v>
      </c>
      <c r="B43" t="s">
        <v>300</v>
      </c>
      <c r="C43" t="s">
        <v>301</v>
      </c>
      <c r="D43" t="s">
        <v>316</v>
      </c>
      <c r="E43" t="s">
        <v>317</v>
      </c>
      <c r="F43">
        <v>0.25</v>
      </c>
      <c r="G43" s="2">
        <v>0</v>
      </c>
      <c r="H43" s="4">
        <v>41.311100000000003</v>
      </c>
      <c r="I43" s="4">
        <v>25.4694</v>
      </c>
      <c r="J43" s="7">
        <v>933</v>
      </c>
      <c r="K43" s="7">
        <v>233</v>
      </c>
      <c r="L43" s="3">
        <v>0.61650000000000005</v>
      </c>
      <c r="M43" s="5">
        <v>1.2211107999999999</v>
      </c>
      <c r="N43" s="6">
        <v>0.7</v>
      </c>
      <c r="O43" s="8">
        <f>IFERROR(VLOOKUP(C43,Sheet2!$B$2:$G$588,6,FALSE),0)</f>
        <v>353347</v>
      </c>
      <c r="P43" t="s">
        <v>22</v>
      </c>
      <c r="Q43" s="2">
        <v>0.42675144749999999</v>
      </c>
      <c r="R43" s="3">
        <v>0.25</v>
      </c>
      <c r="U43" s="22">
        <f t="shared" si="0"/>
        <v>0.25</v>
      </c>
      <c r="V43" s="10">
        <f t="shared" si="1"/>
        <v>233.25</v>
      </c>
      <c r="W43" s="24">
        <f t="shared" si="2"/>
        <v>233.25</v>
      </c>
    </row>
    <row r="44" spans="1:23" x14ac:dyDescent="0.3">
      <c r="A44" t="s">
        <v>17</v>
      </c>
      <c r="B44" t="s">
        <v>300</v>
      </c>
      <c r="C44" t="s">
        <v>301</v>
      </c>
      <c r="D44" t="s">
        <v>416</v>
      </c>
      <c r="E44" t="s">
        <v>417</v>
      </c>
      <c r="F44">
        <v>0.3</v>
      </c>
      <c r="G44" s="2">
        <v>1</v>
      </c>
      <c r="H44" s="4">
        <v>177.52940000000001</v>
      </c>
      <c r="I44" s="4">
        <v>22.470700000000001</v>
      </c>
      <c r="J44" s="7">
        <v>898</v>
      </c>
      <c r="K44" s="7">
        <v>270</v>
      </c>
      <c r="L44" s="3">
        <v>0.12659999999999999</v>
      </c>
      <c r="M44" s="5">
        <v>1.3326049799999999</v>
      </c>
      <c r="N44" s="6">
        <v>0.75</v>
      </c>
      <c r="O44" s="8">
        <f>IFERROR(VLOOKUP(C44,Sheet2!$B$2:$G$588,6,FALSE),0)</f>
        <v>353347</v>
      </c>
      <c r="P44" t="s">
        <v>162</v>
      </c>
      <c r="Q44" s="2">
        <v>0.43719255709999999</v>
      </c>
      <c r="R44" s="3">
        <v>0.3</v>
      </c>
      <c r="S44" s="3" t="str">
        <f t="shared" ref="S44:S52" si="4">IF(R44+0.01&lt;Q44,"Y","")</f>
        <v>Y</v>
      </c>
      <c r="T44" s="2"/>
      <c r="U44" s="22">
        <f t="shared" si="0"/>
        <v>0.3</v>
      </c>
      <c r="V44" s="10">
        <f t="shared" si="1"/>
        <v>269.39999999999998</v>
      </c>
      <c r="W44" s="24">
        <f t="shared" si="2"/>
        <v>269.39999999999998</v>
      </c>
    </row>
    <row r="45" spans="1:23" x14ac:dyDescent="0.3">
      <c r="A45" t="s">
        <v>17</v>
      </c>
      <c r="B45" t="s">
        <v>300</v>
      </c>
      <c r="C45" t="s">
        <v>301</v>
      </c>
      <c r="D45" t="s">
        <v>524</v>
      </c>
      <c r="E45" t="s">
        <v>525</v>
      </c>
      <c r="F45">
        <v>0.35</v>
      </c>
      <c r="G45" s="2">
        <v>1</v>
      </c>
      <c r="H45" s="4">
        <v>184.96690000000001</v>
      </c>
      <c r="I45" s="4">
        <v>19.384599999999999</v>
      </c>
      <c r="J45" s="7">
        <v>877</v>
      </c>
      <c r="K45" s="7">
        <v>291</v>
      </c>
      <c r="L45" s="3">
        <v>0.1048</v>
      </c>
      <c r="M45" s="5">
        <v>1.50872966</v>
      </c>
      <c r="N45" s="6">
        <v>1</v>
      </c>
      <c r="O45" s="8">
        <f>IFERROR(VLOOKUP(C45,Sheet2!$B$2:$G$588,6,FALSE),0)</f>
        <v>353347</v>
      </c>
      <c r="P45" t="s">
        <v>22</v>
      </c>
      <c r="Q45" s="2">
        <v>0.33719073500000002</v>
      </c>
      <c r="R45" s="3">
        <v>0.33719073500671298</v>
      </c>
      <c r="S45" s="3" t="str">
        <f t="shared" si="4"/>
        <v/>
      </c>
      <c r="T45" s="2"/>
      <c r="U45" s="22">
        <f t="shared" si="0"/>
        <v>0.33719073500671298</v>
      </c>
      <c r="V45" s="10">
        <f t="shared" si="1"/>
        <v>295.71627460088729</v>
      </c>
      <c r="W45" s="24">
        <f t="shared" si="2"/>
        <v>295.71627460088729</v>
      </c>
    </row>
    <row r="46" spans="1:23" x14ac:dyDescent="0.3">
      <c r="A46" t="s">
        <v>17</v>
      </c>
      <c r="B46" t="s">
        <v>300</v>
      </c>
      <c r="C46" t="s">
        <v>301</v>
      </c>
      <c r="D46" t="s">
        <v>404</v>
      </c>
      <c r="E46" t="s">
        <v>405</v>
      </c>
      <c r="F46">
        <v>0.25</v>
      </c>
      <c r="G46" s="2">
        <v>1</v>
      </c>
      <c r="H46" s="4">
        <v>124.2024</v>
      </c>
      <c r="I46" s="4">
        <v>10.2281</v>
      </c>
      <c r="J46" s="7">
        <v>750</v>
      </c>
      <c r="K46" s="7">
        <v>187</v>
      </c>
      <c r="L46" s="3">
        <v>8.2400000000000001E-2</v>
      </c>
      <c r="M46" s="5">
        <v>2.4428400799999999</v>
      </c>
      <c r="N46" s="6">
        <v>1.5</v>
      </c>
      <c r="O46" s="8">
        <f>IFERROR(VLOOKUP(C46,Sheet2!$B$2:$G$588,6,FALSE),0)</f>
        <v>353347</v>
      </c>
      <c r="P46" t="s">
        <v>22</v>
      </c>
      <c r="Q46" s="2">
        <v>0.38596062409999998</v>
      </c>
      <c r="R46" s="3">
        <v>0.25</v>
      </c>
      <c r="S46" s="3" t="str">
        <f t="shared" si="4"/>
        <v>Y</v>
      </c>
      <c r="T46" s="2"/>
      <c r="U46" s="22">
        <f t="shared" si="0"/>
        <v>0.25</v>
      </c>
      <c r="V46" s="10">
        <f t="shared" si="1"/>
        <v>187.5</v>
      </c>
      <c r="W46" s="24">
        <f t="shared" si="2"/>
        <v>187.5</v>
      </c>
    </row>
    <row r="47" spans="1:23" x14ac:dyDescent="0.3">
      <c r="A47" t="s">
        <v>17</v>
      </c>
      <c r="B47" t="s">
        <v>300</v>
      </c>
      <c r="C47" t="s">
        <v>301</v>
      </c>
      <c r="D47" t="s">
        <v>340</v>
      </c>
      <c r="E47" t="s">
        <v>341</v>
      </c>
      <c r="F47">
        <v>0.1</v>
      </c>
      <c r="G47" s="2">
        <v>1</v>
      </c>
      <c r="H47" s="4">
        <v>70.124799999999993</v>
      </c>
      <c r="I47" s="4">
        <v>20.745100000000001</v>
      </c>
      <c r="J47" s="7">
        <v>740</v>
      </c>
      <c r="K47" s="7">
        <v>74</v>
      </c>
      <c r="L47" s="3">
        <v>0.29580000000000001</v>
      </c>
      <c r="M47" s="5">
        <v>1.1892972900000001</v>
      </c>
      <c r="N47" s="6">
        <v>0.75</v>
      </c>
      <c r="O47" s="8">
        <f>IFERROR(VLOOKUP(C47,Sheet2!$B$2:$G$588,6,FALSE),0)</f>
        <v>353347</v>
      </c>
      <c r="P47" t="s">
        <v>95</v>
      </c>
      <c r="Q47" s="2">
        <v>0.36937550520000001</v>
      </c>
      <c r="R47" s="3">
        <v>0.1</v>
      </c>
      <c r="S47" s="3" t="str">
        <f t="shared" si="4"/>
        <v>Y</v>
      </c>
      <c r="T47" s="2"/>
      <c r="U47" s="22">
        <f t="shared" si="0"/>
        <v>0.1</v>
      </c>
      <c r="V47" s="10">
        <f t="shared" si="1"/>
        <v>74</v>
      </c>
      <c r="W47" s="24">
        <f t="shared" si="2"/>
        <v>74</v>
      </c>
    </row>
    <row r="48" spans="1:23" x14ac:dyDescent="0.3">
      <c r="A48" t="s">
        <v>17</v>
      </c>
      <c r="B48" t="s">
        <v>300</v>
      </c>
      <c r="C48" t="s">
        <v>301</v>
      </c>
      <c r="D48" t="s">
        <v>326</v>
      </c>
      <c r="E48" t="s">
        <v>327</v>
      </c>
      <c r="F48">
        <v>0.25</v>
      </c>
      <c r="G48" s="2">
        <v>1</v>
      </c>
      <c r="H48" s="4">
        <v>109.3964</v>
      </c>
      <c r="I48" s="4">
        <v>5.5670999999999999</v>
      </c>
      <c r="J48" s="7">
        <v>632</v>
      </c>
      <c r="K48" s="7">
        <v>131</v>
      </c>
      <c r="L48" s="3">
        <v>5.0900000000000001E-2</v>
      </c>
      <c r="M48" s="5">
        <v>3.7867229500000001</v>
      </c>
      <c r="N48" s="6">
        <v>3</v>
      </c>
      <c r="O48" s="8">
        <f>IFERROR(VLOOKUP(C48,Sheet2!$B$2:$G$588,6,FALSE),0)</f>
        <v>353347</v>
      </c>
      <c r="P48" t="s">
        <v>162</v>
      </c>
      <c r="Q48" s="2">
        <v>0.20775825440000001</v>
      </c>
      <c r="R48" s="3">
        <v>0.207758254402924</v>
      </c>
      <c r="S48" s="3" t="str">
        <f t="shared" si="4"/>
        <v/>
      </c>
      <c r="T48" s="2"/>
      <c r="U48" s="22">
        <f t="shared" si="0"/>
        <v>0.207758254402924</v>
      </c>
      <c r="V48" s="10">
        <f t="shared" si="1"/>
        <v>131.30321678264798</v>
      </c>
      <c r="W48" s="24">
        <f t="shared" si="2"/>
        <v>131.30321678264798</v>
      </c>
    </row>
    <row r="49" spans="1:23" x14ac:dyDescent="0.3">
      <c r="A49" t="s">
        <v>17</v>
      </c>
      <c r="B49" t="s">
        <v>300</v>
      </c>
      <c r="C49" t="s">
        <v>301</v>
      </c>
      <c r="D49" t="s">
        <v>378</v>
      </c>
      <c r="E49" t="s">
        <v>379</v>
      </c>
      <c r="F49">
        <v>0.25</v>
      </c>
      <c r="G49" s="2">
        <v>1</v>
      </c>
      <c r="H49" s="4">
        <v>183.65520000000001</v>
      </c>
      <c r="I49" s="4">
        <v>14.1774</v>
      </c>
      <c r="J49" s="7">
        <v>629</v>
      </c>
      <c r="K49" s="7">
        <v>156</v>
      </c>
      <c r="L49" s="3">
        <v>7.7200000000000005E-2</v>
      </c>
      <c r="M49" s="5">
        <v>1.4792759099999999</v>
      </c>
      <c r="N49" s="6">
        <v>0.75</v>
      </c>
      <c r="O49" s="8">
        <f>IFERROR(VLOOKUP(C49,Sheet2!$B$2:$G$588,6,FALSE),0)</f>
        <v>353347</v>
      </c>
      <c r="P49" t="s">
        <v>22</v>
      </c>
      <c r="Q49" s="2">
        <v>0.49299519159999999</v>
      </c>
      <c r="R49" s="3">
        <v>0.25</v>
      </c>
      <c r="S49" s="3" t="str">
        <f t="shared" si="4"/>
        <v>Y</v>
      </c>
      <c r="T49" s="2"/>
      <c r="U49" s="22">
        <f t="shared" si="0"/>
        <v>0.25</v>
      </c>
      <c r="V49" s="10">
        <f t="shared" si="1"/>
        <v>157.25</v>
      </c>
      <c r="W49" s="24">
        <f t="shared" si="2"/>
        <v>157.25</v>
      </c>
    </row>
    <row r="50" spans="1:23" x14ac:dyDescent="0.3">
      <c r="A50" t="s">
        <v>17</v>
      </c>
      <c r="B50" t="s">
        <v>300</v>
      </c>
      <c r="C50" t="s">
        <v>301</v>
      </c>
      <c r="D50" t="s">
        <v>344</v>
      </c>
      <c r="E50" t="s">
        <v>345</v>
      </c>
      <c r="F50">
        <v>0.25</v>
      </c>
      <c r="G50" s="2">
        <v>1</v>
      </c>
      <c r="H50" s="4">
        <v>52.356000000000002</v>
      </c>
      <c r="I50" s="4">
        <v>10.276899999999999</v>
      </c>
      <c r="J50" s="7">
        <v>586</v>
      </c>
      <c r="K50" s="7">
        <v>123</v>
      </c>
      <c r="L50" s="3">
        <v>0.1963</v>
      </c>
      <c r="M50" s="5">
        <v>1.9002133800000001</v>
      </c>
      <c r="N50" s="6">
        <v>1.5</v>
      </c>
      <c r="O50" s="8">
        <f>IFERROR(VLOOKUP(C50,Sheet2!$B$2:$G$588,6,FALSE),0)</f>
        <v>353347</v>
      </c>
      <c r="P50" t="s">
        <v>22</v>
      </c>
      <c r="Q50" s="2">
        <v>0.21061496709999999</v>
      </c>
      <c r="R50" s="3">
        <v>0.21061496712998801</v>
      </c>
      <c r="S50" s="3" t="str">
        <f t="shared" si="4"/>
        <v/>
      </c>
      <c r="T50" s="2"/>
      <c r="U50" s="22">
        <f t="shared" si="0"/>
        <v>0.21061496712998801</v>
      </c>
      <c r="V50" s="10">
        <f t="shared" si="1"/>
        <v>123.42037073817298</v>
      </c>
      <c r="W50" s="24">
        <f t="shared" si="2"/>
        <v>123.42037073817298</v>
      </c>
    </row>
    <row r="51" spans="1:23" x14ac:dyDescent="0.3">
      <c r="A51" t="s">
        <v>17</v>
      </c>
      <c r="B51" t="s">
        <v>300</v>
      </c>
      <c r="C51" t="s">
        <v>301</v>
      </c>
      <c r="D51" t="s">
        <v>562</v>
      </c>
      <c r="E51" t="s">
        <v>563</v>
      </c>
      <c r="F51">
        <v>0.25</v>
      </c>
      <c r="G51" s="2">
        <v>1</v>
      </c>
      <c r="H51" s="4">
        <v>225.2747</v>
      </c>
      <c r="I51" s="4">
        <v>11.0129</v>
      </c>
      <c r="J51" s="7">
        <v>567</v>
      </c>
      <c r="K51" s="7">
        <v>142</v>
      </c>
      <c r="L51" s="3">
        <v>4.8899999999999999E-2</v>
      </c>
      <c r="M51" s="5">
        <v>1.71576599</v>
      </c>
      <c r="N51" s="6">
        <v>0.65</v>
      </c>
      <c r="O51" s="8">
        <f>IFERROR(VLOOKUP(C51,Sheet2!$B$2:$G$588,6,FALSE),0)</f>
        <v>353347</v>
      </c>
      <c r="P51" t="s">
        <v>22</v>
      </c>
      <c r="Q51" s="2">
        <v>0.62116045860000002</v>
      </c>
      <c r="R51" s="3">
        <v>0.25</v>
      </c>
      <c r="S51" s="3" t="str">
        <f t="shared" si="4"/>
        <v>Y</v>
      </c>
      <c r="T51" s="2"/>
      <c r="U51" s="22">
        <f t="shared" si="0"/>
        <v>0.25</v>
      </c>
      <c r="V51" s="10">
        <f t="shared" si="1"/>
        <v>141.75</v>
      </c>
      <c r="W51" s="24">
        <f t="shared" si="2"/>
        <v>141.75</v>
      </c>
    </row>
    <row r="52" spans="1:23" x14ac:dyDescent="0.3">
      <c r="A52" t="s">
        <v>17</v>
      </c>
      <c r="B52" t="s">
        <v>300</v>
      </c>
      <c r="C52" t="s">
        <v>301</v>
      </c>
      <c r="D52" t="s">
        <v>479</v>
      </c>
      <c r="E52" t="s">
        <v>480</v>
      </c>
      <c r="F52">
        <v>0.25</v>
      </c>
      <c r="G52" s="2">
        <v>1</v>
      </c>
      <c r="H52" s="4">
        <v>189.39240000000001</v>
      </c>
      <c r="I52" s="4">
        <v>9.3132999999999999</v>
      </c>
      <c r="J52" s="7">
        <v>533</v>
      </c>
      <c r="K52" s="7">
        <v>133</v>
      </c>
      <c r="L52" s="3">
        <v>4.9200000000000001E-2</v>
      </c>
      <c r="M52" s="5">
        <v>1.9074409800000001</v>
      </c>
      <c r="N52" s="6">
        <v>0.65</v>
      </c>
      <c r="O52" s="8">
        <f>IFERROR(VLOOKUP(C52,Sheet2!$B$2:$G$588,6,FALSE),0)</f>
        <v>353347</v>
      </c>
      <c r="P52" t="s">
        <v>22</v>
      </c>
      <c r="Q52" s="2">
        <v>0.65922929949999998</v>
      </c>
      <c r="R52" s="3">
        <v>0.25</v>
      </c>
      <c r="S52" s="3" t="str">
        <f t="shared" si="4"/>
        <v>Y</v>
      </c>
      <c r="T52" s="2"/>
      <c r="U52" s="22">
        <f t="shared" si="0"/>
        <v>0.25</v>
      </c>
      <c r="V52" s="10">
        <f t="shared" si="1"/>
        <v>133.25</v>
      </c>
      <c r="W52" s="24">
        <f t="shared" si="2"/>
        <v>133.25</v>
      </c>
    </row>
    <row r="53" spans="1:23" x14ac:dyDescent="0.3">
      <c r="A53" t="s">
        <v>17</v>
      </c>
      <c r="B53" t="s">
        <v>300</v>
      </c>
      <c r="C53" t="s">
        <v>301</v>
      </c>
      <c r="D53" t="s">
        <v>437</v>
      </c>
      <c r="E53" t="s">
        <v>438</v>
      </c>
      <c r="F53">
        <v>0.25</v>
      </c>
      <c r="G53" s="2">
        <v>0</v>
      </c>
      <c r="H53" s="4">
        <v>30.738800000000001</v>
      </c>
      <c r="I53" s="4">
        <v>6.3331999999999997</v>
      </c>
      <c r="J53" s="7">
        <v>467</v>
      </c>
      <c r="K53" s="7">
        <v>87</v>
      </c>
      <c r="L53" s="3">
        <v>0.20599999999999999</v>
      </c>
      <c r="M53" s="5">
        <v>2.4558912799999999</v>
      </c>
      <c r="N53" s="6">
        <v>2</v>
      </c>
      <c r="O53" s="8">
        <f>IFERROR(VLOOKUP(C53,Sheet2!$B$2:$G$588,6,FALSE),0)</f>
        <v>353347</v>
      </c>
      <c r="P53" t="s">
        <v>22</v>
      </c>
      <c r="Q53" s="2">
        <v>0.18563170139999999</v>
      </c>
      <c r="R53" s="3">
        <v>0.18563170144329499</v>
      </c>
      <c r="U53" s="22">
        <f t="shared" si="0"/>
        <v>0.18563170144329499</v>
      </c>
      <c r="V53" s="10">
        <f t="shared" si="1"/>
        <v>86.690004574018758</v>
      </c>
      <c r="W53" s="24">
        <f t="shared" si="2"/>
        <v>86.690004574018758</v>
      </c>
    </row>
    <row r="54" spans="1:23" x14ac:dyDescent="0.3">
      <c r="A54" t="s">
        <v>17</v>
      </c>
      <c r="B54" t="s">
        <v>300</v>
      </c>
      <c r="C54" t="s">
        <v>301</v>
      </c>
      <c r="D54" t="s">
        <v>398</v>
      </c>
      <c r="E54" t="s">
        <v>399</v>
      </c>
      <c r="F54">
        <v>0.25</v>
      </c>
      <c r="G54" s="2">
        <v>1</v>
      </c>
      <c r="H54" s="4">
        <v>62.000500000000002</v>
      </c>
      <c r="I54" s="4">
        <v>3.8736000000000002</v>
      </c>
      <c r="J54" s="7">
        <v>456</v>
      </c>
      <c r="K54" s="7">
        <v>102</v>
      </c>
      <c r="L54" s="3">
        <v>6.25E-2</v>
      </c>
      <c r="M54" s="5">
        <v>3.92373181</v>
      </c>
      <c r="N54" s="6">
        <v>3</v>
      </c>
      <c r="O54" s="8">
        <f>IFERROR(VLOOKUP(C54,Sheet2!$B$2:$G$588,6,FALSE),0)</f>
        <v>353347</v>
      </c>
      <c r="P54" t="s">
        <v>162</v>
      </c>
      <c r="Q54" s="2">
        <v>0.23542175100000001</v>
      </c>
      <c r="R54" s="3">
        <v>0.23542175095482401</v>
      </c>
      <c r="S54" s="3" t="str">
        <f t="shared" ref="S54:S57" si="5">IF(R54+0.01&lt;Q54,"Y","")</f>
        <v/>
      </c>
      <c r="T54" s="2"/>
      <c r="U54" s="22">
        <f t="shared" si="0"/>
        <v>0.23542175095482401</v>
      </c>
      <c r="V54" s="10">
        <f t="shared" si="1"/>
        <v>107.35231843539975</v>
      </c>
      <c r="W54" s="24">
        <f t="shared" si="2"/>
        <v>107.35231843539975</v>
      </c>
    </row>
    <row r="55" spans="1:23" x14ac:dyDescent="0.3">
      <c r="A55" t="s">
        <v>17</v>
      </c>
      <c r="B55" t="s">
        <v>300</v>
      </c>
      <c r="C55" t="s">
        <v>301</v>
      </c>
      <c r="D55" t="s">
        <v>556</v>
      </c>
      <c r="E55" t="s">
        <v>557</v>
      </c>
      <c r="F55">
        <v>0.25</v>
      </c>
      <c r="G55" s="2">
        <v>1</v>
      </c>
      <c r="H55" s="4">
        <v>85.802099999999996</v>
      </c>
      <c r="I55" s="4">
        <v>5.3365</v>
      </c>
      <c r="J55" s="7">
        <v>418</v>
      </c>
      <c r="K55" s="7">
        <v>105</v>
      </c>
      <c r="L55" s="3">
        <v>6.2199999999999998E-2</v>
      </c>
      <c r="M55" s="5">
        <v>2.6121240499999998</v>
      </c>
      <c r="N55" s="6">
        <v>1</v>
      </c>
      <c r="O55" s="8">
        <f>IFERROR(VLOOKUP(C55,Sheet2!$B$2:$G$588,6,FALSE),0)</f>
        <v>353347</v>
      </c>
      <c r="P55" t="s">
        <v>22</v>
      </c>
      <c r="Q55" s="2">
        <v>0.61716978970000003</v>
      </c>
      <c r="R55" s="3">
        <v>0.25</v>
      </c>
      <c r="S55" s="3" t="str">
        <f t="shared" si="5"/>
        <v>Y</v>
      </c>
      <c r="T55" s="2"/>
      <c r="U55" s="22">
        <f t="shared" si="0"/>
        <v>0.25</v>
      </c>
      <c r="V55" s="10">
        <f t="shared" si="1"/>
        <v>104.5</v>
      </c>
      <c r="W55" s="24">
        <f t="shared" si="2"/>
        <v>104.5</v>
      </c>
    </row>
    <row r="56" spans="1:23" x14ac:dyDescent="0.3">
      <c r="A56" t="s">
        <v>17</v>
      </c>
      <c r="B56" t="s">
        <v>300</v>
      </c>
      <c r="C56" t="s">
        <v>301</v>
      </c>
      <c r="D56" t="s">
        <v>494</v>
      </c>
      <c r="E56" t="s">
        <v>495</v>
      </c>
      <c r="F56">
        <v>0.25</v>
      </c>
      <c r="G56" s="2">
        <v>1</v>
      </c>
      <c r="H56" s="4">
        <v>69.616</v>
      </c>
      <c r="I56" s="4">
        <v>9.0456000000000003</v>
      </c>
      <c r="J56" s="7">
        <v>401</v>
      </c>
      <c r="K56" s="7">
        <v>100</v>
      </c>
      <c r="L56" s="3">
        <v>0.12989999999999999</v>
      </c>
      <c r="M56" s="5">
        <v>1.4788667</v>
      </c>
      <c r="N56" s="6">
        <v>0.75</v>
      </c>
      <c r="O56" s="8">
        <f>IFERROR(VLOOKUP(C56,Sheet2!$B$2:$G$588,6,FALSE),0)</f>
        <v>353347</v>
      </c>
      <c r="P56" t="s">
        <v>162</v>
      </c>
      <c r="Q56" s="2">
        <v>0.49285490030000001</v>
      </c>
      <c r="R56" s="3">
        <v>0.25</v>
      </c>
      <c r="S56" s="3" t="str">
        <f t="shared" si="5"/>
        <v>Y</v>
      </c>
      <c r="T56" s="2"/>
      <c r="U56" s="22">
        <f t="shared" si="0"/>
        <v>0.25</v>
      </c>
      <c r="V56" s="10">
        <f t="shared" si="1"/>
        <v>100.25</v>
      </c>
      <c r="W56" s="24">
        <f t="shared" si="2"/>
        <v>100.25</v>
      </c>
    </row>
    <row r="57" spans="1:23" x14ac:dyDescent="0.3">
      <c r="A57" t="s">
        <v>17</v>
      </c>
      <c r="B57" t="s">
        <v>300</v>
      </c>
      <c r="C57" t="s">
        <v>301</v>
      </c>
      <c r="D57" t="s">
        <v>386</v>
      </c>
      <c r="E57" t="s">
        <v>387</v>
      </c>
      <c r="F57">
        <v>0.05</v>
      </c>
      <c r="G57" s="2">
        <v>1</v>
      </c>
      <c r="H57" s="4">
        <v>71.507199999999997</v>
      </c>
      <c r="I57" s="4">
        <v>9.3446999999999996</v>
      </c>
      <c r="J57" s="7">
        <v>375</v>
      </c>
      <c r="K57" s="7">
        <v>19</v>
      </c>
      <c r="L57" s="3">
        <v>0.13070000000000001</v>
      </c>
      <c r="M57" s="5">
        <v>1.3381911900000001</v>
      </c>
      <c r="N57" s="6">
        <v>0.75</v>
      </c>
      <c r="O57" s="8">
        <f>IFERROR(VLOOKUP(C57,Sheet2!$B$2:$G$588,6,FALSE),0)</f>
        <v>353347</v>
      </c>
      <c r="P57" t="s">
        <v>95</v>
      </c>
      <c r="Q57" s="2">
        <v>0.4395419666</v>
      </c>
      <c r="R57" s="3">
        <v>4.9999999999999899E-2</v>
      </c>
      <c r="S57" s="3" t="str">
        <f t="shared" si="5"/>
        <v>Y</v>
      </c>
      <c r="T57" s="2"/>
      <c r="U57" s="22">
        <f t="shared" si="0"/>
        <v>4.9999999999999899E-2</v>
      </c>
      <c r="V57" s="10">
        <f t="shared" si="1"/>
        <v>18.749999999999961</v>
      </c>
      <c r="W57" s="24">
        <f t="shared" si="2"/>
        <v>18.749999999999961</v>
      </c>
    </row>
    <row r="58" spans="1:23" x14ac:dyDescent="0.3">
      <c r="A58" t="s">
        <v>17</v>
      </c>
      <c r="B58" t="s">
        <v>300</v>
      </c>
      <c r="C58" t="s">
        <v>301</v>
      </c>
      <c r="D58" t="s">
        <v>490</v>
      </c>
      <c r="E58" t="s">
        <v>491</v>
      </c>
      <c r="F58">
        <v>0.38</v>
      </c>
      <c r="G58" s="2">
        <v>0</v>
      </c>
      <c r="H58" s="4">
        <v>30.581900000000001</v>
      </c>
      <c r="I58" s="4">
        <v>9.9613999999999994</v>
      </c>
      <c r="J58" s="7">
        <v>372</v>
      </c>
      <c r="K58" s="7">
        <v>141</v>
      </c>
      <c r="L58" s="3">
        <v>0.32569999999999999</v>
      </c>
      <c r="M58" s="5">
        <v>1.24348774</v>
      </c>
      <c r="N58" s="6">
        <v>0.75</v>
      </c>
      <c r="O58" s="8">
        <f>IFERROR(VLOOKUP(C58,Sheet2!$B$2:$G$588,6,FALSE),0)</f>
        <v>353347</v>
      </c>
      <c r="P58" t="s">
        <v>22</v>
      </c>
      <c r="Q58" s="2">
        <v>0.3968577439</v>
      </c>
      <c r="R58" s="3">
        <v>0.38</v>
      </c>
      <c r="U58" s="22">
        <f t="shared" si="0"/>
        <v>0.38</v>
      </c>
      <c r="V58" s="10">
        <f t="shared" si="1"/>
        <v>141.36000000000001</v>
      </c>
      <c r="W58" s="24">
        <f t="shared" si="2"/>
        <v>141.36000000000001</v>
      </c>
    </row>
    <row r="59" spans="1:23" x14ac:dyDescent="0.3">
      <c r="A59" t="s">
        <v>17</v>
      </c>
      <c r="B59" t="s">
        <v>300</v>
      </c>
      <c r="C59" t="s">
        <v>301</v>
      </c>
      <c r="D59" t="s">
        <v>441</v>
      </c>
      <c r="E59" t="s">
        <v>442</v>
      </c>
      <c r="F59">
        <v>0.25</v>
      </c>
      <c r="G59" s="2">
        <v>1</v>
      </c>
      <c r="H59" s="4">
        <v>539.88189999999997</v>
      </c>
      <c r="I59" s="4">
        <v>17.780799999999999</v>
      </c>
      <c r="J59" s="7">
        <v>333</v>
      </c>
      <c r="K59" s="7">
        <v>66</v>
      </c>
      <c r="L59" s="3">
        <v>3.2899999999999999E-2</v>
      </c>
      <c r="M59" s="5">
        <v>0.62405887999999998</v>
      </c>
      <c r="N59" s="6">
        <v>0.5</v>
      </c>
      <c r="O59" s="8">
        <f>IFERROR(VLOOKUP(C59,Sheet2!$B$2:$G$588,6,FALSE),0)</f>
        <v>353347</v>
      </c>
      <c r="P59" t="s">
        <v>22</v>
      </c>
      <c r="Q59" s="2">
        <v>0.19879354430000001</v>
      </c>
      <c r="R59" s="3">
        <v>0.19879354428391499</v>
      </c>
      <c r="S59" s="3" t="str">
        <f>IF(R59+0.01&lt;Q59,"Y","")</f>
        <v/>
      </c>
      <c r="T59" s="2"/>
      <c r="U59" s="22">
        <f t="shared" si="0"/>
        <v>0.19879354428391499</v>
      </c>
      <c r="V59" s="10">
        <f t="shared" si="1"/>
        <v>66.198250246543694</v>
      </c>
      <c r="W59" s="24">
        <f t="shared" si="2"/>
        <v>66.198250246543694</v>
      </c>
    </row>
    <row r="60" spans="1:23" x14ac:dyDescent="0.3">
      <c r="A60" t="s">
        <v>17</v>
      </c>
      <c r="B60" t="s">
        <v>300</v>
      </c>
      <c r="C60" t="s">
        <v>301</v>
      </c>
      <c r="D60" t="s">
        <v>334</v>
      </c>
      <c r="E60" t="s">
        <v>335</v>
      </c>
      <c r="F60">
        <v>0.1</v>
      </c>
      <c r="G60" s="2">
        <v>0</v>
      </c>
      <c r="H60" s="4">
        <v>23.402899999999999</v>
      </c>
      <c r="I60" s="4">
        <v>8.6834000000000007</v>
      </c>
      <c r="J60" s="7">
        <v>322</v>
      </c>
      <c r="K60" s="7">
        <v>32</v>
      </c>
      <c r="L60" s="3">
        <v>0.371</v>
      </c>
      <c r="M60" s="5">
        <v>1.23699329</v>
      </c>
      <c r="N60" s="6">
        <v>0.75</v>
      </c>
      <c r="O60" s="8">
        <f>IFERROR(VLOOKUP(C60,Sheet2!$B$2:$G$588,6,FALSE),0)</f>
        <v>353347</v>
      </c>
      <c r="P60" t="s">
        <v>95</v>
      </c>
      <c r="Q60" s="2">
        <v>0.393691132</v>
      </c>
      <c r="R60" s="3">
        <v>0.1</v>
      </c>
      <c r="U60" s="22">
        <f t="shared" si="0"/>
        <v>0.1</v>
      </c>
      <c r="V60" s="10">
        <f t="shared" si="1"/>
        <v>32.200000000000003</v>
      </c>
      <c r="W60" s="24">
        <f t="shared" si="2"/>
        <v>32.200000000000003</v>
      </c>
    </row>
    <row r="61" spans="1:23" x14ac:dyDescent="0.3">
      <c r="A61" t="s">
        <v>17</v>
      </c>
      <c r="B61" t="s">
        <v>300</v>
      </c>
      <c r="C61" t="s">
        <v>301</v>
      </c>
      <c r="D61" t="s">
        <v>359</v>
      </c>
      <c r="E61" t="s">
        <v>360</v>
      </c>
      <c r="F61">
        <v>0.05</v>
      </c>
      <c r="G61" s="2">
        <v>1</v>
      </c>
      <c r="H61" s="4">
        <v>71.820300000000003</v>
      </c>
      <c r="I61" s="4">
        <v>5.2210000000000001</v>
      </c>
      <c r="J61" s="7">
        <v>321</v>
      </c>
      <c r="K61" s="7">
        <v>16</v>
      </c>
      <c r="L61" s="3">
        <v>7.2700000000000001E-2</v>
      </c>
      <c r="M61" s="5">
        <v>2.04840343</v>
      </c>
      <c r="N61" s="6">
        <v>1.5</v>
      </c>
      <c r="O61" s="8">
        <f>IFERROR(VLOOKUP(C61,Sheet2!$B$2:$G$588,6,FALSE),0)</f>
        <v>353347</v>
      </c>
      <c r="P61" t="s">
        <v>95</v>
      </c>
      <c r="Q61" s="2">
        <v>0.26772237290000001</v>
      </c>
      <c r="R61" s="3">
        <v>4.9999999999999899E-2</v>
      </c>
      <c r="S61" s="3" t="str">
        <f t="shared" ref="S61:S63" si="6">IF(R61+0.01&lt;Q61,"Y","")</f>
        <v>Y</v>
      </c>
      <c r="T61" s="2"/>
      <c r="U61" s="22">
        <f t="shared" si="0"/>
        <v>4.9999999999999899E-2</v>
      </c>
      <c r="V61" s="10">
        <f t="shared" si="1"/>
        <v>16.049999999999969</v>
      </c>
      <c r="W61" s="24">
        <f t="shared" si="2"/>
        <v>16.049999999999969</v>
      </c>
    </row>
    <row r="62" spans="1:23" x14ac:dyDescent="0.3">
      <c r="A62" t="s">
        <v>17</v>
      </c>
      <c r="B62" t="s">
        <v>300</v>
      </c>
      <c r="C62" t="s">
        <v>301</v>
      </c>
      <c r="D62" t="s">
        <v>538</v>
      </c>
      <c r="E62" t="s">
        <v>539</v>
      </c>
      <c r="F62">
        <v>0.1</v>
      </c>
      <c r="G62" s="2">
        <v>1</v>
      </c>
      <c r="H62" s="4">
        <v>105.66459999999999</v>
      </c>
      <c r="I62" s="4">
        <v>5.3346</v>
      </c>
      <c r="J62" s="7">
        <v>319</v>
      </c>
      <c r="K62" s="7">
        <v>32</v>
      </c>
      <c r="L62" s="3">
        <v>5.0500000000000003E-2</v>
      </c>
      <c r="M62" s="5">
        <v>1.9907450099999999</v>
      </c>
      <c r="N62" s="6">
        <v>1.5</v>
      </c>
      <c r="O62" s="8">
        <f>IFERROR(VLOOKUP(C62,Sheet2!$B$2:$G$588,6,FALSE),0)</f>
        <v>353347</v>
      </c>
      <c r="P62" t="s">
        <v>95</v>
      </c>
      <c r="Q62" s="2">
        <v>0.2465132421</v>
      </c>
      <c r="R62" s="3">
        <v>0.1</v>
      </c>
      <c r="S62" s="3" t="str">
        <f t="shared" si="6"/>
        <v>Y</v>
      </c>
      <c r="T62" s="2"/>
      <c r="U62" s="22">
        <f t="shared" si="0"/>
        <v>0.1</v>
      </c>
      <c r="V62" s="10">
        <f t="shared" si="1"/>
        <v>31.900000000000002</v>
      </c>
      <c r="W62" s="24">
        <f t="shared" si="2"/>
        <v>31.900000000000002</v>
      </c>
    </row>
    <row r="63" spans="1:23" x14ac:dyDescent="0.3">
      <c r="A63" t="s">
        <v>17</v>
      </c>
      <c r="B63" t="s">
        <v>300</v>
      </c>
      <c r="C63" t="s">
        <v>301</v>
      </c>
      <c r="D63" t="s">
        <v>418</v>
      </c>
      <c r="E63" t="s">
        <v>419</v>
      </c>
      <c r="F63">
        <v>0.25</v>
      </c>
      <c r="G63" s="2">
        <v>1</v>
      </c>
      <c r="H63" s="4">
        <v>51.232399999999998</v>
      </c>
      <c r="I63" s="4">
        <v>2.5335000000000001</v>
      </c>
      <c r="J63" s="7">
        <v>284</v>
      </c>
      <c r="K63" s="7">
        <v>56</v>
      </c>
      <c r="L63" s="3">
        <v>4.9500000000000002E-2</v>
      </c>
      <c r="M63" s="5">
        <v>3.7395077400000001</v>
      </c>
      <c r="N63" s="6">
        <v>3</v>
      </c>
      <c r="O63" s="8">
        <f>IFERROR(VLOOKUP(C63,Sheet2!$B$2:$G$588,6,FALSE),0)</f>
        <v>353347</v>
      </c>
      <c r="P63" t="s">
        <v>22</v>
      </c>
      <c r="Q63" s="2">
        <v>0.19775537069999999</v>
      </c>
      <c r="R63" s="3">
        <v>0.197755370689538</v>
      </c>
      <c r="S63" s="3" t="str">
        <f t="shared" si="6"/>
        <v/>
      </c>
      <c r="T63" s="2"/>
      <c r="U63" s="22">
        <f t="shared" si="0"/>
        <v>0.197755370689538</v>
      </c>
      <c r="V63" s="10">
        <f t="shared" si="1"/>
        <v>56.162525275828791</v>
      </c>
      <c r="W63" s="24">
        <f t="shared" si="2"/>
        <v>56.162525275828791</v>
      </c>
    </row>
    <row r="64" spans="1:23" x14ac:dyDescent="0.3">
      <c r="A64" t="s">
        <v>17</v>
      </c>
      <c r="B64" t="s">
        <v>300</v>
      </c>
      <c r="C64" t="s">
        <v>301</v>
      </c>
      <c r="D64" t="s">
        <v>429</v>
      </c>
      <c r="E64" t="s">
        <v>430</v>
      </c>
      <c r="F64">
        <v>0.25</v>
      </c>
      <c r="G64" s="2">
        <v>0</v>
      </c>
      <c r="H64" s="4">
        <v>8.3018999999999998</v>
      </c>
      <c r="I64" s="4">
        <v>2.8391000000000002</v>
      </c>
      <c r="J64" s="7">
        <v>266</v>
      </c>
      <c r="K64" s="7">
        <v>53</v>
      </c>
      <c r="L64" s="3">
        <v>0.34200000000000003</v>
      </c>
      <c r="M64" s="5">
        <v>3.1276013900000001</v>
      </c>
      <c r="N64" s="6">
        <v>2.5</v>
      </c>
      <c r="O64" s="8">
        <f>IFERROR(VLOOKUP(C64,Sheet2!$B$2:$G$588,6,FALSE),0)</f>
        <v>353347</v>
      </c>
      <c r="P64" t="s">
        <v>22</v>
      </c>
      <c r="Q64" s="2">
        <v>0.20066540159999999</v>
      </c>
      <c r="R64" s="3">
        <v>0.20066540160992999</v>
      </c>
      <c r="U64" s="22">
        <f t="shared" si="0"/>
        <v>0.20066540160992999</v>
      </c>
      <c r="V64" s="10">
        <f t="shared" si="1"/>
        <v>53.376996828241374</v>
      </c>
      <c r="W64" s="24">
        <f t="shared" si="2"/>
        <v>53.376996828241374</v>
      </c>
    </row>
    <row r="65" spans="1:23" x14ac:dyDescent="0.3">
      <c r="A65" t="s">
        <v>17</v>
      </c>
      <c r="B65" t="s">
        <v>300</v>
      </c>
      <c r="C65" t="s">
        <v>301</v>
      </c>
      <c r="D65" t="s">
        <v>365</v>
      </c>
      <c r="E65" t="s">
        <v>366</v>
      </c>
      <c r="F65">
        <v>0.25</v>
      </c>
      <c r="G65" s="2">
        <v>1</v>
      </c>
      <c r="H65" s="4">
        <v>91.051400000000001</v>
      </c>
      <c r="I65" s="4">
        <v>5.8249000000000004</v>
      </c>
      <c r="J65" s="7">
        <v>251</v>
      </c>
      <c r="K65" s="7">
        <v>63</v>
      </c>
      <c r="L65" s="3">
        <v>6.4000000000000001E-2</v>
      </c>
      <c r="M65" s="5">
        <v>1.43648771</v>
      </c>
      <c r="N65" s="6">
        <v>1</v>
      </c>
      <c r="O65" s="8">
        <f>IFERROR(VLOOKUP(C65,Sheet2!$B$2:$G$588,6,FALSE),0)</f>
        <v>353347</v>
      </c>
      <c r="P65" t="s">
        <v>22</v>
      </c>
      <c r="Q65" s="2">
        <v>0.30385760270000001</v>
      </c>
      <c r="R65" s="3">
        <v>0.249999999999999</v>
      </c>
      <c r="S65" s="3" t="str">
        <f>IF(R65+0.01&lt;Q65,"Y","")</f>
        <v>Y</v>
      </c>
      <c r="T65" s="2"/>
      <c r="U65" s="22">
        <f t="shared" si="0"/>
        <v>0.249999999999999</v>
      </c>
      <c r="V65" s="10">
        <f t="shared" si="1"/>
        <v>62.749999999999751</v>
      </c>
      <c r="W65" s="24">
        <f t="shared" si="2"/>
        <v>62.749999999999751</v>
      </c>
    </row>
    <row r="66" spans="1:23" x14ac:dyDescent="0.3">
      <c r="A66" t="s">
        <v>17</v>
      </c>
      <c r="B66" t="s">
        <v>300</v>
      </c>
      <c r="C66" t="s">
        <v>301</v>
      </c>
      <c r="D66" t="s">
        <v>312</v>
      </c>
      <c r="E66" t="s">
        <v>313</v>
      </c>
      <c r="F66">
        <v>0.25</v>
      </c>
      <c r="G66" s="2">
        <v>0</v>
      </c>
      <c r="H66" s="4">
        <v>30.023299999999999</v>
      </c>
      <c r="I66" s="4">
        <v>4.6021000000000001</v>
      </c>
      <c r="J66" s="7">
        <v>247</v>
      </c>
      <c r="K66" s="7">
        <v>62</v>
      </c>
      <c r="L66" s="3">
        <v>0.15329999999999999</v>
      </c>
      <c r="M66" s="5">
        <v>1.7890641</v>
      </c>
      <c r="N66" s="6">
        <v>0.8</v>
      </c>
      <c r="O66" s="8">
        <f>IFERROR(VLOOKUP(C66,Sheet2!$B$2:$G$588,6,FALSE),0)</f>
        <v>353347</v>
      </c>
      <c r="P66" t="s">
        <v>22</v>
      </c>
      <c r="Q66" s="2">
        <v>0.55283882799999995</v>
      </c>
      <c r="R66" s="3">
        <v>0.249999999999999</v>
      </c>
      <c r="U66" s="22">
        <f t="shared" si="0"/>
        <v>0.249999999999999</v>
      </c>
      <c r="V66" s="10">
        <f t="shared" si="1"/>
        <v>61.749999999999751</v>
      </c>
      <c r="W66" s="24">
        <f t="shared" si="2"/>
        <v>61.749999999999751</v>
      </c>
    </row>
    <row r="67" spans="1:23" x14ac:dyDescent="0.3">
      <c r="A67" t="s">
        <v>17</v>
      </c>
      <c r="B67" t="s">
        <v>300</v>
      </c>
      <c r="C67" t="s">
        <v>301</v>
      </c>
      <c r="D67" t="s">
        <v>443</v>
      </c>
      <c r="E67" t="s">
        <v>444</v>
      </c>
      <c r="F67">
        <v>0.25</v>
      </c>
      <c r="G67" s="2">
        <v>1</v>
      </c>
      <c r="H67" s="4">
        <v>72.986400000000003</v>
      </c>
      <c r="I67" s="4">
        <v>4.6330999999999998</v>
      </c>
      <c r="J67" s="7">
        <v>243</v>
      </c>
      <c r="K67" s="7">
        <v>61</v>
      </c>
      <c r="L67" s="3">
        <v>6.3500000000000001E-2</v>
      </c>
      <c r="M67" s="5">
        <v>1.74828793</v>
      </c>
      <c r="N67" s="6">
        <v>1</v>
      </c>
      <c r="O67" s="8">
        <f>IFERROR(VLOOKUP(C67,Sheet2!$B$2:$G$588,6,FALSE),0)</f>
        <v>353347</v>
      </c>
      <c r="P67" t="s">
        <v>22</v>
      </c>
      <c r="Q67" s="2">
        <v>0.42801183780000002</v>
      </c>
      <c r="R67" s="3">
        <v>0.249999999999999</v>
      </c>
      <c r="S67" s="3" t="str">
        <f t="shared" ref="S67:S68" si="7">IF(R67+0.01&lt;Q67,"Y","")</f>
        <v>Y</v>
      </c>
      <c r="T67" s="2"/>
      <c r="U67" s="22">
        <f t="shared" si="0"/>
        <v>0.249999999999999</v>
      </c>
      <c r="V67" s="10">
        <f t="shared" si="1"/>
        <v>60.749999999999758</v>
      </c>
      <c r="W67" s="24">
        <f t="shared" si="2"/>
        <v>60.749999999999758</v>
      </c>
    </row>
    <row r="68" spans="1:23" x14ac:dyDescent="0.3">
      <c r="A68" t="s">
        <v>17</v>
      </c>
      <c r="B68" t="s">
        <v>300</v>
      </c>
      <c r="C68" t="s">
        <v>301</v>
      </c>
      <c r="D68" t="s">
        <v>488</v>
      </c>
      <c r="E68" t="s">
        <v>489</v>
      </c>
      <c r="F68">
        <v>0.25</v>
      </c>
      <c r="G68" s="2">
        <v>1</v>
      </c>
      <c r="H68" s="4">
        <v>57.699100000000001</v>
      </c>
      <c r="I68" s="4">
        <v>5.6104000000000003</v>
      </c>
      <c r="J68" s="7">
        <v>243</v>
      </c>
      <c r="K68" s="7">
        <v>61</v>
      </c>
      <c r="L68" s="3">
        <v>9.7199999999999995E-2</v>
      </c>
      <c r="M68" s="5">
        <v>1.4424113599999999</v>
      </c>
      <c r="N68" s="6">
        <v>0.75</v>
      </c>
      <c r="O68" s="8">
        <f>IFERROR(VLOOKUP(C68,Sheet2!$B$2:$G$588,6,FALSE),0)</f>
        <v>353347</v>
      </c>
      <c r="P68" t="s">
        <v>22</v>
      </c>
      <c r="Q68" s="2">
        <v>0.48003737169999999</v>
      </c>
      <c r="R68" s="3">
        <v>0.25</v>
      </c>
      <c r="S68" s="3" t="str">
        <f t="shared" si="7"/>
        <v>Y</v>
      </c>
      <c r="T68" s="2"/>
      <c r="U68" s="22">
        <f t="shared" si="0"/>
        <v>0.25</v>
      </c>
      <c r="V68" s="10">
        <f t="shared" si="1"/>
        <v>60.75</v>
      </c>
      <c r="W68" s="24">
        <f t="shared" si="2"/>
        <v>60.75</v>
      </c>
    </row>
    <row r="69" spans="1:23" x14ac:dyDescent="0.3">
      <c r="A69" t="s">
        <v>17</v>
      </c>
      <c r="B69" t="s">
        <v>300</v>
      </c>
      <c r="C69" t="s">
        <v>301</v>
      </c>
      <c r="D69" t="s">
        <v>346</v>
      </c>
      <c r="E69" t="s">
        <v>347</v>
      </c>
      <c r="F69">
        <v>0.25</v>
      </c>
      <c r="G69" s="2">
        <v>0</v>
      </c>
      <c r="H69" s="4">
        <v>28.169899999999998</v>
      </c>
      <c r="I69" s="4">
        <v>4.4706000000000001</v>
      </c>
      <c r="J69" s="7">
        <v>236</v>
      </c>
      <c r="K69" s="7">
        <v>59</v>
      </c>
      <c r="L69" s="3">
        <v>0.15870000000000001</v>
      </c>
      <c r="M69" s="5">
        <v>1.7570116200000001</v>
      </c>
      <c r="N69" s="6">
        <v>0.8</v>
      </c>
      <c r="O69" s="8">
        <f>IFERROR(VLOOKUP(C69,Sheet2!$B$2:$G$588,6,FALSE),0)</f>
        <v>353347</v>
      </c>
      <c r="P69" t="s">
        <v>22</v>
      </c>
      <c r="Q69" s="2">
        <v>0.54468143920000001</v>
      </c>
      <c r="R69" s="3">
        <v>0.25</v>
      </c>
      <c r="U69" s="22">
        <f t="shared" si="0"/>
        <v>0.25</v>
      </c>
      <c r="V69" s="10">
        <f t="shared" si="1"/>
        <v>59</v>
      </c>
      <c r="W69" s="24">
        <f t="shared" si="2"/>
        <v>59</v>
      </c>
    </row>
    <row r="70" spans="1:23" x14ac:dyDescent="0.3">
      <c r="A70" t="s">
        <v>17</v>
      </c>
      <c r="B70" t="s">
        <v>300</v>
      </c>
      <c r="C70" t="s">
        <v>301</v>
      </c>
      <c r="D70" t="s">
        <v>348</v>
      </c>
      <c r="E70" t="s">
        <v>349</v>
      </c>
      <c r="F70">
        <v>0.25</v>
      </c>
      <c r="G70" s="2">
        <v>0</v>
      </c>
      <c r="H70" s="4">
        <v>29.119399999999999</v>
      </c>
      <c r="I70" s="4">
        <v>1.9843999999999999</v>
      </c>
      <c r="J70" s="7">
        <v>228</v>
      </c>
      <c r="K70" s="7">
        <v>49</v>
      </c>
      <c r="L70" s="3">
        <v>6.8099999999999994E-2</v>
      </c>
      <c r="M70" s="5">
        <v>3.8222094200000001</v>
      </c>
      <c r="N70" s="6">
        <v>3</v>
      </c>
      <c r="O70" s="8">
        <f>IFERROR(VLOOKUP(C70,Sheet2!$B$2:$G$588,6,FALSE),0)</f>
        <v>353347</v>
      </c>
      <c r="P70" t="s">
        <v>22</v>
      </c>
      <c r="Q70" s="2">
        <v>0.21511365090000001</v>
      </c>
      <c r="R70" s="3">
        <v>0.21511365091802201</v>
      </c>
      <c r="U70" s="22">
        <f t="shared" si="0"/>
        <v>0.21511365091802201</v>
      </c>
      <c r="V70" s="10">
        <f t="shared" si="1"/>
        <v>49.045912409309018</v>
      </c>
      <c r="W70" s="24">
        <f t="shared" si="2"/>
        <v>49.045912409309018</v>
      </c>
    </row>
    <row r="71" spans="1:23" x14ac:dyDescent="0.3">
      <c r="A71" t="s">
        <v>17</v>
      </c>
      <c r="B71" t="s">
        <v>300</v>
      </c>
      <c r="C71" t="s">
        <v>301</v>
      </c>
      <c r="D71" t="s">
        <v>380</v>
      </c>
      <c r="E71" t="s">
        <v>381</v>
      </c>
      <c r="F71">
        <v>0.25</v>
      </c>
      <c r="G71" s="2">
        <v>0</v>
      </c>
      <c r="H71" s="4">
        <v>44.9071</v>
      </c>
      <c r="I71" s="4">
        <v>2.9821</v>
      </c>
      <c r="J71" s="7">
        <v>220</v>
      </c>
      <c r="K71" s="7">
        <v>42</v>
      </c>
      <c r="L71" s="3">
        <v>6.6400000000000001E-2</v>
      </c>
      <c r="M71" s="5">
        <v>2.4553282699999999</v>
      </c>
      <c r="N71" s="6">
        <v>1.75</v>
      </c>
      <c r="O71" s="8">
        <f>IFERROR(VLOOKUP(C71,Sheet2!$B$2:$G$588,6,FALSE),0)</f>
        <v>353347</v>
      </c>
      <c r="P71" t="s">
        <v>22</v>
      </c>
      <c r="Q71" s="2">
        <v>0.28726434649999999</v>
      </c>
      <c r="R71" s="3">
        <v>0.249999999999999</v>
      </c>
      <c r="U71" s="22">
        <f t="shared" si="0"/>
        <v>0.249999999999999</v>
      </c>
      <c r="V71" s="10">
        <f t="shared" si="1"/>
        <v>54.99999999999978</v>
      </c>
      <c r="W71" s="24">
        <f t="shared" si="2"/>
        <v>54.99999999999978</v>
      </c>
    </row>
    <row r="72" spans="1:23" x14ac:dyDescent="0.3">
      <c r="A72" t="s">
        <v>17</v>
      </c>
      <c r="B72" t="s">
        <v>300</v>
      </c>
      <c r="C72" t="s">
        <v>301</v>
      </c>
      <c r="D72" t="s">
        <v>564</v>
      </c>
      <c r="E72" t="s">
        <v>565</v>
      </c>
      <c r="F72">
        <v>0.25</v>
      </c>
      <c r="G72" s="2">
        <v>0</v>
      </c>
      <c r="H72" s="4">
        <v>28.375900000000001</v>
      </c>
      <c r="I72" s="4">
        <v>4.2774000000000001</v>
      </c>
      <c r="J72" s="7">
        <v>216</v>
      </c>
      <c r="K72" s="7">
        <v>54</v>
      </c>
      <c r="L72" s="3">
        <v>0.1507</v>
      </c>
      <c r="M72" s="5">
        <v>1.67967537</v>
      </c>
      <c r="N72" s="6">
        <v>0.8</v>
      </c>
      <c r="O72" s="8">
        <f>IFERROR(VLOOKUP(C72,Sheet2!$B$2:$G$588,6,FALSE),0)</f>
        <v>353347</v>
      </c>
      <c r="P72" t="s">
        <v>22</v>
      </c>
      <c r="Q72" s="2">
        <v>0.5237174899</v>
      </c>
      <c r="R72" s="3">
        <v>0.25</v>
      </c>
      <c r="U72" s="22">
        <f t="shared" si="0"/>
        <v>0.25</v>
      </c>
      <c r="V72" s="10">
        <f t="shared" si="1"/>
        <v>54</v>
      </c>
      <c r="W72" s="24">
        <f t="shared" si="2"/>
        <v>54</v>
      </c>
    </row>
    <row r="73" spans="1:23" x14ac:dyDescent="0.3">
      <c r="A73" t="s">
        <v>17</v>
      </c>
      <c r="B73" t="s">
        <v>300</v>
      </c>
      <c r="C73" t="s">
        <v>301</v>
      </c>
      <c r="D73" t="s">
        <v>394</v>
      </c>
      <c r="E73" t="s">
        <v>395</v>
      </c>
      <c r="F73">
        <v>0.25</v>
      </c>
      <c r="G73" s="2">
        <v>0</v>
      </c>
      <c r="H73" s="4">
        <v>17.5623</v>
      </c>
      <c r="I73" s="4">
        <v>3.3776000000000002</v>
      </c>
      <c r="J73" s="7">
        <v>215</v>
      </c>
      <c r="K73" s="7">
        <v>54</v>
      </c>
      <c r="L73" s="3">
        <v>0.1923</v>
      </c>
      <c r="M73" s="5">
        <v>2.1257708399999999</v>
      </c>
      <c r="N73" s="6">
        <v>0.8</v>
      </c>
      <c r="O73" s="8">
        <f>IFERROR(VLOOKUP(C73,Sheet2!$B$2:$G$588,6,FALSE),0)</f>
        <v>353347</v>
      </c>
      <c r="P73" t="s">
        <v>22</v>
      </c>
      <c r="Q73" s="2">
        <v>0.62366592649999997</v>
      </c>
      <c r="R73" s="3">
        <v>0.25</v>
      </c>
      <c r="U73" s="22">
        <f t="shared" si="0"/>
        <v>0.25</v>
      </c>
      <c r="V73" s="10">
        <f t="shared" si="1"/>
        <v>53.75</v>
      </c>
      <c r="W73" s="24">
        <f t="shared" si="2"/>
        <v>53.75</v>
      </c>
    </row>
    <row r="74" spans="1:23" x14ac:dyDescent="0.3">
      <c r="A74" t="s">
        <v>17</v>
      </c>
      <c r="B74" t="s">
        <v>300</v>
      </c>
      <c r="C74" t="s">
        <v>301</v>
      </c>
      <c r="D74" t="s">
        <v>363</v>
      </c>
      <c r="E74" t="s">
        <v>364</v>
      </c>
      <c r="F74">
        <v>0.28000000000000003</v>
      </c>
      <c r="G74" s="2">
        <v>1</v>
      </c>
      <c r="H74" s="4">
        <v>47.033000000000001</v>
      </c>
      <c r="I74" s="4">
        <v>2.9605999999999999</v>
      </c>
      <c r="J74" s="7">
        <v>211</v>
      </c>
      <c r="K74" s="7">
        <v>59</v>
      </c>
      <c r="L74" s="3">
        <v>6.2899999999999998E-2</v>
      </c>
      <c r="M74" s="5">
        <v>2.38046274</v>
      </c>
      <c r="N74" s="6">
        <v>1.5</v>
      </c>
      <c r="O74" s="8">
        <f>IFERROR(VLOOKUP(C74,Sheet2!$B$2:$G$588,6,FALSE),0)</f>
        <v>353347</v>
      </c>
      <c r="P74" t="s">
        <v>162</v>
      </c>
      <c r="Q74" s="2">
        <v>0.36987041370000001</v>
      </c>
      <c r="R74" s="3">
        <v>0.27999999999999903</v>
      </c>
      <c r="S74" s="3" t="str">
        <f>IF(R74+0.01&lt;Q74,"Y","")</f>
        <v>Y</v>
      </c>
      <c r="T74" s="2"/>
      <c r="U74" s="22">
        <f t="shared" ref="U74:U137" si="8">IF(A74="placement",IF(T74="",R74,T74),"")</f>
        <v>0.27999999999999903</v>
      </c>
      <c r="V74" s="10">
        <f t="shared" ref="V74:V137" si="9">IF($A74="placement",U74*J74,"")</f>
        <v>59.079999999999792</v>
      </c>
      <c r="W74" s="24">
        <f t="shared" ref="W74:W137" si="10">IF($A74="placement",V74,IF($A74="site",SUMIF($C:$C,$C74,$V:$V),IF($A74="user",SUMIF($B:$B,$B74,$V:$V),SUM($V:$V))))</f>
        <v>59.079999999999792</v>
      </c>
    </row>
    <row r="75" spans="1:23" x14ac:dyDescent="0.3">
      <c r="A75" t="s">
        <v>17</v>
      </c>
      <c r="B75" t="s">
        <v>300</v>
      </c>
      <c r="C75" t="s">
        <v>301</v>
      </c>
      <c r="D75" t="s">
        <v>518</v>
      </c>
      <c r="E75" t="s">
        <v>519</v>
      </c>
      <c r="F75">
        <v>0.25</v>
      </c>
      <c r="G75" s="2">
        <v>0</v>
      </c>
      <c r="H75" s="4">
        <v>16.491800000000001</v>
      </c>
      <c r="I75" s="4">
        <v>3.8047</v>
      </c>
      <c r="J75" s="7">
        <v>197</v>
      </c>
      <c r="K75" s="7">
        <v>48</v>
      </c>
      <c r="L75" s="3">
        <v>0.23069999999999999</v>
      </c>
      <c r="M75" s="5">
        <v>1.7255341099999999</v>
      </c>
      <c r="N75" s="6">
        <v>1.3</v>
      </c>
      <c r="O75" s="8">
        <f>IFERROR(VLOOKUP(C75,Sheet2!$B$2:$G$588,6,FALSE),0)</f>
        <v>353347</v>
      </c>
      <c r="P75" t="s">
        <v>22</v>
      </c>
      <c r="Q75" s="2">
        <v>0.24661008370000001</v>
      </c>
      <c r="R75" s="3">
        <v>0.24661008374287199</v>
      </c>
      <c r="U75" s="22">
        <f t="shared" si="8"/>
        <v>0.24661008374287199</v>
      </c>
      <c r="V75" s="10">
        <f t="shared" si="9"/>
        <v>48.582186497345781</v>
      </c>
      <c r="W75" s="24">
        <f t="shared" si="10"/>
        <v>48.582186497345781</v>
      </c>
    </row>
    <row r="76" spans="1:23" x14ac:dyDescent="0.3">
      <c r="A76" t="s">
        <v>17</v>
      </c>
      <c r="B76" t="s">
        <v>300</v>
      </c>
      <c r="C76" t="s">
        <v>301</v>
      </c>
      <c r="D76" t="s">
        <v>483</v>
      </c>
      <c r="E76" t="s">
        <v>484</v>
      </c>
      <c r="F76">
        <v>0.25</v>
      </c>
      <c r="G76" s="2">
        <v>0</v>
      </c>
      <c r="H76" s="4">
        <v>20.428000000000001</v>
      </c>
      <c r="I76" s="4">
        <v>4.7542999999999997</v>
      </c>
      <c r="J76" s="7">
        <v>191</v>
      </c>
      <c r="K76" s="7">
        <v>48</v>
      </c>
      <c r="L76" s="3">
        <v>0.23269999999999999</v>
      </c>
      <c r="M76" s="5">
        <v>1.3378756000000001</v>
      </c>
      <c r="N76" s="6">
        <v>0.75</v>
      </c>
      <c r="O76" s="8">
        <f>IFERROR(VLOOKUP(C76,Sheet2!$B$2:$G$588,6,FALSE),0)</f>
        <v>353347</v>
      </c>
      <c r="P76" t="s">
        <v>22</v>
      </c>
      <c r="Q76" s="2">
        <v>0.43940976320000003</v>
      </c>
      <c r="R76" s="3">
        <v>0.25</v>
      </c>
      <c r="U76" s="22">
        <f t="shared" si="8"/>
        <v>0.25</v>
      </c>
      <c r="V76" s="10">
        <f t="shared" si="9"/>
        <v>47.75</v>
      </c>
      <c r="W76" s="24">
        <f t="shared" si="10"/>
        <v>47.75</v>
      </c>
    </row>
    <row r="77" spans="1:23" x14ac:dyDescent="0.3">
      <c r="A77" t="s">
        <v>17</v>
      </c>
      <c r="B77" t="s">
        <v>300</v>
      </c>
      <c r="C77" t="s">
        <v>301</v>
      </c>
      <c r="D77" t="s">
        <v>467</v>
      </c>
      <c r="E77" t="s">
        <v>468</v>
      </c>
      <c r="F77">
        <v>0.25</v>
      </c>
      <c r="G77" s="2">
        <v>0</v>
      </c>
      <c r="H77" s="4">
        <v>31.406600000000001</v>
      </c>
      <c r="I77" s="4">
        <v>6.1116000000000001</v>
      </c>
      <c r="J77" s="7">
        <v>190</v>
      </c>
      <c r="K77" s="7">
        <v>47</v>
      </c>
      <c r="L77" s="3">
        <v>0.1946</v>
      </c>
      <c r="M77" s="5">
        <v>1.0389654399999999</v>
      </c>
      <c r="N77" s="6">
        <v>0.7</v>
      </c>
      <c r="O77" s="8">
        <f>IFERROR(VLOOKUP(C77,Sheet2!$B$2:$G$588,6,FALSE),0)</f>
        <v>353347</v>
      </c>
      <c r="P77" t="s">
        <v>22</v>
      </c>
      <c r="Q77" s="2">
        <v>0.32625285440000001</v>
      </c>
      <c r="R77" s="3">
        <v>0.249999999999999</v>
      </c>
      <c r="U77" s="22">
        <f t="shared" si="8"/>
        <v>0.249999999999999</v>
      </c>
      <c r="V77" s="10">
        <f t="shared" si="9"/>
        <v>47.499999999999808</v>
      </c>
      <c r="W77" s="24">
        <f t="shared" si="10"/>
        <v>47.499999999999808</v>
      </c>
    </row>
    <row r="78" spans="1:23" x14ac:dyDescent="0.3">
      <c r="A78" t="s">
        <v>17</v>
      </c>
      <c r="B78" t="s">
        <v>300</v>
      </c>
      <c r="C78" t="s">
        <v>301</v>
      </c>
      <c r="D78" t="s">
        <v>382</v>
      </c>
      <c r="E78" t="s">
        <v>383</v>
      </c>
      <c r="F78">
        <v>0.35</v>
      </c>
      <c r="G78" s="2">
        <v>0</v>
      </c>
      <c r="H78" s="4">
        <v>32.7761</v>
      </c>
      <c r="I78" s="4">
        <v>4.59</v>
      </c>
      <c r="J78" s="7">
        <v>184</v>
      </c>
      <c r="K78" s="7">
        <v>47</v>
      </c>
      <c r="L78" s="3">
        <v>0.14000000000000001</v>
      </c>
      <c r="M78" s="5">
        <v>1.33787115</v>
      </c>
      <c r="N78" s="6">
        <v>1</v>
      </c>
      <c r="O78" s="8">
        <f>IFERROR(VLOOKUP(C78,Sheet2!$B$2:$G$588,6,FALSE),0)</f>
        <v>353347</v>
      </c>
      <c r="P78" t="s">
        <v>22</v>
      </c>
      <c r="Q78" s="2">
        <v>0.2525438633</v>
      </c>
      <c r="R78" s="3">
        <v>0.25254386332230599</v>
      </c>
      <c r="U78" s="22">
        <f t="shared" si="8"/>
        <v>0.25254386332230599</v>
      </c>
      <c r="V78" s="10">
        <f t="shared" si="9"/>
        <v>46.468070851304304</v>
      </c>
      <c r="W78" s="24">
        <f t="shared" si="10"/>
        <v>46.468070851304304</v>
      </c>
    </row>
    <row r="79" spans="1:23" x14ac:dyDescent="0.3">
      <c r="A79" t="s">
        <v>17</v>
      </c>
      <c r="B79" t="s">
        <v>300</v>
      </c>
      <c r="C79" t="s">
        <v>301</v>
      </c>
      <c r="D79" t="s">
        <v>435</v>
      </c>
      <c r="E79" t="s">
        <v>436</v>
      </c>
      <c r="F79">
        <v>0.25</v>
      </c>
      <c r="G79" s="2">
        <v>0</v>
      </c>
      <c r="H79" s="4">
        <v>20.583200000000001</v>
      </c>
      <c r="I79" s="4">
        <v>3.5230999999999999</v>
      </c>
      <c r="J79" s="7">
        <v>184</v>
      </c>
      <c r="K79" s="7">
        <v>46</v>
      </c>
      <c r="L79" s="3">
        <v>0.17119999999999999</v>
      </c>
      <c r="M79" s="5">
        <v>1.74192685</v>
      </c>
      <c r="N79" s="6">
        <v>0.8</v>
      </c>
      <c r="O79" s="8">
        <f>IFERROR(VLOOKUP(C79,Sheet2!$B$2:$G$588,6,FALSE),0)</f>
        <v>353347</v>
      </c>
      <c r="P79" t="s">
        <v>22</v>
      </c>
      <c r="Q79" s="2">
        <v>0.54073846469999998</v>
      </c>
      <c r="R79" s="3">
        <v>0.25</v>
      </c>
      <c r="U79" s="22">
        <f t="shared" si="8"/>
        <v>0.25</v>
      </c>
      <c r="V79" s="10">
        <f t="shared" si="9"/>
        <v>46</v>
      </c>
      <c r="W79" s="24">
        <f t="shared" si="10"/>
        <v>46</v>
      </c>
    </row>
    <row r="80" spans="1:23" x14ac:dyDescent="0.3">
      <c r="A80" t="s">
        <v>17</v>
      </c>
      <c r="B80" t="s">
        <v>300</v>
      </c>
      <c r="C80" t="s">
        <v>301</v>
      </c>
      <c r="D80" t="s">
        <v>500</v>
      </c>
      <c r="E80" t="s">
        <v>501</v>
      </c>
      <c r="F80">
        <v>0.25</v>
      </c>
      <c r="G80" s="2">
        <v>0</v>
      </c>
      <c r="H80" s="4">
        <v>21.217099999999999</v>
      </c>
      <c r="I80" s="4">
        <v>3.4939</v>
      </c>
      <c r="J80" s="7">
        <v>184</v>
      </c>
      <c r="K80" s="7">
        <v>46</v>
      </c>
      <c r="L80" s="3">
        <v>0.16470000000000001</v>
      </c>
      <c r="M80" s="5">
        <v>1.75276608</v>
      </c>
      <c r="N80" s="6">
        <v>0.8</v>
      </c>
      <c r="O80" s="8">
        <f>IFERROR(VLOOKUP(C80,Sheet2!$B$2:$G$588,6,FALSE),0)</f>
        <v>353347</v>
      </c>
      <c r="P80" t="s">
        <v>22</v>
      </c>
      <c r="Q80" s="2">
        <v>0.5435785702</v>
      </c>
      <c r="R80" s="3">
        <v>0.25</v>
      </c>
      <c r="U80" s="22">
        <f t="shared" si="8"/>
        <v>0.25</v>
      </c>
      <c r="V80" s="10">
        <f t="shared" si="9"/>
        <v>46</v>
      </c>
      <c r="W80" s="24">
        <f t="shared" si="10"/>
        <v>46</v>
      </c>
    </row>
    <row r="81" spans="1:23" x14ac:dyDescent="0.3">
      <c r="A81" t="s">
        <v>17</v>
      </c>
      <c r="B81" t="s">
        <v>300</v>
      </c>
      <c r="C81" t="s">
        <v>301</v>
      </c>
      <c r="D81" t="s">
        <v>530</v>
      </c>
      <c r="E81" t="s">
        <v>531</v>
      </c>
      <c r="F81">
        <v>0.25</v>
      </c>
      <c r="G81" s="2">
        <v>0</v>
      </c>
      <c r="H81" s="4">
        <v>32.3414</v>
      </c>
      <c r="I81" s="4">
        <v>5.3559000000000001</v>
      </c>
      <c r="J81" s="7">
        <v>178</v>
      </c>
      <c r="K81" s="7">
        <v>44</v>
      </c>
      <c r="L81" s="3">
        <v>0.1656</v>
      </c>
      <c r="M81" s="5">
        <v>1.1058254000000001</v>
      </c>
      <c r="N81" s="6">
        <v>0.65</v>
      </c>
      <c r="O81" s="8">
        <f>IFERROR(VLOOKUP(C81,Sheet2!$B$2:$G$588,6,FALSE),0)</f>
        <v>353347</v>
      </c>
      <c r="P81" t="s">
        <v>22</v>
      </c>
      <c r="Q81" s="2">
        <v>0.41220377000000002</v>
      </c>
      <c r="R81" s="3">
        <v>0.25</v>
      </c>
      <c r="U81" s="22">
        <f t="shared" si="8"/>
        <v>0.25</v>
      </c>
      <c r="V81" s="10">
        <f t="shared" si="9"/>
        <v>44.5</v>
      </c>
      <c r="W81" s="24">
        <f t="shared" si="10"/>
        <v>44.5</v>
      </c>
    </row>
    <row r="82" spans="1:23" x14ac:dyDescent="0.3">
      <c r="A82" t="s">
        <v>17</v>
      </c>
      <c r="B82" t="s">
        <v>300</v>
      </c>
      <c r="C82" t="s">
        <v>301</v>
      </c>
      <c r="D82" t="s">
        <v>336</v>
      </c>
      <c r="E82" t="s">
        <v>337</v>
      </c>
      <c r="F82">
        <v>0.25</v>
      </c>
      <c r="G82" s="2">
        <v>0</v>
      </c>
      <c r="H82" s="4">
        <v>18.247399999999999</v>
      </c>
      <c r="I82" s="4">
        <v>2.9456000000000002</v>
      </c>
      <c r="J82" s="7">
        <v>176</v>
      </c>
      <c r="K82" s="7">
        <v>44</v>
      </c>
      <c r="L82" s="3">
        <v>0.16139999999999999</v>
      </c>
      <c r="M82" s="5">
        <v>1.99397658</v>
      </c>
      <c r="N82" s="6">
        <v>0.8</v>
      </c>
      <c r="O82" s="8">
        <f>IFERROR(VLOOKUP(C82,Sheet2!$B$2:$G$588,6,FALSE),0)</f>
        <v>353347</v>
      </c>
      <c r="P82" t="s">
        <v>22</v>
      </c>
      <c r="Q82" s="2">
        <v>0.59879167600000005</v>
      </c>
      <c r="R82" s="3">
        <v>0.25</v>
      </c>
      <c r="U82" s="22">
        <f t="shared" si="8"/>
        <v>0.25</v>
      </c>
      <c r="V82" s="10">
        <f t="shared" si="9"/>
        <v>44</v>
      </c>
      <c r="W82" s="24">
        <f t="shared" si="10"/>
        <v>44</v>
      </c>
    </row>
    <row r="83" spans="1:23" x14ac:dyDescent="0.3">
      <c r="A83" t="s">
        <v>17</v>
      </c>
      <c r="B83" t="s">
        <v>300</v>
      </c>
      <c r="C83" t="s">
        <v>301</v>
      </c>
      <c r="D83" t="s">
        <v>324</v>
      </c>
      <c r="E83" t="s">
        <v>325</v>
      </c>
      <c r="F83">
        <v>0.25</v>
      </c>
      <c r="G83" s="2">
        <v>1</v>
      </c>
      <c r="H83" s="4">
        <v>75.849299999999999</v>
      </c>
      <c r="I83" s="4">
        <v>4.3474000000000004</v>
      </c>
      <c r="J83" s="7">
        <v>175</v>
      </c>
      <c r="K83" s="7">
        <v>43</v>
      </c>
      <c r="L83" s="3">
        <v>5.7299999999999997E-2</v>
      </c>
      <c r="M83" s="5">
        <v>1.34470204</v>
      </c>
      <c r="N83" s="6">
        <v>1</v>
      </c>
      <c r="O83" s="8">
        <f>IFERROR(VLOOKUP(C83,Sheet2!$B$2:$G$588,6,FALSE),0)</f>
        <v>353347</v>
      </c>
      <c r="P83" t="s">
        <v>95</v>
      </c>
      <c r="Q83" s="2">
        <v>0.2563408298</v>
      </c>
      <c r="R83" s="3">
        <v>0.25</v>
      </c>
      <c r="S83" s="3" t="str">
        <f t="shared" ref="S83:S84" si="11">IF(R83+0.01&lt;Q83,"Y","")</f>
        <v/>
      </c>
      <c r="T83" s="2"/>
      <c r="U83" s="22">
        <f t="shared" si="8"/>
        <v>0.25</v>
      </c>
      <c r="V83" s="10">
        <f t="shared" si="9"/>
        <v>43.75</v>
      </c>
      <c r="W83" s="24">
        <f t="shared" si="10"/>
        <v>43.75</v>
      </c>
    </row>
    <row r="84" spans="1:23" x14ac:dyDescent="0.3">
      <c r="A84" t="s">
        <v>17</v>
      </c>
      <c r="B84" t="s">
        <v>300</v>
      </c>
      <c r="C84" t="s">
        <v>301</v>
      </c>
      <c r="D84" t="s">
        <v>384</v>
      </c>
      <c r="E84" t="s">
        <v>385</v>
      </c>
      <c r="F84">
        <v>0.25</v>
      </c>
      <c r="G84" s="2">
        <v>1</v>
      </c>
      <c r="H84" s="4">
        <v>33.600999999999999</v>
      </c>
      <c r="I84" s="4">
        <v>2.5299</v>
      </c>
      <c r="J84" s="7">
        <v>173</v>
      </c>
      <c r="K84" s="7">
        <v>21</v>
      </c>
      <c r="L84" s="3">
        <v>7.5300000000000006E-2</v>
      </c>
      <c r="M84" s="5">
        <v>2.2819809100000001</v>
      </c>
      <c r="N84" s="6">
        <v>2</v>
      </c>
      <c r="O84" s="8">
        <f>IFERROR(VLOOKUP(C84,Sheet2!$B$2:$G$588,6,FALSE),0)</f>
        <v>353347</v>
      </c>
      <c r="P84" t="s">
        <v>22</v>
      </c>
      <c r="Q84" s="2">
        <v>0.12356848030000001</v>
      </c>
      <c r="R84" s="3">
        <v>0.12356848033732799</v>
      </c>
      <c r="S84" s="3" t="str">
        <f t="shared" si="11"/>
        <v/>
      </c>
      <c r="T84" s="2"/>
      <c r="U84" s="22">
        <f t="shared" si="8"/>
        <v>0.12356848033732799</v>
      </c>
      <c r="V84" s="10">
        <f t="shared" si="9"/>
        <v>21.377347098357742</v>
      </c>
      <c r="W84" s="24">
        <f t="shared" si="10"/>
        <v>21.377347098357742</v>
      </c>
    </row>
    <row r="85" spans="1:23" x14ac:dyDescent="0.3">
      <c r="A85" t="s">
        <v>17</v>
      </c>
      <c r="B85" t="s">
        <v>300</v>
      </c>
      <c r="C85" t="s">
        <v>301</v>
      </c>
      <c r="D85" t="s">
        <v>528</v>
      </c>
      <c r="E85" t="s">
        <v>529</v>
      </c>
      <c r="F85">
        <v>0.25</v>
      </c>
      <c r="G85" s="2">
        <v>0</v>
      </c>
      <c r="H85" s="4">
        <v>17.735700000000001</v>
      </c>
      <c r="I85" s="4">
        <v>2.9689000000000001</v>
      </c>
      <c r="J85" s="7">
        <v>171</v>
      </c>
      <c r="K85" s="7">
        <v>43</v>
      </c>
      <c r="L85" s="3">
        <v>0.16739999999999999</v>
      </c>
      <c r="M85" s="5">
        <v>1.9192859200000001</v>
      </c>
      <c r="N85" s="6">
        <v>0.8</v>
      </c>
      <c r="O85" s="8">
        <f>IFERROR(VLOOKUP(C85,Sheet2!$B$2:$G$588,6,FALSE),0)</f>
        <v>353347</v>
      </c>
      <c r="P85" t="s">
        <v>22</v>
      </c>
      <c r="Q85" s="2">
        <v>0.58317831050000002</v>
      </c>
      <c r="R85" s="3">
        <v>0.25</v>
      </c>
      <c r="U85" s="22">
        <f t="shared" si="8"/>
        <v>0.25</v>
      </c>
      <c r="V85" s="10">
        <f t="shared" si="9"/>
        <v>42.75</v>
      </c>
      <c r="W85" s="24">
        <f t="shared" si="10"/>
        <v>42.75</v>
      </c>
    </row>
    <row r="86" spans="1:23" x14ac:dyDescent="0.3">
      <c r="A86" t="s">
        <v>17</v>
      </c>
      <c r="B86" t="s">
        <v>300</v>
      </c>
      <c r="C86" t="s">
        <v>301</v>
      </c>
      <c r="D86" t="s">
        <v>568</v>
      </c>
      <c r="E86" t="s">
        <v>569</v>
      </c>
      <c r="F86">
        <v>0.25</v>
      </c>
      <c r="G86" s="2">
        <v>0</v>
      </c>
      <c r="H86" s="4">
        <v>20.013200000000001</v>
      </c>
      <c r="I86" s="4">
        <v>3.4011999999999998</v>
      </c>
      <c r="J86" s="7">
        <v>171</v>
      </c>
      <c r="K86" s="7">
        <v>43</v>
      </c>
      <c r="L86" s="3">
        <v>0.1699</v>
      </c>
      <c r="M86" s="5">
        <v>1.67337716</v>
      </c>
      <c r="N86" s="6">
        <v>0.8</v>
      </c>
      <c r="O86" s="8">
        <f>IFERROR(VLOOKUP(C86,Sheet2!$B$2:$G$588,6,FALSE),0)</f>
        <v>353347</v>
      </c>
      <c r="P86" t="s">
        <v>22</v>
      </c>
      <c r="Q86" s="2">
        <v>0.52192487060000003</v>
      </c>
      <c r="R86" s="3">
        <v>0.25</v>
      </c>
      <c r="U86" s="22">
        <f t="shared" si="8"/>
        <v>0.25</v>
      </c>
      <c r="V86" s="10">
        <f t="shared" si="9"/>
        <v>42.75</v>
      </c>
      <c r="W86" s="24">
        <f t="shared" si="10"/>
        <v>42.75</v>
      </c>
    </row>
    <row r="87" spans="1:23" x14ac:dyDescent="0.3">
      <c r="A87" t="s">
        <v>17</v>
      </c>
      <c r="B87" t="s">
        <v>300</v>
      </c>
      <c r="C87" t="s">
        <v>301</v>
      </c>
      <c r="D87" t="s">
        <v>396</v>
      </c>
      <c r="E87" t="s">
        <v>397</v>
      </c>
      <c r="F87">
        <v>0.1</v>
      </c>
      <c r="G87" s="2">
        <v>1</v>
      </c>
      <c r="H87" s="4">
        <v>45.559600000000003</v>
      </c>
      <c r="I87" s="4">
        <v>4.1879</v>
      </c>
      <c r="J87" s="7">
        <v>164</v>
      </c>
      <c r="K87" s="7">
        <v>16</v>
      </c>
      <c r="L87" s="3">
        <v>9.1899999999999996E-2</v>
      </c>
      <c r="M87" s="5">
        <v>1.30147024</v>
      </c>
      <c r="N87" s="6">
        <v>1</v>
      </c>
      <c r="O87" s="8">
        <f>IFERROR(VLOOKUP(C87,Sheet2!$B$2:$G$588,6,FALSE),0)</f>
        <v>353347</v>
      </c>
      <c r="P87" t="s">
        <v>95</v>
      </c>
      <c r="Q87" s="2">
        <v>0.23163821079999999</v>
      </c>
      <c r="R87" s="3">
        <v>9.9999999999999895E-2</v>
      </c>
      <c r="S87" s="3" t="str">
        <f>IF(R87+0.01&lt;Q87,"Y","")</f>
        <v>Y</v>
      </c>
      <c r="T87" s="2"/>
      <c r="U87" s="22">
        <f t="shared" si="8"/>
        <v>9.9999999999999895E-2</v>
      </c>
      <c r="V87" s="10">
        <f t="shared" si="9"/>
        <v>16.399999999999984</v>
      </c>
      <c r="W87" s="24">
        <f t="shared" si="10"/>
        <v>16.399999999999984</v>
      </c>
    </row>
    <row r="88" spans="1:23" x14ac:dyDescent="0.3">
      <c r="A88" t="s">
        <v>17</v>
      </c>
      <c r="B88" t="s">
        <v>300</v>
      </c>
      <c r="C88" t="s">
        <v>301</v>
      </c>
      <c r="D88" t="s">
        <v>534</v>
      </c>
      <c r="E88" t="s">
        <v>535</v>
      </c>
      <c r="F88">
        <v>0.25</v>
      </c>
      <c r="G88" s="2">
        <v>0</v>
      </c>
      <c r="H88" s="4">
        <v>17.663900000000002</v>
      </c>
      <c r="I88" s="4">
        <v>4.1585999999999999</v>
      </c>
      <c r="J88" s="7">
        <v>164</v>
      </c>
      <c r="K88" s="7">
        <v>41</v>
      </c>
      <c r="L88" s="3">
        <v>0.2354</v>
      </c>
      <c r="M88" s="5">
        <v>1.3133424899999999</v>
      </c>
      <c r="N88" s="6">
        <v>0.75</v>
      </c>
      <c r="O88" s="8">
        <f>IFERROR(VLOOKUP(C88,Sheet2!$B$2:$G$588,6,FALSE),0)</f>
        <v>353347</v>
      </c>
      <c r="P88" t="s">
        <v>22</v>
      </c>
      <c r="Q88" s="2">
        <v>0.42893799339999999</v>
      </c>
      <c r="R88" s="3">
        <v>0.25</v>
      </c>
      <c r="U88" s="22">
        <f t="shared" si="8"/>
        <v>0.25</v>
      </c>
      <c r="V88" s="10">
        <f t="shared" si="9"/>
        <v>41</v>
      </c>
      <c r="W88" s="24">
        <f t="shared" si="10"/>
        <v>41</v>
      </c>
    </row>
    <row r="89" spans="1:23" x14ac:dyDescent="0.3">
      <c r="A89" t="s">
        <v>17</v>
      </c>
      <c r="B89" t="s">
        <v>300</v>
      </c>
      <c r="C89" t="s">
        <v>301</v>
      </c>
      <c r="D89" t="s">
        <v>425</v>
      </c>
      <c r="E89" t="s">
        <v>426</v>
      </c>
      <c r="F89">
        <v>0.25</v>
      </c>
      <c r="G89" s="2">
        <v>0</v>
      </c>
      <c r="H89" s="4">
        <v>15.7201</v>
      </c>
      <c r="I89" s="4">
        <v>3.7484999999999999</v>
      </c>
      <c r="J89" s="7">
        <v>155</v>
      </c>
      <c r="K89" s="7">
        <v>39</v>
      </c>
      <c r="L89" s="3">
        <v>0.23849999999999999</v>
      </c>
      <c r="M89" s="5">
        <v>1.3793060100000001</v>
      </c>
      <c r="N89" s="6">
        <v>0.75</v>
      </c>
      <c r="O89" s="8">
        <f>IFERROR(VLOOKUP(C89,Sheet2!$B$2:$G$588,6,FALSE),0)</f>
        <v>353347</v>
      </c>
      <c r="P89" t="s">
        <v>22</v>
      </c>
      <c r="Q89" s="2">
        <v>0.45624829039999998</v>
      </c>
      <c r="R89" s="3">
        <v>0.25</v>
      </c>
      <c r="U89" s="22">
        <f t="shared" si="8"/>
        <v>0.25</v>
      </c>
      <c r="V89" s="10">
        <f t="shared" si="9"/>
        <v>38.75</v>
      </c>
      <c r="W89" s="24">
        <f t="shared" si="10"/>
        <v>38.75</v>
      </c>
    </row>
    <row r="90" spans="1:23" x14ac:dyDescent="0.3">
      <c r="A90" t="s">
        <v>17</v>
      </c>
      <c r="B90" t="s">
        <v>300</v>
      </c>
      <c r="C90" t="s">
        <v>301</v>
      </c>
      <c r="D90" t="s">
        <v>361</v>
      </c>
      <c r="E90" t="s">
        <v>362</v>
      </c>
      <c r="F90">
        <v>0.1</v>
      </c>
      <c r="G90" s="2">
        <v>1</v>
      </c>
      <c r="H90" s="4">
        <v>50.486899999999999</v>
      </c>
      <c r="I90" s="4">
        <v>7.5787000000000004</v>
      </c>
      <c r="J90" s="7">
        <v>153</v>
      </c>
      <c r="K90" s="7">
        <v>15</v>
      </c>
      <c r="L90" s="3">
        <v>0.15010000000000001</v>
      </c>
      <c r="M90" s="5">
        <v>0.67203257000000005</v>
      </c>
      <c r="N90" s="6">
        <v>0.5</v>
      </c>
      <c r="O90" s="8">
        <f>IFERROR(VLOOKUP(C90,Sheet2!$B$2:$G$588,6,FALSE),0)</f>
        <v>353347</v>
      </c>
      <c r="P90" t="s">
        <v>95</v>
      </c>
      <c r="Q90" s="2">
        <v>0.25598844380000002</v>
      </c>
      <c r="R90" s="3">
        <v>9.9999999999999895E-2</v>
      </c>
      <c r="S90" s="3" t="str">
        <f>IF(R90+0.01&lt;Q90,"Y","")</f>
        <v>Y</v>
      </c>
      <c r="T90" s="2"/>
      <c r="U90" s="22">
        <f t="shared" si="8"/>
        <v>9.9999999999999895E-2</v>
      </c>
      <c r="V90" s="10">
        <f t="shared" si="9"/>
        <v>15.299999999999985</v>
      </c>
      <c r="W90" s="24">
        <f t="shared" si="10"/>
        <v>15.299999999999985</v>
      </c>
    </row>
    <row r="91" spans="1:23" x14ac:dyDescent="0.3">
      <c r="A91" t="s">
        <v>17</v>
      </c>
      <c r="B91" t="s">
        <v>300</v>
      </c>
      <c r="C91" t="s">
        <v>301</v>
      </c>
      <c r="D91" t="s">
        <v>461</v>
      </c>
      <c r="E91" t="s">
        <v>462</v>
      </c>
      <c r="F91">
        <v>0.25</v>
      </c>
      <c r="G91" s="2">
        <v>0</v>
      </c>
      <c r="H91" s="4">
        <v>39.4358</v>
      </c>
      <c r="I91" s="4">
        <v>2.7864</v>
      </c>
      <c r="J91" s="7">
        <v>145</v>
      </c>
      <c r="K91" s="7">
        <v>36</v>
      </c>
      <c r="L91" s="3">
        <v>7.0699999999999999E-2</v>
      </c>
      <c r="M91" s="5">
        <v>1.72990848</v>
      </c>
      <c r="N91" s="6">
        <v>1</v>
      </c>
      <c r="O91" s="8">
        <f>IFERROR(VLOOKUP(C91,Sheet2!$B$2:$G$588,6,FALSE),0)</f>
        <v>353347</v>
      </c>
      <c r="P91" t="s">
        <v>22</v>
      </c>
      <c r="Q91" s="2">
        <v>0.42193473819999999</v>
      </c>
      <c r="R91" s="3">
        <v>0.25</v>
      </c>
      <c r="U91" s="22">
        <f t="shared" si="8"/>
        <v>0.25</v>
      </c>
      <c r="V91" s="10">
        <f t="shared" si="9"/>
        <v>36.25</v>
      </c>
      <c r="W91" s="24">
        <f t="shared" si="10"/>
        <v>36.25</v>
      </c>
    </row>
    <row r="92" spans="1:23" x14ac:dyDescent="0.3">
      <c r="A92" t="s">
        <v>17</v>
      </c>
      <c r="B92" t="s">
        <v>300</v>
      </c>
      <c r="C92" t="s">
        <v>301</v>
      </c>
      <c r="D92" t="s">
        <v>371</v>
      </c>
      <c r="E92" t="s">
        <v>372</v>
      </c>
      <c r="F92">
        <v>0.25</v>
      </c>
      <c r="G92" s="2">
        <v>0</v>
      </c>
      <c r="H92" s="4">
        <v>44.749200000000002</v>
      </c>
      <c r="I92" s="4">
        <v>3.9731000000000001</v>
      </c>
      <c r="J92" s="7">
        <v>137</v>
      </c>
      <c r="K92" s="7">
        <v>33</v>
      </c>
      <c r="L92" s="3">
        <v>8.8800000000000004E-2</v>
      </c>
      <c r="M92" s="5">
        <v>1.15237308</v>
      </c>
      <c r="N92" s="6">
        <v>0.8</v>
      </c>
      <c r="O92" s="8">
        <f>IFERROR(VLOOKUP(C92,Sheet2!$B$2:$G$588,6,FALSE),0)</f>
        <v>353347</v>
      </c>
      <c r="P92" t="s">
        <v>22</v>
      </c>
      <c r="Q92" s="2">
        <v>0.30578037930000002</v>
      </c>
      <c r="R92" s="3">
        <v>0.25</v>
      </c>
      <c r="U92" s="22">
        <f t="shared" si="8"/>
        <v>0.25</v>
      </c>
      <c r="V92" s="10">
        <f t="shared" si="9"/>
        <v>34.25</v>
      </c>
      <c r="W92" s="24">
        <f t="shared" si="10"/>
        <v>34.25</v>
      </c>
    </row>
    <row r="93" spans="1:23" x14ac:dyDescent="0.3">
      <c r="A93" t="s">
        <v>17</v>
      </c>
      <c r="B93" t="s">
        <v>300</v>
      </c>
      <c r="C93" t="s">
        <v>301</v>
      </c>
      <c r="D93" t="s">
        <v>423</v>
      </c>
      <c r="E93" t="s">
        <v>424</v>
      </c>
      <c r="F93">
        <v>0.25</v>
      </c>
      <c r="G93" s="2">
        <v>1</v>
      </c>
      <c r="H93" s="4">
        <v>49.065800000000003</v>
      </c>
      <c r="I93" s="4">
        <v>3.9611999999999998</v>
      </c>
      <c r="J93" s="7">
        <v>134</v>
      </c>
      <c r="K93" s="7">
        <v>32</v>
      </c>
      <c r="L93" s="3">
        <v>8.0699999999999994E-2</v>
      </c>
      <c r="M93" s="5">
        <v>1.1315758199999999</v>
      </c>
      <c r="N93" s="6">
        <v>0.8</v>
      </c>
      <c r="O93" s="8">
        <f>IFERROR(VLOOKUP(C93,Sheet2!$B$2:$G$588,6,FALSE),0)</f>
        <v>353347</v>
      </c>
      <c r="P93" t="s">
        <v>22</v>
      </c>
      <c r="Q93" s="2">
        <v>0.29302129910000002</v>
      </c>
      <c r="R93" s="3">
        <v>0.25</v>
      </c>
      <c r="S93" s="3" t="str">
        <f>IF(R93+0.01&lt;Q93,"Y","")</f>
        <v>Y</v>
      </c>
      <c r="T93" s="2"/>
      <c r="U93" s="22">
        <f t="shared" si="8"/>
        <v>0.25</v>
      </c>
      <c r="V93" s="10">
        <f t="shared" si="9"/>
        <v>33.5</v>
      </c>
      <c r="W93" s="24">
        <f t="shared" si="10"/>
        <v>33.5</v>
      </c>
    </row>
    <row r="94" spans="1:23" x14ac:dyDescent="0.3">
      <c r="A94" t="s">
        <v>17</v>
      </c>
      <c r="B94" t="s">
        <v>300</v>
      </c>
      <c r="C94" t="s">
        <v>301</v>
      </c>
      <c r="D94" t="s">
        <v>574</v>
      </c>
      <c r="E94" t="s">
        <v>575</v>
      </c>
      <c r="F94">
        <v>0.25</v>
      </c>
      <c r="G94" s="2">
        <v>0</v>
      </c>
      <c r="H94" s="4">
        <v>45.613700000000001</v>
      </c>
      <c r="I94" s="4">
        <v>3.8189000000000002</v>
      </c>
      <c r="J94" s="7">
        <v>131</v>
      </c>
      <c r="K94" s="7">
        <v>31</v>
      </c>
      <c r="L94" s="3">
        <v>8.3699999999999997E-2</v>
      </c>
      <c r="M94" s="5">
        <v>1.1434273500000001</v>
      </c>
      <c r="N94" s="6">
        <v>0.8</v>
      </c>
      <c r="O94" s="8">
        <f>IFERROR(VLOOKUP(C94,Sheet2!$B$2:$G$588,6,FALSE),0)</f>
        <v>353347</v>
      </c>
      <c r="P94" t="s">
        <v>22</v>
      </c>
      <c r="Q94" s="2">
        <v>0.3003490795</v>
      </c>
      <c r="R94" s="3">
        <v>0.25</v>
      </c>
      <c r="U94" s="22">
        <f t="shared" si="8"/>
        <v>0.25</v>
      </c>
      <c r="V94" s="10">
        <f t="shared" si="9"/>
        <v>32.75</v>
      </c>
      <c r="W94" s="24">
        <f t="shared" si="10"/>
        <v>32.75</v>
      </c>
    </row>
    <row r="95" spans="1:23" x14ac:dyDescent="0.3">
      <c r="A95" t="s">
        <v>17</v>
      </c>
      <c r="B95" t="s">
        <v>300</v>
      </c>
      <c r="C95" t="s">
        <v>301</v>
      </c>
      <c r="D95" t="s">
        <v>412</v>
      </c>
      <c r="E95" t="s">
        <v>413</v>
      </c>
      <c r="F95">
        <v>0.25</v>
      </c>
      <c r="G95" s="2">
        <v>0</v>
      </c>
      <c r="H95" s="4">
        <v>25.924399999999999</v>
      </c>
      <c r="I95" s="4">
        <v>2.3675999999999999</v>
      </c>
      <c r="J95" s="7">
        <v>129</v>
      </c>
      <c r="K95" s="7">
        <v>32</v>
      </c>
      <c r="L95" s="3">
        <v>9.1300000000000006E-2</v>
      </c>
      <c r="M95" s="5">
        <v>1.81768486</v>
      </c>
      <c r="N95" s="6">
        <v>1</v>
      </c>
      <c r="O95" s="8">
        <f>IFERROR(VLOOKUP(C95,Sheet2!$B$2:$G$588,6,FALSE),0)</f>
        <v>353347</v>
      </c>
      <c r="P95" t="s">
        <v>22</v>
      </c>
      <c r="Q95" s="2">
        <v>0.4498496286</v>
      </c>
      <c r="R95" s="3">
        <v>0.25</v>
      </c>
      <c r="U95" s="22">
        <f t="shared" si="8"/>
        <v>0.25</v>
      </c>
      <c r="V95" s="10">
        <f t="shared" si="9"/>
        <v>32.25</v>
      </c>
      <c r="W95" s="24">
        <f t="shared" si="10"/>
        <v>32.25</v>
      </c>
    </row>
    <row r="96" spans="1:23" x14ac:dyDescent="0.3">
      <c r="A96" t="s">
        <v>17</v>
      </c>
      <c r="B96" t="s">
        <v>300</v>
      </c>
      <c r="C96" t="s">
        <v>301</v>
      </c>
      <c r="D96" t="s">
        <v>498</v>
      </c>
      <c r="E96" t="s">
        <v>499</v>
      </c>
      <c r="F96">
        <v>0.25</v>
      </c>
      <c r="G96" s="2">
        <v>1</v>
      </c>
      <c r="H96" s="4">
        <v>288.60129999999998</v>
      </c>
      <c r="I96" s="4">
        <v>6.2355999999999998</v>
      </c>
      <c r="J96" s="7">
        <v>122</v>
      </c>
      <c r="K96" s="7">
        <v>28</v>
      </c>
      <c r="L96" s="3">
        <v>2.1600000000000001E-2</v>
      </c>
      <c r="M96" s="5">
        <v>0.65020904999999996</v>
      </c>
      <c r="N96" s="6">
        <v>0.5</v>
      </c>
      <c r="O96" s="8">
        <f>IFERROR(VLOOKUP(C96,Sheet2!$B$2:$G$588,6,FALSE),0)</f>
        <v>353347</v>
      </c>
      <c r="P96" t="s">
        <v>22</v>
      </c>
      <c r="Q96" s="2">
        <v>0.23101654960000001</v>
      </c>
      <c r="R96" s="3">
        <v>0.23101654962950899</v>
      </c>
      <c r="S96" s="3" t="str">
        <f t="shared" ref="S96:S97" si="12">IF(R96+0.01&lt;Q96,"Y","")</f>
        <v/>
      </c>
      <c r="T96" s="2"/>
      <c r="U96" s="22">
        <f t="shared" si="8"/>
        <v>0.23101654962950899</v>
      </c>
      <c r="V96" s="10">
        <f t="shared" si="9"/>
        <v>28.184019054800096</v>
      </c>
      <c r="W96" s="24">
        <f t="shared" si="10"/>
        <v>28.184019054800096</v>
      </c>
    </row>
    <row r="97" spans="1:23" x14ac:dyDescent="0.3">
      <c r="A97" t="s">
        <v>17</v>
      </c>
      <c r="B97" t="s">
        <v>300</v>
      </c>
      <c r="C97" t="s">
        <v>301</v>
      </c>
      <c r="D97" t="s">
        <v>390</v>
      </c>
      <c r="E97" t="s">
        <v>391</v>
      </c>
      <c r="F97">
        <v>0.3</v>
      </c>
      <c r="G97" s="2">
        <v>1</v>
      </c>
      <c r="H97" s="4">
        <v>46.663800000000002</v>
      </c>
      <c r="I97" s="4">
        <v>2.6896</v>
      </c>
      <c r="J97" s="7">
        <v>119</v>
      </c>
      <c r="K97" s="7">
        <v>36</v>
      </c>
      <c r="L97" s="3">
        <v>5.7599999999999998E-2</v>
      </c>
      <c r="M97" s="5">
        <v>1.4769559699999999</v>
      </c>
      <c r="N97" s="6">
        <v>1</v>
      </c>
      <c r="O97" s="8">
        <f>IFERROR(VLOOKUP(C97,Sheet2!$B$2:$G$588,6,FALSE),0)</f>
        <v>353347</v>
      </c>
      <c r="P97" t="s">
        <v>22</v>
      </c>
      <c r="Q97" s="2">
        <v>0.32293174470000002</v>
      </c>
      <c r="R97" s="3">
        <v>0.3</v>
      </c>
      <c r="S97" s="3" t="str">
        <f t="shared" si="12"/>
        <v>Y</v>
      </c>
      <c r="T97" s="2"/>
      <c r="U97" s="22">
        <f t="shared" si="8"/>
        <v>0.3</v>
      </c>
      <c r="V97" s="10">
        <f t="shared" si="9"/>
        <v>35.699999999999996</v>
      </c>
      <c r="W97" s="24">
        <f t="shared" si="10"/>
        <v>35.699999999999996</v>
      </c>
    </row>
    <row r="98" spans="1:23" x14ac:dyDescent="0.3">
      <c r="A98" t="s">
        <v>17</v>
      </c>
      <c r="B98" t="s">
        <v>300</v>
      </c>
      <c r="C98" t="s">
        <v>301</v>
      </c>
      <c r="D98" t="s">
        <v>445</v>
      </c>
      <c r="E98" t="s">
        <v>446</v>
      </c>
      <c r="F98">
        <v>0.25</v>
      </c>
      <c r="G98" s="2">
        <v>0</v>
      </c>
      <c r="H98" s="4">
        <v>16.094999999999999</v>
      </c>
      <c r="I98" s="4">
        <v>1.5619000000000001</v>
      </c>
      <c r="J98" s="7">
        <v>116</v>
      </c>
      <c r="K98" s="7">
        <v>22</v>
      </c>
      <c r="L98" s="3">
        <v>9.7000000000000003E-2</v>
      </c>
      <c r="M98" s="5">
        <v>2.47963048</v>
      </c>
      <c r="N98" s="6">
        <v>2</v>
      </c>
      <c r="O98" s="8">
        <f>IFERROR(VLOOKUP(C98,Sheet2!$B$2:$G$588,6,FALSE),0)</f>
        <v>353347</v>
      </c>
      <c r="P98" t="s">
        <v>22</v>
      </c>
      <c r="Q98" s="2">
        <v>0.1934282068</v>
      </c>
      <c r="R98" s="3">
        <v>0.19342820677393399</v>
      </c>
      <c r="U98" s="22">
        <f t="shared" si="8"/>
        <v>0.19342820677393399</v>
      </c>
      <c r="V98" s="10">
        <f t="shared" si="9"/>
        <v>22.437671985776344</v>
      </c>
      <c r="W98" s="24">
        <f t="shared" si="10"/>
        <v>22.437671985776344</v>
      </c>
    </row>
    <row r="99" spans="1:23" x14ac:dyDescent="0.3">
      <c r="A99" t="s">
        <v>17</v>
      </c>
      <c r="B99" t="s">
        <v>300</v>
      </c>
      <c r="C99" t="s">
        <v>301</v>
      </c>
      <c r="D99" t="s">
        <v>465</v>
      </c>
      <c r="E99" t="s">
        <v>466</v>
      </c>
      <c r="F99">
        <v>0.3</v>
      </c>
      <c r="G99" s="2">
        <v>0</v>
      </c>
      <c r="H99" s="4">
        <v>22.174399999999999</v>
      </c>
      <c r="I99" s="4">
        <v>2.7174999999999998</v>
      </c>
      <c r="J99" s="7">
        <v>110</v>
      </c>
      <c r="K99" s="7">
        <v>28</v>
      </c>
      <c r="L99" s="3">
        <v>0.1226</v>
      </c>
      <c r="M99" s="5">
        <v>1.34993297</v>
      </c>
      <c r="N99" s="6">
        <v>1</v>
      </c>
      <c r="O99" s="8">
        <f>IFERROR(VLOOKUP(C99,Sheet2!$B$2:$G$588,6,FALSE),0)</f>
        <v>353347</v>
      </c>
      <c r="P99" t="s">
        <v>22</v>
      </c>
      <c r="Q99" s="2">
        <v>0.25922248050000002</v>
      </c>
      <c r="R99" s="3">
        <v>0.25922248053864799</v>
      </c>
      <c r="U99" s="22">
        <f t="shared" si="8"/>
        <v>0.25922248053864799</v>
      </c>
      <c r="V99" s="10">
        <f t="shared" si="9"/>
        <v>28.514472859251278</v>
      </c>
      <c r="W99" s="24">
        <f t="shared" si="10"/>
        <v>28.514472859251278</v>
      </c>
    </row>
    <row r="100" spans="1:23" x14ac:dyDescent="0.3">
      <c r="A100" t="s">
        <v>17</v>
      </c>
      <c r="B100" t="s">
        <v>300</v>
      </c>
      <c r="C100" t="s">
        <v>301</v>
      </c>
      <c r="D100" t="s">
        <v>580</v>
      </c>
      <c r="E100" t="s">
        <v>581</v>
      </c>
      <c r="F100">
        <v>0.25</v>
      </c>
      <c r="G100" s="2">
        <v>1</v>
      </c>
      <c r="H100" s="4">
        <v>34.012</v>
      </c>
      <c r="I100" s="4">
        <v>1.5396000000000001</v>
      </c>
      <c r="J100" s="7">
        <v>109</v>
      </c>
      <c r="K100" s="7">
        <v>17</v>
      </c>
      <c r="L100" s="3">
        <v>4.53E-2</v>
      </c>
      <c r="M100" s="5">
        <v>2.3640530800000001</v>
      </c>
      <c r="N100" s="6">
        <v>2</v>
      </c>
      <c r="O100" s="8">
        <f>IFERROR(VLOOKUP(C100,Sheet2!$B$2:$G$588,6,FALSE),0)</f>
        <v>353347</v>
      </c>
      <c r="P100" t="s">
        <v>22</v>
      </c>
      <c r="Q100" s="2">
        <v>0.15399530559999999</v>
      </c>
      <c r="R100" s="3">
        <v>0.153995305643433</v>
      </c>
      <c r="S100" s="3" t="str">
        <f>IF(R100+0.01&lt;Q100,"Y","")</f>
        <v/>
      </c>
      <c r="T100" s="2"/>
      <c r="U100" s="22">
        <f t="shared" si="8"/>
        <v>0.153995305643433</v>
      </c>
      <c r="V100" s="10">
        <f t="shared" si="9"/>
        <v>16.785488315134199</v>
      </c>
      <c r="W100" s="24">
        <f t="shared" si="10"/>
        <v>16.785488315134199</v>
      </c>
    </row>
    <row r="101" spans="1:23" x14ac:dyDescent="0.3">
      <c r="A101" t="s">
        <v>17</v>
      </c>
      <c r="B101" t="s">
        <v>300</v>
      </c>
      <c r="C101" t="s">
        <v>301</v>
      </c>
      <c r="D101" t="s">
        <v>455</v>
      </c>
      <c r="E101" t="s">
        <v>456</v>
      </c>
      <c r="F101">
        <v>0.25</v>
      </c>
      <c r="G101" s="2">
        <v>0</v>
      </c>
      <c r="H101" s="4">
        <v>8.4754000000000005</v>
      </c>
      <c r="I101" s="4">
        <v>2.2014</v>
      </c>
      <c r="J101" s="7">
        <v>90</v>
      </c>
      <c r="K101" s="7">
        <v>23</v>
      </c>
      <c r="L101" s="3">
        <v>0.25969999999999999</v>
      </c>
      <c r="M101" s="5">
        <v>1.3638242599999999</v>
      </c>
      <c r="N101" s="6">
        <v>1</v>
      </c>
      <c r="O101" s="8">
        <f>IFERROR(VLOOKUP(C101,Sheet2!$B$2:$G$588,6,FALSE),0)</f>
        <v>353347</v>
      </c>
      <c r="P101" t="s">
        <v>22</v>
      </c>
      <c r="Q101" s="2">
        <v>0.26676770150000001</v>
      </c>
      <c r="R101" s="3">
        <v>0.25</v>
      </c>
      <c r="U101" s="22">
        <f t="shared" si="8"/>
        <v>0.25</v>
      </c>
      <c r="V101" s="10">
        <f t="shared" si="9"/>
        <v>22.5</v>
      </c>
      <c r="W101" s="24">
        <f t="shared" si="10"/>
        <v>22.5</v>
      </c>
    </row>
    <row r="102" spans="1:23" x14ac:dyDescent="0.3">
      <c r="A102" t="s">
        <v>17</v>
      </c>
      <c r="B102" t="s">
        <v>300</v>
      </c>
      <c r="C102" t="s">
        <v>301</v>
      </c>
      <c r="D102" t="s">
        <v>320</v>
      </c>
      <c r="E102" t="s">
        <v>321</v>
      </c>
      <c r="F102">
        <v>0.25</v>
      </c>
      <c r="G102" s="2">
        <v>0</v>
      </c>
      <c r="H102" s="4">
        <v>6.6308999999999996</v>
      </c>
      <c r="I102" s="4">
        <v>1.3886000000000001</v>
      </c>
      <c r="J102" s="7">
        <v>89</v>
      </c>
      <c r="K102" s="7">
        <v>22</v>
      </c>
      <c r="L102" s="3">
        <v>0.2094</v>
      </c>
      <c r="M102" s="5">
        <v>2.1430482</v>
      </c>
      <c r="N102" s="6">
        <v>1.1000000000000001</v>
      </c>
      <c r="O102" s="8">
        <f>IFERROR(VLOOKUP(C102,Sheet2!$B$2:$G$588,6,FALSE),0)</f>
        <v>353347</v>
      </c>
      <c r="P102" t="s">
        <v>22</v>
      </c>
      <c r="Q102" s="2">
        <v>0.48671243069999998</v>
      </c>
      <c r="R102" s="3">
        <v>0.25</v>
      </c>
      <c r="U102" s="22">
        <f t="shared" si="8"/>
        <v>0.25</v>
      </c>
      <c r="V102" s="10">
        <f t="shared" si="9"/>
        <v>22.25</v>
      </c>
      <c r="W102" s="24">
        <f t="shared" si="10"/>
        <v>22.25</v>
      </c>
    </row>
    <row r="103" spans="1:23" x14ac:dyDescent="0.3">
      <c r="A103" t="s">
        <v>17</v>
      </c>
      <c r="B103" t="s">
        <v>300</v>
      </c>
      <c r="C103" t="s">
        <v>301</v>
      </c>
      <c r="D103" t="s">
        <v>502</v>
      </c>
      <c r="E103" t="s">
        <v>503</v>
      </c>
      <c r="F103">
        <v>0.25</v>
      </c>
      <c r="G103" s="2">
        <v>0</v>
      </c>
      <c r="H103" s="4">
        <v>14.527699999999999</v>
      </c>
      <c r="I103" s="4">
        <v>2.7568000000000001</v>
      </c>
      <c r="J103" s="7">
        <v>89</v>
      </c>
      <c r="K103" s="7">
        <v>22</v>
      </c>
      <c r="L103" s="3">
        <v>0.1898</v>
      </c>
      <c r="M103" s="5">
        <v>1.0816349300000001</v>
      </c>
      <c r="N103" s="6">
        <v>0.8</v>
      </c>
      <c r="O103" s="8">
        <f>IFERROR(VLOOKUP(C103,Sheet2!$B$2:$G$588,6,FALSE),0)</f>
        <v>353347</v>
      </c>
      <c r="P103" t="s">
        <v>22</v>
      </c>
      <c r="Q103" s="2">
        <v>0.26037891330000001</v>
      </c>
      <c r="R103" s="3">
        <v>0.25</v>
      </c>
      <c r="U103" s="22">
        <f t="shared" si="8"/>
        <v>0.25</v>
      </c>
      <c r="V103" s="10">
        <f t="shared" si="9"/>
        <v>22.25</v>
      </c>
      <c r="W103" s="24">
        <f t="shared" si="10"/>
        <v>22.25</v>
      </c>
    </row>
    <row r="104" spans="1:23" x14ac:dyDescent="0.3">
      <c r="A104" t="s">
        <v>17</v>
      </c>
      <c r="B104" t="s">
        <v>300</v>
      </c>
      <c r="C104" t="s">
        <v>301</v>
      </c>
      <c r="D104" t="s">
        <v>544</v>
      </c>
      <c r="E104" t="s">
        <v>545</v>
      </c>
      <c r="F104">
        <v>0.25</v>
      </c>
      <c r="G104" s="2">
        <v>0</v>
      </c>
      <c r="H104" s="4">
        <v>6.1317000000000004</v>
      </c>
      <c r="I104" s="4">
        <v>1.6984999999999999</v>
      </c>
      <c r="J104" s="7">
        <v>89</v>
      </c>
      <c r="K104" s="7">
        <v>22</v>
      </c>
      <c r="L104" s="3">
        <v>0.27700000000000002</v>
      </c>
      <c r="M104" s="5">
        <v>1.7525968300000001</v>
      </c>
      <c r="N104" s="6">
        <v>1.3</v>
      </c>
      <c r="O104" s="8">
        <f>IFERROR(VLOOKUP(C104,Sheet2!$B$2:$G$588,6,FALSE),0)</f>
        <v>353347</v>
      </c>
      <c r="P104" t="s">
        <v>22</v>
      </c>
      <c r="Q104" s="2">
        <v>0.25824355129999998</v>
      </c>
      <c r="R104" s="3">
        <v>0.25</v>
      </c>
      <c r="U104" s="22">
        <f t="shared" si="8"/>
        <v>0.25</v>
      </c>
      <c r="V104" s="10">
        <f t="shared" si="9"/>
        <v>22.25</v>
      </c>
      <c r="W104" s="24">
        <f t="shared" si="10"/>
        <v>22.25</v>
      </c>
    </row>
    <row r="105" spans="1:23" x14ac:dyDescent="0.3">
      <c r="A105" t="s">
        <v>17</v>
      </c>
      <c r="B105" t="s">
        <v>300</v>
      </c>
      <c r="C105" t="s">
        <v>301</v>
      </c>
      <c r="D105" t="s">
        <v>318</v>
      </c>
      <c r="E105" t="s">
        <v>319</v>
      </c>
      <c r="F105">
        <v>0.25</v>
      </c>
      <c r="G105" s="2">
        <v>1</v>
      </c>
      <c r="H105" s="4">
        <v>24.707999999999998</v>
      </c>
      <c r="I105" s="4">
        <v>1.2417</v>
      </c>
      <c r="J105" s="7">
        <v>86</v>
      </c>
      <c r="K105" s="7">
        <v>12</v>
      </c>
      <c r="L105" s="3">
        <v>5.0299999999999997E-2</v>
      </c>
      <c r="M105" s="5">
        <v>2.3167280300000002</v>
      </c>
      <c r="N105" s="6">
        <v>2</v>
      </c>
      <c r="O105" s="8">
        <f>IFERROR(VLOOKUP(C105,Sheet2!$B$2:$G$588,6,FALSE),0)</f>
        <v>353347</v>
      </c>
      <c r="P105" t="s">
        <v>22</v>
      </c>
      <c r="Q105" s="2">
        <v>0.13671351239999999</v>
      </c>
      <c r="R105" s="3">
        <v>0.13671351243978699</v>
      </c>
      <c r="S105" s="3" t="str">
        <f>IF(R105+0.01&lt;Q105,"Y","")</f>
        <v/>
      </c>
      <c r="T105" s="2"/>
      <c r="U105" s="22">
        <f t="shared" si="8"/>
        <v>0.13671351243978699</v>
      </c>
      <c r="V105" s="10">
        <f t="shared" si="9"/>
        <v>11.757362069821681</v>
      </c>
      <c r="W105" s="24">
        <f t="shared" si="10"/>
        <v>11.757362069821681</v>
      </c>
    </row>
    <row r="106" spans="1:23" x14ac:dyDescent="0.3">
      <c r="A106" t="s">
        <v>17</v>
      </c>
      <c r="B106" t="s">
        <v>300</v>
      </c>
      <c r="C106" t="s">
        <v>301</v>
      </c>
      <c r="D106" t="s">
        <v>330</v>
      </c>
      <c r="E106" t="s">
        <v>331</v>
      </c>
      <c r="F106">
        <v>0.25</v>
      </c>
      <c r="G106" s="2">
        <v>0</v>
      </c>
      <c r="H106" s="4">
        <v>27.0627</v>
      </c>
      <c r="I106" s="4">
        <v>1.8004</v>
      </c>
      <c r="J106" s="7">
        <v>86</v>
      </c>
      <c r="K106" s="7">
        <v>21</v>
      </c>
      <c r="L106" s="3">
        <v>6.6500000000000004E-2</v>
      </c>
      <c r="M106" s="5">
        <v>1.5873522200000001</v>
      </c>
      <c r="N106" s="6">
        <v>0.8</v>
      </c>
      <c r="O106" s="8">
        <f>IFERROR(VLOOKUP(C106,Sheet2!$B$2:$G$588,6,FALSE),0)</f>
        <v>353347</v>
      </c>
      <c r="P106" t="s">
        <v>22</v>
      </c>
      <c r="Q106" s="2">
        <v>0.4960160757</v>
      </c>
      <c r="R106" s="3">
        <v>0.25</v>
      </c>
      <c r="U106" s="22">
        <f t="shared" si="8"/>
        <v>0.25</v>
      </c>
      <c r="V106" s="10">
        <f t="shared" si="9"/>
        <v>21.5</v>
      </c>
      <c r="W106" s="24">
        <f t="shared" si="10"/>
        <v>21.5</v>
      </c>
    </row>
    <row r="107" spans="1:23" x14ac:dyDescent="0.3">
      <c r="A107" t="s">
        <v>17</v>
      </c>
      <c r="B107" t="s">
        <v>300</v>
      </c>
      <c r="C107" t="s">
        <v>301</v>
      </c>
      <c r="D107" t="s">
        <v>536</v>
      </c>
      <c r="E107" t="s">
        <v>537</v>
      </c>
      <c r="F107">
        <v>0.25</v>
      </c>
      <c r="G107" s="2">
        <v>0</v>
      </c>
      <c r="H107" s="4">
        <v>28.1816</v>
      </c>
      <c r="I107" s="4">
        <v>1.7690999999999999</v>
      </c>
      <c r="J107" s="7">
        <v>85</v>
      </c>
      <c r="K107" s="7">
        <v>21</v>
      </c>
      <c r="L107" s="3">
        <v>6.2799999999999995E-2</v>
      </c>
      <c r="M107" s="5">
        <v>1.60167959</v>
      </c>
      <c r="N107" s="6">
        <v>0.8</v>
      </c>
      <c r="O107" s="8">
        <f>IFERROR(VLOOKUP(C107,Sheet2!$B$2:$G$588,6,FALSE),0)</f>
        <v>353347</v>
      </c>
      <c r="P107" t="s">
        <v>22</v>
      </c>
      <c r="Q107" s="2">
        <v>0.50052432039999994</v>
      </c>
      <c r="R107" s="3">
        <v>0.25</v>
      </c>
      <c r="U107" s="22">
        <f t="shared" si="8"/>
        <v>0.25</v>
      </c>
      <c r="V107" s="10">
        <f t="shared" si="9"/>
        <v>21.25</v>
      </c>
      <c r="W107" s="24">
        <f t="shared" si="10"/>
        <v>21.25</v>
      </c>
    </row>
    <row r="108" spans="1:23" x14ac:dyDescent="0.3">
      <c r="A108" t="s">
        <v>17</v>
      </c>
      <c r="B108" t="s">
        <v>300</v>
      </c>
      <c r="C108" t="s">
        <v>301</v>
      </c>
      <c r="D108" t="s">
        <v>554</v>
      </c>
      <c r="E108" t="s">
        <v>555</v>
      </c>
      <c r="F108">
        <v>0.25</v>
      </c>
      <c r="G108" s="2">
        <v>0</v>
      </c>
      <c r="H108" s="4">
        <v>6.0041000000000002</v>
      </c>
      <c r="I108" s="4">
        <v>1.5773999999999999</v>
      </c>
      <c r="J108" s="7">
        <v>82</v>
      </c>
      <c r="K108" s="7">
        <v>20</v>
      </c>
      <c r="L108" s="3">
        <v>0.26269999999999999</v>
      </c>
      <c r="M108" s="5">
        <v>1.73983154</v>
      </c>
      <c r="N108" s="6">
        <v>1.3</v>
      </c>
      <c r="O108" s="8">
        <f>IFERROR(VLOOKUP(C108,Sheet2!$B$2:$G$588,6,FALSE),0)</f>
        <v>353347</v>
      </c>
      <c r="P108" t="s">
        <v>22</v>
      </c>
      <c r="Q108" s="2">
        <v>0.25280122430000002</v>
      </c>
      <c r="R108" s="3">
        <v>0.25</v>
      </c>
      <c r="U108" s="22">
        <f t="shared" si="8"/>
        <v>0.25</v>
      </c>
      <c r="V108" s="10">
        <f t="shared" si="9"/>
        <v>20.5</v>
      </c>
      <c r="W108" s="24">
        <f t="shared" si="10"/>
        <v>20.5</v>
      </c>
    </row>
    <row r="109" spans="1:23" x14ac:dyDescent="0.3">
      <c r="A109" t="s">
        <v>17</v>
      </c>
      <c r="B109" t="s">
        <v>300</v>
      </c>
      <c r="C109" t="s">
        <v>301</v>
      </c>
      <c r="D109" t="s">
        <v>463</v>
      </c>
      <c r="E109" t="s">
        <v>464</v>
      </c>
      <c r="F109">
        <v>0.25</v>
      </c>
      <c r="G109" s="2">
        <v>0</v>
      </c>
      <c r="H109" s="4">
        <v>14.2829</v>
      </c>
      <c r="I109" s="4">
        <v>2.0590999999999999</v>
      </c>
      <c r="J109" s="7">
        <v>81</v>
      </c>
      <c r="K109" s="7">
        <v>16</v>
      </c>
      <c r="L109" s="3">
        <v>0.14419999999999999</v>
      </c>
      <c r="M109" s="5">
        <v>1.3169661399999999</v>
      </c>
      <c r="N109" s="6">
        <v>0.75</v>
      </c>
      <c r="O109" s="8">
        <f>IFERROR(VLOOKUP(C109,Sheet2!$B$2:$G$588,6,FALSE),0)</f>
        <v>353347</v>
      </c>
      <c r="P109" t="s">
        <v>22</v>
      </c>
      <c r="Q109" s="2">
        <v>0.43050927820000001</v>
      </c>
      <c r="R109" s="3">
        <v>0.25</v>
      </c>
      <c r="U109" s="22">
        <f t="shared" si="8"/>
        <v>0.25</v>
      </c>
      <c r="V109" s="10">
        <f t="shared" si="9"/>
        <v>20.25</v>
      </c>
      <c r="W109" s="24">
        <f t="shared" si="10"/>
        <v>20.25</v>
      </c>
    </row>
    <row r="110" spans="1:23" x14ac:dyDescent="0.3">
      <c r="A110" t="s">
        <v>17</v>
      </c>
      <c r="B110" t="s">
        <v>300</v>
      </c>
      <c r="C110" t="s">
        <v>301</v>
      </c>
      <c r="D110" t="s">
        <v>471</v>
      </c>
      <c r="E110" t="s">
        <v>472</v>
      </c>
      <c r="F110">
        <v>0.2</v>
      </c>
      <c r="G110" s="2">
        <v>0</v>
      </c>
      <c r="H110" s="4">
        <v>7.6158999999999999</v>
      </c>
      <c r="I110" s="4">
        <v>0.63260000000000005</v>
      </c>
      <c r="J110" s="7">
        <v>77</v>
      </c>
      <c r="K110" s="7">
        <v>15</v>
      </c>
      <c r="L110" s="3">
        <v>8.3099999999999993E-2</v>
      </c>
      <c r="M110" s="5">
        <v>4.06589139</v>
      </c>
      <c r="N110" s="6">
        <v>3</v>
      </c>
      <c r="O110" s="8">
        <f>IFERROR(VLOOKUP(C110,Sheet2!$B$2:$G$588,6,FALSE),0)</f>
        <v>353347</v>
      </c>
      <c r="P110" t="s">
        <v>22</v>
      </c>
      <c r="Q110" s="2">
        <v>0.26215441690000002</v>
      </c>
      <c r="R110" s="3">
        <v>0.2</v>
      </c>
      <c r="U110" s="22">
        <f t="shared" si="8"/>
        <v>0.2</v>
      </c>
      <c r="V110" s="10">
        <f t="shared" si="9"/>
        <v>15.4</v>
      </c>
      <c r="W110" s="24">
        <f t="shared" si="10"/>
        <v>15.4</v>
      </c>
    </row>
    <row r="111" spans="1:23" x14ac:dyDescent="0.3">
      <c r="A111" t="s">
        <v>17</v>
      </c>
      <c r="B111" t="s">
        <v>300</v>
      </c>
      <c r="C111" t="s">
        <v>301</v>
      </c>
      <c r="D111" t="s">
        <v>542</v>
      </c>
      <c r="E111" t="s">
        <v>543</v>
      </c>
      <c r="F111">
        <v>0.25</v>
      </c>
      <c r="G111" s="2">
        <v>0</v>
      </c>
      <c r="H111" s="4">
        <v>5.9690000000000003</v>
      </c>
      <c r="I111" s="4">
        <v>2.0788000000000002</v>
      </c>
      <c r="J111" s="7">
        <v>73</v>
      </c>
      <c r="K111" s="7">
        <v>18</v>
      </c>
      <c r="L111" s="3">
        <v>0.3483</v>
      </c>
      <c r="M111" s="5">
        <v>1.16834003</v>
      </c>
      <c r="N111" s="6">
        <v>0.8</v>
      </c>
      <c r="O111" s="8">
        <f>IFERROR(VLOOKUP(C111,Sheet2!$B$2:$G$588,6,FALSE),0)</f>
        <v>353347</v>
      </c>
      <c r="P111" t="s">
        <v>22</v>
      </c>
      <c r="Q111" s="2">
        <v>0.31526783559999999</v>
      </c>
      <c r="R111" s="3">
        <v>0.25</v>
      </c>
      <c r="U111" s="22">
        <f t="shared" si="8"/>
        <v>0.25</v>
      </c>
      <c r="V111" s="10">
        <f t="shared" si="9"/>
        <v>18.25</v>
      </c>
      <c r="W111" s="24">
        <f t="shared" si="10"/>
        <v>18.25</v>
      </c>
    </row>
    <row r="112" spans="1:23" x14ac:dyDescent="0.3">
      <c r="A112" t="s">
        <v>17</v>
      </c>
      <c r="B112" t="s">
        <v>300</v>
      </c>
      <c r="C112" t="s">
        <v>301</v>
      </c>
      <c r="D112" t="s">
        <v>477</v>
      </c>
      <c r="E112" t="s">
        <v>478</v>
      </c>
      <c r="F112">
        <v>0.25</v>
      </c>
      <c r="G112" s="2">
        <v>0</v>
      </c>
      <c r="H112" s="4">
        <v>25.406400000000001</v>
      </c>
      <c r="I112" s="4">
        <v>1.5447</v>
      </c>
      <c r="J112" s="7">
        <v>71</v>
      </c>
      <c r="K112" s="7">
        <v>18</v>
      </c>
      <c r="L112" s="3">
        <v>6.08E-2</v>
      </c>
      <c r="M112" s="5">
        <v>1.5336169399999999</v>
      </c>
      <c r="N112" s="6">
        <v>0.8</v>
      </c>
      <c r="O112" s="8">
        <f>IFERROR(VLOOKUP(C112,Sheet2!$B$2:$G$588,6,FALSE),0)</f>
        <v>353347</v>
      </c>
      <c r="P112" t="s">
        <v>22</v>
      </c>
      <c r="Q112" s="2">
        <v>0.4783573539</v>
      </c>
      <c r="R112" s="3">
        <v>0.25</v>
      </c>
      <c r="U112" s="22">
        <f t="shared" si="8"/>
        <v>0.25</v>
      </c>
      <c r="V112" s="10">
        <f t="shared" si="9"/>
        <v>17.75</v>
      </c>
      <c r="W112" s="24">
        <f t="shared" si="10"/>
        <v>17.75</v>
      </c>
    </row>
    <row r="113" spans="1:23" x14ac:dyDescent="0.3">
      <c r="A113" t="s">
        <v>17</v>
      </c>
      <c r="B113" t="s">
        <v>300</v>
      </c>
      <c r="C113" t="s">
        <v>301</v>
      </c>
      <c r="D113" t="s">
        <v>526</v>
      </c>
      <c r="E113" t="s">
        <v>527</v>
      </c>
      <c r="F113">
        <v>0.25</v>
      </c>
      <c r="G113" s="2">
        <v>0</v>
      </c>
      <c r="H113" s="4">
        <v>28.538799999999998</v>
      </c>
      <c r="I113" s="4">
        <v>2.0297000000000001</v>
      </c>
      <c r="J113" s="7">
        <v>69</v>
      </c>
      <c r="K113" s="7">
        <v>17</v>
      </c>
      <c r="L113" s="3">
        <v>7.1099999999999997E-2</v>
      </c>
      <c r="M113" s="5">
        <v>1.1259079400000001</v>
      </c>
      <c r="N113" s="6">
        <v>0.8</v>
      </c>
      <c r="O113" s="8">
        <f>IFERROR(VLOOKUP(C113,Sheet2!$B$2:$G$588,6,FALSE),0)</f>
        <v>353347</v>
      </c>
      <c r="P113" t="s">
        <v>22</v>
      </c>
      <c r="Q113" s="2">
        <v>0.28946233329999999</v>
      </c>
      <c r="R113" s="3">
        <v>0.249999999999999</v>
      </c>
      <c r="U113" s="22">
        <f t="shared" si="8"/>
        <v>0.249999999999999</v>
      </c>
      <c r="V113" s="10">
        <f t="shared" si="9"/>
        <v>17.249999999999932</v>
      </c>
      <c r="W113" s="24">
        <f t="shared" si="10"/>
        <v>17.249999999999932</v>
      </c>
    </row>
    <row r="114" spans="1:23" x14ac:dyDescent="0.3">
      <c r="A114" t="s">
        <v>17</v>
      </c>
      <c r="B114" t="s">
        <v>300</v>
      </c>
      <c r="C114" t="s">
        <v>301</v>
      </c>
      <c r="D114" t="s">
        <v>520</v>
      </c>
      <c r="E114" t="s">
        <v>521</v>
      </c>
      <c r="F114">
        <v>0.25</v>
      </c>
      <c r="G114" s="2">
        <v>0</v>
      </c>
      <c r="H114" s="4">
        <v>6.5018000000000002</v>
      </c>
      <c r="I114" s="4">
        <v>0.88360000000000005</v>
      </c>
      <c r="J114" s="7">
        <v>67</v>
      </c>
      <c r="K114" s="7">
        <v>17</v>
      </c>
      <c r="L114" s="3">
        <v>0.13589999999999999</v>
      </c>
      <c r="M114" s="5">
        <v>2.5255193600000001</v>
      </c>
      <c r="N114" s="6">
        <v>0.85</v>
      </c>
      <c r="O114" s="8">
        <f>IFERROR(VLOOKUP(C114,Sheet2!$B$2:$G$588,6,FALSE),0)</f>
        <v>353347</v>
      </c>
      <c r="P114" t="s">
        <v>22</v>
      </c>
      <c r="Q114" s="2">
        <v>0.6634355636</v>
      </c>
      <c r="R114" s="3">
        <v>0.249999999999999</v>
      </c>
      <c r="U114" s="22">
        <f t="shared" si="8"/>
        <v>0.249999999999999</v>
      </c>
      <c r="V114" s="10">
        <f t="shared" si="9"/>
        <v>16.749999999999932</v>
      </c>
      <c r="W114" s="24">
        <f t="shared" si="10"/>
        <v>16.749999999999932</v>
      </c>
    </row>
    <row r="115" spans="1:23" x14ac:dyDescent="0.3">
      <c r="A115" t="s">
        <v>17</v>
      </c>
      <c r="B115" t="s">
        <v>300</v>
      </c>
      <c r="C115" t="s">
        <v>301</v>
      </c>
      <c r="D115" t="s">
        <v>406</v>
      </c>
      <c r="E115" t="s">
        <v>407</v>
      </c>
      <c r="F115">
        <v>0.25</v>
      </c>
      <c r="G115" s="2">
        <v>0</v>
      </c>
      <c r="H115" s="4">
        <v>13.741099999999999</v>
      </c>
      <c r="I115" s="4">
        <v>1.5628</v>
      </c>
      <c r="J115" s="7">
        <v>64</v>
      </c>
      <c r="K115" s="7">
        <v>16</v>
      </c>
      <c r="L115" s="3">
        <v>0.1137</v>
      </c>
      <c r="M115" s="5">
        <v>1.37235705</v>
      </c>
      <c r="N115" s="6">
        <v>0.7</v>
      </c>
      <c r="O115" s="8">
        <f>IFERROR(VLOOKUP(C115,Sheet2!$B$2:$G$588,6,FALSE),0)</f>
        <v>353347</v>
      </c>
      <c r="P115" t="s">
        <v>22</v>
      </c>
      <c r="Q115" s="2">
        <v>0.48992866140000002</v>
      </c>
      <c r="R115" s="3">
        <v>0.25</v>
      </c>
      <c r="U115" s="22">
        <f t="shared" si="8"/>
        <v>0.25</v>
      </c>
      <c r="V115" s="10">
        <f t="shared" si="9"/>
        <v>16</v>
      </c>
      <c r="W115" s="24">
        <f t="shared" si="10"/>
        <v>16</v>
      </c>
    </row>
    <row r="116" spans="1:23" x14ac:dyDescent="0.3">
      <c r="A116" t="s">
        <v>17</v>
      </c>
      <c r="B116" t="s">
        <v>300</v>
      </c>
      <c r="C116" t="s">
        <v>301</v>
      </c>
      <c r="D116" t="s">
        <v>548</v>
      </c>
      <c r="E116" t="s">
        <v>549</v>
      </c>
      <c r="F116">
        <v>0.25</v>
      </c>
      <c r="G116" s="2">
        <v>0</v>
      </c>
      <c r="H116" s="4">
        <v>13.9434</v>
      </c>
      <c r="I116" s="4">
        <v>1.4946999999999999</v>
      </c>
      <c r="J116" s="7">
        <v>58</v>
      </c>
      <c r="K116" s="7">
        <v>14</v>
      </c>
      <c r="L116" s="3">
        <v>0.1072</v>
      </c>
      <c r="M116" s="5">
        <v>1.29783045</v>
      </c>
      <c r="N116" s="6">
        <v>0.75</v>
      </c>
      <c r="O116" s="8">
        <f>IFERROR(VLOOKUP(C116,Sheet2!$B$2:$G$588,6,FALSE),0)</f>
        <v>353347</v>
      </c>
      <c r="P116" t="s">
        <v>22</v>
      </c>
      <c r="Q116" s="2">
        <v>0.42211249560000003</v>
      </c>
      <c r="R116" s="3">
        <v>0.25</v>
      </c>
      <c r="U116" s="22">
        <f t="shared" si="8"/>
        <v>0.25</v>
      </c>
      <c r="V116" s="10">
        <f t="shared" si="9"/>
        <v>14.5</v>
      </c>
      <c r="W116" s="24">
        <f t="shared" si="10"/>
        <v>14.5</v>
      </c>
    </row>
    <row r="117" spans="1:23" x14ac:dyDescent="0.3">
      <c r="A117" t="s">
        <v>17</v>
      </c>
      <c r="B117" t="s">
        <v>300</v>
      </c>
      <c r="C117" t="s">
        <v>301</v>
      </c>
      <c r="D117" t="s">
        <v>570</v>
      </c>
      <c r="E117" t="s">
        <v>571</v>
      </c>
      <c r="F117">
        <v>0.25</v>
      </c>
      <c r="G117" s="2">
        <v>0</v>
      </c>
      <c r="H117" s="4">
        <v>5.2912999999999997</v>
      </c>
      <c r="I117" s="4">
        <v>1.2444</v>
      </c>
      <c r="J117" s="7">
        <v>52</v>
      </c>
      <c r="K117" s="7">
        <v>13</v>
      </c>
      <c r="L117" s="3">
        <v>0.23519999999999999</v>
      </c>
      <c r="M117" s="5">
        <v>1.39669384</v>
      </c>
      <c r="N117" s="6">
        <v>0.75</v>
      </c>
      <c r="O117" s="8">
        <f>IFERROR(VLOOKUP(C117,Sheet2!$B$2:$G$588,6,FALSE),0)</f>
        <v>353347</v>
      </c>
      <c r="P117" t="s">
        <v>22</v>
      </c>
      <c r="Q117" s="2">
        <v>0.46301760559999999</v>
      </c>
      <c r="R117" s="3">
        <v>0.249999999999999</v>
      </c>
      <c r="U117" s="22">
        <f t="shared" si="8"/>
        <v>0.249999999999999</v>
      </c>
      <c r="V117" s="10">
        <f t="shared" si="9"/>
        <v>12.999999999999948</v>
      </c>
      <c r="W117" s="24">
        <f t="shared" si="10"/>
        <v>12.999999999999948</v>
      </c>
    </row>
    <row r="118" spans="1:23" x14ac:dyDescent="0.3">
      <c r="A118" t="s">
        <v>17</v>
      </c>
      <c r="B118" t="s">
        <v>300</v>
      </c>
      <c r="C118" t="s">
        <v>301</v>
      </c>
      <c r="D118" t="s">
        <v>459</v>
      </c>
      <c r="E118" t="s">
        <v>460</v>
      </c>
      <c r="F118">
        <v>0.25</v>
      </c>
      <c r="G118" s="2">
        <v>0</v>
      </c>
      <c r="H118" s="4">
        <v>13.9316</v>
      </c>
      <c r="I118" s="4">
        <v>1.3982000000000001</v>
      </c>
      <c r="J118" s="7">
        <v>51</v>
      </c>
      <c r="K118" s="7">
        <v>12</v>
      </c>
      <c r="L118" s="3">
        <v>0.1004</v>
      </c>
      <c r="M118" s="5">
        <v>1.2273512099999999</v>
      </c>
      <c r="N118" s="6">
        <v>0.7</v>
      </c>
      <c r="O118" s="8">
        <f>IFERROR(VLOOKUP(C118,Sheet2!$B$2:$G$588,6,FALSE),0)</f>
        <v>353347</v>
      </c>
      <c r="P118" t="s">
        <v>22</v>
      </c>
      <c r="Q118" s="2">
        <v>0.4296661034</v>
      </c>
      <c r="R118" s="3">
        <v>0.25</v>
      </c>
      <c r="U118" s="22">
        <f t="shared" si="8"/>
        <v>0.25</v>
      </c>
      <c r="V118" s="10">
        <f t="shared" si="9"/>
        <v>12.75</v>
      </c>
      <c r="W118" s="24">
        <f t="shared" si="10"/>
        <v>12.75</v>
      </c>
    </row>
    <row r="119" spans="1:23" x14ac:dyDescent="0.3">
      <c r="A119" t="s">
        <v>17</v>
      </c>
      <c r="B119" t="s">
        <v>300</v>
      </c>
      <c r="C119" t="s">
        <v>301</v>
      </c>
      <c r="D119" t="s">
        <v>510</v>
      </c>
      <c r="E119" t="s">
        <v>511</v>
      </c>
      <c r="F119">
        <v>0.25</v>
      </c>
      <c r="G119" s="2">
        <v>0</v>
      </c>
      <c r="H119" s="4">
        <v>13.537100000000001</v>
      </c>
      <c r="I119" s="4">
        <v>1.3156000000000001</v>
      </c>
      <c r="J119" s="7">
        <v>51</v>
      </c>
      <c r="K119" s="7">
        <v>13</v>
      </c>
      <c r="L119" s="3">
        <v>9.7199999999999995E-2</v>
      </c>
      <c r="M119" s="5">
        <v>1.2927570900000001</v>
      </c>
      <c r="N119" s="6">
        <v>0.7</v>
      </c>
      <c r="O119" s="8">
        <f>IFERROR(VLOOKUP(C119,Sheet2!$B$2:$G$588,6,FALSE),0)</f>
        <v>353347</v>
      </c>
      <c r="P119" t="s">
        <v>22</v>
      </c>
      <c r="Q119" s="2">
        <v>0.45852162959999998</v>
      </c>
      <c r="R119" s="3">
        <v>0.25</v>
      </c>
      <c r="U119" s="22">
        <f t="shared" si="8"/>
        <v>0.25</v>
      </c>
      <c r="V119" s="10">
        <f t="shared" si="9"/>
        <v>12.75</v>
      </c>
      <c r="W119" s="24">
        <f t="shared" si="10"/>
        <v>12.75</v>
      </c>
    </row>
    <row r="120" spans="1:23" x14ac:dyDescent="0.3">
      <c r="A120" t="s">
        <v>17</v>
      </c>
      <c r="B120" t="s">
        <v>300</v>
      </c>
      <c r="C120" t="s">
        <v>301</v>
      </c>
      <c r="D120" t="s">
        <v>473</v>
      </c>
      <c r="E120" t="s">
        <v>474</v>
      </c>
      <c r="F120">
        <v>0.25</v>
      </c>
      <c r="G120" s="2">
        <v>0</v>
      </c>
      <c r="H120" s="4">
        <v>17.708200000000001</v>
      </c>
      <c r="I120" s="4">
        <v>0.95340000000000003</v>
      </c>
      <c r="J120" s="7">
        <v>44</v>
      </c>
      <c r="K120" s="7">
        <v>11</v>
      </c>
      <c r="L120" s="3">
        <v>5.3800000000000001E-2</v>
      </c>
      <c r="M120" s="5">
        <v>1.55435678</v>
      </c>
      <c r="N120" s="6">
        <v>0.8</v>
      </c>
      <c r="O120" s="8">
        <f>IFERROR(VLOOKUP(C120,Sheet2!$B$2:$G$588,6,FALSE),0)</f>
        <v>353347</v>
      </c>
      <c r="P120" t="s">
        <v>22</v>
      </c>
      <c r="Q120" s="2">
        <v>0.48531765160000001</v>
      </c>
      <c r="R120" s="3">
        <v>0.25</v>
      </c>
      <c r="U120" s="22">
        <f t="shared" si="8"/>
        <v>0.25</v>
      </c>
      <c r="V120" s="10">
        <f t="shared" si="9"/>
        <v>11</v>
      </c>
      <c r="W120" s="24">
        <f t="shared" si="10"/>
        <v>11</v>
      </c>
    </row>
    <row r="121" spans="1:23" x14ac:dyDescent="0.3">
      <c r="A121" t="s">
        <v>17</v>
      </c>
      <c r="B121" t="s">
        <v>300</v>
      </c>
      <c r="C121" t="s">
        <v>301</v>
      </c>
      <c r="D121" t="s">
        <v>552</v>
      </c>
      <c r="E121" t="s">
        <v>553</v>
      </c>
      <c r="F121">
        <v>0.15</v>
      </c>
      <c r="G121" s="2">
        <v>1</v>
      </c>
      <c r="H121" s="4">
        <v>233.6439</v>
      </c>
      <c r="I121" s="4">
        <v>1.9832000000000001</v>
      </c>
      <c r="J121" s="7">
        <v>40</v>
      </c>
      <c r="K121" s="7">
        <v>6</v>
      </c>
      <c r="L121" s="3">
        <v>8.5000000000000006E-3</v>
      </c>
      <c r="M121" s="5">
        <v>0.66997298999999999</v>
      </c>
      <c r="N121" s="6">
        <v>0.15</v>
      </c>
      <c r="O121" s="8">
        <f>IFERROR(VLOOKUP(C121,Sheet2!$B$2:$G$588,6,FALSE),0)</f>
        <v>353347</v>
      </c>
      <c r="P121" t="s">
        <v>22</v>
      </c>
      <c r="Q121" s="2">
        <v>0.77611037640000002</v>
      </c>
      <c r="R121" s="3">
        <v>0.15</v>
      </c>
      <c r="S121" s="3" t="str">
        <f>IF(R121+0.01&lt;Q121,"Y","")</f>
        <v>Y</v>
      </c>
      <c r="T121" s="2"/>
      <c r="U121" s="22">
        <f t="shared" si="8"/>
        <v>0.15</v>
      </c>
      <c r="V121" s="10">
        <f t="shared" si="9"/>
        <v>6</v>
      </c>
      <c r="W121" s="24">
        <f t="shared" si="10"/>
        <v>6</v>
      </c>
    </row>
    <row r="122" spans="1:23" x14ac:dyDescent="0.3">
      <c r="A122" t="s">
        <v>17</v>
      </c>
      <c r="B122" t="s">
        <v>300</v>
      </c>
      <c r="C122" t="s">
        <v>301</v>
      </c>
      <c r="D122" t="s">
        <v>357</v>
      </c>
      <c r="E122" t="s">
        <v>358</v>
      </c>
      <c r="F122">
        <v>0.1</v>
      </c>
      <c r="G122" s="2">
        <v>0</v>
      </c>
      <c r="H122" s="4">
        <v>36.2727</v>
      </c>
      <c r="I122" s="4">
        <v>2.093</v>
      </c>
      <c r="J122" s="7">
        <v>37</v>
      </c>
      <c r="K122" s="7">
        <v>4</v>
      </c>
      <c r="L122" s="3">
        <v>5.7700000000000001E-2</v>
      </c>
      <c r="M122" s="5">
        <v>0.59696948999999999</v>
      </c>
      <c r="N122" s="6">
        <v>0.15</v>
      </c>
      <c r="O122" s="8">
        <f>IFERROR(VLOOKUP(C122,Sheet2!$B$2:$G$588,6,FALSE),0)</f>
        <v>353347</v>
      </c>
      <c r="P122" t="s">
        <v>95</v>
      </c>
      <c r="Q122" s="2">
        <v>0.74873087739999999</v>
      </c>
      <c r="R122" s="3">
        <v>9.9999999999999895E-2</v>
      </c>
      <c r="U122" s="22">
        <f t="shared" si="8"/>
        <v>9.9999999999999895E-2</v>
      </c>
      <c r="V122" s="10">
        <f t="shared" si="9"/>
        <v>3.6999999999999962</v>
      </c>
      <c r="W122" s="24">
        <f t="shared" si="10"/>
        <v>3.6999999999999962</v>
      </c>
    </row>
    <row r="123" spans="1:23" x14ac:dyDescent="0.3">
      <c r="A123" t="s">
        <v>17</v>
      </c>
      <c r="B123" t="s">
        <v>300</v>
      </c>
      <c r="C123" t="s">
        <v>301</v>
      </c>
      <c r="D123" t="s">
        <v>410</v>
      </c>
      <c r="E123" t="s">
        <v>411</v>
      </c>
      <c r="F123">
        <v>0.25</v>
      </c>
      <c r="G123" s="2">
        <v>0</v>
      </c>
      <c r="H123" s="4">
        <v>3.6535000000000002</v>
      </c>
      <c r="I123" s="4">
        <v>0.49320000000000003</v>
      </c>
      <c r="J123" s="7">
        <v>37</v>
      </c>
      <c r="K123" s="7">
        <v>9</v>
      </c>
      <c r="L123" s="3">
        <v>0.13500000000000001</v>
      </c>
      <c r="M123" s="5">
        <v>2.4715423599999999</v>
      </c>
      <c r="N123" s="6">
        <v>0.85</v>
      </c>
      <c r="O123" s="8">
        <f>IFERROR(VLOOKUP(C123,Sheet2!$B$2:$G$588,6,FALSE),0)</f>
        <v>353347</v>
      </c>
      <c r="P123" t="s">
        <v>22</v>
      </c>
      <c r="Q123" s="2">
        <v>0.65608519860000003</v>
      </c>
      <c r="R123" s="3">
        <v>0.25</v>
      </c>
      <c r="U123" s="22">
        <f t="shared" si="8"/>
        <v>0.25</v>
      </c>
      <c r="V123" s="10">
        <f t="shared" si="9"/>
        <v>9.25</v>
      </c>
      <c r="W123" s="24">
        <f t="shared" si="10"/>
        <v>9.25</v>
      </c>
    </row>
    <row r="124" spans="1:23" x14ac:dyDescent="0.3">
      <c r="A124" t="s">
        <v>17</v>
      </c>
      <c r="B124" t="s">
        <v>300</v>
      </c>
      <c r="C124" t="s">
        <v>301</v>
      </c>
      <c r="D124" t="s">
        <v>304</v>
      </c>
      <c r="E124" t="s">
        <v>305</v>
      </c>
      <c r="F124">
        <v>0.25</v>
      </c>
      <c r="G124" s="2">
        <v>0</v>
      </c>
      <c r="H124" s="4">
        <v>3.6629</v>
      </c>
      <c r="I124" s="4">
        <v>0.4239</v>
      </c>
      <c r="J124" s="7">
        <v>34</v>
      </c>
      <c r="K124" s="7">
        <v>8</v>
      </c>
      <c r="L124" s="3">
        <v>0.1157</v>
      </c>
      <c r="M124" s="5">
        <v>2.6693176099999998</v>
      </c>
      <c r="N124" s="6">
        <v>0.85</v>
      </c>
      <c r="O124" s="8">
        <f>IFERROR(VLOOKUP(C124,Sheet2!$B$2:$G$588,6,FALSE),0)</f>
        <v>353347</v>
      </c>
      <c r="P124" t="s">
        <v>22</v>
      </c>
      <c r="Q124" s="2">
        <v>0.68156655560000001</v>
      </c>
      <c r="R124" s="3">
        <v>0.25</v>
      </c>
      <c r="U124" s="22">
        <f t="shared" si="8"/>
        <v>0.25</v>
      </c>
      <c r="V124" s="10">
        <f t="shared" si="9"/>
        <v>8.5</v>
      </c>
      <c r="W124" s="24">
        <f t="shared" si="10"/>
        <v>8.5</v>
      </c>
    </row>
    <row r="125" spans="1:23" x14ac:dyDescent="0.3">
      <c r="A125" t="s">
        <v>17</v>
      </c>
      <c r="B125" t="s">
        <v>300</v>
      </c>
      <c r="C125" t="s">
        <v>301</v>
      </c>
      <c r="D125" t="s">
        <v>506</v>
      </c>
      <c r="E125" t="s">
        <v>507</v>
      </c>
      <c r="F125">
        <v>0.25</v>
      </c>
      <c r="G125" s="2">
        <v>0</v>
      </c>
      <c r="H125" s="4">
        <v>10.2615</v>
      </c>
      <c r="I125" s="4">
        <v>0.97299999999999998</v>
      </c>
      <c r="J125" s="7">
        <v>33</v>
      </c>
      <c r="K125" s="7">
        <v>8</v>
      </c>
      <c r="L125" s="3">
        <v>9.4799999999999995E-2</v>
      </c>
      <c r="M125" s="5">
        <v>1.1321979200000001</v>
      </c>
      <c r="N125" s="6">
        <v>0.5</v>
      </c>
      <c r="O125" s="8">
        <f>IFERROR(VLOOKUP(C125,Sheet2!$B$2:$G$588,6,FALSE),0)</f>
        <v>353347</v>
      </c>
      <c r="P125" t="s">
        <v>22</v>
      </c>
      <c r="Q125" s="2">
        <v>0.55838109810000003</v>
      </c>
      <c r="R125" s="3">
        <v>0.25</v>
      </c>
      <c r="U125" s="22">
        <f t="shared" si="8"/>
        <v>0.25</v>
      </c>
      <c r="V125" s="10">
        <f t="shared" si="9"/>
        <v>8.25</v>
      </c>
      <c r="W125" s="24">
        <f t="shared" si="10"/>
        <v>8.25</v>
      </c>
    </row>
    <row r="126" spans="1:23" x14ac:dyDescent="0.3">
      <c r="A126" t="s">
        <v>17</v>
      </c>
      <c r="B126" t="s">
        <v>300</v>
      </c>
      <c r="C126" t="s">
        <v>301</v>
      </c>
      <c r="D126" t="s">
        <v>546</v>
      </c>
      <c r="E126" t="s">
        <v>547</v>
      </c>
      <c r="F126">
        <v>0.15</v>
      </c>
      <c r="G126" s="2">
        <v>1</v>
      </c>
      <c r="H126" s="4">
        <v>169.2081</v>
      </c>
      <c r="I126" s="4">
        <v>1.5084</v>
      </c>
      <c r="J126" s="7">
        <v>33</v>
      </c>
      <c r="K126" s="7">
        <v>5</v>
      </c>
      <c r="L126" s="3">
        <v>8.8999999999999999E-3</v>
      </c>
      <c r="M126" s="5">
        <v>0.73383843000000004</v>
      </c>
      <c r="N126" s="6">
        <v>0.25</v>
      </c>
      <c r="O126" s="8">
        <f>IFERROR(VLOOKUP(C126,Sheet2!$B$2:$G$588,6,FALSE),0)</f>
        <v>353347</v>
      </c>
      <c r="P126" t="s">
        <v>22</v>
      </c>
      <c r="Q126" s="2">
        <v>0.65932555559999995</v>
      </c>
      <c r="R126" s="3">
        <v>0.15</v>
      </c>
      <c r="S126" s="3" t="str">
        <f>IF(R126+0.01&lt;Q126,"Y","")</f>
        <v>Y</v>
      </c>
      <c r="T126" s="2"/>
      <c r="U126" s="22">
        <f t="shared" si="8"/>
        <v>0.15</v>
      </c>
      <c r="V126" s="10">
        <f t="shared" si="9"/>
        <v>4.95</v>
      </c>
      <c r="W126" s="24">
        <f t="shared" si="10"/>
        <v>4.95</v>
      </c>
    </row>
    <row r="127" spans="1:23" x14ac:dyDescent="0.3">
      <c r="A127" t="s">
        <v>17</v>
      </c>
      <c r="B127" t="s">
        <v>300</v>
      </c>
      <c r="C127" t="s">
        <v>301</v>
      </c>
      <c r="D127" t="s">
        <v>560</v>
      </c>
      <c r="E127" t="s">
        <v>561</v>
      </c>
      <c r="F127">
        <v>0.25</v>
      </c>
      <c r="G127" s="2">
        <v>0</v>
      </c>
      <c r="H127" s="4">
        <v>12.0015</v>
      </c>
      <c r="I127" s="4">
        <v>1.1056999999999999</v>
      </c>
      <c r="J127" s="7">
        <v>33</v>
      </c>
      <c r="K127" s="7">
        <v>8</v>
      </c>
      <c r="L127" s="3">
        <v>9.2100000000000001E-2</v>
      </c>
      <c r="M127" s="5">
        <v>1.0077261</v>
      </c>
      <c r="N127" s="6">
        <v>0.5</v>
      </c>
      <c r="O127" s="8">
        <f>IFERROR(VLOOKUP(C127,Sheet2!$B$2:$G$588,6,FALSE),0)</f>
        <v>353347</v>
      </c>
      <c r="P127" t="s">
        <v>22</v>
      </c>
      <c r="Q127" s="2">
        <v>0.50383343160000005</v>
      </c>
      <c r="R127" s="3">
        <v>0.249999999999999</v>
      </c>
      <c r="U127" s="22">
        <f t="shared" si="8"/>
        <v>0.249999999999999</v>
      </c>
      <c r="V127" s="10">
        <f t="shared" si="9"/>
        <v>8.2499999999999662</v>
      </c>
      <c r="W127" s="24">
        <f t="shared" si="10"/>
        <v>8.2499999999999662</v>
      </c>
    </row>
    <row r="128" spans="1:23" x14ac:dyDescent="0.3">
      <c r="A128" t="s">
        <v>17</v>
      </c>
      <c r="B128" t="s">
        <v>300</v>
      </c>
      <c r="C128" t="s">
        <v>301</v>
      </c>
      <c r="D128" t="s">
        <v>566</v>
      </c>
      <c r="E128" t="s">
        <v>567</v>
      </c>
      <c r="F128">
        <v>0.25</v>
      </c>
      <c r="G128" s="2">
        <v>0</v>
      </c>
      <c r="H128" s="4">
        <v>11.2104</v>
      </c>
      <c r="I128" s="4">
        <v>0.4456</v>
      </c>
      <c r="J128" s="7">
        <v>33</v>
      </c>
      <c r="K128" s="7">
        <v>6</v>
      </c>
      <c r="L128" s="3">
        <v>3.9699999999999999E-2</v>
      </c>
      <c r="M128" s="5">
        <v>2.4359730700000002</v>
      </c>
      <c r="N128" s="6">
        <v>1.75</v>
      </c>
      <c r="O128" s="8">
        <f>IFERROR(VLOOKUP(C128,Sheet2!$B$2:$G$588,6,FALSE),0)</f>
        <v>353347</v>
      </c>
      <c r="P128" t="s">
        <v>22</v>
      </c>
      <c r="Q128" s="2">
        <v>0.281601253</v>
      </c>
      <c r="R128" s="3">
        <v>0.25</v>
      </c>
      <c r="U128" s="22">
        <f t="shared" si="8"/>
        <v>0.25</v>
      </c>
      <c r="V128" s="10">
        <f t="shared" si="9"/>
        <v>8.25</v>
      </c>
      <c r="W128" s="24">
        <f t="shared" si="10"/>
        <v>8.25</v>
      </c>
    </row>
    <row r="129" spans="1:23" x14ac:dyDescent="0.3">
      <c r="A129" t="s">
        <v>17</v>
      </c>
      <c r="B129" t="s">
        <v>300</v>
      </c>
      <c r="C129" t="s">
        <v>301</v>
      </c>
      <c r="D129" t="s">
        <v>367</v>
      </c>
      <c r="E129" t="s">
        <v>368</v>
      </c>
      <c r="F129">
        <v>0.25</v>
      </c>
      <c r="G129" s="2">
        <v>1</v>
      </c>
      <c r="H129" s="4">
        <v>109.38639999999999</v>
      </c>
      <c r="I129" s="4">
        <v>1.7679</v>
      </c>
      <c r="J129" s="7">
        <v>32</v>
      </c>
      <c r="K129" s="7">
        <v>8</v>
      </c>
      <c r="L129" s="3">
        <v>1.6199999999999999E-2</v>
      </c>
      <c r="M129" s="5">
        <v>0.60286868999999998</v>
      </c>
      <c r="N129" s="6">
        <v>0.15</v>
      </c>
      <c r="O129" s="8">
        <f>IFERROR(VLOOKUP(C129,Sheet2!$B$2:$G$588,6,FALSE),0)</f>
        <v>353347</v>
      </c>
      <c r="P129" t="s">
        <v>162</v>
      </c>
      <c r="Q129" s="2">
        <v>0.75118959860000001</v>
      </c>
      <c r="R129" s="3">
        <v>0.25</v>
      </c>
      <c r="S129" s="3" t="str">
        <f>IF(R129+0.01&lt;Q129,"Y","")</f>
        <v>Y</v>
      </c>
      <c r="T129" s="2"/>
      <c r="U129" s="22">
        <f t="shared" si="8"/>
        <v>0.25</v>
      </c>
      <c r="V129" s="10">
        <f t="shared" si="9"/>
        <v>8</v>
      </c>
      <c r="W129" s="24">
        <f t="shared" si="10"/>
        <v>8</v>
      </c>
    </row>
    <row r="130" spans="1:23" x14ac:dyDescent="0.3">
      <c r="A130" t="s">
        <v>17</v>
      </c>
      <c r="B130" t="s">
        <v>300</v>
      </c>
      <c r="C130" t="s">
        <v>301</v>
      </c>
      <c r="D130" t="s">
        <v>576</v>
      </c>
      <c r="E130" t="s">
        <v>577</v>
      </c>
      <c r="F130">
        <v>0.25</v>
      </c>
      <c r="G130" s="2">
        <v>0</v>
      </c>
      <c r="H130" s="4">
        <v>14.7104</v>
      </c>
      <c r="I130" s="4">
        <v>0.70140000000000002</v>
      </c>
      <c r="J130" s="7">
        <v>32</v>
      </c>
      <c r="K130" s="7">
        <v>8</v>
      </c>
      <c r="L130" s="3">
        <v>4.7699999999999999E-2</v>
      </c>
      <c r="M130" s="5">
        <v>1.5150626300000001</v>
      </c>
      <c r="N130" s="6">
        <v>0.8</v>
      </c>
      <c r="O130" s="8">
        <f>IFERROR(VLOOKUP(C130,Sheet2!$B$2:$G$588,6,FALSE),0)</f>
        <v>353347</v>
      </c>
      <c r="P130" t="s">
        <v>22</v>
      </c>
      <c r="Q130" s="2">
        <v>0.47196902480000003</v>
      </c>
      <c r="R130" s="3">
        <v>0.25</v>
      </c>
      <c r="U130" s="22">
        <f t="shared" si="8"/>
        <v>0.25</v>
      </c>
      <c r="V130" s="10">
        <f t="shared" si="9"/>
        <v>8</v>
      </c>
      <c r="W130" s="24">
        <f t="shared" si="10"/>
        <v>8</v>
      </c>
    </row>
    <row r="131" spans="1:23" x14ac:dyDescent="0.3">
      <c r="A131" t="s">
        <v>17</v>
      </c>
      <c r="B131" t="s">
        <v>300</v>
      </c>
      <c r="C131" t="s">
        <v>301</v>
      </c>
      <c r="D131" t="s">
        <v>532</v>
      </c>
      <c r="E131" t="s">
        <v>533</v>
      </c>
      <c r="F131">
        <v>0.25</v>
      </c>
      <c r="G131" s="2">
        <v>0</v>
      </c>
      <c r="H131" s="4">
        <v>14.141999999999999</v>
      </c>
      <c r="I131" s="4">
        <v>0.58489999999999998</v>
      </c>
      <c r="J131" s="7">
        <v>26</v>
      </c>
      <c r="K131" s="7">
        <v>6</v>
      </c>
      <c r="L131" s="3">
        <v>4.1399999999999999E-2</v>
      </c>
      <c r="M131" s="5">
        <v>1.47510074</v>
      </c>
      <c r="N131" s="6">
        <v>0.8</v>
      </c>
      <c r="O131" s="8">
        <f>IFERROR(VLOOKUP(C131,Sheet2!$B$2:$G$588,6,FALSE),0)</f>
        <v>353347</v>
      </c>
      <c r="P131" t="s">
        <v>22</v>
      </c>
      <c r="Q131" s="2">
        <v>0.45766416110000002</v>
      </c>
      <c r="R131" s="3">
        <v>0.249999999999999</v>
      </c>
      <c r="U131" s="22">
        <f t="shared" si="8"/>
        <v>0.249999999999999</v>
      </c>
      <c r="V131" s="10">
        <f t="shared" si="9"/>
        <v>6.4999999999999742</v>
      </c>
      <c r="W131" s="24">
        <f t="shared" si="10"/>
        <v>6.4999999999999742</v>
      </c>
    </row>
    <row r="132" spans="1:23" x14ac:dyDescent="0.3">
      <c r="A132" t="s">
        <v>17</v>
      </c>
      <c r="B132" t="s">
        <v>300</v>
      </c>
      <c r="C132" t="s">
        <v>301</v>
      </c>
      <c r="D132" t="s">
        <v>322</v>
      </c>
      <c r="E132" t="s">
        <v>323</v>
      </c>
      <c r="F132">
        <v>0.3</v>
      </c>
      <c r="G132" s="2">
        <v>0</v>
      </c>
      <c r="H132" s="4">
        <v>2.3866000000000001</v>
      </c>
      <c r="I132" s="4">
        <v>0.4304</v>
      </c>
      <c r="J132" s="7">
        <v>25</v>
      </c>
      <c r="K132" s="7">
        <v>5</v>
      </c>
      <c r="L132" s="3">
        <v>0.18029999999999999</v>
      </c>
      <c r="M132" s="5">
        <v>1.91682708</v>
      </c>
      <c r="N132" s="6">
        <v>1.5</v>
      </c>
      <c r="O132" s="8">
        <f>IFERROR(VLOOKUP(C132,Sheet2!$B$2:$G$588,6,FALSE),0)</f>
        <v>353347</v>
      </c>
      <c r="P132" t="s">
        <v>22</v>
      </c>
      <c r="Q132" s="2">
        <v>0.21745679949999999</v>
      </c>
      <c r="R132" s="3">
        <v>0.21745679952903599</v>
      </c>
      <c r="U132" s="22">
        <f t="shared" si="8"/>
        <v>0.21745679952903599</v>
      </c>
      <c r="V132" s="10">
        <f t="shared" si="9"/>
        <v>5.4364199882259001</v>
      </c>
      <c r="W132" s="24">
        <f t="shared" si="10"/>
        <v>5.4364199882259001</v>
      </c>
    </row>
    <row r="133" spans="1:23" x14ac:dyDescent="0.3">
      <c r="A133" t="s">
        <v>17</v>
      </c>
      <c r="B133" t="s">
        <v>300</v>
      </c>
      <c r="C133" t="s">
        <v>301</v>
      </c>
      <c r="D133" t="s">
        <v>414</v>
      </c>
      <c r="E133" t="s">
        <v>415</v>
      </c>
      <c r="F133">
        <v>0.25</v>
      </c>
      <c r="G133" s="2">
        <v>0</v>
      </c>
      <c r="H133" s="4">
        <v>6.8212999999999999</v>
      </c>
      <c r="I133" s="4">
        <v>0.3291</v>
      </c>
      <c r="J133" s="7">
        <v>22</v>
      </c>
      <c r="K133" s="7">
        <v>5</v>
      </c>
      <c r="L133" s="3">
        <v>4.82E-2</v>
      </c>
      <c r="M133" s="5">
        <v>2.1958758399999998</v>
      </c>
      <c r="N133" s="6">
        <v>1.1000000000000001</v>
      </c>
      <c r="O133" s="8">
        <f>IFERROR(VLOOKUP(C133,Sheet2!$B$2:$G$588,6,FALSE),0)</f>
        <v>353347</v>
      </c>
      <c r="P133" t="s">
        <v>22</v>
      </c>
      <c r="Q133" s="2">
        <v>0.49906093080000002</v>
      </c>
      <c r="R133" s="3">
        <v>0.249999999999999</v>
      </c>
      <c r="U133" s="22">
        <f t="shared" si="8"/>
        <v>0.249999999999999</v>
      </c>
      <c r="V133" s="10">
        <f t="shared" si="9"/>
        <v>5.4999999999999778</v>
      </c>
      <c r="W133" s="24">
        <f t="shared" si="10"/>
        <v>5.4999999999999778</v>
      </c>
    </row>
    <row r="134" spans="1:23" x14ac:dyDescent="0.3">
      <c r="A134" t="s">
        <v>17</v>
      </c>
      <c r="B134" t="s">
        <v>300</v>
      </c>
      <c r="C134" t="s">
        <v>301</v>
      </c>
      <c r="D134" t="s">
        <v>514</v>
      </c>
      <c r="E134" t="s">
        <v>515</v>
      </c>
      <c r="F134">
        <v>0.15</v>
      </c>
      <c r="G134" s="2">
        <v>0</v>
      </c>
      <c r="H134" s="4">
        <v>2.8191999999999999</v>
      </c>
      <c r="I134" s="4">
        <v>0.22389999999999999</v>
      </c>
      <c r="J134" s="7">
        <v>22</v>
      </c>
      <c r="K134" s="7">
        <v>3</v>
      </c>
      <c r="L134" s="3">
        <v>7.9399999999999998E-2</v>
      </c>
      <c r="M134" s="5">
        <v>3.21748564</v>
      </c>
      <c r="N134" s="6">
        <v>2.5</v>
      </c>
      <c r="O134" s="8">
        <f>IFERROR(VLOOKUP(C134,Sheet2!$B$2:$G$588,6,FALSE),0)</f>
        <v>353347</v>
      </c>
      <c r="P134" t="s">
        <v>92</v>
      </c>
      <c r="Q134" s="2">
        <v>0.2229957555</v>
      </c>
      <c r="R134" s="3">
        <v>0.15</v>
      </c>
      <c r="U134" s="22">
        <f t="shared" si="8"/>
        <v>0.15</v>
      </c>
      <c r="V134" s="10">
        <f t="shared" si="9"/>
        <v>3.3</v>
      </c>
      <c r="W134" s="24">
        <f t="shared" si="10"/>
        <v>3.3</v>
      </c>
    </row>
    <row r="135" spans="1:23" x14ac:dyDescent="0.3">
      <c r="A135" t="s">
        <v>17</v>
      </c>
      <c r="B135" t="s">
        <v>300</v>
      </c>
      <c r="C135" t="s">
        <v>301</v>
      </c>
      <c r="D135" t="s">
        <v>306</v>
      </c>
      <c r="E135" t="s">
        <v>307</v>
      </c>
      <c r="F135">
        <v>0.25</v>
      </c>
      <c r="G135" s="2">
        <v>1</v>
      </c>
      <c r="H135" s="4">
        <v>28.3977</v>
      </c>
      <c r="I135" s="4">
        <v>0.26400000000000001</v>
      </c>
      <c r="J135" s="7">
        <v>21</v>
      </c>
      <c r="K135" s="7">
        <v>5</v>
      </c>
      <c r="L135" s="3">
        <v>9.2999999999999992E-3</v>
      </c>
      <c r="M135" s="5">
        <v>2.67018398</v>
      </c>
      <c r="N135" s="6">
        <v>1.75</v>
      </c>
      <c r="O135" s="8">
        <f>IFERROR(VLOOKUP(C135,Sheet2!$B$2:$G$588,6,FALSE),0)</f>
        <v>353347</v>
      </c>
      <c r="P135" t="s">
        <v>22</v>
      </c>
      <c r="Q135" s="2">
        <v>0.34461444930000001</v>
      </c>
      <c r="R135" s="3">
        <v>0.25</v>
      </c>
      <c r="S135" s="3" t="str">
        <f>IF(R135+0.01&lt;Q135,"Y","")</f>
        <v>Y</v>
      </c>
      <c r="T135" s="2"/>
      <c r="U135" s="22">
        <f t="shared" si="8"/>
        <v>0.25</v>
      </c>
      <c r="V135" s="10">
        <f t="shared" si="9"/>
        <v>5.25</v>
      </c>
      <c r="W135" s="24">
        <f t="shared" si="10"/>
        <v>5.25</v>
      </c>
    </row>
    <row r="136" spans="1:23" x14ac:dyDescent="0.3">
      <c r="A136" t="s">
        <v>17</v>
      </c>
      <c r="B136" t="s">
        <v>300</v>
      </c>
      <c r="C136" t="s">
        <v>301</v>
      </c>
      <c r="D136" t="s">
        <v>431</v>
      </c>
      <c r="E136" t="s">
        <v>432</v>
      </c>
      <c r="F136">
        <v>0.25</v>
      </c>
      <c r="G136" s="2">
        <v>0</v>
      </c>
      <c r="H136" s="4">
        <v>2.5417000000000001</v>
      </c>
      <c r="I136" s="4">
        <v>0.3281</v>
      </c>
      <c r="J136" s="7">
        <v>20</v>
      </c>
      <c r="K136" s="7">
        <v>5</v>
      </c>
      <c r="L136" s="3">
        <v>0.12909999999999999</v>
      </c>
      <c r="M136" s="5">
        <v>2.06074461</v>
      </c>
      <c r="N136" s="6">
        <v>1.1000000000000001</v>
      </c>
      <c r="O136" s="8">
        <f>IFERROR(VLOOKUP(C136,Sheet2!$B$2:$G$588,6,FALSE),0)</f>
        <v>353347</v>
      </c>
      <c r="P136" t="s">
        <v>22</v>
      </c>
      <c r="Q136" s="2">
        <v>0.46621236129999999</v>
      </c>
      <c r="R136" s="3">
        <v>0.25</v>
      </c>
      <c r="U136" s="22">
        <f t="shared" si="8"/>
        <v>0.25</v>
      </c>
      <c r="V136" s="10">
        <f t="shared" si="9"/>
        <v>5</v>
      </c>
      <c r="W136" s="24">
        <f t="shared" si="10"/>
        <v>5</v>
      </c>
    </row>
    <row r="137" spans="1:23" x14ac:dyDescent="0.3">
      <c r="A137" t="s">
        <v>17</v>
      </c>
      <c r="B137" t="s">
        <v>300</v>
      </c>
      <c r="C137" t="s">
        <v>301</v>
      </c>
      <c r="D137" t="s">
        <v>451</v>
      </c>
      <c r="E137" t="s">
        <v>452</v>
      </c>
      <c r="F137">
        <v>0.15</v>
      </c>
      <c r="G137" s="2">
        <v>1</v>
      </c>
      <c r="H137" s="4">
        <v>162.11609999999999</v>
      </c>
      <c r="I137" s="4">
        <v>1.5259</v>
      </c>
      <c r="J137" s="7">
        <v>19</v>
      </c>
      <c r="K137" s="7">
        <v>3</v>
      </c>
      <c r="L137" s="3">
        <v>9.4000000000000004E-3</v>
      </c>
      <c r="M137" s="5">
        <v>0.42309601000000002</v>
      </c>
      <c r="N137" s="6">
        <v>0.15</v>
      </c>
      <c r="O137" s="8">
        <f>IFERROR(VLOOKUP(C137,Sheet2!$B$2:$G$588,6,FALSE),0)</f>
        <v>353347</v>
      </c>
      <c r="P137" t="s">
        <v>92</v>
      </c>
      <c r="Q137" s="2">
        <v>0.64547053750000005</v>
      </c>
      <c r="R137" s="3">
        <v>0.149999999999999</v>
      </c>
      <c r="S137" s="3" t="str">
        <f t="shared" ref="S137:S139" si="13">IF(R137+0.01&lt;Q137,"Y","")</f>
        <v>Y</v>
      </c>
      <c r="T137" s="2"/>
      <c r="U137" s="22">
        <f t="shared" si="8"/>
        <v>0.149999999999999</v>
      </c>
      <c r="V137" s="10">
        <f t="shared" si="9"/>
        <v>2.849999999999981</v>
      </c>
      <c r="W137" s="24">
        <f t="shared" si="10"/>
        <v>2.849999999999981</v>
      </c>
    </row>
    <row r="138" spans="1:23" x14ac:dyDescent="0.3">
      <c r="A138" t="s">
        <v>17</v>
      </c>
      <c r="B138" t="s">
        <v>300</v>
      </c>
      <c r="C138" t="s">
        <v>301</v>
      </c>
      <c r="D138" t="s">
        <v>457</v>
      </c>
      <c r="E138" t="s">
        <v>458</v>
      </c>
      <c r="F138">
        <v>0.25</v>
      </c>
      <c r="G138" s="2">
        <v>1</v>
      </c>
      <c r="H138" s="4">
        <v>270.93650000000002</v>
      </c>
      <c r="I138" s="4">
        <v>0.91720000000000002</v>
      </c>
      <c r="J138" s="7">
        <v>19</v>
      </c>
      <c r="K138" s="7">
        <v>5</v>
      </c>
      <c r="L138" s="3">
        <v>3.3999999999999998E-3</v>
      </c>
      <c r="M138" s="5">
        <v>0.69384003999999999</v>
      </c>
      <c r="N138" s="6">
        <v>0.3</v>
      </c>
      <c r="O138" s="8">
        <f>IFERROR(VLOOKUP(C138,Sheet2!$B$2:$G$588,6,FALSE),0)</f>
        <v>353347</v>
      </c>
      <c r="P138" t="s">
        <v>22</v>
      </c>
      <c r="Q138" s="2">
        <v>0.56762368679999997</v>
      </c>
      <c r="R138" s="3">
        <v>0.249999999999999</v>
      </c>
      <c r="S138" s="3" t="str">
        <f t="shared" si="13"/>
        <v>Y</v>
      </c>
      <c r="T138" s="2"/>
      <c r="U138" s="22">
        <f t="shared" ref="U138:U201" si="14">IF(A138="placement",IF(T138="",R138,T138),"")</f>
        <v>0.249999999999999</v>
      </c>
      <c r="V138" s="10">
        <f t="shared" ref="V138:V201" si="15">IF($A138="placement",U138*J138,"")</f>
        <v>4.7499999999999813</v>
      </c>
      <c r="W138" s="24">
        <f t="shared" ref="W138:W201" si="16">IF($A138="placement",V138,IF($A138="site",SUMIF($C:$C,$C138,$V:$V),IF($A138="user",SUMIF($B:$B,$B138,$V:$V),SUM($V:$V))))</f>
        <v>4.7499999999999813</v>
      </c>
    </row>
    <row r="139" spans="1:23" x14ac:dyDescent="0.3">
      <c r="A139" t="s">
        <v>17</v>
      </c>
      <c r="B139" t="s">
        <v>300</v>
      </c>
      <c r="C139" t="s">
        <v>301</v>
      </c>
      <c r="D139" t="s">
        <v>469</v>
      </c>
      <c r="E139" t="s">
        <v>470</v>
      </c>
      <c r="F139">
        <v>0.05</v>
      </c>
      <c r="G139" s="2">
        <v>1</v>
      </c>
      <c r="H139" s="4">
        <v>83.698499999999996</v>
      </c>
      <c r="I139" s="4">
        <v>1.2919</v>
      </c>
      <c r="J139" s="7">
        <v>19</v>
      </c>
      <c r="K139" s="7">
        <v>1</v>
      </c>
      <c r="L139" s="3">
        <v>1.54E-2</v>
      </c>
      <c r="M139" s="5">
        <v>0.49592524999999998</v>
      </c>
      <c r="N139" s="6">
        <v>0.25</v>
      </c>
      <c r="O139" s="8">
        <f>IFERROR(VLOOKUP(C139,Sheet2!$B$2:$G$588,6,FALSE),0)</f>
        <v>353347</v>
      </c>
      <c r="P139" t="s">
        <v>95</v>
      </c>
      <c r="Q139" s="2">
        <v>0.49589177020000003</v>
      </c>
      <c r="R139" s="3">
        <v>4.9999999999999899E-2</v>
      </c>
      <c r="S139" s="3" t="str">
        <f t="shared" si="13"/>
        <v>Y</v>
      </c>
      <c r="T139" s="2"/>
      <c r="U139" s="22">
        <f t="shared" si="14"/>
        <v>4.9999999999999899E-2</v>
      </c>
      <c r="V139" s="10">
        <f t="shared" si="15"/>
        <v>0.94999999999999807</v>
      </c>
      <c r="W139" s="24">
        <f t="shared" si="16"/>
        <v>0.94999999999999807</v>
      </c>
    </row>
    <row r="140" spans="1:23" x14ac:dyDescent="0.3">
      <c r="A140" t="s">
        <v>17</v>
      </c>
      <c r="B140" t="s">
        <v>300</v>
      </c>
      <c r="C140" t="s">
        <v>301</v>
      </c>
      <c r="D140" t="s">
        <v>496</v>
      </c>
      <c r="E140" t="s">
        <v>497</v>
      </c>
      <c r="F140">
        <v>0.25</v>
      </c>
      <c r="G140" s="2">
        <v>0</v>
      </c>
      <c r="H140" s="4">
        <v>4.2137000000000002</v>
      </c>
      <c r="I140" s="4">
        <v>0.15570000000000001</v>
      </c>
      <c r="J140" s="7">
        <v>19</v>
      </c>
      <c r="K140" s="7">
        <v>5</v>
      </c>
      <c r="L140" s="3">
        <v>3.6999999999999998E-2</v>
      </c>
      <c r="M140" s="5">
        <v>4.0473394499999999</v>
      </c>
      <c r="N140" s="6">
        <v>3</v>
      </c>
      <c r="O140" s="8">
        <f>IFERROR(VLOOKUP(C140,Sheet2!$B$2:$G$588,6,FALSE),0)</f>
        <v>353347</v>
      </c>
      <c r="P140" t="s">
        <v>22</v>
      </c>
      <c r="Q140" s="2">
        <v>0.25877232750000001</v>
      </c>
      <c r="R140" s="3">
        <v>0.25</v>
      </c>
      <c r="U140" s="22">
        <f t="shared" si="14"/>
        <v>0.25</v>
      </c>
      <c r="V140" s="10">
        <f t="shared" si="15"/>
        <v>4.75</v>
      </c>
      <c r="W140" s="24">
        <f t="shared" si="16"/>
        <v>4.75</v>
      </c>
    </row>
    <row r="141" spans="1:23" x14ac:dyDescent="0.3">
      <c r="A141" t="s">
        <v>17</v>
      </c>
      <c r="B141" t="s">
        <v>300</v>
      </c>
      <c r="C141" t="s">
        <v>301</v>
      </c>
      <c r="D141" t="s">
        <v>512</v>
      </c>
      <c r="E141" t="s">
        <v>513</v>
      </c>
      <c r="F141">
        <v>0.15</v>
      </c>
      <c r="G141" s="2">
        <v>1</v>
      </c>
      <c r="H141" s="4">
        <v>119.9241</v>
      </c>
      <c r="I141" s="4">
        <v>1.1850000000000001</v>
      </c>
      <c r="J141" s="7">
        <v>19</v>
      </c>
      <c r="K141" s="7">
        <v>3</v>
      </c>
      <c r="L141" s="3">
        <v>9.9000000000000008E-3</v>
      </c>
      <c r="M141" s="5">
        <v>0.5443038</v>
      </c>
      <c r="N141" s="6">
        <v>0.25</v>
      </c>
      <c r="O141" s="8">
        <f>IFERROR(VLOOKUP(C141,Sheet2!$B$2:$G$588,6,FALSE),0)</f>
        <v>353347</v>
      </c>
      <c r="P141" t="s">
        <v>92</v>
      </c>
      <c r="Q141" s="2">
        <v>0.54069767440000005</v>
      </c>
      <c r="R141" s="3">
        <v>0.15</v>
      </c>
      <c r="S141" s="3" t="str">
        <f>IF(R141+0.01&lt;Q141,"Y","")</f>
        <v>Y</v>
      </c>
      <c r="T141" s="2"/>
      <c r="U141" s="22">
        <f t="shared" si="14"/>
        <v>0.15</v>
      </c>
      <c r="V141" s="10">
        <f t="shared" si="15"/>
        <v>2.85</v>
      </c>
      <c r="W141" s="24">
        <f t="shared" si="16"/>
        <v>2.85</v>
      </c>
    </row>
    <row r="142" spans="1:23" x14ac:dyDescent="0.3">
      <c r="A142" t="s">
        <v>17</v>
      </c>
      <c r="B142" t="s">
        <v>300</v>
      </c>
      <c r="C142" t="s">
        <v>301</v>
      </c>
      <c r="D142" t="s">
        <v>584</v>
      </c>
      <c r="E142" t="s">
        <v>75</v>
      </c>
      <c r="F142">
        <v>0.25</v>
      </c>
      <c r="G142" s="2">
        <v>0</v>
      </c>
      <c r="H142" s="4">
        <v>21.928899999999999</v>
      </c>
      <c r="I142" s="4">
        <v>0.36259999999999998</v>
      </c>
      <c r="J142" s="7">
        <v>19</v>
      </c>
      <c r="K142" s="7">
        <v>5</v>
      </c>
      <c r="L142" s="3">
        <v>1.6500000000000001E-2</v>
      </c>
      <c r="M142" s="5">
        <v>1.7537128200000001</v>
      </c>
      <c r="N142" s="6">
        <v>0.6</v>
      </c>
      <c r="O142" s="8">
        <f>IFERROR(VLOOKUP(C142,Sheet2!$B$2:$G$588,6,FALSE),0)</f>
        <v>353347</v>
      </c>
      <c r="P142" t="s">
        <v>22</v>
      </c>
      <c r="Q142" s="2">
        <v>0.65786872730000001</v>
      </c>
      <c r="R142" s="3">
        <v>0.25</v>
      </c>
      <c r="U142" s="22">
        <f t="shared" si="14"/>
        <v>0.25</v>
      </c>
      <c r="V142" s="10">
        <f t="shared" si="15"/>
        <v>4.75</v>
      </c>
      <c r="W142" s="24">
        <f t="shared" si="16"/>
        <v>4.75</v>
      </c>
    </row>
    <row r="143" spans="1:23" x14ac:dyDescent="0.3">
      <c r="A143" t="s">
        <v>17</v>
      </c>
      <c r="B143" t="s">
        <v>300</v>
      </c>
      <c r="C143" t="s">
        <v>301</v>
      </c>
      <c r="D143" t="s">
        <v>302</v>
      </c>
      <c r="E143" t="s">
        <v>303</v>
      </c>
      <c r="F143">
        <v>0.25</v>
      </c>
      <c r="G143" s="2">
        <v>0</v>
      </c>
      <c r="H143" s="4">
        <v>17.435199999999998</v>
      </c>
      <c r="I143" s="4">
        <v>0.76049999999999995</v>
      </c>
      <c r="J143" s="7">
        <v>18</v>
      </c>
      <c r="K143" s="7">
        <v>5</v>
      </c>
      <c r="L143" s="3">
        <v>4.36E-2</v>
      </c>
      <c r="M143" s="5">
        <v>0.80005634999999997</v>
      </c>
      <c r="N143" s="6">
        <v>0.15</v>
      </c>
      <c r="O143" s="8">
        <f>IFERROR(VLOOKUP(C143,Sheet2!$B$2:$G$588,6,FALSE),0)</f>
        <v>353347</v>
      </c>
      <c r="P143" t="s">
        <v>22</v>
      </c>
      <c r="Q143" s="2">
        <v>0.81251320699999996</v>
      </c>
      <c r="R143" s="3">
        <v>0.25</v>
      </c>
      <c r="U143" s="22">
        <f t="shared" si="14"/>
        <v>0.25</v>
      </c>
      <c r="V143" s="10">
        <f t="shared" si="15"/>
        <v>4.5</v>
      </c>
      <c r="W143" s="24">
        <f t="shared" si="16"/>
        <v>4.5</v>
      </c>
    </row>
    <row r="144" spans="1:23" x14ac:dyDescent="0.3">
      <c r="A144" t="s">
        <v>17</v>
      </c>
      <c r="B144" t="s">
        <v>300</v>
      </c>
      <c r="C144" t="s">
        <v>301</v>
      </c>
      <c r="D144" t="s">
        <v>375</v>
      </c>
      <c r="E144" t="s">
        <v>79</v>
      </c>
      <c r="F144">
        <v>0.25</v>
      </c>
      <c r="G144" s="2">
        <v>0</v>
      </c>
      <c r="H144" s="4">
        <v>9.4213000000000005</v>
      </c>
      <c r="I144" s="4">
        <v>0.33179999999999998</v>
      </c>
      <c r="J144" s="7">
        <v>18</v>
      </c>
      <c r="K144" s="7">
        <v>5</v>
      </c>
      <c r="L144" s="3">
        <v>3.5200000000000002E-2</v>
      </c>
      <c r="M144" s="5">
        <v>1.8538213100000001</v>
      </c>
      <c r="N144" s="6">
        <v>0.6</v>
      </c>
      <c r="O144" s="8">
        <f>IFERROR(VLOOKUP(C144,Sheet2!$B$2:$G$588,6,FALSE),0)</f>
        <v>353347</v>
      </c>
      <c r="P144" t="s">
        <v>22</v>
      </c>
      <c r="Q144" s="2">
        <v>0.67634421089999996</v>
      </c>
      <c r="R144" s="3">
        <v>0.249999999999999</v>
      </c>
      <c r="U144" s="22">
        <f t="shared" si="14"/>
        <v>0.249999999999999</v>
      </c>
      <c r="V144" s="10">
        <f t="shared" si="15"/>
        <v>4.4999999999999822</v>
      </c>
      <c r="W144" s="24">
        <f t="shared" si="16"/>
        <v>4.4999999999999822</v>
      </c>
    </row>
    <row r="145" spans="1:23" x14ac:dyDescent="0.3">
      <c r="A145" t="s">
        <v>17</v>
      </c>
      <c r="B145" t="s">
        <v>300</v>
      </c>
      <c r="C145" t="s">
        <v>301</v>
      </c>
      <c r="D145" t="s">
        <v>350</v>
      </c>
      <c r="E145" t="s">
        <v>351</v>
      </c>
      <c r="F145">
        <v>0.25</v>
      </c>
      <c r="G145" s="2">
        <v>0</v>
      </c>
      <c r="H145" s="4">
        <v>2.2446000000000002</v>
      </c>
      <c r="I145" s="4">
        <v>0.25180000000000002</v>
      </c>
      <c r="J145" s="7">
        <v>17</v>
      </c>
      <c r="K145" s="7">
        <v>4</v>
      </c>
      <c r="L145" s="3">
        <v>0.11219999999999999</v>
      </c>
      <c r="M145" s="5">
        <v>2.3019574500000002</v>
      </c>
      <c r="N145" s="6">
        <v>1.1000000000000001</v>
      </c>
      <c r="O145" s="8">
        <f>IFERROR(VLOOKUP(C145,Sheet2!$B$2:$G$588,6,FALSE),0)</f>
        <v>353347</v>
      </c>
      <c r="P145" t="s">
        <v>22</v>
      </c>
      <c r="Q145" s="2">
        <v>0.5221458148</v>
      </c>
      <c r="R145" s="3">
        <v>0.25</v>
      </c>
      <c r="U145" s="22">
        <f t="shared" si="14"/>
        <v>0.25</v>
      </c>
      <c r="V145" s="10">
        <f t="shared" si="15"/>
        <v>4.25</v>
      </c>
      <c r="W145" s="24">
        <f t="shared" si="16"/>
        <v>4.25</v>
      </c>
    </row>
    <row r="146" spans="1:23" x14ac:dyDescent="0.3">
      <c r="A146" t="s">
        <v>17</v>
      </c>
      <c r="B146" t="s">
        <v>300</v>
      </c>
      <c r="C146" t="s">
        <v>301</v>
      </c>
      <c r="D146" t="s">
        <v>522</v>
      </c>
      <c r="E146" t="s">
        <v>523</v>
      </c>
      <c r="F146">
        <v>0.25</v>
      </c>
      <c r="G146" s="2">
        <v>0</v>
      </c>
      <c r="H146" s="4">
        <v>22.9009</v>
      </c>
      <c r="I146" s="4">
        <v>0.65339999999999998</v>
      </c>
      <c r="J146" s="7">
        <v>16</v>
      </c>
      <c r="K146" s="7">
        <v>4</v>
      </c>
      <c r="L146" s="3">
        <v>2.8500000000000001E-2</v>
      </c>
      <c r="M146" s="5">
        <v>0.82116310000000003</v>
      </c>
      <c r="N146" s="6">
        <v>0.6</v>
      </c>
      <c r="O146" s="8">
        <f>IFERROR(VLOOKUP(C146,Sheet2!$B$2:$G$588,6,FALSE),0)</f>
        <v>353347</v>
      </c>
      <c r="P146" t="s">
        <v>22</v>
      </c>
      <c r="Q146" s="2">
        <v>0.26932907350000002</v>
      </c>
      <c r="R146" s="3">
        <v>0.25</v>
      </c>
      <c r="U146" s="22">
        <f t="shared" si="14"/>
        <v>0.25</v>
      </c>
      <c r="V146" s="10">
        <f t="shared" si="15"/>
        <v>4</v>
      </c>
      <c r="W146" s="24">
        <f t="shared" si="16"/>
        <v>4</v>
      </c>
    </row>
    <row r="147" spans="1:23" x14ac:dyDescent="0.3">
      <c r="A147" t="s">
        <v>17</v>
      </c>
      <c r="B147" t="s">
        <v>300</v>
      </c>
      <c r="C147" t="s">
        <v>301</v>
      </c>
      <c r="D147" t="s">
        <v>582</v>
      </c>
      <c r="E147" t="s">
        <v>583</v>
      </c>
      <c r="F147">
        <v>0.25</v>
      </c>
      <c r="G147" s="2">
        <v>1</v>
      </c>
      <c r="H147" s="4">
        <v>169.7201</v>
      </c>
      <c r="I147" s="4">
        <v>0.58830000000000005</v>
      </c>
      <c r="J147" s="7">
        <v>15</v>
      </c>
      <c r="K147" s="7">
        <v>4</v>
      </c>
      <c r="L147" s="3">
        <v>3.5000000000000001E-3</v>
      </c>
      <c r="M147" s="5">
        <v>0.82178242000000001</v>
      </c>
      <c r="N147" s="6">
        <v>0.3</v>
      </c>
      <c r="O147" s="8">
        <f>IFERROR(VLOOKUP(C147,Sheet2!$B$2:$G$588,6,FALSE),0)</f>
        <v>353347</v>
      </c>
      <c r="P147" t="s">
        <v>22</v>
      </c>
      <c r="Q147" s="2">
        <v>0.63493986579999995</v>
      </c>
      <c r="R147" s="3">
        <v>0.25</v>
      </c>
      <c r="S147" s="3" t="str">
        <f>IF(R147+0.01&lt;Q147,"Y","")</f>
        <v>Y</v>
      </c>
      <c r="T147" s="2"/>
      <c r="U147" s="22">
        <f t="shared" si="14"/>
        <v>0.25</v>
      </c>
      <c r="V147" s="10">
        <f t="shared" si="15"/>
        <v>3.75</v>
      </c>
      <c r="W147" s="24">
        <f t="shared" si="16"/>
        <v>3.75</v>
      </c>
    </row>
    <row r="148" spans="1:23" x14ac:dyDescent="0.3">
      <c r="A148" t="s">
        <v>17</v>
      </c>
      <c r="B148" t="s">
        <v>300</v>
      </c>
      <c r="C148" t="s">
        <v>301</v>
      </c>
      <c r="D148" t="s">
        <v>422</v>
      </c>
      <c r="E148" t="s">
        <v>57</v>
      </c>
      <c r="F148">
        <v>0.25</v>
      </c>
      <c r="G148" s="2">
        <v>0</v>
      </c>
      <c r="H148" s="4">
        <v>16.188800000000001</v>
      </c>
      <c r="I148" s="4">
        <v>0.29520000000000002</v>
      </c>
      <c r="J148" s="7">
        <v>14</v>
      </c>
      <c r="K148" s="7">
        <v>3</v>
      </c>
      <c r="L148" s="3">
        <v>1.8200000000000001E-2</v>
      </c>
      <c r="M148" s="5">
        <v>1.56065812</v>
      </c>
      <c r="N148" s="6">
        <v>0.7</v>
      </c>
      <c r="O148" s="8">
        <f>IFERROR(VLOOKUP(C148,Sheet2!$B$2:$G$588,6,FALSE),0)</f>
        <v>353347</v>
      </c>
      <c r="P148" t="s">
        <v>22</v>
      </c>
      <c r="Q148" s="2">
        <v>0.55147127220000003</v>
      </c>
      <c r="R148" s="3">
        <v>0.25</v>
      </c>
      <c r="U148" s="22">
        <f t="shared" si="14"/>
        <v>0.25</v>
      </c>
      <c r="V148" s="10">
        <f t="shared" si="15"/>
        <v>3.5</v>
      </c>
      <c r="W148" s="24">
        <f t="shared" si="16"/>
        <v>3.5</v>
      </c>
    </row>
    <row r="149" spans="1:23" x14ac:dyDescent="0.3">
      <c r="A149" t="s">
        <v>17</v>
      </c>
      <c r="B149" t="s">
        <v>300</v>
      </c>
      <c r="C149" t="s">
        <v>301</v>
      </c>
      <c r="D149" t="s">
        <v>589</v>
      </c>
      <c r="E149" t="s">
        <v>590</v>
      </c>
      <c r="F149">
        <v>0.25</v>
      </c>
      <c r="G149" s="2">
        <v>0</v>
      </c>
      <c r="H149" s="4">
        <v>12.477</v>
      </c>
      <c r="I149" s="4">
        <v>0.61129999999999995</v>
      </c>
      <c r="J149" s="7">
        <v>14</v>
      </c>
      <c r="K149" s="7">
        <v>3</v>
      </c>
      <c r="L149" s="3">
        <v>4.9000000000000002E-2</v>
      </c>
      <c r="M149" s="5">
        <v>0.75934798000000003</v>
      </c>
      <c r="N149" s="6">
        <v>0.15</v>
      </c>
      <c r="O149" s="8">
        <f>IFERROR(VLOOKUP(C149,Sheet2!$B$2:$G$588,6,FALSE),0)</f>
        <v>353347</v>
      </c>
      <c r="P149" t="s">
        <v>22</v>
      </c>
      <c r="Q149" s="2">
        <v>0.80246210659999995</v>
      </c>
      <c r="R149" s="3">
        <v>0.249999999999999</v>
      </c>
      <c r="U149" s="22">
        <f t="shared" si="14"/>
        <v>0.249999999999999</v>
      </c>
      <c r="V149" s="10">
        <f t="shared" si="15"/>
        <v>3.4999999999999858</v>
      </c>
      <c r="W149" s="24">
        <f t="shared" si="16"/>
        <v>3.4999999999999858</v>
      </c>
    </row>
    <row r="150" spans="1:23" x14ac:dyDescent="0.3">
      <c r="A150" t="s">
        <v>17</v>
      </c>
      <c r="B150" t="s">
        <v>300</v>
      </c>
      <c r="C150" t="s">
        <v>301</v>
      </c>
      <c r="D150" t="s">
        <v>420</v>
      </c>
      <c r="E150" t="s">
        <v>421</v>
      </c>
      <c r="F150">
        <v>0.25</v>
      </c>
      <c r="G150" s="2">
        <v>0</v>
      </c>
      <c r="H150" s="4">
        <v>2.7829000000000002</v>
      </c>
      <c r="I150" s="4">
        <v>0.42149999999999999</v>
      </c>
      <c r="J150" s="7">
        <v>13</v>
      </c>
      <c r="K150" s="7">
        <v>3</v>
      </c>
      <c r="L150" s="3">
        <v>0.1515</v>
      </c>
      <c r="M150" s="5">
        <v>1.04207761</v>
      </c>
      <c r="N150" s="6">
        <v>0.8</v>
      </c>
      <c r="O150" s="8">
        <f>IFERROR(VLOOKUP(C150,Sheet2!$B$2:$G$588,6,FALSE),0)</f>
        <v>353347</v>
      </c>
      <c r="P150" t="s">
        <v>22</v>
      </c>
      <c r="Q150" s="2">
        <v>0.2323028637</v>
      </c>
      <c r="R150" s="3">
        <v>0.23230286374058801</v>
      </c>
      <c r="U150" s="22">
        <f t="shared" si="14"/>
        <v>0.23230286374058801</v>
      </c>
      <c r="V150" s="10">
        <f t="shared" si="15"/>
        <v>3.019937228627644</v>
      </c>
      <c r="W150" s="24">
        <f t="shared" si="16"/>
        <v>3.019937228627644</v>
      </c>
    </row>
    <row r="151" spans="1:23" x14ac:dyDescent="0.3">
      <c r="A151" t="s">
        <v>17</v>
      </c>
      <c r="B151" t="s">
        <v>300</v>
      </c>
      <c r="C151" t="s">
        <v>301</v>
      </c>
      <c r="D151" t="s">
        <v>433</v>
      </c>
      <c r="E151" t="s">
        <v>434</v>
      </c>
      <c r="F151">
        <v>0.25</v>
      </c>
      <c r="G151" s="2">
        <v>0</v>
      </c>
      <c r="H151" s="4">
        <v>4.0589000000000004</v>
      </c>
      <c r="I151" s="4">
        <v>0.1699</v>
      </c>
      <c r="J151" s="7">
        <v>13</v>
      </c>
      <c r="K151" s="7">
        <v>3</v>
      </c>
      <c r="L151" s="3">
        <v>4.19E-2</v>
      </c>
      <c r="M151" s="5">
        <v>2.5072299299999998</v>
      </c>
      <c r="N151" s="6">
        <v>1.75</v>
      </c>
      <c r="O151" s="8">
        <f>IFERROR(VLOOKUP(C151,Sheet2!$B$2:$G$588,6,FALSE),0)</f>
        <v>353347</v>
      </c>
      <c r="P151" t="s">
        <v>22</v>
      </c>
      <c r="Q151" s="2">
        <v>0.30201854239999998</v>
      </c>
      <c r="R151" s="3">
        <v>0.25</v>
      </c>
      <c r="U151" s="22">
        <f t="shared" si="14"/>
        <v>0.25</v>
      </c>
      <c r="V151" s="10">
        <f t="shared" si="15"/>
        <v>3.25</v>
      </c>
      <c r="W151" s="24">
        <f t="shared" si="16"/>
        <v>3.25</v>
      </c>
    </row>
    <row r="152" spans="1:23" x14ac:dyDescent="0.3">
      <c r="A152" t="s">
        <v>17</v>
      </c>
      <c r="B152" t="s">
        <v>300</v>
      </c>
      <c r="C152" t="s">
        <v>301</v>
      </c>
      <c r="D152" t="s">
        <v>427</v>
      </c>
      <c r="E152" t="s">
        <v>428</v>
      </c>
      <c r="F152">
        <v>0.25</v>
      </c>
      <c r="G152" s="2">
        <v>1</v>
      </c>
      <c r="H152" s="4">
        <v>142.79910000000001</v>
      </c>
      <c r="I152" s="4">
        <v>0.46429999999999999</v>
      </c>
      <c r="J152" s="7">
        <v>11</v>
      </c>
      <c r="K152" s="7">
        <v>3</v>
      </c>
      <c r="L152" s="3">
        <v>3.3E-3</v>
      </c>
      <c r="M152" s="5">
        <v>0.81898462000000005</v>
      </c>
      <c r="N152" s="6">
        <v>0.3</v>
      </c>
      <c r="O152" s="8">
        <f>IFERROR(VLOOKUP(C152,Sheet2!$B$2:$G$588,6,FALSE),0)</f>
        <v>353347</v>
      </c>
      <c r="P152" t="s">
        <v>22</v>
      </c>
      <c r="Q152" s="2">
        <v>0.63369275280000004</v>
      </c>
      <c r="R152" s="3">
        <v>0.25</v>
      </c>
      <c r="S152" s="3" t="str">
        <f>IF(R152+0.01&lt;Q152,"Y","")</f>
        <v>Y</v>
      </c>
      <c r="T152" s="2"/>
      <c r="U152" s="22">
        <f t="shared" si="14"/>
        <v>0.25</v>
      </c>
      <c r="V152" s="10">
        <f t="shared" si="15"/>
        <v>2.75</v>
      </c>
      <c r="W152" s="24">
        <f t="shared" si="16"/>
        <v>2.75</v>
      </c>
    </row>
    <row r="153" spans="1:23" x14ac:dyDescent="0.3">
      <c r="A153" t="s">
        <v>17</v>
      </c>
      <c r="B153" t="s">
        <v>300</v>
      </c>
      <c r="C153" t="s">
        <v>301</v>
      </c>
      <c r="D153" t="s">
        <v>354</v>
      </c>
      <c r="E153" t="s">
        <v>69</v>
      </c>
      <c r="F153">
        <v>0.25</v>
      </c>
      <c r="G153" s="2">
        <v>0</v>
      </c>
      <c r="H153" s="4">
        <v>16.542000000000002</v>
      </c>
      <c r="I153" s="4">
        <v>0.21060000000000001</v>
      </c>
      <c r="J153" s="7">
        <v>10</v>
      </c>
      <c r="K153" s="7">
        <v>2</v>
      </c>
      <c r="L153" s="3">
        <v>1.2699999999999999E-2</v>
      </c>
      <c r="M153" s="5">
        <v>1.51156716</v>
      </c>
      <c r="N153" s="6">
        <v>0.6</v>
      </c>
      <c r="O153" s="8">
        <f>IFERROR(VLOOKUP(C153,Sheet2!$B$2:$G$588,6,FALSE),0)</f>
        <v>353347</v>
      </c>
      <c r="P153" t="s">
        <v>22</v>
      </c>
      <c r="Q153" s="2">
        <v>0.60306097260000002</v>
      </c>
      <c r="R153" s="3">
        <v>0.25</v>
      </c>
      <c r="U153" s="22">
        <f t="shared" si="14"/>
        <v>0.25</v>
      </c>
      <c r="V153" s="10">
        <f t="shared" si="15"/>
        <v>2.5</v>
      </c>
      <c r="W153" s="24">
        <f t="shared" si="16"/>
        <v>2.5</v>
      </c>
    </row>
    <row r="154" spans="1:23" x14ac:dyDescent="0.3">
      <c r="A154" t="s">
        <v>17</v>
      </c>
      <c r="B154" t="s">
        <v>300</v>
      </c>
      <c r="C154" t="s">
        <v>301</v>
      </c>
      <c r="D154" t="s">
        <v>578</v>
      </c>
      <c r="E154" t="s">
        <v>579</v>
      </c>
      <c r="F154">
        <v>0.25</v>
      </c>
      <c r="G154" s="2">
        <v>0</v>
      </c>
      <c r="H154" s="4">
        <v>1.0975999999999999</v>
      </c>
      <c r="I154" s="4">
        <v>0.20419999999999999</v>
      </c>
      <c r="J154" s="7">
        <v>9</v>
      </c>
      <c r="K154" s="7">
        <v>2</v>
      </c>
      <c r="L154" s="3">
        <v>0.186</v>
      </c>
      <c r="M154" s="5">
        <v>1.49157048</v>
      </c>
      <c r="N154" s="6">
        <v>0.7</v>
      </c>
      <c r="O154" s="8">
        <f>IFERROR(VLOOKUP(C154,Sheet2!$B$2:$G$588,6,FALSE),0)</f>
        <v>353347</v>
      </c>
      <c r="P154" t="s">
        <v>22</v>
      </c>
      <c r="Q154" s="2">
        <v>0.53069599469999995</v>
      </c>
      <c r="R154" s="3">
        <v>0.25</v>
      </c>
      <c r="U154" s="22">
        <f t="shared" si="14"/>
        <v>0.25</v>
      </c>
      <c r="V154" s="10">
        <f t="shared" si="15"/>
        <v>2.25</v>
      </c>
      <c r="W154" s="24">
        <f t="shared" si="16"/>
        <v>2.25</v>
      </c>
    </row>
    <row r="155" spans="1:23" x14ac:dyDescent="0.3">
      <c r="A155" t="s">
        <v>17</v>
      </c>
      <c r="B155" t="s">
        <v>300</v>
      </c>
      <c r="C155" t="s">
        <v>301</v>
      </c>
      <c r="D155" t="s">
        <v>475</v>
      </c>
      <c r="E155" t="s">
        <v>476</v>
      </c>
      <c r="F155">
        <v>0.25</v>
      </c>
      <c r="G155" s="2">
        <v>0</v>
      </c>
      <c r="H155" s="4">
        <v>0.54459999999999997</v>
      </c>
      <c r="I155" s="4">
        <v>0.18140000000000001</v>
      </c>
      <c r="J155" s="7">
        <v>8</v>
      </c>
      <c r="K155" s="7">
        <v>2</v>
      </c>
      <c r="L155" s="3">
        <v>0.33300000000000002</v>
      </c>
      <c r="M155" s="5">
        <v>1.4274911400000001</v>
      </c>
      <c r="N155" s="6">
        <v>1</v>
      </c>
      <c r="O155" s="8">
        <f>IFERROR(VLOOKUP(C155,Sheet2!$B$2:$G$588,6,FALSE),0)</f>
        <v>353347</v>
      </c>
      <c r="P155" t="s">
        <v>22</v>
      </c>
      <c r="Q155" s="2">
        <v>0.29947025710000003</v>
      </c>
      <c r="R155" s="3">
        <v>0.25</v>
      </c>
      <c r="U155" s="22">
        <f t="shared" si="14"/>
        <v>0.25</v>
      </c>
      <c r="V155" s="10">
        <f t="shared" si="15"/>
        <v>2</v>
      </c>
      <c r="W155" s="24">
        <f t="shared" si="16"/>
        <v>2</v>
      </c>
    </row>
    <row r="156" spans="1:23" x14ac:dyDescent="0.3">
      <c r="A156" t="s">
        <v>17</v>
      </c>
      <c r="B156" t="s">
        <v>300</v>
      </c>
      <c r="C156" t="s">
        <v>301</v>
      </c>
      <c r="D156" t="s">
        <v>516</v>
      </c>
      <c r="E156" t="s">
        <v>517</v>
      </c>
      <c r="F156">
        <v>0.25</v>
      </c>
      <c r="G156" s="2">
        <v>0</v>
      </c>
      <c r="H156" s="4">
        <v>4.5071000000000003</v>
      </c>
      <c r="I156" s="4">
        <v>0.18659999999999999</v>
      </c>
      <c r="J156" s="7">
        <v>7</v>
      </c>
      <c r="K156" s="7">
        <v>1</v>
      </c>
      <c r="L156" s="3">
        <v>4.1399999999999999E-2</v>
      </c>
      <c r="M156" s="5">
        <v>1.22728664</v>
      </c>
      <c r="N156" s="6">
        <v>1</v>
      </c>
      <c r="O156" s="8">
        <f>IFERROR(VLOOKUP(C156,Sheet2!$B$2:$G$588,6,FALSE),0)</f>
        <v>353347</v>
      </c>
      <c r="P156" t="s">
        <v>22</v>
      </c>
      <c r="Q156" s="2">
        <v>0.18519442450000001</v>
      </c>
      <c r="R156" s="3">
        <v>0.18519442452212401</v>
      </c>
      <c r="U156" s="22">
        <f t="shared" si="14"/>
        <v>0.18519442452212401</v>
      </c>
      <c r="V156" s="10">
        <f t="shared" si="15"/>
        <v>1.2963609716548681</v>
      </c>
      <c r="W156" s="24">
        <f t="shared" si="16"/>
        <v>1.2963609716548681</v>
      </c>
    </row>
    <row r="157" spans="1:23" hidden="1" x14ac:dyDescent="0.3">
      <c r="A157" s="27" t="s">
        <v>33</v>
      </c>
      <c r="B157" s="27" t="s">
        <v>10542</v>
      </c>
      <c r="C157" s="27" t="s">
        <v>10543</v>
      </c>
      <c r="D157" t="s">
        <v>34</v>
      </c>
      <c r="E157" s="27"/>
      <c r="F157">
        <v>0.22189999999999999</v>
      </c>
      <c r="G157" s="28">
        <v>0.95984581000000002</v>
      </c>
      <c r="H157" s="4">
        <v>14693.402599999999</v>
      </c>
      <c r="I157" s="4">
        <v>3246.4322999999999</v>
      </c>
      <c r="J157" s="7">
        <v>132409</v>
      </c>
      <c r="K157" s="7">
        <v>27037</v>
      </c>
      <c r="L157" s="29">
        <v>0.22090000000000001</v>
      </c>
      <c r="M157" s="30">
        <v>1.35953262</v>
      </c>
      <c r="N157" s="31">
        <v>0.95552999999999999</v>
      </c>
      <c r="O157" s="32">
        <f>IFERROR(VLOOKUP(C157,Sheet2!$B$2:$G$588,6,FALSE),0)</f>
        <v>132409</v>
      </c>
      <c r="P157" s="27"/>
      <c r="Q157" s="28">
        <v>0.29716287609999997</v>
      </c>
      <c r="R157" s="29">
        <v>0.22191220318400401</v>
      </c>
      <c r="S157" s="29"/>
      <c r="T157" s="28"/>
      <c r="U157" s="29" t="str">
        <f t="shared" si="14"/>
        <v/>
      </c>
      <c r="V157" s="30" t="str">
        <f t="shared" si="15"/>
        <v/>
      </c>
      <c r="W157" s="33">
        <f t="shared" si="16"/>
        <v>26980.335895385571</v>
      </c>
    </row>
    <row r="158" spans="1:23" x14ac:dyDescent="0.3">
      <c r="A158" t="s">
        <v>17</v>
      </c>
      <c r="B158" t="s">
        <v>10542</v>
      </c>
      <c r="C158" t="s">
        <v>10543</v>
      </c>
      <c r="D158" t="s">
        <v>10564</v>
      </c>
      <c r="E158" t="s">
        <v>10565</v>
      </c>
      <c r="F158">
        <v>0.3</v>
      </c>
      <c r="G158" s="2">
        <v>1</v>
      </c>
      <c r="H158" s="4">
        <v>890.31209999999999</v>
      </c>
      <c r="I158" s="4">
        <v>314.06360000000001</v>
      </c>
      <c r="J158" s="7">
        <v>20024</v>
      </c>
      <c r="K158" s="7">
        <v>6007</v>
      </c>
      <c r="L158" s="3">
        <v>0.3528</v>
      </c>
      <c r="M158" s="5">
        <v>2.1252966500000001</v>
      </c>
      <c r="N158" s="6">
        <v>1.1499999999999999</v>
      </c>
      <c r="O158" s="8">
        <f>IFERROR(VLOOKUP(C158,Sheet2!$B$2:$G$588,6,FALSE),0)</f>
        <v>132409</v>
      </c>
      <c r="P158" t="s">
        <v>22</v>
      </c>
      <c r="Q158" s="2">
        <v>0.4588990678</v>
      </c>
      <c r="R158" s="3">
        <v>0.3</v>
      </c>
      <c r="S158" s="3" t="str">
        <f t="shared" ref="S158:S187" si="17">IF(R158+0.01&lt;Q158,"Y","")</f>
        <v>Y</v>
      </c>
      <c r="T158" s="2"/>
      <c r="U158" s="22">
        <f t="shared" si="14"/>
        <v>0.3</v>
      </c>
      <c r="V158" s="10">
        <f t="shared" si="15"/>
        <v>6007.2</v>
      </c>
      <c r="W158" s="24">
        <f t="shared" si="16"/>
        <v>6007.2</v>
      </c>
    </row>
    <row r="159" spans="1:23" x14ac:dyDescent="0.3">
      <c r="A159" t="s">
        <v>17</v>
      </c>
      <c r="B159" t="s">
        <v>10542</v>
      </c>
      <c r="C159" t="s">
        <v>10543</v>
      </c>
      <c r="D159" t="s">
        <v>10556</v>
      </c>
      <c r="E159" t="s">
        <v>10557</v>
      </c>
      <c r="F159">
        <v>0.25</v>
      </c>
      <c r="G159" s="2">
        <v>1</v>
      </c>
      <c r="H159" s="4">
        <v>888.45349999999996</v>
      </c>
      <c r="I159" s="4">
        <v>256.06</v>
      </c>
      <c r="J159" s="7">
        <v>13903</v>
      </c>
      <c r="K159" s="7">
        <v>3476</v>
      </c>
      <c r="L159" s="3">
        <v>0.28820000000000001</v>
      </c>
      <c r="M159" s="5">
        <v>1.80985372</v>
      </c>
      <c r="N159" s="6">
        <v>1.1499999999999999</v>
      </c>
      <c r="O159" s="8">
        <f>IFERROR(VLOOKUP(C159,Sheet2!$B$2:$G$588,6,FALSE),0)</f>
        <v>132409</v>
      </c>
      <c r="P159" t="s">
        <v>22</v>
      </c>
      <c r="Q159" s="2">
        <v>0.36458953059999999</v>
      </c>
      <c r="R159" s="3">
        <v>0.25</v>
      </c>
      <c r="S159" s="3" t="str">
        <f t="shared" si="17"/>
        <v>Y</v>
      </c>
      <c r="T159" s="2"/>
      <c r="U159" s="22">
        <f t="shared" si="14"/>
        <v>0.25</v>
      </c>
      <c r="V159" s="10">
        <f t="shared" si="15"/>
        <v>3475.75</v>
      </c>
      <c r="W159" s="24">
        <f t="shared" si="16"/>
        <v>3475.75</v>
      </c>
    </row>
    <row r="160" spans="1:23" x14ac:dyDescent="0.3">
      <c r="A160" t="s">
        <v>17</v>
      </c>
      <c r="B160" t="s">
        <v>10542</v>
      </c>
      <c r="C160" t="s">
        <v>10543</v>
      </c>
      <c r="D160" t="s">
        <v>10574</v>
      </c>
      <c r="E160" t="s">
        <v>10575</v>
      </c>
      <c r="F160">
        <v>0.1</v>
      </c>
      <c r="G160" s="2">
        <v>1</v>
      </c>
      <c r="H160" s="4">
        <v>890.32150000000001</v>
      </c>
      <c r="I160" s="4">
        <v>236.68639999999999</v>
      </c>
      <c r="J160" s="7">
        <v>11347</v>
      </c>
      <c r="K160" s="7">
        <v>1135</v>
      </c>
      <c r="L160" s="3">
        <v>0.26579999999999998</v>
      </c>
      <c r="M160" s="5">
        <v>1.59805131</v>
      </c>
      <c r="N160" s="6">
        <v>1.1499999999999999</v>
      </c>
      <c r="O160" s="8">
        <f>IFERROR(VLOOKUP(C160,Sheet2!$B$2:$G$588,6,FALSE),0)</f>
        <v>132409</v>
      </c>
      <c r="P160" t="s">
        <v>22</v>
      </c>
      <c r="Q160" s="2">
        <v>0.2803735443</v>
      </c>
      <c r="R160" s="3">
        <v>9.9999999999999895E-2</v>
      </c>
      <c r="S160" s="3" t="str">
        <f t="shared" si="17"/>
        <v>Y</v>
      </c>
      <c r="T160" s="2"/>
      <c r="U160" s="22">
        <f t="shared" si="14"/>
        <v>9.9999999999999895E-2</v>
      </c>
      <c r="V160" s="10">
        <f t="shared" si="15"/>
        <v>1134.6999999999989</v>
      </c>
      <c r="W160" s="24">
        <f t="shared" si="16"/>
        <v>1134.6999999999989</v>
      </c>
    </row>
    <row r="161" spans="1:23" x14ac:dyDescent="0.3">
      <c r="A161" t="s">
        <v>17</v>
      </c>
      <c r="B161" t="s">
        <v>10542</v>
      </c>
      <c r="C161" t="s">
        <v>10543</v>
      </c>
      <c r="D161" t="s">
        <v>10554</v>
      </c>
      <c r="E161" t="s">
        <v>10555</v>
      </c>
      <c r="F161">
        <v>0.28000000000000003</v>
      </c>
      <c r="G161" s="2">
        <v>1</v>
      </c>
      <c r="H161" s="4">
        <v>888.90790000000004</v>
      </c>
      <c r="I161" s="4">
        <v>227.6446</v>
      </c>
      <c r="J161" s="7">
        <v>10105</v>
      </c>
      <c r="K161" s="7">
        <v>2252</v>
      </c>
      <c r="L161" s="3">
        <v>0.25609999999999999</v>
      </c>
      <c r="M161" s="5">
        <v>1.47971538</v>
      </c>
      <c r="N161" s="6">
        <v>1.1499999999999999</v>
      </c>
      <c r="O161" s="8">
        <f>IFERROR(VLOOKUP(C161,Sheet2!$B$2:$G$588,6,FALSE),0)</f>
        <v>132409</v>
      </c>
      <c r="P161" t="s">
        <v>22</v>
      </c>
      <c r="Q161" s="2">
        <v>0.22282351210000001</v>
      </c>
      <c r="R161" s="3">
        <v>0.22282351205866699</v>
      </c>
      <c r="S161" s="3" t="str">
        <f t="shared" si="17"/>
        <v/>
      </c>
      <c r="T161" s="2"/>
      <c r="U161" s="22">
        <f t="shared" si="14"/>
        <v>0.22282351205866699</v>
      </c>
      <c r="V161" s="10">
        <f t="shared" si="15"/>
        <v>2251.6315893528299</v>
      </c>
      <c r="W161" s="24">
        <f t="shared" si="16"/>
        <v>2251.6315893528299</v>
      </c>
    </row>
    <row r="162" spans="1:23" x14ac:dyDescent="0.3">
      <c r="A162" t="s">
        <v>17</v>
      </c>
      <c r="B162" t="s">
        <v>10542</v>
      </c>
      <c r="C162" t="s">
        <v>10543</v>
      </c>
      <c r="D162" t="s">
        <v>10714</v>
      </c>
      <c r="E162" t="s">
        <v>10715</v>
      </c>
      <c r="F162">
        <v>0.25</v>
      </c>
      <c r="G162" s="2">
        <v>1</v>
      </c>
      <c r="H162" s="4">
        <v>891.71230000000003</v>
      </c>
      <c r="I162" s="4">
        <v>224.0172</v>
      </c>
      <c r="J162" s="7">
        <v>9735</v>
      </c>
      <c r="K162" s="7">
        <v>2008</v>
      </c>
      <c r="L162" s="3">
        <v>0.25119999999999998</v>
      </c>
      <c r="M162" s="5">
        <v>1.44859882</v>
      </c>
      <c r="N162" s="6">
        <v>1.1499999999999999</v>
      </c>
      <c r="O162" s="8">
        <f>IFERROR(VLOOKUP(C162,Sheet2!$B$2:$G$588,6,FALSE),0)</f>
        <v>132409</v>
      </c>
      <c r="P162" t="s">
        <v>22</v>
      </c>
      <c r="Q162" s="2">
        <v>0.20612940790000001</v>
      </c>
      <c r="R162" s="3">
        <v>0.20612940786744</v>
      </c>
      <c r="S162" s="3" t="str">
        <f t="shared" si="17"/>
        <v/>
      </c>
      <c r="T162" s="2"/>
      <c r="U162" s="22">
        <f t="shared" si="14"/>
        <v>0.20612940786744</v>
      </c>
      <c r="V162" s="10">
        <f t="shared" si="15"/>
        <v>2006.6697855895284</v>
      </c>
      <c r="W162" s="24">
        <f t="shared" si="16"/>
        <v>2006.6697855895284</v>
      </c>
    </row>
    <row r="163" spans="1:23" x14ac:dyDescent="0.3">
      <c r="A163" t="s">
        <v>17</v>
      </c>
      <c r="B163" t="s">
        <v>10542</v>
      </c>
      <c r="C163" t="s">
        <v>10543</v>
      </c>
      <c r="D163" t="s">
        <v>10774</v>
      </c>
      <c r="E163" t="s">
        <v>10775</v>
      </c>
      <c r="F163">
        <v>0.2</v>
      </c>
      <c r="G163" s="2">
        <v>1</v>
      </c>
      <c r="H163" s="4">
        <v>887.12249999999995</v>
      </c>
      <c r="I163" s="4">
        <v>195.77510000000001</v>
      </c>
      <c r="J163" s="7">
        <v>9641</v>
      </c>
      <c r="K163" s="7">
        <v>1928</v>
      </c>
      <c r="L163" s="3">
        <v>0.22070000000000001</v>
      </c>
      <c r="M163" s="5">
        <v>1.64158665</v>
      </c>
      <c r="N163" s="6">
        <v>1.1499999999999999</v>
      </c>
      <c r="O163" s="8">
        <f>IFERROR(VLOOKUP(C163,Sheet2!$B$2:$G$588,6,FALSE),0)</f>
        <v>132409</v>
      </c>
      <c r="P163" t="s">
        <v>22</v>
      </c>
      <c r="Q163" s="2">
        <v>0.2994582388</v>
      </c>
      <c r="R163" s="3">
        <v>0.2</v>
      </c>
      <c r="S163" s="3" t="str">
        <f t="shared" si="17"/>
        <v>Y</v>
      </c>
      <c r="T163" s="2"/>
      <c r="U163" s="22">
        <f t="shared" si="14"/>
        <v>0.2</v>
      </c>
      <c r="V163" s="10">
        <f t="shared" si="15"/>
        <v>1928.2</v>
      </c>
      <c r="W163" s="24">
        <f t="shared" si="16"/>
        <v>1928.2</v>
      </c>
    </row>
    <row r="164" spans="1:23" x14ac:dyDescent="0.3">
      <c r="A164" t="s">
        <v>17</v>
      </c>
      <c r="B164" t="s">
        <v>10542</v>
      </c>
      <c r="C164" t="s">
        <v>10543</v>
      </c>
      <c r="D164" t="s">
        <v>10552</v>
      </c>
      <c r="E164" t="s">
        <v>10553</v>
      </c>
      <c r="F164">
        <v>0.25</v>
      </c>
      <c r="G164" s="2">
        <v>1</v>
      </c>
      <c r="H164" s="4">
        <v>889.8587</v>
      </c>
      <c r="I164" s="4">
        <v>218.64269999999999</v>
      </c>
      <c r="J164" s="7">
        <v>9379</v>
      </c>
      <c r="K164" s="7">
        <v>1835</v>
      </c>
      <c r="L164" s="3">
        <v>0.2457</v>
      </c>
      <c r="M164" s="5">
        <v>1.4298260199999999</v>
      </c>
      <c r="N164" s="6">
        <v>1.1499999999999999</v>
      </c>
      <c r="O164" s="8">
        <f>IFERROR(VLOOKUP(C164,Sheet2!$B$2:$G$588,6,FALSE),0)</f>
        <v>132409</v>
      </c>
      <c r="P164" t="s">
        <v>22</v>
      </c>
      <c r="Q164" s="2">
        <v>0.19570634419999999</v>
      </c>
      <c r="R164" s="3">
        <v>0.19570634423521299</v>
      </c>
      <c r="S164" s="3" t="str">
        <f t="shared" si="17"/>
        <v/>
      </c>
      <c r="T164" s="2"/>
      <c r="U164" s="22">
        <f t="shared" si="14"/>
        <v>0.19570634423521299</v>
      </c>
      <c r="V164" s="10">
        <f t="shared" si="15"/>
        <v>1835.5298025820628</v>
      </c>
      <c r="W164" s="24">
        <f t="shared" si="16"/>
        <v>1835.5298025820628</v>
      </c>
    </row>
    <row r="165" spans="1:23" x14ac:dyDescent="0.3">
      <c r="A165" t="s">
        <v>17</v>
      </c>
      <c r="B165" t="s">
        <v>10542</v>
      </c>
      <c r="C165" t="s">
        <v>10543</v>
      </c>
      <c r="D165" t="s">
        <v>10710</v>
      </c>
      <c r="E165" t="s">
        <v>10711</v>
      </c>
      <c r="F165">
        <v>0.15</v>
      </c>
      <c r="G165" s="2">
        <v>1</v>
      </c>
      <c r="H165" s="4">
        <v>364.21350000000001</v>
      </c>
      <c r="I165" s="4">
        <v>76.879000000000005</v>
      </c>
      <c r="J165" s="7">
        <v>2870</v>
      </c>
      <c r="K165" s="7">
        <v>431</v>
      </c>
      <c r="L165" s="3">
        <v>0.21110000000000001</v>
      </c>
      <c r="M165" s="5">
        <v>1.24458639</v>
      </c>
      <c r="N165" s="6">
        <v>0.9</v>
      </c>
      <c r="O165" s="8">
        <f>IFERROR(VLOOKUP(C165,Sheet2!$B$2:$G$588,6,FALSE),0)</f>
        <v>132409</v>
      </c>
      <c r="P165" t="s">
        <v>92</v>
      </c>
      <c r="Q165" s="2">
        <v>0.27686819769999998</v>
      </c>
      <c r="R165" s="3">
        <v>0.15</v>
      </c>
      <c r="S165" s="3" t="str">
        <f t="shared" si="17"/>
        <v>Y</v>
      </c>
      <c r="T165" s="2"/>
      <c r="U165" s="22">
        <f t="shared" si="14"/>
        <v>0.15</v>
      </c>
      <c r="V165" s="10">
        <f t="shared" si="15"/>
        <v>430.5</v>
      </c>
      <c r="W165" s="24">
        <f t="shared" si="16"/>
        <v>430.5</v>
      </c>
    </row>
    <row r="166" spans="1:23" x14ac:dyDescent="0.3">
      <c r="A166" t="s">
        <v>17</v>
      </c>
      <c r="B166" t="s">
        <v>10542</v>
      </c>
      <c r="C166" t="s">
        <v>10543</v>
      </c>
      <c r="D166" t="s">
        <v>10584</v>
      </c>
      <c r="E166" t="s">
        <v>10585</v>
      </c>
      <c r="F166">
        <v>0.15</v>
      </c>
      <c r="G166" s="2">
        <v>1</v>
      </c>
      <c r="H166" s="4">
        <v>362.25009999999997</v>
      </c>
      <c r="I166" s="4">
        <v>59.495399999999997</v>
      </c>
      <c r="J166" s="7">
        <v>2252</v>
      </c>
      <c r="K166" s="7">
        <v>338</v>
      </c>
      <c r="L166" s="3">
        <v>0.16420000000000001</v>
      </c>
      <c r="M166" s="5">
        <v>1.2615158900000001</v>
      </c>
      <c r="N166" s="6">
        <v>0.9</v>
      </c>
      <c r="O166" s="8">
        <f>IFERROR(VLOOKUP(C166,Sheet2!$B$2:$G$588,6,FALSE),0)</f>
        <v>132409</v>
      </c>
      <c r="P166" t="s">
        <v>92</v>
      </c>
      <c r="Q166" s="2">
        <v>0.28657260159999998</v>
      </c>
      <c r="R166" s="3">
        <v>0.15</v>
      </c>
      <c r="S166" s="3" t="str">
        <f t="shared" si="17"/>
        <v>Y</v>
      </c>
      <c r="T166" s="2"/>
      <c r="U166" s="22">
        <f t="shared" si="14"/>
        <v>0.15</v>
      </c>
      <c r="V166" s="10">
        <f t="shared" si="15"/>
        <v>337.8</v>
      </c>
      <c r="W166" s="24">
        <f t="shared" si="16"/>
        <v>337.8</v>
      </c>
    </row>
    <row r="167" spans="1:23" x14ac:dyDescent="0.3">
      <c r="A167" t="s">
        <v>17</v>
      </c>
      <c r="B167" t="s">
        <v>10542</v>
      </c>
      <c r="C167" t="s">
        <v>10543</v>
      </c>
      <c r="D167" t="s">
        <v>10678</v>
      </c>
      <c r="E167" t="s">
        <v>10679</v>
      </c>
      <c r="F167">
        <v>0.1</v>
      </c>
      <c r="G167" s="2">
        <v>1</v>
      </c>
      <c r="H167" s="4">
        <v>419.0686</v>
      </c>
      <c r="I167" s="4">
        <v>64.543000000000006</v>
      </c>
      <c r="J167" s="7">
        <v>2125</v>
      </c>
      <c r="K167" s="7">
        <v>213</v>
      </c>
      <c r="L167" s="3">
        <v>0.154</v>
      </c>
      <c r="M167" s="5">
        <v>1.09748274</v>
      </c>
      <c r="N167" s="6">
        <v>0.65</v>
      </c>
      <c r="O167" s="8">
        <f>IFERROR(VLOOKUP(C167,Sheet2!$B$2:$G$588,6,FALSE),0)</f>
        <v>132409</v>
      </c>
      <c r="P167" t="s">
        <v>22</v>
      </c>
      <c r="Q167" s="2">
        <v>0.40773556109999998</v>
      </c>
      <c r="R167" s="3">
        <v>0.1</v>
      </c>
      <c r="S167" s="3" t="str">
        <f t="shared" si="17"/>
        <v>Y</v>
      </c>
      <c r="T167" s="2"/>
      <c r="U167" s="22">
        <f t="shared" si="14"/>
        <v>0.1</v>
      </c>
      <c r="V167" s="10">
        <f t="shared" si="15"/>
        <v>212.5</v>
      </c>
      <c r="W167" s="24">
        <f t="shared" si="16"/>
        <v>212.5</v>
      </c>
    </row>
    <row r="168" spans="1:23" x14ac:dyDescent="0.3">
      <c r="A168" t="s">
        <v>17</v>
      </c>
      <c r="B168" t="s">
        <v>10542</v>
      </c>
      <c r="C168" t="s">
        <v>10543</v>
      </c>
      <c r="D168" t="s">
        <v>10606</v>
      </c>
      <c r="E168" t="s">
        <v>10607</v>
      </c>
      <c r="F168">
        <v>0.1</v>
      </c>
      <c r="G168" s="2">
        <v>1</v>
      </c>
      <c r="H168" s="4">
        <v>322.30889999999999</v>
      </c>
      <c r="I168" s="4">
        <v>89.365200000000002</v>
      </c>
      <c r="J168" s="7">
        <v>2089</v>
      </c>
      <c r="K168" s="7">
        <v>207</v>
      </c>
      <c r="L168" s="3">
        <v>0.27729999999999999</v>
      </c>
      <c r="M168" s="5">
        <v>0.77910029000000003</v>
      </c>
      <c r="N168" s="6">
        <v>0.65</v>
      </c>
      <c r="O168" s="8">
        <f>IFERROR(VLOOKUP(C168,Sheet2!$B$2:$G$588,6,FALSE),0)</f>
        <v>132409</v>
      </c>
      <c r="P168" t="s">
        <v>22</v>
      </c>
      <c r="Q168" s="2">
        <v>0.16570432700000001</v>
      </c>
      <c r="R168" s="3">
        <v>9.9999999999999895E-2</v>
      </c>
      <c r="S168" s="3" t="str">
        <f t="shared" si="17"/>
        <v>Y</v>
      </c>
      <c r="T168" s="2"/>
      <c r="U168" s="22">
        <f t="shared" si="14"/>
        <v>9.9999999999999895E-2</v>
      </c>
      <c r="V168" s="10">
        <f t="shared" si="15"/>
        <v>208.89999999999978</v>
      </c>
      <c r="W168" s="24">
        <f t="shared" si="16"/>
        <v>208.89999999999978</v>
      </c>
    </row>
    <row r="169" spans="1:23" x14ac:dyDescent="0.3">
      <c r="A169" t="s">
        <v>17</v>
      </c>
      <c r="B169" t="s">
        <v>10542</v>
      </c>
      <c r="C169" t="s">
        <v>10543</v>
      </c>
      <c r="D169" t="s">
        <v>10562</v>
      </c>
      <c r="E169" t="s">
        <v>10563</v>
      </c>
      <c r="F169">
        <v>0.15</v>
      </c>
      <c r="G169" s="2">
        <v>1</v>
      </c>
      <c r="H169" s="4">
        <v>364.28809999999999</v>
      </c>
      <c r="I169" s="4">
        <v>54.148800000000001</v>
      </c>
      <c r="J169" s="7">
        <v>2085</v>
      </c>
      <c r="K169" s="7">
        <v>313</v>
      </c>
      <c r="L169" s="3">
        <v>0.14860000000000001</v>
      </c>
      <c r="M169" s="5">
        <v>1.2835723800000001</v>
      </c>
      <c r="N169" s="6">
        <v>0.9</v>
      </c>
      <c r="O169" s="8">
        <f>IFERROR(VLOOKUP(C169,Sheet2!$B$2:$G$588,6,FALSE),0)</f>
        <v>132409</v>
      </c>
      <c r="P169" t="s">
        <v>92</v>
      </c>
      <c r="Q169" s="2">
        <v>0.29883190500000001</v>
      </c>
      <c r="R169" s="3">
        <v>0.15</v>
      </c>
      <c r="S169" s="3" t="str">
        <f t="shared" si="17"/>
        <v>Y</v>
      </c>
      <c r="T169" s="2"/>
      <c r="U169" s="22">
        <f t="shared" si="14"/>
        <v>0.15</v>
      </c>
      <c r="V169" s="10">
        <f t="shared" si="15"/>
        <v>312.75</v>
      </c>
      <c r="W169" s="24">
        <f t="shared" si="16"/>
        <v>312.75</v>
      </c>
    </row>
    <row r="170" spans="1:23" x14ac:dyDescent="0.3">
      <c r="A170" t="s">
        <v>17</v>
      </c>
      <c r="B170" t="s">
        <v>10542</v>
      </c>
      <c r="C170" t="s">
        <v>10543</v>
      </c>
      <c r="D170" t="s">
        <v>10700</v>
      </c>
      <c r="E170" t="s">
        <v>10701</v>
      </c>
      <c r="F170">
        <v>0.15</v>
      </c>
      <c r="G170" s="2">
        <v>1</v>
      </c>
      <c r="H170" s="4">
        <v>362.0367</v>
      </c>
      <c r="I170" s="4">
        <v>54.9482</v>
      </c>
      <c r="J170" s="7">
        <v>2036</v>
      </c>
      <c r="K170" s="7">
        <v>300</v>
      </c>
      <c r="L170" s="3">
        <v>0.15179999999999999</v>
      </c>
      <c r="M170" s="5">
        <v>1.2349659100000001</v>
      </c>
      <c r="N170" s="6">
        <v>0.9</v>
      </c>
      <c r="O170" s="8">
        <f>IFERROR(VLOOKUP(C170,Sheet2!$B$2:$G$588,6,FALSE),0)</f>
        <v>132409</v>
      </c>
      <c r="P170" t="s">
        <v>92</v>
      </c>
      <c r="Q170" s="2">
        <v>0.27123494409999999</v>
      </c>
      <c r="R170" s="3">
        <v>0.15</v>
      </c>
      <c r="S170" s="3" t="str">
        <f t="shared" si="17"/>
        <v>Y</v>
      </c>
      <c r="T170" s="2"/>
      <c r="U170" s="22">
        <f t="shared" si="14"/>
        <v>0.15</v>
      </c>
      <c r="V170" s="10">
        <f t="shared" si="15"/>
        <v>305.39999999999998</v>
      </c>
      <c r="W170" s="24">
        <f t="shared" si="16"/>
        <v>305.39999999999998</v>
      </c>
    </row>
    <row r="171" spans="1:23" x14ac:dyDescent="0.3">
      <c r="A171" t="s">
        <v>17</v>
      </c>
      <c r="B171" t="s">
        <v>10542</v>
      </c>
      <c r="C171" t="s">
        <v>10543</v>
      </c>
      <c r="D171" t="s">
        <v>10764</v>
      </c>
      <c r="E171" t="s">
        <v>10765</v>
      </c>
      <c r="F171">
        <v>0.25</v>
      </c>
      <c r="G171" s="2">
        <v>1</v>
      </c>
      <c r="H171" s="4">
        <v>361.40370000000001</v>
      </c>
      <c r="I171" s="4">
        <v>53.315899999999999</v>
      </c>
      <c r="J171" s="7">
        <v>1987</v>
      </c>
      <c r="K171" s="7">
        <v>480</v>
      </c>
      <c r="L171" s="3">
        <v>0.14749999999999999</v>
      </c>
      <c r="M171" s="5">
        <v>1.2420001000000001</v>
      </c>
      <c r="N171" s="6">
        <v>0.9</v>
      </c>
      <c r="O171" s="8">
        <f>IFERROR(VLOOKUP(C171,Sheet2!$B$2:$G$588,6,FALSE),0)</f>
        <v>132409</v>
      </c>
      <c r="P171" t="s">
        <v>92</v>
      </c>
      <c r="Q171" s="2">
        <v>0.27536237819999998</v>
      </c>
      <c r="R171" s="3">
        <v>0.25</v>
      </c>
      <c r="S171" s="3" t="str">
        <f t="shared" si="17"/>
        <v>Y</v>
      </c>
      <c r="T171" s="2"/>
      <c r="U171" s="22">
        <f t="shared" si="14"/>
        <v>0.25</v>
      </c>
      <c r="V171" s="10">
        <f t="shared" si="15"/>
        <v>496.75</v>
      </c>
      <c r="W171" s="24">
        <f t="shared" si="16"/>
        <v>496.75</v>
      </c>
    </row>
    <row r="172" spans="1:23" x14ac:dyDescent="0.3">
      <c r="A172" t="s">
        <v>17</v>
      </c>
      <c r="B172" t="s">
        <v>10542</v>
      </c>
      <c r="C172" t="s">
        <v>10543</v>
      </c>
      <c r="D172" t="s">
        <v>10654</v>
      </c>
      <c r="E172" t="s">
        <v>10655</v>
      </c>
      <c r="F172">
        <v>0.25</v>
      </c>
      <c r="G172" s="2">
        <v>1</v>
      </c>
      <c r="H172" s="4">
        <v>378.4717</v>
      </c>
      <c r="I172" s="4">
        <v>91.691900000000004</v>
      </c>
      <c r="J172" s="7">
        <v>1980</v>
      </c>
      <c r="K172" s="7">
        <v>243</v>
      </c>
      <c r="L172" s="3">
        <v>0.24229999999999999</v>
      </c>
      <c r="M172" s="5">
        <v>0.71980336</v>
      </c>
      <c r="N172" s="6">
        <v>0.65</v>
      </c>
      <c r="O172" s="8">
        <f>IFERROR(VLOOKUP(C172,Sheet2!$B$2:$G$588,6,FALSE),0)</f>
        <v>132409</v>
      </c>
      <c r="P172" t="s">
        <v>22</v>
      </c>
      <c r="Q172" s="2">
        <v>9.6975600100000003E-2</v>
      </c>
      <c r="R172" s="3">
        <v>9.6975600147835198E-2</v>
      </c>
      <c r="S172" s="3" t="str">
        <f t="shared" si="17"/>
        <v/>
      </c>
      <c r="T172" s="2"/>
      <c r="U172" s="22">
        <f t="shared" si="14"/>
        <v>9.6975600147835198E-2</v>
      </c>
      <c r="V172" s="10">
        <f t="shared" si="15"/>
        <v>192.0116882927137</v>
      </c>
      <c r="W172" s="24">
        <f t="shared" si="16"/>
        <v>192.0116882927137</v>
      </c>
    </row>
    <row r="173" spans="1:23" x14ac:dyDescent="0.3">
      <c r="A173" t="s">
        <v>17</v>
      </c>
      <c r="B173" t="s">
        <v>10542</v>
      </c>
      <c r="C173" t="s">
        <v>10543</v>
      </c>
      <c r="D173" t="s">
        <v>10546</v>
      </c>
      <c r="E173" t="s">
        <v>10547</v>
      </c>
      <c r="F173">
        <v>0.25</v>
      </c>
      <c r="G173" s="2">
        <v>1</v>
      </c>
      <c r="H173" s="4">
        <v>362.27730000000003</v>
      </c>
      <c r="I173" s="4">
        <v>47.053199999999997</v>
      </c>
      <c r="J173" s="7">
        <v>1920</v>
      </c>
      <c r="K173" s="7">
        <v>479</v>
      </c>
      <c r="L173" s="3">
        <v>0.12989999999999999</v>
      </c>
      <c r="M173" s="5">
        <v>1.3603758699999999</v>
      </c>
      <c r="N173" s="6">
        <v>0.9</v>
      </c>
      <c r="O173" s="8">
        <f>IFERROR(VLOOKUP(C173,Sheet2!$B$2:$G$588,6,FALSE),0)</f>
        <v>132409</v>
      </c>
      <c r="P173" t="s">
        <v>92</v>
      </c>
      <c r="Q173" s="2">
        <v>0.33841813700000001</v>
      </c>
      <c r="R173" s="3">
        <v>0.25</v>
      </c>
      <c r="S173" s="3" t="str">
        <f t="shared" si="17"/>
        <v>Y</v>
      </c>
      <c r="T173" s="2"/>
      <c r="U173" s="22">
        <f t="shared" si="14"/>
        <v>0.25</v>
      </c>
      <c r="V173" s="10">
        <f t="shared" si="15"/>
        <v>480</v>
      </c>
      <c r="W173" s="24">
        <f t="shared" si="16"/>
        <v>480</v>
      </c>
    </row>
    <row r="174" spans="1:23" x14ac:dyDescent="0.3">
      <c r="A174" t="s">
        <v>17</v>
      </c>
      <c r="B174" t="s">
        <v>10542</v>
      </c>
      <c r="C174" t="s">
        <v>10543</v>
      </c>
      <c r="D174" t="s">
        <v>10576</v>
      </c>
      <c r="E174" t="s">
        <v>10577</v>
      </c>
      <c r="F174">
        <v>0.25</v>
      </c>
      <c r="G174" s="2">
        <v>1</v>
      </c>
      <c r="H174" s="4">
        <v>377.98379999999997</v>
      </c>
      <c r="I174" s="4">
        <v>85.213399999999993</v>
      </c>
      <c r="J174" s="7">
        <v>1892</v>
      </c>
      <c r="K174" s="7">
        <v>271</v>
      </c>
      <c r="L174" s="3">
        <v>0.22539999999999999</v>
      </c>
      <c r="M174" s="5">
        <v>0.74003443000000002</v>
      </c>
      <c r="N174" s="6">
        <v>0.65</v>
      </c>
      <c r="O174" s="8">
        <f>IFERROR(VLOOKUP(C174,Sheet2!$B$2:$G$588,6,FALSE),0)</f>
        <v>132409</v>
      </c>
      <c r="P174" t="s">
        <v>22</v>
      </c>
      <c r="Q174" s="2">
        <v>0.1216624935</v>
      </c>
      <c r="R174" s="3">
        <v>0.12166249345020599</v>
      </c>
      <c r="S174" s="3" t="str">
        <f t="shared" si="17"/>
        <v/>
      </c>
      <c r="T174" s="2"/>
      <c r="U174" s="22">
        <f t="shared" si="14"/>
        <v>0.12166249345020599</v>
      </c>
      <c r="V174" s="10">
        <f t="shared" si="15"/>
        <v>230.18543760778974</v>
      </c>
      <c r="W174" s="24">
        <f t="shared" si="16"/>
        <v>230.18543760778974</v>
      </c>
    </row>
    <row r="175" spans="1:23" x14ac:dyDescent="0.3">
      <c r="A175" t="s">
        <v>17</v>
      </c>
      <c r="B175" t="s">
        <v>10542</v>
      </c>
      <c r="C175" t="s">
        <v>10543</v>
      </c>
      <c r="D175" t="s">
        <v>10696</v>
      </c>
      <c r="E175" t="s">
        <v>10697</v>
      </c>
      <c r="F175">
        <v>0.25</v>
      </c>
      <c r="G175" s="2">
        <v>1</v>
      </c>
      <c r="H175" s="4">
        <v>373.27539999999999</v>
      </c>
      <c r="I175" s="4">
        <v>74.884100000000004</v>
      </c>
      <c r="J175" s="7">
        <v>1743</v>
      </c>
      <c r="K175" s="7">
        <v>283</v>
      </c>
      <c r="L175" s="3">
        <v>0.2006</v>
      </c>
      <c r="M175" s="5">
        <v>0.77590932999999995</v>
      </c>
      <c r="N175" s="6">
        <v>0.65</v>
      </c>
      <c r="O175" s="8">
        <f>IFERROR(VLOOKUP(C175,Sheet2!$B$2:$G$588,6,FALSE),0)</f>
        <v>132409</v>
      </c>
      <c r="P175" t="s">
        <v>22</v>
      </c>
      <c r="Q175" s="2">
        <v>0.16227325619999999</v>
      </c>
      <c r="R175" s="3">
        <v>0.16227325616774499</v>
      </c>
      <c r="S175" s="3" t="str">
        <f t="shared" si="17"/>
        <v/>
      </c>
      <c r="T175" s="2"/>
      <c r="U175" s="22">
        <f t="shared" si="14"/>
        <v>0.16227325616774499</v>
      </c>
      <c r="V175" s="10">
        <f t="shared" si="15"/>
        <v>282.84228550037949</v>
      </c>
      <c r="W175" s="24">
        <f t="shared" si="16"/>
        <v>282.84228550037949</v>
      </c>
    </row>
    <row r="176" spans="1:23" x14ac:dyDescent="0.3">
      <c r="A176" t="s">
        <v>17</v>
      </c>
      <c r="B176" t="s">
        <v>10542</v>
      </c>
      <c r="C176" t="s">
        <v>10543</v>
      </c>
      <c r="D176" t="s">
        <v>10580</v>
      </c>
      <c r="E176" t="s">
        <v>10581</v>
      </c>
      <c r="F176">
        <v>0.1</v>
      </c>
      <c r="G176" s="2">
        <v>1</v>
      </c>
      <c r="H176" s="4">
        <v>382.19970000000001</v>
      </c>
      <c r="I176" s="4">
        <v>67.070899999999995</v>
      </c>
      <c r="J176" s="7">
        <v>1723</v>
      </c>
      <c r="K176" s="7">
        <v>172</v>
      </c>
      <c r="L176" s="3">
        <v>0.17549999999999999</v>
      </c>
      <c r="M176" s="5">
        <v>0.85622916999999998</v>
      </c>
      <c r="N176" s="6">
        <v>0.65</v>
      </c>
      <c r="O176" s="8">
        <f>IFERROR(VLOOKUP(C176,Sheet2!$B$2:$G$588,6,FALSE),0)</f>
        <v>132409</v>
      </c>
      <c r="P176" t="s">
        <v>22</v>
      </c>
      <c r="Q176" s="2">
        <v>0.2408574476</v>
      </c>
      <c r="R176" s="3">
        <v>0.1</v>
      </c>
      <c r="S176" s="3" t="str">
        <f t="shared" si="17"/>
        <v>Y</v>
      </c>
      <c r="T176" s="2"/>
      <c r="U176" s="22">
        <f t="shared" si="14"/>
        <v>0.1</v>
      </c>
      <c r="V176" s="10">
        <f t="shared" si="15"/>
        <v>172.3</v>
      </c>
      <c r="W176" s="24">
        <f t="shared" si="16"/>
        <v>172.3</v>
      </c>
    </row>
    <row r="177" spans="1:23" x14ac:dyDescent="0.3">
      <c r="A177" t="s">
        <v>17</v>
      </c>
      <c r="B177" t="s">
        <v>10542</v>
      </c>
      <c r="C177" t="s">
        <v>10543</v>
      </c>
      <c r="D177" s="1" t="s">
        <v>10570</v>
      </c>
      <c r="E177" t="s">
        <v>10571</v>
      </c>
      <c r="F177">
        <v>0.15</v>
      </c>
      <c r="G177" s="2">
        <v>1</v>
      </c>
      <c r="H177" s="4">
        <v>202.2679</v>
      </c>
      <c r="I177" s="4">
        <v>44.170299999999997</v>
      </c>
      <c r="J177" s="7">
        <v>1634</v>
      </c>
      <c r="K177" s="7">
        <v>245</v>
      </c>
      <c r="L177" s="3">
        <v>0.21840000000000001</v>
      </c>
      <c r="M177" s="5">
        <v>1.2330849399999999</v>
      </c>
      <c r="N177" s="6">
        <v>0.9</v>
      </c>
      <c r="O177" s="8">
        <f>IFERROR(VLOOKUP(C177,Sheet2!$B$2:$G$588,6,FALSE),0)</f>
        <v>132409</v>
      </c>
      <c r="P177" t="s">
        <v>92</v>
      </c>
      <c r="Q177" s="2">
        <v>0.27012327549999998</v>
      </c>
      <c r="R177" s="3">
        <v>0.15</v>
      </c>
      <c r="S177" s="3" t="str">
        <f t="shared" si="17"/>
        <v>Y</v>
      </c>
      <c r="T177" s="2"/>
      <c r="U177" s="22">
        <f t="shared" si="14"/>
        <v>0.15</v>
      </c>
      <c r="V177" s="10">
        <f t="shared" si="15"/>
        <v>245.1</v>
      </c>
      <c r="W177" s="24">
        <f t="shared" si="16"/>
        <v>245.1</v>
      </c>
    </row>
    <row r="178" spans="1:23" x14ac:dyDescent="0.3">
      <c r="A178" t="s">
        <v>17</v>
      </c>
      <c r="B178" t="s">
        <v>10542</v>
      </c>
      <c r="C178" t="s">
        <v>10543</v>
      </c>
      <c r="D178" t="s">
        <v>10742</v>
      </c>
      <c r="E178" t="s">
        <v>10743</v>
      </c>
      <c r="F178">
        <v>0.15</v>
      </c>
      <c r="G178" s="2">
        <v>1</v>
      </c>
      <c r="H178" s="4">
        <v>202.98320000000001</v>
      </c>
      <c r="I178" s="4">
        <v>41.115499999999997</v>
      </c>
      <c r="J178" s="7">
        <v>1634</v>
      </c>
      <c r="K178" s="7">
        <v>245</v>
      </c>
      <c r="L178" s="3">
        <v>0.2026</v>
      </c>
      <c r="M178" s="5">
        <v>1.3247593499999999</v>
      </c>
      <c r="N178" s="6">
        <v>0.9</v>
      </c>
      <c r="O178" s="8">
        <f>IFERROR(VLOOKUP(C178,Sheet2!$B$2:$G$588,6,FALSE),0)</f>
        <v>132409</v>
      </c>
      <c r="P178" t="s">
        <v>92</v>
      </c>
      <c r="Q178" s="2">
        <v>0.32063132579999998</v>
      </c>
      <c r="R178" s="3">
        <v>0.15</v>
      </c>
      <c r="S178" s="3" t="str">
        <f t="shared" si="17"/>
        <v>Y</v>
      </c>
      <c r="T178" s="2"/>
      <c r="U178" s="22">
        <f t="shared" si="14"/>
        <v>0.15</v>
      </c>
      <c r="V178" s="10">
        <f t="shared" si="15"/>
        <v>245.1</v>
      </c>
      <c r="W178" s="24">
        <f t="shared" si="16"/>
        <v>245.1</v>
      </c>
    </row>
    <row r="179" spans="1:23" x14ac:dyDescent="0.3">
      <c r="A179" t="s">
        <v>17</v>
      </c>
      <c r="B179" t="s">
        <v>10542</v>
      </c>
      <c r="C179" t="s">
        <v>10543</v>
      </c>
      <c r="D179" t="s">
        <v>10650</v>
      </c>
      <c r="E179" t="s">
        <v>10651</v>
      </c>
      <c r="F179">
        <v>0.25</v>
      </c>
      <c r="G179" s="2">
        <v>1</v>
      </c>
      <c r="H179" s="4">
        <v>202.22380000000001</v>
      </c>
      <c r="I179" s="4">
        <v>39.303899999999999</v>
      </c>
      <c r="J179" s="7">
        <v>1511</v>
      </c>
      <c r="K179" s="7">
        <v>378</v>
      </c>
      <c r="L179" s="3">
        <v>0.19439999999999999</v>
      </c>
      <c r="M179" s="5">
        <v>1.2817744499999999</v>
      </c>
      <c r="N179" s="6">
        <v>0.9</v>
      </c>
      <c r="O179" s="8">
        <f>IFERROR(VLOOKUP(C179,Sheet2!$B$2:$G$588,6,FALSE),0)</f>
        <v>132409</v>
      </c>
      <c r="P179" t="s">
        <v>22</v>
      </c>
      <c r="Q179" s="2">
        <v>0.2978483851</v>
      </c>
      <c r="R179" s="3">
        <v>0.25</v>
      </c>
      <c r="S179" s="3" t="str">
        <f t="shared" si="17"/>
        <v>Y</v>
      </c>
      <c r="T179" s="2"/>
      <c r="U179" s="22">
        <f t="shared" si="14"/>
        <v>0.25</v>
      </c>
      <c r="V179" s="10">
        <f t="shared" si="15"/>
        <v>377.75</v>
      </c>
      <c r="W179" s="24">
        <f t="shared" si="16"/>
        <v>377.75</v>
      </c>
    </row>
    <row r="180" spans="1:23" x14ac:dyDescent="0.3">
      <c r="A180" t="s">
        <v>17</v>
      </c>
      <c r="B180" t="s">
        <v>10542</v>
      </c>
      <c r="C180" t="s">
        <v>10543</v>
      </c>
      <c r="D180" t="s">
        <v>10788</v>
      </c>
      <c r="E180" t="s">
        <v>10789</v>
      </c>
      <c r="F180">
        <v>0.25</v>
      </c>
      <c r="G180" s="2">
        <v>1</v>
      </c>
      <c r="H180" s="4">
        <v>202.17740000000001</v>
      </c>
      <c r="I180" s="4">
        <v>39.474899999999998</v>
      </c>
      <c r="J180" s="7">
        <v>1492</v>
      </c>
      <c r="K180" s="7">
        <v>373</v>
      </c>
      <c r="L180" s="3">
        <v>0.19520000000000001</v>
      </c>
      <c r="M180" s="5">
        <v>1.25962844</v>
      </c>
      <c r="N180" s="6">
        <v>0.9</v>
      </c>
      <c r="O180" s="8">
        <f>IFERROR(VLOOKUP(C180,Sheet2!$B$2:$G$588,6,FALSE),0)</f>
        <v>132409</v>
      </c>
      <c r="P180" t="s">
        <v>22</v>
      </c>
      <c r="Q180" s="2">
        <v>0.285503591</v>
      </c>
      <c r="R180" s="3">
        <v>0.249999999999999</v>
      </c>
      <c r="S180" s="3" t="str">
        <f t="shared" si="17"/>
        <v>Y</v>
      </c>
      <c r="T180" s="2"/>
      <c r="U180" s="22">
        <f t="shared" si="14"/>
        <v>0.249999999999999</v>
      </c>
      <c r="V180" s="10">
        <f t="shared" si="15"/>
        <v>372.99999999999852</v>
      </c>
      <c r="W180" s="24">
        <f t="shared" si="16"/>
        <v>372.99999999999852</v>
      </c>
    </row>
    <row r="181" spans="1:23" x14ac:dyDescent="0.3">
      <c r="A181" t="s">
        <v>17</v>
      </c>
      <c r="B181" t="s">
        <v>10542</v>
      </c>
      <c r="C181" t="s">
        <v>10543</v>
      </c>
      <c r="D181" t="s">
        <v>10716</v>
      </c>
      <c r="E181" t="s">
        <v>10717</v>
      </c>
      <c r="F181">
        <v>0.25</v>
      </c>
      <c r="G181" s="2">
        <v>1</v>
      </c>
      <c r="H181" s="4">
        <v>319.72919999999999</v>
      </c>
      <c r="I181" s="4">
        <v>58.1738</v>
      </c>
      <c r="J181" s="7">
        <v>1369</v>
      </c>
      <c r="K181" s="7">
        <v>239</v>
      </c>
      <c r="L181" s="3">
        <v>0.18190000000000001</v>
      </c>
      <c r="M181" s="5">
        <v>0.78457774000000002</v>
      </c>
      <c r="N181" s="6">
        <v>0.65</v>
      </c>
      <c r="O181" s="8">
        <f>IFERROR(VLOOKUP(C181,Sheet2!$B$2:$G$588,6,FALSE),0)</f>
        <v>132409</v>
      </c>
      <c r="P181" t="s">
        <v>22</v>
      </c>
      <c r="Q181" s="2">
        <v>0.1715288754</v>
      </c>
      <c r="R181" s="3">
        <v>0.17152887543702</v>
      </c>
      <c r="S181" s="3" t="str">
        <f t="shared" si="17"/>
        <v/>
      </c>
      <c r="T181" s="2"/>
      <c r="U181" s="22">
        <f t="shared" si="14"/>
        <v>0.17152887543702</v>
      </c>
      <c r="V181" s="10">
        <f t="shared" si="15"/>
        <v>234.82303047328037</v>
      </c>
      <c r="W181" s="24">
        <f t="shared" si="16"/>
        <v>234.82303047328037</v>
      </c>
    </row>
    <row r="182" spans="1:23" x14ac:dyDescent="0.3">
      <c r="A182" t="s">
        <v>17</v>
      </c>
      <c r="B182" t="s">
        <v>10542</v>
      </c>
      <c r="C182" t="s">
        <v>10543</v>
      </c>
      <c r="D182" t="s">
        <v>10640</v>
      </c>
      <c r="E182" t="s">
        <v>10641</v>
      </c>
      <c r="F182">
        <v>0.25</v>
      </c>
      <c r="G182" s="2">
        <v>1</v>
      </c>
      <c r="H182" s="4">
        <v>202.11240000000001</v>
      </c>
      <c r="I182" s="4">
        <v>33.899299999999997</v>
      </c>
      <c r="J182" s="7">
        <v>1298</v>
      </c>
      <c r="K182" s="7">
        <v>324</v>
      </c>
      <c r="L182" s="3">
        <v>0.16769999999999999</v>
      </c>
      <c r="M182" s="5">
        <v>1.2768098800000001</v>
      </c>
      <c r="N182" s="6">
        <v>0.9</v>
      </c>
      <c r="O182" s="8">
        <f>IFERROR(VLOOKUP(C182,Sheet2!$B$2:$G$588,6,FALSE),0)</f>
        <v>132409</v>
      </c>
      <c r="P182" t="s">
        <v>22</v>
      </c>
      <c r="Q182" s="2">
        <v>0.29511823529999998</v>
      </c>
      <c r="R182" s="3">
        <v>0.249999999999999</v>
      </c>
      <c r="S182" s="3" t="str">
        <f t="shared" si="17"/>
        <v>Y</v>
      </c>
      <c r="T182" s="2"/>
      <c r="U182" s="22">
        <f t="shared" si="14"/>
        <v>0.249999999999999</v>
      </c>
      <c r="V182" s="10">
        <f t="shared" si="15"/>
        <v>324.49999999999869</v>
      </c>
      <c r="W182" s="24">
        <f t="shared" si="16"/>
        <v>324.49999999999869</v>
      </c>
    </row>
    <row r="183" spans="1:23" x14ac:dyDescent="0.3">
      <c r="A183" t="s">
        <v>17</v>
      </c>
      <c r="B183" t="s">
        <v>10542</v>
      </c>
      <c r="C183" t="s">
        <v>10543</v>
      </c>
      <c r="D183" t="s">
        <v>10608</v>
      </c>
      <c r="E183" t="s">
        <v>10609</v>
      </c>
      <c r="F183">
        <v>0.15</v>
      </c>
      <c r="G183" s="2">
        <v>1</v>
      </c>
      <c r="H183" s="4">
        <v>202.03370000000001</v>
      </c>
      <c r="I183" s="4">
        <v>32.299700000000001</v>
      </c>
      <c r="J183" s="7">
        <v>1250</v>
      </c>
      <c r="K183" s="7">
        <v>187</v>
      </c>
      <c r="L183" s="3">
        <v>0.15989999999999999</v>
      </c>
      <c r="M183" s="5">
        <v>1.2897106599999999</v>
      </c>
      <c r="N183" s="6">
        <v>0.9</v>
      </c>
      <c r="O183" s="8">
        <f>IFERROR(VLOOKUP(C183,Sheet2!$B$2:$G$588,6,FALSE),0)</f>
        <v>132409</v>
      </c>
      <c r="P183" t="s">
        <v>92</v>
      </c>
      <c r="Q183" s="2">
        <v>0.30216905979999997</v>
      </c>
      <c r="R183" s="3">
        <v>0.15</v>
      </c>
      <c r="S183" s="3" t="str">
        <f t="shared" si="17"/>
        <v>Y</v>
      </c>
      <c r="T183" s="2"/>
      <c r="U183" s="22">
        <f t="shared" si="14"/>
        <v>0.15</v>
      </c>
      <c r="V183" s="10">
        <f t="shared" si="15"/>
        <v>187.5</v>
      </c>
      <c r="W183" s="24">
        <f t="shared" si="16"/>
        <v>187.5</v>
      </c>
    </row>
    <row r="184" spans="1:23" x14ac:dyDescent="0.3">
      <c r="A184" t="s">
        <v>17</v>
      </c>
      <c r="B184" t="s">
        <v>10542</v>
      </c>
      <c r="C184" t="s">
        <v>10543</v>
      </c>
      <c r="D184" t="s">
        <v>10602</v>
      </c>
      <c r="E184" t="s">
        <v>10603</v>
      </c>
      <c r="F184">
        <v>0.25</v>
      </c>
      <c r="G184" s="2">
        <v>1</v>
      </c>
      <c r="H184" s="4">
        <v>201.81610000000001</v>
      </c>
      <c r="I184" s="4">
        <v>28.817599999999999</v>
      </c>
      <c r="J184" s="7">
        <v>1206</v>
      </c>
      <c r="K184" s="7">
        <v>301</v>
      </c>
      <c r="L184" s="3">
        <v>0.14280000000000001</v>
      </c>
      <c r="M184" s="5">
        <v>1.39493515</v>
      </c>
      <c r="N184" s="6">
        <v>0.9</v>
      </c>
      <c r="O184" s="8">
        <f>IFERROR(VLOOKUP(C184,Sheet2!$B$2:$G$588,6,FALSE),0)</f>
        <v>132409</v>
      </c>
      <c r="P184" t="s">
        <v>22</v>
      </c>
      <c r="Q184" s="2">
        <v>0.35480871470000003</v>
      </c>
      <c r="R184" s="3">
        <v>0.249999999999999</v>
      </c>
      <c r="S184" s="3" t="str">
        <f t="shared" si="17"/>
        <v>Y</v>
      </c>
      <c r="T184" s="2"/>
      <c r="U184" s="22">
        <f t="shared" si="14"/>
        <v>0.249999999999999</v>
      </c>
      <c r="V184" s="10">
        <f t="shared" si="15"/>
        <v>301.49999999999881</v>
      </c>
      <c r="W184" s="24">
        <f t="shared" si="16"/>
        <v>301.49999999999881</v>
      </c>
    </row>
    <row r="185" spans="1:23" x14ac:dyDescent="0.3">
      <c r="A185" t="s">
        <v>17</v>
      </c>
      <c r="B185" t="s">
        <v>10542</v>
      </c>
      <c r="C185" t="s">
        <v>10543</v>
      </c>
      <c r="D185" t="s">
        <v>10668</v>
      </c>
      <c r="E185" t="s">
        <v>10669</v>
      </c>
      <c r="F185">
        <v>0.22</v>
      </c>
      <c r="G185" s="2">
        <v>1</v>
      </c>
      <c r="H185" s="4">
        <v>136.77529999999999</v>
      </c>
      <c r="I185" s="4">
        <v>39.76</v>
      </c>
      <c r="J185" s="7">
        <v>685</v>
      </c>
      <c r="K185" s="7">
        <v>131</v>
      </c>
      <c r="L185" s="3">
        <v>0.29070000000000001</v>
      </c>
      <c r="M185" s="5">
        <v>0.57445637999999999</v>
      </c>
      <c r="N185" s="6">
        <v>0.45</v>
      </c>
      <c r="O185" s="8">
        <f>IFERROR(VLOOKUP(C185,Sheet2!$B$2:$G$588,6,FALSE),0)</f>
        <v>132409</v>
      </c>
      <c r="P185" t="s">
        <v>92</v>
      </c>
      <c r="Q185" s="2">
        <v>0.216650707</v>
      </c>
      <c r="R185" s="3">
        <v>0.21665070704960501</v>
      </c>
      <c r="S185" s="3" t="str">
        <f t="shared" si="17"/>
        <v/>
      </c>
      <c r="T185" s="2"/>
      <c r="U185" s="22">
        <f t="shared" si="14"/>
        <v>0.21665070704960501</v>
      </c>
      <c r="V185" s="10">
        <f t="shared" si="15"/>
        <v>148.40573432897943</v>
      </c>
      <c r="W185" s="24">
        <f t="shared" si="16"/>
        <v>148.40573432897943</v>
      </c>
    </row>
    <row r="186" spans="1:23" x14ac:dyDescent="0.3">
      <c r="A186" t="s">
        <v>17</v>
      </c>
      <c r="B186" t="s">
        <v>10542</v>
      </c>
      <c r="C186" t="s">
        <v>10543</v>
      </c>
      <c r="D186" t="s">
        <v>10726</v>
      </c>
      <c r="E186" t="s">
        <v>10727</v>
      </c>
      <c r="F186">
        <v>0.23</v>
      </c>
      <c r="G186" s="2">
        <v>1</v>
      </c>
      <c r="H186" s="4">
        <v>157.0831</v>
      </c>
      <c r="I186" s="4">
        <v>26.332100000000001</v>
      </c>
      <c r="J186" s="7">
        <v>521</v>
      </c>
      <c r="K186" s="7">
        <v>115</v>
      </c>
      <c r="L186" s="3">
        <v>0.1676</v>
      </c>
      <c r="M186" s="5">
        <v>0.65897777999999996</v>
      </c>
      <c r="N186" s="6">
        <v>0.45</v>
      </c>
      <c r="O186" s="8">
        <f>IFERROR(VLOOKUP(C186,Sheet2!$B$2:$G$588,6,FALSE),0)</f>
        <v>132409</v>
      </c>
      <c r="P186" t="s">
        <v>92</v>
      </c>
      <c r="Q186" s="2">
        <v>0.31712416869999999</v>
      </c>
      <c r="R186" s="3">
        <v>0.22999999999999901</v>
      </c>
      <c r="S186" s="3" t="str">
        <f t="shared" si="17"/>
        <v>Y</v>
      </c>
      <c r="T186" s="2"/>
      <c r="U186" s="22">
        <f t="shared" si="14"/>
        <v>0.22999999999999901</v>
      </c>
      <c r="V186" s="10">
        <f t="shared" si="15"/>
        <v>119.82999999999949</v>
      </c>
      <c r="W186" s="24">
        <f t="shared" si="16"/>
        <v>119.82999999999949</v>
      </c>
    </row>
    <row r="187" spans="1:23" x14ac:dyDescent="0.3">
      <c r="A187" t="s">
        <v>17</v>
      </c>
      <c r="B187" t="s">
        <v>10542</v>
      </c>
      <c r="C187" t="s">
        <v>10543</v>
      </c>
      <c r="D187" t="s">
        <v>10632</v>
      </c>
      <c r="E187" t="s">
        <v>10633</v>
      </c>
      <c r="F187">
        <v>0.25</v>
      </c>
      <c r="G187" s="2">
        <v>1</v>
      </c>
      <c r="H187" s="4">
        <v>40.773099999999999</v>
      </c>
      <c r="I187" s="4">
        <v>9.7263999999999999</v>
      </c>
      <c r="J187" s="7">
        <v>473</v>
      </c>
      <c r="K187" s="7">
        <v>118</v>
      </c>
      <c r="L187" s="3">
        <v>0.23849999999999999</v>
      </c>
      <c r="M187" s="5">
        <v>1.6223955299999999</v>
      </c>
      <c r="N187" s="6">
        <v>1.1499999999999999</v>
      </c>
      <c r="O187" s="8">
        <f>IFERROR(VLOOKUP(C187,Sheet2!$B$2:$G$588,6,FALSE),0)</f>
        <v>132409</v>
      </c>
      <c r="P187" t="s">
        <v>22</v>
      </c>
      <c r="Q187" s="2">
        <v>0.29117161930000002</v>
      </c>
      <c r="R187" s="3">
        <v>0.25</v>
      </c>
      <c r="S187" s="3" t="str">
        <f t="shared" si="17"/>
        <v>Y</v>
      </c>
      <c r="T187" s="2"/>
      <c r="U187" s="22">
        <f t="shared" si="14"/>
        <v>0.25</v>
      </c>
      <c r="V187" s="10">
        <f t="shared" si="15"/>
        <v>118.25</v>
      </c>
      <c r="W187" s="24">
        <f t="shared" si="16"/>
        <v>118.25</v>
      </c>
    </row>
    <row r="188" spans="1:23" x14ac:dyDescent="0.3">
      <c r="A188" t="s">
        <v>17</v>
      </c>
      <c r="B188" t="s">
        <v>10542</v>
      </c>
      <c r="C188" t="s">
        <v>10543</v>
      </c>
      <c r="D188" t="s">
        <v>10592</v>
      </c>
      <c r="E188" t="s">
        <v>10593</v>
      </c>
      <c r="F188">
        <v>0.25</v>
      </c>
      <c r="G188" s="2">
        <v>0</v>
      </c>
      <c r="H188" s="4">
        <v>32.8367</v>
      </c>
      <c r="I188" s="4">
        <v>9.4271999999999991</v>
      </c>
      <c r="J188" s="7">
        <v>460</v>
      </c>
      <c r="K188" s="7">
        <v>115</v>
      </c>
      <c r="L188" s="3">
        <v>0.28710000000000002</v>
      </c>
      <c r="M188" s="5">
        <v>1.6261764999999999</v>
      </c>
      <c r="N188" s="6">
        <v>1.1499999999999999</v>
      </c>
      <c r="O188" s="8">
        <f>IFERROR(VLOOKUP(C188,Sheet2!$B$2:$G$588,6,FALSE),0)</f>
        <v>132409</v>
      </c>
      <c r="P188" t="s">
        <v>22</v>
      </c>
      <c r="Q188" s="2">
        <v>0.29281968870000002</v>
      </c>
      <c r="R188" s="3">
        <v>0.25</v>
      </c>
      <c r="U188" s="22">
        <f t="shared" si="14"/>
        <v>0.25</v>
      </c>
      <c r="V188" s="10">
        <f t="shared" si="15"/>
        <v>115</v>
      </c>
      <c r="W188" s="24">
        <f t="shared" si="16"/>
        <v>115</v>
      </c>
    </row>
    <row r="189" spans="1:23" x14ac:dyDescent="0.3">
      <c r="A189" t="s">
        <v>17</v>
      </c>
      <c r="B189" t="s">
        <v>10542</v>
      </c>
      <c r="C189" t="s">
        <v>10543</v>
      </c>
      <c r="D189" t="s">
        <v>10664</v>
      </c>
      <c r="E189" t="s">
        <v>10665</v>
      </c>
      <c r="F189">
        <v>0.17</v>
      </c>
      <c r="G189" s="2">
        <v>1</v>
      </c>
      <c r="H189" s="4">
        <v>140.81880000000001</v>
      </c>
      <c r="I189" s="4">
        <v>22.288900000000002</v>
      </c>
      <c r="J189" s="7">
        <v>441</v>
      </c>
      <c r="K189" s="7">
        <v>75</v>
      </c>
      <c r="L189" s="3">
        <v>0.1583</v>
      </c>
      <c r="M189" s="5">
        <v>0.65957281999999995</v>
      </c>
      <c r="N189" s="6">
        <v>0.45</v>
      </c>
      <c r="O189" s="8">
        <f>IFERROR(VLOOKUP(C189,Sheet2!$B$2:$G$588,6,FALSE),0)</f>
        <v>132409</v>
      </c>
      <c r="P189" t="s">
        <v>92</v>
      </c>
      <c r="Q189" s="2">
        <v>0.31774022870000002</v>
      </c>
      <c r="R189" s="3">
        <v>0.17</v>
      </c>
      <c r="S189" s="3" t="str">
        <f t="shared" ref="S189:S191" si="18">IF(R189+0.01&lt;Q189,"Y","")</f>
        <v>Y</v>
      </c>
      <c r="T189" s="2"/>
      <c r="U189" s="22">
        <f t="shared" si="14"/>
        <v>0.17</v>
      </c>
      <c r="V189" s="10">
        <f t="shared" si="15"/>
        <v>74.97</v>
      </c>
      <c r="W189" s="24">
        <f t="shared" si="16"/>
        <v>74.97</v>
      </c>
    </row>
    <row r="190" spans="1:23" x14ac:dyDescent="0.3">
      <c r="A190" t="s">
        <v>17</v>
      </c>
      <c r="B190" t="s">
        <v>10542</v>
      </c>
      <c r="C190" t="s">
        <v>10543</v>
      </c>
      <c r="D190" t="s">
        <v>10648</v>
      </c>
      <c r="E190" t="s">
        <v>10649</v>
      </c>
      <c r="F190">
        <v>0.16</v>
      </c>
      <c r="G190" s="2">
        <v>1</v>
      </c>
      <c r="H190" s="4">
        <v>41.272300000000001</v>
      </c>
      <c r="I190" s="4">
        <v>10.979100000000001</v>
      </c>
      <c r="J190" s="7">
        <v>426</v>
      </c>
      <c r="K190" s="7">
        <v>48</v>
      </c>
      <c r="L190" s="3">
        <v>0.26600000000000001</v>
      </c>
      <c r="M190" s="5">
        <v>1.2947081499999999</v>
      </c>
      <c r="N190" s="6">
        <v>1.1499999999999999</v>
      </c>
      <c r="O190" s="8">
        <f>IFERROR(VLOOKUP(C190,Sheet2!$B$2:$G$588,6,FALSE),0)</f>
        <v>132409</v>
      </c>
      <c r="P190" t="s">
        <v>92</v>
      </c>
      <c r="Q190" s="2">
        <v>0.1117689328</v>
      </c>
      <c r="R190" s="3">
        <v>0.111768932751109</v>
      </c>
      <c r="S190" s="3" t="str">
        <f t="shared" si="18"/>
        <v/>
      </c>
      <c r="T190" s="2"/>
      <c r="U190" s="22">
        <f t="shared" si="14"/>
        <v>0.111768932751109</v>
      </c>
      <c r="V190" s="10">
        <f t="shared" si="15"/>
        <v>47.613565351972433</v>
      </c>
      <c r="W190" s="24">
        <f t="shared" si="16"/>
        <v>47.613565351972433</v>
      </c>
    </row>
    <row r="191" spans="1:23" x14ac:dyDescent="0.3">
      <c r="A191" t="s">
        <v>17</v>
      </c>
      <c r="B191" t="s">
        <v>10542</v>
      </c>
      <c r="C191" t="s">
        <v>10543</v>
      </c>
      <c r="D191" t="s">
        <v>10638</v>
      </c>
      <c r="E191" t="s">
        <v>10639</v>
      </c>
      <c r="F191">
        <v>0.1</v>
      </c>
      <c r="G191" s="2">
        <v>1</v>
      </c>
      <c r="H191" s="4">
        <v>85.891599999999997</v>
      </c>
      <c r="I191" s="4">
        <v>22.020700000000001</v>
      </c>
      <c r="J191" s="7">
        <v>411</v>
      </c>
      <c r="K191" s="7">
        <v>41</v>
      </c>
      <c r="L191" s="3">
        <v>0.25640000000000002</v>
      </c>
      <c r="M191" s="5">
        <v>0.62252425</v>
      </c>
      <c r="N191" s="6">
        <v>0.45</v>
      </c>
      <c r="O191" s="8">
        <f>IFERROR(VLOOKUP(C191,Sheet2!$B$2:$G$588,6,FALSE),0)</f>
        <v>132409</v>
      </c>
      <c r="P191" t="s">
        <v>92</v>
      </c>
      <c r="Q191" s="2">
        <v>0.27713658959999998</v>
      </c>
      <c r="R191" s="3">
        <v>9.9999999999999895E-2</v>
      </c>
      <c r="S191" s="3" t="str">
        <f t="shared" si="18"/>
        <v>Y</v>
      </c>
      <c r="T191" s="2"/>
      <c r="U191" s="22">
        <f t="shared" si="14"/>
        <v>9.9999999999999895E-2</v>
      </c>
      <c r="V191" s="10">
        <f t="shared" si="15"/>
        <v>41.099999999999959</v>
      </c>
      <c r="W191" s="24">
        <f t="shared" si="16"/>
        <v>41.099999999999959</v>
      </c>
    </row>
    <row r="192" spans="1:23" x14ac:dyDescent="0.3">
      <c r="A192" t="s">
        <v>17</v>
      </c>
      <c r="B192" t="s">
        <v>10542</v>
      </c>
      <c r="C192" t="s">
        <v>10543</v>
      </c>
      <c r="D192" t="s">
        <v>10666</v>
      </c>
      <c r="E192" t="s">
        <v>10667</v>
      </c>
      <c r="F192">
        <v>0.1</v>
      </c>
      <c r="G192" s="2">
        <v>0</v>
      </c>
      <c r="H192" s="4">
        <v>32.904200000000003</v>
      </c>
      <c r="I192" s="4">
        <v>8.7095000000000002</v>
      </c>
      <c r="J192" s="7">
        <v>392</v>
      </c>
      <c r="K192" s="7">
        <v>39</v>
      </c>
      <c r="L192" s="3">
        <v>0.26469999999999999</v>
      </c>
      <c r="M192" s="5">
        <v>1.5013064599999999</v>
      </c>
      <c r="N192" s="6">
        <v>1.1499999999999999</v>
      </c>
      <c r="O192" s="8">
        <f>IFERROR(VLOOKUP(C192,Sheet2!$B$2:$G$588,6,FALSE),0)</f>
        <v>132409</v>
      </c>
      <c r="P192" t="s">
        <v>92</v>
      </c>
      <c r="Q192" s="2">
        <v>0.234000496</v>
      </c>
      <c r="R192" s="3">
        <v>9.9999999999999895E-2</v>
      </c>
      <c r="U192" s="22">
        <f t="shared" si="14"/>
        <v>9.9999999999999895E-2</v>
      </c>
      <c r="V192" s="10">
        <f t="shared" si="15"/>
        <v>39.19999999999996</v>
      </c>
      <c r="W192" s="24">
        <f t="shared" si="16"/>
        <v>39.19999999999996</v>
      </c>
    </row>
    <row r="193" spans="1:23" x14ac:dyDescent="0.3">
      <c r="A193" t="s">
        <v>17</v>
      </c>
      <c r="B193" t="s">
        <v>10542</v>
      </c>
      <c r="C193" t="s">
        <v>10543</v>
      </c>
      <c r="D193" t="s">
        <v>10748</v>
      </c>
      <c r="E193" t="s">
        <v>10749</v>
      </c>
      <c r="F193">
        <v>0.18</v>
      </c>
      <c r="G193" s="2">
        <v>1</v>
      </c>
      <c r="H193" s="4">
        <v>39.153300000000002</v>
      </c>
      <c r="I193" s="4">
        <v>9.9524000000000008</v>
      </c>
      <c r="J193" s="7">
        <v>389</v>
      </c>
      <c r="K193" s="7">
        <v>45</v>
      </c>
      <c r="L193" s="3">
        <v>0.25419999999999998</v>
      </c>
      <c r="M193" s="5">
        <v>1.3013722400000001</v>
      </c>
      <c r="N193" s="6">
        <v>1.1499999999999999</v>
      </c>
      <c r="O193" s="8">
        <f>IFERROR(VLOOKUP(C193,Sheet2!$B$2:$G$588,6,FALSE),0)</f>
        <v>132409</v>
      </c>
      <c r="P193" t="s">
        <v>92</v>
      </c>
      <c r="Q193" s="2">
        <v>0.11631740509999999</v>
      </c>
      <c r="R193" s="3">
        <v>0.116317405062942</v>
      </c>
      <c r="S193" s="3" t="str">
        <f t="shared" ref="S193:S200" si="19">IF(R193+0.01&lt;Q193,"Y","")</f>
        <v/>
      </c>
      <c r="T193" s="2"/>
      <c r="U193" s="22">
        <f t="shared" si="14"/>
        <v>0.116317405062942</v>
      </c>
      <c r="V193" s="10">
        <f t="shared" si="15"/>
        <v>45.247470569484435</v>
      </c>
      <c r="W193" s="24">
        <f t="shared" si="16"/>
        <v>45.247470569484435</v>
      </c>
    </row>
    <row r="194" spans="1:23" x14ac:dyDescent="0.3">
      <c r="A194" t="s">
        <v>17</v>
      </c>
      <c r="B194" t="s">
        <v>10542</v>
      </c>
      <c r="C194" t="s">
        <v>10543</v>
      </c>
      <c r="D194" t="s">
        <v>10616</v>
      </c>
      <c r="E194" t="s">
        <v>10617</v>
      </c>
      <c r="F194">
        <v>0.2</v>
      </c>
      <c r="G194" s="2">
        <v>1</v>
      </c>
      <c r="H194" s="4">
        <v>126.2488</v>
      </c>
      <c r="I194" s="4">
        <v>20.666399999999999</v>
      </c>
      <c r="J194" s="7">
        <v>379</v>
      </c>
      <c r="K194" s="7">
        <v>76</v>
      </c>
      <c r="L194" s="3">
        <v>0.16370000000000001</v>
      </c>
      <c r="M194" s="5">
        <v>0.61166072999999999</v>
      </c>
      <c r="N194" s="6">
        <v>0.45</v>
      </c>
      <c r="O194" s="8">
        <f>IFERROR(VLOOKUP(C194,Sheet2!$B$2:$G$588,6,FALSE),0)</f>
        <v>132409</v>
      </c>
      <c r="P194" t="s">
        <v>92</v>
      </c>
      <c r="Q194" s="2">
        <v>0.26429804070000001</v>
      </c>
      <c r="R194" s="3">
        <v>0.19999999999999901</v>
      </c>
      <c r="S194" s="3" t="str">
        <f t="shared" si="19"/>
        <v>Y</v>
      </c>
      <c r="T194" s="2"/>
      <c r="U194" s="22">
        <f t="shared" si="14"/>
        <v>0.19999999999999901</v>
      </c>
      <c r="V194" s="10">
        <f t="shared" si="15"/>
        <v>75.799999999999628</v>
      </c>
      <c r="W194" s="24">
        <f t="shared" si="16"/>
        <v>75.799999999999628</v>
      </c>
    </row>
    <row r="195" spans="1:23" x14ac:dyDescent="0.3">
      <c r="A195" t="s">
        <v>17</v>
      </c>
      <c r="B195" t="s">
        <v>10542</v>
      </c>
      <c r="C195" t="s">
        <v>10543</v>
      </c>
      <c r="D195" t="s">
        <v>10572</v>
      </c>
      <c r="E195" t="s">
        <v>10573</v>
      </c>
      <c r="F195">
        <v>0.25</v>
      </c>
      <c r="G195" s="2">
        <v>1</v>
      </c>
      <c r="H195" s="4">
        <v>90.330399999999997</v>
      </c>
      <c r="I195" s="4">
        <v>18.0183</v>
      </c>
      <c r="J195" s="7">
        <v>375</v>
      </c>
      <c r="K195" s="7">
        <v>94</v>
      </c>
      <c r="L195" s="3">
        <v>0.19950000000000001</v>
      </c>
      <c r="M195" s="5">
        <v>0.69379480000000004</v>
      </c>
      <c r="N195" s="6">
        <v>0.45</v>
      </c>
      <c r="O195" s="8">
        <f>IFERROR(VLOOKUP(C195,Sheet2!$B$2:$G$588,6,FALSE),0)</f>
        <v>132409</v>
      </c>
      <c r="P195" t="s">
        <v>22</v>
      </c>
      <c r="Q195" s="2">
        <v>0.35139323220000002</v>
      </c>
      <c r="R195" s="3">
        <v>0.249999999999999</v>
      </c>
      <c r="S195" s="3" t="str">
        <f t="shared" si="19"/>
        <v>Y</v>
      </c>
      <c r="T195" s="2"/>
      <c r="U195" s="22">
        <f t="shared" si="14"/>
        <v>0.249999999999999</v>
      </c>
      <c r="V195" s="10">
        <f t="shared" si="15"/>
        <v>93.749999999999631</v>
      </c>
      <c r="W195" s="24">
        <f t="shared" si="16"/>
        <v>93.749999999999631</v>
      </c>
    </row>
    <row r="196" spans="1:23" x14ac:dyDescent="0.3">
      <c r="A196" t="s">
        <v>17</v>
      </c>
      <c r="B196" t="s">
        <v>10542</v>
      </c>
      <c r="C196" t="s">
        <v>10543</v>
      </c>
      <c r="D196" t="s">
        <v>10618</v>
      </c>
      <c r="E196" t="s">
        <v>10619</v>
      </c>
      <c r="F196">
        <v>0.25</v>
      </c>
      <c r="G196" s="2">
        <v>1</v>
      </c>
      <c r="H196" s="4">
        <v>37.0124</v>
      </c>
      <c r="I196" s="4">
        <v>7.5133999999999999</v>
      </c>
      <c r="J196" s="7">
        <v>371</v>
      </c>
      <c r="K196" s="7">
        <v>93</v>
      </c>
      <c r="L196" s="3">
        <v>0.20300000000000001</v>
      </c>
      <c r="M196" s="5">
        <v>1.64646202</v>
      </c>
      <c r="N196" s="6">
        <v>1.1499999999999999</v>
      </c>
      <c r="O196" s="8">
        <f>IFERROR(VLOOKUP(C196,Sheet2!$B$2:$G$588,6,FALSE),0)</f>
        <v>132409</v>
      </c>
      <c r="P196" t="s">
        <v>22</v>
      </c>
      <c r="Q196" s="2">
        <v>0.30153262609999998</v>
      </c>
      <c r="R196" s="3">
        <v>0.25</v>
      </c>
      <c r="S196" s="3" t="str">
        <f t="shared" si="19"/>
        <v>Y</v>
      </c>
      <c r="T196" s="2"/>
      <c r="U196" s="22">
        <f t="shared" si="14"/>
        <v>0.25</v>
      </c>
      <c r="V196" s="10">
        <f t="shared" si="15"/>
        <v>92.75</v>
      </c>
      <c r="W196" s="24">
        <f t="shared" si="16"/>
        <v>92.75</v>
      </c>
    </row>
    <row r="197" spans="1:23" x14ac:dyDescent="0.3">
      <c r="A197" t="s">
        <v>17</v>
      </c>
      <c r="B197" t="s">
        <v>10542</v>
      </c>
      <c r="C197" t="s">
        <v>10543</v>
      </c>
      <c r="D197" t="s">
        <v>10692</v>
      </c>
      <c r="E197" t="s">
        <v>10693</v>
      </c>
      <c r="F197">
        <v>0.25</v>
      </c>
      <c r="G197" s="2">
        <v>1</v>
      </c>
      <c r="H197" s="4">
        <v>41.335599999999999</v>
      </c>
      <c r="I197" s="4">
        <v>7.9321000000000002</v>
      </c>
      <c r="J197" s="7">
        <v>367</v>
      </c>
      <c r="K197" s="7">
        <v>92</v>
      </c>
      <c r="L197" s="3">
        <v>0.19189999999999999</v>
      </c>
      <c r="M197" s="5">
        <v>1.5434591900000001</v>
      </c>
      <c r="N197" s="6">
        <v>1.1499999999999999</v>
      </c>
      <c r="O197" s="8">
        <f>IFERROR(VLOOKUP(C197,Sheet2!$B$2:$G$588,6,FALSE),0)</f>
        <v>132409</v>
      </c>
      <c r="P197" t="s">
        <v>22</v>
      </c>
      <c r="Q197" s="2">
        <v>0.25492037319999999</v>
      </c>
      <c r="R197" s="3">
        <v>0.25</v>
      </c>
      <c r="S197" s="3" t="str">
        <f t="shared" si="19"/>
        <v/>
      </c>
      <c r="T197" s="2"/>
      <c r="U197" s="22">
        <f t="shared" si="14"/>
        <v>0.25</v>
      </c>
      <c r="V197" s="10">
        <f t="shared" si="15"/>
        <v>91.75</v>
      </c>
      <c r="W197" s="24">
        <f t="shared" si="16"/>
        <v>91.75</v>
      </c>
    </row>
    <row r="198" spans="1:23" x14ac:dyDescent="0.3">
      <c r="A198" t="s">
        <v>17</v>
      </c>
      <c r="B198" t="s">
        <v>10542</v>
      </c>
      <c r="C198" t="s">
        <v>10543</v>
      </c>
      <c r="D198" t="s">
        <v>10610</v>
      </c>
      <c r="E198" t="s">
        <v>10611</v>
      </c>
      <c r="F198">
        <v>0.17</v>
      </c>
      <c r="G198" s="2">
        <v>1</v>
      </c>
      <c r="H198" s="4">
        <v>36.354100000000003</v>
      </c>
      <c r="I198" s="4">
        <v>9.2538999999999998</v>
      </c>
      <c r="J198" s="7">
        <v>354</v>
      </c>
      <c r="K198" s="7">
        <v>35</v>
      </c>
      <c r="L198" s="3">
        <v>0.2545</v>
      </c>
      <c r="M198" s="5">
        <v>1.2757770799999999</v>
      </c>
      <c r="N198" s="6">
        <v>1.1499999999999999</v>
      </c>
      <c r="O198" s="8">
        <f>IFERROR(VLOOKUP(C198,Sheet2!$B$2:$G$588,6,FALSE),0)</f>
        <v>132409</v>
      </c>
      <c r="P198" t="s">
        <v>92</v>
      </c>
      <c r="Q198" s="2">
        <v>9.8588605100000004E-2</v>
      </c>
      <c r="R198" s="3">
        <v>9.8588605140386198E-2</v>
      </c>
      <c r="S198" s="3" t="str">
        <f t="shared" si="19"/>
        <v/>
      </c>
      <c r="T198" s="2"/>
      <c r="U198" s="22">
        <f t="shared" si="14"/>
        <v>9.8588605140386198E-2</v>
      </c>
      <c r="V198" s="10">
        <f t="shared" si="15"/>
        <v>34.900366219696714</v>
      </c>
      <c r="W198" s="24">
        <f t="shared" si="16"/>
        <v>34.900366219696714</v>
      </c>
    </row>
    <row r="199" spans="1:23" x14ac:dyDescent="0.3">
      <c r="A199" t="s">
        <v>17</v>
      </c>
      <c r="B199" t="s">
        <v>10542</v>
      </c>
      <c r="C199" t="s">
        <v>10543</v>
      </c>
      <c r="D199" t="s">
        <v>10550</v>
      </c>
      <c r="E199" t="s">
        <v>10551</v>
      </c>
      <c r="F199">
        <v>0.25</v>
      </c>
      <c r="G199" s="2">
        <v>1</v>
      </c>
      <c r="H199" s="4">
        <v>87.000299999999996</v>
      </c>
      <c r="I199" s="4">
        <v>16.750800000000002</v>
      </c>
      <c r="J199" s="7">
        <v>343</v>
      </c>
      <c r="K199" s="7">
        <v>86</v>
      </c>
      <c r="L199" s="3">
        <v>0.1925</v>
      </c>
      <c r="M199" s="5">
        <v>0.68255390999999999</v>
      </c>
      <c r="N199" s="6">
        <v>0.45</v>
      </c>
      <c r="O199" s="8">
        <f>IFERROR(VLOOKUP(C199,Sheet2!$B$2:$G$588,6,FALSE),0)</f>
        <v>132409</v>
      </c>
      <c r="P199" t="s">
        <v>22</v>
      </c>
      <c r="Q199" s="2">
        <v>0.34071141729999999</v>
      </c>
      <c r="R199" s="3">
        <v>0.25</v>
      </c>
      <c r="S199" s="3" t="str">
        <f t="shared" si="19"/>
        <v>Y</v>
      </c>
      <c r="T199" s="2"/>
      <c r="U199" s="22">
        <f t="shared" si="14"/>
        <v>0.25</v>
      </c>
      <c r="V199" s="10">
        <f t="shared" si="15"/>
        <v>85.75</v>
      </c>
      <c r="W199" s="24">
        <f t="shared" si="16"/>
        <v>85.75</v>
      </c>
    </row>
    <row r="200" spans="1:23" x14ac:dyDescent="0.3">
      <c r="A200" t="s">
        <v>17</v>
      </c>
      <c r="B200" t="s">
        <v>10542</v>
      </c>
      <c r="C200" t="s">
        <v>10543</v>
      </c>
      <c r="D200" t="s">
        <v>10622</v>
      </c>
      <c r="E200" t="s">
        <v>10623</v>
      </c>
      <c r="F200">
        <v>0.25</v>
      </c>
      <c r="G200" s="2">
        <v>1</v>
      </c>
      <c r="H200" s="4">
        <v>40.944899999999997</v>
      </c>
      <c r="I200" s="4">
        <v>7.2046000000000001</v>
      </c>
      <c r="J200" s="7">
        <v>340</v>
      </c>
      <c r="K200" s="7">
        <v>85</v>
      </c>
      <c r="L200" s="3">
        <v>0.17599999999999999</v>
      </c>
      <c r="M200" s="5">
        <v>1.5710818499999999</v>
      </c>
      <c r="N200" s="6">
        <v>1.1499999999999999</v>
      </c>
      <c r="O200" s="8">
        <f>IFERROR(VLOOKUP(C200,Sheet2!$B$2:$G$588,6,FALSE),0)</f>
        <v>132409</v>
      </c>
      <c r="P200" t="s">
        <v>22</v>
      </c>
      <c r="Q200" s="2">
        <v>0.26802031479999999</v>
      </c>
      <c r="R200" s="3">
        <v>0.25</v>
      </c>
      <c r="S200" s="3" t="str">
        <f t="shared" si="19"/>
        <v>Y</v>
      </c>
      <c r="T200" s="2"/>
      <c r="U200" s="22">
        <f t="shared" si="14"/>
        <v>0.25</v>
      </c>
      <c r="V200" s="10">
        <f t="shared" si="15"/>
        <v>85</v>
      </c>
      <c r="W200" s="24">
        <f t="shared" si="16"/>
        <v>85</v>
      </c>
    </row>
    <row r="201" spans="1:23" x14ac:dyDescent="0.3">
      <c r="A201" t="s">
        <v>17</v>
      </c>
      <c r="B201" t="s">
        <v>10542</v>
      </c>
      <c r="C201" t="s">
        <v>10543</v>
      </c>
      <c r="D201" t="s">
        <v>10620</v>
      </c>
      <c r="E201" t="s">
        <v>10621</v>
      </c>
      <c r="F201">
        <v>0.1</v>
      </c>
      <c r="G201" s="2">
        <v>0</v>
      </c>
      <c r="H201" s="4">
        <v>32.838299999999997</v>
      </c>
      <c r="I201" s="4">
        <v>7.0114000000000001</v>
      </c>
      <c r="J201" s="7">
        <v>335</v>
      </c>
      <c r="K201" s="7">
        <v>34</v>
      </c>
      <c r="L201" s="3">
        <v>0.2135</v>
      </c>
      <c r="M201" s="5">
        <v>1.5931092099999999</v>
      </c>
      <c r="N201" s="6">
        <v>1.1499999999999999</v>
      </c>
      <c r="O201" s="8">
        <f>IFERROR(VLOOKUP(C201,Sheet2!$B$2:$G$588,6,FALSE),0)</f>
        <v>132409</v>
      </c>
      <c r="P201" t="s">
        <v>92</v>
      </c>
      <c r="Q201" s="2">
        <v>0.2781411386</v>
      </c>
      <c r="R201" s="3">
        <v>9.9999999999999895E-2</v>
      </c>
      <c r="U201" s="22">
        <f t="shared" si="14"/>
        <v>9.9999999999999895E-2</v>
      </c>
      <c r="V201" s="10">
        <f t="shared" si="15"/>
        <v>33.499999999999964</v>
      </c>
      <c r="W201" s="24">
        <f t="shared" si="16"/>
        <v>33.499999999999964</v>
      </c>
    </row>
    <row r="202" spans="1:23" x14ac:dyDescent="0.3">
      <c r="A202" t="s">
        <v>17</v>
      </c>
      <c r="B202" t="s">
        <v>10542</v>
      </c>
      <c r="C202" t="s">
        <v>10543</v>
      </c>
      <c r="D202" t="s">
        <v>10734</v>
      </c>
      <c r="E202" t="s">
        <v>10735</v>
      </c>
      <c r="F202">
        <v>0.25</v>
      </c>
      <c r="G202" s="2">
        <v>1</v>
      </c>
      <c r="H202" s="4">
        <v>86.083399999999997</v>
      </c>
      <c r="I202" s="4">
        <v>16.347300000000001</v>
      </c>
      <c r="J202" s="7">
        <v>334</v>
      </c>
      <c r="K202" s="7">
        <v>83</v>
      </c>
      <c r="L202" s="3">
        <v>0.18990000000000001</v>
      </c>
      <c r="M202" s="5">
        <v>0.68048081000000005</v>
      </c>
      <c r="N202" s="6">
        <v>0.45</v>
      </c>
      <c r="O202" s="8">
        <f>IFERROR(VLOOKUP(C202,Sheet2!$B$2:$G$588,6,FALSE),0)</f>
        <v>132409</v>
      </c>
      <c r="P202" t="s">
        <v>22</v>
      </c>
      <c r="Q202" s="2">
        <v>0.3387028835</v>
      </c>
      <c r="R202" s="3">
        <v>0.25</v>
      </c>
      <c r="S202" s="3" t="str">
        <f>IF(R202+0.01&lt;Q202,"Y","")</f>
        <v>Y</v>
      </c>
      <c r="T202" s="2"/>
      <c r="U202" s="22">
        <f t="shared" ref="U202:U265" si="20">IF(A202="placement",IF(T202="",R202,T202),"")</f>
        <v>0.25</v>
      </c>
      <c r="V202" s="10">
        <f t="shared" ref="V202:V265" si="21">IF($A202="placement",U202*J202,"")</f>
        <v>83.5</v>
      </c>
      <c r="W202" s="24">
        <f t="shared" ref="W202:W265" si="22">IF($A202="placement",V202,IF($A202="site",SUMIF($C:$C,$C202,$V:$V),IF($A202="user",SUMIF($B:$B,$B202,$V:$V),SUM($V:$V))))</f>
        <v>83.5</v>
      </c>
    </row>
    <row r="203" spans="1:23" x14ac:dyDescent="0.3">
      <c r="A203" t="s">
        <v>17</v>
      </c>
      <c r="B203" t="s">
        <v>10542</v>
      </c>
      <c r="C203" t="s">
        <v>10543</v>
      </c>
      <c r="D203" t="s">
        <v>10604</v>
      </c>
      <c r="E203" t="s">
        <v>10605</v>
      </c>
      <c r="F203">
        <v>0.25</v>
      </c>
      <c r="G203" s="2">
        <v>0</v>
      </c>
      <c r="H203" s="4">
        <v>32.886699999999998</v>
      </c>
      <c r="I203" s="4">
        <v>6.3581000000000003</v>
      </c>
      <c r="J203" s="7">
        <v>306</v>
      </c>
      <c r="K203" s="7">
        <v>77</v>
      </c>
      <c r="L203" s="3">
        <v>0.1933</v>
      </c>
      <c r="M203" s="5">
        <v>1.6047003799999999</v>
      </c>
      <c r="N203" s="6">
        <v>1.1499999999999999</v>
      </c>
      <c r="O203" s="8">
        <f>IFERROR(VLOOKUP(C203,Sheet2!$B$2:$G$588,6,FALSE),0)</f>
        <v>132409</v>
      </c>
      <c r="P203" t="s">
        <v>22</v>
      </c>
      <c r="Q203" s="2">
        <v>0.28335531580000001</v>
      </c>
      <c r="R203" s="3">
        <v>0.249999999999999</v>
      </c>
      <c r="U203" s="22">
        <f t="shared" si="20"/>
        <v>0.249999999999999</v>
      </c>
      <c r="V203" s="10">
        <f t="shared" si="21"/>
        <v>76.499999999999687</v>
      </c>
      <c r="W203" s="24">
        <f t="shared" si="22"/>
        <v>76.499999999999687</v>
      </c>
    </row>
    <row r="204" spans="1:23" x14ac:dyDescent="0.3">
      <c r="A204" t="s">
        <v>17</v>
      </c>
      <c r="B204" t="s">
        <v>10542</v>
      </c>
      <c r="C204" t="s">
        <v>10543</v>
      </c>
      <c r="D204" t="s">
        <v>10738</v>
      </c>
      <c r="E204" t="s">
        <v>10739</v>
      </c>
      <c r="F204">
        <v>0.1</v>
      </c>
      <c r="G204" s="2">
        <v>0</v>
      </c>
      <c r="H204" s="4">
        <v>32.945799999999998</v>
      </c>
      <c r="I204" s="4">
        <v>6.2725</v>
      </c>
      <c r="J204" s="7">
        <v>303</v>
      </c>
      <c r="K204" s="7">
        <v>30</v>
      </c>
      <c r="L204" s="3">
        <v>0.19040000000000001</v>
      </c>
      <c r="M204" s="5">
        <v>1.6095701200000001</v>
      </c>
      <c r="N204" s="6">
        <v>1.1499999999999999</v>
      </c>
      <c r="O204" s="8">
        <f>IFERROR(VLOOKUP(C204,Sheet2!$B$2:$G$588,6,FALSE),0)</f>
        <v>132409</v>
      </c>
      <c r="P204" t="s">
        <v>92</v>
      </c>
      <c r="Q204" s="2">
        <v>0.2855235156</v>
      </c>
      <c r="R204" s="3">
        <v>0.1</v>
      </c>
      <c r="U204" s="22">
        <f t="shared" si="20"/>
        <v>0.1</v>
      </c>
      <c r="V204" s="10">
        <f t="shared" si="21"/>
        <v>30.3</v>
      </c>
      <c r="W204" s="24">
        <f t="shared" si="22"/>
        <v>30.3</v>
      </c>
    </row>
    <row r="205" spans="1:23" x14ac:dyDescent="0.3">
      <c r="A205" t="s">
        <v>17</v>
      </c>
      <c r="B205" t="s">
        <v>10542</v>
      </c>
      <c r="C205" t="s">
        <v>10543</v>
      </c>
      <c r="D205" t="s">
        <v>10684</v>
      </c>
      <c r="E205" t="s">
        <v>10685</v>
      </c>
      <c r="F205">
        <v>0.1</v>
      </c>
      <c r="G205" s="2">
        <v>1</v>
      </c>
      <c r="H205" s="4">
        <v>91.998000000000005</v>
      </c>
      <c r="I205" s="4">
        <v>9.5360999999999994</v>
      </c>
      <c r="J205" s="7">
        <v>246</v>
      </c>
      <c r="K205" s="7">
        <v>25</v>
      </c>
      <c r="L205" s="3">
        <v>0.1037</v>
      </c>
      <c r="M205" s="5">
        <v>0.85825355999999997</v>
      </c>
      <c r="N205" s="6">
        <v>0.45</v>
      </c>
      <c r="O205" s="8">
        <f>IFERROR(VLOOKUP(C205,Sheet2!$B$2:$G$588,6,FALSE),0)</f>
        <v>132409</v>
      </c>
      <c r="P205" t="s">
        <v>92</v>
      </c>
      <c r="Q205" s="2">
        <v>0.47567942610000002</v>
      </c>
      <c r="R205" s="3">
        <v>0.1</v>
      </c>
      <c r="S205" s="3" t="str">
        <f>IF(R205+0.01&lt;Q205,"Y","")</f>
        <v>Y</v>
      </c>
      <c r="T205" s="2"/>
      <c r="U205" s="22">
        <f t="shared" si="20"/>
        <v>0.1</v>
      </c>
      <c r="V205" s="10">
        <f t="shared" si="21"/>
        <v>24.6</v>
      </c>
      <c r="W205" s="24">
        <f t="shared" si="22"/>
        <v>24.6</v>
      </c>
    </row>
    <row r="206" spans="1:23" x14ac:dyDescent="0.3">
      <c r="A206" t="s">
        <v>17</v>
      </c>
      <c r="B206" t="s">
        <v>10542</v>
      </c>
      <c r="C206" t="s">
        <v>10543</v>
      </c>
      <c r="D206" t="s">
        <v>10754</v>
      </c>
      <c r="E206" t="s">
        <v>10755</v>
      </c>
      <c r="F206">
        <v>0.25</v>
      </c>
      <c r="G206" s="2">
        <v>0</v>
      </c>
      <c r="H206" s="4">
        <v>32.868600000000001</v>
      </c>
      <c r="I206" s="4">
        <v>4.9348999999999998</v>
      </c>
      <c r="J206" s="7">
        <v>239</v>
      </c>
      <c r="K206" s="7">
        <v>60</v>
      </c>
      <c r="L206" s="3">
        <v>0.15010000000000001</v>
      </c>
      <c r="M206" s="5">
        <v>1.61126663</v>
      </c>
      <c r="N206" s="6">
        <v>1.1499999999999999</v>
      </c>
      <c r="O206" s="8">
        <f>IFERROR(VLOOKUP(C206,Sheet2!$B$2:$G$588,6,FALSE),0)</f>
        <v>132409</v>
      </c>
      <c r="P206" t="s">
        <v>22</v>
      </c>
      <c r="Q206" s="2">
        <v>0.2862757903</v>
      </c>
      <c r="R206" s="3">
        <v>0.25</v>
      </c>
      <c r="U206" s="22">
        <f t="shared" si="20"/>
        <v>0.25</v>
      </c>
      <c r="V206" s="10">
        <f t="shared" si="21"/>
        <v>59.75</v>
      </c>
      <c r="W206" s="24">
        <f t="shared" si="22"/>
        <v>59.75</v>
      </c>
    </row>
    <row r="207" spans="1:23" x14ac:dyDescent="0.3">
      <c r="A207" t="s">
        <v>17</v>
      </c>
      <c r="B207" t="s">
        <v>10542</v>
      </c>
      <c r="C207" t="s">
        <v>10543</v>
      </c>
      <c r="D207" t="s">
        <v>10588</v>
      </c>
      <c r="E207" t="s">
        <v>10589</v>
      </c>
      <c r="F207">
        <v>0.1</v>
      </c>
      <c r="G207" s="2">
        <v>1</v>
      </c>
      <c r="H207" s="4">
        <v>68.969399999999993</v>
      </c>
      <c r="I207" s="4">
        <v>12.489100000000001</v>
      </c>
      <c r="J207" s="7">
        <v>216</v>
      </c>
      <c r="K207" s="7">
        <v>22</v>
      </c>
      <c r="L207" s="3">
        <v>0.18110000000000001</v>
      </c>
      <c r="M207" s="5">
        <v>0.57621462999999995</v>
      </c>
      <c r="N207" s="6">
        <v>0.45</v>
      </c>
      <c r="O207" s="8">
        <f>IFERROR(VLOOKUP(C207,Sheet2!$B$2:$G$588,6,FALSE),0)</f>
        <v>132409</v>
      </c>
      <c r="P207" t="s">
        <v>92</v>
      </c>
      <c r="Q207" s="2">
        <v>0.21904100670000001</v>
      </c>
      <c r="R207" s="3">
        <v>9.9999999999999895E-2</v>
      </c>
      <c r="S207" s="3" t="str">
        <f>IF(R207+0.01&lt;Q207,"Y","")</f>
        <v>Y</v>
      </c>
      <c r="T207" s="2"/>
      <c r="U207" s="22">
        <f t="shared" si="20"/>
        <v>9.9999999999999895E-2</v>
      </c>
      <c r="V207" s="10">
        <f t="shared" si="21"/>
        <v>21.599999999999977</v>
      </c>
      <c r="W207" s="24">
        <f t="shared" si="22"/>
        <v>21.599999999999977</v>
      </c>
    </row>
    <row r="208" spans="1:23" x14ac:dyDescent="0.3">
      <c r="A208" t="s">
        <v>17</v>
      </c>
      <c r="B208" t="s">
        <v>10542</v>
      </c>
      <c r="C208" t="s">
        <v>10543</v>
      </c>
      <c r="D208" t="s">
        <v>10698</v>
      </c>
      <c r="E208" t="s">
        <v>10699</v>
      </c>
      <c r="F208">
        <v>0.25</v>
      </c>
      <c r="G208" s="2">
        <v>0</v>
      </c>
      <c r="H208" s="4">
        <v>32.839599999999997</v>
      </c>
      <c r="I208" s="4">
        <v>4.3448000000000002</v>
      </c>
      <c r="J208" s="7">
        <v>211</v>
      </c>
      <c r="K208" s="7">
        <v>53</v>
      </c>
      <c r="L208" s="3">
        <v>0.1323</v>
      </c>
      <c r="M208" s="5">
        <v>1.6217206200000001</v>
      </c>
      <c r="N208" s="6">
        <v>1.1499999999999999</v>
      </c>
      <c r="O208" s="8">
        <f>IFERROR(VLOOKUP(C208,Sheet2!$B$2:$G$588,6,FALSE),0)</f>
        <v>132409</v>
      </c>
      <c r="P208" t="s">
        <v>22</v>
      </c>
      <c r="Q208" s="2">
        <v>0.29087662349999999</v>
      </c>
      <c r="R208" s="3">
        <v>0.25</v>
      </c>
      <c r="U208" s="22">
        <f t="shared" si="20"/>
        <v>0.25</v>
      </c>
      <c r="V208" s="10">
        <f t="shared" si="21"/>
        <v>52.75</v>
      </c>
      <c r="W208" s="24">
        <f t="shared" si="22"/>
        <v>52.75</v>
      </c>
    </row>
    <row r="209" spans="1:23" x14ac:dyDescent="0.3">
      <c r="A209" t="s">
        <v>17</v>
      </c>
      <c r="B209" t="s">
        <v>10542</v>
      </c>
      <c r="C209" t="s">
        <v>10543</v>
      </c>
      <c r="D209" t="s">
        <v>10694</v>
      </c>
      <c r="E209" t="s">
        <v>10695</v>
      </c>
      <c r="F209">
        <v>0.25</v>
      </c>
      <c r="G209" s="2">
        <v>1</v>
      </c>
      <c r="H209" s="4">
        <v>90.197900000000004</v>
      </c>
      <c r="I209" s="4">
        <v>8.6906999999999996</v>
      </c>
      <c r="J209" s="7">
        <v>190</v>
      </c>
      <c r="K209" s="7">
        <v>47</v>
      </c>
      <c r="L209" s="3">
        <v>9.64E-2</v>
      </c>
      <c r="M209" s="5">
        <v>0.72846880999999997</v>
      </c>
      <c r="N209" s="6">
        <v>0.45</v>
      </c>
      <c r="O209" s="8">
        <f>IFERROR(VLOOKUP(C209,Sheet2!$B$2:$G$588,6,FALSE),0)</f>
        <v>132409</v>
      </c>
      <c r="P209" t="s">
        <v>22</v>
      </c>
      <c r="Q209" s="2">
        <v>0.38226593320000002</v>
      </c>
      <c r="R209" s="3">
        <v>0.249999999999999</v>
      </c>
      <c r="S209" s="3" t="str">
        <f>IF(R209+0.01&lt;Q209,"Y","")</f>
        <v>Y</v>
      </c>
      <c r="T209" s="2"/>
      <c r="U209" s="22">
        <f t="shared" si="20"/>
        <v>0.249999999999999</v>
      </c>
      <c r="V209" s="10">
        <f t="shared" si="21"/>
        <v>47.499999999999808</v>
      </c>
      <c r="W209" s="24">
        <f t="shared" si="22"/>
        <v>47.499999999999808</v>
      </c>
    </row>
    <row r="210" spans="1:23" x14ac:dyDescent="0.3">
      <c r="A210" t="s">
        <v>17</v>
      </c>
      <c r="B210" t="s">
        <v>10542</v>
      </c>
      <c r="C210" t="s">
        <v>10543</v>
      </c>
      <c r="D210" t="s">
        <v>10732</v>
      </c>
      <c r="E210" t="s">
        <v>10733</v>
      </c>
      <c r="F210">
        <v>0.25</v>
      </c>
      <c r="G210" s="2">
        <v>0</v>
      </c>
      <c r="H210" s="4">
        <v>24.554400000000001</v>
      </c>
      <c r="I210" s="4">
        <v>4.5186000000000002</v>
      </c>
      <c r="J210" s="7">
        <v>172</v>
      </c>
      <c r="K210" s="7">
        <v>43</v>
      </c>
      <c r="L210" s="3">
        <v>0.184</v>
      </c>
      <c r="M210" s="5">
        <v>1.2672652499999999</v>
      </c>
      <c r="N210" s="6">
        <v>0.9</v>
      </c>
      <c r="O210" s="8">
        <f>IFERROR(VLOOKUP(C210,Sheet2!$B$2:$G$588,6,FALSE),0)</f>
        <v>132409</v>
      </c>
      <c r="P210" t="s">
        <v>22</v>
      </c>
      <c r="Q210" s="2">
        <v>0.28980929859999999</v>
      </c>
      <c r="R210" s="3">
        <v>0.25</v>
      </c>
      <c r="U210" s="22">
        <f t="shared" si="20"/>
        <v>0.25</v>
      </c>
      <c r="V210" s="10">
        <f t="shared" si="21"/>
        <v>43</v>
      </c>
      <c r="W210" s="24">
        <f t="shared" si="22"/>
        <v>43</v>
      </c>
    </row>
    <row r="211" spans="1:23" x14ac:dyDescent="0.3">
      <c r="A211" t="s">
        <v>17</v>
      </c>
      <c r="B211" t="s">
        <v>10542</v>
      </c>
      <c r="C211" t="s">
        <v>10543</v>
      </c>
      <c r="D211" t="s">
        <v>10790</v>
      </c>
      <c r="E211" t="s">
        <v>10791</v>
      </c>
      <c r="F211">
        <v>0.25</v>
      </c>
      <c r="G211" s="2">
        <v>0</v>
      </c>
      <c r="H211" s="4">
        <v>24.5318</v>
      </c>
      <c r="I211" s="4">
        <v>3.0124</v>
      </c>
      <c r="J211" s="7">
        <v>129</v>
      </c>
      <c r="K211" s="7">
        <v>32</v>
      </c>
      <c r="L211" s="3">
        <v>0.12280000000000001</v>
      </c>
      <c r="M211" s="5">
        <v>1.42538531</v>
      </c>
      <c r="N211" s="6">
        <v>0.9</v>
      </c>
      <c r="O211" s="8">
        <f>IFERROR(VLOOKUP(C211,Sheet2!$B$2:$G$588,6,FALSE),0)</f>
        <v>132409</v>
      </c>
      <c r="P211" t="s">
        <v>22</v>
      </c>
      <c r="Q211" s="2">
        <v>0.3685917803</v>
      </c>
      <c r="R211" s="3">
        <v>0.25</v>
      </c>
      <c r="U211" s="22">
        <f t="shared" si="20"/>
        <v>0.25</v>
      </c>
      <c r="V211" s="10">
        <f t="shared" si="21"/>
        <v>32.25</v>
      </c>
      <c r="W211" s="24">
        <f t="shared" si="22"/>
        <v>32.25</v>
      </c>
    </row>
    <row r="212" spans="1:23" x14ac:dyDescent="0.3">
      <c r="A212" t="s">
        <v>17</v>
      </c>
      <c r="B212" t="s">
        <v>10542</v>
      </c>
      <c r="C212" t="s">
        <v>10543</v>
      </c>
      <c r="D212" t="s">
        <v>10568</v>
      </c>
      <c r="E212" t="s">
        <v>10569</v>
      </c>
      <c r="F212">
        <v>0.25</v>
      </c>
      <c r="G212" s="2">
        <v>0</v>
      </c>
      <c r="H212" s="4">
        <v>24.679200000000002</v>
      </c>
      <c r="I212" s="4">
        <v>2.4209999999999998</v>
      </c>
      <c r="J212" s="7">
        <v>102</v>
      </c>
      <c r="K212" s="7">
        <v>25</v>
      </c>
      <c r="L212" s="3">
        <v>9.8100000000000007E-2</v>
      </c>
      <c r="M212" s="5">
        <v>1.3981589699999999</v>
      </c>
      <c r="N212" s="6">
        <v>0.9</v>
      </c>
      <c r="O212" s="8">
        <f>IFERROR(VLOOKUP(C212,Sheet2!$B$2:$G$588,6,FALSE),0)</f>
        <v>132409</v>
      </c>
      <c r="P212" t="s">
        <v>22</v>
      </c>
      <c r="Q212" s="2">
        <v>0.35629637130000003</v>
      </c>
      <c r="R212" s="3">
        <v>0.25</v>
      </c>
      <c r="U212" s="22">
        <f t="shared" si="20"/>
        <v>0.25</v>
      </c>
      <c r="V212" s="10">
        <f t="shared" si="21"/>
        <v>25.5</v>
      </c>
      <c r="W212" s="24">
        <f t="shared" si="22"/>
        <v>25.5</v>
      </c>
    </row>
    <row r="213" spans="1:23" x14ac:dyDescent="0.3">
      <c r="A213" t="s">
        <v>17</v>
      </c>
      <c r="B213" t="s">
        <v>10542</v>
      </c>
      <c r="C213" t="s">
        <v>10543</v>
      </c>
      <c r="D213" t="s">
        <v>10644</v>
      </c>
      <c r="E213" t="s">
        <v>10645</v>
      </c>
      <c r="F213">
        <v>0.15</v>
      </c>
      <c r="G213" s="2">
        <v>0</v>
      </c>
      <c r="H213" s="4">
        <v>8.4616000000000007</v>
      </c>
      <c r="I213" s="4">
        <v>4.0326000000000004</v>
      </c>
      <c r="J213" s="7">
        <v>90</v>
      </c>
      <c r="K213" s="7">
        <v>13</v>
      </c>
      <c r="L213" s="3">
        <v>0.47660000000000002</v>
      </c>
      <c r="M213" s="5">
        <v>0.74132880000000001</v>
      </c>
      <c r="N213" s="6">
        <v>0.4</v>
      </c>
      <c r="O213" s="8">
        <f>IFERROR(VLOOKUP(C213,Sheet2!$B$2:$G$588,6,FALSE),0)</f>
        <v>132409</v>
      </c>
      <c r="P213" t="s">
        <v>22</v>
      </c>
      <c r="Q213" s="2">
        <v>0.46042835430000001</v>
      </c>
      <c r="R213" s="3">
        <v>0.15</v>
      </c>
      <c r="U213" s="22">
        <f t="shared" si="20"/>
        <v>0.15</v>
      </c>
      <c r="V213" s="10">
        <f t="shared" si="21"/>
        <v>13.5</v>
      </c>
      <c r="W213" s="24">
        <f t="shared" si="22"/>
        <v>13.5</v>
      </c>
    </row>
    <row r="214" spans="1:23" x14ac:dyDescent="0.3">
      <c r="A214" t="s">
        <v>17</v>
      </c>
      <c r="B214" t="s">
        <v>10542</v>
      </c>
      <c r="C214" t="s">
        <v>10543</v>
      </c>
      <c r="D214" t="s">
        <v>10590</v>
      </c>
      <c r="E214" t="s">
        <v>10591</v>
      </c>
      <c r="F214">
        <v>0.15</v>
      </c>
      <c r="G214" s="2">
        <v>0</v>
      </c>
      <c r="H214" s="4">
        <v>9.9525000000000006</v>
      </c>
      <c r="I214" s="4">
        <v>3.5219</v>
      </c>
      <c r="J214" s="7">
        <v>88</v>
      </c>
      <c r="K214" s="7">
        <v>13</v>
      </c>
      <c r="L214" s="3">
        <v>0.35389999999999999</v>
      </c>
      <c r="M214" s="5">
        <v>0.82868558000000003</v>
      </c>
      <c r="N214" s="6">
        <v>0.4</v>
      </c>
      <c r="O214" s="8">
        <f>IFERROR(VLOOKUP(C214,Sheet2!$B$2:$G$588,6,FALSE),0)</f>
        <v>132409</v>
      </c>
      <c r="P214" t="s">
        <v>22</v>
      </c>
      <c r="Q214" s="2">
        <v>0.51730788059999999</v>
      </c>
      <c r="R214" s="3">
        <v>0.15</v>
      </c>
      <c r="U214" s="22">
        <f t="shared" si="20"/>
        <v>0.15</v>
      </c>
      <c r="V214" s="10">
        <f t="shared" si="21"/>
        <v>13.2</v>
      </c>
      <c r="W214" s="24">
        <f t="shared" si="22"/>
        <v>13.2</v>
      </c>
    </row>
    <row r="215" spans="1:23" x14ac:dyDescent="0.3">
      <c r="A215" t="s">
        <v>17</v>
      </c>
      <c r="B215" t="s">
        <v>10542</v>
      </c>
      <c r="C215" t="s">
        <v>10543</v>
      </c>
      <c r="D215" t="s">
        <v>10740</v>
      </c>
      <c r="E215" t="s">
        <v>10741</v>
      </c>
      <c r="F215">
        <v>0.25</v>
      </c>
      <c r="G215" s="2">
        <v>0</v>
      </c>
      <c r="H215" s="4">
        <v>12.245799999999999</v>
      </c>
      <c r="I215" s="4">
        <v>2.2835999999999999</v>
      </c>
      <c r="J215" s="7">
        <v>86</v>
      </c>
      <c r="K215" s="7">
        <v>21</v>
      </c>
      <c r="L215" s="3">
        <v>0.1865</v>
      </c>
      <c r="M215" s="5">
        <v>1.2553501600000001</v>
      </c>
      <c r="N215" s="6">
        <v>0.9</v>
      </c>
      <c r="O215" s="8">
        <f>IFERROR(VLOOKUP(C215,Sheet2!$B$2:$G$588,6,FALSE),0)</f>
        <v>132409</v>
      </c>
      <c r="P215" t="s">
        <v>22</v>
      </c>
      <c r="Q215" s="2">
        <v>0.283068559</v>
      </c>
      <c r="R215" s="3">
        <v>0.25</v>
      </c>
      <c r="U215" s="22">
        <f t="shared" si="20"/>
        <v>0.25</v>
      </c>
      <c r="V215" s="10">
        <f t="shared" si="21"/>
        <v>21.5</v>
      </c>
      <c r="W215" s="24">
        <f t="shared" si="22"/>
        <v>21.5</v>
      </c>
    </row>
    <row r="216" spans="1:23" x14ac:dyDescent="0.3">
      <c r="A216" t="s">
        <v>17</v>
      </c>
      <c r="B216" t="s">
        <v>10542</v>
      </c>
      <c r="C216" t="s">
        <v>10543</v>
      </c>
      <c r="D216" t="s">
        <v>10628</v>
      </c>
      <c r="E216" t="s">
        <v>10629</v>
      </c>
      <c r="F216">
        <v>0.25</v>
      </c>
      <c r="G216" s="2">
        <v>0</v>
      </c>
      <c r="H216" s="4">
        <v>12.2552</v>
      </c>
      <c r="I216" s="4">
        <v>2.1391</v>
      </c>
      <c r="J216" s="7">
        <v>81</v>
      </c>
      <c r="K216" s="7">
        <v>20</v>
      </c>
      <c r="L216" s="3">
        <v>0.17449999999999999</v>
      </c>
      <c r="M216" s="5">
        <v>1.2578822599999999</v>
      </c>
      <c r="N216" s="6">
        <v>0.9</v>
      </c>
      <c r="O216" s="8">
        <f>IFERROR(VLOOKUP(C216,Sheet2!$B$2:$G$588,6,FALSE),0)</f>
        <v>132409</v>
      </c>
      <c r="P216" t="s">
        <v>22</v>
      </c>
      <c r="Q216" s="2">
        <v>0.28451173089999998</v>
      </c>
      <c r="R216" s="3">
        <v>0.249999999999999</v>
      </c>
      <c r="U216" s="22">
        <f t="shared" si="20"/>
        <v>0.249999999999999</v>
      </c>
      <c r="V216" s="10">
        <f t="shared" si="21"/>
        <v>20.249999999999918</v>
      </c>
      <c r="W216" s="24">
        <f t="shared" si="22"/>
        <v>20.249999999999918</v>
      </c>
    </row>
    <row r="217" spans="1:23" x14ac:dyDescent="0.3">
      <c r="A217" t="s">
        <v>17</v>
      </c>
      <c r="B217" t="s">
        <v>10542</v>
      </c>
      <c r="C217" t="s">
        <v>10543</v>
      </c>
      <c r="D217" t="s">
        <v>10706</v>
      </c>
      <c r="E217" t="s">
        <v>10707</v>
      </c>
      <c r="F217">
        <v>0.3</v>
      </c>
      <c r="G217" s="2">
        <v>0</v>
      </c>
      <c r="H217" s="4">
        <v>18.408899999999999</v>
      </c>
      <c r="I217" s="4">
        <v>3.2854000000000001</v>
      </c>
      <c r="J217" s="7">
        <v>80</v>
      </c>
      <c r="K217" s="7">
        <v>24</v>
      </c>
      <c r="L217" s="3">
        <v>0.17849999999999999</v>
      </c>
      <c r="M217" s="5">
        <v>0.80941406999999999</v>
      </c>
      <c r="N217" s="6">
        <v>0.45</v>
      </c>
      <c r="O217" s="8">
        <f>IFERROR(VLOOKUP(C217,Sheet2!$B$2:$G$588,6,FALSE),0)</f>
        <v>132409</v>
      </c>
      <c r="P217" t="s">
        <v>22</v>
      </c>
      <c r="Q217" s="2">
        <v>0.44404227889999998</v>
      </c>
      <c r="R217" s="3">
        <v>0.3</v>
      </c>
      <c r="U217" s="22">
        <f t="shared" si="20"/>
        <v>0.3</v>
      </c>
      <c r="V217" s="10">
        <f t="shared" si="21"/>
        <v>24</v>
      </c>
      <c r="W217" s="24">
        <f t="shared" si="22"/>
        <v>24</v>
      </c>
    </row>
    <row r="218" spans="1:23" x14ac:dyDescent="0.3">
      <c r="A218" t="s">
        <v>17</v>
      </c>
      <c r="B218" t="s">
        <v>10542</v>
      </c>
      <c r="C218" t="s">
        <v>10543</v>
      </c>
      <c r="D218" t="s">
        <v>10722</v>
      </c>
      <c r="E218" t="s">
        <v>10723</v>
      </c>
      <c r="F218">
        <v>0.25</v>
      </c>
      <c r="G218" s="2">
        <v>0</v>
      </c>
      <c r="H218" s="4">
        <v>19.511600000000001</v>
      </c>
      <c r="I218" s="4">
        <v>3.0524</v>
      </c>
      <c r="J218" s="7">
        <v>77</v>
      </c>
      <c r="K218" s="7">
        <v>19</v>
      </c>
      <c r="L218" s="3">
        <v>0.15640000000000001</v>
      </c>
      <c r="M218" s="5">
        <v>0.83766556000000003</v>
      </c>
      <c r="N218" s="6">
        <v>0.6</v>
      </c>
      <c r="O218" s="8">
        <f>IFERROR(VLOOKUP(C218,Sheet2!$B$2:$G$588,6,FALSE),0)</f>
        <v>132409</v>
      </c>
      <c r="P218" t="s">
        <v>22</v>
      </c>
      <c r="Q218" s="2">
        <v>0.28372368479999999</v>
      </c>
      <c r="R218" s="3">
        <v>0.25</v>
      </c>
      <c r="U218" s="22">
        <f t="shared" si="20"/>
        <v>0.25</v>
      </c>
      <c r="V218" s="10">
        <f t="shared" si="21"/>
        <v>19.25</v>
      </c>
      <c r="W218" s="24">
        <f t="shared" si="22"/>
        <v>19.25</v>
      </c>
    </row>
    <row r="219" spans="1:23" x14ac:dyDescent="0.3">
      <c r="A219" t="s">
        <v>17</v>
      </c>
      <c r="B219" t="s">
        <v>10542</v>
      </c>
      <c r="C219" t="s">
        <v>10543</v>
      </c>
      <c r="D219" t="s">
        <v>10782</v>
      </c>
      <c r="E219" t="s">
        <v>10783</v>
      </c>
      <c r="F219">
        <v>0.25</v>
      </c>
      <c r="G219" s="2">
        <v>0</v>
      </c>
      <c r="H219" s="4">
        <v>19.238399999999999</v>
      </c>
      <c r="I219" s="4">
        <v>3.0034000000000001</v>
      </c>
      <c r="J219" s="7">
        <v>77</v>
      </c>
      <c r="K219" s="7">
        <v>19</v>
      </c>
      <c r="L219" s="3">
        <v>0.15609999999999999</v>
      </c>
      <c r="M219" s="5">
        <v>0.85921804000000002</v>
      </c>
      <c r="N219" s="6">
        <v>0.6</v>
      </c>
      <c r="O219" s="8">
        <f>IFERROR(VLOOKUP(C219,Sheet2!$B$2:$G$588,6,FALSE),0)</f>
        <v>132409</v>
      </c>
      <c r="P219" t="s">
        <v>22</v>
      </c>
      <c r="Q219" s="2">
        <v>0.30169063670000001</v>
      </c>
      <c r="R219" s="3">
        <v>0.249999999999999</v>
      </c>
      <c r="U219" s="22">
        <f t="shared" si="20"/>
        <v>0.249999999999999</v>
      </c>
      <c r="V219" s="10">
        <f t="shared" si="21"/>
        <v>19.249999999999922</v>
      </c>
      <c r="W219" s="24">
        <f t="shared" si="22"/>
        <v>19.249999999999922</v>
      </c>
    </row>
    <row r="220" spans="1:23" x14ac:dyDescent="0.3">
      <c r="A220" t="s">
        <v>17</v>
      </c>
      <c r="B220" t="s">
        <v>10542</v>
      </c>
      <c r="C220" t="s">
        <v>10543</v>
      </c>
      <c r="D220" t="s">
        <v>10798</v>
      </c>
      <c r="E220" t="s">
        <v>10799</v>
      </c>
      <c r="F220">
        <v>0.12</v>
      </c>
      <c r="G220" s="2">
        <v>0</v>
      </c>
      <c r="H220" s="4">
        <v>17.715599999999998</v>
      </c>
      <c r="I220" s="4">
        <v>3.1983999999999999</v>
      </c>
      <c r="J220" s="7">
        <v>73</v>
      </c>
      <c r="K220" s="7">
        <v>8</v>
      </c>
      <c r="L220" s="3">
        <v>0.18049999999999999</v>
      </c>
      <c r="M220" s="5">
        <v>0.75722900000000004</v>
      </c>
      <c r="N220" s="6">
        <v>0.6</v>
      </c>
      <c r="O220" s="8">
        <f>IFERROR(VLOOKUP(C220,Sheet2!$B$2:$G$588,6,FALSE),0)</f>
        <v>132409</v>
      </c>
      <c r="P220" t="s">
        <v>92</v>
      </c>
      <c r="Q220" s="2">
        <v>0.20763731599999999</v>
      </c>
      <c r="R220" s="3">
        <v>0.119999999999999</v>
      </c>
      <c r="U220" s="22">
        <f t="shared" si="20"/>
        <v>0.119999999999999</v>
      </c>
      <c r="V220" s="10">
        <f t="shared" si="21"/>
        <v>8.759999999999927</v>
      </c>
      <c r="W220" s="24">
        <f t="shared" si="22"/>
        <v>8.759999999999927</v>
      </c>
    </row>
    <row r="221" spans="1:23" x14ac:dyDescent="0.3">
      <c r="A221" t="s">
        <v>17</v>
      </c>
      <c r="B221" t="s">
        <v>10542</v>
      </c>
      <c r="C221" t="s">
        <v>10543</v>
      </c>
      <c r="D221" t="s">
        <v>10636</v>
      </c>
      <c r="E221" t="s">
        <v>10637</v>
      </c>
      <c r="F221">
        <v>0.17</v>
      </c>
      <c r="G221" s="2">
        <v>0</v>
      </c>
      <c r="H221" s="4">
        <v>12.166399999999999</v>
      </c>
      <c r="I221" s="4">
        <v>3.1156000000000001</v>
      </c>
      <c r="J221" s="7">
        <v>71</v>
      </c>
      <c r="K221" s="7">
        <v>12</v>
      </c>
      <c r="L221" s="3">
        <v>0.25609999999999999</v>
      </c>
      <c r="M221" s="5">
        <v>0.76216240999999996</v>
      </c>
      <c r="N221" s="6">
        <v>0.6</v>
      </c>
      <c r="O221" s="8">
        <f>IFERROR(VLOOKUP(C221,Sheet2!$B$2:$G$588,6,FALSE),0)</f>
        <v>132409</v>
      </c>
      <c r="P221" t="s">
        <v>92</v>
      </c>
      <c r="Q221" s="2">
        <v>0.2127662135</v>
      </c>
      <c r="R221" s="3">
        <v>0.17</v>
      </c>
      <c r="U221" s="22">
        <f t="shared" si="20"/>
        <v>0.17</v>
      </c>
      <c r="V221" s="10">
        <f t="shared" si="21"/>
        <v>12.07</v>
      </c>
      <c r="W221" s="24">
        <f t="shared" si="22"/>
        <v>12.07</v>
      </c>
    </row>
    <row r="222" spans="1:23" x14ac:dyDescent="0.3">
      <c r="A222" t="s">
        <v>17</v>
      </c>
      <c r="B222" t="s">
        <v>10542</v>
      </c>
      <c r="C222" t="s">
        <v>10543</v>
      </c>
      <c r="D222" t="s">
        <v>10712</v>
      </c>
      <c r="E222" t="s">
        <v>10713</v>
      </c>
      <c r="F222">
        <v>0.3</v>
      </c>
      <c r="G222" s="2">
        <v>0</v>
      </c>
      <c r="H222" s="4">
        <v>18.6905</v>
      </c>
      <c r="I222" s="4">
        <v>2.7774000000000001</v>
      </c>
      <c r="J222" s="7">
        <v>70</v>
      </c>
      <c r="K222" s="7">
        <v>21</v>
      </c>
      <c r="L222" s="3">
        <v>0.14860000000000001</v>
      </c>
      <c r="M222" s="5">
        <v>0.83827795000000005</v>
      </c>
      <c r="N222" s="6">
        <v>0.45</v>
      </c>
      <c r="O222" s="8">
        <f>IFERROR(VLOOKUP(C222,Sheet2!$B$2:$G$588,6,FALSE),0)</f>
        <v>132409</v>
      </c>
      <c r="P222" t="s">
        <v>22</v>
      </c>
      <c r="Q222" s="2">
        <v>0.4631852152</v>
      </c>
      <c r="R222" s="3">
        <v>0.3</v>
      </c>
      <c r="U222" s="22">
        <f t="shared" si="20"/>
        <v>0.3</v>
      </c>
      <c r="V222" s="10">
        <f t="shared" si="21"/>
        <v>21</v>
      </c>
      <c r="W222" s="24">
        <f t="shared" si="22"/>
        <v>21</v>
      </c>
    </row>
    <row r="223" spans="1:23" x14ac:dyDescent="0.3">
      <c r="A223" t="s">
        <v>17</v>
      </c>
      <c r="B223" t="s">
        <v>10542</v>
      </c>
      <c r="C223" t="s">
        <v>10543</v>
      </c>
      <c r="D223" t="s">
        <v>10778</v>
      </c>
      <c r="E223" t="s">
        <v>10779</v>
      </c>
      <c r="F223">
        <v>0.25</v>
      </c>
      <c r="G223" s="2">
        <v>0</v>
      </c>
      <c r="H223" s="4">
        <v>17.0624</v>
      </c>
      <c r="I223" s="4">
        <v>2.5541999999999998</v>
      </c>
      <c r="J223" s="7">
        <v>68</v>
      </c>
      <c r="K223" s="7">
        <v>17</v>
      </c>
      <c r="L223" s="3">
        <v>0.1497</v>
      </c>
      <c r="M223" s="5">
        <v>0.88594200000000001</v>
      </c>
      <c r="N223" s="6">
        <v>0.65</v>
      </c>
      <c r="O223" s="8">
        <f>IFERROR(VLOOKUP(C223,Sheet2!$B$2:$G$588,6,FALSE),0)</f>
        <v>132409</v>
      </c>
      <c r="P223" t="s">
        <v>22</v>
      </c>
      <c r="Q223" s="2">
        <v>0.26631766010000002</v>
      </c>
      <c r="R223" s="3">
        <v>0.25</v>
      </c>
      <c r="U223" s="22">
        <f t="shared" si="20"/>
        <v>0.25</v>
      </c>
      <c r="V223" s="10">
        <f t="shared" si="21"/>
        <v>17</v>
      </c>
      <c r="W223" s="24">
        <f t="shared" si="22"/>
        <v>17</v>
      </c>
    </row>
    <row r="224" spans="1:23" x14ac:dyDescent="0.3">
      <c r="A224" t="s">
        <v>17</v>
      </c>
      <c r="B224" t="s">
        <v>10542</v>
      </c>
      <c r="C224" t="s">
        <v>10543</v>
      </c>
      <c r="D224" t="s">
        <v>10544</v>
      </c>
      <c r="E224" t="s">
        <v>10545</v>
      </c>
      <c r="F224">
        <v>0.15</v>
      </c>
      <c r="G224" s="2">
        <v>0</v>
      </c>
      <c r="H224" s="4">
        <v>13.2736</v>
      </c>
      <c r="I224" s="4">
        <v>3.7075</v>
      </c>
      <c r="J224" s="7">
        <v>67</v>
      </c>
      <c r="K224" s="7">
        <v>10</v>
      </c>
      <c r="L224" s="3">
        <v>0.27929999999999999</v>
      </c>
      <c r="M224" s="5">
        <v>0.59867835000000003</v>
      </c>
      <c r="N224" s="6">
        <v>0.25</v>
      </c>
      <c r="O224" s="8">
        <f>IFERROR(VLOOKUP(C224,Sheet2!$B$2:$G$588,6,FALSE),0)</f>
        <v>132409</v>
      </c>
      <c r="P224" t="s">
        <v>22</v>
      </c>
      <c r="Q224" s="2">
        <v>0.58241349789999997</v>
      </c>
      <c r="R224" s="3">
        <v>0.15</v>
      </c>
      <c r="U224" s="22">
        <f t="shared" si="20"/>
        <v>0.15</v>
      </c>
      <c r="V224" s="10">
        <f t="shared" si="21"/>
        <v>10.049999999999999</v>
      </c>
      <c r="W224" s="24">
        <f t="shared" si="22"/>
        <v>10.049999999999999</v>
      </c>
    </row>
    <row r="225" spans="1:23" x14ac:dyDescent="0.3">
      <c r="A225" t="s">
        <v>17</v>
      </c>
      <c r="B225" t="s">
        <v>10542</v>
      </c>
      <c r="C225" t="s">
        <v>10543</v>
      </c>
      <c r="D225" t="s">
        <v>10646</v>
      </c>
      <c r="E225" t="s">
        <v>10647</v>
      </c>
      <c r="F225">
        <v>0.25</v>
      </c>
      <c r="G225" s="2">
        <v>0</v>
      </c>
      <c r="H225" s="4">
        <v>17.7517</v>
      </c>
      <c r="I225" s="4">
        <v>2.6166</v>
      </c>
      <c r="J225" s="7">
        <v>67</v>
      </c>
      <c r="K225" s="7">
        <v>17</v>
      </c>
      <c r="L225" s="3">
        <v>0.1474</v>
      </c>
      <c r="M225" s="5">
        <v>0.85032757999999997</v>
      </c>
      <c r="N225" s="6">
        <v>0.6</v>
      </c>
      <c r="O225" s="8">
        <f>IFERROR(VLOOKUP(C225,Sheet2!$B$2:$G$588,6,FALSE),0)</f>
        <v>132409</v>
      </c>
      <c r="P225" t="s">
        <v>22</v>
      </c>
      <c r="Q225" s="2">
        <v>0.29438958300000001</v>
      </c>
      <c r="R225" s="3">
        <v>0.25</v>
      </c>
      <c r="U225" s="22">
        <f t="shared" si="20"/>
        <v>0.25</v>
      </c>
      <c r="V225" s="10">
        <f t="shared" si="21"/>
        <v>16.75</v>
      </c>
      <c r="W225" s="24">
        <f t="shared" si="22"/>
        <v>16.75</v>
      </c>
    </row>
    <row r="226" spans="1:23" x14ac:dyDescent="0.3">
      <c r="A226" t="s">
        <v>17</v>
      </c>
      <c r="B226" t="s">
        <v>10542</v>
      </c>
      <c r="C226" t="s">
        <v>10543</v>
      </c>
      <c r="D226" t="s">
        <v>10690</v>
      </c>
      <c r="E226" t="s">
        <v>10691</v>
      </c>
      <c r="F226">
        <v>0.25</v>
      </c>
      <c r="G226" s="2">
        <v>0</v>
      </c>
      <c r="H226" s="4">
        <v>13.1144</v>
      </c>
      <c r="I226" s="4">
        <v>2.4409000000000001</v>
      </c>
      <c r="J226" s="7">
        <v>65</v>
      </c>
      <c r="K226" s="7">
        <v>16</v>
      </c>
      <c r="L226" s="3">
        <v>0.18609999999999999</v>
      </c>
      <c r="M226" s="5">
        <v>0.89285400999999998</v>
      </c>
      <c r="N226" s="6">
        <v>0.65</v>
      </c>
      <c r="O226" s="8">
        <f>IFERROR(VLOOKUP(C226,Sheet2!$B$2:$G$588,6,FALSE),0)</f>
        <v>132409</v>
      </c>
      <c r="P226" t="s">
        <v>22</v>
      </c>
      <c r="Q226" s="2">
        <v>0.2719974436</v>
      </c>
      <c r="R226" s="3">
        <v>0.249999999999999</v>
      </c>
      <c r="U226" s="22">
        <f t="shared" si="20"/>
        <v>0.249999999999999</v>
      </c>
      <c r="V226" s="10">
        <f t="shared" si="21"/>
        <v>16.249999999999936</v>
      </c>
      <c r="W226" s="24">
        <f t="shared" si="22"/>
        <v>16.249999999999936</v>
      </c>
    </row>
    <row r="227" spans="1:23" x14ac:dyDescent="0.3">
      <c r="A227" t="s">
        <v>17</v>
      </c>
      <c r="B227" t="s">
        <v>10542</v>
      </c>
      <c r="C227" t="s">
        <v>10543</v>
      </c>
      <c r="D227" t="s">
        <v>10630</v>
      </c>
      <c r="E227" t="s">
        <v>10631</v>
      </c>
      <c r="F227">
        <v>0.25</v>
      </c>
      <c r="G227" s="2">
        <v>0</v>
      </c>
      <c r="H227" s="4">
        <v>12.197100000000001</v>
      </c>
      <c r="I227" s="4">
        <v>2.3201000000000001</v>
      </c>
      <c r="J227" s="7">
        <v>63</v>
      </c>
      <c r="K227" s="7">
        <v>16</v>
      </c>
      <c r="L227" s="3">
        <v>0.19020000000000001</v>
      </c>
      <c r="M227" s="5">
        <v>0.90257381000000003</v>
      </c>
      <c r="N227" s="6">
        <v>0.65</v>
      </c>
      <c r="O227" s="8">
        <f>IFERROR(VLOOKUP(C227,Sheet2!$B$2:$G$588,6,FALSE),0)</f>
        <v>132409</v>
      </c>
      <c r="P227" t="s">
        <v>22</v>
      </c>
      <c r="Q227" s="2">
        <v>0.27983729299999999</v>
      </c>
      <c r="R227" s="3">
        <v>0.25</v>
      </c>
      <c r="U227" s="22">
        <f t="shared" si="20"/>
        <v>0.25</v>
      </c>
      <c r="V227" s="10">
        <f t="shared" si="21"/>
        <v>15.75</v>
      </c>
      <c r="W227" s="24">
        <f t="shared" si="22"/>
        <v>15.75</v>
      </c>
    </row>
    <row r="228" spans="1:23" x14ac:dyDescent="0.3">
      <c r="A228" t="s">
        <v>17</v>
      </c>
      <c r="B228" t="s">
        <v>10542</v>
      </c>
      <c r="C228" t="s">
        <v>10543</v>
      </c>
      <c r="D228" t="s">
        <v>10794</v>
      </c>
      <c r="E228" t="s">
        <v>10795</v>
      </c>
      <c r="F228">
        <v>0.1</v>
      </c>
      <c r="G228" s="2">
        <v>0</v>
      </c>
      <c r="H228" s="4">
        <v>13.2379</v>
      </c>
      <c r="I228" s="4">
        <v>2.3791000000000002</v>
      </c>
      <c r="J228" s="7">
        <v>63</v>
      </c>
      <c r="K228" s="7">
        <v>6</v>
      </c>
      <c r="L228" s="3">
        <v>0.1797</v>
      </c>
      <c r="M228" s="5">
        <v>0.87863811999999997</v>
      </c>
      <c r="N228" s="6">
        <v>0.65</v>
      </c>
      <c r="O228" s="8">
        <f>IFERROR(VLOOKUP(C228,Sheet2!$B$2:$G$588,6,FALSE),0)</f>
        <v>132409</v>
      </c>
      <c r="P228" t="s">
        <v>92</v>
      </c>
      <c r="Q228" s="2">
        <v>0.26021876109999997</v>
      </c>
      <c r="R228" s="3">
        <v>0.1</v>
      </c>
      <c r="U228" s="22">
        <f t="shared" si="20"/>
        <v>0.1</v>
      </c>
      <c r="V228" s="10">
        <f t="shared" si="21"/>
        <v>6.3000000000000007</v>
      </c>
      <c r="W228" s="24">
        <f t="shared" si="22"/>
        <v>6.3000000000000007</v>
      </c>
    </row>
    <row r="229" spans="1:23" x14ac:dyDescent="0.3">
      <c r="A229" t="s">
        <v>17</v>
      </c>
      <c r="B229" t="s">
        <v>10542</v>
      </c>
      <c r="C229" t="s">
        <v>10543</v>
      </c>
      <c r="D229" t="s">
        <v>10736</v>
      </c>
      <c r="E229" t="s">
        <v>10737</v>
      </c>
      <c r="F229">
        <v>0.1</v>
      </c>
      <c r="G229" s="2">
        <v>0</v>
      </c>
      <c r="H229" s="4">
        <v>13.635300000000001</v>
      </c>
      <c r="I229" s="4">
        <v>2.3029999999999999</v>
      </c>
      <c r="J229" s="7">
        <v>62</v>
      </c>
      <c r="K229" s="7">
        <v>6</v>
      </c>
      <c r="L229" s="3">
        <v>0.16889999999999999</v>
      </c>
      <c r="M229" s="5">
        <v>0.90360399000000002</v>
      </c>
      <c r="N229" s="6">
        <v>0.65</v>
      </c>
      <c r="O229" s="8">
        <f>IFERROR(VLOOKUP(C229,Sheet2!$B$2:$G$588,6,FALSE),0)</f>
        <v>132409</v>
      </c>
      <c r="P229" t="s">
        <v>92</v>
      </c>
      <c r="Q229" s="2">
        <v>0.2806583373</v>
      </c>
      <c r="R229" s="3">
        <v>0.1</v>
      </c>
      <c r="U229" s="22">
        <f t="shared" si="20"/>
        <v>0.1</v>
      </c>
      <c r="V229" s="10">
        <f t="shared" si="21"/>
        <v>6.2</v>
      </c>
      <c r="W229" s="24">
        <f t="shared" si="22"/>
        <v>6.2</v>
      </c>
    </row>
    <row r="230" spans="1:23" x14ac:dyDescent="0.3">
      <c r="A230" t="s">
        <v>17</v>
      </c>
      <c r="B230" t="s">
        <v>10542</v>
      </c>
      <c r="C230" t="s">
        <v>10543</v>
      </c>
      <c r="D230" t="s">
        <v>10750</v>
      </c>
      <c r="E230" t="s">
        <v>10751</v>
      </c>
      <c r="F230">
        <v>0.1</v>
      </c>
      <c r="G230" s="2">
        <v>0</v>
      </c>
      <c r="H230" s="4">
        <v>10.7212</v>
      </c>
      <c r="I230" s="4">
        <v>2.2345999999999999</v>
      </c>
      <c r="J230" s="7">
        <v>59</v>
      </c>
      <c r="K230" s="7">
        <v>6</v>
      </c>
      <c r="L230" s="3">
        <v>0.2084</v>
      </c>
      <c r="M230" s="5">
        <v>0.88530606000000001</v>
      </c>
      <c r="N230" s="6">
        <v>0.65</v>
      </c>
      <c r="O230" s="8">
        <f>IFERROR(VLOOKUP(C230,Sheet2!$B$2:$G$588,6,FALSE),0)</f>
        <v>132409</v>
      </c>
      <c r="P230" t="s">
        <v>92</v>
      </c>
      <c r="Q230" s="2">
        <v>0.26579063289999999</v>
      </c>
      <c r="R230" s="3">
        <v>0.1</v>
      </c>
      <c r="U230" s="22">
        <f t="shared" si="20"/>
        <v>0.1</v>
      </c>
      <c r="V230" s="10">
        <f t="shared" si="21"/>
        <v>5.9</v>
      </c>
      <c r="W230" s="24">
        <f t="shared" si="22"/>
        <v>5.9</v>
      </c>
    </row>
    <row r="231" spans="1:23" x14ac:dyDescent="0.3">
      <c r="A231" t="s">
        <v>17</v>
      </c>
      <c r="B231" t="s">
        <v>10542</v>
      </c>
      <c r="C231" t="s">
        <v>10543</v>
      </c>
      <c r="D231" t="s">
        <v>10718</v>
      </c>
      <c r="E231" t="s">
        <v>10719</v>
      </c>
      <c r="F231">
        <v>0.25</v>
      </c>
      <c r="G231" s="2">
        <v>0</v>
      </c>
      <c r="H231" s="4">
        <v>8.6699000000000002</v>
      </c>
      <c r="I231" s="4">
        <v>1.7894000000000001</v>
      </c>
      <c r="J231" s="7">
        <v>56</v>
      </c>
      <c r="K231" s="7">
        <v>14</v>
      </c>
      <c r="L231" s="3">
        <v>0.2064</v>
      </c>
      <c r="M231" s="5">
        <v>1.0391026699999999</v>
      </c>
      <c r="N231" s="6">
        <v>0.7</v>
      </c>
      <c r="O231" s="8">
        <f>IFERROR(VLOOKUP(C231,Sheet2!$B$2:$G$588,6,FALSE),0)</f>
        <v>132409</v>
      </c>
      <c r="P231" t="s">
        <v>22</v>
      </c>
      <c r="Q231" s="2">
        <v>0.3263418307</v>
      </c>
      <c r="R231" s="3">
        <v>0.25</v>
      </c>
      <c r="U231" s="22">
        <f t="shared" si="20"/>
        <v>0.25</v>
      </c>
      <c r="V231" s="10">
        <f t="shared" si="21"/>
        <v>14</v>
      </c>
      <c r="W231" s="24">
        <f t="shared" si="22"/>
        <v>14</v>
      </c>
    </row>
    <row r="232" spans="1:23" x14ac:dyDescent="0.3">
      <c r="A232" t="s">
        <v>17</v>
      </c>
      <c r="B232" t="s">
        <v>10542</v>
      </c>
      <c r="C232" t="s">
        <v>10543</v>
      </c>
      <c r="D232" t="s">
        <v>10728</v>
      </c>
      <c r="E232" t="s">
        <v>10729</v>
      </c>
      <c r="F232">
        <v>0.25</v>
      </c>
      <c r="G232" s="2">
        <v>0</v>
      </c>
      <c r="H232" s="4">
        <v>8.6760000000000002</v>
      </c>
      <c r="I232" s="4">
        <v>1.7614000000000001</v>
      </c>
      <c r="J232" s="7">
        <v>55</v>
      </c>
      <c r="K232" s="7">
        <v>14</v>
      </c>
      <c r="L232" s="3">
        <v>0.20300000000000001</v>
      </c>
      <c r="M232" s="5">
        <v>1.0467740000000001</v>
      </c>
      <c r="N232" s="6">
        <v>0.7</v>
      </c>
      <c r="O232" s="8">
        <f>IFERROR(VLOOKUP(C232,Sheet2!$B$2:$G$588,6,FALSE),0)</f>
        <v>132409</v>
      </c>
      <c r="P232" t="s">
        <v>22</v>
      </c>
      <c r="Q232" s="2">
        <v>0.33127876519999999</v>
      </c>
      <c r="R232" s="3">
        <v>0.25</v>
      </c>
      <c r="U232" s="22">
        <f t="shared" si="20"/>
        <v>0.25</v>
      </c>
      <c r="V232" s="10">
        <f t="shared" si="21"/>
        <v>13.75</v>
      </c>
      <c r="W232" s="24">
        <f t="shared" si="22"/>
        <v>13.75</v>
      </c>
    </row>
    <row r="233" spans="1:23" x14ac:dyDescent="0.3">
      <c r="A233" t="s">
        <v>17</v>
      </c>
      <c r="B233" t="s">
        <v>10542</v>
      </c>
      <c r="C233" t="s">
        <v>10543</v>
      </c>
      <c r="D233" t="s">
        <v>10730</v>
      </c>
      <c r="E233" t="s">
        <v>10731</v>
      </c>
      <c r="F233">
        <v>0.25</v>
      </c>
      <c r="G233" s="2">
        <v>0</v>
      </c>
      <c r="H233" s="4">
        <v>8.6370000000000005</v>
      </c>
      <c r="I233" s="4">
        <v>1.7501</v>
      </c>
      <c r="J233" s="7">
        <v>55</v>
      </c>
      <c r="K233" s="7">
        <v>14</v>
      </c>
      <c r="L233" s="3">
        <v>0.2026</v>
      </c>
      <c r="M233" s="5">
        <v>1.04190033</v>
      </c>
      <c r="N233" s="6">
        <v>0.7</v>
      </c>
      <c r="O233" s="8">
        <f>IFERROR(VLOOKUP(C233,Sheet2!$B$2:$G$588,6,FALSE),0)</f>
        <v>132409</v>
      </c>
      <c r="P233" t="s">
        <v>22</v>
      </c>
      <c r="Q233" s="2">
        <v>0.32815070750000003</v>
      </c>
      <c r="R233" s="3">
        <v>0.249999999999999</v>
      </c>
      <c r="U233" s="22">
        <f t="shared" si="20"/>
        <v>0.249999999999999</v>
      </c>
      <c r="V233" s="10">
        <f t="shared" si="21"/>
        <v>13.749999999999945</v>
      </c>
      <c r="W233" s="24">
        <f t="shared" si="22"/>
        <v>13.749999999999945</v>
      </c>
    </row>
    <row r="234" spans="1:23" x14ac:dyDescent="0.3">
      <c r="A234" t="s">
        <v>17</v>
      </c>
      <c r="B234" t="s">
        <v>10542</v>
      </c>
      <c r="C234" t="s">
        <v>10543</v>
      </c>
      <c r="D234" t="s">
        <v>10582</v>
      </c>
      <c r="E234" t="s">
        <v>10583</v>
      </c>
      <c r="F234">
        <v>0.25</v>
      </c>
      <c r="G234" s="2">
        <v>0</v>
      </c>
      <c r="H234" s="4">
        <v>13.505000000000001</v>
      </c>
      <c r="I234" s="4">
        <v>1.9649000000000001</v>
      </c>
      <c r="J234" s="7">
        <v>53</v>
      </c>
      <c r="K234" s="7">
        <v>13</v>
      </c>
      <c r="L234" s="3">
        <v>0.14549999999999999</v>
      </c>
      <c r="M234" s="5">
        <v>0.90087247000000004</v>
      </c>
      <c r="N234" s="6">
        <v>0.65</v>
      </c>
      <c r="O234" s="8">
        <f>IFERROR(VLOOKUP(C234,Sheet2!$B$2:$G$588,6,FALSE),0)</f>
        <v>132409</v>
      </c>
      <c r="P234" t="s">
        <v>22</v>
      </c>
      <c r="Q234" s="2">
        <v>0.27847723270000002</v>
      </c>
      <c r="R234" s="3">
        <v>0.25</v>
      </c>
      <c r="U234" s="22">
        <f t="shared" si="20"/>
        <v>0.25</v>
      </c>
      <c r="V234" s="10">
        <f t="shared" si="21"/>
        <v>13.25</v>
      </c>
      <c r="W234" s="24">
        <f t="shared" si="22"/>
        <v>13.25</v>
      </c>
    </row>
    <row r="235" spans="1:23" x14ac:dyDescent="0.3">
      <c r="A235" t="s">
        <v>17</v>
      </c>
      <c r="B235" t="s">
        <v>10542</v>
      </c>
      <c r="C235" t="s">
        <v>10543</v>
      </c>
      <c r="D235" t="s">
        <v>10756</v>
      </c>
      <c r="E235" t="s">
        <v>10757</v>
      </c>
      <c r="F235">
        <v>0.15</v>
      </c>
      <c r="G235" s="2">
        <v>0</v>
      </c>
      <c r="H235" s="4">
        <v>5.0831</v>
      </c>
      <c r="I235" s="4">
        <v>1.8887</v>
      </c>
      <c r="J235" s="7">
        <v>53</v>
      </c>
      <c r="K235" s="7">
        <v>8</v>
      </c>
      <c r="L235" s="3">
        <v>0.37159999999999999</v>
      </c>
      <c r="M235" s="5">
        <v>0.94324180999999996</v>
      </c>
      <c r="N235" s="6">
        <v>0.65</v>
      </c>
      <c r="O235" s="8">
        <f>IFERROR(VLOOKUP(C235,Sheet2!$B$2:$G$588,6,FALSE),0)</f>
        <v>132409</v>
      </c>
      <c r="P235" t="s">
        <v>22</v>
      </c>
      <c r="Q235" s="2">
        <v>0.31088720669999997</v>
      </c>
      <c r="R235" s="3">
        <v>0.15</v>
      </c>
      <c r="U235" s="22">
        <f t="shared" si="20"/>
        <v>0.15</v>
      </c>
      <c r="V235" s="10">
        <f t="shared" si="21"/>
        <v>7.9499999999999993</v>
      </c>
      <c r="W235" s="24">
        <f t="shared" si="22"/>
        <v>7.9499999999999993</v>
      </c>
    </row>
    <row r="236" spans="1:23" x14ac:dyDescent="0.3">
      <c r="A236" t="s">
        <v>17</v>
      </c>
      <c r="B236" t="s">
        <v>10542</v>
      </c>
      <c r="C236" t="s">
        <v>10543</v>
      </c>
      <c r="D236" t="s">
        <v>10762</v>
      </c>
      <c r="E236" t="s">
        <v>10763</v>
      </c>
      <c r="F236">
        <v>0.15</v>
      </c>
      <c r="G236" s="2">
        <v>0</v>
      </c>
      <c r="H236" s="4">
        <v>17.3674</v>
      </c>
      <c r="I236" s="4">
        <v>1.8923000000000001</v>
      </c>
      <c r="J236" s="7">
        <v>52</v>
      </c>
      <c r="K236" s="7">
        <v>8</v>
      </c>
      <c r="L236" s="3">
        <v>0.109</v>
      </c>
      <c r="M236" s="5">
        <v>0.91700135999999999</v>
      </c>
      <c r="N236" s="6">
        <v>0.65</v>
      </c>
      <c r="O236" s="8">
        <f>IFERROR(VLOOKUP(C236,Sheet2!$B$2:$G$588,6,FALSE),0)</f>
        <v>132409</v>
      </c>
      <c r="P236" t="s">
        <v>92</v>
      </c>
      <c r="Q236" s="2">
        <v>0.29116789879999999</v>
      </c>
      <c r="R236" s="3">
        <v>0.149999999999999</v>
      </c>
      <c r="U236" s="22">
        <f t="shared" si="20"/>
        <v>0.149999999999999</v>
      </c>
      <c r="V236" s="10">
        <f t="shared" si="21"/>
        <v>7.7999999999999474</v>
      </c>
      <c r="W236" s="24">
        <f t="shared" si="22"/>
        <v>7.7999999999999474</v>
      </c>
    </row>
    <row r="237" spans="1:23" x14ac:dyDescent="0.3">
      <c r="A237" t="s">
        <v>17</v>
      </c>
      <c r="B237" t="s">
        <v>10542</v>
      </c>
      <c r="C237" t="s">
        <v>10543</v>
      </c>
      <c r="D237" t="s">
        <v>10776</v>
      </c>
      <c r="E237" t="s">
        <v>10777</v>
      </c>
      <c r="F237">
        <v>0.25</v>
      </c>
      <c r="G237" s="2">
        <v>0</v>
      </c>
      <c r="H237" s="4">
        <v>9.4496000000000002</v>
      </c>
      <c r="I237" s="4">
        <v>2.1221999999999999</v>
      </c>
      <c r="J237" s="7">
        <v>48</v>
      </c>
      <c r="K237" s="7">
        <v>12</v>
      </c>
      <c r="L237" s="3">
        <v>0.22459999999999999</v>
      </c>
      <c r="M237" s="5">
        <v>0.74766920999999997</v>
      </c>
      <c r="N237" s="6">
        <v>0.3</v>
      </c>
      <c r="O237" s="8">
        <f>IFERROR(VLOOKUP(C237,Sheet2!$B$2:$G$588,6,FALSE),0)</f>
        <v>132409</v>
      </c>
      <c r="P237" t="s">
        <v>22</v>
      </c>
      <c r="Q237" s="2">
        <v>0.59875303859999995</v>
      </c>
      <c r="R237" s="3">
        <v>0.249999999999999</v>
      </c>
      <c r="U237" s="22">
        <f t="shared" si="20"/>
        <v>0.249999999999999</v>
      </c>
      <c r="V237" s="10">
        <f t="shared" si="21"/>
        <v>11.999999999999952</v>
      </c>
      <c r="W237" s="24">
        <f t="shared" si="22"/>
        <v>11.999999999999952</v>
      </c>
    </row>
    <row r="238" spans="1:23" x14ac:dyDescent="0.3">
      <c r="A238" t="s">
        <v>17</v>
      </c>
      <c r="B238" t="s">
        <v>10542</v>
      </c>
      <c r="C238" t="s">
        <v>10543</v>
      </c>
      <c r="D238" t="s">
        <v>10642</v>
      </c>
      <c r="E238" t="s">
        <v>10643</v>
      </c>
      <c r="F238">
        <v>0.25</v>
      </c>
      <c r="G238" s="2">
        <v>0</v>
      </c>
      <c r="H238" s="4">
        <v>5.7984</v>
      </c>
      <c r="I238" s="4">
        <v>1.3791</v>
      </c>
      <c r="J238" s="7">
        <v>43</v>
      </c>
      <c r="K238" s="7">
        <v>11</v>
      </c>
      <c r="L238" s="3">
        <v>0.23780000000000001</v>
      </c>
      <c r="M238" s="5">
        <v>1.0317795700000001</v>
      </c>
      <c r="N238" s="6">
        <v>0.7</v>
      </c>
      <c r="O238" s="8">
        <f>IFERROR(VLOOKUP(C238,Sheet2!$B$2:$G$588,6,FALSE),0)</f>
        <v>132409</v>
      </c>
      <c r="P238" t="s">
        <v>22</v>
      </c>
      <c r="Q238" s="2">
        <v>0.32156051720000001</v>
      </c>
      <c r="R238" s="3">
        <v>0.25</v>
      </c>
      <c r="U238" s="22">
        <f t="shared" si="20"/>
        <v>0.25</v>
      </c>
      <c r="V238" s="10">
        <f t="shared" si="21"/>
        <v>10.75</v>
      </c>
      <c r="W238" s="24">
        <f t="shared" si="22"/>
        <v>10.75</v>
      </c>
    </row>
    <row r="239" spans="1:23" x14ac:dyDescent="0.3">
      <c r="A239" t="s">
        <v>17</v>
      </c>
      <c r="B239" t="s">
        <v>10542</v>
      </c>
      <c r="C239" t="s">
        <v>10543</v>
      </c>
      <c r="D239" t="s">
        <v>10674</v>
      </c>
      <c r="E239" t="s">
        <v>10675</v>
      </c>
      <c r="F239">
        <v>0.25</v>
      </c>
      <c r="G239" s="2">
        <v>0</v>
      </c>
      <c r="H239" s="4">
        <v>5.8032000000000004</v>
      </c>
      <c r="I239" s="4">
        <v>1.4018999999999999</v>
      </c>
      <c r="J239" s="7">
        <v>43</v>
      </c>
      <c r="K239" s="7">
        <v>11</v>
      </c>
      <c r="L239" s="3">
        <v>0.24160000000000001</v>
      </c>
      <c r="M239" s="5">
        <v>1.0325571899999999</v>
      </c>
      <c r="N239" s="6">
        <v>0.7</v>
      </c>
      <c r="O239" s="8">
        <f>IFERROR(VLOOKUP(C239,Sheet2!$B$2:$G$588,6,FALSE),0)</f>
        <v>132409</v>
      </c>
      <c r="P239" t="s">
        <v>22</v>
      </c>
      <c r="Q239" s="2">
        <v>0.32207144970000001</v>
      </c>
      <c r="R239" s="3">
        <v>0.25</v>
      </c>
      <c r="U239" s="22">
        <f t="shared" si="20"/>
        <v>0.25</v>
      </c>
      <c r="V239" s="10">
        <f t="shared" si="21"/>
        <v>10.75</v>
      </c>
      <c r="W239" s="24">
        <f t="shared" si="22"/>
        <v>10.75</v>
      </c>
    </row>
    <row r="240" spans="1:23" x14ac:dyDescent="0.3">
      <c r="A240" t="s">
        <v>17</v>
      </c>
      <c r="B240" t="s">
        <v>10542</v>
      </c>
      <c r="C240" t="s">
        <v>10543</v>
      </c>
      <c r="D240" t="s">
        <v>10752</v>
      </c>
      <c r="E240" t="s">
        <v>10753</v>
      </c>
      <c r="F240">
        <v>0.3</v>
      </c>
      <c r="G240" s="2">
        <v>0</v>
      </c>
      <c r="H240" s="4">
        <v>9.9763000000000002</v>
      </c>
      <c r="I240" s="4">
        <v>2.1474000000000002</v>
      </c>
      <c r="J240" s="7">
        <v>43</v>
      </c>
      <c r="K240" s="7">
        <v>13</v>
      </c>
      <c r="L240" s="3">
        <v>0.21529999999999999</v>
      </c>
      <c r="M240" s="5">
        <v>0.66056413000000003</v>
      </c>
      <c r="N240" s="6">
        <v>0.45</v>
      </c>
      <c r="O240" s="8">
        <f>IFERROR(VLOOKUP(C240,Sheet2!$B$2:$G$588,6,FALSE),0)</f>
        <v>132409</v>
      </c>
      <c r="P240" t="s">
        <v>22</v>
      </c>
      <c r="Q240" s="2">
        <v>0.31876409929999999</v>
      </c>
      <c r="R240" s="3">
        <v>0.3</v>
      </c>
      <c r="U240" s="22">
        <f t="shared" si="20"/>
        <v>0.3</v>
      </c>
      <c r="V240" s="10">
        <f t="shared" si="21"/>
        <v>12.9</v>
      </c>
      <c r="W240" s="24">
        <f t="shared" si="22"/>
        <v>12.9</v>
      </c>
    </row>
    <row r="241" spans="1:23" x14ac:dyDescent="0.3">
      <c r="A241" t="s">
        <v>17</v>
      </c>
      <c r="B241" t="s">
        <v>10542</v>
      </c>
      <c r="C241" t="s">
        <v>10543</v>
      </c>
      <c r="D241" t="s">
        <v>10780</v>
      </c>
      <c r="E241" t="s">
        <v>10781</v>
      </c>
      <c r="F241">
        <v>0.25</v>
      </c>
      <c r="G241" s="2">
        <v>0</v>
      </c>
      <c r="H241" s="4">
        <v>5.7960000000000003</v>
      </c>
      <c r="I241" s="4">
        <v>1.3575999999999999</v>
      </c>
      <c r="J241" s="7">
        <v>42</v>
      </c>
      <c r="K241" s="7">
        <v>11</v>
      </c>
      <c r="L241" s="3">
        <v>0.23419999999999999</v>
      </c>
      <c r="M241" s="5">
        <v>1.0327353100000001</v>
      </c>
      <c r="N241" s="6">
        <v>0.7</v>
      </c>
      <c r="O241" s="8">
        <f>IFERROR(VLOOKUP(C241,Sheet2!$B$2:$G$588,6,FALSE),0)</f>
        <v>132409</v>
      </c>
      <c r="P241" t="s">
        <v>22</v>
      </c>
      <c r="Q241" s="2">
        <v>0.32218837239999998</v>
      </c>
      <c r="R241" s="3">
        <v>0.25</v>
      </c>
      <c r="U241" s="22">
        <f t="shared" si="20"/>
        <v>0.25</v>
      </c>
      <c r="V241" s="10">
        <f t="shared" si="21"/>
        <v>10.5</v>
      </c>
      <c r="W241" s="24">
        <f t="shared" si="22"/>
        <v>10.5</v>
      </c>
    </row>
    <row r="242" spans="1:23" x14ac:dyDescent="0.3">
      <c r="A242" t="s">
        <v>17</v>
      </c>
      <c r="B242" t="s">
        <v>10542</v>
      </c>
      <c r="C242" t="s">
        <v>10543</v>
      </c>
      <c r="D242" t="s">
        <v>10772</v>
      </c>
      <c r="E242" t="s">
        <v>10773</v>
      </c>
      <c r="F242">
        <v>0.25</v>
      </c>
      <c r="G242" s="2">
        <v>0</v>
      </c>
      <c r="H242" s="4">
        <v>5.7878999999999996</v>
      </c>
      <c r="I242" s="4">
        <v>1.3353999999999999</v>
      </c>
      <c r="J242" s="7">
        <v>41</v>
      </c>
      <c r="K242" s="7">
        <v>10</v>
      </c>
      <c r="L242" s="3">
        <v>0.23069999999999999</v>
      </c>
      <c r="M242" s="5">
        <v>1.0295892200000001</v>
      </c>
      <c r="N242" s="6">
        <v>0.7</v>
      </c>
      <c r="O242" s="8">
        <f>IFERROR(VLOOKUP(C242,Sheet2!$B$2:$G$588,6,FALSE),0)</f>
        <v>132409</v>
      </c>
      <c r="P242" t="s">
        <v>22</v>
      </c>
      <c r="Q242" s="2">
        <v>0.32011719970000002</v>
      </c>
      <c r="R242" s="3">
        <v>0.249999999999999</v>
      </c>
      <c r="U242" s="22">
        <f t="shared" si="20"/>
        <v>0.249999999999999</v>
      </c>
      <c r="V242" s="10">
        <f t="shared" si="21"/>
        <v>10.249999999999959</v>
      </c>
      <c r="W242" s="24">
        <f t="shared" si="22"/>
        <v>10.249999999999959</v>
      </c>
    </row>
    <row r="243" spans="1:23" x14ac:dyDescent="0.3">
      <c r="A243" t="s">
        <v>17</v>
      </c>
      <c r="B243" t="s">
        <v>10542</v>
      </c>
      <c r="C243" t="s">
        <v>10543</v>
      </c>
      <c r="D243" t="s">
        <v>10652</v>
      </c>
      <c r="E243" t="s">
        <v>10653</v>
      </c>
      <c r="F243">
        <v>0.15</v>
      </c>
      <c r="G243" s="2">
        <v>0</v>
      </c>
      <c r="H243" s="4">
        <v>5.0754000000000001</v>
      </c>
      <c r="I243" s="4">
        <v>1.3042</v>
      </c>
      <c r="J243" s="7">
        <v>40</v>
      </c>
      <c r="K243" s="7">
        <v>6</v>
      </c>
      <c r="L243" s="3">
        <v>0.25700000000000001</v>
      </c>
      <c r="M243" s="5">
        <v>1.02071307</v>
      </c>
      <c r="N243" s="6">
        <v>0.65</v>
      </c>
      <c r="O243" s="8">
        <f>IFERROR(VLOOKUP(C243,Sheet2!$B$2:$G$588,6,FALSE),0)</f>
        <v>132409</v>
      </c>
      <c r="P243" t="s">
        <v>22</v>
      </c>
      <c r="Q243" s="2">
        <v>0.36319028609999998</v>
      </c>
      <c r="R243" s="3">
        <v>0.15</v>
      </c>
      <c r="U243" s="22">
        <f t="shared" si="20"/>
        <v>0.15</v>
      </c>
      <c r="V243" s="10">
        <f t="shared" si="21"/>
        <v>6</v>
      </c>
      <c r="W243" s="24">
        <f t="shared" si="22"/>
        <v>6</v>
      </c>
    </row>
    <row r="244" spans="1:23" x14ac:dyDescent="0.3">
      <c r="A244" t="s">
        <v>17</v>
      </c>
      <c r="B244" t="s">
        <v>10542</v>
      </c>
      <c r="C244" t="s">
        <v>10543</v>
      </c>
      <c r="D244" t="s">
        <v>10676</v>
      </c>
      <c r="E244" t="s">
        <v>10677</v>
      </c>
      <c r="F244">
        <v>0.15</v>
      </c>
      <c r="G244" s="2">
        <v>0</v>
      </c>
      <c r="H244" s="4">
        <v>5.0728999999999997</v>
      </c>
      <c r="I244" s="4">
        <v>1.3110999999999999</v>
      </c>
      <c r="J244" s="7">
        <v>40</v>
      </c>
      <c r="K244" s="7">
        <v>6</v>
      </c>
      <c r="L244" s="3">
        <v>0.25850000000000001</v>
      </c>
      <c r="M244" s="5">
        <v>1.0215515399999999</v>
      </c>
      <c r="N244" s="6">
        <v>0.65</v>
      </c>
      <c r="O244" s="8">
        <f>IFERROR(VLOOKUP(C244,Sheet2!$B$2:$G$588,6,FALSE),0)</f>
        <v>132409</v>
      </c>
      <c r="P244" t="s">
        <v>22</v>
      </c>
      <c r="Q244" s="2">
        <v>0.36371296320000002</v>
      </c>
      <c r="R244" s="3">
        <v>0.15</v>
      </c>
      <c r="U244" s="22">
        <f t="shared" si="20"/>
        <v>0.15</v>
      </c>
      <c r="V244" s="10">
        <f t="shared" si="21"/>
        <v>6</v>
      </c>
      <c r="W244" s="24">
        <f t="shared" si="22"/>
        <v>6</v>
      </c>
    </row>
    <row r="245" spans="1:23" x14ac:dyDescent="0.3">
      <c r="A245" t="s">
        <v>17</v>
      </c>
      <c r="B245" t="s">
        <v>10542</v>
      </c>
      <c r="C245" t="s">
        <v>10543</v>
      </c>
      <c r="D245" t="s">
        <v>10686</v>
      </c>
      <c r="E245" t="s">
        <v>10687</v>
      </c>
      <c r="F245">
        <v>0.25</v>
      </c>
      <c r="G245" s="2">
        <v>0</v>
      </c>
      <c r="H245" s="4">
        <v>5.7446000000000002</v>
      </c>
      <c r="I245" s="4">
        <v>1.1129</v>
      </c>
      <c r="J245" s="7">
        <v>35</v>
      </c>
      <c r="K245" s="7">
        <v>9</v>
      </c>
      <c r="L245" s="3">
        <v>0.19370000000000001</v>
      </c>
      <c r="M245" s="5">
        <v>1.0455969199999999</v>
      </c>
      <c r="N245" s="6">
        <v>0.7</v>
      </c>
      <c r="O245" s="8">
        <f>IFERROR(VLOOKUP(C245,Sheet2!$B$2:$G$588,6,FALSE),0)</f>
        <v>132409</v>
      </c>
      <c r="P245" t="s">
        <v>22</v>
      </c>
      <c r="Q245" s="2">
        <v>0.3305259539</v>
      </c>
      <c r="R245" s="3">
        <v>0.249999999999999</v>
      </c>
      <c r="U245" s="22">
        <f t="shared" si="20"/>
        <v>0.249999999999999</v>
      </c>
      <c r="V245" s="10">
        <f t="shared" si="21"/>
        <v>8.7499999999999645</v>
      </c>
      <c r="W245" s="24">
        <f t="shared" si="22"/>
        <v>8.7499999999999645</v>
      </c>
    </row>
    <row r="246" spans="1:23" x14ac:dyDescent="0.3">
      <c r="A246" t="s">
        <v>17</v>
      </c>
      <c r="B246" t="s">
        <v>10542</v>
      </c>
      <c r="C246" t="s">
        <v>10543</v>
      </c>
      <c r="D246" t="s">
        <v>10766</v>
      </c>
      <c r="E246" t="s">
        <v>10767</v>
      </c>
      <c r="F246">
        <v>0.15</v>
      </c>
      <c r="G246" s="2">
        <v>0</v>
      </c>
      <c r="H246" s="4">
        <v>5.0701000000000001</v>
      </c>
      <c r="I246" s="4">
        <v>1.0920000000000001</v>
      </c>
      <c r="J246" s="7">
        <v>35</v>
      </c>
      <c r="K246" s="7">
        <v>5</v>
      </c>
      <c r="L246" s="3">
        <v>0.21540000000000001</v>
      </c>
      <c r="M246" s="5">
        <v>1.0547880700000001</v>
      </c>
      <c r="N246" s="6">
        <v>0.65</v>
      </c>
      <c r="O246" s="8">
        <f>IFERROR(VLOOKUP(C246,Sheet2!$B$2:$G$588,6,FALSE),0)</f>
        <v>132409</v>
      </c>
      <c r="P246" t="s">
        <v>22</v>
      </c>
      <c r="Q246" s="2">
        <v>0.38376246469999997</v>
      </c>
      <c r="R246" s="3">
        <v>0.15</v>
      </c>
      <c r="U246" s="22">
        <f t="shared" si="20"/>
        <v>0.15</v>
      </c>
      <c r="V246" s="10">
        <f t="shared" si="21"/>
        <v>5.25</v>
      </c>
      <c r="W246" s="24">
        <f t="shared" si="22"/>
        <v>5.25</v>
      </c>
    </row>
    <row r="247" spans="1:23" x14ac:dyDescent="0.3">
      <c r="A247" t="s">
        <v>17</v>
      </c>
      <c r="B247" t="s">
        <v>10542</v>
      </c>
      <c r="C247" t="s">
        <v>10543</v>
      </c>
      <c r="D247" t="s">
        <v>10578</v>
      </c>
      <c r="E247" t="s">
        <v>10579</v>
      </c>
      <c r="F247">
        <v>0.25</v>
      </c>
      <c r="G247" s="2">
        <v>0</v>
      </c>
      <c r="H247" s="4">
        <v>13.7644</v>
      </c>
      <c r="I247" s="4">
        <v>1.1465000000000001</v>
      </c>
      <c r="J247" s="7">
        <v>34</v>
      </c>
      <c r="K247" s="7">
        <v>8</v>
      </c>
      <c r="L247" s="3">
        <v>8.3299999999999999E-2</v>
      </c>
      <c r="M247" s="5">
        <v>0.97419475</v>
      </c>
      <c r="N247" s="6">
        <v>0.65</v>
      </c>
      <c r="O247" s="8">
        <f>IFERROR(VLOOKUP(C247,Sheet2!$B$2:$G$588,6,FALSE),0)</f>
        <v>132409</v>
      </c>
      <c r="P247" t="s">
        <v>22</v>
      </c>
      <c r="Q247" s="2">
        <v>0.3327822828</v>
      </c>
      <c r="R247" s="3">
        <v>0.25</v>
      </c>
      <c r="U247" s="22">
        <f t="shared" si="20"/>
        <v>0.25</v>
      </c>
      <c r="V247" s="10">
        <f t="shared" si="21"/>
        <v>8.5</v>
      </c>
      <c r="W247" s="24">
        <f t="shared" si="22"/>
        <v>8.5</v>
      </c>
    </row>
    <row r="248" spans="1:23" x14ac:dyDescent="0.3">
      <c r="A248" t="s">
        <v>17</v>
      </c>
      <c r="B248" t="s">
        <v>10542</v>
      </c>
      <c r="C248" t="s">
        <v>10543</v>
      </c>
      <c r="D248" t="s">
        <v>10658</v>
      </c>
      <c r="E248" t="s">
        <v>10659</v>
      </c>
      <c r="F248">
        <v>0.15</v>
      </c>
      <c r="G248" s="2">
        <v>0</v>
      </c>
      <c r="H248" s="4">
        <v>5.0628000000000002</v>
      </c>
      <c r="I248" s="4">
        <v>1.0725</v>
      </c>
      <c r="J248" s="7">
        <v>34</v>
      </c>
      <c r="K248" s="7">
        <v>5</v>
      </c>
      <c r="L248" s="3">
        <v>0.21179999999999999</v>
      </c>
      <c r="M248" s="5">
        <v>1.0482584100000001</v>
      </c>
      <c r="N248" s="6">
        <v>0.65</v>
      </c>
      <c r="O248" s="8">
        <f>IFERROR(VLOOKUP(C248,Sheet2!$B$2:$G$588,6,FALSE),0)</f>
        <v>132409</v>
      </c>
      <c r="P248" t="s">
        <v>22</v>
      </c>
      <c r="Q248" s="2">
        <v>0.3799238862</v>
      </c>
      <c r="R248" s="3">
        <v>0.15</v>
      </c>
      <c r="U248" s="22">
        <f t="shared" si="20"/>
        <v>0.15</v>
      </c>
      <c r="V248" s="10">
        <f t="shared" si="21"/>
        <v>5.0999999999999996</v>
      </c>
      <c r="W248" s="24">
        <f t="shared" si="22"/>
        <v>5.0999999999999996</v>
      </c>
    </row>
    <row r="249" spans="1:23" x14ac:dyDescent="0.3">
      <c r="A249" t="s">
        <v>17</v>
      </c>
      <c r="B249" t="s">
        <v>10542</v>
      </c>
      <c r="C249" t="s">
        <v>10543</v>
      </c>
      <c r="D249" t="s">
        <v>10746</v>
      </c>
      <c r="E249" t="s">
        <v>10747</v>
      </c>
      <c r="F249">
        <v>0.15</v>
      </c>
      <c r="G249" s="2">
        <v>0</v>
      </c>
      <c r="H249" s="4">
        <v>5.0705999999999998</v>
      </c>
      <c r="I249" s="4">
        <v>1.0159</v>
      </c>
      <c r="J249" s="7">
        <v>32</v>
      </c>
      <c r="K249" s="7">
        <v>5</v>
      </c>
      <c r="L249" s="3">
        <v>0.20030000000000001</v>
      </c>
      <c r="M249" s="5">
        <v>1.06547602</v>
      </c>
      <c r="N249" s="6">
        <v>0.65</v>
      </c>
      <c r="O249" s="8">
        <f>IFERROR(VLOOKUP(C249,Sheet2!$B$2:$G$588,6,FALSE),0)</f>
        <v>132409</v>
      </c>
      <c r="P249" t="s">
        <v>22</v>
      </c>
      <c r="Q249" s="2">
        <v>0.38994403820000001</v>
      </c>
      <c r="R249" s="3">
        <v>0.15</v>
      </c>
      <c r="U249" s="22">
        <f t="shared" si="20"/>
        <v>0.15</v>
      </c>
      <c r="V249" s="10">
        <f t="shared" si="21"/>
        <v>4.8</v>
      </c>
      <c r="W249" s="24">
        <f t="shared" si="22"/>
        <v>4.8</v>
      </c>
    </row>
    <row r="250" spans="1:23" x14ac:dyDescent="0.3">
      <c r="A250" t="s">
        <v>17</v>
      </c>
      <c r="B250" t="s">
        <v>10542</v>
      </c>
      <c r="C250" t="s">
        <v>10543</v>
      </c>
      <c r="D250" t="s">
        <v>10796</v>
      </c>
      <c r="E250" t="s">
        <v>10797</v>
      </c>
      <c r="F250">
        <v>0.25</v>
      </c>
      <c r="G250" s="2">
        <v>0</v>
      </c>
      <c r="H250" s="4">
        <v>10.459899999999999</v>
      </c>
      <c r="I250" s="4">
        <v>1.5355000000000001</v>
      </c>
      <c r="J250" s="7">
        <v>32</v>
      </c>
      <c r="K250" s="7">
        <v>8</v>
      </c>
      <c r="L250" s="3">
        <v>0.14680000000000001</v>
      </c>
      <c r="M250" s="5">
        <v>0.68954738000000004</v>
      </c>
      <c r="N250" s="6">
        <v>0.45</v>
      </c>
      <c r="O250" s="8">
        <f>IFERROR(VLOOKUP(C250,Sheet2!$B$2:$G$588,6,FALSE),0)</f>
        <v>132409</v>
      </c>
      <c r="P250" t="s">
        <v>22</v>
      </c>
      <c r="Q250" s="2">
        <v>0.34739799770000002</v>
      </c>
      <c r="R250" s="3">
        <v>0.25</v>
      </c>
      <c r="U250" s="22">
        <f t="shared" si="20"/>
        <v>0.25</v>
      </c>
      <c r="V250" s="10">
        <f t="shared" si="21"/>
        <v>8</v>
      </c>
      <c r="W250" s="24">
        <f t="shared" si="22"/>
        <v>8</v>
      </c>
    </row>
    <row r="251" spans="1:23" x14ac:dyDescent="0.3">
      <c r="A251" t="s">
        <v>17</v>
      </c>
      <c r="B251" t="s">
        <v>10542</v>
      </c>
      <c r="C251" t="s">
        <v>10543</v>
      </c>
      <c r="D251" t="s">
        <v>10670</v>
      </c>
      <c r="E251" t="s">
        <v>10671</v>
      </c>
      <c r="F251">
        <v>0.3</v>
      </c>
      <c r="G251" s="2">
        <v>0</v>
      </c>
      <c r="H251" s="4">
        <v>11.1182</v>
      </c>
      <c r="I251" s="4">
        <v>1.2458</v>
      </c>
      <c r="J251" s="7">
        <v>29</v>
      </c>
      <c r="K251" s="7">
        <v>9</v>
      </c>
      <c r="L251" s="3">
        <v>0.112</v>
      </c>
      <c r="M251" s="5">
        <v>0.76375208000000006</v>
      </c>
      <c r="N251" s="6">
        <v>0.45</v>
      </c>
      <c r="O251" s="8">
        <f>IFERROR(VLOOKUP(C251,Sheet2!$B$2:$G$588,6,FALSE),0)</f>
        <v>132409</v>
      </c>
      <c r="P251" t="s">
        <v>22</v>
      </c>
      <c r="Q251" s="2">
        <v>0.41080356740000001</v>
      </c>
      <c r="R251" s="3">
        <v>0.3</v>
      </c>
      <c r="U251" s="22">
        <f t="shared" si="20"/>
        <v>0.3</v>
      </c>
      <c r="V251" s="10">
        <f t="shared" si="21"/>
        <v>8.6999999999999993</v>
      </c>
      <c r="W251" s="24">
        <f t="shared" si="22"/>
        <v>8.6999999999999993</v>
      </c>
    </row>
    <row r="252" spans="1:23" x14ac:dyDescent="0.3">
      <c r="A252" t="s">
        <v>17</v>
      </c>
      <c r="B252" t="s">
        <v>10542</v>
      </c>
      <c r="C252" t="s">
        <v>10543</v>
      </c>
      <c r="D252" t="s">
        <v>10792</v>
      </c>
      <c r="E252" t="s">
        <v>10793</v>
      </c>
      <c r="F252">
        <v>0.3</v>
      </c>
      <c r="G252" s="2">
        <v>0</v>
      </c>
      <c r="H252" s="4">
        <v>5.8086000000000002</v>
      </c>
      <c r="I252" s="4">
        <v>1.4560999999999999</v>
      </c>
      <c r="J252" s="7">
        <v>29</v>
      </c>
      <c r="K252" s="7">
        <v>9</v>
      </c>
      <c r="L252" s="3">
        <v>0.25069999999999998</v>
      </c>
      <c r="M252" s="5">
        <v>0.67475103999999997</v>
      </c>
      <c r="N252" s="6">
        <v>0.3</v>
      </c>
      <c r="O252" s="8">
        <f>IFERROR(VLOOKUP(C252,Sheet2!$B$2:$G$588,6,FALSE),0)</f>
        <v>132409</v>
      </c>
      <c r="P252" t="s">
        <v>22</v>
      </c>
      <c r="Q252" s="2">
        <v>0.55539157240000003</v>
      </c>
      <c r="R252" s="3">
        <v>0.3</v>
      </c>
      <c r="U252" s="22">
        <f t="shared" si="20"/>
        <v>0.3</v>
      </c>
      <c r="V252" s="10">
        <f t="shared" si="21"/>
        <v>8.6999999999999993</v>
      </c>
      <c r="W252" s="24">
        <f t="shared" si="22"/>
        <v>8.6999999999999993</v>
      </c>
    </row>
    <row r="253" spans="1:23" x14ac:dyDescent="0.3">
      <c r="A253" t="s">
        <v>17</v>
      </c>
      <c r="B253" t="s">
        <v>10542</v>
      </c>
      <c r="C253" t="s">
        <v>10543</v>
      </c>
      <c r="D253" t="s">
        <v>10770</v>
      </c>
      <c r="E253" t="s">
        <v>10771</v>
      </c>
      <c r="F253">
        <v>0.25</v>
      </c>
      <c r="G253" s="2">
        <v>0</v>
      </c>
      <c r="H253" s="4">
        <v>5.0601000000000003</v>
      </c>
      <c r="I253" s="4">
        <v>1.1454</v>
      </c>
      <c r="J253" s="7">
        <v>23</v>
      </c>
      <c r="K253" s="7">
        <v>6</v>
      </c>
      <c r="L253" s="3">
        <v>0.22639999999999999</v>
      </c>
      <c r="M253" s="5">
        <v>0.67070342000000005</v>
      </c>
      <c r="N253" s="6">
        <v>0.45</v>
      </c>
      <c r="O253" s="8">
        <f>IFERROR(VLOOKUP(C253,Sheet2!$B$2:$G$588,6,FALSE),0)</f>
        <v>132409</v>
      </c>
      <c r="P253" t="s">
        <v>22</v>
      </c>
      <c r="Q253" s="2">
        <v>0.32906261040000001</v>
      </c>
      <c r="R253" s="3">
        <v>0.25</v>
      </c>
      <c r="U253" s="22">
        <f t="shared" si="20"/>
        <v>0.25</v>
      </c>
      <c r="V253" s="10">
        <f t="shared" si="21"/>
        <v>5.75</v>
      </c>
      <c r="W253" s="24">
        <f t="shared" si="22"/>
        <v>5.75</v>
      </c>
    </row>
    <row r="254" spans="1:23" x14ac:dyDescent="0.3">
      <c r="A254" t="s">
        <v>17</v>
      </c>
      <c r="B254" t="s">
        <v>10542</v>
      </c>
      <c r="C254" t="s">
        <v>10543</v>
      </c>
      <c r="D254" t="s">
        <v>10720</v>
      </c>
      <c r="E254" t="s">
        <v>10721</v>
      </c>
      <c r="F254">
        <v>0.25</v>
      </c>
      <c r="G254" s="2">
        <v>0</v>
      </c>
      <c r="H254" s="4">
        <v>5.1010999999999997</v>
      </c>
      <c r="I254" s="4">
        <v>1.0931</v>
      </c>
      <c r="J254" s="7">
        <v>22</v>
      </c>
      <c r="K254" s="7">
        <v>5</v>
      </c>
      <c r="L254" s="3">
        <v>0.21429999999999999</v>
      </c>
      <c r="M254" s="5">
        <v>0.66304646</v>
      </c>
      <c r="N254" s="6">
        <v>0.45</v>
      </c>
      <c r="O254" s="8">
        <f>IFERROR(VLOOKUP(C254,Sheet2!$B$2:$G$588,6,FALSE),0)</f>
        <v>132409</v>
      </c>
      <c r="P254" t="s">
        <v>22</v>
      </c>
      <c r="Q254" s="2">
        <v>0.32131452900000002</v>
      </c>
      <c r="R254" s="3">
        <v>0.25</v>
      </c>
      <c r="U254" s="22">
        <f t="shared" si="20"/>
        <v>0.25</v>
      </c>
      <c r="V254" s="10">
        <f t="shared" si="21"/>
        <v>5.5</v>
      </c>
      <c r="W254" s="24">
        <f t="shared" si="22"/>
        <v>5.5</v>
      </c>
    </row>
    <row r="255" spans="1:23" x14ac:dyDescent="0.3">
      <c r="A255" t="s">
        <v>17</v>
      </c>
      <c r="B255" t="s">
        <v>10542</v>
      </c>
      <c r="C255" t="s">
        <v>10543</v>
      </c>
      <c r="D255" t="s">
        <v>10600</v>
      </c>
      <c r="E255" t="s">
        <v>10601</v>
      </c>
      <c r="F255">
        <v>0.25</v>
      </c>
      <c r="G255" s="2">
        <v>0</v>
      </c>
      <c r="H255" s="4">
        <v>1.7170000000000001</v>
      </c>
      <c r="I255" s="4">
        <v>0.58430000000000004</v>
      </c>
      <c r="J255" s="7">
        <v>21</v>
      </c>
      <c r="K255" s="7">
        <v>5</v>
      </c>
      <c r="L255" s="3">
        <v>0.34029999999999999</v>
      </c>
      <c r="M255" s="5">
        <v>1.1848899799999999</v>
      </c>
      <c r="N255" s="6">
        <v>0.65</v>
      </c>
      <c r="O255" s="8">
        <f>IFERROR(VLOOKUP(C255,Sheet2!$B$2:$G$588,6,FALSE),0)</f>
        <v>132409</v>
      </c>
      <c r="P255" t="s">
        <v>22</v>
      </c>
      <c r="Q255" s="2">
        <v>0.45142585940000002</v>
      </c>
      <c r="R255" s="3">
        <v>0.25</v>
      </c>
      <c r="U255" s="22">
        <f t="shared" si="20"/>
        <v>0.25</v>
      </c>
      <c r="V255" s="10">
        <f t="shared" si="21"/>
        <v>5.25</v>
      </c>
      <c r="W255" s="24">
        <f t="shared" si="22"/>
        <v>5.25</v>
      </c>
    </row>
    <row r="256" spans="1:23" x14ac:dyDescent="0.3">
      <c r="A256" t="s">
        <v>17</v>
      </c>
      <c r="B256" t="s">
        <v>10542</v>
      </c>
      <c r="C256" t="s">
        <v>10543</v>
      </c>
      <c r="D256" t="s">
        <v>10626</v>
      </c>
      <c r="E256" t="s">
        <v>10627</v>
      </c>
      <c r="F256">
        <v>0.1</v>
      </c>
      <c r="G256" s="2">
        <v>0</v>
      </c>
      <c r="H256" s="4">
        <v>2.8826000000000001</v>
      </c>
      <c r="I256" s="4">
        <v>0.46960000000000002</v>
      </c>
      <c r="J256" s="7">
        <v>18</v>
      </c>
      <c r="K256" s="7">
        <v>2</v>
      </c>
      <c r="L256" s="3">
        <v>0.16289999999999999</v>
      </c>
      <c r="M256" s="5">
        <v>1.2848798299999999</v>
      </c>
      <c r="N256" s="6">
        <v>1.1499999999999999</v>
      </c>
      <c r="O256" s="8">
        <f>IFERROR(VLOOKUP(C256,Sheet2!$B$2:$G$588,6,FALSE),0)</f>
        <v>132409</v>
      </c>
      <c r="P256" t="s">
        <v>22</v>
      </c>
      <c r="Q256" s="2">
        <v>0.10497466499999999</v>
      </c>
      <c r="R256" s="3">
        <v>9.9999999999999895E-2</v>
      </c>
      <c r="U256" s="22">
        <f t="shared" si="20"/>
        <v>9.9999999999999895E-2</v>
      </c>
      <c r="V256" s="10">
        <f t="shared" si="21"/>
        <v>1.799999999999998</v>
      </c>
      <c r="W256" s="24">
        <f t="shared" si="22"/>
        <v>1.799999999999998</v>
      </c>
    </row>
    <row r="257" spans="1:23" x14ac:dyDescent="0.3">
      <c r="A257" t="s">
        <v>17</v>
      </c>
      <c r="B257" t="s">
        <v>10542</v>
      </c>
      <c r="C257" t="s">
        <v>10543</v>
      </c>
      <c r="D257" t="s">
        <v>10594</v>
      </c>
      <c r="E257" t="s">
        <v>10595</v>
      </c>
      <c r="F257">
        <v>0.15</v>
      </c>
      <c r="G257" s="2">
        <v>0</v>
      </c>
      <c r="H257" s="4">
        <v>2.1410999999999998</v>
      </c>
      <c r="I257" s="4">
        <v>0.4521</v>
      </c>
      <c r="J257" s="7">
        <v>15</v>
      </c>
      <c r="K257" s="7">
        <v>2</v>
      </c>
      <c r="L257" s="3">
        <v>0.2112</v>
      </c>
      <c r="M257" s="5">
        <v>1.07475513</v>
      </c>
      <c r="N257" s="6">
        <v>0.7</v>
      </c>
      <c r="O257" s="8">
        <f>IFERROR(VLOOKUP(C257,Sheet2!$B$2:$G$588,6,FALSE),0)</f>
        <v>132409</v>
      </c>
      <c r="P257" t="s">
        <v>22</v>
      </c>
      <c r="Q257" s="2">
        <v>0.34868885230000002</v>
      </c>
      <c r="R257" s="3">
        <v>0.15</v>
      </c>
      <c r="U257" s="22">
        <f t="shared" si="20"/>
        <v>0.15</v>
      </c>
      <c r="V257" s="10">
        <f t="shared" si="21"/>
        <v>2.25</v>
      </c>
      <c r="W257" s="24">
        <f t="shared" si="22"/>
        <v>2.25</v>
      </c>
    </row>
    <row r="258" spans="1:23" x14ac:dyDescent="0.3">
      <c r="A258" t="s">
        <v>17</v>
      </c>
      <c r="B258" t="s">
        <v>10542</v>
      </c>
      <c r="C258" t="s">
        <v>10543</v>
      </c>
      <c r="D258" t="s">
        <v>10596</v>
      </c>
      <c r="E258" t="s">
        <v>10597</v>
      </c>
      <c r="F258">
        <v>0.1</v>
      </c>
      <c r="G258" s="2">
        <v>0</v>
      </c>
      <c r="H258" s="4">
        <v>2.2027000000000001</v>
      </c>
      <c r="I258" s="4">
        <v>0.36299999999999999</v>
      </c>
      <c r="J258" s="7">
        <v>14</v>
      </c>
      <c r="K258" s="7">
        <v>1</v>
      </c>
      <c r="L258" s="3">
        <v>0.1648</v>
      </c>
      <c r="M258" s="5">
        <v>1.30995671</v>
      </c>
      <c r="N258" s="6">
        <v>1.1499999999999999</v>
      </c>
      <c r="O258" s="8">
        <f>IFERROR(VLOOKUP(C258,Sheet2!$B$2:$G$588,6,FALSE),0)</f>
        <v>132409</v>
      </c>
      <c r="P258" t="s">
        <v>22</v>
      </c>
      <c r="Q258" s="2">
        <v>0.1221083939</v>
      </c>
      <c r="R258" s="3">
        <v>0.1</v>
      </c>
      <c r="U258" s="22">
        <f t="shared" si="20"/>
        <v>0.1</v>
      </c>
      <c r="V258" s="10">
        <f t="shared" si="21"/>
        <v>1.4000000000000001</v>
      </c>
      <c r="W258" s="24">
        <f t="shared" si="22"/>
        <v>1.4000000000000001</v>
      </c>
    </row>
    <row r="259" spans="1:23" x14ac:dyDescent="0.3">
      <c r="A259" t="s">
        <v>17</v>
      </c>
      <c r="B259" t="s">
        <v>10542</v>
      </c>
      <c r="C259" t="s">
        <v>10543</v>
      </c>
      <c r="D259" t="s">
        <v>10660</v>
      </c>
      <c r="E259" t="s">
        <v>10661</v>
      </c>
      <c r="F259">
        <v>0.15</v>
      </c>
      <c r="G259" s="2">
        <v>0</v>
      </c>
      <c r="H259" s="4">
        <v>2.1364000000000001</v>
      </c>
      <c r="I259" s="4">
        <v>0.44369999999999998</v>
      </c>
      <c r="J259" s="7">
        <v>14</v>
      </c>
      <c r="K259" s="7">
        <v>2</v>
      </c>
      <c r="L259" s="3">
        <v>0.2077</v>
      </c>
      <c r="M259" s="5">
        <v>1.0783000599999999</v>
      </c>
      <c r="N259" s="6">
        <v>0.7</v>
      </c>
      <c r="O259" s="8">
        <f>IFERROR(VLOOKUP(C259,Sheet2!$B$2:$G$588,6,FALSE),0)</f>
        <v>132409</v>
      </c>
      <c r="P259" t="s">
        <v>22</v>
      </c>
      <c r="Q259" s="2">
        <v>0.35083004899999998</v>
      </c>
      <c r="R259" s="3">
        <v>0.15</v>
      </c>
      <c r="U259" s="22">
        <f t="shared" si="20"/>
        <v>0.15</v>
      </c>
      <c r="V259" s="10">
        <f t="shared" si="21"/>
        <v>2.1</v>
      </c>
      <c r="W259" s="24">
        <f t="shared" si="22"/>
        <v>2.1</v>
      </c>
    </row>
    <row r="260" spans="1:23" x14ac:dyDescent="0.3">
      <c r="A260" t="s">
        <v>17</v>
      </c>
      <c r="B260" t="s">
        <v>10542</v>
      </c>
      <c r="C260" t="s">
        <v>10543</v>
      </c>
      <c r="D260" t="s">
        <v>10662</v>
      </c>
      <c r="E260" t="s">
        <v>10663</v>
      </c>
      <c r="F260">
        <v>0.15</v>
      </c>
      <c r="G260" s="2">
        <v>0</v>
      </c>
      <c r="H260" s="4">
        <v>2.1345999999999998</v>
      </c>
      <c r="I260" s="4">
        <v>0.434</v>
      </c>
      <c r="J260" s="7">
        <v>14</v>
      </c>
      <c r="K260" s="7">
        <v>2</v>
      </c>
      <c r="L260" s="3">
        <v>0.20330000000000001</v>
      </c>
      <c r="M260" s="5">
        <v>1.08545095</v>
      </c>
      <c r="N260" s="6">
        <v>0.7</v>
      </c>
      <c r="O260" s="8">
        <f>IFERROR(VLOOKUP(C260,Sheet2!$B$2:$G$588,6,FALSE),0)</f>
        <v>132409</v>
      </c>
      <c r="P260" t="s">
        <v>22</v>
      </c>
      <c r="Q260" s="2">
        <v>0.3551067443</v>
      </c>
      <c r="R260" s="3">
        <v>0.15</v>
      </c>
      <c r="U260" s="22">
        <f t="shared" si="20"/>
        <v>0.15</v>
      </c>
      <c r="V260" s="10">
        <f t="shared" si="21"/>
        <v>2.1</v>
      </c>
      <c r="W260" s="24">
        <f t="shared" si="22"/>
        <v>2.1</v>
      </c>
    </row>
    <row r="261" spans="1:23" x14ac:dyDescent="0.3">
      <c r="A261" t="s">
        <v>17</v>
      </c>
      <c r="B261" t="s">
        <v>10542</v>
      </c>
      <c r="C261" t="s">
        <v>10543</v>
      </c>
      <c r="D261" t="s">
        <v>10704</v>
      </c>
      <c r="E261" t="s">
        <v>10705</v>
      </c>
      <c r="F261">
        <v>0.15</v>
      </c>
      <c r="G261" s="2">
        <v>0</v>
      </c>
      <c r="H261" s="4">
        <v>2.1353</v>
      </c>
      <c r="I261" s="4">
        <v>0.44369999999999998</v>
      </c>
      <c r="J261" s="7">
        <v>14</v>
      </c>
      <c r="K261" s="7">
        <v>2</v>
      </c>
      <c r="L261" s="3">
        <v>0.20780000000000001</v>
      </c>
      <c r="M261" s="5">
        <v>1.0683193799999999</v>
      </c>
      <c r="N261" s="6">
        <v>0.7</v>
      </c>
      <c r="O261" s="8">
        <f>IFERROR(VLOOKUP(C261,Sheet2!$B$2:$G$588,6,FALSE),0)</f>
        <v>132409</v>
      </c>
      <c r="P261" t="s">
        <v>22</v>
      </c>
      <c r="Q261" s="2">
        <v>0.34476523419999999</v>
      </c>
      <c r="R261" s="3">
        <v>0.15</v>
      </c>
      <c r="U261" s="22">
        <f t="shared" si="20"/>
        <v>0.15</v>
      </c>
      <c r="V261" s="10">
        <f t="shared" si="21"/>
        <v>2.1</v>
      </c>
      <c r="W261" s="24">
        <f t="shared" si="22"/>
        <v>2.1</v>
      </c>
    </row>
    <row r="262" spans="1:23" x14ac:dyDescent="0.3">
      <c r="A262" t="s">
        <v>17</v>
      </c>
      <c r="B262" t="s">
        <v>10542</v>
      </c>
      <c r="C262" t="s">
        <v>10543</v>
      </c>
      <c r="D262" t="s">
        <v>10680</v>
      </c>
      <c r="E262" t="s">
        <v>10681</v>
      </c>
      <c r="F262">
        <v>0.25</v>
      </c>
      <c r="G262" s="2">
        <v>0</v>
      </c>
      <c r="H262" s="4">
        <v>5.3844000000000003</v>
      </c>
      <c r="I262" s="4">
        <v>0.97489999999999999</v>
      </c>
      <c r="J262" s="7">
        <v>13</v>
      </c>
      <c r="K262" s="7">
        <v>3</v>
      </c>
      <c r="L262" s="3">
        <v>0.18110000000000001</v>
      </c>
      <c r="M262" s="5">
        <v>0.44410903000000002</v>
      </c>
      <c r="N262" s="6">
        <v>0.25</v>
      </c>
      <c r="O262" s="8">
        <f>IFERROR(VLOOKUP(C262,Sheet2!$B$2:$G$588,6,FALSE),0)</f>
        <v>132409</v>
      </c>
      <c r="P262" t="s">
        <v>22</v>
      </c>
      <c r="Q262" s="2">
        <v>0.43707516660000001</v>
      </c>
      <c r="R262" s="3">
        <v>0.25</v>
      </c>
      <c r="U262" s="22">
        <f t="shared" si="20"/>
        <v>0.25</v>
      </c>
      <c r="V262" s="10">
        <f t="shared" si="21"/>
        <v>3.25</v>
      </c>
      <c r="W262" s="24">
        <f t="shared" si="22"/>
        <v>3.25</v>
      </c>
    </row>
    <row r="263" spans="1:23" x14ac:dyDescent="0.3">
      <c r="A263" t="s">
        <v>17</v>
      </c>
      <c r="B263" t="s">
        <v>10542</v>
      </c>
      <c r="C263" t="s">
        <v>10543</v>
      </c>
      <c r="D263" t="s">
        <v>10586</v>
      </c>
      <c r="E263" t="s">
        <v>10587</v>
      </c>
      <c r="F263">
        <v>0.15</v>
      </c>
      <c r="G263" s="2">
        <v>0</v>
      </c>
      <c r="H263" s="4">
        <v>2.1446999999999998</v>
      </c>
      <c r="I263" s="4">
        <v>0.53410000000000002</v>
      </c>
      <c r="J263" s="7">
        <v>11</v>
      </c>
      <c r="K263" s="7">
        <v>2</v>
      </c>
      <c r="L263" s="3">
        <v>0.24909999999999999</v>
      </c>
      <c r="M263" s="5">
        <v>0.70906659999999999</v>
      </c>
      <c r="N263" s="6">
        <v>0.3</v>
      </c>
      <c r="O263" s="8">
        <f>IFERROR(VLOOKUP(C263,Sheet2!$B$2:$G$588,6,FALSE),0)</f>
        <v>132409</v>
      </c>
      <c r="P263" t="s">
        <v>22</v>
      </c>
      <c r="Q263" s="2">
        <v>0.57690856970000004</v>
      </c>
      <c r="R263" s="3">
        <v>0.15</v>
      </c>
      <c r="U263" s="22">
        <f t="shared" si="20"/>
        <v>0.15</v>
      </c>
      <c r="V263" s="10">
        <f t="shared" si="21"/>
        <v>1.65</v>
      </c>
      <c r="W263" s="24">
        <f t="shared" si="22"/>
        <v>1.65</v>
      </c>
    </row>
    <row r="264" spans="1:23" x14ac:dyDescent="0.3">
      <c r="A264" t="s">
        <v>17</v>
      </c>
      <c r="B264" t="s">
        <v>10542</v>
      </c>
      <c r="C264" t="s">
        <v>10543</v>
      </c>
      <c r="D264" t="s">
        <v>10702</v>
      </c>
      <c r="E264" t="s">
        <v>10703</v>
      </c>
      <c r="F264">
        <v>0.15</v>
      </c>
      <c r="G264" s="2">
        <v>0</v>
      </c>
      <c r="H264" s="4">
        <v>2.8595999999999999</v>
      </c>
      <c r="I264" s="4">
        <v>0.45590000000000003</v>
      </c>
      <c r="J264" s="7">
        <v>11</v>
      </c>
      <c r="K264" s="7">
        <v>2</v>
      </c>
      <c r="L264" s="3">
        <v>0.15939999999999999</v>
      </c>
      <c r="M264" s="5">
        <v>0.79298025999999999</v>
      </c>
      <c r="N264" s="6">
        <v>0.4</v>
      </c>
      <c r="O264" s="8">
        <f>IFERROR(VLOOKUP(C264,Sheet2!$B$2:$G$588,6,FALSE),0)</f>
        <v>132409</v>
      </c>
      <c r="P264" t="s">
        <v>22</v>
      </c>
      <c r="Q264" s="2">
        <v>0.49557382230000002</v>
      </c>
      <c r="R264" s="3">
        <v>0.15</v>
      </c>
      <c r="U264" s="22">
        <f t="shared" si="20"/>
        <v>0.15</v>
      </c>
      <c r="V264" s="10">
        <f t="shared" si="21"/>
        <v>1.65</v>
      </c>
      <c r="W264" s="24">
        <f t="shared" si="22"/>
        <v>1.65</v>
      </c>
    </row>
    <row r="265" spans="1:23" x14ac:dyDescent="0.3">
      <c r="A265" t="s">
        <v>17</v>
      </c>
      <c r="B265" t="s">
        <v>10542</v>
      </c>
      <c r="C265" t="s">
        <v>10543</v>
      </c>
      <c r="D265" t="s">
        <v>10758</v>
      </c>
      <c r="E265" t="s">
        <v>10759</v>
      </c>
      <c r="F265">
        <v>0.25</v>
      </c>
      <c r="G265" s="2">
        <v>0</v>
      </c>
      <c r="H265" s="4">
        <v>4.8314000000000004</v>
      </c>
      <c r="I265" s="4">
        <v>0.79869999999999997</v>
      </c>
      <c r="J265" s="7">
        <v>11</v>
      </c>
      <c r="K265" s="7">
        <v>3</v>
      </c>
      <c r="L265" s="3">
        <v>0.1653</v>
      </c>
      <c r="M265" s="5">
        <v>0.44668216999999999</v>
      </c>
      <c r="N265" s="6">
        <v>0.25</v>
      </c>
      <c r="O265" s="8">
        <f>IFERROR(VLOOKUP(C265,Sheet2!$B$2:$G$588,6,FALSE),0)</f>
        <v>132409</v>
      </c>
      <c r="P265" t="s">
        <v>22</v>
      </c>
      <c r="Q265" s="2">
        <v>0.44031793060000002</v>
      </c>
      <c r="R265" s="3">
        <v>0.25</v>
      </c>
      <c r="U265" s="22">
        <f t="shared" si="20"/>
        <v>0.25</v>
      </c>
      <c r="V265" s="10">
        <f t="shared" si="21"/>
        <v>2.75</v>
      </c>
      <c r="W265" s="24">
        <f t="shared" si="22"/>
        <v>2.75</v>
      </c>
    </row>
    <row r="266" spans="1:23" x14ac:dyDescent="0.3">
      <c r="A266" t="s">
        <v>17</v>
      </c>
      <c r="B266" t="s">
        <v>10542</v>
      </c>
      <c r="C266" t="s">
        <v>10543</v>
      </c>
      <c r="D266" t="s">
        <v>10768</v>
      </c>
      <c r="E266" t="s">
        <v>10769</v>
      </c>
      <c r="F266">
        <v>0.15</v>
      </c>
      <c r="G266" s="2">
        <v>0</v>
      </c>
      <c r="H266" s="4">
        <v>2.8260999999999998</v>
      </c>
      <c r="I266" s="4">
        <v>0.45689999999999997</v>
      </c>
      <c r="J266" s="7">
        <v>11</v>
      </c>
      <c r="K266" s="7">
        <v>2</v>
      </c>
      <c r="L266" s="3">
        <v>0.16170000000000001</v>
      </c>
      <c r="M266" s="5">
        <v>0.77079880999999995</v>
      </c>
      <c r="N266" s="6">
        <v>0.4</v>
      </c>
      <c r="O266" s="8">
        <f>IFERROR(VLOOKUP(C266,Sheet2!$B$2:$G$588,6,FALSE),0)</f>
        <v>132409</v>
      </c>
      <c r="P266" t="s">
        <v>22</v>
      </c>
      <c r="Q266" s="2">
        <v>0.4810578405</v>
      </c>
      <c r="R266" s="3">
        <v>0.15</v>
      </c>
      <c r="U266" s="22">
        <f t="shared" ref="U266:U329" si="23">IF(A266="placement",IF(T266="",R266,T266),"")</f>
        <v>0.15</v>
      </c>
      <c r="V266" s="10">
        <f t="shared" ref="V266:V329" si="24">IF($A266="placement",U266*J266,"")</f>
        <v>1.65</v>
      </c>
      <c r="W266" s="24">
        <f t="shared" ref="W266:W329" si="25">IF($A266="placement",V266,IF($A266="site",SUMIF($C:$C,$C266,$V:$V),IF($A266="user",SUMIF($B:$B,$B266,$V:$V),SUM($V:$V))))</f>
        <v>1.65</v>
      </c>
    </row>
    <row r="267" spans="1:23" x14ac:dyDescent="0.3">
      <c r="A267" t="s">
        <v>17</v>
      </c>
      <c r="B267" t="s">
        <v>10542</v>
      </c>
      <c r="C267" t="s">
        <v>10543</v>
      </c>
      <c r="D267" t="s">
        <v>10548</v>
      </c>
      <c r="E267" t="s">
        <v>10549</v>
      </c>
      <c r="F267">
        <v>0.25</v>
      </c>
      <c r="G267" s="2">
        <v>0</v>
      </c>
      <c r="H267" s="4">
        <v>0.88959999999999995</v>
      </c>
      <c r="I267" s="4">
        <v>0.26340000000000002</v>
      </c>
      <c r="J267" s="7">
        <v>10</v>
      </c>
      <c r="K267" s="7">
        <v>3</v>
      </c>
      <c r="L267" s="3">
        <v>0.29599999999999999</v>
      </c>
      <c r="M267" s="5">
        <v>1.3125576299999999</v>
      </c>
      <c r="N267" s="6">
        <v>0.9</v>
      </c>
      <c r="O267" s="8">
        <f>IFERROR(VLOOKUP(C267,Sheet2!$B$2:$G$588,6,FALSE),0)</f>
        <v>132409</v>
      </c>
      <c r="P267" t="s">
        <v>22</v>
      </c>
      <c r="Q267" s="2">
        <v>0.31431582429999999</v>
      </c>
      <c r="R267" s="3">
        <v>0.25</v>
      </c>
      <c r="U267" s="22">
        <f t="shared" si="23"/>
        <v>0.25</v>
      </c>
      <c r="V267" s="10">
        <f t="shared" si="24"/>
        <v>2.5</v>
      </c>
      <c r="W267" s="24">
        <f t="shared" si="25"/>
        <v>2.5</v>
      </c>
    </row>
    <row r="268" spans="1:23" x14ac:dyDescent="0.3">
      <c r="A268" t="s">
        <v>17</v>
      </c>
      <c r="B268" t="s">
        <v>10542</v>
      </c>
      <c r="C268" t="s">
        <v>10543</v>
      </c>
      <c r="D268" t="s">
        <v>10558</v>
      </c>
      <c r="E268" t="s">
        <v>10559</v>
      </c>
      <c r="F268">
        <v>0.25</v>
      </c>
      <c r="G268" s="2">
        <v>0</v>
      </c>
      <c r="H268" s="4">
        <v>0.90059999999999996</v>
      </c>
      <c r="I268" s="4">
        <v>0.24229999999999999</v>
      </c>
      <c r="J268" s="7">
        <v>10</v>
      </c>
      <c r="K268" s="7">
        <v>2</v>
      </c>
      <c r="L268" s="3">
        <v>0.26900000000000002</v>
      </c>
      <c r="M268" s="5">
        <v>1.3209316</v>
      </c>
      <c r="N268" s="6">
        <v>0.9</v>
      </c>
      <c r="O268" s="8">
        <f>IFERROR(VLOOKUP(C268,Sheet2!$B$2:$G$588,6,FALSE),0)</f>
        <v>132409</v>
      </c>
      <c r="P268" t="s">
        <v>22</v>
      </c>
      <c r="Q268" s="2">
        <v>0.31866267910000001</v>
      </c>
      <c r="R268" s="3">
        <v>0.25</v>
      </c>
      <c r="U268" s="22">
        <f t="shared" si="23"/>
        <v>0.25</v>
      </c>
      <c r="V268" s="10">
        <f t="shared" si="24"/>
        <v>2.5</v>
      </c>
      <c r="W268" s="24">
        <f t="shared" si="25"/>
        <v>2.5</v>
      </c>
    </row>
    <row r="269" spans="1:23" x14ac:dyDescent="0.3">
      <c r="A269" t="s">
        <v>17</v>
      </c>
      <c r="B269" t="s">
        <v>10542</v>
      </c>
      <c r="C269" t="s">
        <v>10543</v>
      </c>
      <c r="D269" t="s">
        <v>10598</v>
      </c>
      <c r="E269" t="s">
        <v>10599</v>
      </c>
      <c r="F269">
        <v>0.25</v>
      </c>
      <c r="G269" s="2">
        <v>0</v>
      </c>
      <c r="H269" s="4">
        <v>4.8086000000000002</v>
      </c>
      <c r="I269" s="4">
        <v>0.71760000000000002</v>
      </c>
      <c r="J269" s="7">
        <v>10</v>
      </c>
      <c r="K269" s="7">
        <v>2</v>
      </c>
      <c r="L269" s="3">
        <v>0.1492</v>
      </c>
      <c r="M269" s="5">
        <v>0.45978499</v>
      </c>
      <c r="N269" s="6">
        <v>0.25</v>
      </c>
      <c r="O269" s="8">
        <f>IFERROR(VLOOKUP(C269,Sheet2!$B$2:$G$588,6,FALSE),0)</f>
        <v>132409</v>
      </c>
      <c r="P269" t="s">
        <v>22</v>
      </c>
      <c r="Q269" s="2">
        <v>0.45626759039999998</v>
      </c>
      <c r="R269" s="3">
        <v>0.25</v>
      </c>
      <c r="U269" s="22">
        <f t="shared" si="23"/>
        <v>0.25</v>
      </c>
      <c r="V269" s="10">
        <f t="shared" si="24"/>
        <v>2.5</v>
      </c>
      <c r="W269" s="24">
        <f t="shared" si="25"/>
        <v>2.5</v>
      </c>
    </row>
    <row r="270" spans="1:23" x14ac:dyDescent="0.3">
      <c r="A270" t="s">
        <v>17</v>
      </c>
      <c r="B270" t="s">
        <v>10542</v>
      </c>
      <c r="C270" t="s">
        <v>10543</v>
      </c>
      <c r="D270" t="s">
        <v>10784</v>
      </c>
      <c r="E270" t="s">
        <v>10785</v>
      </c>
      <c r="F270">
        <v>0.15</v>
      </c>
      <c r="G270" s="2">
        <v>0</v>
      </c>
      <c r="H270" s="4">
        <v>2.8174999999999999</v>
      </c>
      <c r="I270" s="4">
        <v>0.44669999999999999</v>
      </c>
      <c r="J270" s="7">
        <v>10</v>
      </c>
      <c r="K270" s="7">
        <v>2</v>
      </c>
      <c r="L270" s="3">
        <v>0.1585</v>
      </c>
      <c r="M270" s="5">
        <v>0.78202749999999999</v>
      </c>
      <c r="N270" s="6">
        <v>0.4</v>
      </c>
      <c r="O270" s="8">
        <f>IFERROR(VLOOKUP(C270,Sheet2!$B$2:$G$588,6,FALSE),0)</f>
        <v>132409</v>
      </c>
      <c r="P270" t="s">
        <v>22</v>
      </c>
      <c r="Q270" s="2">
        <v>0.48850903740000001</v>
      </c>
      <c r="R270" s="3">
        <v>0.15</v>
      </c>
      <c r="U270" s="22">
        <f t="shared" si="23"/>
        <v>0.15</v>
      </c>
      <c r="V270" s="10">
        <f t="shared" si="24"/>
        <v>1.5</v>
      </c>
      <c r="W270" s="24">
        <f t="shared" si="25"/>
        <v>1.5</v>
      </c>
    </row>
    <row r="271" spans="1:23" x14ac:dyDescent="0.3">
      <c r="A271" t="s">
        <v>17</v>
      </c>
      <c r="B271" t="s">
        <v>10542</v>
      </c>
      <c r="C271" t="s">
        <v>10543</v>
      </c>
      <c r="D271" t="s">
        <v>10566</v>
      </c>
      <c r="E271" t="s">
        <v>10567</v>
      </c>
      <c r="F271">
        <v>0.25</v>
      </c>
      <c r="G271" s="2">
        <v>0</v>
      </c>
      <c r="H271" s="4">
        <v>0.87619999999999998</v>
      </c>
      <c r="I271" s="4">
        <v>0.22969999999999999</v>
      </c>
      <c r="J271" s="7">
        <v>9</v>
      </c>
      <c r="K271" s="7">
        <v>2</v>
      </c>
      <c r="L271" s="3">
        <v>0.26219999999999999</v>
      </c>
      <c r="M271" s="5">
        <v>1.29378109</v>
      </c>
      <c r="N271" s="6">
        <v>0.9</v>
      </c>
      <c r="O271" s="8">
        <f>IFERROR(VLOOKUP(C271,Sheet2!$B$2:$G$588,6,FALSE),0)</f>
        <v>132409</v>
      </c>
      <c r="P271" t="s">
        <v>22</v>
      </c>
      <c r="Q271" s="2">
        <v>0.30436454530000001</v>
      </c>
      <c r="R271" s="3">
        <v>0.249999999999999</v>
      </c>
      <c r="U271" s="22">
        <f t="shared" si="23"/>
        <v>0.249999999999999</v>
      </c>
      <c r="V271" s="10">
        <f t="shared" si="24"/>
        <v>2.2499999999999911</v>
      </c>
      <c r="W271" s="24">
        <f t="shared" si="25"/>
        <v>2.2499999999999911</v>
      </c>
    </row>
    <row r="272" spans="1:23" x14ac:dyDescent="0.3">
      <c r="A272" t="s">
        <v>17</v>
      </c>
      <c r="B272" t="s">
        <v>10542</v>
      </c>
      <c r="C272" t="s">
        <v>10543</v>
      </c>
      <c r="D272" t="s">
        <v>10612</v>
      </c>
      <c r="E272" t="s">
        <v>10613</v>
      </c>
      <c r="F272">
        <v>0.3</v>
      </c>
      <c r="G272" s="2">
        <v>0</v>
      </c>
      <c r="H272" s="4">
        <v>3.2875999999999999</v>
      </c>
      <c r="I272" s="4">
        <v>0.69220000000000004</v>
      </c>
      <c r="J272" s="7">
        <v>9</v>
      </c>
      <c r="K272" s="7">
        <v>3</v>
      </c>
      <c r="L272" s="3">
        <v>0.21060000000000001</v>
      </c>
      <c r="M272" s="5">
        <v>0.43727169999999999</v>
      </c>
      <c r="N272" s="6">
        <v>0.25</v>
      </c>
      <c r="O272" s="8">
        <f>IFERROR(VLOOKUP(C272,Sheet2!$B$2:$G$588,6,FALSE),0)</f>
        <v>132409</v>
      </c>
      <c r="P272" t="s">
        <v>22</v>
      </c>
      <c r="Q272" s="2">
        <v>0.42827307910000001</v>
      </c>
      <c r="R272" s="3">
        <v>0.3</v>
      </c>
      <c r="U272" s="22">
        <f t="shared" si="23"/>
        <v>0.3</v>
      </c>
      <c r="V272" s="10">
        <f t="shared" si="24"/>
        <v>2.6999999999999997</v>
      </c>
      <c r="W272" s="24">
        <f t="shared" si="25"/>
        <v>2.6999999999999997</v>
      </c>
    </row>
    <row r="273" spans="1:23" x14ac:dyDescent="0.3">
      <c r="A273" t="s">
        <v>17</v>
      </c>
      <c r="B273" t="s">
        <v>10542</v>
      </c>
      <c r="C273" t="s">
        <v>10543</v>
      </c>
      <c r="D273" t="s">
        <v>10656</v>
      </c>
      <c r="E273" t="s">
        <v>10657</v>
      </c>
      <c r="F273">
        <v>0.25</v>
      </c>
      <c r="G273" s="2">
        <v>0</v>
      </c>
      <c r="H273" s="4">
        <v>0.87870000000000004</v>
      </c>
      <c r="I273" s="4">
        <v>0.23319999999999999</v>
      </c>
      <c r="J273" s="7">
        <v>9</v>
      </c>
      <c r="K273" s="7">
        <v>2</v>
      </c>
      <c r="L273" s="3">
        <v>0.26540000000000002</v>
      </c>
      <c r="M273" s="5">
        <v>1.30401225</v>
      </c>
      <c r="N273" s="6">
        <v>0.9</v>
      </c>
      <c r="O273" s="8">
        <f>IFERROR(VLOOKUP(C273,Sheet2!$B$2:$G$588,6,FALSE),0)</f>
        <v>132409</v>
      </c>
      <c r="P273" t="s">
        <v>22</v>
      </c>
      <c r="Q273" s="2">
        <v>0.30982243520000002</v>
      </c>
      <c r="R273" s="3">
        <v>0.25</v>
      </c>
      <c r="U273" s="22">
        <f t="shared" si="23"/>
        <v>0.25</v>
      </c>
      <c r="V273" s="10">
        <f t="shared" si="24"/>
        <v>2.25</v>
      </c>
      <c r="W273" s="24">
        <f t="shared" si="25"/>
        <v>2.25</v>
      </c>
    </row>
    <row r="274" spans="1:23" x14ac:dyDescent="0.3">
      <c r="A274" t="s">
        <v>17</v>
      </c>
      <c r="B274" t="s">
        <v>10542</v>
      </c>
      <c r="C274" t="s">
        <v>10543</v>
      </c>
      <c r="D274" t="s">
        <v>10672</v>
      </c>
      <c r="E274" t="s">
        <v>10673</v>
      </c>
      <c r="F274">
        <v>0.25</v>
      </c>
      <c r="G274" s="2">
        <v>0</v>
      </c>
      <c r="H274" s="4">
        <v>4.2491000000000003</v>
      </c>
      <c r="I274" s="4">
        <v>1.3823000000000001</v>
      </c>
      <c r="J274" s="7">
        <v>9</v>
      </c>
      <c r="K274" s="7">
        <v>2</v>
      </c>
      <c r="L274" s="3">
        <v>0.32529999999999998</v>
      </c>
      <c r="M274" s="5">
        <v>0.21876809</v>
      </c>
      <c r="N274" s="6">
        <v>0.1</v>
      </c>
      <c r="O274" s="8">
        <f>IFERROR(VLOOKUP(C274,Sheet2!$B$2:$G$588,6,FALSE),0)</f>
        <v>132409</v>
      </c>
      <c r="P274" t="s">
        <v>22</v>
      </c>
      <c r="Q274" s="2">
        <v>0.54289493580000003</v>
      </c>
      <c r="R274" s="3">
        <v>0.25</v>
      </c>
      <c r="U274" s="22">
        <f t="shared" si="23"/>
        <v>0.25</v>
      </c>
      <c r="V274" s="10">
        <f t="shared" si="24"/>
        <v>2.25</v>
      </c>
      <c r="W274" s="24">
        <f t="shared" si="25"/>
        <v>2.25</v>
      </c>
    </row>
    <row r="275" spans="1:23" x14ac:dyDescent="0.3">
      <c r="A275" t="s">
        <v>17</v>
      </c>
      <c r="B275" t="s">
        <v>10542</v>
      </c>
      <c r="C275" t="s">
        <v>10543</v>
      </c>
      <c r="D275" t="s">
        <v>10688</v>
      </c>
      <c r="E275" t="s">
        <v>10689</v>
      </c>
      <c r="F275">
        <v>0.3</v>
      </c>
      <c r="G275" s="2">
        <v>0</v>
      </c>
      <c r="H275" s="4">
        <v>3.0529000000000002</v>
      </c>
      <c r="I275" s="4">
        <v>0.68940000000000001</v>
      </c>
      <c r="J275" s="7">
        <v>9</v>
      </c>
      <c r="K275" s="7">
        <v>3</v>
      </c>
      <c r="L275" s="3">
        <v>0.2258</v>
      </c>
      <c r="M275" s="5">
        <v>0.42611127999999998</v>
      </c>
      <c r="N275" s="6">
        <v>0.25</v>
      </c>
      <c r="O275" s="8">
        <f>IFERROR(VLOOKUP(C275,Sheet2!$B$2:$G$588,6,FALSE),0)</f>
        <v>132409</v>
      </c>
      <c r="P275" t="s">
        <v>22</v>
      </c>
      <c r="Q275" s="2">
        <v>0.41329880359999999</v>
      </c>
      <c r="R275" s="3">
        <v>0.3</v>
      </c>
      <c r="U275" s="22">
        <f t="shared" si="23"/>
        <v>0.3</v>
      </c>
      <c r="V275" s="10">
        <f t="shared" si="24"/>
        <v>2.6999999999999997</v>
      </c>
      <c r="W275" s="24">
        <f t="shared" si="25"/>
        <v>2.6999999999999997</v>
      </c>
    </row>
    <row r="276" spans="1:23" x14ac:dyDescent="0.3">
      <c r="A276" t="s">
        <v>17</v>
      </c>
      <c r="B276" t="s">
        <v>10542</v>
      </c>
      <c r="C276" t="s">
        <v>10543</v>
      </c>
      <c r="D276" t="s">
        <v>10760</v>
      </c>
      <c r="E276" t="s">
        <v>10761</v>
      </c>
      <c r="F276">
        <v>0.25</v>
      </c>
      <c r="G276" s="2">
        <v>0</v>
      </c>
      <c r="H276" s="4">
        <v>0.88080000000000003</v>
      </c>
      <c r="I276" s="4">
        <v>0.2198</v>
      </c>
      <c r="J276" s="7">
        <v>9</v>
      </c>
      <c r="K276" s="7">
        <v>2</v>
      </c>
      <c r="L276" s="3">
        <v>0.2495</v>
      </c>
      <c r="M276" s="5">
        <v>1.3415664599999999</v>
      </c>
      <c r="N276" s="6">
        <v>0.9</v>
      </c>
      <c r="O276" s="8">
        <f>IFERROR(VLOOKUP(C276,Sheet2!$B$2:$G$588,6,FALSE),0)</f>
        <v>132409</v>
      </c>
      <c r="P276" t="s">
        <v>22</v>
      </c>
      <c r="Q276" s="2">
        <v>0.32914244190000003</v>
      </c>
      <c r="R276" s="3">
        <v>0.249999999999999</v>
      </c>
      <c r="U276" s="22">
        <f t="shared" si="23"/>
        <v>0.249999999999999</v>
      </c>
      <c r="V276" s="10">
        <f t="shared" si="24"/>
        <v>2.2499999999999911</v>
      </c>
      <c r="W276" s="24">
        <f t="shared" si="25"/>
        <v>2.2499999999999911</v>
      </c>
    </row>
    <row r="277" spans="1:23" x14ac:dyDescent="0.3">
      <c r="A277" t="s">
        <v>17</v>
      </c>
      <c r="B277" t="s">
        <v>10542</v>
      </c>
      <c r="C277" t="s">
        <v>10543</v>
      </c>
      <c r="D277" t="s">
        <v>10560</v>
      </c>
      <c r="E277" t="s">
        <v>10561</v>
      </c>
      <c r="F277">
        <v>0.25</v>
      </c>
      <c r="G277" s="2">
        <v>0</v>
      </c>
      <c r="H277" s="4">
        <v>5.8640999999999996</v>
      </c>
      <c r="I277" s="4">
        <v>0.88100000000000001</v>
      </c>
      <c r="J277" s="7">
        <v>8</v>
      </c>
      <c r="K277" s="7">
        <v>2</v>
      </c>
      <c r="L277" s="3">
        <v>0.1502</v>
      </c>
      <c r="M277" s="5">
        <v>0.28574672000000001</v>
      </c>
      <c r="N277" s="6">
        <v>0.1</v>
      </c>
      <c r="O277" s="8">
        <f>IFERROR(VLOOKUP(C277,Sheet2!$B$2:$G$588,6,FALSE),0)</f>
        <v>132409</v>
      </c>
      <c r="P277" t="s">
        <v>22</v>
      </c>
      <c r="Q277" s="2">
        <v>0.65003972310000002</v>
      </c>
      <c r="R277" s="3">
        <v>0.25</v>
      </c>
      <c r="U277" s="22">
        <f t="shared" si="23"/>
        <v>0.25</v>
      </c>
      <c r="V277" s="10">
        <f t="shared" si="24"/>
        <v>2</v>
      </c>
      <c r="W277" s="24">
        <f t="shared" si="25"/>
        <v>2</v>
      </c>
    </row>
    <row r="278" spans="1:23" x14ac:dyDescent="0.3">
      <c r="A278" t="s">
        <v>17</v>
      </c>
      <c r="B278" t="s">
        <v>10542</v>
      </c>
      <c r="C278" t="s">
        <v>10543</v>
      </c>
      <c r="D278" t="s">
        <v>10624</v>
      </c>
      <c r="E278" t="s">
        <v>10625</v>
      </c>
      <c r="F278">
        <v>0.15</v>
      </c>
      <c r="G278" s="2">
        <v>0</v>
      </c>
      <c r="H278" s="4">
        <v>1.7486999999999999</v>
      </c>
      <c r="I278" s="4">
        <v>0.18140000000000001</v>
      </c>
      <c r="J278" s="7">
        <v>8</v>
      </c>
      <c r="K278" s="7">
        <v>1</v>
      </c>
      <c r="L278" s="3">
        <v>0.1037</v>
      </c>
      <c r="M278" s="5">
        <v>1.38188263</v>
      </c>
      <c r="N278" s="6">
        <v>0.75</v>
      </c>
      <c r="O278" s="8">
        <f>IFERROR(VLOOKUP(C278,Sheet2!$B$2:$G$588,6,FALSE),0)</f>
        <v>132409</v>
      </c>
      <c r="P278" t="s">
        <v>92</v>
      </c>
      <c r="Q278" s="2">
        <v>0.45726215580000001</v>
      </c>
      <c r="R278" s="3">
        <v>0.15</v>
      </c>
      <c r="U278" s="22">
        <f t="shared" si="23"/>
        <v>0.15</v>
      </c>
      <c r="V278" s="10">
        <f t="shared" si="24"/>
        <v>1.2</v>
      </c>
      <c r="W278" s="24">
        <f t="shared" si="25"/>
        <v>1.2</v>
      </c>
    </row>
    <row r="279" spans="1:23" x14ac:dyDescent="0.3">
      <c r="A279" t="s">
        <v>17</v>
      </c>
      <c r="B279" t="s">
        <v>10542</v>
      </c>
      <c r="C279" t="s">
        <v>10543</v>
      </c>
      <c r="D279" t="s">
        <v>10708</v>
      </c>
      <c r="E279" t="s">
        <v>10709</v>
      </c>
      <c r="F279">
        <v>0.15</v>
      </c>
      <c r="G279" s="2">
        <v>0</v>
      </c>
      <c r="H279" s="4">
        <v>2.234</v>
      </c>
      <c r="I279" s="4">
        <v>0.35060000000000002</v>
      </c>
      <c r="J279" s="7">
        <v>8</v>
      </c>
      <c r="K279" s="7">
        <v>1</v>
      </c>
      <c r="L279" s="3">
        <v>0.15690000000000001</v>
      </c>
      <c r="M279" s="5">
        <v>0.72966584999999995</v>
      </c>
      <c r="N279" s="6">
        <v>0.4</v>
      </c>
      <c r="O279" s="8">
        <f>IFERROR(VLOOKUP(C279,Sheet2!$B$2:$G$588,6,FALSE),0)</f>
        <v>132409</v>
      </c>
      <c r="P279" t="s">
        <v>22</v>
      </c>
      <c r="Q279" s="2">
        <v>0.45180386459999999</v>
      </c>
      <c r="R279" s="3">
        <v>0.15</v>
      </c>
      <c r="U279" s="22">
        <f t="shared" si="23"/>
        <v>0.15</v>
      </c>
      <c r="V279" s="10">
        <f t="shared" si="24"/>
        <v>1.2</v>
      </c>
      <c r="W279" s="24">
        <f t="shared" si="25"/>
        <v>1.2</v>
      </c>
    </row>
    <row r="280" spans="1:23" x14ac:dyDescent="0.3">
      <c r="A280" t="s">
        <v>17</v>
      </c>
      <c r="B280" t="s">
        <v>10542</v>
      </c>
      <c r="C280" t="s">
        <v>10543</v>
      </c>
      <c r="D280" t="s">
        <v>10724</v>
      </c>
      <c r="E280" t="s">
        <v>10725</v>
      </c>
      <c r="F280">
        <v>0.3</v>
      </c>
      <c r="G280" s="2">
        <v>0</v>
      </c>
      <c r="H280" s="4">
        <v>3.0876000000000001</v>
      </c>
      <c r="I280" s="4">
        <v>0.62050000000000005</v>
      </c>
      <c r="J280" s="7">
        <v>8</v>
      </c>
      <c r="K280" s="7">
        <v>2</v>
      </c>
      <c r="L280" s="3">
        <v>0.20100000000000001</v>
      </c>
      <c r="M280" s="5">
        <v>0.42744331000000002</v>
      </c>
      <c r="N280" s="6">
        <v>0.25</v>
      </c>
      <c r="O280" s="8">
        <f>IFERROR(VLOOKUP(C280,Sheet2!$B$2:$G$588,6,FALSE),0)</f>
        <v>132409</v>
      </c>
      <c r="P280" t="s">
        <v>22</v>
      </c>
      <c r="Q280" s="2">
        <v>0.41512711410000003</v>
      </c>
      <c r="R280" s="3">
        <v>0.3</v>
      </c>
      <c r="U280" s="22">
        <f t="shared" si="23"/>
        <v>0.3</v>
      </c>
      <c r="V280" s="10">
        <f t="shared" si="24"/>
        <v>2.4</v>
      </c>
      <c r="W280" s="24">
        <f t="shared" si="25"/>
        <v>2.4</v>
      </c>
    </row>
    <row r="281" spans="1:23" x14ac:dyDescent="0.3">
      <c r="A281" t="s">
        <v>17</v>
      </c>
      <c r="B281" t="s">
        <v>10542</v>
      </c>
      <c r="C281" t="s">
        <v>10543</v>
      </c>
      <c r="D281" t="s">
        <v>10744</v>
      </c>
      <c r="E281" t="s">
        <v>10745</v>
      </c>
      <c r="F281">
        <v>0.3</v>
      </c>
      <c r="G281" s="2">
        <v>0</v>
      </c>
      <c r="H281" s="4">
        <v>3.0710000000000002</v>
      </c>
      <c r="I281" s="4">
        <v>0.6129</v>
      </c>
      <c r="J281" s="7">
        <v>8</v>
      </c>
      <c r="K281" s="7">
        <v>2</v>
      </c>
      <c r="L281" s="3">
        <v>0.1996</v>
      </c>
      <c r="M281" s="5">
        <v>0.43277388999999999</v>
      </c>
      <c r="N281" s="6">
        <v>0.25</v>
      </c>
      <c r="O281" s="8">
        <f>IFERROR(VLOOKUP(C281,Sheet2!$B$2:$G$588,6,FALSE),0)</f>
        <v>132409</v>
      </c>
      <c r="P281" t="s">
        <v>22</v>
      </c>
      <c r="Q281" s="2">
        <v>0.42233114290000001</v>
      </c>
      <c r="R281" s="3">
        <v>0.3</v>
      </c>
      <c r="U281" s="22">
        <f t="shared" si="23"/>
        <v>0.3</v>
      </c>
      <c r="V281" s="10">
        <f t="shared" si="24"/>
        <v>2.4</v>
      </c>
      <c r="W281" s="24">
        <f t="shared" si="25"/>
        <v>2.4</v>
      </c>
    </row>
    <row r="282" spans="1:23" x14ac:dyDescent="0.3">
      <c r="A282" t="s">
        <v>17</v>
      </c>
      <c r="B282" t="s">
        <v>10542</v>
      </c>
      <c r="C282" t="s">
        <v>10543</v>
      </c>
      <c r="D282" t="s">
        <v>10614</v>
      </c>
      <c r="E282" t="s">
        <v>10615</v>
      </c>
      <c r="F282">
        <v>0.15</v>
      </c>
      <c r="G282" s="2">
        <v>0</v>
      </c>
      <c r="H282" s="4">
        <v>1.7399</v>
      </c>
      <c r="I282" s="4">
        <v>0.1749</v>
      </c>
      <c r="J282" s="7">
        <v>7</v>
      </c>
      <c r="K282" s="7">
        <v>1</v>
      </c>
      <c r="L282" s="3">
        <v>0.10050000000000001</v>
      </c>
      <c r="M282" s="5">
        <v>1.3530420599999999</v>
      </c>
      <c r="N282" s="6">
        <v>0.75</v>
      </c>
      <c r="O282" s="8">
        <f>IFERROR(VLOOKUP(C282,Sheet2!$B$2:$G$588,6,FALSE),0)</f>
        <v>132409</v>
      </c>
      <c r="P282" t="s">
        <v>92</v>
      </c>
      <c r="Q282" s="2">
        <v>0.44569350559999998</v>
      </c>
      <c r="R282" s="3">
        <v>0.15</v>
      </c>
      <c r="U282" s="22">
        <f t="shared" si="23"/>
        <v>0.15</v>
      </c>
      <c r="V282" s="10">
        <f t="shared" si="24"/>
        <v>1.05</v>
      </c>
      <c r="W282" s="24">
        <f t="shared" si="25"/>
        <v>1.05</v>
      </c>
    </row>
    <row r="283" spans="1:23" x14ac:dyDescent="0.3">
      <c r="A283" t="s">
        <v>17</v>
      </c>
      <c r="B283" t="s">
        <v>10542</v>
      </c>
      <c r="C283" t="s">
        <v>10543</v>
      </c>
      <c r="D283" t="s">
        <v>10634</v>
      </c>
      <c r="E283" t="s">
        <v>10635</v>
      </c>
      <c r="F283">
        <v>0.15</v>
      </c>
      <c r="G283" s="2">
        <v>0</v>
      </c>
      <c r="H283" s="4">
        <v>1.7584</v>
      </c>
      <c r="I283" s="4">
        <v>0.21790000000000001</v>
      </c>
      <c r="J283" s="7">
        <v>7</v>
      </c>
      <c r="K283" s="7">
        <v>1</v>
      </c>
      <c r="L283" s="3">
        <v>0.1239</v>
      </c>
      <c r="M283" s="5">
        <v>1.1337922</v>
      </c>
      <c r="N283" s="6">
        <v>0.3</v>
      </c>
      <c r="O283" s="8">
        <f>IFERROR(VLOOKUP(C283,Sheet2!$B$2:$G$588,6,FALSE),0)</f>
        <v>132409</v>
      </c>
      <c r="P283" t="s">
        <v>92</v>
      </c>
      <c r="Q283" s="2">
        <v>0.73540124880000002</v>
      </c>
      <c r="R283" s="3">
        <v>0.149999999999999</v>
      </c>
      <c r="U283" s="22">
        <f t="shared" si="23"/>
        <v>0.149999999999999</v>
      </c>
      <c r="V283" s="10">
        <f t="shared" si="24"/>
        <v>1.0499999999999929</v>
      </c>
      <c r="W283" s="24">
        <f t="shared" si="25"/>
        <v>1.0499999999999929</v>
      </c>
    </row>
    <row r="284" spans="1:23" x14ac:dyDescent="0.3">
      <c r="A284" t="s">
        <v>17</v>
      </c>
      <c r="B284" t="s">
        <v>10542</v>
      </c>
      <c r="C284" t="s">
        <v>10543</v>
      </c>
      <c r="D284" t="s">
        <v>10682</v>
      </c>
      <c r="E284" t="s">
        <v>10683</v>
      </c>
      <c r="F284">
        <v>0.1</v>
      </c>
      <c r="G284" s="2">
        <v>0</v>
      </c>
      <c r="H284" s="4">
        <v>1.1235999999999999</v>
      </c>
      <c r="I284" s="4">
        <v>0.34050000000000002</v>
      </c>
      <c r="J284" s="7">
        <v>7</v>
      </c>
      <c r="K284" s="7">
        <v>1</v>
      </c>
      <c r="L284" s="3">
        <v>0.30299999999999999</v>
      </c>
      <c r="M284" s="5">
        <v>0.64954898000000005</v>
      </c>
      <c r="N284" s="6">
        <v>0.65</v>
      </c>
      <c r="O284" s="8">
        <f>IFERROR(VLOOKUP(C284,Sheet2!$B$2:$G$588,6,FALSE),0)</f>
        <v>132409</v>
      </c>
      <c r="P284" t="s">
        <v>22</v>
      </c>
      <c r="Q284" s="2">
        <v>-6.9435470000000002E-4</v>
      </c>
      <c r="R284" s="3">
        <v>-6.9435473453042195E-4</v>
      </c>
      <c r="U284" s="22">
        <f t="shared" si="23"/>
        <v>-6.9435473453042195E-4</v>
      </c>
      <c r="V284" s="10">
        <f t="shared" si="24"/>
        <v>-4.8604831417129535E-3</v>
      </c>
      <c r="W284" s="24">
        <f t="shared" si="25"/>
        <v>-4.8604831417129535E-3</v>
      </c>
    </row>
    <row r="285" spans="1:23" x14ac:dyDescent="0.3">
      <c r="A285" t="s">
        <v>17</v>
      </c>
      <c r="B285" t="s">
        <v>10542</v>
      </c>
      <c r="C285" t="s">
        <v>10543</v>
      </c>
      <c r="D285" t="s">
        <v>10786</v>
      </c>
      <c r="E285" t="s">
        <v>10787</v>
      </c>
      <c r="F285">
        <v>0.15</v>
      </c>
      <c r="G285" s="2">
        <v>0</v>
      </c>
      <c r="H285" s="4">
        <v>1.7436</v>
      </c>
      <c r="I285" s="4">
        <v>0.1729</v>
      </c>
      <c r="J285" s="7">
        <v>7</v>
      </c>
      <c r="K285" s="7">
        <v>1</v>
      </c>
      <c r="L285" s="3">
        <v>9.9099999999999994E-2</v>
      </c>
      <c r="M285" s="5">
        <v>1.3626446299999999</v>
      </c>
      <c r="N285" s="6">
        <v>0.75</v>
      </c>
      <c r="O285" s="8">
        <f>IFERROR(VLOOKUP(C285,Sheet2!$B$2:$G$588,6,FALSE),0)</f>
        <v>132409</v>
      </c>
      <c r="P285" t="s">
        <v>92</v>
      </c>
      <c r="Q285" s="2">
        <v>0.44959970890000001</v>
      </c>
      <c r="R285" s="3">
        <v>0.15</v>
      </c>
      <c r="U285" s="22">
        <f t="shared" si="23"/>
        <v>0.15</v>
      </c>
      <c r="V285" s="10">
        <f t="shared" si="24"/>
        <v>1.05</v>
      </c>
      <c r="W285" s="24">
        <f t="shared" si="25"/>
        <v>1.05</v>
      </c>
    </row>
    <row r="286" spans="1:23" hidden="1" x14ac:dyDescent="0.3">
      <c r="A286" s="27" t="s">
        <v>33</v>
      </c>
      <c r="B286" s="27" t="s">
        <v>5357</v>
      </c>
      <c r="C286" s="27" t="s">
        <v>5358</v>
      </c>
      <c r="D286" t="s">
        <v>34</v>
      </c>
      <c r="E286" s="27"/>
      <c r="F286">
        <v>0.32769999999999999</v>
      </c>
      <c r="G286" s="28">
        <v>0.99419109999999999</v>
      </c>
      <c r="H286" s="4">
        <v>5766.1731</v>
      </c>
      <c r="I286" s="4">
        <v>3100.8724999999999</v>
      </c>
      <c r="J286" s="7">
        <v>109952</v>
      </c>
      <c r="K286" s="7">
        <v>36027</v>
      </c>
      <c r="L286" s="29">
        <v>0.53779999999999994</v>
      </c>
      <c r="M286" s="30">
        <v>1.1819516800000001</v>
      </c>
      <c r="N286" s="31">
        <v>0.40578799999999998</v>
      </c>
      <c r="O286" s="32">
        <f>IFERROR(VLOOKUP(C286,Sheet2!$B$2:$G$588,6,FALSE),0)</f>
        <v>109952</v>
      </c>
      <c r="P286" s="27"/>
      <c r="Q286" s="28">
        <v>0.65667970419999999</v>
      </c>
      <c r="R286" s="29">
        <v>0.32771487787864401</v>
      </c>
      <c r="S286" s="29"/>
      <c r="T286" s="28"/>
      <c r="U286" s="29" t="str">
        <f t="shared" si="23"/>
        <v/>
      </c>
      <c r="V286" s="30" t="str">
        <f t="shared" si="24"/>
        <v/>
      </c>
      <c r="W286" s="33">
        <f t="shared" si="25"/>
        <v>35123.534350135473</v>
      </c>
    </row>
    <row r="287" spans="1:23" x14ac:dyDescent="0.3">
      <c r="A287" t="s">
        <v>17</v>
      </c>
      <c r="B287" t="s">
        <v>5357</v>
      </c>
      <c r="C287" t="s">
        <v>5358</v>
      </c>
      <c r="D287" t="s">
        <v>5365</v>
      </c>
      <c r="E287" t="s">
        <v>5366</v>
      </c>
      <c r="F287">
        <v>0.35</v>
      </c>
      <c r="G287" s="2">
        <v>1</v>
      </c>
      <c r="H287" s="4">
        <v>1346.2909</v>
      </c>
      <c r="I287" s="4">
        <v>683.07889999999998</v>
      </c>
      <c r="J287" s="7">
        <v>29685</v>
      </c>
      <c r="K287" s="7">
        <v>10390</v>
      </c>
      <c r="L287" s="3">
        <v>0.50739999999999996</v>
      </c>
      <c r="M287" s="5">
        <v>1.44861116</v>
      </c>
      <c r="N287" s="6">
        <v>0.33</v>
      </c>
      <c r="O287" s="8">
        <f>IFERROR(VLOOKUP(C287,Sheet2!$B$2:$G$588,6,FALSE),0)</f>
        <v>109952</v>
      </c>
      <c r="P287" t="s">
        <v>22</v>
      </c>
      <c r="Q287" s="2">
        <v>0.77219559689999995</v>
      </c>
      <c r="R287" s="3">
        <v>0.35</v>
      </c>
      <c r="S287" s="3" t="str">
        <f t="shared" ref="S287:S296" si="26">IF(R287+0.01&lt;Q287,"Y","")</f>
        <v>Y</v>
      </c>
      <c r="T287" s="2"/>
      <c r="U287" s="22">
        <f t="shared" si="23"/>
        <v>0.35</v>
      </c>
      <c r="V287" s="10">
        <f t="shared" si="24"/>
        <v>10389.75</v>
      </c>
      <c r="W287" s="24">
        <f t="shared" si="25"/>
        <v>10389.75</v>
      </c>
    </row>
    <row r="288" spans="1:23" x14ac:dyDescent="0.3">
      <c r="A288" t="s">
        <v>17</v>
      </c>
      <c r="B288" t="s">
        <v>5357</v>
      </c>
      <c r="C288" t="s">
        <v>5358</v>
      </c>
      <c r="D288" t="s">
        <v>5385</v>
      </c>
      <c r="E288" t="s">
        <v>5386</v>
      </c>
      <c r="F288">
        <v>0.35</v>
      </c>
      <c r="G288" s="2">
        <v>1</v>
      </c>
      <c r="H288" s="4">
        <v>1020.6129</v>
      </c>
      <c r="I288" s="4">
        <v>653.46460000000002</v>
      </c>
      <c r="J288" s="7">
        <v>22445</v>
      </c>
      <c r="K288" s="7">
        <v>7856</v>
      </c>
      <c r="L288" s="3">
        <v>0.64029999999999998</v>
      </c>
      <c r="M288" s="5">
        <v>1.14490537</v>
      </c>
      <c r="N288" s="6">
        <v>0.03</v>
      </c>
      <c r="O288" s="8">
        <f>IFERROR(VLOOKUP(C288,Sheet2!$B$2:$G$588,6,FALSE),0)</f>
        <v>109952</v>
      </c>
      <c r="P288" t="s">
        <v>22</v>
      </c>
      <c r="Q288" s="2">
        <v>0.97379696120000003</v>
      </c>
      <c r="R288" s="3">
        <v>0.34999999999999898</v>
      </c>
      <c r="S288" s="3" t="str">
        <f t="shared" si="26"/>
        <v>Y</v>
      </c>
      <c r="T288" s="2"/>
      <c r="U288" s="22">
        <f t="shared" si="23"/>
        <v>0.34999999999999898</v>
      </c>
      <c r="V288" s="10">
        <f t="shared" si="24"/>
        <v>7855.7499999999773</v>
      </c>
      <c r="W288" s="24">
        <f t="shared" si="25"/>
        <v>7855.7499999999773</v>
      </c>
    </row>
    <row r="289" spans="1:23" x14ac:dyDescent="0.3">
      <c r="A289" t="s">
        <v>17</v>
      </c>
      <c r="B289" t="s">
        <v>5357</v>
      </c>
      <c r="C289" t="s">
        <v>5358</v>
      </c>
      <c r="D289" t="s">
        <v>5381</v>
      </c>
      <c r="E289" t="s">
        <v>5382</v>
      </c>
      <c r="F289">
        <v>0.25</v>
      </c>
      <c r="G289" s="2">
        <v>1</v>
      </c>
      <c r="H289" s="4">
        <v>944.04470000000003</v>
      </c>
      <c r="I289" s="4">
        <v>588.74639999999999</v>
      </c>
      <c r="J289" s="7">
        <v>16835</v>
      </c>
      <c r="K289" s="7">
        <v>4209</v>
      </c>
      <c r="L289" s="3">
        <v>0.62360000000000004</v>
      </c>
      <c r="M289" s="5">
        <v>0.95316656</v>
      </c>
      <c r="N289" s="6">
        <v>0.4</v>
      </c>
      <c r="O289" s="8">
        <f>IFERROR(VLOOKUP(C289,Sheet2!$B$2:$G$588,6,FALSE),0)</f>
        <v>109952</v>
      </c>
      <c r="P289" t="s">
        <v>22</v>
      </c>
      <c r="Q289" s="2">
        <v>0.58034616959999996</v>
      </c>
      <c r="R289" s="3">
        <v>0.249999999999999</v>
      </c>
      <c r="S289" s="3" t="str">
        <f t="shared" si="26"/>
        <v>Y</v>
      </c>
      <c r="T289" s="2"/>
      <c r="U289" s="22">
        <f t="shared" si="23"/>
        <v>0.249999999999999</v>
      </c>
      <c r="V289" s="10">
        <f t="shared" si="24"/>
        <v>4208.7499999999836</v>
      </c>
      <c r="W289" s="24">
        <f t="shared" si="25"/>
        <v>4208.7499999999836</v>
      </c>
    </row>
    <row r="290" spans="1:23" x14ac:dyDescent="0.3">
      <c r="A290" t="s">
        <v>17</v>
      </c>
      <c r="B290" t="s">
        <v>5357</v>
      </c>
      <c r="C290" t="s">
        <v>5358</v>
      </c>
      <c r="D290" t="s">
        <v>5379</v>
      </c>
      <c r="E290" t="s">
        <v>5380</v>
      </c>
      <c r="F290">
        <v>0.3</v>
      </c>
      <c r="G290" s="2">
        <v>1</v>
      </c>
      <c r="H290" s="4">
        <v>832.92669999999998</v>
      </c>
      <c r="I290" s="4">
        <v>379.6223</v>
      </c>
      <c r="J290" s="7">
        <v>13588</v>
      </c>
      <c r="K290" s="7">
        <v>4076</v>
      </c>
      <c r="L290" s="3">
        <v>0.45579999999999998</v>
      </c>
      <c r="M290" s="5">
        <v>1.1931274199999999</v>
      </c>
      <c r="N290" s="6">
        <v>0.75</v>
      </c>
      <c r="O290" s="8">
        <f>IFERROR(VLOOKUP(C290,Sheet2!$B$2:$G$588,6,FALSE),0)</f>
        <v>109952</v>
      </c>
      <c r="P290" t="s">
        <v>22</v>
      </c>
      <c r="Q290" s="2">
        <v>0.3713999114</v>
      </c>
      <c r="R290" s="3">
        <v>0.3</v>
      </c>
      <c r="S290" s="3" t="str">
        <f t="shared" si="26"/>
        <v>Y</v>
      </c>
      <c r="T290" s="2"/>
      <c r="U290" s="22">
        <f t="shared" si="23"/>
        <v>0.3</v>
      </c>
      <c r="V290" s="10">
        <f t="shared" si="24"/>
        <v>4076.3999999999996</v>
      </c>
      <c r="W290" s="24">
        <f t="shared" si="25"/>
        <v>4076.3999999999996</v>
      </c>
    </row>
    <row r="291" spans="1:23" x14ac:dyDescent="0.3">
      <c r="A291" t="s">
        <v>17</v>
      </c>
      <c r="B291" t="s">
        <v>5357</v>
      </c>
      <c r="C291" t="s">
        <v>5358</v>
      </c>
      <c r="D291" t="s">
        <v>5367</v>
      </c>
      <c r="E291" t="s">
        <v>5368</v>
      </c>
      <c r="F291">
        <v>0.3</v>
      </c>
      <c r="G291" s="2">
        <v>1</v>
      </c>
      <c r="H291" s="4">
        <v>474.94540000000001</v>
      </c>
      <c r="I291" s="4">
        <v>148.80510000000001</v>
      </c>
      <c r="J291" s="7">
        <v>8389</v>
      </c>
      <c r="K291" s="7">
        <v>2512</v>
      </c>
      <c r="L291" s="3">
        <v>0.31330000000000002</v>
      </c>
      <c r="M291" s="5">
        <v>1.8791888000000001</v>
      </c>
      <c r="N291" s="6">
        <v>1.5</v>
      </c>
      <c r="O291" s="8">
        <f>IFERROR(VLOOKUP(C291,Sheet2!$B$2:$G$588,6,FALSE),0)</f>
        <v>109952</v>
      </c>
      <c r="P291" t="s">
        <v>162</v>
      </c>
      <c r="Q291" s="2">
        <v>0.20178323549999999</v>
      </c>
      <c r="R291" s="3">
        <v>0.20178323554443001</v>
      </c>
      <c r="S291" s="3" t="str">
        <f t="shared" si="26"/>
        <v/>
      </c>
      <c r="T291" s="2"/>
      <c r="U291" s="22">
        <f t="shared" si="23"/>
        <v>0.20178323554443001</v>
      </c>
      <c r="V291" s="10">
        <f t="shared" si="24"/>
        <v>1692.7595629822233</v>
      </c>
      <c r="W291" s="24">
        <f t="shared" si="25"/>
        <v>1692.7595629822233</v>
      </c>
    </row>
    <row r="292" spans="1:23" x14ac:dyDescent="0.3">
      <c r="A292" t="s">
        <v>17</v>
      </c>
      <c r="B292" t="s">
        <v>5357</v>
      </c>
      <c r="C292" t="s">
        <v>5358</v>
      </c>
      <c r="D292" t="s">
        <v>5387</v>
      </c>
      <c r="E292" t="s">
        <v>5388</v>
      </c>
      <c r="F292">
        <v>0.35</v>
      </c>
      <c r="G292" s="2">
        <v>1</v>
      </c>
      <c r="H292" s="4">
        <v>305.72739999999999</v>
      </c>
      <c r="I292" s="4">
        <v>170.30680000000001</v>
      </c>
      <c r="J292" s="7">
        <v>5764</v>
      </c>
      <c r="K292" s="7">
        <v>2018</v>
      </c>
      <c r="L292" s="3">
        <v>0.55710000000000004</v>
      </c>
      <c r="M292" s="5">
        <v>1.12824806</v>
      </c>
      <c r="N292" s="6">
        <v>0.75</v>
      </c>
      <c r="O292" s="8">
        <f>IFERROR(VLOOKUP(C292,Sheet2!$B$2:$G$588,6,FALSE),0)</f>
        <v>109952</v>
      </c>
      <c r="P292" t="s">
        <v>22</v>
      </c>
      <c r="Q292" s="2">
        <v>0.33525256650000002</v>
      </c>
      <c r="R292" s="3">
        <v>0.33525256645146301</v>
      </c>
      <c r="S292" s="3" t="str">
        <f t="shared" si="26"/>
        <v/>
      </c>
      <c r="T292" s="2"/>
      <c r="U292" s="22">
        <f t="shared" si="23"/>
        <v>0.33525256645146301</v>
      </c>
      <c r="V292" s="10">
        <f t="shared" si="24"/>
        <v>1932.3957930262327</v>
      </c>
      <c r="W292" s="24">
        <f t="shared" si="25"/>
        <v>1932.3957930262327</v>
      </c>
    </row>
    <row r="293" spans="1:23" x14ac:dyDescent="0.3">
      <c r="A293" t="s">
        <v>17</v>
      </c>
      <c r="B293" t="s">
        <v>5357</v>
      </c>
      <c r="C293" t="s">
        <v>5358</v>
      </c>
      <c r="D293" t="s">
        <v>5375</v>
      </c>
      <c r="E293" t="s">
        <v>5376</v>
      </c>
      <c r="F293">
        <v>0.4</v>
      </c>
      <c r="G293" s="2">
        <v>1</v>
      </c>
      <c r="H293" s="4">
        <v>245.8426</v>
      </c>
      <c r="I293" s="4">
        <v>166.27189999999999</v>
      </c>
      <c r="J293" s="7">
        <v>4537</v>
      </c>
      <c r="K293" s="7">
        <v>1815</v>
      </c>
      <c r="L293" s="3">
        <v>0.67630000000000001</v>
      </c>
      <c r="M293" s="5">
        <v>0.90958665999999999</v>
      </c>
      <c r="N293" s="6">
        <v>0.3</v>
      </c>
      <c r="O293" s="8">
        <f>IFERROR(VLOOKUP(C293,Sheet2!$B$2:$G$588,6,FALSE),0)</f>
        <v>109952</v>
      </c>
      <c r="P293" t="s">
        <v>22</v>
      </c>
      <c r="Q293" s="2">
        <v>0.67017986039999999</v>
      </c>
      <c r="R293" s="3">
        <v>0.4</v>
      </c>
      <c r="S293" s="3" t="str">
        <f t="shared" si="26"/>
        <v>Y</v>
      </c>
      <c r="T293" s="2"/>
      <c r="U293" s="22">
        <f t="shared" si="23"/>
        <v>0.4</v>
      </c>
      <c r="V293" s="10">
        <f t="shared" si="24"/>
        <v>1814.8000000000002</v>
      </c>
      <c r="W293" s="24">
        <f t="shared" si="25"/>
        <v>1814.8000000000002</v>
      </c>
    </row>
    <row r="294" spans="1:23" x14ac:dyDescent="0.3">
      <c r="A294" t="s">
        <v>17</v>
      </c>
      <c r="B294" t="s">
        <v>5357</v>
      </c>
      <c r="C294" t="s">
        <v>5358</v>
      </c>
      <c r="D294" t="s">
        <v>5359</v>
      </c>
      <c r="E294" t="s">
        <v>5360</v>
      </c>
      <c r="F294">
        <v>0.35</v>
      </c>
      <c r="G294" s="2">
        <v>1</v>
      </c>
      <c r="H294" s="4">
        <v>245.48099999999999</v>
      </c>
      <c r="I294" s="4">
        <v>157.63200000000001</v>
      </c>
      <c r="J294" s="7">
        <v>3824</v>
      </c>
      <c r="K294" s="7">
        <v>1338</v>
      </c>
      <c r="L294" s="3">
        <v>0.6421</v>
      </c>
      <c r="M294" s="5">
        <v>0.80855173999999996</v>
      </c>
      <c r="N294" s="6">
        <v>0.4</v>
      </c>
      <c r="O294" s="8">
        <f>IFERROR(VLOOKUP(C294,Sheet2!$B$2:$G$588,6,FALSE),0)</f>
        <v>109952</v>
      </c>
      <c r="P294" t="s">
        <v>22</v>
      </c>
      <c r="Q294" s="2">
        <v>0.50528830989999995</v>
      </c>
      <c r="R294" s="3">
        <v>0.35</v>
      </c>
      <c r="S294" s="3" t="str">
        <f t="shared" si="26"/>
        <v>Y</v>
      </c>
      <c r="T294" s="2"/>
      <c r="U294" s="22">
        <f t="shared" si="23"/>
        <v>0.35</v>
      </c>
      <c r="V294" s="10">
        <f t="shared" si="24"/>
        <v>1338.3999999999999</v>
      </c>
      <c r="W294" s="24">
        <f t="shared" si="25"/>
        <v>1338.3999999999999</v>
      </c>
    </row>
    <row r="295" spans="1:23" x14ac:dyDescent="0.3">
      <c r="A295" t="s">
        <v>17</v>
      </c>
      <c r="B295" t="s">
        <v>5357</v>
      </c>
      <c r="C295" t="s">
        <v>5358</v>
      </c>
      <c r="D295" t="s">
        <v>5377</v>
      </c>
      <c r="E295" t="s">
        <v>5378</v>
      </c>
      <c r="F295">
        <v>0.4</v>
      </c>
      <c r="G295" s="2">
        <v>1</v>
      </c>
      <c r="H295" s="4">
        <v>173.51400000000001</v>
      </c>
      <c r="I295" s="4">
        <v>119.42010000000001</v>
      </c>
      <c r="J295" s="7">
        <v>3479</v>
      </c>
      <c r="K295" s="7">
        <v>1392</v>
      </c>
      <c r="L295" s="3">
        <v>0.68820000000000003</v>
      </c>
      <c r="M295" s="5">
        <v>0.97113479999999996</v>
      </c>
      <c r="N295" s="6">
        <v>0.03</v>
      </c>
      <c r="O295" s="8">
        <f>IFERROR(VLOOKUP(C295,Sheet2!$B$2:$G$588,6,FALSE),0)</f>
        <v>109952</v>
      </c>
      <c r="P295" t="s">
        <v>22</v>
      </c>
      <c r="Q295" s="2">
        <v>0.96910830520000002</v>
      </c>
      <c r="R295" s="3">
        <v>0.39999999999999902</v>
      </c>
      <c r="S295" s="3" t="str">
        <f t="shared" si="26"/>
        <v>Y</v>
      </c>
      <c r="T295" s="2"/>
      <c r="U295" s="22">
        <f t="shared" si="23"/>
        <v>0.39999999999999902</v>
      </c>
      <c r="V295" s="10">
        <f t="shared" si="24"/>
        <v>1391.5999999999965</v>
      </c>
      <c r="W295" s="24">
        <f t="shared" si="25"/>
        <v>1391.5999999999965</v>
      </c>
    </row>
    <row r="296" spans="1:23" x14ac:dyDescent="0.3">
      <c r="A296" t="s">
        <v>17</v>
      </c>
      <c r="B296" t="s">
        <v>5357</v>
      </c>
      <c r="C296" t="s">
        <v>5358</v>
      </c>
      <c r="D296" t="s">
        <v>5361</v>
      </c>
      <c r="E296" t="s">
        <v>5362</v>
      </c>
      <c r="F296">
        <v>0.3</v>
      </c>
      <c r="G296" s="2">
        <v>1</v>
      </c>
      <c r="H296" s="4">
        <v>121.0767</v>
      </c>
      <c r="I296" s="4">
        <v>12.7788</v>
      </c>
      <c r="J296" s="7">
        <v>767</v>
      </c>
      <c r="K296" s="7">
        <v>230</v>
      </c>
      <c r="L296" s="3">
        <v>0.1055</v>
      </c>
      <c r="M296" s="5">
        <v>2.0004046899999999</v>
      </c>
      <c r="N296" s="6">
        <v>1</v>
      </c>
      <c r="O296" s="8">
        <f>IFERROR(VLOOKUP(C296,Sheet2!$B$2:$G$588,6,FALSE),0)</f>
        <v>109952</v>
      </c>
      <c r="P296" t="s">
        <v>162</v>
      </c>
      <c r="Q296" s="2">
        <v>0.50010115170000002</v>
      </c>
      <c r="R296" s="3">
        <v>0.3</v>
      </c>
      <c r="S296" s="3" t="str">
        <f t="shared" si="26"/>
        <v>Y</v>
      </c>
      <c r="T296" s="2"/>
      <c r="U296" s="22">
        <f t="shared" si="23"/>
        <v>0.3</v>
      </c>
      <c r="V296" s="10">
        <f t="shared" si="24"/>
        <v>230.1</v>
      </c>
      <c r="W296" s="24">
        <f t="shared" si="25"/>
        <v>230.1</v>
      </c>
    </row>
    <row r="297" spans="1:23" x14ac:dyDescent="0.3">
      <c r="A297" t="s">
        <v>17</v>
      </c>
      <c r="B297" t="s">
        <v>5357</v>
      </c>
      <c r="C297" t="s">
        <v>5358</v>
      </c>
      <c r="D297" t="s">
        <v>5373</v>
      </c>
      <c r="E297" t="s">
        <v>5374</v>
      </c>
      <c r="F297">
        <v>0.3</v>
      </c>
      <c r="G297" s="2">
        <v>0</v>
      </c>
      <c r="H297" s="4">
        <v>25.5501</v>
      </c>
      <c r="I297" s="4">
        <v>9.9466999999999999</v>
      </c>
      <c r="J297" s="7">
        <v>324</v>
      </c>
      <c r="K297" s="7">
        <v>97</v>
      </c>
      <c r="L297" s="3">
        <v>0.38929999999999998</v>
      </c>
      <c r="M297" s="5">
        <v>1.0864276799999999</v>
      </c>
      <c r="N297" s="6">
        <v>0.65</v>
      </c>
      <c r="O297" s="8">
        <f>IFERROR(VLOOKUP(C297,Sheet2!$B$2:$G$588,6,FALSE),0)</f>
        <v>109952</v>
      </c>
      <c r="P297" t="s">
        <v>22</v>
      </c>
      <c r="Q297" s="2">
        <v>0.40170891019999999</v>
      </c>
      <c r="R297" s="3">
        <v>0.3</v>
      </c>
      <c r="U297" s="22">
        <f t="shared" si="23"/>
        <v>0.3</v>
      </c>
      <c r="V297" s="10">
        <f t="shared" si="24"/>
        <v>97.2</v>
      </c>
      <c r="W297" s="24">
        <f t="shared" si="25"/>
        <v>97.2</v>
      </c>
    </row>
    <row r="298" spans="1:23" x14ac:dyDescent="0.3">
      <c r="A298" t="s">
        <v>17</v>
      </c>
      <c r="B298" t="s">
        <v>5357</v>
      </c>
      <c r="C298" t="s">
        <v>5358</v>
      </c>
      <c r="D298" t="s">
        <v>5369</v>
      </c>
      <c r="E298" t="s">
        <v>5370</v>
      </c>
      <c r="F298">
        <v>0.3</v>
      </c>
      <c r="G298" s="2">
        <v>0</v>
      </c>
      <c r="H298" s="4">
        <v>13.387600000000001</v>
      </c>
      <c r="I298" s="4">
        <v>4.5339999999999998</v>
      </c>
      <c r="J298" s="7">
        <v>155</v>
      </c>
      <c r="K298" s="7">
        <v>45</v>
      </c>
      <c r="L298" s="3">
        <v>0.3387</v>
      </c>
      <c r="M298" s="5">
        <v>1.13843973</v>
      </c>
      <c r="N298" s="6">
        <v>0.8</v>
      </c>
      <c r="O298" s="8">
        <f>IFERROR(VLOOKUP(C298,Sheet2!$B$2:$G$588,6,FALSE),0)</f>
        <v>109952</v>
      </c>
      <c r="P298" t="s">
        <v>22</v>
      </c>
      <c r="Q298" s="2">
        <v>0.29728383310000001</v>
      </c>
      <c r="R298" s="3">
        <v>0.297283833077787</v>
      </c>
      <c r="U298" s="22">
        <f t="shared" si="23"/>
        <v>0.297283833077787</v>
      </c>
      <c r="V298" s="10">
        <f t="shared" si="24"/>
        <v>46.078994127056987</v>
      </c>
      <c r="W298" s="24">
        <f t="shared" si="25"/>
        <v>46.078994127056987</v>
      </c>
    </row>
    <row r="299" spans="1:23" x14ac:dyDescent="0.3">
      <c r="A299" t="s">
        <v>17</v>
      </c>
      <c r="B299" t="s">
        <v>5357</v>
      </c>
      <c r="C299" t="s">
        <v>5358</v>
      </c>
      <c r="D299" t="s">
        <v>5363</v>
      </c>
      <c r="E299" t="s">
        <v>5364</v>
      </c>
      <c r="F299">
        <v>0.3</v>
      </c>
      <c r="G299" s="2">
        <v>0</v>
      </c>
      <c r="H299" s="4">
        <v>8.9268000000000001</v>
      </c>
      <c r="I299" s="4">
        <v>3.4243000000000001</v>
      </c>
      <c r="J299" s="7">
        <v>98</v>
      </c>
      <c r="K299" s="7">
        <v>29</v>
      </c>
      <c r="L299" s="3">
        <v>0.3836</v>
      </c>
      <c r="M299" s="5">
        <v>0.95443471000000002</v>
      </c>
      <c r="N299" s="6">
        <v>0.55000000000000004</v>
      </c>
      <c r="O299" s="8">
        <f>IFERROR(VLOOKUP(C299,Sheet2!$B$2:$G$588,6,FALSE),0)</f>
        <v>109952</v>
      </c>
      <c r="P299" t="s">
        <v>22</v>
      </c>
      <c r="Q299" s="2">
        <v>0.42374266760000001</v>
      </c>
      <c r="R299" s="3">
        <v>0.3</v>
      </c>
      <c r="U299" s="22">
        <f t="shared" si="23"/>
        <v>0.3</v>
      </c>
      <c r="V299" s="10">
        <f t="shared" si="24"/>
        <v>29.4</v>
      </c>
      <c r="W299" s="24">
        <f t="shared" si="25"/>
        <v>29.4</v>
      </c>
    </row>
    <row r="300" spans="1:23" x14ac:dyDescent="0.3">
      <c r="A300" t="s">
        <v>17</v>
      </c>
      <c r="B300" t="s">
        <v>5357</v>
      </c>
      <c r="C300" t="s">
        <v>5358</v>
      </c>
      <c r="D300" t="s">
        <v>5371</v>
      </c>
      <c r="E300" t="s">
        <v>5372</v>
      </c>
      <c r="F300">
        <v>0.35</v>
      </c>
      <c r="G300" s="2">
        <v>0</v>
      </c>
      <c r="H300" s="4">
        <v>3.8994</v>
      </c>
      <c r="I300" s="4">
        <v>1.2141</v>
      </c>
      <c r="J300" s="7">
        <v>31</v>
      </c>
      <c r="K300" s="7">
        <v>11</v>
      </c>
      <c r="L300" s="3">
        <v>0.31140000000000001</v>
      </c>
      <c r="M300" s="5">
        <v>0.84236042</v>
      </c>
      <c r="N300" s="6">
        <v>0.3</v>
      </c>
      <c r="O300" s="8">
        <f>IFERROR(VLOOKUP(C300,Sheet2!$B$2:$G$588,6,FALSE),0)</f>
        <v>109952</v>
      </c>
      <c r="P300" t="s">
        <v>22</v>
      </c>
      <c r="Q300" s="2">
        <v>0.64385790909999996</v>
      </c>
      <c r="R300" s="3">
        <v>0.35</v>
      </c>
      <c r="U300" s="22">
        <f t="shared" si="23"/>
        <v>0.35</v>
      </c>
      <c r="V300" s="10">
        <f t="shared" si="24"/>
        <v>10.85</v>
      </c>
      <c r="W300" s="24">
        <f t="shared" si="25"/>
        <v>10.85</v>
      </c>
    </row>
    <row r="301" spans="1:23" x14ac:dyDescent="0.3">
      <c r="A301" t="s">
        <v>17</v>
      </c>
      <c r="B301" t="s">
        <v>5357</v>
      </c>
      <c r="C301" t="s">
        <v>5358</v>
      </c>
      <c r="D301" t="s">
        <v>5383</v>
      </c>
      <c r="E301" t="s">
        <v>5384</v>
      </c>
      <c r="F301">
        <v>0.3</v>
      </c>
      <c r="G301" s="2">
        <v>0</v>
      </c>
      <c r="H301" s="4">
        <v>3.9325999999999999</v>
      </c>
      <c r="I301" s="4">
        <v>1.6235999999999999</v>
      </c>
      <c r="J301" s="7">
        <v>31</v>
      </c>
      <c r="K301" s="7">
        <v>9</v>
      </c>
      <c r="L301" s="3">
        <v>0.4128</v>
      </c>
      <c r="M301" s="5">
        <v>0.63462384999999999</v>
      </c>
      <c r="N301" s="6">
        <v>0.3</v>
      </c>
      <c r="O301" s="8">
        <f>IFERROR(VLOOKUP(C301,Sheet2!$B$2:$G$588,6,FALSE),0)</f>
        <v>109952</v>
      </c>
      <c r="P301" t="s">
        <v>22</v>
      </c>
      <c r="Q301" s="2">
        <v>0.52727902950000005</v>
      </c>
      <c r="R301" s="3">
        <v>0.3</v>
      </c>
      <c r="U301" s="22">
        <f t="shared" si="23"/>
        <v>0.3</v>
      </c>
      <c r="V301" s="10">
        <f t="shared" si="24"/>
        <v>9.2999999999999989</v>
      </c>
      <c r="W301" s="24">
        <f t="shared" si="25"/>
        <v>9.2999999999999989</v>
      </c>
    </row>
    <row r="302" spans="1:23" hidden="1" x14ac:dyDescent="0.3">
      <c r="A302" s="27" t="s">
        <v>33</v>
      </c>
      <c r="B302" s="27" t="s">
        <v>8079</v>
      </c>
      <c r="C302" s="27" t="s">
        <v>8080</v>
      </c>
      <c r="D302" t="s">
        <v>34</v>
      </c>
      <c r="E302" s="27"/>
      <c r="F302">
        <v>0.254</v>
      </c>
      <c r="G302" s="28">
        <v>0.82767853999999996</v>
      </c>
      <c r="H302" s="4">
        <v>10301.8897</v>
      </c>
      <c r="I302" s="4">
        <v>2639.0109000000002</v>
      </c>
      <c r="J302" s="7">
        <v>102882</v>
      </c>
      <c r="K302" s="7">
        <v>24908</v>
      </c>
      <c r="L302" s="29">
        <v>0.25619999999999998</v>
      </c>
      <c r="M302" s="30">
        <v>1.29950634</v>
      </c>
      <c r="N302" s="31">
        <v>0.87066100000000002</v>
      </c>
      <c r="O302" s="32">
        <f>IFERROR(VLOOKUP(C302,Sheet2!$B$2:$G$588,6,FALSE),0)</f>
        <v>102882</v>
      </c>
      <c r="P302" s="27"/>
      <c r="Q302" s="28">
        <v>0.33000634600000001</v>
      </c>
      <c r="R302" s="29">
        <v>0.25399109134928499</v>
      </c>
      <c r="S302" s="29"/>
      <c r="T302" s="28"/>
      <c r="U302" s="29" t="str">
        <f t="shared" si="23"/>
        <v/>
      </c>
      <c r="V302" s="30" t="str">
        <f t="shared" si="24"/>
        <v/>
      </c>
      <c r="W302" s="33">
        <f t="shared" si="25"/>
        <v>25098.916191978173</v>
      </c>
    </row>
    <row r="303" spans="1:23" x14ac:dyDescent="0.3">
      <c r="A303" t="s">
        <v>17</v>
      </c>
      <c r="B303" t="s">
        <v>8079</v>
      </c>
      <c r="C303" t="s">
        <v>8080</v>
      </c>
      <c r="D303" t="s">
        <v>8189</v>
      </c>
      <c r="E303" t="s">
        <v>8190</v>
      </c>
      <c r="F303">
        <v>0.35</v>
      </c>
      <c r="G303" s="2">
        <v>1</v>
      </c>
      <c r="H303" s="4">
        <v>263.59519999999998</v>
      </c>
      <c r="I303" s="4">
        <v>190.85820000000001</v>
      </c>
      <c r="J303" s="7">
        <v>8756</v>
      </c>
      <c r="K303" s="7">
        <v>2908</v>
      </c>
      <c r="L303" s="3">
        <v>0.72409999999999997</v>
      </c>
      <c r="M303" s="5">
        <v>1.52919026</v>
      </c>
      <c r="N303" s="6">
        <v>1</v>
      </c>
      <c r="O303" s="8">
        <f>IFERROR(VLOOKUP(C303,Sheet2!$B$2:$G$588,6,FALSE),0)</f>
        <v>102882</v>
      </c>
      <c r="P303" t="s">
        <v>92</v>
      </c>
      <c r="Q303" s="2">
        <v>0.34605913389999998</v>
      </c>
      <c r="R303" s="3">
        <v>0.34605913388612702</v>
      </c>
      <c r="S303" s="3" t="str">
        <f t="shared" ref="S303:S330" si="27">IF(R303+0.01&lt;Q303,"Y","")</f>
        <v/>
      </c>
      <c r="T303" s="2"/>
      <c r="U303" s="22">
        <f t="shared" si="23"/>
        <v>0.34605913388612702</v>
      </c>
      <c r="V303" s="10">
        <f t="shared" si="24"/>
        <v>3030.0937763069282</v>
      </c>
      <c r="W303" s="24">
        <f t="shared" si="25"/>
        <v>3030.0937763069282</v>
      </c>
    </row>
    <row r="304" spans="1:23" x14ac:dyDescent="0.3">
      <c r="A304" t="s">
        <v>17</v>
      </c>
      <c r="B304" t="s">
        <v>8079</v>
      </c>
      <c r="C304" t="s">
        <v>8080</v>
      </c>
      <c r="D304" t="s">
        <v>8119</v>
      </c>
      <c r="E304" t="s">
        <v>8120</v>
      </c>
      <c r="F304">
        <v>0.25</v>
      </c>
      <c r="G304" s="2">
        <v>1</v>
      </c>
      <c r="H304" s="4">
        <v>259.161</v>
      </c>
      <c r="I304" s="4">
        <v>142.06639999999999</v>
      </c>
      <c r="J304" s="7">
        <v>4491</v>
      </c>
      <c r="K304" s="7">
        <v>1105</v>
      </c>
      <c r="L304" s="3">
        <v>0.54820000000000002</v>
      </c>
      <c r="M304" s="5">
        <v>1.0538289700000001</v>
      </c>
      <c r="N304" s="6">
        <v>0.75</v>
      </c>
      <c r="O304" s="8">
        <f>IFERROR(VLOOKUP(C304,Sheet2!$B$2:$G$588,6,FALSE),0)</f>
        <v>102882</v>
      </c>
      <c r="P304" t="s">
        <v>92</v>
      </c>
      <c r="Q304" s="2">
        <v>0.28830956340000002</v>
      </c>
      <c r="R304" s="3">
        <v>0.25</v>
      </c>
      <c r="S304" s="3" t="str">
        <f t="shared" si="27"/>
        <v>Y</v>
      </c>
      <c r="T304" s="2"/>
      <c r="U304" s="22">
        <f t="shared" si="23"/>
        <v>0.25</v>
      </c>
      <c r="V304" s="10">
        <f t="shared" si="24"/>
        <v>1122.75</v>
      </c>
      <c r="W304" s="24">
        <f t="shared" si="25"/>
        <v>1122.75</v>
      </c>
    </row>
    <row r="305" spans="1:23" x14ac:dyDescent="0.3">
      <c r="A305" t="s">
        <v>17</v>
      </c>
      <c r="B305" t="s">
        <v>8079</v>
      </c>
      <c r="C305" t="s">
        <v>8080</v>
      </c>
      <c r="D305" t="s">
        <v>8279</v>
      </c>
      <c r="E305" t="s">
        <v>8280</v>
      </c>
      <c r="F305">
        <v>0.25</v>
      </c>
      <c r="G305" s="2">
        <v>1</v>
      </c>
      <c r="H305" s="4">
        <v>133.86250000000001</v>
      </c>
      <c r="I305" s="4">
        <v>96.373500000000007</v>
      </c>
      <c r="J305" s="7">
        <v>4402</v>
      </c>
      <c r="K305" s="7">
        <v>1100</v>
      </c>
      <c r="L305" s="3">
        <v>0.71989999999999998</v>
      </c>
      <c r="M305" s="5">
        <v>1.5223893100000001</v>
      </c>
      <c r="N305" s="6">
        <v>1</v>
      </c>
      <c r="O305" s="8">
        <f>IFERROR(VLOOKUP(C305,Sheet2!$B$2:$G$588,6,FALSE),0)</f>
        <v>102882</v>
      </c>
      <c r="P305" t="s">
        <v>22</v>
      </c>
      <c r="Q305" s="2">
        <v>0.34313779230000002</v>
      </c>
      <c r="R305" s="3">
        <v>0.25</v>
      </c>
      <c r="S305" s="3" t="str">
        <f t="shared" si="27"/>
        <v>Y</v>
      </c>
      <c r="T305" s="2"/>
      <c r="U305" s="22">
        <f t="shared" si="23"/>
        <v>0.25</v>
      </c>
      <c r="V305" s="10">
        <f t="shared" si="24"/>
        <v>1100.5</v>
      </c>
      <c r="W305" s="24">
        <f t="shared" si="25"/>
        <v>1100.5</v>
      </c>
    </row>
    <row r="306" spans="1:23" x14ac:dyDescent="0.3">
      <c r="A306" t="s">
        <v>17</v>
      </c>
      <c r="B306" t="s">
        <v>8079</v>
      </c>
      <c r="C306" t="s">
        <v>8080</v>
      </c>
      <c r="D306" t="s">
        <v>8329</v>
      </c>
      <c r="E306" t="s">
        <v>8330</v>
      </c>
      <c r="F306">
        <v>0.25</v>
      </c>
      <c r="G306" s="2">
        <v>1</v>
      </c>
      <c r="H306" s="4">
        <v>833.87490000000003</v>
      </c>
      <c r="I306" s="4">
        <v>98.849199999999996</v>
      </c>
      <c r="J306" s="7">
        <v>3668</v>
      </c>
      <c r="K306" s="7">
        <v>702</v>
      </c>
      <c r="L306" s="3">
        <v>0.11849999999999999</v>
      </c>
      <c r="M306" s="5">
        <v>1.23680042</v>
      </c>
      <c r="N306" s="6">
        <v>1</v>
      </c>
      <c r="O306" s="8">
        <f>IFERROR(VLOOKUP(C306,Sheet2!$B$2:$G$588,6,FALSE),0)</f>
        <v>102882</v>
      </c>
      <c r="P306" t="s">
        <v>22</v>
      </c>
      <c r="Q306" s="2">
        <v>0.19146211329999999</v>
      </c>
      <c r="R306" s="3">
        <v>0.19146211325170701</v>
      </c>
      <c r="S306" s="3" t="str">
        <f t="shared" si="27"/>
        <v/>
      </c>
      <c r="T306" s="2"/>
      <c r="U306" s="22">
        <f t="shared" si="23"/>
        <v>0.19146211325170701</v>
      </c>
      <c r="V306" s="10">
        <f t="shared" si="24"/>
        <v>702.28303140726132</v>
      </c>
      <c r="W306" s="24">
        <f t="shared" si="25"/>
        <v>702.28303140726132</v>
      </c>
    </row>
    <row r="307" spans="1:23" x14ac:dyDescent="0.3">
      <c r="A307" t="s">
        <v>17</v>
      </c>
      <c r="B307" t="s">
        <v>8079</v>
      </c>
      <c r="C307" t="s">
        <v>8080</v>
      </c>
      <c r="D307" t="s">
        <v>8427</v>
      </c>
      <c r="E307" t="s">
        <v>8428</v>
      </c>
      <c r="F307">
        <v>0.25</v>
      </c>
      <c r="G307" s="2">
        <v>1</v>
      </c>
      <c r="H307" s="4">
        <v>372.97410000000002</v>
      </c>
      <c r="I307" s="4">
        <v>74.231399999999994</v>
      </c>
      <c r="J307" s="7">
        <v>3482</v>
      </c>
      <c r="K307" s="7">
        <v>688</v>
      </c>
      <c r="L307" s="3">
        <v>0.19900000000000001</v>
      </c>
      <c r="M307" s="5">
        <v>1.56366239</v>
      </c>
      <c r="N307" s="6">
        <v>1.25</v>
      </c>
      <c r="O307" s="8">
        <f>IFERROR(VLOOKUP(C307,Sheet2!$B$2:$G$588,6,FALSE),0)</f>
        <v>102882</v>
      </c>
      <c r="P307" t="s">
        <v>162</v>
      </c>
      <c r="Q307" s="2">
        <v>0.2005947002</v>
      </c>
      <c r="R307" s="3">
        <v>0.200594700189936</v>
      </c>
      <c r="S307" s="3" t="str">
        <f t="shared" si="27"/>
        <v/>
      </c>
      <c r="T307" s="2"/>
      <c r="U307" s="22">
        <f t="shared" si="23"/>
        <v>0.200594700189936</v>
      </c>
      <c r="V307" s="10">
        <f t="shared" si="24"/>
        <v>698.47074606135709</v>
      </c>
      <c r="W307" s="24">
        <f t="shared" si="25"/>
        <v>698.47074606135709</v>
      </c>
    </row>
    <row r="308" spans="1:23" x14ac:dyDescent="0.3">
      <c r="A308" t="s">
        <v>17</v>
      </c>
      <c r="B308" t="s">
        <v>8079</v>
      </c>
      <c r="C308" t="s">
        <v>8080</v>
      </c>
      <c r="D308" t="s">
        <v>8389</v>
      </c>
      <c r="E308" t="s">
        <v>8390</v>
      </c>
      <c r="F308">
        <v>0.3</v>
      </c>
      <c r="G308" s="2">
        <v>1</v>
      </c>
      <c r="H308" s="4">
        <v>147.83959999999999</v>
      </c>
      <c r="I308" s="4">
        <v>60.779400000000003</v>
      </c>
      <c r="J308" s="7">
        <v>3473</v>
      </c>
      <c r="K308" s="7">
        <v>1042</v>
      </c>
      <c r="L308" s="3">
        <v>0.41110000000000002</v>
      </c>
      <c r="M308" s="5">
        <v>1.90470378</v>
      </c>
      <c r="N308" s="6">
        <v>0.9</v>
      </c>
      <c r="O308" s="8">
        <f>IFERROR(VLOOKUP(C308,Sheet2!$B$2:$G$588,6,FALSE),0)</f>
        <v>102882</v>
      </c>
      <c r="P308" t="s">
        <v>22</v>
      </c>
      <c r="Q308" s="2">
        <v>0.52748558150000002</v>
      </c>
      <c r="R308" s="3">
        <v>0.3</v>
      </c>
      <c r="S308" s="3" t="str">
        <f t="shared" si="27"/>
        <v>Y</v>
      </c>
      <c r="T308" s="2"/>
      <c r="U308" s="22">
        <f t="shared" si="23"/>
        <v>0.3</v>
      </c>
      <c r="V308" s="10">
        <f t="shared" si="24"/>
        <v>1041.8999999999999</v>
      </c>
      <c r="W308" s="24">
        <f t="shared" si="25"/>
        <v>1041.8999999999999</v>
      </c>
    </row>
    <row r="309" spans="1:23" x14ac:dyDescent="0.3">
      <c r="A309" t="s">
        <v>17</v>
      </c>
      <c r="B309" t="s">
        <v>8079</v>
      </c>
      <c r="C309" t="s">
        <v>8080</v>
      </c>
      <c r="D309" t="s">
        <v>8175</v>
      </c>
      <c r="E309" t="s">
        <v>8176</v>
      </c>
      <c r="F309">
        <v>0.25</v>
      </c>
      <c r="G309" s="2">
        <v>1</v>
      </c>
      <c r="H309" s="4">
        <v>96.002399999999994</v>
      </c>
      <c r="I309" s="4">
        <v>64.966099999999997</v>
      </c>
      <c r="J309" s="7">
        <v>3322</v>
      </c>
      <c r="K309" s="7">
        <v>830</v>
      </c>
      <c r="L309" s="3">
        <v>0.67669999999999997</v>
      </c>
      <c r="M309" s="5">
        <v>1.70437338</v>
      </c>
      <c r="N309" s="6">
        <v>0.7</v>
      </c>
      <c r="O309" s="8">
        <f>IFERROR(VLOOKUP(C309,Sheet2!$B$2:$G$588,6,FALSE),0)</f>
        <v>102882</v>
      </c>
      <c r="P309" t="s">
        <v>22</v>
      </c>
      <c r="Q309" s="2">
        <v>0.58929187139999994</v>
      </c>
      <c r="R309" s="3">
        <v>0.25</v>
      </c>
      <c r="S309" s="3" t="str">
        <f t="shared" si="27"/>
        <v>Y</v>
      </c>
      <c r="T309" s="2"/>
      <c r="U309" s="22">
        <f t="shared" si="23"/>
        <v>0.25</v>
      </c>
      <c r="V309" s="10">
        <f t="shared" si="24"/>
        <v>830.5</v>
      </c>
      <c r="W309" s="24">
        <f t="shared" si="25"/>
        <v>830.5</v>
      </c>
    </row>
    <row r="310" spans="1:23" x14ac:dyDescent="0.3">
      <c r="A310" t="s">
        <v>17</v>
      </c>
      <c r="B310" t="s">
        <v>8079</v>
      </c>
      <c r="C310" t="s">
        <v>8080</v>
      </c>
      <c r="D310" t="s">
        <v>8401</v>
      </c>
      <c r="E310" t="s">
        <v>8402</v>
      </c>
      <c r="F310">
        <v>0.3</v>
      </c>
      <c r="G310" s="2">
        <v>1</v>
      </c>
      <c r="H310" s="4">
        <v>145.11760000000001</v>
      </c>
      <c r="I310" s="4">
        <v>76.981899999999996</v>
      </c>
      <c r="J310" s="7">
        <v>3196</v>
      </c>
      <c r="K310" s="7">
        <v>959</v>
      </c>
      <c r="L310" s="3">
        <v>0.53049999999999997</v>
      </c>
      <c r="M310" s="5">
        <v>1.3836636099999999</v>
      </c>
      <c r="N310" s="6">
        <v>0.65</v>
      </c>
      <c r="O310" s="8">
        <f>IFERROR(VLOOKUP(C310,Sheet2!$B$2:$G$588,6,FALSE),0)</f>
        <v>102882</v>
      </c>
      <c r="P310" t="s">
        <v>487</v>
      </c>
      <c r="Q310" s="2">
        <v>0.53023263939999998</v>
      </c>
      <c r="R310" s="3">
        <v>0.3</v>
      </c>
      <c r="S310" s="3" t="str">
        <f t="shared" si="27"/>
        <v>Y</v>
      </c>
      <c r="T310" s="2"/>
      <c r="U310" s="22">
        <f t="shared" si="23"/>
        <v>0.3</v>
      </c>
      <c r="V310" s="10">
        <f t="shared" si="24"/>
        <v>958.8</v>
      </c>
      <c r="W310" s="24">
        <f t="shared" si="25"/>
        <v>958.8</v>
      </c>
    </row>
    <row r="311" spans="1:23" x14ac:dyDescent="0.3">
      <c r="A311" t="s">
        <v>17</v>
      </c>
      <c r="B311" t="s">
        <v>8079</v>
      </c>
      <c r="C311" t="s">
        <v>8080</v>
      </c>
      <c r="D311" t="s">
        <v>8407</v>
      </c>
      <c r="E311" t="s">
        <v>8408</v>
      </c>
      <c r="F311">
        <v>0.25</v>
      </c>
      <c r="G311" s="2">
        <v>1</v>
      </c>
      <c r="H311" s="4">
        <v>433.68610000000001</v>
      </c>
      <c r="I311" s="4">
        <v>62.483699999999999</v>
      </c>
      <c r="J311" s="7">
        <v>3056</v>
      </c>
      <c r="K311" s="7">
        <v>696</v>
      </c>
      <c r="L311" s="3">
        <v>0.14410000000000001</v>
      </c>
      <c r="M311" s="5">
        <v>1.63049366</v>
      </c>
      <c r="N311" s="6">
        <v>1.25</v>
      </c>
      <c r="O311" s="8">
        <f>IFERROR(VLOOKUP(C311,Sheet2!$B$2:$G$588,6,FALSE),0)</f>
        <v>102882</v>
      </c>
      <c r="P311" t="s">
        <v>22</v>
      </c>
      <c r="Q311" s="2">
        <v>0.23336101779999999</v>
      </c>
      <c r="R311" s="3">
        <v>0.23336101782066701</v>
      </c>
      <c r="S311" s="3" t="str">
        <f t="shared" si="27"/>
        <v/>
      </c>
      <c r="T311" s="2"/>
      <c r="U311" s="22">
        <f t="shared" si="23"/>
        <v>0.23336101782066701</v>
      </c>
      <c r="V311" s="10">
        <f t="shared" si="24"/>
        <v>713.15127045995837</v>
      </c>
      <c r="W311" s="24">
        <f t="shared" si="25"/>
        <v>713.15127045995837</v>
      </c>
    </row>
    <row r="312" spans="1:23" x14ac:dyDescent="0.3">
      <c r="A312" t="s">
        <v>17</v>
      </c>
      <c r="B312" t="s">
        <v>8079</v>
      </c>
      <c r="C312" t="s">
        <v>8080</v>
      </c>
      <c r="D312" t="s">
        <v>8303</v>
      </c>
      <c r="E312" t="s">
        <v>8304</v>
      </c>
      <c r="F312">
        <v>0.28000000000000003</v>
      </c>
      <c r="G312" s="2">
        <v>1</v>
      </c>
      <c r="H312" s="4">
        <v>158.2055</v>
      </c>
      <c r="I312" s="4">
        <v>50.493299999999998</v>
      </c>
      <c r="J312" s="7">
        <v>2830</v>
      </c>
      <c r="K312" s="7">
        <v>792</v>
      </c>
      <c r="L312" s="3">
        <v>0.31919999999999998</v>
      </c>
      <c r="M312" s="5">
        <v>1.8683655299999999</v>
      </c>
      <c r="N312" s="6">
        <v>0.9</v>
      </c>
      <c r="O312" s="8">
        <f>IFERROR(VLOOKUP(C312,Sheet2!$B$2:$G$588,6,FALSE),0)</f>
        <v>102882</v>
      </c>
      <c r="P312" t="s">
        <v>22</v>
      </c>
      <c r="Q312" s="2">
        <v>0.51829554339999995</v>
      </c>
      <c r="R312" s="3">
        <v>0.28000000000000003</v>
      </c>
      <c r="S312" s="3" t="str">
        <f t="shared" si="27"/>
        <v>Y</v>
      </c>
      <c r="T312" s="2"/>
      <c r="U312" s="22">
        <f t="shared" si="23"/>
        <v>0.28000000000000003</v>
      </c>
      <c r="V312" s="10">
        <f t="shared" si="24"/>
        <v>792.40000000000009</v>
      </c>
      <c r="W312" s="24">
        <f t="shared" si="25"/>
        <v>792.40000000000009</v>
      </c>
    </row>
    <row r="313" spans="1:23" x14ac:dyDescent="0.3">
      <c r="A313" t="s">
        <v>17</v>
      </c>
      <c r="B313" t="s">
        <v>8079</v>
      </c>
      <c r="C313" t="s">
        <v>8080</v>
      </c>
      <c r="D313" t="s">
        <v>8273</v>
      </c>
      <c r="E313" t="s">
        <v>8274</v>
      </c>
      <c r="F313">
        <v>0.3</v>
      </c>
      <c r="G313" s="2">
        <v>1</v>
      </c>
      <c r="H313" s="4">
        <v>120.7766</v>
      </c>
      <c r="I313" s="4">
        <v>69.191900000000004</v>
      </c>
      <c r="J313" s="7">
        <v>2753</v>
      </c>
      <c r="K313" s="7">
        <v>826</v>
      </c>
      <c r="L313" s="3">
        <v>0.57289999999999996</v>
      </c>
      <c r="M313" s="5">
        <v>1.32637893</v>
      </c>
      <c r="N313" s="6">
        <v>0.6</v>
      </c>
      <c r="O313" s="8">
        <f>IFERROR(VLOOKUP(C313,Sheet2!$B$2:$G$588,6,FALSE),0)</f>
        <v>102882</v>
      </c>
      <c r="P313" t="s">
        <v>487</v>
      </c>
      <c r="Q313" s="2">
        <v>0.54764058260000004</v>
      </c>
      <c r="R313" s="3">
        <v>0.3</v>
      </c>
      <c r="S313" s="3" t="str">
        <f t="shared" si="27"/>
        <v>Y</v>
      </c>
      <c r="T313" s="2"/>
      <c r="U313" s="22">
        <f t="shared" si="23"/>
        <v>0.3</v>
      </c>
      <c r="V313" s="10">
        <f t="shared" si="24"/>
        <v>825.9</v>
      </c>
      <c r="W313" s="24">
        <f t="shared" si="25"/>
        <v>825.9</v>
      </c>
    </row>
    <row r="314" spans="1:23" x14ac:dyDescent="0.3">
      <c r="A314" t="s">
        <v>17</v>
      </c>
      <c r="B314" t="s">
        <v>8079</v>
      </c>
      <c r="C314" t="s">
        <v>8080</v>
      </c>
      <c r="D314" t="s">
        <v>8215</v>
      </c>
      <c r="E314" t="s">
        <v>8216</v>
      </c>
      <c r="F314">
        <v>0.25</v>
      </c>
      <c r="G314" s="2">
        <v>1</v>
      </c>
      <c r="H314" s="4">
        <v>310.53559999999999</v>
      </c>
      <c r="I314" s="4">
        <v>133.30690000000001</v>
      </c>
      <c r="J314" s="7">
        <v>2563</v>
      </c>
      <c r="K314" s="7">
        <v>641</v>
      </c>
      <c r="L314" s="3">
        <v>0.42930000000000001</v>
      </c>
      <c r="M314" s="5">
        <v>0.64088073999999995</v>
      </c>
      <c r="N314" s="6">
        <v>0.4</v>
      </c>
      <c r="O314" s="8">
        <f>IFERROR(VLOOKUP(C314,Sheet2!$B$2:$G$588,6,FALSE),0)</f>
        <v>102882</v>
      </c>
      <c r="P314" t="s">
        <v>22</v>
      </c>
      <c r="Q314" s="2">
        <v>0.37585891440000002</v>
      </c>
      <c r="R314" s="3">
        <v>0.25</v>
      </c>
      <c r="S314" s="3" t="str">
        <f t="shared" si="27"/>
        <v>Y</v>
      </c>
      <c r="T314" s="2"/>
      <c r="U314" s="22">
        <f t="shared" si="23"/>
        <v>0.25</v>
      </c>
      <c r="V314" s="10">
        <f t="shared" si="24"/>
        <v>640.75</v>
      </c>
      <c r="W314" s="24">
        <f t="shared" si="25"/>
        <v>640.75</v>
      </c>
    </row>
    <row r="315" spans="1:23" x14ac:dyDescent="0.3">
      <c r="A315" t="s">
        <v>17</v>
      </c>
      <c r="B315" t="s">
        <v>8079</v>
      </c>
      <c r="C315" t="s">
        <v>8080</v>
      </c>
      <c r="D315" t="s">
        <v>8259</v>
      </c>
      <c r="E315" t="s">
        <v>8260</v>
      </c>
      <c r="F315">
        <v>0.25</v>
      </c>
      <c r="G315" s="2">
        <v>1</v>
      </c>
      <c r="H315" s="4">
        <v>137.80840000000001</v>
      </c>
      <c r="I315" s="4">
        <v>53.933700000000002</v>
      </c>
      <c r="J315" s="7">
        <v>2490</v>
      </c>
      <c r="K315" s="7">
        <v>623</v>
      </c>
      <c r="L315" s="3">
        <v>0.39140000000000003</v>
      </c>
      <c r="M315" s="5">
        <v>1.53911084</v>
      </c>
      <c r="N315" s="6">
        <v>1</v>
      </c>
      <c r="O315" s="8">
        <f>IFERROR(VLOOKUP(C315,Sheet2!$B$2:$G$588,6,FALSE),0)</f>
        <v>102882</v>
      </c>
      <c r="P315" t="s">
        <v>22</v>
      </c>
      <c r="Q315" s="2">
        <v>0.35027421409999998</v>
      </c>
      <c r="R315" s="3">
        <v>0.25</v>
      </c>
      <c r="S315" s="3" t="str">
        <f t="shared" si="27"/>
        <v>Y</v>
      </c>
      <c r="T315" s="2"/>
      <c r="U315" s="22">
        <f t="shared" si="23"/>
        <v>0.25</v>
      </c>
      <c r="V315" s="10">
        <f t="shared" si="24"/>
        <v>622.5</v>
      </c>
      <c r="W315" s="24">
        <f t="shared" si="25"/>
        <v>622.5</v>
      </c>
    </row>
    <row r="316" spans="1:23" x14ac:dyDescent="0.3">
      <c r="A316" t="s">
        <v>17</v>
      </c>
      <c r="B316" t="s">
        <v>8079</v>
      </c>
      <c r="C316" t="s">
        <v>8080</v>
      </c>
      <c r="D316" t="s">
        <v>8107</v>
      </c>
      <c r="E316" t="s">
        <v>8108</v>
      </c>
      <c r="F316">
        <v>0.25</v>
      </c>
      <c r="G316" s="2">
        <v>1</v>
      </c>
      <c r="H316" s="4">
        <v>105.1742</v>
      </c>
      <c r="I316" s="4">
        <v>62.079799999999999</v>
      </c>
      <c r="J316" s="7">
        <v>2304</v>
      </c>
      <c r="K316" s="7">
        <v>576</v>
      </c>
      <c r="L316" s="3">
        <v>0.59030000000000005</v>
      </c>
      <c r="M316" s="5">
        <v>1.2372891100000001</v>
      </c>
      <c r="N316" s="6">
        <v>0.7</v>
      </c>
      <c r="O316" s="8">
        <f>IFERROR(VLOOKUP(C316,Sheet2!$B$2:$G$588,6,FALSE),0)</f>
        <v>102882</v>
      </c>
      <c r="P316" t="s">
        <v>22</v>
      </c>
      <c r="Q316" s="2">
        <v>0.43424702120000003</v>
      </c>
      <c r="R316" s="3">
        <v>0.25</v>
      </c>
      <c r="S316" s="3" t="str">
        <f t="shared" si="27"/>
        <v>Y</v>
      </c>
      <c r="T316" s="2"/>
      <c r="U316" s="22">
        <f t="shared" si="23"/>
        <v>0.25</v>
      </c>
      <c r="V316" s="10">
        <f t="shared" si="24"/>
        <v>576</v>
      </c>
      <c r="W316" s="24">
        <f t="shared" si="25"/>
        <v>576</v>
      </c>
    </row>
    <row r="317" spans="1:23" x14ac:dyDescent="0.3">
      <c r="A317" t="s">
        <v>17</v>
      </c>
      <c r="B317" t="s">
        <v>8079</v>
      </c>
      <c r="C317" t="s">
        <v>8080</v>
      </c>
      <c r="D317" s="1" t="s">
        <v>8097</v>
      </c>
      <c r="E317" t="s">
        <v>8098</v>
      </c>
      <c r="F317">
        <v>0.25</v>
      </c>
      <c r="G317" s="2">
        <v>1</v>
      </c>
      <c r="H317" s="4">
        <v>420.81189999999998</v>
      </c>
      <c r="I317" s="4">
        <v>46.448</v>
      </c>
      <c r="J317" s="7">
        <v>2286</v>
      </c>
      <c r="K317" s="7">
        <v>537</v>
      </c>
      <c r="L317" s="3">
        <v>0.1104</v>
      </c>
      <c r="M317" s="5">
        <v>1.6407468000000001</v>
      </c>
      <c r="N317" s="6">
        <v>1.25</v>
      </c>
      <c r="O317" s="8">
        <f>IFERROR(VLOOKUP(C317,Sheet2!$B$2:$G$588,6,FALSE),0)</f>
        <v>102882</v>
      </c>
      <c r="P317" t="s">
        <v>22</v>
      </c>
      <c r="Q317" s="2">
        <v>0.23815179550000001</v>
      </c>
      <c r="R317" s="3">
        <v>0.23815179547106899</v>
      </c>
      <c r="S317" s="3" t="str">
        <f t="shared" si="27"/>
        <v/>
      </c>
      <c r="T317" s="2"/>
      <c r="U317" s="22">
        <f t="shared" si="23"/>
        <v>0.23815179547106899</v>
      </c>
      <c r="V317" s="10">
        <f t="shared" si="24"/>
        <v>544.41500444686369</v>
      </c>
      <c r="W317" s="24">
        <f t="shared" si="25"/>
        <v>544.41500444686369</v>
      </c>
    </row>
    <row r="318" spans="1:23" x14ac:dyDescent="0.3">
      <c r="A318" t="s">
        <v>17</v>
      </c>
      <c r="B318" t="s">
        <v>8079</v>
      </c>
      <c r="C318" t="s">
        <v>8080</v>
      </c>
      <c r="D318" t="s">
        <v>8237</v>
      </c>
      <c r="E318" t="s">
        <v>8238</v>
      </c>
      <c r="F318">
        <v>0.25</v>
      </c>
      <c r="G318" s="2">
        <v>1</v>
      </c>
      <c r="H318" s="4">
        <v>88.664699999999996</v>
      </c>
      <c r="I318" s="4">
        <v>61.178899999999999</v>
      </c>
      <c r="J318" s="7">
        <v>2253</v>
      </c>
      <c r="K318" s="7">
        <v>563</v>
      </c>
      <c r="L318" s="3">
        <v>0.69</v>
      </c>
      <c r="M318" s="5">
        <v>1.2277127400000001</v>
      </c>
      <c r="N318" s="6">
        <v>0.75</v>
      </c>
      <c r="O318" s="8">
        <f>IFERROR(VLOOKUP(C318,Sheet2!$B$2:$G$588,6,FALSE),0)</f>
        <v>102882</v>
      </c>
      <c r="P318" t="s">
        <v>92</v>
      </c>
      <c r="Q318" s="2">
        <v>0.38910791109999998</v>
      </c>
      <c r="R318" s="3">
        <v>0.25</v>
      </c>
      <c r="S318" s="3" t="str">
        <f t="shared" si="27"/>
        <v>Y</v>
      </c>
      <c r="T318" s="2"/>
      <c r="U318" s="22">
        <f t="shared" si="23"/>
        <v>0.25</v>
      </c>
      <c r="V318" s="10">
        <f t="shared" si="24"/>
        <v>563.25</v>
      </c>
      <c r="W318" s="24">
        <f t="shared" si="25"/>
        <v>563.25</v>
      </c>
    </row>
    <row r="319" spans="1:23" x14ac:dyDescent="0.3">
      <c r="A319" t="s">
        <v>17</v>
      </c>
      <c r="B319" t="s">
        <v>8079</v>
      </c>
      <c r="C319" t="s">
        <v>8080</v>
      </c>
      <c r="D319" t="s">
        <v>8223</v>
      </c>
      <c r="E319" t="s">
        <v>8224</v>
      </c>
      <c r="F319">
        <v>0.15</v>
      </c>
      <c r="G319" s="2">
        <v>1</v>
      </c>
      <c r="H319" s="4">
        <v>213.1756</v>
      </c>
      <c r="I319" s="4">
        <v>45.419600000000003</v>
      </c>
      <c r="J319" s="7">
        <v>2090</v>
      </c>
      <c r="K319" s="7">
        <v>314</v>
      </c>
      <c r="L319" s="3">
        <v>0.21310000000000001</v>
      </c>
      <c r="M319" s="5">
        <v>1.5341242100000001</v>
      </c>
      <c r="N319" s="6">
        <v>1.25</v>
      </c>
      <c r="O319" s="8">
        <f>IFERROR(VLOOKUP(C319,Sheet2!$B$2:$G$588,6,FALSE),0)</f>
        <v>102882</v>
      </c>
      <c r="P319" t="s">
        <v>92</v>
      </c>
      <c r="Q319" s="2">
        <v>0.18520287390000001</v>
      </c>
      <c r="R319" s="3">
        <v>0.15</v>
      </c>
      <c r="S319" s="3" t="str">
        <f t="shared" si="27"/>
        <v>Y</v>
      </c>
      <c r="T319" s="2"/>
      <c r="U319" s="22">
        <f t="shared" si="23"/>
        <v>0.15</v>
      </c>
      <c r="V319" s="10">
        <f t="shared" si="24"/>
        <v>313.5</v>
      </c>
      <c r="W319" s="24">
        <f t="shared" si="25"/>
        <v>313.5</v>
      </c>
    </row>
    <row r="320" spans="1:23" x14ac:dyDescent="0.3">
      <c r="A320" t="s">
        <v>17</v>
      </c>
      <c r="B320" t="s">
        <v>8079</v>
      </c>
      <c r="C320" t="s">
        <v>8080</v>
      </c>
      <c r="D320" t="s">
        <v>8387</v>
      </c>
      <c r="E320" t="s">
        <v>8388</v>
      </c>
      <c r="F320">
        <v>0.25</v>
      </c>
      <c r="G320" s="2">
        <v>1</v>
      </c>
      <c r="H320" s="4">
        <v>110.6814</v>
      </c>
      <c r="I320" s="4">
        <v>48.945599999999999</v>
      </c>
      <c r="J320" s="7">
        <v>1873</v>
      </c>
      <c r="K320" s="7">
        <v>468</v>
      </c>
      <c r="L320" s="3">
        <v>0.44219999999999998</v>
      </c>
      <c r="M320" s="5">
        <v>1.2755352200000001</v>
      </c>
      <c r="N320" s="6">
        <v>0.85</v>
      </c>
      <c r="O320" s="8">
        <f>IFERROR(VLOOKUP(C320,Sheet2!$B$2:$G$588,6,FALSE),0)</f>
        <v>102882</v>
      </c>
      <c r="P320" t="s">
        <v>95</v>
      </c>
      <c r="Q320" s="2">
        <v>0.3336130672</v>
      </c>
      <c r="R320" s="3">
        <v>0.25</v>
      </c>
      <c r="S320" s="3" t="str">
        <f t="shared" si="27"/>
        <v>Y</v>
      </c>
      <c r="T320" s="2"/>
      <c r="U320" s="22">
        <f t="shared" si="23"/>
        <v>0.25</v>
      </c>
      <c r="V320" s="10">
        <f t="shared" si="24"/>
        <v>468.25</v>
      </c>
      <c r="W320" s="24">
        <f t="shared" si="25"/>
        <v>468.25</v>
      </c>
    </row>
    <row r="321" spans="1:23" x14ac:dyDescent="0.3">
      <c r="A321" t="s">
        <v>17</v>
      </c>
      <c r="B321" t="s">
        <v>8079</v>
      </c>
      <c r="C321" t="s">
        <v>8080</v>
      </c>
      <c r="D321" t="s">
        <v>8349</v>
      </c>
      <c r="E321" t="s">
        <v>8350</v>
      </c>
      <c r="F321">
        <v>0.15</v>
      </c>
      <c r="G321" s="2">
        <v>1</v>
      </c>
      <c r="H321" s="4">
        <v>348.7278</v>
      </c>
      <c r="I321" s="4">
        <v>32.636899999999997</v>
      </c>
      <c r="J321" s="7">
        <v>1406</v>
      </c>
      <c r="K321" s="7">
        <v>182</v>
      </c>
      <c r="L321" s="3">
        <v>9.3600000000000003E-2</v>
      </c>
      <c r="M321" s="5">
        <v>1.43621336</v>
      </c>
      <c r="N321" s="6">
        <v>1.25</v>
      </c>
      <c r="O321" s="8">
        <f>IFERROR(VLOOKUP(C321,Sheet2!$B$2:$G$588,6,FALSE),0)</f>
        <v>102882</v>
      </c>
      <c r="P321" t="s">
        <v>92</v>
      </c>
      <c r="Q321" s="2">
        <v>0.12965577789999999</v>
      </c>
      <c r="R321" s="3">
        <v>0.12965577785725499</v>
      </c>
      <c r="S321" s="3" t="str">
        <f t="shared" si="27"/>
        <v/>
      </c>
      <c r="T321" s="2"/>
      <c r="U321" s="22">
        <f t="shared" si="23"/>
        <v>0.12965577785725499</v>
      </c>
      <c r="V321" s="10">
        <f t="shared" si="24"/>
        <v>182.29602366730052</v>
      </c>
      <c r="W321" s="24">
        <f t="shared" si="25"/>
        <v>182.29602366730052</v>
      </c>
    </row>
    <row r="322" spans="1:23" x14ac:dyDescent="0.3">
      <c r="A322" t="s">
        <v>17</v>
      </c>
      <c r="B322" t="s">
        <v>8079</v>
      </c>
      <c r="C322" t="s">
        <v>8080</v>
      </c>
      <c r="D322" t="s">
        <v>8161</v>
      </c>
      <c r="E322" t="s">
        <v>8162</v>
      </c>
      <c r="F322">
        <v>0.3</v>
      </c>
      <c r="G322" s="2">
        <v>1</v>
      </c>
      <c r="H322" s="4">
        <v>49.866799999999998</v>
      </c>
      <c r="I322" s="4">
        <v>29.293600000000001</v>
      </c>
      <c r="J322" s="7">
        <v>1401</v>
      </c>
      <c r="K322" s="7">
        <v>420</v>
      </c>
      <c r="L322" s="3">
        <v>0.58740000000000003</v>
      </c>
      <c r="M322" s="5">
        <v>1.5946182900000001</v>
      </c>
      <c r="N322" s="6">
        <v>0.65</v>
      </c>
      <c r="O322" s="8">
        <f>IFERROR(VLOOKUP(C322,Sheet2!$B$2:$G$588,6,FALSE),0)</f>
        <v>102882</v>
      </c>
      <c r="P322" t="s">
        <v>22</v>
      </c>
      <c r="Q322" s="2">
        <v>0.59237893760000004</v>
      </c>
      <c r="R322" s="3">
        <v>0.3</v>
      </c>
      <c r="S322" s="3" t="str">
        <f t="shared" si="27"/>
        <v>Y</v>
      </c>
      <c r="T322" s="2"/>
      <c r="U322" s="22">
        <f t="shared" si="23"/>
        <v>0.3</v>
      </c>
      <c r="V322" s="10">
        <f t="shared" si="24"/>
        <v>420.3</v>
      </c>
      <c r="W322" s="24">
        <f t="shared" si="25"/>
        <v>420.3</v>
      </c>
    </row>
    <row r="323" spans="1:23" x14ac:dyDescent="0.3">
      <c r="A323" t="s">
        <v>17</v>
      </c>
      <c r="B323" t="s">
        <v>8079</v>
      </c>
      <c r="C323" t="s">
        <v>8080</v>
      </c>
      <c r="D323" t="s">
        <v>8323</v>
      </c>
      <c r="E323" t="s">
        <v>8324</v>
      </c>
      <c r="F323">
        <v>0.25</v>
      </c>
      <c r="G323" s="2">
        <v>1</v>
      </c>
      <c r="H323" s="4">
        <v>93.7256</v>
      </c>
      <c r="I323" s="4">
        <v>35.927100000000003</v>
      </c>
      <c r="J323" s="7">
        <v>1338</v>
      </c>
      <c r="K323" s="7">
        <v>260</v>
      </c>
      <c r="L323" s="3">
        <v>0.38329999999999997</v>
      </c>
      <c r="M323" s="5">
        <v>1.2414442800000001</v>
      </c>
      <c r="N323" s="6">
        <v>1</v>
      </c>
      <c r="O323" s="8">
        <f>IFERROR(VLOOKUP(C323,Sheet2!$B$2:$G$588,6,FALSE),0)</f>
        <v>102882</v>
      </c>
      <c r="P323" t="s">
        <v>92</v>
      </c>
      <c r="Q323" s="2">
        <v>0.19448659909999999</v>
      </c>
      <c r="R323" s="3">
        <v>0.19448659909253399</v>
      </c>
      <c r="S323" s="3" t="str">
        <f t="shared" si="27"/>
        <v/>
      </c>
      <c r="T323" s="2"/>
      <c r="U323" s="22">
        <f t="shared" si="23"/>
        <v>0.19448659909253399</v>
      </c>
      <c r="V323" s="10">
        <f t="shared" si="24"/>
        <v>260.22306958581049</v>
      </c>
      <c r="W323" s="24">
        <f t="shared" si="25"/>
        <v>260.22306958581049</v>
      </c>
    </row>
    <row r="324" spans="1:23" x14ac:dyDescent="0.3">
      <c r="A324" t="s">
        <v>17</v>
      </c>
      <c r="B324" t="s">
        <v>8079</v>
      </c>
      <c r="C324" t="s">
        <v>8080</v>
      </c>
      <c r="D324" t="s">
        <v>8241</v>
      </c>
      <c r="E324" t="s">
        <v>8242</v>
      </c>
      <c r="F324">
        <v>0.25</v>
      </c>
      <c r="G324" s="2">
        <v>1</v>
      </c>
      <c r="H324" s="4">
        <v>42.8</v>
      </c>
      <c r="I324" s="4">
        <v>28.772400000000001</v>
      </c>
      <c r="J324" s="7">
        <v>1309</v>
      </c>
      <c r="K324" s="7">
        <v>327</v>
      </c>
      <c r="L324" s="3">
        <v>0.67230000000000001</v>
      </c>
      <c r="M324" s="5">
        <v>1.5170075999999999</v>
      </c>
      <c r="N324" s="6">
        <v>1</v>
      </c>
      <c r="O324" s="8">
        <f>IFERROR(VLOOKUP(C324,Sheet2!$B$2:$G$588,6,FALSE),0)</f>
        <v>102882</v>
      </c>
      <c r="P324" t="s">
        <v>22</v>
      </c>
      <c r="Q324" s="2">
        <v>0.34080752199999997</v>
      </c>
      <c r="R324" s="3">
        <v>0.249999999999999</v>
      </c>
      <c r="S324" s="3" t="str">
        <f t="shared" si="27"/>
        <v>Y</v>
      </c>
      <c r="T324" s="2"/>
      <c r="U324" s="22">
        <f t="shared" si="23"/>
        <v>0.249999999999999</v>
      </c>
      <c r="V324" s="10">
        <f t="shared" si="24"/>
        <v>327.24999999999869</v>
      </c>
      <c r="W324" s="24">
        <f t="shared" si="25"/>
        <v>327.24999999999869</v>
      </c>
    </row>
    <row r="325" spans="1:23" x14ac:dyDescent="0.3">
      <c r="A325" t="s">
        <v>17</v>
      </c>
      <c r="B325" t="s">
        <v>8079</v>
      </c>
      <c r="C325" t="s">
        <v>8080</v>
      </c>
      <c r="D325" t="s">
        <v>8251</v>
      </c>
      <c r="E325" t="s">
        <v>8252</v>
      </c>
      <c r="F325">
        <v>0.15</v>
      </c>
      <c r="G325" s="2">
        <v>1</v>
      </c>
      <c r="H325" s="4">
        <v>244.89080000000001</v>
      </c>
      <c r="I325" s="4">
        <v>41.434100000000001</v>
      </c>
      <c r="J325" s="7">
        <v>1251</v>
      </c>
      <c r="K325" s="7">
        <v>188</v>
      </c>
      <c r="L325" s="3">
        <v>0.16919999999999999</v>
      </c>
      <c r="M325" s="5">
        <v>1.0062795099999999</v>
      </c>
      <c r="N325" s="6">
        <v>0.77</v>
      </c>
      <c r="O325" s="8">
        <f>IFERROR(VLOOKUP(C325,Sheet2!$B$2:$G$588,6,FALSE),0)</f>
        <v>102882</v>
      </c>
      <c r="P325" t="s">
        <v>92</v>
      </c>
      <c r="Q325" s="2">
        <v>0.2348050502</v>
      </c>
      <c r="R325" s="3">
        <v>0.149999999999999</v>
      </c>
      <c r="S325" s="3" t="str">
        <f t="shared" si="27"/>
        <v>Y</v>
      </c>
      <c r="T325" s="2"/>
      <c r="U325" s="22">
        <f t="shared" si="23"/>
        <v>0.149999999999999</v>
      </c>
      <c r="V325" s="10">
        <f t="shared" si="24"/>
        <v>187.64999999999876</v>
      </c>
      <c r="W325" s="24">
        <f t="shared" si="25"/>
        <v>187.64999999999876</v>
      </c>
    </row>
    <row r="326" spans="1:23" x14ac:dyDescent="0.3">
      <c r="A326" t="s">
        <v>17</v>
      </c>
      <c r="B326" t="s">
        <v>8079</v>
      </c>
      <c r="C326" t="s">
        <v>8080</v>
      </c>
      <c r="D326" t="s">
        <v>8115</v>
      </c>
      <c r="E326" t="s">
        <v>8116</v>
      </c>
      <c r="F326">
        <v>0.15</v>
      </c>
      <c r="G326" s="2">
        <v>1</v>
      </c>
      <c r="H326" s="4">
        <v>332.70870000000002</v>
      </c>
      <c r="I326" s="4">
        <v>26.2637</v>
      </c>
      <c r="J326" s="7">
        <v>1213</v>
      </c>
      <c r="K326" s="7">
        <v>182</v>
      </c>
      <c r="L326" s="3">
        <v>7.8899999999999998E-2</v>
      </c>
      <c r="M326" s="5">
        <v>1.53890076</v>
      </c>
      <c r="N326" s="6">
        <v>1.25</v>
      </c>
      <c r="O326" s="8">
        <f>IFERROR(VLOOKUP(C326,Sheet2!$B$2:$G$588,6,FALSE),0)</f>
        <v>102882</v>
      </c>
      <c r="P326" t="s">
        <v>92</v>
      </c>
      <c r="Q326" s="2">
        <v>0.1877319002</v>
      </c>
      <c r="R326" s="3">
        <v>0.15</v>
      </c>
      <c r="S326" s="3" t="str">
        <f t="shared" si="27"/>
        <v>Y</v>
      </c>
      <c r="T326" s="2"/>
      <c r="U326" s="22">
        <f t="shared" si="23"/>
        <v>0.15</v>
      </c>
      <c r="V326" s="10">
        <f t="shared" si="24"/>
        <v>181.95</v>
      </c>
      <c r="W326" s="24">
        <f t="shared" si="25"/>
        <v>181.95</v>
      </c>
    </row>
    <row r="327" spans="1:23" x14ac:dyDescent="0.3">
      <c r="A327" t="s">
        <v>17</v>
      </c>
      <c r="B327" t="s">
        <v>8079</v>
      </c>
      <c r="C327" t="s">
        <v>8080</v>
      </c>
      <c r="D327" t="s">
        <v>8265</v>
      </c>
      <c r="E327" t="s">
        <v>8266</v>
      </c>
      <c r="F327">
        <v>0.25</v>
      </c>
      <c r="G327" s="2">
        <v>1</v>
      </c>
      <c r="H327" s="4">
        <v>66.556600000000003</v>
      </c>
      <c r="I327" s="4">
        <v>24.3034</v>
      </c>
      <c r="J327" s="7">
        <v>1047</v>
      </c>
      <c r="K327" s="7">
        <v>262</v>
      </c>
      <c r="L327" s="3">
        <v>0.36520000000000002</v>
      </c>
      <c r="M327" s="5">
        <v>1.43610572</v>
      </c>
      <c r="N327" s="6">
        <v>1</v>
      </c>
      <c r="O327" s="8">
        <f>IFERROR(VLOOKUP(C327,Sheet2!$B$2:$G$588,6,FALSE),0)</f>
        <v>102882</v>
      </c>
      <c r="P327" t="s">
        <v>22</v>
      </c>
      <c r="Q327" s="2">
        <v>0.30367243579999997</v>
      </c>
      <c r="R327" s="3">
        <v>0.25</v>
      </c>
      <c r="S327" s="3" t="str">
        <f t="shared" si="27"/>
        <v>Y</v>
      </c>
      <c r="T327" s="2"/>
      <c r="U327" s="22">
        <f t="shared" si="23"/>
        <v>0.25</v>
      </c>
      <c r="V327" s="10">
        <f t="shared" si="24"/>
        <v>261.75</v>
      </c>
      <c r="W327" s="24">
        <f t="shared" si="25"/>
        <v>261.75</v>
      </c>
    </row>
    <row r="328" spans="1:23" x14ac:dyDescent="0.3">
      <c r="A328" t="s">
        <v>17</v>
      </c>
      <c r="B328" t="s">
        <v>8079</v>
      </c>
      <c r="C328" t="s">
        <v>8080</v>
      </c>
      <c r="D328" t="s">
        <v>8355</v>
      </c>
      <c r="E328" t="s">
        <v>8356</v>
      </c>
      <c r="F328">
        <v>0.25</v>
      </c>
      <c r="G328" s="2">
        <v>1</v>
      </c>
      <c r="H328" s="4">
        <v>74.1494</v>
      </c>
      <c r="I328" s="4">
        <v>32.515700000000002</v>
      </c>
      <c r="J328" s="7">
        <v>1046</v>
      </c>
      <c r="K328" s="7">
        <v>261</v>
      </c>
      <c r="L328" s="3">
        <v>0.4385</v>
      </c>
      <c r="M328" s="5">
        <v>1.0724557400000001</v>
      </c>
      <c r="N328" s="6">
        <v>0.7</v>
      </c>
      <c r="O328" s="8">
        <f>IFERROR(VLOOKUP(C328,Sheet2!$B$2:$G$588,6,FALSE),0)</f>
        <v>102882</v>
      </c>
      <c r="P328" t="s">
        <v>92</v>
      </c>
      <c r="Q328" s="2">
        <v>0.3472924087</v>
      </c>
      <c r="R328" s="3">
        <v>0.25</v>
      </c>
      <c r="S328" s="3" t="str">
        <f t="shared" si="27"/>
        <v>Y</v>
      </c>
      <c r="T328" s="2"/>
      <c r="U328" s="22">
        <f t="shared" si="23"/>
        <v>0.25</v>
      </c>
      <c r="V328" s="10">
        <f t="shared" si="24"/>
        <v>261.5</v>
      </c>
      <c r="W328" s="24">
        <f t="shared" si="25"/>
        <v>261.5</v>
      </c>
    </row>
    <row r="329" spans="1:23" x14ac:dyDescent="0.3">
      <c r="A329" t="s">
        <v>17</v>
      </c>
      <c r="B329" t="s">
        <v>8079</v>
      </c>
      <c r="C329" t="s">
        <v>8080</v>
      </c>
      <c r="D329" t="s">
        <v>8221</v>
      </c>
      <c r="E329" t="s">
        <v>8222</v>
      </c>
      <c r="F329">
        <v>0.1</v>
      </c>
      <c r="G329" s="2">
        <v>1</v>
      </c>
      <c r="H329" s="4">
        <v>82.297799999999995</v>
      </c>
      <c r="I329" s="4">
        <v>20.100999999999999</v>
      </c>
      <c r="J329" s="7">
        <v>1024</v>
      </c>
      <c r="K329" s="7">
        <v>102</v>
      </c>
      <c r="L329" s="3">
        <v>0.2442</v>
      </c>
      <c r="M329" s="5">
        <v>1.6986827200000001</v>
      </c>
      <c r="N329" s="6">
        <v>1.3</v>
      </c>
      <c r="O329" s="8">
        <f>IFERROR(VLOOKUP(C329,Sheet2!$B$2:$G$588,6,FALSE),0)</f>
        <v>102882</v>
      </c>
      <c r="P329" t="s">
        <v>95</v>
      </c>
      <c r="Q329" s="2">
        <v>0.23470111169999999</v>
      </c>
      <c r="R329" s="3">
        <v>0.1</v>
      </c>
      <c r="S329" s="3" t="str">
        <f t="shared" si="27"/>
        <v>Y</v>
      </c>
      <c r="T329" s="2"/>
      <c r="U329" s="22">
        <f t="shared" si="23"/>
        <v>0.1</v>
      </c>
      <c r="V329" s="10">
        <f t="shared" si="24"/>
        <v>102.4</v>
      </c>
      <c r="W329" s="24">
        <f t="shared" si="25"/>
        <v>102.4</v>
      </c>
    </row>
    <row r="330" spans="1:23" x14ac:dyDescent="0.3">
      <c r="A330" t="s">
        <v>17</v>
      </c>
      <c r="B330" t="s">
        <v>8079</v>
      </c>
      <c r="C330" t="s">
        <v>8080</v>
      </c>
      <c r="D330" t="s">
        <v>8155</v>
      </c>
      <c r="E330" t="s">
        <v>8156</v>
      </c>
      <c r="F330">
        <v>0.2</v>
      </c>
      <c r="G330" s="2">
        <v>1</v>
      </c>
      <c r="H330" s="4">
        <v>53.636000000000003</v>
      </c>
      <c r="I330" s="4">
        <v>29.491599999999998</v>
      </c>
      <c r="J330" s="7">
        <v>978</v>
      </c>
      <c r="K330" s="7">
        <v>196</v>
      </c>
      <c r="L330" s="3">
        <v>0.54979999999999996</v>
      </c>
      <c r="M330" s="5">
        <v>1.1054444000000001</v>
      </c>
      <c r="N330" s="6">
        <v>0.7</v>
      </c>
      <c r="O330" s="8">
        <f>IFERROR(VLOOKUP(C330,Sheet2!$B$2:$G$588,6,FALSE),0)</f>
        <v>102882</v>
      </c>
      <c r="P330" t="s">
        <v>92</v>
      </c>
      <c r="Q330" s="2">
        <v>0.366770504</v>
      </c>
      <c r="R330" s="3">
        <v>0.2</v>
      </c>
      <c r="S330" s="3" t="str">
        <f t="shared" si="27"/>
        <v>Y</v>
      </c>
      <c r="T330" s="2"/>
      <c r="U330" s="22">
        <f t="shared" ref="U330:U393" si="28">IF(A330="placement",IF(T330="",R330,T330),"")</f>
        <v>0.2</v>
      </c>
      <c r="V330" s="10">
        <f t="shared" ref="V330:V393" si="29">IF($A330="placement",U330*J330,"")</f>
        <v>195.60000000000002</v>
      </c>
      <c r="W330" s="24">
        <f t="shared" ref="W330:W393" si="30">IF($A330="placement",V330,IF($A330="site",SUMIF($C:$C,$C330,$V:$V),IF($A330="user",SUMIF($B:$B,$B330,$V:$V),SUM($V:$V))))</f>
        <v>195.60000000000002</v>
      </c>
    </row>
    <row r="331" spans="1:23" x14ac:dyDescent="0.3">
      <c r="A331" t="s">
        <v>17</v>
      </c>
      <c r="B331" t="s">
        <v>8079</v>
      </c>
      <c r="C331" t="s">
        <v>8080</v>
      </c>
      <c r="D331" t="s">
        <v>8171</v>
      </c>
      <c r="E331" t="s">
        <v>8172</v>
      </c>
      <c r="F331">
        <v>0.25</v>
      </c>
      <c r="G331" s="2">
        <v>0</v>
      </c>
      <c r="H331" s="4">
        <v>37.719099999999997</v>
      </c>
      <c r="I331" s="4">
        <v>21.7059</v>
      </c>
      <c r="J331" s="7">
        <v>967</v>
      </c>
      <c r="K331" s="7">
        <v>242</v>
      </c>
      <c r="L331" s="3">
        <v>0.57550000000000001</v>
      </c>
      <c r="M331" s="5">
        <v>1.4844084200000001</v>
      </c>
      <c r="N331" s="6">
        <v>1</v>
      </c>
      <c r="O331" s="8">
        <f>IFERROR(VLOOKUP(C331,Sheet2!$B$2:$G$588,6,FALSE),0)</f>
        <v>102882</v>
      </c>
      <c r="P331" t="s">
        <v>22</v>
      </c>
      <c r="Q331" s="2">
        <v>0.32633095760000003</v>
      </c>
      <c r="R331" s="3">
        <v>0.25</v>
      </c>
      <c r="U331" s="22">
        <f t="shared" si="28"/>
        <v>0.25</v>
      </c>
      <c r="V331" s="10">
        <f t="shared" si="29"/>
        <v>241.75</v>
      </c>
      <c r="W331" s="24">
        <f t="shared" si="30"/>
        <v>241.75</v>
      </c>
    </row>
    <row r="332" spans="1:23" x14ac:dyDescent="0.3">
      <c r="A332" t="s">
        <v>17</v>
      </c>
      <c r="B332" t="s">
        <v>8079</v>
      </c>
      <c r="C332" t="s">
        <v>8080</v>
      </c>
      <c r="D332" t="s">
        <v>8385</v>
      </c>
      <c r="E332" t="s">
        <v>8386</v>
      </c>
      <c r="F332">
        <v>0.15</v>
      </c>
      <c r="G332" s="2">
        <v>1</v>
      </c>
      <c r="H332" s="4">
        <v>148.90870000000001</v>
      </c>
      <c r="I332" s="4">
        <v>28.6736</v>
      </c>
      <c r="J332" s="7">
        <v>891</v>
      </c>
      <c r="K332" s="7">
        <v>129</v>
      </c>
      <c r="L332" s="3">
        <v>0.19259999999999999</v>
      </c>
      <c r="M332" s="5">
        <v>1.03557432</v>
      </c>
      <c r="N332" s="6">
        <v>0.85</v>
      </c>
      <c r="O332" s="8">
        <f>IFERROR(VLOOKUP(C332,Sheet2!$B$2:$G$588,6,FALSE),0)</f>
        <v>102882</v>
      </c>
      <c r="P332" t="s">
        <v>92</v>
      </c>
      <c r="Q332" s="2">
        <v>0.17919942380000001</v>
      </c>
      <c r="R332" s="3">
        <v>0.15</v>
      </c>
      <c r="S332" s="3" t="str">
        <f t="shared" ref="S332:S335" si="31">IF(R332+0.01&lt;Q332,"Y","")</f>
        <v>Y</v>
      </c>
      <c r="T332" s="2"/>
      <c r="U332" s="22">
        <f t="shared" si="28"/>
        <v>0.15</v>
      </c>
      <c r="V332" s="10">
        <f t="shared" si="29"/>
        <v>133.65</v>
      </c>
      <c r="W332" s="24">
        <f t="shared" si="30"/>
        <v>133.65</v>
      </c>
    </row>
    <row r="333" spans="1:23" x14ac:dyDescent="0.3">
      <c r="A333" t="s">
        <v>17</v>
      </c>
      <c r="B333" t="s">
        <v>8079</v>
      </c>
      <c r="C333" t="s">
        <v>8080</v>
      </c>
      <c r="D333" t="s">
        <v>8283</v>
      </c>
      <c r="E333" t="s">
        <v>8284</v>
      </c>
      <c r="F333">
        <v>0.25</v>
      </c>
      <c r="G333" s="2">
        <v>1</v>
      </c>
      <c r="H333" s="4">
        <v>156.8974</v>
      </c>
      <c r="I333" s="4">
        <v>28.677</v>
      </c>
      <c r="J333" s="7">
        <v>855</v>
      </c>
      <c r="K333" s="7">
        <v>166</v>
      </c>
      <c r="L333" s="3">
        <v>0.18279999999999999</v>
      </c>
      <c r="M333" s="5">
        <v>0.99346266000000005</v>
      </c>
      <c r="N333" s="6">
        <v>0.8</v>
      </c>
      <c r="O333" s="8">
        <f>IFERROR(VLOOKUP(C333,Sheet2!$B$2:$G$588,6,FALSE),0)</f>
        <v>102882</v>
      </c>
      <c r="P333" t="s">
        <v>22</v>
      </c>
      <c r="Q333" s="2">
        <v>0.1947357099</v>
      </c>
      <c r="R333" s="3">
        <v>0.194735709912464</v>
      </c>
      <c r="S333" s="3" t="str">
        <f t="shared" si="31"/>
        <v/>
      </c>
      <c r="T333" s="2"/>
      <c r="U333" s="22">
        <f t="shared" si="28"/>
        <v>0.194735709912464</v>
      </c>
      <c r="V333" s="10">
        <f t="shared" si="29"/>
        <v>166.49903197515673</v>
      </c>
      <c r="W333" s="24">
        <f t="shared" si="30"/>
        <v>166.49903197515673</v>
      </c>
    </row>
    <row r="334" spans="1:23" x14ac:dyDescent="0.3">
      <c r="A334" t="s">
        <v>17</v>
      </c>
      <c r="B334" t="s">
        <v>8079</v>
      </c>
      <c r="C334" t="s">
        <v>8080</v>
      </c>
      <c r="D334" t="s">
        <v>8345</v>
      </c>
      <c r="E334" t="s">
        <v>8346</v>
      </c>
      <c r="F334">
        <v>0.2</v>
      </c>
      <c r="G334" s="2">
        <v>1</v>
      </c>
      <c r="H334" s="4">
        <v>189.9666</v>
      </c>
      <c r="I334" s="4">
        <v>29.527100000000001</v>
      </c>
      <c r="J334" s="7">
        <v>800</v>
      </c>
      <c r="K334" s="7">
        <v>129</v>
      </c>
      <c r="L334" s="3">
        <v>0.15540000000000001</v>
      </c>
      <c r="M334" s="5">
        <v>0.90276016999999997</v>
      </c>
      <c r="N334" s="6">
        <v>0.75</v>
      </c>
      <c r="O334" s="8">
        <f>IFERROR(VLOOKUP(C334,Sheet2!$B$2:$G$588,6,FALSE),0)</f>
        <v>102882</v>
      </c>
      <c r="P334" t="s">
        <v>92</v>
      </c>
      <c r="Q334" s="2">
        <v>0.16921456770000001</v>
      </c>
      <c r="R334" s="3">
        <v>0.16921456765179499</v>
      </c>
      <c r="S334" s="3" t="str">
        <f t="shared" si="31"/>
        <v/>
      </c>
      <c r="T334" s="2"/>
      <c r="U334" s="22">
        <f t="shared" si="28"/>
        <v>0.16921456765179499</v>
      </c>
      <c r="V334" s="10">
        <f t="shared" si="29"/>
        <v>135.37165412143599</v>
      </c>
      <c r="W334" s="24">
        <f t="shared" si="30"/>
        <v>135.37165412143599</v>
      </c>
    </row>
    <row r="335" spans="1:23" x14ac:dyDescent="0.3">
      <c r="A335" t="s">
        <v>17</v>
      </c>
      <c r="B335" t="s">
        <v>8079</v>
      </c>
      <c r="C335" t="s">
        <v>8080</v>
      </c>
      <c r="D335" t="s">
        <v>8423</v>
      </c>
      <c r="E335" t="s">
        <v>8424</v>
      </c>
      <c r="F335">
        <v>0.25</v>
      </c>
      <c r="G335" s="2">
        <v>1</v>
      </c>
      <c r="H335" s="4">
        <v>579.221</v>
      </c>
      <c r="I335" s="4">
        <v>20.513400000000001</v>
      </c>
      <c r="J335" s="7">
        <v>769</v>
      </c>
      <c r="K335" s="7">
        <v>154</v>
      </c>
      <c r="L335" s="3">
        <v>3.5400000000000001E-2</v>
      </c>
      <c r="M335" s="5">
        <v>1.2497874200000001</v>
      </c>
      <c r="N335" s="6">
        <v>1</v>
      </c>
      <c r="O335" s="8">
        <f>IFERROR(VLOOKUP(C335,Sheet2!$B$2:$G$588,6,FALSE),0)</f>
        <v>102882</v>
      </c>
      <c r="P335" t="s">
        <v>22</v>
      </c>
      <c r="Q335" s="2">
        <v>0.19986392610000001</v>
      </c>
      <c r="R335" s="3">
        <v>0.19986392613228399</v>
      </c>
      <c r="S335" s="3" t="str">
        <f t="shared" si="31"/>
        <v/>
      </c>
      <c r="T335" s="2"/>
      <c r="U335" s="22">
        <f t="shared" si="28"/>
        <v>0.19986392613228399</v>
      </c>
      <c r="V335" s="10">
        <f t="shared" si="29"/>
        <v>153.69535919572638</v>
      </c>
      <c r="W335" s="24">
        <f t="shared" si="30"/>
        <v>153.69535919572638</v>
      </c>
    </row>
    <row r="336" spans="1:23" x14ac:dyDescent="0.3">
      <c r="A336" t="s">
        <v>17</v>
      </c>
      <c r="B336" t="s">
        <v>8079</v>
      </c>
      <c r="C336" t="s">
        <v>8080</v>
      </c>
      <c r="D336" t="s">
        <v>8313</v>
      </c>
      <c r="E336" t="s">
        <v>8314</v>
      </c>
      <c r="F336">
        <v>0.25</v>
      </c>
      <c r="G336" s="2">
        <v>0</v>
      </c>
      <c r="H336" s="4">
        <v>40.919600000000003</v>
      </c>
      <c r="I336" s="4">
        <v>16.785299999999999</v>
      </c>
      <c r="J336" s="7">
        <v>748</v>
      </c>
      <c r="K336" s="7">
        <v>187</v>
      </c>
      <c r="L336" s="3">
        <v>0.41020000000000001</v>
      </c>
      <c r="M336" s="5">
        <v>1.4864047600000001</v>
      </c>
      <c r="N336" s="6">
        <v>1</v>
      </c>
      <c r="O336" s="8">
        <f>IFERROR(VLOOKUP(C336,Sheet2!$B$2:$G$588,6,FALSE),0)</f>
        <v>102882</v>
      </c>
      <c r="P336" t="s">
        <v>22</v>
      </c>
      <c r="Q336" s="2">
        <v>0.32723573859999999</v>
      </c>
      <c r="R336" s="3">
        <v>0.25</v>
      </c>
      <c r="U336" s="22">
        <f t="shared" si="28"/>
        <v>0.25</v>
      </c>
      <c r="V336" s="10">
        <f t="shared" si="29"/>
        <v>187</v>
      </c>
      <c r="W336" s="24">
        <f t="shared" si="30"/>
        <v>187</v>
      </c>
    </row>
    <row r="337" spans="1:23" x14ac:dyDescent="0.3">
      <c r="A337" t="s">
        <v>17</v>
      </c>
      <c r="B337" t="s">
        <v>8079</v>
      </c>
      <c r="C337" t="s">
        <v>8080</v>
      </c>
      <c r="D337" t="s">
        <v>8371</v>
      </c>
      <c r="E337" t="s">
        <v>8372</v>
      </c>
      <c r="F337">
        <v>0.25</v>
      </c>
      <c r="G337" s="2">
        <v>1</v>
      </c>
      <c r="H337" s="4">
        <v>147.4494</v>
      </c>
      <c r="I337" s="4">
        <v>24.4132</v>
      </c>
      <c r="J337" s="7">
        <v>748</v>
      </c>
      <c r="K337" s="7">
        <v>183</v>
      </c>
      <c r="L337" s="3">
        <v>0.1656</v>
      </c>
      <c r="M337" s="5">
        <v>1.0209184099999999</v>
      </c>
      <c r="N337" s="6">
        <v>0.75</v>
      </c>
      <c r="O337" s="8">
        <f>IFERROR(VLOOKUP(C337,Sheet2!$B$2:$G$588,6,FALSE),0)</f>
        <v>102882</v>
      </c>
      <c r="P337" t="s">
        <v>162</v>
      </c>
      <c r="Q337" s="2">
        <v>0.26536734960000002</v>
      </c>
      <c r="R337" s="3">
        <v>0.25</v>
      </c>
      <c r="S337" s="3" t="str">
        <f>IF(R337+0.01&lt;Q337,"Y","")</f>
        <v>Y</v>
      </c>
      <c r="T337" s="2"/>
      <c r="U337" s="22">
        <f t="shared" si="28"/>
        <v>0.25</v>
      </c>
      <c r="V337" s="10">
        <f t="shared" si="29"/>
        <v>187</v>
      </c>
      <c r="W337" s="24">
        <f t="shared" si="30"/>
        <v>187</v>
      </c>
    </row>
    <row r="338" spans="1:23" x14ac:dyDescent="0.3">
      <c r="A338" t="s">
        <v>17</v>
      </c>
      <c r="B338" t="s">
        <v>8079</v>
      </c>
      <c r="C338" t="s">
        <v>8080</v>
      </c>
      <c r="D338" t="s">
        <v>8123</v>
      </c>
      <c r="E338" t="s">
        <v>8124</v>
      </c>
      <c r="F338">
        <v>0.25</v>
      </c>
      <c r="G338" s="2">
        <v>0</v>
      </c>
      <c r="H338" s="4">
        <v>28.6647</v>
      </c>
      <c r="I338" s="4">
        <v>16.322099999999999</v>
      </c>
      <c r="J338" s="7">
        <v>715</v>
      </c>
      <c r="K338" s="7">
        <v>179</v>
      </c>
      <c r="L338" s="3">
        <v>0.56940000000000002</v>
      </c>
      <c r="M338" s="5">
        <v>1.4610234200000001</v>
      </c>
      <c r="N338" s="6">
        <v>1</v>
      </c>
      <c r="O338" s="8">
        <f>IFERROR(VLOOKUP(C338,Sheet2!$B$2:$G$588,6,FALSE),0)</f>
        <v>102882</v>
      </c>
      <c r="P338" t="s">
        <v>22</v>
      </c>
      <c r="Q338" s="2">
        <v>0.31554827369999999</v>
      </c>
      <c r="R338" s="3">
        <v>0.25</v>
      </c>
      <c r="U338" s="22">
        <f t="shared" si="28"/>
        <v>0.25</v>
      </c>
      <c r="V338" s="10">
        <f t="shared" si="29"/>
        <v>178.75</v>
      </c>
      <c r="W338" s="24">
        <f t="shared" si="30"/>
        <v>178.75</v>
      </c>
    </row>
    <row r="339" spans="1:23" x14ac:dyDescent="0.3">
      <c r="A339" t="s">
        <v>17</v>
      </c>
      <c r="B339" t="s">
        <v>8079</v>
      </c>
      <c r="C339" t="s">
        <v>8080</v>
      </c>
      <c r="D339" t="s">
        <v>8411</v>
      </c>
      <c r="E339" t="s">
        <v>8412</v>
      </c>
      <c r="F339">
        <v>0.3</v>
      </c>
      <c r="G339" s="2">
        <v>0</v>
      </c>
      <c r="H339" s="4">
        <v>48.752099999999999</v>
      </c>
      <c r="I339" s="4">
        <v>28.571100000000001</v>
      </c>
      <c r="J339" s="7">
        <v>704</v>
      </c>
      <c r="K339" s="7">
        <v>211</v>
      </c>
      <c r="L339" s="3">
        <v>0.58599999999999997</v>
      </c>
      <c r="M339" s="5">
        <v>0.82188527</v>
      </c>
      <c r="N339" s="6">
        <v>0.4</v>
      </c>
      <c r="O339" s="8">
        <f>IFERROR(VLOOKUP(C339,Sheet2!$B$2:$G$588,6,FALSE),0)</f>
        <v>102882</v>
      </c>
      <c r="P339" t="s">
        <v>22</v>
      </c>
      <c r="Q339" s="2">
        <v>0.51331406840000005</v>
      </c>
      <c r="R339" s="3">
        <v>0.3</v>
      </c>
      <c r="U339" s="22">
        <f t="shared" si="28"/>
        <v>0.3</v>
      </c>
      <c r="V339" s="10">
        <f t="shared" si="29"/>
        <v>211.2</v>
      </c>
      <c r="W339" s="24">
        <f t="shared" si="30"/>
        <v>211.2</v>
      </c>
    </row>
    <row r="340" spans="1:23" x14ac:dyDescent="0.3">
      <c r="A340" t="s">
        <v>17</v>
      </c>
      <c r="B340" t="s">
        <v>8079</v>
      </c>
      <c r="C340" t="s">
        <v>8080</v>
      </c>
      <c r="D340" t="s">
        <v>8425</v>
      </c>
      <c r="E340" t="s">
        <v>8426</v>
      </c>
      <c r="F340">
        <v>0.25</v>
      </c>
      <c r="G340" s="2">
        <v>0</v>
      </c>
      <c r="H340" s="4">
        <v>35.916699999999999</v>
      </c>
      <c r="I340" s="4">
        <v>12.6844</v>
      </c>
      <c r="J340" s="7">
        <v>662</v>
      </c>
      <c r="K340" s="7">
        <v>166</v>
      </c>
      <c r="L340" s="3">
        <v>0.35320000000000001</v>
      </c>
      <c r="M340" s="5">
        <v>1.74089209</v>
      </c>
      <c r="N340" s="6">
        <v>1</v>
      </c>
      <c r="O340" s="8">
        <f>IFERROR(VLOOKUP(C340,Sheet2!$B$2:$G$588,6,FALSE),0)</f>
        <v>102882</v>
      </c>
      <c r="P340" t="s">
        <v>22</v>
      </c>
      <c r="Q340" s="2">
        <v>0.42558185949999999</v>
      </c>
      <c r="R340" s="3">
        <v>0.25</v>
      </c>
      <c r="U340" s="22">
        <f t="shared" si="28"/>
        <v>0.25</v>
      </c>
      <c r="V340" s="10">
        <f t="shared" si="29"/>
        <v>165.5</v>
      </c>
      <c r="W340" s="24">
        <f t="shared" si="30"/>
        <v>165.5</v>
      </c>
    </row>
    <row r="341" spans="1:23" x14ac:dyDescent="0.3">
      <c r="A341" t="s">
        <v>17</v>
      </c>
      <c r="B341" t="s">
        <v>8079</v>
      </c>
      <c r="C341" t="s">
        <v>8080</v>
      </c>
      <c r="D341" t="s">
        <v>8229</v>
      </c>
      <c r="E341" t="s">
        <v>8230</v>
      </c>
      <c r="F341">
        <v>0.25</v>
      </c>
      <c r="G341" s="2">
        <v>1</v>
      </c>
      <c r="H341" s="4">
        <v>136.8638</v>
      </c>
      <c r="I341" s="4">
        <v>19.680299999999999</v>
      </c>
      <c r="J341" s="7">
        <v>618</v>
      </c>
      <c r="K341" s="7">
        <v>146</v>
      </c>
      <c r="L341" s="3">
        <v>0.14380000000000001</v>
      </c>
      <c r="M341" s="5">
        <v>1.04756863</v>
      </c>
      <c r="N341" s="6">
        <v>0.8</v>
      </c>
      <c r="O341" s="8">
        <f>IFERROR(VLOOKUP(C341,Sheet2!$B$2:$G$588,6,FALSE),0)</f>
        <v>102882</v>
      </c>
      <c r="P341" t="s">
        <v>22</v>
      </c>
      <c r="Q341" s="2">
        <v>0.23632688600000001</v>
      </c>
      <c r="R341" s="3">
        <v>0.236326885985289</v>
      </c>
      <c r="S341" s="3" t="str">
        <f t="shared" ref="S341:S347" si="32">IF(R341+0.01&lt;Q341,"Y","")</f>
        <v/>
      </c>
      <c r="T341" s="2"/>
      <c r="U341" s="22">
        <f t="shared" si="28"/>
        <v>0.236326885985289</v>
      </c>
      <c r="V341" s="10">
        <f t="shared" si="29"/>
        <v>146.05001553890861</v>
      </c>
      <c r="W341" s="24">
        <f t="shared" si="30"/>
        <v>146.05001553890861</v>
      </c>
    </row>
    <row r="342" spans="1:23" x14ac:dyDescent="0.3">
      <c r="A342" t="s">
        <v>17</v>
      </c>
      <c r="B342" t="s">
        <v>8079</v>
      </c>
      <c r="C342" t="s">
        <v>8080</v>
      </c>
      <c r="D342" t="s">
        <v>8367</v>
      </c>
      <c r="E342" t="s">
        <v>8368</v>
      </c>
      <c r="F342">
        <v>0.15</v>
      </c>
      <c r="G342" s="2">
        <v>1</v>
      </c>
      <c r="H342" s="4">
        <v>92.203000000000003</v>
      </c>
      <c r="I342" s="4">
        <v>18.2102</v>
      </c>
      <c r="J342" s="7">
        <v>607</v>
      </c>
      <c r="K342" s="7">
        <v>91</v>
      </c>
      <c r="L342" s="3">
        <v>0.19750000000000001</v>
      </c>
      <c r="M342" s="5">
        <v>1.11126448</v>
      </c>
      <c r="N342" s="6">
        <v>0.9</v>
      </c>
      <c r="O342" s="8">
        <f>IFERROR(VLOOKUP(C342,Sheet2!$B$2:$G$588,6,FALSE),0)</f>
        <v>102882</v>
      </c>
      <c r="P342" t="s">
        <v>92</v>
      </c>
      <c r="Q342" s="2">
        <v>0.1901117896</v>
      </c>
      <c r="R342" s="3">
        <v>0.15</v>
      </c>
      <c r="S342" s="3" t="str">
        <f t="shared" si="32"/>
        <v>Y</v>
      </c>
      <c r="T342" s="2"/>
      <c r="U342" s="22">
        <f t="shared" si="28"/>
        <v>0.15</v>
      </c>
      <c r="V342" s="10">
        <f t="shared" si="29"/>
        <v>91.05</v>
      </c>
      <c r="W342" s="24">
        <f t="shared" si="30"/>
        <v>91.05</v>
      </c>
    </row>
    <row r="343" spans="1:23" x14ac:dyDescent="0.3">
      <c r="A343" t="s">
        <v>17</v>
      </c>
      <c r="B343" t="s">
        <v>8079</v>
      </c>
      <c r="C343" t="s">
        <v>8080</v>
      </c>
      <c r="D343" t="s">
        <v>8377</v>
      </c>
      <c r="E343" t="s">
        <v>8378</v>
      </c>
      <c r="F343">
        <v>0.25</v>
      </c>
      <c r="G343" s="2">
        <v>1</v>
      </c>
      <c r="H343" s="4">
        <v>23.4937</v>
      </c>
      <c r="I343" s="4">
        <v>12.361700000000001</v>
      </c>
      <c r="J343" s="7">
        <v>595</v>
      </c>
      <c r="K343" s="7">
        <v>149</v>
      </c>
      <c r="L343" s="3">
        <v>0.5262</v>
      </c>
      <c r="M343" s="5">
        <v>1.60521599</v>
      </c>
      <c r="N343" s="6">
        <v>1</v>
      </c>
      <c r="O343" s="8">
        <f>IFERROR(VLOOKUP(C343,Sheet2!$B$2:$G$588,6,FALSE),0)</f>
        <v>102882</v>
      </c>
      <c r="P343" t="s">
        <v>487</v>
      </c>
      <c r="Q343" s="2">
        <v>0.3770308752</v>
      </c>
      <c r="R343" s="3">
        <v>0.25</v>
      </c>
      <c r="S343" s="3" t="str">
        <f t="shared" si="32"/>
        <v>Y</v>
      </c>
      <c r="T343" s="2"/>
      <c r="U343" s="22">
        <f t="shared" si="28"/>
        <v>0.25</v>
      </c>
      <c r="V343" s="10">
        <f t="shared" si="29"/>
        <v>148.75</v>
      </c>
      <c r="W343" s="24">
        <f t="shared" si="30"/>
        <v>148.75</v>
      </c>
    </row>
    <row r="344" spans="1:23" x14ac:dyDescent="0.3">
      <c r="A344" t="s">
        <v>17</v>
      </c>
      <c r="B344" t="s">
        <v>8079</v>
      </c>
      <c r="C344" t="s">
        <v>8080</v>
      </c>
      <c r="D344" t="s">
        <v>8131</v>
      </c>
      <c r="E344" t="s">
        <v>8132</v>
      </c>
      <c r="F344">
        <v>0.25</v>
      </c>
      <c r="G344" s="2">
        <v>1</v>
      </c>
      <c r="H344" s="4">
        <v>135.9812</v>
      </c>
      <c r="I344" s="4">
        <v>15.0412</v>
      </c>
      <c r="J344" s="7">
        <v>569</v>
      </c>
      <c r="K344" s="7">
        <v>117</v>
      </c>
      <c r="L344" s="3">
        <v>0.1106</v>
      </c>
      <c r="M344" s="5">
        <v>1.2615114700000001</v>
      </c>
      <c r="N344" s="6">
        <v>1</v>
      </c>
      <c r="O344" s="8">
        <f>IFERROR(VLOOKUP(C344,Sheet2!$B$2:$G$588,6,FALSE),0)</f>
        <v>102882</v>
      </c>
      <c r="P344" t="s">
        <v>22</v>
      </c>
      <c r="Q344" s="2">
        <v>0.20730011030000001</v>
      </c>
      <c r="R344" s="3">
        <v>0.20730011033509699</v>
      </c>
      <c r="S344" s="3" t="str">
        <f t="shared" si="32"/>
        <v/>
      </c>
      <c r="T344" s="2"/>
      <c r="U344" s="22">
        <f t="shared" si="28"/>
        <v>0.20730011033509699</v>
      </c>
      <c r="V344" s="10">
        <f t="shared" si="29"/>
        <v>117.95376278067019</v>
      </c>
      <c r="W344" s="24">
        <f t="shared" si="30"/>
        <v>117.95376278067019</v>
      </c>
    </row>
    <row r="345" spans="1:23" x14ac:dyDescent="0.3">
      <c r="A345" t="s">
        <v>17</v>
      </c>
      <c r="B345" t="s">
        <v>8079</v>
      </c>
      <c r="C345" t="s">
        <v>8080</v>
      </c>
      <c r="D345" t="s">
        <v>8213</v>
      </c>
      <c r="E345" t="s">
        <v>8214</v>
      </c>
      <c r="F345">
        <v>0.25</v>
      </c>
      <c r="G345" s="2">
        <v>1</v>
      </c>
      <c r="H345" s="4">
        <v>136.03960000000001</v>
      </c>
      <c r="I345" s="4">
        <v>14.863200000000001</v>
      </c>
      <c r="J345" s="7">
        <v>560</v>
      </c>
      <c r="K345" s="7">
        <v>114</v>
      </c>
      <c r="L345" s="3">
        <v>0.10929999999999999</v>
      </c>
      <c r="M345" s="5">
        <v>1.25641925</v>
      </c>
      <c r="N345" s="6">
        <v>1</v>
      </c>
      <c r="O345" s="8">
        <f>IFERROR(VLOOKUP(C345,Sheet2!$B$2:$G$588,6,FALSE),0)</f>
        <v>102882</v>
      </c>
      <c r="P345" t="s">
        <v>22</v>
      </c>
      <c r="Q345" s="2">
        <v>0.20408733100000001</v>
      </c>
      <c r="R345" s="3">
        <v>0.20408733103326901</v>
      </c>
      <c r="S345" s="3" t="str">
        <f t="shared" si="32"/>
        <v/>
      </c>
      <c r="T345" s="2"/>
      <c r="U345" s="22">
        <f t="shared" si="28"/>
        <v>0.20408733103326901</v>
      </c>
      <c r="V345" s="10">
        <f t="shared" si="29"/>
        <v>114.28890537863064</v>
      </c>
      <c r="W345" s="24">
        <f t="shared" si="30"/>
        <v>114.28890537863064</v>
      </c>
    </row>
    <row r="346" spans="1:23" x14ac:dyDescent="0.3">
      <c r="A346" t="s">
        <v>17</v>
      </c>
      <c r="B346" t="s">
        <v>8079</v>
      </c>
      <c r="C346" t="s">
        <v>8080</v>
      </c>
      <c r="D346" t="s">
        <v>8419</v>
      </c>
      <c r="E346" t="s">
        <v>8420</v>
      </c>
      <c r="F346">
        <v>0.2</v>
      </c>
      <c r="G346" s="2">
        <v>1</v>
      </c>
      <c r="H346" s="4">
        <v>85.510900000000007</v>
      </c>
      <c r="I346" s="4">
        <v>8.6525999999999996</v>
      </c>
      <c r="J346" s="7">
        <v>554</v>
      </c>
      <c r="K346" s="7">
        <v>98</v>
      </c>
      <c r="L346" s="3">
        <v>0.1012</v>
      </c>
      <c r="M346" s="5">
        <v>2.1349827100000001</v>
      </c>
      <c r="N346" s="6">
        <v>1.75</v>
      </c>
      <c r="O346" s="8">
        <f>IFERROR(VLOOKUP(C346,Sheet2!$B$2:$G$588,6,FALSE),0)</f>
        <v>102882</v>
      </c>
      <c r="P346" t="s">
        <v>22</v>
      </c>
      <c r="Q346" s="2">
        <v>0.18032122910000001</v>
      </c>
      <c r="R346" s="3">
        <v>0.18032122908268</v>
      </c>
      <c r="S346" s="3" t="str">
        <f t="shared" si="32"/>
        <v/>
      </c>
      <c r="T346" s="2"/>
      <c r="U346" s="22">
        <f t="shared" si="28"/>
        <v>0.18032122908268</v>
      </c>
      <c r="V346" s="10">
        <f t="shared" si="29"/>
        <v>99.897960911804716</v>
      </c>
      <c r="W346" s="24">
        <f t="shared" si="30"/>
        <v>99.897960911804716</v>
      </c>
    </row>
    <row r="347" spans="1:23" x14ac:dyDescent="0.3">
      <c r="A347" t="s">
        <v>17</v>
      </c>
      <c r="B347" t="s">
        <v>8079</v>
      </c>
      <c r="C347" t="s">
        <v>8080</v>
      </c>
      <c r="D347" t="s">
        <v>8095</v>
      </c>
      <c r="E347" t="s">
        <v>8096</v>
      </c>
      <c r="F347">
        <v>0.25</v>
      </c>
      <c r="G347" s="2">
        <v>1</v>
      </c>
      <c r="H347" s="4">
        <v>84.372600000000006</v>
      </c>
      <c r="I347" s="4">
        <v>16.721800000000002</v>
      </c>
      <c r="J347" s="7">
        <v>552</v>
      </c>
      <c r="K347" s="7">
        <v>138</v>
      </c>
      <c r="L347" s="3">
        <v>0.19819999999999999</v>
      </c>
      <c r="M347" s="5">
        <v>1.0995600299999999</v>
      </c>
      <c r="N347" s="6">
        <v>0.8</v>
      </c>
      <c r="O347" s="8">
        <f>IFERROR(VLOOKUP(C347,Sheet2!$B$2:$G$588,6,FALSE),0)</f>
        <v>102882</v>
      </c>
      <c r="P347" t="s">
        <v>92</v>
      </c>
      <c r="Q347" s="2">
        <v>0.27243626479999999</v>
      </c>
      <c r="R347" s="3">
        <v>0.25</v>
      </c>
      <c r="S347" s="3" t="str">
        <f t="shared" si="32"/>
        <v>Y</v>
      </c>
      <c r="T347" s="2"/>
      <c r="U347" s="22">
        <f t="shared" si="28"/>
        <v>0.25</v>
      </c>
      <c r="V347" s="10">
        <f t="shared" si="29"/>
        <v>138</v>
      </c>
      <c r="W347" s="24">
        <f t="shared" si="30"/>
        <v>138</v>
      </c>
    </row>
    <row r="348" spans="1:23" x14ac:dyDescent="0.3">
      <c r="A348" t="s">
        <v>17</v>
      </c>
      <c r="B348" t="s">
        <v>8079</v>
      </c>
      <c r="C348" t="s">
        <v>8080</v>
      </c>
      <c r="D348" t="s">
        <v>8203</v>
      </c>
      <c r="E348" t="s">
        <v>8204</v>
      </c>
      <c r="F348">
        <v>0.25</v>
      </c>
      <c r="G348" s="2">
        <v>0</v>
      </c>
      <c r="H348" s="4">
        <v>29.960899999999999</v>
      </c>
      <c r="I348" s="4">
        <v>10.942399999999999</v>
      </c>
      <c r="J348" s="7">
        <v>531</v>
      </c>
      <c r="K348" s="7">
        <v>133</v>
      </c>
      <c r="L348" s="3">
        <v>0.36520000000000002</v>
      </c>
      <c r="M348" s="5">
        <v>1.6173172600000001</v>
      </c>
      <c r="N348" s="6">
        <v>1</v>
      </c>
      <c r="O348" s="8">
        <f>IFERROR(VLOOKUP(C348,Sheet2!$B$2:$G$588,6,FALSE),0)</f>
        <v>102882</v>
      </c>
      <c r="P348" t="s">
        <v>22</v>
      </c>
      <c r="Q348" s="2">
        <v>0.3816921231</v>
      </c>
      <c r="R348" s="3">
        <v>0.25</v>
      </c>
      <c r="U348" s="22">
        <f t="shared" si="28"/>
        <v>0.25</v>
      </c>
      <c r="V348" s="10">
        <f t="shared" si="29"/>
        <v>132.75</v>
      </c>
      <c r="W348" s="24">
        <f t="shared" si="30"/>
        <v>132.75</v>
      </c>
    </row>
    <row r="349" spans="1:23" x14ac:dyDescent="0.3">
      <c r="A349" t="s">
        <v>17</v>
      </c>
      <c r="B349" t="s">
        <v>8079</v>
      </c>
      <c r="C349" t="s">
        <v>8080</v>
      </c>
      <c r="D349" t="s">
        <v>8227</v>
      </c>
      <c r="E349" t="s">
        <v>8228</v>
      </c>
      <c r="F349">
        <v>0.25</v>
      </c>
      <c r="G349" s="2">
        <v>0</v>
      </c>
      <c r="H349" s="4">
        <v>28.226500000000001</v>
      </c>
      <c r="I349" s="4">
        <v>10.975300000000001</v>
      </c>
      <c r="J349" s="7">
        <v>524</v>
      </c>
      <c r="K349" s="7">
        <v>131</v>
      </c>
      <c r="L349" s="3">
        <v>0.38879999999999998</v>
      </c>
      <c r="M349" s="5">
        <v>1.59086584</v>
      </c>
      <c r="N349" s="6">
        <v>1</v>
      </c>
      <c r="O349" s="8">
        <f>IFERROR(VLOOKUP(C349,Sheet2!$B$2:$G$588,6,FALSE),0)</f>
        <v>102882</v>
      </c>
      <c r="P349" t="s">
        <v>22</v>
      </c>
      <c r="Q349" s="2">
        <v>0.37141148299999999</v>
      </c>
      <c r="R349" s="3">
        <v>0.25</v>
      </c>
      <c r="U349" s="22">
        <f t="shared" si="28"/>
        <v>0.25</v>
      </c>
      <c r="V349" s="10">
        <f t="shared" si="29"/>
        <v>131</v>
      </c>
      <c r="W349" s="24">
        <f t="shared" si="30"/>
        <v>131</v>
      </c>
    </row>
    <row r="350" spans="1:23" x14ac:dyDescent="0.3">
      <c r="A350" t="s">
        <v>17</v>
      </c>
      <c r="B350" t="s">
        <v>8079</v>
      </c>
      <c r="C350" t="s">
        <v>8080</v>
      </c>
      <c r="D350" t="s">
        <v>8197</v>
      </c>
      <c r="E350" t="s">
        <v>8198</v>
      </c>
      <c r="F350">
        <v>0.3</v>
      </c>
      <c r="G350" s="2">
        <v>1</v>
      </c>
      <c r="H350" s="4">
        <v>73.602699999999999</v>
      </c>
      <c r="I350" s="4">
        <v>14.7563</v>
      </c>
      <c r="J350" s="7">
        <v>491</v>
      </c>
      <c r="K350" s="7">
        <v>136</v>
      </c>
      <c r="L350" s="3">
        <v>0.20050000000000001</v>
      </c>
      <c r="M350" s="5">
        <v>1.1092415799999999</v>
      </c>
      <c r="N350" s="6">
        <v>0.8</v>
      </c>
      <c r="O350" s="8">
        <f>IFERROR(VLOOKUP(C350,Sheet2!$B$2:$G$588,6,FALSE),0)</f>
        <v>102882</v>
      </c>
      <c r="P350" t="s">
        <v>22</v>
      </c>
      <c r="Q350" s="2">
        <v>0.2787865035</v>
      </c>
      <c r="R350" s="3">
        <v>0.27878650351725398</v>
      </c>
      <c r="S350" s="3" t="str">
        <f t="shared" ref="S350:S351" si="33">IF(R350+0.01&lt;Q350,"Y","")</f>
        <v/>
      </c>
      <c r="T350" s="2"/>
      <c r="U350" s="22">
        <f t="shared" si="28"/>
        <v>0.27878650351725398</v>
      </c>
      <c r="V350" s="10">
        <f t="shared" si="29"/>
        <v>136.88417322697171</v>
      </c>
      <c r="W350" s="24">
        <f t="shared" si="30"/>
        <v>136.88417322697171</v>
      </c>
    </row>
    <row r="351" spans="1:23" x14ac:dyDescent="0.3">
      <c r="A351" t="s">
        <v>17</v>
      </c>
      <c r="B351" t="s">
        <v>8079</v>
      </c>
      <c r="C351" t="s">
        <v>8080</v>
      </c>
      <c r="D351" t="s">
        <v>8365</v>
      </c>
      <c r="E351" t="s">
        <v>8366</v>
      </c>
      <c r="F351">
        <v>0.25</v>
      </c>
      <c r="G351" s="2">
        <v>1</v>
      </c>
      <c r="H351" s="4">
        <v>45.82</v>
      </c>
      <c r="I351" s="4">
        <v>13.425800000000001</v>
      </c>
      <c r="J351" s="7">
        <v>472</v>
      </c>
      <c r="K351" s="7">
        <v>69</v>
      </c>
      <c r="L351" s="3">
        <v>0.29299999999999998</v>
      </c>
      <c r="M351" s="5">
        <v>1.1714036400000001</v>
      </c>
      <c r="N351" s="6">
        <v>1</v>
      </c>
      <c r="O351" s="8">
        <f>IFERROR(VLOOKUP(C351,Sheet2!$B$2:$G$588,6,FALSE),0)</f>
        <v>102882</v>
      </c>
      <c r="P351" t="s">
        <v>92</v>
      </c>
      <c r="Q351" s="2">
        <v>0.14632329629999999</v>
      </c>
      <c r="R351" s="3">
        <v>0.14632329631180499</v>
      </c>
      <c r="S351" s="3" t="str">
        <f t="shared" si="33"/>
        <v/>
      </c>
      <c r="T351" s="2"/>
      <c r="U351" s="22">
        <f t="shared" si="28"/>
        <v>0.14632329631180499</v>
      </c>
      <c r="V351" s="10">
        <f t="shared" si="29"/>
        <v>69.064595859171959</v>
      </c>
      <c r="W351" s="24">
        <f t="shared" si="30"/>
        <v>69.064595859171959</v>
      </c>
    </row>
    <row r="352" spans="1:23" x14ac:dyDescent="0.3">
      <c r="A352" t="s">
        <v>17</v>
      </c>
      <c r="B352" t="s">
        <v>8079</v>
      </c>
      <c r="C352" t="s">
        <v>8080</v>
      </c>
      <c r="D352" t="s">
        <v>8405</v>
      </c>
      <c r="E352" t="s">
        <v>8406</v>
      </c>
      <c r="F352">
        <v>0.25</v>
      </c>
      <c r="G352" s="2">
        <v>0</v>
      </c>
      <c r="H352" s="4">
        <v>26.9453</v>
      </c>
      <c r="I352" s="4">
        <v>10.2196</v>
      </c>
      <c r="J352" s="7">
        <v>462</v>
      </c>
      <c r="K352" s="7">
        <v>115</v>
      </c>
      <c r="L352" s="3">
        <v>0.37930000000000003</v>
      </c>
      <c r="M352" s="5">
        <v>1.50773516</v>
      </c>
      <c r="N352" s="6">
        <v>1</v>
      </c>
      <c r="O352" s="8">
        <f>IFERROR(VLOOKUP(C352,Sheet2!$B$2:$G$588,6,FALSE),0)</f>
        <v>102882</v>
      </c>
      <c r="P352" t="s">
        <v>22</v>
      </c>
      <c r="Q352" s="2">
        <v>0.33675354410000002</v>
      </c>
      <c r="R352" s="3">
        <v>0.25</v>
      </c>
      <c r="U352" s="22">
        <f t="shared" si="28"/>
        <v>0.25</v>
      </c>
      <c r="V352" s="10">
        <f t="shared" si="29"/>
        <v>115.5</v>
      </c>
      <c r="W352" s="24">
        <f t="shared" si="30"/>
        <v>115.5</v>
      </c>
    </row>
    <row r="353" spans="1:23" x14ac:dyDescent="0.3">
      <c r="A353" t="s">
        <v>17</v>
      </c>
      <c r="B353" t="s">
        <v>8079</v>
      </c>
      <c r="C353" t="s">
        <v>8080</v>
      </c>
      <c r="D353" t="s">
        <v>8129</v>
      </c>
      <c r="E353" t="s">
        <v>8130</v>
      </c>
      <c r="F353">
        <v>0.35</v>
      </c>
      <c r="G353" s="2">
        <v>0</v>
      </c>
      <c r="H353" s="4">
        <v>25.892600000000002</v>
      </c>
      <c r="I353" s="4">
        <v>10.696099999999999</v>
      </c>
      <c r="J353" s="7">
        <v>458</v>
      </c>
      <c r="K353" s="7">
        <v>137</v>
      </c>
      <c r="L353" s="3">
        <v>0.41310000000000002</v>
      </c>
      <c r="M353" s="5">
        <v>1.4275900500000001</v>
      </c>
      <c r="N353" s="6">
        <v>1</v>
      </c>
      <c r="O353" s="8">
        <f>IFERROR(VLOOKUP(C353,Sheet2!$B$2:$G$588,6,FALSE),0)</f>
        <v>102882</v>
      </c>
      <c r="P353" t="s">
        <v>92</v>
      </c>
      <c r="Q353" s="2">
        <v>0.29951879510000001</v>
      </c>
      <c r="R353" s="3">
        <v>0.29951879514949997</v>
      </c>
      <c r="U353" s="22">
        <f t="shared" si="28"/>
        <v>0.29951879514949997</v>
      </c>
      <c r="V353" s="10">
        <f t="shared" si="29"/>
        <v>137.179608178471</v>
      </c>
      <c r="W353" s="24">
        <f t="shared" si="30"/>
        <v>137.179608178471</v>
      </c>
    </row>
    <row r="354" spans="1:23" x14ac:dyDescent="0.3">
      <c r="A354" t="s">
        <v>17</v>
      </c>
      <c r="B354" t="s">
        <v>8079</v>
      </c>
      <c r="C354" t="s">
        <v>8080</v>
      </c>
      <c r="D354" t="s">
        <v>8211</v>
      </c>
      <c r="E354" t="s">
        <v>8212</v>
      </c>
      <c r="F354">
        <v>0.25</v>
      </c>
      <c r="G354" s="2">
        <v>1</v>
      </c>
      <c r="H354" s="4">
        <v>90.450500000000005</v>
      </c>
      <c r="I354" s="4">
        <v>11.880599999999999</v>
      </c>
      <c r="J354" s="7">
        <v>457</v>
      </c>
      <c r="K354" s="7">
        <v>100</v>
      </c>
      <c r="L354" s="3">
        <v>0.1313</v>
      </c>
      <c r="M354" s="5">
        <v>1.2833330300000001</v>
      </c>
      <c r="N354" s="6">
        <v>1</v>
      </c>
      <c r="O354" s="8">
        <f>IFERROR(VLOOKUP(C354,Sheet2!$B$2:$G$588,6,FALSE),0)</f>
        <v>102882</v>
      </c>
      <c r="P354" t="s">
        <v>22</v>
      </c>
      <c r="Q354" s="2">
        <v>0.22077903830000001</v>
      </c>
      <c r="R354" s="3">
        <v>0.22077903825387399</v>
      </c>
      <c r="S354" s="3" t="str">
        <f>IF(R354+0.01&lt;Q354,"Y","")</f>
        <v/>
      </c>
      <c r="T354" s="2"/>
      <c r="U354" s="22">
        <f t="shared" si="28"/>
        <v>0.22077903825387399</v>
      </c>
      <c r="V354" s="10">
        <f t="shared" si="29"/>
        <v>100.89602048202042</v>
      </c>
      <c r="W354" s="24">
        <f t="shared" si="30"/>
        <v>100.89602048202042</v>
      </c>
    </row>
    <row r="355" spans="1:23" x14ac:dyDescent="0.3">
      <c r="A355" t="s">
        <v>17</v>
      </c>
      <c r="B355" t="s">
        <v>8079</v>
      </c>
      <c r="C355" t="s">
        <v>8080</v>
      </c>
      <c r="D355" t="s">
        <v>8339</v>
      </c>
      <c r="E355" t="s">
        <v>8340</v>
      </c>
      <c r="F355">
        <v>0.25</v>
      </c>
      <c r="G355" s="2">
        <v>0</v>
      </c>
      <c r="H355" s="4">
        <v>40.71</v>
      </c>
      <c r="I355" s="4">
        <v>10.684900000000001</v>
      </c>
      <c r="J355" s="7">
        <v>432</v>
      </c>
      <c r="K355" s="7">
        <v>107</v>
      </c>
      <c r="L355" s="3">
        <v>0.26250000000000001</v>
      </c>
      <c r="M355" s="5">
        <v>1.3473156399999999</v>
      </c>
      <c r="N355" s="6">
        <v>1</v>
      </c>
      <c r="O355" s="8">
        <f>IFERROR(VLOOKUP(C355,Sheet2!$B$2:$G$588,6,FALSE),0)</f>
        <v>102882</v>
      </c>
      <c r="P355" t="s">
        <v>22</v>
      </c>
      <c r="Q355" s="2">
        <v>0.2577834275</v>
      </c>
      <c r="R355" s="3">
        <v>0.25</v>
      </c>
      <c r="U355" s="22">
        <f t="shared" si="28"/>
        <v>0.25</v>
      </c>
      <c r="V355" s="10">
        <f t="shared" si="29"/>
        <v>108</v>
      </c>
      <c r="W355" s="24">
        <f t="shared" si="30"/>
        <v>108</v>
      </c>
    </row>
    <row r="356" spans="1:23" x14ac:dyDescent="0.3">
      <c r="A356" t="s">
        <v>17</v>
      </c>
      <c r="B356" t="s">
        <v>8079</v>
      </c>
      <c r="C356" t="s">
        <v>8080</v>
      </c>
      <c r="D356" t="s">
        <v>8183</v>
      </c>
      <c r="E356" t="s">
        <v>8184</v>
      </c>
      <c r="F356">
        <v>0.3</v>
      </c>
      <c r="G356" s="2">
        <v>0</v>
      </c>
      <c r="H356" s="4">
        <v>25.357199999999999</v>
      </c>
      <c r="I356" s="4">
        <v>11.7182</v>
      </c>
      <c r="J356" s="7">
        <v>404</v>
      </c>
      <c r="K356" s="7">
        <v>120</v>
      </c>
      <c r="L356" s="3">
        <v>0.46210000000000001</v>
      </c>
      <c r="M356" s="5">
        <v>1.1494553700000001</v>
      </c>
      <c r="N356" s="6">
        <v>0.8</v>
      </c>
      <c r="O356" s="8">
        <f>IFERROR(VLOOKUP(C356,Sheet2!$B$2:$G$588,6,FALSE),0)</f>
        <v>102882</v>
      </c>
      <c r="P356" t="s">
        <v>22</v>
      </c>
      <c r="Q356" s="2">
        <v>0.3040182125</v>
      </c>
      <c r="R356" s="3">
        <v>0.3</v>
      </c>
      <c r="U356" s="22">
        <f t="shared" si="28"/>
        <v>0.3</v>
      </c>
      <c r="V356" s="10">
        <f t="shared" si="29"/>
        <v>121.19999999999999</v>
      </c>
      <c r="W356" s="24">
        <f t="shared" si="30"/>
        <v>121.19999999999999</v>
      </c>
    </row>
    <row r="357" spans="1:23" x14ac:dyDescent="0.3">
      <c r="A357" t="s">
        <v>17</v>
      </c>
      <c r="B357" t="s">
        <v>8079</v>
      </c>
      <c r="C357" t="s">
        <v>8080</v>
      </c>
      <c r="D357" t="s">
        <v>8343</v>
      </c>
      <c r="E357" t="s">
        <v>8344</v>
      </c>
      <c r="F357">
        <v>0.3</v>
      </c>
      <c r="G357" s="2">
        <v>0</v>
      </c>
      <c r="H357" s="4">
        <v>16.351900000000001</v>
      </c>
      <c r="I357" s="4">
        <v>8.8539999999999992</v>
      </c>
      <c r="J357" s="7">
        <v>394</v>
      </c>
      <c r="K357" s="7">
        <v>118</v>
      </c>
      <c r="L357" s="3">
        <v>0.54149999999999998</v>
      </c>
      <c r="M357" s="5">
        <v>1.4844638400000001</v>
      </c>
      <c r="N357" s="6">
        <v>1</v>
      </c>
      <c r="O357" s="8">
        <f>IFERROR(VLOOKUP(C357,Sheet2!$B$2:$G$588,6,FALSE),0)</f>
        <v>102882</v>
      </c>
      <c r="P357" t="s">
        <v>92</v>
      </c>
      <c r="Q357" s="2">
        <v>0.32635610799999998</v>
      </c>
      <c r="R357" s="3">
        <v>0.3</v>
      </c>
      <c r="U357" s="22">
        <f t="shared" si="28"/>
        <v>0.3</v>
      </c>
      <c r="V357" s="10">
        <f t="shared" si="29"/>
        <v>118.19999999999999</v>
      </c>
      <c r="W357" s="24">
        <f t="shared" si="30"/>
        <v>118.19999999999999</v>
      </c>
    </row>
    <row r="358" spans="1:23" x14ac:dyDescent="0.3">
      <c r="A358" t="s">
        <v>17</v>
      </c>
      <c r="B358" t="s">
        <v>8079</v>
      </c>
      <c r="C358" t="s">
        <v>8080</v>
      </c>
      <c r="D358" t="s">
        <v>8205</v>
      </c>
      <c r="E358" t="s">
        <v>8206</v>
      </c>
      <c r="F358">
        <v>0.25</v>
      </c>
      <c r="G358" s="2">
        <v>1</v>
      </c>
      <c r="H358" s="4">
        <v>55.178699999999999</v>
      </c>
      <c r="I358" s="4">
        <v>7.4988000000000001</v>
      </c>
      <c r="J358" s="7">
        <v>391</v>
      </c>
      <c r="K358" s="7">
        <v>98</v>
      </c>
      <c r="L358" s="3">
        <v>0.13589999999999999</v>
      </c>
      <c r="M358" s="5">
        <v>1.73891963</v>
      </c>
      <c r="N358" s="6">
        <v>1</v>
      </c>
      <c r="O358" s="8">
        <f>IFERROR(VLOOKUP(C358,Sheet2!$B$2:$G$588,6,FALSE),0)</f>
        <v>102882</v>
      </c>
      <c r="P358" t="s">
        <v>22</v>
      </c>
      <c r="Q358" s="2">
        <v>0.42493029570000002</v>
      </c>
      <c r="R358" s="3">
        <v>0.25</v>
      </c>
      <c r="S358" s="3" t="str">
        <f t="shared" ref="S358:S359" si="34">IF(R358+0.01&lt;Q358,"Y","")</f>
        <v>Y</v>
      </c>
      <c r="T358" s="2"/>
      <c r="U358" s="22">
        <f t="shared" si="28"/>
        <v>0.25</v>
      </c>
      <c r="V358" s="10">
        <f t="shared" si="29"/>
        <v>97.75</v>
      </c>
      <c r="W358" s="24">
        <f t="shared" si="30"/>
        <v>97.75</v>
      </c>
    </row>
    <row r="359" spans="1:23" x14ac:dyDescent="0.3">
      <c r="A359" t="s">
        <v>17</v>
      </c>
      <c r="B359" t="s">
        <v>8079</v>
      </c>
      <c r="C359" t="s">
        <v>8080</v>
      </c>
      <c r="D359" t="s">
        <v>8291</v>
      </c>
      <c r="E359" t="s">
        <v>8292</v>
      </c>
      <c r="F359">
        <v>0.1</v>
      </c>
      <c r="G359" s="2">
        <v>1</v>
      </c>
      <c r="H359" s="4">
        <v>90.618099999999998</v>
      </c>
      <c r="I359" s="4">
        <v>10.2807</v>
      </c>
      <c r="J359" s="7">
        <v>382</v>
      </c>
      <c r="K359" s="7">
        <v>38</v>
      </c>
      <c r="L359" s="3">
        <v>0.1135</v>
      </c>
      <c r="M359" s="5">
        <v>1.23742653</v>
      </c>
      <c r="N359" s="6">
        <v>1</v>
      </c>
      <c r="O359" s="8">
        <f>IFERROR(VLOOKUP(C359,Sheet2!$B$2:$G$588,6,FALSE),0)</f>
        <v>102882</v>
      </c>
      <c r="P359" t="s">
        <v>95</v>
      </c>
      <c r="Q359" s="2">
        <v>0.1918712115</v>
      </c>
      <c r="R359" s="3">
        <v>0.1</v>
      </c>
      <c r="S359" s="3" t="str">
        <f t="shared" si="34"/>
        <v>Y</v>
      </c>
      <c r="T359" s="2"/>
      <c r="U359" s="22">
        <f t="shared" si="28"/>
        <v>0.1</v>
      </c>
      <c r="V359" s="10">
        <f t="shared" si="29"/>
        <v>38.200000000000003</v>
      </c>
      <c r="W359" s="24">
        <f t="shared" si="30"/>
        <v>38.200000000000003</v>
      </c>
    </row>
    <row r="360" spans="1:23" x14ac:dyDescent="0.3">
      <c r="A360" t="s">
        <v>17</v>
      </c>
      <c r="B360" t="s">
        <v>8079</v>
      </c>
      <c r="C360" t="s">
        <v>8080</v>
      </c>
      <c r="D360" t="s">
        <v>8217</v>
      </c>
      <c r="E360" t="s">
        <v>8218</v>
      </c>
      <c r="F360">
        <v>0.3</v>
      </c>
      <c r="G360" s="2">
        <v>0</v>
      </c>
      <c r="H360" s="4">
        <v>15.3202</v>
      </c>
      <c r="I360" s="4">
        <v>8.4318000000000008</v>
      </c>
      <c r="J360" s="7">
        <v>377</v>
      </c>
      <c r="K360" s="7">
        <v>113</v>
      </c>
      <c r="L360" s="3">
        <v>0.5504</v>
      </c>
      <c r="M360" s="5">
        <v>1.49149138</v>
      </c>
      <c r="N360" s="6">
        <v>1</v>
      </c>
      <c r="O360" s="8">
        <f>IFERROR(VLOOKUP(C360,Sheet2!$B$2:$G$588,6,FALSE),0)</f>
        <v>102882</v>
      </c>
      <c r="P360" t="s">
        <v>92</v>
      </c>
      <c r="Q360" s="2">
        <v>0.32953015140000003</v>
      </c>
      <c r="R360" s="3">
        <v>0.3</v>
      </c>
      <c r="U360" s="22">
        <f t="shared" si="28"/>
        <v>0.3</v>
      </c>
      <c r="V360" s="10">
        <f t="shared" si="29"/>
        <v>113.1</v>
      </c>
      <c r="W360" s="24">
        <f t="shared" si="30"/>
        <v>113.1</v>
      </c>
    </row>
    <row r="361" spans="1:23" x14ac:dyDescent="0.3">
      <c r="A361" t="s">
        <v>17</v>
      </c>
      <c r="B361" t="s">
        <v>8079</v>
      </c>
      <c r="C361" t="s">
        <v>8080</v>
      </c>
      <c r="D361" t="s">
        <v>8135</v>
      </c>
      <c r="E361" t="s">
        <v>8136</v>
      </c>
      <c r="F361">
        <v>0.3</v>
      </c>
      <c r="G361" s="2">
        <v>0</v>
      </c>
      <c r="H361" s="4">
        <v>29.569400000000002</v>
      </c>
      <c r="I361" s="4">
        <v>16.319700000000001</v>
      </c>
      <c r="J361" s="7">
        <v>359</v>
      </c>
      <c r="K361" s="7">
        <v>108</v>
      </c>
      <c r="L361" s="3">
        <v>0.55189999999999995</v>
      </c>
      <c r="M361" s="5">
        <v>0.73371514000000004</v>
      </c>
      <c r="N361" s="6">
        <v>0.45</v>
      </c>
      <c r="O361" s="8">
        <f>IFERROR(VLOOKUP(C361,Sheet2!$B$2:$G$588,6,FALSE),0)</f>
        <v>102882</v>
      </c>
      <c r="P361" t="s">
        <v>92</v>
      </c>
      <c r="Q361" s="2">
        <v>0.38668295590000001</v>
      </c>
      <c r="R361" s="3">
        <v>0.3</v>
      </c>
      <c r="U361" s="22">
        <f t="shared" si="28"/>
        <v>0.3</v>
      </c>
      <c r="V361" s="10">
        <f t="shared" si="29"/>
        <v>107.7</v>
      </c>
      <c r="W361" s="24">
        <f t="shared" si="30"/>
        <v>107.7</v>
      </c>
    </row>
    <row r="362" spans="1:23" x14ac:dyDescent="0.3">
      <c r="A362" t="s">
        <v>17</v>
      </c>
      <c r="B362" t="s">
        <v>8079</v>
      </c>
      <c r="C362" t="s">
        <v>8080</v>
      </c>
      <c r="D362" t="s">
        <v>8267</v>
      </c>
      <c r="E362" t="s">
        <v>8268</v>
      </c>
      <c r="F362">
        <v>0.25</v>
      </c>
      <c r="G362" s="2">
        <v>0</v>
      </c>
      <c r="H362" s="4">
        <v>14.4001</v>
      </c>
      <c r="I362" s="4">
        <v>4.6882999999999999</v>
      </c>
      <c r="J362" s="7">
        <v>358</v>
      </c>
      <c r="K362" s="7">
        <v>77</v>
      </c>
      <c r="L362" s="3">
        <v>0.3256</v>
      </c>
      <c r="M362" s="5">
        <v>2.54707325</v>
      </c>
      <c r="N362" s="6">
        <v>2</v>
      </c>
      <c r="O362" s="8">
        <f>IFERROR(VLOOKUP(C362,Sheet2!$B$2:$G$588,6,FALSE),0)</f>
        <v>102882</v>
      </c>
      <c r="P362" t="s">
        <v>22</v>
      </c>
      <c r="Q362" s="2">
        <v>0.21478504870000001</v>
      </c>
      <c r="R362" s="3">
        <v>0.214785048663204</v>
      </c>
      <c r="U362" s="22">
        <f t="shared" si="28"/>
        <v>0.214785048663204</v>
      </c>
      <c r="V362" s="10">
        <f t="shared" si="29"/>
        <v>76.893047421427028</v>
      </c>
      <c r="W362" s="24">
        <f t="shared" si="30"/>
        <v>76.893047421427028</v>
      </c>
    </row>
    <row r="363" spans="1:23" x14ac:dyDescent="0.3">
      <c r="A363" t="s">
        <v>17</v>
      </c>
      <c r="B363" t="s">
        <v>8079</v>
      </c>
      <c r="C363" t="s">
        <v>8080</v>
      </c>
      <c r="D363" t="s">
        <v>8363</v>
      </c>
      <c r="E363" t="s">
        <v>8364</v>
      </c>
      <c r="F363">
        <v>0.25</v>
      </c>
      <c r="G363" s="2">
        <v>0</v>
      </c>
      <c r="H363" s="4">
        <v>14.3781</v>
      </c>
      <c r="I363" s="4">
        <v>4.6679000000000004</v>
      </c>
      <c r="J363" s="7">
        <v>357</v>
      </c>
      <c r="K363" s="7">
        <v>77</v>
      </c>
      <c r="L363" s="3">
        <v>0.32469999999999999</v>
      </c>
      <c r="M363" s="5">
        <v>2.5490673400000001</v>
      </c>
      <c r="N363" s="6">
        <v>2</v>
      </c>
      <c r="O363" s="8">
        <f>IFERROR(VLOOKUP(C363,Sheet2!$B$2:$G$588,6,FALSE),0)</f>
        <v>102882</v>
      </c>
      <c r="P363" t="s">
        <v>22</v>
      </c>
      <c r="Q363" s="2">
        <v>0.21539930879999999</v>
      </c>
      <c r="R363" s="3">
        <v>0.21539930881758801</v>
      </c>
      <c r="U363" s="22">
        <f t="shared" si="28"/>
        <v>0.21539930881758801</v>
      </c>
      <c r="V363" s="10">
        <f t="shared" si="29"/>
        <v>76.897553247878918</v>
      </c>
      <c r="W363" s="24">
        <f t="shared" si="30"/>
        <v>76.897553247878918</v>
      </c>
    </row>
    <row r="364" spans="1:23" x14ac:dyDescent="0.3">
      <c r="A364" t="s">
        <v>17</v>
      </c>
      <c r="B364" t="s">
        <v>8079</v>
      </c>
      <c r="C364" t="s">
        <v>8080</v>
      </c>
      <c r="D364" t="s">
        <v>8359</v>
      </c>
      <c r="E364" t="s">
        <v>8360</v>
      </c>
      <c r="F364">
        <v>0.3</v>
      </c>
      <c r="G364" s="2">
        <v>0</v>
      </c>
      <c r="H364" s="4">
        <v>43.547699999999999</v>
      </c>
      <c r="I364" s="4">
        <v>10.830399999999999</v>
      </c>
      <c r="J364" s="7">
        <v>353</v>
      </c>
      <c r="K364" s="7">
        <v>93</v>
      </c>
      <c r="L364" s="3">
        <v>0.2487</v>
      </c>
      <c r="M364" s="5">
        <v>1.0866288500000001</v>
      </c>
      <c r="N364" s="6">
        <v>0.8</v>
      </c>
      <c r="O364" s="8">
        <f>IFERROR(VLOOKUP(C364,Sheet2!$B$2:$G$588,6,FALSE),0)</f>
        <v>102882</v>
      </c>
      <c r="P364" t="s">
        <v>22</v>
      </c>
      <c r="Q364" s="2">
        <v>0.26377806279999999</v>
      </c>
      <c r="R364" s="3">
        <v>0.26377806277126498</v>
      </c>
      <c r="U364" s="22">
        <f t="shared" si="28"/>
        <v>0.26377806277126498</v>
      </c>
      <c r="V364" s="10">
        <f t="shared" si="29"/>
        <v>93.113656158256532</v>
      </c>
      <c r="W364" s="24">
        <f t="shared" si="30"/>
        <v>93.113656158256532</v>
      </c>
    </row>
    <row r="365" spans="1:23" x14ac:dyDescent="0.3">
      <c r="A365" t="s">
        <v>17</v>
      </c>
      <c r="B365" t="s">
        <v>8079</v>
      </c>
      <c r="C365" t="s">
        <v>8080</v>
      </c>
      <c r="D365" t="s">
        <v>8103</v>
      </c>
      <c r="E365" t="s">
        <v>8104</v>
      </c>
      <c r="F365">
        <v>0.1</v>
      </c>
      <c r="G365" s="2">
        <v>1</v>
      </c>
      <c r="H365" s="4">
        <v>102.6812</v>
      </c>
      <c r="I365" s="4">
        <v>12.1846</v>
      </c>
      <c r="J365" s="7">
        <v>337</v>
      </c>
      <c r="K365" s="7">
        <v>34</v>
      </c>
      <c r="L365" s="3">
        <v>0.1187</v>
      </c>
      <c r="M365" s="5">
        <v>0.92092224</v>
      </c>
      <c r="N365" s="6">
        <v>0.75</v>
      </c>
      <c r="O365" s="8">
        <f>IFERROR(VLOOKUP(C365,Sheet2!$B$2:$G$588,6,FALSE),0)</f>
        <v>102882</v>
      </c>
      <c r="P365" t="s">
        <v>95</v>
      </c>
      <c r="Q365" s="2">
        <v>0.1855989958</v>
      </c>
      <c r="R365" s="3">
        <v>0.1</v>
      </c>
      <c r="S365" s="3" t="str">
        <f>IF(R365+0.01&lt;Q365,"Y","")</f>
        <v>Y</v>
      </c>
      <c r="T365" s="2"/>
      <c r="U365" s="22">
        <f t="shared" si="28"/>
        <v>0.1</v>
      </c>
      <c r="V365" s="10">
        <f t="shared" si="29"/>
        <v>33.700000000000003</v>
      </c>
      <c r="W365" s="24">
        <f t="shared" si="30"/>
        <v>33.700000000000003</v>
      </c>
    </row>
    <row r="366" spans="1:23" x14ac:dyDescent="0.3">
      <c r="A366" t="s">
        <v>17</v>
      </c>
      <c r="B366" t="s">
        <v>8079</v>
      </c>
      <c r="C366" t="s">
        <v>8080</v>
      </c>
      <c r="D366" t="s">
        <v>8381</v>
      </c>
      <c r="E366" t="s">
        <v>8382</v>
      </c>
      <c r="F366">
        <v>0.25</v>
      </c>
      <c r="G366" s="2">
        <v>0</v>
      </c>
      <c r="H366" s="4">
        <v>13.4404</v>
      </c>
      <c r="I366" s="4">
        <v>7.9333</v>
      </c>
      <c r="J366" s="7">
        <v>329</v>
      </c>
      <c r="K366" s="7">
        <v>82</v>
      </c>
      <c r="L366" s="3">
        <v>0.59030000000000005</v>
      </c>
      <c r="M366" s="5">
        <v>1.3824743799999999</v>
      </c>
      <c r="N366" s="6">
        <v>1</v>
      </c>
      <c r="O366" s="8">
        <f>IFERROR(VLOOKUP(C366,Sheet2!$B$2:$G$588,6,FALSE),0)</f>
        <v>102882</v>
      </c>
      <c r="P366" t="s">
        <v>22</v>
      </c>
      <c r="Q366" s="2">
        <v>0.27665929210000001</v>
      </c>
      <c r="R366" s="3">
        <v>0.25</v>
      </c>
      <c r="U366" s="22">
        <f t="shared" si="28"/>
        <v>0.25</v>
      </c>
      <c r="V366" s="10">
        <f t="shared" si="29"/>
        <v>82.25</v>
      </c>
      <c r="W366" s="24">
        <f t="shared" si="30"/>
        <v>82.25</v>
      </c>
    </row>
    <row r="367" spans="1:23" x14ac:dyDescent="0.3">
      <c r="A367" t="s">
        <v>17</v>
      </c>
      <c r="B367" t="s">
        <v>8079</v>
      </c>
      <c r="C367" t="s">
        <v>8080</v>
      </c>
      <c r="D367" t="s">
        <v>8179</v>
      </c>
      <c r="E367" t="s">
        <v>8180</v>
      </c>
      <c r="F367">
        <v>0.25</v>
      </c>
      <c r="G367" s="2">
        <v>1</v>
      </c>
      <c r="H367" s="4">
        <v>75.947900000000004</v>
      </c>
      <c r="I367" s="4">
        <v>13.997199999999999</v>
      </c>
      <c r="J367" s="7">
        <v>326</v>
      </c>
      <c r="K367" s="7">
        <v>53</v>
      </c>
      <c r="L367" s="3">
        <v>0.18429999999999999</v>
      </c>
      <c r="M367" s="5">
        <v>0.77545123999999999</v>
      </c>
      <c r="N367" s="6">
        <v>0.65</v>
      </c>
      <c r="O367" s="8">
        <f>IFERROR(VLOOKUP(C367,Sheet2!$B$2:$G$588,6,FALSE),0)</f>
        <v>102882</v>
      </c>
      <c r="P367" t="s">
        <v>22</v>
      </c>
      <c r="Q367" s="2">
        <v>0.1617783706</v>
      </c>
      <c r="R367" s="3">
        <v>0.16177837063087</v>
      </c>
      <c r="S367" s="3" t="str">
        <f>IF(R367+0.01&lt;Q367,"Y","")</f>
        <v/>
      </c>
      <c r="T367" s="2"/>
      <c r="U367" s="22">
        <f t="shared" si="28"/>
        <v>0.16177837063087</v>
      </c>
      <c r="V367" s="10">
        <f t="shared" si="29"/>
        <v>52.739748825663618</v>
      </c>
      <c r="W367" s="24">
        <f t="shared" si="30"/>
        <v>52.739748825663618</v>
      </c>
    </row>
    <row r="368" spans="1:23" x14ac:dyDescent="0.3">
      <c r="A368" t="s">
        <v>17</v>
      </c>
      <c r="B368" t="s">
        <v>8079</v>
      </c>
      <c r="C368" t="s">
        <v>8080</v>
      </c>
      <c r="D368" t="s">
        <v>8335</v>
      </c>
      <c r="E368" t="s">
        <v>8336</v>
      </c>
      <c r="F368">
        <v>0.3</v>
      </c>
      <c r="G368" s="2">
        <v>0</v>
      </c>
      <c r="H368" s="4">
        <v>25.388400000000001</v>
      </c>
      <c r="I368" s="4">
        <v>15.3591</v>
      </c>
      <c r="J368" s="7">
        <v>319</v>
      </c>
      <c r="K368" s="7">
        <v>96</v>
      </c>
      <c r="L368" s="3">
        <v>0.60499999999999998</v>
      </c>
      <c r="M368" s="5">
        <v>0.69307903999999998</v>
      </c>
      <c r="N368" s="6">
        <v>0.4</v>
      </c>
      <c r="O368" s="8">
        <f>IFERROR(VLOOKUP(C368,Sheet2!$B$2:$G$588,6,FALSE),0)</f>
        <v>102882</v>
      </c>
      <c r="P368" t="s">
        <v>92</v>
      </c>
      <c r="Q368" s="2">
        <v>0.42286524850000001</v>
      </c>
      <c r="R368" s="3">
        <v>0.29999999999999899</v>
      </c>
      <c r="U368" s="22">
        <f t="shared" si="28"/>
        <v>0.29999999999999899</v>
      </c>
      <c r="V368" s="10">
        <f t="shared" si="29"/>
        <v>95.699999999999676</v>
      </c>
      <c r="W368" s="24">
        <f t="shared" si="30"/>
        <v>95.699999999999676</v>
      </c>
    </row>
    <row r="369" spans="1:23" x14ac:dyDescent="0.3">
      <c r="A369" t="s">
        <v>17</v>
      </c>
      <c r="B369" t="s">
        <v>8079</v>
      </c>
      <c r="C369" t="s">
        <v>8080</v>
      </c>
      <c r="D369" t="s">
        <v>8157</v>
      </c>
      <c r="E369" t="s">
        <v>8158</v>
      </c>
      <c r="F369">
        <v>0.15</v>
      </c>
      <c r="G369" s="2">
        <v>1</v>
      </c>
      <c r="H369" s="4">
        <v>40.183100000000003</v>
      </c>
      <c r="I369" s="4">
        <v>8.3585999999999991</v>
      </c>
      <c r="J369" s="7">
        <v>309</v>
      </c>
      <c r="K369" s="7">
        <v>46</v>
      </c>
      <c r="L369" s="3">
        <v>0.20799999999999999</v>
      </c>
      <c r="M369" s="5">
        <v>1.23324474</v>
      </c>
      <c r="N369" s="6">
        <v>1</v>
      </c>
      <c r="O369" s="8">
        <f>IFERROR(VLOOKUP(C369,Sheet2!$B$2:$G$588,6,FALSE),0)</f>
        <v>102882</v>
      </c>
      <c r="P369" t="s">
        <v>92</v>
      </c>
      <c r="Q369" s="2">
        <v>0.1891309454</v>
      </c>
      <c r="R369" s="3">
        <v>0.15</v>
      </c>
      <c r="S369" s="3" t="str">
        <f>IF(R369+0.01&lt;Q369,"Y","")</f>
        <v>Y</v>
      </c>
      <c r="T369" s="2"/>
      <c r="U369" s="22">
        <f t="shared" si="28"/>
        <v>0.15</v>
      </c>
      <c r="V369" s="10">
        <f t="shared" si="29"/>
        <v>46.35</v>
      </c>
      <c r="W369" s="24">
        <f t="shared" si="30"/>
        <v>46.35</v>
      </c>
    </row>
    <row r="370" spans="1:23" x14ac:dyDescent="0.3">
      <c r="A370" t="s">
        <v>17</v>
      </c>
      <c r="B370" t="s">
        <v>8079</v>
      </c>
      <c r="C370" t="s">
        <v>8080</v>
      </c>
      <c r="D370" t="s">
        <v>8181</v>
      </c>
      <c r="E370" t="s">
        <v>8182</v>
      </c>
      <c r="F370">
        <v>0.25</v>
      </c>
      <c r="G370" s="2">
        <v>0</v>
      </c>
      <c r="H370" s="4">
        <v>23.2102</v>
      </c>
      <c r="I370" s="4">
        <v>7.9153000000000002</v>
      </c>
      <c r="J370" s="7">
        <v>303</v>
      </c>
      <c r="K370" s="7">
        <v>76</v>
      </c>
      <c r="L370" s="3">
        <v>0.34100000000000003</v>
      </c>
      <c r="M370" s="5">
        <v>1.2776752</v>
      </c>
      <c r="N370" s="6">
        <v>0.88</v>
      </c>
      <c r="O370" s="8">
        <f>IFERROR(VLOOKUP(C370,Sheet2!$B$2:$G$588,6,FALSE),0)</f>
        <v>102882</v>
      </c>
      <c r="P370" t="s">
        <v>22</v>
      </c>
      <c r="Q370" s="2">
        <v>0.31124905800000002</v>
      </c>
      <c r="R370" s="3">
        <v>0.25</v>
      </c>
      <c r="U370" s="22">
        <f t="shared" si="28"/>
        <v>0.25</v>
      </c>
      <c r="V370" s="10">
        <f t="shared" si="29"/>
        <v>75.75</v>
      </c>
      <c r="W370" s="24">
        <f t="shared" si="30"/>
        <v>75.75</v>
      </c>
    </row>
    <row r="371" spans="1:23" x14ac:dyDescent="0.3">
      <c r="A371" t="s">
        <v>17</v>
      </c>
      <c r="B371" t="s">
        <v>8079</v>
      </c>
      <c r="C371" t="s">
        <v>8080</v>
      </c>
      <c r="D371" t="s">
        <v>8209</v>
      </c>
      <c r="E371" t="s">
        <v>8210</v>
      </c>
      <c r="F371">
        <v>0.1</v>
      </c>
      <c r="G371" s="2">
        <v>1</v>
      </c>
      <c r="H371" s="4">
        <v>89.793300000000002</v>
      </c>
      <c r="I371" s="4">
        <v>9.5967000000000002</v>
      </c>
      <c r="J371" s="7">
        <v>302</v>
      </c>
      <c r="K371" s="7">
        <v>30</v>
      </c>
      <c r="L371" s="3">
        <v>0.1069</v>
      </c>
      <c r="M371" s="5">
        <v>1.0488187899999999</v>
      </c>
      <c r="N371" s="6">
        <v>0.9</v>
      </c>
      <c r="O371" s="8">
        <f>IFERROR(VLOOKUP(C371,Sheet2!$B$2:$G$588,6,FALSE),0)</f>
        <v>102882</v>
      </c>
      <c r="P371" t="s">
        <v>95</v>
      </c>
      <c r="Q371" s="2">
        <v>0.1418918056</v>
      </c>
      <c r="R371" s="3">
        <v>0.1</v>
      </c>
      <c r="S371" s="3" t="str">
        <f t="shared" ref="S371:S373" si="35">IF(R371+0.01&lt;Q371,"Y","")</f>
        <v>Y</v>
      </c>
      <c r="T371" s="2"/>
      <c r="U371" s="22">
        <f t="shared" si="28"/>
        <v>0.1</v>
      </c>
      <c r="V371" s="10">
        <f t="shared" si="29"/>
        <v>30.200000000000003</v>
      </c>
      <c r="W371" s="24">
        <f t="shared" si="30"/>
        <v>30.200000000000003</v>
      </c>
    </row>
    <row r="372" spans="1:23" x14ac:dyDescent="0.3">
      <c r="A372" t="s">
        <v>17</v>
      </c>
      <c r="B372" t="s">
        <v>8079</v>
      </c>
      <c r="C372" t="s">
        <v>8080</v>
      </c>
      <c r="D372" t="s">
        <v>8263</v>
      </c>
      <c r="E372" t="s">
        <v>8264</v>
      </c>
      <c r="F372">
        <v>0.25</v>
      </c>
      <c r="G372" s="2">
        <v>1</v>
      </c>
      <c r="H372" s="4">
        <v>44.926099999999998</v>
      </c>
      <c r="I372" s="4">
        <v>9.9547000000000008</v>
      </c>
      <c r="J372" s="7">
        <v>302</v>
      </c>
      <c r="K372" s="7">
        <v>75</v>
      </c>
      <c r="L372" s="3">
        <v>0.22159999999999999</v>
      </c>
      <c r="M372" s="5">
        <v>1.01039134</v>
      </c>
      <c r="N372" s="6">
        <v>0.7</v>
      </c>
      <c r="O372" s="8">
        <f>IFERROR(VLOOKUP(C372,Sheet2!$B$2:$G$588,6,FALSE),0)</f>
        <v>102882</v>
      </c>
      <c r="P372" t="s">
        <v>95</v>
      </c>
      <c r="Q372" s="2">
        <v>0.30719913189999998</v>
      </c>
      <c r="R372" s="3">
        <v>0.25</v>
      </c>
      <c r="S372" s="3" t="str">
        <f t="shared" si="35"/>
        <v>Y</v>
      </c>
      <c r="T372" s="2"/>
      <c r="U372" s="22">
        <f t="shared" si="28"/>
        <v>0.25</v>
      </c>
      <c r="V372" s="10">
        <f t="shared" si="29"/>
        <v>75.5</v>
      </c>
      <c r="W372" s="24">
        <f t="shared" si="30"/>
        <v>75.5</v>
      </c>
    </row>
    <row r="373" spans="1:23" x14ac:dyDescent="0.3">
      <c r="A373" t="s">
        <v>17</v>
      </c>
      <c r="B373" t="s">
        <v>8079</v>
      </c>
      <c r="C373" t="s">
        <v>8080</v>
      </c>
      <c r="D373" t="s">
        <v>8347</v>
      </c>
      <c r="E373" t="s">
        <v>8348</v>
      </c>
      <c r="F373">
        <v>0.15</v>
      </c>
      <c r="G373" s="2">
        <v>1</v>
      </c>
      <c r="H373" s="4">
        <v>47.764299999999999</v>
      </c>
      <c r="I373" s="4">
        <v>8.0721000000000007</v>
      </c>
      <c r="J373" s="7">
        <v>291</v>
      </c>
      <c r="K373" s="7">
        <v>44</v>
      </c>
      <c r="L373" s="3">
        <v>0.16900000000000001</v>
      </c>
      <c r="M373" s="5">
        <v>1.2027794199999999</v>
      </c>
      <c r="N373" s="6">
        <v>1</v>
      </c>
      <c r="O373" s="8">
        <f>IFERROR(VLOOKUP(C373,Sheet2!$B$2:$G$588,6,FALSE),0)</f>
        <v>102882</v>
      </c>
      <c r="P373" t="s">
        <v>92</v>
      </c>
      <c r="Q373" s="2">
        <v>0.1685923624</v>
      </c>
      <c r="R373" s="3">
        <v>0.15</v>
      </c>
      <c r="S373" s="3" t="str">
        <f t="shared" si="35"/>
        <v>Y</v>
      </c>
      <c r="T373" s="2"/>
      <c r="U373" s="22">
        <f t="shared" si="28"/>
        <v>0.15</v>
      </c>
      <c r="V373" s="10">
        <f t="shared" si="29"/>
        <v>43.65</v>
      </c>
      <c r="W373" s="24">
        <f t="shared" si="30"/>
        <v>43.65</v>
      </c>
    </row>
    <row r="374" spans="1:23" x14ac:dyDescent="0.3">
      <c r="A374" t="s">
        <v>17</v>
      </c>
      <c r="B374" t="s">
        <v>8079</v>
      </c>
      <c r="C374" t="s">
        <v>8080</v>
      </c>
      <c r="D374" t="s">
        <v>8243</v>
      </c>
      <c r="E374" t="s">
        <v>8244</v>
      </c>
      <c r="F374">
        <v>0.25</v>
      </c>
      <c r="G374" s="2">
        <v>0</v>
      </c>
      <c r="H374" s="4">
        <v>24.370100000000001</v>
      </c>
      <c r="I374" s="4">
        <v>7.3929</v>
      </c>
      <c r="J374" s="7">
        <v>284</v>
      </c>
      <c r="K374" s="7">
        <v>71</v>
      </c>
      <c r="L374" s="3">
        <v>0.3034</v>
      </c>
      <c r="M374" s="5">
        <v>1.2783992399999999</v>
      </c>
      <c r="N374" s="6">
        <v>0.9</v>
      </c>
      <c r="O374" s="8">
        <f>IFERROR(VLOOKUP(C374,Sheet2!$B$2:$G$588,6,FALSE),0)</f>
        <v>102882</v>
      </c>
      <c r="P374" t="s">
        <v>92</v>
      </c>
      <c r="Q374" s="2">
        <v>0.2959945766</v>
      </c>
      <c r="R374" s="3">
        <v>0.25</v>
      </c>
      <c r="U374" s="22">
        <f t="shared" si="28"/>
        <v>0.25</v>
      </c>
      <c r="V374" s="10">
        <f t="shared" si="29"/>
        <v>71</v>
      </c>
      <c r="W374" s="24">
        <f t="shared" si="30"/>
        <v>71</v>
      </c>
    </row>
    <row r="375" spans="1:23" x14ac:dyDescent="0.3">
      <c r="A375" t="s">
        <v>17</v>
      </c>
      <c r="B375" t="s">
        <v>8079</v>
      </c>
      <c r="C375" t="s">
        <v>8080</v>
      </c>
      <c r="D375" t="s">
        <v>8177</v>
      </c>
      <c r="E375" t="s">
        <v>8178</v>
      </c>
      <c r="F375">
        <v>0.15</v>
      </c>
      <c r="G375" s="2">
        <v>1</v>
      </c>
      <c r="H375" s="4">
        <v>90.1995</v>
      </c>
      <c r="I375" s="4">
        <v>13.1999</v>
      </c>
      <c r="J375" s="7">
        <v>283</v>
      </c>
      <c r="K375" s="7">
        <v>42</v>
      </c>
      <c r="L375" s="3">
        <v>0.14630000000000001</v>
      </c>
      <c r="M375" s="5">
        <v>0.71549684000000002</v>
      </c>
      <c r="N375" s="6">
        <v>0.6</v>
      </c>
      <c r="O375" s="8">
        <f>IFERROR(VLOOKUP(C375,Sheet2!$B$2:$G$588,6,FALSE),0)</f>
        <v>102882</v>
      </c>
      <c r="P375" t="s">
        <v>92</v>
      </c>
      <c r="Q375" s="2">
        <v>0.16142186959999999</v>
      </c>
      <c r="R375" s="3">
        <v>0.15</v>
      </c>
      <c r="S375" s="3" t="str">
        <f t="shared" ref="S375:S377" si="36">IF(R375+0.01&lt;Q375,"Y","")</f>
        <v>Y</v>
      </c>
      <c r="T375" s="2"/>
      <c r="U375" s="22">
        <f t="shared" si="28"/>
        <v>0.15</v>
      </c>
      <c r="V375" s="10">
        <f t="shared" si="29"/>
        <v>42.449999999999996</v>
      </c>
      <c r="W375" s="24">
        <f t="shared" si="30"/>
        <v>42.449999999999996</v>
      </c>
    </row>
    <row r="376" spans="1:23" x14ac:dyDescent="0.3">
      <c r="A376" t="s">
        <v>17</v>
      </c>
      <c r="B376" t="s">
        <v>8079</v>
      </c>
      <c r="C376" t="s">
        <v>8080</v>
      </c>
      <c r="D376" t="s">
        <v>8311</v>
      </c>
      <c r="E376" t="s">
        <v>8312</v>
      </c>
      <c r="F376">
        <v>0.05</v>
      </c>
      <c r="G376" s="2">
        <v>1</v>
      </c>
      <c r="H376" s="4">
        <v>91.267099999999999</v>
      </c>
      <c r="I376" s="4">
        <v>10.067299999999999</v>
      </c>
      <c r="J376" s="7">
        <v>279</v>
      </c>
      <c r="K376" s="7">
        <v>14</v>
      </c>
      <c r="L376" s="3">
        <v>0.1103</v>
      </c>
      <c r="M376" s="5">
        <v>0.92464915000000003</v>
      </c>
      <c r="N376" s="6">
        <v>0.8</v>
      </c>
      <c r="O376" s="8">
        <f>IFERROR(VLOOKUP(C376,Sheet2!$B$2:$G$588,6,FALSE),0)</f>
        <v>102882</v>
      </c>
      <c r="P376" t="s">
        <v>95</v>
      </c>
      <c r="Q376" s="2">
        <v>0.13480696640000001</v>
      </c>
      <c r="R376" s="3">
        <v>0.05</v>
      </c>
      <c r="S376" s="3" t="str">
        <f t="shared" si="36"/>
        <v>Y</v>
      </c>
      <c r="T376" s="2"/>
      <c r="U376" s="22">
        <f t="shared" si="28"/>
        <v>0.05</v>
      </c>
      <c r="V376" s="10">
        <f t="shared" si="29"/>
        <v>13.950000000000001</v>
      </c>
      <c r="W376" s="24">
        <f t="shared" si="30"/>
        <v>13.950000000000001</v>
      </c>
    </row>
    <row r="377" spans="1:23" x14ac:dyDescent="0.3">
      <c r="A377" t="s">
        <v>17</v>
      </c>
      <c r="B377" t="s">
        <v>8079</v>
      </c>
      <c r="C377" t="s">
        <v>8080</v>
      </c>
      <c r="D377" t="s">
        <v>8383</v>
      </c>
      <c r="E377" t="s">
        <v>8384</v>
      </c>
      <c r="F377">
        <v>0.3</v>
      </c>
      <c r="G377" s="2">
        <v>1</v>
      </c>
      <c r="H377" s="4">
        <v>63.882899999999999</v>
      </c>
      <c r="I377" s="4">
        <v>15.514900000000001</v>
      </c>
      <c r="J377" s="7">
        <v>278</v>
      </c>
      <c r="K377" s="7">
        <v>83</v>
      </c>
      <c r="L377" s="3">
        <v>0.2429</v>
      </c>
      <c r="M377" s="5">
        <v>0.59674689999999997</v>
      </c>
      <c r="N377" s="6">
        <v>0.4</v>
      </c>
      <c r="O377" s="8">
        <f>IFERROR(VLOOKUP(C377,Sheet2!$B$2:$G$588,6,FALSE),0)</f>
        <v>102882</v>
      </c>
      <c r="P377" t="s">
        <v>487</v>
      </c>
      <c r="Q377" s="2">
        <v>0.32969906999999998</v>
      </c>
      <c r="R377" s="3">
        <v>0.3</v>
      </c>
      <c r="S377" s="3" t="str">
        <f t="shared" si="36"/>
        <v>Y</v>
      </c>
      <c r="T377" s="2"/>
      <c r="U377" s="22">
        <f t="shared" si="28"/>
        <v>0.3</v>
      </c>
      <c r="V377" s="10">
        <f t="shared" si="29"/>
        <v>83.399999999999991</v>
      </c>
      <c r="W377" s="24">
        <f t="shared" si="30"/>
        <v>83.399999999999991</v>
      </c>
    </row>
    <row r="378" spans="1:23" x14ac:dyDescent="0.3">
      <c r="A378" t="s">
        <v>17</v>
      </c>
      <c r="B378" t="s">
        <v>8079</v>
      </c>
      <c r="C378" t="s">
        <v>8080</v>
      </c>
      <c r="D378" t="s">
        <v>8127</v>
      </c>
      <c r="E378" t="s">
        <v>8128</v>
      </c>
      <c r="F378">
        <v>0.25</v>
      </c>
      <c r="G378" s="2">
        <v>0</v>
      </c>
      <c r="H378" s="4">
        <v>23.447399999999998</v>
      </c>
      <c r="I378" s="4">
        <v>7.8960999999999997</v>
      </c>
      <c r="J378" s="7">
        <v>277</v>
      </c>
      <c r="K378" s="7">
        <v>69</v>
      </c>
      <c r="L378" s="3">
        <v>0.33679999999999999</v>
      </c>
      <c r="M378" s="5">
        <v>1.1704394600000001</v>
      </c>
      <c r="N378" s="6">
        <v>0.8</v>
      </c>
      <c r="O378" s="8">
        <f>IFERROR(VLOOKUP(C378,Sheet2!$B$2:$G$588,6,FALSE),0)</f>
        <v>102882</v>
      </c>
      <c r="P378" t="s">
        <v>22</v>
      </c>
      <c r="Q378" s="2">
        <v>0.31649604209999999</v>
      </c>
      <c r="R378" s="3">
        <v>0.25</v>
      </c>
      <c r="U378" s="22">
        <f t="shared" si="28"/>
        <v>0.25</v>
      </c>
      <c r="V378" s="10">
        <f t="shared" si="29"/>
        <v>69.25</v>
      </c>
      <c r="W378" s="24">
        <f t="shared" si="30"/>
        <v>69.25</v>
      </c>
    </row>
    <row r="379" spans="1:23" x14ac:dyDescent="0.3">
      <c r="A379" t="s">
        <v>17</v>
      </c>
      <c r="B379" t="s">
        <v>8079</v>
      </c>
      <c r="C379" t="s">
        <v>8080</v>
      </c>
      <c r="D379" t="s">
        <v>8239</v>
      </c>
      <c r="E379" t="s">
        <v>8240</v>
      </c>
      <c r="F379">
        <v>0.25</v>
      </c>
      <c r="G379" s="2">
        <v>0</v>
      </c>
      <c r="H379" s="4">
        <v>23.355799999999999</v>
      </c>
      <c r="I379" s="4">
        <v>6.7310999999999996</v>
      </c>
      <c r="J379" s="7">
        <v>274</v>
      </c>
      <c r="K379" s="7">
        <v>69</v>
      </c>
      <c r="L379" s="3">
        <v>0.28820000000000001</v>
      </c>
      <c r="M379" s="5">
        <v>1.35862047</v>
      </c>
      <c r="N379" s="6">
        <v>1</v>
      </c>
      <c r="O379" s="8">
        <f>IFERROR(VLOOKUP(C379,Sheet2!$B$2:$G$588,6,FALSE),0)</f>
        <v>102882</v>
      </c>
      <c r="P379" t="s">
        <v>22</v>
      </c>
      <c r="Q379" s="2">
        <v>0.26395927190000001</v>
      </c>
      <c r="R379" s="3">
        <v>0.25</v>
      </c>
      <c r="U379" s="22">
        <f t="shared" si="28"/>
        <v>0.25</v>
      </c>
      <c r="V379" s="10">
        <f t="shared" si="29"/>
        <v>68.5</v>
      </c>
      <c r="W379" s="24">
        <f t="shared" si="30"/>
        <v>68.5</v>
      </c>
    </row>
    <row r="380" spans="1:23" x14ac:dyDescent="0.3">
      <c r="A380" t="s">
        <v>17</v>
      </c>
      <c r="B380" t="s">
        <v>8079</v>
      </c>
      <c r="C380" t="s">
        <v>8080</v>
      </c>
      <c r="D380" t="s">
        <v>8409</v>
      </c>
      <c r="E380" t="s">
        <v>8410</v>
      </c>
      <c r="F380">
        <v>0.25</v>
      </c>
      <c r="G380" s="2">
        <v>0</v>
      </c>
      <c r="H380" s="4">
        <v>19.692699999999999</v>
      </c>
      <c r="I380" s="4">
        <v>6.1025999999999998</v>
      </c>
      <c r="J380" s="7">
        <v>267</v>
      </c>
      <c r="K380" s="7">
        <v>67</v>
      </c>
      <c r="L380" s="3">
        <v>0.30990000000000001</v>
      </c>
      <c r="M380" s="5">
        <v>1.4557587000000001</v>
      </c>
      <c r="N380" s="6">
        <v>1</v>
      </c>
      <c r="O380" s="8">
        <f>IFERROR(VLOOKUP(C380,Sheet2!$B$2:$G$588,6,FALSE),0)</f>
        <v>102882</v>
      </c>
      <c r="P380" t="s">
        <v>22</v>
      </c>
      <c r="Q380" s="2">
        <v>0.31307296849999999</v>
      </c>
      <c r="R380" s="3">
        <v>0.25</v>
      </c>
      <c r="U380" s="22">
        <f t="shared" si="28"/>
        <v>0.25</v>
      </c>
      <c r="V380" s="10">
        <f t="shared" si="29"/>
        <v>66.75</v>
      </c>
      <c r="W380" s="24">
        <f t="shared" si="30"/>
        <v>66.75</v>
      </c>
    </row>
    <row r="381" spans="1:23" x14ac:dyDescent="0.3">
      <c r="A381" t="s">
        <v>17</v>
      </c>
      <c r="B381" t="s">
        <v>8079</v>
      </c>
      <c r="C381" t="s">
        <v>8080</v>
      </c>
      <c r="D381" t="s">
        <v>8137</v>
      </c>
      <c r="E381" t="s">
        <v>8138</v>
      </c>
      <c r="F381">
        <v>0.3</v>
      </c>
      <c r="G381" s="2">
        <v>0</v>
      </c>
      <c r="H381" s="4">
        <v>11.211</v>
      </c>
      <c r="I381" s="4">
        <v>6.0106000000000002</v>
      </c>
      <c r="J381" s="7">
        <v>266</v>
      </c>
      <c r="K381" s="7">
        <v>80</v>
      </c>
      <c r="L381" s="3">
        <v>0.53610000000000002</v>
      </c>
      <c r="M381" s="5">
        <v>1.47382944</v>
      </c>
      <c r="N381" s="6">
        <v>1</v>
      </c>
      <c r="O381" s="8">
        <f>IFERROR(VLOOKUP(C381,Sheet2!$B$2:$G$588,6,FALSE),0)</f>
        <v>102882</v>
      </c>
      <c r="P381" t="s">
        <v>92</v>
      </c>
      <c r="Q381" s="2">
        <v>0.32149543860000002</v>
      </c>
      <c r="R381" s="3">
        <v>0.3</v>
      </c>
      <c r="U381" s="22">
        <f t="shared" si="28"/>
        <v>0.3</v>
      </c>
      <c r="V381" s="10">
        <f t="shared" si="29"/>
        <v>79.8</v>
      </c>
      <c r="W381" s="24">
        <f t="shared" si="30"/>
        <v>79.8</v>
      </c>
    </row>
    <row r="382" spans="1:23" x14ac:dyDescent="0.3">
      <c r="A382" t="s">
        <v>17</v>
      </c>
      <c r="B382" t="s">
        <v>8079</v>
      </c>
      <c r="C382" t="s">
        <v>8080</v>
      </c>
      <c r="D382" t="s">
        <v>8413</v>
      </c>
      <c r="E382" t="s">
        <v>8414</v>
      </c>
      <c r="F382">
        <v>0.3</v>
      </c>
      <c r="G382" s="2">
        <v>0</v>
      </c>
      <c r="H382" s="4">
        <v>10.269399999999999</v>
      </c>
      <c r="I382" s="4">
        <v>5.7811000000000003</v>
      </c>
      <c r="J382" s="7">
        <v>257</v>
      </c>
      <c r="K382" s="7">
        <v>77</v>
      </c>
      <c r="L382" s="3">
        <v>0.56289999999999996</v>
      </c>
      <c r="M382" s="5">
        <v>1.4835114599999999</v>
      </c>
      <c r="N382" s="6">
        <v>1</v>
      </c>
      <c r="O382" s="8">
        <f>IFERROR(VLOOKUP(C382,Sheet2!$B$2:$G$588,6,FALSE),0)</f>
        <v>102882</v>
      </c>
      <c r="P382" t="s">
        <v>92</v>
      </c>
      <c r="Q382" s="2">
        <v>0.32592364330000001</v>
      </c>
      <c r="R382" s="3">
        <v>0.3</v>
      </c>
      <c r="U382" s="22">
        <f t="shared" si="28"/>
        <v>0.3</v>
      </c>
      <c r="V382" s="10">
        <f t="shared" si="29"/>
        <v>77.099999999999994</v>
      </c>
      <c r="W382" s="24">
        <f t="shared" si="30"/>
        <v>77.099999999999994</v>
      </c>
    </row>
    <row r="383" spans="1:23" x14ac:dyDescent="0.3">
      <c r="A383" t="s">
        <v>17</v>
      </c>
      <c r="B383" t="s">
        <v>8079</v>
      </c>
      <c r="C383" t="s">
        <v>8080</v>
      </c>
      <c r="D383" t="s">
        <v>8375</v>
      </c>
      <c r="E383" t="s">
        <v>8376</v>
      </c>
      <c r="F383">
        <v>0.25</v>
      </c>
      <c r="G383" s="2">
        <v>0</v>
      </c>
      <c r="H383" s="4">
        <v>27.194400000000002</v>
      </c>
      <c r="I383" s="4">
        <v>6.2636000000000003</v>
      </c>
      <c r="J383" s="7">
        <v>254</v>
      </c>
      <c r="K383" s="7">
        <v>63</v>
      </c>
      <c r="L383" s="3">
        <v>0.2303</v>
      </c>
      <c r="M383" s="5">
        <v>1.3497029300000001</v>
      </c>
      <c r="N383" s="6">
        <v>1</v>
      </c>
      <c r="O383" s="8">
        <f>IFERROR(VLOOKUP(C383,Sheet2!$B$2:$G$588,6,FALSE),0)</f>
        <v>102882</v>
      </c>
      <c r="P383" t="s">
        <v>92</v>
      </c>
      <c r="Q383" s="2">
        <v>0.25909622430000001</v>
      </c>
      <c r="R383" s="3">
        <v>0.249999999999999</v>
      </c>
      <c r="U383" s="22">
        <f t="shared" si="28"/>
        <v>0.249999999999999</v>
      </c>
      <c r="V383" s="10">
        <f t="shared" si="29"/>
        <v>63.499999999999744</v>
      </c>
      <c r="W383" s="24">
        <f t="shared" si="30"/>
        <v>63.499999999999744</v>
      </c>
    </row>
    <row r="384" spans="1:23" x14ac:dyDescent="0.3">
      <c r="A384" t="s">
        <v>17</v>
      </c>
      <c r="B384" t="s">
        <v>8079</v>
      </c>
      <c r="C384" t="s">
        <v>8080</v>
      </c>
      <c r="D384" t="s">
        <v>8391</v>
      </c>
      <c r="E384" t="s">
        <v>8392</v>
      </c>
      <c r="F384">
        <v>0.25</v>
      </c>
      <c r="G384" s="2">
        <v>1</v>
      </c>
      <c r="H384" s="4">
        <v>31.455100000000002</v>
      </c>
      <c r="I384" s="4">
        <v>8.9791000000000007</v>
      </c>
      <c r="J384" s="7">
        <v>246</v>
      </c>
      <c r="K384" s="7">
        <v>44</v>
      </c>
      <c r="L384" s="3">
        <v>0.28549999999999998</v>
      </c>
      <c r="M384" s="5">
        <v>0.91252823999999999</v>
      </c>
      <c r="N384" s="6">
        <v>0.75</v>
      </c>
      <c r="O384" s="8">
        <f>IFERROR(VLOOKUP(C384,Sheet2!$B$2:$G$588,6,FALSE),0)</f>
        <v>102882</v>
      </c>
      <c r="P384" t="s">
        <v>22</v>
      </c>
      <c r="Q384" s="2">
        <v>0.17810762769999999</v>
      </c>
      <c r="R384" s="3">
        <v>0.17810762770448799</v>
      </c>
      <c r="S384" s="3" t="str">
        <f>IF(R384+0.01&lt;Q384,"Y","")</f>
        <v/>
      </c>
      <c r="T384" s="2"/>
      <c r="U384" s="22">
        <f t="shared" si="28"/>
        <v>0.17810762770448799</v>
      </c>
      <c r="V384" s="10">
        <f t="shared" si="29"/>
        <v>43.814476415304043</v>
      </c>
      <c r="W384" s="24">
        <f t="shared" si="30"/>
        <v>43.814476415304043</v>
      </c>
    </row>
    <row r="385" spans="1:23" x14ac:dyDescent="0.3">
      <c r="A385" t="s">
        <v>17</v>
      </c>
      <c r="B385" t="s">
        <v>8079</v>
      </c>
      <c r="C385" t="s">
        <v>8080</v>
      </c>
      <c r="D385" t="s">
        <v>8147</v>
      </c>
      <c r="E385" t="s">
        <v>8148</v>
      </c>
      <c r="F385">
        <v>0.25</v>
      </c>
      <c r="G385" s="2">
        <v>0</v>
      </c>
      <c r="H385" s="4">
        <v>27.378900000000002</v>
      </c>
      <c r="I385" s="4">
        <v>6.6055999999999999</v>
      </c>
      <c r="J385" s="7">
        <v>241</v>
      </c>
      <c r="K385" s="7">
        <v>60</v>
      </c>
      <c r="L385" s="3">
        <v>0.24129999999999999</v>
      </c>
      <c r="M385" s="5">
        <v>1.2181100600000001</v>
      </c>
      <c r="N385" s="6">
        <v>0.9</v>
      </c>
      <c r="O385" s="8">
        <f>IFERROR(VLOOKUP(C385,Sheet2!$B$2:$G$588,6,FALSE),0)</f>
        <v>102882</v>
      </c>
      <c r="P385" t="s">
        <v>92</v>
      </c>
      <c r="Q385" s="2">
        <v>0.26115050560000003</v>
      </c>
      <c r="R385" s="3">
        <v>0.25</v>
      </c>
      <c r="U385" s="22">
        <f t="shared" si="28"/>
        <v>0.25</v>
      </c>
      <c r="V385" s="10">
        <f t="shared" si="29"/>
        <v>60.25</v>
      </c>
      <c r="W385" s="24">
        <f t="shared" si="30"/>
        <v>60.25</v>
      </c>
    </row>
    <row r="386" spans="1:23" x14ac:dyDescent="0.3">
      <c r="A386" t="s">
        <v>17</v>
      </c>
      <c r="B386" t="s">
        <v>8079</v>
      </c>
      <c r="C386" t="s">
        <v>8080</v>
      </c>
      <c r="D386" t="s">
        <v>8395</v>
      </c>
      <c r="E386" t="s">
        <v>8396</v>
      </c>
      <c r="F386">
        <v>0.1</v>
      </c>
      <c r="G386" s="2">
        <v>1</v>
      </c>
      <c r="H386" s="4">
        <v>40.748800000000003</v>
      </c>
      <c r="I386" s="4">
        <v>6.6992000000000003</v>
      </c>
      <c r="J386" s="7">
        <v>238</v>
      </c>
      <c r="K386" s="7">
        <v>24</v>
      </c>
      <c r="L386" s="3">
        <v>0.16439999999999999</v>
      </c>
      <c r="M386" s="5">
        <v>1.1817707799999999</v>
      </c>
      <c r="N386" s="6">
        <v>1</v>
      </c>
      <c r="O386" s="8">
        <f>IFERROR(VLOOKUP(C386,Sheet2!$B$2:$G$588,6,FALSE),0)</f>
        <v>102882</v>
      </c>
      <c r="P386" t="s">
        <v>95</v>
      </c>
      <c r="Q386" s="2">
        <v>0.1538122163</v>
      </c>
      <c r="R386" s="3">
        <v>9.9999999999999895E-2</v>
      </c>
      <c r="S386" s="3" t="str">
        <f t="shared" ref="S386:S387" si="37">IF(R386+0.01&lt;Q386,"Y","")</f>
        <v>Y</v>
      </c>
      <c r="T386" s="2"/>
      <c r="U386" s="22">
        <f t="shared" si="28"/>
        <v>9.9999999999999895E-2</v>
      </c>
      <c r="V386" s="10">
        <f t="shared" si="29"/>
        <v>23.799999999999976</v>
      </c>
      <c r="W386" s="24">
        <f t="shared" si="30"/>
        <v>23.799999999999976</v>
      </c>
    </row>
    <row r="387" spans="1:23" x14ac:dyDescent="0.3">
      <c r="A387" t="s">
        <v>17</v>
      </c>
      <c r="B387" t="s">
        <v>8079</v>
      </c>
      <c r="C387" t="s">
        <v>8080</v>
      </c>
      <c r="D387" t="s">
        <v>8087</v>
      </c>
      <c r="E387" t="s">
        <v>8088</v>
      </c>
      <c r="F387">
        <v>0.1</v>
      </c>
      <c r="G387" s="2">
        <v>1</v>
      </c>
      <c r="H387" s="4">
        <v>51.401600000000002</v>
      </c>
      <c r="I387" s="4">
        <v>6.1022999999999996</v>
      </c>
      <c r="J387" s="7">
        <v>224</v>
      </c>
      <c r="K387" s="7">
        <v>22</v>
      </c>
      <c r="L387" s="3">
        <v>0.1187</v>
      </c>
      <c r="M387" s="5">
        <v>1.22422863</v>
      </c>
      <c r="N387" s="6">
        <v>1</v>
      </c>
      <c r="O387" s="8">
        <f>IFERROR(VLOOKUP(C387,Sheet2!$B$2:$G$588,6,FALSE),0)</f>
        <v>102882</v>
      </c>
      <c r="P387" t="s">
        <v>95</v>
      </c>
      <c r="Q387" s="2">
        <v>0.1831591105</v>
      </c>
      <c r="R387" s="3">
        <v>0.1</v>
      </c>
      <c r="S387" s="3" t="str">
        <f t="shared" si="37"/>
        <v>Y</v>
      </c>
      <c r="T387" s="2"/>
      <c r="U387" s="22">
        <f t="shared" si="28"/>
        <v>0.1</v>
      </c>
      <c r="V387" s="10">
        <f t="shared" si="29"/>
        <v>22.400000000000002</v>
      </c>
      <c r="W387" s="24">
        <f t="shared" si="30"/>
        <v>22.400000000000002</v>
      </c>
    </row>
    <row r="388" spans="1:23" x14ac:dyDescent="0.3">
      <c r="A388" t="s">
        <v>17</v>
      </c>
      <c r="B388" t="s">
        <v>8079</v>
      </c>
      <c r="C388" t="s">
        <v>8080</v>
      </c>
      <c r="D388" t="s">
        <v>8219</v>
      </c>
      <c r="E388" t="s">
        <v>8220</v>
      </c>
      <c r="F388">
        <v>0.25</v>
      </c>
      <c r="G388" s="2">
        <v>0</v>
      </c>
      <c r="H388" s="4">
        <v>14.189299999999999</v>
      </c>
      <c r="I388" s="4">
        <v>5.0692000000000004</v>
      </c>
      <c r="J388" s="7">
        <v>213</v>
      </c>
      <c r="K388" s="7">
        <v>52</v>
      </c>
      <c r="L388" s="3">
        <v>0.35730000000000001</v>
      </c>
      <c r="M388" s="5">
        <v>1.3997548200000001</v>
      </c>
      <c r="N388" s="6">
        <v>1</v>
      </c>
      <c r="O388" s="8">
        <f>IFERROR(VLOOKUP(C388,Sheet2!$B$2:$G$588,6,FALSE),0)</f>
        <v>102882</v>
      </c>
      <c r="P388" t="s">
        <v>92</v>
      </c>
      <c r="Q388" s="2">
        <v>0.2855891733</v>
      </c>
      <c r="R388" s="3">
        <v>0.249999999999999</v>
      </c>
      <c r="U388" s="22">
        <f t="shared" si="28"/>
        <v>0.249999999999999</v>
      </c>
      <c r="V388" s="10">
        <f t="shared" si="29"/>
        <v>53.249999999999787</v>
      </c>
      <c r="W388" s="24">
        <f t="shared" si="30"/>
        <v>53.249999999999787</v>
      </c>
    </row>
    <row r="389" spans="1:23" x14ac:dyDescent="0.3">
      <c r="A389" t="s">
        <v>17</v>
      </c>
      <c r="B389" t="s">
        <v>8079</v>
      </c>
      <c r="C389" t="s">
        <v>8080</v>
      </c>
      <c r="D389" t="s">
        <v>8145</v>
      </c>
      <c r="E389" t="s">
        <v>8146</v>
      </c>
      <c r="F389">
        <v>0.25</v>
      </c>
      <c r="G389" s="2">
        <v>0</v>
      </c>
      <c r="H389" s="4">
        <v>18.171800000000001</v>
      </c>
      <c r="I389" s="4">
        <v>5.1787999999999998</v>
      </c>
      <c r="J389" s="7">
        <v>208</v>
      </c>
      <c r="K389" s="7">
        <v>52</v>
      </c>
      <c r="L389" s="3">
        <v>0.28499999999999998</v>
      </c>
      <c r="M389" s="5">
        <v>1.3402783300000001</v>
      </c>
      <c r="N389" s="6">
        <v>1</v>
      </c>
      <c r="O389" s="8">
        <f>IFERROR(VLOOKUP(C389,Sheet2!$B$2:$G$588,6,FALSE),0)</f>
        <v>102882</v>
      </c>
      <c r="P389" t="s">
        <v>22</v>
      </c>
      <c r="Q389" s="2">
        <v>0.25388631960000002</v>
      </c>
      <c r="R389" s="3">
        <v>0.25</v>
      </c>
      <c r="U389" s="22">
        <f t="shared" si="28"/>
        <v>0.25</v>
      </c>
      <c r="V389" s="10">
        <f t="shared" si="29"/>
        <v>52</v>
      </c>
      <c r="W389" s="24">
        <f t="shared" si="30"/>
        <v>52</v>
      </c>
    </row>
    <row r="390" spans="1:23" x14ac:dyDescent="0.3">
      <c r="A390" t="s">
        <v>17</v>
      </c>
      <c r="B390" t="s">
        <v>8079</v>
      </c>
      <c r="C390" t="s">
        <v>8080</v>
      </c>
      <c r="D390" t="s">
        <v>8113</v>
      </c>
      <c r="E390" t="s">
        <v>8114</v>
      </c>
      <c r="F390">
        <v>0.3</v>
      </c>
      <c r="G390" s="2">
        <v>0</v>
      </c>
      <c r="H390" s="4">
        <v>20.245999999999999</v>
      </c>
      <c r="I390" s="4">
        <v>10.3134</v>
      </c>
      <c r="J390" s="7">
        <v>198</v>
      </c>
      <c r="K390" s="7">
        <v>59</v>
      </c>
      <c r="L390" s="3">
        <v>0.50939999999999996</v>
      </c>
      <c r="M390" s="5">
        <v>0.64067304999999997</v>
      </c>
      <c r="N390" s="6">
        <v>0.4</v>
      </c>
      <c r="O390" s="8">
        <f>IFERROR(VLOOKUP(C390,Sheet2!$B$2:$G$588,6,FALSE),0)</f>
        <v>102882</v>
      </c>
      <c r="P390" t="s">
        <v>22</v>
      </c>
      <c r="Q390" s="2">
        <v>0.37565658260000001</v>
      </c>
      <c r="R390" s="3">
        <v>0.3</v>
      </c>
      <c r="U390" s="22">
        <f t="shared" si="28"/>
        <v>0.3</v>
      </c>
      <c r="V390" s="10">
        <f t="shared" si="29"/>
        <v>59.4</v>
      </c>
      <c r="W390" s="24">
        <f t="shared" si="30"/>
        <v>59.4</v>
      </c>
    </row>
    <row r="391" spans="1:23" x14ac:dyDescent="0.3">
      <c r="A391" t="s">
        <v>17</v>
      </c>
      <c r="B391" t="s">
        <v>8079</v>
      </c>
      <c r="C391" t="s">
        <v>8080</v>
      </c>
      <c r="D391" t="s">
        <v>8341</v>
      </c>
      <c r="E391" t="s">
        <v>8342</v>
      </c>
      <c r="F391">
        <v>0.25</v>
      </c>
      <c r="G391" s="2">
        <v>0</v>
      </c>
      <c r="H391" s="4">
        <v>7.3304999999999998</v>
      </c>
      <c r="I391" s="4">
        <v>4.6006</v>
      </c>
      <c r="J391" s="7">
        <v>197</v>
      </c>
      <c r="K391" s="7">
        <v>49</v>
      </c>
      <c r="L391" s="3">
        <v>0.62760000000000005</v>
      </c>
      <c r="M391" s="5">
        <v>1.4263255100000001</v>
      </c>
      <c r="N391" s="6">
        <v>1</v>
      </c>
      <c r="O391" s="8">
        <f>IFERROR(VLOOKUP(C391,Sheet2!$B$2:$G$588,6,FALSE),0)</f>
        <v>102882</v>
      </c>
      <c r="P391" t="s">
        <v>22</v>
      </c>
      <c r="Q391" s="2">
        <v>0.29889776880000002</v>
      </c>
      <c r="R391" s="3">
        <v>0.25</v>
      </c>
      <c r="U391" s="22">
        <f t="shared" si="28"/>
        <v>0.25</v>
      </c>
      <c r="V391" s="10">
        <f t="shared" si="29"/>
        <v>49.25</v>
      </c>
      <c r="W391" s="24">
        <f t="shared" si="30"/>
        <v>49.25</v>
      </c>
    </row>
    <row r="392" spans="1:23" x14ac:dyDescent="0.3">
      <c r="A392" t="s">
        <v>17</v>
      </c>
      <c r="B392" t="s">
        <v>8079</v>
      </c>
      <c r="C392" t="s">
        <v>8080</v>
      </c>
      <c r="D392" t="s">
        <v>8275</v>
      </c>
      <c r="E392" t="s">
        <v>8276</v>
      </c>
      <c r="F392">
        <v>0.25</v>
      </c>
      <c r="G392" s="2">
        <v>0</v>
      </c>
      <c r="H392" s="4">
        <v>7.1394000000000002</v>
      </c>
      <c r="I392" s="4">
        <v>4.0545999999999998</v>
      </c>
      <c r="J392" s="7">
        <v>170</v>
      </c>
      <c r="K392" s="7">
        <v>42</v>
      </c>
      <c r="L392" s="3">
        <v>0.56789999999999996</v>
      </c>
      <c r="M392" s="5">
        <v>1.39388169</v>
      </c>
      <c r="N392" s="6">
        <v>1</v>
      </c>
      <c r="O392" s="8">
        <f>IFERROR(VLOOKUP(C392,Sheet2!$B$2:$G$588,6,FALSE),0)</f>
        <v>102882</v>
      </c>
      <c r="P392" t="s">
        <v>22</v>
      </c>
      <c r="Q392" s="2">
        <v>0.28257899479999998</v>
      </c>
      <c r="R392" s="3">
        <v>0.25</v>
      </c>
      <c r="U392" s="22">
        <f t="shared" si="28"/>
        <v>0.25</v>
      </c>
      <c r="V392" s="10">
        <f t="shared" si="29"/>
        <v>42.5</v>
      </c>
      <c r="W392" s="24">
        <f t="shared" si="30"/>
        <v>42.5</v>
      </c>
    </row>
    <row r="393" spans="1:23" x14ac:dyDescent="0.3">
      <c r="A393" t="s">
        <v>17</v>
      </c>
      <c r="B393" t="s">
        <v>8079</v>
      </c>
      <c r="C393" t="s">
        <v>8080</v>
      </c>
      <c r="D393" t="s">
        <v>8281</v>
      </c>
      <c r="E393" t="s">
        <v>8282</v>
      </c>
      <c r="F393">
        <v>0.25</v>
      </c>
      <c r="G393" s="2">
        <v>0</v>
      </c>
      <c r="H393" s="4">
        <v>14.4419</v>
      </c>
      <c r="I393" s="4">
        <v>3.8733</v>
      </c>
      <c r="J393" s="7">
        <v>165</v>
      </c>
      <c r="K393" s="7">
        <v>41</v>
      </c>
      <c r="L393" s="3">
        <v>0.26819999999999999</v>
      </c>
      <c r="M393" s="5">
        <v>1.4201195</v>
      </c>
      <c r="N393" s="6">
        <v>1</v>
      </c>
      <c r="O393" s="8">
        <f>IFERROR(VLOOKUP(C393,Sheet2!$B$2:$G$588,6,FALSE),0)</f>
        <v>102882</v>
      </c>
      <c r="P393" t="s">
        <v>22</v>
      </c>
      <c r="Q393" s="2">
        <v>0.2958339069</v>
      </c>
      <c r="R393" s="3">
        <v>0.25</v>
      </c>
      <c r="U393" s="22">
        <f t="shared" si="28"/>
        <v>0.25</v>
      </c>
      <c r="V393" s="10">
        <f t="shared" si="29"/>
        <v>41.25</v>
      </c>
      <c r="W393" s="24">
        <f t="shared" si="30"/>
        <v>41.25</v>
      </c>
    </row>
    <row r="394" spans="1:23" x14ac:dyDescent="0.3">
      <c r="A394" t="s">
        <v>17</v>
      </c>
      <c r="B394" t="s">
        <v>8079</v>
      </c>
      <c r="C394" t="s">
        <v>8080</v>
      </c>
      <c r="D394" t="s">
        <v>8235</v>
      </c>
      <c r="E394" t="s">
        <v>8236</v>
      </c>
      <c r="F394">
        <v>0.25</v>
      </c>
      <c r="G394" s="2">
        <v>0</v>
      </c>
      <c r="H394" s="4">
        <v>6.7960000000000003</v>
      </c>
      <c r="I394" s="4">
        <v>3.8875000000000002</v>
      </c>
      <c r="J394" s="7">
        <v>163</v>
      </c>
      <c r="K394" s="7">
        <v>41</v>
      </c>
      <c r="L394" s="3">
        <v>0.57199999999999995</v>
      </c>
      <c r="M394" s="5">
        <v>1.40049242</v>
      </c>
      <c r="N394" s="6">
        <v>1</v>
      </c>
      <c r="O394" s="8">
        <f>IFERROR(VLOOKUP(C394,Sheet2!$B$2:$G$588,6,FALSE),0)</f>
        <v>102882</v>
      </c>
      <c r="P394" t="s">
        <v>22</v>
      </c>
      <c r="Q394" s="2">
        <v>0.28596543250000001</v>
      </c>
      <c r="R394" s="3">
        <v>0.249999999999999</v>
      </c>
      <c r="U394" s="22">
        <f t="shared" ref="U394:U457" si="38">IF(A394="placement",IF(T394="",R394,T394),"")</f>
        <v>0.249999999999999</v>
      </c>
      <c r="V394" s="10">
        <f t="shared" ref="V394:V457" si="39">IF($A394="placement",U394*J394,"")</f>
        <v>40.749999999999837</v>
      </c>
      <c r="W394" s="24">
        <f t="shared" ref="W394:W457" si="40">IF($A394="placement",V394,IF($A394="site",SUMIF($C:$C,$C394,$V:$V),IF($A394="user",SUMIF($B:$B,$B394,$V:$V),SUM($V:$V))))</f>
        <v>40.749999999999837</v>
      </c>
    </row>
    <row r="395" spans="1:23" x14ac:dyDescent="0.3">
      <c r="A395" t="s">
        <v>17</v>
      </c>
      <c r="B395" t="s">
        <v>8079</v>
      </c>
      <c r="C395" t="s">
        <v>8080</v>
      </c>
      <c r="D395" t="s">
        <v>8101</v>
      </c>
      <c r="E395" t="s">
        <v>8102</v>
      </c>
      <c r="F395">
        <v>0.1</v>
      </c>
      <c r="G395" s="2">
        <v>0</v>
      </c>
      <c r="H395" s="4">
        <v>16.8032</v>
      </c>
      <c r="I395" s="4">
        <v>3.5573999999999999</v>
      </c>
      <c r="J395" s="7">
        <v>145</v>
      </c>
      <c r="K395" s="7">
        <v>15</v>
      </c>
      <c r="L395" s="3">
        <v>0.2117</v>
      </c>
      <c r="M395" s="5">
        <v>1.3611308600000001</v>
      </c>
      <c r="N395" s="6">
        <v>0.8</v>
      </c>
      <c r="O395" s="8">
        <f>IFERROR(VLOOKUP(C395,Sheet2!$B$2:$G$588,6,FALSE),0)</f>
        <v>102882</v>
      </c>
      <c r="P395" t="s">
        <v>95</v>
      </c>
      <c r="Q395" s="2">
        <v>0.41225342390000003</v>
      </c>
      <c r="R395" s="3">
        <v>0.1</v>
      </c>
      <c r="U395" s="22">
        <f t="shared" si="38"/>
        <v>0.1</v>
      </c>
      <c r="V395" s="10">
        <f t="shared" si="39"/>
        <v>14.5</v>
      </c>
      <c r="W395" s="24">
        <f t="shared" si="40"/>
        <v>14.5</v>
      </c>
    </row>
    <row r="396" spans="1:23" x14ac:dyDescent="0.3">
      <c r="A396" t="s">
        <v>17</v>
      </c>
      <c r="B396" t="s">
        <v>8079</v>
      </c>
      <c r="C396" t="s">
        <v>8080</v>
      </c>
      <c r="D396" t="s">
        <v>8417</v>
      </c>
      <c r="E396" t="s">
        <v>8418</v>
      </c>
      <c r="F396">
        <v>0.25</v>
      </c>
      <c r="G396" s="2">
        <v>0</v>
      </c>
      <c r="H396" s="4">
        <v>27.452999999999999</v>
      </c>
      <c r="I396" s="4">
        <v>10.039099999999999</v>
      </c>
      <c r="J396" s="7">
        <v>145</v>
      </c>
      <c r="K396" s="7">
        <v>36</v>
      </c>
      <c r="L396" s="3">
        <v>0.36570000000000003</v>
      </c>
      <c r="M396" s="5">
        <v>0.48274029000000002</v>
      </c>
      <c r="N396" s="6">
        <v>0.35</v>
      </c>
      <c r="O396" s="8">
        <f>IFERROR(VLOOKUP(C396,Sheet2!$B$2:$G$588,6,FALSE),0)</f>
        <v>102882</v>
      </c>
      <c r="P396" t="s">
        <v>22</v>
      </c>
      <c r="Q396" s="2">
        <v>0.2749724751</v>
      </c>
      <c r="R396" s="3">
        <v>0.25</v>
      </c>
      <c r="U396" s="22">
        <f t="shared" si="38"/>
        <v>0.25</v>
      </c>
      <c r="V396" s="10">
        <f t="shared" si="39"/>
        <v>36.25</v>
      </c>
      <c r="W396" s="24">
        <f t="shared" si="40"/>
        <v>36.25</v>
      </c>
    </row>
    <row r="397" spans="1:23" x14ac:dyDescent="0.3">
      <c r="A397" t="s">
        <v>17</v>
      </c>
      <c r="B397" t="s">
        <v>8079</v>
      </c>
      <c r="C397" t="s">
        <v>8080</v>
      </c>
      <c r="D397" t="s">
        <v>8317</v>
      </c>
      <c r="E397" t="s">
        <v>8318</v>
      </c>
      <c r="F397">
        <v>0.25</v>
      </c>
      <c r="G397" s="2">
        <v>0</v>
      </c>
      <c r="H397" s="4">
        <v>15.7424</v>
      </c>
      <c r="I397" s="4">
        <v>2.9083000000000001</v>
      </c>
      <c r="J397" s="7">
        <v>143</v>
      </c>
      <c r="K397" s="7">
        <v>36</v>
      </c>
      <c r="L397" s="3">
        <v>0.1847</v>
      </c>
      <c r="M397" s="5">
        <v>1.6445377699999999</v>
      </c>
      <c r="N397" s="6">
        <v>1</v>
      </c>
      <c r="O397" s="8">
        <f>IFERROR(VLOOKUP(C397,Sheet2!$B$2:$G$588,6,FALSE),0)</f>
        <v>102882</v>
      </c>
      <c r="P397" t="s">
        <v>22</v>
      </c>
      <c r="Q397" s="2">
        <v>0.39192640270000001</v>
      </c>
      <c r="R397" s="3">
        <v>0.249999999999999</v>
      </c>
      <c r="U397" s="22">
        <f t="shared" si="38"/>
        <v>0.249999999999999</v>
      </c>
      <c r="V397" s="10">
        <f t="shared" si="39"/>
        <v>35.749999999999858</v>
      </c>
      <c r="W397" s="24">
        <f t="shared" si="40"/>
        <v>35.749999999999858</v>
      </c>
    </row>
    <row r="398" spans="1:23" x14ac:dyDescent="0.3">
      <c r="A398" t="s">
        <v>17</v>
      </c>
      <c r="B398" t="s">
        <v>8079</v>
      </c>
      <c r="C398" t="s">
        <v>8080</v>
      </c>
      <c r="D398" t="s">
        <v>8233</v>
      </c>
      <c r="E398" t="s">
        <v>8234</v>
      </c>
      <c r="F398">
        <v>0.25</v>
      </c>
      <c r="G398" s="2">
        <v>0</v>
      </c>
      <c r="H398" s="4">
        <v>7.2618999999999998</v>
      </c>
      <c r="I398" s="4">
        <v>4.0717999999999996</v>
      </c>
      <c r="J398" s="7">
        <v>132</v>
      </c>
      <c r="K398" s="7">
        <v>32</v>
      </c>
      <c r="L398" s="3">
        <v>0.56069999999999998</v>
      </c>
      <c r="M398" s="5">
        <v>1.0846469599999999</v>
      </c>
      <c r="N398" s="6">
        <v>0.8</v>
      </c>
      <c r="O398" s="8">
        <f>IFERROR(VLOOKUP(C398,Sheet2!$B$2:$G$588,6,FALSE),0)</f>
        <v>102882</v>
      </c>
      <c r="P398" t="s">
        <v>22</v>
      </c>
      <c r="Q398" s="2">
        <v>0.26243282020000003</v>
      </c>
      <c r="R398" s="3">
        <v>0.25</v>
      </c>
      <c r="U398" s="22">
        <f t="shared" si="38"/>
        <v>0.25</v>
      </c>
      <c r="V398" s="10">
        <f t="shared" si="39"/>
        <v>33</v>
      </c>
      <c r="W398" s="24">
        <f t="shared" si="40"/>
        <v>33</v>
      </c>
    </row>
    <row r="399" spans="1:23" x14ac:dyDescent="0.3">
      <c r="A399" t="s">
        <v>17</v>
      </c>
      <c r="B399" t="s">
        <v>8079</v>
      </c>
      <c r="C399" t="s">
        <v>8080</v>
      </c>
      <c r="D399" t="s">
        <v>8099</v>
      </c>
      <c r="E399" t="s">
        <v>8100</v>
      </c>
      <c r="F399">
        <v>0.15</v>
      </c>
      <c r="G399" s="2">
        <v>0</v>
      </c>
      <c r="H399" s="4">
        <v>20.7864</v>
      </c>
      <c r="I399" s="4">
        <v>5.2839999999999998</v>
      </c>
      <c r="J399" s="7">
        <v>126</v>
      </c>
      <c r="K399" s="7">
        <v>6</v>
      </c>
      <c r="L399" s="3">
        <v>0.25419999999999998</v>
      </c>
      <c r="M399" s="5">
        <v>0.79172434000000003</v>
      </c>
      <c r="N399" s="6">
        <v>0.75</v>
      </c>
      <c r="O399" s="8">
        <f>IFERROR(VLOOKUP(C399,Sheet2!$B$2:$G$588,6,FALSE),0)</f>
        <v>102882</v>
      </c>
      <c r="P399" t="s">
        <v>92</v>
      </c>
      <c r="Q399" s="2">
        <v>5.2700593800000001E-2</v>
      </c>
      <c r="R399" s="3">
        <v>5.2700593833555798E-2</v>
      </c>
      <c r="U399" s="22">
        <f t="shared" si="38"/>
        <v>5.2700593833555798E-2</v>
      </c>
      <c r="V399" s="10">
        <f t="shared" si="39"/>
        <v>6.6402748230280304</v>
      </c>
      <c r="W399" s="24">
        <f t="shared" si="40"/>
        <v>6.6402748230280304</v>
      </c>
    </row>
    <row r="400" spans="1:23" x14ac:dyDescent="0.3">
      <c r="A400" t="s">
        <v>17</v>
      </c>
      <c r="B400" t="s">
        <v>8079</v>
      </c>
      <c r="C400" t="s">
        <v>8080</v>
      </c>
      <c r="D400" t="s">
        <v>8165</v>
      </c>
      <c r="E400" t="s">
        <v>8166</v>
      </c>
      <c r="F400">
        <v>0.25</v>
      </c>
      <c r="G400" s="2">
        <v>1</v>
      </c>
      <c r="H400" s="4">
        <v>30.174099999999999</v>
      </c>
      <c r="I400" s="4">
        <v>3.9794999999999998</v>
      </c>
      <c r="J400" s="7">
        <v>125</v>
      </c>
      <c r="K400" s="7">
        <v>28</v>
      </c>
      <c r="L400" s="3">
        <v>0.13189999999999999</v>
      </c>
      <c r="M400" s="5">
        <v>1.0444905099999999</v>
      </c>
      <c r="N400" s="6">
        <v>0.8</v>
      </c>
      <c r="O400" s="8">
        <f>IFERROR(VLOOKUP(C400,Sheet2!$B$2:$G$588,6,FALSE),0)</f>
        <v>102882</v>
      </c>
      <c r="P400" t="s">
        <v>162</v>
      </c>
      <c r="Q400" s="2">
        <v>0.23407633729999999</v>
      </c>
      <c r="R400" s="3">
        <v>0.234076337347078</v>
      </c>
      <c r="S400" s="3" t="str">
        <f>IF(R400+0.01&lt;Q400,"Y","")</f>
        <v/>
      </c>
      <c r="T400" s="2"/>
      <c r="U400" s="22">
        <f t="shared" si="38"/>
        <v>0.234076337347078</v>
      </c>
      <c r="V400" s="10">
        <f t="shared" si="39"/>
        <v>29.259542168384751</v>
      </c>
      <c r="W400" s="24">
        <f t="shared" si="40"/>
        <v>29.259542168384751</v>
      </c>
    </row>
    <row r="401" spans="1:23" x14ac:dyDescent="0.3">
      <c r="A401" t="s">
        <v>17</v>
      </c>
      <c r="B401" t="s">
        <v>8079</v>
      </c>
      <c r="C401" t="s">
        <v>8080</v>
      </c>
      <c r="D401" t="s">
        <v>8085</v>
      </c>
      <c r="E401" t="s">
        <v>8086</v>
      </c>
      <c r="F401">
        <v>0.1</v>
      </c>
      <c r="G401" s="2">
        <v>0</v>
      </c>
      <c r="H401" s="4">
        <v>19.134599999999999</v>
      </c>
      <c r="I401" s="4">
        <v>3.8635999999999999</v>
      </c>
      <c r="J401" s="7">
        <v>122</v>
      </c>
      <c r="K401" s="7">
        <v>12</v>
      </c>
      <c r="L401" s="3">
        <v>0.2019</v>
      </c>
      <c r="M401" s="5">
        <v>1.0554483299999999</v>
      </c>
      <c r="N401" s="6">
        <v>0.8</v>
      </c>
      <c r="O401" s="8">
        <f>IFERROR(VLOOKUP(C401,Sheet2!$B$2:$G$588,6,FALSE),0)</f>
        <v>102882</v>
      </c>
      <c r="P401" t="s">
        <v>95</v>
      </c>
      <c r="Q401" s="2">
        <v>0.24202826450000001</v>
      </c>
      <c r="R401" s="3">
        <v>0.1</v>
      </c>
      <c r="U401" s="22">
        <f t="shared" si="38"/>
        <v>0.1</v>
      </c>
      <c r="V401" s="10">
        <f t="shared" si="39"/>
        <v>12.200000000000001</v>
      </c>
      <c r="W401" s="24">
        <f t="shared" si="40"/>
        <v>12.200000000000001</v>
      </c>
    </row>
    <row r="402" spans="1:23" x14ac:dyDescent="0.3">
      <c r="A402" t="s">
        <v>17</v>
      </c>
      <c r="B402" t="s">
        <v>8079</v>
      </c>
      <c r="C402" t="s">
        <v>8080</v>
      </c>
      <c r="D402" t="s">
        <v>8403</v>
      </c>
      <c r="E402" t="s">
        <v>8404</v>
      </c>
      <c r="F402">
        <v>0.3</v>
      </c>
      <c r="G402" s="2">
        <v>0</v>
      </c>
      <c r="H402" s="4">
        <v>26.060600000000001</v>
      </c>
      <c r="I402" s="4">
        <v>8.3209</v>
      </c>
      <c r="J402" s="7">
        <v>118</v>
      </c>
      <c r="K402" s="7">
        <v>35</v>
      </c>
      <c r="L402" s="3">
        <v>0.31929999999999997</v>
      </c>
      <c r="M402" s="5">
        <v>0.47180750999999999</v>
      </c>
      <c r="N402" s="6">
        <v>0.25</v>
      </c>
      <c r="O402" s="8">
        <f>IFERROR(VLOOKUP(C402,Sheet2!$B$2:$G$588,6,FALSE),0)</f>
        <v>102882</v>
      </c>
      <c r="P402" t="s">
        <v>92</v>
      </c>
      <c r="Q402" s="2">
        <v>0.47012288530000002</v>
      </c>
      <c r="R402" s="3">
        <v>0.3</v>
      </c>
      <c r="U402" s="22">
        <f t="shared" si="38"/>
        <v>0.3</v>
      </c>
      <c r="V402" s="10">
        <f t="shared" si="39"/>
        <v>35.4</v>
      </c>
      <c r="W402" s="24">
        <f t="shared" si="40"/>
        <v>35.4</v>
      </c>
    </row>
    <row r="403" spans="1:23" x14ac:dyDescent="0.3">
      <c r="A403" t="s">
        <v>17</v>
      </c>
      <c r="B403" t="s">
        <v>8079</v>
      </c>
      <c r="C403" t="s">
        <v>8080</v>
      </c>
      <c r="D403" t="s">
        <v>8397</v>
      </c>
      <c r="E403" t="s">
        <v>8398</v>
      </c>
      <c r="F403">
        <v>0.33</v>
      </c>
      <c r="G403" s="2">
        <v>0</v>
      </c>
      <c r="H403" s="4">
        <v>8.5067000000000004</v>
      </c>
      <c r="I403" s="4">
        <v>2.8166000000000002</v>
      </c>
      <c r="J403" s="7">
        <v>114</v>
      </c>
      <c r="K403" s="7">
        <v>38</v>
      </c>
      <c r="L403" s="3">
        <v>0.33110000000000001</v>
      </c>
      <c r="M403" s="5">
        <v>1.3540511799999999</v>
      </c>
      <c r="N403" s="6">
        <v>0.85</v>
      </c>
      <c r="O403" s="8">
        <f>IFERROR(VLOOKUP(C403,Sheet2!$B$2:$G$588,6,FALSE),0)</f>
        <v>102882</v>
      </c>
      <c r="P403" t="s">
        <v>22</v>
      </c>
      <c r="Q403" s="2">
        <v>0.37225415449999999</v>
      </c>
      <c r="R403" s="3">
        <v>0.32999999999999902</v>
      </c>
      <c r="U403" s="22">
        <f t="shared" si="38"/>
        <v>0.32999999999999902</v>
      </c>
      <c r="V403" s="10">
        <f t="shared" si="39"/>
        <v>37.619999999999891</v>
      </c>
      <c r="W403" s="24">
        <f t="shared" si="40"/>
        <v>37.619999999999891</v>
      </c>
    </row>
    <row r="404" spans="1:23" x14ac:dyDescent="0.3">
      <c r="A404" t="s">
        <v>17</v>
      </c>
      <c r="B404" t="s">
        <v>8079</v>
      </c>
      <c r="C404" t="s">
        <v>8080</v>
      </c>
      <c r="D404" t="s">
        <v>8331</v>
      </c>
      <c r="E404" t="s">
        <v>8332</v>
      </c>
      <c r="F404">
        <v>0.25</v>
      </c>
      <c r="G404" s="2">
        <v>0</v>
      </c>
      <c r="H404" s="4">
        <v>7.8818000000000001</v>
      </c>
      <c r="I404" s="4">
        <v>2.7534999999999998</v>
      </c>
      <c r="J404" s="7">
        <v>111</v>
      </c>
      <c r="K404" s="7">
        <v>27</v>
      </c>
      <c r="L404" s="3">
        <v>0.3493</v>
      </c>
      <c r="M404" s="5">
        <v>1.3476717899999999</v>
      </c>
      <c r="N404" s="6">
        <v>1</v>
      </c>
      <c r="O404" s="8">
        <f>IFERROR(VLOOKUP(C404,Sheet2!$B$2:$G$588,6,FALSE),0)</f>
        <v>102882</v>
      </c>
      <c r="P404" t="s">
        <v>22</v>
      </c>
      <c r="Q404" s="2">
        <v>0.25797957319999998</v>
      </c>
      <c r="R404" s="3">
        <v>0.249999999999999</v>
      </c>
      <c r="U404" s="22">
        <f t="shared" si="38"/>
        <v>0.249999999999999</v>
      </c>
      <c r="V404" s="10">
        <f t="shared" si="39"/>
        <v>27.74999999999989</v>
      </c>
      <c r="W404" s="24">
        <f t="shared" si="40"/>
        <v>27.74999999999989</v>
      </c>
    </row>
    <row r="405" spans="1:23" x14ac:dyDescent="0.3">
      <c r="A405" t="s">
        <v>17</v>
      </c>
      <c r="B405" t="s">
        <v>8079</v>
      </c>
      <c r="C405" t="s">
        <v>8080</v>
      </c>
      <c r="D405" t="s">
        <v>8153</v>
      </c>
      <c r="E405" t="s">
        <v>8154</v>
      </c>
      <c r="F405">
        <v>0.25</v>
      </c>
      <c r="G405" s="2">
        <v>0</v>
      </c>
      <c r="H405" s="4">
        <v>21.997</v>
      </c>
      <c r="I405" s="4">
        <v>2.7225000000000001</v>
      </c>
      <c r="J405" s="7">
        <v>110</v>
      </c>
      <c r="K405" s="7">
        <v>27</v>
      </c>
      <c r="L405" s="3">
        <v>0.12379999999999999</v>
      </c>
      <c r="M405" s="5">
        <v>1.3466010799999999</v>
      </c>
      <c r="N405" s="6">
        <v>1</v>
      </c>
      <c r="O405" s="8">
        <f>IFERROR(VLOOKUP(C405,Sheet2!$B$2:$G$588,6,FALSE),0)</f>
        <v>102882</v>
      </c>
      <c r="P405" t="s">
        <v>22</v>
      </c>
      <c r="Q405" s="2">
        <v>0.25738957289999997</v>
      </c>
      <c r="R405" s="3">
        <v>0.249999999999999</v>
      </c>
      <c r="U405" s="22">
        <f t="shared" si="38"/>
        <v>0.249999999999999</v>
      </c>
      <c r="V405" s="10">
        <f t="shared" si="39"/>
        <v>27.49999999999989</v>
      </c>
      <c r="W405" s="24">
        <f t="shared" si="40"/>
        <v>27.49999999999989</v>
      </c>
    </row>
    <row r="406" spans="1:23" x14ac:dyDescent="0.3">
      <c r="A406" t="s">
        <v>17</v>
      </c>
      <c r="B406" t="s">
        <v>8079</v>
      </c>
      <c r="C406" t="s">
        <v>8080</v>
      </c>
      <c r="D406" t="s">
        <v>8277</v>
      </c>
      <c r="E406" t="s">
        <v>8278</v>
      </c>
      <c r="F406">
        <v>0.25</v>
      </c>
      <c r="G406" s="2">
        <v>0</v>
      </c>
      <c r="H406" s="4">
        <v>8.1693999999999996</v>
      </c>
      <c r="I406" s="4">
        <v>2.7250999999999999</v>
      </c>
      <c r="J406" s="7">
        <v>107</v>
      </c>
      <c r="K406" s="7">
        <v>27</v>
      </c>
      <c r="L406" s="3">
        <v>0.33360000000000001</v>
      </c>
      <c r="M406" s="5">
        <v>1.3093759</v>
      </c>
      <c r="N406" s="6">
        <v>0.8</v>
      </c>
      <c r="O406" s="8">
        <f>IFERROR(VLOOKUP(C406,Sheet2!$B$2:$G$588,6,FALSE),0)</f>
        <v>102882</v>
      </c>
      <c r="P406" t="s">
        <v>92</v>
      </c>
      <c r="Q406" s="2">
        <v>0.38902190009999998</v>
      </c>
      <c r="R406" s="3">
        <v>0.249999999999999</v>
      </c>
      <c r="U406" s="22">
        <f t="shared" si="38"/>
        <v>0.249999999999999</v>
      </c>
      <c r="V406" s="10">
        <f t="shared" si="39"/>
        <v>26.749999999999893</v>
      </c>
      <c r="W406" s="24">
        <f t="shared" si="40"/>
        <v>26.749999999999893</v>
      </c>
    </row>
    <row r="407" spans="1:23" x14ac:dyDescent="0.3">
      <c r="A407" t="s">
        <v>17</v>
      </c>
      <c r="B407" t="s">
        <v>8079</v>
      </c>
      <c r="C407" t="s">
        <v>8080</v>
      </c>
      <c r="D407" t="s">
        <v>8255</v>
      </c>
      <c r="E407" t="s">
        <v>8256</v>
      </c>
      <c r="F407">
        <v>0.25</v>
      </c>
      <c r="G407" s="2">
        <v>0</v>
      </c>
      <c r="H407" s="4">
        <v>11.193300000000001</v>
      </c>
      <c r="I407" s="4">
        <v>2.6149</v>
      </c>
      <c r="J407" s="7">
        <v>105</v>
      </c>
      <c r="K407" s="7">
        <v>26</v>
      </c>
      <c r="L407" s="3">
        <v>0.2336</v>
      </c>
      <c r="M407" s="5">
        <v>1.33501325</v>
      </c>
      <c r="N407" s="6">
        <v>1</v>
      </c>
      <c r="O407" s="8">
        <f>IFERROR(VLOOKUP(C407,Sheet2!$B$2:$G$588,6,FALSE),0)</f>
        <v>102882</v>
      </c>
      <c r="P407" t="s">
        <v>22</v>
      </c>
      <c r="Q407" s="2">
        <v>0.25094376299999999</v>
      </c>
      <c r="R407" s="3">
        <v>0.249999999999999</v>
      </c>
      <c r="U407" s="22">
        <f t="shared" si="38"/>
        <v>0.249999999999999</v>
      </c>
      <c r="V407" s="10">
        <f t="shared" si="39"/>
        <v>26.249999999999893</v>
      </c>
      <c r="W407" s="24">
        <f t="shared" si="40"/>
        <v>26.249999999999893</v>
      </c>
    </row>
    <row r="408" spans="1:23" x14ac:dyDescent="0.3">
      <c r="A408" t="s">
        <v>17</v>
      </c>
      <c r="B408" t="s">
        <v>8079</v>
      </c>
      <c r="C408" t="s">
        <v>8080</v>
      </c>
      <c r="D408" t="s">
        <v>8089</v>
      </c>
      <c r="E408" t="s">
        <v>8090</v>
      </c>
      <c r="F408">
        <v>0.15</v>
      </c>
      <c r="G408" s="2">
        <v>0</v>
      </c>
      <c r="H408" s="4">
        <v>3.6294</v>
      </c>
      <c r="I408" s="4">
        <v>1.3577999999999999</v>
      </c>
      <c r="J408" s="7">
        <v>104</v>
      </c>
      <c r="K408" s="7">
        <v>16</v>
      </c>
      <c r="L408" s="3">
        <v>0.37409999999999999</v>
      </c>
      <c r="M408" s="5">
        <v>2.5521384600000001</v>
      </c>
      <c r="N408" s="6">
        <v>2</v>
      </c>
      <c r="O408" s="8">
        <f>IFERROR(VLOOKUP(C408,Sheet2!$B$2:$G$588,6,FALSE),0)</f>
        <v>102882</v>
      </c>
      <c r="P408" t="s">
        <v>92</v>
      </c>
      <c r="Q408" s="2">
        <v>0.21634345830000001</v>
      </c>
      <c r="R408" s="3">
        <v>0.15</v>
      </c>
      <c r="U408" s="22">
        <f t="shared" si="38"/>
        <v>0.15</v>
      </c>
      <c r="V408" s="10">
        <f t="shared" si="39"/>
        <v>15.6</v>
      </c>
      <c r="W408" s="24">
        <f t="shared" si="40"/>
        <v>15.6</v>
      </c>
    </row>
    <row r="409" spans="1:23" x14ac:dyDescent="0.3">
      <c r="A409" t="s">
        <v>17</v>
      </c>
      <c r="B409" t="s">
        <v>8079</v>
      </c>
      <c r="C409" t="s">
        <v>8080</v>
      </c>
      <c r="D409" t="s">
        <v>8091</v>
      </c>
      <c r="E409" t="s">
        <v>8092</v>
      </c>
      <c r="F409">
        <v>0.25</v>
      </c>
      <c r="G409" s="2">
        <v>0</v>
      </c>
      <c r="H409" s="4">
        <v>4.8625999999999996</v>
      </c>
      <c r="I409" s="4">
        <v>2.4499</v>
      </c>
      <c r="J409" s="7">
        <v>100</v>
      </c>
      <c r="K409" s="7">
        <v>25</v>
      </c>
      <c r="L409" s="3">
        <v>0.50380000000000003</v>
      </c>
      <c r="M409" s="5">
        <v>1.3546750599999999</v>
      </c>
      <c r="N409" s="6">
        <v>1</v>
      </c>
      <c r="O409" s="8">
        <f>IFERROR(VLOOKUP(C409,Sheet2!$B$2:$G$588,6,FALSE),0)</f>
        <v>102882</v>
      </c>
      <c r="P409" t="s">
        <v>22</v>
      </c>
      <c r="Q409" s="2">
        <v>0.26181559920000003</v>
      </c>
      <c r="R409" s="3">
        <v>0.25</v>
      </c>
      <c r="U409" s="22">
        <f t="shared" si="38"/>
        <v>0.25</v>
      </c>
      <c r="V409" s="10">
        <f t="shared" si="39"/>
        <v>25</v>
      </c>
      <c r="W409" s="24">
        <f t="shared" si="40"/>
        <v>25</v>
      </c>
    </row>
    <row r="410" spans="1:23" x14ac:dyDescent="0.3">
      <c r="A410" t="s">
        <v>17</v>
      </c>
      <c r="B410" t="s">
        <v>8079</v>
      </c>
      <c r="C410" t="s">
        <v>8080</v>
      </c>
      <c r="D410" t="s">
        <v>8249</v>
      </c>
      <c r="E410" t="s">
        <v>8250</v>
      </c>
      <c r="F410">
        <v>0.3</v>
      </c>
      <c r="G410" s="2">
        <v>0</v>
      </c>
      <c r="H410" s="4">
        <v>12.767200000000001</v>
      </c>
      <c r="I410" s="4">
        <v>3.0924</v>
      </c>
      <c r="J410" s="7">
        <v>97</v>
      </c>
      <c r="K410" s="7">
        <v>29</v>
      </c>
      <c r="L410" s="3">
        <v>0.2422</v>
      </c>
      <c r="M410" s="5">
        <v>1.04834038</v>
      </c>
      <c r="N410" s="6">
        <v>0.6</v>
      </c>
      <c r="O410" s="8">
        <f>IFERROR(VLOOKUP(C410,Sheet2!$B$2:$G$588,6,FALSE),0)</f>
        <v>102882</v>
      </c>
      <c r="P410" t="s">
        <v>92</v>
      </c>
      <c r="Q410" s="2">
        <v>0.42766680330000001</v>
      </c>
      <c r="R410" s="3">
        <v>0.3</v>
      </c>
      <c r="U410" s="22">
        <f t="shared" si="38"/>
        <v>0.3</v>
      </c>
      <c r="V410" s="10">
        <f t="shared" si="39"/>
        <v>29.099999999999998</v>
      </c>
      <c r="W410" s="24">
        <f t="shared" si="40"/>
        <v>29.099999999999998</v>
      </c>
    </row>
    <row r="411" spans="1:23" x14ac:dyDescent="0.3">
      <c r="A411" t="s">
        <v>17</v>
      </c>
      <c r="B411" t="s">
        <v>8079</v>
      </c>
      <c r="C411" t="s">
        <v>8080</v>
      </c>
      <c r="D411" t="s">
        <v>8289</v>
      </c>
      <c r="E411" t="s">
        <v>8290</v>
      </c>
      <c r="F411">
        <v>0.25</v>
      </c>
      <c r="G411" s="2">
        <v>0</v>
      </c>
      <c r="H411" s="4">
        <v>19.1356</v>
      </c>
      <c r="I411" s="4">
        <v>3.0960000000000001</v>
      </c>
      <c r="J411" s="7">
        <v>95</v>
      </c>
      <c r="K411" s="7">
        <v>24</v>
      </c>
      <c r="L411" s="3">
        <v>0.1618</v>
      </c>
      <c r="M411" s="5">
        <v>1.02664267</v>
      </c>
      <c r="N411" s="6">
        <v>0.7</v>
      </c>
      <c r="O411" s="8">
        <f>IFERROR(VLOOKUP(C411,Sheet2!$B$2:$G$588,6,FALSE),0)</f>
        <v>102882</v>
      </c>
      <c r="P411" t="s">
        <v>92</v>
      </c>
      <c r="Q411" s="2">
        <v>0.31816588309999999</v>
      </c>
      <c r="R411" s="3">
        <v>0.25</v>
      </c>
      <c r="U411" s="22">
        <f t="shared" si="38"/>
        <v>0.25</v>
      </c>
      <c r="V411" s="10">
        <f t="shared" si="39"/>
        <v>23.75</v>
      </c>
      <c r="W411" s="24">
        <f t="shared" si="40"/>
        <v>23.75</v>
      </c>
    </row>
    <row r="412" spans="1:23" x14ac:dyDescent="0.3">
      <c r="A412" t="s">
        <v>17</v>
      </c>
      <c r="B412" t="s">
        <v>8079</v>
      </c>
      <c r="C412" t="s">
        <v>8080</v>
      </c>
      <c r="D412" t="s">
        <v>8285</v>
      </c>
      <c r="E412" t="s">
        <v>8286</v>
      </c>
      <c r="F412">
        <v>0.3</v>
      </c>
      <c r="G412" s="2">
        <v>0</v>
      </c>
      <c r="H412" s="4">
        <v>4.0218999999999996</v>
      </c>
      <c r="I412" s="4">
        <v>2.0836999999999999</v>
      </c>
      <c r="J412" s="7">
        <v>93</v>
      </c>
      <c r="K412" s="7">
        <v>28</v>
      </c>
      <c r="L412" s="3">
        <v>0.5181</v>
      </c>
      <c r="M412" s="5">
        <v>1.48292884</v>
      </c>
      <c r="N412" s="6">
        <v>1</v>
      </c>
      <c r="O412" s="8">
        <f>IFERROR(VLOOKUP(C412,Sheet2!$B$2:$G$588,6,FALSE),0)</f>
        <v>102882</v>
      </c>
      <c r="P412" t="s">
        <v>92</v>
      </c>
      <c r="Q412" s="2">
        <v>0.32565880720000001</v>
      </c>
      <c r="R412" s="3">
        <v>0.3</v>
      </c>
      <c r="U412" s="22">
        <f t="shared" si="38"/>
        <v>0.3</v>
      </c>
      <c r="V412" s="10">
        <f t="shared" si="39"/>
        <v>27.9</v>
      </c>
      <c r="W412" s="24">
        <f t="shared" si="40"/>
        <v>27.9</v>
      </c>
    </row>
    <row r="413" spans="1:23" x14ac:dyDescent="0.3">
      <c r="A413" t="s">
        <v>17</v>
      </c>
      <c r="B413" t="s">
        <v>8079</v>
      </c>
      <c r="C413" t="s">
        <v>8080</v>
      </c>
      <c r="D413" t="s">
        <v>8315</v>
      </c>
      <c r="E413" t="s">
        <v>8316</v>
      </c>
      <c r="F413">
        <v>0.2</v>
      </c>
      <c r="G413" s="2">
        <v>0</v>
      </c>
      <c r="H413" s="4">
        <v>18.759599999999999</v>
      </c>
      <c r="I413" s="4">
        <v>2.3831000000000002</v>
      </c>
      <c r="J413" s="7">
        <v>93</v>
      </c>
      <c r="K413" s="7">
        <v>18</v>
      </c>
      <c r="L413" s="3">
        <v>0.127</v>
      </c>
      <c r="M413" s="5">
        <v>1.2961844</v>
      </c>
      <c r="N413" s="6">
        <v>1</v>
      </c>
      <c r="O413" s="8">
        <f>IFERROR(VLOOKUP(C413,Sheet2!$B$2:$G$588,6,FALSE),0)</f>
        <v>102882</v>
      </c>
      <c r="P413" t="s">
        <v>92</v>
      </c>
      <c r="Q413" s="2">
        <v>0.22850483069999999</v>
      </c>
      <c r="R413" s="3">
        <v>0.19999999999999901</v>
      </c>
      <c r="U413" s="22">
        <f t="shared" si="38"/>
        <v>0.19999999999999901</v>
      </c>
      <c r="V413" s="10">
        <f t="shared" si="39"/>
        <v>18.599999999999909</v>
      </c>
      <c r="W413" s="24">
        <f t="shared" si="40"/>
        <v>18.599999999999909</v>
      </c>
    </row>
    <row r="414" spans="1:23" x14ac:dyDescent="0.3">
      <c r="A414" t="s">
        <v>17</v>
      </c>
      <c r="B414" t="s">
        <v>8079</v>
      </c>
      <c r="C414" t="s">
        <v>8080</v>
      </c>
      <c r="D414" t="s">
        <v>8169</v>
      </c>
      <c r="E414" t="s">
        <v>8170</v>
      </c>
      <c r="F414">
        <v>0.3</v>
      </c>
      <c r="G414" s="2">
        <v>0</v>
      </c>
      <c r="H414" s="4">
        <v>9.4626000000000001</v>
      </c>
      <c r="I414" s="4">
        <v>4.0156000000000001</v>
      </c>
      <c r="J414" s="7">
        <v>91</v>
      </c>
      <c r="K414" s="7">
        <v>27</v>
      </c>
      <c r="L414" s="3">
        <v>0.4244</v>
      </c>
      <c r="M414" s="5">
        <v>0.75352377999999998</v>
      </c>
      <c r="N414" s="6">
        <v>0.5</v>
      </c>
      <c r="O414" s="8">
        <f>IFERROR(VLOOKUP(C414,Sheet2!$B$2:$G$588,6,FALSE),0)</f>
        <v>102882</v>
      </c>
      <c r="P414" t="s">
        <v>92</v>
      </c>
      <c r="Q414" s="2">
        <v>0.33645093669999998</v>
      </c>
      <c r="R414" s="3">
        <v>0.3</v>
      </c>
      <c r="U414" s="22">
        <f t="shared" si="38"/>
        <v>0.3</v>
      </c>
      <c r="V414" s="10">
        <f t="shared" si="39"/>
        <v>27.3</v>
      </c>
      <c r="W414" s="24">
        <f t="shared" si="40"/>
        <v>27.3</v>
      </c>
    </row>
    <row r="415" spans="1:23" x14ac:dyDescent="0.3">
      <c r="A415" t="s">
        <v>17</v>
      </c>
      <c r="B415" t="s">
        <v>8079</v>
      </c>
      <c r="C415" t="s">
        <v>8080</v>
      </c>
      <c r="D415" t="s">
        <v>8293</v>
      </c>
      <c r="E415" t="s">
        <v>8294</v>
      </c>
      <c r="F415">
        <v>0.25</v>
      </c>
      <c r="G415" s="2">
        <v>0</v>
      </c>
      <c r="H415" s="4">
        <v>20.415700000000001</v>
      </c>
      <c r="I415" s="4">
        <v>2.5449000000000002</v>
      </c>
      <c r="J415" s="7">
        <v>90</v>
      </c>
      <c r="K415" s="7">
        <v>21</v>
      </c>
      <c r="L415" s="3">
        <v>0.12470000000000001</v>
      </c>
      <c r="M415" s="5">
        <v>1.18205625</v>
      </c>
      <c r="N415" s="6">
        <v>0.9</v>
      </c>
      <c r="O415" s="8">
        <f>IFERROR(VLOOKUP(C415,Sheet2!$B$2:$G$588,6,FALSE),0)</f>
        <v>102882</v>
      </c>
      <c r="P415" t="s">
        <v>22</v>
      </c>
      <c r="Q415" s="2">
        <v>0.23861491230000001</v>
      </c>
      <c r="R415" s="3">
        <v>0.238614912274453</v>
      </c>
      <c r="U415" s="22">
        <f t="shared" si="38"/>
        <v>0.238614912274453</v>
      </c>
      <c r="V415" s="10">
        <f t="shared" si="39"/>
        <v>21.475342104700768</v>
      </c>
      <c r="W415" s="24">
        <f t="shared" si="40"/>
        <v>21.475342104700768</v>
      </c>
    </row>
    <row r="416" spans="1:23" x14ac:dyDescent="0.3">
      <c r="A416" t="s">
        <v>17</v>
      </c>
      <c r="B416" t="s">
        <v>8079</v>
      </c>
      <c r="C416" t="s">
        <v>8080</v>
      </c>
      <c r="D416" t="s">
        <v>8207</v>
      </c>
      <c r="E416" t="s">
        <v>8208</v>
      </c>
      <c r="F416">
        <v>0.25</v>
      </c>
      <c r="G416" s="2">
        <v>0</v>
      </c>
      <c r="H416" s="4">
        <v>8.1714000000000002</v>
      </c>
      <c r="I416" s="4">
        <v>1.9207000000000001</v>
      </c>
      <c r="J416" s="7">
        <v>75</v>
      </c>
      <c r="K416" s="7">
        <v>19</v>
      </c>
      <c r="L416" s="3">
        <v>0.2351</v>
      </c>
      <c r="M416" s="5">
        <v>1.3020156199999999</v>
      </c>
      <c r="N416" s="6">
        <v>0.8</v>
      </c>
      <c r="O416" s="8">
        <f>IFERROR(VLOOKUP(C416,Sheet2!$B$2:$G$588,6,FALSE),0)</f>
        <v>102882</v>
      </c>
      <c r="P416" t="s">
        <v>92</v>
      </c>
      <c r="Q416" s="2">
        <v>0.38556804680000001</v>
      </c>
      <c r="R416" s="3">
        <v>0.25</v>
      </c>
      <c r="U416" s="22">
        <f t="shared" si="38"/>
        <v>0.25</v>
      </c>
      <c r="V416" s="10">
        <f t="shared" si="39"/>
        <v>18.75</v>
      </c>
      <c r="W416" s="24">
        <f t="shared" si="40"/>
        <v>18.75</v>
      </c>
    </row>
    <row r="417" spans="1:23" x14ac:dyDescent="0.3">
      <c r="A417" t="s">
        <v>17</v>
      </c>
      <c r="B417" t="s">
        <v>8079</v>
      </c>
      <c r="C417" t="s">
        <v>8080</v>
      </c>
      <c r="D417" t="s">
        <v>8337</v>
      </c>
      <c r="E417" t="s">
        <v>8338</v>
      </c>
      <c r="F417">
        <v>0.3</v>
      </c>
      <c r="G417" s="2">
        <v>0</v>
      </c>
      <c r="H417" s="4">
        <v>3.0659000000000001</v>
      </c>
      <c r="I417" s="4">
        <v>1.4988999999999999</v>
      </c>
      <c r="J417" s="7">
        <v>74</v>
      </c>
      <c r="K417" s="7">
        <v>22</v>
      </c>
      <c r="L417" s="3">
        <v>0.4889</v>
      </c>
      <c r="M417" s="5">
        <v>1.64165356</v>
      </c>
      <c r="N417" s="6">
        <v>1</v>
      </c>
      <c r="O417" s="8">
        <f>IFERROR(VLOOKUP(C417,Sheet2!$B$2:$G$588,6,FALSE),0)</f>
        <v>102882</v>
      </c>
      <c r="P417" t="s">
        <v>22</v>
      </c>
      <c r="Q417" s="2">
        <v>0.39085808170000003</v>
      </c>
      <c r="R417" s="3">
        <v>0.3</v>
      </c>
      <c r="U417" s="22">
        <f t="shared" si="38"/>
        <v>0.3</v>
      </c>
      <c r="V417" s="10">
        <f t="shared" si="39"/>
        <v>22.2</v>
      </c>
      <c r="W417" s="24">
        <f t="shared" si="40"/>
        <v>22.2</v>
      </c>
    </row>
    <row r="418" spans="1:23" x14ac:dyDescent="0.3">
      <c r="A418" t="s">
        <v>17</v>
      </c>
      <c r="B418" t="s">
        <v>8079</v>
      </c>
      <c r="C418" t="s">
        <v>8080</v>
      </c>
      <c r="D418" t="s">
        <v>8261</v>
      </c>
      <c r="E418" t="s">
        <v>8262</v>
      </c>
      <c r="F418">
        <v>0.25</v>
      </c>
      <c r="G418" s="2">
        <v>0</v>
      </c>
      <c r="H418" s="4">
        <v>24.706299999999999</v>
      </c>
      <c r="I418" s="4">
        <v>2.2408999999999999</v>
      </c>
      <c r="J418" s="7">
        <v>72</v>
      </c>
      <c r="K418" s="7">
        <v>18</v>
      </c>
      <c r="L418" s="3">
        <v>9.0700000000000003E-2</v>
      </c>
      <c r="M418" s="5">
        <v>1.0732691599999999</v>
      </c>
      <c r="N418" s="6">
        <v>0.8</v>
      </c>
      <c r="O418" s="8">
        <f>IFERROR(VLOOKUP(C418,Sheet2!$B$2:$G$588,6,FALSE),0)</f>
        <v>102882</v>
      </c>
      <c r="P418" t="s">
        <v>22</v>
      </c>
      <c r="Q418" s="2">
        <v>0.2546138174</v>
      </c>
      <c r="R418" s="3">
        <v>0.25</v>
      </c>
      <c r="U418" s="22">
        <f t="shared" si="38"/>
        <v>0.25</v>
      </c>
      <c r="V418" s="10">
        <f t="shared" si="39"/>
        <v>18</v>
      </c>
      <c r="W418" s="24">
        <f t="shared" si="40"/>
        <v>18</v>
      </c>
    </row>
    <row r="419" spans="1:23" x14ac:dyDescent="0.3">
      <c r="A419" t="s">
        <v>17</v>
      </c>
      <c r="B419" t="s">
        <v>8079</v>
      </c>
      <c r="C419" t="s">
        <v>8080</v>
      </c>
      <c r="D419" t="s">
        <v>8361</v>
      </c>
      <c r="E419" t="s">
        <v>8362</v>
      </c>
      <c r="F419">
        <v>0.33</v>
      </c>
      <c r="G419" s="2">
        <v>0</v>
      </c>
      <c r="H419" s="4">
        <v>6.9206000000000003</v>
      </c>
      <c r="I419" s="4">
        <v>2.3765999999999998</v>
      </c>
      <c r="J419" s="7">
        <v>72</v>
      </c>
      <c r="K419" s="7">
        <v>24</v>
      </c>
      <c r="L419" s="3">
        <v>0.34339999999999998</v>
      </c>
      <c r="M419" s="5">
        <v>1.0138855499999999</v>
      </c>
      <c r="N419" s="6">
        <v>0.65</v>
      </c>
      <c r="O419" s="8">
        <f>IFERROR(VLOOKUP(C419,Sheet2!$B$2:$G$588,6,FALSE),0)</f>
        <v>102882</v>
      </c>
      <c r="P419" t="s">
        <v>22</v>
      </c>
      <c r="Q419" s="2">
        <v>0.358901998</v>
      </c>
      <c r="R419" s="3">
        <v>0.32999999999999902</v>
      </c>
      <c r="U419" s="22">
        <f t="shared" si="38"/>
        <v>0.32999999999999902</v>
      </c>
      <c r="V419" s="10">
        <f t="shared" si="39"/>
        <v>23.759999999999931</v>
      </c>
      <c r="W419" s="24">
        <f t="shared" si="40"/>
        <v>23.759999999999931</v>
      </c>
    </row>
    <row r="420" spans="1:23" x14ac:dyDescent="0.3">
      <c r="A420" t="s">
        <v>17</v>
      </c>
      <c r="B420" t="s">
        <v>8079</v>
      </c>
      <c r="C420" t="s">
        <v>8080</v>
      </c>
      <c r="D420" t="s">
        <v>8353</v>
      </c>
      <c r="E420" t="s">
        <v>8354</v>
      </c>
      <c r="F420">
        <v>0.4</v>
      </c>
      <c r="G420" s="2">
        <v>0</v>
      </c>
      <c r="H420" s="4">
        <v>7.2282999999999999</v>
      </c>
      <c r="I420" s="4">
        <v>2.2353000000000001</v>
      </c>
      <c r="J420" s="7">
        <v>71</v>
      </c>
      <c r="K420" s="7">
        <v>17</v>
      </c>
      <c r="L420" s="3">
        <v>0.30919999999999997</v>
      </c>
      <c r="M420" s="5">
        <v>1.05713875</v>
      </c>
      <c r="N420" s="6">
        <v>0.8</v>
      </c>
      <c r="O420" s="8">
        <f>IFERROR(VLOOKUP(C420,Sheet2!$B$2:$G$588,6,FALSE),0)</f>
        <v>102882</v>
      </c>
      <c r="P420" t="s">
        <v>92</v>
      </c>
      <c r="Q420" s="2">
        <v>0.24324030220000001</v>
      </c>
      <c r="R420" s="3">
        <v>0.24324030215736001</v>
      </c>
      <c r="U420" s="22">
        <f t="shared" si="38"/>
        <v>0.24324030215736001</v>
      </c>
      <c r="V420" s="10">
        <f t="shared" si="39"/>
        <v>17.270061453172559</v>
      </c>
      <c r="W420" s="24">
        <f t="shared" si="40"/>
        <v>17.270061453172559</v>
      </c>
    </row>
    <row r="421" spans="1:23" x14ac:dyDescent="0.3">
      <c r="A421" t="s">
        <v>17</v>
      </c>
      <c r="B421" t="s">
        <v>8079</v>
      </c>
      <c r="C421" t="s">
        <v>8080</v>
      </c>
      <c r="D421" t="s">
        <v>8297</v>
      </c>
      <c r="E421" t="s">
        <v>8298</v>
      </c>
      <c r="F421">
        <v>0.33</v>
      </c>
      <c r="G421" s="2">
        <v>0</v>
      </c>
      <c r="H421" s="4">
        <v>6.4085999999999999</v>
      </c>
      <c r="I421" s="4">
        <v>2.0459000000000001</v>
      </c>
      <c r="J421" s="7">
        <v>70</v>
      </c>
      <c r="K421" s="7">
        <v>21</v>
      </c>
      <c r="L421" s="3">
        <v>0.31919999999999998</v>
      </c>
      <c r="M421" s="5">
        <v>1.14415544</v>
      </c>
      <c r="N421" s="6">
        <v>0.8</v>
      </c>
      <c r="O421" s="8">
        <f>IFERROR(VLOOKUP(C421,Sheet2!$B$2:$G$588,6,FALSE),0)</f>
        <v>102882</v>
      </c>
      <c r="P421" t="s">
        <v>22</v>
      </c>
      <c r="Q421" s="2">
        <v>0.30079430229999998</v>
      </c>
      <c r="R421" s="3">
        <v>0.30079430226206699</v>
      </c>
      <c r="U421" s="22">
        <f t="shared" si="38"/>
        <v>0.30079430226206699</v>
      </c>
      <c r="V421" s="10">
        <f t="shared" si="39"/>
        <v>21.05560115834469</v>
      </c>
      <c r="W421" s="24">
        <f t="shared" si="40"/>
        <v>21.05560115834469</v>
      </c>
    </row>
    <row r="422" spans="1:23" x14ac:dyDescent="0.3">
      <c r="A422" t="s">
        <v>17</v>
      </c>
      <c r="B422" t="s">
        <v>8079</v>
      </c>
      <c r="C422" t="s">
        <v>8080</v>
      </c>
      <c r="D422" t="s">
        <v>8319</v>
      </c>
      <c r="E422" t="s">
        <v>8320</v>
      </c>
      <c r="F422">
        <v>0.25</v>
      </c>
      <c r="G422" s="2">
        <v>0</v>
      </c>
      <c r="H422" s="4">
        <v>8.2424999999999997</v>
      </c>
      <c r="I422" s="4">
        <v>1.7125999999999999</v>
      </c>
      <c r="J422" s="7">
        <v>69</v>
      </c>
      <c r="K422" s="7">
        <v>17</v>
      </c>
      <c r="L422" s="3">
        <v>0.20780000000000001</v>
      </c>
      <c r="M422" s="5">
        <v>1.3378711999999999</v>
      </c>
      <c r="N422" s="6">
        <v>0.8</v>
      </c>
      <c r="O422" s="8">
        <f>IFERROR(VLOOKUP(C422,Sheet2!$B$2:$G$588,6,FALSE),0)</f>
        <v>102882</v>
      </c>
      <c r="P422" t="s">
        <v>92</v>
      </c>
      <c r="Q422" s="2">
        <v>0.4020351157</v>
      </c>
      <c r="R422" s="3">
        <v>0.25</v>
      </c>
      <c r="U422" s="22">
        <f t="shared" si="38"/>
        <v>0.25</v>
      </c>
      <c r="V422" s="10">
        <f t="shared" si="39"/>
        <v>17.25</v>
      </c>
      <c r="W422" s="24">
        <f t="shared" si="40"/>
        <v>17.25</v>
      </c>
    </row>
    <row r="423" spans="1:23" x14ac:dyDescent="0.3">
      <c r="A423" t="s">
        <v>17</v>
      </c>
      <c r="B423" t="s">
        <v>8079</v>
      </c>
      <c r="C423" t="s">
        <v>8080</v>
      </c>
      <c r="D423" t="s">
        <v>8167</v>
      </c>
      <c r="E423" t="s">
        <v>8168</v>
      </c>
      <c r="F423">
        <v>0.3</v>
      </c>
      <c r="G423" s="2">
        <v>0</v>
      </c>
      <c r="H423" s="4">
        <v>12.518599999999999</v>
      </c>
      <c r="I423" s="4">
        <v>2.1328999999999998</v>
      </c>
      <c r="J423" s="7">
        <v>68</v>
      </c>
      <c r="K423" s="7">
        <v>17</v>
      </c>
      <c r="L423" s="3">
        <v>0.1704</v>
      </c>
      <c r="M423" s="5">
        <v>1.0645658200000001</v>
      </c>
      <c r="N423" s="6">
        <v>0.8</v>
      </c>
      <c r="O423" s="8">
        <f>IFERROR(VLOOKUP(C423,Sheet2!$B$2:$G$588,6,FALSE),0)</f>
        <v>102882</v>
      </c>
      <c r="P423" t="s">
        <v>92</v>
      </c>
      <c r="Q423" s="2">
        <v>0.2485199283</v>
      </c>
      <c r="R423" s="3">
        <v>0.248519928277076</v>
      </c>
      <c r="U423" s="22">
        <f t="shared" si="38"/>
        <v>0.248519928277076</v>
      </c>
      <c r="V423" s="10">
        <f t="shared" si="39"/>
        <v>16.899355122841168</v>
      </c>
      <c r="W423" s="24">
        <f t="shared" si="40"/>
        <v>16.899355122841168</v>
      </c>
    </row>
    <row r="424" spans="1:23" x14ac:dyDescent="0.3">
      <c r="A424" t="s">
        <v>17</v>
      </c>
      <c r="B424" t="s">
        <v>8079</v>
      </c>
      <c r="C424" t="s">
        <v>8080</v>
      </c>
      <c r="D424" t="s">
        <v>8271</v>
      </c>
      <c r="E424" t="s">
        <v>8272</v>
      </c>
      <c r="F424">
        <v>0.25</v>
      </c>
      <c r="G424" s="2">
        <v>0</v>
      </c>
      <c r="H424" s="4">
        <v>7.7542</v>
      </c>
      <c r="I424" s="4">
        <v>1.5703</v>
      </c>
      <c r="J424" s="7">
        <v>62</v>
      </c>
      <c r="K424" s="7">
        <v>14</v>
      </c>
      <c r="L424" s="3">
        <v>0.20250000000000001</v>
      </c>
      <c r="M424" s="5">
        <v>1.3095615</v>
      </c>
      <c r="N424" s="6">
        <v>1</v>
      </c>
      <c r="O424" s="8">
        <f>IFERROR(VLOOKUP(C424,Sheet2!$B$2:$G$588,6,FALSE),0)</f>
        <v>102882</v>
      </c>
      <c r="P424" t="s">
        <v>22</v>
      </c>
      <c r="Q424" s="2">
        <v>0.2363856141</v>
      </c>
      <c r="R424" s="3">
        <v>0.23638561414965201</v>
      </c>
      <c r="U424" s="22">
        <f t="shared" si="38"/>
        <v>0.23638561414965201</v>
      </c>
      <c r="V424" s="10">
        <f t="shared" si="39"/>
        <v>14.655908077278424</v>
      </c>
      <c r="W424" s="24">
        <f t="shared" si="40"/>
        <v>14.655908077278424</v>
      </c>
    </row>
    <row r="425" spans="1:23" x14ac:dyDescent="0.3">
      <c r="A425" t="s">
        <v>17</v>
      </c>
      <c r="B425" t="s">
        <v>8079</v>
      </c>
      <c r="C425" t="s">
        <v>8080</v>
      </c>
      <c r="D425" t="s">
        <v>8299</v>
      </c>
      <c r="E425" t="s">
        <v>8300</v>
      </c>
      <c r="F425">
        <v>0.25</v>
      </c>
      <c r="G425" s="2">
        <v>0</v>
      </c>
      <c r="H425" s="4">
        <v>3.3803999999999998</v>
      </c>
      <c r="I425" s="4">
        <v>1.5427999999999999</v>
      </c>
      <c r="J425" s="7">
        <v>62</v>
      </c>
      <c r="K425" s="7">
        <v>15</v>
      </c>
      <c r="L425" s="3">
        <v>0.45639999999999997</v>
      </c>
      <c r="M425" s="5">
        <v>1.3481874199999999</v>
      </c>
      <c r="N425" s="6">
        <v>1</v>
      </c>
      <c r="O425" s="8">
        <f>IFERROR(VLOOKUP(C425,Sheet2!$B$2:$G$588,6,FALSE),0)</f>
        <v>102882</v>
      </c>
      <c r="P425" t="s">
        <v>22</v>
      </c>
      <c r="Q425" s="2">
        <v>0.25826336300000002</v>
      </c>
      <c r="R425" s="3">
        <v>0.25</v>
      </c>
      <c r="U425" s="22">
        <f t="shared" si="38"/>
        <v>0.25</v>
      </c>
      <c r="V425" s="10">
        <f t="shared" si="39"/>
        <v>15.5</v>
      </c>
      <c r="W425" s="24">
        <f t="shared" si="40"/>
        <v>15.5</v>
      </c>
    </row>
    <row r="426" spans="1:23" x14ac:dyDescent="0.3">
      <c r="A426" t="s">
        <v>17</v>
      </c>
      <c r="B426" t="s">
        <v>8079</v>
      </c>
      <c r="C426" t="s">
        <v>8080</v>
      </c>
      <c r="D426" t="s">
        <v>8357</v>
      </c>
      <c r="E426" t="s">
        <v>8358</v>
      </c>
      <c r="F426">
        <v>0.25</v>
      </c>
      <c r="G426" s="2">
        <v>0</v>
      </c>
      <c r="H426" s="4">
        <v>6.8140999999999998</v>
      </c>
      <c r="I426" s="4">
        <v>1.5564</v>
      </c>
      <c r="J426" s="7">
        <v>62</v>
      </c>
      <c r="K426" s="7">
        <v>15</v>
      </c>
      <c r="L426" s="3">
        <v>0.22839999999999999</v>
      </c>
      <c r="M426" s="5">
        <v>1.32697233</v>
      </c>
      <c r="N426" s="6">
        <v>1</v>
      </c>
      <c r="O426" s="8">
        <f>IFERROR(VLOOKUP(C426,Sheet2!$B$2:$G$588,6,FALSE),0)</f>
        <v>102882</v>
      </c>
      <c r="P426" t="s">
        <v>22</v>
      </c>
      <c r="Q426" s="2">
        <v>0.24640478120000001</v>
      </c>
      <c r="R426" s="3">
        <v>0.24640478117412601</v>
      </c>
      <c r="U426" s="22">
        <f t="shared" si="38"/>
        <v>0.24640478117412601</v>
      </c>
      <c r="V426" s="10">
        <f t="shared" si="39"/>
        <v>15.277096432795812</v>
      </c>
      <c r="W426" s="24">
        <f t="shared" si="40"/>
        <v>15.277096432795812</v>
      </c>
    </row>
    <row r="427" spans="1:23" x14ac:dyDescent="0.3">
      <c r="A427" t="s">
        <v>17</v>
      </c>
      <c r="B427" t="s">
        <v>8079</v>
      </c>
      <c r="C427" t="s">
        <v>8080</v>
      </c>
      <c r="D427" t="s">
        <v>8287</v>
      </c>
      <c r="E427" t="s">
        <v>8288</v>
      </c>
      <c r="F427">
        <v>0.25</v>
      </c>
      <c r="G427" s="2">
        <v>0</v>
      </c>
      <c r="H427" s="4">
        <v>9.1227999999999998</v>
      </c>
      <c r="I427" s="4">
        <v>1.5575000000000001</v>
      </c>
      <c r="J427" s="7">
        <v>61</v>
      </c>
      <c r="K427" s="7">
        <v>15</v>
      </c>
      <c r="L427" s="3">
        <v>0.17069999999999999</v>
      </c>
      <c r="M427" s="5">
        <v>1.3131116700000001</v>
      </c>
      <c r="N427" s="6">
        <v>1</v>
      </c>
      <c r="O427" s="8">
        <f>IFERROR(VLOOKUP(C427,Sheet2!$B$2:$G$588,6,FALSE),0)</f>
        <v>102882</v>
      </c>
      <c r="P427" t="s">
        <v>92</v>
      </c>
      <c r="Q427" s="2">
        <v>0.23845014740000001</v>
      </c>
      <c r="R427" s="3">
        <v>0.23845014738547901</v>
      </c>
      <c r="U427" s="22">
        <f t="shared" si="38"/>
        <v>0.23845014738547901</v>
      </c>
      <c r="V427" s="10">
        <f t="shared" si="39"/>
        <v>14.54545899051422</v>
      </c>
      <c r="W427" s="24">
        <f t="shared" si="40"/>
        <v>14.54545899051422</v>
      </c>
    </row>
    <row r="428" spans="1:23" x14ac:dyDescent="0.3">
      <c r="A428" t="s">
        <v>17</v>
      </c>
      <c r="B428" t="s">
        <v>8079</v>
      </c>
      <c r="C428" t="s">
        <v>8080</v>
      </c>
      <c r="D428" t="s">
        <v>8373</v>
      </c>
      <c r="E428" t="s">
        <v>8374</v>
      </c>
      <c r="F428">
        <v>0.3</v>
      </c>
      <c r="G428" s="2">
        <v>0</v>
      </c>
      <c r="H428" s="4">
        <v>6.7839</v>
      </c>
      <c r="I428" s="4">
        <v>1.6241000000000001</v>
      </c>
      <c r="J428" s="7">
        <v>60</v>
      </c>
      <c r="K428" s="7">
        <v>18</v>
      </c>
      <c r="L428" s="3">
        <v>0.2394</v>
      </c>
      <c r="M428" s="5">
        <v>1.2363092600000001</v>
      </c>
      <c r="N428" s="6">
        <v>0.7</v>
      </c>
      <c r="O428" s="8">
        <f>IFERROR(VLOOKUP(C428,Sheet2!$B$2:$G$588,6,FALSE),0)</f>
        <v>102882</v>
      </c>
      <c r="P428" t="s">
        <v>22</v>
      </c>
      <c r="Q428" s="2">
        <v>0.43379862829999999</v>
      </c>
      <c r="R428" s="3">
        <v>0.3</v>
      </c>
      <c r="U428" s="22">
        <f t="shared" si="38"/>
        <v>0.3</v>
      </c>
      <c r="V428" s="10">
        <f t="shared" si="39"/>
        <v>18</v>
      </c>
      <c r="W428" s="24">
        <f t="shared" si="40"/>
        <v>18</v>
      </c>
    </row>
    <row r="429" spans="1:23" x14ac:dyDescent="0.3">
      <c r="A429" t="s">
        <v>17</v>
      </c>
      <c r="B429" t="s">
        <v>8079</v>
      </c>
      <c r="C429" t="s">
        <v>8080</v>
      </c>
      <c r="D429" t="s">
        <v>8257</v>
      </c>
      <c r="E429" t="s">
        <v>8258</v>
      </c>
      <c r="F429">
        <v>0.25</v>
      </c>
      <c r="G429" s="2">
        <v>0</v>
      </c>
      <c r="H429" s="4">
        <v>6.4592000000000001</v>
      </c>
      <c r="I429" s="4">
        <v>1.8844000000000001</v>
      </c>
      <c r="J429" s="7">
        <v>58</v>
      </c>
      <c r="K429" s="7">
        <v>15</v>
      </c>
      <c r="L429" s="3">
        <v>0.29170000000000001</v>
      </c>
      <c r="M429" s="5">
        <v>1.03410409</v>
      </c>
      <c r="N429" s="6">
        <v>0.73</v>
      </c>
      <c r="O429" s="8">
        <f>IFERROR(VLOOKUP(C429,Sheet2!$B$2:$G$588,6,FALSE),0)</f>
        <v>102882</v>
      </c>
      <c r="P429" t="s">
        <v>92</v>
      </c>
      <c r="Q429" s="2">
        <v>0.29407493210000002</v>
      </c>
      <c r="R429" s="3">
        <v>0.249999999999999</v>
      </c>
      <c r="U429" s="22">
        <f t="shared" si="38"/>
        <v>0.249999999999999</v>
      </c>
      <c r="V429" s="10">
        <f t="shared" si="39"/>
        <v>14.499999999999941</v>
      </c>
      <c r="W429" s="24">
        <f t="shared" si="40"/>
        <v>14.499999999999941</v>
      </c>
    </row>
    <row r="430" spans="1:23" x14ac:dyDescent="0.3">
      <c r="A430" t="s">
        <v>17</v>
      </c>
      <c r="B430" t="s">
        <v>8079</v>
      </c>
      <c r="C430" t="s">
        <v>8080</v>
      </c>
      <c r="D430" t="s">
        <v>8301</v>
      </c>
      <c r="E430" t="s">
        <v>8302</v>
      </c>
      <c r="F430">
        <v>0.33</v>
      </c>
      <c r="G430" s="2">
        <v>0</v>
      </c>
      <c r="H430" s="4">
        <v>6.3726000000000003</v>
      </c>
      <c r="I430" s="4">
        <v>1.7271000000000001</v>
      </c>
      <c r="J430" s="7">
        <v>58</v>
      </c>
      <c r="K430" s="7">
        <v>19</v>
      </c>
      <c r="L430" s="3">
        <v>0.27100000000000002</v>
      </c>
      <c r="M430" s="5">
        <v>1.11489247</v>
      </c>
      <c r="N430" s="6">
        <v>0.75</v>
      </c>
      <c r="O430" s="8">
        <f>IFERROR(VLOOKUP(C430,Sheet2!$B$2:$G$588,6,FALSE),0)</f>
        <v>102882</v>
      </c>
      <c r="P430" t="s">
        <v>22</v>
      </c>
      <c r="Q430" s="2">
        <v>0.32728938610000002</v>
      </c>
      <c r="R430" s="3">
        <v>0.327289386121425</v>
      </c>
      <c r="U430" s="22">
        <f t="shared" si="38"/>
        <v>0.327289386121425</v>
      </c>
      <c r="V430" s="10">
        <f t="shared" si="39"/>
        <v>18.98278439504265</v>
      </c>
      <c r="W430" s="24">
        <f t="shared" si="40"/>
        <v>18.98278439504265</v>
      </c>
    </row>
    <row r="431" spans="1:23" x14ac:dyDescent="0.3">
      <c r="A431" t="s">
        <v>17</v>
      </c>
      <c r="B431" t="s">
        <v>8079</v>
      </c>
      <c r="C431" t="s">
        <v>8080</v>
      </c>
      <c r="D431" t="s">
        <v>8399</v>
      </c>
      <c r="E431" t="s">
        <v>8400</v>
      </c>
      <c r="F431">
        <v>0.25</v>
      </c>
      <c r="G431" s="2">
        <v>0</v>
      </c>
      <c r="H431" s="4">
        <v>5.2904999999999998</v>
      </c>
      <c r="I431" s="4">
        <v>1.6614</v>
      </c>
      <c r="J431" s="7">
        <v>57</v>
      </c>
      <c r="K431" s="7">
        <v>14</v>
      </c>
      <c r="L431" s="3">
        <v>0.314</v>
      </c>
      <c r="M431" s="5">
        <v>1.14365004</v>
      </c>
      <c r="N431" s="6">
        <v>0.8</v>
      </c>
      <c r="O431" s="8">
        <f>IFERROR(VLOOKUP(C431,Sheet2!$B$2:$G$588,6,FALSE),0)</f>
        <v>102882</v>
      </c>
      <c r="P431" t="s">
        <v>22</v>
      </c>
      <c r="Q431" s="2">
        <v>0.3004853146</v>
      </c>
      <c r="R431" s="3">
        <v>0.25</v>
      </c>
      <c r="U431" s="22">
        <f t="shared" si="38"/>
        <v>0.25</v>
      </c>
      <c r="V431" s="10">
        <f t="shared" si="39"/>
        <v>14.25</v>
      </c>
      <c r="W431" s="24">
        <f t="shared" si="40"/>
        <v>14.25</v>
      </c>
    </row>
    <row r="432" spans="1:23" x14ac:dyDescent="0.3">
      <c r="A432" t="s">
        <v>17</v>
      </c>
      <c r="B432" t="s">
        <v>8079</v>
      </c>
      <c r="C432" t="s">
        <v>8080</v>
      </c>
      <c r="D432" t="s">
        <v>8333</v>
      </c>
      <c r="E432" t="s">
        <v>8334</v>
      </c>
      <c r="F432">
        <v>0.3</v>
      </c>
      <c r="G432" s="2">
        <v>0</v>
      </c>
      <c r="H432" s="4">
        <v>6.9227999999999996</v>
      </c>
      <c r="I432" s="4">
        <v>2.4161000000000001</v>
      </c>
      <c r="J432" s="7">
        <v>54</v>
      </c>
      <c r="K432" s="7">
        <v>16</v>
      </c>
      <c r="L432" s="3">
        <v>0.34899999999999998</v>
      </c>
      <c r="M432" s="5">
        <v>0.73853248999999999</v>
      </c>
      <c r="N432" s="6">
        <v>0.45</v>
      </c>
      <c r="O432" s="8">
        <f>IFERROR(VLOOKUP(C432,Sheet2!$B$2:$G$588,6,FALSE),0)</f>
        <v>102882</v>
      </c>
      <c r="P432" t="s">
        <v>92</v>
      </c>
      <c r="Q432" s="2">
        <v>0.39068354309999997</v>
      </c>
      <c r="R432" s="3">
        <v>0.3</v>
      </c>
      <c r="U432" s="22">
        <f t="shared" si="38"/>
        <v>0.3</v>
      </c>
      <c r="V432" s="10">
        <f t="shared" si="39"/>
        <v>16.2</v>
      </c>
      <c r="W432" s="24">
        <f t="shared" si="40"/>
        <v>16.2</v>
      </c>
    </row>
    <row r="433" spans="1:23" x14ac:dyDescent="0.3">
      <c r="A433" t="s">
        <v>17</v>
      </c>
      <c r="B433" t="s">
        <v>8079</v>
      </c>
      <c r="C433" t="s">
        <v>8080</v>
      </c>
      <c r="D433" t="s">
        <v>8083</v>
      </c>
      <c r="E433" t="s">
        <v>8084</v>
      </c>
      <c r="F433">
        <v>0.27</v>
      </c>
      <c r="G433" s="2">
        <v>0</v>
      </c>
      <c r="H433" s="4">
        <v>19.779399999999999</v>
      </c>
      <c r="I433" s="4">
        <v>1.7013</v>
      </c>
      <c r="J433" s="7">
        <v>52</v>
      </c>
      <c r="K433" s="7">
        <v>14</v>
      </c>
      <c r="L433" s="3">
        <v>8.5999999999999993E-2</v>
      </c>
      <c r="M433" s="5">
        <v>1.0097237400000001</v>
      </c>
      <c r="N433" s="6">
        <v>0.7</v>
      </c>
      <c r="O433" s="8">
        <f>IFERROR(VLOOKUP(C433,Sheet2!$B$2:$G$588,6,FALSE),0)</f>
        <v>102882</v>
      </c>
      <c r="P433" t="s">
        <v>92</v>
      </c>
      <c r="Q433" s="2">
        <v>0.30674106849999999</v>
      </c>
      <c r="R433" s="3">
        <v>0.27</v>
      </c>
      <c r="U433" s="22">
        <f t="shared" si="38"/>
        <v>0.27</v>
      </c>
      <c r="V433" s="10">
        <f t="shared" si="39"/>
        <v>14.040000000000001</v>
      </c>
      <c r="W433" s="24">
        <f t="shared" si="40"/>
        <v>14.040000000000001</v>
      </c>
    </row>
    <row r="434" spans="1:23" x14ac:dyDescent="0.3">
      <c r="A434" t="s">
        <v>17</v>
      </c>
      <c r="B434" t="s">
        <v>8079</v>
      </c>
      <c r="C434" t="s">
        <v>8080</v>
      </c>
      <c r="D434" t="s">
        <v>8309</v>
      </c>
      <c r="E434" t="s">
        <v>8310</v>
      </c>
      <c r="F434">
        <v>0.25</v>
      </c>
      <c r="G434" s="2">
        <v>0</v>
      </c>
      <c r="H434" s="4">
        <v>7.4523000000000001</v>
      </c>
      <c r="I434" s="4">
        <v>1.2808999999999999</v>
      </c>
      <c r="J434" s="7">
        <v>51</v>
      </c>
      <c r="K434" s="7">
        <v>12</v>
      </c>
      <c r="L434" s="3">
        <v>0.1719</v>
      </c>
      <c r="M434" s="5">
        <v>1.3223343700000001</v>
      </c>
      <c r="N434" s="6">
        <v>1</v>
      </c>
      <c r="O434" s="8">
        <f>IFERROR(VLOOKUP(C434,Sheet2!$B$2:$G$588,6,FALSE),0)</f>
        <v>102882</v>
      </c>
      <c r="P434" t="s">
        <v>92</v>
      </c>
      <c r="Q434" s="2">
        <v>0.24376162379999999</v>
      </c>
      <c r="R434" s="3">
        <v>0.243761623812315</v>
      </c>
      <c r="U434" s="22">
        <f t="shared" si="38"/>
        <v>0.243761623812315</v>
      </c>
      <c r="V434" s="10">
        <f t="shared" si="39"/>
        <v>12.431842814428066</v>
      </c>
      <c r="W434" s="24">
        <f t="shared" si="40"/>
        <v>12.431842814428066</v>
      </c>
    </row>
    <row r="435" spans="1:23" x14ac:dyDescent="0.3">
      <c r="A435" t="s">
        <v>17</v>
      </c>
      <c r="B435" t="s">
        <v>8079</v>
      </c>
      <c r="C435" t="s">
        <v>8080</v>
      </c>
      <c r="D435" t="s">
        <v>8327</v>
      </c>
      <c r="E435" t="s">
        <v>8328</v>
      </c>
      <c r="F435">
        <v>0.3</v>
      </c>
      <c r="G435" s="2">
        <v>0</v>
      </c>
      <c r="H435" s="4">
        <v>6.6303999999999998</v>
      </c>
      <c r="I435" s="4">
        <v>1.0279</v>
      </c>
      <c r="J435" s="7">
        <v>51</v>
      </c>
      <c r="K435" s="7">
        <v>15</v>
      </c>
      <c r="L435" s="3">
        <v>0.155</v>
      </c>
      <c r="M435" s="5">
        <v>1.6395274500000001</v>
      </c>
      <c r="N435" s="6">
        <v>0.8</v>
      </c>
      <c r="O435" s="8">
        <f>IFERROR(VLOOKUP(C435,Sheet2!$B$2:$G$588,6,FALSE),0)</f>
        <v>102882</v>
      </c>
      <c r="P435" t="s">
        <v>22</v>
      </c>
      <c r="Q435" s="2">
        <v>0.51205452510000005</v>
      </c>
      <c r="R435" s="3">
        <v>0.29999999999999899</v>
      </c>
      <c r="U435" s="22">
        <f t="shared" si="38"/>
        <v>0.29999999999999899</v>
      </c>
      <c r="V435" s="10">
        <f t="shared" si="39"/>
        <v>15.299999999999949</v>
      </c>
      <c r="W435" s="24">
        <f t="shared" si="40"/>
        <v>15.299999999999949</v>
      </c>
    </row>
    <row r="436" spans="1:23" x14ac:dyDescent="0.3">
      <c r="A436" t="s">
        <v>17</v>
      </c>
      <c r="B436" t="s">
        <v>8079</v>
      </c>
      <c r="C436" t="s">
        <v>8080</v>
      </c>
      <c r="D436" t="s">
        <v>8295</v>
      </c>
      <c r="E436" t="s">
        <v>8296</v>
      </c>
      <c r="F436">
        <v>0.25</v>
      </c>
      <c r="G436" s="2">
        <v>0</v>
      </c>
      <c r="H436" s="4">
        <v>4.6760000000000002</v>
      </c>
      <c r="I436" s="4">
        <v>1.3848</v>
      </c>
      <c r="J436" s="7">
        <v>49</v>
      </c>
      <c r="K436" s="7">
        <v>12</v>
      </c>
      <c r="L436" s="3">
        <v>0.29609999999999997</v>
      </c>
      <c r="M436" s="5">
        <v>1.1886728200000001</v>
      </c>
      <c r="N436" s="6">
        <v>0.65</v>
      </c>
      <c r="O436" s="8">
        <f>IFERROR(VLOOKUP(C436,Sheet2!$B$2:$G$588,6,FALSE),0)</f>
        <v>102882</v>
      </c>
      <c r="P436" t="s">
        <v>92</v>
      </c>
      <c r="Q436" s="2">
        <v>0.45317164830000001</v>
      </c>
      <c r="R436" s="3">
        <v>0.25</v>
      </c>
      <c r="U436" s="22">
        <f t="shared" si="38"/>
        <v>0.25</v>
      </c>
      <c r="V436" s="10">
        <f t="shared" si="39"/>
        <v>12.25</v>
      </c>
      <c r="W436" s="24">
        <f t="shared" si="40"/>
        <v>12.25</v>
      </c>
    </row>
    <row r="437" spans="1:23" x14ac:dyDescent="0.3">
      <c r="A437" t="s">
        <v>17</v>
      </c>
      <c r="B437" t="s">
        <v>8079</v>
      </c>
      <c r="C437" t="s">
        <v>8080</v>
      </c>
      <c r="D437" t="s">
        <v>8159</v>
      </c>
      <c r="E437" t="s">
        <v>8160</v>
      </c>
      <c r="F437">
        <v>0.3</v>
      </c>
      <c r="G437" s="2">
        <v>0</v>
      </c>
      <c r="H437" s="4">
        <v>6.3228999999999997</v>
      </c>
      <c r="I437" s="4">
        <v>1.0304</v>
      </c>
      <c r="J437" s="7">
        <v>47</v>
      </c>
      <c r="K437" s="7">
        <v>14</v>
      </c>
      <c r="L437" s="3">
        <v>0.16300000000000001</v>
      </c>
      <c r="M437" s="5">
        <v>1.52898932</v>
      </c>
      <c r="N437" s="6">
        <v>0.7</v>
      </c>
      <c r="O437" s="8">
        <f>IFERROR(VLOOKUP(C437,Sheet2!$B$2:$G$588,6,FALSE),0)</f>
        <v>102882</v>
      </c>
      <c r="P437" t="s">
        <v>22</v>
      </c>
      <c r="Q437" s="2">
        <v>0.54218123789999995</v>
      </c>
      <c r="R437" s="3">
        <v>0.3</v>
      </c>
      <c r="U437" s="22">
        <f t="shared" si="38"/>
        <v>0.3</v>
      </c>
      <c r="V437" s="10">
        <f t="shared" si="39"/>
        <v>14.1</v>
      </c>
      <c r="W437" s="24">
        <f t="shared" si="40"/>
        <v>14.1</v>
      </c>
    </row>
    <row r="438" spans="1:23" x14ac:dyDescent="0.3">
      <c r="A438" t="s">
        <v>17</v>
      </c>
      <c r="B438" t="s">
        <v>8079</v>
      </c>
      <c r="C438" t="s">
        <v>8080</v>
      </c>
      <c r="D438" t="s">
        <v>8093</v>
      </c>
      <c r="E438" t="s">
        <v>8094</v>
      </c>
      <c r="F438">
        <v>0.3</v>
      </c>
      <c r="G438" s="2">
        <v>0</v>
      </c>
      <c r="H438" s="4">
        <v>7.1759000000000004</v>
      </c>
      <c r="I438" s="4">
        <v>3.0626000000000002</v>
      </c>
      <c r="J438" s="7">
        <v>44</v>
      </c>
      <c r="K438" s="7">
        <v>13</v>
      </c>
      <c r="L438" s="3">
        <v>0.42680000000000001</v>
      </c>
      <c r="M438" s="5">
        <v>0.48177767999999999</v>
      </c>
      <c r="N438" s="6">
        <v>0.3</v>
      </c>
      <c r="O438" s="8">
        <f>IFERROR(VLOOKUP(C438,Sheet2!$B$2:$G$588,6,FALSE),0)</f>
        <v>102882</v>
      </c>
      <c r="P438" t="s">
        <v>22</v>
      </c>
      <c r="Q438" s="2">
        <v>0.37730615249999999</v>
      </c>
      <c r="R438" s="3">
        <v>0.3</v>
      </c>
      <c r="U438" s="22">
        <f t="shared" si="38"/>
        <v>0.3</v>
      </c>
      <c r="V438" s="10">
        <f t="shared" si="39"/>
        <v>13.2</v>
      </c>
      <c r="W438" s="24">
        <f t="shared" si="40"/>
        <v>13.2</v>
      </c>
    </row>
    <row r="439" spans="1:23" x14ac:dyDescent="0.3">
      <c r="A439" t="s">
        <v>17</v>
      </c>
      <c r="B439" t="s">
        <v>8079</v>
      </c>
      <c r="C439" t="s">
        <v>8080</v>
      </c>
      <c r="D439" t="s">
        <v>8185</v>
      </c>
      <c r="E439" t="s">
        <v>8186</v>
      </c>
      <c r="F439">
        <v>0.3</v>
      </c>
      <c r="G439" s="2">
        <v>0</v>
      </c>
      <c r="H439" s="4">
        <v>11.3598</v>
      </c>
      <c r="I439" s="4">
        <v>2.1061000000000001</v>
      </c>
      <c r="J439" s="7">
        <v>43</v>
      </c>
      <c r="K439" s="7">
        <v>13</v>
      </c>
      <c r="L439" s="3">
        <v>0.18540000000000001</v>
      </c>
      <c r="M439" s="5">
        <v>0.68252332000000004</v>
      </c>
      <c r="N439" s="6">
        <v>0.45</v>
      </c>
      <c r="O439" s="8">
        <f>IFERROR(VLOOKUP(C439,Sheet2!$B$2:$G$588,6,FALSE),0)</f>
        <v>102882</v>
      </c>
      <c r="P439" t="s">
        <v>22</v>
      </c>
      <c r="Q439" s="2">
        <v>0.34068186560000002</v>
      </c>
      <c r="R439" s="3">
        <v>0.29999999999999899</v>
      </c>
      <c r="U439" s="22">
        <f t="shared" si="38"/>
        <v>0.29999999999999899</v>
      </c>
      <c r="V439" s="10">
        <f t="shared" si="39"/>
        <v>12.899999999999956</v>
      </c>
      <c r="W439" s="24">
        <f t="shared" si="40"/>
        <v>12.899999999999956</v>
      </c>
    </row>
    <row r="440" spans="1:23" x14ac:dyDescent="0.3">
      <c r="A440" t="s">
        <v>17</v>
      </c>
      <c r="B440" t="s">
        <v>8079</v>
      </c>
      <c r="C440" t="s">
        <v>8080</v>
      </c>
      <c r="D440" t="s">
        <v>8305</v>
      </c>
      <c r="E440" t="s">
        <v>8306</v>
      </c>
      <c r="F440">
        <v>0.33</v>
      </c>
      <c r="G440" s="2">
        <v>0</v>
      </c>
      <c r="H440" s="4">
        <v>2.0085000000000002</v>
      </c>
      <c r="I440" s="4">
        <v>1.0770999999999999</v>
      </c>
      <c r="J440" s="7">
        <v>43</v>
      </c>
      <c r="K440" s="7">
        <v>14</v>
      </c>
      <c r="L440" s="3">
        <v>0.5363</v>
      </c>
      <c r="M440" s="5">
        <v>1.3263660500000001</v>
      </c>
      <c r="N440" s="6">
        <v>0.8</v>
      </c>
      <c r="O440" s="8">
        <f>IFERROR(VLOOKUP(C440,Sheet2!$B$2:$G$588,6,FALSE),0)</f>
        <v>102882</v>
      </c>
      <c r="P440" t="s">
        <v>22</v>
      </c>
      <c r="Q440" s="2">
        <v>0.39684825210000002</v>
      </c>
      <c r="R440" s="3">
        <v>0.33</v>
      </c>
      <c r="U440" s="22">
        <f t="shared" si="38"/>
        <v>0.33</v>
      </c>
      <c r="V440" s="10">
        <f t="shared" si="39"/>
        <v>14.190000000000001</v>
      </c>
      <c r="W440" s="24">
        <f t="shared" si="40"/>
        <v>14.190000000000001</v>
      </c>
    </row>
    <row r="441" spans="1:23" x14ac:dyDescent="0.3">
      <c r="A441" t="s">
        <v>17</v>
      </c>
      <c r="B441" t="s">
        <v>8079</v>
      </c>
      <c r="C441" t="s">
        <v>8080</v>
      </c>
      <c r="D441" t="s">
        <v>8187</v>
      </c>
      <c r="E441" t="s">
        <v>8188</v>
      </c>
      <c r="F441">
        <v>0.25</v>
      </c>
      <c r="G441" s="2">
        <v>0</v>
      </c>
      <c r="H441" s="4">
        <v>5.5595999999999997</v>
      </c>
      <c r="I441" s="4">
        <v>1.0190999999999999</v>
      </c>
      <c r="J441" s="7">
        <v>39</v>
      </c>
      <c r="K441" s="7">
        <v>9</v>
      </c>
      <c r="L441" s="3">
        <v>0.18329999999999999</v>
      </c>
      <c r="M441" s="5">
        <v>1.28418028</v>
      </c>
      <c r="N441" s="6">
        <v>1</v>
      </c>
      <c r="O441" s="8">
        <f>IFERROR(VLOOKUP(C441,Sheet2!$B$2:$G$588,6,FALSE),0)</f>
        <v>102882</v>
      </c>
      <c r="P441" t="s">
        <v>22</v>
      </c>
      <c r="Q441" s="2">
        <v>0.2212931326</v>
      </c>
      <c r="R441" s="3">
        <v>0.221293132620869</v>
      </c>
      <c r="U441" s="22">
        <f t="shared" si="38"/>
        <v>0.221293132620869</v>
      </c>
      <c r="V441" s="10">
        <f t="shared" si="39"/>
        <v>8.6304321722138901</v>
      </c>
      <c r="W441" s="24">
        <f t="shared" si="40"/>
        <v>8.6304321722138901</v>
      </c>
    </row>
    <row r="442" spans="1:23" x14ac:dyDescent="0.3">
      <c r="A442" t="s">
        <v>17</v>
      </c>
      <c r="B442" t="s">
        <v>8079</v>
      </c>
      <c r="C442" t="s">
        <v>8080</v>
      </c>
      <c r="D442" t="s">
        <v>8321</v>
      </c>
      <c r="E442" t="s">
        <v>8322</v>
      </c>
      <c r="F442">
        <v>0.3</v>
      </c>
      <c r="G442" s="2">
        <v>0</v>
      </c>
      <c r="H442" s="4">
        <v>2.8224999999999998</v>
      </c>
      <c r="I442" s="4">
        <v>0.7974</v>
      </c>
      <c r="J442" s="7">
        <v>39</v>
      </c>
      <c r="K442" s="7">
        <v>12</v>
      </c>
      <c r="L442" s="3">
        <v>0.28249999999999997</v>
      </c>
      <c r="M442" s="5">
        <v>1.6286277300000001</v>
      </c>
      <c r="N442" s="6">
        <v>1</v>
      </c>
      <c r="O442" s="8">
        <f>IFERROR(VLOOKUP(C442,Sheet2!$B$2:$G$588,6,FALSE),0)</f>
        <v>102882</v>
      </c>
      <c r="P442" t="s">
        <v>92</v>
      </c>
      <c r="Q442" s="2">
        <v>0.38598614009999999</v>
      </c>
      <c r="R442" s="3">
        <v>0.3</v>
      </c>
      <c r="U442" s="22">
        <f t="shared" si="38"/>
        <v>0.3</v>
      </c>
      <c r="V442" s="10">
        <f t="shared" si="39"/>
        <v>11.7</v>
      </c>
      <c r="W442" s="24">
        <f t="shared" si="40"/>
        <v>11.7</v>
      </c>
    </row>
    <row r="443" spans="1:23" x14ac:dyDescent="0.3">
      <c r="A443" t="s">
        <v>17</v>
      </c>
      <c r="B443" t="s">
        <v>8079</v>
      </c>
      <c r="C443" t="s">
        <v>8080</v>
      </c>
      <c r="D443" t="s">
        <v>8111</v>
      </c>
      <c r="E443" t="s">
        <v>8112</v>
      </c>
      <c r="F443">
        <v>0.25</v>
      </c>
      <c r="G443" s="2">
        <v>0</v>
      </c>
      <c r="H443" s="4">
        <v>7.9935999999999998</v>
      </c>
      <c r="I443" s="4">
        <v>0.96899999999999997</v>
      </c>
      <c r="J443" s="7">
        <v>38</v>
      </c>
      <c r="K443" s="7">
        <v>9</v>
      </c>
      <c r="L443" s="3">
        <v>0.1212</v>
      </c>
      <c r="M443" s="5">
        <v>1.32138434</v>
      </c>
      <c r="N443" s="6">
        <v>1</v>
      </c>
      <c r="O443" s="8">
        <f>IFERROR(VLOOKUP(C443,Sheet2!$B$2:$G$588,6,FALSE),0)</f>
        <v>102882</v>
      </c>
      <c r="P443" t="s">
        <v>92</v>
      </c>
      <c r="Q443" s="2">
        <v>0.24321791370000001</v>
      </c>
      <c r="R443" s="3">
        <v>0.243217913744916</v>
      </c>
      <c r="U443" s="22">
        <f t="shared" si="38"/>
        <v>0.243217913744916</v>
      </c>
      <c r="V443" s="10">
        <f t="shared" si="39"/>
        <v>9.2422807223068073</v>
      </c>
      <c r="W443" s="24">
        <f t="shared" si="40"/>
        <v>9.2422807223068073</v>
      </c>
    </row>
    <row r="444" spans="1:23" x14ac:dyDescent="0.3">
      <c r="A444" t="s">
        <v>17</v>
      </c>
      <c r="B444" t="s">
        <v>8079</v>
      </c>
      <c r="C444" t="s">
        <v>8080</v>
      </c>
      <c r="D444" t="s">
        <v>8125</v>
      </c>
      <c r="E444" t="s">
        <v>8126</v>
      </c>
      <c r="F444">
        <v>0.25</v>
      </c>
      <c r="G444" s="2">
        <v>0</v>
      </c>
      <c r="H444" s="4">
        <v>2.2848999999999999</v>
      </c>
      <c r="I444" s="4">
        <v>0.91390000000000005</v>
      </c>
      <c r="J444" s="7">
        <v>37</v>
      </c>
      <c r="K444" s="7">
        <v>9</v>
      </c>
      <c r="L444" s="3">
        <v>0.4</v>
      </c>
      <c r="M444" s="5">
        <v>1.33887456</v>
      </c>
      <c r="N444" s="6">
        <v>1</v>
      </c>
      <c r="O444" s="8">
        <f>IFERROR(VLOOKUP(C444,Sheet2!$B$2:$G$588,6,FALSE),0)</f>
        <v>102882</v>
      </c>
      <c r="P444" t="s">
        <v>22</v>
      </c>
      <c r="Q444" s="2">
        <v>0.25310404009999998</v>
      </c>
      <c r="R444" s="3">
        <v>0.25</v>
      </c>
      <c r="U444" s="22">
        <f t="shared" si="38"/>
        <v>0.25</v>
      </c>
      <c r="V444" s="10">
        <f t="shared" si="39"/>
        <v>9.25</v>
      </c>
      <c r="W444" s="24">
        <f t="shared" si="40"/>
        <v>9.25</v>
      </c>
    </row>
    <row r="445" spans="1:23" x14ac:dyDescent="0.3">
      <c r="A445" t="s">
        <v>17</v>
      </c>
      <c r="B445" t="s">
        <v>8079</v>
      </c>
      <c r="C445" t="s">
        <v>8080</v>
      </c>
      <c r="D445" t="s">
        <v>8141</v>
      </c>
      <c r="E445" t="s">
        <v>8142</v>
      </c>
      <c r="F445">
        <v>0.25</v>
      </c>
      <c r="G445" s="2">
        <v>0</v>
      </c>
      <c r="H445" s="4">
        <v>2.4239000000000002</v>
      </c>
      <c r="I445" s="4">
        <v>1.1267</v>
      </c>
      <c r="J445" s="7">
        <v>36</v>
      </c>
      <c r="K445" s="7">
        <v>9</v>
      </c>
      <c r="L445" s="3">
        <v>0.46479999999999999</v>
      </c>
      <c r="M445" s="5">
        <v>1.0735323999999999</v>
      </c>
      <c r="N445" s="6">
        <v>0.8</v>
      </c>
      <c r="O445" s="8">
        <f>IFERROR(VLOOKUP(C445,Sheet2!$B$2:$G$588,6,FALSE),0)</f>
        <v>102882</v>
      </c>
      <c r="P445" t="s">
        <v>22</v>
      </c>
      <c r="Q445" s="2">
        <v>0.2547965915</v>
      </c>
      <c r="R445" s="3">
        <v>0.249999999999999</v>
      </c>
      <c r="U445" s="22">
        <f t="shared" si="38"/>
        <v>0.249999999999999</v>
      </c>
      <c r="V445" s="10">
        <f t="shared" si="39"/>
        <v>8.9999999999999645</v>
      </c>
      <c r="W445" s="24">
        <f t="shared" si="40"/>
        <v>8.9999999999999645</v>
      </c>
    </row>
    <row r="446" spans="1:23" x14ac:dyDescent="0.3">
      <c r="A446" t="s">
        <v>17</v>
      </c>
      <c r="B446" t="s">
        <v>8079</v>
      </c>
      <c r="C446" t="s">
        <v>8080</v>
      </c>
      <c r="D446" t="s">
        <v>8351</v>
      </c>
      <c r="E446" t="s">
        <v>8352</v>
      </c>
      <c r="F446">
        <v>0.25</v>
      </c>
      <c r="G446" s="2">
        <v>0</v>
      </c>
      <c r="H446" s="4">
        <v>5.2047999999999996</v>
      </c>
      <c r="I446" s="4">
        <v>0.88839999999999997</v>
      </c>
      <c r="J446" s="7">
        <v>34</v>
      </c>
      <c r="K446" s="7">
        <v>7</v>
      </c>
      <c r="L446" s="3">
        <v>0.17069999999999999</v>
      </c>
      <c r="M446" s="5">
        <v>1.27481106</v>
      </c>
      <c r="N446" s="6">
        <v>1</v>
      </c>
      <c r="O446" s="8">
        <f>IFERROR(VLOOKUP(C446,Sheet2!$B$2:$G$588,6,FALSE),0)</f>
        <v>102882</v>
      </c>
      <c r="P446" t="s">
        <v>22</v>
      </c>
      <c r="Q446" s="2">
        <v>0.21557003299999999</v>
      </c>
      <c r="R446" s="3">
        <v>0.21557003298415101</v>
      </c>
      <c r="U446" s="22">
        <f t="shared" si="38"/>
        <v>0.21557003298415101</v>
      </c>
      <c r="V446" s="10">
        <f t="shared" si="39"/>
        <v>7.3293811214611342</v>
      </c>
      <c r="W446" s="24">
        <f t="shared" si="40"/>
        <v>7.3293811214611342</v>
      </c>
    </row>
    <row r="447" spans="1:23" x14ac:dyDescent="0.3">
      <c r="A447" t="s">
        <v>17</v>
      </c>
      <c r="B447" t="s">
        <v>8079</v>
      </c>
      <c r="C447" t="s">
        <v>8080</v>
      </c>
      <c r="D447" t="s">
        <v>8369</v>
      </c>
      <c r="E447" t="s">
        <v>8370</v>
      </c>
      <c r="F447">
        <v>0.25</v>
      </c>
      <c r="G447" s="2">
        <v>0</v>
      </c>
      <c r="H447" s="4">
        <v>4.6921999999999997</v>
      </c>
      <c r="I447" s="4">
        <v>0.95050000000000001</v>
      </c>
      <c r="J447" s="7">
        <v>34</v>
      </c>
      <c r="K447" s="7">
        <v>5</v>
      </c>
      <c r="L447" s="3">
        <v>0.2026</v>
      </c>
      <c r="M447" s="5">
        <v>1.1848876500000001</v>
      </c>
      <c r="N447" s="6">
        <v>1</v>
      </c>
      <c r="O447" s="8">
        <f>IFERROR(VLOOKUP(C447,Sheet2!$B$2:$G$588,6,FALSE),0)</f>
        <v>102882</v>
      </c>
      <c r="P447" t="s">
        <v>92</v>
      </c>
      <c r="Q447" s="2">
        <v>0.15603812950000001</v>
      </c>
      <c r="R447" s="3">
        <v>0.15603812954659299</v>
      </c>
      <c r="U447" s="22">
        <f t="shared" si="38"/>
        <v>0.15603812954659299</v>
      </c>
      <c r="V447" s="10">
        <f t="shared" si="39"/>
        <v>5.305296404584162</v>
      </c>
      <c r="W447" s="24">
        <f t="shared" si="40"/>
        <v>5.305296404584162</v>
      </c>
    </row>
    <row r="448" spans="1:23" x14ac:dyDescent="0.3">
      <c r="A448" t="s">
        <v>17</v>
      </c>
      <c r="B448" t="s">
        <v>8079</v>
      </c>
      <c r="C448" t="s">
        <v>8080</v>
      </c>
      <c r="D448" t="s">
        <v>8109</v>
      </c>
      <c r="E448" t="s">
        <v>8110</v>
      </c>
      <c r="F448">
        <v>0.4</v>
      </c>
      <c r="G448" s="2">
        <v>0</v>
      </c>
      <c r="H448" s="4">
        <v>5.9766000000000004</v>
      </c>
      <c r="I448" s="4">
        <v>0.82920000000000005</v>
      </c>
      <c r="J448" s="7">
        <v>32</v>
      </c>
      <c r="K448" s="7">
        <v>7</v>
      </c>
      <c r="L448" s="3">
        <v>0.13869999999999999</v>
      </c>
      <c r="M448" s="5">
        <v>1.28178138</v>
      </c>
      <c r="N448" s="6">
        <v>1</v>
      </c>
      <c r="O448" s="8">
        <f>IFERROR(VLOOKUP(C448,Sheet2!$B$2:$G$588,6,FALSE),0)</f>
        <v>102882</v>
      </c>
      <c r="P448" t="s">
        <v>92</v>
      </c>
      <c r="Q448" s="2">
        <v>0.21983575490000001</v>
      </c>
      <c r="R448" s="3">
        <v>0.21983575489576701</v>
      </c>
      <c r="U448" s="22">
        <f t="shared" si="38"/>
        <v>0.21983575489576701</v>
      </c>
      <c r="V448" s="10">
        <f t="shared" si="39"/>
        <v>7.0347441566645443</v>
      </c>
      <c r="W448" s="24">
        <f t="shared" si="40"/>
        <v>7.0347441566645443</v>
      </c>
    </row>
    <row r="449" spans="1:23" x14ac:dyDescent="0.3">
      <c r="A449" t="s">
        <v>17</v>
      </c>
      <c r="B449" t="s">
        <v>8079</v>
      </c>
      <c r="C449" t="s">
        <v>8080</v>
      </c>
      <c r="D449" t="s">
        <v>8253</v>
      </c>
      <c r="E449" t="s">
        <v>8254</v>
      </c>
      <c r="F449">
        <v>0.25</v>
      </c>
      <c r="G449" s="2">
        <v>0</v>
      </c>
      <c r="H449" s="4">
        <v>1.4953000000000001</v>
      </c>
      <c r="I449" s="4">
        <v>0.77590000000000003</v>
      </c>
      <c r="J449" s="7">
        <v>32</v>
      </c>
      <c r="K449" s="7">
        <v>8</v>
      </c>
      <c r="L449" s="3">
        <v>0.51890000000000003</v>
      </c>
      <c r="M449" s="5">
        <v>1.3725674299999999</v>
      </c>
      <c r="N449" s="6">
        <v>0.85</v>
      </c>
      <c r="O449" s="8">
        <f>IFERROR(VLOOKUP(C449,Sheet2!$B$2:$G$588,6,FALSE),0)</f>
        <v>102882</v>
      </c>
      <c r="P449" t="s">
        <v>22</v>
      </c>
      <c r="Q449" s="2">
        <v>0.38072259260000002</v>
      </c>
      <c r="R449" s="3">
        <v>0.249999999999999</v>
      </c>
      <c r="U449" s="22">
        <f t="shared" si="38"/>
        <v>0.249999999999999</v>
      </c>
      <c r="V449" s="10">
        <f t="shared" si="39"/>
        <v>7.999999999999968</v>
      </c>
      <c r="W449" s="24">
        <f t="shared" si="40"/>
        <v>7.999999999999968</v>
      </c>
    </row>
    <row r="450" spans="1:23" x14ac:dyDescent="0.3">
      <c r="A450" t="s">
        <v>17</v>
      </c>
      <c r="B450" t="s">
        <v>8079</v>
      </c>
      <c r="C450" t="s">
        <v>8080</v>
      </c>
      <c r="D450" t="s">
        <v>8193</v>
      </c>
      <c r="E450" t="s">
        <v>8194</v>
      </c>
      <c r="F450">
        <v>0.3</v>
      </c>
      <c r="G450" s="2">
        <v>0</v>
      </c>
      <c r="H450" s="4">
        <v>5.6285999999999996</v>
      </c>
      <c r="I450" s="4">
        <v>1.6113</v>
      </c>
      <c r="J450" s="7">
        <v>31</v>
      </c>
      <c r="K450" s="7">
        <v>9</v>
      </c>
      <c r="L450" s="3">
        <v>0.2863</v>
      </c>
      <c r="M450" s="5">
        <v>0.63850074999999995</v>
      </c>
      <c r="N450" s="6">
        <v>0.45</v>
      </c>
      <c r="O450" s="8">
        <f>IFERROR(VLOOKUP(C450,Sheet2!$B$2:$G$588,6,FALSE),0)</f>
        <v>102882</v>
      </c>
      <c r="P450" t="s">
        <v>92</v>
      </c>
      <c r="Q450" s="2">
        <v>0.29522401120000002</v>
      </c>
      <c r="R450" s="3">
        <v>0.29522401116410801</v>
      </c>
      <c r="U450" s="22">
        <f t="shared" si="38"/>
        <v>0.29522401116410801</v>
      </c>
      <c r="V450" s="10">
        <f t="shared" si="39"/>
        <v>9.1519443460873475</v>
      </c>
      <c r="W450" s="24">
        <f t="shared" si="40"/>
        <v>9.1519443460873475</v>
      </c>
    </row>
    <row r="451" spans="1:23" x14ac:dyDescent="0.3">
      <c r="A451" t="s">
        <v>17</v>
      </c>
      <c r="B451" t="s">
        <v>8079</v>
      </c>
      <c r="C451" t="s">
        <v>8080</v>
      </c>
      <c r="D451" t="s">
        <v>8269</v>
      </c>
      <c r="E451" t="s">
        <v>8270</v>
      </c>
      <c r="F451">
        <v>0.25</v>
      </c>
      <c r="G451" s="2">
        <v>0</v>
      </c>
      <c r="H451" s="4">
        <v>1.8319000000000001</v>
      </c>
      <c r="I451" s="4">
        <v>0.59740000000000004</v>
      </c>
      <c r="J451" s="7">
        <v>27</v>
      </c>
      <c r="K451" s="7">
        <v>7</v>
      </c>
      <c r="L451" s="3">
        <v>0.3261</v>
      </c>
      <c r="M451" s="5">
        <v>1.4917971999999999</v>
      </c>
      <c r="N451" s="6">
        <v>1</v>
      </c>
      <c r="O451" s="8">
        <f>IFERROR(VLOOKUP(C451,Sheet2!$B$2:$G$588,6,FALSE),0)</f>
        <v>102882</v>
      </c>
      <c r="P451" t="s">
        <v>22</v>
      </c>
      <c r="Q451" s="2">
        <v>0.32966759909999999</v>
      </c>
      <c r="R451" s="3">
        <v>0.25</v>
      </c>
      <c r="U451" s="22">
        <f t="shared" si="38"/>
        <v>0.25</v>
      </c>
      <c r="V451" s="10">
        <f t="shared" si="39"/>
        <v>6.75</v>
      </c>
      <c r="W451" s="24">
        <f t="shared" si="40"/>
        <v>6.75</v>
      </c>
    </row>
    <row r="452" spans="1:23" x14ac:dyDescent="0.3">
      <c r="A452" t="s">
        <v>17</v>
      </c>
      <c r="B452" t="s">
        <v>8079</v>
      </c>
      <c r="C452" t="s">
        <v>8080</v>
      </c>
      <c r="D452" t="s">
        <v>8247</v>
      </c>
      <c r="E452" t="s">
        <v>8248</v>
      </c>
      <c r="F452">
        <v>0.3</v>
      </c>
      <c r="G452" s="2">
        <v>0</v>
      </c>
      <c r="H452" s="4">
        <v>3.8976000000000002</v>
      </c>
      <c r="I452" s="4">
        <v>1.1354</v>
      </c>
      <c r="J452" s="7">
        <v>26</v>
      </c>
      <c r="K452" s="7">
        <v>8</v>
      </c>
      <c r="L452" s="3">
        <v>0.2913</v>
      </c>
      <c r="M452" s="5">
        <v>0.75063537999999996</v>
      </c>
      <c r="N452" s="6">
        <v>0.5</v>
      </c>
      <c r="O452" s="8">
        <f>IFERROR(VLOOKUP(C452,Sheet2!$B$2:$G$588,6,FALSE),0)</f>
        <v>102882</v>
      </c>
      <c r="P452" t="s">
        <v>92</v>
      </c>
      <c r="Q452" s="2">
        <v>0.33389763750000001</v>
      </c>
      <c r="R452" s="3">
        <v>0.3</v>
      </c>
      <c r="U452" s="22">
        <f t="shared" si="38"/>
        <v>0.3</v>
      </c>
      <c r="V452" s="10">
        <f t="shared" si="39"/>
        <v>7.8</v>
      </c>
      <c r="W452" s="24">
        <f t="shared" si="40"/>
        <v>7.8</v>
      </c>
    </row>
    <row r="453" spans="1:23" x14ac:dyDescent="0.3">
      <c r="A453" t="s">
        <v>17</v>
      </c>
      <c r="B453" t="s">
        <v>8079</v>
      </c>
      <c r="C453" t="s">
        <v>8080</v>
      </c>
      <c r="D453" t="s">
        <v>8117</v>
      </c>
      <c r="E453" t="s">
        <v>8118</v>
      </c>
      <c r="F453">
        <v>0.25</v>
      </c>
      <c r="G453" s="2">
        <v>0</v>
      </c>
      <c r="H453" s="4">
        <v>1.7296</v>
      </c>
      <c r="I453" s="4">
        <v>0.56789999999999996</v>
      </c>
      <c r="J453" s="7">
        <v>25</v>
      </c>
      <c r="K453" s="7">
        <v>6</v>
      </c>
      <c r="L453" s="3">
        <v>0.32829999999999998</v>
      </c>
      <c r="M453" s="5">
        <v>1.4903144699999999</v>
      </c>
      <c r="N453" s="6">
        <v>1</v>
      </c>
      <c r="O453" s="8">
        <f>IFERROR(VLOOKUP(C453,Sheet2!$B$2:$G$588,6,FALSE),0)</f>
        <v>102882</v>
      </c>
      <c r="P453" t="s">
        <v>92</v>
      </c>
      <c r="Q453" s="2">
        <v>0.32900067519999998</v>
      </c>
      <c r="R453" s="3">
        <v>0.25</v>
      </c>
      <c r="U453" s="22">
        <f t="shared" si="38"/>
        <v>0.25</v>
      </c>
      <c r="V453" s="10">
        <f t="shared" si="39"/>
        <v>6.25</v>
      </c>
      <c r="W453" s="24">
        <f t="shared" si="40"/>
        <v>6.25</v>
      </c>
    </row>
    <row r="454" spans="1:23" x14ac:dyDescent="0.3">
      <c r="A454" t="s">
        <v>17</v>
      </c>
      <c r="B454" t="s">
        <v>8079</v>
      </c>
      <c r="C454" t="s">
        <v>8080</v>
      </c>
      <c r="D454" t="s">
        <v>8231</v>
      </c>
      <c r="E454" t="s">
        <v>8232</v>
      </c>
      <c r="F454">
        <v>0.25</v>
      </c>
      <c r="G454" s="2">
        <v>0</v>
      </c>
      <c r="H454" s="4">
        <v>1.2139</v>
      </c>
      <c r="I454" s="4">
        <v>0.50480000000000003</v>
      </c>
      <c r="J454" s="7">
        <v>25</v>
      </c>
      <c r="K454" s="7">
        <v>6</v>
      </c>
      <c r="L454" s="3">
        <v>0.4158</v>
      </c>
      <c r="M454" s="5">
        <v>1.6310740100000001</v>
      </c>
      <c r="N454" s="6">
        <v>1</v>
      </c>
      <c r="O454" s="8">
        <f>IFERROR(VLOOKUP(C454,Sheet2!$B$2:$G$588,6,FALSE),0)</f>
        <v>102882</v>
      </c>
      <c r="P454" t="s">
        <v>22</v>
      </c>
      <c r="Q454" s="2">
        <v>0.38690703399999998</v>
      </c>
      <c r="R454" s="3">
        <v>0.25</v>
      </c>
      <c r="U454" s="22">
        <f t="shared" si="38"/>
        <v>0.25</v>
      </c>
      <c r="V454" s="10">
        <f t="shared" si="39"/>
        <v>6.25</v>
      </c>
      <c r="W454" s="24">
        <f t="shared" si="40"/>
        <v>6.25</v>
      </c>
    </row>
    <row r="455" spans="1:23" x14ac:dyDescent="0.3">
      <c r="A455" t="s">
        <v>17</v>
      </c>
      <c r="B455" t="s">
        <v>8079</v>
      </c>
      <c r="C455" t="s">
        <v>8080</v>
      </c>
      <c r="D455" t="s">
        <v>8105</v>
      </c>
      <c r="E455" t="s">
        <v>8106</v>
      </c>
      <c r="F455">
        <v>0.25</v>
      </c>
      <c r="G455" s="2">
        <v>0</v>
      </c>
      <c r="H455" s="4">
        <v>1.2703</v>
      </c>
      <c r="I455" s="4">
        <v>0.57140000000000002</v>
      </c>
      <c r="J455" s="7">
        <v>24</v>
      </c>
      <c r="K455" s="7">
        <v>6</v>
      </c>
      <c r="L455" s="3">
        <v>0.44979999999999998</v>
      </c>
      <c r="M455" s="5">
        <v>1.3942375</v>
      </c>
      <c r="N455" s="6">
        <v>1</v>
      </c>
      <c r="O455" s="8">
        <f>IFERROR(VLOOKUP(C455,Sheet2!$B$2:$G$588,6,FALSE),0)</f>
        <v>102882</v>
      </c>
      <c r="P455" t="s">
        <v>22</v>
      </c>
      <c r="Q455" s="2">
        <v>0.28276208320000001</v>
      </c>
      <c r="R455" s="3">
        <v>0.25</v>
      </c>
      <c r="U455" s="22">
        <f t="shared" si="38"/>
        <v>0.25</v>
      </c>
      <c r="V455" s="10">
        <f t="shared" si="39"/>
        <v>6</v>
      </c>
      <c r="W455" s="24">
        <f t="shared" si="40"/>
        <v>6</v>
      </c>
    </row>
    <row r="456" spans="1:23" x14ac:dyDescent="0.3">
      <c r="A456" t="s">
        <v>17</v>
      </c>
      <c r="B456" t="s">
        <v>8079</v>
      </c>
      <c r="C456" t="s">
        <v>8080</v>
      </c>
      <c r="D456" t="s">
        <v>8151</v>
      </c>
      <c r="E456" t="s">
        <v>8152</v>
      </c>
      <c r="F456">
        <v>0.25</v>
      </c>
      <c r="G456" s="2">
        <v>0</v>
      </c>
      <c r="H456" s="4">
        <v>3.6229</v>
      </c>
      <c r="I456" s="4">
        <v>0.88729999999999998</v>
      </c>
      <c r="J456" s="7">
        <v>24</v>
      </c>
      <c r="K456" s="7">
        <v>5</v>
      </c>
      <c r="L456" s="3">
        <v>0.24490000000000001</v>
      </c>
      <c r="M456" s="5">
        <v>0.88856866999999995</v>
      </c>
      <c r="N456" s="6">
        <v>0.7</v>
      </c>
      <c r="O456" s="8">
        <f>IFERROR(VLOOKUP(C456,Sheet2!$B$2:$G$588,6,FALSE),0)</f>
        <v>102882</v>
      </c>
      <c r="P456" t="s">
        <v>22</v>
      </c>
      <c r="Q456" s="2">
        <v>0.21221620250000001</v>
      </c>
      <c r="R456" s="3">
        <v>0.21221620250412199</v>
      </c>
      <c r="U456" s="22">
        <f t="shared" si="38"/>
        <v>0.21221620250412199</v>
      </c>
      <c r="V456" s="10">
        <f t="shared" si="39"/>
        <v>5.0931888600989277</v>
      </c>
      <c r="W456" s="24">
        <f t="shared" si="40"/>
        <v>5.0931888600989277</v>
      </c>
    </row>
    <row r="457" spans="1:23" x14ac:dyDescent="0.3">
      <c r="A457" t="s">
        <v>17</v>
      </c>
      <c r="B457" t="s">
        <v>8079</v>
      </c>
      <c r="C457" t="s">
        <v>8080</v>
      </c>
      <c r="D457" t="s">
        <v>8133</v>
      </c>
      <c r="E457" t="s">
        <v>8134</v>
      </c>
      <c r="F457">
        <v>0.1</v>
      </c>
      <c r="G457" s="2">
        <v>0</v>
      </c>
      <c r="H457" s="4">
        <v>4.9859</v>
      </c>
      <c r="I457" s="4">
        <v>1.5613999999999999</v>
      </c>
      <c r="J457" s="7">
        <v>22</v>
      </c>
      <c r="K457" s="7">
        <v>2</v>
      </c>
      <c r="L457" s="3">
        <v>0.31319999999999998</v>
      </c>
      <c r="M457" s="5">
        <v>0.47141354000000002</v>
      </c>
      <c r="N457" s="6">
        <v>0.3</v>
      </c>
      <c r="O457" s="8">
        <f>IFERROR(VLOOKUP(C457,Sheet2!$B$2:$G$588,6,FALSE),0)</f>
        <v>102882</v>
      </c>
      <c r="P457" t="s">
        <v>95</v>
      </c>
      <c r="Q457" s="2">
        <v>0.36361607359999998</v>
      </c>
      <c r="R457" s="3">
        <v>9.9999999999999895E-2</v>
      </c>
      <c r="U457" s="22">
        <f t="shared" si="38"/>
        <v>9.9999999999999895E-2</v>
      </c>
      <c r="V457" s="10">
        <f t="shared" si="39"/>
        <v>2.1999999999999975</v>
      </c>
      <c r="W457" s="24">
        <f t="shared" si="40"/>
        <v>2.1999999999999975</v>
      </c>
    </row>
    <row r="458" spans="1:23" x14ac:dyDescent="0.3">
      <c r="A458" t="s">
        <v>17</v>
      </c>
      <c r="B458" t="s">
        <v>8079</v>
      </c>
      <c r="C458" t="s">
        <v>8080</v>
      </c>
      <c r="D458" t="s">
        <v>8245</v>
      </c>
      <c r="E458" t="s">
        <v>8246</v>
      </c>
      <c r="F458">
        <v>0.25</v>
      </c>
      <c r="G458" s="2">
        <v>0</v>
      </c>
      <c r="H458" s="4">
        <v>1.1073999999999999</v>
      </c>
      <c r="I458" s="4">
        <v>0.52190000000000003</v>
      </c>
      <c r="J458" s="7">
        <v>22</v>
      </c>
      <c r="K458" s="7">
        <v>6</v>
      </c>
      <c r="L458" s="3">
        <v>0.4713</v>
      </c>
      <c r="M458" s="5">
        <v>1.40996305</v>
      </c>
      <c r="N458" s="6">
        <v>0.75</v>
      </c>
      <c r="O458" s="8">
        <f>IFERROR(VLOOKUP(C458,Sheet2!$B$2:$G$588,6,FALSE),0)</f>
        <v>102882</v>
      </c>
      <c r="P458" t="s">
        <v>22</v>
      </c>
      <c r="Q458" s="2">
        <v>0.46807116650000002</v>
      </c>
      <c r="R458" s="3">
        <v>0.25</v>
      </c>
      <c r="U458" s="22">
        <f t="shared" ref="U458:U521" si="41">IF(A458="placement",IF(T458="",R458,T458),"")</f>
        <v>0.25</v>
      </c>
      <c r="V458" s="10">
        <f t="shared" ref="V458:V521" si="42">IF($A458="placement",U458*J458,"")</f>
        <v>5.5</v>
      </c>
      <c r="W458" s="24">
        <f t="shared" ref="W458:W521" si="43">IF($A458="placement",V458,IF($A458="site",SUMIF($C:$C,$C458,$V:$V),IF($A458="user",SUMIF($B:$B,$B458,$V:$V),SUM($V:$V))))</f>
        <v>5.5</v>
      </c>
    </row>
    <row r="459" spans="1:23" x14ac:dyDescent="0.3">
      <c r="A459" t="s">
        <v>17</v>
      </c>
      <c r="B459" t="s">
        <v>8079</v>
      </c>
      <c r="C459" t="s">
        <v>8080</v>
      </c>
      <c r="D459" t="s">
        <v>8191</v>
      </c>
      <c r="E459" t="s">
        <v>8192</v>
      </c>
      <c r="F459">
        <v>0.15</v>
      </c>
      <c r="G459" s="2">
        <v>0</v>
      </c>
      <c r="H459" s="4">
        <v>4.8295000000000003</v>
      </c>
      <c r="I459" s="4">
        <v>0.66859999999999997</v>
      </c>
      <c r="J459" s="7">
        <v>21</v>
      </c>
      <c r="K459" s="7">
        <v>3</v>
      </c>
      <c r="L459" s="3">
        <v>0.1384</v>
      </c>
      <c r="M459" s="5">
        <v>1.0398889</v>
      </c>
      <c r="N459" s="6">
        <v>0.8</v>
      </c>
      <c r="O459" s="8">
        <f>IFERROR(VLOOKUP(C459,Sheet2!$B$2:$G$588,6,FALSE),0)</f>
        <v>102882</v>
      </c>
      <c r="P459" t="s">
        <v>92</v>
      </c>
      <c r="Q459" s="2">
        <v>0.23068704800000001</v>
      </c>
      <c r="R459" s="3">
        <v>0.15</v>
      </c>
      <c r="U459" s="22">
        <f t="shared" si="41"/>
        <v>0.15</v>
      </c>
      <c r="V459" s="10">
        <f t="shared" si="42"/>
        <v>3.15</v>
      </c>
      <c r="W459" s="24">
        <f t="shared" si="43"/>
        <v>3.15</v>
      </c>
    </row>
    <row r="460" spans="1:23" x14ac:dyDescent="0.3">
      <c r="A460" t="s">
        <v>17</v>
      </c>
      <c r="B460" t="s">
        <v>8079</v>
      </c>
      <c r="C460" t="s">
        <v>8080</v>
      </c>
      <c r="D460" t="s">
        <v>8081</v>
      </c>
      <c r="E460" t="s">
        <v>8082</v>
      </c>
      <c r="F460">
        <v>0.3</v>
      </c>
      <c r="G460" s="2">
        <v>0</v>
      </c>
      <c r="H460" s="4">
        <v>5.6801000000000004</v>
      </c>
      <c r="I460" s="4">
        <v>1.117</v>
      </c>
      <c r="J460" s="7">
        <v>19</v>
      </c>
      <c r="K460" s="7">
        <v>6</v>
      </c>
      <c r="L460" s="3">
        <v>0.19670000000000001</v>
      </c>
      <c r="M460" s="5">
        <v>0.58015731000000004</v>
      </c>
      <c r="N460" s="6">
        <v>0.4</v>
      </c>
      <c r="O460" s="8">
        <f>IFERROR(VLOOKUP(C460,Sheet2!$B$2:$G$588,6,FALSE),0)</f>
        <v>102882</v>
      </c>
      <c r="P460" t="s">
        <v>92</v>
      </c>
      <c r="Q460" s="2">
        <v>0.31053182689999997</v>
      </c>
      <c r="R460" s="3">
        <v>0.3</v>
      </c>
      <c r="U460" s="22">
        <f t="shared" si="41"/>
        <v>0.3</v>
      </c>
      <c r="V460" s="10">
        <f t="shared" si="42"/>
        <v>5.7</v>
      </c>
      <c r="W460" s="24">
        <f t="shared" si="43"/>
        <v>5.7</v>
      </c>
    </row>
    <row r="461" spans="1:23" x14ac:dyDescent="0.3">
      <c r="A461" t="s">
        <v>17</v>
      </c>
      <c r="B461" t="s">
        <v>8079</v>
      </c>
      <c r="C461" t="s">
        <v>8080</v>
      </c>
      <c r="D461" t="s">
        <v>8173</v>
      </c>
      <c r="E461" t="s">
        <v>8174</v>
      </c>
      <c r="F461">
        <v>0.33</v>
      </c>
      <c r="G461" s="2">
        <v>0</v>
      </c>
      <c r="H461" s="4">
        <v>1.353</v>
      </c>
      <c r="I461" s="4">
        <v>0.67</v>
      </c>
      <c r="J461" s="7">
        <v>18</v>
      </c>
      <c r="K461" s="7">
        <v>4</v>
      </c>
      <c r="L461" s="3">
        <v>0.49519999999999997</v>
      </c>
      <c r="M461" s="5">
        <v>0.90250532999999999</v>
      </c>
      <c r="N461" s="6">
        <v>0.7</v>
      </c>
      <c r="O461" s="8">
        <f>IFERROR(VLOOKUP(C461,Sheet2!$B$2:$G$588,6,FALSE),0)</f>
        <v>102882</v>
      </c>
      <c r="P461" t="s">
        <v>22</v>
      </c>
      <c r="Q461" s="2">
        <v>0.2243813124</v>
      </c>
      <c r="R461" s="3">
        <v>0.224381312385564</v>
      </c>
      <c r="U461" s="22">
        <f t="shared" si="41"/>
        <v>0.224381312385564</v>
      </c>
      <c r="V461" s="10">
        <f t="shared" si="42"/>
        <v>4.038863622940152</v>
      </c>
      <c r="W461" s="24">
        <f t="shared" si="43"/>
        <v>4.038863622940152</v>
      </c>
    </row>
    <row r="462" spans="1:23" x14ac:dyDescent="0.3">
      <c r="A462" t="s">
        <v>17</v>
      </c>
      <c r="B462" t="s">
        <v>8079</v>
      </c>
      <c r="C462" t="s">
        <v>8080</v>
      </c>
      <c r="D462" t="s">
        <v>8149</v>
      </c>
      <c r="E462" t="s">
        <v>8150</v>
      </c>
      <c r="F462">
        <v>0.25</v>
      </c>
      <c r="G462" s="2">
        <v>0</v>
      </c>
      <c r="H462" s="4">
        <v>3.4142000000000001</v>
      </c>
      <c r="I462" s="4">
        <v>0.4365</v>
      </c>
      <c r="J462" s="7">
        <v>14</v>
      </c>
      <c r="K462" s="7">
        <v>4</v>
      </c>
      <c r="L462" s="3">
        <v>0.1278</v>
      </c>
      <c r="M462" s="5">
        <v>1.09258714</v>
      </c>
      <c r="N462" s="6">
        <v>0.6</v>
      </c>
      <c r="O462" s="8">
        <f>IFERROR(VLOOKUP(C462,Sheet2!$B$2:$G$588,6,FALSE),0)</f>
        <v>102882</v>
      </c>
      <c r="P462" t="s">
        <v>92</v>
      </c>
      <c r="Q462" s="2">
        <v>0.45084471599999998</v>
      </c>
      <c r="R462" s="3">
        <v>0.25</v>
      </c>
      <c r="U462" s="22">
        <f t="shared" si="41"/>
        <v>0.25</v>
      </c>
      <c r="V462" s="10">
        <f t="shared" si="42"/>
        <v>3.5</v>
      </c>
      <c r="W462" s="24">
        <f t="shared" si="43"/>
        <v>3.5</v>
      </c>
    </row>
    <row r="463" spans="1:23" x14ac:dyDescent="0.3">
      <c r="A463" t="s">
        <v>17</v>
      </c>
      <c r="B463" t="s">
        <v>8079</v>
      </c>
      <c r="C463" t="s">
        <v>8080</v>
      </c>
      <c r="D463" t="s">
        <v>8139</v>
      </c>
      <c r="E463" t="s">
        <v>8140</v>
      </c>
      <c r="F463">
        <v>0.25</v>
      </c>
      <c r="G463" s="2">
        <v>0</v>
      </c>
      <c r="H463" s="4">
        <v>0.71130000000000004</v>
      </c>
      <c r="I463" s="4">
        <v>0.2873</v>
      </c>
      <c r="J463" s="7">
        <v>12</v>
      </c>
      <c r="K463" s="7">
        <v>3</v>
      </c>
      <c r="L463" s="3">
        <v>0.40389999999999998</v>
      </c>
      <c r="M463" s="5">
        <v>1.42123322</v>
      </c>
      <c r="N463" s="6">
        <v>1</v>
      </c>
      <c r="O463" s="8">
        <f>IFERROR(VLOOKUP(C463,Sheet2!$B$2:$G$588,6,FALSE),0)</f>
        <v>102882</v>
      </c>
      <c r="P463" t="s">
        <v>22</v>
      </c>
      <c r="Q463" s="2">
        <v>0.29638571079999998</v>
      </c>
      <c r="R463" s="3">
        <v>0.25</v>
      </c>
      <c r="U463" s="22">
        <f t="shared" si="41"/>
        <v>0.25</v>
      </c>
      <c r="V463" s="10">
        <f t="shared" si="42"/>
        <v>3</v>
      </c>
      <c r="W463" s="24">
        <f t="shared" si="43"/>
        <v>3</v>
      </c>
    </row>
    <row r="464" spans="1:23" x14ac:dyDescent="0.3">
      <c r="A464" t="s">
        <v>17</v>
      </c>
      <c r="B464" t="s">
        <v>8079</v>
      </c>
      <c r="C464" t="s">
        <v>8080</v>
      </c>
      <c r="D464" t="s">
        <v>8421</v>
      </c>
      <c r="E464" t="s">
        <v>8422</v>
      </c>
      <c r="F464">
        <v>0.25</v>
      </c>
      <c r="G464" s="2">
        <v>0</v>
      </c>
      <c r="H464" s="4">
        <v>3.6092</v>
      </c>
      <c r="I464" s="4">
        <v>0.39319999999999999</v>
      </c>
      <c r="J464" s="7">
        <v>12</v>
      </c>
      <c r="K464" s="7">
        <v>3</v>
      </c>
      <c r="L464" s="3">
        <v>0.1089</v>
      </c>
      <c r="M464" s="5">
        <v>1.04159855</v>
      </c>
      <c r="N464" s="6">
        <v>0.74</v>
      </c>
      <c r="O464" s="8">
        <f>IFERROR(VLOOKUP(C464,Sheet2!$B$2:$G$588,6,FALSE),0)</f>
        <v>102882</v>
      </c>
      <c r="P464" t="s">
        <v>92</v>
      </c>
      <c r="Q464" s="2">
        <v>0.28955354030000002</v>
      </c>
      <c r="R464" s="3">
        <v>0.25</v>
      </c>
      <c r="U464" s="22">
        <f t="shared" si="41"/>
        <v>0.25</v>
      </c>
      <c r="V464" s="10">
        <f t="shared" si="42"/>
        <v>3</v>
      </c>
      <c r="W464" s="24">
        <f t="shared" si="43"/>
        <v>3</v>
      </c>
    </row>
    <row r="465" spans="1:23" x14ac:dyDescent="0.3">
      <c r="A465" t="s">
        <v>17</v>
      </c>
      <c r="B465" t="s">
        <v>8079</v>
      </c>
      <c r="C465" t="s">
        <v>8080</v>
      </c>
      <c r="D465" t="s">
        <v>8325</v>
      </c>
      <c r="E465" t="s">
        <v>8326</v>
      </c>
      <c r="F465">
        <v>0.4</v>
      </c>
      <c r="G465" s="2">
        <v>0</v>
      </c>
      <c r="H465" s="4">
        <v>1.5218</v>
      </c>
      <c r="I465" s="4">
        <v>0.3291</v>
      </c>
      <c r="J465" s="7">
        <v>11</v>
      </c>
      <c r="K465" s="7">
        <v>3</v>
      </c>
      <c r="L465" s="3">
        <v>0.21629999999999999</v>
      </c>
      <c r="M465" s="5">
        <v>1.11835938</v>
      </c>
      <c r="N465" s="6">
        <v>0.8</v>
      </c>
      <c r="O465" s="8">
        <f>IFERROR(VLOOKUP(C465,Sheet2!$B$2:$G$588,6,FALSE),0)</f>
        <v>102882</v>
      </c>
      <c r="P465" t="s">
        <v>22</v>
      </c>
      <c r="Q465" s="2">
        <v>0.28466643380000001</v>
      </c>
      <c r="R465" s="3">
        <v>0.28466643381068801</v>
      </c>
      <c r="U465" s="22">
        <f t="shared" si="41"/>
        <v>0.28466643381068801</v>
      </c>
      <c r="V465" s="10">
        <f t="shared" si="42"/>
        <v>3.1313307719175683</v>
      </c>
      <c r="W465" s="24">
        <f t="shared" si="43"/>
        <v>3.1313307719175683</v>
      </c>
    </row>
    <row r="466" spans="1:23" x14ac:dyDescent="0.3">
      <c r="A466" t="s">
        <v>17</v>
      </c>
      <c r="B466" t="s">
        <v>8079</v>
      </c>
      <c r="C466" t="s">
        <v>8080</v>
      </c>
      <c r="D466" t="s">
        <v>8415</v>
      </c>
      <c r="E466" t="s">
        <v>8416</v>
      </c>
      <c r="F466">
        <v>0.25</v>
      </c>
      <c r="G466" s="2">
        <v>0</v>
      </c>
      <c r="H466" s="4">
        <v>2.6787999999999998</v>
      </c>
      <c r="I466" s="4">
        <v>0.23219999999999999</v>
      </c>
      <c r="J466" s="7">
        <v>10</v>
      </c>
      <c r="K466" s="7">
        <v>2</v>
      </c>
      <c r="L466" s="3">
        <v>8.6699999999999999E-2</v>
      </c>
      <c r="M466" s="5">
        <v>1.3886188900000001</v>
      </c>
      <c r="N466" s="6">
        <v>1</v>
      </c>
      <c r="O466" s="8">
        <f>IFERROR(VLOOKUP(C466,Sheet2!$B$2:$G$588,6,FALSE),0)</f>
        <v>102882</v>
      </c>
      <c r="P466" t="s">
        <v>22</v>
      </c>
      <c r="Q466" s="2">
        <v>0.27986000350000001</v>
      </c>
      <c r="R466" s="3">
        <v>0.25</v>
      </c>
      <c r="U466" s="22">
        <f t="shared" si="41"/>
        <v>0.25</v>
      </c>
      <c r="V466" s="10">
        <f t="shared" si="42"/>
        <v>2.5</v>
      </c>
      <c r="W466" s="24">
        <f t="shared" si="43"/>
        <v>2.5</v>
      </c>
    </row>
    <row r="467" spans="1:23" x14ac:dyDescent="0.3">
      <c r="A467" t="s">
        <v>17</v>
      </c>
      <c r="B467" t="s">
        <v>8079</v>
      </c>
      <c r="C467" t="s">
        <v>8080</v>
      </c>
      <c r="D467" t="s">
        <v>8121</v>
      </c>
      <c r="E467" t="s">
        <v>8122</v>
      </c>
      <c r="F467">
        <v>0.25</v>
      </c>
      <c r="G467" s="2">
        <v>0</v>
      </c>
      <c r="H467" s="4">
        <v>2.0590999999999999</v>
      </c>
      <c r="I467" s="4">
        <v>0.19639999999999999</v>
      </c>
      <c r="J467" s="7">
        <v>9</v>
      </c>
      <c r="K467" s="7">
        <v>2</v>
      </c>
      <c r="L467" s="3">
        <v>9.5399999999999999E-2</v>
      </c>
      <c r="M467" s="5">
        <v>1.58225455</v>
      </c>
      <c r="N467" s="6">
        <v>1</v>
      </c>
      <c r="O467" s="8">
        <f>IFERROR(VLOOKUP(C467,Sheet2!$B$2:$G$588,6,FALSE),0)</f>
        <v>102882</v>
      </c>
      <c r="P467" t="s">
        <v>22</v>
      </c>
      <c r="Q467" s="2">
        <v>0.36799043939999998</v>
      </c>
      <c r="R467" s="3">
        <v>0.25</v>
      </c>
      <c r="U467" s="22">
        <f t="shared" si="41"/>
        <v>0.25</v>
      </c>
      <c r="V467" s="10">
        <f t="shared" si="42"/>
        <v>2.25</v>
      </c>
      <c r="W467" s="24">
        <f t="shared" si="43"/>
        <v>2.25</v>
      </c>
    </row>
    <row r="468" spans="1:23" x14ac:dyDescent="0.3">
      <c r="A468" t="s">
        <v>17</v>
      </c>
      <c r="B468" t="s">
        <v>8079</v>
      </c>
      <c r="C468" t="s">
        <v>8080</v>
      </c>
      <c r="D468" t="s">
        <v>8225</v>
      </c>
      <c r="E468" t="s">
        <v>8226</v>
      </c>
      <c r="F468">
        <v>0.25</v>
      </c>
      <c r="G468" s="2">
        <v>0</v>
      </c>
      <c r="H468" s="4">
        <v>1.0204</v>
      </c>
      <c r="I468" s="4">
        <v>0.2412</v>
      </c>
      <c r="J468" s="7">
        <v>9</v>
      </c>
      <c r="K468" s="7">
        <v>2</v>
      </c>
      <c r="L468" s="3">
        <v>0.2364</v>
      </c>
      <c r="M468" s="5">
        <v>1.2290198400000001</v>
      </c>
      <c r="N468" s="6">
        <v>0.8</v>
      </c>
      <c r="O468" s="8">
        <f>IFERROR(VLOOKUP(C468,Sheet2!$B$2:$G$588,6,FALSE),0)</f>
        <v>102882</v>
      </c>
      <c r="P468" t="s">
        <v>92</v>
      </c>
      <c r="Q468" s="2">
        <v>0.34907478800000002</v>
      </c>
      <c r="R468" s="3">
        <v>0.249999999999999</v>
      </c>
      <c r="U468" s="22">
        <f t="shared" si="41"/>
        <v>0.249999999999999</v>
      </c>
      <c r="V468" s="10">
        <f t="shared" si="42"/>
        <v>2.2499999999999911</v>
      </c>
      <c r="W468" s="24">
        <f t="shared" si="43"/>
        <v>2.2499999999999911</v>
      </c>
    </row>
    <row r="469" spans="1:23" x14ac:dyDescent="0.3">
      <c r="A469" t="s">
        <v>17</v>
      </c>
      <c r="B469" t="s">
        <v>8079</v>
      </c>
      <c r="C469" t="s">
        <v>8080</v>
      </c>
      <c r="D469" t="s">
        <v>8379</v>
      </c>
      <c r="E469" t="s">
        <v>8380</v>
      </c>
      <c r="F469">
        <v>0.25</v>
      </c>
      <c r="G469" s="2">
        <v>0</v>
      </c>
      <c r="H469" s="4">
        <v>1.6167</v>
      </c>
      <c r="I469" s="4">
        <v>0.35</v>
      </c>
      <c r="J469" s="7">
        <v>9</v>
      </c>
      <c r="K469" s="7">
        <v>2</v>
      </c>
      <c r="L469" s="3">
        <v>0.2165</v>
      </c>
      <c r="M469" s="5">
        <v>0.83022448999999998</v>
      </c>
      <c r="N469" s="6">
        <v>0.6</v>
      </c>
      <c r="O469" s="8">
        <f>IFERROR(VLOOKUP(C469,Sheet2!$B$2:$G$588,6,FALSE),0)</f>
        <v>102882</v>
      </c>
      <c r="P469" t="s">
        <v>92</v>
      </c>
      <c r="Q469" s="2">
        <v>0.27730390110000003</v>
      </c>
      <c r="R469" s="3">
        <v>0.249999999999999</v>
      </c>
      <c r="U469" s="22">
        <f t="shared" si="41"/>
        <v>0.249999999999999</v>
      </c>
      <c r="V469" s="10">
        <f t="shared" si="42"/>
        <v>2.2499999999999911</v>
      </c>
      <c r="W469" s="24">
        <f t="shared" si="43"/>
        <v>2.2499999999999911</v>
      </c>
    </row>
    <row r="470" spans="1:23" x14ac:dyDescent="0.3">
      <c r="A470" t="s">
        <v>17</v>
      </c>
      <c r="B470" t="s">
        <v>8079</v>
      </c>
      <c r="C470" t="s">
        <v>8080</v>
      </c>
      <c r="D470" t="s">
        <v>8195</v>
      </c>
      <c r="E470" t="s">
        <v>8196</v>
      </c>
      <c r="F470">
        <v>0.33</v>
      </c>
      <c r="G470" s="2">
        <v>0</v>
      </c>
      <c r="H470" s="4">
        <v>1.4260999999999999</v>
      </c>
      <c r="I470" s="4">
        <v>0.26429999999999998</v>
      </c>
      <c r="J470" s="7">
        <v>8</v>
      </c>
      <c r="K470" s="7">
        <v>2</v>
      </c>
      <c r="L470" s="3">
        <v>0.18529999999999999</v>
      </c>
      <c r="M470" s="5">
        <v>1.0703243200000001</v>
      </c>
      <c r="N470" s="6">
        <v>0.8</v>
      </c>
      <c r="O470" s="8">
        <f>IFERROR(VLOOKUP(C470,Sheet2!$B$2:$G$588,6,FALSE),0)</f>
        <v>102882</v>
      </c>
      <c r="P470" t="s">
        <v>22</v>
      </c>
      <c r="Q470" s="2">
        <v>0.25256300189999997</v>
      </c>
      <c r="R470" s="3">
        <v>0.25256300186859199</v>
      </c>
      <c r="U470" s="22">
        <f t="shared" si="41"/>
        <v>0.25256300186859199</v>
      </c>
      <c r="V470" s="10">
        <f t="shared" si="42"/>
        <v>2.0205040149487359</v>
      </c>
      <c r="W470" s="24">
        <f t="shared" si="43"/>
        <v>2.0205040149487359</v>
      </c>
    </row>
    <row r="471" spans="1:23" x14ac:dyDescent="0.3">
      <c r="A471" t="s">
        <v>17</v>
      </c>
      <c r="B471" t="s">
        <v>8079</v>
      </c>
      <c r="C471" t="s">
        <v>8080</v>
      </c>
      <c r="D471" t="s">
        <v>8393</v>
      </c>
      <c r="E471" t="s">
        <v>8394</v>
      </c>
      <c r="F471">
        <v>0.25</v>
      </c>
      <c r="G471" s="2">
        <v>0</v>
      </c>
      <c r="H471" s="4">
        <v>2.1278999999999999</v>
      </c>
      <c r="I471" s="4">
        <v>0.1429</v>
      </c>
      <c r="J471" s="7">
        <v>8</v>
      </c>
      <c r="K471" s="7">
        <v>2</v>
      </c>
      <c r="L471" s="3">
        <v>6.7199999999999996E-2</v>
      </c>
      <c r="M471" s="5">
        <v>1.8464767600000001</v>
      </c>
      <c r="N471" s="6">
        <v>1</v>
      </c>
      <c r="O471" s="8">
        <f>IFERROR(VLOOKUP(C471,Sheet2!$B$2:$G$588,6,FALSE),0)</f>
        <v>102882</v>
      </c>
      <c r="P471" t="s">
        <v>22</v>
      </c>
      <c r="Q471" s="2">
        <v>0.45842806110000001</v>
      </c>
      <c r="R471" s="3">
        <v>0.25</v>
      </c>
      <c r="U471" s="22">
        <f t="shared" si="41"/>
        <v>0.25</v>
      </c>
      <c r="V471" s="10">
        <f t="shared" si="42"/>
        <v>2</v>
      </c>
      <c r="W471" s="24">
        <f t="shared" si="43"/>
        <v>2</v>
      </c>
    </row>
    <row r="472" spans="1:23" x14ac:dyDescent="0.3">
      <c r="A472" t="s">
        <v>17</v>
      </c>
      <c r="B472" t="s">
        <v>8079</v>
      </c>
      <c r="C472" t="s">
        <v>8080</v>
      </c>
      <c r="D472" t="s">
        <v>8143</v>
      </c>
      <c r="E472" t="s">
        <v>8144</v>
      </c>
      <c r="F472">
        <v>0.33</v>
      </c>
      <c r="G472" s="2">
        <v>0</v>
      </c>
      <c r="H472" s="4">
        <v>4.4766000000000004</v>
      </c>
      <c r="I472" s="4">
        <v>0.25459999999999999</v>
      </c>
      <c r="J472" s="7">
        <v>7</v>
      </c>
      <c r="K472" s="7">
        <v>2</v>
      </c>
      <c r="L472" s="3">
        <v>5.6899999999999999E-2</v>
      </c>
      <c r="M472" s="5">
        <v>0.94457223000000001</v>
      </c>
      <c r="N472" s="6">
        <v>0.7</v>
      </c>
      <c r="O472" s="8">
        <f>IFERROR(VLOOKUP(C472,Sheet2!$B$2:$G$588,6,FALSE),0)</f>
        <v>102882</v>
      </c>
      <c r="P472" t="s">
        <v>22</v>
      </c>
      <c r="Q472" s="2">
        <v>0.25892379879999999</v>
      </c>
      <c r="R472" s="3">
        <v>0.25892379877650401</v>
      </c>
      <c r="U472" s="22">
        <f t="shared" si="41"/>
        <v>0.25892379877650401</v>
      </c>
      <c r="V472" s="10">
        <f t="shared" si="42"/>
        <v>1.812466591435528</v>
      </c>
      <c r="W472" s="24">
        <f t="shared" si="43"/>
        <v>1.812466591435528</v>
      </c>
    </row>
    <row r="473" spans="1:23" x14ac:dyDescent="0.3">
      <c r="A473" t="s">
        <v>17</v>
      </c>
      <c r="B473" t="s">
        <v>8079</v>
      </c>
      <c r="C473" t="s">
        <v>8080</v>
      </c>
      <c r="D473" t="s">
        <v>8199</v>
      </c>
      <c r="E473" t="s">
        <v>8200</v>
      </c>
      <c r="F473">
        <v>0.3</v>
      </c>
      <c r="G473" s="2">
        <v>0</v>
      </c>
      <c r="H473" s="4">
        <v>3.2589000000000001</v>
      </c>
      <c r="I473" s="4">
        <v>0.21240000000000001</v>
      </c>
      <c r="J473" s="7">
        <v>7</v>
      </c>
      <c r="K473" s="7">
        <v>2</v>
      </c>
      <c r="L473" s="3">
        <v>6.5199999999999994E-2</v>
      </c>
      <c r="M473" s="5">
        <v>1.11066263</v>
      </c>
      <c r="N473" s="6">
        <v>0.4</v>
      </c>
      <c r="O473" s="8">
        <f>IFERROR(VLOOKUP(C473,Sheet2!$B$2:$G$588,6,FALSE),0)</f>
        <v>102882</v>
      </c>
      <c r="P473" t="s">
        <v>92</v>
      </c>
      <c r="Q473" s="2">
        <v>0.63985463359999994</v>
      </c>
      <c r="R473" s="3">
        <v>0.3</v>
      </c>
      <c r="U473" s="22">
        <f t="shared" si="41"/>
        <v>0.3</v>
      </c>
      <c r="V473" s="10">
        <f t="shared" si="42"/>
        <v>2.1</v>
      </c>
      <c r="W473" s="24">
        <f t="shared" si="43"/>
        <v>2.1</v>
      </c>
    </row>
    <row r="474" spans="1:23" x14ac:dyDescent="0.3">
      <c r="A474" t="s">
        <v>17</v>
      </c>
      <c r="B474" t="s">
        <v>8079</v>
      </c>
      <c r="C474" t="s">
        <v>8080</v>
      </c>
      <c r="D474" t="s">
        <v>8201</v>
      </c>
      <c r="E474" t="s">
        <v>8202</v>
      </c>
      <c r="F474">
        <v>0.25</v>
      </c>
      <c r="G474" s="2">
        <v>0</v>
      </c>
      <c r="H474" s="4">
        <v>0.35410000000000003</v>
      </c>
      <c r="I474" s="4">
        <v>0.16439999999999999</v>
      </c>
      <c r="J474" s="7">
        <v>7</v>
      </c>
      <c r="K474" s="7">
        <v>2</v>
      </c>
      <c r="L474" s="3">
        <v>0.46410000000000001</v>
      </c>
      <c r="M474" s="5">
        <v>1.4053454999999999</v>
      </c>
      <c r="N474" s="6">
        <v>1</v>
      </c>
      <c r="O474" s="8">
        <f>IFERROR(VLOOKUP(C474,Sheet2!$B$2:$G$588,6,FALSE),0)</f>
        <v>102882</v>
      </c>
      <c r="P474" t="s">
        <v>22</v>
      </c>
      <c r="Q474" s="2">
        <v>0.28843120880000001</v>
      </c>
      <c r="R474" s="3">
        <v>0.25</v>
      </c>
      <c r="U474" s="22">
        <f t="shared" si="41"/>
        <v>0.25</v>
      </c>
      <c r="V474" s="10">
        <f t="shared" si="42"/>
        <v>1.75</v>
      </c>
      <c r="W474" s="24">
        <f t="shared" si="43"/>
        <v>1.75</v>
      </c>
    </row>
    <row r="475" spans="1:23" x14ac:dyDescent="0.3">
      <c r="A475" t="s">
        <v>17</v>
      </c>
      <c r="B475" t="s">
        <v>8079</v>
      </c>
      <c r="C475" t="s">
        <v>8080</v>
      </c>
      <c r="D475" t="s">
        <v>8307</v>
      </c>
      <c r="E475" t="s">
        <v>8308</v>
      </c>
      <c r="F475">
        <v>0.3</v>
      </c>
      <c r="G475" s="2">
        <v>0</v>
      </c>
      <c r="H475" s="4">
        <v>2.6701999999999999</v>
      </c>
      <c r="I475" s="4">
        <v>0.19189999999999999</v>
      </c>
      <c r="J475" s="7">
        <v>7</v>
      </c>
      <c r="K475" s="7">
        <v>2</v>
      </c>
      <c r="L475" s="3">
        <v>7.1900000000000006E-2</v>
      </c>
      <c r="M475" s="5">
        <v>1.1682799699999999</v>
      </c>
      <c r="N475" s="6">
        <v>0.6</v>
      </c>
      <c r="O475" s="8">
        <f>IFERROR(VLOOKUP(C475,Sheet2!$B$2:$G$588,6,FALSE),0)</f>
        <v>102882</v>
      </c>
      <c r="P475" t="s">
        <v>92</v>
      </c>
      <c r="Q475" s="2">
        <v>0.48642447420000001</v>
      </c>
      <c r="R475" s="3">
        <v>0.3</v>
      </c>
      <c r="U475" s="22">
        <f t="shared" si="41"/>
        <v>0.3</v>
      </c>
      <c r="V475" s="10">
        <f t="shared" si="42"/>
        <v>2.1</v>
      </c>
      <c r="W475" s="24">
        <f t="shared" si="43"/>
        <v>2.1</v>
      </c>
    </row>
    <row r="476" spans="1:23" x14ac:dyDescent="0.3">
      <c r="A476" t="s">
        <v>17</v>
      </c>
      <c r="B476" t="s">
        <v>8079</v>
      </c>
      <c r="C476" t="s">
        <v>8080</v>
      </c>
      <c r="D476" t="s">
        <v>8163</v>
      </c>
      <c r="E476" t="s">
        <v>8164</v>
      </c>
      <c r="F476">
        <v>0.25</v>
      </c>
      <c r="G476" s="2">
        <v>0</v>
      </c>
      <c r="H476" s="4">
        <v>0.33810000000000001</v>
      </c>
      <c r="I476" s="4">
        <v>0.19059999999999999</v>
      </c>
      <c r="J476" s="7">
        <v>6</v>
      </c>
      <c r="K476" s="7">
        <v>2</v>
      </c>
      <c r="L476" s="3">
        <v>0.56359999999999999</v>
      </c>
      <c r="M476" s="5">
        <v>1.13189655</v>
      </c>
      <c r="N476" s="6">
        <v>0.8</v>
      </c>
      <c r="O476" s="8">
        <f>IFERROR(VLOOKUP(C476,Sheet2!$B$2:$G$588,6,FALSE),0)</f>
        <v>102882</v>
      </c>
      <c r="P476" t="s">
        <v>92</v>
      </c>
      <c r="Q476" s="2">
        <v>0.2932216299</v>
      </c>
      <c r="R476" s="3">
        <v>0.249999999999999</v>
      </c>
      <c r="U476" s="22">
        <f t="shared" si="41"/>
        <v>0.249999999999999</v>
      </c>
      <c r="V476" s="10">
        <f t="shared" si="42"/>
        <v>1.499999999999994</v>
      </c>
      <c r="W476" s="24">
        <f t="shared" si="43"/>
        <v>1.499999999999994</v>
      </c>
    </row>
    <row r="477" spans="1:23" hidden="1" x14ac:dyDescent="0.3">
      <c r="A477" s="27" t="s">
        <v>33</v>
      </c>
      <c r="B477" s="27" t="s">
        <v>3139</v>
      </c>
      <c r="C477" s="27" t="s">
        <v>3140</v>
      </c>
      <c r="D477" t="s">
        <v>34</v>
      </c>
      <c r="E477" s="27"/>
      <c r="F477">
        <v>0.2702</v>
      </c>
      <c r="G477" s="28">
        <v>0.99857242000000002</v>
      </c>
      <c r="H477" s="4">
        <v>6475.1522999999997</v>
      </c>
      <c r="I477" s="4">
        <v>2586.5947000000001</v>
      </c>
      <c r="J477" s="7">
        <v>81166</v>
      </c>
      <c r="K477" s="7">
        <v>21916</v>
      </c>
      <c r="L477" s="29">
        <v>0.39950000000000002</v>
      </c>
      <c r="M477" s="30">
        <v>1.04598119</v>
      </c>
      <c r="N477" s="31">
        <v>0.5</v>
      </c>
      <c r="O477" s="32">
        <f>IFERROR(VLOOKUP(C477,Sheet2!$B$2:$G$588,6,FALSE),0)</f>
        <v>81166</v>
      </c>
      <c r="P477" s="27"/>
      <c r="Q477" s="28">
        <v>0.52197993359999995</v>
      </c>
      <c r="R477" s="29">
        <v>0.27015760395667998</v>
      </c>
      <c r="S477" s="29"/>
      <c r="T477" s="28"/>
      <c r="U477" s="29" t="str">
        <f t="shared" si="41"/>
        <v/>
      </c>
      <c r="V477" s="30" t="str">
        <f t="shared" si="42"/>
        <v/>
      </c>
      <c r="W477" s="33">
        <f t="shared" si="43"/>
        <v>21928.199999999979</v>
      </c>
    </row>
    <row r="478" spans="1:23" x14ac:dyDescent="0.3">
      <c r="A478" t="s">
        <v>17</v>
      </c>
      <c r="B478" t="s">
        <v>3139</v>
      </c>
      <c r="C478" t="s">
        <v>3140</v>
      </c>
      <c r="D478" t="s">
        <v>3151</v>
      </c>
      <c r="E478" t="s">
        <v>3152</v>
      </c>
      <c r="F478">
        <v>0.25</v>
      </c>
      <c r="G478" s="2">
        <v>1</v>
      </c>
      <c r="H478" s="4">
        <v>136.07730000000001</v>
      </c>
      <c r="I478" s="4">
        <v>83.244500000000002</v>
      </c>
      <c r="J478" s="7">
        <v>3503</v>
      </c>
      <c r="K478" s="7">
        <v>876</v>
      </c>
      <c r="L478" s="3">
        <v>0.61170000000000002</v>
      </c>
      <c r="M478" s="5">
        <v>1.40270983</v>
      </c>
      <c r="N478" s="6">
        <v>0.5</v>
      </c>
      <c r="O478" s="8">
        <f>IFERROR(VLOOKUP(C478,Sheet2!$B$2:$G$588,6,FALSE),0)</f>
        <v>81166</v>
      </c>
      <c r="P478" t="s">
        <v>22</v>
      </c>
      <c r="Q478" s="2">
        <v>0.64354709099999996</v>
      </c>
      <c r="R478" s="3">
        <v>0.249999999999999</v>
      </c>
      <c r="S478" s="3" t="str">
        <f t="shared" ref="S478:S541" si="44">IF(R478+0.01&lt;Q478,"Y","")</f>
        <v>Y</v>
      </c>
      <c r="T478" s="2"/>
      <c r="U478" s="22">
        <f t="shared" si="41"/>
        <v>0.249999999999999</v>
      </c>
      <c r="V478" s="10">
        <f t="shared" si="42"/>
        <v>875.74999999999648</v>
      </c>
      <c r="W478" s="24">
        <f t="shared" si="43"/>
        <v>875.74999999999648</v>
      </c>
    </row>
    <row r="479" spans="1:23" x14ac:dyDescent="0.3">
      <c r="A479" t="s">
        <v>17</v>
      </c>
      <c r="B479" t="s">
        <v>3139</v>
      </c>
      <c r="C479" t="s">
        <v>3140</v>
      </c>
      <c r="D479" t="s">
        <v>3155</v>
      </c>
      <c r="E479" t="s">
        <v>3156</v>
      </c>
      <c r="F479">
        <v>0.25</v>
      </c>
      <c r="G479" s="2">
        <v>1</v>
      </c>
      <c r="H479" s="4">
        <v>135.74180000000001</v>
      </c>
      <c r="I479" s="4">
        <v>74.4251</v>
      </c>
      <c r="J479" s="7">
        <v>3123</v>
      </c>
      <c r="K479" s="7">
        <v>781</v>
      </c>
      <c r="L479" s="3">
        <v>0.54830000000000001</v>
      </c>
      <c r="M479" s="5">
        <v>1.39877729</v>
      </c>
      <c r="N479" s="6">
        <v>0.5</v>
      </c>
      <c r="O479" s="8">
        <f>IFERROR(VLOOKUP(C479,Sheet2!$B$2:$G$588,6,FALSE),0)</f>
        <v>81166</v>
      </c>
      <c r="P479" t="s">
        <v>22</v>
      </c>
      <c r="Q479" s="2">
        <v>0.6425449553</v>
      </c>
      <c r="R479" s="3">
        <v>0.25</v>
      </c>
      <c r="S479" s="3" t="str">
        <f t="shared" si="44"/>
        <v>Y</v>
      </c>
      <c r="T479" s="2"/>
      <c r="U479" s="22">
        <f t="shared" si="41"/>
        <v>0.25</v>
      </c>
      <c r="V479" s="10">
        <f t="shared" si="42"/>
        <v>780.75</v>
      </c>
      <c r="W479" s="24">
        <f t="shared" si="43"/>
        <v>780.75</v>
      </c>
    </row>
    <row r="480" spans="1:23" x14ac:dyDescent="0.3">
      <c r="A480" t="s">
        <v>17</v>
      </c>
      <c r="B480" t="s">
        <v>3139</v>
      </c>
      <c r="C480" t="s">
        <v>3140</v>
      </c>
      <c r="D480" t="s">
        <v>3163</v>
      </c>
      <c r="E480" t="s">
        <v>3164</v>
      </c>
      <c r="F480">
        <v>0.3</v>
      </c>
      <c r="G480" s="2">
        <v>1</v>
      </c>
      <c r="H480" s="4">
        <v>131.19059999999999</v>
      </c>
      <c r="I480" s="4">
        <v>75.290700000000001</v>
      </c>
      <c r="J480" s="7">
        <v>2895</v>
      </c>
      <c r="K480" s="7">
        <v>868</v>
      </c>
      <c r="L480" s="3">
        <v>0.57389999999999997</v>
      </c>
      <c r="M480" s="5">
        <v>1.2816550099999999</v>
      </c>
      <c r="N480" s="6">
        <v>0.5</v>
      </c>
      <c r="O480" s="8">
        <f>IFERROR(VLOOKUP(C480,Sheet2!$B$2:$G$588,6,FALSE),0)</f>
        <v>81166</v>
      </c>
      <c r="P480" t="s">
        <v>22</v>
      </c>
      <c r="Q480" s="2">
        <v>0.60987941779999999</v>
      </c>
      <c r="R480" s="3">
        <v>0.29999999999999899</v>
      </c>
      <c r="S480" s="3" t="str">
        <f t="shared" si="44"/>
        <v>Y</v>
      </c>
      <c r="T480" s="2"/>
      <c r="U480" s="22">
        <f t="shared" si="41"/>
        <v>0.29999999999999899</v>
      </c>
      <c r="V480" s="10">
        <f t="shared" si="42"/>
        <v>868.49999999999704</v>
      </c>
      <c r="W480" s="24">
        <f t="shared" si="43"/>
        <v>868.49999999999704</v>
      </c>
    </row>
    <row r="481" spans="1:23" x14ac:dyDescent="0.3">
      <c r="A481" t="s">
        <v>17</v>
      </c>
      <c r="B481" t="s">
        <v>3139</v>
      </c>
      <c r="C481" t="s">
        <v>3140</v>
      </c>
      <c r="D481" t="s">
        <v>3165</v>
      </c>
      <c r="E481" t="s">
        <v>3166</v>
      </c>
      <c r="F481">
        <v>0.25</v>
      </c>
      <c r="G481" s="2">
        <v>1</v>
      </c>
      <c r="H481" s="4">
        <v>123.9686</v>
      </c>
      <c r="I481" s="4">
        <v>61.730400000000003</v>
      </c>
      <c r="J481" s="7">
        <v>2850</v>
      </c>
      <c r="K481" s="7">
        <v>712</v>
      </c>
      <c r="L481" s="3">
        <v>0.498</v>
      </c>
      <c r="M481" s="5">
        <v>1.5388300500000001</v>
      </c>
      <c r="N481" s="6">
        <v>0.5</v>
      </c>
      <c r="O481" s="8">
        <f>IFERROR(VLOOKUP(C481,Sheet2!$B$2:$G$588,6,FALSE),0)</f>
        <v>81166</v>
      </c>
      <c r="P481" t="s">
        <v>22</v>
      </c>
      <c r="Q481" s="2">
        <v>0.67507782940000005</v>
      </c>
      <c r="R481" s="3">
        <v>0.25</v>
      </c>
      <c r="S481" s="3" t="str">
        <f t="shared" si="44"/>
        <v>Y</v>
      </c>
      <c r="T481" s="2"/>
      <c r="U481" s="22">
        <f t="shared" si="41"/>
        <v>0.25</v>
      </c>
      <c r="V481" s="10">
        <f t="shared" si="42"/>
        <v>712.5</v>
      </c>
      <c r="W481" s="24">
        <f t="shared" si="43"/>
        <v>712.5</v>
      </c>
    </row>
    <row r="482" spans="1:23" x14ac:dyDescent="0.3">
      <c r="A482" t="s">
        <v>17</v>
      </c>
      <c r="B482" t="s">
        <v>3139</v>
      </c>
      <c r="C482" t="s">
        <v>3140</v>
      </c>
      <c r="D482" t="s">
        <v>3259</v>
      </c>
      <c r="E482" t="s">
        <v>3260</v>
      </c>
      <c r="F482">
        <v>0.25</v>
      </c>
      <c r="G482" s="2">
        <v>1</v>
      </c>
      <c r="H482" s="4">
        <v>135.8501</v>
      </c>
      <c r="I482" s="4">
        <v>76.510199999999998</v>
      </c>
      <c r="J482" s="7">
        <v>2788</v>
      </c>
      <c r="K482" s="7">
        <v>697</v>
      </c>
      <c r="L482" s="3">
        <v>0.56320000000000003</v>
      </c>
      <c r="M482" s="5">
        <v>1.2145929200000001</v>
      </c>
      <c r="N482" s="6">
        <v>0.5</v>
      </c>
      <c r="O482" s="8">
        <f>IFERROR(VLOOKUP(C482,Sheet2!$B$2:$G$588,6,FALSE),0)</f>
        <v>81166</v>
      </c>
      <c r="P482" t="s">
        <v>22</v>
      </c>
      <c r="Q482" s="2">
        <v>0.58833944000000005</v>
      </c>
      <c r="R482" s="3">
        <v>0.25</v>
      </c>
      <c r="S482" s="3" t="str">
        <f t="shared" si="44"/>
        <v>Y</v>
      </c>
      <c r="T482" s="2"/>
      <c r="U482" s="22">
        <f t="shared" si="41"/>
        <v>0.25</v>
      </c>
      <c r="V482" s="10">
        <f t="shared" si="42"/>
        <v>697</v>
      </c>
      <c r="W482" s="24">
        <f t="shared" si="43"/>
        <v>697</v>
      </c>
    </row>
    <row r="483" spans="1:23" x14ac:dyDescent="0.3">
      <c r="A483" t="s">
        <v>17</v>
      </c>
      <c r="B483" t="s">
        <v>3139</v>
      </c>
      <c r="C483" t="s">
        <v>3140</v>
      </c>
      <c r="D483" t="s">
        <v>3236</v>
      </c>
      <c r="E483" t="s">
        <v>3237</v>
      </c>
      <c r="F483">
        <v>0.25</v>
      </c>
      <c r="G483" s="2">
        <v>1</v>
      </c>
      <c r="H483" s="4">
        <v>123.31</v>
      </c>
      <c r="I483" s="4">
        <v>55.443800000000003</v>
      </c>
      <c r="J483" s="7">
        <v>2483</v>
      </c>
      <c r="K483" s="7">
        <v>621</v>
      </c>
      <c r="L483" s="3">
        <v>0.4496</v>
      </c>
      <c r="M483" s="5">
        <v>1.4926078300000001</v>
      </c>
      <c r="N483" s="6">
        <v>0.5</v>
      </c>
      <c r="O483" s="8">
        <f>IFERROR(VLOOKUP(C483,Sheet2!$B$2:$G$588,6,FALSE),0)</f>
        <v>81166</v>
      </c>
      <c r="P483" t="s">
        <v>22</v>
      </c>
      <c r="Q483" s="2">
        <v>0.66501582619999999</v>
      </c>
      <c r="R483" s="3">
        <v>0.249999999999999</v>
      </c>
      <c r="S483" s="3" t="str">
        <f t="shared" si="44"/>
        <v>Y</v>
      </c>
      <c r="T483" s="2"/>
      <c r="U483" s="22">
        <f t="shared" si="41"/>
        <v>0.249999999999999</v>
      </c>
      <c r="V483" s="10">
        <f t="shared" si="42"/>
        <v>620.7499999999975</v>
      </c>
      <c r="W483" s="24">
        <f t="shared" si="43"/>
        <v>620.7499999999975</v>
      </c>
    </row>
    <row r="484" spans="1:23" x14ac:dyDescent="0.3">
      <c r="A484" t="s">
        <v>17</v>
      </c>
      <c r="B484" t="s">
        <v>3139</v>
      </c>
      <c r="C484" t="s">
        <v>3140</v>
      </c>
      <c r="D484" t="s">
        <v>3242</v>
      </c>
      <c r="E484" t="s">
        <v>545</v>
      </c>
      <c r="F484">
        <v>0.3</v>
      </c>
      <c r="G484" s="2">
        <v>1</v>
      </c>
      <c r="H484" s="4">
        <v>142.3792</v>
      </c>
      <c r="I484" s="4">
        <v>63.8035</v>
      </c>
      <c r="J484" s="7">
        <v>2324</v>
      </c>
      <c r="K484" s="7">
        <v>697</v>
      </c>
      <c r="L484" s="3">
        <v>0.4481</v>
      </c>
      <c r="M484" s="5">
        <v>1.21403047</v>
      </c>
      <c r="N484" s="6">
        <v>0.5</v>
      </c>
      <c r="O484" s="8">
        <f>IFERROR(VLOOKUP(C484,Sheet2!$B$2:$G$588,6,FALSE),0)</f>
        <v>81166</v>
      </c>
      <c r="P484" t="s">
        <v>22</v>
      </c>
      <c r="Q484" s="2">
        <v>0.58814872119999995</v>
      </c>
      <c r="R484" s="3">
        <v>0.3</v>
      </c>
      <c r="S484" s="3" t="str">
        <f t="shared" si="44"/>
        <v>Y</v>
      </c>
      <c r="T484" s="2"/>
      <c r="U484" s="22">
        <f t="shared" si="41"/>
        <v>0.3</v>
      </c>
      <c r="V484" s="10">
        <f t="shared" si="42"/>
        <v>697.19999999999993</v>
      </c>
      <c r="W484" s="24">
        <f t="shared" si="43"/>
        <v>697.19999999999993</v>
      </c>
    </row>
    <row r="485" spans="1:23" x14ac:dyDescent="0.3">
      <c r="A485" t="s">
        <v>17</v>
      </c>
      <c r="B485" t="s">
        <v>3139</v>
      </c>
      <c r="C485" t="s">
        <v>3140</v>
      </c>
      <c r="D485" t="s">
        <v>3251</v>
      </c>
      <c r="E485" t="s">
        <v>555</v>
      </c>
      <c r="F485">
        <v>0.3</v>
      </c>
      <c r="G485" s="2">
        <v>1</v>
      </c>
      <c r="H485" s="4">
        <v>142.7122</v>
      </c>
      <c r="I485" s="4">
        <v>70.234099999999998</v>
      </c>
      <c r="J485" s="7">
        <v>2285</v>
      </c>
      <c r="K485" s="7">
        <v>685</v>
      </c>
      <c r="L485" s="3">
        <v>0.49209999999999998</v>
      </c>
      <c r="M485" s="5">
        <v>1.0842684199999999</v>
      </c>
      <c r="N485" s="6">
        <v>0.5</v>
      </c>
      <c r="O485" s="8">
        <f>IFERROR(VLOOKUP(C485,Sheet2!$B$2:$G$588,6,FALSE),0)</f>
        <v>81166</v>
      </c>
      <c r="P485" t="s">
        <v>22</v>
      </c>
      <c r="Q485" s="2">
        <v>0.53885957539999996</v>
      </c>
      <c r="R485" s="3">
        <v>0.3</v>
      </c>
      <c r="S485" s="3" t="str">
        <f t="shared" si="44"/>
        <v>Y</v>
      </c>
      <c r="T485" s="2"/>
      <c r="U485" s="22">
        <f t="shared" si="41"/>
        <v>0.3</v>
      </c>
      <c r="V485" s="10">
        <f t="shared" si="42"/>
        <v>685.5</v>
      </c>
      <c r="W485" s="24">
        <f t="shared" si="43"/>
        <v>685.5</v>
      </c>
    </row>
    <row r="486" spans="1:23" x14ac:dyDescent="0.3">
      <c r="A486" t="s">
        <v>17</v>
      </c>
      <c r="B486" t="s">
        <v>3139</v>
      </c>
      <c r="C486" t="s">
        <v>3140</v>
      </c>
      <c r="D486" t="s">
        <v>3224</v>
      </c>
      <c r="E486" t="s">
        <v>3225</v>
      </c>
      <c r="F486">
        <v>0.25</v>
      </c>
      <c r="G486" s="2">
        <v>1</v>
      </c>
      <c r="H486" s="4">
        <v>123.435</v>
      </c>
      <c r="I486" s="4">
        <v>57.206299999999999</v>
      </c>
      <c r="J486" s="7">
        <v>2177</v>
      </c>
      <c r="K486" s="7">
        <v>544</v>
      </c>
      <c r="L486" s="3">
        <v>0.46350000000000002</v>
      </c>
      <c r="M486" s="5">
        <v>1.2687879</v>
      </c>
      <c r="N486" s="6">
        <v>0.5</v>
      </c>
      <c r="O486" s="8">
        <f>IFERROR(VLOOKUP(C486,Sheet2!$B$2:$G$588,6,FALSE),0)</f>
        <v>81166</v>
      </c>
      <c r="P486" t="s">
        <v>22</v>
      </c>
      <c r="Q486" s="2">
        <v>0.60592310049999998</v>
      </c>
      <c r="R486" s="3">
        <v>0.249999999999999</v>
      </c>
      <c r="S486" s="3" t="str">
        <f t="shared" si="44"/>
        <v>Y</v>
      </c>
      <c r="T486" s="2"/>
      <c r="U486" s="22">
        <f t="shared" si="41"/>
        <v>0.249999999999999</v>
      </c>
      <c r="V486" s="10">
        <f t="shared" si="42"/>
        <v>544.24999999999784</v>
      </c>
      <c r="W486" s="24">
        <f t="shared" si="43"/>
        <v>544.24999999999784</v>
      </c>
    </row>
    <row r="487" spans="1:23" x14ac:dyDescent="0.3">
      <c r="A487" t="s">
        <v>17</v>
      </c>
      <c r="B487" t="s">
        <v>3139</v>
      </c>
      <c r="C487" t="s">
        <v>3140</v>
      </c>
      <c r="D487" t="s">
        <v>3221</v>
      </c>
      <c r="E487" t="s">
        <v>519</v>
      </c>
      <c r="F487">
        <v>0.3</v>
      </c>
      <c r="G487" s="2">
        <v>1</v>
      </c>
      <c r="H487" s="4">
        <v>142.33109999999999</v>
      </c>
      <c r="I487" s="4">
        <v>63.604700000000001</v>
      </c>
      <c r="J487" s="7">
        <v>2119</v>
      </c>
      <c r="K487" s="7">
        <v>636</v>
      </c>
      <c r="L487" s="3">
        <v>0.44690000000000002</v>
      </c>
      <c r="M487" s="5">
        <v>1.1104803599999999</v>
      </c>
      <c r="N487" s="6">
        <v>0.5</v>
      </c>
      <c r="O487" s="8">
        <f>IFERROR(VLOOKUP(C487,Sheet2!$B$2:$G$588,6,FALSE),0)</f>
        <v>81166</v>
      </c>
      <c r="P487" t="s">
        <v>22</v>
      </c>
      <c r="Q487" s="2">
        <v>0.54974439880000003</v>
      </c>
      <c r="R487" s="3">
        <v>0.3</v>
      </c>
      <c r="S487" s="3" t="str">
        <f t="shared" si="44"/>
        <v>Y</v>
      </c>
      <c r="T487" s="2"/>
      <c r="U487" s="22">
        <f t="shared" si="41"/>
        <v>0.3</v>
      </c>
      <c r="V487" s="10">
        <f t="shared" si="42"/>
        <v>635.69999999999993</v>
      </c>
      <c r="W487" s="24">
        <f t="shared" si="43"/>
        <v>635.69999999999993</v>
      </c>
    </row>
    <row r="488" spans="1:23" x14ac:dyDescent="0.3">
      <c r="A488" t="s">
        <v>17</v>
      </c>
      <c r="B488" t="s">
        <v>3139</v>
      </c>
      <c r="C488" t="s">
        <v>3140</v>
      </c>
      <c r="D488" t="s">
        <v>3183</v>
      </c>
      <c r="E488" t="s">
        <v>3184</v>
      </c>
      <c r="F488">
        <v>0.25</v>
      </c>
      <c r="G488" s="2">
        <v>1</v>
      </c>
      <c r="H488" s="4">
        <v>113.973</v>
      </c>
      <c r="I488" s="4">
        <v>63.0441</v>
      </c>
      <c r="J488" s="7">
        <v>1892</v>
      </c>
      <c r="K488" s="7">
        <v>473</v>
      </c>
      <c r="L488" s="3">
        <v>0.55310000000000004</v>
      </c>
      <c r="M488" s="5">
        <v>1.0005386199999999</v>
      </c>
      <c r="N488" s="6">
        <v>0.5</v>
      </c>
      <c r="O488" s="8">
        <f>IFERROR(VLOOKUP(C488,Sheet2!$B$2:$G$588,6,FALSE),0)</f>
        <v>81166</v>
      </c>
      <c r="P488" t="s">
        <v>22</v>
      </c>
      <c r="Q488" s="2">
        <v>0.50026916749999994</v>
      </c>
      <c r="R488" s="3">
        <v>0.25</v>
      </c>
      <c r="S488" s="3" t="str">
        <f t="shared" si="44"/>
        <v>Y</v>
      </c>
      <c r="T488" s="2"/>
      <c r="U488" s="22">
        <f t="shared" si="41"/>
        <v>0.25</v>
      </c>
      <c r="V488" s="10">
        <f t="shared" si="42"/>
        <v>473</v>
      </c>
      <c r="W488" s="24">
        <f t="shared" si="43"/>
        <v>473</v>
      </c>
    </row>
    <row r="489" spans="1:23" x14ac:dyDescent="0.3">
      <c r="A489" t="s">
        <v>17</v>
      </c>
      <c r="B489" t="s">
        <v>3139</v>
      </c>
      <c r="C489" t="s">
        <v>3140</v>
      </c>
      <c r="D489" t="s">
        <v>3228</v>
      </c>
      <c r="E489" t="s">
        <v>3229</v>
      </c>
      <c r="F489">
        <v>0.25</v>
      </c>
      <c r="G489" s="2">
        <v>1</v>
      </c>
      <c r="H489" s="4">
        <v>113.8922</v>
      </c>
      <c r="I489" s="4">
        <v>65.423699999999997</v>
      </c>
      <c r="J489" s="7">
        <v>1671</v>
      </c>
      <c r="K489" s="7">
        <v>418</v>
      </c>
      <c r="L489" s="3">
        <v>0.57440000000000002</v>
      </c>
      <c r="M489" s="5">
        <v>0.85115598000000003</v>
      </c>
      <c r="N489" s="6">
        <v>0.5</v>
      </c>
      <c r="O489" s="8">
        <f>IFERROR(VLOOKUP(C489,Sheet2!$B$2:$G$588,6,FALSE),0)</f>
        <v>81166</v>
      </c>
      <c r="P489" t="s">
        <v>22</v>
      </c>
      <c r="Q489" s="2">
        <v>0.4125636063</v>
      </c>
      <c r="R489" s="3">
        <v>0.249999999999999</v>
      </c>
      <c r="S489" s="3" t="str">
        <f t="shared" si="44"/>
        <v>Y</v>
      </c>
      <c r="T489" s="2"/>
      <c r="U489" s="22">
        <f t="shared" si="41"/>
        <v>0.249999999999999</v>
      </c>
      <c r="V489" s="10">
        <f t="shared" si="42"/>
        <v>417.74999999999835</v>
      </c>
      <c r="W489" s="24">
        <f t="shared" si="43"/>
        <v>417.74999999999835</v>
      </c>
    </row>
    <row r="490" spans="1:23" x14ac:dyDescent="0.3">
      <c r="A490" t="s">
        <v>17</v>
      </c>
      <c r="B490" t="s">
        <v>3139</v>
      </c>
      <c r="C490" t="s">
        <v>3140</v>
      </c>
      <c r="D490" t="s">
        <v>3193</v>
      </c>
      <c r="E490" t="s">
        <v>3194</v>
      </c>
      <c r="F490">
        <v>0.25</v>
      </c>
      <c r="G490" s="2">
        <v>1</v>
      </c>
      <c r="H490" s="4">
        <v>114.1328</v>
      </c>
      <c r="I490" s="4">
        <v>65.522099999999995</v>
      </c>
      <c r="J490" s="7">
        <v>1627</v>
      </c>
      <c r="K490" s="7">
        <v>407</v>
      </c>
      <c r="L490" s="3">
        <v>0.57410000000000005</v>
      </c>
      <c r="M490" s="5">
        <v>0.82777166999999996</v>
      </c>
      <c r="N490" s="6">
        <v>0.5</v>
      </c>
      <c r="O490" s="8">
        <f>IFERROR(VLOOKUP(C490,Sheet2!$B$2:$G$588,6,FALSE),0)</f>
        <v>81166</v>
      </c>
      <c r="P490" t="s">
        <v>22</v>
      </c>
      <c r="Q490" s="2">
        <v>0.3959686952</v>
      </c>
      <c r="R490" s="3">
        <v>0.25</v>
      </c>
      <c r="S490" s="3" t="str">
        <f t="shared" si="44"/>
        <v>Y</v>
      </c>
      <c r="T490" s="2"/>
      <c r="U490" s="22">
        <f t="shared" si="41"/>
        <v>0.25</v>
      </c>
      <c r="V490" s="10">
        <f t="shared" si="42"/>
        <v>406.75</v>
      </c>
      <c r="W490" s="24">
        <f t="shared" si="43"/>
        <v>406.75</v>
      </c>
    </row>
    <row r="491" spans="1:23" x14ac:dyDescent="0.3">
      <c r="A491" t="s">
        <v>17</v>
      </c>
      <c r="B491" t="s">
        <v>3139</v>
      </c>
      <c r="C491" t="s">
        <v>3140</v>
      </c>
      <c r="D491" t="s">
        <v>3145</v>
      </c>
      <c r="E491" t="s">
        <v>3146</v>
      </c>
      <c r="F491">
        <v>0.25</v>
      </c>
      <c r="G491" s="2">
        <v>1</v>
      </c>
      <c r="H491" s="4">
        <v>117.1609</v>
      </c>
      <c r="I491" s="4">
        <v>62.676600000000001</v>
      </c>
      <c r="J491" s="7">
        <v>1593</v>
      </c>
      <c r="K491" s="7">
        <v>398</v>
      </c>
      <c r="L491" s="3">
        <v>0.53500000000000003</v>
      </c>
      <c r="M491" s="5">
        <v>0.84723347999999998</v>
      </c>
      <c r="N491" s="6">
        <v>0.5</v>
      </c>
      <c r="O491" s="8">
        <f>IFERROR(VLOOKUP(C491,Sheet2!$B$2:$G$588,6,FALSE),0)</f>
        <v>81166</v>
      </c>
      <c r="P491" t="s">
        <v>22</v>
      </c>
      <c r="Q491" s="2">
        <v>0.40984390479999999</v>
      </c>
      <c r="R491" s="3">
        <v>0.25</v>
      </c>
      <c r="S491" s="3" t="str">
        <f t="shared" si="44"/>
        <v>Y</v>
      </c>
      <c r="T491" s="2"/>
      <c r="U491" s="22">
        <f t="shared" si="41"/>
        <v>0.25</v>
      </c>
      <c r="V491" s="10">
        <f t="shared" si="42"/>
        <v>398.25</v>
      </c>
      <c r="W491" s="24">
        <f t="shared" si="43"/>
        <v>398.25</v>
      </c>
    </row>
    <row r="492" spans="1:23" x14ac:dyDescent="0.3">
      <c r="A492" t="s">
        <v>17</v>
      </c>
      <c r="B492" t="s">
        <v>3139</v>
      </c>
      <c r="C492" t="s">
        <v>3140</v>
      </c>
      <c r="D492" t="s">
        <v>3238</v>
      </c>
      <c r="E492" t="s">
        <v>3239</v>
      </c>
      <c r="F492">
        <v>0.3</v>
      </c>
      <c r="G492" s="2">
        <v>1</v>
      </c>
      <c r="H492" s="4">
        <v>61.602400000000003</v>
      </c>
      <c r="I492" s="4">
        <v>35.089399999999998</v>
      </c>
      <c r="J492" s="7">
        <v>1568</v>
      </c>
      <c r="K492" s="7">
        <v>470</v>
      </c>
      <c r="L492" s="3">
        <v>0.5696</v>
      </c>
      <c r="M492" s="5">
        <v>1.48948422</v>
      </c>
      <c r="N492" s="6">
        <v>0.5</v>
      </c>
      <c r="O492" s="8">
        <f>IFERROR(VLOOKUP(C492,Sheet2!$B$2:$G$588,6,FALSE),0)</f>
        <v>81166</v>
      </c>
      <c r="P492" t="s">
        <v>22</v>
      </c>
      <c r="Q492" s="2">
        <v>0.66431332759999995</v>
      </c>
      <c r="R492" s="3">
        <v>0.3</v>
      </c>
      <c r="S492" s="3" t="str">
        <f t="shared" si="44"/>
        <v>Y</v>
      </c>
      <c r="T492" s="2"/>
      <c r="U492" s="22">
        <f t="shared" si="41"/>
        <v>0.3</v>
      </c>
      <c r="V492" s="10">
        <f t="shared" si="42"/>
        <v>470.4</v>
      </c>
      <c r="W492" s="24">
        <f t="shared" si="43"/>
        <v>470.4</v>
      </c>
    </row>
    <row r="493" spans="1:23" x14ac:dyDescent="0.3">
      <c r="A493" t="s">
        <v>17</v>
      </c>
      <c r="B493" t="s">
        <v>3139</v>
      </c>
      <c r="C493" t="s">
        <v>3140</v>
      </c>
      <c r="D493" t="s">
        <v>3185</v>
      </c>
      <c r="E493" t="s">
        <v>3186</v>
      </c>
      <c r="F493">
        <v>0.3</v>
      </c>
      <c r="G493" s="2">
        <v>1</v>
      </c>
      <c r="H493" s="4">
        <v>60.575000000000003</v>
      </c>
      <c r="I493" s="4">
        <v>31.7179</v>
      </c>
      <c r="J493" s="7">
        <v>1544</v>
      </c>
      <c r="K493" s="7">
        <v>463</v>
      </c>
      <c r="L493" s="3">
        <v>0.52359999999999995</v>
      </c>
      <c r="M493" s="5">
        <v>1.62255957</v>
      </c>
      <c r="N493" s="6">
        <v>0.5</v>
      </c>
      <c r="O493" s="8">
        <f>IFERROR(VLOOKUP(C493,Sheet2!$B$2:$G$588,6,FALSE),0)</f>
        <v>81166</v>
      </c>
      <c r="P493" t="s">
        <v>22</v>
      </c>
      <c r="Q493" s="2">
        <v>0.6918449042</v>
      </c>
      <c r="R493" s="3">
        <v>0.29999999999999899</v>
      </c>
      <c r="S493" s="3" t="str">
        <f t="shared" si="44"/>
        <v>Y</v>
      </c>
      <c r="T493" s="2"/>
      <c r="U493" s="22">
        <f t="shared" si="41"/>
        <v>0.29999999999999899</v>
      </c>
      <c r="V493" s="10">
        <f t="shared" si="42"/>
        <v>463.19999999999845</v>
      </c>
      <c r="W493" s="24">
        <f t="shared" si="43"/>
        <v>463.19999999999845</v>
      </c>
    </row>
    <row r="494" spans="1:23" x14ac:dyDescent="0.3">
      <c r="A494" t="s">
        <v>17</v>
      </c>
      <c r="B494" t="s">
        <v>3139</v>
      </c>
      <c r="C494" t="s">
        <v>3140</v>
      </c>
      <c r="D494" t="s">
        <v>3240</v>
      </c>
      <c r="E494" t="s">
        <v>3241</v>
      </c>
      <c r="F494">
        <v>0.25</v>
      </c>
      <c r="G494" s="2">
        <v>1</v>
      </c>
      <c r="H494" s="4">
        <v>116.2946</v>
      </c>
      <c r="I494" s="4">
        <v>50.965600000000002</v>
      </c>
      <c r="J494" s="7">
        <v>1430</v>
      </c>
      <c r="K494" s="7">
        <v>358</v>
      </c>
      <c r="L494" s="3">
        <v>0.43819999999999998</v>
      </c>
      <c r="M494" s="5">
        <v>0.93539260999999996</v>
      </c>
      <c r="N494" s="6">
        <v>0.5</v>
      </c>
      <c r="O494" s="8">
        <f>IFERROR(VLOOKUP(C494,Sheet2!$B$2:$G$588,6,FALSE),0)</f>
        <v>81166</v>
      </c>
      <c r="P494" t="s">
        <v>22</v>
      </c>
      <c r="Q494" s="2">
        <v>0.46546509520000001</v>
      </c>
      <c r="R494" s="3">
        <v>0.25</v>
      </c>
      <c r="S494" s="3" t="str">
        <f t="shared" si="44"/>
        <v>Y</v>
      </c>
      <c r="T494" s="2"/>
      <c r="U494" s="22">
        <f t="shared" si="41"/>
        <v>0.25</v>
      </c>
      <c r="V494" s="10">
        <f t="shared" si="42"/>
        <v>357.5</v>
      </c>
      <c r="W494" s="24">
        <f t="shared" si="43"/>
        <v>357.5</v>
      </c>
    </row>
    <row r="495" spans="1:23" x14ac:dyDescent="0.3">
      <c r="A495" t="s">
        <v>17</v>
      </c>
      <c r="B495" t="s">
        <v>3139</v>
      </c>
      <c r="C495" t="s">
        <v>3140</v>
      </c>
      <c r="D495" t="s">
        <v>3261</v>
      </c>
      <c r="E495" t="s">
        <v>3262</v>
      </c>
      <c r="F495">
        <v>0.25</v>
      </c>
      <c r="G495" s="2">
        <v>1</v>
      </c>
      <c r="H495" s="4">
        <v>117.0936</v>
      </c>
      <c r="I495" s="4">
        <v>57.710799999999999</v>
      </c>
      <c r="J495" s="7">
        <v>1408</v>
      </c>
      <c r="K495" s="7">
        <v>352</v>
      </c>
      <c r="L495" s="3">
        <v>0.4929</v>
      </c>
      <c r="M495" s="5">
        <v>0.81301699999999999</v>
      </c>
      <c r="N495" s="6">
        <v>0.5</v>
      </c>
      <c r="O495" s="8">
        <f>IFERROR(VLOOKUP(C495,Sheet2!$B$2:$G$588,6,FALSE),0)</f>
        <v>81166</v>
      </c>
      <c r="P495" t="s">
        <v>22</v>
      </c>
      <c r="Q495" s="2">
        <v>0.38500671130000003</v>
      </c>
      <c r="R495" s="3">
        <v>0.25</v>
      </c>
      <c r="S495" s="3" t="str">
        <f t="shared" si="44"/>
        <v>Y</v>
      </c>
      <c r="T495" s="2"/>
      <c r="U495" s="22">
        <f t="shared" si="41"/>
        <v>0.25</v>
      </c>
      <c r="V495" s="10">
        <f t="shared" si="42"/>
        <v>352</v>
      </c>
      <c r="W495" s="24">
        <f t="shared" si="43"/>
        <v>352</v>
      </c>
    </row>
    <row r="496" spans="1:23" x14ac:dyDescent="0.3">
      <c r="A496" t="s">
        <v>17</v>
      </c>
      <c r="B496" t="s">
        <v>3139</v>
      </c>
      <c r="C496" t="s">
        <v>3140</v>
      </c>
      <c r="D496" s="1" t="s">
        <v>3226</v>
      </c>
      <c r="E496" t="s">
        <v>3227</v>
      </c>
      <c r="F496">
        <v>0.25</v>
      </c>
      <c r="G496" s="2">
        <v>1</v>
      </c>
      <c r="H496" s="4">
        <v>117.3389</v>
      </c>
      <c r="I496" s="4">
        <v>59.2986</v>
      </c>
      <c r="J496" s="7">
        <v>1407</v>
      </c>
      <c r="K496" s="7">
        <v>352</v>
      </c>
      <c r="L496" s="3">
        <v>0.50539999999999996</v>
      </c>
      <c r="M496" s="5">
        <v>0.79107265999999998</v>
      </c>
      <c r="N496" s="6">
        <v>0.5</v>
      </c>
      <c r="O496" s="8">
        <f>IFERROR(VLOOKUP(C496,Sheet2!$B$2:$G$588,6,FALSE),0)</f>
        <v>81166</v>
      </c>
      <c r="P496" t="s">
        <v>22</v>
      </c>
      <c r="Q496" s="2">
        <v>0.36794680699999999</v>
      </c>
      <c r="R496" s="3">
        <v>0.25</v>
      </c>
      <c r="S496" s="3" t="str">
        <f t="shared" si="44"/>
        <v>Y</v>
      </c>
      <c r="T496" s="2"/>
      <c r="U496" s="22">
        <f t="shared" si="41"/>
        <v>0.25</v>
      </c>
      <c r="V496" s="10">
        <f t="shared" si="42"/>
        <v>351.75</v>
      </c>
      <c r="W496" s="24">
        <f t="shared" si="43"/>
        <v>351.75</v>
      </c>
    </row>
    <row r="497" spans="1:23" x14ac:dyDescent="0.3">
      <c r="A497" t="s">
        <v>17</v>
      </c>
      <c r="B497" t="s">
        <v>3139</v>
      </c>
      <c r="C497" t="s">
        <v>3140</v>
      </c>
      <c r="D497" t="s">
        <v>3141</v>
      </c>
      <c r="E497" t="s">
        <v>3142</v>
      </c>
      <c r="F497">
        <v>0.3</v>
      </c>
      <c r="G497" s="2">
        <v>1</v>
      </c>
      <c r="H497" s="4">
        <v>60.519799999999996</v>
      </c>
      <c r="I497" s="4">
        <v>39.117800000000003</v>
      </c>
      <c r="J497" s="7">
        <v>1375</v>
      </c>
      <c r="K497" s="7">
        <v>412</v>
      </c>
      <c r="L497" s="3">
        <v>0.64639999999999997</v>
      </c>
      <c r="M497" s="5">
        <v>1.1713749099999999</v>
      </c>
      <c r="N497" s="6">
        <v>0.5</v>
      </c>
      <c r="O497" s="8">
        <f>IFERROR(VLOOKUP(C497,Sheet2!$B$2:$G$588,6,FALSE),0)</f>
        <v>81166</v>
      </c>
      <c r="P497" t="s">
        <v>22</v>
      </c>
      <c r="Q497" s="2">
        <v>0.57315117969999996</v>
      </c>
      <c r="R497" s="3">
        <v>0.3</v>
      </c>
      <c r="S497" s="3" t="str">
        <f t="shared" si="44"/>
        <v>Y</v>
      </c>
      <c r="T497" s="2"/>
      <c r="U497" s="22">
        <f t="shared" si="41"/>
        <v>0.3</v>
      </c>
      <c r="V497" s="10">
        <f t="shared" si="42"/>
        <v>412.5</v>
      </c>
      <c r="W497" s="24">
        <f t="shared" si="43"/>
        <v>412.5</v>
      </c>
    </row>
    <row r="498" spans="1:23" x14ac:dyDescent="0.3">
      <c r="A498" t="s">
        <v>17</v>
      </c>
      <c r="B498" t="s">
        <v>3139</v>
      </c>
      <c r="C498" t="s">
        <v>3140</v>
      </c>
      <c r="D498" t="s">
        <v>3243</v>
      </c>
      <c r="E498" t="s">
        <v>3244</v>
      </c>
      <c r="F498">
        <v>0.25</v>
      </c>
      <c r="G498" s="2">
        <v>1</v>
      </c>
      <c r="H498" s="4">
        <v>95.355500000000006</v>
      </c>
      <c r="I498" s="4">
        <v>38.6875</v>
      </c>
      <c r="J498" s="7">
        <v>1373</v>
      </c>
      <c r="K498" s="7">
        <v>343</v>
      </c>
      <c r="L498" s="3">
        <v>0.40570000000000001</v>
      </c>
      <c r="M498" s="5">
        <v>1.1828914800000001</v>
      </c>
      <c r="N498" s="6">
        <v>0.5</v>
      </c>
      <c r="O498" s="8">
        <f>IFERROR(VLOOKUP(C498,Sheet2!$B$2:$G$588,6,FALSE),0)</f>
        <v>81166</v>
      </c>
      <c r="P498" t="s">
        <v>22</v>
      </c>
      <c r="Q498" s="2">
        <v>0.57730695779999996</v>
      </c>
      <c r="R498" s="3">
        <v>0.25</v>
      </c>
      <c r="S498" s="3" t="str">
        <f t="shared" si="44"/>
        <v>Y</v>
      </c>
      <c r="T498" s="2"/>
      <c r="U498" s="22">
        <f t="shared" si="41"/>
        <v>0.25</v>
      </c>
      <c r="V498" s="10">
        <f t="shared" si="42"/>
        <v>343.25</v>
      </c>
      <c r="W498" s="24">
        <f t="shared" si="43"/>
        <v>343.25</v>
      </c>
    </row>
    <row r="499" spans="1:23" x14ac:dyDescent="0.3">
      <c r="A499" t="s">
        <v>17</v>
      </c>
      <c r="B499" t="s">
        <v>3139</v>
      </c>
      <c r="C499" t="s">
        <v>3140</v>
      </c>
      <c r="D499" t="s">
        <v>3203</v>
      </c>
      <c r="E499" t="s">
        <v>3204</v>
      </c>
      <c r="F499">
        <v>0.25</v>
      </c>
      <c r="G499" s="2">
        <v>1</v>
      </c>
      <c r="H499" s="4">
        <v>94.854799999999997</v>
      </c>
      <c r="I499" s="4">
        <v>34.066899999999997</v>
      </c>
      <c r="J499" s="7">
        <v>1339</v>
      </c>
      <c r="K499" s="7">
        <v>335</v>
      </c>
      <c r="L499" s="3">
        <v>0.35909999999999997</v>
      </c>
      <c r="M499" s="5">
        <v>1.30998266</v>
      </c>
      <c r="N499" s="6">
        <v>0.5</v>
      </c>
      <c r="O499" s="8">
        <f>IFERROR(VLOOKUP(C499,Sheet2!$B$2:$G$588,6,FALSE),0)</f>
        <v>81166</v>
      </c>
      <c r="P499" t="s">
        <v>22</v>
      </c>
      <c r="Q499" s="2">
        <v>0.61831555849999997</v>
      </c>
      <c r="R499" s="3">
        <v>0.25</v>
      </c>
      <c r="S499" s="3" t="str">
        <f t="shared" si="44"/>
        <v>Y</v>
      </c>
      <c r="T499" s="2"/>
      <c r="U499" s="22">
        <f t="shared" si="41"/>
        <v>0.25</v>
      </c>
      <c r="V499" s="10">
        <f t="shared" si="42"/>
        <v>334.75</v>
      </c>
      <c r="W499" s="24">
        <f t="shared" si="43"/>
        <v>334.75</v>
      </c>
    </row>
    <row r="500" spans="1:23" x14ac:dyDescent="0.3">
      <c r="A500" t="s">
        <v>17</v>
      </c>
      <c r="B500" t="s">
        <v>3139</v>
      </c>
      <c r="C500" t="s">
        <v>3140</v>
      </c>
      <c r="D500" t="s">
        <v>3213</v>
      </c>
      <c r="E500" t="s">
        <v>3214</v>
      </c>
      <c r="F500">
        <v>0.25</v>
      </c>
      <c r="G500" s="2">
        <v>1</v>
      </c>
      <c r="H500" s="4">
        <v>116.1023</v>
      </c>
      <c r="I500" s="4">
        <v>50.221800000000002</v>
      </c>
      <c r="J500" s="7">
        <v>1306</v>
      </c>
      <c r="K500" s="7">
        <v>326</v>
      </c>
      <c r="L500" s="3">
        <v>0.43259999999999998</v>
      </c>
      <c r="M500" s="5">
        <v>0.86675389999999997</v>
      </c>
      <c r="N500" s="6">
        <v>0.5</v>
      </c>
      <c r="O500" s="8">
        <f>IFERROR(VLOOKUP(C500,Sheet2!$B$2:$G$588,6,FALSE),0)</f>
        <v>81166</v>
      </c>
      <c r="P500" t="s">
        <v>22</v>
      </c>
      <c r="Q500" s="2">
        <v>0.42313498589999998</v>
      </c>
      <c r="R500" s="3">
        <v>0.249999999999999</v>
      </c>
      <c r="S500" s="3" t="str">
        <f t="shared" si="44"/>
        <v>Y</v>
      </c>
      <c r="T500" s="2"/>
      <c r="U500" s="22">
        <f t="shared" si="41"/>
        <v>0.249999999999999</v>
      </c>
      <c r="V500" s="10">
        <f t="shared" si="42"/>
        <v>326.49999999999869</v>
      </c>
      <c r="W500" s="24">
        <f t="shared" si="43"/>
        <v>326.49999999999869</v>
      </c>
    </row>
    <row r="501" spans="1:23" x14ac:dyDescent="0.3">
      <c r="A501" t="s">
        <v>17</v>
      </c>
      <c r="B501" t="s">
        <v>3139</v>
      </c>
      <c r="C501" t="s">
        <v>3140</v>
      </c>
      <c r="D501" t="s">
        <v>3181</v>
      </c>
      <c r="E501" t="s">
        <v>3182</v>
      </c>
      <c r="F501">
        <v>0.25</v>
      </c>
      <c r="G501" s="2">
        <v>1</v>
      </c>
      <c r="H501" s="4">
        <v>116.0181</v>
      </c>
      <c r="I501" s="4">
        <v>46.568899999999999</v>
      </c>
      <c r="J501" s="7">
        <v>1279</v>
      </c>
      <c r="K501" s="7">
        <v>320</v>
      </c>
      <c r="L501" s="3">
        <v>0.40139999999999998</v>
      </c>
      <c r="M501" s="5">
        <v>0.91553565000000003</v>
      </c>
      <c r="N501" s="6">
        <v>0.5</v>
      </c>
      <c r="O501" s="8">
        <f>IFERROR(VLOOKUP(C501,Sheet2!$B$2:$G$588,6,FALSE),0)</f>
        <v>81166</v>
      </c>
      <c r="P501" t="s">
        <v>22</v>
      </c>
      <c r="Q501" s="2">
        <v>0.45387162139999998</v>
      </c>
      <c r="R501" s="3">
        <v>0.25</v>
      </c>
      <c r="S501" s="3" t="str">
        <f t="shared" si="44"/>
        <v>Y</v>
      </c>
      <c r="T501" s="2"/>
      <c r="U501" s="22">
        <f t="shared" si="41"/>
        <v>0.25</v>
      </c>
      <c r="V501" s="10">
        <f t="shared" si="42"/>
        <v>319.75</v>
      </c>
      <c r="W501" s="24">
        <f t="shared" si="43"/>
        <v>319.75</v>
      </c>
    </row>
    <row r="502" spans="1:23" x14ac:dyDescent="0.3">
      <c r="A502" t="s">
        <v>17</v>
      </c>
      <c r="B502" t="s">
        <v>3139</v>
      </c>
      <c r="C502" t="s">
        <v>3140</v>
      </c>
      <c r="D502" t="s">
        <v>3157</v>
      </c>
      <c r="E502" t="s">
        <v>3158</v>
      </c>
      <c r="F502">
        <v>0.3</v>
      </c>
      <c r="G502" s="2">
        <v>1</v>
      </c>
      <c r="H502" s="4">
        <v>60.4499</v>
      </c>
      <c r="I502" s="4">
        <v>39.165999999999997</v>
      </c>
      <c r="J502" s="7">
        <v>1203</v>
      </c>
      <c r="K502" s="7">
        <v>361</v>
      </c>
      <c r="L502" s="3">
        <v>0.64790000000000003</v>
      </c>
      <c r="M502" s="5">
        <v>1.0234591200000001</v>
      </c>
      <c r="N502" s="6">
        <v>0.5</v>
      </c>
      <c r="O502" s="8">
        <f>IFERROR(VLOOKUP(C502,Sheet2!$B$2:$G$588,6,FALSE),0)</f>
        <v>81166</v>
      </c>
      <c r="P502" t="s">
        <v>22</v>
      </c>
      <c r="Q502" s="2">
        <v>0.51146070330000004</v>
      </c>
      <c r="R502" s="3">
        <v>0.29999999999999899</v>
      </c>
      <c r="S502" s="3" t="str">
        <f t="shared" si="44"/>
        <v>Y</v>
      </c>
      <c r="T502" s="2"/>
      <c r="U502" s="22">
        <f t="shared" si="41"/>
        <v>0.29999999999999899</v>
      </c>
      <c r="V502" s="10">
        <f t="shared" si="42"/>
        <v>360.89999999999878</v>
      </c>
      <c r="W502" s="24">
        <f t="shared" si="43"/>
        <v>360.89999999999878</v>
      </c>
    </row>
    <row r="503" spans="1:23" x14ac:dyDescent="0.3">
      <c r="A503" t="s">
        <v>17</v>
      </c>
      <c r="B503" t="s">
        <v>3139</v>
      </c>
      <c r="C503" t="s">
        <v>3140</v>
      </c>
      <c r="D503" t="s">
        <v>3256</v>
      </c>
      <c r="E503" t="s">
        <v>1501</v>
      </c>
      <c r="F503">
        <v>0.25</v>
      </c>
      <c r="G503" s="2">
        <v>1</v>
      </c>
      <c r="H503" s="4">
        <v>96.401600000000002</v>
      </c>
      <c r="I503" s="4">
        <v>24.556899999999999</v>
      </c>
      <c r="J503" s="7">
        <v>1163</v>
      </c>
      <c r="K503" s="7">
        <v>291</v>
      </c>
      <c r="L503" s="3">
        <v>0.25469999999999998</v>
      </c>
      <c r="M503" s="5">
        <v>1.57857398</v>
      </c>
      <c r="N503" s="6">
        <v>0.5</v>
      </c>
      <c r="O503" s="8">
        <f>IFERROR(VLOOKUP(C503,Sheet2!$B$2:$G$588,6,FALSE),0)</f>
        <v>81166</v>
      </c>
      <c r="P503" t="s">
        <v>22</v>
      </c>
      <c r="Q503" s="2">
        <v>0.68325843129999997</v>
      </c>
      <c r="R503" s="3">
        <v>0.25</v>
      </c>
      <c r="S503" s="3" t="str">
        <f t="shared" si="44"/>
        <v>Y</v>
      </c>
      <c r="T503" s="2"/>
      <c r="U503" s="22">
        <f t="shared" si="41"/>
        <v>0.25</v>
      </c>
      <c r="V503" s="10">
        <f t="shared" si="42"/>
        <v>290.75</v>
      </c>
      <c r="W503" s="24">
        <f t="shared" si="43"/>
        <v>290.75</v>
      </c>
    </row>
    <row r="504" spans="1:23" x14ac:dyDescent="0.3">
      <c r="A504" t="s">
        <v>17</v>
      </c>
      <c r="B504" t="s">
        <v>3139</v>
      </c>
      <c r="C504" t="s">
        <v>3140</v>
      </c>
      <c r="D504" t="s">
        <v>3273</v>
      </c>
      <c r="E504" t="s">
        <v>3274</v>
      </c>
      <c r="F504">
        <v>0.3</v>
      </c>
      <c r="G504" s="2">
        <v>1</v>
      </c>
      <c r="H504" s="4">
        <v>65.531599999999997</v>
      </c>
      <c r="I504" s="4">
        <v>40.699399999999997</v>
      </c>
      <c r="J504" s="7">
        <v>1151</v>
      </c>
      <c r="K504" s="7">
        <v>345</v>
      </c>
      <c r="L504" s="3">
        <v>0.62109999999999999</v>
      </c>
      <c r="M504" s="5">
        <v>0.94247698000000002</v>
      </c>
      <c r="N504" s="6">
        <v>0.5</v>
      </c>
      <c r="O504" s="8">
        <f>IFERROR(VLOOKUP(C504,Sheet2!$B$2:$G$588,6,FALSE),0)</f>
        <v>81166</v>
      </c>
      <c r="P504" t="s">
        <v>22</v>
      </c>
      <c r="Q504" s="2">
        <v>0.46948306280000002</v>
      </c>
      <c r="R504" s="3">
        <v>0.3</v>
      </c>
      <c r="S504" s="3" t="str">
        <f t="shared" si="44"/>
        <v>Y</v>
      </c>
      <c r="T504" s="2"/>
      <c r="U504" s="22">
        <f t="shared" si="41"/>
        <v>0.3</v>
      </c>
      <c r="V504" s="10">
        <f t="shared" si="42"/>
        <v>345.3</v>
      </c>
      <c r="W504" s="24">
        <f t="shared" si="43"/>
        <v>345.3</v>
      </c>
    </row>
    <row r="505" spans="1:23" x14ac:dyDescent="0.3">
      <c r="A505" t="s">
        <v>17</v>
      </c>
      <c r="B505" t="s">
        <v>3139</v>
      </c>
      <c r="C505" t="s">
        <v>3140</v>
      </c>
      <c r="D505" t="s">
        <v>3205</v>
      </c>
      <c r="E505" t="s">
        <v>3206</v>
      </c>
      <c r="F505">
        <v>0.3</v>
      </c>
      <c r="G505" s="2">
        <v>1</v>
      </c>
      <c r="H505" s="4">
        <v>65.532700000000006</v>
      </c>
      <c r="I505" s="4">
        <v>38.596699999999998</v>
      </c>
      <c r="J505" s="7">
        <v>1147</v>
      </c>
      <c r="K505" s="7">
        <v>344</v>
      </c>
      <c r="L505" s="3">
        <v>0.58899999999999997</v>
      </c>
      <c r="M505" s="5">
        <v>0.99039204000000003</v>
      </c>
      <c r="N505" s="6">
        <v>0.5</v>
      </c>
      <c r="O505" s="8">
        <f>IFERROR(VLOOKUP(C505,Sheet2!$B$2:$G$588,6,FALSE),0)</f>
        <v>81166</v>
      </c>
      <c r="P505" t="s">
        <v>22</v>
      </c>
      <c r="Q505" s="2">
        <v>0.49514941540000001</v>
      </c>
      <c r="R505" s="3">
        <v>0.3</v>
      </c>
      <c r="S505" s="3" t="str">
        <f t="shared" si="44"/>
        <v>Y</v>
      </c>
      <c r="T505" s="2"/>
      <c r="U505" s="22">
        <f t="shared" si="41"/>
        <v>0.3</v>
      </c>
      <c r="V505" s="10">
        <f t="shared" si="42"/>
        <v>344.09999999999997</v>
      </c>
      <c r="W505" s="24">
        <f t="shared" si="43"/>
        <v>344.09999999999997</v>
      </c>
    </row>
    <row r="506" spans="1:23" x14ac:dyDescent="0.3">
      <c r="A506" t="s">
        <v>17</v>
      </c>
      <c r="B506" t="s">
        <v>3139</v>
      </c>
      <c r="C506" t="s">
        <v>3140</v>
      </c>
      <c r="D506" t="s">
        <v>3217</v>
      </c>
      <c r="E506" t="s">
        <v>3218</v>
      </c>
      <c r="F506">
        <v>0.25</v>
      </c>
      <c r="G506" s="2">
        <v>1</v>
      </c>
      <c r="H506" s="4">
        <v>96.540899999999993</v>
      </c>
      <c r="I506" s="4">
        <v>37.959400000000002</v>
      </c>
      <c r="J506" s="7">
        <v>1110</v>
      </c>
      <c r="K506" s="7">
        <v>278</v>
      </c>
      <c r="L506" s="3">
        <v>0.39319999999999999</v>
      </c>
      <c r="M506" s="5">
        <v>0.97486070999999996</v>
      </c>
      <c r="N506" s="6">
        <v>0.5</v>
      </c>
      <c r="O506" s="8">
        <f>IFERROR(VLOOKUP(C506,Sheet2!$B$2:$G$588,6,FALSE),0)</f>
        <v>81166</v>
      </c>
      <c r="P506" t="s">
        <v>22</v>
      </c>
      <c r="Q506" s="2">
        <v>0.48710621240000002</v>
      </c>
      <c r="R506" s="3">
        <v>0.25</v>
      </c>
      <c r="S506" s="3" t="str">
        <f t="shared" si="44"/>
        <v>Y</v>
      </c>
      <c r="T506" s="2"/>
      <c r="U506" s="22">
        <f t="shared" si="41"/>
        <v>0.25</v>
      </c>
      <c r="V506" s="10">
        <f t="shared" si="42"/>
        <v>277.5</v>
      </c>
      <c r="W506" s="24">
        <f t="shared" si="43"/>
        <v>277.5</v>
      </c>
    </row>
    <row r="507" spans="1:23" x14ac:dyDescent="0.3">
      <c r="A507" t="s">
        <v>17</v>
      </c>
      <c r="B507" t="s">
        <v>3139</v>
      </c>
      <c r="C507" t="s">
        <v>3140</v>
      </c>
      <c r="D507" t="s">
        <v>3219</v>
      </c>
      <c r="E507" t="s">
        <v>3220</v>
      </c>
      <c r="F507">
        <v>0.3</v>
      </c>
      <c r="G507" s="2">
        <v>1</v>
      </c>
      <c r="H507" s="4">
        <v>58.897500000000001</v>
      </c>
      <c r="I507" s="4">
        <v>28.872399999999999</v>
      </c>
      <c r="J507" s="7">
        <v>1109</v>
      </c>
      <c r="K507" s="7">
        <v>333</v>
      </c>
      <c r="L507" s="3">
        <v>0.49020000000000002</v>
      </c>
      <c r="M507" s="5">
        <v>1.2798030300000001</v>
      </c>
      <c r="N507" s="6">
        <v>0.5</v>
      </c>
      <c r="O507" s="8">
        <f>IFERROR(VLOOKUP(C507,Sheet2!$B$2:$G$588,6,FALSE),0)</f>
        <v>81166</v>
      </c>
      <c r="P507" t="s">
        <v>22</v>
      </c>
      <c r="Q507" s="2">
        <v>0.60931487880000001</v>
      </c>
      <c r="R507" s="3">
        <v>0.3</v>
      </c>
      <c r="S507" s="3" t="str">
        <f t="shared" si="44"/>
        <v>Y</v>
      </c>
      <c r="T507" s="2"/>
      <c r="U507" s="22">
        <f t="shared" si="41"/>
        <v>0.3</v>
      </c>
      <c r="V507" s="10">
        <f t="shared" si="42"/>
        <v>332.7</v>
      </c>
      <c r="W507" s="24">
        <f t="shared" si="43"/>
        <v>332.7</v>
      </c>
    </row>
    <row r="508" spans="1:23" x14ac:dyDescent="0.3">
      <c r="A508" t="s">
        <v>17</v>
      </c>
      <c r="B508" t="s">
        <v>3139</v>
      </c>
      <c r="C508" t="s">
        <v>3140</v>
      </c>
      <c r="D508" t="s">
        <v>3171</v>
      </c>
      <c r="E508" t="s">
        <v>3172</v>
      </c>
      <c r="F508">
        <v>0.25</v>
      </c>
      <c r="G508" s="2">
        <v>1</v>
      </c>
      <c r="H508" s="4">
        <v>92.636899999999997</v>
      </c>
      <c r="I508" s="4">
        <v>33.618499999999997</v>
      </c>
      <c r="J508" s="7">
        <v>1021</v>
      </c>
      <c r="K508" s="7">
        <v>255</v>
      </c>
      <c r="L508" s="3">
        <v>0.3629</v>
      </c>
      <c r="M508" s="5">
        <v>1.0119781000000001</v>
      </c>
      <c r="N508" s="6">
        <v>0.5</v>
      </c>
      <c r="O508" s="8">
        <f>IFERROR(VLOOKUP(C508,Sheet2!$B$2:$G$588,6,FALSE),0)</f>
        <v>81166</v>
      </c>
      <c r="P508" t="s">
        <v>22</v>
      </c>
      <c r="Q508" s="2">
        <v>0.50591816109999999</v>
      </c>
      <c r="R508" s="3">
        <v>0.249999999999999</v>
      </c>
      <c r="S508" s="3" t="str">
        <f t="shared" si="44"/>
        <v>Y</v>
      </c>
      <c r="T508" s="2"/>
      <c r="U508" s="22">
        <f t="shared" si="41"/>
        <v>0.249999999999999</v>
      </c>
      <c r="V508" s="10">
        <f t="shared" si="42"/>
        <v>255.24999999999898</v>
      </c>
      <c r="W508" s="24">
        <f t="shared" si="43"/>
        <v>255.24999999999898</v>
      </c>
    </row>
    <row r="509" spans="1:23" x14ac:dyDescent="0.3">
      <c r="A509" t="s">
        <v>17</v>
      </c>
      <c r="B509" t="s">
        <v>3139</v>
      </c>
      <c r="C509" t="s">
        <v>3140</v>
      </c>
      <c r="D509" t="s">
        <v>3177</v>
      </c>
      <c r="E509" t="s">
        <v>3178</v>
      </c>
      <c r="F509">
        <v>0.3</v>
      </c>
      <c r="G509" s="2">
        <v>1</v>
      </c>
      <c r="H509" s="4">
        <v>124.5673</v>
      </c>
      <c r="I509" s="4">
        <v>34.783799999999999</v>
      </c>
      <c r="J509" s="7">
        <v>1017</v>
      </c>
      <c r="K509" s="7">
        <v>303</v>
      </c>
      <c r="L509" s="3">
        <v>0.2792</v>
      </c>
      <c r="M509" s="5">
        <v>0.97425729999999999</v>
      </c>
      <c r="N509" s="6">
        <v>0.5</v>
      </c>
      <c r="O509" s="8">
        <f>IFERROR(VLOOKUP(C509,Sheet2!$B$2:$G$588,6,FALSE),0)</f>
        <v>81166</v>
      </c>
      <c r="P509" t="s">
        <v>22</v>
      </c>
      <c r="Q509" s="2">
        <v>0.4867885515</v>
      </c>
      <c r="R509" s="3">
        <v>0.3</v>
      </c>
      <c r="S509" s="3" t="str">
        <f t="shared" si="44"/>
        <v>Y</v>
      </c>
      <c r="T509" s="2"/>
      <c r="U509" s="22">
        <f t="shared" si="41"/>
        <v>0.3</v>
      </c>
      <c r="V509" s="10">
        <f t="shared" si="42"/>
        <v>305.09999999999997</v>
      </c>
      <c r="W509" s="24">
        <f t="shared" si="43"/>
        <v>305.09999999999997</v>
      </c>
    </row>
    <row r="510" spans="1:23" x14ac:dyDescent="0.3">
      <c r="A510" t="s">
        <v>17</v>
      </c>
      <c r="B510" t="s">
        <v>3139</v>
      </c>
      <c r="C510" t="s">
        <v>3140</v>
      </c>
      <c r="D510" t="s">
        <v>3245</v>
      </c>
      <c r="E510" t="s">
        <v>3246</v>
      </c>
      <c r="F510">
        <v>0.3</v>
      </c>
      <c r="G510" s="2">
        <v>1</v>
      </c>
      <c r="H510" s="4">
        <v>61.438899999999997</v>
      </c>
      <c r="I510" s="4">
        <v>39.667999999999999</v>
      </c>
      <c r="J510" s="7">
        <v>1006</v>
      </c>
      <c r="K510" s="7">
        <v>302</v>
      </c>
      <c r="L510" s="3">
        <v>0.64559999999999995</v>
      </c>
      <c r="M510" s="5">
        <v>0.84532171</v>
      </c>
      <c r="N510" s="6">
        <v>0.5</v>
      </c>
      <c r="O510" s="8">
        <f>IFERROR(VLOOKUP(C510,Sheet2!$B$2:$G$588,6,FALSE),0)</f>
        <v>81166</v>
      </c>
      <c r="P510" t="s">
        <v>22</v>
      </c>
      <c r="Q510" s="2">
        <v>0.40850921429999998</v>
      </c>
      <c r="R510" s="3">
        <v>0.3</v>
      </c>
      <c r="S510" s="3" t="str">
        <f t="shared" si="44"/>
        <v>Y</v>
      </c>
      <c r="T510" s="2"/>
      <c r="U510" s="22">
        <f t="shared" si="41"/>
        <v>0.3</v>
      </c>
      <c r="V510" s="10">
        <f t="shared" si="42"/>
        <v>301.8</v>
      </c>
      <c r="W510" s="24">
        <f t="shared" si="43"/>
        <v>301.8</v>
      </c>
    </row>
    <row r="511" spans="1:23" x14ac:dyDescent="0.3">
      <c r="A511" t="s">
        <v>17</v>
      </c>
      <c r="B511" t="s">
        <v>3139</v>
      </c>
      <c r="C511" t="s">
        <v>3140</v>
      </c>
      <c r="D511" t="s">
        <v>3265</v>
      </c>
      <c r="E511" t="s">
        <v>3266</v>
      </c>
      <c r="F511">
        <v>0.25</v>
      </c>
      <c r="G511" s="2">
        <v>1</v>
      </c>
      <c r="H511" s="4">
        <v>96.117999999999995</v>
      </c>
      <c r="I511" s="4">
        <v>36.872</v>
      </c>
      <c r="J511" s="7">
        <v>943</v>
      </c>
      <c r="K511" s="7">
        <v>236</v>
      </c>
      <c r="L511" s="3">
        <v>0.3836</v>
      </c>
      <c r="M511" s="5">
        <v>0.85264079999999998</v>
      </c>
      <c r="N511" s="6">
        <v>0.5</v>
      </c>
      <c r="O511" s="8">
        <f>IFERROR(VLOOKUP(C511,Sheet2!$B$2:$G$588,6,FALSE),0)</f>
        <v>81166</v>
      </c>
      <c r="P511" t="s">
        <v>22</v>
      </c>
      <c r="Q511" s="2">
        <v>0.41358658609999999</v>
      </c>
      <c r="R511" s="3">
        <v>0.25</v>
      </c>
      <c r="S511" s="3" t="str">
        <f t="shared" si="44"/>
        <v>Y</v>
      </c>
      <c r="T511" s="2"/>
      <c r="U511" s="22">
        <f t="shared" si="41"/>
        <v>0.25</v>
      </c>
      <c r="V511" s="10">
        <f t="shared" si="42"/>
        <v>235.75</v>
      </c>
      <c r="W511" s="24">
        <f t="shared" si="43"/>
        <v>235.75</v>
      </c>
    </row>
    <row r="512" spans="1:23" x14ac:dyDescent="0.3">
      <c r="A512" t="s">
        <v>17</v>
      </c>
      <c r="B512" t="s">
        <v>3139</v>
      </c>
      <c r="C512" t="s">
        <v>3140</v>
      </c>
      <c r="D512" t="s">
        <v>3199</v>
      </c>
      <c r="E512" t="s">
        <v>3200</v>
      </c>
      <c r="F512">
        <v>0.3</v>
      </c>
      <c r="G512" s="2">
        <v>1</v>
      </c>
      <c r="H512" s="4">
        <v>122.8541</v>
      </c>
      <c r="I512" s="4">
        <v>37.9236</v>
      </c>
      <c r="J512" s="7">
        <v>919</v>
      </c>
      <c r="K512" s="7">
        <v>275</v>
      </c>
      <c r="L512" s="3">
        <v>0.30869999999999997</v>
      </c>
      <c r="M512" s="5">
        <v>0.80801195999999997</v>
      </c>
      <c r="N512" s="6">
        <v>0.5</v>
      </c>
      <c r="O512" s="8">
        <f>IFERROR(VLOOKUP(C512,Sheet2!$B$2:$G$588,6,FALSE),0)</f>
        <v>81166</v>
      </c>
      <c r="P512" t="s">
        <v>22</v>
      </c>
      <c r="Q512" s="2">
        <v>0.38119728130000002</v>
      </c>
      <c r="R512" s="3">
        <v>0.3</v>
      </c>
      <c r="S512" s="3" t="str">
        <f t="shared" si="44"/>
        <v>Y</v>
      </c>
      <c r="T512" s="2"/>
      <c r="U512" s="22">
        <f t="shared" si="41"/>
        <v>0.3</v>
      </c>
      <c r="V512" s="10">
        <f t="shared" si="42"/>
        <v>275.7</v>
      </c>
      <c r="W512" s="24">
        <f t="shared" si="43"/>
        <v>275.7</v>
      </c>
    </row>
    <row r="513" spans="1:23" x14ac:dyDescent="0.3">
      <c r="A513" t="s">
        <v>17</v>
      </c>
      <c r="B513" t="s">
        <v>3139</v>
      </c>
      <c r="C513" t="s">
        <v>3140</v>
      </c>
      <c r="D513" t="s">
        <v>3232</v>
      </c>
      <c r="E513" t="s">
        <v>3233</v>
      </c>
      <c r="F513">
        <v>0.3</v>
      </c>
      <c r="G513" s="2">
        <v>1</v>
      </c>
      <c r="H513" s="4">
        <v>60.665599999999998</v>
      </c>
      <c r="I513" s="4">
        <v>32.261200000000002</v>
      </c>
      <c r="J513" s="7">
        <v>910</v>
      </c>
      <c r="K513" s="7">
        <v>273</v>
      </c>
      <c r="L513" s="3">
        <v>0.53180000000000005</v>
      </c>
      <c r="M513" s="5">
        <v>0.94021237000000002</v>
      </c>
      <c r="N513" s="6">
        <v>0.5</v>
      </c>
      <c r="O513" s="8">
        <f>IFERROR(VLOOKUP(C513,Sheet2!$B$2:$G$588,6,FALSE),0)</f>
        <v>81166</v>
      </c>
      <c r="P513" t="s">
        <v>22</v>
      </c>
      <c r="Q513" s="2">
        <v>0.46820525439999999</v>
      </c>
      <c r="R513" s="3">
        <v>0.3</v>
      </c>
      <c r="S513" s="3" t="str">
        <f t="shared" si="44"/>
        <v>Y</v>
      </c>
      <c r="T513" s="2"/>
      <c r="U513" s="22">
        <f t="shared" si="41"/>
        <v>0.3</v>
      </c>
      <c r="V513" s="10">
        <f t="shared" si="42"/>
        <v>273</v>
      </c>
      <c r="W513" s="24">
        <f t="shared" si="43"/>
        <v>273</v>
      </c>
    </row>
    <row r="514" spans="1:23" x14ac:dyDescent="0.3">
      <c r="A514" t="s">
        <v>17</v>
      </c>
      <c r="B514" t="s">
        <v>3139</v>
      </c>
      <c r="C514" t="s">
        <v>3140</v>
      </c>
      <c r="D514" t="s">
        <v>3149</v>
      </c>
      <c r="E514" t="s">
        <v>3150</v>
      </c>
      <c r="F514">
        <v>0.3</v>
      </c>
      <c r="G514" s="2">
        <v>1</v>
      </c>
      <c r="H514" s="4">
        <v>59.760100000000001</v>
      </c>
      <c r="I514" s="4">
        <v>24.120100000000001</v>
      </c>
      <c r="J514" s="7">
        <v>907</v>
      </c>
      <c r="K514" s="7">
        <v>272</v>
      </c>
      <c r="L514" s="3">
        <v>0.40360000000000001</v>
      </c>
      <c r="M514" s="5">
        <v>1.2535457999999999</v>
      </c>
      <c r="N514" s="6">
        <v>0.5</v>
      </c>
      <c r="O514" s="8">
        <f>IFERROR(VLOOKUP(C514,Sheet2!$B$2:$G$588,6,FALSE),0)</f>
        <v>81166</v>
      </c>
      <c r="P514" t="s">
        <v>22</v>
      </c>
      <c r="Q514" s="2">
        <v>0.6011314472</v>
      </c>
      <c r="R514" s="3">
        <v>0.3</v>
      </c>
      <c r="S514" s="3" t="str">
        <f t="shared" si="44"/>
        <v>Y</v>
      </c>
      <c r="T514" s="2"/>
      <c r="U514" s="22">
        <f t="shared" si="41"/>
        <v>0.3</v>
      </c>
      <c r="V514" s="10">
        <f t="shared" si="42"/>
        <v>272.09999999999997</v>
      </c>
      <c r="W514" s="24">
        <f t="shared" si="43"/>
        <v>272.09999999999997</v>
      </c>
    </row>
    <row r="515" spans="1:23" x14ac:dyDescent="0.3">
      <c r="A515" t="s">
        <v>17</v>
      </c>
      <c r="B515" t="s">
        <v>3139</v>
      </c>
      <c r="C515" t="s">
        <v>3140</v>
      </c>
      <c r="D515" t="s">
        <v>3249</v>
      </c>
      <c r="E515" t="s">
        <v>3250</v>
      </c>
      <c r="F515">
        <v>0.25</v>
      </c>
      <c r="G515" s="2">
        <v>1</v>
      </c>
      <c r="H515" s="4">
        <v>97.0227</v>
      </c>
      <c r="I515" s="4">
        <v>33.3979</v>
      </c>
      <c r="J515" s="7">
        <v>885</v>
      </c>
      <c r="K515" s="7">
        <v>220</v>
      </c>
      <c r="L515" s="3">
        <v>0.34420000000000001</v>
      </c>
      <c r="M515" s="5">
        <v>0.88376969999999999</v>
      </c>
      <c r="N515" s="6">
        <v>0.5</v>
      </c>
      <c r="O515" s="8">
        <f>IFERROR(VLOOKUP(C515,Sheet2!$B$2:$G$588,6,FALSE),0)</f>
        <v>81166</v>
      </c>
      <c r="P515" t="s">
        <v>22</v>
      </c>
      <c r="Q515" s="2">
        <v>0.43424175059999998</v>
      </c>
      <c r="R515" s="3">
        <v>0.25</v>
      </c>
      <c r="S515" s="3" t="str">
        <f t="shared" si="44"/>
        <v>Y</v>
      </c>
      <c r="T515" s="2"/>
      <c r="U515" s="22">
        <f t="shared" si="41"/>
        <v>0.25</v>
      </c>
      <c r="V515" s="10">
        <f t="shared" si="42"/>
        <v>221.25</v>
      </c>
      <c r="W515" s="24">
        <f t="shared" si="43"/>
        <v>221.25</v>
      </c>
    </row>
    <row r="516" spans="1:23" x14ac:dyDescent="0.3">
      <c r="A516" t="s">
        <v>17</v>
      </c>
      <c r="B516" t="s">
        <v>3139</v>
      </c>
      <c r="C516" t="s">
        <v>3140</v>
      </c>
      <c r="D516" t="s">
        <v>3257</v>
      </c>
      <c r="E516" t="s">
        <v>3258</v>
      </c>
      <c r="F516">
        <v>0.25</v>
      </c>
      <c r="G516" s="2">
        <v>1</v>
      </c>
      <c r="H516" s="4">
        <v>103.634</v>
      </c>
      <c r="I516" s="4">
        <v>20.554600000000001</v>
      </c>
      <c r="J516" s="7">
        <v>870</v>
      </c>
      <c r="K516" s="7">
        <v>217</v>
      </c>
      <c r="L516" s="3">
        <v>0.1983</v>
      </c>
      <c r="M516" s="5">
        <v>1.41007628</v>
      </c>
      <c r="N516" s="6">
        <v>0.5</v>
      </c>
      <c r="O516" s="8">
        <f>IFERROR(VLOOKUP(C516,Sheet2!$B$2:$G$588,6,FALSE),0)</f>
        <v>81166</v>
      </c>
      <c r="P516" t="s">
        <v>22</v>
      </c>
      <c r="Q516" s="2">
        <v>0.64540925339999999</v>
      </c>
      <c r="R516" s="3">
        <v>0.25</v>
      </c>
      <c r="S516" s="3" t="str">
        <f t="shared" si="44"/>
        <v>Y</v>
      </c>
      <c r="T516" s="2"/>
      <c r="U516" s="22">
        <f t="shared" si="41"/>
        <v>0.25</v>
      </c>
      <c r="V516" s="10">
        <f t="shared" si="42"/>
        <v>217.5</v>
      </c>
      <c r="W516" s="24">
        <f t="shared" si="43"/>
        <v>217.5</v>
      </c>
    </row>
    <row r="517" spans="1:23" x14ac:dyDescent="0.3">
      <c r="A517" t="s">
        <v>17</v>
      </c>
      <c r="B517" t="s">
        <v>3139</v>
      </c>
      <c r="C517" t="s">
        <v>3140</v>
      </c>
      <c r="D517" t="s">
        <v>3161</v>
      </c>
      <c r="E517" t="s">
        <v>3162</v>
      </c>
      <c r="F517">
        <v>0.25</v>
      </c>
      <c r="G517" s="2">
        <v>1</v>
      </c>
      <c r="H517" s="4">
        <v>96.703800000000001</v>
      </c>
      <c r="I517" s="4">
        <v>35.8386</v>
      </c>
      <c r="J517" s="7">
        <v>863</v>
      </c>
      <c r="K517" s="7">
        <v>214</v>
      </c>
      <c r="L517" s="3">
        <v>0.37059999999999998</v>
      </c>
      <c r="M517" s="5">
        <v>0.80248096999999996</v>
      </c>
      <c r="N517" s="6">
        <v>0.5</v>
      </c>
      <c r="O517" s="8">
        <f>IFERROR(VLOOKUP(C517,Sheet2!$B$2:$G$588,6,FALSE),0)</f>
        <v>81166</v>
      </c>
      <c r="P517" t="s">
        <v>22</v>
      </c>
      <c r="Q517" s="2">
        <v>0.3769322625</v>
      </c>
      <c r="R517" s="3">
        <v>0.25</v>
      </c>
      <c r="S517" s="3" t="str">
        <f t="shared" si="44"/>
        <v>Y</v>
      </c>
      <c r="T517" s="2"/>
      <c r="U517" s="22">
        <f t="shared" si="41"/>
        <v>0.25</v>
      </c>
      <c r="V517" s="10">
        <f t="shared" si="42"/>
        <v>215.75</v>
      </c>
      <c r="W517" s="24">
        <f t="shared" si="43"/>
        <v>215.75</v>
      </c>
    </row>
    <row r="518" spans="1:23" x14ac:dyDescent="0.3">
      <c r="A518" t="s">
        <v>17</v>
      </c>
      <c r="B518" t="s">
        <v>3139</v>
      </c>
      <c r="C518" t="s">
        <v>3140</v>
      </c>
      <c r="D518" t="s">
        <v>3169</v>
      </c>
      <c r="E518" t="s">
        <v>3170</v>
      </c>
      <c r="F518">
        <v>0.25</v>
      </c>
      <c r="G518" s="2">
        <v>1</v>
      </c>
      <c r="H518" s="4">
        <v>104.4888</v>
      </c>
      <c r="I518" s="4">
        <v>17.596900000000002</v>
      </c>
      <c r="J518" s="7">
        <v>858</v>
      </c>
      <c r="K518" s="7">
        <v>214</v>
      </c>
      <c r="L518" s="3">
        <v>0.16839999999999999</v>
      </c>
      <c r="M518" s="5">
        <v>1.62509945</v>
      </c>
      <c r="N518" s="6">
        <v>0.5</v>
      </c>
      <c r="O518" s="8">
        <f>IFERROR(VLOOKUP(C518,Sheet2!$B$2:$G$588,6,FALSE),0)</f>
        <v>81166</v>
      </c>
      <c r="P518" t="s">
        <v>22</v>
      </c>
      <c r="Q518" s="2">
        <v>0.69232652179999998</v>
      </c>
      <c r="R518" s="3">
        <v>0.25</v>
      </c>
      <c r="S518" s="3" t="str">
        <f t="shared" si="44"/>
        <v>Y</v>
      </c>
      <c r="T518" s="2"/>
      <c r="U518" s="22">
        <f t="shared" si="41"/>
        <v>0.25</v>
      </c>
      <c r="V518" s="10">
        <f t="shared" si="42"/>
        <v>214.5</v>
      </c>
      <c r="W518" s="24">
        <f t="shared" si="43"/>
        <v>214.5</v>
      </c>
    </row>
    <row r="519" spans="1:23" x14ac:dyDescent="0.3">
      <c r="A519" t="s">
        <v>17</v>
      </c>
      <c r="B519" t="s">
        <v>3139</v>
      </c>
      <c r="C519" t="s">
        <v>3140</v>
      </c>
      <c r="D519" t="s">
        <v>3271</v>
      </c>
      <c r="E519" t="s">
        <v>3272</v>
      </c>
      <c r="F519">
        <v>0.25</v>
      </c>
      <c r="G519" s="2">
        <v>1</v>
      </c>
      <c r="H519" s="4">
        <v>116.1374</v>
      </c>
      <c r="I519" s="4">
        <v>37.535800000000002</v>
      </c>
      <c r="J519" s="7">
        <v>837</v>
      </c>
      <c r="K519" s="7">
        <v>209</v>
      </c>
      <c r="L519" s="3">
        <v>0.32319999999999999</v>
      </c>
      <c r="M519" s="5">
        <v>0.74321932999999996</v>
      </c>
      <c r="N519" s="6">
        <v>0.5</v>
      </c>
      <c r="O519" s="8">
        <f>IFERROR(VLOOKUP(C519,Sheet2!$B$2:$G$588,6,FALSE),0)</f>
        <v>81166</v>
      </c>
      <c r="P519" t="s">
        <v>22</v>
      </c>
      <c r="Q519" s="2">
        <v>0.32725108019999999</v>
      </c>
      <c r="R519" s="3">
        <v>0.25</v>
      </c>
      <c r="S519" s="3" t="str">
        <f t="shared" si="44"/>
        <v>Y</v>
      </c>
      <c r="T519" s="2"/>
      <c r="U519" s="22">
        <f t="shared" si="41"/>
        <v>0.25</v>
      </c>
      <c r="V519" s="10">
        <f t="shared" si="42"/>
        <v>209.25</v>
      </c>
      <c r="W519" s="24">
        <f t="shared" si="43"/>
        <v>209.25</v>
      </c>
    </row>
    <row r="520" spans="1:23" x14ac:dyDescent="0.3">
      <c r="A520" t="s">
        <v>17</v>
      </c>
      <c r="B520" t="s">
        <v>3139</v>
      </c>
      <c r="C520" t="s">
        <v>3140</v>
      </c>
      <c r="D520" t="s">
        <v>3209</v>
      </c>
      <c r="E520" t="s">
        <v>3210</v>
      </c>
      <c r="F520">
        <v>0.25</v>
      </c>
      <c r="G520" s="2">
        <v>1</v>
      </c>
      <c r="H520" s="4">
        <v>96.271900000000002</v>
      </c>
      <c r="I520" s="4">
        <v>30.714200000000002</v>
      </c>
      <c r="J520" s="7">
        <v>806</v>
      </c>
      <c r="K520" s="7">
        <v>201</v>
      </c>
      <c r="L520" s="3">
        <v>0.31900000000000001</v>
      </c>
      <c r="M520" s="5">
        <v>0.87428784999999998</v>
      </c>
      <c r="N520" s="6">
        <v>0.5</v>
      </c>
      <c r="O520" s="8">
        <f>IFERROR(VLOOKUP(C520,Sheet2!$B$2:$G$588,6,FALSE),0)</f>
        <v>81166</v>
      </c>
      <c r="P520" t="s">
        <v>22</v>
      </c>
      <c r="Q520" s="2">
        <v>0.42810597030000003</v>
      </c>
      <c r="R520" s="3">
        <v>0.25</v>
      </c>
      <c r="S520" s="3" t="str">
        <f t="shared" si="44"/>
        <v>Y</v>
      </c>
      <c r="T520" s="2"/>
      <c r="U520" s="22">
        <f t="shared" si="41"/>
        <v>0.25</v>
      </c>
      <c r="V520" s="10">
        <f t="shared" si="42"/>
        <v>201.5</v>
      </c>
      <c r="W520" s="24">
        <f t="shared" si="43"/>
        <v>201.5</v>
      </c>
    </row>
    <row r="521" spans="1:23" x14ac:dyDescent="0.3">
      <c r="A521" t="s">
        <v>17</v>
      </c>
      <c r="B521" t="s">
        <v>3139</v>
      </c>
      <c r="C521" t="s">
        <v>3140</v>
      </c>
      <c r="D521" t="s">
        <v>3254</v>
      </c>
      <c r="E521" t="s">
        <v>3255</v>
      </c>
      <c r="F521">
        <v>0.3</v>
      </c>
      <c r="G521" s="2">
        <v>1</v>
      </c>
      <c r="H521" s="4">
        <v>59.315399999999997</v>
      </c>
      <c r="I521" s="4">
        <v>26.312200000000001</v>
      </c>
      <c r="J521" s="7">
        <v>792</v>
      </c>
      <c r="K521" s="7">
        <v>238</v>
      </c>
      <c r="L521" s="3">
        <v>0.44359999999999999</v>
      </c>
      <c r="M521" s="5">
        <v>1.00301408</v>
      </c>
      <c r="N521" s="6">
        <v>0.5</v>
      </c>
      <c r="O521" s="8">
        <f>IFERROR(VLOOKUP(C521,Sheet2!$B$2:$G$588,6,FALSE),0)</f>
        <v>81166</v>
      </c>
      <c r="P521" t="s">
        <v>22</v>
      </c>
      <c r="Q521" s="2">
        <v>0.50150251180000005</v>
      </c>
      <c r="R521" s="3">
        <v>0.3</v>
      </c>
      <c r="S521" s="3" t="str">
        <f t="shared" si="44"/>
        <v>Y</v>
      </c>
      <c r="T521" s="2"/>
      <c r="U521" s="22">
        <f t="shared" si="41"/>
        <v>0.3</v>
      </c>
      <c r="V521" s="10">
        <f t="shared" si="42"/>
        <v>237.6</v>
      </c>
      <c r="W521" s="24">
        <f t="shared" si="43"/>
        <v>237.6</v>
      </c>
    </row>
    <row r="522" spans="1:23" x14ac:dyDescent="0.3">
      <c r="A522" t="s">
        <v>17</v>
      </c>
      <c r="B522" t="s">
        <v>3139</v>
      </c>
      <c r="C522" t="s">
        <v>3140</v>
      </c>
      <c r="D522" t="s">
        <v>3187</v>
      </c>
      <c r="E522" t="s">
        <v>3188</v>
      </c>
      <c r="F522">
        <v>0.3</v>
      </c>
      <c r="G522" s="2">
        <v>1</v>
      </c>
      <c r="H522" s="4">
        <v>58.739100000000001</v>
      </c>
      <c r="I522" s="4">
        <v>26.734100000000002</v>
      </c>
      <c r="J522" s="7">
        <v>779</v>
      </c>
      <c r="K522" s="7">
        <v>234</v>
      </c>
      <c r="L522" s="3">
        <v>0.4551</v>
      </c>
      <c r="M522" s="5">
        <v>0.97151957</v>
      </c>
      <c r="N522" s="6">
        <v>0.5</v>
      </c>
      <c r="O522" s="8">
        <f>IFERROR(VLOOKUP(C522,Sheet2!$B$2:$G$588,6,FALSE),0)</f>
        <v>81166</v>
      </c>
      <c r="P522" t="s">
        <v>22</v>
      </c>
      <c r="Q522" s="2">
        <v>0.48534232589999998</v>
      </c>
      <c r="R522" s="3">
        <v>0.3</v>
      </c>
      <c r="S522" s="3" t="str">
        <f t="shared" si="44"/>
        <v>Y</v>
      </c>
      <c r="T522" s="2"/>
      <c r="U522" s="22">
        <f t="shared" ref="U522:U585" si="45">IF(A522="placement",IF(T522="",R522,T522),"")</f>
        <v>0.3</v>
      </c>
      <c r="V522" s="10">
        <f t="shared" ref="V522:V585" si="46">IF($A522="placement",U522*J522,"")</f>
        <v>233.7</v>
      </c>
      <c r="W522" s="24">
        <f t="shared" ref="W522:W585" si="47">IF($A522="placement",V522,IF($A522="site",SUMIF($C:$C,$C522,$V:$V),IF($A522="user",SUMIF($B:$B,$B522,$V:$V),SUM($V:$V))))</f>
        <v>233.7</v>
      </c>
    </row>
    <row r="523" spans="1:23" x14ac:dyDescent="0.3">
      <c r="A523" t="s">
        <v>17</v>
      </c>
      <c r="B523" t="s">
        <v>3139</v>
      </c>
      <c r="C523" t="s">
        <v>3140</v>
      </c>
      <c r="D523" t="s">
        <v>3197</v>
      </c>
      <c r="E523" t="s">
        <v>3198</v>
      </c>
      <c r="F523">
        <v>0.3</v>
      </c>
      <c r="G523" s="2">
        <v>1</v>
      </c>
      <c r="H523" s="4">
        <v>122.7704</v>
      </c>
      <c r="I523" s="4">
        <v>31.860600000000002</v>
      </c>
      <c r="J523" s="7">
        <v>778</v>
      </c>
      <c r="K523" s="7">
        <v>233</v>
      </c>
      <c r="L523" s="3">
        <v>0.25950000000000001</v>
      </c>
      <c r="M523" s="5">
        <v>0.81443029</v>
      </c>
      <c r="N523" s="6">
        <v>0.5</v>
      </c>
      <c r="O523" s="8">
        <f>IFERROR(VLOOKUP(C523,Sheet2!$B$2:$G$588,6,FALSE),0)</f>
        <v>81166</v>
      </c>
      <c r="P523" t="s">
        <v>22</v>
      </c>
      <c r="Q523" s="2">
        <v>0.38607391089999998</v>
      </c>
      <c r="R523" s="3">
        <v>0.29999999999999899</v>
      </c>
      <c r="S523" s="3" t="str">
        <f t="shared" si="44"/>
        <v>Y</v>
      </c>
      <c r="T523" s="2"/>
      <c r="U523" s="22">
        <f t="shared" si="45"/>
        <v>0.29999999999999899</v>
      </c>
      <c r="V523" s="10">
        <f t="shared" si="46"/>
        <v>233.39999999999921</v>
      </c>
      <c r="W523" s="24">
        <f t="shared" si="47"/>
        <v>233.39999999999921</v>
      </c>
    </row>
    <row r="524" spans="1:23" x14ac:dyDescent="0.3">
      <c r="A524" t="s">
        <v>17</v>
      </c>
      <c r="B524" t="s">
        <v>3139</v>
      </c>
      <c r="C524" t="s">
        <v>3140</v>
      </c>
      <c r="D524" t="s">
        <v>3252</v>
      </c>
      <c r="E524" t="s">
        <v>3253</v>
      </c>
      <c r="F524">
        <v>0.3</v>
      </c>
      <c r="G524" s="2">
        <v>1</v>
      </c>
      <c r="H524" s="4">
        <v>59.723999999999997</v>
      </c>
      <c r="I524" s="4">
        <v>27.542899999999999</v>
      </c>
      <c r="J524" s="7">
        <v>772</v>
      </c>
      <c r="K524" s="7">
        <v>232</v>
      </c>
      <c r="L524" s="3">
        <v>0.4612</v>
      </c>
      <c r="M524" s="5">
        <v>0.93471645999999997</v>
      </c>
      <c r="N524" s="6">
        <v>0.5</v>
      </c>
      <c r="O524" s="8">
        <f>IFERROR(VLOOKUP(C524,Sheet2!$B$2:$G$588,6,FALSE),0)</f>
        <v>81166</v>
      </c>
      <c r="P524" t="s">
        <v>22</v>
      </c>
      <c r="Q524" s="2">
        <v>0.4650784235</v>
      </c>
      <c r="R524" s="3">
        <v>0.3</v>
      </c>
      <c r="S524" s="3" t="str">
        <f t="shared" si="44"/>
        <v>Y</v>
      </c>
      <c r="T524" s="2"/>
      <c r="U524" s="22">
        <f t="shared" si="45"/>
        <v>0.3</v>
      </c>
      <c r="V524" s="10">
        <f t="shared" si="46"/>
        <v>231.6</v>
      </c>
      <c r="W524" s="24">
        <f t="shared" si="47"/>
        <v>231.6</v>
      </c>
    </row>
    <row r="525" spans="1:23" x14ac:dyDescent="0.3">
      <c r="A525" t="s">
        <v>17</v>
      </c>
      <c r="B525" t="s">
        <v>3139</v>
      </c>
      <c r="C525" t="s">
        <v>3140</v>
      </c>
      <c r="D525" t="s">
        <v>3247</v>
      </c>
      <c r="E525" t="s">
        <v>3248</v>
      </c>
      <c r="F525">
        <v>0.25</v>
      </c>
      <c r="G525" s="2">
        <v>1</v>
      </c>
      <c r="H525" s="4">
        <v>115.96599999999999</v>
      </c>
      <c r="I525" s="4">
        <v>33.258400000000002</v>
      </c>
      <c r="J525" s="7">
        <v>755</v>
      </c>
      <c r="K525" s="7">
        <v>189</v>
      </c>
      <c r="L525" s="3">
        <v>0.2868</v>
      </c>
      <c r="M525" s="5">
        <v>0.75660833000000005</v>
      </c>
      <c r="N525" s="6">
        <v>0.5</v>
      </c>
      <c r="O525" s="8">
        <f>IFERROR(VLOOKUP(C525,Sheet2!$B$2:$G$588,6,FALSE),0)</f>
        <v>81166</v>
      </c>
      <c r="P525" t="s">
        <v>22</v>
      </c>
      <c r="Q525" s="2">
        <v>0.33915609800000002</v>
      </c>
      <c r="R525" s="3">
        <v>0.25</v>
      </c>
      <c r="S525" s="3" t="str">
        <f t="shared" si="44"/>
        <v>Y</v>
      </c>
      <c r="T525" s="2"/>
      <c r="U525" s="22">
        <f t="shared" si="45"/>
        <v>0.25</v>
      </c>
      <c r="V525" s="10">
        <f t="shared" si="46"/>
        <v>188.75</v>
      </c>
      <c r="W525" s="24">
        <f t="shared" si="47"/>
        <v>188.75</v>
      </c>
    </row>
    <row r="526" spans="1:23" x14ac:dyDescent="0.3">
      <c r="A526" t="s">
        <v>17</v>
      </c>
      <c r="B526" t="s">
        <v>3139</v>
      </c>
      <c r="C526" t="s">
        <v>3140</v>
      </c>
      <c r="D526" t="s">
        <v>3269</v>
      </c>
      <c r="E526" t="s">
        <v>3270</v>
      </c>
      <c r="F526">
        <v>0.25</v>
      </c>
      <c r="G526" s="2">
        <v>1</v>
      </c>
      <c r="H526" s="4">
        <v>96.434899999999999</v>
      </c>
      <c r="I526" s="4">
        <v>27.287199999999999</v>
      </c>
      <c r="J526" s="7">
        <v>754</v>
      </c>
      <c r="K526" s="7">
        <v>189</v>
      </c>
      <c r="L526" s="3">
        <v>0.28299999999999997</v>
      </c>
      <c r="M526" s="5">
        <v>0.92134516</v>
      </c>
      <c r="N526" s="6">
        <v>0.5</v>
      </c>
      <c r="O526" s="8">
        <f>IFERROR(VLOOKUP(C526,Sheet2!$B$2:$G$588,6,FALSE),0)</f>
        <v>81166</v>
      </c>
      <c r="P526" t="s">
        <v>22</v>
      </c>
      <c r="Q526" s="2">
        <v>0.45731521600000002</v>
      </c>
      <c r="R526" s="3">
        <v>0.25</v>
      </c>
      <c r="S526" s="3" t="str">
        <f t="shared" si="44"/>
        <v>Y</v>
      </c>
      <c r="T526" s="2"/>
      <c r="U526" s="22">
        <f t="shared" si="45"/>
        <v>0.25</v>
      </c>
      <c r="V526" s="10">
        <f t="shared" si="46"/>
        <v>188.5</v>
      </c>
      <c r="W526" s="24">
        <f t="shared" si="47"/>
        <v>188.5</v>
      </c>
    </row>
    <row r="527" spans="1:23" x14ac:dyDescent="0.3">
      <c r="A527" t="s">
        <v>17</v>
      </c>
      <c r="B527" t="s">
        <v>3139</v>
      </c>
      <c r="C527" t="s">
        <v>3140</v>
      </c>
      <c r="D527" t="s">
        <v>3215</v>
      </c>
      <c r="E527" t="s">
        <v>3216</v>
      </c>
      <c r="F527">
        <v>0.25</v>
      </c>
      <c r="G527" s="2">
        <v>1</v>
      </c>
      <c r="H527" s="4">
        <v>96.321100000000001</v>
      </c>
      <c r="I527" s="4">
        <v>27.5974</v>
      </c>
      <c r="J527" s="7">
        <v>732</v>
      </c>
      <c r="K527" s="7">
        <v>183</v>
      </c>
      <c r="L527" s="3">
        <v>0.28649999999999998</v>
      </c>
      <c r="M527" s="5">
        <v>0.88459401999999998</v>
      </c>
      <c r="N527" s="6">
        <v>0.5</v>
      </c>
      <c r="O527" s="8">
        <f>IFERROR(VLOOKUP(C527,Sheet2!$B$2:$G$588,6,FALSE),0)</f>
        <v>81166</v>
      </c>
      <c r="P527" t="s">
        <v>22</v>
      </c>
      <c r="Q527" s="2">
        <v>0.43476895869999999</v>
      </c>
      <c r="R527" s="3">
        <v>0.25</v>
      </c>
      <c r="S527" s="3" t="str">
        <f t="shared" si="44"/>
        <v>Y</v>
      </c>
      <c r="T527" s="2"/>
      <c r="U527" s="22">
        <f t="shared" si="45"/>
        <v>0.25</v>
      </c>
      <c r="V527" s="10">
        <f t="shared" si="46"/>
        <v>183</v>
      </c>
      <c r="W527" s="24">
        <f t="shared" si="47"/>
        <v>183</v>
      </c>
    </row>
    <row r="528" spans="1:23" x14ac:dyDescent="0.3">
      <c r="A528" t="s">
        <v>17</v>
      </c>
      <c r="B528" t="s">
        <v>3139</v>
      </c>
      <c r="C528" t="s">
        <v>3140</v>
      </c>
      <c r="D528" t="s">
        <v>3211</v>
      </c>
      <c r="E528" t="s">
        <v>3212</v>
      </c>
      <c r="F528">
        <v>0.3</v>
      </c>
      <c r="G528" s="2">
        <v>1</v>
      </c>
      <c r="H528" s="4">
        <v>57.778199999999998</v>
      </c>
      <c r="I528" s="4">
        <v>24.689299999999999</v>
      </c>
      <c r="J528" s="7">
        <v>706</v>
      </c>
      <c r="K528" s="7">
        <v>212</v>
      </c>
      <c r="L528" s="3">
        <v>0.42730000000000001</v>
      </c>
      <c r="M528" s="5">
        <v>0.95379718999999996</v>
      </c>
      <c r="N528" s="6">
        <v>0.5</v>
      </c>
      <c r="O528" s="8">
        <f>IFERROR(VLOOKUP(C528,Sheet2!$B$2:$G$588,6,FALSE),0)</f>
        <v>81166</v>
      </c>
      <c r="P528" t="s">
        <v>22</v>
      </c>
      <c r="Q528" s="2">
        <v>0.47577954379999998</v>
      </c>
      <c r="R528" s="3">
        <v>0.3</v>
      </c>
      <c r="S528" s="3" t="str">
        <f t="shared" si="44"/>
        <v>Y</v>
      </c>
      <c r="T528" s="2"/>
      <c r="U528" s="22">
        <f t="shared" si="45"/>
        <v>0.3</v>
      </c>
      <c r="V528" s="10">
        <f t="shared" si="46"/>
        <v>211.79999999999998</v>
      </c>
      <c r="W528" s="24">
        <f t="shared" si="47"/>
        <v>211.79999999999998</v>
      </c>
    </row>
    <row r="529" spans="1:23" x14ac:dyDescent="0.3">
      <c r="A529" t="s">
        <v>17</v>
      </c>
      <c r="B529" t="s">
        <v>3139</v>
      </c>
      <c r="C529" t="s">
        <v>3140</v>
      </c>
      <c r="D529" t="s">
        <v>3234</v>
      </c>
      <c r="E529" t="s">
        <v>3235</v>
      </c>
      <c r="F529">
        <v>0.3</v>
      </c>
      <c r="G529" s="2">
        <v>1</v>
      </c>
      <c r="H529" s="4">
        <v>57.693600000000004</v>
      </c>
      <c r="I529" s="4">
        <v>24.523</v>
      </c>
      <c r="J529" s="7">
        <v>702</v>
      </c>
      <c r="K529" s="7">
        <v>211</v>
      </c>
      <c r="L529" s="3">
        <v>0.42509999999999998</v>
      </c>
      <c r="M529" s="5">
        <v>0.95464578</v>
      </c>
      <c r="N529" s="6">
        <v>0.5</v>
      </c>
      <c r="O529" s="8">
        <f>IFERROR(VLOOKUP(C529,Sheet2!$B$2:$G$588,6,FALSE),0)</f>
        <v>81166</v>
      </c>
      <c r="P529" t="s">
        <v>22</v>
      </c>
      <c r="Q529" s="2">
        <v>0.47624552669999998</v>
      </c>
      <c r="R529" s="3">
        <v>0.3</v>
      </c>
      <c r="S529" s="3" t="str">
        <f t="shared" si="44"/>
        <v>Y</v>
      </c>
      <c r="T529" s="2"/>
      <c r="U529" s="22">
        <f t="shared" si="45"/>
        <v>0.3</v>
      </c>
      <c r="V529" s="10">
        <f t="shared" si="46"/>
        <v>210.6</v>
      </c>
      <c r="W529" s="24">
        <f t="shared" si="47"/>
        <v>210.6</v>
      </c>
    </row>
    <row r="530" spans="1:23" x14ac:dyDescent="0.3">
      <c r="A530" t="s">
        <v>17</v>
      </c>
      <c r="B530" t="s">
        <v>3139</v>
      </c>
      <c r="C530" t="s">
        <v>3140</v>
      </c>
      <c r="D530" t="s">
        <v>3191</v>
      </c>
      <c r="E530" t="s">
        <v>3192</v>
      </c>
      <c r="F530">
        <v>0.3</v>
      </c>
      <c r="G530" s="2">
        <v>1</v>
      </c>
      <c r="H530" s="4">
        <v>59.460700000000003</v>
      </c>
      <c r="I530" s="4">
        <v>23.1844</v>
      </c>
      <c r="J530" s="7">
        <v>682</v>
      </c>
      <c r="K530" s="7">
        <v>205</v>
      </c>
      <c r="L530" s="3">
        <v>0.38990000000000002</v>
      </c>
      <c r="M530" s="5">
        <v>0.98015410999999997</v>
      </c>
      <c r="N530" s="6">
        <v>0.5</v>
      </c>
      <c r="O530" s="8">
        <f>IFERROR(VLOOKUP(C530,Sheet2!$B$2:$G$588,6,FALSE),0)</f>
        <v>81166</v>
      </c>
      <c r="P530" t="s">
        <v>22</v>
      </c>
      <c r="Q530" s="2">
        <v>0.48987613610000003</v>
      </c>
      <c r="R530" s="3">
        <v>0.3</v>
      </c>
      <c r="S530" s="3" t="str">
        <f t="shared" si="44"/>
        <v>Y</v>
      </c>
      <c r="T530" s="2"/>
      <c r="U530" s="22">
        <f t="shared" si="45"/>
        <v>0.3</v>
      </c>
      <c r="V530" s="10">
        <f t="shared" si="46"/>
        <v>204.6</v>
      </c>
      <c r="W530" s="24">
        <f t="shared" si="47"/>
        <v>204.6</v>
      </c>
    </row>
    <row r="531" spans="1:23" x14ac:dyDescent="0.3">
      <c r="A531" t="s">
        <v>17</v>
      </c>
      <c r="B531" t="s">
        <v>3139</v>
      </c>
      <c r="C531" t="s">
        <v>3140</v>
      </c>
      <c r="D531" t="s">
        <v>3175</v>
      </c>
      <c r="E531" t="s">
        <v>3176</v>
      </c>
      <c r="F531">
        <v>0.25</v>
      </c>
      <c r="G531" s="2">
        <v>1</v>
      </c>
      <c r="H531" s="4">
        <v>115.97490000000001</v>
      </c>
      <c r="I531" s="4">
        <v>31.3932</v>
      </c>
      <c r="J531" s="7">
        <v>670</v>
      </c>
      <c r="K531" s="7">
        <v>166</v>
      </c>
      <c r="L531" s="3">
        <v>0.2707</v>
      </c>
      <c r="M531" s="5">
        <v>0.71123877999999996</v>
      </c>
      <c r="N531" s="6">
        <v>0.5</v>
      </c>
      <c r="O531" s="8">
        <f>IFERROR(VLOOKUP(C531,Sheet2!$B$2:$G$588,6,FALSE),0)</f>
        <v>81166</v>
      </c>
      <c r="P531" t="s">
        <v>22</v>
      </c>
      <c r="Q531" s="2">
        <v>0.29700121239999999</v>
      </c>
      <c r="R531" s="3">
        <v>0.25</v>
      </c>
      <c r="S531" s="3" t="str">
        <f t="shared" si="44"/>
        <v>Y</v>
      </c>
      <c r="T531" s="2"/>
      <c r="U531" s="22">
        <f t="shared" si="45"/>
        <v>0.25</v>
      </c>
      <c r="V531" s="10">
        <f t="shared" si="46"/>
        <v>167.5</v>
      </c>
      <c r="W531" s="24">
        <f t="shared" si="47"/>
        <v>167.5</v>
      </c>
    </row>
    <row r="532" spans="1:23" x14ac:dyDescent="0.3">
      <c r="A532" t="s">
        <v>17</v>
      </c>
      <c r="B532" t="s">
        <v>3139</v>
      </c>
      <c r="C532" t="s">
        <v>3140</v>
      </c>
      <c r="D532" t="s">
        <v>3201</v>
      </c>
      <c r="E532" t="s">
        <v>3202</v>
      </c>
      <c r="F532">
        <v>0.3</v>
      </c>
      <c r="G532" s="2">
        <v>1</v>
      </c>
      <c r="H532" s="4">
        <v>59.702599999999997</v>
      </c>
      <c r="I532" s="4">
        <v>26.970400000000001</v>
      </c>
      <c r="J532" s="7">
        <v>613</v>
      </c>
      <c r="K532" s="7">
        <v>183</v>
      </c>
      <c r="L532" s="3">
        <v>0.45169999999999999</v>
      </c>
      <c r="M532" s="5">
        <v>0.75712515000000002</v>
      </c>
      <c r="N532" s="6">
        <v>0.5</v>
      </c>
      <c r="O532" s="8">
        <f>IFERROR(VLOOKUP(C532,Sheet2!$B$2:$G$588,6,FALSE),0)</f>
        <v>81166</v>
      </c>
      <c r="P532" t="s">
        <v>22</v>
      </c>
      <c r="Q532" s="2">
        <v>0.33960719760000002</v>
      </c>
      <c r="R532" s="3">
        <v>0.3</v>
      </c>
      <c r="S532" s="3" t="str">
        <f t="shared" si="44"/>
        <v>Y</v>
      </c>
      <c r="T532" s="2"/>
      <c r="U532" s="22">
        <f t="shared" si="45"/>
        <v>0.3</v>
      </c>
      <c r="V532" s="10">
        <f t="shared" si="46"/>
        <v>183.9</v>
      </c>
      <c r="W532" s="24">
        <f t="shared" si="47"/>
        <v>183.9</v>
      </c>
    </row>
    <row r="533" spans="1:23" x14ac:dyDescent="0.3">
      <c r="A533" t="s">
        <v>17</v>
      </c>
      <c r="B533" t="s">
        <v>3139</v>
      </c>
      <c r="C533" t="s">
        <v>3140</v>
      </c>
      <c r="D533" t="s">
        <v>3267</v>
      </c>
      <c r="E533" t="s">
        <v>3268</v>
      </c>
      <c r="F533">
        <v>0.3</v>
      </c>
      <c r="G533" s="2">
        <v>1</v>
      </c>
      <c r="H533" s="4">
        <v>57.768700000000003</v>
      </c>
      <c r="I533" s="4">
        <v>25.674600000000002</v>
      </c>
      <c r="J533" s="7">
        <v>609</v>
      </c>
      <c r="K533" s="7">
        <v>183</v>
      </c>
      <c r="L533" s="3">
        <v>0.44440000000000002</v>
      </c>
      <c r="M533" s="5">
        <v>0.79033204000000001</v>
      </c>
      <c r="N533" s="6">
        <v>0.5</v>
      </c>
      <c r="O533" s="8">
        <f>IFERROR(VLOOKUP(C533,Sheet2!$B$2:$G$588,6,FALSE),0)</f>
        <v>81166</v>
      </c>
      <c r="P533" t="s">
        <v>22</v>
      </c>
      <c r="Q533" s="2">
        <v>0.36735451060000002</v>
      </c>
      <c r="R533" s="3">
        <v>0.3</v>
      </c>
      <c r="S533" s="3" t="str">
        <f t="shared" si="44"/>
        <v>Y</v>
      </c>
      <c r="T533" s="2"/>
      <c r="U533" s="22">
        <f t="shared" si="45"/>
        <v>0.3</v>
      </c>
      <c r="V533" s="10">
        <f t="shared" si="46"/>
        <v>182.7</v>
      </c>
      <c r="W533" s="24">
        <f t="shared" si="47"/>
        <v>182.7</v>
      </c>
    </row>
    <row r="534" spans="1:23" x14ac:dyDescent="0.3">
      <c r="A534" t="s">
        <v>17</v>
      </c>
      <c r="B534" t="s">
        <v>3139</v>
      </c>
      <c r="C534" t="s">
        <v>3140</v>
      </c>
      <c r="D534" t="s">
        <v>3222</v>
      </c>
      <c r="E534" t="s">
        <v>3223</v>
      </c>
      <c r="F534">
        <v>0.25</v>
      </c>
      <c r="G534" s="2">
        <v>1</v>
      </c>
      <c r="H534" s="4">
        <v>104.6558</v>
      </c>
      <c r="I534" s="4">
        <v>22.253599999999999</v>
      </c>
      <c r="J534" s="7">
        <v>605</v>
      </c>
      <c r="K534" s="7">
        <v>151</v>
      </c>
      <c r="L534" s="3">
        <v>0.21260000000000001</v>
      </c>
      <c r="M534" s="5">
        <v>0.90683743000000006</v>
      </c>
      <c r="N534" s="6">
        <v>0.5</v>
      </c>
      <c r="O534" s="8">
        <f>IFERROR(VLOOKUP(C534,Sheet2!$B$2:$G$588,6,FALSE),0)</f>
        <v>81166</v>
      </c>
      <c r="P534" t="s">
        <v>22</v>
      </c>
      <c r="Q534" s="2">
        <v>0.44863325469999998</v>
      </c>
      <c r="R534" s="3">
        <v>0.249999999999999</v>
      </c>
      <c r="S534" s="3" t="str">
        <f t="shared" si="44"/>
        <v>Y</v>
      </c>
      <c r="T534" s="2"/>
      <c r="U534" s="22">
        <f t="shared" si="45"/>
        <v>0.249999999999999</v>
      </c>
      <c r="V534" s="10">
        <f t="shared" si="46"/>
        <v>151.2499999999994</v>
      </c>
      <c r="W534" s="24">
        <f t="shared" si="47"/>
        <v>151.2499999999994</v>
      </c>
    </row>
    <row r="535" spans="1:23" x14ac:dyDescent="0.3">
      <c r="A535" t="s">
        <v>17</v>
      </c>
      <c r="B535" t="s">
        <v>3139</v>
      </c>
      <c r="C535" t="s">
        <v>3140</v>
      </c>
      <c r="D535" t="s">
        <v>3207</v>
      </c>
      <c r="E535" t="s">
        <v>3208</v>
      </c>
      <c r="F535">
        <v>0.3</v>
      </c>
      <c r="G535" s="2">
        <v>1</v>
      </c>
      <c r="H535" s="4">
        <v>57.833399999999997</v>
      </c>
      <c r="I535" s="4">
        <v>25.229199999999999</v>
      </c>
      <c r="J535" s="7">
        <v>601</v>
      </c>
      <c r="K535" s="7">
        <v>180</v>
      </c>
      <c r="L535" s="3">
        <v>0.43619999999999998</v>
      </c>
      <c r="M535" s="5">
        <v>0.79436962</v>
      </c>
      <c r="N535" s="6">
        <v>0.5</v>
      </c>
      <c r="O535" s="8">
        <f>IFERROR(VLOOKUP(C535,Sheet2!$B$2:$G$588,6,FALSE),0)</f>
        <v>81166</v>
      </c>
      <c r="P535" t="s">
        <v>22</v>
      </c>
      <c r="Q535" s="2">
        <v>0.37057009000000002</v>
      </c>
      <c r="R535" s="3">
        <v>0.3</v>
      </c>
      <c r="S535" s="3" t="str">
        <f t="shared" si="44"/>
        <v>Y</v>
      </c>
      <c r="T535" s="2"/>
      <c r="U535" s="22">
        <f t="shared" si="45"/>
        <v>0.3</v>
      </c>
      <c r="V535" s="10">
        <f t="shared" si="46"/>
        <v>180.29999999999998</v>
      </c>
      <c r="W535" s="24">
        <f t="shared" si="47"/>
        <v>180.29999999999998</v>
      </c>
    </row>
    <row r="536" spans="1:23" x14ac:dyDescent="0.3">
      <c r="A536" t="s">
        <v>17</v>
      </c>
      <c r="B536" t="s">
        <v>3139</v>
      </c>
      <c r="C536" t="s">
        <v>3140</v>
      </c>
      <c r="D536" t="s">
        <v>3195</v>
      </c>
      <c r="E536" t="s">
        <v>3196</v>
      </c>
      <c r="F536">
        <v>0.3</v>
      </c>
      <c r="G536" s="2">
        <v>1</v>
      </c>
      <c r="H536" s="4">
        <v>58.859299999999998</v>
      </c>
      <c r="I536" s="4">
        <v>25.221900000000002</v>
      </c>
      <c r="J536" s="7">
        <v>594</v>
      </c>
      <c r="K536" s="7">
        <v>178</v>
      </c>
      <c r="L536" s="3">
        <v>0.42849999999999999</v>
      </c>
      <c r="M536" s="5">
        <v>0.78517192000000002</v>
      </c>
      <c r="N536" s="6">
        <v>0.5</v>
      </c>
      <c r="O536" s="8">
        <f>IFERROR(VLOOKUP(C536,Sheet2!$B$2:$G$588,6,FALSE),0)</f>
        <v>81166</v>
      </c>
      <c r="P536" t="s">
        <v>22</v>
      </c>
      <c r="Q536" s="2">
        <v>0.3631967861</v>
      </c>
      <c r="R536" s="3">
        <v>0.3</v>
      </c>
      <c r="S536" s="3" t="str">
        <f t="shared" si="44"/>
        <v>Y</v>
      </c>
      <c r="T536" s="2"/>
      <c r="U536" s="22">
        <f t="shared" si="45"/>
        <v>0.3</v>
      </c>
      <c r="V536" s="10">
        <f t="shared" si="46"/>
        <v>178.2</v>
      </c>
      <c r="W536" s="24">
        <f t="shared" si="47"/>
        <v>178.2</v>
      </c>
    </row>
    <row r="537" spans="1:23" x14ac:dyDescent="0.3">
      <c r="A537" t="s">
        <v>17</v>
      </c>
      <c r="B537" t="s">
        <v>3139</v>
      </c>
      <c r="C537" t="s">
        <v>3140</v>
      </c>
      <c r="D537" t="s">
        <v>3263</v>
      </c>
      <c r="E537" t="s">
        <v>3264</v>
      </c>
      <c r="F537">
        <v>0.3</v>
      </c>
      <c r="G537" s="2">
        <v>1</v>
      </c>
      <c r="H537" s="4">
        <v>59.002899999999997</v>
      </c>
      <c r="I537" s="4">
        <v>23.443899999999999</v>
      </c>
      <c r="J537" s="7">
        <v>569</v>
      </c>
      <c r="K537" s="7">
        <v>171</v>
      </c>
      <c r="L537" s="3">
        <v>0.39729999999999999</v>
      </c>
      <c r="M537" s="5">
        <v>0.80898771000000003</v>
      </c>
      <c r="N537" s="6">
        <v>0.5</v>
      </c>
      <c r="O537" s="8">
        <f>IFERROR(VLOOKUP(C537,Sheet2!$B$2:$G$588,6,FALSE),0)</f>
        <v>81166</v>
      </c>
      <c r="P537" t="s">
        <v>22</v>
      </c>
      <c r="Q537" s="2">
        <v>0.3819436363</v>
      </c>
      <c r="R537" s="3">
        <v>0.3</v>
      </c>
      <c r="S537" s="3" t="str">
        <f t="shared" si="44"/>
        <v>Y</v>
      </c>
      <c r="T537" s="2"/>
      <c r="U537" s="22">
        <f t="shared" si="45"/>
        <v>0.3</v>
      </c>
      <c r="V537" s="10">
        <f t="shared" si="46"/>
        <v>170.7</v>
      </c>
      <c r="W537" s="24">
        <f t="shared" si="47"/>
        <v>170.7</v>
      </c>
    </row>
    <row r="538" spans="1:23" x14ac:dyDescent="0.3">
      <c r="A538" t="s">
        <v>17</v>
      </c>
      <c r="B538" t="s">
        <v>3139</v>
      </c>
      <c r="C538" t="s">
        <v>3140</v>
      </c>
      <c r="D538" t="s">
        <v>3153</v>
      </c>
      <c r="E538" t="s">
        <v>3154</v>
      </c>
      <c r="F538">
        <v>0.3</v>
      </c>
      <c r="G538" s="2">
        <v>1</v>
      </c>
      <c r="H538" s="4">
        <v>60.9636</v>
      </c>
      <c r="I538" s="4">
        <v>19.817</v>
      </c>
      <c r="J538" s="7">
        <v>558</v>
      </c>
      <c r="K538" s="7">
        <v>167</v>
      </c>
      <c r="L538" s="3">
        <v>0.3251</v>
      </c>
      <c r="M538" s="5">
        <v>0.93780087999999995</v>
      </c>
      <c r="N538" s="6">
        <v>0.5</v>
      </c>
      <c r="O538" s="8">
        <f>IFERROR(VLOOKUP(C538,Sheet2!$B$2:$G$588,6,FALSE),0)</f>
        <v>81166</v>
      </c>
      <c r="P538" t="s">
        <v>22</v>
      </c>
      <c r="Q538" s="2">
        <v>0.46683777789999997</v>
      </c>
      <c r="R538" s="3">
        <v>0.3</v>
      </c>
      <c r="S538" s="3" t="str">
        <f t="shared" si="44"/>
        <v>Y</v>
      </c>
      <c r="T538" s="2"/>
      <c r="U538" s="22">
        <f t="shared" si="45"/>
        <v>0.3</v>
      </c>
      <c r="V538" s="10">
        <f t="shared" si="46"/>
        <v>167.4</v>
      </c>
      <c r="W538" s="24">
        <f t="shared" si="47"/>
        <v>167.4</v>
      </c>
    </row>
    <row r="539" spans="1:23" x14ac:dyDescent="0.3">
      <c r="A539" t="s">
        <v>17</v>
      </c>
      <c r="B539" t="s">
        <v>3139</v>
      </c>
      <c r="C539" t="s">
        <v>3140</v>
      </c>
      <c r="D539" t="s">
        <v>3167</v>
      </c>
      <c r="E539" t="s">
        <v>3168</v>
      </c>
      <c r="F539">
        <v>0.3</v>
      </c>
      <c r="G539" s="2">
        <v>1</v>
      </c>
      <c r="H539" s="4">
        <v>58.832599999999999</v>
      </c>
      <c r="I539" s="4">
        <v>22.749199999999998</v>
      </c>
      <c r="J539" s="7">
        <v>490</v>
      </c>
      <c r="K539" s="7">
        <v>144</v>
      </c>
      <c r="L539" s="3">
        <v>0.38669999999999999</v>
      </c>
      <c r="M539" s="5">
        <v>0.71869106999999999</v>
      </c>
      <c r="N539" s="6">
        <v>0.5</v>
      </c>
      <c r="O539" s="8">
        <f>IFERROR(VLOOKUP(C539,Sheet2!$B$2:$G$588,6,FALSE),0)</f>
        <v>81166</v>
      </c>
      <c r="P539" t="s">
        <v>22</v>
      </c>
      <c r="Q539" s="2">
        <v>0.30429078459999997</v>
      </c>
      <c r="R539" s="3">
        <v>0.3</v>
      </c>
      <c r="S539" s="3" t="str">
        <f t="shared" si="44"/>
        <v/>
      </c>
      <c r="T539" s="2"/>
      <c r="U539" s="22">
        <f t="shared" si="45"/>
        <v>0.3</v>
      </c>
      <c r="V539" s="10">
        <f t="shared" si="46"/>
        <v>147</v>
      </c>
      <c r="W539" s="24">
        <f t="shared" si="47"/>
        <v>147</v>
      </c>
    </row>
    <row r="540" spans="1:23" x14ac:dyDescent="0.3">
      <c r="A540" t="s">
        <v>17</v>
      </c>
      <c r="B540" t="s">
        <v>3139</v>
      </c>
      <c r="C540" t="s">
        <v>3140</v>
      </c>
      <c r="D540" t="s">
        <v>3147</v>
      </c>
      <c r="E540" t="s">
        <v>3148</v>
      </c>
      <c r="F540">
        <v>0.25</v>
      </c>
      <c r="G540" s="2">
        <v>1</v>
      </c>
      <c r="H540" s="4">
        <v>96.378299999999996</v>
      </c>
      <c r="I540" s="4">
        <v>18.863900000000001</v>
      </c>
      <c r="J540" s="7">
        <v>446</v>
      </c>
      <c r="K540" s="7">
        <v>112</v>
      </c>
      <c r="L540" s="3">
        <v>0.19570000000000001</v>
      </c>
      <c r="M540" s="5">
        <v>0.78883654999999997</v>
      </c>
      <c r="N540" s="6">
        <v>0.5</v>
      </c>
      <c r="O540" s="8">
        <f>IFERROR(VLOOKUP(C540,Sheet2!$B$2:$G$588,6,FALSE),0)</f>
        <v>81166</v>
      </c>
      <c r="P540" t="s">
        <v>22</v>
      </c>
      <c r="Q540" s="2">
        <v>0.36615513109999998</v>
      </c>
      <c r="R540" s="3">
        <v>0.249999999999999</v>
      </c>
      <c r="S540" s="3" t="str">
        <f t="shared" si="44"/>
        <v>Y</v>
      </c>
      <c r="T540" s="2"/>
      <c r="U540" s="22">
        <f t="shared" si="45"/>
        <v>0.249999999999999</v>
      </c>
      <c r="V540" s="10">
        <f t="shared" si="46"/>
        <v>111.49999999999956</v>
      </c>
      <c r="W540" s="24">
        <f t="shared" si="47"/>
        <v>111.49999999999956</v>
      </c>
    </row>
    <row r="541" spans="1:23" x14ac:dyDescent="0.3">
      <c r="A541" t="s">
        <v>17</v>
      </c>
      <c r="B541" t="s">
        <v>3139</v>
      </c>
      <c r="C541" t="s">
        <v>3140</v>
      </c>
      <c r="D541" t="s">
        <v>3189</v>
      </c>
      <c r="E541" t="s">
        <v>3190</v>
      </c>
      <c r="F541">
        <v>0.25</v>
      </c>
      <c r="G541" s="2">
        <v>1</v>
      </c>
      <c r="H541" s="4">
        <v>95.586699999999993</v>
      </c>
      <c r="I541" s="4">
        <v>19.269600000000001</v>
      </c>
      <c r="J541" s="7">
        <v>397</v>
      </c>
      <c r="K541" s="7">
        <v>99</v>
      </c>
      <c r="L541" s="3">
        <v>0.2016</v>
      </c>
      <c r="M541" s="5">
        <v>0.68642493000000004</v>
      </c>
      <c r="N541" s="6">
        <v>0.5</v>
      </c>
      <c r="O541" s="8">
        <f>IFERROR(VLOOKUP(C541,Sheet2!$B$2:$G$588,6,FALSE),0)</f>
        <v>81166</v>
      </c>
      <c r="P541" t="s">
        <v>22</v>
      </c>
      <c r="Q541" s="2">
        <v>0.27158823110000002</v>
      </c>
      <c r="R541" s="3">
        <v>0.25</v>
      </c>
      <c r="S541" s="3" t="str">
        <f t="shared" si="44"/>
        <v>Y</v>
      </c>
      <c r="T541" s="2"/>
      <c r="U541" s="22">
        <f t="shared" si="45"/>
        <v>0.25</v>
      </c>
      <c r="V541" s="10">
        <f t="shared" si="46"/>
        <v>99.25</v>
      </c>
      <c r="W541" s="24">
        <f t="shared" si="47"/>
        <v>99.25</v>
      </c>
    </row>
    <row r="542" spans="1:23" x14ac:dyDescent="0.3">
      <c r="A542" t="s">
        <v>17</v>
      </c>
      <c r="B542" t="s">
        <v>3139</v>
      </c>
      <c r="C542" t="s">
        <v>3140</v>
      </c>
      <c r="D542" t="s">
        <v>3143</v>
      </c>
      <c r="E542" t="s">
        <v>3144</v>
      </c>
      <c r="F542">
        <v>0.25</v>
      </c>
      <c r="G542" s="2">
        <v>1</v>
      </c>
      <c r="H542" s="4">
        <v>111.7612</v>
      </c>
      <c r="I542" s="4">
        <v>10.8209</v>
      </c>
      <c r="J542" s="7">
        <v>388</v>
      </c>
      <c r="K542" s="7">
        <v>97</v>
      </c>
      <c r="L542" s="3">
        <v>9.6799999999999997E-2</v>
      </c>
      <c r="M542" s="5">
        <v>1.19637671</v>
      </c>
      <c r="N542" s="6">
        <v>0.5</v>
      </c>
      <c r="O542" s="8">
        <f>IFERROR(VLOOKUP(C542,Sheet2!$B$2:$G$588,6,FALSE),0)</f>
        <v>81166</v>
      </c>
      <c r="P542" t="s">
        <v>22</v>
      </c>
      <c r="Q542" s="2">
        <v>0.58207143510000003</v>
      </c>
      <c r="R542" s="3">
        <v>0.25</v>
      </c>
      <c r="S542" s="3" t="str">
        <f t="shared" ref="S542:S545" si="48">IF(R542+0.01&lt;Q542,"Y","")</f>
        <v>Y</v>
      </c>
      <c r="T542" s="2"/>
      <c r="U542" s="22">
        <f t="shared" si="45"/>
        <v>0.25</v>
      </c>
      <c r="V542" s="10">
        <f t="shared" si="46"/>
        <v>97</v>
      </c>
      <c r="W542" s="24">
        <f t="shared" si="47"/>
        <v>97</v>
      </c>
    </row>
    <row r="543" spans="1:23" x14ac:dyDescent="0.3">
      <c r="A543" t="s">
        <v>17</v>
      </c>
      <c r="B543" t="s">
        <v>3139</v>
      </c>
      <c r="C543" t="s">
        <v>3140</v>
      </c>
      <c r="D543" t="s">
        <v>3159</v>
      </c>
      <c r="E543" t="s">
        <v>3160</v>
      </c>
      <c r="F543">
        <v>0.25</v>
      </c>
      <c r="G543" s="2">
        <v>1</v>
      </c>
      <c r="H543" s="4">
        <v>111.4258</v>
      </c>
      <c r="I543" s="4">
        <v>10.9391</v>
      </c>
      <c r="J543" s="7">
        <v>364</v>
      </c>
      <c r="K543" s="7">
        <v>91</v>
      </c>
      <c r="L543" s="3">
        <v>9.8199999999999996E-2</v>
      </c>
      <c r="M543" s="5">
        <v>1.10973313</v>
      </c>
      <c r="N543" s="6">
        <v>0.5</v>
      </c>
      <c r="O543" s="8">
        <f>IFERROR(VLOOKUP(C543,Sheet2!$B$2:$G$588,6,FALSE),0)</f>
        <v>81166</v>
      </c>
      <c r="P543" t="s">
        <v>22</v>
      </c>
      <c r="Q543" s="2">
        <v>0.54944122559999997</v>
      </c>
      <c r="R543" s="3">
        <v>0.25</v>
      </c>
      <c r="S543" s="3" t="str">
        <f t="shared" si="48"/>
        <v>Y</v>
      </c>
      <c r="T543" s="2"/>
      <c r="U543" s="22">
        <f t="shared" si="45"/>
        <v>0.25</v>
      </c>
      <c r="V543" s="10">
        <f t="shared" si="46"/>
        <v>91</v>
      </c>
      <c r="W543" s="24">
        <f t="shared" si="47"/>
        <v>91</v>
      </c>
    </row>
    <row r="544" spans="1:23" x14ac:dyDescent="0.3">
      <c r="A544" t="s">
        <v>17</v>
      </c>
      <c r="B544" t="s">
        <v>3139</v>
      </c>
      <c r="C544" t="s">
        <v>3140</v>
      </c>
      <c r="D544" t="s">
        <v>3230</v>
      </c>
      <c r="E544" t="s">
        <v>3231</v>
      </c>
      <c r="F544">
        <v>0.25</v>
      </c>
      <c r="G544" s="2">
        <v>1</v>
      </c>
      <c r="H544" s="4">
        <v>111.364</v>
      </c>
      <c r="I544" s="4">
        <v>8.9042999999999992</v>
      </c>
      <c r="J544" s="7">
        <v>320</v>
      </c>
      <c r="K544" s="7">
        <v>80</v>
      </c>
      <c r="L544" s="3">
        <v>0.08</v>
      </c>
      <c r="M544" s="5">
        <v>1.1973961200000001</v>
      </c>
      <c r="N544" s="6">
        <v>0.5</v>
      </c>
      <c r="O544" s="8">
        <f>IFERROR(VLOOKUP(C544,Sheet2!$B$2:$G$588,6,FALSE),0)</f>
        <v>81166</v>
      </c>
      <c r="P544" t="s">
        <v>22</v>
      </c>
      <c r="Q544" s="2">
        <v>0.58242724130000001</v>
      </c>
      <c r="R544" s="3">
        <v>0.25</v>
      </c>
      <c r="S544" s="3" t="str">
        <f t="shared" si="48"/>
        <v>Y</v>
      </c>
      <c r="T544" s="2"/>
      <c r="U544" s="22">
        <f t="shared" si="45"/>
        <v>0.25</v>
      </c>
      <c r="V544" s="10">
        <f t="shared" si="46"/>
        <v>80</v>
      </c>
      <c r="W544" s="24">
        <f t="shared" si="47"/>
        <v>80</v>
      </c>
    </row>
    <row r="545" spans="1:23" x14ac:dyDescent="0.3">
      <c r="A545" t="s">
        <v>17</v>
      </c>
      <c r="B545" t="s">
        <v>3139</v>
      </c>
      <c r="C545" t="s">
        <v>3140</v>
      </c>
      <c r="D545" t="s">
        <v>3173</v>
      </c>
      <c r="E545" t="s">
        <v>3174</v>
      </c>
      <c r="F545">
        <v>0.25</v>
      </c>
      <c r="G545" s="2">
        <v>1</v>
      </c>
      <c r="H545" s="4">
        <v>96.510499999999993</v>
      </c>
      <c r="I545" s="4">
        <v>11.818899999999999</v>
      </c>
      <c r="J545" s="7">
        <v>292</v>
      </c>
      <c r="K545" s="7">
        <v>73</v>
      </c>
      <c r="L545" s="3">
        <v>0.1225</v>
      </c>
      <c r="M545" s="5">
        <v>0.82226211000000005</v>
      </c>
      <c r="N545" s="6">
        <v>0.5</v>
      </c>
      <c r="O545" s="8">
        <f>IFERROR(VLOOKUP(C545,Sheet2!$B$2:$G$588,6,FALSE),0)</f>
        <v>81166</v>
      </c>
      <c r="P545" t="s">
        <v>22</v>
      </c>
      <c r="Q545" s="2">
        <v>0.39192139100000001</v>
      </c>
      <c r="R545" s="3">
        <v>0.25</v>
      </c>
      <c r="S545" s="3" t="str">
        <f t="shared" si="48"/>
        <v>Y</v>
      </c>
      <c r="T545" s="2"/>
      <c r="U545" s="22">
        <f t="shared" si="45"/>
        <v>0.25</v>
      </c>
      <c r="V545" s="10">
        <f t="shared" si="46"/>
        <v>73</v>
      </c>
      <c r="W545" s="24">
        <f t="shared" si="47"/>
        <v>73</v>
      </c>
    </row>
    <row r="546" spans="1:23" x14ac:dyDescent="0.3">
      <c r="A546" t="s">
        <v>17</v>
      </c>
      <c r="B546" t="s">
        <v>3139</v>
      </c>
      <c r="C546" t="s">
        <v>3140</v>
      </c>
      <c r="D546" t="s">
        <v>3179</v>
      </c>
      <c r="E546" t="s">
        <v>3180</v>
      </c>
      <c r="F546">
        <v>0.25</v>
      </c>
      <c r="G546" s="2">
        <v>0</v>
      </c>
      <c r="H546" s="4">
        <v>6.6176000000000004</v>
      </c>
      <c r="I546" s="4">
        <v>3.8946000000000001</v>
      </c>
      <c r="J546" s="7">
        <v>116</v>
      </c>
      <c r="K546" s="7">
        <v>29</v>
      </c>
      <c r="L546" s="3">
        <v>0.58850000000000002</v>
      </c>
      <c r="M546" s="5">
        <v>0.99171388999999999</v>
      </c>
      <c r="N546" s="6">
        <v>0.5</v>
      </c>
      <c r="O546" s="8">
        <f>IFERROR(VLOOKUP(C546,Sheet2!$B$2:$G$588,6,FALSE),0)</f>
        <v>81166</v>
      </c>
      <c r="P546" t="s">
        <v>22</v>
      </c>
      <c r="Q546" s="2">
        <v>0.49582232970000001</v>
      </c>
      <c r="R546" s="3">
        <v>0.25</v>
      </c>
      <c r="U546" s="22">
        <f t="shared" si="45"/>
        <v>0.25</v>
      </c>
      <c r="V546" s="10">
        <f t="shared" si="46"/>
        <v>29</v>
      </c>
      <c r="W546" s="24">
        <f t="shared" si="47"/>
        <v>29</v>
      </c>
    </row>
    <row r="547" spans="1:23" hidden="1" x14ac:dyDescent="0.3">
      <c r="A547" s="27" t="s">
        <v>33</v>
      </c>
      <c r="B547" s="27" t="s">
        <v>3379</v>
      </c>
      <c r="C547" s="27" t="s">
        <v>3380</v>
      </c>
      <c r="D547" t="s">
        <v>34</v>
      </c>
      <c r="E547" s="27"/>
      <c r="F547">
        <v>0.15</v>
      </c>
      <c r="G547" s="28">
        <v>0.99879790999999996</v>
      </c>
      <c r="H547" s="4">
        <v>5708.9714000000004</v>
      </c>
      <c r="I547" s="4">
        <v>1319.4353000000001</v>
      </c>
      <c r="J547" s="7">
        <v>71112</v>
      </c>
      <c r="K547" s="7">
        <v>9961</v>
      </c>
      <c r="L547" s="29">
        <v>0.2311</v>
      </c>
      <c r="M547" s="30">
        <v>1.7965379500000001</v>
      </c>
      <c r="N547" s="31">
        <v>1.428987</v>
      </c>
      <c r="O547" s="32">
        <f>IFERROR(VLOOKUP(C547,Sheet2!$B$2:$G$588,6,FALSE),0)</f>
        <v>71112</v>
      </c>
      <c r="P547" s="27"/>
      <c r="Q547" s="28">
        <v>0.20458846759999999</v>
      </c>
      <c r="R547" s="29">
        <v>0.15</v>
      </c>
      <c r="S547" s="29"/>
      <c r="T547" s="28"/>
      <c r="U547" s="29" t="str">
        <f t="shared" si="45"/>
        <v/>
      </c>
      <c r="V547" s="30" t="str">
        <f t="shared" si="46"/>
        <v/>
      </c>
      <c r="W547" s="33">
        <f t="shared" si="47"/>
        <v>10666.95</v>
      </c>
    </row>
    <row r="548" spans="1:23" x14ac:dyDescent="0.3">
      <c r="A548" t="s">
        <v>17</v>
      </c>
      <c r="B548" t="s">
        <v>3379</v>
      </c>
      <c r="C548" t="s">
        <v>3380</v>
      </c>
      <c r="D548" t="s">
        <v>3381</v>
      </c>
      <c r="E548" t="s">
        <v>3382</v>
      </c>
      <c r="F548">
        <v>0.15</v>
      </c>
      <c r="G548" s="2">
        <v>1</v>
      </c>
      <c r="H548" s="4">
        <v>2207.0853999999999</v>
      </c>
      <c r="I548" s="4">
        <v>549.46010000000001</v>
      </c>
      <c r="J548" s="7">
        <v>31356</v>
      </c>
      <c r="K548" s="7">
        <v>4703</v>
      </c>
      <c r="L548" s="3">
        <v>0.249</v>
      </c>
      <c r="M548" s="5">
        <v>1.90221917</v>
      </c>
      <c r="N548" s="6">
        <v>1.5</v>
      </c>
      <c r="O548" s="8">
        <f>IFERROR(VLOOKUP(C548,Sheet2!$B$2:$G$588,6,FALSE),0)</f>
        <v>71112</v>
      </c>
      <c r="P548" t="s">
        <v>95</v>
      </c>
      <c r="Q548" s="2">
        <v>0.21144733090000001</v>
      </c>
      <c r="R548" s="3">
        <v>0.15</v>
      </c>
      <c r="S548" s="3" t="str">
        <f t="shared" ref="S548:S550" si="49">IF(R548+0.01&lt;Q548,"Y","")</f>
        <v>Y</v>
      </c>
      <c r="T548" s="2"/>
      <c r="U548" s="22">
        <f t="shared" si="45"/>
        <v>0.15</v>
      </c>
      <c r="V548" s="10">
        <f t="shared" si="46"/>
        <v>4703.3999999999996</v>
      </c>
      <c r="W548" s="24">
        <f t="shared" si="47"/>
        <v>4703.3999999999996</v>
      </c>
    </row>
    <row r="549" spans="1:23" x14ac:dyDescent="0.3">
      <c r="A549" t="s">
        <v>17</v>
      </c>
      <c r="B549" t="s">
        <v>3379</v>
      </c>
      <c r="C549" t="s">
        <v>3380</v>
      </c>
      <c r="D549" t="s">
        <v>3389</v>
      </c>
      <c r="E549" t="s">
        <v>3390</v>
      </c>
      <c r="F549">
        <v>0.15</v>
      </c>
      <c r="G549" s="2">
        <v>1</v>
      </c>
      <c r="H549" s="4">
        <v>2566.7287999999999</v>
      </c>
      <c r="I549" s="4">
        <v>582.58190000000002</v>
      </c>
      <c r="J549" s="7">
        <v>31225</v>
      </c>
      <c r="K549" s="7">
        <v>3977</v>
      </c>
      <c r="L549" s="3">
        <v>0.22700000000000001</v>
      </c>
      <c r="M549" s="5">
        <v>1.78657756</v>
      </c>
      <c r="N549" s="6">
        <v>1.5</v>
      </c>
      <c r="O549" s="8">
        <f>IFERROR(VLOOKUP(C549,Sheet2!$B$2:$G$588,6,FALSE),0)</f>
        <v>71112</v>
      </c>
      <c r="P549" t="s">
        <v>95</v>
      </c>
      <c r="Q549" s="2">
        <v>0.16040588759999999</v>
      </c>
      <c r="R549" s="3">
        <v>0.15</v>
      </c>
      <c r="S549" s="3" t="str">
        <f t="shared" si="49"/>
        <v>Y</v>
      </c>
      <c r="T549" s="2"/>
      <c r="U549" s="22">
        <f t="shared" si="45"/>
        <v>0.15</v>
      </c>
      <c r="V549" s="10">
        <f t="shared" si="46"/>
        <v>4683.75</v>
      </c>
      <c r="W549" s="24">
        <f t="shared" si="47"/>
        <v>4683.75</v>
      </c>
    </row>
    <row r="550" spans="1:23" x14ac:dyDescent="0.3">
      <c r="A550" t="s">
        <v>17</v>
      </c>
      <c r="B550" t="s">
        <v>3379</v>
      </c>
      <c r="C550" t="s">
        <v>3380</v>
      </c>
      <c r="D550" t="s">
        <v>3387</v>
      </c>
      <c r="E550" t="s">
        <v>3388</v>
      </c>
      <c r="F550">
        <v>0.15</v>
      </c>
      <c r="G550" s="2">
        <v>1</v>
      </c>
      <c r="H550" s="4">
        <v>931.09529999999995</v>
      </c>
      <c r="I550" s="4">
        <v>185.51939999999999</v>
      </c>
      <c r="J550" s="7">
        <v>8446</v>
      </c>
      <c r="K550" s="7">
        <v>1267</v>
      </c>
      <c r="L550" s="3">
        <v>0.19919999999999999</v>
      </c>
      <c r="M550" s="5">
        <v>1.51760216</v>
      </c>
      <c r="N550" s="6">
        <v>1</v>
      </c>
      <c r="O550" s="8">
        <f>IFERROR(VLOOKUP(C550,Sheet2!$B$2:$G$588,6,FALSE),0)</f>
        <v>71112</v>
      </c>
      <c r="P550" t="s">
        <v>92</v>
      </c>
      <c r="Q550" s="2">
        <v>0.3410657775</v>
      </c>
      <c r="R550" s="3">
        <v>0.15</v>
      </c>
      <c r="S550" s="3" t="str">
        <f t="shared" si="49"/>
        <v>Y</v>
      </c>
      <c r="T550" s="2"/>
      <c r="U550" s="22">
        <f t="shared" si="45"/>
        <v>0.15</v>
      </c>
      <c r="V550" s="10">
        <f t="shared" si="46"/>
        <v>1266.8999999999999</v>
      </c>
      <c r="W550" s="24">
        <f t="shared" si="47"/>
        <v>1266.8999999999999</v>
      </c>
    </row>
    <row r="551" spans="1:23" x14ac:dyDescent="0.3">
      <c r="A551" t="s">
        <v>17</v>
      </c>
      <c r="B551" t="s">
        <v>3379</v>
      </c>
      <c r="C551" t="s">
        <v>3380</v>
      </c>
      <c r="D551" t="s">
        <v>3383</v>
      </c>
      <c r="E551" t="s">
        <v>3384</v>
      </c>
      <c r="F551">
        <v>0.15</v>
      </c>
      <c r="G551" s="2">
        <v>0</v>
      </c>
      <c r="H551" s="4">
        <v>1.9994000000000001</v>
      </c>
      <c r="I551" s="4">
        <v>0.94989999999999997</v>
      </c>
      <c r="J551" s="7">
        <v>43</v>
      </c>
      <c r="K551" s="7">
        <v>6</v>
      </c>
      <c r="L551" s="3">
        <v>0.47510000000000002</v>
      </c>
      <c r="M551" s="5">
        <v>1.5015565099999999</v>
      </c>
      <c r="N551" s="6">
        <v>1</v>
      </c>
      <c r="O551" s="8">
        <f>IFERROR(VLOOKUP(C551,Sheet2!$B$2:$G$588,6,FALSE),0)</f>
        <v>71112</v>
      </c>
      <c r="P551" t="s">
        <v>92</v>
      </c>
      <c r="Q551" s="2">
        <v>0.33402439760000002</v>
      </c>
      <c r="R551" s="3">
        <v>0.15</v>
      </c>
      <c r="U551" s="22">
        <f t="shared" si="45"/>
        <v>0.15</v>
      </c>
      <c r="V551" s="10">
        <f t="shared" si="46"/>
        <v>6.45</v>
      </c>
      <c r="W551" s="24">
        <f t="shared" si="47"/>
        <v>6.45</v>
      </c>
    </row>
    <row r="552" spans="1:23" x14ac:dyDescent="0.3">
      <c r="A552" t="s">
        <v>17</v>
      </c>
      <c r="B552" t="s">
        <v>3379</v>
      </c>
      <c r="C552" t="s">
        <v>3380</v>
      </c>
      <c r="D552" t="s">
        <v>3385</v>
      </c>
      <c r="E552" t="s">
        <v>3386</v>
      </c>
      <c r="F552">
        <v>0.15</v>
      </c>
      <c r="G552" s="2">
        <v>0</v>
      </c>
      <c r="H552" s="4">
        <v>2.0626000000000002</v>
      </c>
      <c r="I552" s="4">
        <v>0.92390000000000005</v>
      </c>
      <c r="J552" s="7">
        <v>43</v>
      </c>
      <c r="K552" s="7">
        <v>6</v>
      </c>
      <c r="L552" s="3">
        <v>0.44790000000000002</v>
      </c>
      <c r="M552" s="5">
        <v>1.54037421</v>
      </c>
      <c r="N552" s="6">
        <v>1</v>
      </c>
      <c r="O552" s="8">
        <f>IFERROR(VLOOKUP(C552,Sheet2!$B$2:$G$588,6,FALSE),0)</f>
        <v>71112</v>
      </c>
      <c r="P552" t="s">
        <v>92</v>
      </c>
      <c r="Q552" s="2">
        <v>0.35080709929999998</v>
      </c>
      <c r="R552" s="3">
        <v>0.15</v>
      </c>
      <c r="U552" s="22">
        <f t="shared" si="45"/>
        <v>0.15</v>
      </c>
      <c r="V552" s="10">
        <f t="shared" si="46"/>
        <v>6.45</v>
      </c>
      <c r="W552" s="24">
        <f t="shared" si="47"/>
        <v>6.45</v>
      </c>
    </row>
    <row r="553" spans="1:23" hidden="1" x14ac:dyDescent="0.3">
      <c r="A553" s="27" t="s">
        <v>33</v>
      </c>
      <c r="B553" s="27" t="s">
        <v>9734</v>
      </c>
      <c r="C553" s="27" t="s">
        <v>9735</v>
      </c>
      <c r="D553" t="s">
        <v>34</v>
      </c>
      <c r="E553" s="27"/>
      <c r="F553">
        <v>0.25590000000000002</v>
      </c>
      <c r="G553" s="28">
        <v>1</v>
      </c>
      <c r="H553" s="4">
        <v>3306.6916000000001</v>
      </c>
      <c r="I553" s="4">
        <v>954.77790000000005</v>
      </c>
      <c r="J553" s="7">
        <v>64908</v>
      </c>
      <c r="K553" s="7">
        <v>15887</v>
      </c>
      <c r="L553" s="29">
        <v>0.28870000000000001</v>
      </c>
      <c r="M553" s="30">
        <v>2.2660895999999999</v>
      </c>
      <c r="N553" s="31">
        <v>1.665116</v>
      </c>
      <c r="O553" s="32">
        <f>IFERROR(VLOOKUP(C553,Sheet2!$B$2:$G$588,6,FALSE),0)</f>
        <v>64908</v>
      </c>
      <c r="P553" s="27"/>
      <c r="Q553" s="28">
        <v>0.26520292899999998</v>
      </c>
      <c r="R553" s="29">
        <v>0.25592209435580598</v>
      </c>
      <c r="S553" s="29"/>
      <c r="T553" s="28"/>
      <c r="U553" s="29" t="str">
        <f t="shared" si="45"/>
        <v/>
      </c>
      <c r="V553" s="30" t="str">
        <f t="shared" si="46"/>
        <v/>
      </c>
      <c r="W553" s="33">
        <f t="shared" si="47"/>
        <v>16049.718927013908</v>
      </c>
    </row>
    <row r="554" spans="1:23" x14ac:dyDescent="0.3">
      <c r="A554" t="s">
        <v>17</v>
      </c>
      <c r="B554" t="s">
        <v>9734</v>
      </c>
      <c r="C554" t="s">
        <v>9735</v>
      </c>
      <c r="D554" t="s">
        <v>9740</v>
      </c>
      <c r="E554" t="s">
        <v>9741</v>
      </c>
      <c r="F554">
        <v>0.27</v>
      </c>
      <c r="G554" s="2">
        <v>1</v>
      </c>
      <c r="H554" s="4">
        <v>900.40239999999994</v>
      </c>
      <c r="I554" s="4">
        <v>297.41109999999998</v>
      </c>
      <c r="J554" s="7">
        <v>19220</v>
      </c>
      <c r="K554" s="7">
        <v>5142</v>
      </c>
      <c r="L554" s="3">
        <v>0.33029999999999998</v>
      </c>
      <c r="M554" s="5">
        <v>2.1541081700000002</v>
      </c>
      <c r="N554" s="6">
        <v>1.5</v>
      </c>
      <c r="O554" s="8">
        <f>IFERROR(VLOOKUP(C554,Sheet2!$B$2:$G$588,6,FALSE),0)</f>
        <v>64908</v>
      </c>
      <c r="P554" t="s">
        <v>22</v>
      </c>
      <c r="Q554" s="2">
        <v>0.3036561377</v>
      </c>
      <c r="R554" s="3">
        <v>0.27</v>
      </c>
      <c r="S554" s="3" t="str">
        <f t="shared" ref="S554:S561" si="50">IF(R554+0.01&lt;Q554,"Y","")</f>
        <v>Y</v>
      </c>
      <c r="T554" s="2"/>
      <c r="U554" s="22">
        <f t="shared" si="45"/>
        <v>0.27</v>
      </c>
      <c r="V554" s="10">
        <f t="shared" si="46"/>
        <v>5189.4000000000005</v>
      </c>
      <c r="W554" s="24">
        <f t="shared" si="47"/>
        <v>5189.4000000000005</v>
      </c>
    </row>
    <row r="555" spans="1:23" x14ac:dyDescent="0.3">
      <c r="A555" t="s">
        <v>17</v>
      </c>
      <c r="B555" t="s">
        <v>9734</v>
      </c>
      <c r="C555" t="s">
        <v>9735</v>
      </c>
      <c r="D555" t="s">
        <v>9744</v>
      </c>
      <c r="E555" t="s">
        <v>9745</v>
      </c>
      <c r="F555">
        <v>0.25</v>
      </c>
      <c r="G555" s="2">
        <v>1</v>
      </c>
      <c r="H555" s="4">
        <v>670.44590000000005</v>
      </c>
      <c r="I555" s="4">
        <v>190.43109999999999</v>
      </c>
      <c r="J555" s="7">
        <v>14706</v>
      </c>
      <c r="K555" s="7">
        <v>3280</v>
      </c>
      <c r="L555" s="3">
        <v>0.28399999999999997</v>
      </c>
      <c r="M555" s="5">
        <v>2.5740738699999999</v>
      </c>
      <c r="N555" s="6">
        <v>2</v>
      </c>
      <c r="O555" s="8">
        <f>IFERROR(VLOOKUP(C555,Sheet2!$B$2:$G$588,6,FALSE),0)</f>
        <v>64908</v>
      </c>
      <c r="P555" t="s">
        <v>22</v>
      </c>
      <c r="Q555" s="2">
        <v>0.2230215207</v>
      </c>
      <c r="R555" s="3">
        <v>0.22302152067265199</v>
      </c>
      <c r="S555" s="3" t="str">
        <f t="shared" si="50"/>
        <v/>
      </c>
      <c r="T555" s="2"/>
      <c r="U555" s="22">
        <f t="shared" si="45"/>
        <v>0.22302152067265199</v>
      </c>
      <c r="V555" s="10">
        <f t="shared" si="46"/>
        <v>3279.75448301202</v>
      </c>
      <c r="W555" s="24">
        <f t="shared" si="47"/>
        <v>3279.75448301202</v>
      </c>
    </row>
    <row r="556" spans="1:23" x14ac:dyDescent="0.3">
      <c r="A556" t="s">
        <v>17</v>
      </c>
      <c r="B556" t="s">
        <v>9734</v>
      </c>
      <c r="C556" t="s">
        <v>9735</v>
      </c>
      <c r="D556" t="s">
        <v>9742</v>
      </c>
      <c r="E556" t="s">
        <v>9743</v>
      </c>
      <c r="F556">
        <v>0.25</v>
      </c>
      <c r="G556" s="2">
        <v>1</v>
      </c>
      <c r="H556" s="4">
        <v>660.78840000000002</v>
      </c>
      <c r="I556" s="4">
        <v>138.54839999999999</v>
      </c>
      <c r="J556" s="7">
        <v>9123</v>
      </c>
      <c r="K556" s="7">
        <v>2261</v>
      </c>
      <c r="L556" s="3">
        <v>0.2097</v>
      </c>
      <c r="M556" s="5">
        <v>2.1947820199999999</v>
      </c>
      <c r="N556" s="6">
        <v>1.6</v>
      </c>
      <c r="O556" s="8">
        <f>IFERROR(VLOOKUP(C556,Sheet2!$B$2:$G$588,6,FALSE),0)</f>
        <v>64908</v>
      </c>
      <c r="P556" t="s">
        <v>22</v>
      </c>
      <c r="Q556" s="2">
        <v>0.2709982199</v>
      </c>
      <c r="R556" s="3">
        <v>0.25</v>
      </c>
      <c r="S556" s="3" t="str">
        <f t="shared" si="50"/>
        <v>Y</v>
      </c>
      <c r="T556" s="2"/>
      <c r="U556" s="22">
        <f t="shared" si="45"/>
        <v>0.25</v>
      </c>
      <c r="V556" s="10">
        <f t="shared" si="46"/>
        <v>2280.75</v>
      </c>
      <c r="W556" s="24">
        <f t="shared" si="47"/>
        <v>2280.75</v>
      </c>
    </row>
    <row r="557" spans="1:23" x14ac:dyDescent="0.3">
      <c r="A557" t="s">
        <v>17</v>
      </c>
      <c r="B557" t="s">
        <v>9734</v>
      </c>
      <c r="C557" t="s">
        <v>9735</v>
      </c>
      <c r="D557" t="s">
        <v>9748</v>
      </c>
      <c r="E557" t="s">
        <v>9749</v>
      </c>
      <c r="F557">
        <v>0.25</v>
      </c>
      <c r="G557" s="2">
        <v>1</v>
      </c>
      <c r="H557" s="4">
        <v>427.31360000000001</v>
      </c>
      <c r="I557" s="4">
        <v>136.16210000000001</v>
      </c>
      <c r="J557" s="7">
        <v>8494</v>
      </c>
      <c r="K557" s="7">
        <v>1943</v>
      </c>
      <c r="L557" s="3">
        <v>0.31859999999999999</v>
      </c>
      <c r="M557" s="5">
        <v>2.0794146100000002</v>
      </c>
      <c r="N557" s="6">
        <v>1.6</v>
      </c>
      <c r="O557" s="8">
        <f>IFERROR(VLOOKUP(C557,Sheet2!$B$2:$G$588,6,FALSE),0)</f>
        <v>64908</v>
      </c>
      <c r="P557" t="s">
        <v>22</v>
      </c>
      <c r="Q557" s="2">
        <v>0.23055267770000001</v>
      </c>
      <c r="R557" s="3">
        <v>0.23055267765503801</v>
      </c>
      <c r="S557" s="3" t="str">
        <f t="shared" si="50"/>
        <v/>
      </c>
      <c r="T557" s="2"/>
      <c r="U557" s="22">
        <f t="shared" si="45"/>
        <v>0.23055267765503801</v>
      </c>
      <c r="V557" s="10">
        <f t="shared" si="46"/>
        <v>1958.3144440018928</v>
      </c>
      <c r="W557" s="24">
        <f t="shared" si="47"/>
        <v>1958.3144440018928</v>
      </c>
    </row>
    <row r="558" spans="1:23" x14ac:dyDescent="0.3">
      <c r="A558" t="s">
        <v>17</v>
      </c>
      <c r="B558" t="s">
        <v>9734</v>
      </c>
      <c r="C558" t="s">
        <v>9735</v>
      </c>
      <c r="D558" t="s">
        <v>9736</v>
      </c>
      <c r="E558" t="s">
        <v>9737</v>
      </c>
      <c r="F558">
        <v>0.25</v>
      </c>
      <c r="G558" s="2">
        <v>1</v>
      </c>
      <c r="H558" s="4">
        <v>258.86110000000002</v>
      </c>
      <c r="I558" s="4">
        <v>83.549700000000001</v>
      </c>
      <c r="J558" s="7">
        <v>6112</v>
      </c>
      <c r="K558" s="7">
        <v>1447</v>
      </c>
      <c r="L558" s="3">
        <v>0.32279999999999998</v>
      </c>
      <c r="M558" s="5">
        <v>2.4386657700000001</v>
      </c>
      <c r="N558" s="6">
        <v>1.8</v>
      </c>
      <c r="O558" s="8">
        <f>IFERROR(VLOOKUP(C558,Sheet2!$B$2:$G$588,6,FALSE),0)</f>
        <v>64908</v>
      </c>
      <c r="P558" t="s">
        <v>22</v>
      </c>
      <c r="Q558" s="2">
        <v>0.26189147359999998</v>
      </c>
      <c r="R558" s="3">
        <v>0.249999999999999</v>
      </c>
      <c r="S558" s="3" t="str">
        <f t="shared" si="50"/>
        <v>Y</v>
      </c>
      <c r="T558" s="2"/>
      <c r="U558" s="22">
        <f t="shared" si="45"/>
        <v>0.249999999999999</v>
      </c>
      <c r="V558" s="10">
        <f t="shared" si="46"/>
        <v>1527.9999999999939</v>
      </c>
      <c r="W558" s="24">
        <f t="shared" si="47"/>
        <v>1527.9999999999939</v>
      </c>
    </row>
    <row r="559" spans="1:23" x14ac:dyDescent="0.3">
      <c r="A559" t="s">
        <v>17</v>
      </c>
      <c r="B559" t="s">
        <v>9734</v>
      </c>
      <c r="C559" t="s">
        <v>9735</v>
      </c>
      <c r="D559" t="s">
        <v>9750</v>
      </c>
      <c r="E559" t="s">
        <v>9751</v>
      </c>
      <c r="F559">
        <v>0.25</v>
      </c>
      <c r="G559" s="2">
        <v>1</v>
      </c>
      <c r="H559" s="4">
        <v>260.5976</v>
      </c>
      <c r="I559" s="4">
        <v>56.148400000000002</v>
      </c>
      <c r="J559" s="7">
        <v>3477</v>
      </c>
      <c r="K559" s="7">
        <v>869</v>
      </c>
      <c r="L559" s="3">
        <v>0.2155</v>
      </c>
      <c r="M559" s="5">
        <v>2.0644098899999999</v>
      </c>
      <c r="N559" s="6">
        <v>1.5</v>
      </c>
      <c r="O559" s="8">
        <f>IFERROR(VLOOKUP(C559,Sheet2!$B$2:$G$588,6,FALSE),0)</f>
        <v>64908</v>
      </c>
      <c r="P559" t="s">
        <v>22</v>
      </c>
      <c r="Q559" s="2">
        <v>0.27340011060000002</v>
      </c>
      <c r="R559" s="3">
        <v>0.25</v>
      </c>
      <c r="S559" s="3" t="str">
        <f t="shared" si="50"/>
        <v>Y</v>
      </c>
      <c r="T559" s="2"/>
      <c r="U559" s="22">
        <f t="shared" si="45"/>
        <v>0.25</v>
      </c>
      <c r="V559" s="10">
        <f t="shared" si="46"/>
        <v>869.25</v>
      </c>
      <c r="W559" s="24">
        <f t="shared" si="47"/>
        <v>869.25</v>
      </c>
    </row>
    <row r="560" spans="1:23" x14ac:dyDescent="0.3">
      <c r="A560" t="s">
        <v>17</v>
      </c>
      <c r="B560" t="s">
        <v>9734</v>
      </c>
      <c r="C560" t="s">
        <v>9735</v>
      </c>
      <c r="D560" t="s">
        <v>9746</v>
      </c>
      <c r="E560" t="s">
        <v>9747</v>
      </c>
      <c r="F560">
        <v>0.25</v>
      </c>
      <c r="G560" s="2">
        <v>1</v>
      </c>
      <c r="H560" s="4">
        <v>78.032799999999995</v>
      </c>
      <c r="I560" s="4">
        <v>32.7316</v>
      </c>
      <c r="J560" s="7">
        <v>2104</v>
      </c>
      <c r="K560" s="7">
        <v>526</v>
      </c>
      <c r="L560" s="3">
        <v>0.41949999999999998</v>
      </c>
      <c r="M560" s="5">
        <v>2.1423012300000002</v>
      </c>
      <c r="N560" s="6">
        <v>1.5</v>
      </c>
      <c r="O560" s="8">
        <f>IFERROR(VLOOKUP(C560,Sheet2!$B$2:$G$588,6,FALSE),0)</f>
        <v>64908</v>
      </c>
      <c r="P560" t="s">
        <v>22</v>
      </c>
      <c r="Q560" s="2">
        <v>0.29981835449999999</v>
      </c>
      <c r="R560" s="3">
        <v>0.25</v>
      </c>
      <c r="S560" s="3" t="str">
        <f t="shared" si="50"/>
        <v>Y</v>
      </c>
      <c r="T560" s="2"/>
      <c r="U560" s="22">
        <f t="shared" si="45"/>
        <v>0.25</v>
      </c>
      <c r="V560" s="10">
        <f t="shared" si="46"/>
        <v>526</v>
      </c>
      <c r="W560" s="24">
        <f t="shared" si="47"/>
        <v>526</v>
      </c>
    </row>
    <row r="561" spans="1:23" x14ac:dyDescent="0.3">
      <c r="A561" t="s">
        <v>17</v>
      </c>
      <c r="B561" t="s">
        <v>9734</v>
      </c>
      <c r="C561" t="s">
        <v>9735</v>
      </c>
      <c r="D561" t="s">
        <v>9738</v>
      </c>
      <c r="E561" t="s">
        <v>9739</v>
      </c>
      <c r="F561">
        <v>0.25</v>
      </c>
      <c r="G561" s="2">
        <v>1</v>
      </c>
      <c r="H561" s="4">
        <v>50.249899999999997</v>
      </c>
      <c r="I561" s="4">
        <v>19.795400000000001</v>
      </c>
      <c r="J561" s="7">
        <v>1673</v>
      </c>
      <c r="K561" s="7">
        <v>418</v>
      </c>
      <c r="L561" s="3">
        <v>0.39389999999999997</v>
      </c>
      <c r="M561" s="5">
        <v>2.8172002799999998</v>
      </c>
      <c r="N561" s="6">
        <v>2</v>
      </c>
      <c r="O561" s="8">
        <f>IFERROR(VLOOKUP(C561,Sheet2!$B$2:$G$588,6,FALSE),0)</f>
        <v>64908</v>
      </c>
      <c r="P561" t="s">
        <v>22</v>
      </c>
      <c r="Q561" s="2">
        <v>0.29007532289999999</v>
      </c>
      <c r="R561" s="3">
        <v>0.25</v>
      </c>
      <c r="S561" s="3" t="str">
        <f t="shared" si="50"/>
        <v>Y</v>
      </c>
      <c r="T561" s="2"/>
      <c r="U561" s="22">
        <f t="shared" si="45"/>
        <v>0.25</v>
      </c>
      <c r="V561" s="10">
        <f t="shared" si="46"/>
        <v>418.25</v>
      </c>
      <c r="W561" s="24">
        <f t="shared" si="47"/>
        <v>418.25</v>
      </c>
    </row>
    <row r="562" spans="1:23" hidden="1" x14ac:dyDescent="0.3">
      <c r="A562" s="27" t="s">
        <v>33</v>
      </c>
      <c r="B562" s="27" t="s">
        <v>5001</v>
      </c>
      <c r="C562" s="27" t="s">
        <v>5002</v>
      </c>
      <c r="D562" t="s">
        <v>34</v>
      </c>
      <c r="E562" s="27"/>
      <c r="F562">
        <v>0.23549999999999999</v>
      </c>
      <c r="G562" s="28">
        <v>0.98855822999999998</v>
      </c>
      <c r="H562" s="4">
        <v>3610.3602000000001</v>
      </c>
      <c r="I562" s="4">
        <v>908.33609999999999</v>
      </c>
      <c r="J562" s="7">
        <v>60938</v>
      </c>
      <c r="K562" s="7">
        <v>10540</v>
      </c>
      <c r="L562" s="29">
        <v>0.25159999999999999</v>
      </c>
      <c r="M562" s="30">
        <v>2.2362380000000002</v>
      </c>
      <c r="N562" s="31">
        <v>1.839925</v>
      </c>
      <c r="O562" s="32">
        <f>IFERROR(VLOOKUP(C562,Sheet2!$B$2:$G$588,6,FALSE),0)</f>
        <v>60938</v>
      </c>
      <c r="P562" s="27"/>
      <c r="Q562" s="28">
        <v>0.1772230876</v>
      </c>
      <c r="R562" s="29">
        <v>0.177223087551686</v>
      </c>
      <c r="S562" s="29"/>
      <c r="T562" s="28"/>
      <c r="U562" s="29" t="str">
        <f t="shared" si="45"/>
        <v/>
      </c>
      <c r="V562" s="30" t="str">
        <f t="shared" si="46"/>
        <v/>
      </c>
      <c r="W562" s="33">
        <f t="shared" si="47"/>
        <v>10631.735089511976</v>
      </c>
    </row>
    <row r="563" spans="1:23" x14ac:dyDescent="0.3">
      <c r="A563" t="s">
        <v>17</v>
      </c>
      <c r="B563" t="s">
        <v>5001</v>
      </c>
      <c r="C563" t="s">
        <v>5002</v>
      </c>
      <c r="D563" t="s">
        <v>5029</v>
      </c>
      <c r="E563" t="s">
        <v>5030</v>
      </c>
      <c r="F563">
        <v>0.25</v>
      </c>
      <c r="G563" s="2">
        <v>1</v>
      </c>
      <c r="H563" s="4">
        <v>1160.3347000000001</v>
      </c>
      <c r="I563" s="4">
        <v>315.65010000000001</v>
      </c>
      <c r="J563" s="7">
        <v>21318</v>
      </c>
      <c r="K563" s="7">
        <v>3326</v>
      </c>
      <c r="L563" s="3">
        <v>0.27200000000000002</v>
      </c>
      <c r="M563" s="5">
        <v>2.2512766800000001</v>
      </c>
      <c r="N563" s="6">
        <v>1.9</v>
      </c>
      <c r="O563" s="8">
        <f>IFERROR(VLOOKUP(C563,Sheet2!$B$2:$G$588,6,FALSE),0)</f>
        <v>60938</v>
      </c>
      <c r="P563" t="s">
        <v>22</v>
      </c>
      <c r="Q563" s="2">
        <v>0.15603443459999999</v>
      </c>
      <c r="R563" s="3">
        <v>0.15603443464070699</v>
      </c>
      <c r="S563" s="3" t="str">
        <f t="shared" ref="S563:S569" si="51">IF(R563+0.01&lt;Q563,"Y","")</f>
        <v/>
      </c>
      <c r="T563" s="2"/>
      <c r="U563" s="22">
        <f t="shared" si="45"/>
        <v>0.15603443464070699</v>
      </c>
      <c r="V563" s="10">
        <f t="shared" si="46"/>
        <v>3326.3420776705916</v>
      </c>
      <c r="W563" s="24">
        <f t="shared" si="47"/>
        <v>3326.3420776705916</v>
      </c>
    </row>
    <row r="564" spans="1:23" x14ac:dyDescent="0.3">
      <c r="A564" t="s">
        <v>17</v>
      </c>
      <c r="B564" t="s">
        <v>5001</v>
      </c>
      <c r="C564" t="s">
        <v>5002</v>
      </c>
      <c r="D564" t="s">
        <v>5025</v>
      </c>
      <c r="E564" t="s">
        <v>5026</v>
      </c>
      <c r="F564">
        <v>0.2</v>
      </c>
      <c r="G564" s="2">
        <v>1</v>
      </c>
      <c r="H564" s="4">
        <v>594.93600000000004</v>
      </c>
      <c r="I564" s="4">
        <v>185.7971</v>
      </c>
      <c r="J564" s="7">
        <v>12215</v>
      </c>
      <c r="K564" s="7">
        <v>1346</v>
      </c>
      <c r="L564" s="3">
        <v>0.31230000000000002</v>
      </c>
      <c r="M564" s="5">
        <v>2.1914609600000001</v>
      </c>
      <c r="N564" s="6">
        <v>1.95</v>
      </c>
      <c r="O564" s="8">
        <f>IFERROR(VLOOKUP(C564,Sheet2!$B$2:$G$588,6,FALSE),0)</f>
        <v>60938</v>
      </c>
      <c r="P564" t="s">
        <v>22</v>
      </c>
      <c r="Q564" s="2">
        <v>0.11018264279999999</v>
      </c>
      <c r="R564" s="3">
        <v>0.11018264284099299</v>
      </c>
      <c r="S564" s="3" t="str">
        <f t="shared" si="51"/>
        <v/>
      </c>
      <c r="T564" s="2"/>
      <c r="U564" s="22">
        <f t="shared" si="45"/>
        <v>0.11018264284099299</v>
      </c>
      <c r="V564" s="10">
        <f t="shared" si="46"/>
        <v>1345.8809823027295</v>
      </c>
      <c r="W564" s="24">
        <f t="shared" si="47"/>
        <v>1345.8809823027295</v>
      </c>
    </row>
    <row r="565" spans="1:23" x14ac:dyDescent="0.3">
      <c r="A565" t="s">
        <v>17</v>
      </c>
      <c r="B565" t="s">
        <v>5001</v>
      </c>
      <c r="C565" t="s">
        <v>5002</v>
      </c>
      <c r="D565" t="s">
        <v>5005</v>
      </c>
      <c r="E565" t="s">
        <v>5006</v>
      </c>
      <c r="F565">
        <v>0.28000000000000003</v>
      </c>
      <c r="G565" s="2">
        <v>1</v>
      </c>
      <c r="H565" s="4">
        <v>747.67840000000001</v>
      </c>
      <c r="I565" s="4">
        <v>146.21889999999999</v>
      </c>
      <c r="J565" s="7">
        <v>11555</v>
      </c>
      <c r="K565" s="7">
        <v>3163</v>
      </c>
      <c r="L565" s="3">
        <v>0.1956</v>
      </c>
      <c r="M565" s="5">
        <v>2.6341063899999999</v>
      </c>
      <c r="N565" s="6">
        <v>1.9</v>
      </c>
      <c r="O565" s="8">
        <f>IFERROR(VLOOKUP(C565,Sheet2!$B$2:$G$588,6,FALSE),0)</f>
        <v>60938</v>
      </c>
      <c r="P565" t="s">
        <v>22</v>
      </c>
      <c r="Q565" s="2">
        <v>0.2786927642</v>
      </c>
      <c r="R565" s="3">
        <v>0.27869276417898697</v>
      </c>
      <c r="S565" s="3" t="str">
        <f t="shared" si="51"/>
        <v/>
      </c>
      <c r="T565" s="2"/>
      <c r="U565" s="22">
        <f t="shared" si="45"/>
        <v>0.27869276417898697</v>
      </c>
      <c r="V565" s="10">
        <f t="shared" si="46"/>
        <v>3220.2948900881943</v>
      </c>
      <c r="W565" s="24">
        <f t="shared" si="47"/>
        <v>3220.2948900881943</v>
      </c>
    </row>
    <row r="566" spans="1:23" x14ac:dyDescent="0.3">
      <c r="A566" t="s">
        <v>17</v>
      </c>
      <c r="B566" t="s">
        <v>5001</v>
      </c>
      <c r="C566" t="s">
        <v>5002</v>
      </c>
      <c r="D566" t="s">
        <v>5013</v>
      </c>
      <c r="E566" t="s">
        <v>5014</v>
      </c>
      <c r="F566">
        <v>0.21</v>
      </c>
      <c r="G566" s="2">
        <v>1</v>
      </c>
      <c r="H566" s="4">
        <v>607.44439999999997</v>
      </c>
      <c r="I566" s="4">
        <v>129.57509999999999</v>
      </c>
      <c r="J566" s="7">
        <v>9138</v>
      </c>
      <c r="K566" s="7">
        <v>1539</v>
      </c>
      <c r="L566" s="3">
        <v>0.21329999999999999</v>
      </c>
      <c r="M566" s="5">
        <v>2.3506309600000002</v>
      </c>
      <c r="N566" s="6">
        <v>1.95</v>
      </c>
      <c r="O566" s="8">
        <f>IFERROR(VLOOKUP(C566,Sheet2!$B$2:$G$588,6,FALSE),0)</f>
        <v>60938</v>
      </c>
      <c r="P566" t="s">
        <v>22</v>
      </c>
      <c r="Q566" s="2">
        <v>0.1704354998</v>
      </c>
      <c r="R566" s="3">
        <v>0.17043549984958301</v>
      </c>
      <c r="S566" s="3" t="str">
        <f t="shared" si="51"/>
        <v/>
      </c>
      <c r="T566" s="2"/>
      <c r="U566" s="22">
        <f t="shared" si="45"/>
        <v>0.17043549984958301</v>
      </c>
      <c r="V566" s="10">
        <f t="shared" si="46"/>
        <v>1557.4395976254896</v>
      </c>
      <c r="W566" s="24">
        <f t="shared" si="47"/>
        <v>1557.4395976254896</v>
      </c>
    </row>
    <row r="567" spans="1:23" x14ac:dyDescent="0.3">
      <c r="A567" t="s">
        <v>17</v>
      </c>
      <c r="B567" t="s">
        <v>5001</v>
      </c>
      <c r="C567" t="s">
        <v>5002</v>
      </c>
      <c r="D567" t="s">
        <v>5021</v>
      </c>
      <c r="E567" t="s">
        <v>5022</v>
      </c>
      <c r="F567">
        <v>0.2</v>
      </c>
      <c r="G567" s="2">
        <v>1</v>
      </c>
      <c r="H567" s="4">
        <v>263.16410000000002</v>
      </c>
      <c r="I567" s="4">
        <v>59.669899999999998</v>
      </c>
      <c r="J567" s="7">
        <v>4106</v>
      </c>
      <c r="K567" s="7">
        <v>609</v>
      </c>
      <c r="L567" s="3">
        <v>0.22670000000000001</v>
      </c>
      <c r="M567" s="5">
        <v>2.29362924</v>
      </c>
      <c r="N567" s="6">
        <v>1.95</v>
      </c>
      <c r="O567" s="8">
        <f>IFERROR(VLOOKUP(C567,Sheet2!$B$2:$G$588,6,FALSE),0)</f>
        <v>60938</v>
      </c>
      <c r="P567" t="s">
        <v>22</v>
      </c>
      <c r="Q567" s="2">
        <v>0.14981900000000001</v>
      </c>
      <c r="R567" s="3">
        <v>0.149818999997755</v>
      </c>
      <c r="S567" s="3" t="str">
        <f t="shared" si="51"/>
        <v/>
      </c>
      <c r="T567" s="2"/>
      <c r="U567" s="22">
        <f t="shared" si="45"/>
        <v>0.149818999997755</v>
      </c>
      <c r="V567" s="10">
        <f t="shared" si="46"/>
        <v>615.15681399078198</v>
      </c>
      <c r="W567" s="24">
        <f t="shared" si="47"/>
        <v>615.15681399078198</v>
      </c>
    </row>
    <row r="568" spans="1:23" x14ac:dyDescent="0.3">
      <c r="A568" t="s">
        <v>17</v>
      </c>
      <c r="B568" t="s">
        <v>5001</v>
      </c>
      <c r="C568" t="s">
        <v>5002</v>
      </c>
      <c r="D568" t="s">
        <v>5015</v>
      </c>
      <c r="E568" t="s">
        <v>5016</v>
      </c>
      <c r="F568">
        <v>0.2</v>
      </c>
      <c r="G568" s="2">
        <v>1</v>
      </c>
      <c r="H568" s="4">
        <v>123.49460000000001</v>
      </c>
      <c r="I568" s="4">
        <v>38.491300000000003</v>
      </c>
      <c r="J568" s="7">
        <v>1244</v>
      </c>
      <c r="K568" s="7">
        <v>239</v>
      </c>
      <c r="L568" s="3">
        <v>0.31169999999999998</v>
      </c>
      <c r="M568" s="5">
        <v>1.07749008</v>
      </c>
      <c r="N568" s="6">
        <v>0.8</v>
      </c>
      <c r="O568" s="8">
        <f>IFERROR(VLOOKUP(C568,Sheet2!$B$2:$G$588,6,FALSE),0)</f>
        <v>60938</v>
      </c>
      <c r="P568" t="s">
        <v>22</v>
      </c>
      <c r="Q568" s="2">
        <v>0.25753376859999999</v>
      </c>
      <c r="R568" s="3">
        <v>0.2</v>
      </c>
      <c r="S568" s="3" t="str">
        <f t="shared" si="51"/>
        <v>Y</v>
      </c>
      <c r="T568" s="2"/>
      <c r="U568" s="22">
        <f t="shared" si="45"/>
        <v>0.2</v>
      </c>
      <c r="V568" s="10">
        <f t="shared" si="46"/>
        <v>248.8</v>
      </c>
      <c r="W568" s="24">
        <f t="shared" si="47"/>
        <v>248.8</v>
      </c>
    </row>
    <row r="569" spans="1:23" x14ac:dyDescent="0.3">
      <c r="A569" t="s">
        <v>17</v>
      </c>
      <c r="B569" t="s">
        <v>5001</v>
      </c>
      <c r="C569" t="s">
        <v>5002</v>
      </c>
      <c r="D569" t="s">
        <v>5027</v>
      </c>
      <c r="E569" t="s">
        <v>5028</v>
      </c>
      <c r="F569">
        <v>0.25</v>
      </c>
      <c r="G569" s="2">
        <v>1</v>
      </c>
      <c r="H569" s="4">
        <v>55.441400000000002</v>
      </c>
      <c r="I569" s="4">
        <v>18.570599999999999</v>
      </c>
      <c r="J569" s="7">
        <v>665</v>
      </c>
      <c r="K569" s="7">
        <v>166</v>
      </c>
      <c r="L569" s="3">
        <v>0.33500000000000002</v>
      </c>
      <c r="M569" s="5">
        <v>1.19314202</v>
      </c>
      <c r="N569" s="6">
        <v>0.8</v>
      </c>
      <c r="O569" s="8">
        <f>IFERROR(VLOOKUP(C569,Sheet2!$B$2:$G$588,6,FALSE),0)</f>
        <v>60938</v>
      </c>
      <c r="P569" t="s">
        <v>22</v>
      </c>
      <c r="Q569" s="2">
        <v>0.32950144390000002</v>
      </c>
      <c r="R569" s="3">
        <v>0.25</v>
      </c>
      <c r="S569" s="3" t="str">
        <f t="shared" si="51"/>
        <v>Y</v>
      </c>
      <c r="T569" s="2"/>
      <c r="U569" s="22">
        <f t="shared" si="45"/>
        <v>0.25</v>
      </c>
      <c r="V569" s="10">
        <f t="shared" si="46"/>
        <v>166.25</v>
      </c>
      <c r="W569" s="24">
        <f t="shared" si="47"/>
        <v>166.25</v>
      </c>
    </row>
    <row r="570" spans="1:23" x14ac:dyDescent="0.3">
      <c r="A570" t="s">
        <v>17</v>
      </c>
      <c r="B570" t="s">
        <v>5001</v>
      </c>
      <c r="C570" t="s">
        <v>5002</v>
      </c>
      <c r="D570" t="s">
        <v>5003</v>
      </c>
      <c r="E570" t="s">
        <v>5004</v>
      </c>
      <c r="F570">
        <v>0.2</v>
      </c>
      <c r="G570" s="2">
        <v>0</v>
      </c>
      <c r="H570" s="4">
        <v>23.4909</v>
      </c>
      <c r="I570" s="4">
        <v>7.3958000000000004</v>
      </c>
      <c r="J570" s="7">
        <v>276</v>
      </c>
      <c r="K570" s="7">
        <v>55</v>
      </c>
      <c r="L570" s="3">
        <v>0.31480000000000002</v>
      </c>
      <c r="M570" s="5">
        <v>1.243886</v>
      </c>
      <c r="N570" s="6">
        <v>0.8</v>
      </c>
      <c r="O570" s="8">
        <f>IFERROR(VLOOKUP(C570,Sheet2!$B$2:$G$588,6,FALSE),0)</f>
        <v>60938</v>
      </c>
      <c r="P570" t="s">
        <v>22</v>
      </c>
      <c r="Q570" s="2">
        <v>0.35685424389999998</v>
      </c>
      <c r="R570" s="3">
        <v>0.2</v>
      </c>
      <c r="U570" s="22">
        <f t="shared" si="45"/>
        <v>0.2</v>
      </c>
      <c r="V570" s="10">
        <f t="shared" si="46"/>
        <v>55.2</v>
      </c>
      <c r="W570" s="24">
        <f t="shared" si="47"/>
        <v>55.2</v>
      </c>
    </row>
    <row r="571" spans="1:23" x14ac:dyDescent="0.3">
      <c r="A571" t="s">
        <v>17</v>
      </c>
      <c r="B571" t="s">
        <v>5001</v>
      </c>
      <c r="C571" t="s">
        <v>5002</v>
      </c>
      <c r="D571" t="s">
        <v>5023</v>
      </c>
      <c r="E571" t="s">
        <v>5024</v>
      </c>
      <c r="F571">
        <v>0.3</v>
      </c>
      <c r="G571" s="2">
        <v>0</v>
      </c>
      <c r="H571" s="4">
        <v>5.8822000000000001</v>
      </c>
      <c r="I571" s="4">
        <v>1.1252</v>
      </c>
      <c r="J571" s="7">
        <v>82</v>
      </c>
      <c r="K571" s="7">
        <v>18</v>
      </c>
      <c r="L571" s="3">
        <v>0.1913</v>
      </c>
      <c r="M571" s="5">
        <v>2.4261791399999999</v>
      </c>
      <c r="N571" s="6">
        <v>1.9</v>
      </c>
      <c r="O571" s="8">
        <f>IFERROR(VLOOKUP(C571,Sheet2!$B$2:$G$588,6,FALSE),0)</f>
        <v>60938</v>
      </c>
      <c r="P571" t="s">
        <v>162</v>
      </c>
      <c r="Q571" s="2">
        <v>0.2168756345</v>
      </c>
      <c r="R571" s="3">
        <v>0.21687563449120301</v>
      </c>
      <c r="U571" s="22">
        <f t="shared" si="45"/>
        <v>0.21687563449120301</v>
      </c>
      <c r="V571" s="10">
        <f t="shared" si="46"/>
        <v>17.783802028278647</v>
      </c>
      <c r="W571" s="24">
        <f t="shared" si="47"/>
        <v>17.783802028278647</v>
      </c>
    </row>
    <row r="572" spans="1:23" x14ac:dyDescent="0.3">
      <c r="A572" t="s">
        <v>17</v>
      </c>
      <c r="B572" t="s">
        <v>5001</v>
      </c>
      <c r="C572" t="s">
        <v>5002</v>
      </c>
      <c r="D572" t="s">
        <v>5017</v>
      </c>
      <c r="E572" t="s">
        <v>5018</v>
      </c>
      <c r="F572">
        <v>0.3</v>
      </c>
      <c r="G572" s="2">
        <v>0</v>
      </c>
      <c r="H572" s="4">
        <v>6.9088000000000003</v>
      </c>
      <c r="I572" s="4">
        <v>1.0562</v>
      </c>
      <c r="J572" s="7">
        <v>79</v>
      </c>
      <c r="K572" s="7">
        <v>17</v>
      </c>
      <c r="L572" s="3">
        <v>0.15290000000000001</v>
      </c>
      <c r="M572" s="5">
        <v>2.4974842800000001</v>
      </c>
      <c r="N572" s="6">
        <v>1.95</v>
      </c>
      <c r="O572" s="8">
        <f>IFERROR(VLOOKUP(C572,Sheet2!$B$2:$G$588,6,FALSE),0)</f>
        <v>60938</v>
      </c>
      <c r="P572" t="s">
        <v>162</v>
      </c>
      <c r="Q572" s="2">
        <v>0.2192143037</v>
      </c>
      <c r="R572" s="3">
        <v>0.219214303701838</v>
      </c>
      <c r="U572" s="22">
        <f t="shared" si="45"/>
        <v>0.219214303701838</v>
      </c>
      <c r="V572" s="10">
        <f t="shared" si="46"/>
        <v>17.317929992445201</v>
      </c>
      <c r="W572" s="24">
        <f t="shared" si="47"/>
        <v>17.317929992445201</v>
      </c>
    </row>
    <row r="573" spans="1:23" x14ac:dyDescent="0.3">
      <c r="A573" t="s">
        <v>17</v>
      </c>
      <c r="B573" t="s">
        <v>5001</v>
      </c>
      <c r="C573" t="s">
        <v>5002</v>
      </c>
      <c r="D573" t="s">
        <v>5011</v>
      </c>
      <c r="E573" t="s">
        <v>5012</v>
      </c>
      <c r="F573">
        <v>0.35</v>
      </c>
      <c r="G573" s="2">
        <v>0</v>
      </c>
      <c r="H573" s="4">
        <v>7.0262000000000002</v>
      </c>
      <c r="I573" s="4">
        <v>2.3043999999999998</v>
      </c>
      <c r="J573" s="7">
        <v>78</v>
      </c>
      <c r="K573" s="7">
        <v>23</v>
      </c>
      <c r="L573" s="3">
        <v>0.32800000000000001</v>
      </c>
      <c r="M573" s="5">
        <v>1.1310281799999999</v>
      </c>
      <c r="N573" s="6">
        <v>0.8</v>
      </c>
      <c r="O573" s="8">
        <f>IFERROR(VLOOKUP(C573,Sheet2!$B$2:$G$588,6,FALSE),0)</f>
        <v>60938</v>
      </c>
      <c r="P573" t="s">
        <v>487</v>
      </c>
      <c r="Q573" s="2">
        <v>0.292678983</v>
      </c>
      <c r="R573" s="3">
        <v>0.29267898301089901</v>
      </c>
      <c r="U573" s="22">
        <f t="shared" si="45"/>
        <v>0.29267898301089901</v>
      </c>
      <c r="V573" s="10">
        <f t="shared" si="46"/>
        <v>22.828960674850123</v>
      </c>
      <c r="W573" s="24">
        <f t="shared" si="47"/>
        <v>22.828960674850123</v>
      </c>
    </row>
    <row r="574" spans="1:23" x14ac:dyDescent="0.3">
      <c r="A574" t="s">
        <v>17</v>
      </c>
      <c r="B574" t="s">
        <v>5001</v>
      </c>
      <c r="C574" t="s">
        <v>5002</v>
      </c>
      <c r="D574" t="s">
        <v>5009</v>
      </c>
      <c r="E574" t="s">
        <v>5010</v>
      </c>
      <c r="F574">
        <v>0.3</v>
      </c>
      <c r="G574" s="2">
        <v>0</v>
      </c>
      <c r="H574" s="4">
        <v>5.5003000000000002</v>
      </c>
      <c r="I574" s="4">
        <v>1.0620000000000001</v>
      </c>
      <c r="J574" s="7">
        <v>76</v>
      </c>
      <c r="K574" s="7">
        <v>16</v>
      </c>
      <c r="L574" s="3">
        <v>0.19309999999999999</v>
      </c>
      <c r="M574" s="5">
        <v>2.3960048399999998</v>
      </c>
      <c r="N574" s="6">
        <v>1.9</v>
      </c>
      <c r="O574" s="8">
        <f>IFERROR(VLOOKUP(C574,Sheet2!$B$2:$G$588,6,FALSE),0)</f>
        <v>60938</v>
      </c>
      <c r="P574" t="s">
        <v>162</v>
      </c>
      <c r="Q574" s="2">
        <v>0.20701328890000001</v>
      </c>
      <c r="R574" s="3">
        <v>0.20701328886867701</v>
      </c>
      <c r="U574" s="22">
        <f t="shared" si="45"/>
        <v>0.20701328886867701</v>
      </c>
      <c r="V574" s="10">
        <f t="shared" si="46"/>
        <v>15.733009954019453</v>
      </c>
      <c r="W574" s="24">
        <f t="shared" si="47"/>
        <v>15.733009954019453</v>
      </c>
    </row>
    <row r="575" spans="1:23" x14ac:dyDescent="0.3">
      <c r="A575" t="s">
        <v>17</v>
      </c>
      <c r="B575" t="s">
        <v>5001</v>
      </c>
      <c r="C575" t="s">
        <v>5002</v>
      </c>
      <c r="D575" t="s">
        <v>5007</v>
      </c>
      <c r="E575" t="s">
        <v>5008</v>
      </c>
      <c r="F575">
        <v>0.3</v>
      </c>
      <c r="G575" s="2">
        <v>0</v>
      </c>
      <c r="H575" s="4">
        <v>4.4222000000000001</v>
      </c>
      <c r="I575" s="4">
        <v>0.74709999999999999</v>
      </c>
      <c r="J575" s="7">
        <v>56</v>
      </c>
      <c r="K575" s="7">
        <v>12</v>
      </c>
      <c r="L575" s="3">
        <v>0.16900000000000001</v>
      </c>
      <c r="M575" s="5">
        <v>2.5044168299999998</v>
      </c>
      <c r="N575" s="6">
        <v>1.95</v>
      </c>
      <c r="O575" s="8">
        <f>IFERROR(VLOOKUP(C575,Sheet2!$B$2:$G$588,6,FALSE),0)</f>
        <v>60938</v>
      </c>
      <c r="P575" t="s">
        <v>487</v>
      </c>
      <c r="Q575" s="2">
        <v>0.2213756194</v>
      </c>
      <c r="R575" s="3">
        <v>0.22137561936464001</v>
      </c>
      <c r="U575" s="22">
        <f t="shared" si="45"/>
        <v>0.22137561936464001</v>
      </c>
      <c r="V575" s="10">
        <f t="shared" si="46"/>
        <v>12.39703468441984</v>
      </c>
      <c r="W575" s="24">
        <f t="shared" si="47"/>
        <v>12.39703468441984</v>
      </c>
    </row>
    <row r="576" spans="1:23" x14ac:dyDescent="0.3">
      <c r="A576" t="s">
        <v>17</v>
      </c>
      <c r="B576" t="s">
        <v>5001</v>
      </c>
      <c r="C576" t="s">
        <v>5002</v>
      </c>
      <c r="D576" t="s">
        <v>5019</v>
      </c>
      <c r="E576" t="s">
        <v>5020</v>
      </c>
      <c r="F576">
        <v>0.3</v>
      </c>
      <c r="G576" s="2">
        <v>0</v>
      </c>
      <c r="H576" s="4">
        <v>4.6017999999999999</v>
      </c>
      <c r="I576" s="4">
        <v>0.66369999999999996</v>
      </c>
      <c r="J576" s="7">
        <v>49</v>
      </c>
      <c r="K576" s="7">
        <v>10</v>
      </c>
      <c r="L576" s="3">
        <v>0.14419999999999999</v>
      </c>
      <c r="M576" s="5">
        <v>2.4696297899999999</v>
      </c>
      <c r="N576" s="6">
        <v>1.95</v>
      </c>
      <c r="O576" s="8">
        <f>IFERROR(VLOOKUP(C576,Sheet2!$B$2:$G$588,6,FALSE),0)</f>
        <v>60938</v>
      </c>
      <c r="P576" t="s">
        <v>487</v>
      </c>
      <c r="Q576" s="2">
        <v>0.21040796940000001</v>
      </c>
      <c r="R576" s="3">
        <v>0.210407969391401</v>
      </c>
      <c r="U576" s="22">
        <f t="shared" si="45"/>
        <v>0.210407969391401</v>
      </c>
      <c r="V576" s="10">
        <f t="shared" si="46"/>
        <v>10.30999050017865</v>
      </c>
      <c r="W576" s="24">
        <f t="shared" si="47"/>
        <v>10.30999050017865</v>
      </c>
    </row>
    <row r="577" spans="1:23" hidden="1" x14ac:dyDescent="0.3">
      <c r="A577" s="27" t="s">
        <v>33</v>
      </c>
      <c r="B577" s="27" t="s">
        <v>861</v>
      </c>
      <c r="C577" s="27" t="s">
        <v>862</v>
      </c>
      <c r="D577" t="s">
        <v>34</v>
      </c>
      <c r="E577" s="27"/>
      <c r="F577">
        <v>0.33760000000000001</v>
      </c>
      <c r="G577" s="28">
        <v>0.34963019000000001</v>
      </c>
      <c r="H577" s="4">
        <v>13327.967000000001</v>
      </c>
      <c r="I577" s="4">
        <v>3087.2415999999998</v>
      </c>
      <c r="J577" s="7">
        <v>60452</v>
      </c>
      <c r="K577" s="7">
        <v>19938</v>
      </c>
      <c r="L577" s="29">
        <v>0.2316</v>
      </c>
      <c r="M577" s="30">
        <v>0.65270455000000005</v>
      </c>
      <c r="N577" s="31">
        <v>0.35729499999999997</v>
      </c>
      <c r="O577" s="32">
        <f>IFERROR(VLOOKUP(C577,Sheet2!$B$2:$G$588,6,FALSE),0)</f>
        <v>60452</v>
      </c>
      <c r="P577" s="27"/>
      <c r="Q577" s="28">
        <v>0.45259305900000002</v>
      </c>
      <c r="R577" s="29">
        <v>0.33763763992933599</v>
      </c>
      <c r="S577" s="29"/>
      <c r="T577" s="28"/>
      <c r="U577" s="29" t="str">
        <f t="shared" si="45"/>
        <v/>
      </c>
      <c r="V577" s="30" t="str">
        <f t="shared" si="46"/>
        <v/>
      </c>
      <c r="W577" s="33">
        <f t="shared" si="47"/>
        <v>20005.01588546349</v>
      </c>
    </row>
    <row r="578" spans="1:23" x14ac:dyDescent="0.3">
      <c r="A578" t="s">
        <v>17</v>
      </c>
      <c r="B578" t="s">
        <v>861</v>
      </c>
      <c r="C578" t="s">
        <v>862</v>
      </c>
      <c r="D578" t="s">
        <v>1025</v>
      </c>
      <c r="E578" t="s">
        <v>1026</v>
      </c>
      <c r="F578">
        <v>0.35</v>
      </c>
      <c r="G578" s="2">
        <v>1</v>
      </c>
      <c r="H578" s="4">
        <v>255.44890000000001</v>
      </c>
      <c r="I578" s="4">
        <v>109.1628</v>
      </c>
      <c r="J578" s="7">
        <v>1899</v>
      </c>
      <c r="K578" s="7">
        <v>576</v>
      </c>
      <c r="L578" s="3">
        <v>0.42730000000000001</v>
      </c>
      <c r="M578" s="5">
        <v>0.57998651000000001</v>
      </c>
      <c r="N578" s="6">
        <v>0.4</v>
      </c>
      <c r="O578" s="8">
        <f>IFERROR(VLOOKUP(C578,Sheet2!$B$2:$G$588,6,FALSE),0)</f>
        <v>60452</v>
      </c>
      <c r="P578" t="s">
        <v>22</v>
      </c>
      <c r="Q578" s="2">
        <v>0.31032878400000002</v>
      </c>
      <c r="R578" s="3">
        <v>0.31032878404912001</v>
      </c>
      <c r="S578" s="3" t="str">
        <f>IF(R578+0.01&lt;Q578,"Y","")</f>
        <v/>
      </c>
      <c r="T578" s="2"/>
      <c r="U578" s="22">
        <f t="shared" si="45"/>
        <v>0.31032878404912001</v>
      </c>
      <c r="V578" s="10">
        <f t="shared" si="46"/>
        <v>589.31436090927889</v>
      </c>
      <c r="W578" s="24">
        <f t="shared" si="47"/>
        <v>589.31436090927889</v>
      </c>
    </row>
    <row r="579" spans="1:23" x14ac:dyDescent="0.3">
      <c r="A579" t="s">
        <v>17</v>
      </c>
      <c r="B579" t="s">
        <v>861</v>
      </c>
      <c r="C579" t="s">
        <v>862</v>
      </c>
      <c r="D579" t="s">
        <v>997</v>
      </c>
      <c r="E579" t="s">
        <v>998</v>
      </c>
      <c r="F579">
        <v>0.35</v>
      </c>
      <c r="G579" s="2">
        <v>0</v>
      </c>
      <c r="H579" s="4">
        <v>218.11109999999999</v>
      </c>
      <c r="I579" s="4">
        <v>57.522399999999998</v>
      </c>
      <c r="J579" s="7">
        <v>1606</v>
      </c>
      <c r="K579" s="7">
        <v>562</v>
      </c>
      <c r="L579" s="3">
        <v>0.26369999999999999</v>
      </c>
      <c r="M579" s="5">
        <v>0.93056832</v>
      </c>
      <c r="N579" s="6">
        <v>0.4</v>
      </c>
      <c r="O579" s="8">
        <f>IFERROR(VLOOKUP(C579,Sheet2!$B$2:$G$588,6,FALSE),0)</f>
        <v>60452</v>
      </c>
      <c r="P579" t="s">
        <v>22</v>
      </c>
      <c r="Q579" s="2">
        <v>0.57015515220000001</v>
      </c>
      <c r="R579" s="3">
        <v>0.35</v>
      </c>
      <c r="U579" s="22">
        <f t="shared" si="45"/>
        <v>0.35</v>
      </c>
      <c r="V579" s="10">
        <f t="shared" si="46"/>
        <v>562.09999999999991</v>
      </c>
      <c r="W579" s="24">
        <f t="shared" si="47"/>
        <v>562.09999999999991</v>
      </c>
    </row>
    <row r="580" spans="1:23" x14ac:dyDescent="0.3">
      <c r="A580" t="s">
        <v>17</v>
      </c>
      <c r="B580" t="s">
        <v>861</v>
      </c>
      <c r="C580" t="s">
        <v>862</v>
      </c>
      <c r="D580" t="s">
        <v>1033</v>
      </c>
      <c r="E580" t="s">
        <v>1034</v>
      </c>
      <c r="F580">
        <v>0.35</v>
      </c>
      <c r="G580" s="2">
        <v>0</v>
      </c>
      <c r="H580" s="4">
        <v>185.5909</v>
      </c>
      <c r="I580" s="4">
        <v>56.419199999999996</v>
      </c>
      <c r="J580" s="7">
        <v>1605</v>
      </c>
      <c r="K580" s="7">
        <v>562</v>
      </c>
      <c r="L580" s="3">
        <v>0.30399999999999999</v>
      </c>
      <c r="M580" s="5">
        <v>0.94801265000000001</v>
      </c>
      <c r="N580" s="6">
        <v>0.4</v>
      </c>
      <c r="O580" s="8">
        <f>IFERROR(VLOOKUP(C580,Sheet2!$B$2:$G$588,6,FALSE),0)</f>
        <v>60452</v>
      </c>
      <c r="P580" t="s">
        <v>22</v>
      </c>
      <c r="Q580" s="2">
        <v>0.57806469979999997</v>
      </c>
      <c r="R580" s="3">
        <v>0.35</v>
      </c>
      <c r="U580" s="22">
        <f t="shared" si="45"/>
        <v>0.35</v>
      </c>
      <c r="V580" s="10">
        <f t="shared" si="46"/>
        <v>561.75</v>
      </c>
      <c r="W580" s="24">
        <f t="shared" si="47"/>
        <v>561.75</v>
      </c>
    </row>
    <row r="581" spans="1:23" x14ac:dyDescent="0.3">
      <c r="A581" t="s">
        <v>17</v>
      </c>
      <c r="B581" t="s">
        <v>861</v>
      </c>
      <c r="C581" t="s">
        <v>862</v>
      </c>
      <c r="D581" t="s">
        <v>1069</v>
      </c>
      <c r="E581" t="s">
        <v>1070</v>
      </c>
      <c r="F581">
        <v>0.35</v>
      </c>
      <c r="G581" s="2">
        <v>0</v>
      </c>
      <c r="H581" s="4">
        <v>217.2216</v>
      </c>
      <c r="I581" s="4">
        <v>61.766399999999997</v>
      </c>
      <c r="J581" s="7">
        <v>1432</v>
      </c>
      <c r="K581" s="7">
        <v>501</v>
      </c>
      <c r="L581" s="3">
        <v>0.2843</v>
      </c>
      <c r="M581" s="5">
        <v>0.77298586999999996</v>
      </c>
      <c r="N581" s="6">
        <v>0.4</v>
      </c>
      <c r="O581" s="8">
        <f>IFERROR(VLOOKUP(C581,Sheet2!$B$2:$G$588,6,FALSE),0)</f>
        <v>60452</v>
      </c>
      <c r="P581" t="s">
        <v>22</v>
      </c>
      <c r="Q581" s="2">
        <v>0.48252611779999999</v>
      </c>
      <c r="R581" s="3">
        <v>0.35</v>
      </c>
      <c r="U581" s="22">
        <f t="shared" si="45"/>
        <v>0.35</v>
      </c>
      <c r="V581" s="10">
        <f t="shared" si="46"/>
        <v>501.2</v>
      </c>
      <c r="W581" s="24">
        <f t="shared" si="47"/>
        <v>501.2</v>
      </c>
    </row>
    <row r="582" spans="1:23" x14ac:dyDescent="0.3">
      <c r="A582" t="s">
        <v>17</v>
      </c>
      <c r="B582" t="s">
        <v>861</v>
      </c>
      <c r="C582" t="s">
        <v>862</v>
      </c>
      <c r="D582" t="s">
        <v>1029</v>
      </c>
      <c r="E582" t="s">
        <v>1030</v>
      </c>
      <c r="F582">
        <v>0.3</v>
      </c>
      <c r="G582" s="2">
        <v>0</v>
      </c>
      <c r="H582" s="4">
        <v>232.11660000000001</v>
      </c>
      <c r="I582" s="4">
        <v>67.361800000000002</v>
      </c>
      <c r="J582" s="7">
        <v>1297</v>
      </c>
      <c r="K582" s="7">
        <v>389</v>
      </c>
      <c r="L582" s="3">
        <v>0.29020000000000001</v>
      </c>
      <c r="M582" s="5">
        <v>0.64203940999999998</v>
      </c>
      <c r="N582" s="6">
        <v>0.4</v>
      </c>
      <c r="O582" s="8">
        <f>IFERROR(VLOOKUP(C582,Sheet2!$B$2:$G$588,6,FALSE),0)</f>
        <v>60452</v>
      </c>
      <c r="P582" t="s">
        <v>22</v>
      </c>
      <c r="Q582" s="2">
        <v>0.376985289</v>
      </c>
      <c r="R582" s="3">
        <v>0.3</v>
      </c>
      <c r="U582" s="22">
        <f t="shared" si="45"/>
        <v>0.3</v>
      </c>
      <c r="V582" s="10">
        <f t="shared" si="46"/>
        <v>389.09999999999997</v>
      </c>
      <c r="W582" s="24">
        <f t="shared" si="47"/>
        <v>389.09999999999997</v>
      </c>
    </row>
    <row r="583" spans="1:23" x14ac:dyDescent="0.3">
      <c r="A583" t="s">
        <v>17</v>
      </c>
      <c r="B583" t="s">
        <v>861</v>
      </c>
      <c r="C583" t="s">
        <v>862</v>
      </c>
      <c r="D583" t="s">
        <v>971</v>
      </c>
      <c r="E583" t="s">
        <v>972</v>
      </c>
      <c r="F583">
        <v>0.35</v>
      </c>
      <c r="G583" s="2">
        <v>0</v>
      </c>
      <c r="H583" s="4">
        <v>204.49379999999999</v>
      </c>
      <c r="I583" s="4">
        <v>57.002800000000001</v>
      </c>
      <c r="J583" s="7">
        <v>1285</v>
      </c>
      <c r="K583" s="7">
        <v>450</v>
      </c>
      <c r="L583" s="3">
        <v>0.27879999999999999</v>
      </c>
      <c r="M583" s="5">
        <v>0.75148645999999997</v>
      </c>
      <c r="N583" s="6">
        <v>0.4</v>
      </c>
      <c r="O583" s="8">
        <f>IFERROR(VLOOKUP(C583,Sheet2!$B$2:$G$588,6,FALSE),0)</f>
        <v>60452</v>
      </c>
      <c r="P583" t="s">
        <v>22</v>
      </c>
      <c r="Q583" s="2">
        <v>0.46772161130000001</v>
      </c>
      <c r="R583" s="3">
        <v>0.35</v>
      </c>
      <c r="U583" s="22">
        <f t="shared" si="45"/>
        <v>0.35</v>
      </c>
      <c r="V583" s="10">
        <f t="shared" si="46"/>
        <v>449.74999999999994</v>
      </c>
      <c r="W583" s="24">
        <f t="shared" si="47"/>
        <v>449.74999999999994</v>
      </c>
    </row>
    <row r="584" spans="1:23" x14ac:dyDescent="0.3">
      <c r="A584" t="s">
        <v>17</v>
      </c>
      <c r="B584" t="s">
        <v>861</v>
      </c>
      <c r="C584" t="s">
        <v>862</v>
      </c>
      <c r="D584" t="s">
        <v>1075</v>
      </c>
      <c r="E584" t="s">
        <v>1076</v>
      </c>
      <c r="F584">
        <v>0.35</v>
      </c>
      <c r="G584" s="2">
        <v>0</v>
      </c>
      <c r="H584" s="4">
        <v>207.4091</v>
      </c>
      <c r="I584" s="4">
        <v>58.131399999999999</v>
      </c>
      <c r="J584" s="7">
        <v>1247</v>
      </c>
      <c r="K584" s="7">
        <v>436</v>
      </c>
      <c r="L584" s="3">
        <v>0.28029999999999999</v>
      </c>
      <c r="M584" s="5">
        <v>0.71502434999999998</v>
      </c>
      <c r="N584" s="6">
        <v>0.4</v>
      </c>
      <c r="O584" s="8">
        <f>IFERROR(VLOOKUP(C584,Sheet2!$B$2:$G$588,6,FALSE),0)</f>
        <v>60452</v>
      </c>
      <c r="P584" t="s">
        <v>22</v>
      </c>
      <c r="Q584" s="2">
        <v>0.44057849030000001</v>
      </c>
      <c r="R584" s="3">
        <v>0.35</v>
      </c>
      <c r="U584" s="22">
        <f t="shared" si="45"/>
        <v>0.35</v>
      </c>
      <c r="V584" s="10">
        <f t="shared" si="46"/>
        <v>436.45</v>
      </c>
      <c r="W584" s="24">
        <f t="shared" si="47"/>
        <v>436.45</v>
      </c>
    </row>
    <row r="585" spans="1:23" x14ac:dyDescent="0.3">
      <c r="A585" t="s">
        <v>17</v>
      </c>
      <c r="B585" t="s">
        <v>861</v>
      </c>
      <c r="C585" t="s">
        <v>862</v>
      </c>
      <c r="D585" t="s">
        <v>991</v>
      </c>
      <c r="E585" t="s">
        <v>992</v>
      </c>
      <c r="F585">
        <v>0.35</v>
      </c>
      <c r="G585" s="2">
        <v>1</v>
      </c>
      <c r="H585" s="4">
        <v>173.0103</v>
      </c>
      <c r="I585" s="4">
        <v>58.166400000000003</v>
      </c>
      <c r="J585" s="7">
        <v>1173</v>
      </c>
      <c r="K585" s="7">
        <v>410</v>
      </c>
      <c r="L585" s="3">
        <v>0.3362</v>
      </c>
      <c r="M585" s="5">
        <v>0.67211299000000002</v>
      </c>
      <c r="N585" s="6">
        <v>0.4</v>
      </c>
      <c r="O585" s="8">
        <f>IFERROR(VLOOKUP(C585,Sheet2!$B$2:$G$588,6,FALSE),0)</f>
        <v>60452</v>
      </c>
      <c r="P585" t="s">
        <v>22</v>
      </c>
      <c r="Q585" s="2">
        <v>0.40486197219999998</v>
      </c>
      <c r="R585" s="3">
        <v>0.35</v>
      </c>
      <c r="S585" s="3" t="str">
        <f>IF(R585+0.01&lt;Q585,"Y","")</f>
        <v>Y</v>
      </c>
      <c r="T585" s="2"/>
      <c r="U585" s="22">
        <f t="shared" si="45"/>
        <v>0.35</v>
      </c>
      <c r="V585" s="10">
        <f t="shared" si="46"/>
        <v>410.54999999999995</v>
      </c>
      <c r="W585" s="24">
        <f t="shared" si="47"/>
        <v>410.54999999999995</v>
      </c>
    </row>
    <row r="586" spans="1:23" x14ac:dyDescent="0.3">
      <c r="A586" t="s">
        <v>17</v>
      </c>
      <c r="B586" t="s">
        <v>861</v>
      </c>
      <c r="C586" t="s">
        <v>862</v>
      </c>
      <c r="D586" t="s">
        <v>1073</v>
      </c>
      <c r="E586" t="s">
        <v>1074</v>
      </c>
      <c r="F586">
        <v>0.35</v>
      </c>
      <c r="G586" s="2">
        <v>0</v>
      </c>
      <c r="H586" s="4">
        <v>199.78659999999999</v>
      </c>
      <c r="I586" s="4">
        <v>47.007300000000001</v>
      </c>
      <c r="J586" s="7">
        <v>1145</v>
      </c>
      <c r="K586" s="7">
        <v>401</v>
      </c>
      <c r="L586" s="3">
        <v>0.23530000000000001</v>
      </c>
      <c r="M586" s="5">
        <v>0.81214295000000003</v>
      </c>
      <c r="N586" s="6">
        <v>0.4</v>
      </c>
      <c r="O586" s="8">
        <f>IFERROR(VLOOKUP(C586,Sheet2!$B$2:$G$588,6,FALSE),0)</f>
        <v>60452</v>
      </c>
      <c r="P586" t="s">
        <v>22</v>
      </c>
      <c r="Q586" s="2">
        <v>0.50747587019999996</v>
      </c>
      <c r="R586" s="3">
        <v>0.35</v>
      </c>
      <c r="U586" s="22">
        <f t="shared" ref="U586:U649" si="52">IF(A586="placement",IF(T586="",R586,T586),"")</f>
        <v>0.35</v>
      </c>
      <c r="V586" s="10">
        <f t="shared" ref="V586:V649" si="53">IF($A586="placement",U586*J586,"")</f>
        <v>400.75</v>
      </c>
      <c r="W586" s="24">
        <f t="shared" ref="W586:W649" si="54">IF($A586="placement",V586,IF($A586="site",SUMIF($C:$C,$C586,$V:$V),IF($A586="user",SUMIF($B:$B,$B586,$V:$V),SUM($V:$V))))</f>
        <v>400.75</v>
      </c>
    </row>
    <row r="587" spans="1:23" x14ac:dyDescent="0.3">
      <c r="A587" t="s">
        <v>17</v>
      </c>
      <c r="B587" t="s">
        <v>861</v>
      </c>
      <c r="C587" t="s">
        <v>862</v>
      </c>
      <c r="D587" t="s">
        <v>979</v>
      </c>
      <c r="E587" t="s">
        <v>980</v>
      </c>
      <c r="F587">
        <v>0.35</v>
      </c>
      <c r="G587" s="2">
        <v>0</v>
      </c>
      <c r="H587" s="4">
        <v>108.5645</v>
      </c>
      <c r="I587" s="4">
        <v>39.935400000000001</v>
      </c>
      <c r="J587" s="7">
        <v>1034</v>
      </c>
      <c r="K587" s="7">
        <v>362</v>
      </c>
      <c r="L587" s="3">
        <v>0.36780000000000002</v>
      </c>
      <c r="M587" s="5">
        <v>0.86331857999999995</v>
      </c>
      <c r="N587" s="6">
        <v>0.4</v>
      </c>
      <c r="O587" s="8">
        <f>IFERROR(VLOOKUP(C587,Sheet2!$B$2:$G$588,6,FALSE),0)</f>
        <v>60452</v>
      </c>
      <c r="P587" t="s">
        <v>22</v>
      </c>
      <c r="Q587" s="2">
        <v>0.53667161750000003</v>
      </c>
      <c r="R587" s="3">
        <v>0.35</v>
      </c>
      <c r="U587" s="22">
        <f t="shared" si="52"/>
        <v>0.35</v>
      </c>
      <c r="V587" s="10">
        <f t="shared" si="53"/>
        <v>361.9</v>
      </c>
      <c r="W587" s="24">
        <f t="shared" si="54"/>
        <v>361.9</v>
      </c>
    </row>
    <row r="588" spans="1:23" x14ac:dyDescent="0.3">
      <c r="A588" t="s">
        <v>17</v>
      </c>
      <c r="B588" t="s">
        <v>861</v>
      </c>
      <c r="C588" t="s">
        <v>862</v>
      </c>
      <c r="D588" t="s">
        <v>921</v>
      </c>
      <c r="E588" t="s">
        <v>922</v>
      </c>
      <c r="F588">
        <v>0.35</v>
      </c>
      <c r="G588" s="2">
        <v>1</v>
      </c>
      <c r="H588" s="4">
        <v>179.1771</v>
      </c>
      <c r="I588" s="4">
        <v>60.575899999999997</v>
      </c>
      <c r="J588" s="7">
        <v>997</v>
      </c>
      <c r="K588" s="7">
        <v>270</v>
      </c>
      <c r="L588" s="3">
        <v>0.33810000000000001</v>
      </c>
      <c r="M588" s="5">
        <v>0.54881559999999996</v>
      </c>
      <c r="N588" s="6">
        <v>0.4</v>
      </c>
      <c r="O588" s="8">
        <f>IFERROR(VLOOKUP(C588,Sheet2!$B$2:$G$588,6,FALSE),0)</f>
        <v>60452</v>
      </c>
      <c r="P588" t="s">
        <v>22</v>
      </c>
      <c r="Q588" s="2">
        <v>0.2711577375</v>
      </c>
      <c r="R588" s="3">
        <v>0.27115773750822297</v>
      </c>
      <c r="S588" s="3" t="str">
        <f>IF(R588+0.01&lt;Q588,"Y","")</f>
        <v/>
      </c>
      <c r="T588" s="2"/>
      <c r="U588" s="22">
        <f t="shared" si="52"/>
        <v>0.27115773750822297</v>
      </c>
      <c r="V588" s="10">
        <f t="shared" si="53"/>
        <v>270.34426429569828</v>
      </c>
      <c r="W588" s="24">
        <f t="shared" si="54"/>
        <v>270.34426429569828</v>
      </c>
    </row>
    <row r="589" spans="1:23" x14ac:dyDescent="0.3">
      <c r="A589" t="s">
        <v>17</v>
      </c>
      <c r="B589" t="s">
        <v>861</v>
      </c>
      <c r="C589" t="s">
        <v>862</v>
      </c>
      <c r="D589" t="s">
        <v>1121</v>
      </c>
      <c r="E589" t="s">
        <v>1122</v>
      </c>
      <c r="F589">
        <v>0.35</v>
      </c>
      <c r="G589" s="2">
        <v>0</v>
      </c>
      <c r="H589" s="4">
        <v>179.86859999999999</v>
      </c>
      <c r="I589" s="4">
        <v>47.433399999999999</v>
      </c>
      <c r="J589" s="7">
        <v>967</v>
      </c>
      <c r="K589" s="7">
        <v>339</v>
      </c>
      <c r="L589" s="3">
        <v>0.26369999999999999</v>
      </c>
      <c r="M589" s="5">
        <v>0.67979544000000003</v>
      </c>
      <c r="N589" s="6">
        <v>0.4</v>
      </c>
      <c r="O589" s="8">
        <f>IFERROR(VLOOKUP(C589,Sheet2!$B$2:$G$588,6,FALSE),0)</f>
        <v>60452</v>
      </c>
      <c r="P589" t="s">
        <v>22</v>
      </c>
      <c r="Q589" s="2">
        <v>0.41158769989999999</v>
      </c>
      <c r="R589" s="3">
        <v>0.35</v>
      </c>
      <c r="U589" s="22">
        <f t="shared" si="52"/>
        <v>0.35</v>
      </c>
      <c r="V589" s="10">
        <f t="shared" si="53"/>
        <v>338.45</v>
      </c>
      <c r="W589" s="24">
        <f t="shared" si="54"/>
        <v>338.45</v>
      </c>
    </row>
    <row r="590" spans="1:23" x14ac:dyDescent="0.3">
      <c r="A590" t="s">
        <v>17</v>
      </c>
      <c r="B590" t="s">
        <v>861</v>
      </c>
      <c r="C590" t="s">
        <v>862</v>
      </c>
      <c r="D590" t="s">
        <v>885</v>
      </c>
      <c r="E590" t="s">
        <v>886</v>
      </c>
      <c r="F590">
        <v>0.35</v>
      </c>
      <c r="G590" s="2">
        <v>0</v>
      </c>
      <c r="H590" s="4">
        <v>98.722899999999996</v>
      </c>
      <c r="I590" s="4">
        <v>27.261800000000001</v>
      </c>
      <c r="J590" s="7">
        <v>920</v>
      </c>
      <c r="K590" s="7">
        <v>322</v>
      </c>
      <c r="L590" s="3">
        <v>0.27610000000000001</v>
      </c>
      <c r="M590" s="5">
        <v>1.1247067500000001</v>
      </c>
      <c r="N590" s="6">
        <v>0.4</v>
      </c>
      <c r="O590" s="8">
        <f>IFERROR(VLOOKUP(C590,Sheet2!$B$2:$G$588,6,FALSE),0)</f>
        <v>60452</v>
      </c>
      <c r="P590" t="s">
        <v>22</v>
      </c>
      <c r="Q590" s="2">
        <v>0.64435173739999996</v>
      </c>
      <c r="R590" s="3">
        <v>0.34999999999999898</v>
      </c>
      <c r="U590" s="22">
        <f t="shared" si="52"/>
        <v>0.34999999999999898</v>
      </c>
      <c r="V590" s="10">
        <f t="shared" si="53"/>
        <v>321.99999999999903</v>
      </c>
      <c r="W590" s="24">
        <f t="shared" si="54"/>
        <v>321.99999999999903</v>
      </c>
    </row>
    <row r="591" spans="1:23" x14ac:dyDescent="0.3">
      <c r="A591" t="s">
        <v>17</v>
      </c>
      <c r="B591" t="s">
        <v>861</v>
      </c>
      <c r="C591" t="s">
        <v>862</v>
      </c>
      <c r="D591" t="s">
        <v>1017</v>
      </c>
      <c r="E591" t="s">
        <v>1018</v>
      </c>
      <c r="F591">
        <v>0.35</v>
      </c>
      <c r="G591" s="2">
        <v>1</v>
      </c>
      <c r="H591" s="4">
        <v>133.15440000000001</v>
      </c>
      <c r="I591" s="4">
        <v>45.910299999999999</v>
      </c>
      <c r="J591" s="7">
        <v>881</v>
      </c>
      <c r="K591" s="7">
        <v>305</v>
      </c>
      <c r="L591" s="3">
        <v>0.3448</v>
      </c>
      <c r="M591" s="5">
        <v>0.63947372999999996</v>
      </c>
      <c r="N591" s="6">
        <v>0.4</v>
      </c>
      <c r="O591" s="8">
        <f>IFERROR(VLOOKUP(C591,Sheet2!$B$2:$G$588,6,FALSE),0)</f>
        <v>60452</v>
      </c>
      <c r="P591" t="s">
        <v>22</v>
      </c>
      <c r="Q591" s="2">
        <v>0.37448563680000002</v>
      </c>
      <c r="R591" s="3">
        <v>0.35</v>
      </c>
      <c r="S591" s="3" t="str">
        <f>IF(R591+0.01&lt;Q591,"Y","")</f>
        <v>Y</v>
      </c>
      <c r="T591" s="2"/>
      <c r="U591" s="22">
        <f t="shared" si="52"/>
        <v>0.35</v>
      </c>
      <c r="V591" s="10">
        <f t="shared" si="53"/>
        <v>308.34999999999997</v>
      </c>
      <c r="W591" s="24">
        <f t="shared" si="54"/>
        <v>308.34999999999997</v>
      </c>
    </row>
    <row r="592" spans="1:23" x14ac:dyDescent="0.3">
      <c r="A592" t="s">
        <v>17</v>
      </c>
      <c r="B592" t="s">
        <v>861</v>
      </c>
      <c r="C592" t="s">
        <v>862</v>
      </c>
      <c r="D592" t="s">
        <v>889</v>
      </c>
      <c r="E592" t="s">
        <v>890</v>
      </c>
      <c r="F592">
        <v>0.3</v>
      </c>
      <c r="G592" s="2">
        <v>0</v>
      </c>
      <c r="H592" s="4">
        <v>174.02459999999999</v>
      </c>
      <c r="I592" s="4">
        <v>43.6907</v>
      </c>
      <c r="J592" s="7">
        <v>878</v>
      </c>
      <c r="K592" s="7">
        <v>263</v>
      </c>
      <c r="L592" s="3">
        <v>0.25109999999999999</v>
      </c>
      <c r="M592" s="5">
        <v>0.67000327000000004</v>
      </c>
      <c r="N592" s="6">
        <v>0.4</v>
      </c>
      <c r="O592" s="8">
        <f>IFERROR(VLOOKUP(C592,Sheet2!$B$2:$G$588,6,FALSE),0)</f>
        <v>60452</v>
      </c>
      <c r="P592" t="s">
        <v>22</v>
      </c>
      <c r="Q592" s="2">
        <v>0.40298798819999998</v>
      </c>
      <c r="R592" s="3">
        <v>0.3</v>
      </c>
      <c r="U592" s="22">
        <f t="shared" si="52"/>
        <v>0.3</v>
      </c>
      <c r="V592" s="10">
        <f t="shared" si="53"/>
        <v>263.39999999999998</v>
      </c>
      <c r="W592" s="24">
        <f t="shared" si="54"/>
        <v>263.39999999999998</v>
      </c>
    </row>
    <row r="593" spans="1:23" x14ac:dyDescent="0.3">
      <c r="A593" t="s">
        <v>17</v>
      </c>
      <c r="B593" t="s">
        <v>861</v>
      </c>
      <c r="C593" t="s">
        <v>862</v>
      </c>
      <c r="D593" t="s">
        <v>907</v>
      </c>
      <c r="E593" t="s">
        <v>908</v>
      </c>
      <c r="F593">
        <v>0.35</v>
      </c>
      <c r="G593" s="2">
        <v>0</v>
      </c>
      <c r="H593" s="4">
        <v>148.55709999999999</v>
      </c>
      <c r="I593" s="4">
        <v>38.032400000000003</v>
      </c>
      <c r="J593" s="7">
        <v>852</v>
      </c>
      <c r="K593" s="7">
        <v>298</v>
      </c>
      <c r="L593" s="3">
        <v>0.25600000000000001</v>
      </c>
      <c r="M593" s="5">
        <v>0.74652954999999999</v>
      </c>
      <c r="N593" s="6">
        <v>0.4</v>
      </c>
      <c r="O593" s="8">
        <f>IFERROR(VLOOKUP(C593,Sheet2!$B$2:$G$588,6,FALSE),0)</f>
        <v>60452</v>
      </c>
      <c r="P593" t="s">
        <v>22</v>
      </c>
      <c r="Q593" s="2">
        <v>0.4641873205</v>
      </c>
      <c r="R593" s="3">
        <v>0.35</v>
      </c>
      <c r="U593" s="22">
        <f t="shared" si="52"/>
        <v>0.35</v>
      </c>
      <c r="V593" s="10">
        <f t="shared" si="53"/>
        <v>298.2</v>
      </c>
      <c r="W593" s="24">
        <f t="shared" si="54"/>
        <v>298.2</v>
      </c>
    </row>
    <row r="594" spans="1:23" x14ac:dyDescent="0.3">
      <c r="A594" t="s">
        <v>17</v>
      </c>
      <c r="B594" t="s">
        <v>861</v>
      </c>
      <c r="C594" t="s">
        <v>862</v>
      </c>
      <c r="D594" t="s">
        <v>891</v>
      </c>
      <c r="E594" t="s">
        <v>892</v>
      </c>
      <c r="F594">
        <v>0.35</v>
      </c>
      <c r="G594" s="2">
        <v>0</v>
      </c>
      <c r="H594" s="4">
        <v>121.54510000000001</v>
      </c>
      <c r="I594" s="4">
        <v>30.820900000000002</v>
      </c>
      <c r="J594" s="7">
        <v>850</v>
      </c>
      <c r="K594" s="7">
        <v>298</v>
      </c>
      <c r="L594" s="3">
        <v>0.25359999999999999</v>
      </c>
      <c r="M594" s="5">
        <v>0.91932736000000004</v>
      </c>
      <c r="N594" s="6">
        <v>0.4</v>
      </c>
      <c r="O594" s="8">
        <f>IFERROR(VLOOKUP(C594,Sheet2!$B$2:$G$588,6,FALSE),0)</f>
        <v>60452</v>
      </c>
      <c r="P594" t="s">
        <v>22</v>
      </c>
      <c r="Q594" s="2">
        <v>0.5648992746</v>
      </c>
      <c r="R594" s="3">
        <v>0.35</v>
      </c>
      <c r="U594" s="22">
        <f t="shared" si="52"/>
        <v>0.35</v>
      </c>
      <c r="V594" s="10">
        <f t="shared" si="53"/>
        <v>297.5</v>
      </c>
      <c r="W594" s="24">
        <f t="shared" si="54"/>
        <v>297.5</v>
      </c>
    </row>
    <row r="595" spans="1:23" x14ac:dyDescent="0.3">
      <c r="A595" t="s">
        <v>17</v>
      </c>
      <c r="B595" t="s">
        <v>861</v>
      </c>
      <c r="C595" t="s">
        <v>862</v>
      </c>
      <c r="D595" t="s">
        <v>1085</v>
      </c>
      <c r="E595" t="s">
        <v>1086</v>
      </c>
      <c r="F595">
        <v>0.35</v>
      </c>
      <c r="G595" s="2">
        <v>0</v>
      </c>
      <c r="H595" s="4">
        <v>149.38140000000001</v>
      </c>
      <c r="I595" s="4">
        <v>42.408499999999997</v>
      </c>
      <c r="J595" s="7">
        <v>818</v>
      </c>
      <c r="K595" s="7">
        <v>286</v>
      </c>
      <c r="L595" s="3">
        <v>0.28389999999999999</v>
      </c>
      <c r="M595" s="5">
        <v>0.64264239000000001</v>
      </c>
      <c r="N595" s="6">
        <v>0.4</v>
      </c>
      <c r="O595" s="8">
        <f>IFERROR(VLOOKUP(C595,Sheet2!$B$2:$G$588,6,FALSE),0)</f>
        <v>60452</v>
      </c>
      <c r="P595" t="s">
        <v>22</v>
      </c>
      <c r="Q595" s="2">
        <v>0.37756985339999999</v>
      </c>
      <c r="R595" s="3">
        <v>0.35</v>
      </c>
      <c r="U595" s="22">
        <f t="shared" si="52"/>
        <v>0.35</v>
      </c>
      <c r="V595" s="10">
        <f t="shared" si="53"/>
        <v>286.29999999999995</v>
      </c>
      <c r="W595" s="24">
        <f t="shared" si="54"/>
        <v>286.29999999999995</v>
      </c>
    </row>
    <row r="596" spans="1:23" x14ac:dyDescent="0.3">
      <c r="A596" t="s">
        <v>17</v>
      </c>
      <c r="B596" t="s">
        <v>861</v>
      </c>
      <c r="C596" t="s">
        <v>862</v>
      </c>
      <c r="D596" t="s">
        <v>871</v>
      </c>
      <c r="E596" t="s">
        <v>872</v>
      </c>
      <c r="F596">
        <v>0.3</v>
      </c>
      <c r="G596" s="2">
        <v>0</v>
      </c>
      <c r="H596" s="4">
        <v>155.9562</v>
      </c>
      <c r="I596" s="4">
        <v>42.734900000000003</v>
      </c>
      <c r="J596" s="7">
        <v>816</v>
      </c>
      <c r="K596" s="7">
        <v>245</v>
      </c>
      <c r="L596" s="3">
        <v>0.27400000000000002</v>
      </c>
      <c r="M596" s="5">
        <v>0.63646537999999997</v>
      </c>
      <c r="N596" s="6">
        <v>0.4</v>
      </c>
      <c r="O596" s="8">
        <f>IFERROR(VLOOKUP(C596,Sheet2!$B$2:$G$588,6,FALSE),0)</f>
        <v>60452</v>
      </c>
      <c r="P596" t="s">
        <v>22</v>
      </c>
      <c r="Q596" s="2">
        <v>0.3715290544</v>
      </c>
      <c r="R596" s="3">
        <v>0.3</v>
      </c>
      <c r="U596" s="22">
        <f t="shared" si="52"/>
        <v>0.3</v>
      </c>
      <c r="V596" s="10">
        <f t="shared" si="53"/>
        <v>244.79999999999998</v>
      </c>
      <c r="W596" s="24">
        <f t="shared" si="54"/>
        <v>244.79999999999998</v>
      </c>
    </row>
    <row r="597" spans="1:23" x14ac:dyDescent="0.3">
      <c r="A597" t="s">
        <v>17</v>
      </c>
      <c r="B597" t="s">
        <v>861</v>
      </c>
      <c r="C597" t="s">
        <v>862</v>
      </c>
      <c r="D597" t="s">
        <v>1079</v>
      </c>
      <c r="E597" t="s">
        <v>1080</v>
      </c>
      <c r="F597">
        <v>0.35</v>
      </c>
      <c r="G597" s="2">
        <v>0</v>
      </c>
      <c r="H597" s="4">
        <v>151.5318</v>
      </c>
      <c r="I597" s="4">
        <v>40.527700000000003</v>
      </c>
      <c r="J597" s="7">
        <v>809</v>
      </c>
      <c r="K597" s="7">
        <v>283</v>
      </c>
      <c r="L597" s="3">
        <v>0.26750000000000002</v>
      </c>
      <c r="M597" s="5">
        <v>0.66499432000000003</v>
      </c>
      <c r="N597" s="6">
        <v>0.4</v>
      </c>
      <c r="O597" s="8">
        <f>IFERROR(VLOOKUP(C597,Sheet2!$B$2:$G$588,6,FALSE),0)</f>
        <v>60452</v>
      </c>
      <c r="P597" t="s">
        <v>22</v>
      </c>
      <c r="Q597" s="2">
        <v>0.39849110729999998</v>
      </c>
      <c r="R597" s="3">
        <v>0.34999999999999898</v>
      </c>
      <c r="U597" s="22">
        <f t="shared" si="52"/>
        <v>0.34999999999999898</v>
      </c>
      <c r="V597" s="10">
        <f t="shared" si="53"/>
        <v>283.14999999999918</v>
      </c>
      <c r="W597" s="24">
        <f t="shared" si="54"/>
        <v>283.14999999999918</v>
      </c>
    </row>
    <row r="598" spans="1:23" x14ac:dyDescent="0.3">
      <c r="A598" t="s">
        <v>17</v>
      </c>
      <c r="B598" t="s">
        <v>861</v>
      </c>
      <c r="C598" t="s">
        <v>862</v>
      </c>
      <c r="D598" t="s">
        <v>1059</v>
      </c>
      <c r="E598" t="s">
        <v>1060</v>
      </c>
      <c r="F598">
        <v>0.35</v>
      </c>
      <c r="G598" s="2">
        <v>0</v>
      </c>
      <c r="H598" s="4">
        <v>122.7259</v>
      </c>
      <c r="I598" s="4">
        <v>35.920200000000001</v>
      </c>
      <c r="J598" s="7">
        <v>805</v>
      </c>
      <c r="K598" s="7">
        <v>282</v>
      </c>
      <c r="L598" s="3">
        <v>0.29270000000000002</v>
      </c>
      <c r="M598" s="5">
        <v>0.74743110999999995</v>
      </c>
      <c r="N598" s="6">
        <v>0.4</v>
      </c>
      <c r="O598" s="8">
        <f>IFERROR(VLOOKUP(C598,Sheet2!$B$2:$G$588,6,FALSE),0)</f>
        <v>60452</v>
      </c>
      <c r="P598" t="s">
        <v>22</v>
      </c>
      <c r="Q598" s="2">
        <v>0.46483362350000001</v>
      </c>
      <c r="R598" s="3">
        <v>0.34999999999999898</v>
      </c>
      <c r="U598" s="22">
        <f t="shared" si="52"/>
        <v>0.34999999999999898</v>
      </c>
      <c r="V598" s="10">
        <f t="shared" si="53"/>
        <v>281.7499999999992</v>
      </c>
      <c r="W598" s="24">
        <f t="shared" si="54"/>
        <v>281.7499999999992</v>
      </c>
    </row>
    <row r="599" spans="1:23" x14ac:dyDescent="0.3">
      <c r="A599" t="s">
        <v>17</v>
      </c>
      <c r="B599" t="s">
        <v>861</v>
      </c>
      <c r="C599" t="s">
        <v>862</v>
      </c>
      <c r="D599" t="s">
        <v>993</v>
      </c>
      <c r="E599" t="s">
        <v>994</v>
      </c>
      <c r="F599">
        <v>0.35</v>
      </c>
      <c r="G599" s="2">
        <v>1</v>
      </c>
      <c r="H599" s="4">
        <v>117.3424</v>
      </c>
      <c r="I599" s="4">
        <v>35.229100000000003</v>
      </c>
      <c r="J599" s="7">
        <v>798</v>
      </c>
      <c r="K599" s="7">
        <v>279</v>
      </c>
      <c r="L599" s="3">
        <v>0.30020000000000002</v>
      </c>
      <c r="M599" s="5">
        <v>0.75526512000000001</v>
      </c>
      <c r="N599" s="6">
        <v>0.4</v>
      </c>
      <c r="O599" s="8">
        <f>IFERROR(VLOOKUP(C599,Sheet2!$B$2:$G$588,6,FALSE),0)</f>
        <v>60452</v>
      </c>
      <c r="P599" t="s">
        <v>22</v>
      </c>
      <c r="Q599" s="2">
        <v>0.47038465210000002</v>
      </c>
      <c r="R599" s="3">
        <v>0.35</v>
      </c>
      <c r="S599" s="3" t="str">
        <f>IF(R599+0.01&lt;Q599,"Y","")</f>
        <v>Y</v>
      </c>
      <c r="T599" s="2"/>
      <c r="U599" s="22">
        <f t="shared" si="52"/>
        <v>0.35</v>
      </c>
      <c r="V599" s="10">
        <f t="shared" si="53"/>
        <v>279.29999999999995</v>
      </c>
      <c r="W599" s="24">
        <f t="shared" si="54"/>
        <v>279.29999999999995</v>
      </c>
    </row>
    <row r="600" spans="1:23" x14ac:dyDescent="0.3">
      <c r="A600" t="s">
        <v>17</v>
      </c>
      <c r="B600" t="s">
        <v>861</v>
      </c>
      <c r="C600" t="s">
        <v>862</v>
      </c>
      <c r="D600" t="s">
        <v>1001</v>
      </c>
      <c r="E600" t="s">
        <v>1002</v>
      </c>
      <c r="F600">
        <v>0.35</v>
      </c>
      <c r="G600" s="2">
        <v>0</v>
      </c>
      <c r="H600" s="4">
        <v>116.02889999999999</v>
      </c>
      <c r="I600" s="4">
        <v>30.914000000000001</v>
      </c>
      <c r="J600" s="7">
        <v>797</v>
      </c>
      <c r="K600" s="7">
        <v>279</v>
      </c>
      <c r="L600" s="3">
        <v>0.26640000000000003</v>
      </c>
      <c r="M600" s="5">
        <v>0.85935313999999996</v>
      </c>
      <c r="N600" s="6">
        <v>0.4</v>
      </c>
      <c r="O600" s="8">
        <f>IFERROR(VLOOKUP(C600,Sheet2!$B$2:$G$588,6,FALSE),0)</f>
        <v>60452</v>
      </c>
      <c r="P600" t="s">
        <v>22</v>
      </c>
      <c r="Q600" s="2">
        <v>0.53453361249999998</v>
      </c>
      <c r="R600" s="3">
        <v>0.35</v>
      </c>
      <c r="U600" s="22">
        <f t="shared" si="52"/>
        <v>0.35</v>
      </c>
      <c r="V600" s="10">
        <f t="shared" si="53"/>
        <v>278.95</v>
      </c>
      <c r="W600" s="24">
        <f t="shared" si="54"/>
        <v>278.95</v>
      </c>
    </row>
    <row r="601" spans="1:23" x14ac:dyDescent="0.3">
      <c r="A601" t="s">
        <v>17</v>
      </c>
      <c r="B601" t="s">
        <v>861</v>
      </c>
      <c r="C601" t="s">
        <v>862</v>
      </c>
      <c r="D601" t="s">
        <v>863</v>
      </c>
      <c r="E601" t="s">
        <v>864</v>
      </c>
      <c r="F601">
        <v>0.35</v>
      </c>
      <c r="G601" s="2">
        <v>0</v>
      </c>
      <c r="H601" s="4">
        <v>144.43209999999999</v>
      </c>
      <c r="I601" s="4">
        <v>43.138300000000001</v>
      </c>
      <c r="J601" s="7">
        <v>772</v>
      </c>
      <c r="K601" s="7">
        <v>253</v>
      </c>
      <c r="L601" s="3">
        <v>0.29870000000000002</v>
      </c>
      <c r="M601" s="5">
        <v>0.59676224</v>
      </c>
      <c r="N601" s="6">
        <v>0.4</v>
      </c>
      <c r="O601" s="8">
        <f>IFERROR(VLOOKUP(C601,Sheet2!$B$2:$G$588,6,FALSE),0)</f>
        <v>60452</v>
      </c>
      <c r="P601" t="s">
        <v>22</v>
      </c>
      <c r="Q601" s="2">
        <v>0.32971630340000002</v>
      </c>
      <c r="R601" s="3">
        <v>0.32971630343762098</v>
      </c>
      <c r="U601" s="22">
        <f t="shared" si="52"/>
        <v>0.32971630343762098</v>
      </c>
      <c r="V601" s="10">
        <f t="shared" si="53"/>
        <v>254.54098625384339</v>
      </c>
      <c r="W601" s="24">
        <f t="shared" si="54"/>
        <v>254.54098625384339</v>
      </c>
    </row>
    <row r="602" spans="1:23" x14ac:dyDescent="0.3">
      <c r="A602" t="s">
        <v>17</v>
      </c>
      <c r="B602" t="s">
        <v>861</v>
      </c>
      <c r="C602" t="s">
        <v>862</v>
      </c>
      <c r="D602" t="s">
        <v>945</v>
      </c>
      <c r="E602" t="s">
        <v>946</v>
      </c>
      <c r="F602">
        <v>0.35</v>
      </c>
      <c r="G602" s="2">
        <v>1</v>
      </c>
      <c r="H602" s="4">
        <v>181.2045</v>
      </c>
      <c r="I602" s="4">
        <v>38.403599999999997</v>
      </c>
      <c r="J602" s="7">
        <v>766</v>
      </c>
      <c r="K602" s="7">
        <v>268</v>
      </c>
      <c r="L602" s="3">
        <v>0.21190000000000001</v>
      </c>
      <c r="M602" s="5">
        <v>0.66493219999999997</v>
      </c>
      <c r="N602" s="6">
        <v>0.35</v>
      </c>
      <c r="O602" s="8">
        <f>IFERROR(VLOOKUP(C602,Sheet2!$B$2:$G$588,6,FALSE),0)</f>
        <v>60452</v>
      </c>
      <c r="P602" t="s">
        <v>22</v>
      </c>
      <c r="Q602" s="2">
        <v>0.47363054850000003</v>
      </c>
      <c r="R602" s="3">
        <v>0.35</v>
      </c>
      <c r="S602" s="3" t="str">
        <f t="shared" ref="S602:S603" si="55">IF(R602+0.01&lt;Q602,"Y","")</f>
        <v>Y</v>
      </c>
      <c r="T602" s="2"/>
      <c r="U602" s="22">
        <f t="shared" si="52"/>
        <v>0.35</v>
      </c>
      <c r="V602" s="10">
        <f t="shared" si="53"/>
        <v>268.09999999999997</v>
      </c>
      <c r="W602" s="24">
        <f t="shared" si="54"/>
        <v>268.09999999999997</v>
      </c>
    </row>
    <row r="603" spans="1:23" x14ac:dyDescent="0.3">
      <c r="A603" t="s">
        <v>17</v>
      </c>
      <c r="B603" t="s">
        <v>861</v>
      </c>
      <c r="C603" t="s">
        <v>862</v>
      </c>
      <c r="D603" s="1" t="s">
        <v>963</v>
      </c>
      <c r="E603" t="s">
        <v>964</v>
      </c>
      <c r="F603">
        <v>0.35</v>
      </c>
      <c r="G603" s="2">
        <v>1</v>
      </c>
      <c r="H603" s="4">
        <v>141.87469999999999</v>
      </c>
      <c r="I603" s="4">
        <v>38.933399999999999</v>
      </c>
      <c r="J603" s="7">
        <v>753</v>
      </c>
      <c r="K603" s="7">
        <v>264</v>
      </c>
      <c r="L603" s="3">
        <v>0.27439999999999998</v>
      </c>
      <c r="M603" s="5">
        <v>0.64479761000000002</v>
      </c>
      <c r="N603" s="6">
        <v>0.4</v>
      </c>
      <c r="O603" s="8">
        <f>IFERROR(VLOOKUP(C603,Sheet2!$B$2:$G$588,6,FALSE),0)</f>
        <v>60452</v>
      </c>
      <c r="P603" t="s">
        <v>22</v>
      </c>
      <c r="Q603" s="2">
        <v>0.37965030799999999</v>
      </c>
      <c r="R603" s="3">
        <v>0.35</v>
      </c>
      <c r="S603" s="3" t="str">
        <f t="shared" si="55"/>
        <v>Y</v>
      </c>
      <c r="T603" s="2"/>
      <c r="U603" s="22">
        <f t="shared" si="52"/>
        <v>0.35</v>
      </c>
      <c r="V603" s="10">
        <f t="shared" si="53"/>
        <v>263.55</v>
      </c>
      <c r="W603" s="24">
        <f t="shared" si="54"/>
        <v>263.55</v>
      </c>
    </row>
    <row r="604" spans="1:23" x14ac:dyDescent="0.3">
      <c r="A604" t="s">
        <v>17</v>
      </c>
      <c r="B604" t="s">
        <v>861</v>
      </c>
      <c r="C604" t="s">
        <v>862</v>
      </c>
      <c r="D604" t="s">
        <v>1035</v>
      </c>
      <c r="E604" t="s">
        <v>1036</v>
      </c>
      <c r="F604">
        <v>0.35</v>
      </c>
      <c r="G604" s="2">
        <v>0</v>
      </c>
      <c r="H604" s="4">
        <v>143.10499999999999</v>
      </c>
      <c r="I604" s="4">
        <v>37.9754</v>
      </c>
      <c r="J604" s="7">
        <v>741</v>
      </c>
      <c r="K604" s="7">
        <v>259</v>
      </c>
      <c r="L604" s="3">
        <v>0.26540000000000002</v>
      </c>
      <c r="M604" s="5">
        <v>0.65055816</v>
      </c>
      <c r="N604" s="6">
        <v>0.4</v>
      </c>
      <c r="O604" s="8">
        <f>IFERROR(VLOOKUP(C604,Sheet2!$B$2:$G$588,6,FALSE),0)</f>
        <v>60452</v>
      </c>
      <c r="P604" t="s">
        <v>22</v>
      </c>
      <c r="Q604" s="2">
        <v>0.38514336929999998</v>
      </c>
      <c r="R604" s="3">
        <v>0.35</v>
      </c>
      <c r="U604" s="22">
        <f t="shared" si="52"/>
        <v>0.35</v>
      </c>
      <c r="V604" s="10">
        <f t="shared" si="53"/>
        <v>259.34999999999997</v>
      </c>
      <c r="W604" s="24">
        <f t="shared" si="54"/>
        <v>259.34999999999997</v>
      </c>
    </row>
    <row r="605" spans="1:23" x14ac:dyDescent="0.3">
      <c r="A605" t="s">
        <v>17</v>
      </c>
      <c r="B605" t="s">
        <v>861</v>
      </c>
      <c r="C605" t="s">
        <v>862</v>
      </c>
      <c r="D605" t="s">
        <v>1105</v>
      </c>
      <c r="E605" t="s">
        <v>1106</v>
      </c>
      <c r="F605">
        <v>0.3</v>
      </c>
      <c r="G605" s="2">
        <v>0</v>
      </c>
      <c r="H605" s="4">
        <v>158.98089999999999</v>
      </c>
      <c r="I605" s="4">
        <v>45.000300000000003</v>
      </c>
      <c r="J605" s="7">
        <v>738</v>
      </c>
      <c r="K605" s="7">
        <v>194</v>
      </c>
      <c r="L605" s="3">
        <v>0.28310000000000002</v>
      </c>
      <c r="M605" s="5">
        <v>0.54656526000000005</v>
      </c>
      <c r="N605" s="6">
        <v>0.4</v>
      </c>
      <c r="O605" s="8">
        <f>IFERROR(VLOOKUP(C605,Sheet2!$B$2:$G$588,6,FALSE),0)</f>
        <v>60452</v>
      </c>
      <c r="P605" t="s">
        <v>22</v>
      </c>
      <c r="Q605" s="2">
        <v>0.26815692590000001</v>
      </c>
      <c r="R605" s="3">
        <v>0.26815692590687701</v>
      </c>
      <c r="U605" s="22">
        <f t="shared" si="52"/>
        <v>0.26815692590687701</v>
      </c>
      <c r="V605" s="10">
        <f t="shared" si="53"/>
        <v>197.89981131927524</v>
      </c>
      <c r="W605" s="24">
        <f t="shared" si="54"/>
        <v>197.89981131927524</v>
      </c>
    </row>
    <row r="606" spans="1:23" x14ac:dyDescent="0.3">
      <c r="A606" t="s">
        <v>17</v>
      </c>
      <c r="B606" t="s">
        <v>861</v>
      </c>
      <c r="C606" t="s">
        <v>862</v>
      </c>
      <c r="D606" t="s">
        <v>1041</v>
      </c>
      <c r="E606" t="s">
        <v>1042</v>
      </c>
      <c r="F606">
        <v>0.3</v>
      </c>
      <c r="G606" s="2">
        <v>0</v>
      </c>
      <c r="H606" s="4">
        <v>137.25460000000001</v>
      </c>
      <c r="I606" s="4">
        <v>41.130099999999999</v>
      </c>
      <c r="J606" s="7">
        <v>712</v>
      </c>
      <c r="K606" s="7">
        <v>208</v>
      </c>
      <c r="L606" s="3">
        <v>0.29970000000000002</v>
      </c>
      <c r="M606" s="5">
        <v>0.57715369999999999</v>
      </c>
      <c r="N606" s="6">
        <v>0.4</v>
      </c>
      <c r="O606" s="8">
        <f>IFERROR(VLOOKUP(C606,Sheet2!$B$2:$G$588,6,FALSE),0)</f>
        <v>60452</v>
      </c>
      <c r="P606" t="s">
        <v>22</v>
      </c>
      <c r="Q606" s="2">
        <v>0.30694371809999998</v>
      </c>
      <c r="R606" s="3">
        <v>0.3</v>
      </c>
      <c r="U606" s="22">
        <f t="shared" si="52"/>
        <v>0.3</v>
      </c>
      <c r="V606" s="10">
        <f t="shared" si="53"/>
        <v>213.6</v>
      </c>
      <c r="W606" s="24">
        <f t="shared" si="54"/>
        <v>213.6</v>
      </c>
    </row>
    <row r="607" spans="1:23" x14ac:dyDescent="0.3">
      <c r="A607" t="s">
        <v>17</v>
      </c>
      <c r="B607" t="s">
        <v>861</v>
      </c>
      <c r="C607" t="s">
        <v>862</v>
      </c>
      <c r="D607" t="s">
        <v>1077</v>
      </c>
      <c r="E607" t="s">
        <v>1078</v>
      </c>
      <c r="F607">
        <v>0.35</v>
      </c>
      <c r="G607" s="2">
        <v>0</v>
      </c>
      <c r="H607" s="4">
        <v>139.1549</v>
      </c>
      <c r="I607" s="4">
        <v>33.3185</v>
      </c>
      <c r="J607" s="7">
        <v>706</v>
      </c>
      <c r="K607" s="7">
        <v>247</v>
      </c>
      <c r="L607" s="3">
        <v>0.2394</v>
      </c>
      <c r="M607" s="5">
        <v>0.70598316000000005</v>
      </c>
      <c r="N607" s="6">
        <v>0.4</v>
      </c>
      <c r="O607" s="8">
        <f>IFERROR(VLOOKUP(C607,Sheet2!$B$2:$G$588,6,FALSE),0)</f>
        <v>60452</v>
      </c>
      <c r="P607" t="s">
        <v>22</v>
      </c>
      <c r="Q607" s="2">
        <v>0.43341424950000002</v>
      </c>
      <c r="R607" s="3">
        <v>0.35</v>
      </c>
      <c r="U607" s="22">
        <f t="shared" si="52"/>
        <v>0.35</v>
      </c>
      <c r="V607" s="10">
        <f t="shared" si="53"/>
        <v>247.1</v>
      </c>
      <c r="W607" s="24">
        <f t="shared" si="54"/>
        <v>247.1</v>
      </c>
    </row>
    <row r="608" spans="1:23" x14ac:dyDescent="0.3">
      <c r="A608" t="s">
        <v>17</v>
      </c>
      <c r="B608" t="s">
        <v>861</v>
      </c>
      <c r="C608" t="s">
        <v>862</v>
      </c>
      <c r="D608" t="s">
        <v>1043</v>
      </c>
      <c r="E608" t="s">
        <v>1044</v>
      </c>
      <c r="F608">
        <v>0.3</v>
      </c>
      <c r="G608" s="2">
        <v>0</v>
      </c>
      <c r="H608" s="4">
        <v>113.289</v>
      </c>
      <c r="I608" s="4">
        <v>29.673200000000001</v>
      </c>
      <c r="J608" s="7">
        <v>704</v>
      </c>
      <c r="K608" s="7">
        <v>211</v>
      </c>
      <c r="L608" s="3">
        <v>0.26190000000000002</v>
      </c>
      <c r="M608" s="5">
        <v>0.79032990000000003</v>
      </c>
      <c r="N608" s="6">
        <v>0.4</v>
      </c>
      <c r="O608" s="8">
        <f>IFERROR(VLOOKUP(C608,Sheet2!$B$2:$G$588,6,FALSE),0)</f>
        <v>60452</v>
      </c>
      <c r="P608" t="s">
        <v>22</v>
      </c>
      <c r="Q608" s="2">
        <v>0.4938822403</v>
      </c>
      <c r="R608" s="3">
        <v>0.3</v>
      </c>
      <c r="U608" s="22">
        <f t="shared" si="52"/>
        <v>0.3</v>
      </c>
      <c r="V608" s="10">
        <f t="shared" si="53"/>
        <v>211.2</v>
      </c>
      <c r="W608" s="24">
        <f t="shared" si="54"/>
        <v>211.2</v>
      </c>
    </row>
    <row r="609" spans="1:23" x14ac:dyDescent="0.3">
      <c r="A609" t="s">
        <v>17</v>
      </c>
      <c r="B609" t="s">
        <v>861</v>
      </c>
      <c r="C609" t="s">
        <v>862</v>
      </c>
      <c r="D609" t="s">
        <v>943</v>
      </c>
      <c r="E609" t="s">
        <v>944</v>
      </c>
      <c r="F609">
        <v>0.3</v>
      </c>
      <c r="G609" s="2">
        <v>0</v>
      </c>
      <c r="H609" s="4">
        <v>138.1011</v>
      </c>
      <c r="I609" s="4">
        <v>40.2136</v>
      </c>
      <c r="J609" s="7">
        <v>699</v>
      </c>
      <c r="K609" s="7">
        <v>208</v>
      </c>
      <c r="L609" s="3">
        <v>0.29120000000000001</v>
      </c>
      <c r="M609" s="5">
        <v>0.57976411999999999</v>
      </c>
      <c r="N609" s="6">
        <v>0.4</v>
      </c>
      <c r="O609" s="8">
        <f>IFERROR(VLOOKUP(C609,Sheet2!$B$2:$G$588,6,FALSE),0)</f>
        <v>60452</v>
      </c>
      <c r="P609" t="s">
        <v>22</v>
      </c>
      <c r="Q609" s="2">
        <v>0.31006423379999998</v>
      </c>
      <c r="R609" s="3">
        <v>0.3</v>
      </c>
      <c r="U609" s="22">
        <f t="shared" si="52"/>
        <v>0.3</v>
      </c>
      <c r="V609" s="10">
        <f t="shared" si="53"/>
        <v>209.7</v>
      </c>
      <c r="W609" s="24">
        <f t="shared" si="54"/>
        <v>209.7</v>
      </c>
    </row>
    <row r="610" spans="1:23" x14ac:dyDescent="0.3">
      <c r="A610" t="s">
        <v>17</v>
      </c>
      <c r="B610" t="s">
        <v>861</v>
      </c>
      <c r="C610" t="s">
        <v>862</v>
      </c>
      <c r="D610" t="s">
        <v>899</v>
      </c>
      <c r="E610" t="s">
        <v>900</v>
      </c>
      <c r="F610">
        <v>0.35</v>
      </c>
      <c r="G610" s="2">
        <v>1</v>
      </c>
      <c r="H610" s="4">
        <v>140.63239999999999</v>
      </c>
      <c r="I610" s="4">
        <v>35.519799999999996</v>
      </c>
      <c r="J610" s="7">
        <v>674</v>
      </c>
      <c r="K610" s="7">
        <v>235</v>
      </c>
      <c r="L610" s="3">
        <v>0.25259999999999999</v>
      </c>
      <c r="M610" s="5">
        <v>0.63273568000000002</v>
      </c>
      <c r="N610" s="6">
        <v>0.35</v>
      </c>
      <c r="O610" s="8">
        <f>IFERROR(VLOOKUP(C610,Sheet2!$B$2:$G$588,6,FALSE),0)</f>
        <v>60452</v>
      </c>
      <c r="P610" t="s">
        <v>22</v>
      </c>
      <c r="Q610" s="2">
        <v>0.4468464291</v>
      </c>
      <c r="R610" s="3">
        <v>0.35</v>
      </c>
      <c r="S610" s="3" t="str">
        <f>IF(R610+0.01&lt;Q610,"Y","")</f>
        <v>Y</v>
      </c>
      <c r="T610" s="2"/>
      <c r="U610" s="22">
        <f t="shared" si="52"/>
        <v>0.35</v>
      </c>
      <c r="V610" s="10">
        <f t="shared" si="53"/>
        <v>235.89999999999998</v>
      </c>
      <c r="W610" s="24">
        <f t="shared" si="54"/>
        <v>235.89999999999998</v>
      </c>
    </row>
    <row r="611" spans="1:23" x14ac:dyDescent="0.3">
      <c r="A611" t="s">
        <v>17</v>
      </c>
      <c r="B611" t="s">
        <v>861</v>
      </c>
      <c r="C611" t="s">
        <v>862</v>
      </c>
      <c r="D611" t="s">
        <v>953</v>
      </c>
      <c r="E611" t="s">
        <v>954</v>
      </c>
      <c r="F611">
        <v>0.35</v>
      </c>
      <c r="G611" s="2">
        <v>0</v>
      </c>
      <c r="H611" s="4">
        <v>144.5607</v>
      </c>
      <c r="I611" s="4">
        <v>35.416400000000003</v>
      </c>
      <c r="J611" s="7">
        <v>663</v>
      </c>
      <c r="K611" s="7">
        <v>231</v>
      </c>
      <c r="L611" s="3">
        <v>0.245</v>
      </c>
      <c r="M611" s="5">
        <v>0.62412701999999998</v>
      </c>
      <c r="N611" s="6">
        <v>0.4</v>
      </c>
      <c r="O611" s="8">
        <f>IFERROR(VLOOKUP(C611,Sheet2!$B$2:$G$588,6,FALSE),0)</f>
        <v>60452</v>
      </c>
      <c r="P611" t="s">
        <v>22</v>
      </c>
      <c r="Q611" s="2">
        <v>0.3591048174</v>
      </c>
      <c r="R611" s="3">
        <v>0.35</v>
      </c>
      <c r="U611" s="22">
        <f t="shared" si="52"/>
        <v>0.35</v>
      </c>
      <c r="V611" s="10">
        <f t="shared" si="53"/>
        <v>232.04999999999998</v>
      </c>
      <c r="W611" s="24">
        <f t="shared" si="54"/>
        <v>232.04999999999998</v>
      </c>
    </row>
    <row r="612" spans="1:23" x14ac:dyDescent="0.3">
      <c r="A612" t="s">
        <v>17</v>
      </c>
      <c r="B612" t="s">
        <v>861</v>
      </c>
      <c r="C612" t="s">
        <v>862</v>
      </c>
      <c r="D612" t="s">
        <v>1097</v>
      </c>
      <c r="E612" t="s">
        <v>1098</v>
      </c>
      <c r="F612">
        <v>0.35</v>
      </c>
      <c r="G612" s="2">
        <v>0</v>
      </c>
      <c r="H612" s="4">
        <v>95.998099999999994</v>
      </c>
      <c r="I612" s="4">
        <v>24.746700000000001</v>
      </c>
      <c r="J612" s="7">
        <v>650</v>
      </c>
      <c r="K612" s="7">
        <v>228</v>
      </c>
      <c r="L612" s="3">
        <v>0.25779999999999997</v>
      </c>
      <c r="M612" s="5">
        <v>0.87581034999999996</v>
      </c>
      <c r="N612" s="6">
        <v>0.4</v>
      </c>
      <c r="O612" s="8">
        <f>IFERROR(VLOOKUP(C612,Sheet2!$B$2:$G$588,6,FALSE),0)</f>
        <v>60452</v>
      </c>
      <c r="P612" t="s">
        <v>22</v>
      </c>
      <c r="Q612" s="2">
        <v>0.54328011919999997</v>
      </c>
      <c r="R612" s="3">
        <v>0.35</v>
      </c>
      <c r="U612" s="22">
        <f t="shared" si="52"/>
        <v>0.35</v>
      </c>
      <c r="V612" s="10">
        <f t="shared" si="53"/>
        <v>227.49999999999997</v>
      </c>
      <c r="W612" s="24">
        <f t="shared" si="54"/>
        <v>227.49999999999997</v>
      </c>
    </row>
    <row r="613" spans="1:23" x14ac:dyDescent="0.3">
      <c r="A613" t="s">
        <v>17</v>
      </c>
      <c r="B613" t="s">
        <v>861</v>
      </c>
      <c r="C613" t="s">
        <v>862</v>
      </c>
      <c r="D613" t="s">
        <v>965</v>
      </c>
      <c r="E613" t="s">
        <v>966</v>
      </c>
      <c r="F613">
        <v>0.35</v>
      </c>
      <c r="G613" s="2">
        <v>0</v>
      </c>
      <c r="H613" s="4">
        <v>101.5389</v>
      </c>
      <c r="I613" s="4">
        <v>26.1006</v>
      </c>
      <c r="J613" s="7">
        <v>649</v>
      </c>
      <c r="K613" s="7">
        <v>227</v>
      </c>
      <c r="L613" s="3">
        <v>0.2571</v>
      </c>
      <c r="M613" s="5">
        <v>0.82939728000000001</v>
      </c>
      <c r="N613" s="6">
        <v>0.4</v>
      </c>
      <c r="O613" s="8">
        <f>IFERROR(VLOOKUP(C613,Sheet2!$B$2:$G$588,6,FALSE),0)</f>
        <v>60452</v>
      </c>
      <c r="P613" t="s">
        <v>22</v>
      </c>
      <c r="Q613" s="2">
        <v>0.51772207199999998</v>
      </c>
      <c r="R613" s="3">
        <v>0.35</v>
      </c>
      <c r="U613" s="22">
        <f t="shared" si="52"/>
        <v>0.35</v>
      </c>
      <c r="V613" s="10">
        <f t="shared" si="53"/>
        <v>227.14999999999998</v>
      </c>
      <c r="W613" s="24">
        <f t="shared" si="54"/>
        <v>227.14999999999998</v>
      </c>
    </row>
    <row r="614" spans="1:23" x14ac:dyDescent="0.3">
      <c r="A614" t="s">
        <v>17</v>
      </c>
      <c r="B614" t="s">
        <v>861</v>
      </c>
      <c r="C614" t="s">
        <v>862</v>
      </c>
      <c r="D614" t="s">
        <v>985</v>
      </c>
      <c r="E614" t="s">
        <v>986</v>
      </c>
      <c r="F614">
        <v>0.35</v>
      </c>
      <c r="G614" s="2">
        <v>0</v>
      </c>
      <c r="H614" s="4">
        <v>125.51900000000001</v>
      </c>
      <c r="I614" s="4">
        <v>34.741199999999999</v>
      </c>
      <c r="J614" s="7">
        <v>642</v>
      </c>
      <c r="K614" s="7">
        <v>220</v>
      </c>
      <c r="L614" s="3">
        <v>0.27679999999999999</v>
      </c>
      <c r="M614" s="5">
        <v>0.61646232999999995</v>
      </c>
      <c r="N614" s="6">
        <v>0.4</v>
      </c>
      <c r="O614" s="8">
        <f>IFERROR(VLOOKUP(C614,Sheet2!$B$2:$G$588,6,FALSE),0)</f>
        <v>60452</v>
      </c>
      <c r="P614" t="s">
        <v>22</v>
      </c>
      <c r="Q614" s="2">
        <v>0.35113634890000001</v>
      </c>
      <c r="R614" s="3">
        <v>0.35</v>
      </c>
      <c r="U614" s="22">
        <f t="shared" si="52"/>
        <v>0.35</v>
      </c>
      <c r="V614" s="10">
        <f t="shared" si="53"/>
        <v>224.7</v>
      </c>
      <c r="W614" s="24">
        <f t="shared" si="54"/>
        <v>224.7</v>
      </c>
    </row>
    <row r="615" spans="1:23" x14ac:dyDescent="0.3">
      <c r="A615" t="s">
        <v>17</v>
      </c>
      <c r="B615" t="s">
        <v>861</v>
      </c>
      <c r="C615" t="s">
        <v>862</v>
      </c>
      <c r="D615" t="s">
        <v>1007</v>
      </c>
      <c r="E615" t="s">
        <v>1008</v>
      </c>
      <c r="F615">
        <v>0.35</v>
      </c>
      <c r="G615" s="2">
        <v>0</v>
      </c>
      <c r="H615" s="4">
        <v>82.402100000000004</v>
      </c>
      <c r="I615" s="4">
        <v>26.087599999999998</v>
      </c>
      <c r="J615" s="7">
        <v>625</v>
      </c>
      <c r="K615" s="7">
        <v>219</v>
      </c>
      <c r="L615" s="3">
        <v>0.31659999999999999</v>
      </c>
      <c r="M615" s="5">
        <v>0.79878349999999998</v>
      </c>
      <c r="N615" s="6">
        <v>0.4</v>
      </c>
      <c r="O615" s="8">
        <f>IFERROR(VLOOKUP(C615,Sheet2!$B$2:$G$588,6,FALSE),0)</f>
        <v>60452</v>
      </c>
      <c r="P615" t="s">
        <v>22</v>
      </c>
      <c r="Q615" s="2">
        <v>0.49923852730000001</v>
      </c>
      <c r="R615" s="3">
        <v>0.35</v>
      </c>
      <c r="U615" s="22">
        <f t="shared" si="52"/>
        <v>0.35</v>
      </c>
      <c r="V615" s="10">
        <f t="shared" si="53"/>
        <v>218.75</v>
      </c>
      <c r="W615" s="24">
        <f t="shared" si="54"/>
        <v>218.75</v>
      </c>
    </row>
    <row r="616" spans="1:23" x14ac:dyDescent="0.3">
      <c r="A616" t="s">
        <v>17</v>
      </c>
      <c r="B616" t="s">
        <v>861</v>
      </c>
      <c r="C616" t="s">
        <v>862</v>
      </c>
      <c r="D616" t="s">
        <v>975</v>
      </c>
      <c r="E616" t="s">
        <v>976</v>
      </c>
      <c r="F616">
        <v>0.3</v>
      </c>
      <c r="G616" s="2">
        <v>0</v>
      </c>
      <c r="H616" s="4">
        <v>127.5746</v>
      </c>
      <c r="I616" s="4">
        <v>32.612499999999997</v>
      </c>
      <c r="J616" s="7">
        <v>623</v>
      </c>
      <c r="K616" s="7">
        <v>187</v>
      </c>
      <c r="L616" s="3">
        <v>0.25559999999999999</v>
      </c>
      <c r="M616" s="5">
        <v>0.63723485000000002</v>
      </c>
      <c r="N616" s="6">
        <v>0.4</v>
      </c>
      <c r="O616" s="8">
        <f>IFERROR(VLOOKUP(C616,Sheet2!$B$2:$G$588,6,FALSE),0)</f>
        <v>60452</v>
      </c>
      <c r="P616" t="s">
        <v>22</v>
      </c>
      <c r="Q616" s="2">
        <v>0.37228793710000002</v>
      </c>
      <c r="R616" s="3">
        <v>0.3</v>
      </c>
      <c r="U616" s="22">
        <f t="shared" si="52"/>
        <v>0.3</v>
      </c>
      <c r="V616" s="10">
        <f t="shared" si="53"/>
        <v>186.9</v>
      </c>
      <c r="W616" s="24">
        <f t="shared" si="54"/>
        <v>186.9</v>
      </c>
    </row>
    <row r="617" spans="1:23" x14ac:dyDescent="0.3">
      <c r="A617" t="s">
        <v>17</v>
      </c>
      <c r="B617" t="s">
        <v>861</v>
      </c>
      <c r="C617" t="s">
        <v>862</v>
      </c>
      <c r="D617" t="s">
        <v>1123</v>
      </c>
      <c r="E617" t="s">
        <v>1124</v>
      </c>
      <c r="F617">
        <v>0.3</v>
      </c>
      <c r="G617" s="2">
        <v>1</v>
      </c>
      <c r="H617" s="4">
        <v>164.4776</v>
      </c>
      <c r="I617" s="4">
        <v>23.920500000000001</v>
      </c>
      <c r="J617" s="7">
        <v>623</v>
      </c>
      <c r="K617" s="7">
        <v>187</v>
      </c>
      <c r="L617" s="3">
        <v>0.1454</v>
      </c>
      <c r="M617" s="5">
        <v>0.86807668999999998</v>
      </c>
      <c r="N617" s="6">
        <v>0.35</v>
      </c>
      <c r="O617" s="8">
        <f>IFERROR(VLOOKUP(C617,Sheet2!$B$2:$G$588,6,FALSE),0)</f>
        <v>60452</v>
      </c>
      <c r="P617" t="s">
        <v>22</v>
      </c>
      <c r="Q617" s="2">
        <v>0.59680981850000003</v>
      </c>
      <c r="R617" s="3">
        <v>0.3</v>
      </c>
      <c r="S617" s="3" t="str">
        <f>IF(R617+0.01&lt;Q617,"Y","")</f>
        <v>Y</v>
      </c>
      <c r="T617" s="2"/>
      <c r="U617" s="22">
        <f t="shared" si="52"/>
        <v>0.3</v>
      </c>
      <c r="V617" s="10">
        <f t="shared" si="53"/>
        <v>186.9</v>
      </c>
      <c r="W617" s="24">
        <f t="shared" si="54"/>
        <v>186.9</v>
      </c>
    </row>
    <row r="618" spans="1:23" x14ac:dyDescent="0.3">
      <c r="A618" t="s">
        <v>17</v>
      </c>
      <c r="B618" t="s">
        <v>861</v>
      </c>
      <c r="C618" t="s">
        <v>862</v>
      </c>
      <c r="D618" t="s">
        <v>911</v>
      </c>
      <c r="E618" t="s">
        <v>912</v>
      </c>
      <c r="F618">
        <v>0.35</v>
      </c>
      <c r="G618" s="2">
        <v>0</v>
      </c>
      <c r="H618" s="4">
        <v>122.0616</v>
      </c>
      <c r="I618" s="4">
        <v>32.005400000000002</v>
      </c>
      <c r="J618" s="7">
        <v>617</v>
      </c>
      <c r="K618" s="7">
        <v>216</v>
      </c>
      <c r="L618" s="3">
        <v>0.26219999999999999</v>
      </c>
      <c r="M618" s="5">
        <v>0.64281193000000003</v>
      </c>
      <c r="N618" s="6">
        <v>0.4</v>
      </c>
      <c r="O618" s="8">
        <f>IFERROR(VLOOKUP(C618,Sheet2!$B$2:$G$588,6,FALSE),0)</f>
        <v>60452</v>
      </c>
      <c r="P618" t="s">
        <v>22</v>
      </c>
      <c r="Q618" s="2">
        <v>0.37773401670000001</v>
      </c>
      <c r="R618" s="3">
        <v>0.35</v>
      </c>
      <c r="U618" s="22">
        <f t="shared" si="52"/>
        <v>0.35</v>
      </c>
      <c r="V618" s="10">
        <f t="shared" si="53"/>
        <v>215.95</v>
      </c>
      <c r="W618" s="24">
        <f t="shared" si="54"/>
        <v>215.95</v>
      </c>
    </row>
    <row r="619" spans="1:23" x14ac:dyDescent="0.3">
      <c r="A619" t="s">
        <v>17</v>
      </c>
      <c r="B619" t="s">
        <v>861</v>
      </c>
      <c r="C619" t="s">
        <v>862</v>
      </c>
      <c r="D619" t="s">
        <v>919</v>
      </c>
      <c r="E619" t="s">
        <v>920</v>
      </c>
      <c r="F619">
        <v>0.35</v>
      </c>
      <c r="G619" s="2">
        <v>0</v>
      </c>
      <c r="H619" s="4">
        <v>101.42959999999999</v>
      </c>
      <c r="I619" s="4">
        <v>30.090299999999999</v>
      </c>
      <c r="J619" s="7">
        <v>614</v>
      </c>
      <c r="K619" s="7">
        <v>215</v>
      </c>
      <c r="L619" s="3">
        <v>0.29670000000000002</v>
      </c>
      <c r="M619" s="5">
        <v>0.68011295000000005</v>
      </c>
      <c r="N619" s="6">
        <v>0.4</v>
      </c>
      <c r="O619" s="8">
        <f>IFERROR(VLOOKUP(C619,Sheet2!$B$2:$G$588,6,FALSE),0)</f>
        <v>60452</v>
      </c>
      <c r="P619" t="s">
        <v>22</v>
      </c>
      <c r="Q619" s="2">
        <v>0.41186239359999999</v>
      </c>
      <c r="R619" s="3">
        <v>0.35</v>
      </c>
      <c r="U619" s="22">
        <f t="shared" si="52"/>
        <v>0.35</v>
      </c>
      <c r="V619" s="10">
        <f t="shared" si="53"/>
        <v>214.89999999999998</v>
      </c>
      <c r="W619" s="24">
        <f t="shared" si="54"/>
        <v>214.89999999999998</v>
      </c>
    </row>
    <row r="620" spans="1:23" x14ac:dyDescent="0.3">
      <c r="A620" t="s">
        <v>17</v>
      </c>
      <c r="B620" t="s">
        <v>861</v>
      </c>
      <c r="C620" t="s">
        <v>862</v>
      </c>
      <c r="D620" t="s">
        <v>1061</v>
      </c>
      <c r="E620" t="s">
        <v>1062</v>
      </c>
      <c r="F620">
        <v>0.35</v>
      </c>
      <c r="G620" s="2">
        <v>0</v>
      </c>
      <c r="H620" s="4">
        <v>136.3554</v>
      </c>
      <c r="I620" s="4">
        <v>38.360599999999998</v>
      </c>
      <c r="J620" s="7">
        <v>609</v>
      </c>
      <c r="K620" s="7">
        <v>149</v>
      </c>
      <c r="L620" s="3">
        <v>0.28129999999999999</v>
      </c>
      <c r="M620" s="5">
        <v>0.52942623</v>
      </c>
      <c r="N620" s="6">
        <v>0.4</v>
      </c>
      <c r="O620" s="8">
        <f>IFERROR(VLOOKUP(C620,Sheet2!$B$2:$G$588,6,FALSE),0)</f>
        <v>60452</v>
      </c>
      <c r="P620" t="s">
        <v>22</v>
      </c>
      <c r="Q620" s="2">
        <v>0.24446509359999999</v>
      </c>
      <c r="R620" s="3">
        <v>0.24446509357349699</v>
      </c>
      <c r="U620" s="22">
        <f t="shared" si="52"/>
        <v>0.24446509357349699</v>
      </c>
      <c r="V620" s="10">
        <f t="shared" si="53"/>
        <v>148.87924198625967</v>
      </c>
      <c r="W620" s="24">
        <f t="shared" si="54"/>
        <v>148.87924198625967</v>
      </c>
    </row>
    <row r="621" spans="1:23" x14ac:dyDescent="0.3">
      <c r="A621" t="s">
        <v>17</v>
      </c>
      <c r="B621" t="s">
        <v>861</v>
      </c>
      <c r="C621" t="s">
        <v>862</v>
      </c>
      <c r="D621" t="s">
        <v>887</v>
      </c>
      <c r="E621" t="s">
        <v>888</v>
      </c>
      <c r="F621">
        <v>0.35</v>
      </c>
      <c r="G621" s="2">
        <v>0</v>
      </c>
      <c r="H621" s="4">
        <v>111.48260000000001</v>
      </c>
      <c r="I621" s="4">
        <v>28.261199999999999</v>
      </c>
      <c r="J621" s="7">
        <v>608</v>
      </c>
      <c r="K621" s="7">
        <v>213</v>
      </c>
      <c r="L621" s="3">
        <v>0.2535</v>
      </c>
      <c r="M621" s="5">
        <v>0.71705467000000001</v>
      </c>
      <c r="N621" s="6">
        <v>0.4</v>
      </c>
      <c r="O621" s="8">
        <f>IFERROR(VLOOKUP(C621,Sheet2!$B$2:$G$588,6,FALSE),0)</f>
        <v>60452</v>
      </c>
      <c r="P621" t="s">
        <v>22</v>
      </c>
      <c r="Q621" s="2">
        <v>0.44216247920000001</v>
      </c>
      <c r="R621" s="3">
        <v>0.35</v>
      </c>
      <c r="U621" s="22">
        <f t="shared" si="52"/>
        <v>0.35</v>
      </c>
      <c r="V621" s="10">
        <f t="shared" si="53"/>
        <v>212.79999999999998</v>
      </c>
      <c r="W621" s="24">
        <f t="shared" si="54"/>
        <v>212.79999999999998</v>
      </c>
    </row>
    <row r="622" spans="1:23" x14ac:dyDescent="0.3">
      <c r="A622" t="s">
        <v>17</v>
      </c>
      <c r="B622" t="s">
        <v>861</v>
      </c>
      <c r="C622" t="s">
        <v>862</v>
      </c>
      <c r="D622" t="s">
        <v>879</v>
      </c>
      <c r="E622" t="s">
        <v>880</v>
      </c>
      <c r="F622">
        <v>0.35</v>
      </c>
      <c r="G622" s="2">
        <v>0</v>
      </c>
      <c r="H622" s="4">
        <v>210.8998</v>
      </c>
      <c r="I622" s="4">
        <v>23.657900000000001</v>
      </c>
      <c r="J622" s="7">
        <v>604</v>
      </c>
      <c r="K622" s="7">
        <v>211</v>
      </c>
      <c r="L622" s="3">
        <v>0.11219999999999999</v>
      </c>
      <c r="M622" s="5">
        <v>0.85037770999999995</v>
      </c>
      <c r="N622" s="6">
        <v>0.4</v>
      </c>
      <c r="O622" s="8">
        <f>IFERROR(VLOOKUP(C622,Sheet2!$B$2:$G$588,6,FALSE),0)</f>
        <v>60452</v>
      </c>
      <c r="P622" t="s">
        <v>22</v>
      </c>
      <c r="Q622" s="2">
        <v>0.52962078239999999</v>
      </c>
      <c r="R622" s="3">
        <v>0.34999999999999898</v>
      </c>
      <c r="U622" s="22">
        <f t="shared" si="52"/>
        <v>0.34999999999999898</v>
      </c>
      <c r="V622" s="10">
        <f t="shared" si="53"/>
        <v>211.39999999999938</v>
      </c>
      <c r="W622" s="24">
        <f t="shared" si="54"/>
        <v>211.39999999999938</v>
      </c>
    </row>
    <row r="623" spans="1:23" x14ac:dyDescent="0.3">
      <c r="A623" t="s">
        <v>17</v>
      </c>
      <c r="B623" t="s">
        <v>861</v>
      </c>
      <c r="C623" t="s">
        <v>862</v>
      </c>
      <c r="D623" t="s">
        <v>995</v>
      </c>
      <c r="E623" t="s">
        <v>996</v>
      </c>
      <c r="F623">
        <v>0.3</v>
      </c>
      <c r="G623" s="2">
        <v>1</v>
      </c>
      <c r="H623" s="4">
        <v>157.44479999999999</v>
      </c>
      <c r="I623" s="4">
        <v>31.666599999999999</v>
      </c>
      <c r="J623" s="7">
        <v>600</v>
      </c>
      <c r="K623" s="7">
        <v>180</v>
      </c>
      <c r="L623" s="3">
        <v>0.2011</v>
      </c>
      <c r="M623" s="5">
        <v>0.63109453000000004</v>
      </c>
      <c r="N623" s="6">
        <v>0.2</v>
      </c>
      <c r="O623" s="8">
        <f>IFERROR(VLOOKUP(C623,Sheet2!$B$2:$G$588,6,FALSE),0)</f>
        <v>60452</v>
      </c>
      <c r="P623" t="s">
        <v>22</v>
      </c>
      <c r="Q623" s="2">
        <v>0.68309026520000005</v>
      </c>
      <c r="R623" s="3">
        <v>0.3</v>
      </c>
      <c r="S623" s="3" t="str">
        <f>IF(R623+0.01&lt;Q623,"Y","")</f>
        <v>Y</v>
      </c>
      <c r="T623" s="2"/>
      <c r="U623" s="22">
        <f t="shared" si="52"/>
        <v>0.3</v>
      </c>
      <c r="V623" s="10">
        <f t="shared" si="53"/>
        <v>180</v>
      </c>
      <c r="W623" s="24">
        <f t="shared" si="54"/>
        <v>180</v>
      </c>
    </row>
    <row r="624" spans="1:23" x14ac:dyDescent="0.3">
      <c r="A624" t="s">
        <v>17</v>
      </c>
      <c r="B624" t="s">
        <v>861</v>
      </c>
      <c r="C624" t="s">
        <v>862</v>
      </c>
      <c r="D624" t="s">
        <v>883</v>
      </c>
      <c r="E624" t="s">
        <v>884</v>
      </c>
      <c r="F624">
        <v>0.3</v>
      </c>
      <c r="G624" s="2">
        <v>0</v>
      </c>
      <c r="H624" s="4">
        <v>106.8215</v>
      </c>
      <c r="I624" s="4">
        <v>29.366399999999999</v>
      </c>
      <c r="J624" s="7">
        <v>591</v>
      </c>
      <c r="K624" s="7">
        <v>177</v>
      </c>
      <c r="L624" s="3">
        <v>0.27489999999999998</v>
      </c>
      <c r="M624" s="5">
        <v>0.67120296000000002</v>
      </c>
      <c r="N624" s="6">
        <v>0.4</v>
      </c>
      <c r="O624" s="8">
        <f>IFERROR(VLOOKUP(C624,Sheet2!$B$2:$G$588,6,FALSE),0)</f>
        <v>60452</v>
      </c>
      <c r="P624" t="s">
        <v>22</v>
      </c>
      <c r="Q624" s="2">
        <v>0.40405506769999999</v>
      </c>
      <c r="R624" s="3">
        <v>0.3</v>
      </c>
      <c r="U624" s="22">
        <f t="shared" si="52"/>
        <v>0.3</v>
      </c>
      <c r="V624" s="10">
        <f t="shared" si="53"/>
        <v>177.29999999999998</v>
      </c>
      <c r="W624" s="24">
        <f t="shared" si="54"/>
        <v>177.29999999999998</v>
      </c>
    </row>
    <row r="625" spans="1:23" x14ac:dyDescent="0.3">
      <c r="A625" t="s">
        <v>17</v>
      </c>
      <c r="B625" t="s">
        <v>861</v>
      </c>
      <c r="C625" t="s">
        <v>862</v>
      </c>
      <c r="D625" t="s">
        <v>939</v>
      </c>
      <c r="E625" t="s">
        <v>940</v>
      </c>
      <c r="F625">
        <v>0.35</v>
      </c>
      <c r="G625" s="2">
        <v>0</v>
      </c>
      <c r="H625" s="4">
        <v>126.43559999999999</v>
      </c>
      <c r="I625" s="4">
        <v>34.6389</v>
      </c>
      <c r="J625" s="7">
        <v>563</v>
      </c>
      <c r="K625" s="7">
        <v>146</v>
      </c>
      <c r="L625" s="3">
        <v>0.27400000000000002</v>
      </c>
      <c r="M625" s="5">
        <v>0.54137447000000005</v>
      </c>
      <c r="N625" s="6">
        <v>0.4</v>
      </c>
      <c r="O625" s="8">
        <f>IFERROR(VLOOKUP(C625,Sheet2!$B$2:$G$588,6,FALSE),0)</f>
        <v>60452</v>
      </c>
      <c r="P625" t="s">
        <v>22</v>
      </c>
      <c r="Q625" s="2">
        <v>0.26113988809999999</v>
      </c>
      <c r="R625" s="3">
        <v>0.26113988808404698</v>
      </c>
      <c r="U625" s="22">
        <f t="shared" si="52"/>
        <v>0.26113988808404698</v>
      </c>
      <c r="V625" s="10">
        <f t="shared" si="53"/>
        <v>147.02175699131845</v>
      </c>
      <c r="W625" s="24">
        <f t="shared" si="54"/>
        <v>147.02175699131845</v>
      </c>
    </row>
    <row r="626" spans="1:23" x14ac:dyDescent="0.3">
      <c r="A626" t="s">
        <v>17</v>
      </c>
      <c r="B626" t="s">
        <v>861</v>
      </c>
      <c r="C626" t="s">
        <v>862</v>
      </c>
      <c r="D626" t="s">
        <v>981</v>
      </c>
      <c r="E626" t="s">
        <v>982</v>
      </c>
      <c r="F626">
        <v>0.35</v>
      </c>
      <c r="G626" s="2">
        <v>0</v>
      </c>
      <c r="H626" s="4">
        <v>95.705600000000004</v>
      </c>
      <c r="I626" s="4">
        <v>24.2271</v>
      </c>
      <c r="J626" s="7">
        <v>562</v>
      </c>
      <c r="K626" s="7">
        <v>197</v>
      </c>
      <c r="L626" s="3">
        <v>0.25309999999999999</v>
      </c>
      <c r="M626" s="5">
        <v>0.77317619000000004</v>
      </c>
      <c r="N626" s="6">
        <v>0.4</v>
      </c>
      <c r="O626" s="8">
        <f>IFERROR(VLOOKUP(C626,Sheet2!$B$2:$G$588,6,FALSE),0)</f>
        <v>60452</v>
      </c>
      <c r="P626" t="s">
        <v>22</v>
      </c>
      <c r="Q626" s="2">
        <v>0.48265349429999999</v>
      </c>
      <c r="R626" s="3">
        <v>0.35</v>
      </c>
      <c r="U626" s="22">
        <f t="shared" si="52"/>
        <v>0.35</v>
      </c>
      <c r="V626" s="10">
        <f t="shared" si="53"/>
        <v>196.7</v>
      </c>
      <c r="W626" s="24">
        <f t="shared" si="54"/>
        <v>196.7</v>
      </c>
    </row>
    <row r="627" spans="1:23" x14ac:dyDescent="0.3">
      <c r="A627" t="s">
        <v>17</v>
      </c>
      <c r="B627" t="s">
        <v>861</v>
      </c>
      <c r="C627" t="s">
        <v>862</v>
      </c>
      <c r="D627" t="s">
        <v>1005</v>
      </c>
      <c r="E627" t="s">
        <v>1006</v>
      </c>
      <c r="F627">
        <v>0.35</v>
      </c>
      <c r="G627" s="2">
        <v>0</v>
      </c>
      <c r="H627" s="4">
        <v>140.7705</v>
      </c>
      <c r="I627" s="4">
        <v>26.302900000000001</v>
      </c>
      <c r="J627" s="7">
        <v>562</v>
      </c>
      <c r="K627" s="7">
        <v>195</v>
      </c>
      <c r="L627" s="3">
        <v>0.18679999999999999</v>
      </c>
      <c r="M627" s="5">
        <v>0.71188731999999999</v>
      </c>
      <c r="N627" s="6">
        <v>0.4</v>
      </c>
      <c r="O627" s="8">
        <f>IFERROR(VLOOKUP(C627,Sheet2!$B$2:$G$588,6,FALSE),0)</f>
        <v>60452</v>
      </c>
      <c r="P627" t="s">
        <v>22</v>
      </c>
      <c r="Q627" s="2">
        <v>0.43811332689999999</v>
      </c>
      <c r="R627" s="3">
        <v>0.35</v>
      </c>
      <c r="U627" s="22">
        <f t="shared" si="52"/>
        <v>0.35</v>
      </c>
      <c r="V627" s="10">
        <f t="shared" si="53"/>
        <v>196.7</v>
      </c>
      <c r="W627" s="24">
        <f t="shared" si="54"/>
        <v>196.7</v>
      </c>
    </row>
    <row r="628" spans="1:23" x14ac:dyDescent="0.3">
      <c r="A628" t="s">
        <v>17</v>
      </c>
      <c r="B628" t="s">
        <v>861</v>
      </c>
      <c r="C628" t="s">
        <v>862</v>
      </c>
      <c r="D628" t="s">
        <v>941</v>
      </c>
      <c r="E628" t="s">
        <v>942</v>
      </c>
      <c r="F628">
        <v>0.35</v>
      </c>
      <c r="G628" s="2">
        <v>0</v>
      </c>
      <c r="H628" s="4">
        <v>112.79259999999999</v>
      </c>
      <c r="I628" s="4">
        <v>31.742599999999999</v>
      </c>
      <c r="J628" s="7">
        <v>549</v>
      </c>
      <c r="K628" s="7">
        <v>168</v>
      </c>
      <c r="L628" s="3">
        <v>0.28139999999999998</v>
      </c>
      <c r="M628" s="5">
        <v>0.57648628999999996</v>
      </c>
      <c r="N628" s="6">
        <v>0.4</v>
      </c>
      <c r="O628" s="8">
        <f>IFERROR(VLOOKUP(C628,Sheet2!$B$2:$G$588,6,FALSE),0)</f>
        <v>60452</v>
      </c>
      <c r="P628" t="s">
        <v>22</v>
      </c>
      <c r="Q628" s="2">
        <v>0.30614134450000002</v>
      </c>
      <c r="R628" s="3">
        <v>0.306141344527187</v>
      </c>
      <c r="U628" s="22">
        <f t="shared" si="52"/>
        <v>0.306141344527187</v>
      </c>
      <c r="V628" s="10">
        <f t="shared" si="53"/>
        <v>168.07159814542567</v>
      </c>
      <c r="W628" s="24">
        <f t="shared" si="54"/>
        <v>168.07159814542567</v>
      </c>
    </row>
    <row r="629" spans="1:23" x14ac:dyDescent="0.3">
      <c r="A629" t="s">
        <v>17</v>
      </c>
      <c r="B629" t="s">
        <v>861</v>
      </c>
      <c r="C629" t="s">
        <v>862</v>
      </c>
      <c r="D629" t="s">
        <v>895</v>
      </c>
      <c r="E629" t="s">
        <v>896</v>
      </c>
      <c r="F629">
        <v>0.3</v>
      </c>
      <c r="G629" s="2">
        <v>1</v>
      </c>
      <c r="H629" s="4">
        <v>146.89920000000001</v>
      </c>
      <c r="I629" s="4">
        <v>27.465900000000001</v>
      </c>
      <c r="J629" s="7">
        <v>548</v>
      </c>
      <c r="K629" s="7">
        <v>164</v>
      </c>
      <c r="L629" s="3">
        <v>0.187</v>
      </c>
      <c r="M629" s="5">
        <v>0.66510524999999998</v>
      </c>
      <c r="N629" s="6">
        <v>0.35</v>
      </c>
      <c r="O629" s="8">
        <f>IFERROR(VLOOKUP(C629,Sheet2!$B$2:$G$588,6,FALSE),0)</f>
        <v>60452</v>
      </c>
      <c r="P629" t="s">
        <v>22</v>
      </c>
      <c r="Q629" s="2">
        <v>0.47376749579999999</v>
      </c>
      <c r="R629" s="3">
        <v>0.3</v>
      </c>
      <c r="S629" s="3" t="str">
        <f t="shared" ref="S629:S631" si="56">IF(R629+0.01&lt;Q629,"Y","")</f>
        <v>Y</v>
      </c>
      <c r="T629" s="2"/>
      <c r="U629" s="22">
        <f t="shared" si="52"/>
        <v>0.3</v>
      </c>
      <c r="V629" s="10">
        <f t="shared" si="53"/>
        <v>164.4</v>
      </c>
      <c r="W629" s="24">
        <f t="shared" si="54"/>
        <v>164.4</v>
      </c>
    </row>
    <row r="630" spans="1:23" x14ac:dyDescent="0.3">
      <c r="A630" t="s">
        <v>17</v>
      </c>
      <c r="B630" t="s">
        <v>861</v>
      </c>
      <c r="C630" t="s">
        <v>862</v>
      </c>
      <c r="D630" t="s">
        <v>873</v>
      </c>
      <c r="E630" t="s">
        <v>874</v>
      </c>
      <c r="F630">
        <v>0.3</v>
      </c>
      <c r="G630" s="2">
        <v>1</v>
      </c>
      <c r="H630" s="4">
        <v>135.1875</v>
      </c>
      <c r="I630" s="4">
        <v>38.204099999999997</v>
      </c>
      <c r="J630" s="7">
        <v>537</v>
      </c>
      <c r="K630" s="7">
        <v>161</v>
      </c>
      <c r="L630" s="3">
        <v>0.28260000000000002</v>
      </c>
      <c r="M630" s="5">
        <v>0.46856624000000002</v>
      </c>
      <c r="N630" s="6">
        <v>0.2</v>
      </c>
      <c r="O630" s="8">
        <f>IFERROR(VLOOKUP(C630,Sheet2!$B$2:$G$588,6,FALSE),0)</f>
        <v>60452</v>
      </c>
      <c r="P630" t="s">
        <v>22</v>
      </c>
      <c r="Q630" s="2">
        <v>0.5731660019</v>
      </c>
      <c r="R630" s="3">
        <v>0.3</v>
      </c>
      <c r="S630" s="3" t="str">
        <f t="shared" si="56"/>
        <v>Y</v>
      </c>
      <c r="T630" s="2"/>
      <c r="U630" s="22">
        <f t="shared" si="52"/>
        <v>0.3</v>
      </c>
      <c r="V630" s="10">
        <f t="shared" si="53"/>
        <v>161.1</v>
      </c>
      <c r="W630" s="24">
        <f t="shared" si="54"/>
        <v>161.1</v>
      </c>
    </row>
    <row r="631" spans="1:23" x14ac:dyDescent="0.3">
      <c r="A631" t="s">
        <v>17</v>
      </c>
      <c r="B631" t="s">
        <v>861</v>
      </c>
      <c r="C631" t="s">
        <v>862</v>
      </c>
      <c r="D631" t="s">
        <v>989</v>
      </c>
      <c r="E631" t="s">
        <v>990</v>
      </c>
      <c r="F631">
        <v>0.3</v>
      </c>
      <c r="G631" s="2">
        <v>1</v>
      </c>
      <c r="H631" s="4">
        <v>134.65289999999999</v>
      </c>
      <c r="I631" s="4">
        <v>31.994700000000002</v>
      </c>
      <c r="J631" s="7">
        <v>535</v>
      </c>
      <c r="K631" s="7">
        <v>161</v>
      </c>
      <c r="L631" s="3">
        <v>0.23760000000000001</v>
      </c>
      <c r="M631" s="5">
        <v>0.55743626999999996</v>
      </c>
      <c r="N631" s="6">
        <v>0.2</v>
      </c>
      <c r="O631" s="8">
        <f>IFERROR(VLOOKUP(C631,Sheet2!$B$2:$G$588,6,FALSE),0)</f>
        <v>60452</v>
      </c>
      <c r="P631" t="s">
        <v>22</v>
      </c>
      <c r="Q631" s="2">
        <v>0.64121459309999995</v>
      </c>
      <c r="R631" s="3">
        <v>0.3</v>
      </c>
      <c r="S631" s="3" t="str">
        <f t="shared" si="56"/>
        <v>Y</v>
      </c>
      <c r="T631" s="2"/>
      <c r="U631" s="22">
        <f t="shared" si="52"/>
        <v>0.3</v>
      </c>
      <c r="V631" s="10">
        <f t="shared" si="53"/>
        <v>160.5</v>
      </c>
      <c r="W631" s="24">
        <f t="shared" si="54"/>
        <v>160.5</v>
      </c>
    </row>
    <row r="632" spans="1:23" x14ac:dyDescent="0.3">
      <c r="A632" t="s">
        <v>17</v>
      </c>
      <c r="B632" t="s">
        <v>861</v>
      </c>
      <c r="C632" t="s">
        <v>862</v>
      </c>
      <c r="D632" t="s">
        <v>1047</v>
      </c>
      <c r="E632" t="s">
        <v>1048</v>
      </c>
      <c r="F632">
        <v>0.35</v>
      </c>
      <c r="G632" s="2">
        <v>0</v>
      </c>
      <c r="H632" s="4">
        <v>95.802000000000007</v>
      </c>
      <c r="I632" s="4">
        <v>25.204899999999999</v>
      </c>
      <c r="J632" s="7">
        <v>525</v>
      </c>
      <c r="K632" s="7">
        <v>184</v>
      </c>
      <c r="L632" s="3">
        <v>0.2631</v>
      </c>
      <c r="M632" s="5">
        <v>0.69456596000000004</v>
      </c>
      <c r="N632" s="6">
        <v>0.4</v>
      </c>
      <c r="O632" s="8">
        <f>IFERROR(VLOOKUP(C632,Sheet2!$B$2:$G$588,6,FALSE),0)</f>
        <v>60452</v>
      </c>
      <c r="P632" t="s">
        <v>22</v>
      </c>
      <c r="Q632" s="2">
        <v>0.42410076949999997</v>
      </c>
      <c r="R632" s="3">
        <v>0.35</v>
      </c>
      <c r="U632" s="22">
        <f t="shared" si="52"/>
        <v>0.35</v>
      </c>
      <c r="V632" s="10">
        <f t="shared" si="53"/>
        <v>183.75</v>
      </c>
      <c r="W632" s="24">
        <f t="shared" si="54"/>
        <v>183.75</v>
      </c>
    </row>
    <row r="633" spans="1:23" x14ac:dyDescent="0.3">
      <c r="A633" t="s">
        <v>17</v>
      </c>
      <c r="B633" t="s">
        <v>861</v>
      </c>
      <c r="C633" t="s">
        <v>862</v>
      </c>
      <c r="D633" t="s">
        <v>935</v>
      </c>
      <c r="E633" t="s">
        <v>936</v>
      </c>
      <c r="F633">
        <v>0.35</v>
      </c>
      <c r="G633" s="2">
        <v>0</v>
      </c>
      <c r="H633" s="4">
        <v>95.121200000000002</v>
      </c>
      <c r="I633" s="4">
        <v>27.0044</v>
      </c>
      <c r="J633" s="7">
        <v>522</v>
      </c>
      <c r="K633" s="7">
        <v>183</v>
      </c>
      <c r="L633" s="3">
        <v>0.28389999999999999</v>
      </c>
      <c r="M633" s="5">
        <v>0.64408019000000005</v>
      </c>
      <c r="N633" s="6">
        <v>0.4</v>
      </c>
      <c r="O633" s="8">
        <f>IFERROR(VLOOKUP(C633,Sheet2!$B$2:$G$588,6,FALSE),0)</f>
        <v>60452</v>
      </c>
      <c r="P633" t="s">
        <v>22</v>
      </c>
      <c r="Q633" s="2">
        <v>0.37895931690000001</v>
      </c>
      <c r="R633" s="3">
        <v>0.34999999999999898</v>
      </c>
      <c r="U633" s="22">
        <f t="shared" si="52"/>
        <v>0.34999999999999898</v>
      </c>
      <c r="V633" s="10">
        <f t="shared" si="53"/>
        <v>182.69999999999948</v>
      </c>
      <c r="W633" s="24">
        <f t="shared" si="54"/>
        <v>182.69999999999948</v>
      </c>
    </row>
    <row r="634" spans="1:23" x14ac:dyDescent="0.3">
      <c r="A634" t="s">
        <v>17</v>
      </c>
      <c r="B634" t="s">
        <v>861</v>
      </c>
      <c r="C634" t="s">
        <v>862</v>
      </c>
      <c r="D634" t="s">
        <v>957</v>
      </c>
      <c r="E634" t="s">
        <v>958</v>
      </c>
      <c r="F634">
        <v>0.33</v>
      </c>
      <c r="G634" s="2">
        <v>1</v>
      </c>
      <c r="H634" s="4">
        <v>166.71809999999999</v>
      </c>
      <c r="I634" s="4">
        <v>23.706299999999999</v>
      </c>
      <c r="J634" s="7">
        <v>496</v>
      </c>
      <c r="K634" s="7">
        <v>164</v>
      </c>
      <c r="L634" s="3">
        <v>0.14219999999999999</v>
      </c>
      <c r="M634" s="5">
        <v>0.69738224999999998</v>
      </c>
      <c r="N634" s="6">
        <v>0.35</v>
      </c>
      <c r="O634" s="8">
        <f>IFERROR(VLOOKUP(C634,Sheet2!$B$2:$G$588,6,FALSE),0)</f>
        <v>60452</v>
      </c>
      <c r="P634" t="s">
        <v>92</v>
      </c>
      <c r="Q634" s="2">
        <v>0.49812315950000002</v>
      </c>
      <c r="R634" s="3">
        <v>0.32999999999999902</v>
      </c>
      <c r="S634" s="3" t="str">
        <f>IF(R634+0.01&lt;Q634,"Y","")</f>
        <v>Y</v>
      </c>
      <c r="T634" s="2"/>
      <c r="U634" s="22">
        <f t="shared" si="52"/>
        <v>0.32999999999999902</v>
      </c>
      <c r="V634" s="10">
        <f t="shared" si="53"/>
        <v>163.67999999999952</v>
      </c>
      <c r="W634" s="24">
        <f t="shared" si="54"/>
        <v>163.67999999999952</v>
      </c>
    </row>
    <row r="635" spans="1:23" x14ac:dyDescent="0.3">
      <c r="A635" t="s">
        <v>17</v>
      </c>
      <c r="B635" t="s">
        <v>861</v>
      </c>
      <c r="C635" t="s">
        <v>862</v>
      </c>
      <c r="D635" t="s">
        <v>893</v>
      </c>
      <c r="E635" t="s">
        <v>894</v>
      </c>
      <c r="F635">
        <v>0.3</v>
      </c>
      <c r="G635" s="2">
        <v>0</v>
      </c>
      <c r="H635" s="4">
        <v>111.88930000000001</v>
      </c>
      <c r="I635" s="4">
        <v>28.302399999999999</v>
      </c>
      <c r="J635" s="7">
        <v>483</v>
      </c>
      <c r="K635" s="7">
        <v>141</v>
      </c>
      <c r="L635" s="3">
        <v>0.25290000000000001</v>
      </c>
      <c r="M635" s="5">
        <v>0.56842917999999998</v>
      </c>
      <c r="N635" s="6">
        <v>0.4</v>
      </c>
      <c r="O635" s="8">
        <f>IFERROR(VLOOKUP(C635,Sheet2!$B$2:$G$588,6,FALSE),0)</f>
        <v>60452</v>
      </c>
      <c r="P635" t="s">
        <v>22</v>
      </c>
      <c r="Q635" s="2">
        <v>0.2963063601</v>
      </c>
      <c r="R635" s="3">
        <v>0.296306360065071</v>
      </c>
      <c r="U635" s="22">
        <f t="shared" si="52"/>
        <v>0.296306360065071</v>
      </c>
      <c r="V635" s="10">
        <f t="shared" si="53"/>
        <v>143.11597191142928</v>
      </c>
      <c r="W635" s="24">
        <f t="shared" si="54"/>
        <v>143.11597191142928</v>
      </c>
    </row>
    <row r="636" spans="1:23" x14ac:dyDescent="0.3">
      <c r="A636" t="s">
        <v>17</v>
      </c>
      <c r="B636" t="s">
        <v>861</v>
      </c>
      <c r="C636" t="s">
        <v>862</v>
      </c>
      <c r="D636" t="s">
        <v>1039</v>
      </c>
      <c r="E636" t="s">
        <v>1040</v>
      </c>
      <c r="F636">
        <v>0.3</v>
      </c>
      <c r="G636" s="2">
        <v>0</v>
      </c>
      <c r="H636" s="4">
        <v>93.322400000000002</v>
      </c>
      <c r="I636" s="4">
        <v>23.040900000000001</v>
      </c>
      <c r="J636" s="7">
        <v>475</v>
      </c>
      <c r="K636" s="7">
        <v>143</v>
      </c>
      <c r="L636" s="3">
        <v>0.24690000000000001</v>
      </c>
      <c r="M636" s="5">
        <v>0.68769798000000004</v>
      </c>
      <c r="N636" s="6">
        <v>0.4</v>
      </c>
      <c r="O636" s="8">
        <f>IFERROR(VLOOKUP(C636,Sheet2!$B$2:$G$588,6,FALSE),0)</f>
        <v>60452</v>
      </c>
      <c r="P636" t="s">
        <v>22</v>
      </c>
      <c r="Q636" s="2">
        <v>0.41834931530000002</v>
      </c>
      <c r="R636" s="3">
        <v>0.3</v>
      </c>
      <c r="U636" s="22">
        <f t="shared" si="52"/>
        <v>0.3</v>
      </c>
      <c r="V636" s="10">
        <f t="shared" si="53"/>
        <v>142.5</v>
      </c>
      <c r="W636" s="24">
        <f t="shared" si="54"/>
        <v>142.5</v>
      </c>
    </row>
    <row r="637" spans="1:23" x14ac:dyDescent="0.3">
      <c r="A637" t="s">
        <v>17</v>
      </c>
      <c r="B637" t="s">
        <v>861</v>
      </c>
      <c r="C637" t="s">
        <v>862</v>
      </c>
      <c r="D637" s="1" t="s">
        <v>1027</v>
      </c>
      <c r="E637" t="s">
        <v>1028</v>
      </c>
      <c r="F637">
        <v>0.35</v>
      </c>
      <c r="G637" s="2">
        <v>0</v>
      </c>
      <c r="H637" s="4">
        <v>113.1956</v>
      </c>
      <c r="I637" s="4">
        <v>29.004899999999999</v>
      </c>
      <c r="J637" s="7">
        <v>471</v>
      </c>
      <c r="K637" s="7">
        <v>124</v>
      </c>
      <c r="L637" s="3">
        <v>0.25619999999999998</v>
      </c>
      <c r="M637" s="5">
        <v>0.54173035000000003</v>
      </c>
      <c r="N637" s="6">
        <v>0.4</v>
      </c>
      <c r="O637" s="8">
        <f>IFERROR(VLOOKUP(C637,Sheet2!$B$2:$G$588,6,FALSE),0)</f>
        <v>60452</v>
      </c>
      <c r="P637" t="s">
        <v>22</v>
      </c>
      <c r="Q637" s="2">
        <v>0.26162526670000003</v>
      </c>
      <c r="R637" s="3">
        <v>0.26162526667209102</v>
      </c>
      <c r="U637" s="22">
        <f t="shared" si="52"/>
        <v>0.26162526667209102</v>
      </c>
      <c r="V637" s="10">
        <f t="shared" si="53"/>
        <v>123.22550060255487</v>
      </c>
      <c r="W637" s="24">
        <f t="shared" si="54"/>
        <v>123.22550060255487</v>
      </c>
    </row>
    <row r="638" spans="1:23" x14ac:dyDescent="0.3">
      <c r="A638" t="s">
        <v>17</v>
      </c>
      <c r="B638" t="s">
        <v>861</v>
      </c>
      <c r="C638" t="s">
        <v>862</v>
      </c>
      <c r="D638" t="s">
        <v>909</v>
      </c>
      <c r="E638" t="s">
        <v>910</v>
      </c>
      <c r="F638">
        <v>0.3</v>
      </c>
      <c r="G638" s="2">
        <v>1</v>
      </c>
      <c r="H638" s="4">
        <v>139.80799999999999</v>
      </c>
      <c r="I638" s="4">
        <v>23.8964</v>
      </c>
      <c r="J638" s="7">
        <v>461</v>
      </c>
      <c r="K638" s="7">
        <v>138</v>
      </c>
      <c r="L638" s="3">
        <v>0.1709</v>
      </c>
      <c r="M638" s="5">
        <v>0.64254862999999995</v>
      </c>
      <c r="N638" s="6">
        <v>0.35</v>
      </c>
      <c r="O638" s="8">
        <f>IFERROR(VLOOKUP(C638,Sheet2!$B$2:$G$588,6,FALSE),0)</f>
        <v>60452</v>
      </c>
      <c r="P638" t="s">
        <v>92</v>
      </c>
      <c r="Q638" s="2">
        <v>0.45529414229999998</v>
      </c>
      <c r="R638" s="3">
        <v>0.29999999999999899</v>
      </c>
      <c r="S638" s="3" t="str">
        <f t="shared" ref="S638:S641" si="57">IF(R638+0.01&lt;Q638,"Y","")</f>
        <v>Y</v>
      </c>
      <c r="T638" s="2"/>
      <c r="U638" s="22">
        <f t="shared" si="52"/>
        <v>0.29999999999999899</v>
      </c>
      <c r="V638" s="10">
        <f t="shared" si="53"/>
        <v>138.29999999999953</v>
      </c>
      <c r="W638" s="24">
        <f t="shared" si="54"/>
        <v>138.29999999999953</v>
      </c>
    </row>
    <row r="639" spans="1:23" x14ac:dyDescent="0.3">
      <c r="A639" t="s">
        <v>17</v>
      </c>
      <c r="B639" t="s">
        <v>861</v>
      </c>
      <c r="C639" t="s">
        <v>862</v>
      </c>
      <c r="D639" t="s">
        <v>1045</v>
      </c>
      <c r="E639" t="s">
        <v>1046</v>
      </c>
      <c r="F639">
        <v>0.35</v>
      </c>
      <c r="G639" s="2">
        <v>1</v>
      </c>
      <c r="H639" s="4">
        <v>137.92080000000001</v>
      </c>
      <c r="I639" s="4">
        <v>24.043900000000001</v>
      </c>
      <c r="J639" s="7">
        <v>459</v>
      </c>
      <c r="K639" s="7">
        <v>161</v>
      </c>
      <c r="L639" s="3">
        <v>0.17430000000000001</v>
      </c>
      <c r="M639" s="5">
        <v>0.63699905999999995</v>
      </c>
      <c r="N639" s="6">
        <v>0.35</v>
      </c>
      <c r="O639" s="8">
        <f>IFERROR(VLOOKUP(C639,Sheet2!$B$2:$G$588,6,FALSE),0)</f>
        <v>60452</v>
      </c>
      <c r="P639" t="s">
        <v>22</v>
      </c>
      <c r="Q639" s="2">
        <v>0.45054863569999998</v>
      </c>
      <c r="R639" s="3">
        <v>0.35</v>
      </c>
      <c r="S639" s="3" t="str">
        <f t="shared" si="57"/>
        <v>Y</v>
      </c>
      <c r="T639" s="2"/>
      <c r="U639" s="22">
        <f t="shared" si="52"/>
        <v>0.35</v>
      </c>
      <c r="V639" s="10">
        <f t="shared" si="53"/>
        <v>160.64999999999998</v>
      </c>
      <c r="W639" s="24">
        <f t="shared" si="54"/>
        <v>160.64999999999998</v>
      </c>
    </row>
    <row r="640" spans="1:23" x14ac:dyDescent="0.3">
      <c r="A640" t="s">
        <v>17</v>
      </c>
      <c r="B640" t="s">
        <v>861</v>
      </c>
      <c r="C640" t="s">
        <v>862</v>
      </c>
      <c r="D640" t="s">
        <v>1111</v>
      </c>
      <c r="E640" t="s">
        <v>1112</v>
      </c>
      <c r="F640">
        <v>0.35</v>
      </c>
      <c r="G640" s="2">
        <v>1</v>
      </c>
      <c r="H640" s="4">
        <v>107.7465</v>
      </c>
      <c r="I640" s="4">
        <v>22.1279</v>
      </c>
      <c r="J640" s="7">
        <v>442</v>
      </c>
      <c r="K640" s="7">
        <v>155</v>
      </c>
      <c r="L640" s="3">
        <v>0.2054</v>
      </c>
      <c r="M640" s="5">
        <v>0.66508968999999996</v>
      </c>
      <c r="N640" s="6">
        <v>0.35</v>
      </c>
      <c r="O640" s="8">
        <f>IFERROR(VLOOKUP(C640,Sheet2!$B$2:$G$588,6,FALSE),0)</f>
        <v>60452</v>
      </c>
      <c r="P640" t="s">
        <v>22</v>
      </c>
      <c r="Q640" s="2">
        <v>0.47375518589999999</v>
      </c>
      <c r="R640" s="3">
        <v>0.35</v>
      </c>
      <c r="S640" s="3" t="str">
        <f t="shared" si="57"/>
        <v>Y</v>
      </c>
      <c r="T640" s="2"/>
      <c r="U640" s="22">
        <f t="shared" si="52"/>
        <v>0.35</v>
      </c>
      <c r="V640" s="10">
        <f t="shared" si="53"/>
        <v>154.69999999999999</v>
      </c>
      <c r="W640" s="24">
        <f t="shared" si="54"/>
        <v>154.69999999999999</v>
      </c>
    </row>
    <row r="641" spans="1:23" x14ac:dyDescent="0.3">
      <c r="A641" t="s">
        <v>17</v>
      </c>
      <c r="B641" t="s">
        <v>861</v>
      </c>
      <c r="C641" t="s">
        <v>862</v>
      </c>
      <c r="D641" t="s">
        <v>1089</v>
      </c>
      <c r="E641" t="s">
        <v>1090</v>
      </c>
      <c r="F641">
        <v>0.35</v>
      </c>
      <c r="G641" s="2">
        <v>1</v>
      </c>
      <c r="H641" s="4">
        <v>126.7619</v>
      </c>
      <c r="I641" s="4">
        <v>19.078399999999998</v>
      </c>
      <c r="J641" s="7">
        <v>425</v>
      </c>
      <c r="K641" s="7">
        <v>149</v>
      </c>
      <c r="L641" s="3">
        <v>0.15049999999999999</v>
      </c>
      <c r="M641" s="5">
        <v>0.74327604000000003</v>
      </c>
      <c r="N641" s="6">
        <v>0.35</v>
      </c>
      <c r="O641" s="8">
        <f>IFERROR(VLOOKUP(C641,Sheet2!$B$2:$G$588,6,FALSE),0)</f>
        <v>60452</v>
      </c>
      <c r="P641" t="s">
        <v>22</v>
      </c>
      <c r="Q641" s="2">
        <v>0.52911168669999997</v>
      </c>
      <c r="R641" s="3">
        <v>0.35</v>
      </c>
      <c r="S641" s="3" t="str">
        <f t="shared" si="57"/>
        <v>Y</v>
      </c>
      <c r="T641" s="2"/>
      <c r="U641" s="22">
        <f t="shared" si="52"/>
        <v>0.35</v>
      </c>
      <c r="V641" s="10">
        <f t="shared" si="53"/>
        <v>148.75</v>
      </c>
      <c r="W641" s="24">
        <f t="shared" si="54"/>
        <v>148.75</v>
      </c>
    </row>
    <row r="642" spans="1:23" x14ac:dyDescent="0.3">
      <c r="A642" t="s">
        <v>17</v>
      </c>
      <c r="B642" t="s">
        <v>861</v>
      </c>
      <c r="C642" t="s">
        <v>862</v>
      </c>
      <c r="D642" t="s">
        <v>959</v>
      </c>
      <c r="E642" t="s">
        <v>960</v>
      </c>
      <c r="F642">
        <v>0.35</v>
      </c>
      <c r="G642" s="2">
        <v>0</v>
      </c>
      <c r="H642" s="4">
        <v>102.6435</v>
      </c>
      <c r="I642" s="4">
        <v>21.664899999999999</v>
      </c>
      <c r="J642" s="7">
        <v>400</v>
      </c>
      <c r="K642" s="7">
        <v>136</v>
      </c>
      <c r="L642" s="3">
        <v>0.21110000000000001</v>
      </c>
      <c r="M642" s="5">
        <v>0.61496592999999999</v>
      </c>
      <c r="N642" s="6">
        <v>0.4</v>
      </c>
      <c r="O642" s="8">
        <f>IFERROR(VLOOKUP(C642,Sheet2!$B$2:$G$588,6,FALSE),0)</f>
        <v>60452</v>
      </c>
      <c r="P642" t="s">
        <v>22</v>
      </c>
      <c r="Q642" s="2">
        <v>0.3495574581</v>
      </c>
      <c r="R642" s="3">
        <v>0.34955745807391703</v>
      </c>
      <c r="U642" s="22">
        <f t="shared" si="52"/>
        <v>0.34955745807391703</v>
      </c>
      <c r="V642" s="10">
        <f t="shared" si="53"/>
        <v>139.8229832295668</v>
      </c>
      <c r="W642" s="24">
        <f t="shared" si="54"/>
        <v>139.8229832295668</v>
      </c>
    </row>
    <row r="643" spans="1:23" x14ac:dyDescent="0.3">
      <c r="A643" t="s">
        <v>17</v>
      </c>
      <c r="B643" t="s">
        <v>861</v>
      </c>
      <c r="C643" t="s">
        <v>862</v>
      </c>
      <c r="D643" t="s">
        <v>1093</v>
      </c>
      <c r="E643" t="s">
        <v>1094</v>
      </c>
      <c r="F643">
        <v>0.35</v>
      </c>
      <c r="G643" s="2">
        <v>0</v>
      </c>
      <c r="H643" s="4">
        <v>126.026</v>
      </c>
      <c r="I643" s="4">
        <v>14.646100000000001</v>
      </c>
      <c r="J643" s="7">
        <v>383</v>
      </c>
      <c r="K643" s="7">
        <v>134</v>
      </c>
      <c r="L643" s="3">
        <v>0.1162</v>
      </c>
      <c r="M643" s="5">
        <v>0.87132790000000004</v>
      </c>
      <c r="N643" s="6">
        <v>0.4</v>
      </c>
      <c r="O643" s="8">
        <f>IFERROR(VLOOKUP(C643,Sheet2!$B$2:$G$588,6,FALSE),0)</f>
        <v>60452</v>
      </c>
      <c r="P643" t="s">
        <v>22</v>
      </c>
      <c r="Q643" s="2">
        <v>0.5409305713</v>
      </c>
      <c r="R643" s="3">
        <v>0.35</v>
      </c>
      <c r="U643" s="22">
        <f t="shared" si="52"/>
        <v>0.35</v>
      </c>
      <c r="V643" s="10">
        <f t="shared" si="53"/>
        <v>134.04999999999998</v>
      </c>
      <c r="W643" s="24">
        <f t="shared" si="54"/>
        <v>134.04999999999998</v>
      </c>
    </row>
    <row r="644" spans="1:23" x14ac:dyDescent="0.3">
      <c r="A644" t="s">
        <v>17</v>
      </c>
      <c r="B644" t="s">
        <v>861</v>
      </c>
      <c r="C644" t="s">
        <v>862</v>
      </c>
      <c r="D644" t="s">
        <v>867</v>
      </c>
      <c r="E644" t="s">
        <v>868</v>
      </c>
      <c r="F644">
        <v>0.35</v>
      </c>
      <c r="G644" s="2">
        <v>1</v>
      </c>
      <c r="H644" s="4">
        <v>102.01690000000001</v>
      </c>
      <c r="I644" s="4">
        <v>19.288399999999999</v>
      </c>
      <c r="J644" s="7">
        <v>380</v>
      </c>
      <c r="K644" s="7">
        <v>133</v>
      </c>
      <c r="L644" s="3">
        <v>0.18909999999999999</v>
      </c>
      <c r="M644" s="5">
        <v>0.65599010999999996</v>
      </c>
      <c r="N644" s="6">
        <v>0.35</v>
      </c>
      <c r="O644" s="8">
        <f>IFERROR(VLOOKUP(C644,Sheet2!$B$2:$G$588,6,FALSE),0)</f>
        <v>60452</v>
      </c>
      <c r="P644" t="s">
        <v>22</v>
      </c>
      <c r="Q644" s="2">
        <v>0.46645536679999999</v>
      </c>
      <c r="R644" s="3">
        <v>0.35</v>
      </c>
      <c r="S644" s="3" t="str">
        <f t="shared" ref="S644:S646" si="58">IF(R644+0.01&lt;Q644,"Y","")</f>
        <v>Y</v>
      </c>
      <c r="T644" s="2"/>
      <c r="U644" s="22">
        <f t="shared" si="52"/>
        <v>0.35</v>
      </c>
      <c r="V644" s="10">
        <f t="shared" si="53"/>
        <v>133</v>
      </c>
      <c r="W644" s="24">
        <f t="shared" si="54"/>
        <v>133</v>
      </c>
    </row>
    <row r="645" spans="1:23" x14ac:dyDescent="0.3">
      <c r="A645" t="s">
        <v>17</v>
      </c>
      <c r="B645" t="s">
        <v>861</v>
      </c>
      <c r="C645" t="s">
        <v>862</v>
      </c>
      <c r="D645" t="s">
        <v>1103</v>
      </c>
      <c r="E645" t="s">
        <v>1104</v>
      </c>
      <c r="F645">
        <v>0.3</v>
      </c>
      <c r="G645" s="2">
        <v>1</v>
      </c>
      <c r="H645" s="4">
        <v>118.23739999999999</v>
      </c>
      <c r="I645" s="4">
        <v>20.779</v>
      </c>
      <c r="J645" s="7">
        <v>369</v>
      </c>
      <c r="K645" s="7">
        <v>111</v>
      </c>
      <c r="L645" s="3">
        <v>0.1757</v>
      </c>
      <c r="M645" s="5">
        <v>0.59269316999999999</v>
      </c>
      <c r="N645" s="6">
        <v>0.3</v>
      </c>
      <c r="O645" s="8">
        <f>IFERROR(VLOOKUP(C645,Sheet2!$B$2:$G$588,6,FALSE),0)</f>
        <v>60452</v>
      </c>
      <c r="P645" t="s">
        <v>22</v>
      </c>
      <c r="Q645" s="2">
        <v>0.49383591040000002</v>
      </c>
      <c r="R645" s="3">
        <v>0.3</v>
      </c>
      <c r="S645" s="3" t="str">
        <f t="shared" si="58"/>
        <v>Y</v>
      </c>
      <c r="T645" s="2"/>
      <c r="U645" s="22">
        <f t="shared" si="52"/>
        <v>0.3</v>
      </c>
      <c r="V645" s="10">
        <f t="shared" si="53"/>
        <v>110.7</v>
      </c>
      <c r="W645" s="24">
        <f t="shared" si="54"/>
        <v>110.7</v>
      </c>
    </row>
    <row r="646" spans="1:23" x14ac:dyDescent="0.3">
      <c r="A646" t="s">
        <v>17</v>
      </c>
      <c r="B646" t="s">
        <v>861</v>
      </c>
      <c r="C646" t="s">
        <v>862</v>
      </c>
      <c r="D646" t="s">
        <v>983</v>
      </c>
      <c r="E646" t="s">
        <v>984</v>
      </c>
      <c r="F646">
        <v>0.35</v>
      </c>
      <c r="G646" s="2">
        <v>1</v>
      </c>
      <c r="H646" s="4">
        <v>112.32170000000001</v>
      </c>
      <c r="I646" s="4">
        <v>17.113600000000002</v>
      </c>
      <c r="J646" s="7">
        <v>356</v>
      </c>
      <c r="K646" s="7">
        <v>125</v>
      </c>
      <c r="L646" s="3">
        <v>0.15240000000000001</v>
      </c>
      <c r="M646" s="5">
        <v>0.69287533000000001</v>
      </c>
      <c r="N646" s="6">
        <v>0.3</v>
      </c>
      <c r="O646" s="8">
        <f>IFERROR(VLOOKUP(C646,Sheet2!$B$2:$G$588,6,FALSE),0)</f>
        <v>60452</v>
      </c>
      <c r="P646" t="s">
        <v>22</v>
      </c>
      <c r="Q646" s="2">
        <v>0.56702167390000002</v>
      </c>
      <c r="R646" s="3">
        <v>0.35</v>
      </c>
      <c r="S646" s="3" t="str">
        <f t="shared" si="58"/>
        <v>Y</v>
      </c>
      <c r="T646" s="2"/>
      <c r="U646" s="22">
        <f t="shared" si="52"/>
        <v>0.35</v>
      </c>
      <c r="V646" s="10">
        <f t="shared" si="53"/>
        <v>124.6</v>
      </c>
      <c r="W646" s="24">
        <f t="shared" si="54"/>
        <v>124.6</v>
      </c>
    </row>
    <row r="647" spans="1:23" x14ac:dyDescent="0.3">
      <c r="A647" t="s">
        <v>17</v>
      </c>
      <c r="B647" t="s">
        <v>861</v>
      </c>
      <c r="C647" t="s">
        <v>862</v>
      </c>
      <c r="D647" t="s">
        <v>913</v>
      </c>
      <c r="E647" t="s">
        <v>914</v>
      </c>
      <c r="F647">
        <v>0.35</v>
      </c>
      <c r="G647" s="2">
        <v>0</v>
      </c>
      <c r="H647" s="4">
        <v>80.760800000000003</v>
      </c>
      <c r="I647" s="4">
        <v>19.536100000000001</v>
      </c>
      <c r="J647" s="7">
        <v>355</v>
      </c>
      <c r="K647" s="7">
        <v>120</v>
      </c>
      <c r="L647" s="3">
        <v>0.2419</v>
      </c>
      <c r="M647" s="5">
        <v>0.60632419999999998</v>
      </c>
      <c r="N647" s="6">
        <v>0.4</v>
      </c>
      <c r="O647" s="8">
        <f>IFERROR(VLOOKUP(C647,Sheet2!$B$2:$G$588,6,FALSE),0)</f>
        <v>60452</v>
      </c>
      <c r="P647" t="s">
        <v>22</v>
      </c>
      <c r="Q647" s="2">
        <v>0.34028692770000002</v>
      </c>
      <c r="R647" s="3">
        <v>0.34028692772897001</v>
      </c>
      <c r="U647" s="22">
        <f t="shared" si="52"/>
        <v>0.34028692772897001</v>
      </c>
      <c r="V647" s="10">
        <f t="shared" si="53"/>
        <v>120.80185934378436</v>
      </c>
      <c r="W647" s="24">
        <f t="shared" si="54"/>
        <v>120.80185934378436</v>
      </c>
    </row>
    <row r="648" spans="1:23" x14ac:dyDescent="0.3">
      <c r="A648" t="s">
        <v>17</v>
      </c>
      <c r="B648" t="s">
        <v>861</v>
      </c>
      <c r="C648" t="s">
        <v>862</v>
      </c>
      <c r="D648" t="s">
        <v>1065</v>
      </c>
      <c r="E648" t="s">
        <v>1066</v>
      </c>
      <c r="F648">
        <v>0.35</v>
      </c>
      <c r="G648" s="2">
        <v>1</v>
      </c>
      <c r="H648" s="4">
        <v>96.647400000000005</v>
      </c>
      <c r="I648" s="4">
        <v>15.8619</v>
      </c>
      <c r="J648" s="7">
        <v>346</v>
      </c>
      <c r="K648" s="7">
        <v>121</v>
      </c>
      <c r="L648" s="3">
        <v>0.1641</v>
      </c>
      <c r="M648" s="5">
        <v>0.72612646999999997</v>
      </c>
      <c r="N648" s="6">
        <v>0.35</v>
      </c>
      <c r="O648" s="8">
        <f>IFERROR(VLOOKUP(C648,Sheet2!$B$2:$G$588,6,FALSE),0)</f>
        <v>60452</v>
      </c>
      <c r="P648" t="s">
        <v>22</v>
      </c>
      <c r="Q648" s="2">
        <v>0.51799030069999996</v>
      </c>
      <c r="R648" s="3">
        <v>0.35</v>
      </c>
      <c r="S648" s="3" t="str">
        <f>IF(R648+0.01&lt;Q648,"Y","")</f>
        <v>Y</v>
      </c>
      <c r="T648" s="2"/>
      <c r="U648" s="22">
        <f t="shared" si="52"/>
        <v>0.35</v>
      </c>
      <c r="V648" s="10">
        <f t="shared" si="53"/>
        <v>121.1</v>
      </c>
      <c r="W648" s="24">
        <f t="shared" si="54"/>
        <v>121.1</v>
      </c>
    </row>
    <row r="649" spans="1:23" x14ac:dyDescent="0.3">
      <c r="A649" t="s">
        <v>17</v>
      </c>
      <c r="B649" t="s">
        <v>861</v>
      </c>
      <c r="C649" t="s">
        <v>862</v>
      </c>
      <c r="D649" t="s">
        <v>1081</v>
      </c>
      <c r="E649" t="s">
        <v>1082</v>
      </c>
      <c r="F649">
        <v>0.35</v>
      </c>
      <c r="G649" s="2">
        <v>0</v>
      </c>
      <c r="H649" s="4">
        <v>135.55619999999999</v>
      </c>
      <c r="I649" s="4">
        <v>16.440200000000001</v>
      </c>
      <c r="J649" s="7">
        <v>331</v>
      </c>
      <c r="K649" s="7">
        <v>114</v>
      </c>
      <c r="L649" s="3">
        <v>0.12130000000000001</v>
      </c>
      <c r="M649" s="5">
        <v>0.67145544999999995</v>
      </c>
      <c r="N649" s="6">
        <v>0.4</v>
      </c>
      <c r="O649" s="8">
        <f>IFERROR(VLOOKUP(C649,Sheet2!$B$2:$G$588,6,FALSE),0)</f>
        <v>60452</v>
      </c>
      <c r="P649" t="s">
        <v>22</v>
      </c>
      <c r="Q649" s="2">
        <v>0.40427916409999998</v>
      </c>
      <c r="R649" s="3">
        <v>0.35</v>
      </c>
      <c r="U649" s="22">
        <f t="shared" si="52"/>
        <v>0.35</v>
      </c>
      <c r="V649" s="10">
        <f t="shared" si="53"/>
        <v>115.85</v>
      </c>
      <c r="W649" s="24">
        <f t="shared" si="54"/>
        <v>115.85</v>
      </c>
    </row>
    <row r="650" spans="1:23" x14ac:dyDescent="0.3">
      <c r="A650" t="s">
        <v>17</v>
      </c>
      <c r="B650" t="s">
        <v>861</v>
      </c>
      <c r="C650" t="s">
        <v>862</v>
      </c>
      <c r="D650" t="s">
        <v>903</v>
      </c>
      <c r="E650" t="s">
        <v>904</v>
      </c>
      <c r="F650">
        <v>0.3</v>
      </c>
      <c r="G650" s="2">
        <v>1</v>
      </c>
      <c r="H650" s="4">
        <v>102.1097</v>
      </c>
      <c r="I650" s="4">
        <v>20.778400000000001</v>
      </c>
      <c r="J650" s="7">
        <v>310</v>
      </c>
      <c r="K650" s="7">
        <v>93</v>
      </c>
      <c r="L650" s="3">
        <v>0.20349999999999999</v>
      </c>
      <c r="M650" s="5">
        <v>0.49666927</v>
      </c>
      <c r="N650" s="6">
        <v>0.2</v>
      </c>
      <c r="O650" s="8">
        <f>IFERROR(VLOOKUP(C650,Sheet2!$B$2:$G$588,6,FALSE),0)</f>
        <v>60452</v>
      </c>
      <c r="P650" t="s">
        <v>22</v>
      </c>
      <c r="Q650" s="2">
        <v>0.59731754520000002</v>
      </c>
      <c r="R650" s="3">
        <v>0.3</v>
      </c>
      <c r="S650" s="3" t="str">
        <f t="shared" ref="S650:S665" si="59">IF(R650+0.01&lt;Q650,"Y","")</f>
        <v>Y</v>
      </c>
      <c r="T650" s="2"/>
      <c r="U650" s="22">
        <f t="shared" ref="U650:U713" si="60">IF(A650="placement",IF(T650="",R650,T650),"")</f>
        <v>0.3</v>
      </c>
      <c r="V650" s="10">
        <f t="shared" ref="V650:V713" si="61">IF($A650="placement",U650*J650,"")</f>
        <v>93</v>
      </c>
      <c r="W650" s="24">
        <f t="shared" ref="W650:W713" si="62">IF($A650="placement",V650,IF($A650="site",SUMIF($C:$C,$C650,$V:$V),IF($A650="user",SUMIF($B:$B,$B650,$V:$V),SUM($V:$V))))</f>
        <v>93</v>
      </c>
    </row>
    <row r="651" spans="1:23" x14ac:dyDescent="0.3">
      <c r="A651" t="s">
        <v>17</v>
      </c>
      <c r="B651" t="s">
        <v>861</v>
      </c>
      <c r="C651" t="s">
        <v>862</v>
      </c>
      <c r="D651" t="s">
        <v>865</v>
      </c>
      <c r="E651" t="s">
        <v>866</v>
      </c>
      <c r="F651">
        <v>0.33</v>
      </c>
      <c r="G651" s="2">
        <v>1</v>
      </c>
      <c r="H651" s="4">
        <v>87.0261</v>
      </c>
      <c r="I651" s="4">
        <v>16.832100000000001</v>
      </c>
      <c r="J651" s="7">
        <v>304</v>
      </c>
      <c r="K651" s="7">
        <v>100</v>
      </c>
      <c r="L651" s="3">
        <v>0.19339999999999999</v>
      </c>
      <c r="M651" s="5">
        <v>0.60285507999999999</v>
      </c>
      <c r="N651" s="6">
        <v>0.3</v>
      </c>
      <c r="O651" s="8">
        <f>IFERROR(VLOOKUP(C651,Sheet2!$B$2:$G$588,6,FALSE),0)</f>
        <v>60452</v>
      </c>
      <c r="P651" t="s">
        <v>22</v>
      </c>
      <c r="Q651" s="2">
        <v>0.50236796679999995</v>
      </c>
      <c r="R651" s="3">
        <v>0.32999999999999902</v>
      </c>
      <c r="S651" s="3" t="str">
        <f t="shared" si="59"/>
        <v>Y</v>
      </c>
      <c r="T651" s="2"/>
      <c r="U651" s="22">
        <f t="shared" si="60"/>
        <v>0.32999999999999902</v>
      </c>
      <c r="V651" s="10">
        <f t="shared" si="61"/>
        <v>100.31999999999969</v>
      </c>
      <c r="W651" s="24">
        <f t="shared" si="62"/>
        <v>100.31999999999969</v>
      </c>
    </row>
    <row r="652" spans="1:23" x14ac:dyDescent="0.3">
      <c r="A652" t="s">
        <v>17</v>
      </c>
      <c r="B652" t="s">
        <v>861</v>
      </c>
      <c r="C652" t="s">
        <v>862</v>
      </c>
      <c r="D652" t="s">
        <v>877</v>
      </c>
      <c r="E652" t="s">
        <v>878</v>
      </c>
      <c r="F652">
        <v>0.4</v>
      </c>
      <c r="G652" s="2">
        <v>1</v>
      </c>
      <c r="H652" s="4">
        <v>132.2157</v>
      </c>
      <c r="I652" s="4">
        <v>14.9565</v>
      </c>
      <c r="J652" s="7">
        <v>295</v>
      </c>
      <c r="K652" s="7">
        <v>118</v>
      </c>
      <c r="L652" s="3">
        <v>0.11310000000000001</v>
      </c>
      <c r="M652" s="5">
        <v>0.65640262000000005</v>
      </c>
      <c r="N652" s="6">
        <v>0.2</v>
      </c>
      <c r="O652" s="8">
        <f>IFERROR(VLOOKUP(C652,Sheet2!$B$2:$G$588,6,FALSE),0)</f>
        <v>60452</v>
      </c>
      <c r="P652" t="s">
        <v>487</v>
      </c>
      <c r="Q652" s="2">
        <v>0.69530895309999996</v>
      </c>
      <c r="R652" s="3">
        <v>0.4</v>
      </c>
      <c r="S652" s="3" t="str">
        <f t="shared" si="59"/>
        <v>Y</v>
      </c>
      <c r="T652" s="2"/>
      <c r="U652" s="22">
        <f t="shared" si="60"/>
        <v>0.4</v>
      </c>
      <c r="V652" s="10">
        <f t="shared" si="61"/>
        <v>118</v>
      </c>
      <c r="W652" s="24">
        <f t="shared" si="62"/>
        <v>118</v>
      </c>
    </row>
    <row r="653" spans="1:23" x14ac:dyDescent="0.3">
      <c r="A653" t="s">
        <v>17</v>
      </c>
      <c r="B653" t="s">
        <v>861</v>
      </c>
      <c r="C653" t="s">
        <v>862</v>
      </c>
      <c r="D653" t="s">
        <v>931</v>
      </c>
      <c r="E653" t="s">
        <v>932</v>
      </c>
      <c r="F653">
        <v>0.35</v>
      </c>
      <c r="G653" s="2">
        <v>1</v>
      </c>
      <c r="H653" s="4">
        <v>112.9913</v>
      </c>
      <c r="I653" s="4">
        <v>17.552199999999999</v>
      </c>
      <c r="J653" s="7">
        <v>282</v>
      </c>
      <c r="K653" s="7">
        <v>99</v>
      </c>
      <c r="L653" s="3">
        <v>0.15529999999999999</v>
      </c>
      <c r="M653" s="5">
        <v>0.53593237999999999</v>
      </c>
      <c r="N653" s="6">
        <v>0.2</v>
      </c>
      <c r="O653" s="8">
        <f>IFERROR(VLOOKUP(C653,Sheet2!$B$2:$G$588,6,FALSE),0)</f>
        <v>60452</v>
      </c>
      <c r="P653" t="s">
        <v>487</v>
      </c>
      <c r="Q653" s="2">
        <v>0.6268185932</v>
      </c>
      <c r="R653" s="3">
        <v>0.34999999999999898</v>
      </c>
      <c r="S653" s="3" t="str">
        <f t="shared" si="59"/>
        <v>Y</v>
      </c>
      <c r="T653" s="2"/>
      <c r="U653" s="22">
        <f t="shared" si="60"/>
        <v>0.34999999999999898</v>
      </c>
      <c r="V653" s="10">
        <f t="shared" si="61"/>
        <v>98.699999999999719</v>
      </c>
      <c r="W653" s="24">
        <f t="shared" si="62"/>
        <v>98.699999999999719</v>
      </c>
    </row>
    <row r="654" spans="1:23" x14ac:dyDescent="0.3">
      <c r="A654" t="s">
        <v>17</v>
      </c>
      <c r="B654" t="s">
        <v>861</v>
      </c>
      <c r="C654" t="s">
        <v>862</v>
      </c>
      <c r="D654" t="s">
        <v>1071</v>
      </c>
      <c r="E654" t="s">
        <v>1072</v>
      </c>
      <c r="F654">
        <v>0.3</v>
      </c>
      <c r="G654" s="2">
        <v>1</v>
      </c>
      <c r="H654" s="4">
        <v>76.763300000000001</v>
      </c>
      <c r="I654" s="4">
        <v>13.792400000000001</v>
      </c>
      <c r="J654" s="7">
        <v>281</v>
      </c>
      <c r="K654" s="7">
        <v>84</v>
      </c>
      <c r="L654" s="3">
        <v>0.1797</v>
      </c>
      <c r="M654" s="5">
        <v>0.67815404999999995</v>
      </c>
      <c r="N654" s="6">
        <v>0.35</v>
      </c>
      <c r="O654" s="8">
        <f>IFERROR(VLOOKUP(C654,Sheet2!$B$2:$G$588,6,FALSE),0)</f>
        <v>60452</v>
      </c>
      <c r="P654" t="s">
        <v>22</v>
      </c>
      <c r="Q654" s="2">
        <v>0.48389307720000002</v>
      </c>
      <c r="R654" s="3">
        <v>0.3</v>
      </c>
      <c r="S654" s="3" t="str">
        <f t="shared" si="59"/>
        <v>Y</v>
      </c>
      <c r="T654" s="2"/>
      <c r="U654" s="22">
        <f t="shared" si="60"/>
        <v>0.3</v>
      </c>
      <c r="V654" s="10">
        <f t="shared" si="61"/>
        <v>84.3</v>
      </c>
      <c r="W654" s="24">
        <f t="shared" si="62"/>
        <v>84.3</v>
      </c>
    </row>
    <row r="655" spans="1:23" x14ac:dyDescent="0.3">
      <c r="A655" t="s">
        <v>17</v>
      </c>
      <c r="B655" t="s">
        <v>861</v>
      </c>
      <c r="C655" t="s">
        <v>862</v>
      </c>
      <c r="D655" t="s">
        <v>1021</v>
      </c>
      <c r="E655" t="s">
        <v>1022</v>
      </c>
      <c r="F655">
        <v>0.3</v>
      </c>
      <c r="G655" s="2">
        <v>1</v>
      </c>
      <c r="H655" s="4">
        <v>143.35429999999999</v>
      </c>
      <c r="I655" s="4">
        <v>21.937100000000001</v>
      </c>
      <c r="J655" s="7">
        <v>280</v>
      </c>
      <c r="K655" s="7">
        <v>84</v>
      </c>
      <c r="L655" s="3">
        <v>0.153</v>
      </c>
      <c r="M655" s="5">
        <v>0.42513317</v>
      </c>
      <c r="N655" s="6">
        <v>0.2</v>
      </c>
      <c r="O655" s="8">
        <f>IFERROR(VLOOKUP(C655,Sheet2!$B$2:$G$588,6,FALSE),0)</f>
        <v>60452</v>
      </c>
      <c r="P655" t="s">
        <v>92</v>
      </c>
      <c r="Q655" s="2">
        <v>0.52955917620000004</v>
      </c>
      <c r="R655" s="3">
        <v>0.3</v>
      </c>
      <c r="S655" s="3" t="str">
        <f t="shared" si="59"/>
        <v>Y</v>
      </c>
      <c r="T655" s="2"/>
      <c r="U655" s="22">
        <f t="shared" si="60"/>
        <v>0.3</v>
      </c>
      <c r="V655" s="10">
        <f t="shared" si="61"/>
        <v>84</v>
      </c>
      <c r="W655" s="24">
        <f t="shared" si="62"/>
        <v>84</v>
      </c>
    </row>
    <row r="656" spans="1:23" x14ac:dyDescent="0.3">
      <c r="A656" t="s">
        <v>17</v>
      </c>
      <c r="B656" t="s">
        <v>861</v>
      </c>
      <c r="C656" t="s">
        <v>862</v>
      </c>
      <c r="D656" t="s">
        <v>1091</v>
      </c>
      <c r="E656" t="s">
        <v>1092</v>
      </c>
      <c r="F656">
        <v>0.3</v>
      </c>
      <c r="G656" s="2">
        <v>1</v>
      </c>
      <c r="H656" s="4">
        <v>117.38200000000001</v>
      </c>
      <c r="I656" s="4">
        <v>31.9984</v>
      </c>
      <c r="J656" s="7">
        <v>274</v>
      </c>
      <c r="K656" s="7">
        <v>61</v>
      </c>
      <c r="L656" s="3">
        <v>0.27260000000000001</v>
      </c>
      <c r="M656" s="5">
        <v>0.28559322999999998</v>
      </c>
      <c r="N656" s="6">
        <v>0.2</v>
      </c>
      <c r="O656" s="8">
        <f>IFERROR(VLOOKUP(C656,Sheet2!$B$2:$G$588,6,FALSE),0)</f>
        <v>60452</v>
      </c>
      <c r="P656" t="s">
        <v>92</v>
      </c>
      <c r="Q656" s="2">
        <v>0.2997032966</v>
      </c>
      <c r="R656" s="3">
        <v>0.29970329656586803</v>
      </c>
      <c r="S656" s="3" t="str">
        <f t="shared" si="59"/>
        <v/>
      </c>
      <c r="T656" s="2"/>
      <c r="U656" s="22">
        <f t="shared" si="60"/>
        <v>0.29970329656586803</v>
      </c>
      <c r="V656" s="10">
        <f t="shared" si="61"/>
        <v>82.118703259047834</v>
      </c>
      <c r="W656" s="24">
        <f t="shared" si="62"/>
        <v>82.118703259047834</v>
      </c>
    </row>
    <row r="657" spans="1:23" x14ac:dyDescent="0.3">
      <c r="A657" t="s">
        <v>17</v>
      </c>
      <c r="B657" t="s">
        <v>861</v>
      </c>
      <c r="C657" t="s">
        <v>862</v>
      </c>
      <c r="D657" t="s">
        <v>881</v>
      </c>
      <c r="E657" t="s">
        <v>882</v>
      </c>
      <c r="F657">
        <v>0.3</v>
      </c>
      <c r="G657" s="2">
        <v>1</v>
      </c>
      <c r="H657" s="4">
        <v>96.0745</v>
      </c>
      <c r="I657" s="4">
        <v>23.613600000000002</v>
      </c>
      <c r="J657" s="7">
        <v>268</v>
      </c>
      <c r="K657" s="7">
        <v>80</v>
      </c>
      <c r="L657" s="3">
        <v>0.24579999999999999</v>
      </c>
      <c r="M657" s="5">
        <v>0.37858736999999998</v>
      </c>
      <c r="N657" s="6">
        <v>0.2</v>
      </c>
      <c r="O657" s="8">
        <f>IFERROR(VLOOKUP(C657,Sheet2!$B$2:$G$588,6,FALSE),0)</f>
        <v>60452</v>
      </c>
      <c r="P657" t="s">
        <v>92</v>
      </c>
      <c r="Q657" s="2">
        <v>0.47172036449999999</v>
      </c>
      <c r="R657" s="3">
        <v>0.3</v>
      </c>
      <c r="S657" s="3" t="str">
        <f t="shared" si="59"/>
        <v>Y</v>
      </c>
      <c r="T657" s="2"/>
      <c r="U657" s="22">
        <f t="shared" si="60"/>
        <v>0.3</v>
      </c>
      <c r="V657" s="10">
        <f t="shared" si="61"/>
        <v>80.399999999999991</v>
      </c>
      <c r="W657" s="24">
        <f t="shared" si="62"/>
        <v>80.399999999999991</v>
      </c>
    </row>
    <row r="658" spans="1:23" x14ac:dyDescent="0.3">
      <c r="A658" t="s">
        <v>17</v>
      </c>
      <c r="B658" t="s">
        <v>861</v>
      </c>
      <c r="C658" t="s">
        <v>862</v>
      </c>
      <c r="D658" t="s">
        <v>1051</v>
      </c>
      <c r="E658" t="s">
        <v>1052</v>
      </c>
      <c r="F658">
        <v>0.4</v>
      </c>
      <c r="G658" s="2">
        <v>1</v>
      </c>
      <c r="H658" s="4">
        <v>98.552000000000007</v>
      </c>
      <c r="I658" s="4">
        <v>20.141999999999999</v>
      </c>
      <c r="J658" s="7">
        <v>268</v>
      </c>
      <c r="K658" s="7">
        <v>107</v>
      </c>
      <c r="L658" s="3">
        <v>0.2044</v>
      </c>
      <c r="M658" s="5">
        <v>0.44415790999999999</v>
      </c>
      <c r="N658" s="6">
        <v>0.2</v>
      </c>
      <c r="O658" s="8">
        <f>IFERROR(VLOOKUP(C658,Sheet2!$B$2:$G$588,6,FALSE),0)</f>
        <v>60452</v>
      </c>
      <c r="P658" t="s">
        <v>487</v>
      </c>
      <c r="Q658" s="2">
        <v>0.54970969410000003</v>
      </c>
      <c r="R658" s="3">
        <v>0.4</v>
      </c>
      <c r="S658" s="3" t="str">
        <f t="shared" si="59"/>
        <v>Y</v>
      </c>
      <c r="T658" s="2"/>
      <c r="U658" s="22">
        <f t="shared" si="60"/>
        <v>0.4</v>
      </c>
      <c r="V658" s="10">
        <f t="shared" si="61"/>
        <v>107.2</v>
      </c>
      <c r="W658" s="24">
        <f t="shared" si="62"/>
        <v>107.2</v>
      </c>
    </row>
    <row r="659" spans="1:23" x14ac:dyDescent="0.3">
      <c r="A659" t="s">
        <v>17</v>
      </c>
      <c r="B659" t="s">
        <v>861</v>
      </c>
      <c r="C659" t="s">
        <v>862</v>
      </c>
      <c r="D659" t="s">
        <v>949</v>
      </c>
      <c r="E659" t="s">
        <v>950</v>
      </c>
      <c r="F659">
        <v>0.25</v>
      </c>
      <c r="G659" s="2">
        <v>1</v>
      </c>
      <c r="H659" s="4">
        <v>115.0544</v>
      </c>
      <c r="I659" s="4">
        <v>20.231100000000001</v>
      </c>
      <c r="J659" s="7">
        <v>266</v>
      </c>
      <c r="K659" s="7">
        <v>66</v>
      </c>
      <c r="L659" s="3">
        <v>0.17580000000000001</v>
      </c>
      <c r="M659" s="5">
        <v>0.43800660000000002</v>
      </c>
      <c r="N659" s="6">
        <v>0.2</v>
      </c>
      <c r="O659" s="8">
        <f>IFERROR(VLOOKUP(C659,Sheet2!$B$2:$G$588,6,FALSE),0)</f>
        <v>60452</v>
      </c>
      <c r="P659" t="s">
        <v>92</v>
      </c>
      <c r="Q659" s="2">
        <v>0.54338587829999996</v>
      </c>
      <c r="R659" s="3">
        <v>0.25</v>
      </c>
      <c r="S659" s="3" t="str">
        <f t="shared" si="59"/>
        <v>Y</v>
      </c>
      <c r="T659" s="2"/>
      <c r="U659" s="22">
        <f t="shared" si="60"/>
        <v>0.25</v>
      </c>
      <c r="V659" s="10">
        <f t="shared" si="61"/>
        <v>66.5</v>
      </c>
      <c r="W659" s="24">
        <f t="shared" si="62"/>
        <v>66.5</v>
      </c>
    </row>
    <row r="660" spans="1:23" x14ac:dyDescent="0.3">
      <c r="A660" t="s">
        <v>17</v>
      </c>
      <c r="B660" t="s">
        <v>861</v>
      </c>
      <c r="C660" t="s">
        <v>862</v>
      </c>
      <c r="D660" t="s">
        <v>1101</v>
      </c>
      <c r="E660" t="s">
        <v>1102</v>
      </c>
      <c r="F660">
        <v>0.3</v>
      </c>
      <c r="G660" s="2">
        <v>1</v>
      </c>
      <c r="H660" s="4">
        <v>87.275899999999993</v>
      </c>
      <c r="I660" s="4">
        <v>17.066299999999998</v>
      </c>
      <c r="J660" s="7">
        <v>252</v>
      </c>
      <c r="K660" s="7">
        <v>76</v>
      </c>
      <c r="L660" s="3">
        <v>0.19550000000000001</v>
      </c>
      <c r="M660" s="5">
        <v>0.49292673999999997</v>
      </c>
      <c r="N660" s="6">
        <v>0.3</v>
      </c>
      <c r="O660" s="8">
        <f>IFERROR(VLOOKUP(C660,Sheet2!$B$2:$G$588,6,FALSE),0)</f>
        <v>60452</v>
      </c>
      <c r="P660" t="s">
        <v>22</v>
      </c>
      <c r="Q660" s="2">
        <v>0.39139028990000002</v>
      </c>
      <c r="R660" s="3">
        <v>0.3</v>
      </c>
      <c r="S660" s="3" t="str">
        <f t="shared" si="59"/>
        <v>Y</v>
      </c>
      <c r="T660" s="2"/>
      <c r="U660" s="22">
        <f t="shared" si="60"/>
        <v>0.3</v>
      </c>
      <c r="V660" s="10">
        <f t="shared" si="61"/>
        <v>75.599999999999994</v>
      </c>
      <c r="W660" s="24">
        <f t="shared" si="62"/>
        <v>75.599999999999994</v>
      </c>
    </row>
    <row r="661" spans="1:23" x14ac:dyDescent="0.3">
      <c r="A661" t="s">
        <v>17</v>
      </c>
      <c r="B661" t="s">
        <v>861</v>
      </c>
      <c r="C661" t="s">
        <v>862</v>
      </c>
      <c r="D661" t="s">
        <v>1117</v>
      </c>
      <c r="E661" t="s">
        <v>1118</v>
      </c>
      <c r="F661">
        <v>0.35</v>
      </c>
      <c r="G661" s="2">
        <v>1</v>
      </c>
      <c r="H661" s="4">
        <v>69.013499999999993</v>
      </c>
      <c r="I661" s="4">
        <v>14.8849</v>
      </c>
      <c r="J661" s="7">
        <v>249</v>
      </c>
      <c r="K661" s="7">
        <v>87</v>
      </c>
      <c r="L661" s="3">
        <v>0.2157</v>
      </c>
      <c r="M661" s="5">
        <v>0.55775688999999995</v>
      </c>
      <c r="N661" s="6">
        <v>0.2</v>
      </c>
      <c r="O661" s="8">
        <f>IFERROR(VLOOKUP(C661,Sheet2!$B$2:$G$588,6,FALSE),0)</f>
        <v>60452</v>
      </c>
      <c r="P661" t="s">
        <v>22</v>
      </c>
      <c r="Q661" s="2">
        <v>0.64142083309999998</v>
      </c>
      <c r="R661" s="3">
        <v>0.35</v>
      </c>
      <c r="S661" s="3" t="str">
        <f t="shared" si="59"/>
        <v>Y</v>
      </c>
      <c r="T661" s="2"/>
      <c r="U661" s="22">
        <f t="shared" si="60"/>
        <v>0.35</v>
      </c>
      <c r="V661" s="10">
        <f t="shared" si="61"/>
        <v>87.149999999999991</v>
      </c>
      <c r="W661" s="24">
        <f t="shared" si="62"/>
        <v>87.149999999999991</v>
      </c>
    </row>
    <row r="662" spans="1:23" x14ac:dyDescent="0.3">
      <c r="A662" t="s">
        <v>17</v>
      </c>
      <c r="B662" t="s">
        <v>861</v>
      </c>
      <c r="C662" t="s">
        <v>862</v>
      </c>
      <c r="D662" t="s">
        <v>1087</v>
      </c>
      <c r="E662" t="s">
        <v>1088</v>
      </c>
      <c r="F662">
        <v>0.35</v>
      </c>
      <c r="G662" s="2">
        <v>1</v>
      </c>
      <c r="H662" s="4">
        <v>67.761600000000001</v>
      </c>
      <c r="I662" s="4">
        <v>13.665800000000001</v>
      </c>
      <c r="J662" s="7">
        <v>241</v>
      </c>
      <c r="K662" s="7">
        <v>84</v>
      </c>
      <c r="L662" s="3">
        <v>0.20169999999999999</v>
      </c>
      <c r="M662" s="5">
        <v>0.58851668000000001</v>
      </c>
      <c r="N662" s="6">
        <v>0.2</v>
      </c>
      <c r="O662" s="8">
        <f>IFERROR(VLOOKUP(C662,Sheet2!$B$2:$G$588,6,FALSE),0)</f>
        <v>60452</v>
      </c>
      <c r="P662" t="s">
        <v>22</v>
      </c>
      <c r="Q662" s="2">
        <v>0.66016256409999996</v>
      </c>
      <c r="R662" s="3">
        <v>0.35</v>
      </c>
      <c r="S662" s="3" t="str">
        <f t="shared" si="59"/>
        <v>Y</v>
      </c>
      <c r="T662" s="2"/>
      <c r="U662" s="22">
        <f t="shared" si="60"/>
        <v>0.35</v>
      </c>
      <c r="V662" s="10">
        <f t="shared" si="61"/>
        <v>84.35</v>
      </c>
      <c r="W662" s="24">
        <f t="shared" si="62"/>
        <v>84.35</v>
      </c>
    </row>
    <row r="663" spans="1:23" x14ac:dyDescent="0.3">
      <c r="A663" t="s">
        <v>17</v>
      </c>
      <c r="B663" t="s">
        <v>861</v>
      </c>
      <c r="C663" t="s">
        <v>862</v>
      </c>
      <c r="D663" t="s">
        <v>955</v>
      </c>
      <c r="E663" t="s">
        <v>956</v>
      </c>
      <c r="F663">
        <v>0.3</v>
      </c>
      <c r="G663" s="2">
        <v>1</v>
      </c>
      <c r="H663" s="4">
        <v>68.0214</v>
      </c>
      <c r="I663" s="4">
        <v>15.6709</v>
      </c>
      <c r="J663" s="7">
        <v>239</v>
      </c>
      <c r="K663" s="7">
        <v>72</v>
      </c>
      <c r="L663" s="3">
        <v>0.23039999999999999</v>
      </c>
      <c r="M663" s="5">
        <v>0.50775548999999998</v>
      </c>
      <c r="N663" s="6">
        <v>0.2</v>
      </c>
      <c r="O663" s="8">
        <f>IFERROR(VLOOKUP(C663,Sheet2!$B$2:$G$588,6,FALSE),0)</f>
        <v>60452</v>
      </c>
      <c r="P663" t="s">
        <v>22</v>
      </c>
      <c r="Q663" s="2">
        <v>0.60610962489999998</v>
      </c>
      <c r="R663" s="3">
        <v>0.3</v>
      </c>
      <c r="S663" s="3" t="str">
        <f t="shared" si="59"/>
        <v>Y</v>
      </c>
      <c r="T663" s="2"/>
      <c r="U663" s="22">
        <f t="shared" si="60"/>
        <v>0.3</v>
      </c>
      <c r="V663" s="10">
        <f t="shared" si="61"/>
        <v>71.7</v>
      </c>
      <c r="W663" s="24">
        <f t="shared" si="62"/>
        <v>71.7</v>
      </c>
    </row>
    <row r="664" spans="1:23" x14ac:dyDescent="0.3">
      <c r="A664" t="s">
        <v>17</v>
      </c>
      <c r="B664" t="s">
        <v>861</v>
      </c>
      <c r="C664" t="s">
        <v>862</v>
      </c>
      <c r="D664" s="1" t="s">
        <v>929</v>
      </c>
      <c r="E664" t="s">
        <v>930</v>
      </c>
      <c r="F664">
        <v>0.3</v>
      </c>
      <c r="G664" s="2">
        <v>1</v>
      </c>
      <c r="H664" s="4">
        <v>130.5394</v>
      </c>
      <c r="I664" s="4">
        <v>27.334099999999999</v>
      </c>
      <c r="J664" s="7">
        <v>232</v>
      </c>
      <c r="K664" s="7">
        <v>58</v>
      </c>
      <c r="L664" s="3">
        <v>0.2094</v>
      </c>
      <c r="M664" s="5">
        <v>0.28301048000000001</v>
      </c>
      <c r="N664" s="6">
        <v>0.2</v>
      </c>
      <c r="O664" s="8">
        <f>IFERROR(VLOOKUP(C664,Sheet2!$B$2:$G$588,6,FALSE),0)</f>
        <v>60452</v>
      </c>
      <c r="P664" t="s">
        <v>92</v>
      </c>
      <c r="Q664" s="2">
        <v>0.2933123795</v>
      </c>
      <c r="R664" s="3">
        <v>0.29331237950316502</v>
      </c>
      <c r="S664" s="3" t="str">
        <f t="shared" si="59"/>
        <v/>
      </c>
      <c r="T664" s="2"/>
      <c r="U664" s="22">
        <f t="shared" si="60"/>
        <v>0.29331237950316502</v>
      </c>
      <c r="V664" s="10">
        <f t="shared" si="61"/>
        <v>68.048472044734282</v>
      </c>
      <c r="W664" s="24">
        <f t="shared" si="62"/>
        <v>68.048472044734282</v>
      </c>
    </row>
    <row r="665" spans="1:23" x14ac:dyDescent="0.3">
      <c r="A665" t="s">
        <v>17</v>
      </c>
      <c r="B665" t="s">
        <v>861</v>
      </c>
      <c r="C665" t="s">
        <v>862</v>
      </c>
      <c r="D665" t="s">
        <v>1049</v>
      </c>
      <c r="E665" t="s">
        <v>1050</v>
      </c>
      <c r="F665">
        <v>0.35</v>
      </c>
      <c r="G665" s="2">
        <v>1</v>
      </c>
      <c r="H665" s="4">
        <v>115.77809999999999</v>
      </c>
      <c r="I665" s="4">
        <v>17.190899999999999</v>
      </c>
      <c r="J665" s="7">
        <v>226</v>
      </c>
      <c r="K665" s="7">
        <v>79</v>
      </c>
      <c r="L665" s="3">
        <v>0.14849999999999999</v>
      </c>
      <c r="M665" s="5">
        <v>0.43869996999999999</v>
      </c>
      <c r="N665" s="6">
        <v>0.2</v>
      </c>
      <c r="O665" s="8">
        <f>IFERROR(VLOOKUP(C665,Sheet2!$B$2:$G$588,6,FALSE),0)</f>
        <v>60452</v>
      </c>
      <c r="P665" t="s">
        <v>22</v>
      </c>
      <c r="Q665" s="2">
        <v>0.54410756299999996</v>
      </c>
      <c r="R665" s="3">
        <v>0.35</v>
      </c>
      <c r="S665" s="3" t="str">
        <f t="shared" si="59"/>
        <v>Y</v>
      </c>
      <c r="T665" s="2"/>
      <c r="U665" s="22">
        <f t="shared" si="60"/>
        <v>0.35</v>
      </c>
      <c r="V665" s="10">
        <f t="shared" si="61"/>
        <v>79.099999999999994</v>
      </c>
      <c r="W665" s="24">
        <f t="shared" si="62"/>
        <v>79.099999999999994</v>
      </c>
    </row>
    <row r="666" spans="1:23" x14ac:dyDescent="0.3">
      <c r="A666" t="s">
        <v>17</v>
      </c>
      <c r="B666" t="s">
        <v>861</v>
      </c>
      <c r="C666" t="s">
        <v>862</v>
      </c>
      <c r="D666" t="s">
        <v>1011</v>
      </c>
      <c r="E666" t="s">
        <v>1012</v>
      </c>
      <c r="F666">
        <v>0.35</v>
      </c>
      <c r="G666" s="2">
        <v>0</v>
      </c>
      <c r="H666" s="4">
        <v>27.779900000000001</v>
      </c>
      <c r="I666" s="4">
        <v>9.6227</v>
      </c>
      <c r="J666" s="7">
        <v>223</v>
      </c>
      <c r="K666" s="7">
        <v>78</v>
      </c>
      <c r="L666" s="3">
        <v>0.34639999999999999</v>
      </c>
      <c r="M666" s="5">
        <v>0.77416752</v>
      </c>
      <c r="N666" s="6">
        <v>0.4</v>
      </c>
      <c r="O666" s="8">
        <f>IFERROR(VLOOKUP(C666,Sheet2!$B$2:$G$588,6,FALSE),0)</f>
        <v>60452</v>
      </c>
      <c r="P666" t="s">
        <v>22</v>
      </c>
      <c r="Q666" s="2">
        <v>0.48331596259999998</v>
      </c>
      <c r="R666" s="3">
        <v>0.35</v>
      </c>
      <c r="U666" s="22">
        <f t="shared" si="60"/>
        <v>0.35</v>
      </c>
      <c r="V666" s="10">
        <f t="shared" si="61"/>
        <v>78.05</v>
      </c>
      <c r="W666" s="24">
        <f t="shared" si="62"/>
        <v>78.05</v>
      </c>
    </row>
    <row r="667" spans="1:23" x14ac:dyDescent="0.3">
      <c r="A667" t="s">
        <v>17</v>
      </c>
      <c r="B667" t="s">
        <v>861</v>
      </c>
      <c r="C667" t="s">
        <v>862</v>
      </c>
      <c r="D667" t="s">
        <v>1083</v>
      </c>
      <c r="E667" t="s">
        <v>1084</v>
      </c>
      <c r="F667">
        <v>0.35</v>
      </c>
      <c r="G667" s="2">
        <v>1</v>
      </c>
      <c r="H667" s="4">
        <v>81.427599999999998</v>
      </c>
      <c r="I667" s="4">
        <v>12.684200000000001</v>
      </c>
      <c r="J667" s="7">
        <v>222</v>
      </c>
      <c r="K667" s="7">
        <v>78</v>
      </c>
      <c r="L667" s="3">
        <v>0.15579999999999999</v>
      </c>
      <c r="M667" s="5">
        <v>0.58420647000000003</v>
      </c>
      <c r="N667" s="6">
        <v>0.2</v>
      </c>
      <c r="O667" s="8">
        <f>IFERROR(VLOOKUP(C667,Sheet2!$B$2:$G$588,6,FALSE),0)</f>
        <v>60452</v>
      </c>
      <c r="P667" t="s">
        <v>22</v>
      </c>
      <c r="Q667" s="2">
        <v>0.65765527820000003</v>
      </c>
      <c r="R667" s="3">
        <v>0.34999999999999898</v>
      </c>
      <c r="S667" s="3" t="str">
        <f t="shared" ref="S667:S669" si="63">IF(R667+0.01&lt;Q667,"Y","")</f>
        <v>Y</v>
      </c>
      <c r="T667" s="2"/>
      <c r="U667" s="22">
        <f t="shared" si="60"/>
        <v>0.34999999999999898</v>
      </c>
      <c r="V667" s="10">
        <f t="shared" si="61"/>
        <v>77.699999999999775</v>
      </c>
      <c r="W667" s="24">
        <f t="shared" si="62"/>
        <v>77.699999999999775</v>
      </c>
    </row>
    <row r="668" spans="1:23" x14ac:dyDescent="0.3">
      <c r="A668" t="s">
        <v>17</v>
      </c>
      <c r="B668" t="s">
        <v>861</v>
      </c>
      <c r="C668" t="s">
        <v>862</v>
      </c>
      <c r="D668" t="s">
        <v>905</v>
      </c>
      <c r="E668" t="s">
        <v>906</v>
      </c>
      <c r="F668">
        <v>0.35</v>
      </c>
      <c r="G668" s="2">
        <v>1</v>
      </c>
      <c r="H668" s="4">
        <v>108.0801</v>
      </c>
      <c r="I668" s="4">
        <v>17.3047</v>
      </c>
      <c r="J668" s="7">
        <v>211</v>
      </c>
      <c r="K668" s="7">
        <v>74</v>
      </c>
      <c r="L668" s="3">
        <v>0.16009999999999999</v>
      </c>
      <c r="M668" s="5">
        <v>0.40615521999999998</v>
      </c>
      <c r="N668" s="6">
        <v>0.2</v>
      </c>
      <c r="O668" s="8">
        <f>IFERROR(VLOOKUP(C668,Sheet2!$B$2:$G$588,6,FALSE),0)</f>
        <v>60452</v>
      </c>
      <c r="P668" t="s">
        <v>22</v>
      </c>
      <c r="Q668" s="2">
        <v>0.5075774206</v>
      </c>
      <c r="R668" s="3">
        <v>0.35</v>
      </c>
      <c r="S668" s="3" t="str">
        <f t="shared" si="63"/>
        <v>Y</v>
      </c>
      <c r="T668" s="2"/>
      <c r="U668" s="22">
        <f t="shared" si="60"/>
        <v>0.35</v>
      </c>
      <c r="V668" s="10">
        <f t="shared" si="61"/>
        <v>73.849999999999994</v>
      </c>
      <c r="W668" s="24">
        <f t="shared" si="62"/>
        <v>73.849999999999994</v>
      </c>
    </row>
    <row r="669" spans="1:23" x14ac:dyDescent="0.3">
      <c r="A669" t="s">
        <v>17</v>
      </c>
      <c r="B669" t="s">
        <v>861</v>
      </c>
      <c r="C669" t="s">
        <v>862</v>
      </c>
      <c r="D669" t="s">
        <v>1115</v>
      </c>
      <c r="E669" t="s">
        <v>1116</v>
      </c>
      <c r="F669">
        <v>0.4</v>
      </c>
      <c r="G669" s="2">
        <v>1</v>
      </c>
      <c r="H669" s="4">
        <v>70.490899999999996</v>
      </c>
      <c r="I669" s="4">
        <v>14.486800000000001</v>
      </c>
      <c r="J669" s="7">
        <v>205</v>
      </c>
      <c r="K669" s="7">
        <v>82</v>
      </c>
      <c r="L669" s="3">
        <v>0.20549999999999999</v>
      </c>
      <c r="M669" s="5">
        <v>0.47130833999999999</v>
      </c>
      <c r="N669" s="6">
        <v>0.2</v>
      </c>
      <c r="O669" s="8">
        <f>IFERROR(VLOOKUP(C669,Sheet2!$B$2:$G$588,6,FALSE),0)</f>
        <v>60452</v>
      </c>
      <c r="P669" t="s">
        <v>22</v>
      </c>
      <c r="Q669" s="2">
        <v>0.5756493466</v>
      </c>
      <c r="R669" s="3">
        <v>0.39999999999999902</v>
      </c>
      <c r="S669" s="3" t="str">
        <f t="shared" si="63"/>
        <v>Y</v>
      </c>
      <c r="T669" s="2"/>
      <c r="U669" s="22">
        <f t="shared" si="60"/>
        <v>0.39999999999999902</v>
      </c>
      <c r="V669" s="10">
        <f t="shared" si="61"/>
        <v>81.999999999999801</v>
      </c>
      <c r="W669" s="24">
        <f t="shared" si="62"/>
        <v>81.999999999999801</v>
      </c>
    </row>
    <row r="670" spans="1:23" x14ac:dyDescent="0.3">
      <c r="A670" t="s">
        <v>17</v>
      </c>
      <c r="B670" t="s">
        <v>861</v>
      </c>
      <c r="C670" t="s">
        <v>862</v>
      </c>
      <c r="D670" t="s">
        <v>897</v>
      </c>
      <c r="E670" t="s">
        <v>898</v>
      </c>
      <c r="F670">
        <v>0.35</v>
      </c>
      <c r="G670" s="2">
        <v>0</v>
      </c>
      <c r="H670" s="4">
        <v>102.9134</v>
      </c>
      <c r="I670" s="4">
        <v>6.6214000000000004</v>
      </c>
      <c r="J670" s="7">
        <v>180</v>
      </c>
      <c r="K670" s="7">
        <v>63</v>
      </c>
      <c r="L670" s="3">
        <v>6.4299999999999996E-2</v>
      </c>
      <c r="M670" s="5">
        <v>0.90772383999999995</v>
      </c>
      <c r="N670" s="6">
        <v>0.4</v>
      </c>
      <c r="O670" s="8">
        <f>IFERROR(VLOOKUP(C670,Sheet2!$B$2:$G$588,6,FALSE),0)</f>
        <v>60452</v>
      </c>
      <c r="P670" t="s">
        <v>22</v>
      </c>
      <c r="Q670" s="2">
        <v>0.55933734219999998</v>
      </c>
      <c r="R670" s="3">
        <v>0.35</v>
      </c>
      <c r="U670" s="22">
        <f t="shared" si="60"/>
        <v>0.35</v>
      </c>
      <c r="V670" s="10">
        <f t="shared" si="61"/>
        <v>62.999999999999993</v>
      </c>
      <c r="W670" s="24">
        <f t="shared" si="62"/>
        <v>62.999999999999993</v>
      </c>
    </row>
    <row r="671" spans="1:23" x14ac:dyDescent="0.3">
      <c r="A671" t="s">
        <v>17</v>
      </c>
      <c r="B671" t="s">
        <v>861</v>
      </c>
      <c r="C671" t="s">
        <v>862</v>
      </c>
      <c r="D671" t="s">
        <v>1013</v>
      </c>
      <c r="E671" t="s">
        <v>1014</v>
      </c>
      <c r="F671">
        <v>0.35</v>
      </c>
      <c r="G671" s="2">
        <v>0</v>
      </c>
      <c r="H671" s="4">
        <v>150.65209999999999</v>
      </c>
      <c r="I671" s="4">
        <v>7.6464999999999996</v>
      </c>
      <c r="J671" s="7">
        <v>179</v>
      </c>
      <c r="K671" s="7">
        <v>63</v>
      </c>
      <c r="L671" s="3">
        <v>5.0799999999999998E-2</v>
      </c>
      <c r="M671" s="5">
        <v>0.78189368000000004</v>
      </c>
      <c r="N671" s="6">
        <v>0.4</v>
      </c>
      <c r="O671" s="8">
        <f>IFERROR(VLOOKUP(C671,Sheet2!$B$2:$G$588,6,FALSE),0)</f>
        <v>60452</v>
      </c>
      <c r="P671" t="s">
        <v>22</v>
      </c>
      <c r="Q671" s="2">
        <v>0.48842149280000002</v>
      </c>
      <c r="R671" s="3">
        <v>0.35</v>
      </c>
      <c r="U671" s="22">
        <f t="shared" si="60"/>
        <v>0.35</v>
      </c>
      <c r="V671" s="10">
        <f t="shared" si="61"/>
        <v>62.65</v>
      </c>
      <c r="W671" s="24">
        <f t="shared" si="62"/>
        <v>62.65</v>
      </c>
    </row>
    <row r="672" spans="1:23" x14ac:dyDescent="0.3">
      <c r="A672" t="s">
        <v>17</v>
      </c>
      <c r="B672" t="s">
        <v>861</v>
      </c>
      <c r="C672" t="s">
        <v>862</v>
      </c>
      <c r="D672" t="s">
        <v>1015</v>
      </c>
      <c r="E672" t="s">
        <v>1016</v>
      </c>
      <c r="F672">
        <v>0.35</v>
      </c>
      <c r="G672" s="2">
        <v>1</v>
      </c>
      <c r="H672" s="4">
        <v>57.075499999999998</v>
      </c>
      <c r="I672" s="4">
        <v>8.3884000000000007</v>
      </c>
      <c r="J672" s="7">
        <v>179</v>
      </c>
      <c r="K672" s="7">
        <v>63</v>
      </c>
      <c r="L672" s="3">
        <v>0.14699999999999999</v>
      </c>
      <c r="M672" s="5">
        <v>0.71139154000000004</v>
      </c>
      <c r="N672" s="6">
        <v>0.2</v>
      </c>
      <c r="O672" s="8">
        <f>IFERROR(VLOOKUP(C672,Sheet2!$B$2:$G$588,6,FALSE),0)</f>
        <v>60452</v>
      </c>
      <c r="P672" t="s">
        <v>22</v>
      </c>
      <c r="Q672" s="2">
        <v>0.71886086920000003</v>
      </c>
      <c r="R672" s="3">
        <v>0.34999999999999898</v>
      </c>
      <c r="S672" s="3" t="str">
        <f t="shared" ref="S672:S674" si="64">IF(R672+0.01&lt;Q672,"Y","")</f>
        <v>Y</v>
      </c>
      <c r="T672" s="2"/>
      <c r="U672" s="22">
        <f t="shared" si="60"/>
        <v>0.34999999999999898</v>
      </c>
      <c r="V672" s="10">
        <f t="shared" si="61"/>
        <v>62.649999999999814</v>
      </c>
      <c r="W672" s="24">
        <f t="shared" si="62"/>
        <v>62.649999999999814</v>
      </c>
    </row>
    <row r="673" spans="1:23" x14ac:dyDescent="0.3">
      <c r="A673" t="s">
        <v>17</v>
      </c>
      <c r="B673" t="s">
        <v>861</v>
      </c>
      <c r="C673" t="s">
        <v>862</v>
      </c>
      <c r="D673" t="s">
        <v>1053</v>
      </c>
      <c r="E673" t="s">
        <v>1054</v>
      </c>
      <c r="F673">
        <v>0.3</v>
      </c>
      <c r="G673" s="2">
        <v>1</v>
      </c>
      <c r="H673" s="4">
        <v>62.057099999999998</v>
      </c>
      <c r="I673" s="4">
        <v>17.087700000000002</v>
      </c>
      <c r="J673" s="7">
        <v>177</v>
      </c>
      <c r="K673" s="7">
        <v>53</v>
      </c>
      <c r="L673" s="3">
        <v>0.27539999999999998</v>
      </c>
      <c r="M673" s="5">
        <v>0.34613674</v>
      </c>
      <c r="N673" s="6">
        <v>0.2</v>
      </c>
      <c r="O673" s="8">
        <f>IFERROR(VLOOKUP(C673,Sheet2!$B$2:$G$588,6,FALSE),0)</f>
        <v>60452</v>
      </c>
      <c r="P673" t="s">
        <v>92</v>
      </c>
      <c r="Q673" s="2">
        <v>0.42219366809999997</v>
      </c>
      <c r="R673" s="3">
        <v>0.3</v>
      </c>
      <c r="S673" s="3" t="str">
        <f t="shared" si="64"/>
        <v>Y</v>
      </c>
      <c r="T673" s="2"/>
      <c r="U673" s="22">
        <f t="shared" si="60"/>
        <v>0.3</v>
      </c>
      <c r="V673" s="10">
        <f t="shared" si="61"/>
        <v>53.1</v>
      </c>
      <c r="W673" s="24">
        <f t="shared" si="62"/>
        <v>53.1</v>
      </c>
    </row>
    <row r="674" spans="1:23" x14ac:dyDescent="0.3">
      <c r="A674" t="s">
        <v>17</v>
      </c>
      <c r="B674" t="s">
        <v>861</v>
      </c>
      <c r="C674" t="s">
        <v>862</v>
      </c>
      <c r="D674" t="s">
        <v>1067</v>
      </c>
      <c r="E674" t="s">
        <v>1068</v>
      </c>
      <c r="F674">
        <v>0.35</v>
      </c>
      <c r="G674" s="2">
        <v>1</v>
      </c>
      <c r="H674" s="4">
        <v>83.477900000000005</v>
      </c>
      <c r="I674" s="4">
        <v>12.409700000000001</v>
      </c>
      <c r="J674" s="7">
        <v>174</v>
      </c>
      <c r="K674" s="7">
        <v>61</v>
      </c>
      <c r="L674" s="3">
        <v>0.1487</v>
      </c>
      <c r="M674" s="5">
        <v>0.46833126000000003</v>
      </c>
      <c r="N674" s="6">
        <v>0.2</v>
      </c>
      <c r="O674" s="8">
        <f>IFERROR(VLOOKUP(C674,Sheet2!$B$2:$G$588,6,FALSE),0)</f>
        <v>60452</v>
      </c>
      <c r="P674" t="s">
        <v>22</v>
      </c>
      <c r="Q674" s="2">
        <v>0.57295184720000003</v>
      </c>
      <c r="R674" s="3">
        <v>0.35</v>
      </c>
      <c r="S674" s="3" t="str">
        <f t="shared" si="64"/>
        <v>Y</v>
      </c>
      <c r="T674" s="2"/>
      <c r="U674" s="22">
        <f t="shared" si="60"/>
        <v>0.35</v>
      </c>
      <c r="V674" s="10">
        <f t="shared" si="61"/>
        <v>60.9</v>
      </c>
      <c r="W674" s="24">
        <f t="shared" si="62"/>
        <v>60.9</v>
      </c>
    </row>
    <row r="675" spans="1:23" x14ac:dyDescent="0.3">
      <c r="A675" t="s">
        <v>17</v>
      </c>
      <c r="B675" t="s">
        <v>861</v>
      </c>
      <c r="C675" t="s">
        <v>862</v>
      </c>
      <c r="D675" t="s">
        <v>1019</v>
      </c>
      <c r="E675" t="s">
        <v>1020</v>
      </c>
      <c r="F675">
        <v>0.35</v>
      </c>
      <c r="G675" s="2">
        <v>0</v>
      </c>
      <c r="H675" s="4">
        <v>105.2064</v>
      </c>
      <c r="I675" s="4">
        <v>8.4243000000000006</v>
      </c>
      <c r="J675" s="7">
        <v>173</v>
      </c>
      <c r="K675" s="7">
        <v>60</v>
      </c>
      <c r="L675" s="3">
        <v>8.0100000000000005E-2</v>
      </c>
      <c r="M675" s="5">
        <v>0.68375954000000005</v>
      </c>
      <c r="N675" s="6">
        <v>0.4</v>
      </c>
      <c r="O675" s="8">
        <f>IFERROR(VLOOKUP(C675,Sheet2!$B$2:$G$588,6,FALSE),0)</f>
        <v>60452</v>
      </c>
      <c r="P675" t="s">
        <v>22</v>
      </c>
      <c r="Q675" s="2">
        <v>0.41499902039999997</v>
      </c>
      <c r="R675" s="3">
        <v>0.35</v>
      </c>
      <c r="U675" s="22">
        <f t="shared" si="60"/>
        <v>0.35</v>
      </c>
      <c r="V675" s="10">
        <f t="shared" si="61"/>
        <v>60.55</v>
      </c>
      <c r="W675" s="24">
        <f t="shared" si="62"/>
        <v>60.55</v>
      </c>
    </row>
    <row r="676" spans="1:23" x14ac:dyDescent="0.3">
      <c r="A676" t="s">
        <v>17</v>
      </c>
      <c r="B676" t="s">
        <v>861</v>
      </c>
      <c r="C676" t="s">
        <v>862</v>
      </c>
      <c r="D676" t="s">
        <v>1113</v>
      </c>
      <c r="E676" t="s">
        <v>1114</v>
      </c>
      <c r="F676">
        <v>0.35</v>
      </c>
      <c r="G676" s="2">
        <v>1</v>
      </c>
      <c r="H676" s="4">
        <v>72.201899999999995</v>
      </c>
      <c r="I676" s="4">
        <v>11.7524</v>
      </c>
      <c r="J676" s="7">
        <v>159</v>
      </c>
      <c r="K676" s="7">
        <v>56</v>
      </c>
      <c r="L676" s="3">
        <v>0.1628</v>
      </c>
      <c r="M676" s="5">
        <v>0.45047954000000001</v>
      </c>
      <c r="N676" s="6">
        <v>0.2</v>
      </c>
      <c r="O676" s="8">
        <f>IFERROR(VLOOKUP(C676,Sheet2!$B$2:$G$588,6,FALSE),0)</f>
        <v>60452</v>
      </c>
      <c r="P676" t="s">
        <v>22</v>
      </c>
      <c r="Q676" s="2">
        <v>0.5560286673</v>
      </c>
      <c r="R676" s="3">
        <v>0.35</v>
      </c>
      <c r="S676" s="3" t="str">
        <f t="shared" ref="S676:S683" si="65">IF(R676+0.01&lt;Q676,"Y","")</f>
        <v>Y</v>
      </c>
      <c r="T676" s="2"/>
      <c r="U676" s="22">
        <f t="shared" si="60"/>
        <v>0.35</v>
      </c>
      <c r="V676" s="10">
        <f t="shared" si="61"/>
        <v>55.65</v>
      </c>
      <c r="W676" s="24">
        <f t="shared" si="62"/>
        <v>55.65</v>
      </c>
    </row>
    <row r="677" spans="1:23" x14ac:dyDescent="0.3">
      <c r="A677" t="s">
        <v>17</v>
      </c>
      <c r="B677" t="s">
        <v>861</v>
      </c>
      <c r="C677" t="s">
        <v>862</v>
      </c>
      <c r="D677" t="s">
        <v>915</v>
      </c>
      <c r="E677" t="s">
        <v>916</v>
      </c>
      <c r="F677">
        <v>0.3</v>
      </c>
      <c r="G677" s="2">
        <v>1</v>
      </c>
      <c r="H677" s="4">
        <v>82.688100000000006</v>
      </c>
      <c r="I677" s="4">
        <v>19.2895</v>
      </c>
      <c r="J677" s="7">
        <v>158</v>
      </c>
      <c r="K677" s="7">
        <v>37</v>
      </c>
      <c r="L677" s="3">
        <v>0.23330000000000001</v>
      </c>
      <c r="M677" s="5">
        <v>0.27241467000000003</v>
      </c>
      <c r="N677" s="6">
        <v>0.2</v>
      </c>
      <c r="O677" s="8">
        <f>IFERROR(VLOOKUP(C677,Sheet2!$B$2:$G$588,6,FALSE),0)</f>
        <v>60452</v>
      </c>
      <c r="P677" t="s">
        <v>92</v>
      </c>
      <c r="Q677" s="2">
        <v>0.2658251593</v>
      </c>
      <c r="R677" s="3">
        <v>0.26582515931185902</v>
      </c>
      <c r="S677" s="3" t="str">
        <f t="shared" si="65"/>
        <v/>
      </c>
      <c r="T677" s="2"/>
      <c r="U677" s="22">
        <f t="shared" si="60"/>
        <v>0.26582515931185902</v>
      </c>
      <c r="V677" s="10">
        <f t="shared" si="61"/>
        <v>42.000375171273724</v>
      </c>
      <c r="W677" s="24">
        <f t="shared" si="62"/>
        <v>42.000375171273724</v>
      </c>
    </row>
    <row r="678" spans="1:23" x14ac:dyDescent="0.3">
      <c r="A678" t="s">
        <v>17</v>
      </c>
      <c r="B678" t="s">
        <v>861</v>
      </c>
      <c r="C678" t="s">
        <v>862</v>
      </c>
      <c r="D678" t="s">
        <v>1109</v>
      </c>
      <c r="E678" t="s">
        <v>1110</v>
      </c>
      <c r="F678">
        <v>0.3</v>
      </c>
      <c r="G678" s="2">
        <v>1</v>
      </c>
      <c r="H678" s="4">
        <v>67.594399999999993</v>
      </c>
      <c r="I678" s="4">
        <v>18.3536</v>
      </c>
      <c r="J678" s="7">
        <v>158</v>
      </c>
      <c r="K678" s="7">
        <v>45</v>
      </c>
      <c r="L678" s="3">
        <v>0.27150000000000002</v>
      </c>
      <c r="M678" s="5">
        <v>0.28708820000000002</v>
      </c>
      <c r="N678" s="6">
        <v>0.2</v>
      </c>
      <c r="O678" s="8">
        <f>IFERROR(VLOOKUP(C678,Sheet2!$B$2:$G$588,6,FALSE),0)</f>
        <v>60452</v>
      </c>
      <c r="P678" t="s">
        <v>92</v>
      </c>
      <c r="Q678" s="2">
        <v>0.30334998019999998</v>
      </c>
      <c r="R678" s="3">
        <v>0.3</v>
      </c>
      <c r="S678" s="3" t="str">
        <f t="shared" si="65"/>
        <v/>
      </c>
      <c r="T678" s="2"/>
      <c r="U678" s="22">
        <f t="shared" si="60"/>
        <v>0.3</v>
      </c>
      <c r="V678" s="10">
        <f t="shared" si="61"/>
        <v>47.4</v>
      </c>
      <c r="W678" s="24">
        <f t="shared" si="62"/>
        <v>47.4</v>
      </c>
    </row>
    <row r="679" spans="1:23" x14ac:dyDescent="0.3">
      <c r="A679" t="s">
        <v>17</v>
      </c>
      <c r="B679" t="s">
        <v>861</v>
      </c>
      <c r="C679" t="s">
        <v>862</v>
      </c>
      <c r="D679" t="s">
        <v>947</v>
      </c>
      <c r="E679" t="s">
        <v>948</v>
      </c>
      <c r="F679">
        <v>0.3</v>
      </c>
      <c r="G679" s="2">
        <v>1</v>
      </c>
      <c r="H679" s="4">
        <v>91.281099999999995</v>
      </c>
      <c r="I679" s="4">
        <v>10.150700000000001</v>
      </c>
      <c r="J679" s="7">
        <v>156</v>
      </c>
      <c r="K679" s="7">
        <v>47</v>
      </c>
      <c r="L679" s="3">
        <v>0.11119999999999999</v>
      </c>
      <c r="M679" s="5">
        <v>0.51234396000000004</v>
      </c>
      <c r="N679" s="6">
        <v>0.2</v>
      </c>
      <c r="O679" s="8">
        <f>IFERROR(VLOOKUP(C679,Sheet2!$B$2:$G$588,6,FALSE),0)</f>
        <v>60452</v>
      </c>
      <c r="P679" t="s">
        <v>22</v>
      </c>
      <c r="Q679" s="2">
        <v>0.60963724360000004</v>
      </c>
      <c r="R679" s="3">
        <v>0.3</v>
      </c>
      <c r="S679" s="3" t="str">
        <f t="shared" si="65"/>
        <v>Y</v>
      </c>
      <c r="T679" s="2"/>
      <c r="U679" s="22">
        <f t="shared" si="60"/>
        <v>0.3</v>
      </c>
      <c r="V679" s="10">
        <f t="shared" si="61"/>
        <v>46.8</v>
      </c>
      <c r="W679" s="24">
        <f t="shared" si="62"/>
        <v>46.8</v>
      </c>
    </row>
    <row r="680" spans="1:23" x14ac:dyDescent="0.3">
      <c r="A680" t="s">
        <v>17</v>
      </c>
      <c r="B680" t="s">
        <v>861</v>
      </c>
      <c r="C680" t="s">
        <v>862</v>
      </c>
      <c r="D680" t="s">
        <v>1023</v>
      </c>
      <c r="E680" t="s">
        <v>1024</v>
      </c>
      <c r="F680">
        <v>0.35</v>
      </c>
      <c r="G680" s="2">
        <v>1</v>
      </c>
      <c r="H680" s="4">
        <v>65.284400000000005</v>
      </c>
      <c r="I680" s="4">
        <v>12.7781</v>
      </c>
      <c r="J680" s="7">
        <v>147</v>
      </c>
      <c r="K680" s="7">
        <v>52</v>
      </c>
      <c r="L680" s="3">
        <v>0.19570000000000001</v>
      </c>
      <c r="M680" s="5">
        <v>0.3844243</v>
      </c>
      <c r="N680" s="6">
        <v>0.2</v>
      </c>
      <c r="O680" s="8">
        <f>IFERROR(VLOOKUP(C680,Sheet2!$B$2:$G$588,6,FALSE),0)</f>
        <v>60452</v>
      </c>
      <c r="P680" t="s">
        <v>22</v>
      </c>
      <c r="Q680" s="2">
        <v>0.47974151970000001</v>
      </c>
      <c r="R680" s="3">
        <v>0.35</v>
      </c>
      <c r="S680" s="3" t="str">
        <f t="shared" si="65"/>
        <v>Y</v>
      </c>
      <c r="T680" s="2"/>
      <c r="U680" s="22">
        <f t="shared" si="60"/>
        <v>0.35</v>
      </c>
      <c r="V680" s="10">
        <f t="shared" si="61"/>
        <v>51.449999999999996</v>
      </c>
      <c r="W680" s="24">
        <f t="shared" si="62"/>
        <v>51.449999999999996</v>
      </c>
    </row>
    <row r="681" spans="1:23" x14ac:dyDescent="0.3">
      <c r="A681" t="s">
        <v>17</v>
      </c>
      <c r="B681" t="s">
        <v>861</v>
      </c>
      <c r="C681" t="s">
        <v>862</v>
      </c>
      <c r="D681" t="s">
        <v>1055</v>
      </c>
      <c r="E681" t="s">
        <v>1056</v>
      </c>
      <c r="F681">
        <v>0.35</v>
      </c>
      <c r="G681" s="2">
        <v>1</v>
      </c>
      <c r="H681" s="4">
        <v>59.226900000000001</v>
      </c>
      <c r="I681" s="4">
        <v>6.3396999999999997</v>
      </c>
      <c r="J681" s="7">
        <v>146</v>
      </c>
      <c r="K681" s="7">
        <v>51</v>
      </c>
      <c r="L681" s="3">
        <v>0.107</v>
      </c>
      <c r="M681" s="5">
        <v>0.76943079999999997</v>
      </c>
      <c r="N681" s="6">
        <v>0.35</v>
      </c>
      <c r="O681" s="8">
        <f>IFERROR(VLOOKUP(C681,Sheet2!$B$2:$G$588,6,FALSE),0)</f>
        <v>60452</v>
      </c>
      <c r="P681" t="s">
        <v>22</v>
      </c>
      <c r="Q681" s="2">
        <v>0.54511828689999997</v>
      </c>
      <c r="R681" s="3">
        <v>0.35</v>
      </c>
      <c r="S681" s="3" t="str">
        <f t="shared" si="65"/>
        <v>Y</v>
      </c>
      <c r="T681" s="2"/>
      <c r="U681" s="22">
        <f t="shared" si="60"/>
        <v>0.35</v>
      </c>
      <c r="V681" s="10">
        <f t="shared" si="61"/>
        <v>51.099999999999994</v>
      </c>
      <c r="W681" s="24">
        <f t="shared" si="62"/>
        <v>51.099999999999994</v>
      </c>
    </row>
    <row r="682" spans="1:23" x14ac:dyDescent="0.3">
      <c r="A682" t="s">
        <v>17</v>
      </c>
      <c r="B682" t="s">
        <v>861</v>
      </c>
      <c r="C682" t="s">
        <v>862</v>
      </c>
      <c r="D682" t="s">
        <v>1107</v>
      </c>
      <c r="E682" t="s">
        <v>1108</v>
      </c>
      <c r="F682">
        <v>0.35</v>
      </c>
      <c r="G682" s="2">
        <v>1</v>
      </c>
      <c r="H682" s="4">
        <v>45.442799999999998</v>
      </c>
      <c r="I682" s="4">
        <v>7.2805</v>
      </c>
      <c r="J682" s="7">
        <v>133</v>
      </c>
      <c r="K682" s="7">
        <v>47</v>
      </c>
      <c r="L682" s="3">
        <v>0.16020000000000001</v>
      </c>
      <c r="M682" s="5">
        <v>0.61108832999999996</v>
      </c>
      <c r="N682" s="6">
        <v>0.2</v>
      </c>
      <c r="O682" s="8">
        <f>IFERROR(VLOOKUP(C682,Sheet2!$B$2:$G$588,6,FALSE),0)</f>
        <v>60452</v>
      </c>
      <c r="P682" t="s">
        <v>22</v>
      </c>
      <c r="Q682" s="2">
        <v>0.67271507100000005</v>
      </c>
      <c r="R682" s="3">
        <v>0.35</v>
      </c>
      <c r="S682" s="3" t="str">
        <f t="shared" si="65"/>
        <v>Y</v>
      </c>
      <c r="T682" s="2"/>
      <c r="U682" s="22">
        <f t="shared" si="60"/>
        <v>0.35</v>
      </c>
      <c r="V682" s="10">
        <f t="shared" si="61"/>
        <v>46.55</v>
      </c>
      <c r="W682" s="24">
        <f t="shared" si="62"/>
        <v>46.55</v>
      </c>
    </row>
    <row r="683" spans="1:23" x14ac:dyDescent="0.3">
      <c r="A683" t="s">
        <v>17</v>
      </c>
      <c r="B683" t="s">
        <v>861</v>
      </c>
      <c r="C683" t="s">
        <v>862</v>
      </c>
      <c r="D683" t="s">
        <v>987</v>
      </c>
      <c r="E683" t="s">
        <v>988</v>
      </c>
      <c r="F683">
        <v>0.35</v>
      </c>
      <c r="G683" s="2">
        <v>1</v>
      </c>
      <c r="H683" s="4">
        <v>75.706100000000006</v>
      </c>
      <c r="I683" s="4">
        <v>6.0242000000000004</v>
      </c>
      <c r="J683" s="7">
        <v>124</v>
      </c>
      <c r="K683" s="7">
        <v>43</v>
      </c>
      <c r="L683" s="3">
        <v>7.9600000000000004E-2</v>
      </c>
      <c r="M683" s="5">
        <v>0.68515870000000001</v>
      </c>
      <c r="N683" s="6">
        <v>0.2</v>
      </c>
      <c r="O683" s="8">
        <f>IFERROR(VLOOKUP(C683,Sheet2!$B$2:$G$588,6,FALSE),0)</f>
        <v>60452</v>
      </c>
      <c r="P683" t="s">
        <v>487</v>
      </c>
      <c r="Q683" s="2">
        <v>0.70809682689999998</v>
      </c>
      <c r="R683" s="3">
        <v>0.35</v>
      </c>
      <c r="S683" s="3" t="str">
        <f t="shared" si="65"/>
        <v>Y</v>
      </c>
      <c r="T683" s="2"/>
      <c r="U683" s="22">
        <f t="shared" si="60"/>
        <v>0.35</v>
      </c>
      <c r="V683" s="10">
        <f t="shared" si="61"/>
        <v>43.4</v>
      </c>
      <c r="W683" s="24">
        <f t="shared" si="62"/>
        <v>43.4</v>
      </c>
    </row>
    <row r="684" spans="1:23" x14ac:dyDescent="0.3">
      <c r="A684" t="s">
        <v>17</v>
      </c>
      <c r="B684" t="s">
        <v>861</v>
      </c>
      <c r="C684" t="s">
        <v>862</v>
      </c>
      <c r="D684" t="s">
        <v>923</v>
      </c>
      <c r="E684" t="s">
        <v>924</v>
      </c>
      <c r="F684">
        <v>0.3</v>
      </c>
      <c r="G684" s="2">
        <v>0</v>
      </c>
      <c r="H684" s="4">
        <v>19.044</v>
      </c>
      <c r="I684" s="4">
        <v>3.3206000000000002</v>
      </c>
      <c r="J684" s="7">
        <v>103</v>
      </c>
      <c r="K684" s="7">
        <v>31</v>
      </c>
      <c r="L684" s="3">
        <v>0.1744</v>
      </c>
      <c r="M684" s="5">
        <v>1.03612975</v>
      </c>
      <c r="N684" s="6">
        <v>0.35</v>
      </c>
      <c r="O684" s="8">
        <f>IFERROR(VLOOKUP(C684,Sheet2!$B$2:$G$588,6,FALSE),0)</f>
        <v>60452</v>
      </c>
      <c r="P684" t="s">
        <v>22</v>
      </c>
      <c r="Q684" s="2">
        <v>0.6622044694</v>
      </c>
      <c r="R684" s="3">
        <v>0.3</v>
      </c>
      <c r="U684" s="22">
        <f t="shared" si="60"/>
        <v>0.3</v>
      </c>
      <c r="V684" s="10">
        <f t="shared" si="61"/>
        <v>30.9</v>
      </c>
      <c r="W684" s="24">
        <f t="shared" si="62"/>
        <v>30.9</v>
      </c>
    </row>
    <row r="685" spans="1:23" x14ac:dyDescent="0.3">
      <c r="A685" t="s">
        <v>17</v>
      </c>
      <c r="B685" t="s">
        <v>861</v>
      </c>
      <c r="C685" t="s">
        <v>862</v>
      </c>
      <c r="D685" t="s">
        <v>1095</v>
      </c>
      <c r="E685" t="s">
        <v>1096</v>
      </c>
      <c r="F685">
        <v>0.35</v>
      </c>
      <c r="G685" s="2">
        <v>0</v>
      </c>
      <c r="H685" s="4">
        <v>40.055599999999998</v>
      </c>
      <c r="I685" s="4">
        <v>2.8472</v>
      </c>
      <c r="J685" s="7">
        <v>56</v>
      </c>
      <c r="K685" s="7">
        <v>20</v>
      </c>
      <c r="L685" s="3">
        <v>7.1099999999999997E-2</v>
      </c>
      <c r="M685" s="5">
        <v>0.65813703000000001</v>
      </c>
      <c r="N685" s="6">
        <v>0.2</v>
      </c>
      <c r="O685" s="8">
        <f>IFERROR(VLOOKUP(C685,Sheet2!$B$2:$G$588,6,FALSE),0)</f>
        <v>60452</v>
      </c>
      <c r="P685" t="s">
        <v>487</v>
      </c>
      <c r="Q685" s="2">
        <v>0.69611191579999998</v>
      </c>
      <c r="R685" s="3">
        <v>0.35</v>
      </c>
      <c r="U685" s="22">
        <f t="shared" si="60"/>
        <v>0.35</v>
      </c>
      <c r="V685" s="10">
        <f t="shared" si="61"/>
        <v>19.599999999999998</v>
      </c>
      <c r="W685" s="24">
        <f t="shared" si="62"/>
        <v>19.599999999999998</v>
      </c>
    </row>
    <row r="686" spans="1:23" x14ac:dyDescent="0.3">
      <c r="A686" t="s">
        <v>17</v>
      </c>
      <c r="B686" t="s">
        <v>861</v>
      </c>
      <c r="C686" t="s">
        <v>862</v>
      </c>
      <c r="D686" t="s">
        <v>869</v>
      </c>
      <c r="E686" t="s">
        <v>870</v>
      </c>
      <c r="F686">
        <v>0.35</v>
      </c>
      <c r="G686" s="2">
        <v>0</v>
      </c>
      <c r="H686" s="4">
        <v>37.627299999999998</v>
      </c>
      <c r="I686" s="4">
        <v>3.0131000000000001</v>
      </c>
      <c r="J686" s="7">
        <v>47</v>
      </c>
      <c r="K686" s="7">
        <v>17</v>
      </c>
      <c r="L686" s="3">
        <v>8.0100000000000005E-2</v>
      </c>
      <c r="M686" s="5">
        <v>0.52202731000000002</v>
      </c>
      <c r="N686" s="6">
        <v>0.2</v>
      </c>
      <c r="O686" s="8">
        <f>IFERROR(VLOOKUP(C686,Sheet2!$B$2:$G$588,6,FALSE),0)</f>
        <v>60452</v>
      </c>
      <c r="P686" t="s">
        <v>92</v>
      </c>
      <c r="Q686" s="2">
        <v>0.61687828089999996</v>
      </c>
      <c r="R686" s="3">
        <v>0.35</v>
      </c>
      <c r="U686" s="22">
        <f t="shared" si="60"/>
        <v>0.35</v>
      </c>
      <c r="V686" s="10">
        <f t="shared" si="61"/>
        <v>16.45</v>
      </c>
      <c r="W686" s="24">
        <f t="shared" si="62"/>
        <v>16.45</v>
      </c>
    </row>
    <row r="687" spans="1:23" x14ac:dyDescent="0.3">
      <c r="A687" t="s">
        <v>17</v>
      </c>
      <c r="B687" t="s">
        <v>861</v>
      </c>
      <c r="C687" t="s">
        <v>862</v>
      </c>
      <c r="D687" t="s">
        <v>901</v>
      </c>
      <c r="E687" t="s">
        <v>902</v>
      </c>
      <c r="F687">
        <v>0.35</v>
      </c>
      <c r="G687" s="2">
        <v>0</v>
      </c>
      <c r="H687" s="4">
        <v>26.6249</v>
      </c>
      <c r="I687" s="4">
        <v>2.3047</v>
      </c>
      <c r="J687" s="7">
        <v>33</v>
      </c>
      <c r="K687" s="7">
        <v>12</v>
      </c>
      <c r="L687" s="3">
        <v>8.6599999999999996E-2</v>
      </c>
      <c r="M687" s="5">
        <v>0.48075372999999999</v>
      </c>
      <c r="N687" s="6">
        <v>0.2</v>
      </c>
      <c r="O687" s="8">
        <f>IFERROR(VLOOKUP(C687,Sheet2!$B$2:$G$588,6,FALSE),0)</f>
        <v>60452</v>
      </c>
      <c r="P687" t="s">
        <v>22</v>
      </c>
      <c r="Q687" s="2">
        <v>0.58398659100000005</v>
      </c>
      <c r="R687" s="3">
        <v>0.35</v>
      </c>
      <c r="U687" s="22">
        <f t="shared" si="60"/>
        <v>0.35</v>
      </c>
      <c r="V687" s="10">
        <f t="shared" si="61"/>
        <v>11.549999999999999</v>
      </c>
      <c r="W687" s="24">
        <f t="shared" si="62"/>
        <v>11.549999999999999</v>
      </c>
    </row>
    <row r="688" spans="1:23" x14ac:dyDescent="0.3">
      <c r="A688" t="s">
        <v>17</v>
      </c>
      <c r="B688" t="s">
        <v>861</v>
      </c>
      <c r="C688" t="s">
        <v>862</v>
      </c>
      <c r="D688" t="s">
        <v>951</v>
      </c>
      <c r="E688" t="s">
        <v>952</v>
      </c>
      <c r="F688">
        <v>0.3</v>
      </c>
      <c r="G688" s="2">
        <v>0</v>
      </c>
      <c r="H688" s="4">
        <v>22.805099999999999</v>
      </c>
      <c r="I688" s="4">
        <v>1.3447</v>
      </c>
      <c r="J688" s="7">
        <v>30</v>
      </c>
      <c r="K688" s="7">
        <v>9</v>
      </c>
      <c r="L688" s="3">
        <v>5.8999999999999997E-2</v>
      </c>
      <c r="M688" s="5">
        <v>0.73440985999999997</v>
      </c>
      <c r="N688" s="6">
        <v>0.2</v>
      </c>
      <c r="O688" s="8">
        <f>IFERROR(VLOOKUP(C688,Sheet2!$B$2:$G$588,6,FALSE),0)</f>
        <v>60452</v>
      </c>
      <c r="P688" t="s">
        <v>487</v>
      </c>
      <c r="Q688" s="2">
        <v>0.72767250110000004</v>
      </c>
      <c r="R688" s="3">
        <v>0.3</v>
      </c>
      <c r="U688" s="22">
        <f t="shared" si="60"/>
        <v>0.3</v>
      </c>
      <c r="V688" s="10">
        <f t="shared" si="61"/>
        <v>9</v>
      </c>
      <c r="W688" s="24">
        <f t="shared" si="62"/>
        <v>9</v>
      </c>
    </row>
    <row r="689" spans="1:23" x14ac:dyDescent="0.3">
      <c r="A689" t="s">
        <v>17</v>
      </c>
      <c r="B689" t="s">
        <v>861</v>
      </c>
      <c r="C689" t="s">
        <v>862</v>
      </c>
      <c r="D689" t="s">
        <v>977</v>
      </c>
      <c r="E689" t="s">
        <v>978</v>
      </c>
      <c r="F689">
        <v>0.3</v>
      </c>
      <c r="G689" s="2">
        <v>0</v>
      </c>
      <c r="H689" s="4">
        <v>4.4945000000000004</v>
      </c>
      <c r="I689" s="4">
        <v>1.7175</v>
      </c>
      <c r="J689" s="7">
        <v>30</v>
      </c>
      <c r="K689" s="7">
        <v>9</v>
      </c>
      <c r="L689" s="3">
        <v>0.3821</v>
      </c>
      <c r="M689" s="5">
        <v>0.58724474999999998</v>
      </c>
      <c r="N689" s="6">
        <v>0.35</v>
      </c>
      <c r="O689" s="8">
        <f>IFERROR(VLOOKUP(C689,Sheet2!$B$2:$G$588,6,FALSE),0)</f>
        <v>60452</v>
      </c>
      <c r="P689" t="s">
        <v>22</v>
      </c>
      <c r="Q689" s="2">
        <v>0.40399637399999999</v>
      </c>
      <c r="R689" s="3">
        <v>0.3</v>
      </c>
      <c r="U689" s="22">
        <f t="shared" si="60"/>
        <v>0.3</v>
      </c>
      <c r="V689" s="10">
        <f t="shared" si="61"/>
        <v>9</v>
      </c>
      <c r="W689" s="24">
        <f t="shared" si="62"/>
        <v>9</v>
      </c>
    </row>
    <row r="690" spans="1:23" x14ac:dyDescent="0.3">
      <c r="A690" t="s">
        <v>17</v>
      </c>
      <c r="B690" t="s">
        <v>861</v>
      </c>
      <c r="C690" t="s">
        <v>862</v>
      </c>
      <c r="D690" t="s">
        <v>1099</v>
      </c>
      <c r="E690" t="s">
        <v>1100</v>
      </c>
      <c r="F690">
        <v>0.3</v>
      </c>
      <c r="G690" s="2">
        <v>0</v>
      </c>
      <c r="H690" s="4">
        <v>7.4455</v>
      </c>
      <c r="I690" s="4">
        <v>1.6369</v>
      </c>
      <c r="J690" s="7">
        <v>30</v>
      </c>
      <c r="K690" s="7">
        <v>9</v>
      </c>
      <c r="L690" s="3">
        <v>0.21990000000000001</v>
      </c>
      <c r="M690" s="5">
        <v>0.60481737999999996</v>
      </c>
      <c r="N690" s="6">
        <v>0.35</v>
      </c>
      <c r="O690" s="8">
        <f>IFERROR(VLOOKUP(C690,Sheet2!$B$2:$G$588,6,FALSE),0)</f>
        <v>60452</v>
      </c>
      <c r="P690" t="s">
        <v>22</v>
      </c>
      <c r="Q690" s="2">
        <v>0.42131293019999999</v>
      </c>
      <c r="R690" s="3">
        <v>0.3</v>
      </c>
      <c r="U690" s="22">
        <f t="shared" si="60"/>
        <v>0.3</v>
      </c>
      <c r="V690" s="10">
        <f t="shared" si="61"/>
        <v>9</v>
      </c>
      <c r="W690" s="24">
        <f t="shared" si="62"/>
        <v>9</v>
      </c>
    </row>
    <row r="691" spans="1:23" x14ac:dyDescent="0.3">
      <c r="A691" t="s">
        <v>17</v>
      </c>
      <c r="B691" t="s">
        <v>861</v>
      </c>
      <c r="C691" t="s">
        <v>862</v>
      </c>
      <c r="D691" t="s">
        <v>1009</v>
      </c>
      <c r="E691" t="s">
        <v>1010</v>
      </c>
      <c r="F691">
        <v>0.33</v>
      </c>
      <c r="G691" s="2">
        <v>0</v>
      </c>
      <c r="H691" s="4">
        <v>14.0002</v>
      </c>
      <c r="I691" s="4">
        <v>1.8363</v>
      </c>
      <c r="J691" s="7">
        <v>29</v>
      </c>
      <c r="K691" s="7">
        <v>9</v>
      </c>
      <c r="L691" s="3">
        <v>0.13120000000000001</v>
      </c>
      <c r="M691" s="5">
        <v>0.52063170999999997</v>
      </c>
      <c r="N691" s="6">
        <v>0.2</v>
      </c>
      <c r="O691" s="8">
        <f>IFERROR(VLOOKUP(C691,Sheet2!$B$2:$G$588,6,FALSE),0)</f>
        <v>60452</v>
      </c>
      <c r="P691" t="s">
        <v>22</v>
      </c>
      <c r="Q691" s="2">
        <v>0.61585128960000002</v>
      </c>
      <c r="R691" s="3">
        <v>0.32999999999999902</v>
      </c>
      <c r="U691" s="22">
        <f t="shared" si="60"/>
        <v>0.32999999999999902</v>
      </c>
      <c r="V691" s="10">
        <f t="shared" si="61"/>
        <v>9.5699999999999719</v>
      </c>
      <c r="W691" s="24">
        <f t="shared" si="62"/>
        <v>9.5699999999999719</v>
      </c>
    </row>
    <row r="692" spans="1:23" x14ac:dyDescent="0.3">
      <c r="A692" t="s">
        <v>17</v>
      </c>
      <c r="B692" t="s">
        <v>861</v>
      </c>
      <c r="C692" t="s">
        <v>862</v>
      </c>
      <c r="D692" t="s">
        <v>937</v>
      </c>
      <c r="E692" t="s">
        <v>938</v>
      </c>
      <c r="F692">
        <v>0.3</v>
      </c>
      <c r="G692" s="2">
        <v>0</v>
      </c>
      <c r="H692" s="4">
        <v>6.0072000000000001</v>
      </c>
      <c r="I692" s="4">
        <v>1.5048999999999999</v>
      </c>
      <c r="J692" s="7">
        <v>28</v>
      </c>
      <c r="K692" s="7">
        <v>8</v>
      </c>
      <c r="L692" s="3">
        <v>0.2505</v>
      </c>
      <c r="M692" s="5">
        <v>0.61978356000000001</v>
      </c>
      <c r="N692" s="6">
        <v>0.35</v>
      </c>
      <c r="O692" s="8">
        <f>IFERROR(VLOOKUP(C692,Sheet2!$B$2:$G$588,6,FALSE),0)</f>
        <v>60452</v>
      </c>
      <c r="P692" t="s">
        <v>22</v>
      </c>
      <c r="Q692" s="2">
        <v>0.43528672959999998</v>
      </c>
      <c r="R692" s="3">
        <v>0.3</v>
      </c>
      <c r="U692" s="22">
        <f t="shared" si="60"/>
        <v>0.3</v>
      </c>
      <c r="V692" s="10">
        <f t="shared" si="61"/>
        <v>8.4</v>
      </c>
      <c r="W692" s="24">
        <f t="shared" si="62"/>
        <v>8.4</v>
      </c>
    </row>
    <row r="693" spans="1:23" x14ac:dyDescent="0.3">
      <c r="A693" t="s">
        <v>17</v>
      </c>
      <c r="B693" t="s">
        <v>861</v>
      </c>
      <c r="C693" t="s">
        <v>862</v>
      </c>
      <c r="D693" t="s">
        <v>875</v>
      </c>
      <c r="E693" t="s">
        <v>876</v>
      </c>
      <c r="F693">
        <v>0.3</v>
      </c>
      <c r="G693" s="2">
        <v>0</v>
      </c>
      <c r="H693" s="4">
        <v>5.0618999999999996</v>
      </c>
      <c r="I693" s="4">
        <v>1.5598000000000001</v>
      </c>
      <c r="J693" s="7">
        <v>26</v>
      </c>
      <c r="K693" s="7">
        <v>8</v>
      </c>
      <c r="L693" s="3">
        <v>0.30809999999999998</v>
      </c>
      <c r="M693" s="5">
        <v>0.56508678000000001</v>
      </c>
      <c r="N693" s="6">
        <v>0.35</v>
      </c>
      <c r="O693" s="8">
        <f>IFERROR(VLOOKUP(C693,Sheet2!$B$2:$G$588,6,FALSE),0)</f>
        <v>60452</v>
      </c>
      <c r="P693" t="s">
        <v>22</v>
      </c>
      <c r="Q693" s="2">
        <v>0.38062610419999998</v>
      </c>
      <c r="R693" s="3">
        <v>0.3</v>
      </c>
      <c r="U693" s="22">
        <f t="shared" si="60"/>
        <v>0.3</v>
      </c>
      <c r="V693" s="10">
        <f t="shared" si="61"/>
        <v>7.8</v>
      </c>
      <c r="W693" s="24">
        <f t="shared" si="62"/>
        <v>7.8</v>
      </c>
    </row>
    <row r="694" spans="1:23" x14ac:dyDescent="0.3">
      <c r="A694" t="s">
        <v>17</v>
      </c>
      <c r="B694" t="s">
        <v>861</v>
      </c>
      <c r="C694" t="s">
        <v>862</v>
      </c>
      <c r="D694" t="s">
        <v>1037</v>
      </c>
      <c r="E694" t="s">
        <v>1038</v>
      </c>
      <c r="F694">
        <v>0.3</v>
      </c>
      <c r="G694" s="2">
        <v>0</v>
      </c>
      <c r="H694" s="4">
        <v>4.5533000000000001</v>
      </c>
      <c r="I694" s="4">
        <v>1.4411</v>
      </c>
      <c r="J694" s="7">
        <v>25</v>
      </c>
      <c r="K694" s="7">
        <v>7</v>
      </c>
      <c r="L694" s="3">
        <v>0.3165</v>
      </c>
      <c r="M694" s="5">
        <v>0.57404708999999998</v>
      </c>
      <c r="N694" s="6">
        <v>0.35</v>
      </c>
      <c r="O694" s="8">
        <f>IFERROR(VLOOKUP(C694,Sheet2!$B$2:$G$588,6,FALSE),0)</f>
        <v>60452</v>
      </c>
      <c r="P694" t="s">
        <v>22</v>
      </c>
      <c r="Q694" s="2">
        <v>0.39029391959999998</v>
      </c>
      <c r="R694" s="3">
        <v>0.3</v>
      </c>
      <c r="U694" s="22">
        <f t="shared" si="60"/>
        <v>0.3</v>
      </c>
      <c r="V694" s="10">
        <f t="shared" si="61"/>
        <v>7.5</v>
      </c>
      <c r="W694" s="24">
        <f t="shared" si="62"/>
        <v>7.5</v>
      </c>
    </row>
    <row r="695" spans="1:23" x14ac:dyDescent="0.3">
      <c r="A695" t="s">
        <v>17</v>
      </c>
      <c r="B695" t="s">
        <v>861</v>
      </c>
      <c r="C695" t="s">
        <v>862</v>
      </c>
      <c r="D695" t="s">
        <v>933</v>
      </c>
      <c r="E695" t="s">
        <v>934</v>
      </c>
      <c r="F695">
        <v>0.3</v>
      </c>
      <c r="G695" s="2">
        <v>0</v>
      </c>
      <c r="H695" s="4">
        <v>4.2266000000000004</v>
      </c>
      <c r="I695" s="4">
        <v>0.75380000000000003</v>
      </c>
      <c r="J695" s="7">
        <v>18</v>
      </c>
      <c r="K695" s="7">
        <v>5</v>
      </c>
      <c r="L695" s="3">
        <v>0.17829999999999999</v>
      </c>
      <c r="M695" s="5">
        <v>0.79501564000000002</v>
      </c>
      <c r="N695" s="6">
        <v>0.35</v>
      </c>
      <c r="O695" s="8">
        <f>IFERROR(VLOOKUP(C695,Sheet2!$B$2:$G$588,6,FALSE),0)</f>
        <v>60452</v>
      </c>
      <c r="P695" t="s">
        <v>22</v>
      </c>
      <c r="Q695" s="2">
        <v>0.55975708599999996</v>
      </c>
      <c r="R695" s="3">
        <v>0.3</v>
      </c>
      <c r="U695" s="22">
        <f t="shared" si="60"/>
        <v>0.3</v>
      </c>
      <c r="V695" s="10">
        <f t="shared" si="61"/>
        <v>5.3999999999999995</v>
      </c>
      <c r="W695" s="24">
        <f t="shared" si="62"/>
        <v>5.3999999999999995</v>
      </c>
    </row>
    <row r="696" spans="1:23" x14ac:dyDescent="0.3">
      <c r="A696" t="s">
        <v>17</v>
      </c>
      <c r="B696" t="s">
        <v>861</v>
      </c>
      <c r="C696" t="s">
        <v>862</v>
      </c>
      <c r="D696" t="s">
        <v>1063</v>
      </c>
      <c r="E696" t="s">
        <v>1064</v>
      </c>
      <c r="F696">
        <v>0.35</v>
      </c>
      <c r="G696" s="2">
        <v>0</v>
      </c>
      <c r="H696" s="4">
        <v>2.4388000000000001</v>
      </c>
      <c r="I696" s="4">
        <v>0.77510000000000001</v>
      </c>
      <c r="J696" s="7">
        <v>15</v>
      </c>
      <c r="K696" s="7">
        <v>5</v>
      </c>
      <c r="L696" s="3">
        <v>0.31780000000000003</v>
      </c>
      <c r="M696" s="5">
        <v>0.62914017</v>
      </c>
      <c r="N696" s="6">
        <v>0.35</v>
      </c>
      <c r="O696" s="8">
        <f>IFERROR(VLOOKUP(C696,Sheet2!$B$2:$G$588,6,FALSE),0)</f>
        <v>60452</v>
      </c>
      <c r="P696" t="s">
        <v>22</v>
      </c>
      <c r="Q696" s="2">
        <v>0.4436851819</v>
      </c>
      <c r="R696" s="3">
        <v>0.35</v>
      </c>
      <c r="U696" s="22">
        <f t="shared" si="60"/>
        <v>0.35</v>
      </c>
      <c r="V696" s="10">
        <f t="shared" si="61"/>
        <v>5.25</v>
      </c>
      <c r="W696" s="24">
        <f t="shared" si="62"/>
        <v>5.25</v>
      </c>
    </row>
    <row r="697" spans="1:23" x14ac:dyDescent="0.3">
      <c r="A697" t="s">
        <v>17</v>
      </c>
      <c r="B697" t="s">
        <v>861</v>
      </c>
      <c r="C697" t="s">
        <v>862</v>
      </c>
      <c r="D697" t="s">
        <v>925</v>
      </c>
      <c r="E697" t="s">
        <v>926</v>
      </c>
      <c r="F697">
        <v>0.3</v>
      </c>
      <c r="G697" s="2">
        <v>0</v>
      </c>
      <c r="H697" s="4">
        <v>1.8489</v>
      </c>
      <c r="I697" s="4">
        <v>0.68589999999999995</v>
      </c>
      <c r="J697" s="7">
        <v>14</v>
      </c>
      <c r="K697" s="7">
        <v>4</v>
      </c>
      <c r="L697" s="3">
        <v>0.371</v>
      </c>
      <c r="M697" s="5">
        <v>0.65775879999999998</v>
      </c>
      <c r="N697" s="6">
        <v>0.35</v>
      </c>
      <c r="O697" s="8">
        <f>IFERROR(VLOOKUP(C697,Sheet2!$B$2:$G$588,6,FALSE),0)</f>
        <v>60452</v>
      </c>
      <c r="P697" t="s">
        <v>22</v>
      </c>
      <c r="Q697" s="2">
        <v>0.46789005350000001</v>
      </c>
      <c r="R697" s="3">
        <v>0.3</v>
      </c>
      <c r="U697" s="22">
        <f t="shared" si="60"/>
        <v>0.3</v>
      </c>
      <c r="V697" s="10">
        <f t="shared" si="61"/>
        <v>4.2</v>
      </c>
      <c r="W697" s="24">
        <f t="shared" si="62"/>
        <v>4.2</v>
      </c>
    </row>
    <row r="698" spans="1:23" x14ac:dyDescent="0.3">
      <c r="A698" t="s">
        <v>17</v>
      </c>
      <c r="B698" t="s">
        <v>861</v>
      </c>
      <c r="C698" t="s">
        <v>862</v>
      </c>
      <c r="D698" t="s">
        <v>1003</v>
      </c>
      <c r="E698" t="s">
        <v>1004</v>
      </c>
      <c r="F698">
        <v>0.3</v>
      </c>
      <c r="G698" s="2">
        <v>0</v>
      </c>
      <c r="H698" s="4">
        <v>5.5136000000000003</v>
      </c>
      <c r="I698" s="4">
        <v>0.89159999999999995</v>
      </c>
      <c r="J698" s="7">
        <v>14</v>
      </c>
      <c r="K698" s="7">
        <v>4</v>
      </c>
      <c r="L698" s="3">
        <v>0.16170000000000001</v>
      </c>
      <c r="M698" s="5">
        <v>0.53603588999999996</v>
      </c>
      <c r="N698" s="6">
        <v>0.2</v>
      </c>
      <c r="O698" s="8">
        <f>IFERROR(VLOOKUP(C698,Sheet2!$B$2:$G$588,6,FALSE),0)</f>
        <v>60452</v>
      </c>
      <c r="P698" t="s">
        <v>92</v>
      </c>
      <c r="Q698" s="2">
        <v>0.62689065580000003</v>
      </c>
      <c r="R698" s="3">
        <v>0.3</v>
      </c>
      <c r="U698" s="22">
        <f t="shared" si="60"/>
        <v>0.3</v>
      </c>
      <c r="V698" s="10">
        <f t="shared" si="61"/>
        <v>4.2</v>
      </c>
      <c r="W698" s="24">
        <f t="shared" si="62"/>
        <v>4.2</v>
      </c>
    </row>
    <row r="699" spans="1:23" x14ac:dyDescent="0.3">
      <c r="A699" t="s">
        <v>17</v>
      </c>
      <c r="B699" t="s">
        <v>861</v>
      </c>
      <c r="C699" t="s">
        <v>862</v>
      </c>
      <c r="D699" t="s">
        <v>999</v>
      </c>
      <c r="E699" t="s">
        <v>1000</v>
      </c>
      <c r="F699">
        <v>0.4</v>
      </c>
      <c r="G699" s="2">
        <v>0</v>
      </c>
      <c r="H699" s="4">
        <v>8.3968000000000007</v>
      </c>
      <c r="I699" s="4">
        <v>0.45860000000000001</v>
      </c>
      <c r="J699" s="7">
        <v>10</v>
      </c>
      <c r="K699" s="7">
        <v>4</v>
      </c>
      <c r="L699" s="3">
        <v>5.4600000000000003E-2</v>
      </c>
      <c r="M699" s="5">
        <v>0.74230529999999995</v>
      </c>
      <c r="N699" s="6">
        <v>0.2</v>
      </c>
      <c r="O699" s="8">
        <f>IFERROR(VLOOKUP(C699,Sheet2!$B$2:$G$588,6,FALSE),0)</f>
        <v>60452</v>
      </c>
      <c r="P699" t="s">
        <v>487</v>
      </c>
      <c r="Q699" s="2">
        <v>0.73056907839999996</v>
      </c>
      <c r="R699" s="3">
        <v>0.39999999999999902</v>
      </c>
      <c r="U699" s="22">
        <f t="shared" si="60"/>
        <v>0.39999999999999902</v>
      </c>
      <c r="V699" s="10">
        <f t="shared" si="61"/>
        <v>3.9999999999999902</v>
      </c>
      <c r="W699" s="24">
        <f t="shared" si="62"/>
        <v>3.9999999999999902</v>
      </c>
    </row>
    <row r="700" spans="1:23" x14ac:dyDescent="0.3">
      <c r="A700" t="s">
        <v>17</v>
      </c>
      <c r="B700" t="s">
        <v>861</v>
      </c>
      <c r="C700" t="s">
        <v>862</v>
      </c>
      <c r="D700" t="s">
        <v>1057</v>
      </c>
      <c r="E700" t="s">
        <v>1058</v>
      </c>
      <c r="F700">
        <v>0.35</v>
      </c>
      <c r="G700" s="2">
        <v>0</v>
      </c>
      <c r="H700" s="4">
        <v>3.0459000000000001</v>
      </c>
      <c r="I700" s="4">
        <v>0.49540000000000001</v>
      </c>
      <c r="J700" s="7">
        <v>10</v>
      </c>
      <c r="K700" s="7">
        <v>3</v>
      </c>
      <c r="L700" s="3">
        <v>0.16270000000000001</v>
      </c>
      <c r="M700" s="5">
        <v>0.64625144000000001</v>
      </c>
      <c r="N700" s="6">
        <v>0.3</v>
      </c>
      <c r="O700" s="8">
        <f>IFERROR(VLOOKUP(C700,Sheet2!$B$2:$G$588,6,FALSE),0)</f>
        <v>60452</v>
      </c>
      <c r="P700" t="s">
        <v>22</v>
      </c>
      <c r="Q700" s="2">
        <v>0.53578440120000004</v>
      </c>
      <c r="R700" s="3">
        <v>0.35</v>
      </c>
      <c r="U700" s="22">
        <f t="shared" si="60"/>
        <v>0.35</v>
      </c>
      <c r="V700" s="10">
        <f t="shared" si="61"/>
        <v>3.5</v>
      </c>
      <c r="W700" s="24">
        <f t="shared" si="62"/>
        <v>3.5</v>
      </c>
    </row>
    <row r="701" spans="1:23" x14ac:dyDescent="0.3">
      <c r="A701" t="s">
        <v>17</v>
      </c>
      <c r="B701" t="s">
        <v>861</v>
      </c>
      <c r="C701" t="s">
        <v>862</v>
      </c>
      <c r="D701" t="s">
        <v>961</v>
      </c>
      <c r="E701" t="s">
        <v>962</v>
      </c>
      <c r="F701">
        <v>0.4</v>
      </c>
      <c r="G701" s="2">
        <v>0</v>
      </c>
      <c r="H701" s="4">
        <v>4.8723999999999998</v>
      </c>
      <c r="I701" s="4">
        <v>0.57989999999999997</v>
      </c>
      <c r="J701" s="7">
        <v>9</v>
      </c>
      <c r="K701" s="7">
        <v>4</v>
      </c>
      <c r="L701" s="3">
        <v>0.11899999999999999</v>
      </c>
      <c r="M701" s="5">
        <v>0.54506036000000002</v>
      </c>
      <c r="N701" s="6">
        <v>0.2</v>
      </c>
      <c r="O701" s="8">
        <f>IFERROR(VLOOKUP(C701,Sheet2!$B$2:$G$588,6,FALSE),0)</f>
        <v>60452</v>
      </c>
      <c r="P701" t="s">
        <v>22</v>
      </c>
      <c r="Q701" s="2">
        <v>0.63306816129999999</v>
      </c>
      <c r="R701" s="3">
        <v>0.39999999999999902</v>
      </c>
      <c r="U701" s="22">
        <f t="shared" si="60"/>
        <v>0.39999999999999902</v>
      </c>
      <c r="V701" s="10">
        <f t="shared" si="61"/>
        <v>3.5999999999999912</v>
      </c>
      <c r="W701" s="24">
        <f t="shared" si="62"/>
        <v>3.5999999999999912</v>
      </c>
    </row>
    <row r="702" spans="1:23" x14ac:dyDescent="0.3">
      <c r="A702" t="s">
        <v>17</v>
      </c>
      <c r="B702" t="s">
        <v>861</v>
      </c>
      <c r="C702" t="s">
        <v>862</v>
      </c>
      <c r="D702" t="s">
        <v>973</v>
      </c>
      <c r="E702" t="s">
        <v>974</v>
      </c>
      <c r="F702">
        <v>0.35</v>
      </c>
      <c r="G702" s="2">
        <v>0</v>
      </c>
      <c r="H702" s="4">
        <v>2.8807</v>
      </c>
      <c r="I702" s="4">
        <v>0.48609999999999998</v>
      </c>
      <c r="J702" s="7">
        <v>9</v>
      </c>
      <c r="K702" s="7">
        <v>3</v>
      </c>
      <c r="L702" s="3">
        <v>0.16880000000000001</v>
      </c>
      <c r="M702" s="5">
        <v>0.62333234999999998</v>
      </c>
      <c r="N702" s="6">
        <v>0.3</v>
      </c>
      <c r="O702" s="8">
        <f>IFERROR(VLOOKUP(C702,Sheet2!$B$2:$G$588,6,FALSE),0)</f>
        <v>60452</v>
      </c>
      <c r="P702" t="s">
        <v>22</v>
      </c>
      <c r="Q702" s="2">
        <v>0.51871582120000004</v>
      </c>
      <c r="R702" s="3">
        <v>0.34999999999999898</v>
      </c>
      <c r="U702" s="22">
        <f t="shared" si="60"/>
        <v>0.34999999999999898</v>
      </c>
      <c r="V702" s="10">
        <f t="shared" si="61"/>
        <v>3.1499999999999906</v>
      </c>
      <c r="W702" s="24">
        <f t="shared" si="62"/>
        <v>3.1499999999999906</v>
      </c>
    </row>
    <row r="703" spans="1:23" x14ac:dyDescent="0.3">
      <c r="A703" t="s">
        <v>17</v>
      </c>
      <c r="B703" t="s">
        <v>861</v>
      </c>
      <c r="C703" t="s">
        <v>862</v>
      </c>
      <c r="D703" t="s">
        <v>1119</v>
      </c>
      <c r="E703" t="s">
        <v>1120</v>
      </c>
      <c r="F703">
        <v>0.4</v>
      </c>
      <c r="G703" s="2">
        <v>0</v>
      </c>
      <c r="H703" s="4">
        <v>6.0911</v>
      </c>
      <c r="I703" s="4">
        <v>0.43240000000000001</v>
      </c>
      <c r="J703" s="7">
        <v>9</v>
      </c>
      <c r="K703" s="7">
        <v>4</v>
      </c>
      <c r="L703" s="3">
        <v>7.0999999999999994E-2</v>
      </c>
      <c r="M703" s="5">
        <v>0.67523542000000003</v>
      </c>
      <c r="N703" s="6">
        <v>0.2</v>
      </c>
      <c r="O703" s="8">
        <f>IFERROR(VLOOKUP(C703,Sheet2!$B$2:$G$588,6,FALSE),0)</f>
        <v>60452</v>
      </c>
      <c r="P703" t="s">
        <v>487</v>
      </c>
      <c r="Q703" s="2">
        <v>0.7038070072</v>
      </c>
      <c r="R703" s="3">
        <v>0.39999999999999902</v>
      </c>
      <c r="U703" s="22">
        <f t="shared" si="60"/>
        <v>0.39999999999999902</v>
      </c>
      <c r="V703" s="10">
        <f t="shared" si="61"/>
        <v>3.5999999999999912</v>
      </c>
      <c r="W703" s="24">
        <f t="shared" si="62"/>
        <v>3.5999999999999912</v>
      </c>
    </row>
    <row r="704" spans="1:23" x14ac:dyDescent="0.3">
      <c r="A704" t="s">
        <v>17</v>
      </c>
      <c r="B704" t="s">
        <v>861</v>
      </c>
      <c r="C704" t="s">
        <v>862</v>
      </c>
      <c r="D704" t="s">
        <v>917</v>
      </c>
      <c r="E704" t="s">
        <v>918</v>
      </c>
      <c r="F704">
        <v>0.4</v>
      </c>
      <c r="G704" s="2">
        <v>0</v>
      </c>
      <c r="H704" s="4">
        <v>6.7686000000000002</v>
      </c>
      <c r="I704" s="4">
        <v>0.35049999999999998</v>
      </c>
      <c r="J704" s="7">
        <v>8</v>
      </c>
      <c r="K704" s="7">
        <v>3</v>
      </c>
      <c r="L704" s="3">
        <v>5.1799999999999999E-2</v>
      </c>
      <c r="M704" s="5">
        <v>0.73193397000000004</v>
      </c>
      <c r="N704" s="6">
        <v>0.2</v>
      </c>
      <c r="O704" s="8">
        <f>IFERROR(VLOOKUP(C704,Sheet2!$B$2:$G$588,6,FALSE),0)</f>
        <v>60452</v>
      </c>
      <c r="P704" t="s">
        <v>487</v>
      </c>
      <c r="Q704" s="2">
        <v>0.72675130860000003</v>
      </c>
      <c r="R704" s="3">
        <v>0.4</v>
      </c>
      <c r="U704" s="22">
        <f t="shared" si="60"/>
        <v>0.4</v>
      </c>
      <c r="V704" s="10">
        <f t="shared" si="61"/>
        <v>3.2</v>
      </c>
      <c r="W704" s="24">
        <f t="shared" si="62"/>
        <v>3.2</v>
      </c>
    </row>
    <row r="705" spans="1:23" x14ac:dyDescent="0.3">
      <c r="A705" t="s">
        <v>17</v>
      </c>
      <c r="B705" t="s">
        <v>861</v>
      </c>
      <c r="C705" t="s">
        <v>862</v>
      </c>
      <c r="D705" t="s">
        <v>927</v>
      </c>
      <c r="E705" t="s">
        <v>928</v>
      </c>
      <c r="F705">
        <v>0.3</v>
      </c>
      <c r="G705" s="2">
        <v>0</v>
      </c>
      <c r="H705" s="4">
        <v>1.4802999999999999</v>
      </c>
      <c r="I705" s="4">
        <v>0.42649999999999999</v>
      </c>
      <c r="J705" s="7">
        <v>8</v>
      </c>
      <c r="K705" s="7">
        <v>2</v>
      </c>
      <c r="L705" s="3">
        <v>0.28810000000000002</v>
      </c>
      <c r="M705" s="5">
        <v>0.62967677</v>
      </c>
      <c r="N705" s="6">
        <v>0.35</v>
      </c>
      <c r="O705" s="8">
        <f>IFERROR(VLOOKUP(C705,Sheet2!$B$2:$G$588,6,FALSE),0)</f>
        <v>60452</v>
      </c>
      <c r="P705" t="s">
        <v>22</v>
      </c>
      <c r="Q705" s="2">
        <v>0.44415926379999998</v>
      </c>
      <c r="R705" s="3">
        <v>0.3</v>
      </c>
      <c r="U705" s="22">
        <f t="shared" si="60"/>
        <v>0.3</v>
      </c>
      <c r="V705" s="10">
        <f t="shared" si="61"/>
        <v>2.4</v>
      </c>
      <c r="W705" s="24">
        <f t="shared" si="62"/>
        <v>2.4</v>
      </c>
    </row>
    <row r="706" spans="1:23" x14ac:dyDescent="0.3">
      <c r="A706" t="s">
        <v>17</v>
      </c>
      <c r="B706" t="s">
        <v>861</v>
      </c>
      <c r="C706" t="s">
        <v>862</v>
      </c>
      <c r="D706" t="s">
        <v>1031</v>
      </c>
      <c r="E706" t="s">
        <v>1032</v>
      </c>
      <c r="F706">
        <v>0.33</v>
      </c>
      <c r="G706" s="2">
        <v>0</v>
      </c>
      <c r="H706" s="4">
        <v>0.95079999999999998</v>
      </c>
      <c r="I706" s="4">
        <v>0.36859999999999998</v>
      </c>
      <c r="J706" s="7">
        <v>8</v>
      </c>
      <c r="K706" s="7">
        <v>3</v>
      </c>
      <c r="L706" s="3">
        <v>0.3876</v>
      </c>
      <c r="M706" s="5">
        <v>0.72108527</v>
      </c>
      <c r="N706" s="6">
        <v>0.35</v>
      </c>
      <c r="O706" s="8">
        <f>IFERROR(VLOOKUP(C706,Sheet2!$B$2:$G$588,6,FALSE),0)</f>
        <v>60452</v>
      </c>
      <c r="P706" t="s">
        <v>22</v>
      </c>
      <c r="Q706" s="2">
        <v>0.51462051170000001</v>
      </c>
      <c r="R706" s="3">
        <v>0.32999999999999902</v>
      </c>
      <c r="U706" s="22">
        <f t="shared" si="60"/>
        <v>0.32999999999999902</v>
      </c>
      <c r="V706" s="10">
        <f t="shared" si="61"/>
        <v>2.6399999999999921</v>
      </c>
      <c r="W706" s="24">
        <f t="shared" si="62"/>
        <v>2.6399999999999921</v>
      </c>
    </row>
    <row r="707" spans="1:23" x14ac:dyDescent="0.3">
      <c r="A707" t="s">
        <v>17</v>
      </c>
      <c r="B707" t="s">
        <v>861</v>
      </c>
      <c r="C707" t="s">
        <v>862</v>
      </c>
      <c r="D707" t="s">
        <v>967</v>
      </c>
      <c r="E707" t="s">
        <v>968</v>
      </c>
      <c r="F707">
        <v>0.35</v>
      </c>
      <c r="G707" s="2">
        <v>0</v>
      </c>
      <c r="H707" s="4">
        <v>6.8506</v>
      </c>
      <c r="I707" s="4">
        <v>0.31969999999999998</v>
      </c>
      <c r="J707" s="7">
        <v>7</v>
      </c>
      <c r="K707" s="7">
        <v>3</v>
      </c>
      <c r="L707" s="3">
        <v>4.6699999999999998E-2</v>
      </c>
      <c r="M707" s="5">
        <v>0.77310098000000005</v>
      </c>
      <c r="N707" s="6">
        <v>0.2</v>
      </c>
      <c r="O707" s="8">
        <f>IFERROR(VLOOKUP(C707,Sheet2!$B$2:$G$588,6,FALSE),0)</f>
        <v>60452</v>
      </c>
      <c r="P707" t="s">
        <v>487</v>
      </c>
      <c r="Q707" s="2">
        <v>0.74130158359999998</v>
      </c>
      <c r="R707" s="3">
        <v>0.35</v>
      </c>
      <c r="U707" s="22">
        <f t="shared" si="60"/>
        <v>0.35</v>
      </c>
      <c r="V707" s="10">
        <f t="shared" si="61"/>
        <v>2.4499999999999997</v>
      </c>
      <c r="W707" s="24">
        <f t="shared" si="62"/>
        <v>2.4499999999999997</v>
      </c>
    </row>
    <row r="708" spans="1:23" x14ac:dyDescent="0.3">
      <c r="A708" t="s">
        <v>17</v>
      </c>
      <c r="B708" t="s">
        <v>861</v>
      </c>
      <c r="C708" t="s">
        <v>862</v>
      </c>
      <c r="D708" t="s">
        <v>969</v>
      </c>
      <c r="E708" t="s">
        <v>970</v>
      </c>
      <c r="F708">
        <v>0.3</v>
      </c>
      <c r="G708" s="2">
        <v>0</v>
      </c>
      <c r="H708" s="4">
        <v>0.95940000000000003</v>
      </c>
      <c r="I708" s="4">
        <v>0.35370000000000001</v>
      </c>
      <c r="J708" s="7">
        <v>7</v>
      </c>
      <c r="K708" s="7">
        <v>2</v>
      </c>
      <c r="L708" s="3">
        <v>0.36870000000000003</v>
      </c>
      <c r="M708" s="5">
        <v>0.66134895000000005</v>
      </c>
      <c r="N708" s="6">
        <v>0.35</v>
      </c>
      <c r="O708" s="8">
        <f>IFERROR(VLOOKUP(C708,Sheet2!$B$2:$G$588,6,FALSE),0)</f>
        <v>60452</v>
      </c>
      <c r="P708" t="s">
        <v>22</v>
      </c>
      <c r="Q708" s="2">
        <v>0.47077862599999998</v>
      </c>
      <c r="R708" s="3">
        <v>0.3</v>
      </c>
      <c r="U708" s="22">
        <f t="shared" si="60"/>
        <v>0.3</v>
      </c>
      <c r="V708" s="10">
        <f t="shared" si="61"/>
        <v>2.1</v>
      </c>
      <c r="W708" s="24">
        <f t="shared" si="62"/>
        <v>2.1</v>
      </c>
    </row>
    <row r="709" spans="1:23" hidden="1" x14ac:dyDescent="0.3">
      <c r="A709" s="27" t="s">
        <v>33</v>
      </c>
      <c r="B709" s="27" t="s">
        <v>4407</v>
      </c>
      <c r="C709" s="27" t="s">
        <v>4408</v>
      </c>
      <c r="D709" t="s">
        <v>34</v>
      </c>
      <c r="E709" s="27"/>
      <c r="F709">
        <v>0.26790000000000003</v>
      </c>
      <c r="G709" s="28">
        <v>0.79219054</v>
      </c>
      <c r="H709" s="4">
        <v>10668.874900000001</v>
      </c>
      <c r="I709" s="4">
        <v>1348.0482999999999</v>
      </c>
      <c r="J709" s="7">
        <v>54387</v>
      </c>
      <c r="K709" s="7">
        <v>13426</v>
      </c>
      <c r="L709" s="29">
        <v>0.12640000000000001</v>
      </c>
      <c r="M709" s="30">
        <v>1.3448244899999999</v>
      </c>
      <c r="N709" s="31">
        <v>0.90664699999999998</v>
      </c>
      <c r="O709" s="32">
        <f>IFERROR(VLOOKUP(C709,Sheet2!$B$2:$G$588,6,FALSE),0)</f>
        <v>54387</v>
      </c>
      <c r="P709" s="27"/>
      <c r="Q709" s="28">
        <v>0.32582503819999997</v>
      </c>
      <c r="R709" s="29">
        <v>0.26794554765918899</v>
      </c>
      <c r="S709" s="29"/>
      <c r="T709" s="28"/>
      <c r="U709" s="29" t="str">
        <f t="shared" si="60"/>
        <v/>
      </c>
      <c r="V709" s="30" t="str">
        <f t="shared" si="61"/>
        <v/>
      </c>
      <c r="W709" s="33">
        <f t="shared" si="62"/>
        <v>13443.941433215716</v>
      </c>
    </row>
    <row r="710" spans="1:23" x14ac:dyDescent="0.3">
      <c r="A710" t="s">
        <v>17</v>
      </c>
      <c r="B710" t="s">
        <v>4407</v>
      </c>
      <c r="C710" t="s">
        <v>4408</v>
      </c>
      <c r="D710" t="s">
        <v>4769</v>
      </c>
      <c r="E710" t="s">
        <v>4770</v>
      </c>
      <c r="F710">
        <v>0.26</v>
      </c>
      <c r="G710" s="2">
        <v>1</v>
      </c>
      <c r="H710" s="4">
        <v>522.30960000000005</v>
      </c>
      <c r="I710" s="4">
        <v>111.66589999999999</v>
      </c>
      <c r="J710" s="7">
        <v>9068</v>
      </c>
      <c r="K710" s="7">
        <v>2274</v>
      </c>
      <c r="L710" s="3">
        <v>0.21379999999999999</v>
      </c>
      <c r="M710" s="5">
        <v>2.7070058499999998</v>
      </c>
      <c r="N710" s="6">
        <v>1.9</v>
      </c>
      <c r="O710" s="8">
        <f>IFERROR(VLOOKUP(C710,Sheet2!$B$2:$G$588,6,FALSE),0)</f>
        <v>54387</v>
      </c>
      <c r="P710" t="s">
        <v>162</v>
      </c>
      <c r="Q710" s="2">
        <v>0.29811751250000001</v>
      </c>
      <c r="R710" s="3">
        <v>0.26</v>
      </c>
      <c r="S710" s="3" t="str">
        <f t="shared" ref="S710:S725" si="66">IF(R710+0.01&lt;Q710,"Y","")</f>
        <v>Y</v>
      </c>
      <c r="T710" s="2"/>
      <c r="U710" s="22">
        <f t="shared" si="60"/>
        <v>0.26</v>
      </c>
      <c r="V710" s="10">
        <f t="shared" si="61"/>
        <v>2357.6800000000003</v>
      </c>
      <c r="W710" s="24">
        <f t="shared" si="62"/>
        <v>2357.6800000000003</v>
      </c>
    </row>
    <row r="711" spans="1:23" x14ac:dyDescent="0.3">
      <c r="A711" t="s">
        <v>17</v>
      </c>
      <c r="B711" t="s">
        <v>4407</v>
      </c>
      <c r="C711" t="s">
        <v>4408</v>
      </c>
      <c r="D711" t="s">
        <v>4684</v>
      </c>
      <c r="E711" t="s">
        <v>4685</v>
      </c>
      <c r="F711">
        <v>0.25</v>
      </c>
      <c r="G711" s="2">
        <v>1</v>
      </c>
      <c r="H711" s="4">
        <v>406.84050000000002</v>
      </c>
      <c r="I711" s="4">
        <v>85.843400000000003</v>
      </c>
      <c r="J711" s="7">
        <v>6485</v>
      </c>
      <c r="K711" s="7">
        <v>1601</v>
      </c>
      <c r="L711" s="3">
        <v>0.21099999999999999</v>
      </c>
      <c r="M711" s="5">
        <v>2.5180084699999998</v>
      </c>
      <c r="N711" s="6">
        <v>1.79</v>
      </c>
      <c r="O711" s="8">
        <f>IFERROR(VLOOKUP(C711,Sheet2!$B$2:$G$588,6,FALSE),0)</f>
        <v>54387</v>
      </c>
      <c r="P711" t="s">
        <v>92</v>
      </c>
      <c r="Q711" s="2">
        <v>0.28912073789999998</v>
      </c>
      <c r="R711" s="3">
        <v>0.25</v>
      </c>
      <c r="S711" s="3" t="str">
        <f t="shared" si="66"/>
        <v>Y</v>
      </c>
      <c r="T711" s="2"/>
      <c r="U711" s="22">
        <f t="shared" si="60"/>
        <v>0.25</v>
      </c>
      <c r="V711" s="10">
        <f t="shared" si="61"/>
        <v>1621.25</v>
      </c>
      <c r="W711" s="24">
        <f t="shared" si="62"/>
        <v>1621.25</v>
      </c>
    </row>
    <row r="712" spans="1:23" x14ac:dyDescent="0.3">
      <c r="A712" t="s">
        <v>17</v>
      </c>
      <c r="B712" t="s">
        <v>4407</v>
      </c>
      <c r="C712" t="s">
        <v>4408</v>
      </c>
      <c r="D712" t="s">
        <v>4744</v>
      </c>
      <c r="E712" t="s">
        <v>4745</v>
      </c>
      <c r="F712">
        <v>0.25</v>
      </c>
      <c r="G712" s="2">
        <v>1</v>
      </c>
      <c r="H712" s="4">
        <v>194.2174</v>
      </c>
      <c r="I712" s="4">
        <v>48.818800000000003</v>
      </c>
      <c r="J712" s="7">
        <v>4311</v>
      </c>
      <c r="K712" s="7">
        <v>1078</v>
      </c>
      <c r="L712" s="3">
        <v>0.25140000000000001</v>
      </c>
      <c r="M712" s="5">
        <v>2.9433092900000002</v>
      </c>
      <c r="N712" s="6">
        <v>2.1</v>
      </c>
      <c r="O712" s="8">
        <f>IFERROR(VLOOKUP(C712,Sheet2!$B$2:$G$588,6,FALSE),0)</f>
        <v>54387</v>
      </c>
      <c r="P712" t="s">
        <v>22</v>
      </c>
      <c r="Q712" s="2">
        <v>0.28651738900000001</v>
      </c>
      <c r="R712" s="3">
        <v>0.25</v>
      </c>
      <c r="S712" s="3" t="str">
        <f t="shared" si="66"/>
        <v>Y</v>
      </c>
      <c r="T712" s="2"/>
      <c r="U712" s="22">
        <f t="shared" si="60"/>
        <v>0.25</v>
      </c>
      <c r="V712" s="10">
        <f t="shared" si="61"/>
        <v>1077.75</v>
      </c>
      <c r="W712" s="24">
        <f t="shared" si="62"/>
        <v>1077.75</v>
      </c>
    </row>
    <row r="713" spans="1:23" x14ac:dyDescent="0.3">
      <c r="A713" t="s">
        <v>17</v>
      </c>
      <c r="B713" t="s">
        <v>4407</v>
      </c>
      <c r="C713" t="s">
        <v>4408</v>
      </c>
      <c r="D713" t="s">
        <v>4662</v>
      </c>
      <c r="E713" t="s">
        <v>4663</v>
      </c>
      <c r="F713">
        <v>0.4</v>
      </c>
      <c r="G713" s="2">
        <v>1</v>
      </c>
      <c r="H713" s="4">
        <v>430.84140000000002</v>
      </c>
      <c r="I713" s="4">
        <v>51.394399999999997</v>
      </c>
      <c r="J713" s="7">
        <v>3656</v>
      </c>
      <c r="K713" s="7">
        <v>1112</v>
      </c>
      <c r="L713" s="3">
        <v>0.1193</v>
      </c>
      <c r="M713" s="5">
        <v>2.3709066600000002</v>
      </c>
      <c r="N713" s="6">
        <v>1.65</v>
      </c>
      <c r="O713" s="8">
        <f>IFERROR(VLOOKUP(C713,Sheet2!$B$2:$G$588,6,FALSE),0)</f>
        <v>54387</v>
      </c>
      <c r="P713" t="s">
        <v>487</v>
      </c>
      <c r="Q713" s="2">
        <v>0.30406370290000001</v>
      </c>
      <c r="R713" s="3">
        <v>0.30406370288867601</v>
      </c>
      <c r="S713" s="3" t="str">
        <f t="shared" si="66"/>
        <v/>
      </c>
      <c r="T713" s="2"/>
      <c r="U713" s="22">
        <f t="shared" si="60"/>
        <v>0.30406370288867601</v>
      </c>
      <c r="V713" s="10">
        <f t="shared" si="61"/>
        <v>1111.6568977609995</v>
      </c>
      <c r="W713" s="24">
        <f t="shared" si="62"/>
        <v>1111.6568977609995</v>
      </c>
    </row>
    <row r="714" spans="1:23" x14ac:dyDescent="0.3">
      <c r="A714" t="s">
        <v>17</v>
      </c>
      <c r="B714" t="s">
        <v>4407</v>
      </c>
      <c r="C714" t="s">
        <v>4408</v>
      </c>
      <c r="D714" t="s">
        <v>4618</v>
      </c>
      <c r="E714" t="s">
        <v>4619</v>
      </c>
      <c r="F714">
        <v>0.25</v>
      </c>
      <c r="G714" s="2">
        <v>1</v>
      </c>
      <c r="H714" s="4">
        <v>184.33680000000001</v>
      </c>
      <c r="I714" s="4">
        <v>34.0334</v>
      </c>
      <c r="J714" s="7">
        <v>1716</v>
      </c>
      <c r="K714" s="7">
        <v>393</v>
      </c>
      <c r="L714" s="3">
        <v>0.18459999999999999</v>
      </c>
      <c r="M714" s="5">
        <v>1.6802819899999999</v>
      </c>
      <c r="N714" s="6">
        <v>1.25</v>
      </c>
      <c r="O714" s="8">
        <f>IFERROR(VLOOKUP(C714,Sheet2!$B$2:$G$588,6,FALSE),0)</f>
        <v>54387</v>
      </c>
      <c r="P714" t="s">
        <v>162</v>
      </c>
      <c r="Q714" s="2">
        <v>0.25607724999999998</v>
      </c>
      <c r="R714" s="3">
        <v>0.25</v>
      </c>
      <c r="S714" s="3" t="str">
        <f t="shared" si="66"/>
        <v/>
      </c>
      <c r="T714" s="2"/>
      <c r="U714" s="22">
        <f t="shared" ref="U714:U777" si="67">IF(A714="placement",IF(T714="",R714,T714),"")</f>
        <v>0.25</v>
      </c>
      <c r="V714" s="10">
        <f t="shared" ref="V714:V777" si="68">IF($A714="placement",U714*J714,"")</f>
        <v>429</v>
      </c>
      <c r="W714" s="24">
        <f t="shared" ref="W714:W777" si="69">IF($A714="placement",V714,IF($A714="site",SUMIF($C:$C,$C714,$V:$V),IF($A714="user",SUMIF($B:$B,$B714,$V:$V),SUM($V:$V))))</f>
        <v>429</v>
      </c>
    </row>
    <row r="715" spans="1:23" x14ac:dyDescent="0.3">
      <c r="A715" t="s">
        <v>17</v>
      </c>
      <c r="B715" t="s">
        <v>4407</v>
      </c>
      <c r="C715" t="s">
        <v>4408</v>
      </c>
      <c r="D715" t="s">
        <v>4793</v>
      </c>
      <c r="E715" t="s">
        <v>4794</v>
      </c>
      <c r="F715">
        <v>0.35</v>
      </c>
      <c r="G715" s="2">
        <v>1</v>
      </c>
      <c r="H715" s="4">
        <v>344.38010000000003</v>
      </c>
      <c r="I715" s="4">
        <v>145.1431</v>
      </c>
      <c r="J715" s="7">
        <v>1277</v>
      </c>
      <c r="K715" s="7">
        <v>427</v>
      </c>
      <c r="L715" s="3">
        <v>0.42149999999999999</v>
      </c>
      <c r="M715" s="5">
        <v>0.29316112999999999</v>
      </c>
      <c r="N715" s="6">
        <v>0.1</v>
      </c>
      <c r="O715" s="8">
        <f>IFERROR(VLOOKUP(C715,Sheet2!$B$2:$G$588,6,FALSE),0)</f>
        <v>54387</v>
      </c>
      <c r="P715" t="s">
        <v>22</v>
      </c>
      <c r="Q715" s="2">
        <v>0.65889066100000004</v>
      </c>
      <c r="R715" s="3">
        <v>0.35</v>
      </c>
      <c r="S715" s="3" t="str">
        <f t="shared" si="66"/>
        <v>Y</v>
      </c>
      <c r="T715" s="2"/>
      <c r="U715" s="22">
        <f t="shared" si="67"/>
        <v>0.35</v>
      </c>
      <c r="V715" s="10">
        <f t="shared" si="68"/>
        <v>446.95</v>
      </c>
      <c r="W715" s="24">
        <f t="shared" si="69"/>
        <v>446.95</v>
      </c>
    </row>
    <row r="716" spans="1:23" x14ac:dyDescent="0.3">
      <c r="A716" t="s">
        <v>17</v>
      </c>
      <c r="B716" t="s">
        <v>4407</v>
      </c>
      <c r="C716" t="s">
        <v>4408</v>
      </c>
      <c r="D716" t="s">
        <v>4558</v>
      </c>
      <c r="E716" t="s">
        <v>4559</v>
      </c>
      <c r="F716">
        <v>0.25</v>
      </c>
      <c r="G716" s="2">
        <v>1</v>
      </c>
      <c r="H716" s="4">
        <v>338.65640000000002</v>
      </c>
      <c r="I716" s="4">
        <v>34.4054</v>
      </c>
      <c r="J716" s="7">
        <v>1243</v>
      </c>
      <c r="K716" s="7">
        <v>311</v>
      </c>
      <c r="L716" s="3">
        <v>0.1016</v>
      </c>
      <c r="M716" s="5">
        <v>1.20411812</v>
      </c>
      <c r="N716" s="6">
        <v>0.35</v>
      </c>
      <c r="O716" s="8">
        <f>IFERROR(VLOOKUP(C716,Sheet2!$B$2:$G$588,6,FALSE),0)</f>
        <v>54387</v>
      </c>
      <c r="P716" t="s">
        <v>22</v>
      </c>
      <c r="Q716" s="2">
        <v>0.70933084229999999</v>
      </c>
      <c r="R716" s="3">
        <v>0.25</v>
      </c>
      <c r="S716" s="3" t="str">
        <f t="shared" si="66"/>
        <v>Y</v>
      </c>
      <c r="T716" s="2"/>
      <c r="U716" s="22">
        <f t="shared" si="67"/>
        <v>0.25</v>
      </c>
      <c r="V716" s="10">
        <f t="shared" si="68"/>
        <v>310.75</v>
      </c>
      <c r="W716" s="24">
        <f t="shared" si="69"/>
        <v>310.75</v>
      </c>
    </row>
    <row r="717" spans="1:23" x14ac:dyDescent="0.3">
      <c r="A717" t="s">
        <v>17</v>
      </c>
      <c r="B717" t="s">
        <v>4407</v>
      </c>
      <c r="C717" t="s">
        <v>4408</v>
      </c>
      <c r="D717" t="s">
        <v>4775</v>
      </c>
      <c r="E717" t="s">
        <v>4776</v>
      </c>
      <c r="F717">
        <v>0.25</v>
      </c>
      <c r="G717" s="2">
        <v>1</v>
      </c>
      <c r="H717" s="4">
        <v>159.3768</v>
      </c>
      <c r="I717" s="4">
        <v>24.552299999999999</v>
      </c>
      <c r="J717" s="7">
        <v>1224</v>
      </c>
      <c r="K717" s="7">
        <v>275</v>
      </c>
      <c r="L717" s="3">
        <v>0.15409999999999999</v>
      </c>
      <c r="M717" s="5">
        <v>1.66148133</v>
      </c>
      <c r="N717" s="6">
        <v>1.25</v>
      </c>
      <c r="O717" s="8">
        <f>IFERROR(VLOOKUP(C717,Sheet2!$B$2:$G$588,6,FALSE),0)</f>
        <v>54387</v>
      </c>
      <c r="P717" t="s">
        <v>162</v>
      </c>
      <c r="Q717" s="2">
        <v>0.2476593155</v>
      </c>
      <c r="R717" s="3">
        <v>0.24765931547004599</v>
      </c>
      <c r="S717" s="3" t="str">
        <f t="shared" si="66"/>
        <v/>
      </c>
      <c r="T717" s="2"/>
      <c r="U717" s="22">
        <f t="shared" si="67"/>
        <v>0.24765931547004599</v>
      </c>
      <c r="V717" s="10">
        <f t="shared" si="68"/>
        <v>303.13500213533632</v>
      </c>
      <c r="W717" s="24">
        <f t="shared" si="69"/>
        <v>303.13500213533632</v>
      </c>
    </row>
    <row r="718" spans="1:23" x14ac:dyDescent="0.3">
      <c r="A718" t="s">
        <v>17</v>
      </c>
      <c r="B718" t="s">
        <v>4407</v>
      </c>
      <c r="C718" t="s">
        <v>4408</v>
      </c>
      <c r="D718" t="s">
        <v>4714</v>
      </c>
      <c r="E718" t="s">
        <v>4715</v>
      </c>
      <c r="F718">
        <v>0.25</v>
      </c>
      <c r="G718" s="2">
        <v>1</v>
      </c>
      <c r="H718" s="4">
        <v>91.564700000000002</v>
      </c>
      <c r="I718" s="4">
        <v>20.838100000000001</v>
      </c>
      <c r="J718" s="7">
        <v>1173</v>
      </c>
      <c r="K718" s="7">
        <v>293</v>
      </c>
      <c r="L718" s="3">
        <v>0.2276</v>
      </c>
      <c r="M718" s="5">
        <v>1.87697347</v>
      </c>
      <c r="N718" s="6">
        <v>1.7</v>
      </c>
      <c r="O718" s="8">
        <f>IFERROR(VLOOKUP(C718,Sheet2!$B$2:$G$588,6,FALSE),0)</f>
        <v>54387</v>
      </c>
      <c r="P718" t="s">
        <v>22</v>
      </c>
      <c r="Q718" s="2">
        <v>9.4286610199999996E-2</v>
      </c>
      <c r="R718" s="3">
        <v>9.4286610183698993E-2</v>
      </c>
      <c r="S718" s="3" t="str">
        <f t="shared" si="66"/>
        <v/>
      </c>
      <c r="T718" s="2"/>
      <c r="U718" s="22">
        <f t="shared" si="67"/>
        <v>9.4286610183698993E-2</v>
      </c>
      <c r="V718" s="10">
        <f t="shared" si="68"/>
        <v>110.59819374547892</v>
      </c>
      <c r="W718" s="24">
        <f t="shared" si="69"/>
        <v>110.59819374547892</v>
      </c>
    </row>
    <row r="719" spans="1:23" x14ac:dyDescent="0.3">
      <c r="A719" t="s">
        <v>17</v>
      </c>
      <c r="B719" t="s">
        <v>4407</v>
      </c>
      <c r="C719" t="s">
        <v>4408</v>
      </c>
      <c r="D719" t="s">
        <v>4732</v>
      </c>
      <c r="E719" t="s">
        <v>4733</v>
      </c>
      <c r="F719">
        <v>0.3</v>
      </c>
      <c r="G719" s="2">
        <v>1</v>
      </c>
      <c r="H719" s="4">
        <v>221.12639999999999</v>
      </c>
      <c r="I719" s="4">
        <v>19.171900000000001</v>
      </c>
      <c r="J719" s="7">
        <v>1066</v>
      </c>
      <c r="K719" s="7">
        <v>305</v>
      </c>
      <c r="L719" s="3">
        <v>8.6699999999999999E-2</v>
      </c>
      <c r="M719" s="5">
        <v>1.85422979</v>
      </c>
      <c r="N719" s="6">
        <v>1.25</v>
      </c>
      <c r="O719" s="8">
        <f>IFERROR(VLOOKUP(C719,Sheet2!$B$2:$G$588,6,FALSE),0)</f>
        <v>54387</v>
      </c>
      <c r="P719" t="s">
        <v>162</v>
      </c>
      <c r="Q719" s="2">
        <v>0.32586564550000002</v>
      </c>
      <c r="R719" s="3">
        <v>0.3</v>
      </c>
      <c r="S719" s="3" t="str">
        <f t="shared" si="66"/>
        <v>Y</v>
      </c>
      <c r="T719" s="2"/>
      <c r="U719" s="22">
        <f t="shared" si="67"/>
        <v>0.3</v>
      </c>
      <c r="V719" s="10">
        <f t="shared" si="68"/>
        <v>319.8</v>
      </c>
      <c r="W719" s="24">
        <f t="shared" si="69"/>
        <v>319.8</v>
      </c>
    </row>
    <row r="720" spans="1:23" x14ac:dyDescent="0.3">
      <c r="A720" t="s">
        <v>17</v>
      </c>
      <c r="B720" t="s">
        <v>4407</v>
      </c>
      <c r="C720" t="s">
        <v>4408</v>
      </c>
      <c r="D720" t="s">
        <v>4785</v>
      </c>
      <c r="E720" t="s">
        <v>4786</v>
      </c>
      <c r="F720">
        <v>0.15</v>
      </c>
      <c r="G720" s="2">
        <v>1</v>
      </c>
      <c r="H720" s="4">
        <v>45.085900000000002</v>
      </c>
      <c r="I720" s="4">
        <v>8.4069000000000003</v>
      </c>
      <c r="J720" s="7">
        <v>953</v>
      </c>
      <c r="K720" s="7">
        <v>70</v>
      </c>
      <c r="L720" s="3">
        <v>0.1865</v>
      </c>
      <c r="M720" s="5">
        <v>3.77812349</v>
      </c>
      <c r="N720" s="6">
        <v>3.5</v>
      </c>
      <c r="O720" s="8">
        <f>IFERROR(VLOOKUP(C720,Sheet2!$B$2:$G$588,6,FALSE),0)</f>
        <v>54387</v>
      </c>
      <c r="P720" t="s">
        <v>95</v>
      </c>
      <c r="Q720" s="2">
        <v>7.3614186400000003E-2</v>
      </c>
      <c r="R720" s="3">
        <v>7.3614186399108703E-2</v>
      </c>
      <c r="S720" s="3" t="str">
        <f t="shared" si="66"/>
        <v/>
      </c>
      <c r="T720" s="2"/>
      <c r="U720" s="22">
        <f t="shared" si="67"/>
        <v>7.3614186399108703E-2</v>
      </c>
      <c r="V720" s="10">
        <f t="shared" si="68"/>
        <v>70.1543196383506</v>
      </c>
      <c r="W720" s="24">
        <f t="shared" si="69"/>
        <v>70.1543196383506</v>
      </c>
    </row>
    <row r="721" spans="1:23" x14ac:dyDescent="0.3">
      <c r="A721" t="s">
        <v>17</v>
      </c>
      <c r="B721" t="s">
        <v>4407</v>
      </c>
      <c r="C721" t="s">
        <v>4408</v>
      </c>
      <c r="D721" t="s">
        <v>4750</v>
      </c>
      <c r="E721" t="s">
        <v>4751</v>
      </c>
      <c r="F721">
        <v>0.25</v>
      </c>
      <c r="G721" s="2">
        <v>1</v>
      </c>
      <c r="H721" s="4">
        <v>155.55099999999999</v>
      </c>
      <c r="I721" s="4">
        <v>27.8963</v>
      </c>
      <c r="J721" s="7">
        <v>944</v>
      </c>
      <c r="K721" s="7">
        <v>236</v>
      </c>
      <c r="L721" s="3">
        <v>0.17929999999999999</v>
      </c>
      <c r="M721" s="5">
        <v>1.12823725</v>
      </c>
      <c r="N721" s="6">
        <v>0.22</v>
      </c>
      <c r="O721" s="8">
        <f>IFERROR(VLOOKUP(C721,Sheet2!$B$2:$G$588,6,FALSE),0)</f>
        <v>54387</v>
      </c>
      <c r="P721" t="s">
        <v>22</v>
      </c>
      <c r="Q721" s="2">
        <v>0.80500555110000005</v>
      </c>
      <c r="R721" s="3">
        <v>0.25</v>
      </c>
      <c r="S721" s="3" t="str">
        <f t="shared" si="66"/>
        <v>Y</v>
      </c>
      <c r="T721" s="2"/>
      <c r="U721" s="22">
        <f t="shared" si="67"/>
        <v>0.25</v>
      </c>
      <c r="V721" s="10">
        <f t="shared" si="68"/>
        <v>236</v>
      </c>
      <c r="W721" s="24">
        <f t="shared" si="69"/>
        <v>236</v>
      </c>
    </row>
    <row r="722" spans="1:23" x14ac:dyDescent="0.3">
      <c r="A722" t="s">
        <v>17</v>
      </c>
      <c r="B722" t="s">
        <v>4407</v>
      </c>
      <c r="C722" t="s">
        <v>4408</v>
      </c>
      <c r="D722" t="s">
        <v>4748</v>
      </c>
      <c r="E722" t="s">
        <v>4749</v>
      </c>
      <c r="F722">
        <v>0.3</v>
      </c>
      <c r="G722" s="2">
        <v>1</v>
      </c>
      <c r="H722" s="4">
        <v>326.42989999999998</v>
      </c>
      <c r="I722" s="4">
        <v>103.1746</v>
      </c>
      <c r="J722" s="7">
        <v>803</v>
      </c>
      <c r="K722" s="7">
        <v>231</v>
      </c>
      <c r="L722" s="3">
        <v>0.31609999999999999</v>
      </c>
      <c r="M722" s="5">
        <v>0.25941534999999999</v>
      </c>
      <c r="N722" s="6">
        <v>0.1</v>
      </c>
      <c r="O722" s="8">
        <f>IFERROR(VLOOKUP(C722,Sheet2!$B$2:$G$588,6,FALSE),0)</f>
        <v>54387</v>
      </c>
      <c r="P722" t="s">
        <v>22</v>
      </c>
      <c r="Q722" s="2">
        <v>0.61451779399999995</v>
      </c>
      <c r="R722" s="3">
        <v>0.3</v>
      </c>
      <c r="S722" s="3" t="str">
        <f t="shared" si="66"/>
        <v>Y</v>
      </c>
      <c r="T722" s="2"/>
      <c r="U722" s="22">
        <f t="shared" si="67"/>
        <v>0.3</v>
      </c>
      <c r="V722" s="10">
        <f t="shared" si="68"/>
        <v>240.89999999999998</v>
      </c>
      <c r="W722" s="24">
        <f t="shared" si="69"/>
        <v>240.89999999999998</v>
      </c>
    </row>
    <row r="723" spans="1:23" x14ac:dyDescent="0.3">
      <c r="A723" t="s">
        <v>17</v>
      </c>
      <c r="B723" t="s">
        <v>4407</v>
      </c>
      <c r="C723" t="s">
        <v>4408</v>
      </c>
      <c r="D723" t="s">
        <v>4718</v>
      </c>
      <c r="E723" t="s">
        <v>4719</v>
      </c>
      <c r="F723">
        <v>0.15</v>
      </c>
      <c r="G723" s="2">
        <v>1</v>
      </c>
      <c r="H723" s="4">
        <v>175.84559999999999</v>
      </c>
      <c r="I723" s="4">
        <v>17.874600000000001</v>
      </c>
      <c r="J723" s="7">
        <v>789</v>
      </c>
      <c r="K723" s="7">
        <v>118</v>
      </c>
      <c r="L723" s="3">
        <v>0.1016</v>
      </c>
      <c r="M723" s="5">
        <v>1.47139084</v>
      </c>
      <c r="N723" s="6">
        <v>1.19</v>
      </c>
      <c r="O723" s="8">
        <f>IFERROR(VLOOKUP(C723,Sheet2!$B$2:$G$588,6,FALSE),0)</f>
        <v>54387</v>
      </c>
      <c r="P723" t="s">
        <v>92</v>
      </c>
      <c r="Q723" s="2">
        <v>0.19124139549999999</v>
      </c>
      <c r="R723" s="3">
        <v>0.15</v>
      </c>
      <c r="S723" s="3" t="str">
        <f t="shared" si="66"/>
        <v>Y</v>
      </c>
      <c r="T723" s="2"/>
      <c r="U723" s="22">
        <f t="shared" si="67"/>
        <v>0.15</v>
      </c>
      <c r="V723" s="10">
        <f t="shared" si="68"/>
        <v>118.35</v>
      </c>
      <c r="W723" s="24">
        <f t="shared" si="69"/>
        <v>118.35</v>
      </c>
    </row>
    <row r="724" spans="1:23" x14ac:dyDescent="0.3">
      <c r="A724" t="s">
        <v>17</v>
      </c>
      <c r="B724" t="s">
        <v>4407</v>
      </c>
      <c r="C724" t="s">
        <v>4408</v>
      </c>
      <c r="D724" t="s">
        <v>4447</v>
      </c>
      <c r="E724" t="s">
        <v>4448</v>
      </c>
      <c r="F724">
        <v>0.25</v>
      </c>
      <c r="G724" s="2">
        <v>1</v>
      </c>
      <c r="H724" s="4">
        <v>146.74510000000001</v>
      </c>
      <c r="I724" s="4">
        <v>20.6418</v>
      </c>
      <c r="J724" s="7">
        <v>785</v>
      </c>
      <c r="K724" s="7">
        <v>196</v>
      </c>
      <c r="L724" s="3">
        <v>0.14069999999999999</v>
      </c>
      <c r="M724" s="5">
        <v>1.2671758</v>
      </c>
      <c r="N724" s="6">
        <v>0.7</v>
      </c>
      <c r="O724" s="8">
        <f>IFERROR(VLOOKUP(C724,Sheet2!$B$2:$G$588,6,FALSE),0)</f>
        <v>54387</v>
      </c>
      <c r="P724" t="s">
        <v>22</v>
      </c>
      <c r="Q724" s="2">
        <v>0.44759046279999998</v>
      </c>
      <c r="R724" s="3">
        <v>0.25</v>
      </c>
      <c r="S724" s="3" t="str">
        <f t="shared" si="66"/>
        <v>Y</v>
      </c>
      <c r="T724" s="2"/>
      <c r="U724" s="22">
        <f t="shared" si="67"/>
        <v>0.25</v>
      </c>
      <c r="V724" s="10">
        <f t="shared" si="68"/>
        <v>196.25</v>
      </c>
      <c r="W724" s="24">
        <f t="shared" si="69"/>
        <v>196.25</v>
      </c>
    </row>
    <row r="725" spans="1:23" x14ac:dyDescent="0.3">
      <c r="A725" t="s">
        <v>17</v>
      </c>
      <c r="B725" t="s">
        <v>4407</v>
      </c>
      <c r="C725" t="s">
        <v>4408</v>
      </c>
      <c r="D725" t="s">
        <v>4756</v>
      </c>
      <c r="E725" t="s">
        <v>4757</v>
      </c>
      <c r="F725">
        <v>0.3</v>
      </c>
      <c r="G725" s="2">
        <v>1</v>
      </c>
      <c r="H725" s="4">
        <v>46.952800000000003</v>
      </c>
      <c r="I725" s="4">
        <v>9.9644999999999992</v>
      </c>
      <c r="J725" s="7">
        <v>627</v>
      </c>
      <c r="K725" s="7">
        <v>188</v>
      </c>
      <c r="L725" s="3">
        <v>0.2122</v>
      </c>
      <c r="M725" s="5">
        <v>2.0972057899999998</v>
      </c>
      <c r="N725" s="6">
        <v>1.28</v>
      </c>
      <c r="O725" s="8">
        <f>IFERROR(VLOOKUP(C725,Sheet2!$B$2:$G$588,6,FALSE),0)</f>
        <v>54387</v>
      </c>
      <c r="P725" t="s">
        <v>162</v>
      </c>
      <c r="Q725" s="2">
        <v>0.38966409349999998</v>
      </c>
      <c r="R725" s="3">
        <v>0.29999999999999899</v>
      </c>
      <c r="S725" s="3" t="str">
        <f t="shared" si="66"/>
        <v>Y</v>
      </c>
      <c r="T725" s="2"/>
      <c r="U725" s="22">
        <f t="shared" si="67"/>
        <v>0.29999999999999899</v>
      </c>
      <c r="V725" s="10">
        <f t="shared" si="68"/>
        <v>188.09999999999937</v>
      </c>
      <c r="W725" s="24">
        <f t="shared" si="69"/>
        <v>188.09999999999937</v>
      </c>
    </row>
    <row r="726" spans="1:23" x14ac:dyDescent="0.3">
      <c r="A726" t="s">
        <v>17</v>
      </c>
      <c r="B726" t="s">
        <v>4407</v>
      </c>
      <c r="C726" t="s">
        <v>4408</v>
      </c>
      <c r="D726" t="s">
        <v>4758</v>
      </c>
      <c r="E726" t="s">
        <v>57</v>
      </c>
      <c r="F726">
        <v>0.25</v>
      </c>
      <c r="G726" s="2">
        <v>0</v>
      </c>
      <c r="H726" s="4">
        <v>33.537599999999998</v>
      </c>
      <c r="I726" s="4">
        <v>9.5218000000000007</v>
      </c>
      <c r="J726" s="7">
        <v>593</v>
      </c>
      <c r="K726" s="7">
        <v>139</v>
      </c>
      <c r="L726" s="3">
        <v>0.28389999999999999</v>
      </c>
      <c r="M726" s="5">
        <v>2.0756235699999999</v>
      </c>
      <c r="N726" s="6">
        <v>1.59</v>
      </c>
      <c r="O726" s="8">
        <f>IFERROR(VLOOKUP(C726,Sheet2!$B$2:$G$588,6,FALSE),0)</f>
        <v>54387</v>
      </c>
      <c r="P726" t="s">
        <v>92</v>
      </c>
      <c r="Q726" s="2">
        <v>0.2339651452</v>
      </c>
      <c r="R726" s="3">
        <v>0.23396514523421399</v>
      </c>
      <c r="U726" s="22">
        <f t="shared" si="67"/>
        <v>0.23396514523421399</v>
      </c>
      <c r="V726" s="10">
        <f t="shared" si="68"/>
        <v>138.7413311238889</v>
      </c>
      <c r="W726" s="24">
        <f t="shared" si="69"/>
        <v>138.7413311238889</v>
      </c>
    </row>
    <row r="727" spans="1:23" x14ac:dyDescent="0.3">
      <c r="A727" t="s">
        <v>17</v>
      </c>
      <c r="B727" t="s">
        <v>4407</v>
      </c>
      <c r="C727" t="s">
        <v>4408</v>
      </c>
      <c r="D727" t="s">
        <v>4763</v>
      </c>
      <c r="E727" t="s">
        <v>4764</v>
      </c>
      <c r="F727">
        <v>0.15</v>
      </c>
      <c r="G727" s="2">
        <v>1</v>
      </c>
      <c r="H727" s="4">
        <v>242.02019999999999</v>
      </c>
      <c r="I727" s="4">
        <v>89.667100000000005</v>
      </c>
      <c r="J727" s="7">
        <v>571</v>
      </c>
      <c r="K727" s="7">
        <v>85</v>
      </c>
      <c r="L727" s="3">
        <v>0.3705</v>
      </c>
      <c r="M727" s="5">
        <v>0.21217111999999999</v>
      </c>
      <c r="N727" s="6">
        <v>0.1</v>
      </c>
      <c r="O727" s="8">
        <f>IFERROR(VLOOKUP(C727,Sheet2!$B$2:$G$588,6,FALSE),0)</f>
        <v>54387</v>
      </c>
      <c r="P727" t="s">
        <v>95</v>
      </c>
      <c r="Q727" s="2">
        <v>0.52868233119999997</v>
      </c>
      <c r="R727" s="3">
        <v>0.15</v>
      </c>
      <c r="S727" s="3" t="str">
        <f t="shared" ref="S727:S729" si="70">IF(R727+0.01&lt;Q727,"Y","")</f>
        <v>Y</v>
      </c>
      <c r="T727" s="2"/>
      <c r="U727" s="22">
        <f t="shared" si="67"/>
        <v>0.15</v>
      </c>
      <c r="V727" s="10">
        <f t="shared" si="68"/>
        <v>85.649999999999991</v>
      </c>
      <c r="W727" s="24">
        <f t="shared" si="69"/>
        <v>85.649999999999991</v>
      </c>
    </row>
    <row r="728" spans="1:23" x14ac:dyDescent="0.3">
      <c r="A728" t="s">
        <v>17</v>
      </c>
      <c r="B728" t="s">
        <v>4407</v>
      </c>
      <c r="C728" t="s">
        <v>4408</v>
      </c>
      <c r="D728" t="s">
        <v>4692</v>
      </c>
      <c r="E728" t="s">
        <v>4693</v>
      </c>
      <c r="F728">
        <v>0.25</v>
      </c>
      <c r="G728" s="2">
        <v>1</v>
      </c>
      <c r="H728" s="4">
        <v>82.160399999999996</v>
      </c>
      <c r="I728" s="4">
        <v>13.793200000000001</v>
      </c>
      <c r="J728" s="7">
        <v>551</v>
      </c>
      <c r="K728" s="7">
        <v>133</v>
      </c>
      <c r="L728" s="3">
        <v>0.16789999999999999</v>
      </c>
      <c r="M728" s="5">
        <v>1.3307086800000001</v>
      </c>
      <c r="N728" s="6">
        <v>1</v>
      </c>
      <c r="O728" s="8">
        <f>IFERROR(VLOOKUP(C728,Sheet2!$B$2:$G$588,6,FALSE),0)</f>
        <v>54387</v>
      </c>
      <c r="P728" t="s">
        <v>162</v>
      </c>
      <c r="Q728" s="2">
        <v>0.24852072159999999</v>
      </c>
      <c r="R728" s="3">
        <v>0.24852072157265601</v>
      </c>
      <c r="S728" s="3" t="str">
        <f t="shared" si="70"/>
        <v/>
      </c>
      <c r="T728" s="2"/>
      <c r="U728" s="22">
        <f t="shared" si="67"/>
        <v>0.24852072157265601</v>
      </c>
      <c r="V728" s="10">
        <f t="shared" si="68"/>
        <v>136.93491758653346</v>
      </c>
      <c r="W728" s="24">
        <f t="shared" si="69"/>
        <v>136.93491758653346</v>
      </c>
    </row>
    <row r="729" spans="1:23" x14ac:dyDescent="0.3">
      <c r="A729" t="s">
        <v>17</v>
      </c>
      <c r="B729" t="s">
        <v>4407</v>
      </c>
      <c r="C729" t="s">
        <v>4408</v>
      </c>
      <c r="D729" t="s">
        <v>4479</v>
      </c>
      <c r="E729" t="s">
        <v>4480</v>
      </c>
      <c r="F729">
        <v>0.25</v>
      </c>
      <c r="G729" s="2">
        <v>1</v>
      </c>
      <c r="H729" s="4">
        <v>79.706400000000002</v>
      </c>
      <c r="I729" s="4">
        <v>21.8916</v>
      </c>
      <c r="J729" s="7">
        <v>518</v>
      </c>
      <c r="K729" s="7">
        <v>130</v>
      </c>
      <c r="L729" s="3">
        <v>0.2747</v>
      </c>
      <c r="M729" s="5">
        <v>0.78940692000000001</v>
      </c>
      <c r="N729" s="6">
        <v>0.5</v>
      </c>
      <c r="O729" s="8">
        <f>IFERROR(VLOOKUP(C729,Sheet2!$B$2:$G$588,6,FALSE),0)</f>
        <v>54387</v>
      </c>
      <c r="P729" t="s">
        <v>22</v>
      </c>
      <c r="Q729" s="2">
        <v>0.36661309959999999</v>
      </c>
      <c r="R729" s="3">
        <v>0.249999999999999</v>
      </c>
      <c r="S729" s="3" t="str">
        <f t="shared" si="70"/>
        <v>Y</v>
      </c>
      <c r="T729" s="2"/>
      <c r="U729" s="22">
        <f t="shared" si="67"/>
        <v>0.249999999999999</v>
      </c>
      <c r="V729" s="10">
        <f t="shared" si="68"/>
        <v>129.49999999999949</v>
      </c>
      <c r="W729" s="24">
        <f t="shared" si="69"/>
        <v>129.49999999999949</v>
      </c>
    </row>
    <row r="730" spans="1:23" x14ac:dyDescent="0.3">
      <c r="A730" t="s">
        <v>17</v>
      </c>
      <c r="B730" t="s">
        <v>4407</v>
      </c>
      <c r="C730" t="s">
        <v>4408</v>
      </c>
      <c r="D730" t="s">
        <v>4642</v>
      </c>
      <c r="E730" t="s">
        <v>4643</v>
      </c>
      <c r="F730">
        <v>0.25</v>
      </c>
      <c r="G730" s="2">
        <v>0</v>
      </c>
      <c r="H730" s="4">
        <v>42.517400000000002</v>
      </c>
      <c r="I730" s="4">
        <v>7.032</v>
      </c>
      <c r="J730" s="7">
        <v>485</v>
      </c>
      <c r="K730" s="7">
        <v>121</v>
      </c>
      <c r="L730" s="3">
        <v>0.16539999999999999</v>
      </c>
      <c r="M730" s="5">
        <v>2.2979877700000002</v>
      </c>
      <c r="N730" s="6">
        <v>1.5</v>
      </c>
      <c r="O730" s="8">
        <f>IFERROR(VLOOKUP(C730,Sheet2!$B$2:$G$588,6,FALSE),0)</f>
        <v>54387</v>
      </c>
      <c r="P730" t="s">
        <v>22</v>
      </c>
      <c r="Q730" s="2">
        <v>0.34725501180000001</v>
      </c>
      <c r="R730" s="3">
        <v>0.25</v>
      </c>
      <c r="U730" s="22">
        <f t="shared" si="67"/>
        <v>0.25</v>
      </c>
      <c r="V730" s="10">
        <f t="shared" si="68"/>
        <v>121.25</v>
      </c>
      <c r="W730" s="24">
        <f t="shared" si="69"/>
        <v>121.25</v>
      </c>
    </row>
    <row r="731" spans="1:23" x14ac:dyDescent="0.3">
      <c r="A731" t="s">
        <v>17</v>
      </c>
      <c r="B731" t="s">
        <v>4407</v>
      </c>
      <c r="C731" t="s">
        <v>4408</v>
      </c>
      <c r="D731" t="s">
        <v>4527</v>
      </c>
      <c r="E731" t="s">
        <v>4528</v>
      </c>
      <c r="F731">
        <v>0.35</v>
      </c>
      <c r="G731" s="2">
        <v>0</v>
      </c>
      <c r="H731" s="4">
        <v>30.459099999999999</v>
      </c>
      <c r="I731" s="4">
        <v>9.5546000000000006</v>
      </c>
      <c r="J731" s="7">
        <v>471</v>
      </c>
      <c r="K731" s="7">
        <v>157</v>
      </c>
      <c r="L731" s="3">
        <v>0.31369999999999998</v>
      </c>
      <c r="M731" s="5">
        <v>1.6430022799999999</v>
      </c>
      <c r="N731" s="6">
        <v>1.1000000000000001</v>
      </c>
      <c r="O731" s="8">
        <f>IFERROR(VLOOKUP(C731,Sheet2!$B$2:$G$588,6,FALSE),0)</f>
        <v>54387</v>
      </c>
      <c r="P731" t="s">
        <v>92</v>
      </c>
      <c r="Q731" s="2">
        <v>0.33049392970000002</v>
      </c>
      <c r="R731" s="3">
        <v>0.33049392973397401</v>
      </c>
      <c r="U731" s="22">
        <f t="shared" si="67"/>
        <v>0.33049392973397401</v>
      </c>
      <c r="V731" s="10">
        <f t="shared" si="68"/>
        <v>155.66264090470176</v>
      </c>
      <c r="W731" s="24">
        <f t="shared" si="69"/>
        <v>155.66264090470176</v>
      </c>
    </row>
    <row r="732" spans="1:23" x14ac:dyDescent="0.3">
      <c r="A732" t="s">
        <v>17</v>
      </c>
      <c r="B732" t="s">
        <v>4407</v>
      </c>
      <c r="C732" t="s">
        <v>4408</v>
      </c>
      <c r="D732" t="s">
        <v>4487</v>
      </c>
      <c r="E732" t="s">
        <v>4488</v>
      </c>
      <c r="F732">
        <v>0.25</v>
      </c>
      <c r="G732" s="2">
        <v>1</v>
      </c>
      <c r="H732" s="4">
        <v>85.866100000000003</v>
      </c>
      <c r="I732" s="4">
        <v>11.926600000000001</v>
      </c>
      <c r="J732" s="7">
        <v>463</v>
      </c>
      <c r="K732" s="7">
        <v>87</v>
      </c>
      <c r="L732" s="3">
        <v>0.1389</v>
      </c>
      <c r="M732" s="5">
        <v>1.2935444300000001</v>
      </c>
      <c r="N732" s="6">
        <v>1.05</v>
      </c>
      <c r="O732" s="8">
        <f>IFERROR(VLOOKUP(C732,Sheet2!$B$2:$G$588,6,FALSE),0)</f>
        <v>54387</v>
      </c>
      <c r="P732" t="s">
        <v>22</v>
      </c>
      <c r="Q732" s="2">
        <v>0.1882768165</v>
      </c>
      <c r="R732" s="3">
        <v>0.18827681647442401</v>
      </c>
      <c r="S732" s="3" t="str">
        <f t="shared" ref="S732:S735" si="71">IF(R732+0.01&lt;Q732,"Y","")</f>
        <v/>
      </c>
      <c r="T732" s="2"/>
      <c r="U732" s="22">
        <f t="shared" si="67"/>
        <v>0.18827681647442401</v>
      </c>
      <c r="V732" s="10">
        <f t="shared" si="68"/>
        <v>87.172166027658321</v>
      </c>
      <c r="W732" s="24">
        <f t="shared" si="69"/>
        <v>87.172166027658321</v>
      </c>
    </row>
    <row r="733" spans="1:23" x14ac:dyDescent="0.3">
      <c r="A733" t="s">
        <v>17</v>
      </c>
      <c r="B733" t="s">
        <v>4407</v>
      </c>
      <c r="C733" t="s">
        <v>4408</v>
      </c>
      <c r="D733" t="s">
        <v>4708</v>
      </c>
      <c r="E733" t="s">
        <v>4709</v>
      </c>
      <c r="F733">
        <v>0.25</v>
      </c>
      <c r="G733" s="2">
        <v>1</v>
      </c>
      <c r="H733" s="4">
        <v>49.223799999999997</v>
      </c>
      <c r="I733" s="4">
        <v>7.5255999999999998</v>
      </c>
      <c r="J733" s="7">
        <v>388</v>
      </c>
      <c r="K733" s="7">
        <v>97</v>
      </c>
      <c r="L733" s="3">
        <v>0.15290000000000001</v>
      </c>
      <c r="M733" s="5">
        <v>1.7175174200000001</v>
      </c>
      <c r="N733" s="6">
        <v>1.05</v>
      </c>
      <c r="O733" s="8">
        <f>IFERROR(VLOOKUP(C733,Sheet2!$B$2:$G$588,6,FALSE),0)</f>
        <v>54387</v>
      </c>
      <c r="P733" t="s">
        <v>22</v>
      </c>
      <c r="Q733" s="2">
        <v>0.3886524878</v>
      </c>
      <c r="R733" s="3">
        <v>0.25</v>
      </c>
      <c r="S733" s="3" t="str">
        <f t="shared" si="71"/>
        <v>Y</v>
      </c>
      <c r="T733" s="2"/>
      <c r="U733" s="22">
        <f t="shared" si="67"/>
        <v>0.25</v>
      </c>
      <c r="V733" s="10">
        <f t="shared" si="68"/>
        <v>97</v>
      </c>
      <c r="W733" s="24">
        <f t="shared" si="69"/>
        <v>97</v>
      </c>
    </row>
    <row r="734" spans="1:23" x14ac:dyDescent="0.3">
      <c r="A734" t="s">
        <v>17</v>
      </c>
      <c r="B734" t="s">
        <v>4407</v>
      </c>
      <c r="C734" t="s">
        <v>4408</v>
      </c>
      <c r="D734" t="s">
        <v>4656</v>
      </c>
      <c r="E734" t="s">
        <v>4657</v>
      </c>
      <c r="F734">
        <v>0.3</v>
      </c>
      <c r="G734" s="2">
        <v>1</v>
      </c>
      <c r="H734" s="4">
        <v>209.8152</v>
      </c>
      <c r="I734" s="4">
        <v>16.335100000000001</v>
      </c>
      <c r="J734" s="7">
        <v>362</v>
      </c>
      <c r="K734" s="7">
        <v>93</v>
      </c>
      <c r="L734" s="3">
        <v>7.7899999999999997E-2</v>
      </c>
      <c r="M734" s="5">
        <v>0.73957523000000003</v>
      </c>
      <c r="N734" s="6">
        <v>0.55000000000000004</v>
      </c>
      <c r="O734" s="8">
        <f>IFERROR(VLOOKUP(C734,Sheet2!$B$2:$G$588,6,FALSE),0)</f>
        <v>54387</v>
      </c>
      <c r="P734" t="s">
        <v>22</v>
      </c>
      <c r="Q734" s="2">
        <v>0.25632988480000002</v>
      </c>
      <c r="R734" s="3">
        <v>0.25632988478971103</v>
      </c>
      <c r="S734" s="3" t="str">
        <f t="shared" si="71"/>
        <v/>
      </c>
      <c r="T734" s="2"/>
      <c r="U734" s="22">
        <f t="shared" si="67"/>
        <v>0.25632988478971103</v>
      </c>
      <c r="V734" s="10">
        <f t="shared" si="68"/>
        <v>92.791418293875395</v>
      </c>
      <c r="W734" s="24">
        <f t="shared" si="69"/>
        <v>92.791418293875395</v>
      </c>
    </row>
    <row r="735" spans="1:23" x14ac:dyDescent="0.3">
      <c r="A735" t="s">
        <v>17</v>
      </c>
      <c r="B735" t="s">
        <v>4407</v>
      </c>
      <c r="C735" t="s">
        <v>4408</v>
      </c>
      <c r="D735" t="s">
        <v>4542</v>
      </c>
      <c r="E735" t="s">
        <v>4543</v>
      </c>
      <c r="F735">
        <v>0.3</v>
      </c>
      <c r="G735" s="2">
        <v>1</v>
      </c>
      <c r="H735" s="4">
        <v>157.42609999999999</v>
      </c>
      <c r="I735" s="4">
        <v>8.7856000000000005</v>
      </c>
      <c r="J735" s="7">
        <v>340</v>
      </c>
      <c r="K735" s="7">
        <v>102</v>
      </c>
      <c r="L735" s="3">
        <v>5.5800000000000002E-2</v>
      </c>
      <c r="M735" s="5">
        <v>1.28983732</v>
      </c>
      <c r="N735" s="6">
        <v>0.75</v>
      </c>
      <c r="O735" s="8">
        <f>IFERROR(VLOOKUP(C735,Sheet2!$B$2:$G$588,6,FALSE),0)</f>
        <v>54387</v>
      </c>
      <c r="P735" t="s">
        <v>22</v>
      </c>
      <c r="Q735" s="2">
        <v>0.41853132110000002</v>
      </c>
      <c r="R735" s="3">
        <v>0.3</v>
      </c>
      <c r="S735" s="3" t="str">
        <f t="shared" si="71"/>
        <v>Y</v>
      </c>
      <c r="T735" s="2"/>
      <c r="U735" s="22">
        <f t="shared" si="67"/>
        <v>0.3</v>
      </c>
      <c r="V735" s="10">
        <f t="shared" si="68"/>
        <v>102</v>
      </c>
      <c r="W735" s="24">
        <f t="shared" si="69"/>
        <v>102</v>
      </c>
    </row>
    <row r="736" spans="1:23" x14ac:dyDescent="0.3">
      <c r="A736" t="s">
        <v>17</v>
      </c>
      <c r="B736" t="s">
        <v>4407</v>
      </c>
      <c r="C736" t="s">
        <v>4408</v>
      </c>
      <c r="D736" t="s">
        <v>4564</v>
      </c>
      <c r="E736" t="s">
        <v>4565</v>
      </c>
      <c r="F736">
        <v>0.25</v>
      </c>
      <c r="G736" s="2">
        <v>0</v>
      </c>
      <c r="H736" s="4">
        <v>24.709099999999999</v>
      </c>
      <c r="I736" s="4">
        <v>4.4238</v>
      </c>
      <c r="J736" s="7">
        <v>339</v>
      </c>
      <c r="K736" s="7">
        <v>32</v>
      </c>
      <c r="L736" s="3">
        <v>0.17899999999999999</v>
      </c>
      <c r="M736" s="5">
        <v>2.5563915800000001</v>
      </c>
      <c r="N736" s="6">
        <v>2.6</v>
      </c>
      <c r="O736" s="8">
        <f>IFERROR(VLOOKUP(C736,Sheet2!$B$2:$G$588,6,FALSE),0)</f>
        <v>54387</v>
      </c>
      <c r="P736" t="s">
        <v>22</v>
      </c>
      <c r="Q736" s="2">
        <v>-1.7058581999999999E-2</v>
      </c>
      <c r="R736" s="3">
        <v>-1.7058582030633099E-2</v>
      </c>
      <c r="U736" s="22">
        <f t="shared" si="67"/>
        <v>-1.7058582030633099E-2</v>
      </c>
      <c r="V736" s="10">
        <f t="shared" si="68"/>
        <v>-5.7828593083846211</v>
      </c>
      <c r="W736" s="24">
        <f t="shared" si="69"/>
        <v>-5.7828593083846211</v>
      </c>
    </row>
    <row r="737" spans="1:23" x14ac:dyDescent="0.3">
      <c r="A737" t="s">
        <v>17</v>
      </c>
      <c r="B737" t="s">
        <v>4407</v>
      </c>
      <c r="C737" t="s">
        <v>4408</v>
      </c>
      <c r="D737" t="s">
        <v>4509</v>
      </c>
      <c r="E737" t="s">
        <v>4510</v>
      </c>
      <c r="F737">
        <v>0.25</v>
      </c>
      <c r="G737" s="2">
        <v>1</v>
      </c>
      <c r="H737" s="4">
        <v>40.099200000000003</v>
      </c>
      <c r="I737" s="4">
        <v>7.2420999999999998</v>
      </c>
      <c r="J737" s="7">
        <v>305</v>
      </c>
      <c r="K737" s="7">
        <v>57</v>
      </c>
      <c r="L737" s="3">
        <v>0.18060000000000001</v>
      </c>
      <c r="M737" s="5">
        <v>1.4055883199999999</v>
      </c>
      <c r="N737" s="6">
        <v>1</v>
      </c>
      <c r="O737" s="8">
        <f>IFERROR(VLOOKUP(C737,Sheet2!$B$2:$G$588,6,FALSE),0)</f>
        <v>54387</v>
      </c>
      <c r="P737" t="s">
        <v>92</v>
      </c>
      <c r="Q737" s="2">
        <v>0.28855413489999998</v>
      </c>
      <c r="R737" s="3">
        <v>0.25</v>
      </c>
      <c r="S737" s="3" t="str">
        <f t="shared" ref="S737:S739" si="72">IF(R737+0.01&lt;Q737,"Y","")</f>
        <v>Y</v>
      </c>
      <c r="T737" s="2"/>
      <c r="U737" s="22">
        <f t="shared" si="67"/>
        <v>0.25</v>
      </c>
      <c r="V737" s="10">
        <f t="shared" si="68"/>
        <v>76.25</v>
      </c>
      <c r="W737" s="24">
        <f t="shared" si="69"/>
        <v>76.25</v>
      </c>
    </row>
    <row r="738" spans="1:23" x14ac:dyDescent="0.3">
      <c r="A738" t="s">
        <v>17</v>
      </c>
      <c r="B738" t="s">
        <v>4407</v>
      </c>
      <c r="C738" t="s">
        <v>4408</v>
      </c>
      <c r="D738" t="s">
        <v>4682</v>
      </c>
      <c r="E738" t="s">
        <v>4683</v>
      </c>
      <c r="F738">
        <v>0.25</v>
      </c>
      <c r="G738" s="2">
        <v>1</v>
      </c>
      <c r="H738" s="4">
        <v>74.816100000000006</v>
      </c>
      <c r="I738" s="4">
        <v>3.0739999999999998</v>
      </c>
      <c r="J738" s="7">
        <v>305</v>
      </c>
      <c r="K738" s="7">
        <v>65</v>
      </c>
      <c r="L738" s="3">
        <v>4.1099999999999998E-2</v>
      </c>
      <c r="M738" s="5">
        <v>3.31066781</v>
      </c>
      <c r="N738" s="6">
        <v>2.65</v>
      </c>
      <c r="O738" s="8">
        <f>IFERROR(VLOOKUP(C738,Sheet2!$B$2:$G$588,6,FALSE),0)</f>
        <v>54387</v>
      </c>
      <c r="P738" t="s">
        <v>22</v>
      </c>
      <c r="Q738" s="2">
        <v>0.19955726469999999</v>
      </c>
      <c r="R738" s="3">
        <v>0.19955726467052001</v>
      </c>
      <c r="S738" s="3" t="str">
        <f t="shared" si="72"/>
        <v/>
      </c>
      <c r="T738" s="2"/>
      <c r="U738" s="22">
        <f t="shared" si="67"/>
        <v>0.19955726467052001</v>
      </c>
      <c r="V738" s="10">
        <f t="shared" si="68"/>
        <v>60.8649657245086</v>
      </c>
      <c r="W738" s="24">
        <f t="shared" si="69"/>
        <v>60.8649657245086</v>
      </c>
    </row>
    <row r="739" spans="1:23" x14ac:dyDescent="0.3">
      <c r="A739" t="s">
        <v>17</v>
      </c>
      <c r="B739" t="s">
        <v>4407</v>
      </c>
      <c r="C739" t="s">
        <v>4408</v>
      </c>
      <c r="D739" t="s">
        <v>4471</v>
      </c>
      <c r="E739" t="s">
        <v>4472</v>
      </c>
      <c r="F739">
        <v>0.25</v>
      </c>
      <c r="G739" s="2">
        <v>1</v>
      </c>
      <c r="H739" s="4">
        <v>87.847399999999993</v>
      </c>
      <c r="I739" s="4">
        <v>10.2189</v>
      </c>
      <c r="J739" s="7">
        <v>283</v>
      </c>
      <c r="K739" s="7">
        <v>71</v>
      </c>
      <c r="L739" s="3">
        <v>0.1163</v>
      </c>
      <c r="M739" s="5">
        <v>0.92208995999999999</v>
      </c>
      <c r="N739" s="6">
        <v>0.35</v>
      </c>
      <c r="O739" s="8">
        <f>IFERROR(VLOOKUP(C739,Sheet2!$B$2:$G$588,6,FALSE),0)</f>
        <v>54387</v>
      </c>
      <c r="P739" t="s">
        <v>22</v>
      </c>
      <c r="Q739" s="2">
        <v>0.62042749019999999</v>
      </c>
      <c r="R739" s="3">
        <v>0.25</v>
      </c>
      <c r="S739" s="3" t="str">
        <f t="shared" si="72"/>
        <v>Y</v>
      </c>
      <c r="T739" s="2"/>
      <c r="U739" s="22">
        <f t="shared" si="67"/>
        <v>0.25</v>
      </c>
      <c r="V739" s="10">
        <f t="shared" si="68"/>
        <v>70.75</v>
      </c>
      <c r="W739" s="24">
        <f t="shared" si="69"/>
        <v>70.75</v>
      </c>
    </row>
    <row r="740" spans="1:23" x14ac:dyDescent="0.3">
      <c r="A740" t="s">
        <v>17</v>
      </c>
      <c r="B740" t="s">
        <v>4407</v>
      </c>
      <c r="C740" t="s">
        <v>4408</v>
      </c>
      <c r="D740" t="s">
        <v>4716</v>
      </c>
      <c r="E740" t="s">
        <v>4717</v>
      </c>
      <c r="F740">
        <v>0.25</v>
      </c>
      <c r="G740" s="2">
        <v>0</v>
      </c>
      <c r="H740" s="4">
        <v>29.7166</v>
      </c>
      <c r="I740" s="4">
        <v>2.9689999999999999</v>
      </c>
      <c r="J740" s="7">
        <v>277</v>
      </c>
      <c r="K740" s="7">
        <v>69</v>
      </c>
      <c r="L740" s="3">
        <v>9.9900000000000003E-2</v>
      </c>
      <c r="M740" s="5">
        <v>3.11086946</v>
      </c>
      <c r="N740" s="6">
        <v>2.1</v>
      </c>
      <c r="O740" s="8">
        <f>IFERROR(VLOOKUP(C740,Sheet2!$B$2:$G$588,6,FALSE),0)</f>
        <v>54387</v>
      </c>
      <c r="P740" t="s">
        <v>22</v>
      </c>
      <c r="Q740" s="2">
        <v>0.3249475664</v>
      </c>
      <c r="R740" s="3">
        <v>0.25</v>
      </c>
      <c r="U740" s="22">
        <f t="shared" si="67"/>
        <v>0.25</v>
      </c>
      <c r="V740" s="10">
        <f t="shared" si="68"/>
        <v>69.25</v>
      </c>
      <c r="W740" s="24">
        <f t="shared" si="69"/>
        <v>69.25</v>
      </c>
    </row>
    <row r="741" spans="1:23" x14ac:dyDescent="0.3">
      <c r="A741" t="s">
        <v>17</v>
      </c>
      <c r="B741" t="s">
        <v>4407</v>
      </c>
      <c r="C741" t="s">
        <v>4408</v>
      </c>
      <c r="D741" t="s">
        <v>4534</v>
      </c>
      <c r="E741" t="s">
        <v>4535</v>
      </c>
      <c r="F741">
        <v>0.25</v>
      </c>
      <c r="G741" s="2">
        <v>0</v>
      </c>
      <c r="H741" s="4">
        <v>19.759499999999999</v>
      </c>
      <c r="I741" s="4">
        <v>4.5930999999999997</v>
      </c>
      <c r="J741" s="7">
        <v>266</v>
      </c>
      <c r="K741" s="7">
        <v>60</v>
      </c>
      <c r="L741" s="3">
        <v>0.23250000000000001</v>
      </c>
      <c r="M741" s="5">
        <v>1.9336822</v>
      </c>
      <c r="N741" s="6">
        <v>1.5</v>
      </c>
      <c r="O741" s="8">
        <f>IFERROR(VLOOKUP(C741,Sheet2!$B$2:$G$588,6,FALSE),0)</f>
        <v>54387</v>
      </c>
      <c r="P741" t="s">
        <v>22</v>
      </c>
      <c r="Q741" s="2">
        <v>0.22427790759999999</v>
      </c>
      <c r="R741" s="3">
        <v>0.22427790757055999</v>
      </c>
      <c r="U741" s="22">
        <f t="shared" si="67"/>
        <v>0.22427790757055999</v>
      </c>
      <c r="V741" s="10">
        <f t="shared" si="68"/>
        <v>59.657923413768955</v>
      </c>
      <c r="W741" s="24">
        <f t="shared" si="69"/>
        <v>59.657923413768955</v>
      </c>
    </row>
    <row r="742" spans="1:23" x14ac:dyDescent="0.3">
      <c r="A742" t="s">
        <v>17</v>
      </c>
      <c r="B742" t="s">
        <v>4407</v>
      </c>
      <c r="C742" t="s">
        <v>4408</v>
      </c>
      <c r="D742" t="s">
        <v>4439</v>
      </c>
      <c r="E742" t="s">
        <v>4440</v>
      </c>
      <c r="F742">
        <v>0.25</v>
      </c>
      <c r="G742" s="2">
        <v>0</v>
      </c>
      <c r="H742" s="4">
        <v>24</v>
      </c>
      <c r="I742" s="4">
        <v>6.2374999999999998</v>
      </c>
      <c r="J742" s="7">
        <v>256</v>
      </c>
      <c r="K742" s="7">
        <v>64</v>
      </c>
      <c r="L742" s="3">
        <v>0.25990000000000002</v>
      </c>
      <c r="M742" s="5">
        <v>1.37071743</v>
      </c>
      <c r="N742" s="6">
        <v>1</v>
      </c>
      <c r="O742" s="8">
        <f>IFERROR(VLOOKUP(C742,Sheet2!$B$2:$G$588,6,FALSE),0)</f>
        <v>54387</v>
      </c>
      <c r="P742" t="s">
        <v>22</v>
      </c>
      <c r="Q742" s="2">
        <v>0.27045503720000003</v>
      </c>
      <c r="R742" s="3">
        <v>0.249999999999999</v>
      </c>
      <c r="U742" s="22">
        <f t="shared" si="67"/>
        <v>0.249999999999999</v>
      </c>
      <c r="V742" s="10">
        <f t="shared" si="68"/>
        <v>63.999999999999744</v>
      </c>
      <c r="W742" s="24">
        <f t="shared" si="69"/>
        <v>63.999999999999744</v>
      </c>
    </row>
    <row r="743" spans="1:23" x14ac:dyDescent="0.3">
      <c r="A743" t="s">
        <v>17</v>
      </c>
      <c r="B743" t="s">
        <v>4407</v>
      </c>
      <c r="C743" t="s">
        <v>4408</v>
      </c>
      <c r="D743" t="s">
        <v>4781</v>
      </c>
      <c r="E743" t="s">
        <v>4782</v>
      </c>
      <c r="F743">
        <v>0.25</v>
      </c>
      <c r="G743" s="2">
        <v>0</v>
      </c>
      <c r="H743" s="4">
        <v>26.3278</v>
      </c>
      <c r="I743" s="4">
        <v>5.4554</v>
      </c>
      <c r="J743" s="7">
        <v>255</v>
      </c>
      <c r="K743" s="7">
        <v>58</v>
      </c>
      <c r="L743" s="3">
        <v>0.2072</v>
      </c>
      <c r="M743" s="5">
        <v>1.55559862</v>
      </c>
      <c r="N743" s="6">
        <v>1.2</v>
      </c>
      <c r="O743" s="8">
        <f>IFERROR(VLOOKUP(C743,Sheet2!$B$2:$G$588,6,FALSE),0)</f>
        <v>54387</v>
      </c>
      <c r="P743" t="s">
        <v>22</v>
      </c>
      <c r="Q743" s="2">
        <v>0.2285927831</v>
      </c>
      <c r="R743" s="3">
        <v>0.22859278312336201</v>
      </c>
      <c r="U743" s="22">
        <f t="shared" si="67"/>
        <v>0.22859278312336201</v>
      </c>
      <c r="V743" s="10">
        <f t="shared" si="68"/>
        <v>58.291159696457314</v>
      </c>
      <c r="W743" s="24">
        <f t="shared" si="69"/>
        <v>58.291159696457314</v>
      </c>
    </row>
    <row r="744" spans="1:23" x14ac:dyDescent="0.3">
      <c r="A744" t="s">
        <v>17</v>
      </c>
      <c r="B744" t="s">
        <v>4407</v>
      </c>
      <c r="C744" t="s">
        <v>4408</v>
      </c>
      <c r="D744" t="s">
        <v>4517</v>
      </c>
      <c r="E744" t="s">
        <v>4518</v>
      </c>
      <c r="F744">
        <v>0.25</v>
      </c>
      <c r="G744" s="2">
        <v>0</v>
      </c>
      <c r="H744" s="4">
        <v>12.654299999999999</v>
      </c>
      <c r="I744" s="4">
        <v>3.2141999999999999</v>
      </c>
      <c r="J744" s="7">
        <v>237</v>
      </c>
      <c r="K744" s="7">
        <v>49</v>
      </c>
      <c r="L744" s="3">
        <v>0.254</v>
      </c>
      <c r="M744" s="5">
        <v>2.4526567300000002</v>
      </c>
      <c r="N744" s="6">
        <v>1.95</v>
      </c>
      <c r="O744" s="8">
        <f>IFERROR(VLOOKUP(C744,Sheet2!$B$2:$G$588,6,FALSE),0)</f>
        <v>54387</v>
      </c>
      <c r="P744" t="s">
        <v>22</v>
      </c>
      <c r="Q744" s="2">
        <v>0.204943774</v>
      </c>
      <c r="R744" s="3">
        <v>0.20494377400511499</v>
      </c>
      <c r="U744" s="22">
        <f t="shared" si="67"/>
        <v>0.20494377400511499</v>
      </c>
      <c r="V744" s="10">
        <f t="shared" si="68"/>
        <v>48.571674439212252</v>
      </c>
      <c r="W744" s="24">
        <f t="shared" si="69"/>
        <v>48.571674439212252</v>
      </c>
    </row>
    <row r="745" spans="1:23" x14ac:dyDescent="0.3">
      <c r="A745" t="s">
        <v>17</v>
      </c>
      <c r="B745" t="s">
        <v>4407</v>
      </c>
      <c r="C745" t="s">
        <v>4408</v>
      </c>
      <c r="D745" t="s">
        <v>4511</v>
      </c>
      <c r="E745" t="s">
        <v>4512</v>
      </c>
      <c r="F745">
        <v>0.25</v>
      </c>
      <c r="G745" s="2">
        <v>0</v>
      </c>
      <c r="H745" s="4">
        <v>25.471</v>
      </c>
      <c r="I745" s="4">
        <v>2.6223999999999998</v>
      </c>
      <c r="J745" s="7">
        <v>224</v>
      </c>
      <c r="K745" s="7">
        <v>56</v>
      </c>
      <c r="L745" s="3">
        <v>0.10299999999999999</v>
      </c>
      <c r="M745" s="5">
        <v>2.8529716199999999</v>
      </c>
      <c r="N745" s="6">
        <v>1.9</v>
      </c>
      <c r="O745" s="8">
        <f>IFERROR(VLOOKUP(C745,Sheet2!$B$2:$G$588,6,FALSE),0)</f>
        <v>54387</v>
      </c>
      <c r="P745" t="s">
        <v>22</v>
      </c>
      <c r="Q745" s="2">
        <v>0.33402772469999997</v>
      </c>
      <c r="R745" s="3">
        <v>0.25</v>
      </c>
      <c r="U745" s="22">
        <f t="shared" si="67"/>
        <v>0.25</v>
      </c>
      <c r="V745" s="10">
        <f t="shared" si="68"/>
        <v>56</v>
      </c>
      <c r="W745" s="24">
        <f t="shared" si="69"/>
        <v>56</v>
      </c>
    </row>
    <row r="746" spans="1:23" x14ac:dyDescent="0.3">
      <c r="A746" t="s">
        <v>17</v>
      </c>
      <c r="B746" t="s">
        <v>4407</v>
      </c>
      <c r="C746" t="s">
        <v>4408</v>
      </c>
      <c r="D746" t="s">
        <v>4415</v>
      </c>
      <c r="E746" t="s">
        <v>4416</v>
      </c>
      <c r="F746">
        <v>0.25</v>
      </c>
      <c r="G746" s="2">
        <v>0</v>
      </c>
      <c r="H746" s="4">
        <v>10.112500000000001</v>
      </c>
      <c r="I746" s="4">
        <v>2.702</v>
      </c>
      <c r="J746" s="7">
        <v>219</v>
      </c>
      <c r="K746" s="7">
        <v>55</v>
      </c>
      <c r="L746" s="3">
        <v>0.26719999999999999</v>
      </c>
      <c r="M746" s="5">
        <v>2.7071481400000001</v>
      </c>
      <c r="N746" s="6">
        <v>1.5</v>
      </c>
      <c r="O746" s="8">
        <f>IFERROR(VLOOKUP(C746,Sheet2!$B$2:$G$588,6,FALSE),0)</f>
        <v>54387</v>
      </c>
      <c r="P746" t="s">
        <v>22</v>
      </c>
      <c r="Q746" s="2">
        <v>0.44591137240000001</v>
      </c>
      <c r="R746" s="3">
        <v>0.25</v>
      </c>
      <c r="U746" s="22">
        <f t="shared" si="67"/>
        <v>0.25</v>
      </c>
      <c r="V746" s="10">
        <f t="shared" si="68"/>
        <v>54.75</v>
      </c>
      <c r="W746" s="24">
        <f t="shared" si="69"/>
        <v>54.75</v>
      </c>
    </row>
    <row r="747" spans="1:23" x14ac:dyDescent="0.3">
      <c r="A747" t="s">
        <v>17</v>
      </c>
      <c r="B747" t="s">
        <v>4407</v>
      </c>
      <c r="C747" t="s">
        <v>4408</v>
      </c>
      <c r="D747" t="s">
        <v>4646</v>
      </c>
      <c r="E747" t="s">
        <v>4647</v>
      </c>
      <c r="F747">
        <v>0.3</v>
      </c>
      <c r="G747" s="2">
        <v>1</v>
      </c>
      <c r="H747" s="4">
        <v>175.66390000000001</v>
      </c>
      <c r="I747" s="4">
        <v>11.366199999999999</v>
      </c>
      <c r="J747" s="7">
        <v>217</v>
      </c>
      <c r="K747" s="7">
        <v>59</v>
      </c>
      <c r="L747" s="3">
        <v>6.4699999999999994E-2</v>
      </c>
      <c r="M747" s="5">
        <v>0.63694784999999998</v>
      </c>
      <c r="N747" s="6">
        <v>0.45</v>
      </c>
      <c r="O747" s="8">
        <f>IFERROR(VLOOKUP(C747,Sheet2!$B$2:$G$588,6,FALSE),0)</f>
        <v>54387</v>
      </c>
      <c r="P747" t="s">
        <v>22</v>
      </c>
      <c r="Q747" s="2">
        <v>0.29350573619999998</v>
      </c>
      <c r="R747" s="3">
        <v>0.29350573623953602</v>
      </c>
      <c r="S747" s="3" t="str">
        <f>IF(R747+0.01&lt;Q747,"Y","")</f>
        <v/>
      </c>
      <c r="T747" s="2"/>
      <c r="U747" s="22">
        <f t="shared" si="67"/>
        <v>0.29350573623953602</v>
      </c>
      <c r="V747" s="10">
        <f t="shared" si="68"/>
        <v>63.690744763979318</v>
      </c>
      <c r="W747" s="24">
        <f t="shared" si="69"/>
        <v>63.690744763979318</v>
      </c>
    </row>
    <row r="748" spans="1:23" x14ac:dyDescent="0.3">
      <c r="A748" t="s">
        <v>17</v>
      </c>
      <c r="B748" t="s">
        <v>4407</v>
      </c>
      <c r="C748" t="s">
        <v>4408</v>
      </c>
      <c r="D748" t="s">
        <v>4652</v>
      </c>
      <c r="E748" t="s">
        <v>4653</v>
      </c>
      <c r="F748">
        <v>0.25</v>
      </c>
      <c r="G748" s="2">
        <v>0</v>
      </c>
      <c r="H748" s="4">
        <v>24.9739</v>
      </c>
      <c r="I748" s="4">
        <v>5.1069000000000004</v>
      </c>
      <c r="J748" s="7">
        <v>215</v>
      </c>
      <c r="K748" s="7">
        <v>54</v>
      </c>
      <c r="L748" s="3">
        <v>0.20449999999999999</v>
      </c>
      <c r="M748" s="5">
        <v>1.40567025</v>
      </c>
      <c r="N748" s="6">
        <v>1</v>
      </c>
      <c r="O748" s="8">
        <f>IFERROR(VLOOKUP(C748,Sheet2!$B$2:$G$588,6,FALSE),0)</f>
        <v>54387</v>
      </c>
      <c r="P748" t="s">
        <v>22</v>
      </c>
      <c r="Q748" s="2">
        <v>0.2885955992</v>
      </c>
      <c r="R748" s="3">
        <v>0.25</v>
      </c>
      <c r="U748" s="22">
        <f t="shared" si="67"/>
        <v>0.25</v>
      </c>
      <c r="V748" s="10">
        <f t="shared" si="68"/>
        <v>53.75</v>
      </c>
      <c r="W748" s="24">
        <f t="shared" si="69"/>
        <v>53.75</v>
      </c>
    </row>
    <row r="749" spans="1:23" x14ac:dyDescent="0.3">
      <c r="A749" t="s">
        <v>17</v>
      </c>
      <c r="B749" t="s">
        <v>4407</v>
      </c>
      <c r="C749" t="s">
        <v>4408</v>
      </c>
      <c r="D749" t="s">
        <v>4734</v>
      </c>
      <c r="E749" t="s">
        <v>4735</v>
      </c>
      <c r="F749">
        <v>0.25</v>
      </c>
      <c r="G749" s="2">
        <v>0</v>
      </c>
      <c r="H749" s="4">
        <v>28.450600000000001</v>
      </c>
      <c r="I749" s="4">
        <v>3.2046999999999999</v>
      </c>
      <c r="J749" s="7">
        <v>214</v>
      </c>
      <c r="K749" s="7">
        <v>41</v>
      </c>
      <c r="L749" s="3">
        <v>0.11260000000000001</v>
      </c>
      <c r="M749" s="5">
        <v>2.22584808</v>
      </c>
      <c r="N749" s="6">
        <v>1.8</v>
      </c>
      <c r="O749" s="8">
        <f>IFERROR(VLOOKUP(C749,Sheet2!$B$2:$G$588,6,FALSE),0)</f>
        <v>54387</v>
      </c>
      <c r="P749" t="s">
        <v>22</v>
      </c>
      <c r="Q749" s="2">
        <v>0.19131947260000001</v>
      </c>
      <c r="R749" s="3">
        <v>0.19131947260749199</v>
      </c>
      <c r="U749" s="22">
        <f t="shared" si="67"/>
        <v>0.19131947260749199</v>
      </c>
      <c r="V749" s="10">
        <f t="shared" si="68"/>
        <v>40.942367138003284</v>
      </c>
      <c r="W749" s="24">
        <f t="shared" si="69"/>
        <v>40.942367138003284</v>
      </c>
    </row>
    <row r="750" spans="1:23" x14ac:dyDescent="0.3">
      <c r="A750" t="s">
        <v>17</v>
      </c>
      <c r="B750" t="s">
        <v>4407</v>
      </c>
      <c r="C750" t="s">
        <v>4408</v>
      </c>
      <c r="D750" t="s">
        <v>4540</v>
      </c>
      <c r="E750" t="s">
        <v>4541</v>
      </c>
      <c r="F750">
        <v>0.25</v>
      </c>
      <c r="G750" s="2">
        <v>1</v>
      </c>
      <c r="H750" s="4">
        <v>24.278600000000001</v>
      </c>
      <c r="I750" s="4">
        <v>3.7660999999999998</v>
      </c>
      <c r="J750" s="7">
        <v>209</v>
      </c>
      <c r="K750" s="7">
        <v>40</v>
      </c>
      <c r="L750" s="3">
        <v>0.15509999999999999</v>
      </c>
      <c r="M750" s="5">
        <v>1.8538292300000001</v>
      </c>
      <c r="N750" s="6">
        <v>1.5</v>
      </c>
      <c r="O750" s="8">
        <f>IFERROR(VLOOKUP(C750,Sheet2!$B$2:$G$588,6,FALSE),0)</f>
        <v>54387</v>
      </c>
      <c r="P750" t="s">
        <v>22</v>
      </c>
      <c r="Q750" s="2">
        <v>0.1908639828</v>
      </c>
      <c r="R750" s="3">
        <v>0.19086398281242001</v>
      </c>
      <c r="S750" s="3" t="str">
        <f>IF(R750+0.01&lt;Q750,"Y","")</f>
        <v/>
      </c>
      <c r="T750" s="2"/>
      <c r="U750" s="22">
        <f t="shared" si="67"/>
        <v>0.19086398281242001</v>
      </c>
      <c r="V750" s="10">
        <f t="shared" si="68"/>
        <v>39.89057240779578</v>
      </c>
      <c r="W750" s="24">
        <f t="shared" si="69"/>
        <v>39.89057240779578</v>
      </c>
    </row>
    <row r="751" spans="1:23" x14ac:dyDescent="0.3">
      <c r="A751" t="s">
        <v>17</v>
      </c>
      <c r="B751" t="s">
        <v>4407</v>
      </c>
      <c r="C751" t="s">
        <v>4408</v>
      </c>
      <c r="D751" t="s">
        <v>4544</v>
      </c>
      <c r="E751" t="s">
        <v>4545</v>
      </c>
      <c r="F751">
        <v>0.3</v>
      </c>
      <c r="G751" s="2">
        <v>0</v>
      </c>
      <c r="H751" s="4">
        <v>47.291400000000003</v>
      </c>
      <c r="I751" s="4">
        <v>6.9478</v>
      </c>
      <c r="J751" s="7">
        <v>206</v>
      </c>
      <c r="K751" s="7">
        <v>62</v>
      </c>
      <c r="L751" s="3">
        <v>0.1469</v>
      </c>
      <c r="M751" s="5">
        <v>0.98725801999999996</v>
      </c>
      <c r="N751" s="6">
        <v>0.55000000000000004</v>
      </c>
      <c r="O751" s="8">
        <f>IFERROR(VLOOKUP(C751,Sheet2!$B$2:$G$588,6,FALSE),0)</f>
        <v>54387</v>
      </c>
      <c r="P751" t="s">
        <v>22</v>
      </c>
      <c r="Q751" s="2">
        <v>0.44290145949999998</v>
      </c>
      <c r="R751" s="3">
        <v>0.3</v>
      </c>
      <c r="U751" s="22">
        <f t="shared" si="67"/>
        <v>0.3</v>
      </c>
      <c r="V751" s="10">
        <f t="shared" si="68"/>
        <v>61.8</v>
      </c>
      <c r="W751" s="24">
        <f t="shared" si="69"/>
        <v>61.8</v>
      </c>
    </row>
    <row r="752" spans="1:23" x14ac:dyDescent="0.3">
      <c r="A752" t="s">
        <v>17</v>
      </c>
      <c r="B752" t="s">
        <v>4407</v>
      </c>
      <c r="C752" t="s">
        <v>4408</v>
      </c>
      <c r="D752" t="s">
        <v>4491</v>
      </c>
      <c r="E752" t="s">
        <v>4492</v>
      </c>
      <c r="F752">
        <v>0.25</v>
      </c>
      <c r="G752" s="2">
        <v>0</v>
      </c>
      <c r="H752" s="4">
        <v>23.249600000000001</v>
      </c>
      <c r="I752" s="4">
        <v>5.3663999999999996</v>
      </c>
      <c r="J752" s="7">
        <v>200</v>
      </c>
      <c r="K752" s="7">
        <v>49</v>
      </c>
      <c r="L752" s="3">
        <v>0.23080000000000001</v>
      </c>
      <c r="M752" s="5">
        <v>1.2397790500000001</v>
      </c>
      <c r="N752" s="6">
        <v>0.9</v>
      </c>
      <c r="O752" s="8">
        <f>IFERROR(VLOOKUP(C752,Sheet2!$B$2:$G$588,6,FALSE),0)</f>
        <v>54387</v>
      </c>
      <c r="P752" t="s">
        <v>22</v>
      </c>
      <c r="Q752" s="2">
        <v>0.27406419700000001</v>
      </c>
      <c r="R752" s="3">
        <v>0.25</v>
      </c>
      <c r="U752" s="22">
        <f t="shared" si="67"/>
        <v>0.25</v>
      </c>
      <c r="V752" s="10">
        <f t="shared" si="68"/>
        <v>50</v>
      </c>
      <c r="W752" s="24">
        <f t="shared" si="69"/>
        <v>50</v>
      </c>
    </row>
    <row r="753" spans="1:23" x14ac:dyDescent="0.3">
      <c r="A753" t="s">
        <v>17</v>
      </c>
      <c r="B753" t="s">
        <v>4407</v>
      </c>
      <c r="C753" t="s">
        <v>4408</v>
      </c>
      <c r="D753" t="s">
        <v>4694</v>
      </c>
      <c r="E753" t="s">
        <v>4695</v>
      </c>
      <c r="F753">
        <v>0.25</v>
      </c>
      <c r="G753" s="2">
        <v>0</v>
      </c>
      <c r="H753" s="4">
        <v>14.1632</v>
      </c>
      <c r="I753" s="4">
        <v>2.1425999999999998</v>
      </c>
      <c r="J753" s="7">
        <v>198</v>
      </c>
      <c r="K753" s="7">
        <v>49</v>
      </c>
      <c r="L753" s="3">
        <v>0.15129999999999999</v>
      </c>
      <c r="M753" s="5">
        <v>3.07322732</v>
      </c>
      <c r="N753" s="6">
        <v>2.1</v>
      </c>
      <c r="O753" s="8">
        <f>IFERROR(VLOOKUP(C753,Sheet2!$B$2:$G$588,6,FALSE),0)</f>
        <v>54387</v>
      </c>
      <c r="P753" t="s">
        <v>22</v>
      </c>
      <c r="Q753" s="2">
        <v>0.3166792497</v>
      </c>
      <c r="R753" s="3">
        <v>0.249999999999999</v>
      </c>
      <c r="U753" s="22">
        <f t="shared" si="67"/>
        <v>0.249999999999999</v>
      </c>
      <c r="V753" s="10">
        <f t="shared" si="68"/>
        <v>49.499999999999801</v>
      </c>
      <c r="W753" s="24">
        <f t="shared" si="69"/>
        <v>49.499999999999801</v>
      </c>
    </row>
    <row r="754" spans="1:23" x14ac:dyDescent="0.3">
      <c r="A754" t="s">
        <v>17</v>
      </c>
      <c r="B754" t="s">
        <v>4407</v>
      </c>
      <c r="C754" t="s">
        <v>4408</v>
      </c>
      <c r="D754" t="s">
        <v>4726</v>
      </c>
      <c r="E754" t="s">
        <v>4727</v>
      </c>
      <c r="F754">
        <v>0.25</v>
      </c>
      <c r="G754" s="2">
        <v>1</v>
      </c>
      <c r="H754" s="4">
        <v>79.985600000000005</v>
      </c>
      <c r="I754" s="4">
        <v>32.204700000000003</v>
      </c>
      <c r="J754" s="7">
        <v>178</v>
      </c>
      <c r="K754" s="7">
        <v>42</v>
      </c>
      <c r="L754" s="3">
        <v>0.40260000000000001</v>
      </c>
      <c r="M754" s="5">
        <v>0.18457213</v>
      </c>
      <c r="N754" s="6">
        <v>0.1</v>
      </c>
      <c r="O754" s="8">
        <f>IFERROR(VLOOKUP(C754,Sheet2!$B$2:$G$588,6,FALSE),0)</f>
        <v>54387</v>
      </c>
      <c r="P754" t="s">
        <v>162</v>
      </c>
      <c r="Q754" s="2">
        <v>0.4582064066</v>
      </c>
      <c r="R754" s="3">
        <v>0.25</v>
      </c>
      <c r="S754" s="3" t="str">
        <f t="shared" ref="S754:S756" si="73">IF(R754+0.01&lt;Q754,"Y","")</f>
        <v>Y</v>
      </c>
      <c r="T754" s="2"/>
      <c r="U754" s="22">
        <f t="shared" si="67"/>
        <v>0.25</v>
      </c>
      <c r="V754" s="10">
        <f t="shared" si="68"/>
        <v>44.5</v>
      </c>
      <c r="W754" s="24">
        <f t="shared" si="69"/>
        <v>44.5</v>
      </c>
    </row>
    <row r="755" spans="1:23" x14ac:dyDescent="0.3">
      <c r="A755" t="s">
        <v>17</v>
      </c>
      <c r="B755" t="s">
        <v>4407</v>
      </c>
      <c r="C755" t="s">
        <v>4408</v>
      </c>
      <c r="D755" t="s">
        <v>4529</v>
      </c>
      <c r="E755" t="s">
        <v>4530</v>
      </c>
      <c r="F755">
        <v>0.3</v>
      </c>
      <c r="G755" s="2">
        <v>1</v>
      </c>
      <c r="H755" s="4">
        <v>63.101300000000002</v>
      </c>
      <c r="I755" s="4">
        <v>5.0918000000000001</v>
      </c>
      <c r="J755" s="7">
        <v>177</v>
      </c>
      <c r="K755" s="7">
        <v>53</v>
      </c>
      <c r="L755" s="3">
        <v>8.0699999999999994E-2</v>
      </c>
      <c r="M755" s="5">
        <v>1.1586056</v>
      </c>
      <c r="N755" s="6">
        <v>0.55000000000000004</v>
      </c>
      <c r="O755" s="8">
        <f>IFERROR(VLOOKUP(C755,Sheet2!$B$2:$G$588,6,FALSE),0)</f>
        <v>54387</v>
      </c>
      <c r="P755" t="s">
        <v>22</v>
      </c>
      <c r="Q755" s="2">
        <v>0.52529143540000001</v>
      </c>
      <c r="R755" s="3">
        <v>0.29999999999999899</v>
      </c>
      <c r="S755" s="3" t="str">
        <f t="shared" si="73"/>
        <v>Y</v>
      </c>
      <c r="T755" s="2"/>
      <c r="U755" s="22">
        <f t="shared" si="67"/>
        <v>0.29999999999999899</v>
      </c>
      <c r="V755" s="10">
        <f t="shared" si="68"/>
        <v>53.099999999999824</v>
      </c>
      <c r="W755" s="24">
        <f t="shared" si="69"/>
        <v>53.099999999999824</v>
      </c>
    </row>
    <row r="756" spans="1:23" x14ac:dyDescent="0.3">
      <c r="A756" t="s">
        <v>17</v>
      </c>
      <c r="B756" t="s">
        <v>4407</v>
      </c>
      <c r="C756" t="s">
        <v>4408</v>
      </c>
      <c r="D756" t="s">
        <v>4803</v>
      </c>
      <c r="E756" t="s">
        <v>4804</v>
      </c>
      <c r="F756">
        <v>0.25</v>
      </c>
      <c r="G756" s="2">
        <v>1</v>
      </c>
      <c r="H756" s="4">
        <v>66.776899999999998</v>
      </c>
      <c r="I756" s="4">
        <v>8.0296000000000003</v>
      </c>
      <c r="J756" s="7">
        <v>175</v>
      </c>
      <c r="K756" s="7">
        <v>44</v>
      </c>
      <c r="L756" s="3">
        <v>0.1202</v>
      </c>
      <c r="M756" s="5">
        <v>0.72781859999999998</v>
      </c>
      <c r="N756" s="6">
        <v>0.4</v>
      </c>
      <c r="O756" s="8">
        <f>IFERROR(VLOOKUP(C756,Sheet2!$B$2:$G$588,6,FALSE),0)</f>
        <v>54387</v>
      </c>
      <c r="P756" t="s">
        <v>22</v>
      </c>
      <c r="Q756" s="2">
        <v>0.45041250599999999</v>
      </c>
      <c r="R756" s="3">
        <v>0.249999999999999</v>
      </c>
      <c r="S756" s="3" t="str">
        <f t="shared" si="73"/>
        <v>Y</v>
      </c>
      <c r="T756" s="2"/>
      <c r="U756" s="22">
        <f t="shared" si="67"/>
        <v>0.249999999999999</v>
      </c>
      <c r="V756" s="10">
        <f t="shared" si="68"/>
        <v>43.749999999999822</v>
      </c>
      <c r="W756" s="24">
        <f t="shared" si="69"/>
        <v>43.749999999999822</v>
      </c>
    </row>
    <row r="757" spans="1:23" x14ac:dyDescent="0.3">
      <c r="A757" t="s">
        <v>17</v>
      </c>
      <c r="B757" t="s">
        <v>4407</v>
      </c>
      <c r="C757" t="s">
        <v>4408</v>
      </c>
      <c r="D757" t="s">
        <v>4481</v>
      </c>
      <c r="E757" t="s">
        <v>4482</v>
      </c>
      <c r="F757">
        <v>0.25</v>
      </c>
      <c r="G757" s="2">
        <v>0</v>
      </c>
      <c r="H757" s="4">
        <v>7.9810999999999996</v>
      </c>
      <c r="I757" s="4">
        <v>2.2273999999999998</v>
      </c>
      <c r="J757" s="7">
        <v>173</v>
      </c>
      <c r="K757" s="7">
        <v>39</v>
      </c>
      <c r="L757" s="3">
        <v>0.27910000000000001</v>
      </c>
      <c r="M757" s="5">
        <v>2.5839404799999999</v>
      </c>
      <c r="N757" s="6">
        <v>2</v>
      </c>
      <c r="O757" s="8">
        <f>IFERROR(VLOOKUP(C757,Sheet2!$B$2:$G$588,6,FALSE),0)</f>
        <v>54387</v>
      </c>
      <c r="P757" t="s">
        <v>22</v>
      </c>
      <c r="Q757" s="2">
        <v>0.225988364</v>
      </c>
      <c r="R757" s="3">
        <v>0.225988364011834</v>
      </c>
      <c r="U757" s="22">
        <f t="shared" si="67"/>
        <v>0.225988364011834</v>
      </c>
      <c r="V757" s="10">
        <f t="shared" si="68"/>
        <v>39.095986974047285</v>
      </c>
      <c r="W757" s="24">
        <f t="shared" si="69"/>
        <v>39.095986974047285</v>
      </c>
    </row>
    <row r="758" spans="1:23" x14ac:dyDescent="0.3">
      <c r="A758" t="s">
        <v>17</v>
      </c>
      <c r="B758" t="s">
        <v>4407</v>
      </c>
      <c r="C758" t="s">
        <v>4408</v>
      </c>
      <c r="D758" t="s">
        <v>4660</v>
      </c>
      <c r="E758" t="s">
        <v>4661</v>
      </c>
      <c r="F758">
        <v>0.25</v>
      </c>
      <c r="G758" s="2">
        <v>1</v>
      </c>
      <c r="H758" s="4">
        <v>96.103899999999996</v>
      </c>
      <c r="I758" s="4">
        <v>4.0385999999999997</v>
      </c>
      <c r="J758" s="7">
        <v>170</v>
      </c>
      <c r="K758" s="7">
        <v>41</v>
      </c>
      <c r="L758" s="3">
        <v>4.2000000000000003E-2</v>
      </c>
      <c r="M758" s="5">
        <v>1.3998355200000001</v>
      </c>
      <c r="N758" s="6">
        <v>1.05</v>
      </c>
      <c r="O758" s="8">
        <f>IFERROR(VLOOKUP(C758,Sheet2!$B$2:$G$588,6,FALSE),0)</f>
        <v>54387</v>
      </c>
      <c r="P758" t="s">
        <v>22</v>
      </c>
      <c r="Q758" s="2">
        <v>0.24991187409999999</v>
      </c>
      <c r="R758" s="3">
        <v>0.24991187406899201</v>
      </c>
      <c r="S758" s="3" t="str">
        <f t="shared" ref="S758:S760" si="74">IF(R758+0.01&lt;Q758,"Y","")</f>
        <v/>
      </c>
      <c r="T758" s="2"/>
      <c r="U758" s="22">
        <f t="shared" si="67"/>
        <v>0.24991187406899201</v>
      </c>
      <c r="V758" s="10">
        <f t="shared" si="68"/>
        <v>42.48501859172864</v>
      </c>
      <c r="W758" s="24">
        <f t="shared" si="69"/>
        <v>42.48501859172864</v>
      </c>
    </row>
    <row r="759" spans="1:23" x14ac:dyDescent="0.3">
      <c r="A759" t="s">
        <v>17</v>
      </c>
      <c r="B759" t="s">
        <v>4407</v>
      </c>
      <c r="C759" t="s">
        <v>4408</v>
      </c>
      <c r="D759" t="s">
        <v>4779</v>
      </c>
      <c r="E759" t="s">
        <v>4780</v>
      </c>
      <c r="F759">
        <v>0.3</v>
      </c>
      <c r="G759" s="2">
        <v>1</v>
      </c>
      <c r="H759" s="4">
        <v>62.125700000000002</v>
      </c>
      <c r="I759" s="4">
        <v>5.1329000000000002</v>
      </c>
      <c r="J759" s="7">
        <v>160</v>
      </c>
      <c r="K759" s="7">
        <v>48</v>
      </c>
      <c r="L759" s="3">
        <v>8.2600000000000007E-2</v>
      </c>
      <c r="M759" s="5">
        <v>1.03828224</v>
      </c>
      <c r="N759" s="6">
        <v>0.5</v>
      </c>
      <c r="O759" s="8">
        <f>IFERROR(VLOOKUP(C759,Sheet2!$B$2:$G$588,6,FALSE),0)</f>
        <v>54387</v>
      </c>
      <c r="P759" t="s">
        <v>22</v>
      </c>
      <c r="Q759" s="2">
        <v>0.51843537230000003</v>
      </c>
      <c r="R759" s="3">
        <v>0.3</v>
      </c>
      <c r="S759" s="3" t="str">
        <f t="shared" si="74"/>
        <v>Y</v>
      </c>
      <c r="T759" s="2"/>
      <c r="U759" s="22">
        <f t="shared" si="67"/>
        <v>0.3</v>
      </c>
      <c r="V759" s="10">
        <f t="shared" si="68"/>
        <v>48</v>
      </c>
      <c r="W759" s="24">
        <f t="shared" si="69"/>
        <v>48</v>
      </c>
    </row>
    <row r="760" spans="1:23" x14ac:dyDescent="0.3">
      <c r="A760" t="s">
        <v>17</v>
      </c>
      <c r="B760" t="s">
        <v>4407</v>
      </c>
      <c r="C760" t="s">
        <v>4408</v>
      </c>
      <c r="D760" t="s">
        <v>4548</v>
      </c>
      <c r="E760" t="s">
        <v>4549</v>
      </c>
      <c r="F760">
        <v>0.25</v>
      </c>
      <c r="G760" s="2">
        <v>1</v>
      </c>
      <c r="H760" s="4">
        <v>53.859900000000003</v>
      </c>
      <c r="I760" s="4">
        <v>4.6820000000000004</v>
      </c>
      <c r="J760" s="7">
        <v>159</v>
      </c>
      <c r="K760" s="7">
        <v>40</v>
      </c>
      <c r="L760" s="3">
        <v>8.6900000000000005E-2</v>
      </c>
      <c r="M760" s="5">
        <v>1.13490267</v>
      </c>
      <c r="N760" s="6">
        <v>0.6</v>
      </c>
      <c r="O760" s="8">
        <f>IFERROR(VLOOKUP(C760,Sheet2!$B$2:$G$588,6,FALSE),0)</f>
        <v>54387</v>
      </c>
      <c r="P760" t="s">
        <v>22</v>
      </c>
      <c r="Q760" s="2">
        <v>0.47132030120000001</v>
      </c>
      <c r="R760" s="3">
        <v>0.25</v>
      </c>
      <c r="S760" s="3" t="str">
        <f t="shared" si="74"/>
        <v>Y</v>
      </c>
      <c r="T760" s="2"/>
      <c r="U760" s="22">
        <f t="shared" si="67"/>
        <v>0.25</v>
      </c>
      <c r="V760" s="10">
        <f t="shared" si="68"/>
        <v>39.75</v>
      </c>
      <c r="W760" s="24">
        <f t="shared" si="69"/>
        <v>39.75</v>
      </c>
    </row>
    <row r="761" spans="1:23" x14ac:dyDescent="0.3">
      <c r="A761" t="s">
        <v>17</v>
      </c>
      <c r="B761" t="s">
        <v>4407</v>
      </c>
      <c r="C761" t="s">
        <v>4408</v>
      </c>
      <c r="D761" t="s">
        <v>4783</v>
      </c>
      <c r="E761" t="s">
        <v>4784</v>
      </c>
      <c r="F761">
        <v>0.25</v>
      </c>
      <c r="G761" s="2">
        <v>0</v>
      </c>
      <c r="H761" s="4">
        <v>34.293799999999997</v>
      </c>
      <c r="I761" s="4">
        <v>3.3801000000000001</v>
      </c>
      <c r="J761" s="7">
        <v>158</v>
      </c>
      <c r="K761" s="7">
        <v>36</v>
      </c>
      <c r="L761" s="3">
        <v>9.8599999999999993E-2</v>
      </c>
      <c r="M761" s="5">
        <v>1.5569523700000001</v>
      </c>
      <c r="N761" s="6">
        <v>1.2</v>
      </c>
      <c r="O761" s="8">
        <f>IFERROR(VLOOKUP(C761,Sheet2!$B$2:$G$588,6,FALSE),0)</f>
        <v>54387</v>
      </c>
      <c r="P761" t="s">
        <v>22</v>
      </c>
      <c r="Q761" s="2">
        <v>0.22926351249999999</v>
      </c>
      <c r="R761" s="3">
        <v>0.229263512495571</v>
      </c>
      <c r="U761" s="22">
        <f t="shared" si="67"/>
        <v>0.229263512495571</v>
      </c>
      <c r="V761" s="10">
        <f t="shared" si="68"/>
        <v>36.223634974300218</v>
      </c>
      <c r="W761" s="24">
        <f t="shared" si="69"/>
        <v>36.223634974300218</v>
      </c>
    </row>
    <row r="762" spans="1:23" x14ac:dyDescent="0.3">
      <c r="A762" t="s">
        <v>17</v>
      </c>
      <c r="B762" t="s">
        <v>4407</v>
      </c>
      <c r="C762" t="s">
        <v>4408</v>
      </c>
      <c r="D762" t="s">
        <v>4799</v>
      </c>
      <c r="E762" t="s">
        <v>4800</v>
      </c>
      <c r="F762">
        <v>0.25</v>
      </c>
      <c r="G762" s="2">
        <v>0</v>
      </c>
      <c r="H762" s="4">
        <v>9.8434000000000008</v>
      </c>
      <c r="I762" s="4">
        <v>2.0419</v>
      </c>
      <c r="J762" s="7">
        <v>158</v>
      </c>
      <c r="K762" s="7">
        <v>36</v>
      </c>
      <c r="L762" s="3">
        <v>0.2074</v>
      </c>
      <c r="M762" s="5">
        <v>2.57959212</v>
      </c>
      <c r="N762" s="6">
        <v>2</v>
      </c>
      <c r="O762" s="8">
        <f>IFERROR(VLOOKUP(C762,Sheet2!$B$2:$G$588,6,FALSE),0)</f>
        <v>54387</v>
      </c>
      <c r="P762" t="s">
        <v>22</v>
      </c>
      <c r="Q762" s="2">
        <v>0.2246836301</v>
      </c>
      <c r="R762" s="3">
        <v>0.22468363013067</v>
      </c>
      <c r="U762" s="22">
        <f t="shared" si="67"/>
        <v>0.22468363013067</v>
      </c>
      <c r="V762" s="10">
        <f t="shared" si="68"/>
        <v>35.500013560645861</v>
      </c>
      <c r="W762" s="24">
        <f t="shared" si="69"/>
        <v>35.500013560645861</v>
      </c>
    </row>
    <row r="763" spans="1:23" x14ac:dyDescent="0.3">
      <c r="A763" t="s">
        <v>17</v>
      </c>
      <c r="B763" t="s">
        <v>4407</v>
      </c>
      <c r="C763" t="s">
        <v>4408</v>
      </c>
      <c r="D763" t="s">
        <v>4515</v>
      </c>
      <c r="E763" t="s">
        <v>4516</v>
      </c>
      <c r="F763">
        <v>0.28999999999999998</v>
      </c>
      <c r="G763" s="2">
        <v>1</v>
      </c>
      <c r="H763" s="4">
        <v>47.0139</v>
      </c>
      <c r="I763" s="4">
        <v>4.4405999999999999</v>
      </c>
      <c r="J763" s="7">
        <v>152</v>
      </c>
      <c r="K763" s="7">
        <v>32</v>
      </c>
      <c r="L763" s="3">
        <v>9.4500000000000001E-2</v>
      </c>
      <c r="M763" s="5">
        <v>1.1423378200000001</v>
      </c>
      <c r="N763" s="6">
        <v>0.9</v>
      </c>
      <c r="O763" s="8">
        <f>IFERROR(VLOOKUP(C763,Sheet2!$B$2:$G$588,6,FALSE),0)</f>
        <v>54387</v>
      </c>
      <c r="P763" t="s">
        <v>162</v>
      </c>
      <c r="Q763" s="2">
        <v>0.21214199219999999</v>
      </c>
      <c r="R763" s="3">
        <v>0.21214199217099799</v>
      </c>
      <c r="S763" s="3" t="str">
        <f t="shared" ref="S763:S764" si="75">IF(R763+0.01&lt;Q763,"Y","")</f>
        <v/>
      </c>
      <c r="T763" s="2"/>
      <c r="U763" s="22">
        <f t="shared" si="67"/>
        <v>0.21214199217099799</v>
      </c>
      <c r="V763" s="10">
        <f t="shared" si="68"/>
        <v>32.245582809991696</v>
      </c>
      <c r="W763" s="24">
        <f t="shared" si="69"/>
        <v>32.245582809991696</v>
      </c>
    </row>
    <row r="764" spans="1:23" x14ac:dyDescent="0.3">
      <c r="A764" t="s">
        <v>17</v>
      </c>
      <c r="B764" t="s">
        <v>4407</v>
      </c>
      <c r="C764" t="s">
        <v>4408</v>
      </c>
      <c r="D764" t="s">
        <v>4759</v>
      </c>
      <c r="E764" t="s">
        <v>4760</v>
      </c>
      <c r="F764">
        <v>0.25</v>
      </c>
      <c r="G764" s="2">
        <v>1</v>
      </c>
      <c r="H764" s="4">
        <v>70.384900000000002</v>
      </c>
      <c r="I764" s="4">
        <v>3.7012</v>
      </c>
      <c r="J764" s="7">
        <v>149</v>
      </c>
      <c r="K764" s="7">
        <v>37</v>
      </c>
      <c r="L764" s="3">
        <v>5.2600000000000001E-2</v>
      </c>
      <c r="M764" s="5">
        <v>1.33970126</v>
      </c>
      <c r="N764" s="6">
        <v>0.85</v>
      </c>
      <c r="O764" s="8">
        <f>IFERROR(VLOOKUP(C764,Sheet2!$B$2:$G$588,6,FALSE),0)</f>
        <v>54387</v>
      </c>
      <c r="P764" t="s">
        <v>22</v>
      </c>
      <c r="Q764" s="2">
        <v>0.36553019120000002</v>
      </c>
      <c r="R764" s="3">
        <v>0.25</v>
      </c>
      <c r="S764" s="3" t="str">
        <f t="shared" si="75"/>
        <v>Y</v>
      </c>
      <c r="T764" s="2"/>
      <c r="U764" s="22">
        <f t="shared" si="67"/>
        <v>0.25</v>
      </c>
      <c r="V764" s="10">
        <f t="shared" si="68"/>
        <v>37.25</v>
      </c>
      <c r="W764" s="24">
        <f t="shared" si="69"/>
        <v>37.25</v>
      </c>
    </row>
    <row r="765" spans="1:23" x14ac:dyDescent="0.3">
      <c r="A765" t="s">
        <v>17</v>
      </c>
      <c r="B765" t="s">
        <v>4407</v>
      </c>
      <c r="C765" t="s">
        <v>4408</v>
      </c>
      <c r="D765" t="s">
        <v>4435</v>
      </c>
      <c r="E765" t="s">
        <v>4436</v>
      </c>
      <c r="F765">
        <v>0.25</v>
      </c>
      <c r="G765" s="2">
        <v>0</v>
      </c>
      <c r="H765" s="4">
        <v>29.7422</v>
      </c>
      <c r="I765" s="4">
        <v>2.0352000000000001</v>
      </c>
      <c r="J765" s="7">
        <v>145</v>
      </c>
      <c r="K765" s="7">
        <v>29</v>
      </c>
      <c r="L765" s="3">
        <v>6.8400000000000002E-2</v>
      </c>
      <c r="M765" s="5">
        <v>2.3825185100000001</v>
      </c>
      <c r="N765" s="6">
        <v>1.9</v>
      </c>
      <c r="O765" s="8">
        <f>IFERROR(VLOOKUP(C765,Sheet2!$B$2:$G$588,6,FALSE),0)</f>
        <v>54387</v>
      </c>
      <c r="P765" t="s">
        <v>22</v>
      </c>
      <c r="Q765" s="2">
        <v>0.20252455990000001</v>
      </c>
      <c r="R765" s="3">
        <v>0.202524559881328</v>
      </c>
      <c r="U765" s="22">
        <f t="shared" si="67"/>
        <v>0.202524559881328</v>
      </c>
      <c r="V765" s="10">
        <f t="shared" si="68"/>
        <v>29.36606118279256</v>
      </c>
      <c r="W765" s="24">
        <f t="shared" si="69"/>
        <v>29.36606118279256</v>
      </c>
    </row>
    <row r="766" spans="1:23" x14ac:dyDescent="0.3">
      <c r="A766" t="s">
        <v>17</v>
      </c>
      <c r="B766" t="s">
        <v>4407</v>
      </c>
      <c r="C766" t="s">
        <v>4408</v>
      </c>
      <c r="D766" t="s">
        <v>4765</v>
      </c>
      <c r="E766" t="s">
        <v>4766</v>
      </c>
      <c r="F766">
        <v>0.25</v>
      </c>
      <c r="G766" s="2">
        <v>0</v>
      </c>
      <c r="H766" s="4">
        <v>7.1863000000000001</v>
      </c>
      <c r="I766" s="4">
        <v>1.8328</v>
      </c>
      <c r="J766" s="7">
        <v>145</v>
      </c>
      <c r="K766" s="7">
        <v>35</v>
      </c>
      <c r="L766" s="3">
        <v>0.255</v>
      </c>
      <c r="M766" s="5">
        <v>2.62997389</v>
      </c>
      <c r="N766" s="6">
        <v>2</v>
      </c>
      <c r="O766" s="8">
        <f>IFERROR(VLOOKUP(C766,Sheet2!$B$2:$G$588,6,FALSE),0)</f>
        <v>54387</v>
      </c>
      <c r="P766" t="s">
        <v>22</v>
      </c>
      <c r="Q766" s="2">
        <v>0.23953617599999999</v>
      </c>
      <c r="R766" s="3">
        <v>0.23953617604564101</v>
      </c>
      <c r="U766" s="22">
        <f t="shared" si="67"/>
        <v>0.23953617604564101</v>
      </c>
      <c r="V766" s="10">
        <f t="shared" si="68"/>
        <v>34.732745526617947</v>
      </c>
      <c r="W766" s="24">
        <f t="shared" si="69"/>
        <v>34.732745526617947</v>
      </c>
    </row>
    <row r="767" spans="1:23" x14ac:dyDescent="0.3">
      <c r="A767" t="s">
        <v>17</v>
      </c>
      <c r="B767" t="s">
        <v>4407</v>
      </c>
      <c r="C767" t="s">
        <v>4408</v>
      </c>
      <c r="D767" t="s">
        <v>4644</v>
      </c>
      <c r="E767" t="s">
        <v>4645</v>
      </c>
      <c r="F767">
        <v>0.4</v>
      </c>
      <c r="G767" s="2">
        <v>0</v>
      </c>
      <c r="H767" s="4">
        <v>13.96</v>
      </c>
      <c r="I767" s="4">
        <v>2.2494000000000001</v>
      </c>
      <c r="J767" s="7">
        <v>144</v>
      </c>
      <c r="K767" s="7">
        <v>33</v>
      </c>
      <c r="L767" s="3">
        <v>0.16109999999999999</v>
      </c>
      <c r="M767" s="5">
        <v>2.12653055</v>
      </c>
      <c r="N767" s="6">
        <v>1.8</v>
      </c>
      <c r="O767" s="8">
        <f>IFERROR(VLOOKUP(C767,Sheet2!$B$2:$G$588,6,FALSE),0)</f>
        <v>54387</v>
      </c>
      <c r="P767" t="s">
        <v>487</v>
      </c>
      <c r="Q767" s="2">
        <v>0.15355083789999999</v>
      </c>
      <c r="R767" s="3">
        <v>0.15355083792876301</v>
      </c>
      <c r="U767" s="22">
        <f t="shared" si="67"/>
        <v>0.15355083792876301</v>
      </c>
      <c r="V767" s="10">
        <f t="shared" si="68"/>
        <v>22.111320661741871</v>
      </c>
      <c r="W767" s="24">
        <f t="shared" si="69"/>
        <v>22.111320661741871</v>
      </c>
    </row>
    <row r="768" spans="1:23" x14ac:dyDescent="0.3">
      <c r="A768" t="s">
        <v>17</v>
      </c>
      <c r="B768" t="s">
        <v>4407</v>
      </c>
      <c r="C768" t="s">
        <v>4408</v>
      </c>
      <c r="D768" t="s">
        <v>4467</v>
      </c>
      <c r="E768" t="s">
        <v>4468</v>
      </c>
      <c r="F768">
        <v>0.35</v>
      </c>
      <c r="G768" s="2">
        <v>0</v>
      </c>
      <c r="H768" s="4">
        <v>25.126899999999999</v>
      </c>
      <c r="I768" s="4">
        <v>7.0541</v>
      </c>
      <c r="J768" s="7">
        <v>139</v>
      </c>
      <c r="K768" s="7">
        <v>34</v>
      </c>
      <c r="L768" s="3">
        <v>0.28070000000000001</v>
      </c>
      <c r="M768" s="5">
        <v>0.65557524</v>
      </c>
      <c r="N768" s="6">
        <v>0.55000000000000004</v>
      </c>
      <c r="O768" s="8">
        <f>IFERROR(VLOOKUP(C768,Sheet2!$B$2:$G$588,6,FALSE),0)</f>
        <v>54387</v>
      </c>
      <c r="P768" t="s">
        <v>92</v>
      </c>
      <c r="Q768" s="2">
        <v>0.1610421464</v>
      </c>
      <c r="R768" s="3">
        <v>0.16104214644604101</v>
      </c>
      <c r="U768" s="22">
        <f t="shared" si="67"/>
        <v>0.16104214644604101</v>
      </c>
      <c r="V768" s="10">
        <f t="shared" si="68"/>
        <v>22.3848583559997</v>
      </c>
      <c r="W768" s="24">
        <f t="shared" si="69"/>
        <v>22.3848583559997</v>
      </c>
    </row>
    <row r="769" spans="1:23" x14ac:dyDescent="0.3">
      <c r="A769" t="s">
        <v>17</v>
      </c>
      <c r="B769" t="s">
        <v>4407</v>
      </c>
      <c r="C769" t="s">
        <v>4408</v>
      </c>
      <c r="D769" t="s">
        <v>4562</v>
      </c>
      <c r="E769" t="s">
        <v>4563</v>
      </c>
      <c r="F769">
        <v>0.25</v>
      </c>
      <c r="G769" s="2">
        <v>1</v>
      </c>
      <c r="H769" s="4">
        <v>55.901800000000001</v>
      </c>
      <c r="I769" s="4">
        <v>5.5827999999999998</v>
      </c>
      <c r="J769" s="7">
        <v>139</v>
      </c>
      <c r="K769" s="7">
        <v>35</v>
      </c>
      <c r="L769" s="3">
        <v>9.9900000000000003E-2</v>
      </c>
      <c r="M769" s="5">
        <v>0.82790209999999997</v>
      </c>
      <c r="N769" s="6">
        <v>0.35</v>
      </c>
      <c r="O769" s="8">
        <f>IFERROR(VLOOKUP(C769,Sheet2!$B$2:$G$588,6,FALSE),0)</f>
        <v>54387</v>
      </c>
      <c r="P769" t="s">
        <v>22</v>
      </c>
      <c r="Q769" s="2">
        <v>0.5772446993</v>
      </c>
      <c r="R769" s="3">
        <v>0.249999999999999</v>
      </c>
      <c r="S769" s="3" t="str">
        <f>IF(R769+0.01&lt;Q769,"Y","")</f>
        <v>Y</v>
      </c>
      <c r="T769" s="2"/>
      <c r="U769" s="22">
        <f t="shared" si="67"/>
        <v>0.249999999999999</v>
      </c>
      <c r="V769" s="10">
        <f t="shared" si="68"/>
        <v>34.749999999999858</v>
      </c>
      <c r="W769" s="24">
        <f t="shared" si="69"/>
        <v>34.749999999999858</v>
      </c>
    </row>
    <row r="770" spans="1:23" x14ac:dyDescent="0.3">
      <c r="A770" t="s">
        <v>17</v>
      </c>
      <c r="B770" t="s">
        <v>4407</v>
      </c>
      <c r="C770" t="s">
        <v>4408</v>
      </c>
      <c r="D770" t="s">
        <v>4795</v>
      </c>
      <c r="E770" t="s">
        <v>4796</v>
      </c>
      <c r="F770">
        <v>0.25</v>
      </c>
      <c r="G770" s="2">
        <v>0</v>
      </c>
      <c r="H770" s="4">
        <v>27.7014</v>
      </c>
      <c r="I770" s="4">
        <v>2.9762</v>
      </c>
      <c r="J770" s="7">
        <v>139</v>
      </c>
      <c r="K770" s="7">
        <v>32</v>
      </c>
      <c r="L770" s="3">
        <v>0.1074</v>
      </c>
      <c r="M770" s="5">
        <v>1.5561523500000001</v>
      </c>
      <c r="N770" s="6">
        <v>1.2</v>
      </c>
      <c r="O770" s="8">
        <f>IFERROR(VLOOKUP(C770,Sheet2!$B$2:$G$588,6,FALSE),0)</f>
        <v>54387</v>
      </c>
      <c r="P770" t="s">
        <v>22</v>
      </c>
      <c r="Q770" s="2">
        <v>0.22886727679999999</v>
      </c>
      <c r="R770" s="3">
        <v>0.228867276781996</v>
      </c>
      <c r="U770" s="22">
        <f t="shared" si="67"/>
        <v>0.228867276781996</v>
      </c>
      <c r="V770" s="10">
        <f t="shared" si="68"/>
        <v>31.812551472697443</v>
      </c>
      <c r="W770" s="24">
        <f t="shared" si="69"/>
        <v>31.812551472697443</v>
      </c>
    </row>
    <row r="771" spans="1:23" x14ac:dyDescent="0.3">
      <c r="A771" t="s">
        <v>17</v>
      </c>
      <c r="B771" t="s">
        <v>4407</v>
      </c>
      <c r="C771" t="s">
        <v>4408</v>
      </c>
      <c r="D771" t="s">
        <v>4423</v>
      </c>
      <c r="E771" t="s">
        <v>4424</v>
      </c>
      <c r="F771">
        <v>0.25</v>
      </c>
      <c r="G771" s="2">
        <v>0</v>
      </c>
      <c r="H771" s="4">
        <v>14.7743</v>
      </c>
      <c r="I771" s="4">
        <v>2.3452000000000002</v>
      </c>
      <c r="J771" s="7">
        <v>135</v>
      </c>
      <c r="K771" s="7">
        <v>30</v>
      </c>
      <c r="L771" s="3">
        <v>0.15870000000000001</v>
      </c>
      <c r="M771" s="5">
        <v>1.9207139200000001</v>
      </c>
      <c r="N771" s="6">
        <v>1.5</v>
      </c>
      <c r="O771" s="8">
        <f>IFERROR(VLOOKUP(C771,Sheet2!$B$2:$G$588,6,FALSE),0)</f>
        <v>54387</v>
      </c>
      <c r="P771" t="s">
        <v>22</v>
      </c>
      <c r="Q771" s="2">
        <v>0.21904038510000001</v>
      </c>
      <c r="R771" s="3">
        <v>0.21904038513989199</v>
      </c>
      <c r="U771" s="22">
        <f t="shared" si="67"/>
        <v>0.21904038513989199</v>
      </c>
      <c r="V771" s="10">
        <f t="shared" si="68"/>
        <v>29.57045199388542</v>
      </c>
      <c r="W771" s="24">
        <f t="shared" si="69"/>
        <v>29.57045199388542</v>
      </c>
    </row>
    <row r="772" spans="1:23" x14ac:dyDescent="0.3">
      <c r="A772" t="s">
        <v>17</v>
      </c>
      <c r="B772" t="s">
        <v>4407</v>
      </c>
      <c r="C772" t="s">
        <v>4408</v>
      </c>
      <c r="D772" t="s">
        <v>4495</v>
      </c>
      <c r="E772" t="s">
        <v>4496</v>
      </c>
      <c r="F772">
        <v>0.25</v>
      </c>
      <c r="G772" s="2">
        <v>0</v>
      </c>
      <c r="H772" s="4">
        <v>25.132899999999999</v>
      </c>
      <c r="I772" s="4">
        <v>3.1375000000000002</v>
      </c>
      <c r="J772" s="7">
        <v>134</v>
      </c>
      <c r="K772" s="7">
        <v>27</v>
      </c>
      <c r="L772" s="3">
        <v>0.12479999999999999</v>
      </c>
      <c r="M772" s="5">
        <v>1.42581446</v>
      </c>
      <c r="N772" s="6">
        <v>1</v>
      </c>
      <c r="O772" s="8">
        <f>IFERROR(VLOOKUP(C772,Sheet2!$B$2:$G$588,6,FALSE),0)</f>
        <v>54387</v>
      </c>
      <c r="P772" t="s">
        <v>92</v>
      </c>
      <c r="Q772" s="2">
        <v>0.29864647150000001</v>
      </c>
      <c r="R772" s="3">
        <v>0.249999999999999</v>
      </c>
      <c r="U772" s="22">
        <f t="shared" si="67"/>
        <v>0.249999999999999</v>
      </c>
      <c r="V772" s="10">
        <f t="shared" si="68"/>
        <v>33.499999999999865</v>
      </c>
      <c r="W772" s="24">
        <f t="shared" si="69"/>
        <v>33.499999999999865</v>
      </c>
    </row>
    <row r="773" spans="1:23" x14ac:dyDescent="0.3">
      <c r="A773" t="s">
        <v>17</v>
      </c>
      <c r="B773" t="s">
        <v>4407</v>
      </c>
      <c r="C773" t="s">
        <v>4408</v>
      </c>
      <c r="D773" t="s">
        <v>4620</v>
      </c>
      <c r="E773" t="s">
        <v>4621</v>
      </c>
      <c r="F773">
        <v>0.35</v>
      </c>
      <c r="G773" s="2">
        <v>1</v>
      </c>
      <c r="H773" s="4">
        <v>46.517400000000002</v>
      </c>
      <c r="I773" s="4">
        <v>7.6452</v>
      </c>
      <c r="J773" s="7">
        <v>130</v>
      </c>
      <c r="K773" s="7">
        <v>45</v>
      </c>
      <c r="L773" s="3">
        <v>0.16439999999999999</v>
      </c>
      <c r="M773" s="5">
        <v>0.56621228999999995</v>
      </c>
      <c r="N773" s="6">
        <v>0.3</v>
      </c>
      <c r="O773" s="8">
        <f>IFERROR(VLOOKUP(C773,Sheet2!$B$2:$G$588,6,FALSE),0)</f>
        <v>54387</v>
      </c>
      <c r="P773" t="s">
        <v>92</v>
      </c>
      <c r="Q773" s="2">
        <v>0.47016339019999998</v>
      </c>
      <c r="R773" s="3">
        <v>0.34999999999999898</v>
      </c>
      <c r="S773" s="3" t="str">
        <f>IF(R773+0.01&lt;Q773,"Y","")</f>
        <v>Y</v>
      </c>
      <c r="T773" s="2"/>
      <c r="U773" s="22">
        <f t="shared" si="67"/>
        <v>0.34999999999999898</v>
      </c>
      <c r="V773" s="10">
        <f t="shared" si="68"/>
        <v>45.499999999999865</v>
      </c>
      <c r="W773" s="24">
        <f t="shared" si="69"/>
        <v>45.499999999999865</v>
      </c>
    </row>
    <row r="774" spans="1:23" x14ac:dyDescent="0.3">
      <c r="A774" t="s">
        <v>17</v>
      </c>
      <c r="B774" t="s">
        <v>4407</v>
      </c>
      <c r="C774" t="s">
        <v>4408</v>
      </c>
      <c r="D774" t="s">
        <v>4413</v>
      </c>
      <c r="E774" t="s">
        <v>4414</v>
      </c>
      <c r="F774">
        <v>0.25</v>
      </c>
      <c r="G774" s="2">
        <v>0</v>
      </c>
      <c r="H774" s="4">
        <v>13.6936</v>
      </c>
      <c r="I774" s="4">
        <v>2.1899000000000002</v>
      </c>
      <c r="J774" s="7">
        <v>127</v>
      </c>
      <c r="K774" s="7">
        <v>28</v>
      </c>
      <c r="L774" s="3">
        <v>0.15989999999999999</v>
      </c>
      <c r="M774" s="5">
        <v>1.9261978500000001</v>
      </c>
      <c r="N774" s="6">
        <v>1.5</v>
      </c>
      <c r="O774" s="8">
        <f>IFERROR(VLOOKUP(C774,Sheet2!$B$2:$G$588,6,FALSE),0)</f>
        <v>54387</v>
      </c>
      <c r="P774" t="s">
        <v>22</v>
      </c>
      <c r="Q774" s="2">
        <v>0.2212637985</v>
      </c>
      <c r="R774" s="3">
        <v>0.2212637985075</v>
      </c>
      <c r="U774" s="22">
        <f t="shared" si="67"/>
        <v>0.2212637985075</v>
      </c>
      <c r="V774" s="10">
        <f t="shared" si="68"/>
        <v>28.100502410452499</v>
      </c>
      <c r="W774" s="24">
        <f t="shared" si="69"/>
        <v>28.100502410452499</v>
      </c>
    </row>
    <row r="775" spans="1:23" x14ac:dyDescent="0.3">
      <c r="A775" t="s">
        <v>17</v>
      </c>
      <c r="B775" t="s">
        <v>4407</v>
      </c>
      <c r="C775" t="s">
        <v>4408</v>
      </c>
      <c r="D775" t="s">
        <v>4789</v>
      </c>
      <c r="E775" t="s">
        <v>4790</v>
      </c>
      <c r="F775">
        <v>0.4</v>
      </c>
      <c r="G775" s="2">
        <v>0</v>
      </c>
      <c r="H775" s="4">
        <v>40.559100000000001</v>
      </c>
      <c r="I775" s="4">
        <v>3.1219999999999999</v>
      </c>
      <c r="J775" s="7">
        <v>126</v>
      </c>
      <c r="K775" s="7">
        <v>50</v>
      </c>
      <c r="L775" s="3">
        <v>7.6999999999999999E-2</v>
      </c>
      <c r="M775" s="5">
        <v>1.3417314899999999</v>
      </c>
      <c r="N775" s="6">
        <v>0.7</v>
      </c>
      <c r="O775" s="8">
        <f>IFERROR(VLOOKUP(C775,Sheet2!$B$2:$G$588,6,FALSE),0)</f>
        <v>54387</v>
      </c>
      <c r="P775" t="s">
        <v>487</v>
      </c>
      <c r="Q775" s="2">
        <v>0.47828607680000002</v>
      </c>
      <c r="R775" s="3">
        <v>0.4</v>
      </c>
      <c r="U775" s="22">
        <f t="shared" si="67"/>
        <v>0.4</v>
      </c>
      <c r="V775" s="10">
        <f t="shared" si="68"/>
        <v>50.400000000000006</v>
      </c>
      <c r="W775" s="24">
        <f t="shared" si="69"/>
        <v>50.400000000000006</v>
      </c>
    </row>
    <row r="776" spans="1:23" x14ac:dyDescent="0.3">
      <c r="A776" t="s">
        <v>17</v>
      </c>
      <c r="B776" t="s">
        <v>4407</v>
      </c>
      <c r="C776" t="s">
        <v>4408</v>
      </c>
      <c r="D776" t="s">
        <v>4560</v>
      </c>
      <c r="E776" t="s">
        <v>4561</v>
      </c>
      <c r="F776">
        <v>0.35</v>
      </c>
      <c r="G776" s="2">
        <v>0</v>
      </c>
      <c r="H776" s="4">
        <v>16.101400000000002</v>
      </c>
      <c r="I776" s="4">
        <v>3.5779999999999998</v>
      </c>
      <c r="J776" s="7">
        <v>123</v>
      </c>
      <c r="K776" s="7">
        <v>43</v>
      </c>
      <c r="L776" s="3">
        <v>0.22220000000000001</v>
      </c>
      <c r="M776" s="5">
        <v>1.1475025999999999</v>
      </c>
      <c r="N776" s="6">
        <v>0.55000000000000004</v>
      </c>
      <c r="O776" s="8">
        <f>IFERROR(VLOOKUP(C776,Sheet2!$B$2:$G$588,6,FALSE),0)</f>
        <v>54387</v>
      </c>
      <c r="P776" t="s">
        <v>22</v>
      </c>
      <c r="Q776" s="2">
        <v>0.52069825179999996</v>
      </c>
      <c r="R776" s="3">
        <v>0.35</v>
      </c>
      <c r="U776" s="22">
        <f t="shared" si="67"/>
        <v>0.35</v>
      </c>
      <c r="V776" s="10">
        <f t="shared" si="68"/>
        <v>43.05</v>
      </c>
      <c r="W776" s="24">
        <f t="shared" si="69"/>
        <v>43.05</v>
      </c>
    </row>
    <row r="777" spans="1:23" x14ac:dyDescent="0.3">
      <c r="A777" t="s">
        <v>17</v>
      </c>
      <c r="B777" t="s">
        <v>4407</v>
      </c>
      <c r="C777" t="s">
        <v>4408</v>
      </c>
      <c r="D777" t="s">
        <v>4670</v>
      </c>
      <c r="E777" t="s">
        <v>4671</v>
      </c>
      <c r="F777">
        <v>0.25</v>
      </c>
      <c r="G777" s="2">
        <v>1</v>
      </c>
      <c r="H777" s="4">
        <v>53.652999999999999</v>
      </c>
      <c r="I777" s="4">
        <v>1.3771</v>
      </c>
      <c r="J777" s="7">
        <v>120</v>
      </c>
      <c r="K777" s="7">
        <v>22</v>
      </c>
      <c r="L777" s="3">
        <v>2.5700000000000001E-2</v>
      </c>
      <c r="M777" s="5">
        <v>2.8942012400000001</v>
      </c>
      <c r="N777" s="6">
        <v>2.35</v>
      </c>
      <c r="O777" s="8">
        <f>IFERROR(VLOOKUP(C777,Sheet2!$B$2:$G$588,6,FALSE),0)</f>
        <v>54387</v>
      </c>
      <c r="P777" t="s">
        <v>22</v>
      </c>
      <c r="Q777" s="2">
        <v>0.18803158410000001</v>
      </c>
      <c r="R777" s="3">
        <v>0.18803158411618501</v>
      </c>
      <c r="S777" s="3" t="str">
        <f>IF(R777+0.01&lt;Q777,"Y","")</f>
        <v/>
      </c>
      <c r="T777" s="2"/>
      <c r="U777" s="22">
        <f t="shared" si="67"/>
        <v>0.18803158411618501</v>
      </c>
      <c r="V777" s="10">
        <f t="shared" si="68"/>
        <v>22.563790093942202</v>
      </c>
      <c r="W777" s="24">
        <f t="shared" si="69"/>
        <v>22.563790093942202</v>
      </c>
    </row>
    <row r="778" spans="1:23" x14ac:dyDescent="0.3">
      <c r="A778" t="s">
        <v>17</v>
      </c>
      <c r="B778" t="s">
        <v>4407</v>
      </c>
      <c r="C778" t="s">
        <v>4408</v>
      </c>
      <c r="D778" t="s">
        <v>4489</v>
      </c>
      <c r="E778" t="s">
        <v>4490</v>
      </c>
      <c r="F778">
        <v>0.3</v>
      </c>
      <c r="G778" s="2">
        <v>0</v>
      </c>
      <c r="H778" s="4">
        <v>32.401200000000003</v>
      </c>
      <c r="I778" s="4">
        <v>4.3771000000000004</v>
      </c>
      <c r="J778" s="7">
        <v>119</v>
      </c>
      <c r="K778" s="7">
        <v>36</v>
      </c>
      <c r="L778" s="3">
        <v>0.1351</v>
      </c>
      <c r="M778" s="5">
        <v>0.90349380000000001</v>
      </c>
      <c r="N778" s="6">
        <v>0.45</v>
      </c>
      <c r="O778" s="8">
        <f>IFERROR(VLOOKUP(C778,Sheet2!$B$2:$G$588,6,FALSE),0)</f>
        <v>54387</v>
      </c>
      <c r="P778" t="s">
        <v>22</v>
      </c>
      <c r="Q778" s="2">
        <v>0.50193349359999995</v>
      </c>
      <c r="R778" s="3">
        <v>0.3</v>
      </c>
      <c r="U778" s="22">
        <f t="shared" ref="U778:U841" si="76">IF(A778="placement",IF(T778="",R778,T778),"")</f>
        <v>0.3</v>
      </c>
      <c r="V778" s="10">
        <f t="shared" ref="V778:V841" si="77">IF($A778="placement",U778*J778,"")</f>
        <v>35.699999999999996</v>
      </c>
      <c r="W778" s="24">
        <f t="shared" ref="W778:W841" si="78">IF($A778="placement",V778,IF($A778="site",SUMIF($C:$C,$C778,$V:$V),IF($A778="user",SUMIF($B:$B,$B778,$V:$V),SUM($V:$V))))</f>
        <v>35.699999999999996</v>
      </c>
    </row>
    <row r="779" spans="1:23" x14ac:dyDescent="0.3">
      <c r="A779" t="s">
        <v>17</v>
      </c>
      <c r="B779" t="s">
        <v>4407</v>
      </c>
      <c r="C779" t="s">
        <v>4408</v>
      </c>
      <c r="D779" t="s">
        <v>4622</v>
      </c>
      <c r="E779" t="s">
        <v>4623</v>
      </c>
      <c r="F779">
        <v>0.45</v>
      </c>
      <c r="G779" s="2">
        <v>1</v>
      </c>
      <c r="H779" s="4">
        <v>826.45309999999995</v>
      </c>
      <c r="I779" s="4">
        <v>3.5221</v>
      </c>
      <c r="J779" s="7">
        <v>114</v>
      </c>
      <c r="K779" s="7">
        <v>50</v>
      </c>
      <c r="L779" s="3">
        <v>4.3E-3</v>
      </c>
      <c r="M779" s="5">
        <v>1.07838978</v>
      </c>
      <c r="N779" s="6">
        <v>0.2</v>
      </c>
      <c r="O779" s="8">
        <f>IFERROR(VLOOKUP(C779,Sheet2!$B$2:$G$588,6,FALSE),0)</f>
        <v>54387</v>
      </c>
      <c r="P779" t="s">
        <v>22</v>
      </c>
      <c r="Q779" s="2">
        <v>0.81453830149999995</v>
      </c>
      <c r="R779" s="3">
        <v>0.44999999999999901</v>
      </c>
      <c r="S779" s="3" t="str">
        <f>IF(R779+0.01&lt;Q779,"Y","")</f>
        <v>Y</v>
      </c>
      <c r="T779" s="2"/>
      <c r="U779" s="22">
        <f t="shared" si="76"/>
        <v>0.44999999999999901</v>
      </c>
      <c r="V779" s="10">
        <f t="shared" si="77"/>
        <v>51.299999999999891</v>
      </c>
      <c r="W779" s="24">
        <f t="shared" si="78"/>
        <v>51.299999999999891</v>
      </c>
    </row>
    <row r="780" spans="1:23" x14ac:dyDescent="0.3">
      <c r="A780" t="s">
        <v>17</v>
      </c>
      <c r="B780" t="s">
        <v>4407</v>
      </c>
      <c r="C780" t="s">
        <v>4408</v>
      </c>
      <c r="D780" t="s">
        <v>4809</v>
      </c>
      <c r="E780" t="s">
        <v>4810</v>
      </c>
      <c r="F780">
        <v>0.25</v>
      </c>
      <c r="G780" s="2">
        <v>0</v>
      </c>
      <c r="H780" s="4">
        <v>6.8437999999999999</v>
      </c>
      <c r="I780" s="4">
        <v>1.4663999999999999</v>
      </c>
      <c r="J780" s="7">
        <v>114</v>
      </c>
      <c r="K780" s="7">
        <v>26</v>
      </c>
      <c r="L780" s="3">
        <v>0.21429999999999999</v>
      </c>
      <c r="M780" s="5">
        <v>2.59450073</v>
      </c>
      <c r="N780" s="6">
        <v>2</v>
      </c>
      <c r="O780" s="8">
        <f>IFERROR(VLOOKUP(C780,Sheet2!$B$2:$G$588,6,FALSE),0)</f>
        <v>54387</v>
      </c>
      <c r="P780" t="s">
        <v>22</v>
      </c>
      <c r="Q780" s="2">
        <v>0.22913877939999999</v>
      </c>
      <c r="R780" s="3">
        <v>0.229138779425928</v>
      </c>
      <c r="U780" s="22">
        <f t="shared" si="76"/>
        <v>0.229138779425928</v>
      </c>
      <c r="V780" s="10">
        <f t="shared" si="77"/>
        <v>26.121820854555793</v>
      </c>
      <c r="W780" s="24">
        <f t="shared" si="78"/>
        <v>26.121820854555793</v>
      </c>
    </row>
    <row r="781" spans="1:23" x14ac:dyDescent="0.3">
      <c r="A781" t="s">
        <v>17</v>
      </c>
      <c r="B781" t="s">
        <v>4407</v>
      </c>
      <c r="C781" t="s">
        <v>4408</v>
      </c>
      <c r="D781" t="s">
        <v>4680</v>
      </c>
      <c r="E781" t="s">
        <v>4681</v>
      </c>
      <c r="F781">
        <v>0.25</v>
      </c>
      <c r="G781" s="2">
        <v>0</v>
      </c>
      <c r="H781" s="4">
        <v>8.2375000000000007</v>
      </c>
      <c r="I781" s="4">
        <v>1.4622999999999999</v>
      </c>
      <c r="J781" s="7">
        <v>113</v>
      </c>
      <c r="K781" s="7">
        <v>25</v>
      </c>
      <c r="L781" s="3">
        <v>0.17749999999999999</v>
      </c>
      <c r="M781" s="5">
        <v>2.5746092200000001</v>
      </c>
      <c r="N781" s="6">
        <v>2</v>
      </c>
      <c r="O781" s="8">
        <f>IFERROR(VLOOKUP(C781,Sheet2!$B$2:$G$588,6,FALSE),0)</f>
        <v>54387</v>
      </c>
      <c r="P781" t="s">
        <v>22</v>
      </c>
      <c r="Q781" s="2">
        <v>0.22318308249999999</v>
      </c>
      <c r="R781" s="3">
        <v>0.22318308245141999</v>
      </c>
      <c r="U781" s="22">
        <f t="shared" si="76"/>
        <v>0.22318308245141999</v>
      </c>
      <c r="V781" s="10">
        <f t="shared" si="77"/>
        <v>25.219688317010458</v>
      </c>
      <c r="W781" s="24">
        <f t="shared" si="78"/>
        <v>25.219688317010458</v>
      </c>
    </row>
    <row r="782" spans="1:23" x14ac:dyDescent="0.3">
      <c r="A782" t="s">
        <v>17</v>
      </c>
      <c r="B782" t="s">
        <v>4407</v>
      </c>
      <c r="C782" t="s">
        <v>4408</v>
      </c>
      <c r="D782" t="s">
        <v>4572</v>
      </c>
      <c r="E782" t="s">
        <v>4573</v>
      </c>
      <c r="F782">
        <v>0.25</v>
      </c>
      <c r="G782" s="2">
        <v>0</v>
      </c>
      <c r="H782" s="4">
        <v>24.304099999999998</v>
      </c>
      <c r="I782" s="4">
        <v>1.2950999999999999</v>
      </c>
      <c r="J782" s="7">
        <v>102</v>
      </c>
      <c r="K782" s="7">
        <v>16</v>
      </c>
      <c r="L782" s="3">
        <v>5.33E-2</v>
      </c>
      <c r="M782" s="5">
        <v>2.6147584400000001</v>
      </c>
      <c r="N782" s="6">
        <v>2.2000000000000002</v>
      </c>
      <c r="O782" s="8">
        <f>IFERROR(VLOOKUP(C782,Sheet2!$B$2:$G$588,6,FALSE),0)</f>
        <v>54387</v>
      </c>
      <c r="P782" t="s">
        <v>22</v>
      </c>
      <c r="Q782" s="2">
        <v>0.1586220861</v>
      </c>
      <c r="R782" s="3">
        <v>0.15862208610696199</v>
      </c>
      <c r="U782" s="22">
        <f t="shared" si="76"/>
        <v>0.15862208610696199</v>
      </c>
      <c r="V782" s="10">
        <f t="shared" si="77"/>
        <v>16.179452782910122</v>
      </c>
      <c r="W782" s="24">
        <f t="shared" si="78"/>
        <v>16.179452782910122</v>
      </c>
    </row>
    <row r="783" spans="1:23" x14ac:dyDescent="0.3">
      <c r="A783" t="s">
        <v>17</v>
      </c>
      <c r="B783" t="s">
        <v>4407</v>
      </c>
      <c r="C783" t="s">
        <v>4408</v>
      </c>
      <c r="D783" t="s">
        <v>4453</v>
      </c>
      <c r="E783" t="s">
        <v>4454</v>
      </c>
      <c r="F783">
        <v>0.25</v>
      </c>
      <c r="G783" s="2">
        <v>0</v>
      </c>
      <c r="H783" s="4">
        <v>24.150300000000001</v>
      </c>
      <c r="I783" s="4">
        <v>2.2006999999999999</v>
      </c>
      <c r="J783" s="7">
        <v>99</v>
      </c>
      <c r="K783" s="7">
        <v>24</v>
      </c>
      <c r="L783" s="3">
        <v>9.11E-2</v>
      </c>
      <c r="M783" s="5">
        <v>1.4920577699999999</v>
      </c>
      <c r="N783" s="6">
        <v>1.1000000000000001</v>
      </c>
      <c r="O783" s="8">
        <f>IFERROR(VLOOKUP(C783,Sheet2!$B$2:$G$588,6,FALSE),0)</f>
        <v>54387</v>
      </c>
      <c r="P783" t="s">
        <v>22</v>
      </c>
      <c r="Q783" s="2">
        <v>0.26276313179999999</v>
      </c>
      <c r="R783" s="3">
        <v>0.25</v>
      </c>
      <c r="U783" s="22">
        <f t="shared" si="76"/>
        <v>0.25</v>
      </c>
      <c r="V783" s="10">
        <f t="shared" si="77"/>
        <v>24.75</v>
      </c>
      <c r="W783" s="24">
        <f t="shared" si="78"/>
        <v>24.75</v>
      </c>
    </row>
    <row r="784" spans="1:23" x14ac:dyDescent="0.3">
      <c r="A784" t="s">
        <v>17</v>
      </c>
      <c r="B784" t="s">
        <v>4407</v>
      </c>
      <c r="C784" t="s">
        <v>4408</v>
      </c>
      <c r="D784" t="s">
        <v>4451</v>
      </c>
      <c r="E784" t="s">
        <v>4452</v>
      </c>
      <c r="F784">
        <v>0.25</v>
      </c>
      <c r="G784" s="2">
        <v>0</v>
      </c>
      <c r="H784" s="4">
        <v>6.6138000000000003</v>
      </c>
      <c r="I784" s="4">
        <v>1.2388999999999999</v>
      </c>
      <c r="J784" s="7">
        <v>98</v>
      </c>
      <c r="K784" s="7">
        <v>23</v>
      </c>
      <c r="L784" s="3">
        <v>0.18729999999999999</v>
      </c>
      <c r="M784" s="5">
        <v>2.6261589000000001</v>
      </c>
      <c r="N784" s="6">
        <v>2</v>
      </c>
      <c r="O784" s="8">
        <f>IFERROR(VLOOKUP(C784,Sheet2!$B$2:$G$588,6,FALSE),0)</f>
        <v>54387</v>
      </c>
      <c r="P784" t="s">
        <v>22</v>
      </c>
      <c r="Q784" s="2">
        <v>0.23843146039999999</v>
      </c>
      <c r="R784" s="3">
        <v>0.23843146036827001</v>
      </c>
      <c r="U784" s="22">
        <f t="shared" si="76"/>
        <v>0.23843146036827001</v>
      </c>
      <c r="V784" s="10">
        <f t="shared" si="77"/>
        <v>23.366283116090461</v>
      </c>
      <c r="W784" s="24">
        <f t="shared" si="78"/>
        <v>23.366283116090461</v>
      </c>
    </row>
    <row r="785" spans="1:23" x14ac:dyDescent="0.3">
      <c r="A785" t="s">
        <v>17</v>
      </c>
      <c r="B785" t="s">
        <v>4407</v>
      </c>
      <c r="C785" t="s">
        <v>4408</v>
      </c>
      <c r="D785" t="s">
        <v>4499</v>
      </c>
      <c r="E785" t="s">
        <v>4500</v>
      </c>
      <c r="F785">
        <v>0.25</v>
      </c>
      <c r="G785" s="2">
        <v>0</v>
      </c>
      <c r="H785" s="4">
        <v>24.333500000000001</v>
      </c>
      <c r="I785" s="4">
        <v>2.0893999999999999</v>
      </c>
      <c r="J785" s="7">
        <v>97</v>
      </c>
      <c r="K785" s="7">
        <v>24</v>
      </c>
      <c r="L785" s="3">
        <v>8.5900000000000004E-2</v>
      </c>
      <c r="M785" s="5">
        <v>1.53969095</v>
      </c>
      <c r="N785" s="6">
        <v>1.1000000000000001</v>
      </c>
      <c r="O785" s="8">
        <f>IFERROR(VLOOKUP(C785,Sheet2!$B$2:$G$588,6,FALSE),0)</f>
        <v>54387</v>
      </c>
      <c r="P785" t="s">
        <v>22</v>
      </c>
      <c r="Q785" s="2">
        <v>0.28557091309999999</v>
      </c>
      <c r="R785" s="3">
        <v>0.25</v>
      </c>
      <c r="U785" s="22">
        <f t="shared" si="76"/>
        <v>0.25</v>
      </c>
      <c r="V785" s="10">
        <f t="shared" si="77"/>
        <v>24.25</v>
      </c>
      <c r="W785" s="24">
        <f t="shared" si="78"/>
        <v>24.25</v>
      </c>
    </row>
    <row r="786" spans="1:23" x14ac:dyDescent="0.3">
      <c r="A786" t="s">
        <v>17</v>
      </c>
      <c r="B786" t="s">
        <v>4407</v>
      </c>
      <c r="C786" t="s">
        <v>4408</v>
      </c>
      <c r="D786" t="s">
        <v>4523</v>
      </c>
      <c r="E786" t="s">
        <v>4524</v>
      </c>
      <c r="F786">
        <v>0.25</v>
      </c>
      <c r="G786" s="2">
        <v>0</v>
      </c>
      <c r="H786" s="4">
        <v>14.846299999999999</v>
      </c>
      <c r="I786" s="4">
        <v>2.1509999999999998</v>
      </c>
      <c r="J786" s="7">
        <v>94</v>
      </c>
      <c r="K786" s="7">
        <v>20</v>
      </c>
      <c r="L786" s="3">
        <v>0.1449</v>
      </c>
      <c r="M786" s="5">
        <v>1.45460583</v>
      </c>
      <c r="N786" s="6">
        <v>1</v>
      </c>
      <c r="O786" s="8">
        <f>IFERROR(VLOOKUP(C786,Sheet2!$B$2:$G$588,6,FALSE),0)</f>
        <v>54387</v>
      </c>
      <c r="P786" t="s">
        <v>92</v>
      </c>
      <c r="Q786" s="2">
        <v>0.31252853619999998</v>
      </c>
      <c r="R786" s="3">
        <v>0.25</v>
      </c>
      <c r="U786" s="22">
        <f t="shared" si="76"/>
        <v>0.25</v>
      </c>
      <c r="V786" s="10">
        <f t="shared" si="77"/>
        <v>23.5</v>
      </c>
      <c r="W786" s="24">
        <f t="shared" si="78"/>
        <v>23.5</v>
      </c>
    </row>
    <row r="787" spans="1:23" x14ac:dyDescent="0.3">
      <c r="A787" t="s">
        <v>17</v>
      </c>
      <c r="B787" t="s">
        <v>4407</v>
      </c>
      <c r="C787" t="s">
        <v>4408</v>
      </c>
      <c r="D787" t="s">
        <v>4455</v>
      </c>
      <c r="E787" t="s">
        <v>4456</v>
      </c>
      <c r="F787">
        <v>0.25</v>
      </c>
      <c r="G787" s="2">
        <v>1</v>
      </c>
      <c r="H787" s="4">
        <v>42.110700000000001</v>
      </c>
      <c r="I787" s="4">
        <v>2.3925999999999998</v>
      </c>
      <c r="J787" s="7">
        <v>90</v>
      </c>
      <c r="K787" s="7">
        <v>23</v>
      </c>
      <c r="L787" s="3">
        <v>5.6800000000000003E-2</v>
      </c>
      <c r="M787" s="5">
        <v>1.26027405</v>
      </c>
      <c r="N787" s="6">
        <v>0.6</v>
      </c>
      <c r="O787" s="8">
        <f>IFERROR(VLOOKUP(C787,Sheet2!$B$2:$G$588,6,FALSE),0)</f>
        <v>54387</v>
      </c>
      <c r="P787" t="s">
        <v>22</v>
      </c>
      <c r="Q787" s="2">
        <v>0.52391307440000001</v>
      </c>
      <c r="R787" s="3">
        <v>0.25</v>
      </c>
      <c r="S787" s="3" t="str">
        <f>IF(R787+0.01&lt;Q787,"Y","")</f>
        <v>Y</v>
      </c>
      <c r="T787" s="2"/>
      <c r="U787" s="22">
        <f t="shared" si="76"/>
        <v>0.25</v>
      </c>
      <c r="V787" s="10">
        <f t="shared" si="77"/>
        <v>22.5</v>
      </c>
      <c r="W787" s="24">
        <f t="shared" si="78"/>
        <v>22.5</v>
      </c>
    </row>
    <row r="788" spans="1:23" x14ac:dyDescent="0.3">
      <c r="A788" t="s">
        <v>17</v>
      </c>
      <c r="B788" t="s">
        <v>4407</v>
      </c>
      <c r="C788" t="s">
        <v>4408</v>
      </c>
      <c r="D788" t="s">
        <v>4817</v>
      </c>
      <c r="E788" t="s">
        <v>4818</v>
      </c>
      <c r="F788">
        <v>0.35</v>
      </c>
      <c r="G788" s="2">
        <v>0</v>
      </c>
      <c r="H788" s="4">
        <v>21.6493</v>
      </c>
      <c r="I788" s="4">
        <v>2.7673999999999999</v>
      </c>
      <c r="J788" s="7">
        <v>90</v>
      </c>
      <c r="K788" s="7">
        <v>20</v>
      </c>
      <c r="L788" s="3">
        <v>0.1278</v>
      </c>
      <c r="M788" s="5">
        <v>1.0854170999999999</v>
      </c>
      <c r="N788" s="6">
        <v>0.7</v>
      </c>
      <c r="O788" s="8">
        <f>IFERROR(VLOOKUP(C788,Sheet2!$B$2:$G$588,6,FALSE),0)</f>
        <v>54387</v>
      </c>
      <c r="P788" t="s">
        <v>92</v>
      </c>
      <c r="Q788" s="2">
        <v>0.35508662800000002</v>
      </c>
      <c r="R788" s="3">
        <v>0.34999999999999898</v>
      </c>
      <c r="U788" s="22">
        <f t="shared" si="76"/>
        <v>0.34999999999999898</v>
      </c>
      <c r="V788" s="10">
        <f t="shared" si="77"/>
        <v>31.499999999999908</v>
      </c>
      <c r="W788" s="24">
        <f t="shared" si="78"/>
        <v>31.499999999999908</v>
      </c>
    </row>
    <row r="789" spans="1:23" x14ac:dyDescent="0.3">
      <c r="A789" t="s">
        <v>17</v>
      </c>
      <c r="B789" t="s">
        <v>4407</v>
      </c>
      <c r="C789" t="s">
        <v>4408</v>
      </c>
      <c r="D789" t="s">
        <v>4640</v>
      </c>
      <c r="E789" t="s">
        <v>4641</v>
      </c>
      <c r="F789">
        <v>0.3</v>
      </c>
      <c r="G789" s="2">
        <v>1</v>
      </c>
      <c r="H789" s="4">
        <v>441.55130000000003</v>
      </c>
      <c r="I789" s="4">
        <v>7.8640999999999996</v>
      </c>
      <c r="J789" s="7">
        <v>89</v>
      </c>
      <c r="K789" s="7">
        <v>6</v>
      </c>
      <c r="L789" s="3">
        <v>1.78E-2</v>
      </c>
      <c r="M789" s="5">
        <v>0.37638558</v>
      </c>
      <c r="N789" s="6">
        <v>0.35</v>
      </c>
      <c r="O789" s="8">
        <f>IFERROR(VLOOKUP(C789,Sheet2!$B$2:$G$588,6,FALSE),0)</f>
        <v>54387</v>
      </c>
      <c r="P789" t="s">
        <v>22</v>
      </c>
      <c r="Q789" s="2">
        <v>7.0102535499999993E-2</v>
      </c>
      <c r="R789" s="3">
        <v>7.0102535515802603E-2</v>
      </c>
      <c r="S789" s="3" t="str">
        <f>IF(R789+0.01&lt;Q789,"Y","")</f>
        <v/>
      </c>
      <c r="T789" s="2"/>
      <c r="U789" s="22">
        <f t="shared" si="76"/>
        <v>7.0102535515802603E-2</v>
      </c>
      <c r="V789" s="10">
        <f t="shared" si="77"/>
        <v>6.2391256609064314</v>
      </c>
      <c r="W789" s="24">
        <f t="shared" si="78"/>
        <v>6.2391256609064314</v>
      </c>
    </row>
    <row r="790" spans="1:23" x14ac:dyDescent="0.3">
      <c r="A790" t="s">
        <v>17</v>
      </c>
      <c r="B790" t="s">
        <v>4407</v>
      </c>
      <c r="C790" t="s">
        <v>4408</v>
      </c>
      <c r="D790" t="s">
        <v>4457</v>
      </c>
      <c r="E790" t="s">
        <v>4458</v>
      </c>
      <c r="F790">
        <v>0.25</v>
      </c>
      <c r="G790" s="2">
        <v>0</v>
      </c>
      <c r="H790" s="4">
        <v>43.863999999999997</v>
      </c>
      <c r="I790" s="4">
        <v>2.8599000000000001</v>
      </c>
      <c r="J790" s="7">
        <v>85</v>
      </c>
      <c r="K790" s="7">
        <v>21</v>
      </c>
      <c r="L790" s="3">
        <v>6.5199999999999994E-2</v>
      </c>
      <c r="M790" s="5">
        <v>0.99532955000000001</v>
      </c>
      <c r="N790" s="6">
        <v>0.5</v>
      </c>
      <c r="O790" s="8">
        <f>IFERROR(VLOOKUP(C790,Sheet2!$B$2:$G$588,6,FALSE),0)</f>
        <v>54387</v>
      </c>
      <c r="P790" t="s">
        <v>22</v>
      </c>
      <c r="Q790" s="2">
        <v>0.49765381910000001</v>
      </c>
      <c r="R790" s="3">
        <v>0.25</v>
      </c>
      <c r="U790" s="22">
        <f t="shared" si="76"/>
        <v>0.25</v>
      </c>
      <c r="V790" s="10">
        <f t="shared" si="77"/>
        <v>21.25</v>
      </c>
      <c r="W790" s="24">
        <f t="shared" si="78"/>
        <v>21.25</v>
      </c>
    </row>
    <row r="791" spans="1:23" x14ac:dyDescent="0.3">
      <c r="A791" t="s">
        <v>17</v>
      </c>
      <c r="B791" t="s">
        <v>4407</v>
      </c>
      <c r="C791" t="s">
        <v>4408</v>
      </c>
      <c r="D791" t="s">
        <v>4582</v>
      </c>
      <c r="E791" t="s">
        <v>4583</v>
      </c>
      <c r="F791">
        <v>0.25</v>
      </c>
      <c r="G791" s="2">
        <v>0</v>
      </c>
      <c r="H791" s="4">
        <v>20.7499</v>
      </c>
      <c r="I791" s="4">
        <v>1.4119999999999999</v>
      </c>
      <c r="J791" s="7">
        <v>85</v>
      </c>
      <c r="K791" s="7">
        <v>21</v>
      </c>
      <c r="L791" s="3">
        <v>6.8000000000000005E-2</v>
      </c>
      <c r="M791" s="5">
        <v>1.9993879000000001</v>
      </c>
      <c r="N791" s="6">
        <v>1.3</v>
      </c>
      <c r="O791" s="8">
        <f>IFERROR(VLOOKUP(C791,Sheet2!$B$2:$G$588,6,FALSE),0)</f>
        <v>54387</v>
      </c>
      <c r="P791" t="s">
        <v>22</v>
      </c>
      <c r="Q791" s="2">
        <v>0.34980100650000001</v>
      </c>
      <c r="R791" s="3">
        <v>0.249999999999999</v>
      </c>
      <c r="U791" s="22">
        <f t="shared" si="76"/>
        <v>0.249999999999999</v>
      </c>
      <c r="V791" s="10">
        <f t="shared" si="77"/>
        <v>21.249999999999915</v>
      </c>
      <c r="W791" s="24">
        <f t="shared" si="78"/>
        <v>21.249999999999915</v>
      </c>
    </row>
    <row r="792" spans="1:23" x14ac:dyDescent="0.3">
      <c r="A792" t="s">
        <v>17</v>
      </c>
      <c r="B792" t="s">
        <v>4407</v>
      </c>
      <c r="C792" t="s">
        <v>4408</v>
      </c>
      <c r="D792" t="s">
        <v>4533</v>
      </c>
      <c r="E792" t="s">
        <v>61</v>
      </c>
      <c r="F792">
        <v>0.4</v>
      </c>
      <c r="G792" s="2">
        <v>0</v>
      </c>
      <c r="H792" s="4">
        <v>5.3201999999999998</v>
      </c>
      <c r="I792" s="4">
        <v>1.3099000000000001</v>
      </c>
      <c r="J792" s="7">
        <v>84</v>
      </c>
      <c r="K792" s="7">
        <v>17</v>
      </c>
      <c r="L792" s="3">
        <v>0.2462</v>
      </c>
      <c r="M792" s="5">
        <v>2.1450703500000001</v>
      </c>
      <c r="N792" s="6">
        <v>1.7</v>
      </c>
      <c r="O792" s="8">
        <f>IFERROR(VLOOKUP(C792,Sheet2!$B$2:$G$588,6,FALSE),0)</f>
        <v>54387</v>
      </c>
      <c r="P792" t="s">
        <v>487</v>
      </c>
      <c r="Q792" s="2">
        <v>0.2074851982</v>
      </c>
      <c r="R792" s="3">
        <v>0.207485198150309</v>
      </c>
      <c r="U792" s="22">
        <f t="shared" si="76"/>
        <v>0.207485198150309</v>
      </c>
      <c r="V792" s="10">
        <f t="shared" si="77"/>
        <v>17.428756644625956</v>
      </c>
      <c r="W792" s="24">
        <f t="shared" si="78"/>
        <v>17.428756644625956</v>
      </c>
    </row>
    <row r="793" spans="1:23" x14ac:dyDescent="0.3">
      <c r="A793" t="s">
        <v>17</v>
      </c>
      <c r="B793" t="s">
        <v>4407</v>
      </c>
      <c r="C793" t="s">
        <v>4408</v>
      </c>
      <c r="D793" t="s">
        <v>4773</v>
      </c>
      <c r="E793" t="s">
        <v>4774</v>
      </c>
      <c r="F793">
        <v>0.3</v>
      </c>
      <c r="G793" s="2">
        <v>0</v>
      </c>
      <c r="H793" s="4">
        <v>32.790199999999999</v>
      </c>
      <c r="I793" s="4">
        <v>4.7882999999999996</v>
      </c>
      <c r="J793" s="7">
        <v>81</v>
      </c>
      <c r="K793" s="7">
        <v>24</v>
      </c>
      <c r="L793" s="3">
        <v>0.14599999999999999</v>
      </c>
      <c r="M793" s="5">
        <v>0.56619876000000002</v>
      </c>
      <c r="N793" s="6">
        <v>0.3</v>
      </c>
      <c r="O793" s="8">
        <f>IFERROR(VLOOKUP(C793,Sheet2!$B$2:$G$588,6,FALSE),0)</f>
        <v>54387</v>
      </c>
      <c r="P793" t="s">
        <v>22</v>
      </c>
      <c r="Q793" s="2">
        <v>0.47015072829999999</v>
      </c>
      <c r="R793" s="3">
        <v>0.29999999999999899</v>
      </c>
      <c r="U793" s="22">
        <f t="shared" si="76"/>
        <v>0.29999999999999899</v>
      </c>
      <c r="V793" s="10">
        <f t="shared" si="77"/>
        <v>24.299999999999919</v>
      </c>
      <c r="W793" s="24">
        <f t="shared" si="78"/>
        <v>24.299999999999919</v>
      </c>
    </row>
    <row r="794" spans="1:23" x14ac:dyDescent="0.3">
      <c r="A794" t="s">
        <v>17</v>
      </c>
      <c r="B794" t="s">
        <v>4407</v>
      </c>
      <c r="C794" t="s">
        <v>4408</v>
      </c>
      <c r="D794" t="s">
        <v>4570</v>
      </c>
      <c r="E794" t="s">
        <v>4571</v>
      </c>
      <c r="F794">
        <v>0.25</v>
      </c>
      <c r="G794" s="2">
        <v>0</v>
      </c>
      <c r="H794" s="4">
        <v>5.2648999999999999</v>
      </c>
      <c r="I794" s="4">
        <v>1.8766</v>
      </c>
      <c r="J794" s="7">
        <v>80</v>
      </c>
      <c r="K794" s="7">
        <v>18</v>
      </c>
      <c r="L794" s="3">
        <v>0.35639999999999999</v>
      </c>
      <c r="M794" s="5">
        <v>1.42144026</v>
      </c>
      <c r="N794" s="6">
        <v>1.1000000000000001</v>
      </c>
      <c r="O794" s="8">
        <f>IFERROR(VLOOKUP(C794,Sheet2!$B$2:$G$588,6,FALSE),0)</f>
        <v>54387</v>
      </c>
      <c r="P794" t="s">
        <v>22</v>
      </c>
      <c r="Q794" s="2">
        <v>0.22613701780000001</v>
      </c>
      <c r="R794" s="3">
        <v>0.22613701784686199</v>
      </c>
      <c r="U794" s="22">
        <f t="shared" si="76"/>
        <v>0.22613701784686199</v>
      </c>
      <c r="V794" s="10">
        <f t="shared" si="77"/>
        <v>18.090961427748958</v>
      </c>
      <c r="W794" s="24">
        <f t="shared" si="78"/>
        <v>18.090961427748958</v>
      </c>
    </row>
    <row r="795" spans="1:23" x14ac:dyDescent="0.3">
      <c r="A795" t="s">
        <v>17</v>
      </c>
      <c r="B795" t="s">
        <v>4407</v>
      </c>
      <c r="C795" t="s">
        <v>4408</v>
      </c>
      <c r="D795" t="s">
        <v>4638</v>
      </c>
      <c r="E795" t="s">
        <v>4639</v>
      </c>
      <c r="F795">
        <v>0.3</v>
      </c>
      <c r="G795" s="2">
        <v>1</v>
      </c>
      <c r="H795" s="4">
        <v>36.214799999999997</v>
      </c>
      <c r="I795" s="4">
        <v>7.3930999999999996</v>
      </c>
      <c r="J795" s="7">
        <v>80</v>
      </c>
      <c r="K795" s="7">
        <v>24</v>
      </c>
      <c r="L795" s="3">
        <v>0.2041</v>
      </c>
      <c r="M795" s="5">
        <v>0.36237247</v>
      </c>
      <c r="N795" s="6">
        <v>0.1</v>
      </c>
      <c r="O795" s="8">
        <f>IFERROR(VLOOKUP(C795,Sheet2!$B$2:$G$588,6,FALSE),0)</f>
        <v>54387</v>
      </c>
      <c r="P795" t="s">
        <v>22</v>
      </c>
      <c r="Q795" s="2">
        <v>0.72404084570000005</v>
      </c>
      <c r="R795" s="3">
        <v>0.3</v>
      </c>
      <c r="S795" s="3" t="str">
        <f>IF(R795+0.01&lt;Q795,"Y","")</f>
        <v>Y</v>
      </c>
      <c r="T795" s="2"/>
      <c r="U795" s="22">
        <f t="shared" si="76"/>
        <v>0.3</v>
      </c>
      <c r="V795" s="10">
        <f t="shared" si="77"/>
        <v>24</v>
      </c>
      <c r="W795" s="24">
        <f t="shared" si="78"/>
        <v>24</v>
      </c>
    </row>
    <row r="796" spans="1:23" x14ac:dyDescent="0.3">
      <c r="A796" t="s">
        <v>17</v>
      </c>
      <c r="B796" t="s">
        <v>4407</v>
      </c>
      <c r="C796" t="s">
        <v>4408</v>
      </c>
      <c r="D796" t="s">
        <v>4787</v>
      </c>
      <c r="E796" t="s">
        <v>4788</v>
      </c>
      <c r="F796">
        <v>0.25</v>
      </c>
      <c r="G796" s="2">
        <v>0</v>
      </c>
      <c r="H796" s="4">
        <v>13.602</v>
      </c>
      <c r="I796" s="4">
        <v>0.87670000000000003</v>
      </c>
      <c r="J796" s="7">
        <v>79</v>
      </c>
      <c r="K796" s="7">
        <v>14</v>
      </c>
      <c r="L796" s="3">
        <v>6.4500000000000002E-2</v>
      </c>
      <c r="M796" s="5">
        <v>2.9945494500000001</v>
      </c>
      <c r="N796" s="6">
        <v>2.35</v>
      </c>
      <c r="O796" s="8">
        <f>IFERROR(VLOOKUP(C796,Sheet2!$B$2:$G$588,6,FALSE),0)</f>
        <v>54387</v>
      </c>
      <c r="P796" t="s">
        <v>22</v>
      </c>
      <c r="Q796" s="2">
        <v>0.2152408781</v>
      </c>
      <c r="R796" s="3">
        <v>0.215240878136639</v>
      </c>
      <c r="U796" s="22">
        <f t="shared" si="76"/>
        <v>0.215240878136639</v>
      </c>
      <c r="V796" s="10">
        <f t="shared" si="77"/>
        <v>17.004029372794481</v>
      </c>
      <c r="W796" s="24">
        <f t="shared" si="78"/>
        <v>17.004029372794481</v>
      </c>
    </row>
    <row r="797" spans="1:23" x14ac:dyDescent="0.3">
      <c r="A797" t="s">
        <v>17</v>
      </c>
      <c r="B797" t="s">
        <v>4407</v>
      </c>
      <c r="C797" t="s">
        <v>4408</v>
      </c>
      <c r="D797" t="s">
        <v>4417</v>
      </c>
      <c r="E797" t="s">
        <v>4418</v>
      </c>
      <c r="F797">
        <v>0.15</v>
      </c>
      <c r="G797" s="2">
        <v>0</v>
      </c>
      <c r="H797" s="4">
        <v>21.5639</v>
      </c>
      <c r="I797" s="4">
        <v>12.3363</v>
      </c>
      <c r="J797" s="7">
        <v>76</v>
      </c>
      <c r="K797" s="7">
        <v>11</v>
      </c>
      <c r="L797" s="3">
        <v>0.57210000000000005</v>
      </c>
      <c r="M797" s="5">
        <v>0.20559036</v>
      </c>
      <c r="N797" s="6">
        <v>0.1</v>
      </c>
      <c r="O797" s="8">
        <f>IFERROR(VLOOKUP(C797,Sheet2!$B$2:$G$588,6,FALSE),0)</f>
        <v>54387</v>
      </c>
      <c r="P797" t="s">
        <v>95</v>
      </c>
      <c r="Q797" s="2">
        <v>0.51359587240000004</v>
      </c>
      <c r="R797" s="3">
        <v>0.15</v>
      </c>
      <c r="U797" s="22">
        <f t="shared" si="76"/>
        <v>0.15</v>
      </c>
      <c r="V797" s="10">
        <f t="shared" si="77"/>
        <v>11.4</v>
      </c>
      <c r="W797" s="24">
        <f t="shared" si="78"/>
        <v>11.4</v>
      </c>
    </row>
    <row r="798" spans="1:23" x14ac:dyDescent="0.3">
      <c r="A798" t="s">
        <v>17</v>
      </c>
      <c r="B798" t="s">
        <v>4407</v>
      </c>
      <c r="C798" t="s">
        <v>4408</v>
      </c>
      <c r="D798" t="s">
        <v>4568</v>
      </c>
      <c r="E798" t="s">
        <v>4569</v>
      </c>
      <c r="F798">
        <v>0.25</v>
      </c>
      <c r="G798" s="2">
        <v>1</v>
      </c>
      <c r="H798" s="4">
        <v>12.832599999999999</v>
      </c>
      <c r="I798" s="4">
        <v>2.3616000000000001</v>
      </c>
      <c r="J798" s="7">
        <v>74</v>
      </c>
      <c r="K798" s="7">
        <v>18</v>
      </c>
      <c r="L798" s="3">
        <v>0.184</v>
      </c>
      <c r="M798" s="5">
        <v>1.0397181099999999</v>
      </c>
      <c r="N798" s="6">
        <v>0.6</v>
      </c>
      <c r="O798" s="8">
        <f>IFERROR(VLOOKUP(C798,Sheet2!$B$2:$G$588,6,FALSE),0)</f>
        <v>54387</v>
      </c>
      <c r="P798" t="s">
        <v>22</v>
      </c>
      <c r="Q798" s="2">
        <v>0.422920509</v>
      </c>
      <c r="R798" s="3">
        <v>0.25</v>
      </c>
      <c r="S798" s="3" t="str">
        <f>IF(R798+0.01&lt;Q798,"Y","")</f>
        <v>Y</v>
      </c>
      <c r="T798" s="2"/>
      <c r="U798" s="22">
        <f t="shared" si="76"/>
        <v>0.25</v>
      </c>
      <c r="V798" s="10">
        <f t="shared" si="77"/>
        <v>18.5</v>
      </c>
      <c r="W798" s="24">
        <f t="shared" si="78"/>
        <v>18.5</v>
      </c>
    </row>
    <row r="799" spans="1:23" x14ac:dyDescent="0.3">
      <c r="A799" t="s">
        <v>17</v>
      </c>
      <c r="B799" t="s">
        <v>4407</v>
      </c>
      <c r="C799" t="s">
        <v>4408</v>
      </c>
      <c r="D799" t="s">
        <v>4650</v>
      </c>
      <c r="E799" t="s">
        <v>4651</v>
      </c>
      <c r="F799">
        <v>0.25</v>
      </c>
      <c r="G799" s="2">
        <v>0</v>
      </c>
      <c r="H799" s="4">
        <v>11.0769</v>
      </c>
      <c r="I799" s="4">
        <v>1.7439</v>
      </c>
      <c r="J799" s="7">
        <v>74</v>
      </c>
      <c r="K799" s="7">
        <v>18</v>
      </c>
      <c r="L799" s="3">
        <v>0.15740000000000001</v>
      </c>
      <c r="M799" s="5">
        <v>1.4129884500000001</v>
      </c>
      <c r="N799" s="6">
        <v>1</v>
      </c>
      <c r="O799" s="8">
        <f>IFERROR(VLOOKUP(C799,Sheet2!$B$2:$G$588,6,FALSE),0)</f>
        <v>54387</v>
      </c>
      <c r="P799" t="s">
        <v>22</v>
      </c>
      <c r="Q799" s="2">
        <v>0.29228013110000001</v>
      </c>
      <c r="R799" s="3">
        <v>0.25</v>
      </c>
      <c r="U799" s="22">
        <f t="shared" si="76"/>
        <v>0.25</v>
      </c>
      <c r="V799" s="10">
        <f t="shared" si="77"/>
        <v>18.5</v>
      </c>
      <c r="W799" s="24">
        <f t="shared" si="78"/>
        <v>18.5</v>
      </c>
    </row>
    <row r="800" spans="1:23" x14ac:dyDescent="0.3">
      <c r="A800" t="s">
        <v>17</v>
      </c>
      <c r="B800" t="s">
        <v>4407</v>
      </c>
      <c r="C800" t="s">
        <v>4408</v>
      </c>
      <c r="D800" t="s">
        <v>4688</v>
      </c>
      <c r="E800" t="s">
        <v>4689</v>
      </c>
      <c r="F800">
        <v>0.25</v>
      </c>
      <c r="G800" s="2">
        <v>0</v>
      </c>
      <c r="H800" s="4">
        <v>11.151</v>
      </c>
      <c r="I800" s="4">
        <v>1.6646000000000001</v>
      </c>
      <c r="J800" s="7">
        <v>72</v>
      </c>
      <c r="K800" s="7">
        <v>18</v>
      </c>
      <c r="L800" s="3">
        <v>0.14929999999999999</v>
      </c>
      <c r="M800" s="5">
        <v>1.4459557999999999</v>
      </c>
      <c r="N800" s="6">
        <v>0.99</v>
      </c>
      <c r="O800" s="8">
        <f>IFERROR(VLOOKUP(C800,Sheet2!$B$2:$G$588,6,FALSE),0)</f>
        <v>54387</v>
      </c>
      <c r="P800" t="s">
        <v>22</v>
      </c>
      <c r="Q800" s="2">
        <v>0.31533177039999999</v>
      </c>
      <c r="R800" s="3">
        <v>0.25</v>
      </c>
      <c r="U800" s="22">
        <f t="shared" si="76"/>
        <v>0.25</v>
      </c>
      <c r="V800" s="10">
        <f t="shared" si="77"/>
        <v>18</v>
      </c>
      <c r="W800" s="24">
        <f t="shared" si="78"/>
        <v>18</v>
      </c>
    </row>
    <row r="801" spans="1:23" x14ac:dyDescent="0.3">
      <c r="A801" t="s">
        <v>17</v>
      </c>
      <c r="B801" t="s">
        <v>4407</v>
      </c>
      <c r="C801" t="s">
        <v>4408</v>
      </c>
      <c r="D801" t="s">
        <v>4473</v>
      </c>
      <c r="E801" t="s">
        <v>4474</v>
      </c>
      <c r="F801">
        <v>0.3</v>
      </c>
      <c r="G801" s="2">
        <v>0</v>
      </c>
      <c r="H801" s="4">
        <v>14.645899999999999</v>
      </c>
      <c r="I801" s="4">
        <v>1.1657</v>
      </c>
      <c r="J801" s="7">
        <v>71</v>
      </c>
      <c r="K801" s="7">
        <v>21</v>
      </c>
      <c r="L801" s="3">
        <v>7.9600000000000004E-2</v>
      </c>
      <c r="M801" s="5">
        <v>2.03091299</v>
      </c>
      <c r="N801" s="6">
        <v>1.23</v>
      </c>
      <c r="O801" s="8">
        <f>IFERROR(VLOOKUP(C801,Sheet2!$B$2:$G$588,6,FALSE),0)</f>
        <v>54387</v>
      </c>
      <c r="P801" t="s">
        <v>22</v>
      </c>
      <c r="Q801" s="2">
        <v>0.39436105539999999</v>
      </c>
      <c r="R801" s="3">
        <v>0.3</v>
      </c>
      <c r="U801" s="22">
        <f t="shared" si="76"/>
        <v>0.3</v>
      </c>
      <c r="V801" s="10">
        <f t="shared" si="77"/>
        <v>21.3</v>
      </c>
      <c r="W801" s="24">
        <f t="shared" si="78"/>
        <v>21.3</v>
      </c>
    </row>
    <row r="802" spans="1:23" x14ac:dyDescent="0.3">
      <c r="A802" t="s">
        <v>17</v>
      </c>
      <c r="B802" t="s">
        <v>4407</v>
      </c>
      <c r="C802" t="s">
        <v>4408</v>
      </c>
      <c r="D802" t="s">
        <v>4616</v>
      </c>
      <c r="E802" t="s">
        <v>4617</v>
      </c>
      <c r="F802">
        <v>0.25</v>
      </c>
      <c r="G802" s="2">
        <v>0</v>
      </c>
      <c r="H802" s="4">
        <v>17.3748</v>
      </c>
      <c r="I802" s="4">
        <v>1.1789000000000001</v>
      </c>
      <c r="J802" s="7">
        <v>70</v>
      </c>
      <c r="K802" s="7">
        <v>10</v>
      </c>
      <c r="L802" s="3">
        <v>6.7799999999999999E-2</v>
      </c>
      <c r="M802" s="5">
        <v>1.9809319000000001</v>
      </c>
      <c r="N802" s="6">
        <v>1.6</v>
      </c>
      <c r="O802" s="8">
        <f>IFERROR(VLOOKUP(C802,Sheet2!$B$2:$G$588,6,FALSE),0)</f>
        <v>54387</v>
      </c>
      <c r="P802" t="s">
        <v>22</v>
      </c>
      <c r="Q802" s="2">
        <v>0.19229933960000001</v>
      </c>
      <c r="R802" s="3">
        <v>0.192299339620044</v>
      </c>
      <c r="U802" s="22">
        <f t="shared" si="76"/>
        <v>0.192299339620044</v>
      </c>
      <c r="V802" s="10">
        <f t="shared" si="77"/>
        <v>13.46095377340308</v>
      </c>
      <c r="W802" s="24">
        <f t="shared" si="78"/>
        <v>13.46095377340308</v>
      </c>
    </row>
    <row r="803" spans="1:23" x14ac:dyDescent="0.3">
      <c r="A803" t="s">
        <v>17</v>
      </c>
      <c r="B803" t="s">
        <v>4407</v>
      </c>
      <c r="C803" t="s">
        <v>4408</v>
      </c>
      <c r="D803" t="s">
        <v>4767</v>
      </c>
      <c r="E803" t="s">
        <v>4768</v>
      </c>
      <c r="F803">
        <v>0.25</v>
      </c>
      <c r="G803" s="2">
        <v>0</v>
      </c>
      <c r="H803" s="4">
        <v>9.0808</v>
      </c>
      <c r="I803" s="4">
        <v>0.75280000000000002</v>
      </c>
      <c r="J803" s="7">
        <v>70</v>
      </c>
      <c r="K803" s="7">
        <v>14</v>
      </c>
      <c r="L803" s="3">
        <v>8.2900000000000001E-2</v>
      </c>
      <c r="M803" s="5">
        <v>3.10471582</v>
      </c>
      <c r="N803" s="6">
        <v>2.35</v>
      </c>
      <c r="O803" s="8">
        <f>IFERROR(VLOOKUP(C803,Sheet2!$B$2:$G$588,6,FALSE),0)</f>
        <v>54387</v>
      </c>
      <c r="P803" t="s">
        <v>22</v>
      </c>
      <c r="Q803" s="2">
        <v>0.24308692379999999</v>
      </c>
      <c r="R803" s="3">
        <v>0.243086923833915</v>
      </c>
      <c r="U803" s="22">
        <f t="shared" si="76"/>
        <v>0.243086923833915</v>
      </c>
      <c r="V803" s="10">
        <f t="shared" si="77"/>
        <v>17.016084668374049</v>
      </c>
      <c r="W803" s="24">
        <f t="shared" si="78"/>
        <v>17.016084668374049</v>
      </c>
    </row>
    <row r="804" spans="1:23" x14ac:dyDescent="0.3">
      <c r="A804" t="s">
        <v>17</v>
      </c>
      <c r="B804" t="s">
        <v>4407</v>
      </c>
      <c r="C804" t="s">
        <v>4408</v>
      </c>
      <c r="D804" t="s">
        <v>4700</v>
      </c>
      <c r="E804" t="s">
        <v>4701</v>
      </c>
      <c r="F804">
        <v>0.3</v>
      </c>
      <c r="G804" s="2">
        <v>0</v>
      </c>
      <c r="H804" s="4">
        <v>32.929099999999998</v>
      </c>
      <c r="I804" s="4">
        <v>1.8663000000000001</v>
      </c>
      <c r="J804" s="7">
        <v>68</v>
      </c>
      <c r="K804" s="7">
        <v>21</v>
      </c>
      <c r="L804" s="3">
        <v>5.67E-2</v>
      </c>
      <c r="M804" s="5">
        <v>1.22100429</v>
      </c>
      <c r="N804" s="6">
        <v>0.7</v>
      </c>
      <c r="O804" s="8">
        <f>IFERROR(VLOOKUP(C804,Sheet2!$B$2:$G$588,6,FALSE),0)</f>
        <v>54387</v>
      </c>
      <c r="P804" t="s">
        <v>92</v>
      </c>
      <c r="Q804" s="2">
        <v>0.42670143939999999</v>
      </c>
      <c r="R804" s="3">
        <v>0.3</v>
      </c>
      <c r="U804" s="22">
        <f t="shared" si="76"/>
        <v>0.3</v>
      </c>
      <c r="V804" s="10">
        <f t="shared" si="77"/>
        <v>20.399999999999999</v>
      </c>
      <c r="W804" s="24">
        <f t="shared" si="78"/>
        <v>20.399999999999999</v>
      </c>
    </row>
    <row r="805" spans="1:23" x14ac:dyDescent="0.3">
      <c r="A805" t="s">
        <v>17</v>
      </c>
      <c r="B805" t="s">
        <v>4407</v>
      </c>
      <c r="C805" t="s">
        <v>4408</v>
      </c>
      <c r="D805" t="s">
        <v>4556</v>
      </c>
      <c r="E805" t="s">
        <v>4557</v>
      </c>
      <c r="F805">
        <v>0.25</v>
      </c>
      <c r="G805" s="2">
        <v>0</v>
      </c>
      <c r="H805" s="4">
        <v>6.5271999999999997</v>
      </c>
      <c r="I805" s="4">
        <v>1.5879000000000001</v>
      </c>
      <c r="J805" s="7">
        <v>66</v>
      </c>
      <c r="K805" s="7">
        <v>16</v>
      </c>
      <c r="L805" s="3">
        <v>0.24329999999999999</v>
      </c>
      <c r="M805" s="5">
        <v>1.3776393300000001</v>
      </c>
      <c r="N805" s="6">
        <v>0.99</v>
      </c>
      <c r="O805" s="8">
        <f>IFERROR(VLOOKUP(C805,Sheet2!$B$2:$G$588,6,FALSE),0)</f>
        <v>54387</v>
      </c>
      <c r="P805" t="s">
        <v>22</v>
      </c>
      <c r="Q805" s="2">
        <v>0.2813794027</v>
      </c>
      <c r="R805" s="3">
        <v>0.249999999999999</v>
      </c>
      <c r="U805" s="22">
        <f t="shared" si="76"/>
        <v>0.249999999999999</v>
      </c>
      <c r="V805" s="10">
        <f t="shared" si="77"/>
        <v>16.499999999999932</v>
      </c>
      <c r="W805" s="24">
        <f t="shared" si="78"/>
        <v>16.499999999999932</v>
      </c>
    </row>
    <row r="806" spans="1:23" x14ac:dyDescent="0.3">
      <c r="A806" t="s">
        <v>17</v>
      </c>
      <c r="B806" t="s">
        <v>4407</v>
      </c>
      <c r="C806" t="s">
        <v>4408</v>
      </c>
      <c r="D806" t="s">
        <v>4797</v>
      </c>
      <c r="E806" t="s">
        <v>4798</v>
      </c>
      <c r="F806">
        <v>0.25</v>
      </c>
      <c r="G806" s="2">
        <v>0</v>
      </c>
      <c r="H806" s="4">
        <v>4.8231000000000002</v>
      </c>
      <c r="I806" s="4">
        <v>0.89149999999999996</v>
      </c>
      <c r="J806" s="7">
        <v>66</v>
      </c>
      <c r="K806" s="7">
        <v>13</v>
      </c>
      <c r="L806" s="3">
        <v>0.18479999999999999</v>
      </c>
      <c r="M806" s="5">
        <v>2.4512619199999999</v>
      </c>
      <c r="N806" s="6">
        <v>1.95</v>
      </c>
      <c r="O806" s="8">
        <f>IFERROR(VLOOKUP(C806,Sheet2!$B$2:$G$588,6,FALSE),0)</f>
        <v>54387</v>
      </c>
      <c r="P806" t="s">
        <v>22</v>
      </c>
      <c r="Q806" s="2">
        <v>0.20449137419999999</v>
      </c>
      <c r="R806" s="3">
        <v>0.204491374182034</v>
      </c>
      <c r="U806" s="22">
        <f t="shared" si="76"/>
        <v>0.204491374182034</v>
      </c>
      <c r="V806" s="10">
        <f t="shared" si="77"/>
        <v>13.496430696014244</v>
      </c>
      <c r="W806" s="24">
        <f t="shared" si="78"/>
        <v>13.496430696014244</v>
      </c>
    </row>
    <row r="807" spans="1:23" x14ac:dyDescent="0.3">
      <c r="A807" t="s">
        <v>17</v>
      </c>
      <c r="B807" t="s">
        <v>4407</v>
      </c>
      <c r="C807" t="s">
        <v>4408</v>
      </c>
      <c r="D807" t="s">
        <v>4554</v>
      </c>
      <c r="E807" t="s">
        <v>4555</v>
      </c>
      <c r="F807">
        <v>0.25</v>
      </c>
      <c r="G807" s="2">
        <v>0</v>
      </c>
      <c r="H807" s="4">
        <v>4.2340999999999998</v>
      </c>
      <c r="I807" s="4">
        <v>1.6173999999999999</v>
      </c>
      <c r="J807" s="7">
        <v>58</v>
      </c>
      <c r="K807" s="7">
        <v>14</v>
      </c>
      <c r="L807" s="3">
        <v>0.38200000000000001</v>
      </c>
      <c r="M807" s="5">
        <v>1.1941836299999999</v>
      </c>
      <c r="N807" s="6">
        <v>0.85</v>
      </c>
      <c r="O807" s="8">
        <f>IFERROR(VLOOKUP(C807,Sheet2!$B$2:$G$588,6,FALSE),0)</f>
        <v>54387</v>
      </c>
      <c r="P807" t="s">
        <v>22</v>
      </c>
      <c r="Q807" s="2">
        <v>0.28821667239999998</v>
      </c>
      <c r="R807" s="3">
        <v>0.25</v>
      </c>
      <c r="U807" s="22">
        <f t="shared" si="76"/>
        <v>0.25</v>
      </c>
      <c r="V807" s="10">
        <f t="shared" si="77"/>
        <v>14.5</v>
      </c>
      <c r="W807" s="24">
        <f t="shared" si="78"/>
        <v>14.5</v>
      </c>
    </row>
    <row r="808" spans="1:23" x14ac:dyDescent="0.3">
      <c r="A808" t="s">
        <v>17</v>
      </c>
      <c r="B808" t="s">
        <v>4407</v>
      </c>
      <c r="C808" t="s">
        <v>4408</v>
      </c>
      <c r="D808" t="s">
        <v>4610</v>
      </c>
      <c r="E808" t="s">
        <v>4611</v>
      </c>
      <c r="F808">
        <v>0.25</v>
      </c>
      <c r="G808" s="2">
        <v>0</v>
      </c>
      <c r="H808" s="4">
        <v>18.566800000000001</v>
      </c>
      <c r="I808" s="4">
        <v>1.7302999999999999</v>
      </c>
      <c r="J808" s="7">
        <v>58</v>
      </c>
      <c r="K808" s="7">
        <v>15</v>
      </c>
      <c r="L808" s="3">
        <v>9.3200000000000005E-2</v>
      </c>
      <c r="M808" s="5">
        <v>1.12531374</v>
      </c>
      <c r="N808" s="6">
        <v>0.45</v>
      </c>
      <c r="O808" s="8">
        <f>IFERROR(VLOOKUP(C808,Sheet2!$B$2:$G$588,6,FALSE),0)</f>
        <v>54387</v>
      </c>
      <c r="P808" t="s">
        <v>22</v>
      </c>
      <c r="Q808" s="2">
        <v>0.60011152030000003</v>
      </c>
      <c r="R808" s="3">
        <v>0.249999999999999</v>
      </c>
      <c r="U808" s="22">
        <f t="shared" si="76"/>
        <v>0.249999999999999</v>
      </c>
      <c r="V808" s="10">
        <f t="shared" si="77"/>
        <v>14.499999999999941</v>
      </c>
      <c r="W808" s="24">
        <f t="shared" si="78"/>
        <v>14.499999999999941</v>
      </c>
    </row>
    <row r="809" spans="1:23" x14ac:dyDescent="0.3">
      <c r="A809" t="s">
        <v>17</v>
      </c>
      <c r="B809" t="s">
        <v>4407</v>
      </c>
      <c r="C809" t="s">
        <v>4408</v>
      </c>
      <c r="D809" t="s">
        <v>4698</v>
      </c>
      <c r="E809" t="s">
        <v>4699</v>
      </c>
      <c r="F809">
        <v>0.25</v>
      </c>
      <c r="G809" s="2">
        <v>0</v>
      </c>
      <c r="H809" s="4">
        <v>11.0319</v>
      </c>
      <c r="I809" s="4">
        <v>1.4529000000000001</v>
      </c>
      <c r="J809" s="7">
        <v>55</v>
      </c>
      <c r="K809" s="7">
        <v>9</v>
      </c>
      <c r="L809" s="3">
        <v>0.13170000000000001</v>
      </c>
      <c r="M809" s="5">
        <v>1.2671844999999999</v>
      </c>
      <c r="N809" s="6">
        <v>1.05</v>
      </c>
      <c r="O809" s="8">
        <f>IFERROR(VLOOKUP(C809,Sheet2!$B$2:$G$588,6,FALSE),0)</f>
        <v>54387</v>
      </c>
      <c r="P809" t="s">
        <v>22</v>
      </c>
      <c r="Q809" s="2">
        <v>0.1713913826</v>
      </c>
      <c r="R809" s="3">
        <v>0.17139138261469999</v>
      </c>
      <c r="U809" s="22">
        <f t="shared" si="76"/>
        <v>0.17139138261469999</v>
      </c>
      <c r="V809" s="10">
        <f t="shared" si="77"/>
        <v>9.426526043808499</v>
      </c>
      <c r="W809" s="24">
        <f t="shared" si="78"/>
        <v>9.426526043808499</v>
      </c>
    </row>
    <row r="810" spans="1:23" x14ac:dyDescent="0.3">
      <c r="A810" t="s">
        <v>17</v>
      </c>
      <c r="B810" t="s">
        <v>4407</v>
      </c>
      <c r="C810" t="s">
        <v>4408</v>
      </c>
      <c r="D810" t="s">
        <v>4702</v>
      </c>
      <c r="E810" t="s">
        <v>4703</v>
      </c>
      <c r="F810">
        <v>0.25</v>
      </c>
      <c r="G810" s="2">
        <v>0</v>
      </c>
      <c r="H810" s="4">
        <v>18.630400000000002</v>
      </c>
      <c r="I810" s="4">
        <v>3.7715999999999998</v>
      </c>
      <c r="J810" s="7">
        <v>55</v>
      </c>
      <c r="K810" s="7">
        <v>14</v>
      </c>
      <c r="L810" s="3">
        <v>0.2024</v>
      </c>
      <c r="M810" s="5">
        <v>0.48600080000000001</v>
      </c>
      <c r="N810" s="6">
        <v>0.3</v>
      </c>
      <c r="O810" s="8">
        <f>IFERROR(VLOOKUP(C810,Sheet2!$B$2:$G$588,6,FALSE),0)</f>
        <v>54387</v>
      </c>
      <c r="P810" t="s">
        <v>22</v>
      </c>
      <c r="Q810" s="2">
        <v>0.38271705969999997</v>
      </c>
      <c r="R810" s="3">
        <v>0.249999999999999</v>
      </c>
      <c r="U810" s="22">
        <f t="shared" si="76"/>
        <v>0.249999999999999</v>
      </c>
      <c r="V810" s="10">
        <f t="shared" si="77"/>
        <v>13.749999999999945</v>
      </c>
      <c r="W810" s="24">
        <f t="shared" si="78"/>
        <v>13.749999999999945</v>
      </c>
    </row>
    <row r="811" spans="1:23" x14ac:dyDescent="0.3">
      <c r="A811" t="s">
        <v>17</v>
      </c>
      <c r="B811" t="s">
        <v>4407</v>
      </c>
      <c r="C811" t="s">
        <v>4408</v>
      </c>
      <c r="D811" t="s">
        <v>4720</v>
      </c>
      <c r="E811" t="s">
        <v>4721</v>
      </c>
      <c r="F811">
        <v>0.25</v>
      </c>
      <c r="G811" s="2">
        <v>0</v>
      </c>
      <c r="H811" s="4">
        <v>5.0949</v>
      </c>
      <c r="I811" s="4">
        <v>1.7656000000000001</v>
      </c>
      <c r="J811" s="7">
        <v>54</v>
      </c>
      <c r="K811" s="7">
        <v>13</v>
      </c>
      <c r="L811" s="3">
        <v>0.34660000000000002</v>
      </c>
      <c r="M811" s="5">
        <v>1.01109268</v>
      </c>
      <c r="N811" s="6">
        <v>0.65</v>
      </c>
      <c r="O811" s="8">
        <f>IFERROR(VLOOKUP(C811,Sheet2!$B$2:$G$588,6,FALSE),0)</f>
        <v>54387</v>
      </c>
      <c r="P811" t="s">
        <v>22</v>
      </c>
      <c r="Q811" s="2">
        <v>0.35713113969999999</v>
      </c>
      <c r="R811" s="3">
        <v>0.25</v>
      </c>
      <c r="U811" s="22">
        <f t="shared" si="76"/>
        <v>0.25</v>
      </c>
      <c r="V811" s="10">
        <f t="shared" si="77"/>
        <v>13.5</v>
      </c>
      <c r="W811" s="24">
        <f t="shared" si="78"/>
        <v>13.5</v>
      </c>
    </row>
    <row r="812" spans="1:23" x14ac:dyDescent="0.3">
      <c r="A812" t="s">
        <v>17</v>
      </c>
      <c r="B812" t="s">
        <v>4407</v>
      </c>
      <c r="C812" t="s">
        <v>4408</v>
      </c>
      <c r="D812" t="s">
        <v>4431</v>
      </c>
      <c r="E812" t="s">
        <v>4432</v>
      </c>
      <c r="F812">
        <v>0.25</v>
      </c>
      <c r="G812" s="2">
        <v>1</v>
      </c>
      <c r="H812" s="4">
        <v>6.8994</v>
      </c>
      <c r="I812" s="4">
        <v>0.87039999999999995</v>
      </c>
      <c r="J812" s="7">
        <v>53</v>
      </c>
      <c r="K812" s="7">
        <v>13</v>
      </c>
      <c r="L812" s="3">
        <v>0.12620000000000001</v>
      </c>
      <c r="M812" s="5">
        <v>2.04368127</v>
      </c>
      <c r="N812" s="6">
        <v>1.3</v>
      </c>
      <c r="O812" s="8">
        <f>IFERROR(VLOOKUP(C812,Sheet2!$B$2:$G$588,6,FALSE),0)</f>
        <v>54387</v>
      </c>
      <c r="P812" t="s">
        <v>22</v>
      </c>
      <c r="Q812" s="2">
        <v>0.3638929823</v>
      </c>
      <c r="R812" s="3">
        <v>0.25</v>
      </c>
      <c r="S812" s="3" t="str">
        <f>IF(R812+0.01&lt;Q812,"Y","")</f>
        <v>Y</v>
      </c>
      <c r="T812" s="2"/>
      <c r="U812" s="22">
        <f t="shared" si="76"/>
        <v>0.25</v>
      </c>
      <c r="V812" s="10">
        <f t="shared" si="77"/>
        <v>13.25</v>
      </c>
      <c r="W812" s="24">
        <f t="shared" si="78"/>
        <v>13.25</v>
      </c>
    </row>
    <row r="813" spans="1:23" x14ac:dyDescent="0.3">
      <c r="A813" t="s">
        <v>17</v>
      </c>
      <c r="B813" t="s">
        <v>4407</v>
      </c>
      <c r="C813" t="s">
        <v>4408</v>
      </c>
      <c r="D813" t="s">
        <v>4409</v>
      </c>
      <c r="E813" t="s">
        <v>4410</v>
      </c>
      <c r="F813">
        <v>0.25</v>
      </c>
      <c r="G813" s="2">
        <v>0</v>
      </c>
      <c r="H813" s="4">
        <v>19.0962</v>
      </c>
      <c r="I813" s="4">
        <v>0.62260000000000004</v>
      </c>
      <c r="J813" s="7">
        <v>51</v>
      </c>
      <c r="K813" s="7">
        <v>12</v>
      </c>
      <c r="L813" s="3">
        <v>3.2599999999999997E-2</v>
      </c>
      <c r="M813" s="5">
        <v>2.7080771000000001</v>
      </c>
      <c r="N813" s="6">
        <v>2</v>
      </c>
      <c r="O813" s="8">
        <f>IFERROR(VLOOKUP(C813,Sheet2!$B$2:$G$588,6,FALSE),0)</f>
        <v>54387</v>
      </c>
      <c r="P813" t="s">
        <v>22</v>
      </c>
      <c r="Q813" s="2">
        <v>0.26146858950000001</v>
      </c>
      <c r="R813" s="3">
        <v>0.249999999999999</v>
      </c>
      <c r="U813" s="22">
        <f t="shared" si="76"/>
        <v>0.249999999999999</v>
      </c>
      <c r="V813" s="10">
        <f t="shared" si="77"/>
        <v>12.749999999999948</v>
      </c>
      <c r="W813" s="24">
        <f t="shared" si="78"/>
        <v>12.749999999999948</v>
      </c>
    </row>
    <row r="814" spans="1:23" x14ac:dyDescent="0.3">
      <c r="A814" t="s">
        <v>17</v>
      </c>
      <c r="B814" t="s">
        <v>4407</v>
      </c>
      <c r="C814" t="s">
        <v>4408</v>
      </c>
      <c r="D814" t="s">
        <v>4632</v>
      </c>
      <c r="E814" t="s">
        <v>4633</v>
      </c>
      <c r="F814">
        <v>0.25</v>
      </c>
      <c r="G814" s="2">
        <v>0</v>
      </c>
      <c r="H814" s="4">
        <v>5.8338999999999999</v>
      </c>
      <c r="I814" s="4">
        <v>1.2556</v>
      </c>
      <c r="J814" s="7">
        <v>50</v>
      </c>
      <c r="K814" s="7">
        <v>12</v>
      </c>
      <c r="L814" s="3">
        <v>0.2152</v>
      </c>
      <c r="M814" s="5">
        <v>1.3279879400000001</v>
      </c>
      <c r="N814" s="6">
        <v>0.99</v>
      </c>
      <c r="O814" s="8">
        <f>IFERROR(VLOOKUP(C814,Sheet2!$B$2:$G$588,6,FALSE),0)</f>
        <v>54387</v>
      </c>
      <c r="P814" t="s">
        <v>22</v>
      </c>
      <c r="Q814" s="2">
        <v>0.25451130239999997</v>
      </c>
      <c r="R814" s="3">
        <v>0.25</v>
      </c>
      <c r="U814" s="22">
        <f t="shared" si="76"/>
        <v>0.25</v>
      </c>
      <c r="V814" s="10">
        <f t="shared" si="77"/>
        <v>12.5</v>
      </c>
      <c r="W814" s="24">
        <f t="shared" si="78"/>
        <v>12.5</v>
      </c>
    </row>
    <row r="815" spans="1:23" x14ac:dyDescent="0.3">
      <c r="A815" t="s">
        <v>17</v>
      </c>
      <c r="B815" t="s">
        <v>4407</v>
      </c>
      <c r="C815" t="s">
        <v>4408</v>
      </c>
      <c r="D815" t="s">
        <v>4730</v>
      </c>
      <c r="E815" t="s">
        <v>4731</v>
      </c>
      <c r="F815">
        <v>0.25</v>
      </c>
      <c r="G815" s="2">
        <v>0</v>
      </c>
      <c r="H815" s="4">
        <v>4.1192000000000002</v>
      </c>
      <c r="I815" s="4">
        <v>1.1875</v>
      </c>
      <c r="J815" s="7">
        <v>50</v>
      </c>
      <c r="K815" s="7">
        <v>12</v>
      </c>
      <c r="L815" s="3">
        <v>0.2883</v>
      </c>
      <c r="M815" s="5">
        <v>1.39254737</v>
      </c>
      <c r="N815" s="6">
        <v>1</v>
      </c>
      <c r="O815" s="8">
        <f>IFERROR(VLOOKUP(C815,Sheet2!$B$2:$G$588,6,FALSE),0)</f>
        <v>54387</v>
      </c>
      <c r="P815" t="s">
        <v>22</v>
      </c>
      <c r="Q815" s="2">
        <v>0.28189157320000002</v>
      </c>
      <c r="R815" s="3">
        <v>0.249999999999999</v>
      </c>
      <c r="U815" s="22">
        <f t="shared" si="76"/>
        <v>0.249999999999999</v>
      </c>
      <c r="V815" s="10">
        <f t="shared" si="77"/>
        <v>12.49999999999995</v>
      </c>
      <c r="W815" s="24">
        <f t="shared" si="78"/>
        <v>12.49999999999995</v>
      </c>
    </row>
    <row r="816" spans="1:23" x14ac:dyDescent="0.3">
      <c r="A816" t="s">
        <v>17</v>
      </c>
      <c r="B816" t="s">
        <v>4407</v>
      </c>
      <c r="C816" t="s">
        <v>4408</v>
      </c>
      <c r="D816" t="s">
        <v>4461</v>
      </c>
      <c r="E816" t="s">
        <v>4462</v>
      </c>
      <c r="F816">
        <v>0.25</v>
      </c>
      <c r="G816" s="2">
        <v>0</v>
      </c>
      <c r="H816" s="4">
        <v>4.4499000000000004</v>
      </c>
      <c r="I816" s="4">
        <v>1.1141000000000001</v>
      </c>
      <c r="J816" s="7">
        <v>49</v>
      </c>
      <c r="K816" s="7">
        <v>12</v>
      </c>
      <c r="L816" s="3">
        <v>0.25040000000000001</v>
      </c>
      <c r="M816" s="5">
        <v>1.4766429400000001</v>
      </c>
      <c r="N816" s="6">
        <v>0.8</v>
      </c>
      <c r="O816" s="8">
        <f>IFERROR(VLOOKUP(C816,Sheet2!$B$2:$G$588,6,FALSE),0)</f>
        <v>54387</v>
      </c>
      <c r="P816" t="s">
        <v>22</v>
      </c>
      <c r="Q816" s="2">
        <v>0.45823057420000002</v>
      </c>
      <c r="R816" s="3">
        <v>0.25</v>
      </c>
      <c r="U816" s="22">
        <f t="shared" si="76"/>
        <v>0.25</v>
      </c>
      <c r="V816" s="10">
        <f t="shared" si="77"/>
        <v>12.25</v>
      </c>
      <c r="W816" s="24">
        <f t="shared" si="78"/>
        <v>12.25</v>
      </c>
    </row>
    <row r="817" spans="1:23" x14ac:dyDescent="0.3">
      <c r="A817" t="s">
        <v>17</v>
      </c>
      <c r="B817" t="s">
        <v>4407</v>
      </c>
      <c r="C817" t="s">
        <v>4408</v>
      </c>
      <c r="D817" t="s">
        <v>4706</v>
      </c>
      <c r="E817" t="s">
        <v>4707</v>
      </c>
      <c r="F817">
        <v>0.25</v>
      </c>
      <c r="G817" s="2">
        <v>1</v>
      </c>
      <c r="H817" s="4">
        <v>49.334899999999998</v>
      </c>
      <c r="I817" s="4">
        <v>2.2431000000000001</v>
      </c>
      <c r="J817" s="7">
        <v>47</v>
      </c>
      <c r="K817" s="7">
        <v>12</v>
      </c>
      <c r="L817" s="3">
        <v>4.5499999999999999E-2</v>
      </c>
      <c r="M817" s="5">
        <v>0.70054453000000005</v>
      </c>
      <c r="N817" s="6">
        <v>0.35</v>
      </c>
      <c r="O817" s="8">
        <f>IFERROR(VLOOKUP(C817,Sheet2!$B$2:$G$588,6,FALSE),0)</f>
        <v>54387</v>
      </c>
      <c r="P817" t="s">
        <v>22</v>
      </c>
      <c r="Q817" s="2">
        <v>0.50038865050000003</v>
      </c>
      <c r="R817" s="3">
        <v>0.25</v>
      </c>
      <c r="S817" s="3" t="str">
        <f>IF(R817+0.01&lt;Q817,"Y","")</f>
        <v>Y</v>
      </c>
      <c r="T817" s="2"/>
      <c r="U817" s="22">
        <f t="shared" si="76"/>
        <v>0.25</v>
      </c>
      <c r="V817" s="10">
        <f t="shared" si="77"/>
        <v>11.75</v>
      </c>
      <c r="W817" s="24">
        <f t="shared" si="78"/>
        <v>11.75</v>
      </c>
    </row>
    <row r="818" spans="1:23" x14ac:dyDescent="0.3">
      <c r="A818" t="s">
        <v>17</v>
      </c>
      <c r="B818" t="s">
        <v>4407</v>
      </c>
      <c r="C818" t="s">
        <v>4408</v>
      </c>
      <c r="D818" t="s">
        <v>4746</v>
      </c>
      <c r="E818" t="s">
        <v>4747</v>
      </c>
      <c r="F818">
        <v>0.25</v>
      </c>
      <c r="G818" s="2">
        <v>0</v>
      </c>
      <c r="H818" s="4">
        <v>17.316400000000002</v>
      </c>
      <c r="I818" s="4">
        <v>1.2911999999999999</v>
      </c>
      <c r="J818" s="7">
        <v>47</v>
      </c>
      <c r="K818" s="7">
        <v>12</v>
      </c>
      <c r="L818" s="3">
        <v>7.46E-2</v>
      </c>
      <c r="M818" s="5">
        <v>1.2127897299999999</v>
      </c>
      <c r="N818" s="6">
        <v>0.45</v>
      </c>
      <c r="O818" s="8">
        <f>IFERROR(VLOOKUP(C818,Sheet2!$B$2:$G$588,6,FALSE),0)</f>
        <v>54387</v>
      </c>
      <c r="P818" t="s">
        <v>22</v>
      </c>
      <c r="Q818" s="2">
        <v>0.62895464249999999</v>
      </c>
      <c r="R818" s="3">
        <v>0.25</v>
      </c>
      <c r="U818" s="22">
        <f t="shared" si="76"/>
        <v>0.25</v>
      </c>
      <c r="V818" s="10">
        <f t="shared" si="77"/>
        <v>11.75</v>
      </c>
      <c r="W818" s="24">
        <f t="shared" si="78"/>
        <v>11.75</v>
      </c>
    </row>
    <row r="819" spans="1:23" x14ac:dyDescent="0.3">
      <c r="A819" t="s">
        <v>17</v>
      </c>
      <c r="B819" t="s">
        <v>4407</v>
      </c>
      <c r="C819" t="s">
        <v>4408</v>
      </c>
      <c r="D819" t="s">
        <v>4513</v>
      </c>
      <c r="E819" t="s">
        <v>4514</v>
      </c>
      <c r="F819">
        <v>0.25</v>
      </c>
      <c r="G819" s="2">
        <v>0</v>
      </c>
      <c r="H819" s="4">
        <v>2.5604</v>
      </c>
      <c r="I819" s="4">
        <v>0.58679999999999999</v>
      </c>
      <c r="J819" s="7">
        <v>45</v>
      </c>
      <c r="K819" s="7">
        <v>10</v>
      </c>
      <c r="L819" s="3">
        <v>0.22919999999999999</v>
      </c>
      <c r="M819" s="5">
        <v>2.5441022499999999</v>
      </c>
      <c r="N819" s="6">
        <v>1.95</v>
      </c>
      <c r="O819" s="8">
        <f>IFERROR(VLOOKUP(C819,Sheet2!$B$2:$G$588,6,FALSE),0)</f>
        <v>54387</v>
      </c>
      <c r="P819" t="s">
        <v>22</v>
      </c>
      <c r="Q819" s="2">
        <v>0.23352137340000001</v>
      </c>
      <c r="R819" s="3">
        <v>0.23352137341027099</v>
      </c>
      <c r="U819" s="22">
        <f t="shared" si="76"/>
        <v>0.23352137341027099</v>
      </c>
      <c r="V819" s="10">
        <f t="shared" si="77"/>
        <v>10.508461803462195</v>
      </c>
      <c r="W819" s="24">
        <f t="shared" si="78"/>
        <v>10.508461803462195</v>
      </c>
    </row>
    <row r="820" spans="1:23" x14ac:dyDescent="0.3">
      <c r="A820" t="s">
        <v>17</v>
      </c>
      <c r="B820" t="s">
        <v>4407</v>
      </c>
      <c r="C820" t="s">
        <v>4408</v>
      </c>
      <c r="D820" t="s">
        <v>4463</v>
      </c>
      <c r="E820" t="s">
        <v>4464</v>
      </c>
      <c r="F820">
        <v>0.3</v>
      </c>
      <c r="G820" s="2">
        <v>0</v>
      </c>
      <c r="H820" s="4">
        <v>41.167900000000003</v>
      </c>
      <c r="I820" s="4">
        <v>3.7261000000000002</v>
      </c>
      <c r="J820" s="7">
        <v>44</v>
      </c>
      <c r="K820" s="7">
        <v>12</v>
      </c>
      <c r="L820" s="3">
        <v>9.0499999999999997E-2</v>
      </c>
      <c r="M820" s="5">
        <v>0.39346112999999999</v>
      </c>
      <c r="N820" s="6">
        <v>0.25</v>
      </c>
      <c r="O820" s="8">
        <f>IFERROR(VLOOKUP(C820,Sheet2!$B$2:$G$588,6,FALSE),0)</f>
        <v>54387</v>
      </c>
      <c r="P820" t="s">
        <v>22</v>
      </c>
      <c r="Q820" s="2">
        <v>0.3646132259</v>
      </c>
      <c r="R820" s="3">
        <v>0.3</v>
      </c>
      <c r="U820" s="22">
        <f t="shared" si="76"/>
        <v>0.3</v>
      </c>
      <c r="V820" s="10">
        <f t="shared" si="77"/>
        <v>13.2</v>
      </c>
      <c r="W820" s="24">
        <f t="shared" si="78"/>
        <v>13.2</v>
      </c>
    </row>
    <row r="821" spans="1:23" x14ac:dyDescent="0.3">
      <c r="A821" t="s">
        <v>17</v>
      </c>
      <c r="B821" t="s">
        <v>4407</v>
      </c>
      <c r="C821" t="s">
        <v>4408</v>
      </c>
      <c r="D821" t="s">
        <v>4712</v>
      </c>
      <c r="E821" t="s">
        <v>4713</v>
      </c>
      <c r="F821">
        <v>0.25</v>
      </c>
      <c r="G821" s="2">
        <v>0</v>
      </c>
      <c r="H821" s="4">
        <v>15.3866</v>
      </c>
      <c r="I821" s="4">
        <v>1.2341</v>
      </c>
      <c r="J821" s="7">
        <v>44</v>
      </c>
      <c r="K821" s="7">
        <v>10</v>
      </c>
      <c r="L821" s="3">
        <v>8.0199999999999994E-2</v>
      </c>
      <c r="M821" s="5">
        <v>1.1901782599999999</v>
      </c>
      <c r="N821" s="6">
        <v>0.9</v>
      </c>
      <c r="O821" s="8">
        <f>IFERROR(VLOOKUP(C821,Sheet2!$B$2:$G$588,6,FALSE),0)</f>
        <v>54387</v>
      </c>
      <c r="P821" t="s">
        <v>22</v>
      </c>
      <c r="Q821" s="2">
        <v>0.24381075569999999</v>
      </c>
      <c r="R821" s="3">
        <v>0.24381075574185801</v>
      </c>
      <c r="U821" s="22">
        <f t="shared" si="76"/>
        <v>0.24381075574185801</v>
      </c>
      <c r="V821" s="10">
        <f t="shared" si="77"/>
        <v>10.727673252641752</v>
      </c>
      <c r="W821" s="24">
        <f t="shared" si="78"/>
        <v>10.727673252641752</v>
      </c>
    </row>
    <row r="822" spans="1:23" x14ac:dyDescent="0.3">
      <c r="A822" t="s">
        <v>17</v>
      </c>
      <c r="B822" t="s">
        <v>4407</v>
      </c>
      <c r="C822" t="s">
        <v>4408</v>
      </c>
      <c r="D822" t="s">
        <v>4724</v>
      </c>
      <c r="E822" t="s">
        <v>4725</v>
      </c>
      <c r="F822">
        <v>0.25</v>
      </c>
      <c r="G822" s="2">
        <v>0</v>
      </c>
      <c r="H822" s="4">
        <v>7.1519000000000004</v>
      </c>
      <c r="I822" s="4">
        <v>0.69989999999999997</v>
      </c>
      <c r="J822" s="7">
        <v>44</v>
      </c>
      <c r="K822" s="7">
        <v>6</v>
      </c>
      <c r="L822" s="3">
        <v>9.7900000000000001E-2</v>
      </c>
      <c r="M822" s="5">
        <v>2.09511125</v>
      </c>
      <c r="N822" s="6">
        <v>1.8</v>
      </c>
      <c r="O822" s="8">
        <f>IFERROR(VLOOKUP(C822,Sheet2!$B$2:$G$588,6,FALSE),0)</f>
        <v>54387</v>
      </c>
      <c r="P822" t="s">
        <v>22</v>
      </c>
      <c r="Q822" s="2">
        <v>0.1408570774</v>
      </c>
      <c r="R822" s="3">
        <v>0.140857077440946</v>
      </c>
      <c r="U822" s="22">
        <f t="shared" si="76"/>
        <v>0.140857077440946</v>
      </c>
      <c r="V822" s="10">
        <f t="shared" si="77"/>
        <v>6.1977114074016235</v>
      </c>
      <c r="W822" s="24">
        <f t="shared" si="78"/>
        <v>6.1977114074016235</v>
      </c>
    </row>
    <row r="823" spans="1:23" x14ac:dyDescent="0.3">
      <c r="A823" t="s">
        <v>17</v>
      </c>
      <c r="B823" t="s">
        <v>4407</v>
      </c>
      <c r="C823" t="s">
        <v>4408</v>
      </c>
      <c r="D823" t="s">
        <v>4676</v>
      </c>
      <c r="E823" t="s">
        <v>4677</v>
      </c>
      <c r="F823">
        <v>0.3</v>
      </c>
      <c r="G823" s="2">
        <v>1</v>
      </c>
      <c r="H823" s="4">
        <v>40.143500000000003</v>
      </c>
      <c r="I823" s="4">
        <v>2.7967</v>
      </c>
      <c r="J823" s="7">
        <v>43</v>
      </c>
      <c r="K823" s="7">
        <v>13</v>
      </c>
      <c r="L823" s="3">
        <v>6.9699999999999998E-2</v>
      </c>
      <c r="M823" s="5">
        <v>0.51196302000000005</v>
      </c>
      <c r="N823" s="6">
        <v>0.1</v>
      </c>
      <c r="O823" s="8">
        <f>IFERROR(VLOOKUP(C823,Sheet2!$B$2:$G$588,6,FALSE),0)</f>
        <v>54387</v>
      </c>
      <c r="P823" t="s">
        <v>22</v>
      </c>
      <c r="Q823" s="2">
        <v>0.80467339140000005</v>
      </c>
      <c r="R823" s="3">
        <v>0.3</v>
      </c>
      <c r="S823" s="3" t="str">
        <f>IF(R823+0.01&lt;Q823,"Y","")</f>
        <v>Y</v>
      </c>
      <c r="T823" s="2"/>
      <c r="U823" s="22">
        <f t="shared" si="76"/>
        <v>0.3</v>
      </c>
      <c r="V823" s="10">
        <f t="shared" si="77"/>
        <v>12.9</v>
      </c>
      <c r="W823" s="24">
        <f t="shared" si="78"/>
        <v>12.9</v>
      </c>
    </row>
    <row r="824" spans="1:23" x14ac:dyDescent="0.3">
      <c r="A824" t="s">
        <v>17</v>
      </c>
      <c r="B824" t="s">
        <v>4407</v>
      </c>
      <c r="C824" t="s">
        <v>4408</v>
      </c>
      <c r="D824" t="s">
        <v>4742</v>
      </c>
      <c r="E824" t="s">
        <v>4743</v>
      </c>
      <c r="F824">
        <v>0.25</v>
      </c>
      <c r="G824" s="2">
        <v>0</v>
      </c>
      <c r="H824" s="4">
        <v>2.3153999999999999</v>
      </c>
      <c r="I824" s="4">
        <v>0.58350000000000002</v>
      </c>
      <c r="J824" s="7">
        <v>43</v>
      </c>
      <c r="K824" s="7">
        <v>9</v>
      </c>
      <c r="L824" s="3">
        <v>0.252</v>
      </c>
      <c r="M824" s="5">
        <v>2.4574733700000002</v>
      </c>
      <c r="N824" s="6">
        <v>1.95</v>
      </c>
      <c r="O824" s="8">
        <f>IFERROR(VLOOKUP(C824,Sheet2!$B$2:$G$588,6,FALSE),0)</f>
        <v>54387</v>
      </c>
      <c r="P824" t="s">
        <v>22</v>
      </c>
      <c r="Q824" s="2">
        <v>0.2065020847</v>
      </c>
      <c r="R824" s="3">
        <v>0.206502084672056</v>
      </c>
      <c r="U824" s="22">
        <f t="shared" si="76"/>
        <v>0.206502084672056</v>
      </c>
      <c r="V824" s="10">
        <f t="shared" si="77"/>
        <v>8.8795896408984074</v>
      </c>
      <c r="W824" s="24">
        <f t="shared" si="78"/>
        <v>8.8795896408984074</v>
      </c>
    </row>
    <row r="825" spans="1:23" x14ac:dyDescent="0.3">
      <c r="A825" t="s">
        <v>17</v>
      </c>
      <c r="B825" t="s">
        <v>4407</v>
      </c>
      <c r="C825" t="s">
        <v>4408</v>
      </c>
      <c r="D825" t="s">
        <v>4761</v>
      </c>
      <c r="E825" t="s">
        <v>4762</v>
      </c>
      <c r="F825">
        <v>0.35</v>
      </c>
      <c r="G825" s="2">
        <v>1</v>
      </c>
      <c r="H825" s="4">
        <v>47.860599999999998</v>
      </c>
      <c r="I825" s="4">
        <v>2.3744000000000001</v>
      </c>
      <c r="J825" s="7">
        <v>43</v>
      </c>
      <c r="K825" s="7">
        <v>13</v>
      </c>
      <c r="L825" s="3">
        <v>4.9599999999999998E-2</v>
      </c>
      <c r="M825" s="5">
        <v>0.60372420000000004</v>
      </c>
      <c r="N825" s="6">
        <v>0.42</v>
      </c>
      <c r="O825" s="8">
        <f>IFERROR(VLOOKUP(C825,Sheet2!$B$2:$G$588,6,FALSE),0)</f>
        <v>54387</v>
      </c>
      <c r="P825" t="s">
        <v>22</v>
      </c>
      <c r="Q825" s="2">
        <v>0.30431810250000002</v>
      </c>
      <c r="R825" s="3">
        <v>0.304318102546215</v>
      </c>
      <c r="S825" s="3" t="str">
        <f>IF(R825+0.01&lt;Q825,"Y","")</f>
        <v/>
      </c>
      <c r="T825" s="2"/>
      <c r="U825" s="22">
        <f t="shared" si="76"/>
        <v>0.304318102546215</v>
      </c>
      <c r="V825" s="10">
        <f t="shared" si="77"/>
        <v>13.085678409487246</v>
      </c>
      <c r="W825" s="24">
        <f t="shared" si="78"/>
        <v>13.085678409487246</v>
      </c>
    </row>
    <row r="826" spans="1:23" x14ac:dyDescent="0.3">
      <c r="A826" t="s">
        <v>17</v>
      </c>
      <c r="B826" t="s">
        <v>4407</v>
      </c>
      <c r="C826" t="s">
        <v>4408</v>
      </c>
      <c r="D826" t="s">
        <v>4429</v>
      </c>
      <c r="E826" t="s">
        <v>4430</v>
      </c>
      <c r="F826">
        <v>0.25</v>
      </c>
      <c r="G826" s="2">
        <v>0</v>
      </c>
      <c r="H826" s="4">
        <v>9.3711000000000002</v>
      </c>
      <c r="I826" s="4">
        <v>0.63939999999999997</v>
      </c>
      <c r="J826" s="7">
        <v>42</v>
      </c>
      <c r="K826" s="7">
        <v>8</v>
      </c>
      <c r="L826" s="3">
        <v>6.8199999999999997E-2</v>
      </c>
      <c r="M826" s="5">
        <v>2.2088705200000001</v>
      </c>
      <c r="N826" s="6">
        <v>1.8</v>
      </c>
      <c r="O826" s="8">
        <f>IFERROR(VLOOKUP(C826,Sheet2!$B$2:$G$588,6,FALSE),0)</f>
        <v>54387</v>
      </c>
      <c r="P826" t="s">
        <v>162</v>
      </c>
      <c r="Q826" s="2">
        <v>0.1851038864</v>
      </c>
      <c r="R826" s="3">
        <v>0.18510388638248801</v>
      </c>
      <c r="U826" s="22">
        <f t="shared" si="76"/>
        <v>0.18510388638248801</v>
      </c>
      <c r="V826" s="10">
        <f t="shared" si="77"/>
        <v>7.7743632280644963</v>
      </c>
      <c r="W826" s="24">
        <f t="shared" si="78"/>
        <v>7.7743632280644963</v>
      </c>
    </row>
    <row r="827" spans="1:23" x14ac:dyDescent="0.3">
      <c r="A827" t="s">
        <v>17</v>
      </c>
      <c r="B827" t="s">
        <v>4407</v>
      </c>
      <c r="C827" t="s">
        <v>4408</v>
      </c>
      <c r="D827" t="s">
        <v>4477</v>
      </c>
      <c r="E827" t="s">
        <v>4478</v>
      </c>
      <c r="F827">
        <v>0.25</v>
      </c>
      <c r="G827" s="2">
        <v>1</v>
      </c>
      <c r="H827" s="4">
        <v>63.675400000000003</v>
      </c>
      <c r="I827" s="4">
        <v>1.0630999999999999</v>
      </c>
      <c r="J827" s="7">
        <v>40</v>
      </c>
      <c r="K827" s="7">
        <v>10</v>
      </c>
      <c r="L827" s="3">
        <v>1.67E-2</v>
      </c>
      <c r="M827" s="5">
        <v>1.2560908399999999</v>
      </c>
      <c r="N827" s="6">
        <v>0.5</v>
      </c>
      <c r="O827" s="8">
        <f>IFERROR(VLOOKUP(C827,Sheet2!$B$2:$G$588,6,FALSE),0)</f>
        <v>54387</v>
      </c>
      <c r="P827" t="s">
        <v>22</v>
      </c>
      <c r="Q827" s="2">
        <v>0.60193961829999998</v>
      </c>
      <c r="R827" s="3">
        <v>0.249999999999999</v>
      </c>
      <c r="S827" s="3" t="str">
        <f t="shared" ref="S827:S828" si="79">IF(R827+0.01&lt;Q827,"Y","")</f>
        <v>Y</v>
      </c>
      <c r="T827" s="2"/>
      <c r="U827" s="22">
        <f t="shared" si="76"/>
        <v>0.249999999999999</v>
      </c>
      <c r="V827" s="10">
        <f t="shared" si="77"/>
        <v>9.9999999999999609</v>
      </c>
      <c r="W827" s="24">
        <f t="shared" si="78"/>
        <v>9.9999999999999609</v>
      </c>
    </row>
    <row r="828" spans="1:23" x14ac:dyDescent="0.3">
      <c r="A828" t="s">
        <v>17</v>
      </c>
      <c r="B828" t="s">
        <v>4407</v>
      </c>
      <c r="C828" t="s">
        <v>4408</v>
      </c>
      <c r="D828" t="s">
        <v>4531</v>
      </c>
      <c r="E828" t="s">
        <v>4532</v>
      </c>
      <c r="F828">
        <v>0.25</v>
      </c>
      <c r="G828" s="2">
        <v>1</v>
      </c>
      <c r="H828" s="4">
        <v>34.705100000000002</v>
      </c>
      <c r="I828" s="4">
        <v>2.0139999999999998</v>
      </c>
      <c r="J828" s="7">
        <v>40</v>
      </c>
      <c r="K828" s="7">
        <v>10</v>
      </c>
      <c r="L828" s="3">
        <v>5.8000000000000003E-2</v>
      </c>
      <c r="M828" s="5">
        <v>0.65646899999999997</v>
      </c>
      <c r="N828" s="6">
        <v>0.3</v>
      </c>
      <c r="O828" s="8">
        <f>IFERROR(VLOOKUP(C828,Sheet2!$B$2:$G$588,6,FALSE),0)</f>
        <v>54387</v>
      </c>
      <c r="P828" t="s">
        <v>22</v>
      </c>
      <c r="Q828" s="2">
        <v>0.54300964890000003</v>
      </c>
      <c r="R828" s="3">
        <v>0.249999999999999</v>
      </c>
      <c r="S828" s="3" t="str">
        <f t="shared" si="79"/>
        <v>Y</v>
      </c>
      <c r="T828" s="2"/>
      <c r="U828" s="22">
        <f t="shared" si="76"/>
        <v>0.249999999999999</v>
      </c>
      <c r="V828" s="10">
        <f t="shared" si="77"/>
        <v>9.9999999999999609</v>
      </c>
      <c r="W828" s="24">
        <f t="shared" si="78"/>
        <v>9.9999999999999609</v>
      </c>
    </row>
    <row r="829" spans="1:23" x14ac:dyDescent="0.3">
      <c r="A829" t="s">
        <v>17</v>
      </c>
      <c r="B829" t="s">
        <v>4407</v>
      </c>
      <c r="C829" t="s">
        <v>4408</v>
      </c>
      <c r="D829" t="s">
        <v>4574</v>
      </c>
      <c r="E829" t="s">
        <v>4575</v>
      </c>
      <c r="F829">
        <v>0.4</v>
      </c>
      <c r="G829" s="2">
        <v>0</v>
      </c>
      <c r="H829" s="4">
        <v>7.5244999999999997</v>
      </c>
      <c r="I829" s="4">
        <v>0.58230000000000004</v>
      </c>
      <c r="J829" s="7">
        <v>40</v>
      </c>
      <c r="K829" s="7">
        <v>12</v>
      </c>
      <c r="L829" s="3">
        <v>7.7399999999999997E-2</v>
      </c>
      <c r="M829" s="5">
        <v>2.3112855699999999</v>
      </c>
      <c r="N829" s="6">
        <v>1.65</v>
      </c>
      <c r="O829" s="8">
        <f>IFERROR(VLOOKUP(C829,Sheet2!$B$2:$G$588,6,FALSE),0)</f>
        <v>54387</v>
      </c>
      <c r="P829" t="s">
        <v>487</v>
      </c>
      <c r="Q829" s="2">
        <v>0.28611158289999999</v>
      </c>
      <c r="R829" s="3">
        <v>0.28611158288043398</v>
      </c>
      <c r="U829" s="22">
        <f t="shared" si="76"/>
        <v>0.28611158288043398</v>
      </c>
      <c r="V829" s="10">
        <f t="shared" si="77"/>
        <v>11.444463315217359</v>
      </c>
      <c r="W829" s="24">
        <f t="shared" si="78"/>
        <v>11.444463315217359</v>
      </c>
    </row>
    <row r="830" spans="1:23" x14ac:dyDescent="0.3">
      <c r="A830" t="s">
        <v>17</v>
      </c>
      <c r="B830" t="s">
        <v>4407</v>
      </c>
      <c r="C830" t="s">
        <v>4408</v>
      </c>
      <c r="D830" t="s">
        <v>4606</v>
      </c>
      <c r="E830" t="s">
        <v>4607</v>
      </c>
      <c r="F830">
        <v>0.25</v>
      </c>
      <c r="G830" s="2">
        <v>0</v>
      </c>
      <c r="H830" s="4">
        <v>38.386899999999997</v>
      </c>
      <c r="I830" s="4">
        <v>2.0466000000000002</v>
      </c>
      <c r="J830" s="7">
        <v>40</v>
      </c>
      <c r="K830" s="7">
        <v>10</v>
      </c>
      <c r="L830" s="3">
        <v>5.33E-2</v>
      </c>
      <c r="M830" s="5">
        <v>0.65212020000000004</v>
      </c>
      <c r="N830" s="6">
        <v>0.3</v>
      </c>
      <c r="O830" s="8">
        <f>IFERROR(VLOOKUP(C830,Sheet2!$B$2:$G$588,6,FALSE),0)</f>
        <v>54387</v>
      </c>
      <c r="P830" t="s">
        <v>22</v>
      </c>
      <c r="Q830" s="2">
        <v>0.53996210899999997</v>
      </c>
      <c r="R830" s="3">
        <v>0.25</v>
      </c>
      <c r="U830" s="22">
        <f t="shared" si="76"/>
        <v>0.25</v>
      </c>
      <c r="V830" s="10">
        <f t="shared" si="77"/>
        <v>10</v>
      </c>
      <c r="W830" s="24">
        <f t="shared" si="78"/>
        <v>10</v>
      </c>
    </row>
    <row r="831" spans="1:23" x14ac:dyDescent="0.3">
      <c r="A831" t="s">
        <v>17</v>
      </c>
      <c r="B831" t="s">
        <v>4407</v>
      </c>
      <c r="C831" t="s">
        <v>4408</v>
      </c>
      <c r="D831" t="s">
        <v>4586</v>
      </c>
      <c r="E831" t="s">
        <v>4587</v>
      </c>
      <c r="F831">
        <v>0.4</v>
      </c>
      <c r="G831" s="2">
        <v>0</v>
      </c>
      <c r="H831" s="4">
        <v>8.4483999999999995</v>
      </c>
      <c r="I831" s="4">
        <v>1.0039</v>
      </c>
      <c r="J831" s="7">
        <v>39</v>
      </c>
      <c r="K831" s="7">
        <v>15</v>
      </c>
      <c r="L831" s="3">
        <v>0.1188</v>
      </c>
      <c r="M831" s="5">
        <v>1.2992173</v>
      </c>
      <c r="N831" s="6">
        <v>0.8</v>
      </c>
      <c r="O831" s="8">
        <f>IFERROR(VLOOKUP(C831,Sheet2!$B$2:$G$588,6,FALSE),0)</f>
        <v>54387</v>
      </c>
      <c r="P831" t="s">
        <v>487</v>
      </c>
      <c r="Q831" s="2">
        <v>0.38424465470000002</v>
      </c>
      <c r="R831" s="3">
        <v>0.38424465474938602</v>
      </c>
      <c r="U831" s="22">
        <f t="shared" si="76"/>
        <v>0.38424465474938602</v>
      </c>
      <c r="V831" s="10">
        <f t="shared" si="77"/>
        <v>14.985541535226055</v>
      </c>
      <c r="W831" s="24">
        <f t="shared" si="78"/>
        <v>14.985541535226055</v>
      </c>
    </row>
    <row r="832" spans="1:23" x14ac:dyDescent="0.3">
      <c r="A832" t="s">
        <v>17</v>
      </c>
      <c r="B832" t="s">
        <v>4407</v>
      </c>
      <c r="C832" t="s">
        <v>4408</v>
      </c>
      <c r="D832" t="s">
        <v>4546</v>
      </c>
      <c r="E832" t="s">
        <v>4547</v>
      </c>
      <c r="F832">
        <v>0.25</v>
      </c>
      <c r="G832" s="2">
        <v>0</v>
      </c>
      <c r="H832" s="4">
        <v>16.788900000000002</v>
      </c>
      <c r="I832" s="4">
        <v>0.49830000000000002</v>
      </c>
      <c r="J832" s="7">
        <v>38</v>
      </c>
      <c r="K832" s="7">
        <v>9</v>
      </c>
      <c r="L832" s="3">
        <v>2.9700000000000001E-2</v>
      </c>
      <c r="M832" s="5">
        <v>2.55240826</v>
      </c>
      <c r="N832" s="6">
        <v>1.9</v>
      </c>
      <c r="O832" s="8">
        <f>IFERROR(VLOOKUP(C832,Sheet2!$B$2:$G$588,6,FALSE),0)</f>
        <v>54387</v>
      </c>
      <c r="P832" t="s">
        <v>22</v>
      </c>
      <c r="Q832" s="2">
        <v>0.2556049782</v>
      </c>
      <c r="R832" s="3">
        <v>0.25</v>
      </c>
      <c r="U832" s="22">
        <f t="shared" si="76"/>
        <v>0.25</v>
      </c>
      <c r="V832" s="10">
        <f t="shared" si="77"/>
        <v>9.5</v>
      </c>
      <c r="W832" s="24">
        <f t="shared" si="78"/>
        <v>9.5</v>
      </c>
    </row>
    <row r="833" spans="1:23" x14ac:dyDescent="0.3">
      <c r="A833" t="s">
        <v>17</v>
      </c>
      <c r="B833" t="s">
        <v>4407</v>
      </c>
      <c r="C833" t="s">
        <v>4408</v>
      </c>
      <c r="D833" t="s">
        <v>4475</v>
      </c>
      <c r="E833" t="s">
        <v>4476</v>
      </c>
      <c r="F833">
        <v>0.25</v>
      </c>
      <c r="G833" s="2">
        <v>0</v>
      </c>
      <c r="H833" s="4">
        <v>1.8697999999999999</v>
      </c>
      <c r="I833" s="4">
        <v>0.80059999999999998</v>
      </c>
      <c r="J833" s="7">
        <v>36</v>
      </c>
      <c r="K833" s="7">
        <v>9</v>
      </c>
      <c r="L833" s="3">
        <v>0.42820000000000003</v>
      </c>
      <c r="M833" s="5">
        <v>1.5040503199999999</v>
      </c>
      <c r="N833" s="6">
        <v>1.1000000000000001</v>
      </c>
      <c r="O833" s="8">
        <f>IFERROR(VLOOKUP(C833,Sheet2!$B$2:$G$588,6,FALSE),0)</f>
        <v>54387</v>
      </c>
      <c r="P833" t="s">
        <v>22</v>
      </c>
      <c r="Q833" s="2">
        <v>0.26864148910000002</v>
      </c>
      <c r="R833" s="3">
        <v>0.249999999999999</v>
      </c>
      <c r="U833" s="22">
        <f t="shared" si="76"/>
        <v>0.249999999999999</v>
      </c>
      <c r="V833" s="10">
        <f t="shared" si="77"/>
        <v>8.9999999999999645</v>
      </c>
      <c r="W833" s="24">
        <f t="shared" si="78"/>
        <v>8.9999999999999645</v>
      </c>
    </row>
    <row r="834" spans="1:23" x14ac:dyDescent="0.3">
      <c r="A834" t="s">
        <v>17</v>
      </c>
      <c r="B834" t="s">
        <v>4407</v>
      </c>
      <c r="C834" t="s">
        <v>4408</v>
      </c>
      <c r="D834" t="s">
        <v>4658</v>
      </c>
      <c r="E834" t="s">
        <v>4659</v>
      </c>
      <c r="F834">
        <v>0.25</v>
      </c>
      <c r="G834" s="2">
        <v>0</v>
      </c>
      <c r="H834" s="4">
        <v>13.752599999999999</v>
      </c>
      <c r="I834" s="4">
        <v>1.1460999999999999</v>
      </c>
      <c r="J834" s="7">
        <v>36</v>
      </c>
      <c r="K834" s="7">
        <v>9</v>
      </c>
      <c r="L834" s="3">
        <v>8.3299999999999999E-2</v>
      </c>
      <c r="M834" s="5">
        <v>1.0343783099999999</v>
      </c>
      <c r="N834" s="6">
        <v>0.65</v>
      </c>
      <c r="O834" s="8">
        <f>IFERROR(VLOOKUP(C834,Sheet2!$B$2:$G$588,6,FALSE),0)</f>
        <v>54387</v>
      </c>
      <c r="P834" t="s">
        <v>22</v>
      </c>
      <c r="Q834" s="2">
        <v>0.3716032199</v>
      </c>
      <c r="R834" s="3">
        <v>0.25</v>
      </c>
      <c r="U834" s="22">
        <f t="shared" si="76"/>
        <v>0.25</v>
      </c>
      <c r="V834" s="10">
        <f t="shared" si="77"/>
        <v>9</v>
      </c>
      <c r="W834" s="24">
        <f t="shared" si="78"/>
        <v>9</v>
      </c>
    </row>
    <row r="835" spans="1:23" x14ac:dyDescent="0.3">
      <c r="A835" t="s">
        <v>17</v>
      </c>
      <c r="B835" t="s">
        <v>4407</v>
      </c>
      <c r="C835" t="s">
        <v>4408</v>
      </c>
      <c r="D835" t="s">
        <v>4736</v>
      </c>
      <c r="E835" t="s">
        <v>4737</v>
      </c>
      <c r="F835">
        <v>0.25</v>
      </c>
      <c r="G835" s="2">
        <v>0</v>
      </c>
      <c r="H835" s="4">
        <v>9.0005000000000006</v>
      </c>
      <c r="I835" s="4">
        <v>0.6855</v>
      </c>
      <c r="J835" s="7">
        <v>36</v>
      </c>
      <c r="K835" s="7">
        <v>9</v>
      </c>
      <c r="L835" s="3">
        <v>7.6200000000000004E-2</v>
      </c>
      <c r="M835" s="5">
        <v>1.74031468</v>
      </c>
      <c r="N835" s="6">
        <v>1.3</v>
      </c>
      <c r="O835" s="8">
        <f>IFERROR(VLOOKUP(C835,Sheet2!$B$2:$G$588,6,FALSE),0)</f>
        <v>54387</v>
      </c>
      <c r="P835" t="s">
        <v>22</v>
      </c>
      <c r="Q835" s="2">
        <v>0.25300865769999997</v>
      </c>
      <c r="R835" s="3">
        <v>0.25</v>
      </c>
      <c r="U835" s="22">
        <f t="shared" si="76"/>
        <v>0.25</v>
      </c>
      <c r="V835" s="10">
        <f t="shared" si="77"/>
        <v>9</v>
      </c>
      <c r="W835" s="24">
        <f t="shared" si="78"/>
        <v>9</v>
      </c>
    </row>
    <row r="836" spans="1:23" x14ac:dyDescent="0.3">
      <c r="A836" t="s">
        <v>17</v>
      </c>
      <c r="B836" t="s">
        <v>4407</v>
      </c>
      <c r="C836" t="s">
        <v>4408</v>
      </c>
      <c r="D836" t="s">
        <v>4433</v>
      </c>
      <c r="E836" t="s">
        <v>4434</v>
      </c>
      <c r="F836">
        <v>0.25</v>
      </c>
      <c r="G836" s="2">
        <v>0</v>
      </c>
      <c r="H836" s="4">
        <v>14.171900000000001</v>
      </c>
      <c r="I836" s="4">
        <v>0.85660000000000003</v>
      </c>
      <c r="J836" s="7">
        <v>35</v>
      </c>
      <c r="K836" s="7">
        <v>7</v>
      </c>
      <c r="L836" s="3">
        <v>6.0400000000000002E-2</v>
      </c>
      <c r="M836" s="5">
        <v>1.35715834</v>
      </c>
      <c r="N836" s="6">
        <v>1.1000000000000001</v>
      </c>
      <c r="O836" s="8">
        <f>IFERROR(VLOOKUP(C836,Sheet2!$B$2:$G$588,6,FALSE),0)</f>
        <v>54387</v>
      </c>
      <c r="P836" t="s">
        <v>22</v>
      </c>
      <c r="Q836" s="2">
        <v>0.18948293229999999</v>
      </c>
      <c r="R836" s="3">
        <v>0.18948293234376101</v>
      </c>
      <c r="U836" s="22">
        <f t="shared" si="76"/>
        <v>0.18948293234376101</v>
      </c>
      <c r="V836" s="10">
        <f t="shared" si="77"/>
        <v>6.6319026320316352</v>
      </c>
      <c r="W836" s="24">
        <f t="shared" si="78"/>
        <v>6.6319026320316352</v>
      </c>
    </row>
    <row r="837" spans="1:23" x14ac:dyDescent="0.3">
      <c r="A837" t="s">
        <v>17</v>
      </c>
      <c r="B837" t="s">
        <v>4407</v>
      </c>
      <c r="C837" t="s">
        <v>4408</v>
      </c>
      <c r="D837" t="s">
        <v>4576</v>
      </c>
      <c r="E837" t="s">
        <v>4577</v>
      </c>
      <c r="F837">
        <v>0.25</v>
      </c>
      <c r="G837" s="2">
        <v>0</v>
      </c>
      <c r="H837" s="4">
        <v>1.8633999999999999</v>
      </c>
      <c r="I837" s="4">
        <v>0.45250000000000001</v>
      </c>
      <c r="J837" s="7">
        <v>35</v>
      </c>
      <c r="K837" s="7">
        <v>8</v>
      </c>
      <c r="L837" s="3">
        <v>0.24279999999999999</v>
      </c>
      <c r="M837" s="5">
        <v>2.6066771900000001</v>
      </c>
      <c r="N837" s="6">
        <v>2</v>
      </c>
      <c r="O837" s="8">
        <f>IFERROR(VLOOKUP(C837,Sheet2!$B$2:$G$588,6,FALSE),0)</f>
        <v>54387</v>
      </c>
      <c r="P837" t="s">
        <v>22</v>
      </c>
      <c r="Q837" s="2">
        <v>0.23273967039999999</v>
      </c>
      <c r="R837" s="3">
        <v>0.232739670447457</v>
      </c>
      <c r="U837" s="22">
        <f t="shared" si="76"/>
        <v>0.232739670447457</v>
      </c>
      <c r="V837" s="10">
        <f t="shared" si="77"/>
        <v>8.1458884656609953</v>
      </c>
      <c r="W837" s="24">
        <f t="shared" si="78"/>
        <v>8.1458884656609953</v>
      </c>
    </row>
    <row r="838" spans="1:23" x14ac:dyDescent="0.3">
      <c r="A838" t="s">
        <v>17</v>
      </c>
      <c r="B838" t="s">
        <v>4407</v>
      </c>
      <c r="C838" t="s">
        <v>4408</v>
      </c>
      <c r="D838" t="s">
        <v>4425</v>
      </c>
      <c r="E838" t="s">
        <v>4426</v>
      </c>
      <c r="F838">
        <v>0.25</v>
      </c>
      <c r="G838" s="2">
        <v>0</v>
      </c>
      <c r="H838" s="4">
        <v>10.824400000000001</v>
      </c>
      <c r="I838" s="4">
        <v>0.87539999999999996</v>
      </c>
      <c r="J838" s="7">
        <v>34</v>
      </c>
      <c r="K838" s="7">
        <v>8</v>
      </c>
      <c r="L838" s="3">
        <v>8.09E-2</v>
      </c>
      <c r="M838" s="5">
        <v>1.3040065300000001</v>
      </c>
      <c r="N838" s="6">
        <v>1</v>
      </c>
      <c r="O838" s="8">
        <f>IFERROR(VLOOKUP(C838,Sheet2!$B$2:$G$588,6,FALSE),0)</f>
        <v>54387</v>
      </c>
      <c r="P838" t="s">
        <v>22</v>
      </c>
      <c r="Q838" s="2">
        <v>0.23313267339999999</v>
      </c>
      <c r="R838" s="3">
        <v>0.23313267336645599</v>
      </c>
      <c r="U838" s="22">
        <f t="shared" si="76"/>
        <v>0.23313267336645599</v>
      </c>
      <c r="V838" s="10">
        <f t="shared" si="77"/>
        <v>7.9265108944595033</v>
      </c>
      <c r="W838" s="24">
        <f t="shared" si="78"/>
        <v>7.9265108944595033</v>
      </c>
    </row>
    <row r="839" spans="1:23" x14ac:dyDescent="0.3">
      <c r="A839" t="s">
        <v>17</v>
      </c>
      <c r="B839" t="s">
        <v>4407</v>
      </c>
      <c r="C839" t="s">
        <v>4408</v>
      </c>
      <c r="D839" t="s">
        <v>4483</v>
      </c>
      <c r="E839" t="s">
        <v>4484</v>
      </c>
      <c r="F839">
        <v>0.25</v>
      </c>
      <c r="G839" s="2">
        <v>0</v>
      </c>
      <c r="H839" s="4">
        <v>3.4188999999999998</v>
      </c>
      <c r="I839" s="4">
        <v>0.83409999999999995</v>
      </c>
      <c r="J839" s="7">
        <v>34</v>
      </c>
      <c r="K839" s="7">
        <v>8</v>
      </c>
      <c r="L839" s="3">
        <v>0.24399999999999999</v>
      </c>
      <c r="M839" s="5">
        <v>1.3642147600000001</v>
      </c>
      <c r="N839" s="6">
        <v>0.99</v>
      </c>
      <c r="O839" s="8">
        <f>IFERROR(VLOOKUP(C839,Sheet2!$B$2:$G$588,6,FALSE),0)</f>
        <v>54387</v>
      </c>
      <c r="P839" t="s">
        <v>22</v>
      </c>
      <c r="Q839" s="2">
        <v>0.27430780919999997</v>
      </c>
      <c r="R839" s="3">
        <v>0.25</v>
      </c>
      <c r="U839" s="22">
        <f t="shared" si="76"/>
        <v>0.25</v>
      </c>
      <c r="V839" s="10">
        <f t="shared" si="77"/>
        <v>8.5</v>
      </c>
      <c r="W839" s="24">
        <f t="shared" si="78"/>
        <v>8.5</v>
      </c>
    </row>
    <row r="840" spans="1:23" x14ac:dyDescent="0.3">
      <c r="A840" t="s">
        <v>17</v>
      </c>
      <c r="B840" t="s">
        <v>4407</v>
      </c>
      <c r="C840" t="s">
        <v>4408</v>
      </c>
      <c r="D840" t="s">
        <v>4519</v>
      </c>
      <c r="E840" t="s">
        <v>4520</v>
      </c>
      <c r="F840">
        <v>0.25</v>
      </c>
      <c r="G840" s="2">
        <v>0</v>
      </c>
      <c r="H840" s="4">
        <v>2.4967999999999999</v>
      </c>
      <c r="I840" s="4">
        <v>1.0223</v>
      </c>
      <c r="J840" s="7">
        <v>34</v>
      </c>
      <c r="K840" s="7">
        <v>6</v>
      </c>
      <c r="L840" s="3">
        <v>0.40939999999999999</v>
      </c>
      <c r="M840" s="5">
        <v>1.1113401300000001</v>
      </c>
      <c r="N840" s="6">
        <v>0.9</v>
      </c>
      <c r="O840" s="8">
        <f>IFERROR(VLOOKUP(C840,Sheet2!$B$2:$G$588,6,FALSE),0)</f>
        <v>54387</v>
      </c>
      <c r="P840" t="s">
        <v>22</v>
      </c>
      <c r="Q840" s="2">
        <v>0.19016692339999999</v>
      </c>
      <c r="R840" s="3">
        <v>0.190166923391279</v>
      </c>
      <c r="U840" s="22">
        <f t="shared" si="76"/>
        <v>0.190166923391279</v>
      </c>
      <c r="V840" s="10">
        <f t="shared" si="77"/>
        <v>6.465675395303486</v>
      </c>
      <c r="W840" s="24">
        <f t="shared" si="78"/>
        <v>6.465675395303486</v>
      </c>
    </row>
    <row r="841" spans="1:23" x14ac:dyDescent="0.3">
      <c r="A841" t="s">
        <v>17</v>
      </c>
      <c r="B841" t="s">
        <v>4407</v>
      </c>
      <c r="C841" t="s">
        <v>4408</v>
      </c>
      <c r="D841" t="s">
        <v>4584</v>
      </c>
      <c r="E841" t="s">
        <v>4585</v>
      </c>
      <c r="F841">
        <v>0.25</v>
      </c>
      <c r="G841" s="2">
        <v>0</v>
      </c>
      <c r="H841" s="4">
        <v>10.4855</v>
      </c>
      <c r="I841" s="4">
        <v>0.46870000000000001</v>
      </c>
      <c r="J841" s="7">
        <v>34</v>
      </c>
      <c r="K841" s="7">
        <v>4</v>
      </c>
      <c r="L841" s="3">
        <v>4.4699999999999997E-2</v>
      </c>
      <c r="M841" s="5">
        <v>2.4107589100000002</v>
      </c>
      <c r="N841" s="6">
        <v>2.1</v>
      </c>
      <c r="O841" s="8">
        <f>IFERROR(VLOOKUP(C841,Sheet2!$B$2:$G$588,6,FALSE),0)</f>
        <v>54387</v>
      </c>
      <c r="P841" t="s">
        <v>162</v>
      </c>
      <c r="Q841" s="2">
        <v>0.12890501539999999</v>
      </c>
      <c r="R841" s="3">
        <v>0.128905015360886</v>
      </c>
      <c r="U841" s="22">
        <f t="shared" si="76"/>
        <v>0.128905015360886</v>
      </c>
      <c r="V841" s="10">
        <f t="shared" si="77"/>
        <v>4.3827705222701239</v>
      </c>
      <c r="W841" s="24">
        <f t="shared" si="78"/>
        <v>4.3827705222701239</v>
      </c>
    </row>
    <row r="842" spans="1:23" x14ac:dyDescent="0.3">
      <c r="A842" t="s">
        <v>17</v>
      </c>
      <c r="B842" t="s">
        <v>4407</v>
      </c>
      <c r="C842" t="s">
        <v>4408</v>
      </c>
      <c r="D842" t="s">
        <v>4648</v>
      </c>
      <c r="E842" t="s">
        <v>4649</v>
      </c>
      <c r="F842">
        <v>0.25</v>
      </c>
      <c r="G842" s="2">
        <v>0</v>
      </c>
      <c r="H842" s="4">
        <v>23.1203</v>
      </c>
      <c r="I842" s="4">
        <v>0.89810000000000001</v>
      </c>
      <c r="J842" s="7">
        <v>34</v>
      </c>
      <c r="K842" s="7">
        <v>6</v>
      </c>
      <c r="L842" s="3">
        <v>3.8800000000000001E-2</v>
      </c>
      <c r="M842" s="5">
        <v>1.2703992399999999</v>
      </c>
      <c r="N842" s="6">
        <v>1.05</v>
      </c>
      <c r="O842" s="8">
        <f>IFERROR(VLOOKUP(C842,Sheet2!$B$2:$G$588,6,FALSE),0)</f>
        <v>54387</v>
      </c>
      <c r="P842" t="s">
        <v>22</v>
      </c>
      <c r="Q842" s="2">
        <v>0.1734881683</v>
      </c>
      <c r="R842" s="3">
        <v>0.17348816827344399</v>
      </c>
      <c r="U842" s="22">
        <f t="shared" ref="U842:U905" si="80">IF(A842="placement",IF(T842="",R842,T842),"")</f>
        <v>0.17348816827344399</v>
      </c>
      <c r="V842" s="10">
        <f t="shared" ref="V842:V905" si="81">IF($A842="placement",U842*J842,"")</f>
        <v>5.8985977212970955</v>
      </c>
      <c r="W842" s="24">
        <f t="shared" ref="W842:W905" si="82">IF($A842="placement",V842,IF($A842="site",SUMIF($C:$C,$C842,$V:$V),IF($A842="user",SUMIF($B:$B,$B842,$V:$V),SUM($V:$V))))</f>
        <v>5.8985977212970955</v>
      </c>
    </row>
    <row r="843" spans="1:23" x14ac:dyDescent="0.3">
      <c r="A843" t="s">
        <v>17</v>
      </c>
      <c r="B843" t="s">
        <v>4407</v>
      </c>
      <c r="C843" t="s">
        <v>4408</v>
      </c>
      <c r="D843" t="s">
        <v>4678</v>
      </c>
      <c r="E843" t="s">
        <v>4679</v>
      </c>
      <c r="F843">
        <v>0.25</v>
      </c>
      <c r="G843" s="2">
        <v>0</v>
      </c>
      <c r="H843" s="4">
        <v>6.9413999999999998</v>
      </c>
      <c r="I843" s="4">
        <v>1.1869000000000001</v>
      </c>
      <c r="J843" s="7">
        <v>34</v>
      </c>
      <c r="K843" s="7">
        <v>8</v>
      </c>
      <c r="L843" s="3">
        <v>0.17100000000000001</v>
      </c>
      <c r="M843" s="5">
        <v>0.95205512000000003</v>
      </c>
      <c r="N843" s="6">
        <v>0.65</v>
      </c>
      <c r="O843" s="8">
        <f>IFERROR(VLOOKUP(C843,Sheet2!$B$2:$G$588,6,FALSE),0)</f>
        <v>54387</v>
      </c>
      <c r="P843" t="s">
        <v>22</v>
      </c>
      <c r="Q843" s="2">
        <v>0.31726642350000001</v>
      </c>
      <c r="R843" s="3">
        <v>0.25</v>
      </c>
      <c r="U843" s="22">
        <f t="shared" si="80"/>
        <v>0.25</v>
      </c>
      <c r="V843" s="10">
        <f t="shared" si="81"/>
        <v>8.5</v>
      </c>
      <c r="W843" s="24">
        <f t="shared" si="82"/>
        <v>8.5</v>
      </c>
    </row>
    <row r="844" spans="1:23" x14ac:dyDescent="0.3">
      <c r="A844" t="s">
        <v>17</v>
      </c>
      <c r="B844" t="s">
        <v>4407</v>
      </c>
      <c r="C844" t="s">
        <v>4408</v>
      </c>
      <c r="D844" t="s">
        <v>4704</v>
      </c>
      <c r="E844" t="s">
        <v>4705</v>
      </c>
      <c r="F844">
        <v>0.25</v>
      </c>
      <c r="G844" s="2">
        <v>0</v>
      </c>
      <c r="H844" s="4">
        <v>19.860399999999998</v>
      </c>
      <c r="I844" s="4">
        <v>1.6287</v>
      </c>
      <c r="J844" s="7">
        <v>34</v>
      </c>
      <c r="K844" s="7">
        <v>8</v>
      </c>
      <c r="L844" s="3">
        <v>8.2000000000000003E-2</v>
      </c>
      <c r="M844" s="5">
        <v>0.69064994000000002</v>
      </c>
      <c r="N844" s="6">
        <v>0.4</v>
      </c>
      <c r="O844" s="8">
        <f>IFERROR(VLOOKUP(C844,Sheet2!$B$2:$G$588,6,FALSE),0)</f>
        <v>54387</v>
      </c>
      <c r="P844" t="s">
        <v>22</v>
      </c>
      <c r="Q844" s="2">
        <v>0.42083539710000001</v>
      </c>
      <c r="R844" s="3">
        <v>0.25</v>
      </c>
      <c r="U844" s="22">
        <f t="shared" si="80"/>
        <v>0.25</v>
      </c>
      <c r="V844" s="10">
        <f t="shared" si="81"/>
        <v>8.5</v>
      </c>
      <c r="W844" s="24">
        <f t="shared" si="82"/>
        <v>8.5</v>
      </c>
    </row>
    <row r="845" spans="1:23" x14ac:dyDescent="0.3">
      <c r="A845" t="s">
        <v>17</v>
      </c>
      <c r="B845" t="s">
        <v>4407</v>
      </c>
      <c r="C845" t="s">
        <v>4408</v>
      </c>
      <c r="D845" t="s">
        <v>4710</v>
      </c>
      <c r="E845" t="s">
        <v>4711</v>
      </c>
      <c r="F845">
        <v>0.25</v>
      </c>
      <c r="G845" s="2">
        <v>0</v>
      </c>
      <c r="H845" s="4">
        <v>6.9123999999999999</v>
      </c>
      <c r="I845" s="4">
        <v>0.41889999999999999</v>
      </c>
      <c r="J845" s="7">
        <v>33</v>
      </c>
      <c r="K845" s="7">
        <v>7</v>
      </c>
      <c r="L845" s="3">
        <v>6.0600000000000001E-2</v>
      </c>
      <c r="M845" s="5">
        <v>2.6353513</v>
      </c>
      <c r="N845" s="6">
        <v>2.1</v>
      </c>
      <c r="O845" s="8">
        <f>IFERROR(VLOOKUP(C845,Sheet2!$B$2:$G$588,6,FALSE),0)</f>
        <v>54387</v>
      </c>
      <c r="P845" t="s">
        <v>22</v>
      </c>
      <c r="Q845" s="2">
        <v>0.20314228949999999</v>
      </c>
      <c r="R845" s="3">
        <v>0.203142289548781</v>
      </c>
      <c r="U845" s="22">
        <f t="shared" si="80"/>
        <v>0.203142289548781</v>
      </c>
      <c r="V845" s="10">
        <f t="shared" si="81"/>
        <v>6.703695555109773</v>
      </c>
      <c r="W845" s="24">
        <f t="shared" si="82"/>
        <v>6.703695555109773</v>
      </c>
    </row>
    <row r="846" spans="1:23" x14ac:dyDescent="0.3">
      <c r="A846" t="s">
        <v>17</v>
      </c>
      <c r="B846" t="s">
        <v>4407</v>
      </c>
      <c r="C846" t="s">
        <v>4408</v>
      </c>
      <c r="D846" t="s">
        <v>4604</v>
      </c>
      <c r="E846" t="s">
        <v>4605</v>
      </c>
      <c r="F846">
        <v>0.25</v>
      </c>
      <c r="G846" s="2">
        <v>0</v>
      </c>
      <c r="H846" s="4">
        <v>7.4935</v>
      </c>
      <c r="I846" s="4">
        <v>1.0339</v>
      </c>
      <c r="J846" s="7">
        <v>32</v>
      </c>
      <c r="K846" s="7">
        <v>8</v>
      </c>
      <c r="L846" s="3">
        <v>0.13800000000000001</v>
      </c>
      <c r="M846" s="5">
        <v>1.0379577200000001</v>
      </c>
      <c r="N846" s="6">
        <v>0.6</v>
      </c>
      <c r="O846" s="8">
        <f>IFERROR(VLOOKUP(C846,Sheet2!$B$2:$G$588,6,FALSE),0)</f>
        <v>54387</v>
      </c>
      <c r="P846" t="s">
        <v>22</v>
      </c>
      <c r="Q846" s="2">
        <v>0.4219417708</v>
      </c>
      <c r="R846" s="3">
        <v>0.25</v>
      </c>
      <c r="U846" s="22">
        <f t="shared" si="80"/>
        <v>0.25</v>
      </c>
      <c r="V846" s="10">
        <f t="shared" si="81"/>
        <v>8</v>
      </c>
      <c r="W846" s="24">
        <f t="shared" si="82"/>
        <v>8</v>
      </c>
    </row>
    <row r="847" spans="1:23" x14ac:dyDescent="0.3">
      <c r="A847" t="s">
        <v>17</v>
      </c>
      <c r="B847" t="s">
        <v>4407</v>
      </c>
      <c r="C847" t="s">
        <v>4408</v>
      </c>
      <c r="D847" t="s">
        <v>4628</v>
      </c>
      <c r="E847" t="s">
        <v>4629</v>
      </c>
      <c r="F847">
        <v>0.25</v>
      </c>
      <c r="G847" s="2">
        <v>0</v>
      </c>
      <c r="H847" s="4">
        <v>7.0576999999999996</v>
      </c>
      <c r="I847" s="4">
        <v>0.62480000000000002</v>
      </c>
      <c r="J847" s="7">
        <v>32</v>
      </c>
      <c r="K847" s="7">
        <v>8</v>
      </c>
      <c r="L847" s="3">
        <v>8.8499999999999995E-2</v>
      </c>
      <c r="M847" s="5">
        <v>1.6928775599999999</v>
      </c>
      <c r="N847" s="6">
        <v>1.1000000000000001</v>
      </c>
      <c r="O847" s="8">
        <f>IFERROR(VLOOKUP(C847,Sheet2!$B$2:$G$588,6,FALSE),0)</f>
        <v>54387</v>
      </c>
      <c r="P847" t="s">
        <v>92</v>
      </c>
      <c r="Q847" s="2">
        <v>0.35021880659999999</v>
      </c>
      <c r="R847" s="3">
        <v>0.25</v>
      </c>
      <c r="U847" s="22">
        <f t="shared" si="80"/>
        <v>0.25</v>
      </c>
      <c r="V847" s="10">
        <f t="shared" si="81"/>
        <v>8</v>
      </c>
      <c r="W847" s="24">
        <f t="shared" si="82"/>
        <v>8</v>
      </c>
    </row>
    <row r="848" spans="1:23" x14ac:dyDescent="0.3">
      <c r="A848" t="s">
        <v>17</v>
      </c>
      <c r="B848" t="s">
        <v>4407</v>
      </c>
      <c r="C848" t="s">
        <v>4408</v>
      </c>
      <c r="D848" t="s">
        <v>4580</v>
      </c>
      <c r="E848" t="s">
        <v>4581</v>
      </c>
      <c r="F848">
        <v>0.25</v>
      </c>
      <c r="G848" s="2">
        <v>0</v>
      </c>
      <c r="H848" s="4">
        <v>10.3969</v>
      </c>
      <c r="I848" s="4">
        <v>0.94589999999999996</v>
      </c>
      <c r="J848" s="7">
        <v>31</v>
      </c>
      <c r="K848" s="7">
        <v>8</v>
      </c>
      <c r="L848" s="3">
        <v>9.0999999999999998E-2</v>
      </c>
      <c r="M848" s="5">
        <v>1.1032998599999999</v>
      </c>
      <c r="N848" s="6">
        <v>0.75</v>
      </c>
      <c r="O848" s="8">
        <f>IFERROR(VLOOKUP(C848,Sheet2!$B$2:$G$588,6,FALSE),0)</f>
        <v>54387</v>
      </c>
      <c r="P848" t="s">
        <v>22</v>
      </c>
      <c r="Q848" s="2">
        <v>0.32022106630000002</v>
      </c>
      <c r="R848" s="3">
        <v>0.25</v>
      </c>
      <c r="U848" s="22">
        <f t="shared" si="80"/>
        <v>0.25</v>
      </c>
      <c r="V848" s="10">
        <f t="shared" si="81"/>
        <v>7.75</v>
      </c>
      <c r="W848" s="24">
        <f t="shared" si="82"/>
        <v>7.75</v>
      </c>
    </row>
    <row r="849" spans="1:23" x14ac:dyDescent="0.3">
      <c r="A849" t="s">
        <v>17</v>
      </c>
      <c r="B849" t="s">
        <v>4407</v>
      </c>
      <c r="C849" t="s">
        <v>4408</v>
      </c>
      <c r="D849" t="s">
        <v>4805</v>
      </c>
      <c r="E849" t="s">
        <v>4806</v>
      </c>
      <c r="F849">
        <v>0.25</v>
      </c>
      <c r="G849" s="2">
        <v>0</v>
      </c>
      <c r="H849" s="4">
        <v>7.6909000000000001</v>
      </c>
      <c r="I849" s="4">
        <v>0.56089999999999995</v>
      </c>
      <c r="J849" s="7">
        <v>30</v>
      </c>
      <c r="K849" s="7">
        <v>8</v>
      </c>
      <c r="L849" s="3">
        <v>7.2900000000000006E-2</v>
      </c>
      <c r="M849" s="5">
        <v>1.79270343</v>
      </c>
      <c r="N849" s="6">
        <v>1.1000000000000001</v>
      </c>
      <c r="O849" s="8">
        <f>IFERROR(VLOOKUP(C849,Sheet2!$B$2:$G$588,6,FALSE),0)</f>
        <v>54387</v>
      </c>
      <c r="P849" t="s">
        <v>22</v>
      </c>
      <c r="Q849" s="2">
        <v>0.38640157409999998</v>
      </c>
      <c r="R849" s="3">
        <v>0.25</v>
      </c>
      <c r="U849" s="22">
        <f t="shared" si="80"/>
        <v>0.25</v>
      </c>
      <c r="V849" s="10">
        <f t="shared" si="81"/>
        <v>7.5</v>
      </c>
      <c r="W849" s="24">
        <f t="shared" si="82"/>
        <v>7.5</v>
      </c>
    </row>
    <row r="850" spans="1:23" x14ac:dyDescent="0.3">
      <c r="A850" t="s">
        <v>17</v>
      </c>
      <c r="B850" t="s">
        <v>4407</v>
      </c>
      <c r="C850" t="s">
        <v>4408</v>
      </c>
      <c r="D850" t="s">
        <v>4654</v>
      </c>
      <c r="E850" t="s">
        <v>4655</v>
      </c>
      <c r="F850">
        <v>0.25</v>
      </c>
      <c r="G850" s="2">
        <v>0</v>
      </c>
      <c r="H850" s="4">
        <v>5.6788999999999996</v>
      </c>
      <c r="I850" s="4">
        <v>0.58640000000000003</v>
      </c>
      <c r="J850" s="7">
        <v>29</v>
      </c>
      <c r="K850" s="7">
        <v>7</v>
      </c>
      <c r="L850" s="3">
        <v>0.1033</v>
      </c>
      <c r="M850" s="5">
        <v>1.63441345</v>
      </c>
      <c r="N850" s="6">
        <v>1.05</v>
      </c>
      <c r="O850" s="8">
        <f>IFERROR(VLOOKUP(C850,Sheet2!$B$2:$G$588,6,FALSE),0)</f>
        <v>54387</v>
      </c>
      <c r="P850" t="s">
        <v>22</v>
      </c>
      <c r="Q850" s="2">
        <v>0.35756769449999998</v>
      </c>
      <c r="R850" s="3">
        <v>0.249999999999999</v>
      </c>
      <c r="U850" s="22">
        <f t="shared" si="80"/>
        <v>0.249999999999999</v>
      </c>
      <c r="V850" s="10">
        <f t="shared" si="81"/>
        <v>7.2499999999999707</v>
      </c>
      <c r="W850" s="24">
        <f t="shared" si="82"/>
        <v>7.2499999999999707</v>
      </c>
    </row>
    <row r="851" spans="1:23" x14ac:dyDescent="0.3">
      <c r="A851" t="s">
        <v>17</v>
      </c>
      <c r="B851" t="s">
        <v>4407</v>
      </c>
      <c r="C851" t="s">
        <v>4408</v>
      </c>
      <c r="D851" t="s">
        <v>4738</v>
      </c>
      <c r="E851" t="s">
        <v>4739</v>
      </c>
      <c r="F851">
        <v>0.3</v>
      </c>
      <c r="G851" s="2">
        <v>0</v>
      </c>
      <c r="H851" s="4">
        <v>19.2498</v>
      </c>
      <c r="I851" s="4">
        <v>4.0438999999999998</v>
      </c>
      <c r="J851" s="7">
        <v>29</v>
      </c>
      <c r="K851" s="7">
        <v>9</v>
      </c>
      <c r="L851" s="3">
        <v>0.21010000000000001</v>
      </c>
      <c r="M851" s="5">
        <v>0.24134665999999999</v>
      </c>
      <c r="N851" s="6">
        <v>0.1</v>
      </c>
      <c r="O851" s="8">
        <f>IFERROR(VLOOKUP(C851,Sheet2!$B$2:$G$588,6,FALSE),0)</f>
        <v>54387</v>
      </c>
      <c r="P851" t="s">
        <v>22</v>
      </c>
      <c r="Q851" s="2">
        <v>0.58565824529999999</v>
      </c>
      <c r="R851" s="3">
        <v>0.3</v>
      </c>
      <c r="U851" s="22">
        <f t="shared" si="80"/>
        <v>0.3</v>
      </c>
      <c r="V851" s="10">
        <f t="shared" si="81"/>
        <v>8.6999999999999993</v>
      </c>
      <c r="W851" s="24">
        <f t="shared" si="82"/>
        <v>8.6999999999999993</v>
      </c>
    </row>
    <row r="852" spans="1:23" x14ac:dyDescent="0.3">
      <c r="A852" t="s">
        <v>17</v>
      </c>
      <c r="B852" t="s">
        <v>4407</v>
      </c>
      <c r="C852" t="s">
        <v>4408</v>
      </c>
      <c r="D852" t="s">
        <v>4552</v>
      </c>
      <c r="E852" t="s">
        <v>4553</v>
      </c>
      <c r="F852">
        <v>0.25</v>
      </c>
      <c r="G852" s="2">
        <v>0</v>
      </c>
      <c r="H852" s="4">
        <v>16.460599999999999</v>
      </c>
      <c r="I852" s="4">
        <v>0.39439999999999997</v>
      </c>
      <c r="J852" s="7">
        <v>28</v>
      </c>
      <c r="K852" s="7">
        <v>4</v>
      </c>
      <c r="L852" s="3">
        <v>2.4E-2</v>
      </c>
      <c r="M852" s="5">
        <v>2.3532415800000002</v>
      </c>
      <c r="N852" s="6">
        <v>2</v>
      </c>
      <c r="O852" s="8">
        <f>IFERROR(VLOOKUP(C852,Sheet2!$B$2:$G$588,6,FALSE),0)</f>
        <v>54387</v>
      </c>
      <c r="P852" t="s">
        <v>22</v>
      </c>
      <c r="Q852" s="2">
        <v>0.1501085066</v>
      </c>
      <c r="R852" s="3">
        <v>0.15010850661043801</v>
      </c>
      <c r="U852" s="22">
        <f t="shared" si="80"/>
        <v>0.15010850661043801</v>
      </c>
      <c r="V852" s="10">
        <f t="shared" si="81"/>
        <v>4.2030381850922645</v>
      </c>
      <c r="W852" s="24">
        <f t="shared" si="82"/>
        <v>4.2030381850922645</v>
      </c>
    </row>
    <row r="853" spans="1:23" x14ac:dyDescent="0.3">
      <c r="A853" t="s">
        <v>17</v>
      </c>
      <c r="B853" t="s">
        <v>4407</v>
      </c>
      <c r="C853" t="s">
        <v>4408</v>
      </c>
      <c r="D853" t="s">
        <v>4813</v>
      </c>
      <c r="E853" t="s">
        <v>4814</v>
      </c>
      <c r="F853">
        <v>0.25</v>
      </c>
      <c r="G853" s="2">
        <v>0</v>
      </c>
      <c r="H853" s="4">
        <v>4.1372999999999998</v>
      </c>
      <c r="I853" s="4">
        <v>0.70609999999999995</v>
      </c>
      <c r="J853" s="7">
        <v>27</v>
      </c>
      <c r="K853" s="7">
        <v>6</v>
      </c>
      <c r="L853" s="3">
        <v>0.17069999999999999</v>
      </c>
      <c r="M853" s="5">
        <v>1.28864947</v>
      </c>
      <c r="N853" s="6">
        <v>0.99</v>
      </c>
      <c r="O853" s="8">
        <f>IFERROR(VLOOKUP(C853,Sheet2!$B$2:$G$588,6,FALSE),0)</f>
        <v>54387</v>
      </c>
      <c r="P853" t="s">
        <v>22</v>
      </c>
      <c r="Q853" s="2">
        <v>0.23175384469999999</v>
      </c>
      <c r="R853" s="3">
        <v>0.23175384470455199</v>
      </c>
      <c r="U853" s="22">
        <f t="shared" si="80"/>
        <v>0.23175384470455199</v>
      </c>
      <c r="V853" s="10">
        <f t="shared" si="81"/>
        <v>6.2573538070229038</v>
      </c>
      <c r="W853" s="24">
        <f t="shared" si="82"/>
        <v>6.2573538070229038</v>
      </c>
    </row>
    <row r="854" spans="1:23" x14ac:dyDescent="0.3">
      <c r="A854" t="s">
        <v>17</v>
      </c>
      <c r="B854" t="s">
        <v>4407</v>
      </c>
      <c r="C854" t="s">
        <v>4408</v>
      </c>
      <c r="D854" s="1" t="s">
        <v>4443</v>
      </c>
      <c r="E854" t="s">
        <v>4444</v>
      </c>
      <c r="F854">
        <v>0.3</v>
      </c>
      <c r="G854" s="2">
        <v>0</v>
      </c>
      <c r="H854" s="4">
        <v>35.007399999999997</v>
      </c>
      <c r="I854" s="4">
        <v>0.96419999999999995</v>
      </c>
      <c r="J854" s="7">
        <v>26</v>
      </c>
      <c r="K854" s="7">
        <v>8</v>
      </c>
      <c r="L854" s="3">
        <v>2.75E-2</v>
      </c>
      <c r="M854" s="5">
        <v>0.88531002000000003</v>
      </c>
      <c r="N854" s="6">
        <v>0.45</v>
      </c>
      <c r="O854" s="8">
        <f>IFERROR(VLOOKUP(C854,Sheet2!$B$2:$G$588,6,FALSE),0)</f>
        <v>54387</v>
      </c>
      <c r="P854" t="s">
        <v>22</v>
      </c>
      <c r="Q854" s="2">
        <v>0.49170348429999999</v>
      </c>
      <c r="R854" s="3">
        <v>0.3</v>
      </c>
      <c r="U854" s="22">
        <f t="shared" si="80"/>
        <v>0.3</v>
      </c>
      <c r="V854" s="10">
        <f t="shared" si="81"/>
        <v>7.8</v>
      </c>
      <c r="W854" s="24">
        <f t="shared" si="82"/>
        <v>7.8</v>
      </c>
    </row>
    <row r="855" spans="1:23" x14ac:dyDescent="0.3">
      <c r="A855" t="s">
        <v>17</v>
      </c>
      <c r="B855" t="s">
        <v>4407</v>
      </c>
      <c r="C855" t="s">
        <v>4408</v>
      </c>
      <c r="D855" t="s">
        <v>4696</v>
      </c>
      <c r="E855" t="s">
        <v>4697</v>
      </c>
      <c r="F855">
        <v>0.3</v>
      </c>
      <c r="G855" s="2">
        <v>1</v>
      </c>
      <c r="H855" s="4">
        <v>43.107799999999997</v>
      </c>
      <c r="I855" s="4">
        <v>1.1261000000000001</v>
      </c>
      <c r="J855" s="7">
        <v>26</v>
      </c>
      <c r="K855" s="7">
        <v>8</v>
      </c>
      <c r="L855" s="3">
        <v>2.6100000000000002E-2</v>
      </c>
      <c r="M855" s="5">
        <v>0.77556612999999996</v>
      </c>
      <c r="N855" s="6">
        <v>0.25</v>
      </c>
      <c r="O855" s="8">
        <f>IFERROR(VLOOKUP(C855,Sheet2!$B$2:$G$588,6,FALSE),0)</f>
        <v>54387</v>
      </c>
      <c r="P855" t="s">
        <v>22</v>
      </c>
      <c r="Q855" s="2">
        <v>0.67765482379999997</v>
      </c>
      <c r="R855" s="3">
        <v>0.3</v>
      </c>
      <c r="S855" s="3" t="str">
        <f>IF(R855+0.01&lt;Q855,"Y","")</f>
        <v>Y</v>
      </c>
      <c r="T855" s="2"/>
      <c r="U855" s="22">
        <f t="shared" si="80"/>
        <v>0.3</v>
      </c>
      <c r="V855" s="10">
        <f t="shared" si="81"/>
        <v>7.8</v>
      </c>
      <c r="W855" s="24">
        <f t="shared" si="82"/>
        <v>7.8</v>
      </c>
    </row>
    <row r="856" spans="1:23" x14ac:dyDescent="0.3">
      <c r="A856" t="s">
        <v>17</v>
      </c>
      <c r="B856" t="s">
        <v>4407</v>
      </c>
      <c r="C856" t="s">
        <v>4408</v>
      </c>
      <c r="D856" t="s">
        <v>4801</v>
      </c>
      <c r="E856" t="s">
        <v>4802</v>
      </c>
      <c r="F856">
        <v>0.25</v>
      </c>
      <c r="G856" s="2">
        <v>0</v>
      </c>
      <c r="H856" s="4">
        <v>7.8415999999999997</v>
      </c>
      <c r="I856" s="4">
        <v>1.1093999999999999</v>
      </c>
      <c r="J856" s="7">
        <v>26</v>
      </c>
      <c r="K856" s="7">
        <v>6</v>
      </c>
      <c r="L856" s="3">
        <v>0.14149999999999999</v>
      </c>
      <c r="M856" s="5">
        <v>0.78080612999999999</v>
      </c>
      <c r="N856" s="6">
        <v>0.5</v>
      </c>
      <c r="O856" s="8">
        <f>IFERROR(VLOOKUP(C856,Sheet2!$B$2:$G$588,6,FALSE),0)</f>
        <v>54387</v>
      </c>
      <c r="P856" t="s">
        <v>22</v>
      </c>
      <c r="Q856" s="2">
        <v>0.35963617469999998</v>
      </c>
      <c r="R856" s="3">
        <v>0.249999999999999</v>
      </c>
      <c r="U856" s="22">
        <f t="shared" si="80"/>
        <v>0.249999999999999</v>
      </c>
      <c r="V856" s="10">
        <f t="shared" si="81"/>
        <v>6.4999999999999742</v>
      </c>
      <c r="W856" s="24">
        <f t="shared" si="82"/>
        <v>6.4999999999999742</v>
      </c>
    </row>
    <row r="857" spans="1:23" x14ac:dyDescent="0.3">
      <c r="A857" t="s">
        <v>17</v>
      </c>
      <c r="B857" t="s">
        <v>4407</v>
      </c>
      <c r="C857" t="s">
        <v>4408</v>
      </c>
      <c r="D857" t="s">
        <v>4465</v>
      </c>
      <c r="E857" t="s">
        <v>4466</v>
      </c>
      <c r="F857">
        <v>0.3</v>
      </c>
      <c r="G857" s="2">
        <v>0</v>
      </c>
      <c r="H857" s="4">
        <v>8.9426000000000005</v>
      </c>
      <c r="I857" s="4">
        <v>1.1634</v>
      </c>
      <c r="J857" s="7">
        <v>25</v>
      </c>
      <c r="K857" s="7">
        <v>7</v>
      </c>
      <c r="L857" s="3">
        <v>0.13009999999999999</v>
      </c>
      <c r="M857" s="5">
        <v>0.70645913999999999</v>
      </c>
      <c r="N857" s="6">
        <v>0.35</v>
      </c>
      <c r="O857" s="8">
        <f>IFERROR(VLOOKUP(C857,Sheet2!$B$2:$G$588,6,FALSE),0)</f>
        <v>54387</v>
      </c>
      <c r="P857" t="s">
        <v>22</v>
      </c>
      <c r="Q857" s="2">
        <v>0.50457148819999997</v>
      </c>
      <c r="R857" s="3">
        <v>0.3</v>
      </c>
      <c r="U857" s="22">
        <f t="shared" si="80"/>
        <v>0.3</v>
      </c>
      <c r="V857" s="10">
        <f t="shared" si="81"/>
        <v>7.5</v>
      </c>
      <c r="W857" s="24">
        <f t="shared" si="82"/>
        <v>7.5</v>
      </c>
    </row>
    <row r="858" spans="1:23" x14ac:dyDescent="0.3">
      <c r="A858" t="s">
        <v>17</v>
      </c>
      <c r="B858" t="s">
        <v>4407</v>
      </c>
      <c r="C858" t="s">
        <v>4408</v>
      </c>
      <c r="D858" t="s">
        <v>4550</v>
      </c>
      <c r="E858" t="s">
        <v>4551</v>
      </c>
      <c r="F858">
        <v>0.25</v>
      </c>
      <c r="G858" s="2">
        <v>0</v>
      </c>
      <c r="H858" s="4">
        <v>1.6029</v>
      </c>
      <c r="I858" s="4">
        <v>0.59889999999999999</v>
      </c>
      <c r="J858" s="7">
        <v>25</v>
      </c>
      <c r="K858" s="7">
        <v>6</v>
      </c>
      <c r="L858" s="3">
        <v>0.37359999999999999</v>
      </c>
      <c r="M858" s="5">
        <v>1.3920095400000001</v>
      </c>
      <c r="N858" s="6">
        <v>1</v>
      </c>
      <c r="O858" s="8">
        <f>IFERROR(VLOOKUP(C858,Sheet2!$B$2:$G$588,6,FALSE),0)</f>
        <v>54387</v>
      </c>
      <c r="P858" t="s">
        <v>22</v>
      </c>
      <c r="Q858" s="2">
        <v>0.28161411930000002</v>
      </c>
      <c r="R858" s="3">
        <v>0.249999999999999</v>
      </c>
      <c r="U858" s="22">
        <f t="shared" si="80"/>
        <v>0.249999999999999</v>
      </c>
      <c r="V858" s="10">
        <f t="shared" si="81"/>
        <v>6.2499999999999751</v>
      </c>
      <c r="W858" s="24">
        <f t="shared" si="82"/>
        <v>6.2499999999999751</v>
      </c>
    </row>
    <row r="859" spans="1:23" x14ac:dyDescent="0.3">
      <c r="A859" t="s">
        <v>17</v>
      </c>
      <c r="B859" t="s">
        <v>4407</v>
      </c>
      <c r="C859" t="s">
        <v>4408</v>
      </c>
      <c r="D859" t="s">
        <v>4594</v>
      </c>
      <c r="E859" t="s">
        <v>4595</v>
      </c>
      <c r="F859">
        <v>0.25</v>
      </c>
      <c r="G859" s="2">
        <v>0</v>
      </c>
      <c r="H859" s="4">
        <v>16.847799999999999</v>
      </c>
      <c r="I859" s="4">
        <v>0.51160000000000005</v>
      </c>
      <c r="J859" s="7">
        <v>25</v>
      </c>
      <c r="K859" s="7">
        <v>6</v>
      </c>
      <c r="L859" s="3">
        <v>3.04E-2</v>
      </c>
      <c r="M859" s="5">
        <v>1.6117285699999999</v>
      </c>
      <c r="N859" s="6">
        <v>1.0900000000000001</v>
      </c>
      <c r="O859" s="8">
        <f>IFERROR(VLOOKUP(C859,Sheet2!$B$2:$G$588,6,FALSE),0)</f>
        <v>54387</v>
      </c>
      <c r="P859" t="s">
        <v>22</v>
      </c>
      <c r="Q859" s="2">
        <v>0.32370746410000001</v>
      </c>
      <c r="R859" s="3">
        <v>0.25</v>
      </c>
      <c r="U859" s="22">
        <f t="shared" si="80"/>
        <v>0.25</v>
      </c>
      <c r="V859" s="10">
        <f t="shared" si="81"/>
        <v>6.25</v>
      </c>
      <c r="W859" s="24">
        <f t="shared" si="82"/>
        <v>6.25</v>
      </c>
    </row>
    <row r="860" spans="1:23" x14ac:dyDescent="0.3">
      <c r="A860" t="s">
        <v>17</v>
      </c>
      <c r="B860" t="s">
        <v>4407</v>
      </c>
      <c r="C860" t="s">
        <v>4408</v>
      </c>
      <c r="D860" t="s">
        <v>4493</v>
      </c>
      <c r="E860" t="s">
        <v>4494</v>
      </c>
      <c r="F860">
        <v>0.25</v>
      </c>
      <c r="G860" s="2">
        <v>0</v>
      </c>
      <c r="H860" s="4">
        <v>1.2211000000000001</v>
      </c>
      <c r="I860" s="4">
        <v>0.50490000000000002</v>
      </c>
      <c r="J860" s="7">
        <v>23</v>
      </c>
      <c r="K860" s="7">
        <v>6</v>
      </c>
      <c r="L860" s="3">
        <v>0.41339999999999999</v>
      </c>
      <c r="M860" s="5">
        <v>1.4936332800000001</v>
      </c>
      <c r="N860" s="6">
        <v>1.05</v>
      </c>
      <c r="O860" s="8">
        <f>IFERROR(VLOOKUP(C860,Sheet2!$B$2:$G$588,6,FALSE),0)</f>
        <v>54387</v>
      </c>
      <c r="P860" t="s">
        <v>22</v>
      </c>
      <c r="Q860" s="2">
        <v>0.29701619779999999</v>
      </c>
      <c r="R860" s="3">
        <v>0.25</v>
      </c>
      <c r="U860" s="22">
        <f t="shared" si="80"/>
        <v>0.25</v>
      </c>
      <c r="V860" s="10">
        <f t="shared" si="81"/>
        <v>5.75</v>
      </c>
      <c r="W860" s="24">
        <f t="shared" si="82"/>
        <v>5.75</v>
      </c>
    </row>
    <row r="861" spans="1:23" x14ac:dyDescent="0.3">
      <c r="A861" t="s">
        <v>17</v>
      </c>
      <c r="B861" t="s">
        <v>4407</v>
      </c>
      <c r="C861" t="s">
        <v>4408</v>
      </c>
      <c r="D861" t="s">
        <v>4674</v>
      </c>
      <c r="E861" t="s">
        <v>4675</v>
      </c>
      <c r="F861">
        <v>0.3</v>
      </c>
      <c r="G861" s="2">
        <v>0</v>
      </c>
      <c r="H861" s="4">
        <v>22.876899999999999</v>
      </c>
      <c r="I861" s="4">
        <v>1.8635999999999999</v>
      </c>
      <c r="J861" s="7">
        <v>23</v>
      </c>
      <c r="K861" s="7">
        <v>6</v>
      </c>
      <c r="L861" s="3">
        <v>8.1500000000000003E-2</v>
      </c>
      <c r="M861" s="5">
        <v>0.41007243999999998</v>
      </c>
      <c r="N861" s="6">
        <v>0.3</v>
      </c>
      <c r="O861" s="8">
        <f>IFERROR(VLOOKUP(C861,Sheet2!$B$2:$G$588,6,FALSE),0)</f>
        <v>54387</v>
      </c>
      <c r="P861" t="s">
        <v>22</v>
      </c>
      <c r="Q861" s="2">
        <v>0.26842193809999998</v>
      </c>
      <c r="R861" s="3">
        <v>0.26842193808882903</v>
      </c>
      <c r="U861" s="22">
        <f t="shared" si="80"/>
        <v>0.26842193808882903</v>
      </c>
      <c r="V861" s="10">
        <f t="shared" si="81"/>
        <v>6.1737045760430673</v>
      </c>
      <c r="W861" s="24">
        <f t="shared" si="82"/>
        <v>6.1737045760430673</v>
      </c>
    </row>
    <row r="862" spans="1:23" x14ac:dyDescent="0.3">
      <c r="A862" t="s">
        <v>17</v>
      </c>
      <c r="B862" t="s">
        <v>4407</v>
      </c>
      <c r="C862" t="s">
        <v>4408</v>
      </c>
      <c r="D862" t="s">
        <v>4722</v>
      </c>
      <c r="E862" t="s">
        <v>4723</v>
      </c>
      <c r="F862">
        <v>0.25</v>
      </c>
      <c r="G862" s="2">
        <v>0</v>
      </c>
      <c r="H862" s="4">
        <v>5.9484000000000004</v>
      </c>
      <c r="I862" s="4">
        <v>0.43219999999999997</v>
      </c>
      <c r="J862" s="7">
        <v>23</v>
      </c>
      <c r="K862" s="7">
        <v>5</v>
      </c>
      <c r="L862" s="3">
        <v>7.2700000000000001E-2</v>
      </c>
      <c r="M862" s="5">
        <v>1.8008428400000001</v>
      </c>
      <c r="N862" s="6">
        <v>1.45</v>
      </c>
      <c r="O862" s="8">
        <f>IFERROR(VLOOKUP(C862,Sheet2!$B$2:$G$588,6,FALSE),0)</f>
        <v>54387</v>
      </c>
      <c r="P862" t="s">
        <v>22</v>
      </c>
      <c r="Q862" s="2">
        <v>0.194821463</v>
      </c>
      <c r="R862" s="3">
        <v>0.19482146298488501</v>
      </c>
      <c r="U862" s="22">
        <f t="shared" si="80"/>
        <v>0.19482146298488501</v>
      </c>
      <c r="V862" s="10">
        <f t="shared" si="81"/>
        <v>4.480893648652355</v>
      </c>
      <c r="W862" s="24">
        <f t="shared" si="82"/>
        <v>4.480893648652355</v>
      </c>
    </row>
    <row r="863" spans="1:23" x14ac:dyDescent="0.3">
      <c r="A863" t="s">
        <v>17</v>
      </c>
      <c r="B863" t="s">
        <v>4407</v>
      </c>
      <c r="C863" t="s">
        <v>4408</v>
      </c>
      <c r="D863" t="s">
        <v>4754</v>
      </c>
      <c r="E863" t="s">
        <v>4755</v>
      </c>
      <c r="F863">
        <v>0.25</v>
      </c>
      <c r="G863" s="2">
        <v>0</v>
      </c>
      <c r="H863" s="4">
        <v>26.055599999999998</v>
      </c>
      <c r="I863" s="4">
        <v>0.68769999999999998</v>
      </c>
      <c r="J863" s="7">
        <v>23</v>
      </c>
      <c r="K863" s="7">
        <v>6</v>
      </c>
      <c r="L863" s="3">
        <v>2.64E-2</v>
      </c>
      <c r="M863" s="5">
        <v>1.1141670100000001</v>
      </c>
      <c r="N863" s="6">
        <v>0.35</v>
      </c>
      <c r="O863" s="8">
        <f>IFERROR(VLOOKUP(C863,Sheet2!$B$2:$G$588,6,FALSE),0)</f>
        <v>54387</v>
      </c>
      <c r="P863" t="s">
        <v>22</v>
      </c>
      <c r="Q863" s="2">
        <v>0.68586397200000004</v>
      </c>
      <c r="R863" s="3">
        <v>0.25</v>
      </c>
      <c r="U863" s="22">
        <f t="shared" si="80"/>
        <v>0.25</v>
      </c>
      <c r="V863" s="10">
        <f t="shared" si="81"/>
        <v>5.75</v>
      </c>
      <c r="W863" s="24">
        <f t="shared" si="82"/>
        <v>5.75</v>
      </c>
    </row>
    <row r="864" spans="1:23" x14ac:dyDescent="0.3">
      <c r="A864" t="s">
        <v>17</v>
      </c>
      <c r="B864" t="s">
        <v>4407</v>
      </c>
      <c r="C864" t="s">
        <v>4408</v>
      </c>
      <c r="D864" t="s">
        <v>4459</v>
      </c>
      <c r="E864" t="s">
        <v>4460</v>
      </c>
      <c r="F864">
        <v>0.25</v>
      </c>
      <c r="G864" s="2">
        <v>0</v>
      </c>
      <c r="H864" s="4">
        <v>3.1577999999999999</v>
      </c>
      <c r="I864" s="4">
        <v>0.37059999999999998</v>
      </c>
      <c r="J864" s="7">
        <v>22</v>
      </c>
      <c r="K864" s="7">
        <v>5</v>
      </c>
      <c r="L864" s="3">
        <v>0.1174</v>
      </c>
      <c r="M864" s="5">
        <v>1.9376565800000001</v>
      </c>
      <c r="N864" s="6">
        <v>1.5</v>
      </c>
      <c r="O864" s="8">
        <f>IFERROR(VLOOKUP(C864,Sheet2!$B$2:$G$588,6,FALSE),0)</f>
        <v>54387</v>
      </c>
      <c r="P864" t="s">
        <v>22</v>
      </c>
      <c r="Q864" s="2">
        <v>0.2258690139</v>
      </c>
      <c r="R864" s="3">
        <v>0.22586901387438399</v>
      </c>
      <c r="U864" s="22">
        <f t="shared" si="80"/>
        <v>0.22586901387438399</v>
      </c>
      <c r="V864" s="10">
        <f t="shared" si="81"/>
        <v>4.9691183052364476</v>
      </c>
      <c r="W864" s="24">
        <f t="shared" si="82"/>
        <v>4.9691183052364476</v>
      </c>
    </row>
    <row r="865" spans="1:23" x14ac:dyDescent="0.3">
      <c r="A865" t="s">
        <v>17</v>
      </c>
      <c r="B865" t="s">
        <v>4407</v>
      </c>
      <c r="C865" t="s">
        <v>4408</v>
      </c>
      <c r="D865" t="s">
        <v>4505</v>
      </c>
      <c r="E865" t="s">
        <v>4506</v>
      </c>
      <c r="F865">
        <v>0.25</v>
      </c>
      <c r="G865" s="2">
        <v>0</v>
      </c>
      <c r="H865" s="4">
        <v>5.298</v>
      </c>
      <c r="I865" s="4">
        <v>0.23080000000000001</v>
      </c>
      <c r="J865" s="7">
        <v>22</v>
      </c>
      <c r="K865" s="7">
        <v>5</v>
      </c>
      <c r="L865" s="3">
        <v>4.36E-2</v>
      </c>
      <c r="M865" s="5">
        <v>3.2324667300000001</v>
      </c>
      <c r="N865" s="6">
        <v>2.65</v>
      </c>
      <c r="O865" s="8">
        <f>IFERROR(VLOOKUP(C865,Sheet2!$B$2:$G$588,6,FALSE),0)</f>
        <v>54387</v>
      </c>
      <c r="P865" t="s">
        <v>22</v>
      </c>
      <c r="Q865" s="2">
        <v>0.18019264469999999</v>
      </c>
      <c r="R865" s="3">
        <v>0.18019264465104701</v>
      </c>
      <c r="U865" s="22">
        <f t="shared" si="80"/>
        <v>0.18019264465104701</v>
      </c>
      <c r="V865" s="10">
        <f t="shared" si="81"/>
        <v>3.9642381823230339</v>
      </c>
      <c r="W865" s="24">
        <f t="shared" si="82"/>
        <v>3.9642381823230339</v>
      </c>
    </row>
    <row r="866" spans="1:23" x14ac:dyDescent="0.3">
      <c r="A866" t="s">
        <v>17</v>
      </c>
      <c r="B866" t="s">
        <v>4407</v>
      </c>
      <c r="C866" t="s">
        <v>4408</v>
      </c>
      <c r="D866" t="s">
        <v>4507</v>
      </c>
      <c r="E866" t="s">
        <v>4508</v>
      </c>
      <c r="F866">
        <v>0.25</v>
      </c>
      <c r="G866" s="2">
        <v>0</v>
      </c>
      <c r="H866" s="4">
        <v>12.0108</v>
      </c>
      <c r="I866" s="4">
        <v>0.70109999999999995</v>
      </c>
      <c r="J866" s="7">
        <v>22</v>
      </c>
      <c r="K866" s="7">
        <v>5</v>
      </c>
      <c r="L866" s="3">
        <v>5.8400000000000001E-2</v>
      </c>
      <c r="M866" s="5">
        <v>1.0251859400000001</v>
      </c>
      <c r="N866" s="6">
        <v>0.8</v>
      </c>
      <c r="O866" s="8">
        <f>IFERROR(VLOOKUP(C866,Sheet2!$B$2:$G$588,6,FALSE),0)</f>
        <v>54387</v>
      </c>
      <c r="P866" t="s">
        <v>22</v>
      </c>
      <c r="Q866" s="2">
        <v>0.21965375370000001</v>
      </c>
      <c r="R866" s="3">
        <v>0.21965375365228201</v>
      </c>
      <c r="U866" s="22">
        <f t="shared" si="80"/>
        <v>0.21965375365228201</v>
      </c>
      <c r="V866" s="10">
        <f t="shared" si="81"/>
        <v>4.8323825803502043</v>
      </c>
      <c r="W866" s="24">
        <f t="shared" si="82"/>
        <v>4.8323825803502043</v>
      </c>
    </row>
    <row r="867" spans="1:23" x14ac:dyDescent="0.3">
      <c r="A867" t="s">
        <v>17</v>
      </c>
      <c r="B867" t="s">
        <v>4407</v>
      </c>
      <c r="C867" t="s">
        <v>4408</v>
      </c>
      <c r="D867" t="s">
        <v>4590</v>
      </c>
      <c r="E867" t="s">
        <v>4591</v>
      </c>
      <c r="F867">
        <v>0.3</v>
      </c>
      <c r="G867" s="2">
        <v>0</v>
      </c>
      <c r="H867" s="4">
        <v>12.426299999999999</v>
      </c>
      <c r="I867" s="4">
        <v>0.30209999999999998</v>
      </c>
      <c r="J867" s="7">
        <v>22</v>
      </c>
      <c r="K867" s="7">
        <v>3</v>
      </c>
      <c r="L867" s="3">
        <v>2.4299999999999999E-2</v>
      </c>
      <c r="M867" s="5">
        <v>2.4561702099999998</v>
      </c>
      <c r="N867" s="6">
        <v>2.1</v>
      </c>
      <c r="O867" s="8">
        <f>IFERROR(VLOOKUP(C867,Sheet2!$B$2:$G$588,6,FALSE),0)</f>
        <v>54387</v>
      </c>
      <c r="P867" t="s">
        <v>22</v>
      </c>
      <c r="Q867" s="2">
        <v>0.14501039499999999</v>
      </c>
      <c r="R867" s="3">
        <v>0.145010395010395</v>
      </c>
      <c r="U867" s="22">
        <f t="shared" si="80"/>
        <v>0.145010395010395</v>
      </c>
      <c r="V867" s="10">
        <f t="shared" si="81"/>
        <v>3.19022869022869</v>
      </c>
      <c r="W867" s="24">
        <f t="shared" si="82"/>
        <v>3.19022869022869</v>
      </c>
    </row>
    <row r="868" spans="1:23" x14ac:dyDescent="0.3">
      <c r="A868" t="s">
        <v>17</v>
      </c>
      <c r="B868" t="s">
        <v>4407</v>
      </c>
      <c r="C868" t="s">
        <v>4408</v>
      </c>
      <c r="D868" t="s">
        <v>4602</v>
      </c>
      <c r="E868" t="s">
        <v>4603</v>
      </c>
      <c r="F868">
        <v>0.3</v>
      </c>
      <c r="G868" s="2">
        <v>0</v>
      </c>
      <c r="H868" s="4">
        <v>13.5246</v>
      </c>
      <c r="I868" s="4">
        <v>1.7238</v>
      </c>
      <c r="J868" s="7">
        <v>21</v>
      </c>
      <c r="K868" s="7">
        <v>6</v>
      </c>
      <c r="L868" s="3">
        <v>0.1275</v>
      </c>
      <c r="M868" s="5">
        <v>0.40186052</v>
      </c>
      <c r="N868" s="6">
        <v>0.25</v>
      </c>
      <c r="O868" s="8">
        <f>IFERROR(VLOOKUP(C868,Sheet2!$B$2:$G$588,6,FALSE),0)</f>
        <v>54387</v>
      </c>
      <c r="P868" t="s">
        <v>22</v>
      </c>
      <c r="Q868" s="2">
        <v>0.37789360799999999</v>
      </c>
      <c r="R868" s="3">
        <v>0.3</v>
      </c>
      <c r="U868" s="22">
        <f t="shared" si="80"/>
        <v>0.3</v>
      </c>
      <c r="V868" s="10">
        <f t="shared" si="81"/>
        <v>6.3</v>
      </c>
      <c r="W868" s="24">
        <f t="shared" si="82"/>
        <v>6.3</v>
      </c>
    </row>
    <row r="869" spans="1:23" x14ac:dyDescent="0.3">
      <c r="A869" t="s">
        <v>17</v>
      </c>
      <c r="B869" t="s">
        <v>4407</v>
      </c>
      <c r="C869" t="s">
        <v>4408</v>
      </c>
      <c r="D869" t="s">
        <v>4445</v>
      </c>
      <c r="E869" t="s">
        <v>4446</v>
      </c>
      <c r="F869">
        <v>0.35</v>
      </c>
      <c r="G869" s="2">
        <v>0</v>
      </c>
      <c r="H869" s="4">
        <v>445.89330000000001</v>
      </c>
      <c r="I869" s="4">
        <v>1.3019000000000001</v>
      </c>
      <c r="J869" s="7">
        <v>20</v>
      </c>
      <c r="K869" s="7">
        <v>7</v>
      </c>
      <c r="L869" s="3">
        <v>2.8999999999999998E-3</v>
      </c>
      <c r="M869" s="5">
        <v>0.50438360999999998</v>
      </c>
      <c r="N869" s="6">
        <v>0.25</v>
      </c>
      <c r="O869" s="8">
        <f>IFERROR(VLOOKUP(C869,Sheet2!$B$2:$G$588,6,FALSE),0)</f>
        <v>54387</v>
      </c>
      <c r="P869" t="s">
        <v>22</v>
      </c>
      <c r="Q869" s="2">
        <v>0.50434550869999994</v>
      </c>
      <c r="R869" s="3">
        <v>0.34999999999999898</v>
      </c>
      <c r="U869" s="22">
        <f t="shared" si="80"/>
        <v>0.34999999999999898</v>
      </c>
      <c r="V869" s="10">
        <f t="shared" si="81"/>
        <v>6.9999999999999796</v>
      </c>
      <c r="W869" s="24">
        <f t="shared" si="82"/>
        <v>6.9999999999999796</v>
      </c>
    </row>
    <row r="870" spans="1:23" x14ac:dyDescent="0.3">
      <c r="A870" t="s">
        <v>17</v>
      </c>
      <c r="B870" t="s">
        <v>4407</v>
      </c>
      <c r="C870" t="s">
        <v>4408</v>
      </c>
      <c r="D870" t="s">
        <v>4411</v>
      </c>
      <c r="E870" t="s">
        <v>4412</v>
      </c>
      <c r="F870">
        <v>0.25</v>
      </c>
      <c r="G870" s="2">
        <v>0</v>
      </c>
      <c r="H870" s="4">
        <v>2.7987000000000002</v>
      </c>
      <c r="I870" s="4">
        <v>0.33710000000000001</v>
      </c>
      <c r="J870" s="7">
        <v>19</v>
      </c>
      <c r="K870" s="7">
        <v>5</v>
      </c>
      <c r="L870" s="3">
        <v>0.12039999999999999</v>
      </c>
      <c r="M870" s="5">
        <v>1.9160839199999999</v>
      </c>
      <c r="N870" s="6">
        <v>1.35</v>
      </c>
      <c r="O870" s="8">
        <f>IFERROR(VLOOKUP(C870,Sheet2!$B$2:$G$588,6,FALSE),0)</f>
        <v>54387</v>
      </c>
      <c r="P870" t="s">
        <v>22</v>
      </c>
      <c r="Q870" s="2">
        <v>0.29543795620000002</v>
      </c>
      <c r="R870" s="3">
        <v>0.249999999999999</v>
      </c>
      <c r="U870" s="22">
        <f t="shared" si="80"/>
        <v>0.249999999999999</v>
      </c>
      <c r="V870" s="10">
        <f t="shared" si="81"/>
        <v>4.7499999999999813</v>
      </c>
      <c r="W870" s="24">
        <f t="shared" si="82"/>
        <v>4.7499999999999813</v>
      </c>
    </row>
    <row r="871" spans="1:23" x14ac:dyDescent="0.3">
      <c r="A871" t="s">
        <v>17</v>
      </c>
      <c r="B871" t="s">
        <v>4407</v>
      </c>
      <c r="C871" t="s">
        <v>4408</v>
      </c>
      <c r="D871" t="s">
        <v>4485</v>
      </c>
      <c r="E871" t="s">
        <v>4486</v>
      </c>
      <c r="F871">
        <v>0.25</v>
      </c>
      <c r="G871" s="2">
        <v>0</v>
      </c>
      <c r="H871" s="4">
        <v>7.7481999999999998</v>
      </c>
      <c r="I871" s="4">
        <v>0.28399999999999997</v>
      </c>
      <c r="J871" s="7">
        <v>19</v>
      </c>
      <c r="K871" s="7">
        <v>3</v>
      </c>
      <c r="L871" s="3">
        <v>3.6700000000000003E-2</v>
      </c>
      <c r="M871" s="5">
        <v>2.2307092599999998</v>
      </c>
      <c r="N871" s="6">
        <v>1.9</v>
      </c>
      <c r="O871" s="8">
        <f>IFERROR(VLOOKUP(C871,Sheet2!$B$2:$G$588,6,FALSE),0)</f>
        <v>54387</v>
      </c>
      <c r="P871" t="s">
        <v>22</v>
      </c>
      <c r="Q871" s="2">
        <v>0.1482529625</v>
      </c>
      <c r="R871" s="3">
        <v>0.14825296246603401</v>
      </c>
      <c r="U871" s="22">
        <f t="shared" si="80"/>
        <v>0.14825296246603401</v>
      </c>
      <c r="V871" s="10">
        <f t="shared" si="81"/>
        <v>2.816806286854646</v>
      </c>
      <c r="W871" s="24">
        <f t="shared" si="82"/>
        <v>2.816806286854646</v>
      </c>
    </row>
    <row r="872" spans="1:23" x14ac:dyDescent="0.3">
      <c r="A872" t="s">
        <v>17</v>
      </c>
      <c r="B872" t="s">
        <v>4407</v>
      </c>
      <c r="C872" t="s">
        <v>4408</v>
      </c>
      <c r="D872" s="1" t="s">
        <v>4624</v>
      </c>
      <c r="E872" t="s">
        <v>4625</v>
      </c>
      <c r="F872">
        <v>0.25</v>
      </c>
      <c r="G872" s="2">
        <v>0</v>
      </c>
      <c r="H872" s="4">
        <v>7.2725999999999997</v>
      </c>
      <c r="I872" s="4">
        <v>0.4728</v>
      </c>
      <c r="J872" s="7">
        <v>19</v>
      </c>
      <c r="K872" s="7">
        <v>5</v>
      </c>
      <c r="L872" s="3">
        <v>6.5000000000000002E-2</v>
      </c>
      <c r="M872" s="5">
        <v>1.3269980400000001</v>
      </c>
      <c r="N872" s="6">
        <v>1</v>
      </c>
      <c r="O872" s="8">
        <f>IFERROR(VLOOKUP(C872,Sheet2!$B$2:$G$588,6,FALSE),0)</f>
        <v>54387</v>
      </c>
      <c r="P872" t="s">
        <v>22</v>
      </c>
      <c r="Q872" s="2">
        <v>0.24641938199999999</v>
      </c>
      <c r="R872" s="3">
        <v>0.24641938201607499</v>
      </c>
      <c r="U872" s="22">
        <f t="shared" si="80"/>
        <v>0.24641938201607499</v>
      </c>
      <c r="V872" s="10">
        <f t="shared" si="81"/>
        <v>4.6819682583054245</v>
      </c>
      <c r="W872" s="24">
        <f t="shared" si="82"/>
        <v>4.6819682583054245</v>
      </c>
    </row>
    <row r="873" spans="1:23" x14ac:dyDescent="0.3">
      <c r="A873" t="s">
        <v>17</v>
      </c>
      <c r="B873" t="s">
        <v>4407</v>
      </c>
      <c r="C873" t="s">
        <v>4408</v>
      </c>
      <c r="D873" t="s">
        <v>4815</v>
      </c>
      <c r="E873" t="s">
        <v>4816</v>
      </c>
      <c r="F873">
        <v>0.4</v>
      </c>
      <c r="G873" s="2">
        <v>0</v>
      </c>
      <c r="H873" s="4">
        <v>7.5186999999999999</v>
      </c>
      <c r="I873" s="4">
        <v>0.59360000000000002</v>
      </c>
      <c r="J873" s="7">
        <v>19</v>
      </c>
      <c r="K873" s="7">
        <v>5</v>
      </c>
      <c r="L873" s="3">
        <v>7.9000000000000001E-2</v>
      </c>
      <c r="M873" s="5">
        <v>1.08701721</v>
      </c>
      <c r="N873" s="6">
        <v>0.8</v>
      </c>
      <c r="O873" s="8">
        <f>IFERROR(VLOOKUP(C873,Sheet2!$B$2:$G$588,6,FALSE),0)</f>
        <v>54387</v>
      </c>
      <c r="P873" t="s">
        <v>487</v>
      </c>
      <c r="Q873" s="2">
        <v>0.2640410883</v>
      </c>
      <c r="R873" s="3">
        <v>0.26404108830887002</v>
      </c>
      <c r="U873" s="22">
        <f t="shared" si="80"/>
        <v>0.26404108830887002</v>
      </c>
      <c r="V873" s="10">
        <f t="shared" si="81"/>
        <v>5.01678067786853</v>
      </c>
      <c r="W873" s="24">
        <f t="shared" si="82"/>
        <v>5.01678067786853</v>
      </c>
    </row>
    <row r="874" spans="1:23" x14ac:dyDescent="0.3">
      <c r="A874" t="s">
        <v>17</v>
      </c>
      <c r="B874" t="s">
        <v>4407</v>
      </c>
      <c r="C874" t="s">
        <v>4408</v>
      </c>
      <c r="D874" t="s">
        <v>4449</v>
      </c>
      <c r="E874" t="s">
        <v>4450</v>
      </c>
      <c r="F874">
        <v>0.3</v>
      </c>
      <c r="G874" s="2">
        <v>0</v>
      </c>
      <c r="H874" s="4">
        <v>7.4745999999999997</v>
      </c>
      <c r="I874" s="4">
        <v>0.60540000000000005</v>
      </c>
      <c r="J874" s="7">
        <v>18</v>
      </c>
      <c r="K874" s="7">
        <v>5</v>
      </c>
      <c r="L874" s="3">
        <v>8.1000000000000003E-2</v>
      </c>
      <c r="M874" s="5">
        <v>0.97801769999999999</v>
      </c>
      <c r="N874" s="6">
        <v>0.65</v>
      </c>
      <c r="O874" s="8">
        <f>IFERROR(VLOOKUP(C874,Sheet2!$B$2:$G$588,6,FALSE),0)</f>
        <v>54387</v>
      </c>
      <c r="P874" t="s">
        <v>22</v>
      </c>
      <c r="Q874" s="2">
        <v>0.33539035070000001</v>
      </c>
      <c r="R874" s="3">
        <v>0.3</v>
      </c>
      <c r="U874" s="22">
        <f t="shared" si="80"/>
        <v>0.3</v>
      </c>
      <c r="V874" s="10">
        <f t="shared" si="81"/>
        <v>5.3999999999999995</v>
      </c>
      <c r="W874" s="24">
        <f t="shared" si="82"/>
        <v>5.3999999999999995</v>
      </c>
    </row>
    <row r="875" spans="1:23" x14ac:dyDescent="0.3">
      <c r="A875" t="s">
        <v>17</v>
      </c>
      <c r="B875" t="s">
        <v>4407</v>
      </c>
      <c r="C875" t="s">
        <v>4408</v>
      </c>
      <c r="D875" t="s">
        <v>4497</v>
      </c>
      <c r="E875" t="s">
        <v>4498</v>
      </c>
      <c r="F875">
        <v>0.4</v>
      </c>
      <c r="G875" s="2">
        <v>0</v>
      </c>
      <c r="H875" s="4">
        <v>24.8506</v>
      </c>
      <c r="I875" s="4">
        <v>0.76129999999999998</v>
      </c>
      <c r="J875" s="7">
        <v>17</v>
      </c>
      <c r="K875" s="7">
        <v>7</v>
      </c>
      <c r="L875" s="3">
        <v>3.0599999999999999E-2</v>
      </c>
      <c r="M875" s="5">
        <v>0.76468380999999996</v>
      </c>
      <c r="N875" s="6">
        <v>0.45</v>
      </c>
      <c r="O875" s="8">
        <f>IFERROR(VLOOKUP(C875,Sheet2!$B$2:$G$588,6,FALSE),0)</f>
        <v>54387</v>
      </c>
      <c r="P875" t="s">
        <v>22</v>
      </c>
      <c r="Q875" s="2">
        <v>0.41152147239999998</v>
      </c>
      <c r="R875" s="3">
        <v>0.39999999999999902</v>
      </c>
      <c r="U875" s="22">
        <f t="shared" si="80"/>
        <v>0.39999999999999902</v>
      </c>
      <c r="V875" s="10">
        <f t="shared" si="81"/>
        <v>6.7999999999999829</v>
      </c>
      <c r="W875" s="24">
        <f t="shared" si="82"/>
        <v>6.7999999999999829</v>
      </c>
    </row>
    <row r="876" spans="1:23" x14ac:dyDescent="0.3">
      <c r="A876" t="s">
        <v>17</v>
      </c>
      <c r="B876" t="s">
        <v>4407</v>
      </c>
      <c r="C876" t="s">
        <v>4408</v>
      </c>
      <c r="D876" t="s">
        <v>4427</v>
      </c>
      <c r="E876" t="s">
        <v>4428</v>
      </c>
      <c r="F876">
        <v>0.25</v>
      </c>
      <c r="G876" s="2">
        <v>0</v>
      </c>
      <c r="H876" s="4">
        <v>10.6607</v>
      </c>
      <c r="I876" s="4">
        <v>0.3402</v>
      </c>
      <c r="J876" s="7">
        <v>16</v>
      </c>
      <c r="K876" s="7">
        <v>4</v>
      </c>
      <c r="L876" s="3">
        <v>3.1899999999999998E-2</v>
      </c>
      <c r="M876" s="5">
        <v>1.5950451400000001</v>
      </c>
      <c r="N876" s="6">
        <v>1.0900000000000001</v>
      </c>
      <c r="O876" s="8">
        <f>IFERROR(VLOOKUP(C876,Sheet2!$B$2:$G$588,6,FALSE),0)</f>
        <v>54387</v>
      </c>
      <c r="P876" t="s">
        <v>22</v>
      </c>
      <c r="Q876" s="2">
        <v>0.31663375980000003</v>
      </c>
      <c r="R876" s="3">
        <v>0.25</v>
      </c>
      <c r="U876" s="22">
        <f t="shared" si="80"/>
        <v>0.25</v>
      </c>
      <c r="V876" s="10">
        <f t="shared" si="81"/>
        <v>4</v>
      </c>
      <c r="W876" s="24">
        <f t="shared" si="82"/>
        <v>4</v>
      </c>
    </row>
    <row r="877" spans="1:23" x14ac:dyDescent="0.3">
      <c r="A877" t="s">
        <v>17</v>
      </c>
      <c r="B877" t="s">
        <v>4407</v>
      </c>
      <c r="C877" t="s">
        <v>4408</v>
      </c>
      <c r="D877" t="s">
        <v>4598</v>
      </c>
      <c r="E877" t="s">
        <v>4599</v>
      </c>
      <c r="F877">
        <v>0.25</v>
      </c>
      <c r="G877" s="2">
        <v>0</v>
      </c>
      <c r="H877" s="4">
        <v>2.8753000000000002</v>
      </c>
      <c r="I877" s="4">
        <v>0.29630000000000001</v>
      </c>
      <c r="J877" s="7">
        <v>16</v>
      </c>
      <c r="K877" s="7">
        <v>3</v>
      </c>
      <c r="L877" s="3">
        <v>0.10299999999999999</v>
      </c>
      <c r="M877" s="5">
        <v>1.8510125399999999</v>
      </c>
      <c r="N877" s="6">
        <v>1.5</v>
      </c>
      <c r="O877" s="8">
        <f>IFERROR(VLOOKUP(C877,Sheet2!$B$2:$G$588,6,FALSE),0)</f>
        <v>54387</v>
      </c>
      <c r="P877" t="s">
        <v>22</v>
      </c>
      <c r="Q877" s="2">
        <v>0.1896327169</v>
      </c>
      <c r="R877" s="3">
        <v>0.18963271685334701</v>
      </c>
      <c r="U877" s="22">
        <f t="shared" si="80"/>
        <v>0.18963271685334701</v>
      </c>
      <c r="V877" s="10">
        <f t="shared" si="81"/>
        <v>3.0341234696535522</v>
      </c>
      <c r="W877" s="24">
        <f t="shared" si="82"/>
        <v>3.0341234696535522</v>
      </c>
    </row>
    <row r="878" spans="1:23" x14ac:dyDescent="0.3">
      <c r="A878" t="s">
        <v>17</v>
      </c>
      <c r="B878" t="s">
        <v>4407</v>
      </c>
      <c r="C878" t="s">
        <v>4408</v>
      </c>
      <c r="D878" t="s">
        <v>4752</v>
      </c>
      <c r="E878" t="s">
        <v>4753</v>
      </c>
      <c r="F878">
        <v>0.25</v>
      </c>
      <c r="G878" s="2">
        <v>0</v>
      </c>
      <c r="H878" s="4">
        <v>6.2154999999999996</v>
      </c>
      <c r="I878" s="4">
        <v>0.2082</v>
      </c>
      <c r="J878" s="7">
        <v>16</v>
      </c>
      <c r="K878" s="7">
        <v>4</v>
      </c>
      <c r="L878" s="3">
        <v>3.3500000000000002E-2</v>
      </c>
      <c r="M878" s="5">
        <v>2.56274443</v>
      </c>
      <c r="N878" s="6">
        <v>1.9</v>
      </c>
      <c r="O878" s="8">
        <f>IFERROR(VLOOKUP(C878,Sheet2!$B$2:$G$588,6,FALSE),0)</f>
        <v>54387</v>
      </c>
      <c r="P878" t="s">
        <v>22</v>
      </c>
      <c r="Q878" s="2">
        <v>0.2586073035</v>
      </c>
      <c r="R878" s="3">
        <v>0.25</v>
      </c>
      <c r="U878" s="22">
        <f t="shared" si="80"/>
        <v>0.25</v>
      </c>
      <c r="V878" s="10">
        <f t="shared" si="81"/>
        <v>4</v>
      </c>
      <c r="W878" s="24">
        <f t="shared" si="82"/>
        <v>4</v>
      </c>
    </row>
    <row r="879" spans="1:23" x14ac:dyDescent="0.3">
      <c r="A879" t="s">
        <v>17</v>
      </c>
      <c r="B879" t="s">
        <v>4407</v>
      </c>
      <c r="C879" t="s">
        <v>4408</v>
      </c>
      <c r="D879" t="s">
        <v>4441</v>
      </c>
      <c r="E879" t="s">
        <v>4442</v>
      </c>
      <c r="F879">
        <v>0.3</v>
      </c>
      <c r="G879" s="2">
        <v>0</v>
      </c>
      <c r="H879" s="4">
        <v>12.867900000000001</v>
      </c>
      <c r="I879" s="4">
        <v>0.51049999999999995</v>
      </c>
      <c r="J879" s="7">
        <v>15</v>
      </c>
      <c r="K879" s="7">
        <v>4</v>
      </c>
      <c r="L879" s="3">
        <v>3.9699999999999999E-2</v>
      </c>
      <c r="M879" s="5">
        <v>0.97862039999999995</v>
      </c>
      <c r="N879" s="6">
        <v>0.45</v>
      </c>
      <c r="O879" s="8">
        <f>IFERROR(VLOOKUP(C879,Sheet2!$B$2:$G$588,6,FALSE),0)</f>
        <v>54387</v>
      </c>
      <c r="P879" t="s">
        <v>22</v>
      </c>
      <c r="Q879" s="2">
        <v>0.5401689972</v>
      </c>
      <c r="R879" s="3">
        <v>0.3</v>
      </c>
      <c r="U879" s="22">
        <f t="shared" si="80"/>
        <v>0.3</v>
      </c>
      <c r="V879" s="10">
        <f t="shared" si="81"/>
        <v>4.5</v>
      </c>
      <c r="W879" s="24">
        <f t="shared" si="82"/>
        <v>4.5</v>
      </c>
    </row>
    <row r="880" spans="1:23" x14ac:dyDescent="0.3">
      <c r="A880" t="s">
        <v>17</v>
      </c>
      <c r="B880" t="s">
        <v>4407</v>
      </c>
      <c r="C880" t="s">
        <v>4408</v>
      </c>
      <c r="D880" t="s">
        <v>4501</v>
      </c>
      <c r="E880" t="s">
        <v>4502</v>
      </c>
      <c r="F880">
        <v>0.25</v>
      </c>
      <c r="G880" s="2">
        <v>0</v>
      </c>
      <c r="H880" s="4">
        <v>9.9319000000000006</v>
      </c>
      <c r="I880" s="4">
        <v>0.3241</v>
      </c>
      <c r="J880" s="7">
        <v>15</v>
      </c>
      <c r="K880" s="7">
        <v>4</v>
      </c>
      <c r="L880" s="3">
        <v>3.2599999999999997E-2</v>
      </c>
      <c r="M880" s="5">
        <v>1.5873043899999999</v>
      </c>
      <c r="N880" s="6">
        <v>1.0900000000000001</v>
      </c>
      <c r="O880" s="8">
        <f>IFERROR(VLOOKUP(C880,Sheet2!$B$2:$G$588,6,FALSE),0)</f>
        <v>54387</v>
      </c>
      <c r="P880" t="s">
        <v>22</v>
      </c>
      <c r="Q880" s="2">
        <v>0.31330121080000001</v>
      </c>
      <c r="R880" s="3">
        <v>0.25</v>
      </c>
      <c r="U880" s="22">
        <f t="shared" si="80"/>
        <v>0.25</v>
      </c>
      <c r="V880" s="10">
        <f t="shared" si="81"/>
        <v>3.75</v>
      </c>
      <c r="W880" s="24">
        <f t="shared" si="82"/>
        <v>3.75</v>
      </c>
    </row>
    <row r="881" spans="1:23" x14ac:dyDescent="0.3">
      <c r="A881" t="s">
        <v>17</v>
      </c>
      <c r="B881" t="s">
        <v>4407</v>
      </c>
      <c r="C881" t="s">
        <v>4408</v>
      </c>
      <c r="D881" t="s">
        <v>4536</v>
      </c>
      <c r="E881" t="s">
        <v>4537</v>
      </c>
      <c r="F881">
        <v>0.25</v>
      </c>
      <c r="G881" s="2">
        <v>0</v>
      </c>
      <c r="H881" s="4">
        <v>16.6068</v>
      </c>
      <c r="I881" s="4">
        <v>0.22720000000000001</v>
      </c>
      <c r="J881" s="7">
        <v>15</v>
      </c>
      <c r="K881" s="7">
        <v>2</v>
      </c>
      <c r="L881" s="3">
        <v>1.37E-2</v>
      </c>
      <c r="M881" s="5">
        <v>2.1765796900000001</v>
      </c>
      <c r="N881" s="6">
        <v>1.9</v>
      </c>
      <c r="O881" s="8">
        <f>IFERROR(VLOOKUP(C881,Sheet2!$B$2:$G$588,6,FALSE),0)</f>
        <v>54387</v>
      </c>
      <c r="P881" t="s">
        <v>22</v>
      </c>
      <c r="Q881" s="2">
        <v>0.12707078590000001</v>
      </c>
      <c r="R881" s="3">
        <v>0.12707078585149501</v>
      </c>
      <c r="U881" s="22">
        <f t="shared" si="80"/>
        <v>0.12707078585149501</v>
      </c>
      <c r="V881" s="10">
        <f t="shared" si="81"/>
        <v>1.9060617877724251</v>
      </c>
      <c r="W881" s="24">
        <f t="shared" si="82"/>
        <v>1.9060617877724251</v>
      </c>
    </row>
    <row r="882" spans="1:23" x14ac:dyDescent="0.3">
      <c r="A882" t="s">
        <v>17</v>
      </c>
      <c r="B882" t="s">
        <v>4407</v>
      </c>
      <c r="C882" t="s">
        <v>4408</v>
      </c>
      <c r="D882" t="s">
        <v>4578</v>
      </c>
      <c r="E882" t="s">
        <v>4579</v>
      </c>
      <c r="F882">
        <v>0.3</v>
      </c>
      <c r="G882" s="2">
        <v>0</v>
      </c>
      <c r="H882" s="4">
        <v>20.520600000000002</v>
      </c>
      <c r="I882" s="4">
        <v>1.8230999999999999</v>
      </c>
      <c r="J882" s="7">
        <v>15</v>
      </c>
      <c r="K882" s="7">
        <v>-1</v>
      </c>
      <c r="L882" s="3">
        <v>8.8800000000000004E-2</v>
      </c>
      <c r="M882" s="5">
        <v>0.27714219000000001</v>
      </c>
      <c r="N882" s="6">
        <v>0.3</v>
      </c>
      <c r="O882" s="8">
        <f>IFERROR(VLOOKUP(C882,Sheet2!$B$2:$G$588,6,FALSE),0)</f>
        <v>54387</v>
      </c>
      <c r="P882" t="s">
        <v>22</v>
      </c>
      <c r="Q882" s="2">
        <v>-8.2476850199999993E-2</v>
      </c>
      <c r="R882" s="3">
        <v>-8.2476850215593395E-2</v>
      </c>
      <c r="U882" s="22">
        <f t="shared" si="80"/>
        <v>-8.2476850215593395E-2</v>
      </c>
      <c r="V882" s="10">
        <f t="shared" si="81"/>
        <v>-1.2371527532339008</v>
      </c>
      <c r="W882" s="24">
        <f t="shared" si="82"/>
        <v>-1.2371527532339008</v>
      </c>
    </row>
    <row r="883" spans="1:23" x14ac:dyDescent="0.3">
      <c r="A883" t="s">
        <v>17</v>
      </c>
      <c r="B883" t="s">
        <v>4407</v>
      </c>
      <c r="C883" t="s">
        <v>4408</v>
      </c>
      <c r="D883" t="s">
        <v>4612</v>
      </c>
      <c r="E883" t="s">
        <v>4613</v>
      </c>
      <c r="F883">
        <v>0.25</v>
      </c>
      <c r="G883" s="2">
        <v>0</v>
      </c>
      <c r="H883" s="4">
        <v>0.89939999999999998</v>
      </c>
      <c r="I883" s="4">
        <v>0.19819999999999999</v>
      </c>
      <c r="J883" s="7">
        <v>15</v>
      </c>
      <c r="K883" s="7">
        <v>3</v>
      </c>
      <c r="L883" s="3">
        <v>0.22040000000000001</v>
      </c>
      <c r="M883" s="5">
        <v>2.5181261300000002</v>
      </c>
      <c r="N883" s="6">
        <v>1.95</v>
      </c>
      <c r="O883" s="8">
        <f>IFERROR(VLOOKUP(C883,Sheet2!$B$2:$G$588,6,FALSE),0)</f>
        <v>54387</v>
      </c>
      <c r="P883" t="s">
        <v>22</v>
      </c>
      <c r="Q883" s="2">
        <v>0.22561464270000001</v>
      </c>
      <c r="R883" s="3">
        <v>0.225614642662926</v>
      </c>
      <c r="U883" s="22">
        <f t="shared" si="80"/>
        <v>0.225614642662926</v>
      </c>
      <c r="V883" s="10">
        <f t="shared" si="81"/>
        <v>3.3842196399438897</v>
      </c>
      <c r="W883" s="24">
        <f t="shared" si="82"/>
        <v>3.3842196399438897</v>
      </c>
    </row>
    <row r="884" spans="1:23" x14ac:dyDescent="0.3">
      <c r="A884" t="s">
        <v>17</v>
      </c>
      <c r="B884" t="s">
        <v>4407</v>
      </c>
      <c r="C884" t="s">
        <v>4408</v>
      </c>
      <c r="D884" t="s">
        <v>4811</v>
      </c>
      <c r="E884" t="s">
        <v>4812</v>
      </c>
      <c r="F884">
        <v>0.25</v>
      </c>
      <c r="G884" s="2">
        <v>0</v>
      </c>
      <c r="H884" s="4">
        <v>3.1259999999999999</v>
      </c>
      <c r="I884" s="4">
        <v>0.23580000000000001</v>
      </c>
      <c r="J884" s="7">
        <v>15</v>
      </c>
      <c r="K884" s="7">
        <v>2</v>
      </c>
      <c r="L884" s="3">
        <v>7.5399999999999995E-2</v>
      </c>
      <c r="M884" s="5">
        <v>2.0870948199999999</v>
      </c>
      <c r="N884" s="6">
        <v>1.8</v>
      </c>
      <c r="O884" s="8">
        <f>IFERROR(VLOOKUP(C884,Sheet2!$B$2:$G$588,6,FALSE),0)</f>
        <v>54387</v>
      </c>
      <c r="P884" t="s">
        <v>22</v>
      </c>
      <c r="Q884" s="2">
        <v>0.1375571522</v>
      </c>
      <c r="R884" s="3">
        <v>0.13755715218811199</v>
      </c>
      <c r="U884" s="22">
        <f t="shared" si="80"/>
        <v>0.13755715218811199</v>
      </c>
      <c r="V884" s="10">
        <f t="shared" si="81"/>
        <v>2.0633572828216797</v>
      </c>
      <c r="W884" s="24">
        <f t="shared" si="82"/>
        <v>2.0633572828216797</v>
      </c>
    </row>
    <row r="885" spans="1:23" x14ac:dyDescent="0.3">
      <c r="A885" t="s">
        <v>17</v>
      </c>
      <c r="B885" t="s">
        <v>4407</v>
      </c>
      <c r="C885" t="s">
        <v>4408</v>
      </c>
      <c r="D885" t="s">
        <v>4469</v>
      </c>
      <c r="E885" t="s">
        <v>4470</v>
      </c>
      <c r="F885">
        <v>0.4</v>
      </c>
      <c r="G885" s="2">
        <v>0</v>
      </c>
      <c r="H885" s="4">
        <v>12.2491</v>
      </c>
      <c r="I885" s="4">
        <v>0.43369999999999997</v>
      </c>
      <c r="J885" s="7">
        <v>14</v>
      </c>
      <c r="K885" s="7">
        <v>4</v>
      </c>
      <c r="L885" s="3">
        <v>3.5400000000000001E-2</v>
      </c>
      <c r="M885" s="5">
        <v>1.10312912</v>
      </c>
      <c r="N885" s="6">
        <v>0.8</v>
      </c>
      <c r="O885" s="8">
        <f>IFERROR(VLOOKUP(C885,Sheet2!$B$2:$G$588,6,FALSE),0)</f>
        <v>54387</v>
      </c>
      <c r="P885" t="s">
        <v>487</v>
      </c>
      <c r="Q885" s="2">
        <v>0.27479024219999998</v>
      </c>
      <c r="R885" s="3">
        <v>0.27479024215460801</v>
      </c>
      <c r="U885" s="22">
        <f t="shared" si="80"/>
        <v>0.27479024215460801</v>
      </c>
      <c r="V885" s="10">
        <f t="shared" si="81"/>
        <v>3.8470633901645122</v>
      </c>
      <c r="W885" s="24">
        <f t="shared" si="82"/>
        <v>3.8470633901645122</v>
      </c>
    </row>
    <row r="886" spans="1:23" x14ac:dyDescent="0.3">
      <c r="A886" t="s">
        <v>17</v>
      </c>
      <c r="B886" t="s">
        <v>4407</v>
      </c>
      <c r="C886" t="s">
        <v>4408</v>
      </c>
      <c r="D886" t="s">
        <v>4566</v>
      </c>
      <c r="E886" t="s">
        <v>4567</v>
      </c>
      <c r="F886">
        <v>0.25</v>
      </c>
      <c r="G886" s="2">
        <v>0</v>
      </c>
      <c r="H886" s="4">
        <v>0.95189999999999997</v>
      </c>
      <c r="I886" s="4">
        <v>0.34389999999999998</v>
      </c>
      <c r="J886" s="7">
        <v>13</v>
      </c>
      <c r="K886" s="7">
        <v>3</v>
      </c>
      <c r="L886" s="3">
        <v>0.36130000000000001</v>
      </c>
      <c r="M886" s="5">
        <v>1.2212253399999999</v>
      </c>
      <c r="N886" s="6">
        <v>0.9</v>
      </c>
      <c r="O886" s="8">
        <f>IFERROR(VLOOKUP(C886,Sheet2!$B$2:$G$588,6,FALSE),0)</f>
        <v>54387</v>
      </c>
      <c r="P886" t="s">
        <v>22</v>
      </c>
      <c r="Q886" s="2">
        <v>0.26303527090000001</v>
      </c>
      <c r="R886" s="3">
        <v>0.25</v>
      </c>
      <c r="U886" s="22">
        <f t="shared" si="80"/>
        <v>0.25</v>
      </c>
      <c r="V886" s="10">
        <f t="shared" si="81"/>
        <v>3.25</v>
      </c>
      <c r="W886" s="24">
        <f t="shared" si="82"/>
        <v>3.25</v>
      </c>
    </row>
    <row r="887" spans="1:23" x14ac:dyDescent="0.3">
      <c r="A887" t="s">
        <v>17</v>
      </c>
      <c r="B887" t="s">
        <v>4407</v>
      </c>
      <c r="C887" t="s">
        <v>4408</v>
      </c>
      <c r="D887" t="s">
        <v>4740</v>
      </c>
      <c r="E887" t="s">
        <v>4741</v>
      </c>
      <c r="F887">
        <v>0.25</v>
      </c>
      <c r="G887" s="2">
        <v>0</v>
      </c>
      <c r="H887" s="4">
        <v>13.847</v>
      </c>
      <c r="I887" s="4">
        <v>0.55049999999999999</v>
      </c>
      <c r="J887" s="7">
        <v>13</v>
      </c>
      <c r="K887" s="7">
        <v>3</v>
      </c>
      <c r="L887" s="3">
        <v>3.9800000000000002E-2</v>
      </c>
      <c r="M887" s="5">
        <v>0.78590890999999996</v>
      </c>
      <c r="N887" s="6">
        <v>0.35</v>
      </c>
      <c r="O887" s="8">
        <f>IFERROR(VLOOKUP(C887,Sheet2!$B$2:$G$588,6,FALSE),0)</f>
        <v>54387</v>
      </c>
      <c r="P887" t="s">
        <v>22</v>
      </c>
      <c r="Q887" s="2">
        <v>0.55465577020000001</v>
      </c>
      <c r="R887" s="3">
        <v>0.25</v>
      </c>
      <c r="U887" s="22">
        <f t="shared" si="80"/>
        <v>0.25</v>
      </c>
      <c r="V887" s="10">
        <f t="shared" si="81"/>
        <v>3.25</v>
      </c>
      <c r="W887" s="24">
        <f t="shared" si="82"/>
        <v>3.25</v>
      </c>
    </row>
    <row r="888" spans="1:23" x14ac:dyDescent="0.3">
      <c r="A888" t="s">
        <v>17</v>
      </c>
      <c r="B888" t="s">
        <v>4407</v>
      </c>
      <c r="C888" t="s">
        <v>4408</v>
      </c>
      <c r="D888" t="s">
        <v>4777</v>
      </c>
      <c r="E888" t="s">
        <v>4778</v>
      </c>
      <c r="F888">
        <v>0.25</v>
      </c>
      <c r="G888" s="2">
        <v>0</v>
      </c>
      <c r="H888" s="4">
        <v>0.88049999999999995</v>
      </c>
      <c r="I888" s="4">
        <v>0.31309999999999999</v>
      </c>
      <c r="J888" s="7">
        <v>13</v>
      </c>
      <c r="K888" s="7">
        <v>3</v>
      </c>
      <c r="L888" s="3">
        <v>0.35560000000000003</v>
      </c>
      <c r="M888" s="5">
        <v>1.41865876</v>
      </c>
      <c r="N888" s="6">
        <v>1.1000000000000001</v>
      </c>
      <c r="O888" s="8">
        <f>IFERROR(VLOOKUP(C888,Sheet2!$B$2:$G$588,6,FALSE),0)</f>
        <v>54387</v>
      </c>
      <c r="P888" t="s">
        <v>22</v>
      </c>
      <c r="Q888" s="2">
        <v>0.2246197382</v>
      </c>
      <c r="R888" s="3">
        <v>0.224619738238415</v>
      </c>
      <c r="U888" s="22">
        <f t="shared" si="80"/>
        <v>0.224619738238415</v>
      </c>
      <c r="V888" s="10">
        <f t="shared" si="81"/>
        <v>2.920056597099395</v>
      </c>
      <c r="W888" s="24">
        <f t="shared" si="82"/>
        <v>2.920056597099395</v>
      </c>
    </row>
    <row r="889" spans="1:23" x14ac:dyDescent="0.3">
      <c r="A889" t="s">
        <v>17</v>
      </c>
      <c r="B889" t="s">
        <v>4407</v>
      </c>
      <c r="C889" t="s">
        <v>4408</v>
      </c>
      <c r="D889" t="s">
        <v>4600</v>
      </c>
      <c r="E889" t="s">
        <v>4601</v>
      </c>
      <c r="F889">
        <v>0.25</v>
      </c>
      <c r="G889" s="2">
        <v>0</v>
      </c>
      <c r="H889" s="4">
        <v>9.5312000000000001</v>
      </c>
      <c r="I889" s="4">
        <v>0.3735</v>
      </c>
      <c r="J889" s="7">
        <v>12</v>
      </c>
      <c r="K889" s="7">
        <v>3</v>
      </c>
      <c r="L889" s="3">
        <v>3.9199999999999999E-2</v>
      </c>
      <c r="M889" s="5">
        <v>1.0314782899999999</v>
      </c>
      <c r="N889" s="6">
        <v>0.8</v>
      </c>
      <c r="O889" s="8">
        <f>IFERROR(VLOOKUP(C889,Sheet2!$B$2:$G$588,6,FALSE),0)</f>
        <v>54387</v>
      </c>
      <c r="P889" t="s">
        <v>22</v>
      </c>
      <c r="Q889" s="2">
        <v>0.2244141204</v>
      </c>
      <c r="R889" s="3">
        <v>0.224414120439038</v>
      </c>
      <c r="U889" s="22">
        <f t="shared" si="80"/>
        <v>0.224414120439038</v>
      </c>
      <c r="V889" s="10">
        <f t="shared" si="81"/>
        <v>2.6929694452684561</v>
      </c>
      <c r="W889" s="24">
        <f t="shared" si="82"/>
        <v>2.6929694452684561</v>
      </c>
    </row>
    <row r="890" spans="1:23" x14ac:dyDescent="0.3">
      <c r="A890" t="s">
        <v>17</v>
      </c>
      <c r="B890" t="s">
        <v>4407</v>
      </c>
      <c r="C890" t="s">
        <v>4408</v>
      </c>
      <c r="D890" t="s">
        <v>4521</v>
      </c>
      <c r="E890" t="s">
        <v>4522</v>
      </c>
      <c r="F890">
        <v>0.25</v>
      </c>
      <c r="G890" s="2">
        <v>0</v>
      </c>
      <c r="H890" s="4">
        <v>2.9803999999999999</v>
      </c>
      <c r="I890" s="4">
        <v>0.1699</v>
      </c>
      <c r="J890" s="7">
        <v>11</v>
      </c>
      <c r="K890" s="7">
        <v>2</v>
      </c>
      <c r="L890" s="3">
        <v>5.7000000000000002E-2</v>
      </c>
      <c r="M890" s="5">
        <v>2.2031105499999999</v>
      </c>
      <c r="N890" s="6">
        <v>1.8</v>
      </c>
      <c r="O890" s="8">
        <f>IFERROR(VLOOKUP(C890,Sheet2!$B$2:$G$588,6,FALSE),0)</f>
        <v>54387</v>
      </c>
      <c r="P890" t="s">
        <v>22</v>
      </c>
      <c r="Q890" s="2">
        <v>0.18297336489999999</v>
      </c>
      <c r="R890" s="3">
        <v>0.18297336487827201</v>
      </c>
      <c r="U890" s="22">
        <f t="shared" si="80"/>
        <v>0.18297336487827201</v>
      </c>
      <c r="V890" s="10">
        <f t="shared" si="81"/>
        <v>2.0127070136609921</v>
      </c>
      <c r="W890" s="24">
        <f t="shared" si="82"/>
        <v>2.0127070136609921</v>
      </c>
    </row>
    <row r="891" spans="1:23" x14ac:dyDescent="0.3">
      <c r="A891" t="s">
        <v>17</v>
      </c>
      <c r="B891" t="s">
        <v>4407</v>
      </c>
      <c r="C891" t="s">
        <v>4408</v>
      </c>
      <c r="D891" t="s">
        <v>4596</v>
      </c>
      <c r="E891" t="s">
        <v>4597</v>
      </c>
      <c r="F891">
        <v>0.25</v>
      </c>
      <c r="G891" s="2">
        <v>0</v>
      </c>
      <c r="H891" s="4">
        <v>0.7177</v>
      </c>
      <c r="I891" s="4">
        <v>0.22409999999999999</v>
      </c>
      <c r="J891" s="7">
        <v>11</v>
      </c>
      <c r="K891" s="7">
        <v>3</v>
      </c>
      <c r="L891" s="3">
        <v>0.31219999999999998</v>
      </c>
      <c r="M891" s="5">
        <v>1.66732547</v>
      </c>
      <c r="N891" s="6">
        <v>1.25</v>
      </c>
      <c r="O891" s="8">
        <f>IFERROR(VLOOKUP(C891,Sheet2!$B$2:$G$588,6,FALSE),0)</f>
        <v>54387</v>
      </c>
      <c r="P891" t="s">
        <v>22</v>
      </c>
      <c r="Q891" s="2">
        <v>0.25029634439999998</v>
      </c>
      <c r="R891" s="3">
        <v>0.25</v>
      </c>
      <c r="U891" s="22">
        <f t="shared" si="80"/>
        <v>0.25</v>
      </c>
      <c r="V891" s="10">
        <f t="shared" si="81"/>
        <v>2.75</v>
      </c>
      <c r="W891" s="24">
        <f t="shared" si="82"/>
        <v>2.75</v>
      </c>
    </row>
    <row r="892" spans="1:23" x14ac:dyDescent="0.3">
      <c r="A892" t="s">
        <v>17</v>
      </c>
      <c r="B892" t="s">
        <v>4407</v>
      </c>
      <c r="C892" t="s">
        <v>4408</v>
      </c>
      <c r="D892" t="s">
        <v>4608</v>
      </c>
      <c r="E892" t="s">
        <v>4609</v>
      </c>
      <c r="F892">
        <v>0.25</v>
      </c>
      <c r="G892" s="2">
        <v>0</v>
      </c>
      <c r="H892" s="4">
        <v>1.7410000000000001</v>
      </c>
      <c r="I892" s="4">
        <v>0.24490000000000001</v>
      </c>
      <c r="J892" s="7">
        <v>11</v>
      </c>
      <c r="K892" s="7">
        <v>2</v>
      </c>
      <c r="L892" s="3">
        <v>0.14069999999999999</v>
      </c>
      <c r="M892" s="5">
        <v>1.4991834399999999</v>
      </c>
      <c r="N892" s="6">
        <v>1</v>
      </c>
      <c r="O892" s="8">
        <f>IFERROR(VLOOKUP(C892,Sheet2!$B$2:$G$588,6,FALSE),0)</f>
        <v>54387</v>
      </c>
      <c r="P892" t="s">
        <v>92</v>
      </c>
      <c r="Q892" s="2">
        <v>0.33297021809999999</v>
      </c>
      <c r="R892" s="3">
        <v>0.25</v>
      </c>
      <c r="U892" s="22">
        <f t="shared" si="80"/>
        <v>0.25</v>
      </c>
      <c r="V892" s="10">
        <f t="shared" si="81"/>
        <v>2.75</v>
      </c>
      <c r="W892" s="24">
        <f t="shared" si="82"/>
        <v>2.75</v>
      </c>
    </row>
    <row r="893" spans="1:23" x14ac:dyDescent="0.3">
      <c r="A893" t="s">
        <v>17</v>
      </c>
      <c r="B893" t="s">
        <v>4407</v>
      </c>
      <c r="C893" t="s">
        <v>4408</v>
      </c>
      <c r="D893" t="s">
        <v>4630</v>
      </c>
      <c r="E893" t="s">
        <v>4631</v>
      </c>
      <c r="F893">
        <v>0.25</v>
      </c>
      <c r="G893" s="2">
        <v>0</v>
      </c>
      <c r="H893" s="4">
        <v>1.0737000000000001</v>
      </c>
      <c r="I893" s="4">
        <v>0.28939999999999999</v>
      </c>
      <c r="J893" s="7">
        <v>11</v>
      </c>
      <c r="K893" s="7">
        <v>3</v>
      </c>
      <c r="L893" s="3">
        <v>0.26950000000000002</v>
      </c>
      <c r="M893" s="5">
        <v>1.31160207</v>
      </c>
      <c r="N893" s="6">
        <v>0.9</v>
      </c>
      <c r="O893" s="8">
        <f>IFERROR(VLOOKUP(C893,Sheet2!$B$2:$G$588,6,FALSE),0)</f>
        <v>54387</v>
      </c>
      <c r="P893" t="s">
        <v>22</v>
      </c>
      <c r="Q893" s="2">
        <v>0.31381627239999998</v>
      </c>
      <c r="R893" s="3">
        <v>0.25</v>
      </c>
      <c r="U893" s="22">
        <f t="shared" si="80"/>
        <v>0.25</v>
      </c>
      <c r="V893" s="10">
        <f t="shared" si="81"/>
        <v>2.75</v>
      </c>
      <c r="W893" s="24">
        <f t="shared" si="82"/>
        <v>2.75</v>
      </c>
    </row>
    <row r="894" spans="1:23" x14ac:dyDescent="0.3">
      <c r="A894" t="s">
        <v>17</v>
      </c>
      <c r="B894" t="s">
        <v>4407</v>
      </c>
      <c r="C894" t="s">
        <v>4408</v>
      </c>
      <c r="D894" t="s">
        <v>4666</v>
      </c>
      <c r="E894" t="s">
        <v>4667</v>
      </c>
      <c r="F894">
        <v>0.25</v>
      </c>
      <c r="G894" s="2">
        <v>0</v>
      </c>
      <c r="H894" s="4">
        <v>0.78869999999999996</v>
      </c>
      <c r="I894" s="4">
        <v>0.21</v>
      </c>
      <c r="J894" s="7">
        <v>11</v>
      </c>
      <c r="K894" s="7">
        <v>3</v>
      </c>
      <c r="L894" s="3">
        <v>0.26629999999999998</v>
      </c>
      <c r="M894" s="5">
        <v>1.7879932000000001</v>
      </c>
      <c r="N894" s="6">
        <v>1.35</v>
      </c>
      <c r="O894" s="8">
        <f>IFERROR(VLOOKUP(C894,Sheet2!$B$2:$G$588,6,FALSE),0)</f>
        <v>54387</v>
      </c>
      <c r="P894" t="s">
        <v>22</v>
      </c>
      <c r="Q894" s="2">
        <v>0.24496357029999999</v>
      </c>
      <c r="R894" s="3">
        <v>0.24496357030075899</v>
      </c>
      <c r="U894" s="22">
        <f t="shared" si="80"/>
        <v>0.24496357030075899</v>
      </c>
      <c r="V894" s="10">
        <f t="shared" si="81"/>
        <v>2.694599273308349</v>
      </c>
      <c r="W894" s="24">
        <f t="shared" si="82"/>
        <v>2.694599273308349</v>
      </c>
    </row>
    <row r="895" spans="1:23" x14ac:dyDescent="0.3">
      <c r="A895" t="s">
        <v>17</v>
      </c>
      <c r="B895" t="s">
        <v>4407</v>
      </c>
      <c r="C895" t="s">
        <v>4408</v>
      </c>
      <c r="D895" t="s">
        <v>4668</v>
      </c>
      <c r="E895" t="s">
        <v>4669</v>
      </c>
      <c r="F895">
        <v>0.3</v>
      </c>
      <c r="G895" s="2">
        <v>0</v>
      </c>
      <c r="H895" s="4">
        <v>5.4420999999999999</v>
      </c>
      <c r="I895" s="4">
        <v>1.2463</v>
      </c>
      <c r="J895" s="7">
        <v>11</v>
      </c>
      <c r="K895" s="7">
        <v>3</v>
      </c>
      <c r="L895" s="3">
        <v>0.22900000000000001</v>
      </c>
      <c r="M895" s="5">
        <v>0.30252178000000002</v>
      </c>
      <c r="N895" s="6">
        <v>0.1</v>
      </c>
      <c r="O895" s="8">
        <f>IFERROR(VLOOKUP(C895,Sheet2!$B$2:$G$588,6,FALSE),0)</f>
        <v>54387</v>
      </c>
      <c r="P895" t="s">
        <v>22</v>
      </c>
      <c r="Q895" s="2">
        <v>0.66944528650000001</v>
      </c>
      <c r="R895" s="3">
        <v>0.3</v>
      </c>
      <c r="U895" s="22">
        <f t="shared" si="80"/>
        <v>0.3</v>
      </c>
      <c r="V895" s="10">
        <f t="shared" si="81"/>
        <v>3.3</v>
      </c>
      <c r="W895" s="24">
        <f t="shared" si="82"/>
        <v>3.3</v>
      </c>
    </row>
    <row r="896" spans="1:23" x14ac:dyDescent="0.3">
      <c r="A896" t="s">
        <v>17</v>
      </c>
      <c r="B896" t="s">
        <v>4407</v>
      </c>
      <c r="C896" t="s">
        <v>4408</v>
      </c>
      <c r="D896" t="s">
        <v>4771</v>
      </c>
      <c r="E896" t="s">
        <v>4772</v>
      </c>
      <c r="F896">
        <v>0.35</v>
      </c>
      <c r="G896" s="2">
        <v>0</v>
      </c>
      <c r="H896" s="4">
        <v>4.7085999999999997</v>
      </c>
      <c r="I896" s="4">
        <v>0.2631</v>
      </c>
      <c r="J896" s="7">
        <v>11</v>
      </c>
      <c r="K896" s="7">
        <v>3</v>
      </c>
      <c r="L896" s="3">
        <v>5.5899999999999998E-2</v>
      </c>
      <c r="M896" s="5">
        <v>1.4136573400000001</v>
      </c>
      <c r="N896" s="6">
        <v>1</v>
      </c>
      <c r="O896" s="8">
        <f>IFERROR(VLOOKUP(C896,Sheet2!$B$2:$G$588,6,FALSE),0)</f>
        <v>54387</v>
      </c>
      <c r="P896" t="s">
        <v>22</v>
      </c>
      <c r="Q896" s="2">
        <v>0.2926150005</v>
      </c>
      <c r="R896" s="3">
        <v>0.29261500048016897</v>
      </c>
      <c r="U896" s="22">
        <f t="shared" si="80"/>
        <v>0.29261500048016897</v>
      </c>
      <c r="V896" s="10">
        <f t="shared" si="81"/>
        <v>3.2187650052818588</v>
      </c>
      <c r="W896" s="24">
        <f t="shared" si="82"/>
        <v>3.2187650052818588</v>
      </c>
    </row>
    <row r="897" spans="1:23" x14ac:dyDescent="0.3">
      <c r="A897" t="s">
        <v>17</v>
      </c>
      <c r="B897" t="s">
        <v>4407</v>
      </c>
      <c r="C897" t="s">
        <v>4408</v>
      </c>
      <c r="D897" t="s">
        <v>4807</v>
      </c>
      <c r="E897" t="s">
        <v>4808</v>
      </c>
      <c r="F897">
        <v>0.25</v>
      </c>
      <c r="G897" s="2">
        <v>0</v>
      </c>
      <c r="H897" s="4">
        <v>4.4748999999999999</v>
      </c>
      <c r="I897" s="4">
        <v>0.54349999999999998</v>
      </c>
      <c r="J897" s="7">
        <v>11</v>
      </c>
      <c r="K897" s="7">
        <v>3</v>
      </c>
      <c r="L897" s="3">
        <v>0.1215</v>
      </c>
      <c r="M897" s="5">
        <v>0.67215139999999995</v>
      </c>
      <c r="N897" s="6">
        <v>0.4</v>
      </c>
      <c r="O897" s="8">
        <f>IFERROR(VLOOKUP(C897,Sheet2!$B$2:$G$588,6,FALSE),0)</f>
        <v>54387</v>
      </c>
      <c r="P897" t="s">
        <v>22</v>
      </c>
      <c r="Q897" s="2">
        <v>0.40489597999999999</v>
      </c>
      <c r="R897" s="3">
        <v>0.25</v>
      </c>
      <c r="U897" s="22">
        <f t="shared" si="80"/>
        <v>0.25</v>
      </c>
      <c r="V897" s="10">
        <f t="shared" si="81"/>
        <v>2.75</v>
      </c>
      <c r="W897" s="24">
        <f t="shared" si="82"/>
        <v>2.75</v>
      </c>
    </row>
    <row r="898" spans="1:23" x14ac:dyDescent="0.3">
      <c r="A898" t="s">
        <v>17</v>
      </c>
      <c r="B898" t="s">
        <v>4407</v>
      </c>
      <c r="C898" t="s">
        <v>4408</v>
      </c>
      <c r="D898" t="s">
        <v>4437</v>
      </c>
      <c r="E898" t="s">
        <v>4438</v>
      </c>
      <c r="F898">
        <v>0.3</v>
      </c>
      <c r="G898" s="2">
        <v>0</v>
      </c>
      <c r="H898" s="4">
        <v>35.508099999999999</v>
      </c>
      <c r="I898" s="4">
        <v>0.53059999999999996</v>
      </c>
      <c r="J898" s="7">
        <v>10</v>
      </c>
      <c r="K898" s="7">
        <v>3</v>
      </c>
      <c r="L898" s="3">
        <v>1.49E-2</v>
      </c>
      <c r="M898" s="5">
        <v>0.60273253000000004</v>
      </c>
      <c r="N898" s="6">
        <v>0.4</v>
      </c>
      <c r="O898" s="8">
        <f>IFERROR(VLOOKUP(C898,Sheet2!$B$2:$G$588,6,FALSE),0)</f>
        <v>54387</v>
      </c>
      <c r="P898" t="s">
        <v>22</v>
      </c>
      <c r="Q898" s="2">
        <v>0.3363557183</v>
      </c>
      <c r="R898" s="3">
        <v>0.29999999999999899</v>
      </c>
      <c r="U898" s="22">
        <f t="shared" si="80"/>
        <v>0.29999999999999899</v>
      </c>
      <c r="V898" s="10">
        <f t="shared" si="81"/>
        <v>2.9999999999999898</v>
      </c>
      <c r="W898" s="24">
        <f t="shared" si="82"/>
        <v>2.9999999999999898</v>
      </c>
    </row>
    <row r="899" spans="1:23" x14ac:dyDescent="0.3">
      <c r="A899" t="s">
        <v>17</v>
      </c>
      <c r="B899" t="s">
        <v>4407</v>
      </c>
      <c r="C899" t="s">
        <v>4408</v>
      </c>
      <c r="D899" t="s">
        <v>4525</v>
      </c>
      <c r="E899" t="s">
        <v>4526</v>
      </c>
      <c r="F899">
        <v>0.3</v>
      </c>
      <c r="G899" s="2">
        <v>0</v>
      </c>
      <c r="H899" s="4">
        <v>3.1680999999999999</v>
      </c>
      <c r="I899" s="4">
        <v>0.21709999999999999</v>
      </c>
      <c r="J899" s="7">
        <v>10</v>
      </c>
      <c r="K899" s="7">
        <v>3</v>
      </c>
      <c r="L899" s="3">
        <v>6.8500000000000005E-2</v>
      </c>
      <c r="M899" s="5">
        <v>1.4941447400000001</v>
      </c>
      <c r="N899" s="6">
        <v>1</v>
      </c>
      <c r="O899" s="8">
        <f>IFERROR(VLOOKUP(C899,Sheet2!$B$2:$G$588,6,FALSE),0)</f>
        <v>54387</v>
      </c>
      <c r="P899" t="s">
        <v>22</v>
      </c>
      <c r="Q899" s="2">
        <v>0.33072079609999999</v>
      </c>
      <c r="R899" s="3">
        <v>0.3</v>
      </c>
      <c r="U899" s="22">
        <f t="shared" si="80"/>
        <v>0.3</v>
      </c>
      <c r="V899" s="10">
        <f t="shared" si="81"/>
        <v>3</v>
      </c>
      <c r="W899" s="24">
        <f t="shared" si="82"/>
        <v>3</v>
      </c>
    </row>
    <row r="900" spans="1:23" x14ac:dyDescent="0.3">
      <c r="A900" t="s">
        <v>17</v>
      </c>
      <c r="B900" t="s">
        <v>4407</v>
      </c>
      <c r="C900" t="s">
        <v>4408</v>
      </c>
      <c r="D900" t="s">
        <v>4588</v>
      </c>
      <c r="E900" t="s">
        <v>4589</v>
      </c>
      <c r="F900">
        <v>0.25</v>
      </c>
      <c r="G900" s="2">
        <v>0</v>
      </c>
      <c r="H900" s="4">
        <v>2.3180999999999998</v>
      </c>
      <c r="I900" s="4">
        <v>0.32590000000000002</v>
      </c>
      <c r="J900" s="7">
        <v>10</v>
      </c>
      <c r="K900" s="7">
        <v>2</v>
      </c>
      <c r="L900" s="3">
        <v>0.1406</v>
      </c>
      <c r="M900" s="5">
        <v>0.99088319000000002</v>
      </c>
      <c r="N900" s="6">
        <v>0.6</v>
      </c>
      <c r="O900" s="8">
        <f>IFERROR(VLOOKUP(C900,Sheet2!$B$2:$G$588,6,FALSE),0)</f>
        <v>54387</v>
      </c>
      <c r="P900" t="s">
        <v>22</v>
      </c>
      <c r="Q900" s="2">
        <v>0.39447958599999999</v>
      </c>
      <c r="R900" s="3">
        <v>0.25</v>
      </c>
      <c r="U900" s="22">
        <f t="shared" si="80"/>
        <v>0.25</v>
      </c>
      <c r="V900" s="10">
        <f t="shared" si="81"/>
        <v>2.5</v>
      </c>
      <c r="W900" s="24">
        <f t="shared" si="82"/>
        <v>2.5</v>
      </c>
    </row>
    <row r="901" spans="1:23" x14ac:dyDescent="0.3">
      <c r="A901" t="s">
        <v>17</v>
      </c>
      <c r="B901" t="s">
        <v>4407</v>
      </c>
      <c r="C901" t="s">
        <v>4408</v>
      </c>
      <c r="D901" t="s">
        <v>4614</v>
      </c>
      <c r="E901" t="s">
        <v>4615</v>
      </c>
      <c r="F901">
        <v>0.25</v>
      </c>
      <c r="G901" s="2">
        <v>0</v>
      </c>
      <c r="H901" s="4">
        <v>1.9152</v>
      </c>
      <c r="I901" s="4">
        <v>0.184</v>
      </c>
      <c r="J901" s="7">
        <v>10</v>
      </c>
      <c r="K901" s="7">
        <v>3</v>
      </c>
      <c r="L901" s="3">
        <v>9.6100000000000005E-2</v>
      </c>
      <c r="M901" s="5">
        <v>1.8782608700000001</v>
      </c>
      <c r="N901" s="6">
        <v>1.35</v>
      </c>
      <c r="O901" s="8">
        <f>IFERROR(VLOOKUP(C901,Sheet2!$B$2:$G$588,6,FALSE),0)</f>
        <v>54387</v>
      </c>
      <c r="P901" t="s">
        <v>22</v>
      </c>
      <c r="Q901" s="2">
        <v>0.28125</v>
      </c>
      <c r="R901" s="3">
        <v>0.25</v>
      </c>
      <c r="U901" s="22">
        <f t="shared" si="80"/>
        <v>0.25</v>
      </c>
      <c r="V901" s="10">
        <f t="shared" si="81"/>
        <v>2.5</v>
      </c>
      <c r="W901" s="24">
        <f t="shared" si="82"/>
        <v>2.5</v>
      </c>
    </row>
    <row r="902" spans="1:23" x14ac:dyDescent="0.3">
      <c r="A902" t="s">
        <v>17</v>
      </c>
      <c r="B902" t="s">
        <v>4407</v>
      </c>
      <c r="C902" t="s">
        <v>4408</v>
      </c>
      <c r="D902" t="s">
        <v>4791</v>
      </c>
      <c r="E902" t="s">
        <v>4792</v>
      </c>
      <c r="F902">
        <v>0.25</v>
      </c>
      <c r="G902" s="2">
        <v>0</v>
      </c>
      <c r="H902" s="4">
        <v>5.3232999999999997</v>
      </c>
      <c r="I902" s="4">
        <v>0.2205</v>
      </c>
      <c r="J902" s="7">
        <v>10</v>
      </c>
      <c r="K902" s="7">
        <v>2</v>
      </c>
      <c r="L902" s="3">
        <v>4.1399999999999999E-2</v>
      </c>
      <c r="M902" s="5">
        <v>1.4835115000000001</v>
      </c>
      <c r="N902" s="6">
        <v>1.1000000000000001</v>
      </c>
      <c r="O902" s="8">
        <f>IFERROR(VLOOKUP(C902,Sheet2!$B$2:$G$588,6,FALSE),0)</f>
        <v>54387</v>
      </c>
      <c r="P902" t="s">
        <v>22</v>
      </c>
      <c r="Q902" s="2">
        <v>0.25851602759999998</v>
      </c>
      <c r="R902" s="3">
        <v>0.25</v>
      </c>
      <c r="U902" s="22">
        <f t="shared" si="80"/>
        <v>0.25</v>
      </c>
      <c r="V902" s="10">
        <f t="shared" si="81"/>
        <v>2.5</v>
      </c>
      <c r="W902" s="24">
        <f t="shared" si="82"/>
        <v>2.5</v>
      </c>
    </row>
    <row r="903" spans="1:23" x14ac:dyDescent="0.3">
      <c r="A903" t="s">
        <v>17</v>
      </c>
      <c r="B903" t="s">
        <v>4407</v>
      </c>
      <c r="C903" t="s">
        <v>4408</v>
      </c>
      <c r="D903" t="s">
        <v>4503</v>
      </c>
      <c r="E903" t="s">
        <v>4504</v>
      </c>
      <c r="F903">
        <v>0.25</v>
      </c>
      <c r="G903" s="2">
        <v>0</v>
      </c>
      <c r="H903" s="4">
        <v>5.1083999999999996</v>
      </c>
      <c r="I903" s="4">
        <v>0.68120000000000003</v>
      </c>
      <c r="J903" s="7">
        <v>9</v>
      </c>
      <c r="K903" s="7">
        <v>2</v>
      </c>
      <c r="L903" s="3">
        <v>0.13339999999999999</v>
      </c>
      <c r="M903" s="5">
        <v>0.46240956</v>
      </c>
      <c r="N903" s="6">
        <v>0.3</v>
      </c>
      <c r="O903" s="8">
        <f>IFERROR(VLOOKUP(C903,Sheet2!$B$2:$G$588,6,FALSE),0)</f>
        <v>54387</v>
      </c>
      <c r="P903" t="s">
        <v>22</v>
      </c>
      <c r="Q903" s="2">
        <v>0.35122448979999998</v>
      </c>
      <c r="R903" s="3">
        <v>0.25</v>
      </c>
      <c r="U903" s="22">
        <f t="shared" si="80"/>
        <v>0.25</v>
      </c>
      <c r="V903" s="10">
        <f t="shared" si="81"/>
        <v>2.25</v>
      </c>
      <c r="W903" s="24">
        <f t="shared" si="82"/>
        <v>2.25</v>
      </c>
    </row>
    <row r="904" spans="1:23" x14ac:dyDescent="0.3">
      <c r="A904" t="s">
        <v>17</v>
      </c>
      <c r="B904" t="s">
        <v>4407</v>
      </c>
      <c r="C904" t="s">
        <v>4408</v>
      </c>
      <c r="D904" t="s">
        <v>4819</v>
      </c>
      <c r="E904" t="s">
        <v>4820</v>
      </c>
      <c r="F904">
        <v>0.25</v>
      </c>
      <c r="G904" s="2">
        <v>0</v>
      </c>
      <c r="H904" s="4">
        <v>0.78459999999999996</v>
      </c>
      <c r="I904" s="4">
        <v>0.2767</v>
      </c>
      <c r="J904" s="7">
        <v>9</v>
      </c>
      <c r="K904" s="7">
        <v>2</v>
      </c>
      <c r="L904" s="3">
        <v>0.35270000000000001</v>
      </c>
      <c r="M904" s="5">
        <v>1.0245998999999999</v>
      </c>
      <c r="N904" s="6">
        <v>0.8</v>
      </c>
      <c r="O904" s="8">
        <f>IFERROR(VLOOKUP(C904,Sheet2!$B$2:$G$588,6,FALSE),0)</f>
        <v>54387</v>
      </c>
      <c r="P904" t="s">
        <v>22</v>
      </c>
      <c r="Q904" s="2">
        <v>0.21920741690000001</v>
      </c>
      <c r="R904" s="3">
        <v>0.21920741692489801</v>
      </c>
      <c r="U904" s="22">
        <f t="shared" si="80"/>
        <v>0.21920741692489801</v>
      </c>
      <c r="V904" s="10">
        <f t="shared" si="81"/>
        <v>1.9728667523240822</v>
      </c>
      <c r="W904" s="24">
        <f t="shared" si="82"/>
        <v>1.9728667523240822</v>
      </c>
    </row>
    <row r="905" spans="1:23" x14ac:dyDescent="0.3">
      <c r="A905" t="s">
        <v>17</v>
      </c>
      <c r="B905" t="s">
        <v>4407</v>
      </c>
      <c r="C905" t="s">
        <v>4408</v>
      </c>
      <c r="D905" t="s">
        <v>4419</v>
      </c>
      <c r="E905" t="s">
        <v>4420</v>
      </c>
      <c r="F905">
        <v>0.25</v>
      </c>
      <c r="G905" s="2">
        <v>0</v>
      </c>
      <c r="H905" s="4">
        <v>2.2349999999999999</v>
      </c>
      <c r="I905" s="4">
        <v>0.2034</v>
      </c>
      <c r="J905" s="7">
        <v>8</v>
      </c>
      <c r="K905" s="7">
        <v>2</v>
      </c>
      <c r="L905" s="3">
        <v>9.0999999999999998E-2</v>
      </c>
      <c r="M905" s="5">
        <v>1.2736213599999999</v>
      </c>
      <c r="N905" s="6">
        <v>0.7</v>
      </c>
      <c r="O905" s="8">
        <f>IFERROR(VLOOKUP(C905,Sheet2!$B$2:$G$588,6,FALSE),0)</f>
        <v>54387</v>
      </c>
      <c r="P905" t="s">
        <v>22</v>
      </c>
      <c r="Q905" s="2">
        <v>0.45038610039999999</v>
      </c>
      <c r="R905" s="3">
        <v>0.249999999999999</v>
      </c>
      <c r="U905" s="22">
        <f t="shared" si="80"/>
        <v>0.249999999999999</v>
      </c>
      <c r="V905" s="10">
        <f t="shared" si="81"/>
        <v>1.999999999999992</v>
      </c>
      <c r="W905" s="24">
        <f t="shared" si="82"/>
        <v>1.999999999999992</v>
      </c>
    </row>
    <row r="906" spans="1:23" x14ac:dyDescent="0.3">
      <c r="A906" t="s">
        <v>17</v>
      </c>
      <c r="B906" t="s">
        <v>4407</v>
      </c>
      <c r="C906" t="s">
        <v>4408</v>
      </c>
      <c r="D906" t="s">
        <v>4421</v>
      </c>
      <c r="E906" t="s">
        <v>4422</v>
      </c>
      <c r="F906">
        <v>0.25</v>
      </c>
      <c r="G906" s="2">
        <v>0</v>
      </c>
      <c r="H906" s="4">
        <v>0.79720000000000002</v>
      </c>
      <c r="I906" s="4">
        <v>0.10489999999999999</v>
      </c>
      <c r="J906" s="7">
        <v>8</v>
      </c>
      <c r="K906" s="7">
        <v>2</v>
      </c>
      <c r="L906" s="3">
        <v>0.13150000000000001</v>
      </c>
      <c r="M906" s="5">
        <v>2.4036103500000001</v>
      </c>
      <c r="N906" s="6">
        <v>1.95</v>
      </c>
      <c r="O906" s="8">
        <f>IFERROR(VLOOKUP(C906,Sheet2!$B$2:$G$588,6,FALSE),0)</f>
        <v>54387</v>
      </c>
      <c r="P906" t="s">
        <v>22</v>
      </c>
      <c r="Q906" s="2">
        <v>0.18872041940000001</v>
      </c>
      <c r="R906" s="3">
        <v>0.18872041944168899</v>
      </c>
      <c r="U906" s="22">
        <f t="shared" ref="U906:U969" si="83">IF(A906="placement",IF(T906="",R906,T906),"")</f>
        <v>0.18872041944168899</v>
      </c>
      <c r="V906" s="10">
        <f t="shared" ref="V906:V969" si="84">IF($A906="placement",U906*J906,"")</f>
        <v>1.5097633555335119</v>
      </c>
      <c r="W906" s="24">
        <f t="shared" ref="W906:W969" si="85">IF($A906="placement",V906,IF($A906="site",SUMIF($C:$C,$C906,$V:$V),IF($A906="user",SUMIF($B:$B,$B906,$V:$V),SUM($V:$V))))</f>
        <v>1.5097633555335119</v>
      </c>
    </row>
    <row r="907" spans="1:23" x14ac:dyDescent="0.3">
      <c r="A907" t="s">
        <v>17</v>
      </c>
      <c r="B907" t="s">
        <v>4407</v>
      </c>
      <c r="C907" t="s">
        <v>4408</v>
      </c>
      <c r="D907" t="s">
        <v>4538</v>
      </c>
      <c r="E907" t="s">
        <v>4539</v>
      </c>
      <c r="F907">
        <v>0.25</v>
      </c>
      <c r="G907" s="2">
        <v>0</v>
      </c>
      <c r="H907" s="4">
        <v>4.5796999999999999</v>
      </c>
      <c r="I907" s="4">
        <v>0.53680000000000005</v>
      </c>
      <c r="J907" s="7">
        <v>8</v>
      </c>
      <c r="K907" s="7">
        <v>2</v>
      </c>
      <c r="L907" s="3">
        <v>0.1172</v>
      </c>
      <c r="M907" s="5">
        <v>0.46622754</v>
      </c>
      <c r="N907" s="6">
        <v>0.3</v>
      </c>
      <c r="O907" s="8">
        <f>IFERROR(VLOOKUP(C907,Sheet2!$B$2:$G$588,6,FALSE),0)</f>
        <v>54387</v>
      </c>
      <c r="P907" t="s">
        <v>22</v>
      </c>
      <c r="Q907" s="2">
        <v>0.35653737479999997</v>
      </c>
      <c r="R907" s="3">
        <v>0.25</v>
      </c>
      <c r="U907" s="22">
        <f t="shared" si="83"/>
        <v>0.25</v>
      </c>
      <c r="V907" s="10">
        <f t="shared" si="84"/>
        <v>2</v>
      </c>
      <c r="W907" s="24">
        <f t="shared" si="85"/>
        <v>2</v>
      </c>
    </row>
    <row r="908" spans="1:23" x14ac:dyDescent="0.3">
      <c r="A908" t="s">
        <v>17</v>
      </c>
      <c r="B908" t="s">
        <v>4407</v>
      </c>
      <c r="C908" t="s">
        <v>4408</v>
      </c>
      <c r="D908" t="s">
        <v>4592</v>
      </c>
      <c r="E908" t="s">
        <v>4593</v>
      </c>
      <c r="F908">
        <v>0.33</v>
      </c>
      <c r="G908" s="2">
        <v>0</v>
      </c>
      <c r="H908" s="4">
        <v>5.4936999999999996</v>
      </c>
      <c r="I908" s="4">
        <v>0.1918</v>
      </c>
      <c r="J908" s="7">
        <v>8</v>
      </c>
      <c r="K908" s="7">
        <v>2</v>
      </c>
      <c r="L908" s="3">
        <v>3.49E-2</v>
      </c>
      <c r="M908" s="5">
        <v>1.43284916</v>
      </c>
      <c r="N908" s="6">
        <v>1.1000000000000001</v>
      </c>
      <c r="O908" s="8">
        <f>IFERROR(VLOOKUP(C908,Sheet2!$B$2:$G$588,6,FALSE),0)</f>
        <v>54387</v>
      </c>
      <c r="P908" t="s">
        <v>22</v>
      </c>
      <c r="Q908" s="2">
        <v>0.23229881469999999</v>
      </c>
      <c r="R908" s="3">
        <v>0.232298814722395</v>
      </c>
      <c r="U908" s="22">
        <f t="shared" si="83"/>
        <v>0.232298814722395</v>
      </c>
      <c r="V908" s="10">
        <f t="shared" si="84"/>
        <v>1.85839051777916</v>
      </c>
      <c r="W908" s="24">
        <f t="shared" si="85"/>
        <v>1.85839051777916</v>
      </c>
    </row>
    <row r="909" spans="1:23" x14ac:dyDescent="0.3">
      <c r="A909" t="s">
        <v>17</v>
      </c>
      <c r="B909" t="s">
        <v>4407</v>
      </c>
      <c r="C909" t="s">
        <v>4408</v>
      </c>
      <c r="D909" t="s">
        <v>4626</v>
      </c>
      <c r="E909" t="s">
        <v>4627</v>
      </c>
      <c r="F909">
        <v>0.25</v>
      </c>
      <c r="G909" s="2">
        <v>0</v>
      </c>
      <c r="H909" s="4">
        <v>1.4985999999999999</v>
      </c>
      <c r="I909" s="4">
        <v>0.29289999999999999</v>
      </c>
      <c r="J909" s="7">
        <v>8</v>
      </c>
      <c r="K909" s="7">
        <v>2</v>
      </c>
      <c r="L909" s="3">
        <v>0.19550000000000001</v>
      </c>
      <c r="M909" s="5">
        <v>0.95788832000000002</v>
      </c>
      <c r="N909" s="6">
        <v>0.65</v>
      </c>
      <c r="O909" s="8">
        <f>IFERROR(VLOOKUP(C909,Sheet2!$B$2:$G$588,6,FALSE),0)</f>
        <v>54387</v>
      </c>
      <c r="P909" t="s">
        <v>22</v>
      </c>
      <c r="Q909" s="2">
        <v>0.3214240257</v>
      </c>
      <c r="R909" s="3">
        <v>0.25</v>
      </c>
      <c r="U909" s="22">
        <f t="shared" si="83"/>
        <v>0.25</v>
      </c>
      <c r="V909" s="10">
        <f t="shared" si="84"/>
        <v>2</v>
      </c>
      <c r="W909" s="24">
        <f t="shared" si="85"/>
        <v>2</v>
      </c>
    </row>
    <row r="910" spans="1:23" x14ac:dyDescent="0.3">
      <c r="A910" t="s">
        <v>17</v>
      </c>
      <c r="B910" t="s">
        <v>4407</v>
      </c>
      <c r="C910" t="s">
        <v>4408</v>
      </c>
      <c r="D910" t="s">
        <v>4672</v>
      </c>
      <c r="E910" t="s">
        <v>4673</v>
      </c>
      <c r="F910">
        <v>0.25</v>
      </c>
      <c r="G910" s="2">
        <v>0</v>
      </c>
      <c r="H910" s="4">
        <v>3.5434000000000001</v>
      </c>
      <c r="I910" s="4">
        <v>9.2600000000000002E-2</v>
      </c>
      <c r="J910" s="7">
        <v>8</v>
      </c>
      <c r="K910" s="7">
        <v>2</v>
      </c>
      <c r="L910" s="3">
        <v>2.6100000000000002E-2</v>
      </c>
      <c r="M910" s="5">
        <v>2.8503086400000002</v>
      </c>
      <c r="N910" s="6">
        <v>2.35</v>
      </c>
      <c r="O910" s="8">
        <f>IFERROR(VLOOKUP(C910,Sheet2!$B$2:$G$588,6,FALSE),0)</f>
        <v>54387</v>
      </c>
      <c r="P910" t="s">
        <v>22</v>
      </c>
      <c r="Q910" s="2">
        <v>0.1755278831</v>
      </c>
      <c r="R910" s="3">
        <v>0.17552788305360001</v>
      </c>
      <c r="U910" s="22">
        <f t="shared" si="83"/>
        <v>0.17552788305360001</v>
      </c>
      <c r="V910" s="10">
        <f t="shared" si="84"/>
        <v>1.4042230644288001</v>
      </c>
      <c r="W910" s="24">
        <f t="shared" si="85"/>
        <v>1.4042230644288001</v>
      </c>
    </row>
    <row r="911" spans="1:23" x14ac:dyDescent="0.3">
      <c r="A911" t="s">
        <v>17</v>
      </c>
      <c r="B911" t="s">
        <v>4407</v>
      </c>
      <c r="C911" t="s">
        <v>4408</v>
      </c>
      <c r="D911" t="s">
        <v>4686</v>
      </c>
      <c r="E911" t="s">
        <v>4687</v>
      </c>
      <c r="F911">
        <v>0.25</v>
      </c>
      <c r="G911" s="2">
        <v>0</v>
      </c>
      <c r="H911" s="4">
        <v>8.3775999999999993</v>
      </c>
      <c r="I911" s="4">
        <v>0.18990000000000001</v>
      </c>
      <c r="J911" s="7">
        <v>8</v>
      </c>
      <c r="K911" s="7">
        <v>1</v>
      </c>
      <c r="L911" s="3">
        <v>2.2700000000000001E-2</v>
      </c>
      <c r="M911" s="5">
        <v>1.32154945</v>
      </c>
      <c r="N911" s="6">
        <v>1.0900000000000001</v>
      </c>
      <c r="O911" s="8">
        <f>IFERROR(VLOOKUP(C911,Sheet2!$B$2:$G$588,6,FALSE),0)</f>
        <v>54387</v>
      </c>
      <c r="P911" t="s">
        <v>22</v>
      </c>
      <c r="Q911" s="2">
        <v>0.17521058619999999</v>
      </c>
      <c r="R911" s="3">
        <v>0.175210586226522</v>
      </c>
      <c r="U911" s="22">
        <f t="shared" si="83"/>
        <v>0.175210586226522</v>
      </c>
      <c r="V911" s="10">
        <f t="shared" si="84"/>
        <v>1.401684689812176</v>
      </c>
      <c r="W911" s="24">
        <f t="shared" si="85"/>
        <v>1.401684689812176</v>
      </c>
    </row>
    <row r="912" spans="1:23" x14ac:dyDescent="0.3">
      <c r="A912" t="s">
        <v>17</v>
      </c>
      <c r="B912" t="s">
        <v>4407</v>
      </c>
      <c r="C912" t="s">
        <v>4408</v>
      </c>
      <c r="D912" t="s">
        <v>4634</v>
      </c>
      <c r="E912" t="s">
        <v>4635</v>
      </c>
      <c r="F912">
        <v>0.25</v>
      </c>
      <c r="G912" s="2">
        <v>0</v>
      </c>
      <c r="H912" s="4">
        <v>5.0704000000000002</v>
      </c>
      <c r="I912" s="4">
        <v>0.2099</v>
      </c>
      <c r="J912" s="7">
        <v>7</v>
      </c>
      <c r="K912" s="7">
        <v>2</v>
      </c>
      <c r="L912" s="3">
        <v>4.1399999999999999E-2</v>
      </c>
      <c r="M912" s="5">
        <v>1.1293637299999999</v>
      </c>
      <c r="N912" s="6">
        <v>0.45</v>
      </c>
      <c r="O912" s="8">
        <f>IFERROR(VLOOKUP(C912,Sheet2!$B$2:$G$588,6,FALSE),0)</f>
        <v>54387</v>
      </c>
      <c r="P912" t="s">
        <v>92</v>
      </c>
      <c r="Q912" s="2">
        <v>0.60154555310000002</v>
      </c>
      <c r="R912" s="3">
        <v>0.249999999999999</v>
      </c>
      <c r="U912" s="22">
        <f t="shared" si="83"/>
        <v>0.249999999999999</v>
      </c>
      <c r="V912" s="10">
        <f t="shared" si="84"/>
        <v>1.7499999999999929</v>
      </c>
      <c r="W912" s="24">
        <f t="shared" si="85"/>
        <v>1.7499999999999929</v>
      </c>
    </row>
    <row r="913" spans="1:23" x14ac:dyDescent="0.3">
      <c r="A913" t="s">
        <v>17</v>
      </c>
      <c r="B913" t="s">
        <v>4407</v>
      </c>
      <c r="C913" t="s">
        <v>4408</v>
      </c>
      <c r="D913" t="s">
        <v>4636</v>
      </c>
      <c r="E913" t="s">
        <v>4637</v>
      </c>
      <c r="F913">
        <v>0.4</v>
      </c>
      <c r="G913" s="2">
        <v>0</v>
      </c>
      <c r="H913" s="4">
        <v>1.3488</v>
      </c>
      <c r="I913" s="4">
        <v>0.27739999999999998</v>
      </c>
      <c r="J913" s="7">
        <v>7</v>
      </c>
      <c r="K913" s="7">
        <v>2</v>
      </c>
      <c r="L913" s="3">
        <v>0.20569999999999999</v>
      </c>
      <c r="M913" s="5">
        <v>0.84739958999999998</v>
      </c>
      <c r="N913" s="6">
        <v>0.55000000000000004</v>
      </c>
      <c r="O913" s="8">
        <f>IFERROR(VLOOKUP(C913,Sheet2!$B$2:$G$588,6,FALSE),0)</f>
        <v>54387</v>
      </c>
      <c r="P913" t="s">
        <v>487</v>
      </c>
      <c r="Q913" s="2">
        <v>0.35095554950000002</v>
      </c>
      <c r="R913" s="3">
        <v>0.35095554947892899</v>
      </c>
      <c r="U913" s="22">
        <f t="shared" si="83"/>
        <v>0.35095554947892899</v>
      </c>
      <c r="V913" s="10">
        <f t="shared" si="84"/>
        <v>2.456688846352503</v>
      </c>
      <c r="W913" s="24">
        <f t="shared" si="85"/>
        <v>2.456688846352503</v>
      </c>
    </row>
    <row r="914" spans="1:23" x14ac:dyDescent="0.3">
      <c r="A914" t="s">
        <v>17</v>
      </c>
      <c r="B914" t="s">
        <v>4407</v>
      </c>
      <c r="C914" t="s">
        <v>4408</v>
      </c>
      <c r="D914" t="s">
        <v>4664</v>
      </c>
      <c r="E914" t="s">
        <v>4665</v>
      </c>
      <c r="F914">
        <v>0.25</v>
      </c>
      <c r="G914" s="2">
        <v>0</v>
      </c>
      <c r="H914" s="4">
        <v>2.2831999999999999</v>
      </c>
      <c r="I914" s="4">
        <v>0.18240000000000001</v>
      </c>
      <c r="J914" s="7">
        <v>7</v>
      </c>
      <c r="K914" s="7">
        <v>2</v>
      </c>
      <c r="L914" s="3">
        <v>7.9899999999999999E-2</v>
      </c>
      <c r="M914" s="5">
        <v>1.2463586499999999</v>
      </c>
      <c r="N914" s="6">
        <v>0.7</v>
      </c>
      <c r="O914" s="8">
        <f>IFERROR(VLOOKUP(C914,Sheet2!$B$2:$G$588,6,FALSE),0)</f>
        <v>54387</v>
      </c>
      <c r="P914" t="s">
        <v>22</v>
      </c>
      <c r="Q914" s="2">
        <v>0.43836391050000001</v>
      </c>
      <c r="R914" s="3">
        <v>0.25</v>
      </c>
      <c r="U914" s="22">
        <f t="shared" si="83"/>
        <v>0.25</v>
      </c>
      <c r="V914" s="10">
        <f t="shared" si="84"/>
        <v>1.75</v>
      </c>
      <c r="W914" s="24">
        <f t="shared" si="85"/>
        <v>1.75</v>
      </c>
    </row>
    <row r="915" spans="1:23" x14ac:dyDescent="0.3">
      <c r="A915" t="s">
        <v>17</v>
      </c>
      <c r="B915" t="s">
        <v>4407</v>
      </c>
      <c r="C915" t="s">
        <v>4408</v>
      </c>
      <c r="D915" t="s">
        <v>4690</v>
      </c>
      <c r="E915" t="s">
        <v>4691</v>
      </c>
      <c r="F915">
        <v>0.4</v>
      </c>
      <c r="G915" s="2">
        <v>0</v>
      </c>
      <c r="H915" s="4">
        <v>2.8106</v>
      </c>
      <c r="I915" s="4">
        <v>0.18459999999999999</v>
      </c>
      <c r="J915" s="7">
        <v>7</v>
      </c>
      <c r="K915" s="7">
        <v>1</v>
      </c>
      <c r="L915" s="3">
        <v>6.5699999999999995E-2</v>
      </c>
      <c r="M915" s="5">
        <v>1.24112186</v>
      </c>
      <c r="N915" s="6">
        <v>1</v>
      </c>
      <c r="O915" s="8">
        <f>IFERROR(VLOOKUP(C915,Sheet2!$B$2:$G$588,6,FALSE),0)</f>
        <v>54387</v>
      </c>
      <c r="P915" t="s">
        <v>487</v>
      </c>
      <c r="Q915" s="2">
        <v>0.1942773431</v>
      </c>
      <c r="R915" s="3">
        <v>0.19427734314122699</v>
      </c>
      <c r="U915" s="22">
        <f t="shared" si="83"/>
        <v>0.19427734314122699</v>
      </c>
      <c r="V915" s="10">
        <f t="shared" si="84"/>
        <v>1.3599414019885889</v>
      </c>
      <c r="W915" s="24">
        <f t="shared" si="85"/>
        <v>1.3599414019885889</v>
      </c>
    </row>
    <row r="916" spans="1:23" x14ac:dyDescent="0.3">
      <c r="A916" t="s">
        <v>17</v>
      </c>
      <c r="B916" t="s">
        <v>4407</v>
      </c>
      <c r="C916" t="s">
        <v>4408</v>
      </c>
      <c r="D916" t="s">
        <v>4728</v>
      </c>
      <c r="E916" t="s">
        <v>4729</v>
      </c>
      <c r="F916">
        <v>0.25</v>
      </c>
      <c r="G916" s="2">
        <v>0</v>
      </c>
      <c r="H916" s="4">
        <v>2.4098999999999999</v>
      </c>
      <c r="I916" s="4">
        <v>0.1845</v>
      </c>
      <c r="J916" s="7">
        <v>7</v>
      </c>
      <c r="K916" s="7">
        <v>2</v>
      </c>
      <c r="L916" s="3">
        <v>7.6600000000000001E-2</v>
      </c>
      <c r="M916" s="5">
        <v>1.23592722</v>
      </c>
      <c r="N916" s="6">
        <v>0.7</v>
      </c>
      <c r="O916" s="8">
        <f>IFERROR(VLOOKUP(C916,Sheet2!$B$2:$G$588,6,FALSE),0)</f>
        <v>54387</v>
      </c>
      <c r="P916" t="s">
        <v>22</v>
      </c>
      <c r="Q916" s="2">
        <v>0.4336236061</v>
      </c>
      <c r="R916" s="3">
        <v>0.25</v>
      </c>
      <c r="U916" s="22">
        <f t="shared" si="83"/>
        <v>0.25</v>
      </c>
      <c r="V916" s="10">
        <f t="shared" si="84"/>
        <v>1.75</v>
      </c>
      <c r="W916" s="24">
        <f t="shared" si="85"/>
        <v>1.75</v>
      </c>
    </row>
    <row r="917" spans="1:23" hidden="1" x14ac:dyDescent="0.3">
      <c r="A917" s="27" t="s">
        <v>33</v>
      </c>
      <c r="B917" s="27" t="s">
        <v>10800</v>
      </c>
      <c r="C917" s="27" t="s">
        <v>10801</v>
      </c>
      <c r="D917" t="s">
        <v>34</v>
      </c>
      <c r="E917" s="27"/>
      <c r="F917">
        <v>0.25319999999999998</v>
      </c>
      <c r="G917" s="28">
        <v>0.97270937999999996</v>
      </c>
      <c r="H917" s="4">
        <v>19140.940200000001</v>
      </c>
      <c r="I917" s="4">
        <v>3635.4517999999998</v>
      </c>
      <c r="J917" s="7">
        <v>53275</v>
      </c>
      <c r="K917" s="7">
        <v>13416</v>
      </c>
      <c r="L917" s="29">
        <v>0.18990000000000001</v>
      </c>
      <c r="M917" s="30">
        <v>0.48847460999999998</v>
      </c>
      <c r="N917" s="31">
        <v>0.200488</v>
      </c>
      <c r="O917" s="32">
        <f>IFERROR(VLOOKUP(C917,Sheet2!$B$2:$G$588,6,FALSE),0)</f>
        <v>53275</v>
      </c>
      <c r="P917" s="27"/>
      <c r="Q917" s="28">
        <v>0.58956310779999999</v>
      </c>
      <c r="R917" s="29">
        <v>0.25316564979842099</v>
      </c>
      <c r="S917" s="29"/>
      <c r="T917" s="28"/>
      <c r="U917" s="29" t="str">
        <f t="shared" si="83"/>
        <v/>
      </c>
      <c r="V917" s="30" t="str">
        <f t="shared" si="84"/>
        <v/>
      </c>
      <c r="W917" s="33">
        <f t="shared" si="85"/>
        <v>13422.125516317887</v>
      </c>
    </row>
    <row r="918" spans="1:23" x14ac:dyDescent="0.3">
      <c r="A918" t="s">
        <v>17</v>
      </c>
      <c r="B918" t="s">
        <v>10800</v>
      </c>
      <c r="C918" t="s">
        <v>10801</v>
      </c>
      <c r="D918" t="s">
        <v>10924</v>
      </c>
      <c r="E918" t="s">
        <v>10925</v>
      </c>
      <c r="F918">
        <v>0.25</v>
      </c>
      <c r="G918" s="2">
        <v>1</v>
      </c>
      <c r="H918" s="4">
        <v>2156.6080999999999</v>
      </c>
      <c r="I918" s="4">
        <v>1032.1649</v>
      </c>
      <c r="J918" s="7">
        <v>16359</v>
      </c>
      <c r="K918" s="7">
        <v>4090</v>
      </c>
      <c r="L918" s="3">
        <v>0.47860000000000003</v>
      </c>
      <c r="M918" s="5">
        <v>0.52831371999999999</v>
      </c>
      <c r="N918" s="6">
        <v>0.2</v>
      </c>
      <c r="O918" s="8">
        <f>IFERROR(VLOOKUP(C918,Sheet2!$B$2:$G$588,6,FALSE),0)</f>
        <v>53275</v>
      </c>
      <c r="P918" t="s">
        <v>22</v>
      </c>
      <c r="Q918" s="2">
        <v>0.62143705199999999</v>
      </c>
      <c r="R918" s="3">
        <v>0.25</v>
      </c>
      <c r="S918" s="3" t="str">
        <f t="shared" ref="S918:S942" si="86">IF(R918+0.01&lt;Q918,"Y","")</f>
        <v>Y</v>
      </c>
      <c r="T918" s="2"/>
      <c r="U918" s="22">
        <f t="shared" si="83"/>
        <v>0.25</v>
      </c>
      <c r="V918" s="10">
        <f t="shared" si="84"/>
        <v>4089.75</v>
      </c>
      <c r="W918" s="24">
        <f t="shared" si="85"/>
        <v>4089.75</v>
      </c>
    </row>
    <row r="919" spans="1:23" x14ac:dyDescent="0.3">
      <c r="A919" t="s">
        <v>17</v>
      </c>
      <c r="B919" t="s">
        <v>10800</v>
      </c>
      <c r="C919" t="s">
        <v>10801</v>
      </c>
      <c r="D919" t="s">
        <v>10890</v>
      </c>
      <c r="E919" t="s">
        <v>10891</v>
      </c>
      <c r="F919">
        <v>0.25</v>
      </c>
      <c r="G919" s="2">
        <v>1</v>
      </c>
      <c r="H919" s="4">
        <v>1115.6605</v>
      </c>
      <c r="I919" s="4">
        <v>632.6558</v>
      </c>
      <c r="J919" s="7">
        <v>5282</v>
      </c>
      <c r="K919" s="7">
        <v>1320</v>
      </c>
      <c r="L919" s="3">
        <v>0.56710000000000005</v>
      </c>
      <c r="M919" s="5">
        <v>0.27828222000000002</v>
      </c>
      <c r="N919" s="6">
        <v>0.15</v>
      </c>
      <c r="O919" s="8">
        <f>IFERROR(VLOOKUP(C919,Sheet2!$B$2:$G$588,6,FALSE),0)</f>
        <v>53275</v>
      </c>
      <c r="P919" t="s">
        <v>92</v>
      </c>
      <c r="Q919" s="2">
        <v>0.46097885989999998</v>
      </c>
      <c r="R919" s="3">
        <v>0.25</v>
      </c>
      <c r="S919" s="3" t="str">
        <f t="shared" si="86"/>
        <v>Y</v>
      </c>
      <c r="T919" s="2"/>
      <c r="U919" s="22">
        <f t="shared" si="83"/>
        <v>0.25</v>
      </c>
      <c r="V919" s="10">
        <f t="shared" si="84"/>
        <v>1320.5</v>
      </c>
      <c r="W919" s="24">
        <f t="shared" si="85"/>
        <v>1320.5</v>
      </c>
    </row>
    <row r="920" spans="1:23" x14ac:dyDescent="0.3">
      <c r="A920" t="s">
        <v>17</v>
      </c>
      <c r="B920" t="s">
        <v>10800</v>
      </c>
      <c r="C920" t="s">
        <v>10801</v>
      </c>
      <c r="D920" t="s">
        <v>10850</v>
      </c>
      <c r="E920" t="s">
        <v>10851</v>
      </c>
      <c r="F920">
        <v>0.25</v>
      </c>
      <c r="G920" s="2">
        <v>1</v>
      </c>
      <c r="H920" s="4">
        <v>4895.9969000000001</v>
      </c>
      <c r="I920" s="4">
        <v>235.1584</v>
      </c>
      <c r="J920" s="7">
        <v>3656</v>
      </c>
      <c r="K920" s="7">
        <v>914</v>
      </c>
      <c r="L920" s="3">
        <v>4.8000000000000001E-2</v>
      </c>
      <c r="M920" s="5">
        <v>0.51824022999999997</v>
      </c>
      <c r="N920" s="6">
        <v>0.2</v>
      </c>
      <c r="O920" s="8">
        <f>IFERROR(VLOOKUP(C920,Sheet2!$B$2:$G$588,6,FALSE),0)</f>
        <v>53275</v>
      </c>
      <c r="P920" t="s">
        <v>22</v>
      </c>
      <c r="Q920" s="2">
        <v>0.61407858749999999</v>
      </c>
      <c r="R920" s="3">
        <v>0.249999999999999</v>
      </c>
      <c r="S920" s="3" t="str">
        <f t="shared" si="86"/>
        <v>Y</v>
      </c>
      <c r="T920" s="2"/>
      <c r="U920" s="22">
        <f t="shared" si="83"/>
        <v>0.249999999999999</v>
      </c>
      <c r="V920" s="10">
        <f t="shared" si="84"/>
        <v>913.99999999999636</v>
      </c>
      <c r="W920" s="24">
        <f t="shared" si="85"/>
        <v>913.99999999999636</v>
      </c>
    </row>
    <row r="921" spans="1:23" x14ac:dyDescent="0.3">
      <c r="A921" t="s">
        <v>17</v>
      </c>
      <c r="B921" t="s">
        <v>10800</v>
      </c>
      <c r="C921" t="s">
        <v>10801</v>
      </c>
      <c r="D921" t="s">
        <v>10824</v>
      </c>
      <c r="E921" t="s">
        <v>10825</v>
      </c>
      <c r="F921">
        <v>0.25</v>
      </c>
      <c r="G921" s="2">
        <v>1</v>
      </c>
      <c r="H921" s="4">
        <v>785.96590000000003</v>
      </c>
      <c r="I921" s="4">
        <v>150.6679</v>
      </c>
      <c r="J921" s="7">
        <v>2200</v>
      </c>
      <c r="K921" s="7">
        <v>550</v>
      </c>
      <c r="L921" s="3">
        <v>0.19170000000000001</v>
      </c>
      <c r="M921" s="5">
        <v>0.48668481000000002</v>
      </c>
      <c r="N921" s="6">
        <v>0.27</v>
      </c>
      <c r="O921" s="8">
        <f>IFERROR(VLOOKUP(C921,Sheet2!$B$2:$G$588,6,FALSE),0)</f>
        <v>53275</v>
      </c>
      <c r="P921" t="s">
        <v>22</v>
      </c>
      <c r="Q921" s="2">
        <v>0.4452261669</v>
      </c>
      <c r="R921" s="3">
        <v>0.25</v>
      </c>
      <c r="S921" s="3" t="str">
        <f t="shared" si="86"/>
        <v>Y</v>
      </c>
      <c r="T921" s="2"/>
      <c r="U921" s="22">
        <f t="shared" si="83"/>
        <v>0.25</v>
      </c>
      <c r="V921" s="10">
        <f t="shared" si="84"/>
        <v>550</v>
      </c>
      <c r="W921" s="24">
        <f t="shared" si="85"/>
        <v>550</v>
      </c>
    </row>
    <row r="922" spans="1:23" x14ac:dyDescent="0.3">
      <c r="A922" t="s">
        <v>17</v>
      </c>
      <c r="B922" t="s">
        <v>10800</v>
      </c>
      <c r="C922" t="s">
        <v>10801</v>
      </c>
      <c r="D922" t="s">
        <v>10908</v>
      </c>
      <c r="E922" t="s">
        <v>10909</v>
      </c>
      <c r="F922">
        <v>0.25</v>
      </c>
      <c r="G922" s="2">
        <v>1</v>
      </c>
      <c r="H922" s="4">
        <v>201.43549999999999</v>
      </c>
      <c r="I922" s="4">
        <v>98.170900000000003</v>
      </c>
      <c r="J922" s="7">
        <v>1895</v>
      </c>
      <c r="K922" s="7">
        <v>474</v>
      </c>
      <c r="L922" s="3">
        <v>0.4874</v>
      </c>
      <c r="M922" s="5">
        <v>0.64353852</v>
      </c>
      <c r="N922" s="6">
        <v>0.2</v>
      </c>
      <c r="O922" s="8">
        <f>IFERROR(VLOOKUP(C922,Sheet2!$B$2:$G$588,6,FALSE),0)</f>
        <v>53275</v>
      </c>
      <c r="P922" t="s">
        <v>22</v>
      </c>
      <c r="Q922" s="2">
        <v>0.68921829489999997</v>
      </c>
      <c r="R922" s="3">
        <v>0.25</v>
      </c>
      <c r="S922" s="3" t="str">
        <f t="shared" si="86"/>
        <v>Y</v>
      </c>
      <c r="T922" s="2"/>
      <c r="U922" s="22">
        <f t="shared" si="83"/>
        <v>0.25</v>
      </c>
      <c r="V922" s="10">
        <f t="shared" si="84"/>
        <v>473.75</v>
      </c>
      <c r="W922" s="24">
        <f t="shared" si="85"/>
        <v>473.75</v>
      </c>
    </row>
    <row r="923" spans="1:23" x14ac:dyDescent="0.3">
      <c r="A923" t="s">
        <v>17</v>
      </c>
      <c r="B923" t="s">
        <v>10800</v>
      </c>
      <c r="C923" t="s">
        <v>10801</v>
      </c>
      <c r="D923" t="s">
        <v>10822</v>
      </c>
      <c r="E923" t="s">
        <v>10823</v>
      </c>
      <c r="F923">
        <v>0.25</v>
      </c>
      <c r="G923" s="2">
        <v>1</v>
      </c>
      <c r="H923" s="4">
        <v>254.1018</v>
      </c>
      <c r="I923" s="4">
        <v>156.88740000000001</v>
      </c>
      <c r="J923" s="7">
        <v>1797</v>
      </c>
      <c r="K923" s="7">
        <v>449</v>
      </c>
      <c r="L923" s="3">
        <v>0.61739999999999995</v>
      </c>
      <c r="M923" s="5">
        <v>0.38178790000000001</v>
      </c>
      <c r="N923" s="6">
        <v>0.2</v>
      </c>
      <c r="O923" s="8">
        <f>IFERROR(VLOOKUP(C923,Sheet2!$B$2:$G$588,6,FALSE),0)</f>
        <v>53275</v>
      </c>
      <c r="P923" t="s">
        <v>22</v>
      </c>
      <c r="Q923" s="2">
        <v>0.47614892580000001</v>
      </c>
      <c r="R923" s="3">
        <v>0.25</v>
      </c>
      <c r="S923" s="3" t="str">
        <f t="shared" si="86"/>
        <v>Y</v>
      </c>
      <c r="T923" s="2"/>
      <c r="U923" s="22">
        <f t="shared" si="83"/>
        <v>0.25</v>
      </c>
      <c r="V923" s="10">
        <f t="shared" si="84"/>
        <v>449.25</v>
      </c>
      <c r="W923" s="24">
        <f t="shared" si="85"/>
        <v>449.25</v>
      </c>
    </row>
    <row r="924" spans="1:23" x14ac:dyDescent="0.3">
      <c r="A924" t="s">
        <v>17</v>
      </c>
      <c r="B924" t="s">
        <v>10800</v>
      </c>
      <c r="C924" t="s">
        <v>10801</v>
      </c>
      <c r="D924" t="s">
        <v>10808</v>
      </c>
      <c r="E924" t="s">
        <v>10809</v>
      </c>
      <c r="F924">
        <v>0.25</v>
      </c>
      <c r="G924" s="2">
        <v>1</v>
      </c>
      <c r="H924" s="4">
        <v>346.64879999999999</v>
      </c>
      <c r="I924" s="4">
        <v>76.145600000000002</v>
      </c>
      <c r="J924" s="7">
        <v>1772</v>
      </c>
      <c r="K924" s="7">
        <v>443</v>
      </c>
      <c r="L924" s="3">
        <v>0.21970000000000001</v>
      </c>
      <c r="M924" s="5">
        <v>0.77556974999999995</v>
      </c>
      <c r="N924" s="6">
        <v>0.2</v>
      </c>
      <c r="O924" s="8">
        <f>IFERROR(VLOOKUP(C924,Sheet2!$B$2:$G$588,6,FALSE),0)</f>
        <v>53275</v>
      </c>
      <c r="P924" t="s">
        <v>22</v>
      </c>
      <c r="Q924" s="2">
        <v>0.74212506330000005</v>
      </c>
      <c r="R924" s="3">
        <v>0.25</v>
      </c>
      <c r="S924" s="3" t="str">
        <f t="shared" si="86"/>
        <v>Y</v>
      </c>
      <c r="T924" s="2"/>
      <c r="U924" s="22">
        <f t="shared" si="83"/>
        <v>0.25</v>
      </c>
      <c r="V924" s="10">
        <f t="shared" si="84"/>
        <v>443</v>
      </c>
      <c r="W924" s="24">
        <f t="shared" si="85"/>
        <v>443</v>
      </c>
    </row>
    <row r="925" spans="1:23" x14ac:dyDescent="0.3">
      <c r="A925" t="s">
        <v>17</v>
      </c>
      <c r="B925" t="s">
        <v>10800</v>
      </c>
      <c r="C925" t="s">
        <v>10801</v>
      </c>
      <c r="D925" t="s">
        <v>10902</v>
      </c>
      <c r="E925" t="s">
        <v>10903</v>
      </c>
      <c r="F925">
        <v>0.25</v>
      </c>
      <c r="G925" s="2">
        <v>1</v>
      </c>
      <c r="H925" s="4">
        <v>692.82659999999998</v>
      </c>
      <c r="I925" s="4">
        <v>78.024900000000002</v>
      </c>
      <c r="J925" s="7">
        <v>1767</v>
      </c>
      <c r="K925" s="7">
        <v>442</v>
      </c>
      <c r="L925" s="3">
        <v>0.11260000000000001</v>
      </c>
      <c r="M925" s="5">
        <v>0.75508432000000003</v>
      </c>
      <c r="N925" s="6">
        <v>0.2</v>
      </c>
      <c r="O925" s="8">
        <f>IFERROR(VLOOKUP(C925,Sheet2!$B$2:$G$588,6,FALSE),0)</f>
        <v>53275</v>
      </c>
      <c r="P925" t="s">
        <v>22</v>
      </c>
      <c r="Q925" s="2">
        <v>0.73512891849999995</v>
      </c>
      <c r="R925" s="3">
        <v>0.25</v>
      </c>
      <c r="S925" s="3" t="str">
        <f t="shared" si="86"/>
        <v>Y</v>
      </c>
      <c r="T925" s="2"/>
      <c r="U925" s="22">
        <f t="shared" si="83"/>
        <v>0.25</v>
      </c>
      <c r="V925" s="10">
        <f t="shared" si="84"/>
        <v>441.75</v>
      </c>
      <c r="W925" s="24">
        <f t="shared" si="85"/>
        <v>441.75</v>
      </c>
    </row>
    <row r="926" spans="1:23" x14ac:dyDescent="0.3">
      <c r="A926" t="s">
        <v>17</v>
      </c>
      <c r="B926" t="s">
        <v>10800</v>
      </c>
      <c r="C926" t="s">
        <v>10801</v>
      </c>
      <c r="D926" t="s">
        <v>10846</v>
      </c>
      <c r="E926" t="s">
        <v>10847</v>
      </c>
      <c r="F926">
        <v>0.25</v>
      </c>
      <c r="G926" s="2">
        <v>1</v>
      </c>
      <c r="H926" s="4">
        <v>117.35420000000001</v>
      </c>
      <c r="I926" s="4">
        <v>39.620100000000001</v>
      </c>
      <c r="J926" s="7">
        <v>1613</v>
      </c>
      <c r="K926" s="7">
        <v>403</v>
      </c>
      <c r="L926" s="3">
        <v>0.33760000000000001</v>
      </c>
      <c r="M926" s="5">
        <v>1.35747113</v>
      </c>
      <c r="N926" s="6">
        <v>0.2</v>
      </c>
      <c r="O926" s="8">
        <f>IFERROR(VLOOKUP(C926,Sheet2!$B$2:$G$588,6,FALSE),0)</f>
        <v>53275</v>
      </c>
      <c r="P926" t="s">
        <v>22</v>
      </c>
      <c r="Q926" s="2">
        <v>0.85266721629999997</v>
      </c>
      <c r="R926" s="3">
        <v>0.25</v>
      </c>
      <c r="S926" s="3" t="str">
        <f t="shared" si="86"/>
        <v>Y</v>
      </c>
      <c r="T926" s="2"/>
      <c r="U926" s="22">
        <f t="shared" si="83"/>
        <v>0.25</v>
      </c>
      <c r="V926" s="10">
        <f t="shared" si="84"/>
        <v>403.25</v>
      </c>
      <c r="W926" s="24">
        <f t="shared" si="85"/>
        <v>403.25</v>
      </c>
    </row>
    <row r="927" spans="1:23" x14ac:dyDescent="0.3">
      <c r="A927" t="s">
        <v>17</v>
      </c>
      <c r="B927" t="s">
        <v>10800</v>
      </c>
      <c r="C927" t="s">
        <v>10801</v>
      </c>
      <c r="D927" t="s">
        <v>10842</v>
      </c>
      <c r="E927" t="s">
        <v>10843</v>
      </c>
      <c r="F927">
        <v>0.25</v>
      </c>
      <c r="G927" s="2">
        <v>1</v>
      </c>
      <c r="H927" s="4">
        <v>528.61159999999995</v>
      </c>
      <c r="I927" s="4">
        <v>75.646500000000003</v>
      </c>
      <c r="J927" s="7">
        <v>1573</v>
      </c>
      <c r="K927" s="7">
        <v>393</v>
      </c>
      <c r="L927" s="3">
        <v>0.1431</v>
      </c>
      <c r="M927" s="5">
        <v>0.69329635999999994</v>
      </c>
      <c r="N927" s="6">
        <v>0.2</v>
      </c>
      <c r="O927" s="8">
        <f>IFERROR(VLOOKUP(C927,Sheet2!$B$2:$G$588,6,FALSE),0)</f>
        <v>53275</v>
      </c>
      <c r="P927" t="s">
        <v>22</v>
      </c>
      <c r="Q927" s="2">
        <v>0.71152307660000003</v>
      </c>
      <c r="R927" s="3">
        <v>0.249999999999999</v>
      </c>
      <c r="S927" s="3" t="str">
        <f t="shared" si="86"/>
        <v>Y</v>
      </c>
      <c r="T927" s="2"/>
      <c r="U927" s="22">
        <f t="shared" si="83"/>
        <v>0.249999999999999</v>
      </c>
      <c r="V927" s="10">
        <f t="shared" si="84"/>
        <v>393.24999999999841</v>
      </c>
      <c r="W927" s="24">
        <f t="shared" si="85"/>
        <v>393.24999999999841</v>
      </c>
    </row>
    <row r="928" spans="1:23" x14ac:dyDescent="0.3">
      <c r="A928" t="s">
        <v>17</v>
      </c>
      <c r="B928" t="s">
        <v>10800</v>
      </c>
      <c r="C928" t="s">
        <v>10801</v>
      </c>
      <c r="D928" t="s">
        <v>10854</v>
      </c>
      <c r="E928" t="s">
        <v>10855</v>
      </c>
      <c r="F928">
        <v>0.25</v>
      </c>
      <c r="G928" s="2">
        <v>1</v>
      </c>
      <c r="H928" s="4">
        <v>270.80239999999998</v>
      </c>
      <c r="I928" s="4">
        <v>72.694100000000006</v>
      </c>
      <c r="J928" s="7">
        <v>1495</v>
      </c>
      <c r="K928" s="7">
        <v>374</v>
      </c>
      <c r="L928" s="3">
        <v>0.26840000000000003</v>
      </c>
      <c r="M928" s="5">
        <v>0.68546109</v>
      </c>
      <c r="N928" s="6">
        <v>0.2</v>
      </c>
      <c r="O928" s="8">
        <f>IFERROR(VLOOKUP(C928,Sheet2!$B$2:$G$588,6,FALSE),0)</f>
        <v>53275</v>
      </c>
      <c r="P928" t="s">
        <v>22</v>
      </c>
      <c r="Q928" s="2">
        <v>0.70822559569999999</v>
      </c>
      <c r="R928" s="3">
        <v>0.25</v>
      </c>
      <c r="S928" s="3" t="str">
        <f t="shared" si="86"/>
        <v>Y</v>
      </c>
      <c r="T928" s="2"/>
      <c r="U928" s="22">
        <f t="shared" si="83"/>
        <v>0.25</v>
      </c>
      <c r="V928" s="10">
        <f t="shared" si="84"/>
        <v>373.75</v>
      </c>
      <c r="W928" s="24">
        <f t="shared" si="85"/>
        <v>373.75</v>
      </c>
    </row>
    <row r="929" spans="1:23" x14ac:dyDescent="0.3">
      <c r="A929" t="s">
        <v>17</v>
      </c>
      <c r="B929" t="s">
        <v>10800</v>
      </c>
      <c r="C929" t="s">
        <v>10801</v>
      </c>
      <c r="D929" t="s">
        <v>10932</v>
      </c>
      <c r="E929" t="s">
        <v>10933</v>
      </c>
      <c r="F929">
        <v>0.25</v>
      </c>
      <c r="G929" s="2">
        <v>1</v>
      </c>
      <c r="H929" s="4">
        <v>359.4751</v>
      </c>
      <c r="I929" s="4">
        <v>98.784599999999998</v>
      </c>
      <c r="J929" s="7">
        <v>1413</v>
      </c>
      <c r="K929" s="7">
        <v>353</v>
      </c>
      <c r="L929" s="3">
        <v>0.27479999999999999</v>
      </c>
      <c r="M929" s="5">
        <v>0.47676257999999999</v>
      </c>
      <c r="N929" s="6">
        <v>0.2</v>
      </c>
      <c r="O929" s="8">
        <f>IFERROR(VLOOKUP(C929,Sheet2!$B$2:$G$588,6,FALSE),0)</f>
        <v>53275</v>
      </c>
      <c r="P929" t="s">
        <v>22</v>
      </c>
      <c r="Q929" s="2">
        <v>0.58050399220000004</v>
      </c>
      <c r="R929" s="3">
        <v>0.25</v>
      </c>
      <c r="S929" s="3" t="str">
        <f t="shared" si="86"/>
        <v>Y</v>
      </c>
      <c r="T929" s="2"/>
      <c r="U929" s="22">
        <f t="shared" si="83"/>
        <v>0.25</v>
      </c>
      <c r="V929" s="10">
        <f t="shared" si="84"/>
        <v>353.25</v>
      </c>
      <c r="W929" s="24">
        <f t="shared" si="85"/>
        <v>353.25</v>
      </c>
    </row>
    <row r="930" spans="1:23" x14ac:dyDescent="0.3">
      <c r="A930" t="s">
        <v>17</v>
      </c>
      <c r="B930" t="s">
        <v>10800</v>
      </c>
      <c r="C930" t="s">
        <v>10801</v>
      </c>
      <c r="D930" s="1" t="s">
        <v>10804</v>
      </c>
      <c r="E930" t="s">
        <v>10805</v>
      </c>
      <c r="F930">
        <v>0.25</v>
      </c>
      <c r="G930" s="2">
        <v>1</v>
      </c>
      <c r="H930" s="4">
        <v>335.0154</v>
      </c>
      <c r="I930" s="4">
        <v>58.230899999999998</v>
      </c>
      <c r="J930" s="7">
        <v>1288</v>
      </c>
      <c r="K930" s="7">
        <v>322</v>
      </c>
      <c r="L930" s="3">
        <v>0.17380000000000001</v>
      </c>
      <c r="M930" s="5">
        <v>0.73743228999999999</v>
      </c>
      <c r="N930" s="6">
        <v>0.2</v>
      </c>
      <c r="O930" s="8">
        <f>IFERROR(VLOOKUP(C930,Sheet2!$B$2:$G$588,6,FALSE),0)</f>
        <v>53275</v>
      </c>
      <c r="P930" t="s">
        <v>22</v>
      </c>
      <c r="Q930" s="2">
        <v>0.72878865910000001</v>
      </c>
      <c r="R930" s="3">
        <v>0.25</v>
      </c>
      <c r="S930" s="3" t="str">
        <f t="shared" si="86"/>
        <v>Y</v>
      </c>
      <c r="T930" s="2"/>
      <c r="U930" s="22">
        <f t="shared" si="83"/>
        <v>0.25</v>
      </c>
      <c r="V930" s="10">
        <f t="shared" si="84"/>
        <v>322</v>
      </c>
      <c r="W930" s="24">
        <f t="shared" si="85"/>
        <v>322</v>
      </c>
    </row>
    <row r="931" spans="1:23" x14ac:dyDescent="0.3">
      <c r="A931" t="s">
        <v>17</v>
      </c>
      <c r="B931" t="s">
        <v>10800</v>
      </c>
      <c r="C931" t="s">
        <v>10801</v>
      </c>
      <c r="D931" t="s">
        <v>10814</v>
      </c>
      <c r="E931" t="s">
        <v>10815</v>
      </c>
      <c r="F931">
        <v>0.3</v>
      </c>
      <c r="G931" s="2">
        <v>1</v>
      </c>
      <c r="H931" s="4">
        <v>171.08699999999999</v>
      </c>
      <c r="I931" s="4">
        <v>49.372700000000002</v>
      </c>
      <c r="J931" s="7">
        <v>1139</v>
      </c>
      <c r="K931" s="7">
        <v>338</v>
      </c>
      <c r="L931" s="3">
        <v>0.28860000000000002</v>
      </c>
      <c r="M931" s="5">
        <v>0.76883067000000005</v>
      </c>
      <c r="N931" s="6">
        <v>0.5</v>
      </c>
      <c r="O931" s="8">
        <f>IFERROR(VLOOKUP(C931,Sheet2!$B$2:$G$588,6,FALSE),0)</f>
        <v>53275</v>
      </c>
      <c r="P931" t="s">
        <v>22</v>
      </c>
      <c r="Q931" s="2">
        <v>0.34966174259999999</v>
      </c>
      <c r="R931" s="3">
        <v>0.3</v>
      </c>
      <c r="S931" s="3" t="str">
        <f t="shared" si="86"/>
        <v>Y</v>
      </c>
      <c r="T931" s="2"/>
      <c r="U931" s="22">
        <f t="shared" si="83"/>
        <v>0.3</v>
      </c>
      <c r="V931" s="10">
        <f t="shared" si="84"/>
        <v>341.7</v>
      </c>
      <c r="W931" s="24">
        <f t="shared" si="85"/>
        <v>341.7</v>
      </c>
    </row>
    <row r="932" spans="1:23" x14ac:dyDescent="0.3">
      <c r="A932" t="s">
        <v>17</v>
      </c>
      <c r="B932" t="s">
        <v>10800</v>
      </c>
      <c r="C932" t="s">
        <v>10801</v>
      </c>
      <c r="D932" t="s">
        <v>10806</v>
      </c>
      <c r="E932" t="s">
        <v>10807</v>
      </c>
      <c r="F932">
        <v>0.3</v>
      </c>
      <c r="G932" s="2">
        <v>1</v>
      </c>
      <c r="H932" s="4">
        <v>226.05189999999999</v>
      </c>
      <c r="I932" s="4">
        <v>50.8536</v>
      </c>
      <c r="J932" s="7">
        <v>1137</v>
      </c>
      <c r="K932" s="7">
        <v>341</v>
      </c>
      <c r="L932" s="3">
        <v>0.22500000000000001</v>
      </c>
      <c r="M932" s="5">
        <v>0.74550917000000005</v>
      </c>
      <c r="N932" s="6">
        <v>0.3</v>
      </c>
      <c r="O932" s="8">
        <f>IFERROR(VLOOKUP(C932,Sheet2!$B$2:$G$588,6,FALSE),0)</f>
        <v>53275</v>
      </c>
      <c r="P932" t="s">
        <v>22</v>
      </c>
      <c r="Q932" s="2">
        <v>0.59759046360000001</v>
      </c>
      <c r="R932" s="3">
        <v>0.3</v>
      </c>
      <c r="S932" s="3" t="str">
        <f t="shared" si="86"/>
        <v>Y</v>
      </c>
      <c r="T932" s="2"/>
      <c r="U932" s="22">
        <f t="shared" si="83"/>
        <v>0.3</v>
      </c>
      <c r="V932" s="10">
        <f t="shared" si="84"/>
        <v>341.09999999999997</v>
      </c>
      <c r="W932" s="24">
        <f t="shared" si="85"/>
        <v>341.09999999999997</v>
      </c>
    </row>
    <row r="933" spans="1:23" x14ac:dyDescent="0.3">
      <c r="A933" t="s">
        <v>17</v>
      </c>
      <c r="B933" t="s">
        <v>10800</v>
      </c>
      <c r="C933" t="s">
        <v>10801</v>
      </c>
      <c r="D933" s="1" t="s">
        <v>10826</v>
      </c>
      <c r="E933" t="s">
        <v>10827</v>
      </c>
      <c r="F933">
        <v>0.25</v>
      </c>
      <c r="G933" s="2">
        <v>1</v>
      </c>
      <c r="H933" s="4">
        <v>285.8458</v>
      </c>
      <c r="I933" s="4">
        <v>73.045599999999993</v>
      </c>
      <c r="J933" s="7">
        <v>1045</v>
      </c>
      <c r="K933" s="7">
        <v>261</v>
      </c>
      <c r="L933" s="3">
        <v>0.2555</v>
      </c>
      <c r="M933" s="5">
        <v>0.47695648000000002</v>
      </c>
      <c r="N933" s="6">
        <v>0.28000000000000003</v>
      </c>
      <c r="O933" s="8">
        <f>IFERROR(VLOOKUP(C933,Sheet2!$B$2:$G$588,6,FALSE),0)</f>
        <v>53275</v>
      </c>
      <c r="P933" t="s">
        <v>22</v>
      </c>
      <c r="Q933" s="2">
        <v>0.4129443451</v>
      </c>
      <c r="R933" s="3">
        <v>0.25</v>
      </c>
      <c r="S933" s="3" t="str">
        <f t="shared" si="86"/>
        <v>Y</v>
      </c>
      <c r="T933" s="2"/>
      <c r="U933" s="22">
        <f t="shared" si="83"/>
        <v>0.25</v>
      </c>
      <c r="V933" s="10">
        <f t="shared" si="84"/>
        <v>261.25</v>
      </c>
      <c r="W933" s="24">
        <f t="shared" si="85"/>
        <v>261.25</v>
      </c>
    </row>
    <row r="934" spans="1:23" x14ac:dyDescent="0.3">
      <c r="A934" t="s">
        <v>17</v>
      </c>
      <c r="B934" t="s">
        <v>10800</v>
      </c>
      <c r="C934" t="s">
        <v>10801</v>
      </c>
      <c r="D934" t="s">
        <v>10898</v>
      </c>
      <c r="E934" t="s">
        <v>10899</v>
      </c>
      <c r="F934">
        <v>0.3</v>
      </c>
      <c r="G934" s="2">
        <v>1</v>
      </c>
      <c r="H934" s="4">
        <v>338.24869999999999</v>
      </c>
      <c r="I934" s="4">
        <v>97.484899999999996</v>
      </c>
      <c r="J934" s="7">
        <v>957</v>
      </c>
      <c r="K934" s="7">
        <v>229</v>
      </c>
      <c r="L934" s="3">
        <v>0.28820000000000001</v>
      </c>
      <c r="M934" s="5">
        <v>0.32714538999999998</v>
      </c>
      <c r="N934" s="6">
        <v>0.25</v>
      </c>
      <c r="O934" s="8">
        <f>IFERROR(VLOOKUP(C934,Sheet2!$B$2:$G$588,6,FALSE),0)</f>
        <v>53275</v>
      </c>
      <c r="P934" t="s">
        <v>92</v>
      </c>
      <c r="Q934" s="2">
        <v>0.23581377249999999</v>
      </c>
      <c r="R934" s="3">
        <v>0.235813772539716</v>
      </c>
      <c r="S934" s="3" t="str">
        <f t="shared" si="86"/>
        <v/>
      </c>
      <c r="T934" s="2"/>
      <c r="U934" s="22">
        <f t="shared" si="83"/>
        <v>0.235813772539716</v>
      </c>
      <c r="V934" s="10">
        <f t="shared" si="84"/>
        <v>225.6737803205082</v>
      </c>
      <c r="W934" s="24">
        <f t="shared" si="85"/>
        <v>225.6737803205082</v>
      </c>
    </row>
    <row r="935" spans="1:23" x14ac:dyDescent="0.3">
      <c r="A935" t="s">
        <v>17</v>
      </c>
      <c r="B935" t="s">
        <v>10800</v>
      </c>
      <c r="C935" t="s">
        <v>10801</v>
      </c>
      <c r="D935" t="s">
        <v>10856</v>
      </c>
      <c r="E935" t="s">
        <v>10857</v>
      </c>
      <c r="F935">
        <v>0.25</v>
      </c>
      <c r="G935" s="2">
        <v>1</v>
      </c>
      <c r="H935" s="4">
        <v>521.02980000000002</v>
      </c>
      <c r="I935" s="4">
        <v>127.0194</v>
      </c>
      <c r="J935" s="7">
        <v>808</v>
      </c>
      <c r="K935" s="7">
        <v>202</v>
      </c>
      <c r="L935" s="3">
        <v>0.24379999999999999</v>
      </c>
      <c r="M935" s="5">
        <v>0.21213942999999999</v>
      </c>
      <c r="N935" s="6">
        <v>0.1</v>
      </c>
      <c r="O935" s="8">
        <f>IFERROR(VLOOKUP(C935,Sheet2!$B$2:$G$588,6,FALSE),0)</f>
        <v>53275</v>
      </c>
      <c r="P935" t="s">
        <v>22</v>
      </c>
      <c r="Q935" s="2">
        <v>0.52861190280000003</v>
      </c>
      <c r="R935" s="3">
        <v>0.25</v>
      </c>
      <c r="S935" s="3" t="str">
        <f t="shared" si="86"/>
        <v>Y</v>
      </c>
      <c r="T935" s="2"/>
      <c r="U935" s="22">
        <f t="shared" si="83"/>
        <v>0.25</v>
      </c>
      <c r="V935" s="10">
        <f t="shared" si="84"/>
        <v>202</v>
      </c>
      <c r="W935" s="24">
        <f t="shared" si="85"/>
        <v>202</v>
      </c>
    </row>
    <row r="936" spans="1:23" x14ac:dyDescent="0.3">
      <c r="A936" t="s">
        <v>17</v>
      </c>
      <c r="B936" t="s">
        <v>10800</v>
      </c>
      <c r="C936" t="s">
        <v>10801</v>
      </c>
      <c r="D936" t="s">
        <v>10876</v>
      </c>
      <c r="E936" t="s">
        <v>10877</v>
      </c>
      <c r="F936">
        <v>0.25</v>
      </c>
      <c r="G936" s="2">
        <v>1</v>
      </c>
      <c r="H936" s="4">
        <v>463.60199999999998</v>
      </c>
      <c r="I936" s="4">
        <v>32.887099999999997</v>
      </c>
      <c r="J936" s="7">
        <v>637</v>
      </c>
      <c r="K936" s="7">
        <v>159</v>
      </c>
      <c r="L936" s="3">
        <v>7.0900000000000005E-2</v>
      </c>
      <c r="M936" s="5">
        <v>0.64570066000000004</v>
      </c>
      <c r="N936" s="6">
        <v>0.2</v>
      </c>
      <c r="O936" s="8">
        <f>IFERROR(VLOOKUP(C936,Sheet2!$B$2:$G$588,6,FALSE),0)</f>
        <v>53275</v>
      </c>
      <c r="P936" t="s">
        <v>22</v>
      </c>
      <c r="Q936" s="2">
        <v>0.69025895289999994</v>
      </c>
      <c r="R936" s="3">
        <v>0.25</v>
      </c>
      <c r="S936" s="3" t="str">
        <f t="shared" si="86"/>
        <v>Y</v>
      </c>
      <c r="T936" s="2"/>
      <c r="U936" s="22">
        <f t="shared" si="83"/>
        <v>0.25</v>
      </c>
      <c r="V936" s="10">
        <f t="shared" si="84"/>
        <v>159.25</v>
      </c>
      <c r="W936" s="24">
        <f t="shared" si="85"/>
        <v>159.25</v>
      </c>
    </row>
    <row r="937" spans="1:23" x14ac:dyDescent="0.3">
      <c r="A937" t="s">
        <v>17</v>
      </c>
      <c r="B937" t="s">
        <v>10800</v>
      </c>
      <c r="C937" t="s">
        <v>10801</v>
      </c>
      <c r="D937" t="s">
        <v>10878</v>
      </c>
      <c r="E937" t="s">
        <v>10879</v>
      </c>
      <c r="F937">
        <v>0.25</v>
      </c>
      <c r="G937" s="2">
        <v>1</v>
      </c>
      <c r="H937" s="4">
        <v>257.53039999999999</v>
      </c>
      <c r="I937" s="4">
        <v>29.235700000000001</v>
      </c>
      <c r="J937" s="7">
        <v>482</v>
      </c>
      <c r="K937" s="7">
        <v>119</v>
      </c>
      <c r="L937" s="3">
        <v>0.1135</v>
      </c>
      <c r="M937" s="5">
        <v>0.54965892999999999</v>
      </c>
      <c r="N937" s="6">
        <v>0.3</v>
      </c>
      <c r="O937" s="8">
        <f>IFERROR(VLOOKUP(C937,Sheet2!$B$2:$G$588,6,FALSE),0)</f>
        <v>53275</v>
      </c>
      <c r="P937" t="s">
        <v>22</v>
      </c>
      <c r="Q937" s="2">
        <v>0.45420699329999997</v>
      </c>
      <c r="R937" s="3">
        <v>0.249999999999999</v>
      </c>
      <c r="S937" s="3" t="str">
        <f t="shared" si="86"/>
        <v>Y</v>
      </c>
      <c r="T937" s="2"/>
      <c r="U937" s="22">
        <f t="shared" si="83"/>
        <v>0.249999999999999</v>
      </c>
      <c r="V937" s="10">
        <f t="shared" si="84"/>
        <v>120.49999999999952</v>
      </c>
      <c r="W937" s="24">
        <f t="shared" si="85"/>
        <v>120.49999999999952</v>
      </c>
    </row>
    <row r="938" spans="1:23" x14ac:dyDescent="0.3">
      <c r="A938" t="s">
        <v>17</v>
      </c>
      <c r="B938" t="s">
        <v>10800</v>
      </c>
      <c r="C938" t="s">
        <v>10801</v>
      </c>
      <c r="D938" t="s">
        <v>10820</v>
      </c>
      <c r="E938" t="s">
        <v>10821</v>
      </c>
      <c r="F938">
        <v>0.25</v>
      </c>
      <c r="G938" s="2">
        <v>1</v>
      </c>
      <c r="H938" s="4">
        <v>808.44809999999995</v>
      </c>
      <c r="I938" s="4">
        <v>36.297899999999998</v>
      </c>
      <c r="J938" s="7">
        <v>434</v>
      </c>
      <c r="K938" s="7">
        <v>106</v>
      </c>
      <c r="L938" s="3">
        <v>4.4900000000000002E-2</v>
      </c>
      <c r="M938" s="5">
        <v>0.39834032000000003</v>
      </c>
      <c r="N938" s="6">
        <v>0.25</v>
      </c>
      <c r="O938" s="8">
        <f>IFERROR(VLOOKUP(C938,Sheet2!$B$2:$G$588,6,FALSE),0)</f>
        <v>53275</v>
      </c>
      <c r="P938" t="s">
        <v>22</v>
      </c>
      <c r="Q938" s="2">
        <v>0.37239594910000001</v>
      </c>
      <c r="R938" s="3">
        <v>0.25</v>
      </c>
      <c r="S938" s="3" t="str">
        <f t="shared" si="86"/>
        <v>Y</v>
      </c>
      <c r="T938" s="2"/>
      <c r="U938" s="22">
        <f t="shared" si="83"/>
        <v>0.25</v>
      </c>
      <c r="V938" s="10">
        <f t="shared" si="84"/>
        <v>108.5</v>
      </c>
      <c r="W938" s="24">
        <f t="shared" si="85"/>
        <v>108.5</v>
      </c>
    </row>
    <row r="939" spans="1:23" x14ac:dyDescent="0.3">
      <c r="A939" t="s">
        <v>17</v>
      </c>
      <c r="B939" t="s">
        <v>10800</v>
      </c>
      <c r="C939" t="s">
        <v>10801</v>
      </c>
      <c r="D939" s="1" t="s">
        <v>10848</v>
      </c>
      <c r="E939" t="s">
        <v>10849</v>
      </c>
      <c r="F939">
        <v>0.25</v>
      </c>
      <c r="G939" s="2">
        <v>1</v>
      </c>
      <c r="H939" s="4">
        <v>295.25940000000003</v>
      </c>
      <c r="I939" s="4">
        <v>23.2529</v>
      </c>
      <c r="J939" s="7">
        <v>426</v>
      </c>
      <c r="K939" s="7">
        <v>107</v>
      </c>
      <c r="L939" s="3">
        <v>7.8799999999999995E-2</v>
      </c>
      <c r="M939" s="5">
        <v>0.61128740000000004</v>
      </c>
      <c r="N939" s="6">
        <v>0.3</v>
      </c>
      <c r="O939" s="8">
        <f>IFERROR(VLOOKUP(C939,Sheet2!$B$2:$G$588,6,FALSE),0)</f>
        <v>53275</v>
      </c>
      <c r="P939" t="s">
        <v>22</v>
      </c>
      <c r="Q939" s="2">
        <v>0.50923248170000002</v>
      </c>
      <c r="R939" s="3">
        <v>0.25</v>
      </c>
      <c r="S939" s="3" t="str">
        <f t="shared" si="86"/>
        <v>Y</v>
      </c>
      <c r="T939" s="2"/>
      <c r="U939" s="22">
        <f t="shared" si="83"/>
        <v>0.25</v>
      </c>
      <c r="V939" s="10">
        <f t="shared" si="84"/>
        <v>106.5</v>
      </c>
      <c r="W939" s="24">
        <f t="shared" si="85"/>
        <v>106.5</v>
      </c>
    </row>
    <row r="940" spans="1:23" x14ac:dyDescent="0.3">
      <c r="A940" t="s">
        <v>17</v>
      </c>
      <c r="B940" t="s">
        <v>10800</v>
      </c>
      <c r="C940" t="s">
        <v>10801</v>
      </c>
      <c r="D940" t="s">
        <v>10894</v>
      </c>
      <c r="E940" t="s">
        <v>10895</v>
      </c>
      <c r="F940">
        <v>0.3</v>
      </c>
      <c r="G940" s="2">
        <v>1</v>
      </c>
      <c r="H940" s="4">
        <v>332.42239999999998</v>
      </c>
      <c r="I940" s="4">
        <v>22.989899999999999</v>
      </c>
      <c r="J940" s="7">
        <v>330</v>
      </c>
      <c r="K940" s="7">
        <v>99</v>
      </c>
      <c r="L940" s="3">
        <v>6.9199999999999998E-2</v>
      </c>
      <c r="M940" s="5">
        <v>0.47882543999999999</v>
      </c>
      <c r="N940" s="6">
        <v>0.18</v>
      </c>
      <c r="O940" s="8">
        <f>IFERROR(VLOOKUP(C940,Sheet2!$B$2:$G$588,6,FALSE),0)</f>
        <v>53275</v>
      </c>
      <c r="P940" t="s">
        <v>22</v>
      </c>
      <c r="Q940" s="2">
        <v>0.6240801278</v>
      </c>
      <c r="R940" s="3">
        <v>0.3</v>
      </c>
      <c r="S940" s="3" t="str">
        <f t="shared" si="86"/>
        <v>Y</v>
      </c>
      <c r="T940" s="2"/>
      <c r="U940" s="22">
        <f t="shared" si="83"/>
        <v>0.3</v>
      </c>
      <c r="V940" s="10">
        <f t="shared" si="84"/>
        <v>99</v>
      </c>
      <c r="W940" s="24">
        <f t="shared" si="85"/>
        <v>99</v>
      </c>
    </row>
    <row r="941" spans="1:23" x14ac:dyDescent="0.3">
      <c r="A941" t="s">
        <v>17</v>
      </c>
      <c r="B941" t="s">
        <v>10800</v>
      </c>
      <c r="C941" t="s">
        <v>10801</v>
      </c>
      <c r="D941" t="s">
        <v>10888</v>
      </c>
      <c r="E941" t="s">
        <v>10889</v>
      </c>
      <c r="F941">
        <v>0.25</v>
      </c>
      <c r="G941" s="2">
        <v>1</v>
      </c>
      <c r="H941" s="4">
        <v>42.868200000000002</v>
      </c>
      <c r="I941" s="4">
        <v>15.8568</v>
      </c>
      <c r="J941" s="7">
        <v>322</v>
      </c>
      <c r="K941" s="7">
        <v>81</v>
      </c>
      <c r="L941" s="3">
        <v>0.36990000000000001</v>
      </c>
      <c r="M941" s="5">
        <v>0.67766660999999995</v>
      </c>
      <c r="N941" s="6">
        <v>0.2</v>
      </c>
      <c r="O941" s="8">
        <f>IFERROR(VLOOKUP(C941,Sheet2!$B$2:$G$588,6,FALSE),0)</f>
        <v>53275</v>
      </c>
      <c r="P941" t="s">
        <v>22</v>
      </c>
      <c r="Q941" s="2">
        <v>0.70486962789999996</v>
      </c>
      <c r="R941" s="3">
        <v>0.25</v>
      </c>
      <c r="S941" s="3" t="str">
        <f t="shared" si="86"/>
        <v>Y</v>
      </c>
      <c r="T941" s="2"/>
      <c r="U941" s="22">
        <f t="shared" si="83"/>
        <v>0.25</v>
      </c>
      <c r="V941" s="10">
        <f t="shared" si="84"/>
        <v>80.5</v>
      </c>
      <c r="W941" s="24">
        <f t="shared" si="85"/>
        <v>80.5</v>
      </c>
    </row>
    <row r="942" spans="1:23" x14ac:dyDescent="0.3">
      <c r="A942" t="s">
        <v>17</v>
      </c>
      <c r="B942" t="s">
        <v>10800</v>
      </c>
      <c r="C942" t="s">
        <v>10801</v>
      </c>
      <c r="D942" t="s">
        <v>10860</v>
      </c>
      <c r="E942" t="s">
        <v>10861</v>
      </c>
      <c r="F942">
        <v>0.25</v>
      </c>
      <c r="G942" s="2">
        <v>1</v>
      </c>
      <c r="H942" s="4">
        <v>227.57</v>
      </c>
      <c r="I942" s="4">
        <v>21.604399999999998</v>
      </c>
      <c r="J942" s="7">
        <v>250</v>
      </c>
      <c r="K942" s="7">
        <v>62</v>
      </c>
      <c r="L942" s="3">
        <v>9.4899999999999998E-2</v>
      </c>
      <c r="M942" s="5">
        <v>0.38503245000000003</v>
      </c>
      <c r="N942" s="6">
        <v>0.17</v>
      </c>
      <c r="O942" s="8">
        <f>IFERROR(VLOOKUP(C942,Sheet2!$B$2:$G$588,6,FALSE),0)</f>
        <v>53275</v>
      </c>
      <c r="P942" t="s">
        <v>22</v>
      </c>
      <c r="Q942" s="2">
        <v>0.55847877290000003</v>
      </c>
      <c r="R942" s="3">
        <v>0.25</v>
      </c>
      <c r="S942" s="3" t="str">
        <f t="shared" si="86"/>
        <v>Y</v>
      </c>
      <c r="T942" s="2"/>
      <c r="U942" s="22">
        <f t="shared" si="83"/>
        <v>0.25</v>
      </c>
      <c r="V942" s="10">
        <f t="shared" si="84"/>
        <v>62.5</v>
      </c>
      <c r="W942" s="24">
        <f t="shared" si="85"/>
        <v>62.5</v>
      </c>
    </row>
    <row r="943" spans="1:23" x14ac:dyDescent="0.3">
      <c r="A943" t="s">
        <v>17</v>
      </c>
      <c r="B943" t="s">
        <v>10800</v>
      </c>
      <c r="C943" t="s">
        <v>10801</v>
      </c>
      <c r="D943" t="s">
        <v>10816</v>
      </c>
      <c r="E943" t="s">
        <v>10817</v>
      </c>
      <c r="F943">
        <v>0.25</v>
      </c>
      <c r="G943" s="2">
        <v>0</v>
      </c>
      <c r="H943" s="4">
        <v>26.353999999999999</v>
      </c>
      <c r="I943" s="4">
        <v>8.7741000000000007</v>
      </c>
      <c r="J943" s="7">
        <v>199</v>
      </c>
      <c r="K943" s="7">
        <v>50</v>
      </c>
      <c r="L943" s="3">
        <v>0.33289999999999997</v>
      </c>
      <c r="M943" s="5">
        <v>0.75509333999999995</v>
      </c>
      <c r="N943" s="6">
        <v>0.2</v>
      </c>
      <c r="O943" s="8">
        <f>IFERROR(VLOOKUP(C943,Sheet2!$B$2:$G$588,6,FALSE),0)</f>
        <v>53275</v>
      </c>
      <c r="P943" t="s">
        <v>22</v>
      </c>
      <c r="Q943" s="2">
        <v>0.73513208139999997</v>
      </c>
      <c r="R943" s="3">
        <v>0.249999999999999</v>
      </c>
      <c r="U943" s="22">
        <f t="shared" si="83"/>
        <v>0.249999999999999</v>
      </c>
      <c r="V943" s="10">
        <f t="shared" si="84"/>
        <v>49.749999999999801</v>
      </c>
      <c r="W943" s="24">
        <f t="shared" si="85"/>
        <v>49.749999999999801</v>
      </c>
    </row>
    <row r="944" spans="1:23" x14ac:dyDescent="0.3">
      <c r="A944" t="s">
        <v>17</v>
      </c>
      <c r="B944" t="s">
        <v>10800</v>
      </c>
      <c r="C944" t="s">
        <v>10801</v>
      </c>
      <c r="D944" t="s">
        <v>10866</v>
      </c>
      <c r="E944" t="s">
        <v>10867</v>
      </c>
      <c r="F944">
        <v>0.25</v>
      </c>
      <c r="G944" s="2">
        <v>0</v>
      </c>
      <c r="H944" s="4">
        <v>33.101700000000001</v>
      </c>
      <c r="I944" s="4">
        <v>14.7424</v>
      </c>
      <c r="J944" s="7">
        <v>197</v>
      </c>
      <c r="K944" s="7">
        <v>49</v>
      </c>
      <c r="L944" s="3">
        <v>0.44540000000000002</v>
      </c>
      <c r="M944" s="5">
        <v>0.44557954999999999</v>
      </c>
      <c r="N944" s="6">
        <v>0.2</v>
      </c>
      <c r="O944" s="8">
        <f>IFERROR(VLOOKUP(C944,Sheet2!$B$2:$G$588,6,FALSE),0)</f>
        <v>53275</v>
      </c>
      <c r="P944" t="s">
        <v>22</v>
      </c>
      <c r="Q944" s="2">
        <v>0.55114636630000002</v>
      </c>
      <c r="R944" s="3">
        <v>0.249999999999999</v>
      </c>
      <c r="U944" s="22">
        <f t="shared" si="83"/>
        <v>0.249999999999999</v>
      </c>
      <c r="V944" s="10">
        <f t="shared" si="84"/>
        <v>49.249999999999801</v>
      </c>
      <c r="W944" s="24">
        <f t="shared" si="85"/>
        <v>49.249999999999801</v>
      </c>
    </row>
    <row r="945" spans="1:23" x14ac:dyDescent="0.3">
      <c r="A945" t="s">
        <v>17</v>
      </c>
      <c r="B945" t="s">
        <v>10800</v>
      </c>
      <c r="C945" t="s">
        <v>10801</v>
      </c>
      <c r="D945" t="s">
        <v>10868</v>
      </c>
      <c r="E945" t="s">
        <v>10869</v>
      </c>
      <c r="F945">
        <v>0.25</v>
      </c>
      <c r="G945" s="2">
        <v>1</v>
      </c>
      <c r="H945" s="4">
        <v>72.187399999999997</v>
      </c>
      <c r="I945" s="4">
        <v>18.008600000000001</v>
      </c>
      <c r="J945" s="7">
        <v>195</v>
      </c>
      <c r="K945" s="7">
        <v>49</v>
      </c>
      <c r="L945" s="3">
        <v>0.2495</v>
      </c>
      <c r="M945" s="5">
        <v>0.36077003000000002</v>
      </c>
      <c r="N945" s="6">
        <v>0.2</v>
      </c>
      <c r="O945" s="8">
        <f>IFERROR(VLOOKUP(C945,Sheet2!$B$2:$G$588,6,FALSE),0)</f>
        <v>53275</v>
      </c>
      <c r="P945" t="s">
        <v>22</v>
      </c>
      <c r="Q945" s="2">
        <v>0.44563022149999998</v>
      </c>
      <c r="R945" s="3">
        <v>0.25</v>
      </c>
      <c r="S945" s="3" t="str">
        <f t="shared" ref="S945:S947" si="87">IF(R945+0.01&lt;Q945,"Y","")</f>
        <v>Y</v>
      </c>
      <c r="T945" s="2"/>
      <c r="U945" s="22">
        <f t="shared" si="83"/>
        <v>0.25</v>
      </c>
      <c r="V945" s="10">
        <f t="shared" si="84"/>
        <v>48.75</v>
      </c>
      <c r="W945" s="24">
        <f t="shared" si="85"/>
        <v>48.75</v>
      </c>
    </row>
    <row r="946" spans="1:23" x14ac:dyDescent="0.3">
      <c r="A946" t="s">
        <v>17</v>
      </c>
      <c r="B946" t="s">
        <v>10800</v>
      </c>
      <c r="C946" t="s">
        <v>10801</v>
      </c>
      <c r="D946" t="s">
        <v>10864</v>
      </c>
      <c r="E946" t="s">
        <v>10865</v>
      </c>
      <c r="F946">
        <v>0.3</v>
      </c>
      <c r="G946" s="2">
        <v>1</v>
      </c>
      <c r="H946" s="4">
        <v>69.206400000000002</v>
      </c>
      <c r="I946" s="4">
        <v>11.303599999999999</v>
      </c>
      <c r="J946" s="7">
        <v>185</v>
      </c>
      <c r="K946" s="7">
        <v>55</v>
      </c>
      <c r="L946" s="3">
        <v>0.1633</v>
      </c>
      <c r="M946" s="5">
        <v>0.54463857999999998</v>
      </c>
      <c r="N946" s="6">
        <v>0.2</v>
      </c>
      <c r="O946" s="8">
        <f>IFERROR(VLOOKUP(C946,Sheet2!$B$2:$G$588,6,FALSE),0)</f>
        <v>53275</v>
      </c>
      <c r="P946" t="s">
        <v>22</v>
      </c>
      <c r="Q946" s="2">
        <v>0.63278400180000005</v>
      </c>
      <c r="R946" s="3">
        <v>0.3</v>
      </c>
      <c r="S946" s="3" t="str">
        <f t="shared" si="87"/>
        <v>Y</v>
      </c>
      <c r="T946" s="2"/>
      <c r="U946" s="22">
        <f t="shared" si="83"/>
        <v>0.3</v>
      </c>
      <c r="V946" s="10">
        <f t="shared" si="84"/>
        <v>55.5</v>
      </c>
      <c r="W946" s="24">
        <f t="shared" si="85"/>
        <v>55.5</v>
      </c>
    </row>
    <row r="947" spans="1:23" x14ac:dyDescent="0.3">
      <c r="A947" t="s">
        <v>17</v>
      </c>
      <c r="B947" t="s">
        <v>10800</v>
      </c>
      <c r="C947" t="s">
        <v>10801</v>
      </c>
      <c r="D947" t="s">
        <v>10832</v>
      </c>
      <c r="E947" t="s">
        <v>10833</v>
      </c>
      <c r="F947">
        <v>0.25</v>
      </c>
      <c r="G947" s="2">
        <v>1</v>
      </c>
      <c r="H947" s="4">
        <v>438.4966</v>
      </c>
      <c r="I947" s="4">
        <v>15.4978</v>
      </c>
      <c r="J947" s="7">
        <v>180</v>
      </c>
      <c r="K947" s="7">
        <v>45</v>
      </c>
      <c r="L947" s="3">
        <v>3.5299999999999998E-2</v>
      </c>
      <c r="M947" s="5">
        <v>0.38750373999999999</v>
      </c>
      <c r="N947" s="6">
        <v>0.17</v>
      </c>
      <c r="O947" s="8">
        <f>IFERROR(VLOOKUP(C947,Sheet2!$B$2:$G$588,6,FALSE),0)</f>
        <v>53275</v>
      </c>
      <c r="P947" t="s">
        <v>22</v>
      </c>
      <c r="Q947" s="2">
        <v>0.56129456219999996</v>
      </c>
      <c r="R947" s="3">
        <v>0.25</v>
      </c>
      <c r="S947" s="3" t="str">
        <f t="shared" si="87"/>
        <v>Y</v>
      </c>
      <c r="T947" s="2"/>
      <c r="U947" s="22">
        <f t="shared" si="83"/>
        <v>0.25</v>
      </c>
      <c r="V947" s="10">
        <f t="shared" si="84"/>
        <v>45</v>
      </c>
      <c r="W947" s="24">
        <f t="shared" si="85"/>
        <v>45</v>
      </c>
    </row>
    <row r="948" spans="1:23" x14ac:dyDescent="0.3">
      <c r="A948" t="s">
        <v>17</v>
      </c>
      <c r="B948" t="s">
        <v>10800</v>
      </c>
      <c r="C948" t="s">
        <v>10801</v>
      </c>
      <c r="D948" t="s">
        <v>10934</v>
      </c>
      <c r="E948" t="s">
        <v>10935</v>
      </c>
      <c r="F948">
        <v>0.25</v>
      </c>
      <c r="G948" s="2">
        <v>0</v>
      </c>
      <c r="H948" s="4">
        <v>20.831099999999999</v>
      </c>
      <c r="I948" s="4">
        <v>10.2926</v>
      </c>
      <c r="J948" s="7">
        <v>173</v>
      </c>
      <c r="K948" s="7">
        <v>43</v>
      </c>
      <c r="L948" s="3">
        <v>0.49409999999999998</v>
      </c>
      <c r="M948" s="5">
        <v>0.55889685</v>
      </c>
      <c r="N948" s="6">
        <v>0.2</v>
      </c>
      <c r="O948" s="8">
        <f>IFERROR(VLOOKUP(C948,Sheet2!$B$2:$G$588,6,FALSE),0)</f>
        <v>53275</v>
      </c>
      <c r="P948" t="s">
        <v>22</v>
      </c>
      <c r="Q948" s="2">
        <v>0.64215221249999999</v>
      </c>
      <c r="R948" s="3">
        <v>0.25</v>
      </c>
      <c r="U948" s="22">
        <f t="shared" si="83"/>
        <v>0.25</v>
      </c>
      <c r="V948" s="10">
        <f t="shared" si="84"/>
        <v>43.25</v>
      </c>
      <c r="W948" s="24">
        <f t="shared" si="85"/>
        <v>43.25</v>
      </c>
    </row>
    <row r="949" spans="1:23" x14ac:dyDescent="0.3">
      <c r="A949" t="s">
        <v>17</v>
      </c>
      <c r="B949" t="s">
        <v>10800</v>
      </c>
      <c r="C949" t="s">
        <v>10801</v>
      </c>
      <c r="D949" t="s">
        <v>10916</v>
      </c>
      <c r="E949" t="s">
        <v>10917</v>
      </c>
      <c r="F949">
        <v>0.15</v>
      </c>
      <c r="G949" s="2">
        <v>1</v>
      </c>
      <c r="H949" s="4">
        <v>147.1327</v>
      </c>
      <c r="I949" s="4">
        <v>7.5796999999999999</v>
      </c>
      <c r="J949" s="7">
        <v>163</v>
      </c>
      <c r="K949" s="7">
        <v>24</v>
      </c>
      <c r="L949" s="3">
        <v>5.1499999999999997E-2</v>
      </c>
      <c r="M949" s="5">
        <v>0.71473481999999999</v>
      </c>
      <c r="N949" s="6">
        <v>0.5</v>
      </c>
      <c r="O949" s="8">
        <f>IFERROR(VLOOKUP(C949,Sheet2!$B$2:$G$588,6,FALSE),0)</f>
        <v>53275</v>
      </c>
      <c r="P949" t="s">
        <v>95</v>
      </c>
      <c r="Q949" s="2">
        <v>0.30043984559999998</v>
      </c>
      <c r="R949" s="3">
        <v>0.15</v>
      </c>
      <c r="S949" s="3" t="str">
        <f t="shared" ref="S949:S952" si="88">IF(R949+0.01&lt;Q949,"Y","")</f>
        <v>Y</v>
      </c>
      <c r="T949" s="2"/>
      <c r="U949" s="22">
        <f t="shared" si="83"/>
        <v>0.15</v>
      </c>
      <c r="V949" s="10">
        <f t="shared" si="84"/>
        <v>24.45</v>
      </c>
      <c r="W949" s="24">
        <f t="shared" si="85"/>
        <v>24.45</v>
      </c>
    </row>
    <row r="950" spans="1:23" x14ac:dyDescent="0.3">
      <c r="A950" t="s">
        <v>17</v>
      </c>
      <c r="B950" t="s">
        <v>10800</v>
      </c>
      <c r="C950" t="s">
        <v>10801</v>
      </c>
      <c r="D950" t="s">
        <v>10914</v>
      </c>
      <c r="E950" t="s">
        <v>10915</v>
      </c>
      <c r="F950">
        <v>0.25</v>
      </c>
      <c r="G950" s="2">
        <v>1</v>
      </c>
      <c r="H950" s="4">
        <v>127.143</v>
      </c>
      <c r="I950" s="4">
        <v>15.9361</v>
      </c>
      <c r="J950" s="7">
        <v>146</v>
      </c>
      <c r="K950" s="7">
        <v>37</v>
      </c>
      <c r="L950" s="3">
        <v>0.12529999999999999</v>
      </c>
      <c r="M950" s="5">
        <v>0.30576679000000001</v>
      </c>
      <c r="N950" s="6">
        <v>0.17</v>
      </c>
      <c r="O950" s="8">
        <f>IFERROR(VLOOKUP(C950,Sheet2!$B$2:$G$588,6,FALSE),0)</f>
        <v>53275</v>
      </c>
      <c r="P950" t="s">
        <v>22</v>
      </c>
      <c r="Q950" s="2">
        <v>0.44402072180000002</v>
      </c>
      <c r="R950" s="3">
        <v>0.249999999999999</v>
      </c>
      <c r="S950" s="3" t="str">
        <f t="shared" si="88"/>
        <v>Y</v>
      </c>
      <c r="T950" s="2"/>
      <c r="U950" s="22">
        <f t="shared" si="83"/>
        <v>0.249999999999999</v>
      </c>
      <c r="V950" s="10">
        <f t="shared" si="84"/>
        <v>36.499999999999851</v>
      </c>
      <c r="W950" s="24">
        <f t="shared" si="85"/>
        <v>36.499999999999851</v>
      </c>
    </row>
    <row r="951" spans="1:23" x14ac:dyDescent="0.3">
      <c r="A951" t="s">
        <v>17</v>
      </c>
      <c r="B951" t="s">
        <v>10800</v>
      </c>
      <c r="C951" t="s">
        <v>10801</v>
      </c>
      <c r="D951" t="s">
        <v>10918</v>
      </c>
      <c r="E951" t="s">
        <v>10919</v>
      </c>
      <c r="F951">
        <v>0.25</v>
      </c>
      <c r="G951" s="2">
        <v>1</v>
      </c>
      <c r="H951" s="4">
        <v>150.65620000000001</v>
      </c>
      <c r="I951" s="4">
        <v>9.3589000000000002</v>
      </c>
      <c r="J951" s="7">
        <v>143</v>
      </c>
      <c r="K951" s="7">
        <v>36</v>
      </c>
      <c r="L951" s="3">
        <v>6.2100000000000002E-2</v>
      </c>
      <c r="M951" s="5">
        <v>0.50871977999999995</v>
      </c>
      <c r="N951" s="6">
        <v>0.15</v>
      </c>
      <c r="O951" s="8">
        <f>IFERROR(VLOOKUP(C951,Sheet2!$B$2:$G$588,6,FALSE),0)</f>
        <v>53275</v>
      </c>
      <c r="P951" t="s">
        <v>22</v>
      </c>
      <c r="Q951" s="2">
        <v>0.70514218839999998</v>
      </c>
      <c r="R951" s="3">
        <v>0.25</v>
      </c>
      <c r="S951" s="3" t="str">
        <f t="shared" si="88"/>
        <v>Y</v>
      </c>
      <c r="T951" s="2"/>
      <c r="U951" s="22">
        <f t="shared" si="83"/>
        <v>0.25</v>
      </c>
      <c r="V951" s="10">
        <f t="shared" si="84"/>
        <v>35.75</v>
      </c>
      <c r="W951" s="24">
        <f t="shared" si="85"/>
        <v>35.75</v>
      </c>
    </row>
    <row r="952" spans="1:23" x14ac:dyDescent="0.3">
      <c r="A952" t="s">
        <v>17</v>
      </c>
      <c r="B952" t="s">
        <v>10800</v>
      </c>
      <c r="C952" t="s">
        <v>10801</v>
      </c>
      <c r="D952" t="s">
        <v>10930</v>
      </c>
      <c r="E952" t="s">
        <v>10931</v>
      </c>
      <c r="F952">
        <v>0.25</v>
      </c>
      <c r="G952" s="2">
        <v>1</v>
      </c>
      <c r="H952" s="4">
        <v>61.113900000000001</v>
      </c>
      <c r="I952" s="4">
        <v>27.645299999999999</v>
      </c>
      <c r="J952" s="7">
        <v>130</v>
      </c>
      <c r="K952" s="7">
        <v>33</v>
      </c>
      <c r="L952" s="3">
        <v>0.45240000000000002</v>
      </c>
      <c r="M952" s="5">
        <v>0.15686580999999999</v>
      </c>
      <c r="N952" s="6">
        <v>0.1</v>
      </c>
      <c r="O952" s="8">
        <f>IFERROR(VLOOKUP(C952,Sheet2!$B$2:$G$588,6,FALSE),0)</f>
        <v>53275</v>
      </c>
      <c r="P952" t="s">
        <v>22</v>
      </c>
      <c r="Q952" s="2">
        <v>0.36251243570000002</v>
      </c>
      <c r="R952" s="3">
        <v>0.25</v>
      </c>
      <c r="S952" s="3" t="str">
        <f t="shared" si="88"/>
        <v>Y</v>
      </c>
      <c r="T952" s="2"/>
      <c r="U952" s="22">
        <f t="shared" si="83"/>
        <v>0.25</v>
      </c>
      <c r="V952" s="10">
        <f t="shared" si="84"/>
        <v>32.5</v>
      </c>
      <c r="W952" s="24">
        <f t="shared" si="85"/>
        <v>32.5</v>
      </c>
    </row>
    <row r="953" spans="1:23" x14ac:dyDescent="0.3">
      <c r="A953" t="s">
        <v>17</v>
      </c>
      <c r="B953" t="s">
        <v>10800</v>
      </c>
      <c r="C953" t="s">
        <v>10801</v>
      </c>
      <c r="D953" t="s">
        <v>10882</v>
      </c>
      <c r="E953" t="s">
        <v>10883</v>
      </c>
      <c r="F953">
        <v>0.25</v>
      </c>
      <c r="G953" s="2">
        <v>0</v>
      </c>
      <c r="H953" s="4">
        <v>8.4009</v>
      </c>
      <c r="I953" s="4">
        <v>5.0114000000000001</v>
      </c>
      <c r="J953" s="7">
        <v>116</v>
      </c>
      <c r="K953" s="7">
        <v>29</v>
      </c>
      <c r="L953" s="3">
        <v>0.59650000000000003</v>
      </c>
      <c r="M953" s="5">
        <v>0.77239453000000002</v>
      </c>
      <c r="N953" s="6">
        <v>0.5</v>
      </c>
      <c r="O953" s="8">
        <f>IFERROR(VLOOKUP(C953,Sheet2!$B$2:$G$588,6,FALSE),0)</f>
        <v>53275</v>
      </c>
      <c r="P953" t="s">
        <v>22</v>
      </c>
      <c r="Q953" s="2">
        <v>0.35266242489999999</v>
      </c>
      <c r="R953" s="3">
        <v>0.25</v>
      </c>
      <c r="U953" s="22">
        <f t="shared" si="83"/>
        <v>0.25</v>
      </c>
      <c r="V953" s="10">
        <f t="shared" si="84"/>
        <v>29</v>
      </c>
      <c r="W953" s="24">
        <f t="shared" si="85"/>
        <v>29</v>
      </c>
    </row>
    <row r="954" spans="1:23" x14ac:dyDescent="0.3">
      <c r="A954" t="s">
        <v>17</v>
      </c>
      <c r="B954" t="s">
        <v>10800</v>
      </c>
      <c r="C954" t="s">
        <v>10801</v>
      </c>
      <c r="D954" t="s">
        <v>10904</v>
      </c>
      <c r="E954" t="s">
        <v>10905</v>
      </c>
      <c r="F954">
        <v>0.25</v>
      </c>
      <c r="G954" s="2">
        <v>0</v>
      </c>
      <c r="H954" s="4">
        <v>23.6722</v>
      </c>
      <c r="I954" s="4">
        <v>7.2439</v>
      </c>
      <c r="J954" s="7">
        <v>112</v>
      </c>
      <c r="K954" s="7">
        <v>28</v>
      </c>
      <c r="L954" s="3">
        <v>0.30599999999999999</v>
      </c>
      <c r="M954" s="5">
        <v>0.51730118999999997</v>
      </c>
      <c r="N954" s="6">
        <v>0.3</v>
      </c>
      <c r="O954" s="8">
        <f>IFERROR(VLOOKUP(C954,Sheet2!$B$2:$G$588,6,FALSE),0)</f>
        <v>53275</v>
      </c>
      <c r="P954" t="s">
        <v>22</v>
      </c>
      <c r="Q954" s="2">
        <v>0.42006705789999998</v>
      </c>
      <c r="R954" s="3">
        <v>0.25</v>
      </c>
      <c r="U954" s="22">
        <f t="shared" si="83"/>
        <v>0.25</v>
      </c>
      <c r="V954" s="10">
        <f t="shared" si="84"/>
        <v>28</v>
      </c>
      <c r="W954" s="24">
        <f t="shared" si="85"/>
        <v>28</v>
      </c>
    </row>
    <row r="955" spans="1:23" x14ac:dyDescent="0.3">
      <c r="A955" t="s">
        <v>17</v>
      </c>
      <c r="B955" t="s">
        <v>10800</v>
      </c>
      <c r="C955" t="s">
        <v>10801</v>
      </c>
      <c r="D955" t="s">
        <v>10922</v>
      </c>
      <c r="E955" t="s">
        <v>10923</v>
      </c>
      <c r="F955">
        <v>0.25</v>
      </c>
      <c r="G955" s="2">
        <v>1</v>
      </c>
      <c r="H955" s="4">
        <v>59.217599999999997</v>
      </c>
      <c r="I955" s="4">
        <v>10.1233</v>
      </c>
      <c r="J955" s="7">
        <v>101</v>
      </c>
      <c r="K955" s="7">
        <v>25</v>
      </c>
      <c r="L955" s="3">
        <v>0.17100000000000001</v>
      </c>
      <c r="M955" s="5">
        <v>0.33385546999999999</v>
      </c>
      <c r="N955" s="6">
        <v>0.17</v>
      </c>
      <c r="O955" s="8">
        <f>IFERROR(VLOOKUP(C955,Sheet2!$B$2:$G$588,6,FALSE),0)</f>
        <v>53275</v>
      </c>
      <c r="P955" t="s">
        <v>22</v>
      </c>
      <c r="Q955" s="2">
        <v>0.49079761599999999</v>
      </c>
      <c r="R955" s="3">
        <v>0.25</v>
      </c>
      <c r="S955" s="3" t="str">
        <f t="shared" ref="S955:S956" si="89">IF(R955+0.01&lt;Q955,"Y","")</f>
        <v>Y</v>
      </c>
      <c r="T955" s="2"/>
      <c r="U955" s="22">
        <f t="shared" si="83"/>
        <v>0.25</v>
      </c>
      <c r="V955" s="10">
        <f t="shared" si="84"/>
        <v>25.25</v>
      </c>
      <c r="W955" s="24">
        <f t="shared" si="85"/>
        <v>25.25</v>
      </c>
    </row>
    <row r="956" spans="1:23" x14ac:dyDescent="0.3">
      <c r="A956" t="s">
        <v>17</v>
      </c>
      <c r="B956" t="s">
        <v>10800</v>
      </c>
      <c r="C956" t="s">
        <v>10801</v>
      </c>
      <c r="D956" t="s">
        <v>10912</v>
      </c>
      <c r="E956" t="s">
        <v>10913</v>
      </c>
      <c r="F956">
        <v>0.2</v>
      </c>
      <c r="G956" s="2">
        <v>1</v>
      </c>
      <c r="H956" s="4">
        <v>384.54360000000003</v>
      </c>
      <c r="I956" s="4">
        <v>13.261900000000001</v>
      </c>
      <c r="J956" s="7">
        <v>99</v>
      </c>
      <c r="K956" s="7">
        <v>16</v>
      </c>
      <c r="L956" s="3">
        <v>3.4500000000000003E-2</v>
      </c>
      <c r="M956" s="5">
        <v>0.24911723</v>
      </c>
      <c r="N956" s="6">
        <v>0.17</v>
      </c>
      <c r="O956" s="8">
        <f>IFERROR(VLOOKUP(C956,Sheet2!$B$2:$G$588,6,FALSE),0)</f>
        <v>53275</v>
      </c>
      <c r="P956" t="s">
        <v>92</v>
      </c>
      <c r="Q956" s="2">
        <v>0.3175903625</v>
      </c>
      <c r="R956" s="3">
        <v>0.19999999999999901</v>
      </c>
      <c r="S956" s="3" t="str">
        <f t="shared" si="89"/>
        <v>Y</v>
      </c>
      <c r="T956" s="2"/>
      <c r="U956" s="22">
        <f t="shared" si="83"/>
        <v>0.19999999999999901</v>
      </c>
      <c r="V956" s="10">
        <f t="shared" si="84"/>
        <v>19.799999999999901</v>
      </c>
      <c r="W956" s="24">
        <f t="shared" si="85"/>
        <v>19.799999999999901</v>
      </c>
    </row>
    <row r="957" spans="1:23" x14ac:dyDescent="0.3">
      <c r="A957" t="s">
        <v>17</v>
      </c>
      <c r="B957" t="s">
        <v>10800</v>
      </c>
      <c r="C957" t="s">
        <v>10801</v>
      </c>
      <c r="D957" t="s">
        <v>10836</v>
      </c>
      <c r="E957" t="s">
        <v>10837</v>
      </c>
      <c r="F957">
        <v>0.25</v>
      </c>
      <c r="G957" s="2">
        <v>0</v>
      </c>
      <c r="H957" s="4">
        <v>37.013300000000001</v>
      </c>
      <c r="I957" s="4">
        <v>5.3059000000000003</v>
      </c>
      <c r="J957" s="7">
        <v>91</v>
      </c>
      <c r="K957" s="7">
        <v>23</v>
      </c>
      <c r="L957" s="3">
        <v>0.1434</v>
      </c>
      <c r="M957" s="5">
        <v>0.57471426999999997</v>
      </c>
      <c r="N957" s="6">
        <v>0.3</v>
      </c>
      <c r="O957" s="8">
        <f>IFERROR(VLOOKUP(C957,Sheet2!$B$2:$G$588,6,FALSE),0)</f>
        <v>53275</v>
      </c>
      <c r="P957" t="s">
        <v>22</v>
      </c>
      <c r="Q957" s="2">
        <v>0.47800147570000001</v>
      </c>
      <c r="R957" s="3">
        <v>0.25</v>
      </c>
      <c r="U957" s="22">
        <f t="shared" si="83"/>
        <v>0.25</v>
      </c>
      <c r="V957" s="10">
        <f t="shared" si="84"/>
        <v>22.75</v>
      </c>
      <c r="W957" s="24">
        <f t="shared" si="85"/>
        <v>22.75</v>
      </c>
    </row>
    <row r="958" spans="1:23" x14ac:dyDescent="0.3">
      <c r="A958" t="s">
        <v>17</v>
      </c>
      <c r="B958" t="s">
        <v>10800</v>
      </c>
      <c r="C958" t="s">
        <v>10801</v>
      </c>
      <c r="D958" t="s">
        <v>10906</v>
      </c>
      <c r="E958" t="s">
        <v>10907</v>
      </c>
      <c r="F958">
        <v>0.25</v>
      </c>
      <c r="G958" s="2">
        <v>1</v>
      </c>
      <c r="H958" s="4">
        <v>490.41079999999999</v>
      </c>
      <c r="I958" s="4">
        <v>5.6032999999999999</v>
      </c>
      <c r="J958" s="7">
        <v>87</v>
      </c>
      <c r="K958" s="7">
        <v>22</v>
      </c>
      <c r="L958" s="3">
        <v>1.14E-2</v>
      </c>
      <c r="M958" s="5">
        <v>0.51557249999999999</v>
      </c>
      <c r="N958" s="6">
        <v>0.1</v>
      </c>
      <c r="O958" s="8">
        <f>IFERROR(VLOOKUP(C958,Sheet2!$B$2:$G$588,6,FALSE),0)</f>
        <v>53275</v>
      </c>
      <c r="P958" t="s">
        <v>22</v>
      </c>
      <c r="Q958" s="2">
        <v>0.80604085589999996</v>
      </c>
      <c r="R958" s="3">
        <v>0.25</v>
      </c>
      <c r="S958" s="3" t="str">
        <f t="shared" ref="S958:S959" si="90">IF(R958+0.01&lt;Q958,"Y","")</f>
        <v>Y</v>
      </c>
      <c r="T958" s="2"/>
      <c r="U958" s="22">
        <f t="shared" si="83"/>
        <v>0.25</v>
      </c>
      <c r="V958" s="10">
        <f t="shared" si="84"/>
        <v>21.75</v>
      </c>
      <c r="W958" s="24">
        <f t="shared" si="85"/>
        <v>21.75</v>
      </c>
    </row>
    <row r="959" spans="1:23" x14ac:dyDescent="0.3">
      <c r="A959" t="s">
        <v>17</v>
      </c>
      <c r="B959" t="s">
        <v>10800</v>
      </c>
      <c r="C959" t="s">
        <v>10801</v>
      </c>
      <c r="D959" t="s">
        <v>10840</v>
      </c>
      <c r="E959" t="s">
        <v>10841</v>
      </c>
      <c r="F959">
        <v>0.25</v>
      </c>
      <c r="G959" s="2">
        <v>1</v>
      </c>
      <c r="H959" s="4">
        <v>48.335599999999999</v>
      </c>
      <c r="I959" s="4">
        <v>8.4186999999999994</v>
      </c>
      <c r="J959" s="7">
        <v>77</v>
      </c>
      <c r="K959" s="7">
        <v>18</v>
      </c>
      <c r="L959" s="3">
        <v>0.17419999999999999</v>
      </c>
      <c r="M959" s="5">
        <v>0.30396480999999997</v>
      </c>
      <c r="N959" s="6">
        <v>0.2</v>
      </c>
      <c r="O959" s="8">
        <f>IFERROR(VLOOKUP(C959,Sheet2!$B$2:$G$588,6,FALSE),0)</f>
        <v>53275</v>
      </c>
      <c r="P959" t="s">
        <v>22</v>
      </c>
      <c r="Q959" s="2">
        <v>0.34202909069999998</v>
      </c>
      <c r="R959" s="3">
        <v>0.25</v>
      </c>
      <c r="S959" s="3" t="str">
        <f t="shared" si="90"/>
        <v>Y</v>
      </c>
      <c r="T959" s="2"/>
      <c r="U959" s="22">
        <f t="shared" si="83"/>
        <v>0.25</v>
      </c>
      <c r="V959" s="10">
        <f t="shared" si="84"/>
        <v>19.25</v>
      </c>
      <c r="W959" s="24">
        <f t="shared" si="85"/>
        <v>19.25</v>
      </c>
    </row>
    <row r="960" spans="1:23" x14ac:dyDescent="0.3">
      <c r="A960" t="s">
        <v>17</v>
      </c>
      <c r="B960" t="s">
        <v>10800</v>
      </c>
      <c r="C960" t="s">
        <v>10801</v>
      </c>
      <c r="D960" t="s">
        <v>10900</v>
      </c>
      <c r="E960" t="s">
        <v>10901</v>
      </c>
      <c r="F960">
        <v>0.25</v>
      </c>
      <c r="G960" s="2">
        <v>0</v>
      </c>
      <c r="H960" s="4">
        <v>35.848199999999999</v>
      </c>
      <c r="I960" s="4">
        <v>5.5068999999999999</v>
      </c>
      <c r="J960" s="7">
        <v>76</v>
      </c>
      <c r="K960" s="7">
        <v>19</v>
      </c>
      <c r="L960" s="3">
        <v>0.15359999999999999</v>
      </c>
      <c r="M960" s="5">
        <v>0.45994085000000001</v>
      </c>
      <c r="N960" s="6">
        <v>0.2</v>
      </c>
      <c r="O960" s="8">
        <f>IFERROR(VLOOKUP(C960,Sheet2!$B$2:$G$588,6,FALSE),0)</f>
        <v>53275</v>
      </c>
      <c r="P960" t="s">
        <v>22</v>
      </c>
      <c r="Q960" s="2">
        <v>0.56516147949999995</v>
      </c>
      <c r="R960" s="3">
        <v>0.249999999999999</v>
      </c>
      <c r="U960" s="22">
        <f t="shared" si="83"/>
        <v>0.249999999999999</v>
      </c>
      <c r="V960" s="10">
        <f t="shared" si="84"/>
        <v>18.999999999999925</v>
      </c>
      <c r="W960" s="24">
        <f t="shared" si="85"/>
        <v>18.999999999999925</v>
      </c>
    </row>
    <row r="961" spans="1:23" x14ac:dyDescent="0.3">
      <c r="A961" t="s">
        <v>17</v>
      </c>
      <c r="B961" t="s">
        <v>10800</v>
      </c>
      <c r="C961" t="s">
        <v>10801</v>
      </c>
      <c r="D961" t="s">
        <v>10802</v>
      </c>
      <c r="E961" t="s">
        <v>10803</v>
      </c>
      <c r="F961">
        <v>0.2</v>
      </c>
      <c r="G961" s="2">
        <v>1</v>
      </c>
      <c r="H961" s="4">
        <v>251.51410000000001</v>
      </c>
      <c r="I961" s="4">
        <v>2.7664</v>
      </c>
      <c r="J961" s="7">
        <v>70</v>
      </c>
      <c r="K961" s="7">
        <v>14</v>
      </c>
      <c r="L961" s="3">
        <v>1.0999999999999999E-2</v>
      </c>
      <c r="M961" s="5">
        <v>0.83947327999999999</v>
      </c>
      <c r="N961" s="6">
        <v>0.3</v>
      </c>
      <c r="O961" s="8">
        <f>IFERROR(VLOOKUP(C961,Sheet2!$B$2:$G$588,6,FALSE),0)</f>
        <v>53275</v>
      </c>
      <c r="P961" t="s">
        <v>92</v>
      </c>
      <c r="Q961" s="2">
        <v>0.64263305530000003</v>
      </c>
      <c r="R961" s="3">
        <v>0.19999999999999901</v>
      </c>
      <c r="S961" s="3" t="str">
        <f t="shared" ref="S961:S962" si="91">IF(R961+0.01&lt;Q961,"Y","")</f>
        <v>Y</v>
      </c>
      <c r="T961" s="2"/>
      <c r="U961" s="22">
        <f t="shared" si="83"/>
        <v>0.19999999999999901</v>
      </c>
      <c r="V961" s="10">
        <f t="shared" si="84"/>
        <v>13.999999999999931</v>
      </c>
      <c r="W961" s="24">
        <f t="shared" si="85"/>
        <v>13.999999999999931</v>
      </c>
    </row>
    <row r="962" spans="1:23" x14ac:dyDescent="0.3">
      <c r="A962" t="s">
        <v>17</v>
      </c>
      <c r="B962" t="s">
        <v>10800</v>
      </c>
      <c r="C962" t="s">
        <v>10801</v>
      </c>
      <c r="D962" t="s">
        <v>10838</v>
      </c>
      <c r="E962" t="s">
        <v>10839</v>
      </c>
      <c r="F962">
        <v>0.25</v>
      </c>
      <c r="G962" s="2">
        <v>1</v>
      </c>
      <c r="H962" s="4">
        <v>27.028500000000001</v>
      </c>
      <c r="I962" s="4">
        <v>6.2058</v>
      </c>
      <c r="J962" s="7">
        <v>58</v>
      </c>
      <c r="K962" s="7">
        <v>14</v>
      </c>
      <c r="L962" s="3">
        <v>0.2296</v>
      </c>
      <c r="M962" s="5">
        <v>0.30886960000000002</v>
      </c>
      <c r="N962" s="6">
        <v>0.2</v>
      </c>
      <c r="O962" s="8">
        <f>IFERROR(VLOOKUP(C962,Sheet2!$B$2:$G$588,6,FALSE),0)</f>
        <v>53275</v>
      </c>
      <c r="P962" t="s">
        <v>22</v>
      </c>
      <c r="Q962" s="2">
        <v>0.35247755720000001</v>
      </c>
      <c r="R962" s="3">
        <v>0.25</v>
      </c>
      <c r="S962" s="3" t="str">
        <f t="shared" si="91"/>
        <v>Y</v>
      </c>
      <c r="T962" s="2"/>
      <c r="U962" s="22">
        <f t="shared" si="83"/>
        <v>0.25</v>
      </c>
      <c r="V962" s="10">
        <f t="shared" si="84"/>
        <v>14.5</v>
      </c>
      <c r="W962" s="24">
        <f t="shared" si="85"/>
        <v>14.5</v>
      </c>
    </row>
    <row r="963" spans="1:23" x14ac:dyDescent="0.3">
      <c r="A963" t="s">
        <v>17</v>
      </c>
      <c r="B963" t="s">
        <v>10800</v>
      </c>
      <c r="C963" t="s">
        <v>10801</v>
      </c>
      <c r="D963" s="1" t="s">
        <v>10872</v>
      </c>
      <c r="E963" t="s">
        <v>10873</v>
      </c>
      <c r="F963">
        <v>0.25</v>
      </c>
      <c r="G963" s="2">
        <v>0</v>
      </c>
      <c r="H963" s="4">
        <v>41.176499999999997</v>
      </c>
      <c r="I963" s="4">
        <v>1.8943000000000001</v>
      </c>
      <c r="J963" s="7">
        <v>58</v>
      </c>
      <c r="K963" s="7">
        <v>14</v>
      </c>
      <c r="L963" s="3">
        <v>4.5999999999999999E-2</v>
      </c>
      <c r="M963" s="5">
        <v>1.0160935099999999</v>
      </c>
      <c r="N963" s="6">
        <v>0.2</v>
      </c>
      <c r="O963" s="8">
        <f>IFERROR(VLOOKUP(C963,Sheet2!$B$2:$G$588,6,FALSE),0)</f>
        <v>53275</v>
      </c>
      <c r="P963" t="s">
        <v>22</v>
      </c>
      <c r="Q963" s="2">
        <v>0.80316772309999995</v>
      </c>
      <c r="R963" s="3">
        <v>0.25</v>
      </c>
      <c r="U963" s="22">
        <f t="shared" si="83"/>
        <v>0.25</v>
      </c>
      <c r="V963" s="10">
        <f t="shared" si="84"/>
        <v>14.5</v>
      </c>
      <c r="W963" s="24">
        <f t="shared" si="85"/>
        <v>14.5</v>
      </c>
    </row>
    <row r="964" spans="1:23" x14ac:dyDescent="0.3">
      <c r="A964" t="s">
        <v>17</v>
      </c>
      <c r="B964" t="s">
        <v>10800</v>
      </c>
      <c r="C964" t="s">
        <v>10801</v>
      </c>
      <c r="D964" t="s">
        <v>10886</v>
      </c>
      <c r="E964" t="s">
        <v>10887</v>
      </c>
      <c r="F964">
        <v>0.25</v>
      </c>
      <c r="G964" s="2">
        <v>0</v>
      </c>
      <c r="H964" s="4">
        <v>42.001100000000001</v>
      </c>
      <c r="I964" s="4">
        <v>2.5851000000000002</v>
      </c>
      <c r="J964" s="7">
        <v>55</v>
      </c>
      <c r="K964" s="7">
        <v>14</v>
      </c>
      <c r="L964" s="3">
        <v>6.1499999999999999E-2</v>
      </c>
      <c r="M964" s="5">
        <v>0.70762599000000004</v>
      </c>
      <c r="N964" s="6">
        <v>0.2</v>
      </c>
      <c r="O964" s="8">
        <f>IFERROR(VLOOKUP(C964,Sheet2!$B$2:$G$588,6,FALSE),0)</f>
        <v>53275</v>
      </c>
      <c r="P964" t="s">
        <v>22</v>
      </c>
      <c r="Q964" s="2">
        <v>0.71736482050000006</v>
      </c>
      <c r="R964" s="3">
        <v>0.25</v>
      </c>
      <c r="U964" s="22">
        <f t="shared" si="83"/>
        <v>0.25</v>
      </c>
      <c r="V964" s="10">
        <f t="shared" si="84"/>
        <v>13.75</v>
      </c>
      <c r="W964" s="24">
        <f t="shared" si="85"/>
        <v>13.75</v>
      </c>
    </row>
    <row r="965" spans="1:23" x14ac:dyDescent="0.3">
      <c r="A965" t="s">
        <v>17</v>
      </c>
      <c r="B965" t="s">
        <v>10800</v>
      </c>
      <c r="C965" t="s">
        <v>10801</v>
      </c>
      <c r="D965" t="s">
        <v>10852</v>
      </c>
      <c r="E965" t="s">
        <v>10853</v>
      </c>
      <c r="F965">
        <v>0.25</v>
      </c>
      <c r="G965" s="2">
        <v>0</v>
      </c>
      <c r="H965" s="4">
        <v>32.918900000000001</v>
      </c>
      <c r="I965" s="4">
        <v>4.7670000000000003</v>
      </c>
      <c r="J965" s="7">
        <v>53</v>
      </c>
      <c r="K965" s="7">
        <v>13</v>
      </c>
      <c r="L965" s="3">
        <v>0.14480000000000001</v>
      </c>
      <c r="M965" s="5">
        <v>0.37175671999999998</v>
      </c>
      <c r="N965" s="6">
        <v>0.2</v>
      </c>
      <c r="O965" s="8">
        <f>IFERROR(VLOOKUP(C965,Sheet2!$B$2:$G$588,6,FALSE),0)</f>
        <v>53275</v>
      </c>
      <c r="P965" t="s">
        <v>22</v>
      </c>
      <c r="Q965" s="2">
        <v>0.46201376039999997</v>
      </c>
      <c r="R965" s="3">
        <v>0.249999999999999</v>
      </c>
      <c r="U965" s="22">
        <f t="shared" si="83"/>
        <v>0.249999999999999</v>
      </c>
      <c r="V965" s="10">
        <f t="shared" si="84"/>
        <v>13.249999999999947</v>
      </c>
      <c r="W965" s="24">
        <f t="shared" si="85"/>
        <v>13.249999999999947</v>
      </c>
    </row>
    <row r="966" spans="1:23" x14ac:dyDescent="0.3">
      <c r="A966" t="s">
        <v>17</v>
      </c>
      <c r="B966" t="s">
        <v>10800</v>
      </c>
      <c r="C966" t="s">
        <v>10801</v>
      </c>
      <c r="D966" s="1" t="s">
        <v>10812</v>
      </c>
      <c r="E966" t="s">
        <v>10813</v>
      </c>
      <c r="F966">
        <v>0.25</v>
      </c>
      <c r="G966" s="2">
        <v>0</v>
      </c>
      <c r="H966" s="4">
        <v>7.6329000000000002</v>
      </c>
      <c r="I966" s="4">
        <v>2.0347</v>
      </c>
      <c r="J966" s="7">
        <v>48</v>
      </c>
      <c r="K966" s="7">
        <v>12</v>
      </c>
      <c r="L966" s="3">
        <v>0.2666</v>
      </c>
      <c r="M966" s="5">
        <v>0.78861194999999995</v>
      </c>
      <c r="N966" s="6">
        <v>0.2</v>
      </c>
      <c r="O966" s="8">
        <f>IFERROR(VLOOKUP(C966,Sheet2!$B$2:$G$588,6,FALSE),0)</f>
        <v>53275</v>
      </c>
      <c r="P966" t="s">
        <v>22</v>
      </c>
      <c r="Q966" s="2">
        <v>0.74638984350000004</v>
      </c>
      <c r="R966" s="3">
        <v>0.25</v>
      </c>
      <c r="U966" s="22">
        <f t="shared" si="83"/>
        <v>0.25</v>
      </c>
      <c r="V966" s="10">
        <f t="shared" si="84"/>
        <v>12</v>
      </c>
      <c r="W966" s="24">
        <f t="shared" si="85"/>
        <v>12</v>
      </c>
    </row>
    <row r="967" spans="1:23" x14ac:dyDescent="0.3">
      <c r="A967" t="s">
        <v>17</v>
      </c>
      <c r="B967" t="s">
        <v>10800</v>
      </c>
      <c r="C967" t="s">
        <v>10801</v>
      </c>
      <c r="D967" t="s">
        <v>10830</v>
      </c>
      <c r="E967" t="s">
        <v>10831</v>
      </c>
      <c r="F967">
        <v>0.25</v>
      </c>
      <c r="G967" s="2">
        <v>1</v>
      </c>
      <c r="H967" s="4">
        <v>52.520800000000001</v>
      </c>
      <c r="I967" s="4">
        <v>6.5082000000000004</v>
      </c>
      <c r="J967" s="7">
        <v>42</v>
      </c>
      <c r="K967" s="7">
        <v>11</v>
      </c>
      <c r="L967" s="3">
        <v>0.1239</v>
      </c>
      <c r="M967" s="5">
        <v>0.21703122</v>
      </c>
      <c r="N967" s="6">
        <v>0.1</v>
      </c>
      <c r="O967" s="8">
        <f>IFERROR(VLOOKUP(C967,Sheet2!$B$2:$G$588,6,FALSE),0)</f>
        <v>53275</v>
      </c>
      <c r="P967" t="s">
        <v>22</v>
      </c>
      <c r="Q967" s="2">
        <v>0.53923680640000005</v>
      </c>
      <c r="R967" s="3">
        <v>0.25</v>
      </c>
      <c r="S967" s="3" t="str">
        <f>IF(R967+0.01&lt;Q967,"Y","")</f>
        <v>Y</v>
      </c>
      <c r="T967" s="2"/>
      <c r="U967" s="22">
        <f t="shared" si="83"/>
        <v>0.25</v>
      </c>
      <c r="V967" s="10">
        <f t="shared" si="84"/>
        <v>10.5</v>
      </c>
      <c r="W967" s="24">
        <f t="shared" si="85"/>
        <v>10.5</v>
      </c>
    </row>
    <row r="968" spans="1:23" x14ac:dyDescent="0.3">
      <c r="A968" t="s">
        <v>17</v>
      </c>
      <c r="B968" t="s">
        <v>10800</v>
      </c>
      <c r="C968" t="s">
        <v>10801</v>
      </c>
      <c r="D968" t="s">
        <v>10928</v>
      </c>
      <c r="E968" t="s">
        <v>10929</v>
      </c>
      <c r="F968">
        <v>0.3</v>
      </c>
      <c r="G968" s="2">
        <v>0</v>
      </c>
      <c r="H968" s="4">
        <v>22.414400000000001</v>
      </c>
      <c r="I968" s="4">
        <v>4.1115000000000004</v>
      </c>
      <c r="J968" s="7">
        <v>42</v>
      </c>
      <c r="K968" s="7">
        <v>13</v>
      </c>
      <c r="L968" s="3">
        <v>0.18340000000000001</v>
      </c>
      <c r="M968" s="5">
        <v>0.34207363000000002</v>
      </c>
      <c r="N968" s="6">
        <v>0.1</v>
      </c>
      <c r="O968" s="8">
        <f>IFERROR(VLOOKUP(C968,Sheet2!$B$2:$G$588,6,FALSE),0)</f>
        <v>53275</v>
      </c>
      <c r="P968" t="s">
        <v>22</v>
      </c>
      <c r="Q968" s="2">
        <v>0.70766527339999996</v>
      </c>
      <c r="R968" s="3">
        <v>0.3</v>
      </c>
      <c r="U968" s="22">
        <f t="shared" si="83"/>
        <v>0.3</v>
      </c>
      <c r="V968" s="10">
        <f t="shared" si="84"/>
        <v>12.6</v>
      </c>
      <c r="W968" s="24">
        <f t="shared" si="85"/>
        <v>12.6</v>
      </c>
    </row>
    <row r="969" spans="1:23" x14ac:dyDescent="0.3">
      <c r="A969" t="s">
        <v>17</v>
      </c>
      <c r="B969" t="s">
        <v>10800</v>
      </c>
      <c r="C969" t="s">
        <v>10801</v>
      </c>
      <c r="D969" t="s">
        <v>10828</v>
      </c>
      <c r="E969" t="s">
        <v>10829</v>
      </c>
      <c r="F969">
        <v>0.25</v>
      </c>
      <c r="G969" s="2">
        <v>1</v>
      </c>
      <c r="H969" s="4">
        <v>75.1297</v>
      </c>
      <c r="I969" s="4">
        <v>4.7926000000000002</v>
      </c>
      <c r="J969" s="7">
        <v>32</v>
      </c>
      <c r="K969" s="7">
        <v>8</v>
      </c>
      <c r="L969" s="3">
        <v>6.3799999999999996E-2</v>
      </c>
      <c r="M969" s="5">
        <v>0.21985632999999999</v>
      </c>
      <c r="N969" s="6">
        <v>0.15</v>
      </c>
      <c r="O969" s="8">
        <f>IFERROR(VLOOKUP(C969,Sheet2!$B$2:$G$588,6,FALSE),0)</f>
        <v>53275</v>
      </c>
      <c r="P969" t="s">
        <v>22</v>
      </c>
      <c r="Q969" s="2">
        <v>0.31773626090000001</v>
      </c>
      <c r="R969" s="3">
        <v>0.249999999999999</v>
      </c>
      <c r="S969" s="3" t="str">
        <f t="shared" ref="S969:S970" si="92">IF(R969+0.01&lt;Q969,"Y","")</f>
        <v>Y</v>
      </c>
      <c r="T969" s="2"/>
      <c r="U969" s="22">
        <f t="shared" si="83"/>
        <v>0.249999999999999</v>
      </c>
      <c r="V969" s="10">
        <f t="shared" si="84"/>
        <v>7.999999999999968</v>
      </c>
      <c r="W969" s="24">
        <f t="shared" si="85"/>
        <v>7.999999999999968</v>
      </c>
    </row>
    <row r="970" spans="1:23" x14ac:dyDescent="0.3">
      <c r="A970" t="s">
        <v>17</v>
      </c>
      <c r="B970" t="s">
        <v>10800</v>
      </c>
      <c r="C970" t="s">
        <v>10801</v>
      </c>
      <c r="D970" s="1" t="s">
        <v>10880</v>
      </c>
      <c r="E970" t="s">
        <v>10881</v>
      </c>
      <c r="F970">
        <v>0.25</v>
      </c>
      <c r="G970" s="2">
        <v>1</v>
      </c>
      <c r="H970" s="4">
        <v>83.070400000000006</v>
      </c>
      <c r="I970" s="4">
        <v>1.0144</v>
      </c>
      <c r="J970" s="7">
        <v>25</v>
      </c>
      <c r="K970" s="7">
        <v>6</v>
      </c>
      <c r="L970" s="3">
        <v>1.2200000000000001E-2</v>
      </c>
      <c r="M970" s="5">
        <v>0.82037740999999997</v>
      </c>
      <c r="N970" s="6">
        <v>0.25</v>
      </c>
      <c r="O970" s="8">
        <f>IFERROR(VLOOKUP(C970,Sheet2!$B$2:$G$588,6,FALSE),0)</f>
        <v>53275</v>
      </c>
      <c r="P970" t="s">
        <v>22</v>
      </c>
      <c r="Q970" s="2">
        <v>0.69526220930000004</v>
      </c>
      <c r="R970" s="3">
        <v>0.25</v>
      </c>
      <c r="S970" s="3" t="str">
        <f t="shared" si="92"/>
        <v>Y</v>
      </c>
      <c r="T970" s="2"/>
      <c r="U970" s="22">
        <f t="shared" ref="U970:U1033" si="93">IF(A970="placement",IF(T970="",R970,T970),"")</f>
        <v>0.25</v>
      </c>
      <c r="V970" s="10">
        <f t="shared" ref="V970:V1033" si="94">IF($A970="placement",U970*J970,"")</f>
        <v>6.25</v>
      </c>
      <c r="W970" s="24">
        <f t="shared" ref="W970:W1033" si="95">IF($A970="placement",V970,IF($A970="site",SUMIF($C:$C,$C970,$V:$V),IF($A970="user",SUMIF($B:$B,$B970,$V:$V),SUM($V:$V))))</f>
        <v>6.25</v>
      </c>
    </row>
    <row r="971" spans="1:23" x14ac:dyDescent="0.3">
      <c r="A971" t="s">
        <v>17</v>
      </c>
      <c r="B971" t="s">
        <v>10800</v>
      </c>
      <c r="C971" t="s">
        <v>10801</v>
      </c>
      <c r="D971" t="s">
        <v>10910</v>
      </c>
      <c r="E971" t="s">
        <v>10911</v>
      </c>
      <c r="F971">
        <v>0.3</v>
      </c>
      <c r="G971" s="2">
        <v>0</v>
      </c>
      <c r="H971" s="4">
        <v>2.4744999999999999</v>
      </c>
      <c r="I971" s="4">
        <v>0.4451</v>
      </c>
      <c r="J971" s="7">
        <v>22</v>
      </c>
      <c r="K971" s="7">
        <v>7</v>
      </c>
      <c r="L971" s="3">
        <v>0.1799</v>
      </c>
      <c r="M971" s="5">
        <v>1.6418552399999999</v>
      </c>
      <c r="N971" s="6">
        <v>0.8</v>
      </c>
      <c r="O971" s="8">
        <f>IFERROR(VLOOKUP(C971,Sheet2!$B$2:$G$588,6,FALSE),0)</f>
        <v>53275</v>
      </c>
      <c r="P971" t="s">
        <v>22</v>
      </c>
      <c r="Q971" s="2">
        <v>0.51274632470000003</v>
      </c>
      <c r="R971" s="3">
        <v>0.3</v>
      </c>
      <c r="U971" s="22">
        <f t="shared" si="93"/>
        <v>0.3</v>
      </c>
      <c r="V971" s="10">
        <f t="shared" si="94"/>
        <v>6.6</v>
      </c>
      <c r="W971" s="24">
        <f t="shared" si="95"/>
        <v>6.6</v>
      </c>
    </row>
    <row r="972" spans="1:23" x14ac:dyDescent="0.3">
      <c r="A972" t="s">
        <v>17</v>
      </c>
      <c r="B972" t="s">
        <v>10800</v>
      </c>
      <c r="C972" t="s">
        <v>10801</v>
      </c>
      <c r="D972" t="s">
        <v>10810</v>
      </c>
      <c r="E972" t="s">
        <v>10811</v>
      </c>
      <c r="F972">
        <v>0.35</v>
      </c>
      <c r="G972" s="2">
        <v>0</v>
      </c>
      <c r="H972" s="4">
        <v>104.998</v>
      </c>
      <c r="I972" s="4">
        <v>1.2776000000000001</v>
      </c>
      <c r="J972" s="7">
        <v>21</v>
      </c>
      <c r="K972" s="7">
        <v>7</v>
      </c>
      <c r="L972" s="3">
        <v>1.2200000000000001E-2</v>
      </c>
      <c r="M972" s="5">
        <v>0.53864818000000003</v>
      </c>
      <c r="N972" s="6">
        <v>0.25</v>
      </c>
      <c r="O972" s="8">
        <f>IFERROR(VLOOKUP(C972,Sheet2!$B$2:$G$588,6,FALSE),0)</f>
        <v>53275</v>
      </c>
      <c r="P972" t="s">
        <v>22</v>
      </c>
      <c r="Q972" s="2">
        <v>0.53587516089999998</v>
      </c>
      <c r="R972" s="3">
        <v>0.35</v>
      </c>
      <c r="U972" s="22">
        <f t="shared" si="93"/>
        <v>0.35</v>
      </c>
      <c r="V972" s="10">
        <f t="shared" si="94"/>
        <v>7.35</v>
      </c>
      <c r="W972" s="24">
        <f t="shared" si="95"/>
        <v>7.35</v>
      </c>
    </row>
    <row r="973" spans="1:23" x14ac:dyDescent="0.3">
      <c r="A973" t="s">
        <v>17</v>
      </c>
      <c r="B973" t="s">
        <v>10800</v>
      </c>
      <c r="C973" t="s">
        <v>10801</v>
      </c>
      <c r="D973" t="s">
        <v>10884</v>
      </c>
      <c r="E973" t="s">
        <v>10885</v>
      </c>
      <c r="F973">
        <v>0.25</v>
      </c>
      <c r="G973" s="2">
        <v>0</v>
      </c>
      <c r="H973" s="4">
        <v>5.3182</v>
      </c>
      <c r="I973" s="4">
        <v>1.2554000000000001</v>
      </c>
      <c r="J973" s="7">
        <v>21</v>
      </c>
      <c r="K973" s="7">
        <v>5</v>
      </c>
      <c r="L973" s="3">
        <v>0.2361</v>
      </c>
      <c r="M973" s="5">
        <v>0.56351273999999996</v>
      </c>
      <c r="N973" s="6">
        <v>0.2</v>
      </c>
      <c r="O973" s="8">
        <f>IFERROR(VLOOKUP(C973,Sheet2!$B$2:$G$588,6,FALSE),0)</f>
        <v>53275</v>
      </c>
      <c r="P973" t="s">
        <v>22</v>
      </c>
      <c r="Q973" s="2">
        <v>0.6450834486</v>
      </c>
      <c r="R973" s="3">
        <v>0.25</v>
      </c>
      <c r="U973" s="22">
        <f t="shared" si="93"/>
        <v>0.25</v>
      </c>
      <c r="V973" s="10">
        <f t="shared" si="94"/>
        <v>5.25</v>
      </c>
      <c r="W973" s="24">
        <f t="shared" si="95"/>
        <v>5.25</v>
      </c>
    </row>
    <row r="974" spans="1:23" x14ac:dyDescent="0.3">
      <c r="A974" t="s">
        <v>17</v>
      </c>
      <c r="B974" t="s">
        <v>10800</v>
      </c>
      <c r="C974" t="s">
        <v>10801</v>
      </c>
      <c r="D974" t="s">
        <v>10892</v>
      </c>
      <c r="E974" t="s">
        <v>10893</v>
      </c>
      <c r="F974">
        <v>0.25</v>
      </c>
      <c r="G974" s="2">
        <v>0</v>
      </c>
      <c r="H974" s="4">
        <v>7.7423999999999999</v>
      </c>
      <c r="I974" s="4">
        <v>1.5330999999999999</v>
      </c>
      <c r="J974" s="7">
        <v>21</v>
      </c>
      <c r="K974" s="7">
        <v>5</v>
      </c>
      <c r="L974" s="3">
        <v>0.19800000000000001</v>
      </c>
      <c r="M974" s="5">
        <v>0.46126537000000001</v>
      </c>
      <c r="N974" s="6">
        <v>0.2</v>
      </c>
      <c r="O974" s="8">
        <f>IFERROR(VLOOKUP(C974,Sheet2!$B$2:$G$588,6,FALSE),0)</f>
        <v>53275</v>
      </c>
      <c r="P974" t="s">
        <v>22</v>
      </c>
      <c r="Q974" s="2">
        <v>0.56641011659999996</v>
      </c>
      <c r="R974" s="3">
        <v>0.25</v>
      </c>
      <c r="U974" s="22">
        <f t="shared" si="93"/>
        <v>0.25</v>
      </c>
      <c r="V974" s="10">
        <f t="shared" si="94"/>
        <v>5.25</v>
      </c>
      <c r="W974" s="24">
        <f t="shared" si="95"/>
        <v>5.25</v>
      </c>
    </row>
    <row r="975" spans="1:23" x14ac:dyDescent="0.3">
      <c r="A975" t="s">
        <v>17</v>
      </c>
      <c r="B975" t="s">
        <v>10800</v>
      </c>
      <c r="C975" t="s">
        <v>10801</v>
      </c>
      <c r="D975" t="s">
        <v>10926</v>
      </c>
      <c r="E975" t="s">
        <v>10927</v>
      </c>
      <c r="F975">
        <v>0.25</v>
      </c>
      <c r="G975" s="2">
        <v>0</v>
      </c>
      <c r="H975" s="4">
        <v>3.2604000000000002</v>
      </c>
      <c r="I975" s="4">
        <v>0.86209999999999998</v>
      </c>
      <c r="J975" s="7">
        <v>21</v>
      </c>
      <c r="K975" s="7">
        <v>5</v>
      </c>
      <c r="L975" s="3">
        <v>0.26440000000000002</v>
      </c>
      <c r="M975" s="5">
        <v>0.80255198999999999</v>
      </c>
      <c r="N975" s="6">
        <v>0.2</v>
      </c>
      <c r="O975" s="8">
        <f>IFERROR(VLOOKUP(C975,Sheet2!$B$2:$G$588,6,FALSE),0)</f>
        <v>53275</v>
      </c>
      <c r="P975" t="s">
        <v>22</v>
      </c>
      <c r="Q975" s="2">
        <v>0.75079496180000005</v>
      </c>
      <c r="R975" s="3">
        <v>0.25</v>
      </c>
      <c r="U975" s="22">
        <f t="shared" si="93"/>
        <v>0.25</v>
      </c>
      <c r="V975" s="10">
        <f t="shared" si="94"/>
        <v>5.25</v>
      </c>
      <c r="W975" s="24">
        <f t="shared" si="95"/>
        <v>5.25</v>
      </c>
    </row>
    <row r="976" spans="1:23" x14ac:dyDescent="0.3">
      <c r="A976" t="s">
        <v>17</v>
      </c>
      <c r="B976" t="s">
        <v>10800</v>
      </c>
      <c r="C976" t="s">
        <v>10801</v>
      </c>
      <c r="D976" t="s">
        <v>10834</v>
      </c>
      <c r="E976" t="s">
        <v>10835</v>
      </c>
      <c r="F976">
        <v>0.25</v>
      </c>
      <c r="G976" s="2">
        <v>0</v>
      </c>
      <c r="H976" s="4">
        <v>10.666</v>
      </c>
      <c r="I976" s="4">
        <v>1.9025000000000001</v>
      </c>
      <c r="J976" s="7">
        <v>18</v>
      </c>
      <c r="K976" s="7">
        <v>4</v>
      </c>
      <c r="L976" s="3">
        <v>0.1784</v>
      </c>
      <c r="M976" s="5">
        <v>0.30974281999999997</v>
      </c>
      <c r="N976" s="6">
        <v>0.2</v>
      </c>
      <c r="O976" s="8">
        <f>IFERROR(VLOOKUP(C976,Sheet2!$B$2:$G$588,6,FALSE),0)</f>
        <v>53275</v>
      </c>
      <c r="P976" t="s">
        <v>22</v>
      </c>
      <c r="Q976" s="2">
        <v>0.35430303029999999</v>
      </c>
      <c r="R976" s="3">
        <v>0.25</v>
      </c>
      <c r="U976" s="22">
        <f t="shared" si="93"/>
        <v>0.25</v>
      </c>
      <c r="V976" s="10">
        <f t="shared" si="94"/>
        <v>4.5</v>
      </c>
      <c r="W976" s="24">
        <f t="shared" si="95"/>
        <v>4.5</v>
      </c>
    </row>
    <row r="977" spans="1:23" x14ac:dyDescent="0.3">
      <c r="A977" t="s">
        <v>17</v>
      </c>
      <c r="B977" t="s">
        <v>10800</v>
      </c>
      <c r="C977" t="s">
        <v>10801</v>
      </c>
      <c r="D977" t="s">
        <v>10920</v>
      </c>
      <c r="E977" t="s">
        <v>10921</v>
      </c>
      <c r="F977">
        <v>0.25</v>
      </c>
      <c r="G977" s="2">
        <v>0</v>
      </c>
      <c r="H977" s="4">
        <v>1.4581999999999999</v>
      </c>
      <c r="I977" s="4">
        <v>0.754</v>
      </c>
      <c r="J977" s="7">
        <v>17</v>
      </c>
      <c r="K977" s="7">
        <v>4</v>
      </c>
      <c r="L977" s="3">
        <v>0.5171</v>
      </c>
      <c r="M977" s="5">
        <v>0.76729822000000003</v>
      </c>
      <c r="N977" s="6">
        <v>0.2</v>
      </c>
      <c r="O977" s="8">
        <f>IFERROR(VLOOKUP(C977,Sheet2!$B$2:$G$588,6,FALSE),0)</f>
        <v>53275</v>
      </c>
      <c r="P977" t="s">
        <v>22</v>
      </c>
      <c r="Q977" s="2">
        <v>0.73934515280000002</v>
      </c>
      <c r="R977" s="3">
        <v>0.25</v>
      </c>
      <c r="U977" s="22">
        <f t="shared" si="93"/>
        <v>0.25</v>
      </c>
      <c r="V977" s="10">
        <f t="shared" si="94"/>
        <v>4.25</v>
      </c>
      <c r="W977" s="24">
        <f t="shared" si="95"/>
        <v>4.25</v>
      </c>
    </row>
    <row r="978" spans="1:23" x14ac:dyDescent="0.3">
      <c r="A978" t="s">
        <v>17</v>
      </c>
      <c r="B978" t="s">
        <v>10800</v>
      </c>
      <c r="C978" t="s">
        <v>10801</v>
      </c>
      <c r="D978" t="s">
        <v>10870</v>
      </c>
      <c r="E978" t="s">
        <v>10871</v>
      </c>
      <c r="F978">
        <v>0.25</v>
      </c>
      <c r="G978" s="2">
        <v>0</v>
      </c>
      <c r="H978" s="4">
        <v>2.2972999999999999</v>
      </c>
      <c r="I978" s="4">
        <v>0.7419</v>
      </c>
      <c r="J978" s="7">
        <v>16</v>
      </c>
      <c r="K978" s="7">
        <v>4</v>
      </c>
      <c r="L978" s="3">
        <v>0.32300000000000001</v>
      </c>
      <c r="M978" s="5">
        <v>0.73576585999999999</v>
      </c>
      <c r="N978" s="6">
        <v>0.2</v>
      </c>
      <c r="O978" s="8">
        <f>IFERROR(VLOOKUP(C978,Sheet2!$B$2:$G$588,6,FALSE),0)</f>
        <v>53275</v>
      </c>
      <c r="P978" t="s">
        <v>22</v>
      </c>
      <c r="Q978" s="2">
        <v>0.72817439549999996</v>
      </c>
      <c r="R978" s="3">
        <v>0.25</v>
      </c>
      <c r="U978" s="22">
        <f t="shared" si="93"/>
        <v>0.25</v>
      </c>
      <c r="V978" s="10">
        <f t="shared" si="94"/>
        <v>4</v>
      </c>
      <c r="W978" s="24">
        <f t="shared" si="95"/>
        <v>4</v>
      </c>
    </row>
    <row r="979" spans="1:23" x14ac:dyDescent="0.3">
      <c r="A979" t="s">
        <v>17</v>
      </c>
      <c r="B979" t="s">
        <v>10800</v>
      </c>
      <c r="C979" t="s">
        <v>10801</v>
      </c>
      <c r="D979" t="s">
        <v>10874</v>
      </c>
      <c r="E979" t="s">
        <v>10875</v>
      </c>
      <c r="F979">
        <v>0.25</v>
      </c>
      <c r="G979" s="2">
        <v>0</v>
      </c>
      <c r="H979" s="4">
        <v>1.8024</v>
      </c>
      <c r="I979" s="4">
        <v>1.4011</v>
      </c>
      <c r="J979" s="7">
        <v>16</v>
      </c>
      <c r="K979" s="7">
        <v>4</v>
      </c>
      <c r="L979" s="3">
        <v>0.77739999999999998</v>
      </c>
      <c r="M979" s="5">
        <v>0.37956259999999997</v>
      </c>
      <c r="N979" s="6">
        <v>0.1</v>
      </c>
      <c r="O979" s="8">
        <f>IFERROR(VLOOKUP(C979,Sheet2!$B$2:$G$588,6,FALSE),0)</f>
        <v>53275</v>
      </c>
      <c r="P979" t="s">
        <v>22</v>
      </c>
      <c r="Q979" s="2">
        <v>0.736538849</v>
      </c>
      <c r="R979" s="3">
        <v>0.25</v>
      </c>
      <c r="U979" s="22">
        <f t="shared" si="93"/>
        <v>0.25</v>
      </c>
      <c r="V979" s="10">
        <f t="shared" si="94"/>
        <v>4</v>
      </c>
      <c r="W979" s="24">
        <f t="shared" si="95"/>
        <v>4</v>
      </c>
    </row>
    <row r="980" spans="1:23" x14ac:dyDescent="0.3">
      <c r="A980" t="s">
        <v>17</v>
      </c>
      <c r="B980" t="s">
        <v>10800</v>
      </c>
      <c r="C980" t="s">
        <v>10801</v>
      </c>
      <c r="D980" t="s">
        <v>10858</v>
      </c>
      <c r="E980" t="s">
        <v>10859</v>
      </c>
      <c r="F980">
        <v>0.25</v>
      </c>
      <c r="G980" s="2">
        <v>0</v>
      </c>
      <c r="H980" s="4">
        <v>5.1143999999999998</v>
      </c>
      <c r="I980" s="4">
        <v>0.75139999999999996</v>
      </c>
      <c r="J980" s="7">
        <v>15</v>
      </c>
      <c r="K980" s="7">
        <v>4</v>
      </c>
      <c r="L980" s="3">
        <v>0.1469</v>
      </c>
      <c r="M980" s="5">
        <v>0.65500000000000003</v>
      </c>
      <c r="N980" s="6">
        <v>0.2</v>
      </c>
      <c r="O980" s="8">
        <f>IFERROR(VLOOKUP(C980,Sheet2!$B$2:$G$588,6,FALSE),0)</f>
        <v>53275</v>
      </c>
      <c r="P980" t="s">
        <v>22</v>
      </c>
      <c r="Q980" s="2">
        <v>0.69465648849999995</v>
      </c>
      <c r="R980" s="3">
        <v>0.25</v>
      </c>
      <c r="U980" s="22">
        <f t="shared" si="93"/>
        <v>0.25</v>
      </c>
      <c r="V980" s="10">
        <f t="shared" si="94"/>
        <v>3.75</v>
      </c>
      <c r="W980" s="24">
        <f t="shared" si="95"/>
        <v>3.75</v>
      </c>
    </row>
    <row r="981" spans="1:23" x14ac:dyDescent="0.3">
      <c r="A981" t="s">
        <v>17</v>
      </c>
      <c r="B981" t="s">
        <v>10800</v>
      </c>
      <c r="C981" t="s">
        <v>10801</v>
      </c>
      <c r="D981" t="s">
        <v>10862</v>
      </c>
      <c r="E981" t="s">
        <v>10863</v>
      </c>
      <c r="F981">
        <v>0.3</v>
      </c>
      <c r="G981" s="2">
        <v>0</v>
      </c>
      <c r="H981" s="4">
        <v>6.7606000000000002</v>
      </c>
      <c r="I981" s="4">
        <v>0.59530000000000005</v>
      </c>
      <c r="J981" s="7">
        <v>14</v>
      </c>
      <c r="K981" s="7">
        <v>4</v>
      </c>
      <c r="L981" s="3">
        <v>8.8099999999999998E-2</v>
      </c>
      <c r="M981" s="5">
        <v>0.76069114000000004</v>
      </c>
      <c r="N981" s="6">
        <v>0.3</v>
      </c>
      <c r="O981" s="8">
        <f>IFERROR(VLOOKUP(C981,Sheet2!$B$2:$G$588,6,FALSE),0)</f>
        <v>53275</v>
      </c>
      <c r="P981" t="s">
        <v>22</v>
      </c>
      <c r="Q981" s="2">
        <v>0.60562180580000002</v>
      </c>
      <c r="R981" s="3">
        <v>0.3</v>
      </c>
      <c r="U981" s="22">
        <f t="shared" si="93"/>
        <v>0.3</v>
      </c>
      <c r="V981" s="10">
        <f t="shared" si="94"/>
        <v>4.2</v>
      </c>
      <c r="W981" s="24">
        <f t="shared" si="95"/>
        <v>4.2</v>
      </c>
    </row>
    <row r="982" spans="1:23" x14ac:dyDescent="0.3">
      <c r="A982" t="s">
        <v>17</v>
      </c>
      <c r="B982" t="s">
        <v>10800</v>
      </c>
      <c r="C982" t="s">
        <v>10801</v>
      </c>
      <c r="D982" t="s">
        <v>10844</v>
      </c>
      <c r="E982" t="s">
        <v>10845</v>
      </c>
      <c r="F982">
        <v>0.25</v>
      </c>
      <c r="G982" s="2">
        <v>0</v>
      </c>
      <c r="H982" s="4">
        <v>10.8308</v>
      </c>
      <c r="I982" s="4">
        <v>0.88370000000000004</v>
      </c>
      <c r="J982" s="7">
        <v>10</v>
      </c>
      <c r="K982" s="7">
        <v>2</v>
      </c>
      <c r="L982" s="3">
        <v>8.1600000000000006E-2</v>
      </c>
      <c r="M982" s="5">
        <v>0.39482703000000002</v>
      </c>
      <c r="N982" s="6">
        <v>0.3</v>
      </c>
      <c r="O982" s="8">
        <f>IFERROR(VLOOKUP(C982,Sheet2!$B$2:$G$588,6,FALSE),0)</f>
        <v>53275</v>
      </c>
      <c r="P982" t="s">
        <v>22</v>
      </c>
      <c r="Q982" s="2">
        <v>0.24017359969999999</v>
      </c>
      <c r="R982" s="3">
        <v>0.24017359973796201</v>
      </c>
      <c r="U982" s="22">
        <f t="shared" si="93"/>
        <v>0.24017359973796201</v>
      </c>
      <c r="V982" s="10">
        <f t="shared" si="94"/>
        <v>2.4017359973796202</v>
      </c>
      <c r="W982" s="24">
        <f t="shared" si="95"/>
        <v>2.4017359973796202</v>
      </c>
    </row>
    <row r="983" spans="1:23" x14ac:dyDescent="0.3">
      <c r="A983" t="s">
        <v>17</v>
      </c>
      <c r="B983" t="s">
        <v>10800</v>
      </c>
      <c r="C983" t="s">
        <v>10801</v>
      </c>
      <c r="D983" t="s">
        <v>10896</v>
      </c>
      <c r="E983" t="s">
        <v>10897</v>
      </c>
      <c r="F983">
        <v>0.25</v>
      </c>
      <c r="G983" s="2">
        <v>1</v>
      </c>
      <c r="H983" s="4">
        <v>65.789599999999993</v>
      </c>
      <c r="I983" s="4">
        <v>0.68820000000000003</v>
      </c>
      <c r="J983" s="7">
        <v>10</v>
      </c>
      <c r="K983" s="7">
        <v>3</v>
      </c>
      <c r="L983" s="3">
        <v>1.0500000000000001E-2</v>
      </c>
      <c r="M983" s="5">
        <v>0.50366372999999998</v>
      </c>
      <c r="N983" s="6">
        <v>0.2</v>
      </c>
      <c r="O983" s="8">
        <f>IFERROR(VLOOKUP(C983,Sheet2!$B$2:$G$588,6,FALSE),0)</f>
        <v>53275</v>
      </c>
      <c r="P983" t="s">
        <v>22</v>
      </c>
      <c r="Q983" s="2">
        <v>0.60290966040000005</v>
      </c>
      <c r="R983" s="3">
        <v>0.25</v>
      </c>
      <c r="S983" s="3" t="str">
        <f>IF(R983+0.01&lt;Q983,"Y","")</f>
        <v>Y</v>
      </c>
      <c r="T983" s="2"/>
      <c r="U983" s="22">
        <f t="shared" si="93"/>
        <v>0.25</v>
      </c>
      <c r="V983" s="10">
        <f t="shared" si="94"/>
        <v>2.5</v>
      </c>
      <c r="W983" s="24">
        <f t="shared" si="95"/>
        <v>2.5</v>
      </c>
    </row>
    <row r="984" spans="1:23" x14ac:dyDescent="0.3">
      <c r="A984" t="s">
        <v>17</v>
      </c>
      <c r="B984" t="s">
        <v>10800</v>
      </c>
      <c r="C984" t="s">
        <v>10801</v>
      </c>
      <c r="D984" t="s">
        <v>10818</v>
      </c>
      <c r="E984" t="s">
        <v>10819</v>
      </c>
      <c r="F984">
        <v>0.25</v>
      </c>
      <c r="G984" s="2">
        <v>0</v>
      </c>
      <c r="H984" s="4">
        <v>2.9594999999999998</v>
      </c>
      <c r="I984" s="4">
        <v>0.3926</v>
      </c>
      <c r="J984" s="7">
        <v>8</v>
      </c>
      <c r="K984" s="7">
        <v>2</v>
      </c>
      <c r="L984" s="3">
        <v>0.1326</v>
      </c>
      <c r="M984" s="5">
        <v>0.71229984999999996</v>
      </c>
      <c r="N984" s="6">
        <v>0.3</v>
      </c>
      <c r="O984" s="8">
        <f>IFERROR(VLOOKUP(C984,Sheet2!$B$2:$G$588,6,FALSE),0)</f>
        <v>53275</v>
      </c>
      <c r="P984" t="s">
        <v>22</v>
      </c>
      <c r="Q984" s="2">
        <v>0.57882905900000003</v>
      </c>
      <c r="R984" s="3">
        <v>0.25</v>
      </c>
      <c r="U984" s="22">
        <f t="shared" si="93"/>
        <v>0.25</v>
      </c>
      <c r="V984" s="10">
        <f t="shared" si="94"/>
        <v>2</v>
      </c>
      <c r="W984" s="24">
        <f t="shared" si="95"/>
        <v>2</v>
      </c>
    </row>
    <row r="985" spans="1:23" hidden="1" x14ac:dyDescent="0.3">
      <c r="A985" s="27" t="s">
        <v>33</v>
      </c>
      <c r="B985" s="27" t="s">
        <v>4074</v>
      </c>
      <c r="C985" s="27" t="s">
        <v>4075</v>
      </c>
      <c r="D985" t="s">
        <v>34</v>
      </c>
      <c r="E985" s="27"/>
      <c r="F985">
        <v>0.41060000000000002</v>
      </c>
      <c r="G985" s="28">
        <v>1</v>
      </c>
      <c r="H985" s="4">
        <v>5505.5743000000002</v>
      </c>
      <c r="I985" s="4">
        <v>2246.2035000000001</v>
      </c>
      <c r="J985" s="7">
        <v>52827</v>
      </c>
      <c r="K985" s="7">
        <v>17707</v>
      </c>
      <c r="L985" s="29">
        <v>0.40799999999999997</v>
      </c>
      <c r="M985" s="30">
        <v>0.78394554000000005</v>
      </c>
      <c r="N985" s="31">
        <v>0.33353699999999997</v>
      </c>
      <c r="O985" s="32">
        <f>IFERROR(VLOOKUP(C985,Sheet2!$B$2:$G$588,6,FALSE),0)</f>
        <v>52827</v>
      </c>
      <c r="P985" s="27"/>
      <c r="Q985" s="28">
        <v>0.57454060019999997</v>
      </c>
      <c r="R985" s="29">
        <v>0.41061302594928101</v>
      </c>
      <c r="S985" s="29"/>
      <c r="T985" s="28"/>
      <c r="U985" s="29" t="str">
        <f t="shared" si="93"/>
        <v/>
      </c>
      <c r="V985" s="30" t="str">
        <f t="shared" si="94"/>
        <v/>
      </c>
      <c r="W985" s="33">
        <f t="shared" si="95"/>
        <v>17732.407488084158</v>
      </c>
    </row>
    <row r="986" spans="1:23" x14ac:dyDescent="0.3">
      <c r="A986" t="s">
        <v>17</v>
      </c>
      <c r="B986" t="s">
        <v>4074</v>
      </c>
      <c r="C986" t="s">
        <v>4075</v>
      </c>
      <c r="D986" t="s">
        <v>4092</v>
      </c>
      <c r="E986" t="s">
        <v>4093</v>
      </c>
      <c r="F986">
        <v>0.5</v>
      </c>
      <c r="G986" s="2">
        <v>1</v>
      </c>
      <c r="H986" s="4">
        <v>2754.9254000000001</v>
      </c>
      <c r="I986" s="4">
        <v>1608.4588000000001</v>
      </c>
      <c r="J986" s="7">
        <v>27517</v>
      </c>
      <c r="K986" s="7">
        <v>13758</v>
      </c>
      <c r="L986" s="3">
        <v>0.58379999999999999</v>
      </c>
      <c r="M986" s="5">
        <v>0.57025252000000004</v>
      </c>
      <c r="N986" s="6">
        <v>0.03</v>
      </c>
      <c r="O986" s="8">
        <f>IFERROR(VLOOKUP(C986,Sheet2!$B$2:$G$588,6,FALSE),0)</f>
        <v>52827</v>
      </c>
      <c r="P986" t="s">
        <v>162</v>
      </c>
      <c r="Q986" s="2">
        <v>0.94739172719999998</v>
      </c>
      <c r="R986" s="3">
        <v>0.5</v>
      </c>
      <c r="S986" s="3" t="str">
        <f t="shared" ref="S986:S997" si="96">IF(R986+0.01&lt;Q986,"Y","")</f>
        <v>Y</v>
      </c>
      <c r="T986" s="2"/>
      <c r="U986" s="22">
        <f t="shared" si="93"/>
        <v>0.5</v>
      </c>
      <c r="V986" s="10">
        <f t="shared" si="94"/>
        <v>13758.5</v>
      </c>
      <c r="W986" s="24">
        <f t="shared" si="95"/>
        <v>13758.5</v>
      </c>
    </row>
    <row r="987" spans="1:23" x14ac:dyDescent="0.3">
      <c r="A987" t="s">
        <v>17</v>
      </c>
      <c r="B987" t="s">
        <v>4074</v>
      </c>
      <c r="C987" t="s">
        <v>4075</v>
      </c>
      <c r="D987" t="s">
        <v>4098</v>
      </c>
      <c r="E987" t="s">
        <v>4099</v>
      </c>
      <c r="F987">
        <v>0.35</v>
      </c>
      <c r="G987" s="2">
        <v>1</v>
      </c>
      <c r="H987" s="4">
        <v>456.0265</v>
      </c>
      <c r="I987" s="4">
        <v>237.88159999999999</v>
      </c>
      <c r="J987" s="7">
        <v>10807</v>
      </c>
      <c r="K987" s="7">
        <v>1529</v>
      </c>
      <c r="L987" s="3">
        <v>0.52159999999999995</v>
      </c>
      <c r="M987" s="5">
        <v>1.5142938399999999</v>
      </c>
      <c r="N987" s="6">
        <v>1.3</v>
      </c>
      <c r="O987" s="8">
        <f>IFERROR(VLOOKUP(C987,Sheet2!$B$2:$G$588,6,FALSE),0)</f>
        <v>52827</v>
      </c>
      <c r="P987" t="s">
        <v>487</v>
      </c>
      <c r="Q987" s="2">
        <v>0.1415140423</v>
      </c>
      <c r="R987" s="3">
        <v>0.141514042334802</v>
      </c>
      <c r="S987" s="3" t="str">
        <f t="shared" si="96"/>
        <v/>
      </c>
      <c r="T987" s="2"/>
      <c r="U987" s="22">
        <f t="shared" si="93"/>
        <v>0.141514042334802</v>
      </c>
      <c r="V987" s="10">
        <f t="shared" si="94"/>
        <v>1529.3422555122052</v>
      </c>
      <c r="W987" s="24">
        <f t="shared" si="95"/>
        <v>1529.3422555122052</v>
      </c>
    </row>
    <row r="988" spans="1:23" x14ac:dyDescent="0.3">
      <c r="A988" t="s">
        <v>17</v>
      </c>
      <c r="B988" t="s">
        <v>4074</v>
      </c>
      <c r="C988" t="s">
        <v>4075</v>
      </c>
      <c r="D988" t="s">
        <v>4082</v>
      </c>
      <c r="E988" t="s">
        <v>4083</v>
      </c>
      <c r="F988">
        <v>0.35</v>
      </c>
      <c r="G988" s="2">
        <v>1</v>
      </c>
      <c r="H988" s="4">
        <v>468.36040000000003</v>
      </c>
      <c r="I988" s="4">
        <v>109.2529</v>
      </c>
      <c r="J988" s="7">
        <v>4988</v>
      </c>
      <c r="K988" s="7">
        <v>727</v>
      </c>
      <c r="L988" s="3">
        <v>0.23330000000000001</v>
      </c>
      <c r="M988" s="5">
        <v>1.52178433</v>
      </c>
      <c r="N988" s="6">
        <v>1.3</v>
      </c>
      <c r="O988" s="8">
        <f>IFERROR(VLOOKUP(C988,Sheet2!$B$2:$G$588,6,FALSE),0)</f>
        <v>52827</v>
      </c>
      <c r="P988" t="s">
        <v>487</v>
      </c>
      <c r="Q988" s="2">
        <v>0.14573965790000001</v>
      </c>
      <c r="R988" s="3">
        <v>0.14573965793532401</v>
      </c>
      <c r="S988" s="3" t="str">
        <f t="shared" si="96"/>
        <v/>
      </c>
      <c r="T988" s="2"/>
      <c r="U988" s="22">
        <f t="shared" si="93"/>
        <v>0.14573965793532401</v>
      </c>
      <c r="V988" s="10">
        <f t="shared" si="94"/>
        <v>726.94941378139617</v>
      </c>
      <c r="W988" s="24">
        <f t="shared" si="95"/>
        <v>726.94941378139617</v>
      </c>
    </row>
    <row r="989" spans="1:23" x14ac:dyDescent="0.3">
      <c r="A989" t="s">
        <v>17</v>
      </c>
      <c r="B989" t="s">
        <v>4074</v>
      </c>
      <c r="C989" t="s">
        <v>4075</v>
      </c>
      <c r="D989" t="s">
        <v>4080</v>
      </c>
      <c r="E989" t="s">
        <v>4081</v>
      </c>
      <c r="F989">
        <v>0.25</v>
      </c>
      <c r="G989" s="2">
        <v>1</v>
      </c>
      <c r="H989" s="4">
        <v>424.70490000000001</v>
      </c>
      <c r="I989" s="4">
        <v>79.5809</v>
      </c>
      <c r="J989" s="7">
        <v>3622</v>
      </c>
      <c r="K989" s="7">
        <v>501</v>
      </c>
      <c r="L989" s="3">
        <v>0.18740000000000001</v>
      </c>
      <c r="M989" s="5">
        <v>1.5172984700000001</v>
      </c>
      <c r="N989" s="6">
        <v>1.3</v>
      </c>
      <c r="O989" s="8">
        <f>IFERROR(VLOOKUP(C989,Sheet2!$B$2:$G$588,6,FALSE),0)</f>
        <v>52827</v>
      </c>
      <c r="P989" t="s">
        <v>162</v>
      </c>
      <c r="Q989" s="2">
        <v>0.14321405919999999</v>
      </c>
      <c r="R989" s="3">
        <v>0.14321405917151001</v>
      </c>
      <c r="S989" s="3" t="str">
        <f t="shared" si="96"/>
        <v/>
      </c>
      <c r="T989" s="2"/>
      <c r="U989" s="22">
        <f t="shared" si="93"/>
        <v>0.14321405917151001</v>
      </c>
      <c r="V989" s="10">
        <f t="shared" si="94"/>
        <v>518.72132231920921</v>
      </c>
      <c r="W989" s="24">
        <f t="shared" si="95"/>
        <v>518.72132231920921</v>
      </c>
    </row>
    <row r="990" spans="1:23" x14ac:dyDescent="0.3">
      <c r="A990" t="s">
        <v>17</v>
      </c>
      <c r="B990" t="s">
        <v>4074</v>
      </c>
      <c r="C990" t="s">
        <v>4075</v>
      </c>
      <c r="D990" t="s">
        <v>4090</v>
      </c>
      <c r="E990" t="s">
        <v>4091</v>
      </c>
      <c r="F990">
        <v>0.25</v>
      </c>
      <c r="G990" s="2">
        <v>1</v>
      </c>
      <c r="H990" s="4">
        <v>772.13040000000001</v>
      </c>
      <c r="I990" s="4">
        <v>40.124299999999998</v>
      </c>
      <c r="J990" s="7">
        <v>1797</v>
      </c>
      <c r="K990" s="7">
        <v>232</v>
      </c>
      <c r="L990" s="3">
        <v>5.1999999999999998E-2</v>
      </c>
      <c r="M990" s="5">
        <v>1.4928970699999999</v>
      </c>
      <c r="N990" s="6">
        <v>1.3</v>
      </c>
      <c r="O990" s="8">
        <f>IFERROR(VLOOKUP(C990,Sheet2!$B$2:$G$588,6,FALSE),0)</f>
        <v>52827</v>
      </c>
      <c r="P990" t="s">
        <v>162</v>
      </c>
      <c r="Q990" s="2">
        <v>0.1292098924</v>
      </c>
      <c r="R990" s="3">
        <v>0.12920989244234499</v>
      </c>
      <c r="S990" s="3" t="str">
        <f t="shared" si="96"/>
        <v/>
      </c>
      <c r="T990" s="2"/>
      <c r="U990" s="22">
        <f t="shared" si="93"/>
        <v>0.12920989244234499</v>
      </c>
      <c r="V990" s="10">
        <f t="shared" si="94"/>
        <v>232.19017671889395</v>
      </c>
      <c r="W990" s="24">
        <f t="shared" si="95"/>
        <v>232.19017671889395</v>
      </c>
    </row>
    <row r="991" spans="1:23" x14ac:dyDescent="0.3">
      <c r="A991" t="s">
        <v>17</v>
      </c>
      <c r="B991" t="s">
        <v>4074</v>
      </c>
      <c r="C991" t="s">
        <v>4075</v>
      </c>
      <c r="D991" t="s">
        <v>4076</v>
      </c>
      <c r="E991" t="s">
        <v>4077</v>
      </c>
      <c r="F991">
        <v>0.25</v>
      </c>
      <c r="G991" s="2">
        <v>1</v>
      </c>
      <c r="H991" s="4">
        <v>98.236099999999993</v>
      </c>
      <c r="I991" s="4">
        <v>34.744199999999999</v>
      </c>
      <c r="J991" s="7">
        <v>1717</v>
      </c>
      <c r="K991" s="7">
        <v>357</v>
      </c>
      <c r="L991" s="3">
        <v>0.35370000000000001</v>
      </c>
      <c r="M991" s="5">
        <v>1.6473135299999999</v>
      </c>
      <c r="N991" s="6">
        <v>1.3</v>
      </c>
      <c r="O991" s="8">
        <f>IFERROR(VLOOKUP(C991,Sheet2!$B$2:$G$588,6,FALSE),0)</f>
        <v>52827</v>
      </c>
      <c r="P991" t="s">
        <v>162</v>
      </c>
      <c r="Q991" s="2">
        <v>0.21083632460000001</v>
      </c>
      <c r="R991" s="3">
        <v>0.210836324571818</v>
      </c>
      <c r="S991" s="3" t="str">
        <f t="shared" si="96"/>
        <v/>
      </c>
      <c r="T991" s="2"/>
      <c r="U991" s="22">
        <f t="shared" si="93"/>
        <v>0.210836324571818</v>
      </c>
      <c r="V991" s="10">
        <f t="shared" si="94"/>
        <v>362.0059692898115</v>
      </c>
      <c r="W991" s="24">
        <f t="shared" si="95"/>
        <v>362.0059692898115</v>
      </c>
    </row>
    <row r="992" spans="1:23" x14ac:dyDescent="0.3">
      <c r="A992" t="s">
        <v>17</v>
      </c>
      <c r="B992" t="s">
        <v>4074</v>
      </c>
      <c r="C992" t="s">
        <v>4075</v>
      </c>
      <c r="D992" t="s">
        <v>4094</v>
      </c>
      <c r="E992" t="s">
        <v>4095</v>
      </c>
      <c r="F992">
        <v>0.18</v>
      </c>
      <c r="G992" s="2">
        <v>1</v>
      </c>
      <c r="H992" s="4">
        <v>93.717500000000001</v>
      </c>
      <c r="I992" s="4">
        <v>16.672899999999998</v>
      </c>
      <c r="J992" s="7">
        <v>841</v>
      </c>
      <c r="K992" s="7">
        <v>151</v>
      </c>
      <c r="L992" s="3">
        <v>0.1779</v>
      </c>
      <c r="M992" s="5">
        <v>1.68235077</v>
      </c>
      <c r="N992" s="6">
        <v>1.3</v>
      </c>
      <c r="O992" s="8">
        <f>IFERROR(VLOOKUP(C992,Sheet2!$B$2:$G$588,6,FALSE),0)</f>
        <v>52827</v>
      </c>
      <c r="P992" t="s">
        <v>92</v>
      </c>
      <c r="Q992" s="2">
        <v>0.22727173179999999</v>
      </c>
      <c r="R992" s="3">
        <v>0.18</v>
      </c>
      <c r="S992" s="3" t="str">
        <f t="shared" si="96"/>
        <v>Y</v>
      </c>
      <c r="T992" s="2"/>
      <c r="U992" s="22">
        <f t="shared" si="93"/>
        <v>0.18</v>
      </c>
      <c r="V992" s="10">
        <f t="shared" si="94"/>
        <v>151.38</v>
      </c>
      <c r="W992" s="24">
        <f t="shared" si="95"/>
        <v>151.38</v>
      </c>
    </row>
    <row r="993" spans="1:23" x14ac:dyDescent="0.3">
      <c r="A993" t="s">
        <v>17</v>
      </c>
      <c r="B993" t="s">
        <v>4074</v>
      </c>
      <c r="C993" t="s">
        <v>4075</v>
      </c>
      <c r="D993" t="s">
        <v>4084</v>
      </c>
      <c r="E993" t="s">
        <v>4085</v>
      </c>
      <c r="F993">
        <v>0.25</v>
      </c>
      <c r="G993" s="2">
        <v>1</v>
      </c>
      <c r="H993" s="4">
        <v>69.1143</v>
      </c>
      <c r="I993" s="4">
        <v>8.7257999999999996</v>
      </c>
      <c r="J993" s="7">
        <v>451</v>
      </c>
      <c r="K993" s="7">
        <v>109</v>
      </c>
      <c r="L993" s="3">
        <v>0.1263</v>
      </c>
      <c r="M993" s="5">
        <v>1.7223713</v>
      </c>
      <c r="N993" s="6">
        <v>1.3</v>
      </c>
      <c r="O993" s="8">
        <f>IFERROR(VLOOKUP(C993,Sheet2!$B$2:$G$588,6,FALSE),0)</f>
        <v>52827</v>
      </c>
      <c r="P993" t="s">
        <v>162</v>
      </c>
      <c r="Q993" s="2">
        <v>0.24522662310000001</v>
      </c>
      <c r="R993" s="3">
        <v>0.24522662311923599</v>
      </c>
      <c r="S993" s="3" t="str">
        <f t="shared" si="96"/>
        <v/>
      </c>
      <c r="T993" s="2"/>
      <c r="U993" s="22">
        <f t="shared" si="93"/>
        <v>0.24522662311923599</v>
      </c>
      <c r="V993" s="10">
        <f t="shared" si="94"/>
        <v>110.59720702677544</v>
      </c>
      <c r="W993" s="24">
        <f t="shared" si="95"/>
        <v>110.59720702677544</v>
      </c>
    </row>
    <row r="994" spans="1:23" x14ac:dyDescent="0.3">
      <c r="A994" t="s">
        <v>17</v>
      </c>
      <c r="B994" t="s">
        <v>4074</v>
      </c>
      <c r="C994" t="s">
        <v>4075</v>
      </c>
      <c r="D994" t="s">
        <v>4078</v>
      </c>
      <c r="E994" t="s">
        <v>4079</v>
      </c>
      <c r="F994">
        <v>0.5</v>
      </c>
      <c r="G994" s="2">
        <v>1</v>
      </c>
      <c r="H994" s="4">
        <v>96.660899999999998</v>
      </c>
      <c r="I994" s="4">
        <v>77.424400000000006</v>
      </c>
      <c r="J994" s="7">
        <v>327</v>
      </c>
      <c r="K994" s="7">
        <v>163</v>
      </c>
      <c r="L994" s="3">
        <v>0.80100000000000005</v>
      </c>
      <c r="M994" s="5">
        <v>0.14067948</v>
      </c>
      <c r="N994" s="6">
        <v>0.03</v>
      </c>
      <c r="O994" s="8">
        <f>IFERROR(VLOOKUP(C994,Sheet2!$B$2:$G$588,6,FALSE),0)</f>
        <v>52827</v>
      </c>
      <c r="P994" t="s">
        <v>22</v>
      </c>
      <c r="Q994" s="2">
        <v>0.78674928720000004</v>
      </c>
      <c r="R994" s="3">
        <v>0.499999999999999</v>
      </c>
      <c r="S994" s="3" t="str">
        <f t="shared" si="96"/>
        <v>Y</v>
      </c>
      <c r="T994" s="2"/>
      <c r="U994" s="22">
        <f t="shared" si="93"/>
        <v>0.499999999999999</v>
      </c>
      <c r="V994" s="10">
        <f t="shared" si="94"/>
        <v>163.49999999999969</v>
      </c>
      <c r="W994" s="24">
        <f t="shared" si="95"/>
        <v>163.49999999999969</v>
      </c>
    </row>
    <row r="995" spans="1:23" x14ac:dyDescent="0.3">
      <c r="A995" t="s">
        <v>17</v>
      </c>
      <c r="B995" t="s">
        <v>4074</v>
      </c>
      <c r="C995" t="s">
        <v>4075</v>
      </c>
      <c r="D995" t="s">
        <v>4086</v>
      </c>
      <c r="E995" t="s">
        <v>4087</v>
      </c>
      <c r="F995">
        <v>0.4</v>
      </c>
      <c r="G995" s="2">
        <v>1</v>
      </c>
      <c r="H995" s="4">
        <v>39.284700000000001</v>
      </c>
      <c r="I995" s="4">
        <v>23.4649</v>
      </c>
      <c r="J995" s="7">
        <v>317</v>
      </c>
      <c r="K995" s="7">
        <v>127</v>
      </c>
      <c r="L995" s="3">
        <v>0.59730000000000005</v>
      </c>
      <c r="M995" s="5">
        <v>0.45049496999999999</v>
      </c>
      <c r="N995" s="6">
        <v>0.03</v>
      </c>
      <c r="O995" s="8">
        <f>IFERROR(VLOOKUP(C995,Sheet2!$B$2:$G$588,6,FALSE),0)</f>
        <v>52827</v>
      </c>
      <c r="P995" t="s">
        <v>22</v>
      </c>
      <c r="Q995" s="2">
        <v>0.93340658089999995</v>
      </c>
      <c r="R995" s="3">
        <v>0.39999999999999902</v>
      </c>
      <c r="S995" s="3" t="str">
        <f t="shared" si="96"/>
        <v>Y</v>
      </c>
      <c r="T995" s="2"/>
      <c r="U995" s="22">
        <f t="shared" si="93"/>
        <v>0.39999999999999902</v>
      </c>
      <c r="V995" s="10">
        <f t="shared" si="94"/>
        <v>126.79999999999968</v>
      </c>
      <c r="W995" s="24">
        <f t="shared" si="95"/>
        <v>126.79999999999968</v>
      </c>
    </row>
    <row r="996" spans="1:23" x14ac:dyDescent="0.3">
      <c r="A996" t="s">
        <v>17</v>
      </c>
      <c r="B996" t="s">
        <v>4074</v>
      </c>
      <c r="C996" t="s">
        <v>4075</v>
      </c>
      <c r="D996" t="s">
        <v>4096</v>
      </c>
      <c r="E996" t="s">
        <v>4097</v>
      </c>
      <c r="F996">
        <v>0.15</v>
      </c>
      <c r="G996" s="2">
        <v>1</v>
      </c>
      <c r="H996" s="4">
        <v>45.009099999999997</v>
      </c>
      <c r="I996" s="4">
        <v>5.9991000000000003</v>
      </c>
      <c r="J996" s="7">
        <v>259</v>
      </c>
      <c r="K996" s="7">
        <v>25</v>
      </c>
      <c r="L996" s="3">
        <v>0.1333</v>
      </c>
      <c r="M996" s="5">
        <v>1.4377899199999999</v>
      </c>
      <c r="N996" s="6">
        <v>1.3</v>
      </c>
      <c r="O996" s="8">
        <f>IFERROR(VLOOKUP(C996,Sheet2!$B$2:$G$588,6,FALSE),0)</f>
        <v>52827</v>
      </c>
      <c r="P996" t="s">
        <v>92</v>
      </c>
      <c r="Q996" s="2">
        <v>9.5834530599999995E-2</v>
      </c>
      <c r="R996" s="3">
        <v>9.5834530640434304E-2</v>
      </c>
      <c r="S996" s="3" t="str">
        <f t="shared" si="96"/>
        <v/>
      </c>
      <c r="T996" s="2"/>
      <c r="U996" s="22">
        <f t="shared" si="93"/>
        <v>9.5834530640434304E-2</v>
      </c>
      <c r="V996" s="10">
        <f t="shared" si="94"/>
        <v>24.821143435872486</v>
      </c>
      <c r="W996" s="24">
        <f t="shared" si="95"/>
        <v>24.821143435872486</v>
      </c>
    </row>
    <row r="997" spans="1:23" x14ac:dyDescent="0.3">
      <c r="A997" t="s">
        <v>17</v>
      </c>
      <c r="B997" t="s">
        <v>4074</v>
      </c>
      <c r="C997" t="s">
        <v>4075</v>
      </c>
      <c r="D997" t="s">
        <v>4088</v>
      </c>
      <c r="E997" t="s">
        <v>4089</v>
      </c>
      <c r="F997">
        <v>0.15</v>
      </c>
      <c r="G997" s="2">
        <v>1</v>
      </c>
      <c r="H997" s="4">
        <v>37.682000000000002</v>
      </c>
      <c r="I997" s="4">
        <v>3.8736000000000002</v>
      </c>
      <c r="J997" s="7">
        <v>184</v>
      </c>
      <c r="K997" s="7">
        <v>27</v>
      </c>
      <c r="L997" s="3">
        <v>0.1028</v>
      </c>
      <c r="M997" s="5">
        <v>1.58517453</v>
      </c>
      <c r="N997" s="6">
        <v>1.3</v>
      </c>
      <c r="O997" s="8">
        <f>IFERROR(VLOOKUP(C997,Sheet2!$B$2:$G$588,6,FALSE),0)</f>
        <v>52827</v>
      </c>
      <c r="P997" t="s">
        <v>95</v>
      </c>
      <c r="Q997" s="2">
        <v>0.17990103020000001</v>
      </c>
      <c r="R997" s="3">
        <v>0.15</v>
      </c>
      <c r="S997" s="3" t="str">
        <f t="shared" si="96"/>
        <v>Y</v>
      </c>
      <c r="T997" s="2"/>
      <c r="U997" s="22">
        <f t="shared" si="93"/>
        <v>0.15</v>
      </c>
      <c r="V997" s="10">
        <f t="shared" si="94"/>
        <v>27.599999999999998</v>
      </c>
      <c r="W997" s="24">
        <f t="shared" si="95"/>
        <v>27.599999999999998</v>
      </c>
    </row>
    <row r="998" spans="1:23" hidden="1" x14ac:dyDescent="0.3">
      <c r="A998" s="27" t="s">
        <v>33</v>
      </c>
      <c r="B998" s="27" t="s">
        <v>11190</v>
      </c>
      <c r="C998" s="27" t="s">
        <v>11191</v>
      </c>
      <c r="D998" t="s">
        <v>34</v>
      </c>
      <c r="E998" s="27"/>
      <c r="F998">
        <v>0.2389</v>
      </c>
      <c r="G998" s="28">
        <v>0.99890509000000005</v>
      </c>
      <c r="H998" s="4">
        <v>32272.900399999999</v>
      </c>
      <c r="I998" s="4">
        <v>4991.1507000000001</v>
      </c>
      <c r="J998" s="7">
        <v>52799</v>
      </c>
      <c r="K998" s="7">
        <v>12611</v>
      </c>
      <c r="L998" s="29">
        <v>0.1547</v>
      </c>
      <c r="M998" s="30">
        <v>0.35261814000000002</v>
      </c>
      <c r="N998" s="31">
        <v>0.13550999999999999</v>
      </c>
      <c r="O998" s="32">
        <f>IFERROR(VLOOKUP(C998,Sheet2!$B$2:$G$588,6,FALSE),0)</f>
        <v>52799</v>
      </c>
      <c r="P998" s="27"/>
      <c r="Q998" s="28">
        <v>0.6157032657</v>
      </c>
      <c r="R998" s="29">
        <v>0.23885002896152699</v>
      </c>
      <c r="S998" s="29"/>
      <c r="T998" s="28"/>
      <c r="U998" s="29" t="str">
        <f t="shared" si="93"/>
        <v/>
      </c>
      <c r="V998" s="30" t="str">
        <f t="shared" si="94"/>
        <v/>
      </c>
      <c r="W998" s="33">
        <f t="shared" si="95"/>
        <v>12610.139999999996</v>
      </c>
    </row>
    <row r="999" spans="1:23" x14ac:dyDescent="0.3">
      <c r="A999" t="s">
        <v>17</v>
      </c>
      <c r="B999" t="s">
        <v>11190</v>
      </c>
      <c r="C999" t="s">
        <v>11191</v>
      </c>
      <c r="D999" s="1" t="s">
        <v>11204</v>
      </c>
      <c r="E999" t="s">
        <v>11205</v>
      </c>
      <c r="F999">
        <v>0.23</v>
      </c>
      <c r="G999" s="2">
        <v>1</v>
      </c>
      <c r="H999" s="4">
        <v>6860.9856</v>
      </c>
      <c r="I999" s="4">
        <v>1375.6797999999999</v>
      </c>
      <c r="J999" s="7">
        <v>21579</v>
      </c>
      <c r="K999" s="7">
        <v>4963</v>
      </c>
      <c r="L999" s="3">
        <v>0.20050000000000001</v>
      </c>
      <c r="M999" s="5">
        <v>0.52287134000000002</v>
      </c>
      <c r="N999" s="6">
        <v>0.35</v>
      </c>
      <c r="O999" s="8">
        <f>IFERROR(VLOOKUP(C999,Sheet2!$B$2:$G$588,6,FALSE),0)</f>
        <v>52799</v>
      </c>
      <c r="P999" t="s">
        <v>22</v>
      </c>
      <c r="Q999" s="2">
        <v>0.33061926450000001</v>
      </c>
      <c r="R999" s="3">
        <v>0.23</v>
      </c>
      <c r="S999" s="3" t="str">
        <f t="shared" ref="S999:S1013" si="97">IF(R999+0.01&lt;Q999,"Y","")</f>
        <v>Y</v>
      </c>
      <c r="T999" s="2"/>
      <c r="U999" s="22">
        <f t="shared" si="93"/>
        <v>0.23</v>
      </c>
      <c r="V999" s="10">
        <f t="shared" si="94"/>
        <v>4963.17</v>
      </c>
      <c r="W999" s="24">
        <f t="shared" si="95"/>
        <v>4963.17</v>
      </c>
    </row>
    <row r="1000" spans="1:23" x14ac:dyDescent="0.3">
      <c r="A1000" t="s">
        <v>17</v>
      </c>
      <c r="B1000" t="s">
        <v>11190</v>
      </c>
      <c r="C1000" t="s">
        <v>11191</v>
      </c>
      <c r="D1000" t="s">
        <v>11220</v>
      </c>
      <c r="E1000" t="s">
        <v>11221</v>
      </c>
      <c r="F1000">
        <v>0.3</v>
      </c>
      <c r="G1000" s="2">
        <v>1</v>
      </c>
      <c r="H1000" s="4">
        <v>5156.2975999999999</v>
      </c>
      <c r="I1000" s="4">
        <v>1069.2756999999999</v>
      </c>
      <c r="J1000" s="7">
        <v>8357</v>
      </c>
      <c r="K1000" s="7">
        <v>2507</v>
      </c>
      <c r="L1000" s="3">
        <v>0.2074</v>
      </c>
      <c r="M1000" s="5">
        <v>0.2605267</v>
      </c>
      <c r="N1000" s="6">
        <v>0.05</v>
      </c>
      <c r="O1000" s="8">
        <f>IFERROR(VLOOKUP(C1000,Sheet2!$B$2:$G$588,6,FALSE),0)</f>
        <v>52799</v>
      </c>
      <c r="P1000" t="s">
        <v>22</v>
      </c>
      <c r="Q1000" s="2">
        <v>0.80808108990000005</v>
      </c>
      <c r="R1000" s="3">
        <v>0.3</v>
      </c>
      <c r="S1000" s="3" t="str">
        <f t="shared" si="97"/>
        <v>Y</v>
      </c>
      <c r="T1000" s="2"/>
      <c r="U1000" s="22">
        <f t="shared" si="93"/>
        <v>0.3</v>
      </c>
      <c r="V1000" s="10">
        <f t="shared" si="94"/>
        <v>2507.1</v>
      </c>
      <c r="W1000" s="24">
        <f t="shared" si="95"/>
        <v>2507.1</v>
      </c>
    </row>
    <row r="1001" spans="1:23" x14ac:dyDescent="0.3">
      <c r="A1001" t="s">
        <v>17</v>
      </c>
      <c r="B1001" t="s">
        <v>11190</v>
      </c>
      <c r="C1001" t="s">
        <v>11191</v>
      </c>
      <c r="D1001" t="s">
        <v>11198</v>
      </c>
      <c r="E1001" t="s">
        <v>11199</v>
      </c>
      <c r="F1001">
        <v>0.2</v>
      </c>
      <c r="G1001" s="2">
        <v>1</v>
      </c>
      <c r="H1001" s="4">
        <v>3956.4794999999999</v>
      </c>
      <c r="I1001" s="4">
        <v>649.47829999999999</v>
      </c>
      <c r="J1001" s="7">
        <v>5381</v>
      </c>
      <c r="K1001" s="7">
        <v>1076</v>
      </c>
      <c r="L1001" s="3">
        <v>0.16420000000000001</v>
      </c>
      <c r="M1001" s="5">
        <v>0.27617026</v>
      </c>
      <c r="N1001" s="6">
        <v>0.05</v>
      </c>
      <c r="O1001" s="8">
        <f>IFERROR(VLOOKUP(C1001,Sheet2!$B$2:$G$588,6,FALSE),0)</f>
        <v>52799</v>
      </c>
      <c r="P1001" t="s">
        <v>22</v>
      </c>
      <c r="Q1001" s="2">
        <v>0.81895226379999997</v>
      </c>
      <c r="R1001" s="3">
        <v>0.2</v>
      </c>
      <c r="S1001" s="3" t="str">
        <f t="shared" si="97"/>
        <v>Y</v>
      </c>
      <c r="T1001" s="2"/>
      <c r="U1001" s="22">
        <f t="shared" si="93"/>
        <v>0.2</v>
      </c>
      <c r="V1001" s="10">
        <f t="shared" si="94"/>
        <v>1076.2</v>
      </c>
      <c r="W1001" s="24">
        <f t="shared" si="95"/>
        <v>1076.2</v>
      </c>
    </row>
    <row r="1002" spans="1:23" x14ac:dyDescent="0.3">
      <c r="A1002" t="s">
        <v>17</v>
      </c>
      <c r="B1002" t="s">
        <v>11190</v>
      </c>
      <c r="C1002" t="s">
        <v>11191</v>
      </c>
      <c r="D1002" t="s">
        <v>11218</v>
      </c>
      <c r="E1002" t="s">
        <v>11219</v>
      </c>
      <c r="F1002">
        <v>0.3</v>
      </c>
      <c r="G1002" s="2">
        <v>1</v>
      </c>
      <c r="H1002" s="4">
        <v>3538.8063999999999</v>
      </c>
      <c r="I1002" s="4">
        <v>571.89469999999994</v>
      </c>
      <c r="J1002" s="7">
        <v>4685</v>
      </c>
      <c r="K1002" s="7">
        <v>1406</v>
      </c>
      <c r="L1002" s="3">
        <v>0.16159999999999999</v>
      </c>
      <c r="M1002" s="5">
        <v>0.27309351999999998</v>
      </c>
      <c r="N1002" s="6">
        <v>0.05</v>
      </c>
      <c r="O1002" s="8">
        <f>IFERROR(VLOOKUP(C1002,Sheet2!$B$2:$G$588,6,FALSE),0)</f>
        <v>52799</v>
      </c>
      <c r="P1002" t="s">
        <v>22</v>
      </c>
      <c r="Q1002" s="2">
        <v>0.81691253870000002</v>
      </c>
      <c r="R1002" s="3">
        <v>0.3</v>
      </c>
      <c r="S1002" s="3" t="str">
        <f t="shared" si="97"/>
        <v>Y</v>
      </c>
      <c r="T1002" s="2"/>
      <c r="U1002" s="22">
        <f t="shared" si="93"/>
        <v>0.3</v>
      </c>
      <c r="V1002" s="10">
        <f t="shared" si="94"/>
        <v>1405.5</v>
      </c>
      <c r="W1002" s="24">
        <f t="shared" si="95"/>
        <v>1405.5</v>
      </c>
    </row>
    <row r="1003" spans="1:23" x14ac:dyDescent="0.3">
      <c r="A1003" t="s">
        <v>17</v>
      </c>
      <c r="B1003" t="s">
        <v>11190</v>
      </c>
      <c r="C1003" t="s">
        <v>11191</v>
      </c>
      <c r="D1003" t="s">
        <v>11214</v>
      </c>
      <c r="E1003" t="s">
        <v>11215</v>
      </c>
      <c r="F1003">
        <v>0.2</v>
      </c>
      <c r="G1003" s="2">
        <v>1</v>
      </c>
      <c r="H1003" s="4">
        <v>3317.3368999999998</v>
      </c>
      <c r="I1003" s="4">
        <v>521.67309999999998</v>
      </c>
      <c r="J1003" s="7">
        <v>3485</v>
      </c>
      <c r="K1003" s="7">
        <v>697</v>
      </c>
      <c r="L1003" s="3">
        <v>0.1573</v>
      </c>
      <c r="M1003" s="5">
        <v>0.22269954</v>
      </c>
      <c r="N1003" s="6">
        <v>0.05</v>
      </c>
      <c r="O1003" s="8">
        <f>IFERROR(VLOOKUP(C1003,Sheet2!$B$2:$G$588,6,FALSE),0)</f>
        <v>52799</v>
      </c>
      <c r="P1003" t="s">
        <v>22</v>
      </c>
      <c r="Q1003" s="2">
        <v>0.77548225319999997</v>
      </c>
      <c r="R1003" s="3">
        <v>0.19999999999999901</v>
      </c>
      <c r="S1003" s="3" t="str">
        <f t="shared" si="97"/>
        <v>Y</v>
      </c>
      <c r="T1003" s="2"/>
      <c r="U1003" s="22">
        <f t="shared" si="93"/>
        <v>0.19999999999999901</v>
      </c>
      <c r="V1003" s="10">
        <f t="shared" si="94"/>
        <v>696.99999999999659</v>
      </c>
      <c r="W1003" s="24">
        <f t="shared" si="95"/>
        <v>696.99999999999659</v>
      </c>
    </row>
    <row r="1004" spans="1:23" x14ac:dyDescent="0.3">
      <c r="A1004" t="s">
        <v>17</v>
      </c>
      <c r="B1004" t="s">
        <v>11190</v>
      </c>
      <c r="C1004" t="s">
        <v>11191</v>
      </c>
      <c r="D1004" t="s">
        <v>11194</v>
      </c>
      <c r="E1004" t="s">
        <v>11195</v>
      </c>
      <c r="F1004">
        <v>0.2</v>
      </c>
      <c r="G1004" s="2">
        <v>1</v>
      </c>
      <c r="H1004" s="4">
        <v>1506.0545999999999</v>
      </c>
      <c r="I1004" s="4">
        <v>352.84460000000001</v>
      </c>
      <c r="J1004" s="7">
        <v>3095</v>
      </c>
      <c r="K1004" s="7">
        <v>619</v>
      </c>
      <c r="L1004" s="3">
        <v>0.23430000000000001</v>
      </c>
      <c r="M1004" s="5">
        <v>0.29242761</v>
      </c>
      <c r="N1004" s="6">
        <v>0.05</v>
      </c>
      <c r="O1004" s="8">
        <f>IFERROR(VLOOKUP(C1004,Sheet2!$B$2:$G$588,6,FALSE),0)</f>
        <v>52799</v>
      </c>
      <c r="P1004" t="s">
        <v>22</v>
      </c>
      <c r="Q1004" s="2">
        <v>0.82901751089999998</v>
      </c>
      <c r="R1004" s="3">
        <v>0.2</v>
      </c>
      <c r="S1004" s="3" t="str">
        <f t="shared" si="97"/>
        <v>Y</v>
      </c>
      <c r="T1004" s="2"/>
      <c r="U1004" s="22">
        <f t="shared" si="93"/>
        <v>0.2</v>
      </c>
      <c r="V1004" s="10">
        <f t="shared" si="94"/>
        <v>619</v>
      </c>
      <c r="W1004" s="24">
        <f t="shared" si="95"/>
        <v>619</v>
      </c>
    </row>
    <row r="1005" spans="1:23" x14ac:dyDescent="0.3">
      <c r="A1005" t="s">
        <v>17</v>
      </c>
      <c r="B1005" t="s">
        <v>11190</v>
      </c>
      <c r="C1005" t="s">
        <v>11191</v>
      </c>
      <c r="D1005" t="s">
        <v>11206</v>
      </c>
      <c r="E1005" t="s">
        <v>11207</v>
      </c>
      <c r="F1005">
        <v>0.19</v>
      </c>
      <c r="G1005" s="2">
        <v>1</v>
      </c>
      <c r="H1005" s="4">
        <v>1563.0056</v>
      </c>
      <c r="I1005" s="4">
        <v>71.370999999999995</v>
      </c>
      <c r="J1005" s="7">
        <v>1353</v>
      </c>
      <c r="K1005" s="7">
        <v>257</v>
      </c>
      <c r="L1005" s="3">
        <v>4.5699999999999998E-2</v>
      </c>
      <c r="M1005" s="5">
        <v>0.63204983000000003</v>
      </c>
      <c r="N1005" s="6">
        <v>0.05</v>
      </c>
      <c r="O1005" s="8">
        <f>IFERROR(VLOOKUP(C1005,Sheet2!$B$2:$G$588,6,FALSE),0)</f>
        <v>52799</v>
      </c>
      <c r="P1005" t="s">
        <v>22</v>
      </c>
      <c r="Q1005" s="2">
        <v>0.9208923135</v>
      </c>
      <c r="R1005" s="3">
        <v>0.19</v>
      </c>
      <c r="S1005" s="3" t="str">
        <f t="shared" si="97"/>
        <v>Y</v>
      </c>
      <c r="T1005" s="2"/>
      <c r="U1005" s="22">
        <f t="shared" si="93"/>
        <v>0.19</v>
      </c>
      <c r="V1005" s="10">
        <f t="shared" si="94"/>
        <v>257.07</v>
      </c>
      <c r="W1005" s="24">
        <f t="shared" si="95"/>
        <v>257.07</v>
      </c>
    </row>
    <row r="1006" spans="1:23" x14ac:dyDescent="0.3">
      <c r="A1006" t="s">
        <v>17</v>
      </c>
      <c r="B1006" t="s">
        <v>11190</v>
      </c>
      <c r="C1006" t="s">
        <v>11191</v>
      </c>
      <c r="D1006" t="s">
        <v>11222</v>
      </c>
      <c r="E1006" t="s">
        <v>11223</v>
      </c>
      <c r="F1006">
        <v>0.3</v>
      </c>
      <c r="G1006" s="2">
        <v>1</v>
      </c>
      <c r="H1006" s="4">
        <v>1094.7601</v>
      </c>
      <c r="I1006" s="4">
        <v>46.956699999999998</v>
      </c>
      <c r="J1006" s="7">
        <v>1052</v>
      </c>
      <c r="K1006" s="7">
        <v>316</v>
      </c>
      <c r="L1006" s="3">
        <v>4.2900000000000001E-2</v>
      </c>
      <c r="M1006" s="5">
        <v>0.74676039000000005</v>
      </c>
      <c r="N1006" s="6">
        <v>0.35</v>
      </c>
      <c r="O1006" s="8">
        <f>IFERROR(VLOOKUP(C1006,Sheet2!$B$2:$G$588,6,FALSE),0)</f>
        <v>52799</v>
      </c>
      <c r="P1006" t="s">
        <v>22</v>
      </c>
      <c r="Q1006" s="2">
        <v>0.53130883139999996</v>
      </c>
      <c r="R1006" s="3">
        <v>0.29999999999999899</v>
      </c>
      <c r="S1006" s="3" t="str">
        <f t="shared" si="97"/>
        <v>Y</v>
      </c>
      <c r="T1006" s="2"/>
      <c r="U1006" s="22">
        <f t="shared" si="93"/>
        <v>0.29999999999999899</v>
      </c>
      <c r="V1006" s="10">
        <f t="shared" si="94"/>
        <v>315.59999999999894</v>
      </c>
      <c r="W1006" s="24">
        <f t="shared" si="95"/>
        <v>315.59999999999894</v>
      </c>
    </row>
    <row r="1007" spans="1:23" x14ac:dyDescent="0.3">
      <c r="A1007" t="s">
        <v>17</v>
      </c>
      <c r="B1007" t="s">
        <v>11190</v>
      </c>
      <c r="C1007" t="s">
        <v>11191</v>
      </c>
      <c r="D1007" t="s">
        <v>11216</v>
      </c>
      <c r="E1007" t="s">
        <v>11217</v>
      </c>
      <c r="F1007">
        <v>0.19</v>
      </c>
      <c r="G1007" s="2">
        <v>1</v>
      </c>
      <c r="H1007" s="4">
        <v>551.78639999999996</v>
      </c>
      <c r="I1007" s="4">
        <v>69.298500000000004</v>
      </c>
      <c r="J1007" s="7">
        <v>764</v>
      </c>
      <c r="K1007" s="7">
        <v>145</v>
      </c>
      <c r="L1007" s="3">
        <v>0.12559999999999999</v>
      </c>
      <c r="M1007" s="5">
        <v>0.36744828000000002</v>
      </c>
      <c r="N1007" s="6">
        <v>0.05</v>
      </c>
      <c r="O1007" s="8">
        <f>IFERROR(VLOOKUP(C1007,Sheet2!$B$2:$G$588,6,FALSE),0)</f>
        <v>52799</v>
      </c>
      <c r="P1007" t="s">
        <v>22</v>
      </c>
      <c r="Q1007" s="2">
        <v>0.86392642610000003</v>
      </c>
      <c r="R1007" s="3">
        <v>0.19</v>
      </c>
      <c r="S1007" s="3" t="str">
        <f t="shared" si="97"/>
        <v>Y</v>
      </c>
      <c r="T1007" s="2"/>
      <c r="U1007" s="22">
        <f t="shared" si="93"/>
        <v>0.19</v>
      </c>
      <c r="V1007" s="10">
        <f t="shared" si="94"/>
        <v>145.16</v>
      </c>
      <c r="W1007" s="24">
        <f t="shared" si="95"/>
        <v>145.16</v>
      </c>
    </row>
    <row r="1008" spans="1:23" x14ac:dyDescent="0.3">
      <c r="A1008" t="s">
        <v>17</v>
      </c>
      <c r="B1008" t="s">
        <v>11190</v>
      </c>
      <c r="C1008" t="s">
        <v>11191</v>
      </c>
      <c r="D1008" t="s">
        <v>11202</v>
      </c>
      <c r="E1008" t="s">
        <v>11203</v>
      </c>
      <c r="F1008">
        <v>0.2</v>
      </c>
      <c r="G1008" s="2">
        <v>1</v>
      </c>
      <c r="H1008" s="4">
        <v>877.58600000000001</v>
      </c>
      <c r="I1008" s="4">
        <v>61.884599999999999</v>
      </c>
      <c r="J1008" s="7">
        <v>738</v>
      </c>
      <c r="K1008" s="7">
        <v>148</v>
      </c>
      <c r="L1008" s="3">
        <v>7.0499999999999993E-2</v>
      </c>
      <c r="M1008" s="5">
        <v>0.39742378</v>
      </c>
      <c r="N1008" s="6">
        <v>0.05</v>
      </c>
      <c r="O1008" s="8">
        <f>IFERROR(VLOOKUP(C1008,Sheet2!$B$2:$G$588,6,FALSE),0)</f>
        <v>52799</v>
      </c>
      <c r="P1008" t="s">
        <v>22</v>
      </c>
      <c r="Q1008" s="2">
        <v>0.87418971199999995</v>
      </c>
      <c r="R1008" s="3">
        <v>0.2</v>
      </c>
      <c r="S1008" s="3" t="str">
        <f t="shared" si="97"/>
        <v>Y</v>
      </c>
      <c r="T1008" s="2"/>
      <c r="U1008" s="22">
        <f t="shared" si="93"/>
        <v>0.2</v>
      </c>
      <c r="V1008" s="10">
        <f t="shared" si="94"/>
        <v>147.6</v>
      </c>
      <c r="W1008" s="24">
        <f t="shared" si="95"/>
        <v>147.6</v>
      </c>
    </row>
    <row r="1009" spans="1:23" x14ac:dyDescent="0.3">
      <c r="A1009" t="s">
        <v>17</v>
      </c>
      <c r="B1009" t="s">
        <v>11190</v>
      </c>
      <c r="C1009" t="s">
        <v>11191</v>
      </c>
      <c r="D1009" t="s">
        <v>11200</v>
      </c>
      <c r="E1009" t="s">
        <v>11201</v>
      </c>
      <c r="F1009">
        <v>0.2</v>
      </c>
      <c r="G1009" s="2">
        <v>1</v>
      </c>
      <c r="H1009" s="4">
        <v>950.15089999999998</v>
      </c>
      <c r="I1009" s="4">
        <v>94.740600000000001</v>
      </c>
      <c r="J1009" s="7">
        <v>694</v>
      </c>
      <c r="K1009" s="7">
        <v>139</v>
      </c>
      <c r="L1009" s="3">
        <v>9.9699999999999997E-2</v>
      </c>
      <c r="M1009" s="5">
        <v>0.24431741000000001</v>
      </c>
      <c r="N1009" s="6">
        <v>0.05</v>
      </c>
      <c r="O1009" s="8">
        <f>IFERROR(VLOOKUP(C1009,Sheet2!$B$2:$G$588,6,FALSE),0)</f>
        <v>52799</v>
      </c>
      <c r="P1009" t="s">
        <v>22</v>
      </c>
      <c r="Q1009" s="2">
        <v>0.79534819420000002</v>
      </c>
      <c r="R1009" s="3">
        <v>0.19999999999999901</v>
      </c>
      <c r="S1009" s="3" t="str">
        <f t="shared" si="97"/>
        <v>Y</v>
      </c>
      <c r="T1009" s="2"/>
      <c r="U1009" s="22">
        <f t="shared" si="93"/>
        <v>0.19999999999999901</v>
      </c>
      <c r="V1009" s="10">
        <f t="shared" si="94"/>
        <v>138.7999999999993</v>
      </c>
      <c r="W1009" s="24">
        <f t="shared" si="95"/>
        <v>138.7999999999993</v>
      </c>
    </row>
    <row r="1010" spans="1:23" x14ac:dyDescent="0.3">
      <c r="A1010" t="s">
        <v>17</v>
      </c>
      <c r="B1010" t="s">
        <v>11190</v>
      </c>
      <c r="C1010" t="s">
        <v>11191</v>
      </c>
      <c r="D1010" t="s">
        <v>11208</v>
      </c>
      <c r="E1010" t="s">
        <v>11209</v>
      </c>
      <c r="F1010">
        <v>0.2</v>
      </c>
      <c r="G1010" s="2">
        <v>1</v>
      </c>
      <c r="H1010" s="4">
        <v>848.39390000000003</v>
      </c>
      <c r="I1010" s="4">
        <v>40.680999999999997</v>
      </c>
      <c r="J1010" s="7">
        <v>612</v>
      </c>
      <c r="K1010" s="7">
        <v>122</v>
      </c>
      <c r="L1010" s="3">
        <v>4.8000000000000001E-2</v>
      </c>
      <c r="M1010" s="5">
        <v>0.50132284000000005</v>
      </c>
      <c r="N1010" s="6">
        <v>0.05</v>
      </c>
      <c r="O1010" s="8">
        <f>IFERROR(VLOOKUP(C1010,Sheet2!$B$2:$G$588,6,FALSE),0)</f>
        <v>52799</v>
      </c>
      <c r="P1010" t="s">
        <v>22</v>
      </c>
      <c r="Q1010" s="2">
        <v>0.9002638691</v>
      </c>
      <c r="R1010" s="3">
        <v>0.2</v>
      </c>
      <c r="S1010" s="3" t="str">
        <f t="shared" si="97"/>
        <v>Y</v>
      </c>
      <c r="T1010" s="2"/>
      <c r="U1010" s="22">
        <f t="shared" si="93"/>
        <v>0.2</v>
      </c>
      <c r="V1010" s="10">
        <f t="shared" si="94"/>
        <v>122.4</v>
      </c>
      <c r="W1010" s="24">
        <f t="shared" si="95"/>
        <v>122.4</v>
      </c>
    </row>
    <row r="1011" spans="1:23" x14ac:dyDescent="0.3">
      <c r="A1011" t="s">
        <v>17</v>
      </c>
      <c r="B1011" t="s">
        <v>11190</v>
      </c>
      <c r="C1011" t="s">
        <v>11191</v>
      </c>
      <c r="D1011" t="s">
        <v>11192</v>
      </c>
      <c r="E1011" t="s">
        <v>11193</v>
      </c>
      <c r="F1011">
        <v>0.25</v>
      </c>
      <c r="G1011" s="2">
        <v>1</v>
      </c>
      <c r="H1011" s="4">
        <v>1385.7582</v>
      </c>
      <c r="I1011" s="4">
        <v>21.626799999999999</v>
      </c>
      <c r="J1011" s="7">
        <v>492</v>
      </c>
      <c r="K1011" s="7">
        <v>123</v>
      </c>
      <c r="L1011" s="3">
        <v>1.5599999999999999E-2</v>
      </c>
      <c r="M1011" s="5">
        <v>0.75906267000000005</v>
      </c>
      <c r="N1011" s="6">
        <v>0.05</v>
      </c>
      <c r="O1011" s="8">
        <f>IFERROR(VLOOKUP(C1011,Sheet2!$B$2:$G$588,6,FALSE),0)</f>
        <v>52799</v>
      </c>
      <c r="P1011" t="s">
        <v>22</v>
      </c>
      <c r="Q1011" s="2">
        <v>0.93412928610000001</v>
      </c>
      <c r="R1011" s="3">
        <v>0.249999999999999</v>
      </c>
      <c r="S1011" s="3" t="str">
        <f t="shared" si="97"/>
        <v>Y</v>
      </c>
      <c r="T1011" s="2"/>
      <c r="U1011" s="22">
        <f t="shared" si="93"/>
        <v>0.249999999999999</v>
      </c>
      <c r="V1011" s="10">
        <f t="shared" si="94"/>
        <v>122.9999999999995</v>
      </c>
      <c r="W1011" s="24">
        <f t="shared" si="95"/>
        <v>122.9999999999995</v>
      </c>
    </row>
    <row r="1012" spans="1:23" x14ac:dyDescent="0.3">
      <c r="A1012" t="s">
        <v>17</v>
      </c>
      <c r="B1012" t="s">
        <v>11190</v>
      </c>
      <c r="C1012" t="s">
        <v>11191</v>
      </c>
      <c r="D1012" t="s">
        <v>11212</v>
      </c>
      <c r="E1012" t="s">
        <v>11213</v>
      </c>
      <c r="F1012">
        <v>0.18</v>
      </c>
      <c r="G1012" s="2">
        <v>1</v>
      </c>
      <c r="H1012" s="4">
        <v>364.23939999999999</v>
      </c>
      <c r="I1012" s="4">
        <v>16.757899999999999</v>
      </c>
      <c r="J1012" s="7">
        <v>295</v>
      </c>
      <c r="K1012" s="7">
        <v>53</v>
      </c>
      <c r="L1012" s="3">
        <v>4.5999999999999999E-2</v>
      </c>
      <c r="M1012" s="5">
        <v>0.58587705000000001</v>
      </c>
      <c r="N1012" s="6">
        <v>0.05</v>
      </c>
      <c r="O1012" s="8">
        <f>IFERROR(VLOOKUP(C1012,Sheet2!$B$2:$G$588,6,FALSE),0)</f>
        <v>52799</v>
      </c>
      <c r="P1012" t="s">
        <v>22</v>
      </c>
      <c r="Q1012" s="2">
        <v>0.91465786169999996</v>
      </c>
      <c r="R1012" s="3">
        <v>0.18</v>
      </c>
      <c r="S1012" s="3" t="str">
        <f t="shared" si="97"/>
        <v>Y</v>
      </c>
      <c r="T1012" s="2"/>
      <c r="U1012" s="22">
        <f t="shared" si="93"/>
        <v>0.18</v>
      </c>
      <c r="V1012" s="10">
        <f t="shared" si="94"/>
        <v>53.1</v>
      </c>
      <c r="W1012" s="24">
        <f t="shared" si="95"/>
        <v>53.1</v>
      </c>
    </row>
    <row r="1013" spans="1:23" x14ac:dyDescent="0.3">
      <c r="A1013" t="s">
        <v>17</v>
      </c>
      <c r="B1013" t="s">
        <v>11190</v>
      </c>
      <c r="C1013" t="s">
        <v>11191</v>
      </c>
      <c r="D1013" t="s">
        <v>11210</v>
      </c>
      <c r="E1013" t="s">
        <v>11211</v>
      </c>
      <c r="F1013">
        <v>0.18</v>
      </c>
      <c r="G1013" s="2">
        <v>1</v>
      </c>
      <c r="H1013" s="4">
        <v>226.60740000000001</v>
      </c>
      <c r="I1013" s="4">
        <v>18.273099999999999</v>
      </c>
      <c r="J1013" s="7">
        <v>158</v>
      </c>
      <c r="K1013" s="7">
        <v>28</v>
      </c>
      <c r="L1013" s="3">
        <v>8.0600000000000005E-2</v>
      </c>
      <c r="M1013" s="5">
        <v>0.28735806000000003</v>
      </c>
      <c r="N1013" s="6">
        <v>0.05</v>
      </c>
      <c r="O1013" s="8">
        <f>IFERROR(VLOOKUP(C1013,Sheet2!$B$2:$G$588,6,FALSE),0)</f>
        <v>52799</v>
      </c>
      <c r="P1013" t="s">
        <v>22</v>
      </c>
      <c r="Q1013" s="2">
        <v>0.82600105020000003</v>
      </c>
      <c r="R1013" s="3">
        <v>0.18</v>
      </c>
      <c r="S1013" s="3" t="str">
        <f t="shared" si="97"/>
        <v>Y</v>
      </c>
      <c r="T1013" s="2"/>
      <c r="U1013" s="22">
        <f t="shared" si="93"/>
        <v>0.18</v>
      </c>
      <c r="V1013" s="10">
        <f t="shared" si="94"/>
        <v>28.439999999999998</v>
      </c>
      <c r="W1013" s="24">
        <f t="shared" si="95"/>
        <v>28.439999999999998</v>
      </c>
    </row>
    <row r="1014" spans="1:23" x14ac:dyDescent="0.3">
      <c r="A1014" t="s">
        <v>17</v>
      </c>
      <c r="B1014" t="s">
        <v>11190</v>
      </c>
      <c r="C1014" t="s">
        <v>11191</v>
      </c>
      <c r="D1014" t="s">
        <v>11196</v>
      </c>
      <c r="E1014" t="s">
        <v>11197</v>
      </c>
      <c r="F1014">
        <v>0.2</v>
      </c>
      <c r="G1014" s="2">
        <v>0</v>
      </c>
      <c r="H1014" s="4">
        <v>52.141800000000003</v>
      </c>
      <c r="I1014" s="4">
        <v>8.5160999999999998</v>
      </c>
      <c r="J1014" s="7">
        <v>55</v>
      </c>
      <c r="K1014" s="7">
        <v>11</v>
      </c>
      <c r="L1014" s="3">
        <v>0.1633</v>
      </c>
      <c r="M1014" s="5">
        <v>0.21427709</v>
      </c>
      <c r="N1014" s="6">
        <v>0.05</v>
      </c>
      <c r="O1014" s="8">
        <f>IFERROR(VLOOKUP(C1014,Sheet2!$B$2:$G$588,6,FALSE),0)</f>
        <v>52799</v>
      </c>
      <c r="P1014" t="s">
        <v>22</v>
      </c>
      <c r="Q1014" s="2">
        <v>0.76665727240000003</v>
      </c>
      <c r="R1014" s="3">
        <v>0.2</v>
      </c>
      <c r="U1014" s="22">
        <f t="shared" si="93"/>
        <v>0.2</v>
      </c>
      <c r="V1014" s="10">
        <f t="shared" si="94"/>
        <v>11</v>
      </c>
      <c r="W1014" s="24">
        <f t="shared" si="95"/>
        <v>11</v>
      </c>
    </row>
    <row r="1015" spans="1:23" hidden="1" x14ac:dyDescent="0.3">
      <c r="A1015" s="27" t="s">
        <v>33</v>
      </c>
      <c r="B1015" s="27" t="s">
        <v>7138</v>
      </c>
      <c r="C1015" s="27" t="s">
        <v>7139</v>
      </c>
      <c r="D1015" t="s">
        <v>34</v>
      </c>
      <c r="E1015" s="27"/>
      <c r="F1015">
        <v>0.3498</v>
      </c>
      <c r="G1015" s="28">
        <v>0.54567089999999996</v>
      </c>
      <c r="H1015" s="4">
        <v>248390.07949999999</v>
      </c>
      <c r="I1015" s="4">
        <v>42316.655100000004</v>
      </c>
      <c r="J1015" s="7">
        <v>48939</v>
      </c>
      <c r="K1015" s="7">
        <v>17118</v>
      </c>
      <c r="L1015" s="29">
        <v>0.1704</v>
      </c>
      <c r="M1015" s="30">
        <v>3.8549510000000002E-2</v>
      </c>
      <c r="N1015" s="31">
        <v>1.1474E-2</v>
      </c>
      <c r="O1015" s="32">
        <f>IFERROR(VLOOKUP(C1015,Sheet2!$B$2:$G$588,6,FALSE),0)</f>
        <v>48939</v>
      </c>
      <c r="P1015" s="27"/>
      <c r="Q1015" s="28">
        <v>0.70235677760000004</v>
      </c>
      <c r="R1015" s="29">
        <v>0.34978517053394198</v>
      </c>
      <c r="S1015" s="29"/>
      <c r="T1015" s="28"/>
      <c r="U1015" s="29" t="str">
        <f t="shared" si="93"/>
        <v/>
      </c>
      <c r="V1015" s="30" t="str">
        <f t="shared" si="94"/>
        <v/>
      </c>
      <c r="W1015" s="33">
        <f t="shared" si="95"/>
        <v>17116.89999999998</v>
      </c>
    </row>
    <row r="1016" spans="1:23" x14ac:dyDescent="0.3">
      <c r="A1016" t="s">
        <v>17</v>
      </c>
      <c r="B1016" t="s">
        <v>7138</v>
      </c>
      <c r="C1016" t="s">
        <v>7139</v>
      </c>
      <c r="D1016" t="s">
        <v>7170</v>
      </c>
      <c r="E1016" t="s">
        <v>7171</v>
      </c>
      <c r="F1016">
        <v>0.4</v>
      </c>
      <c r="G1016" s="2">
        <v>0</v>
      </c>
      <c r="H1016" s="4">
        <v>24122.715899999999</v>
      </c>
      <c r="I1016" s="4">
        <v>6847.6974</v>
      </c>
      <c r="J1016" s="7">
        <v>8839</v>
      </c>
      <c r="K1016" s="7">
        <v>3535</v>
      </c>
      <c r="L1016" s="3">
        <v>0.28389999999999999</v>
      </c>
      <c r="M1016" s="5">
        <v>4.302425E-2</v>
      </c>
      <c r="N1016" s="6">
        <v>0.01</v>
      </c>
      <c r="O1016" s="8">
        <f>IFERROR(VLOOKUP(C1016,Sheet2!$B$2:$G$588,6,FALSE),0)</f>
        <v>48939</v>
      </c>
      <c r="P1016" t="s">
        <v>92</v>
      </c>
      <c r="Q1016" s="2">
        <v>0.76757294399999998</v>
      </c>
      <c r="R1016" s="3">
        <v>0.39999999999999902</v>
      </c>
      <c r="U1016" s="22">
        <f t="shared" si="93"/>
        <v>0.39999999999999902</v>
      </c>
      <c r="V1016" s="10">
        <f t="shared" si="94"/>
        <v>3535.5999999999913</v>
      </c>
      <c r="W1016" s="24">
        <f t="shared" si="95"/>
        <v>3535.5999999999913</v>
      </c>
    </row>
    <row r="1017" spans="1:23" x14ac:dyDescent="0.3">
      <c r="A1017" t="s">
        <v>17</v>
      </c>
      <c r="B1017" t="s">
        <v>7138</v>
      </c>
      <c r="C1017" t="s">
        <v>7139</v>
      </c>
      <c r="D1017" t="s">
        <v>7160</v>
      </c>
      <c r="E1017" t="s">
        <v>7161</v>
      </c>
      <c r="F1017">
        <v>0.4</v>
      </c>
      <c r="G1017" s="2">
        <v>0</v>
      </c>
      <c r="H1017" s="4">
        <v>24788.991600000001</v>
      </c>
      <c r="I1017" s="4">
        <v>6766.8950999999997</v>
      </c>
      <c r="J1017" s="7">
        <v>7531</v>
      </c>
      <c r="K1017" s="7">
        <v>3012</v>
      </c>
      <c r="L1017" s="3">
        <v>0.27300000000000002</v>
      </c>
      <c r="M1017" s="5">
        <v>3.7096379999999998E-2</v>
      </c>
      <c r="N1017" s="6">
        <v>0.01</v>
      </c>
      <c r="O1017" s="8">
        <f>IFERROR(VLOOKUP(C1017,Sheet2!$B$2:$G$588,6,FALSE),0)</f>
        <v>48939</v>
      </c>
      <c r="P1017" t="s">
        <v>92</v>
      </c>
      <c r="Q1017" s="2">
        <v>0.73043188329999997</v>
      </c>
      <c r="R1017" s="3">
        <v>0.39999999999999902</v>
      </c>
      <c r="U1017" s="22">
        <f t="shared" si="93"/>
        <v>0.39999999999999902</v>
      </c>
      <c r="V1017" s="10">
        <f t="shared" si="94"/>
        <v>3012.3999999999928</v>
      </c>
      <c r="W1017" s="24">
        <f t="shared" si="95"/>
        <v>3012.3999999999928</v>
      </c>
    </row>
    <row r="1018" spans="1:23" x14ac:dyDescent="0.3">
      <c r="A1018" t="s">
        <v>17</v>
      </c>
      <c r="B1018" t="s">
        <v>7138</v>
      </c>
      <c r="C1018" t="s">
        <v>7139</v>
      </c>
      <c r="D1018" t="s">
        <v>7150</v>
      </c>
      <c r="E1018" t="s">
        <v>7151</v>
      </c>
      <c r="F1018">
        <v>0.3</v>
      </c>
      <c r="G1018" s="2">
        <v>1</v>
      </c>
      <c r="H1018" s="4">
        <v>38153.105499999998</v>
      </c>
      <c r="I1018" s="4">
        <v>3970.4128000000001</v>
      </c>
      <c r="J1018" s="7">
        <v>5064</v>
      </c>
      <c r="K1018" s="7">
        <v>1519</v>
      </c>
      <c r="L1018" s="3">
        <v>0.1041</v>
      </c>
      <c r="M1018" s="5">
        <v>4.2516419999999999E-2</v>
      </c>
      <c r="N1018" s="6">
        <v>0.01</v>
      </c>
      <c r="O1018" s="8">
        <f>IFERROR(VLOOKUP(C1018,Sheet2!$B$2:$G$588,6,FALSE),0)</f>
        <v>48939</v>
      </c>
      <c r="P1018" t="s">
        <v>95</v>
      </c>
      <c r="Q1018" s="2">
        <v>0.76479675120000001</v>
      </c>
      <c r="R1018" s="3">
        <v>0.3</v>
      </c>
      <c r="S1018" s="3" t="str">
        <f t="shared" ref="S1018:S1022" si="98">IF(R1018+0.01&lt;Q1018,"Y","")</f>
        <v>Y</v>
      </c>
      <c r="T1018" s="2"/>
      <c r="U1018" s="22">
        <f t="shared" si="93"/>
        <v>0.3</v>
      </c>
      <c r="V1018" s="10">
        <f t="shared" si="94"/>
        <v>1519.2</v>
      </c>
      <c r="W1018" s="24">
        <f t="shared" si="95"/>
        <v>1519.2</v>
      </c>
    </row>
    <row r="1019" spans="1:23" x14ac:dyDescent="0.3">
      <c r="A1019" t="s">
        <v>17</v>
      </c>
      <c r="B1019" t="s">
        <v>7138</v>
      </c>
      <c r="C1019" t="s">
        <v>7139</v>
      </c>
      <c r="D1019" t="s">
        <v>7144</v>
      </c>
      <c r="E1019" t="s">
        <v>7145</v>
      </c>
      <c r="F1019">
        <v>0.4</v>
      </c>
      <c r="G1019" s="2">
        <v>1</v>
      </c>
      <c r="H1019" s="4">
        <v>14945.779</v>
      </c>
      <c r="I1019" s="4">
        <v>5043.7586000000001</v>
      </c>
      <c r="J1019" s="7">
        <v>4963</v>
      </c>
      <c r="K1019" s="7">
        <v>1985</v>
      </c>
      <c r="L1019" s="3">
        <v>0.33750000000000002</v>
      </c>
      <c r="M1019" s="5">
        <v>3.2798609999999999E-2</v>
      </c>
      <c r="N1019" s="6">
        <v>0.01</v>
      </c>
      <c r="O1019" s="8">
        <f>IFERROR(VLOOKUP(C1019,Sheet2!$B$2:$G$588,6,FALSE),0)</f>
        <v>48939</v>
      </c>
      <c r="P1019" t="s">
        <v>92</v>
      </c>
      <c r="Q1019" s="2">
        <v>0.69510898880000005</v>
      </c>
      <c r="R1019" s="3">
        <v>0.39999999999999902</v>
      </c>
      <c r="S1019" s="3" t="str">
        <f t="shared" si="98"/>
        <v>Y</v>
      </c>
      <c r="T1019" s="2"/>
      <c r="U1019" s="22">
        <f t="shared" si="93"/>
        <v>0.39999999999999902</v>
      </c>
      <c r="V1019" s="10">
        <f t="shared" si="94"/>
        <v>1985.199999999995</v>
      </c>
      <c r="W1019" s="24">
        <f t="shared" si="95"/>
        <v>1985.199999999995</v>
      </c>
    </row>
    <row r="1020" spans="1:23" x14ac:dyDescent="0.3">
      <c r="A1020" t="s">
        <v>17</v>
      </c>
      <c r="B1020" t="s">
        <v>7138</v>
      </c>
      <c r="C1020" t="s">
        <v>7139</v>
      </c>
      <c r="D1020" t="s">
        <v>7168</v>
      </c>
      <c r="E1020" t="s">
        <v>7169</v>
      </c>
      <c r="F1020">
        <v>0.3</v>
      </c>
      <c r="G1020" s="2">
        <v>1</v>
      </c>
      <c r="H1020" s="4">
        <v>20444.0602</v>
      </c>
      <c r="I1020" s="4">
        <v>3093.7593000000002</v>
      </c>
      <c r="J1020" s="7">
        <v>4834</v>
      </c>
      <c r="K1020" s="7">
        <v>1450</v>
      </c>
      <c r="L1020" s="3">
        <v>0.15129999999999999</v>
      </c>
      <c r="M1020" s="5">
        <v>5.2078619999999999E-2</v>
      </c>
      <c r="N1020" s="6">
        <v>0.03</v>
      </c>
      <c r="O1020" s="8">
        <f>IFERROR(VLOOKUP(C1020,Sheet2!$B$2:$G$588,6,FALSE),0)</f>
        <v>48939</v>
      </c>
      <c r="P1020" t="s">
        <v>95</v>
      </c>
      <c r="Q1020" s="2">
        <v>0.4239479209</v>
      </c>
      <c r="R1020" s="3">
        <v>0.3</v>
      </c>
      <c r="S1020" s="3" t="str">
        <f t="shared" si="98"/>
        <v>Y</v>
      </c>
      <c r="T1020" s="2"/>
      <c r="U1020" s="22">
        <f t="shared" si="93"/>
        <v>0.3</v>
      </c>
      <c r="V1020" s="10">
        <f t="shared" si="94"/>
        <v>1450.2</v>
      </c>
      <c r="W1020" s="24">
        <f t="shared" si="95"/>
        <v>1450.2</v>
      </c>
    </row>
    <row r="1021" spans="1:23" x14ac:dyDescent="0.3">
      <c r="A1021" t="s">
        <v>17</v>
      </c>
      <c r="B1021" t="s">
        <v>7138</v>
      </c>
      <c r="C1021" t="s">
        <v>7139</v>
      </c>
      <c r="D1021" t="s">
        <v>7152</v>
      </c>
      <c r="E1021" t="s">
        <v>7153</v>
      </c>
      <c r="F1021">
        <v>0.35</v>
      </c>
      <c r="G1021" s="2">
        <v>1</v>
      </c>
      <c r="H1021" s="4">
        <v>15490.433300000001</v>
      </c>
      <c r="I1021" s="4">
        <v>5275.1674000000003</v>
      </c>
      <c r="J1021" s="7">
        <v>4054</v>
      </c>
      <c r="K1021" s="7">
        <v>1419</v>
      </c>
      <c r="L1021" s="3">
        <v>0.34050000000000002</v>
      </c>
      <c r="M1021" s="5">
        <v>2.5614439999999999E-2</v>
      </c>
      <c r="N1021" s="6">
        <v>0.01</v>
      </c>
      <c r="O1021" s="8">
        <f>IFERROR(VLOOKUP(C1021,Sheet2!$B$2:$G$588,6,FALSE),0)</f>
        <v>48939</v>
      </c>
      <c r="P1021" t="s">
        <v>92</v>
      </c>
      <c r="Q1021" s="2">
        <v>0.60959516960000004</v>
      </c>
      <c r="R1021" s="3">
        <v>0.35</v>
      </c>
      <c r="S1021" s="3" t="str">
        <f t="shared" si="98"/>
        <v>Y</v>
      </c>
      <c r="T1021" s="2"/>
      <c r="U1021" s="22">
        <f t="shared" si="93"/>
        <v>0.35</v>
      </c>
      <c r="V1021" s="10">
        <f t="shared" si="94"/>
        <v>1418.8999999999999</v>
      </c>
      <c r="W1021" s="24">
        <f t="shared" si="95"/>
        <v>1418.8999999999999</v>
      </c>
    </row>
    <row r="1022" spans="1:23" x14ac:dyDescent="0.3">
      <c r="A1022" t="s">
        <v>17</v>
      </c>
      <c r="B1022" t="s">
        <v>7138</v>
      </c>
      <c r="C1022" t="s">
        <v>7139</v>
      </c>
      <c r="D1022" t="s">
        <v>7166</v>
      </c>
      <c r="E1022" t="s">
        <v>7167</v>
      </c>
      <c r="F1022">
        <v>0.22</v>
      </c>
      <c r="G1022" s="2">
        <v>1</v>
      </c>
      <c r="H1022" s="4">
        <v>39163.264999999999</v>
      </c>
      <c r="I1022" s="4">
        <v>4039.7905999999998</v>
      </c>
      <c r="J1022" s="7">
        <v>3275</v>
      </c>
      <c r="K1022" s="7">
        <v>721</v>
      </c>
      <c r="L1022" s="3">
        <v>0.1032</v>
      </c>
      <c r="M1022" s="5">
        <v>2.7024820000000001E-2</v>
      </c>
      <c r="N1022" s="6">
        <v>0.01</v>
      </c>
      <c r="O1022" s="8">
        <f>IFERROR(VLOOKUP(C1022,Sheet2!$B$2:$G$588,6,FALSE),0)</f>
        <v>48939</v>
      </c>
      <c r="P1022" t="s">
        <v>95</v>
      </c>
      <c r="Q1022" s="2">
        <v>0.62996973919999999</v>
      </c>
      <c r="R1022" s="3">
        <v>0.22</v>
      </c>
      <c r="S1022" s="3" t="str">
        <f t="shared" si="98"/>
        <v>Y</v>
      </c>
      <c r="T1022" s="2"/>
      <c r="U1022" s="22">
        <f t="shared" si="93"/>
        <v>0.22</v>
      </c>
      <c r="V1022" s="10">
        <f t="shared" si="94"/>
        <v>720.5</v>
      </c>
      <c r="W1022" s="24">
        <f t="shared" si="95"/>
        <v>720.5</v>
      </c>
    </row>
    <row r="1023" spans="1:23" x14ac:dyDescent="0.3">
      <c r="A1023" t="s">
        <v>17</v>
      </c>
      <c r="B1023" t="s">
        <v>7138</v>
      </c>
      <c r="C1023" t="s">
        <v>7139</v>
      </c>
      <c r="D1023" t="s">
        <v>7156</v>
      </c>
      <c r="E1023" t="s">
        <v>7157</v>
      </c>
      <c r="F1023">
        <v>0.4</v>
      </c>
      <c r="G1023" s="2">
        <v>0</v>
      </c>
      <c r="H1023" s="4">
        <v>9670.0303000000004</v>
      </c>
      <c r="I1023" s="4">
        <v>2051.4911000000002</v>
      </c>
      <c r="J1023" s="7">
        <v>2898</v>
      </c>
      <c r="K1023" s="7">
        <v>1159</v>
      </c>
      <c r="L1023" s="3">
        <v>0.21210000000000001</v>
      </c>
      <c r="M1023" s="5">
        <v>4.7083270000000003E-2</v>
      </c>
      <c r="N1023" s="6">
        <v>0.01</v>
      </c>
      <c r="O1023" s="8">
        <f>IFERROR(VLOOKUP(C1023,Sheet2!$B$2:$G$588,6,FALSE),0)</f>
        <v>48939</v>
      </c>
      <c r="P1023" t="s">
        <v>92</v>
      </c>
      <c r="Q1023" s="2">
        <v>0.78761034019999998</v>
      </c>
      <c r="R1023" s="3">
        <v>0.4</v>
      </c>
      <c r="U1023" s="22">
        <f t="shared" si="93"/>
        <v>0.4</v>
      </c>
      <c r="V1023" s="10">
        <f t="shared" si="94"/>
        <v>1159.2</v>
      </c>
      <c r="W1023" s="24">
        <f t="shared" si="95"/>
        <v>1159.2</v>
      </c>
    </row>
    <row r="1024" spans="1:23" x14ac:dyDescent="0.3">
      <c r="A1024" t="s">
        <v>17</v>
      </c>
      <c r="B1024" t="s">
        <v>7138</v>
      </c>
      <c r="C1024" t="s">
        <v>7139</v>
      </c>
      <c r="D1024" t="s">
        <v>7146</v>
      </c>
      <c r="E1024" t="s">
        <v>7147</v>
      </c>
      <c r="F1024">
        <v>0.35</v>
      </c>
      <c r="G1024" s="2">
        <v>0</v>
      </c>
      <c r="H1024" s="4">
        <v>9659.3788999999997</v>
      </c>
      <c r="I1024" s="4">
        <v>977.20910000000003</v>
      </c>
      <c r="J1024" s="7">
        <v>2683</v>
      </c>
      <c r="K1024" s="7">
        <v>939</v>
      </c>
      <c r="L1024" s="3">
        <v>0.1012</v>
      </c>
      <c r="M1024" s="5">
        <v>9.15126E-2</v>
      </c>
      <c r="N1024" s="6">
        <v>0.01</v>
      </c>
      <c r="O1024" s="8">
        <f>IFERROR(VLOOKUP(C1024,Sheet2!$B$2:$G$588,6,FALSE),0)</f>
        <v>48939</v>
      </c>
      <c r="P1024" t="s">
        <v>92</v>
      </c>
      <c r="Q1024" s="2">
        <v>0.8907254309</v>
      </c>
      <c r="R1024" s="3">
        <v>0.35</v>
      </c>
      <c r="U1024" s="22">
        <f t="shared" si="93"/>
        <v>0.35</v>
      </c>
      <c r="V1024" s="10">
        <f t="shared" si="94"/>
        <v>939.05</v>
      </c>
      <c r="W1024" s="24">
        <f t="shared" si="95"/>
        <v>939.05</v>
      </c>
    </row>
    <row r="1025" spans="1:23" x14ac:dyDescent="0.3">
      <c r="A1025" t="s">
        <v>17</v>
      </c>
      <c r="B1025" t="s">
        <v>7138</v>
      </c>
      <c r="C1025" t="s">
        <v>7139</v>
      </c>
      <c r="D1025" t="s">
        <v>7154</v>
      </c>
      <c r="E1025" t="s">
        <v>7155</v>
      </c>
      <c r="F1025">
        <v>0.35</v>
      </c>
      <c r="G1025" s="2">
        <v>1</v>
      </c>
      <c r="H1025" s="4">
        <v>5403.5136000000002</v>
      </c>
      <c r="I1025" s="4">
        <v>1408.1794</v>
      </c>
      <c r="J1025" s="7">
        <v>1310</v>
      </c>
      <c r="K1025" s="7">
        <v>458</v>
      </c>
      <c r="L1025" s="3">
        <v>0.2606</v>
      </c>
      <c r="M1025" s="5">
        <v>3.099992E-2</v>
      </c>
      <c r="N1025" s="6">
        <v>0.01</v>
      </c>
      <c r="O1025" s="8">
        <f>IFERROR(VLOOKUP(C1025,Sheet2!$B$2:$G$588,6,FALSE),0)</f>
        <v>48939</v>
      </c>
      <c r="P1025" t="s">
        <v>92</v>
      </c>
      <c r="Q1025" s="2">
        <v>0.67741847229999996</v>
      </c>
      <c r="R1025" s="3">
        <v>0.35</v>
      </c>
      <c r="S1025" s="3" t="str">
        <f t="shared" ref="S1025:S1028" si="99">IF(R1025+0.01&lt;Q1025,"Y","")</f>
        <v>Y</v>
      </c>
      <c r="T1025" s="2"/>
      <c r="U1025" s="22">
        <f t="shared" si="93"/>
        <v>0.35</v>
      </c>
      <c r="V1025" s="10">
        <f t="shared" si="94"/>
        <v>458.49999999999994</v>
      </c>
      <c r="W1025" s="24">
        <f t="shared" si="95"/>
        <v>458.49999999999994</v>
      </c>
    </row>
    <row r="1026" spans="1:23" x14ac:dyDescent="0.3">
      <c r="A1026" t="s">
        <v>17</v>
      </c>
      <c r="B1026" t="s">
        <v>7138</v>
      </c>
      <c r="C1026" t="s">
        <v>7139</v>
      </c>
      <c r="D1026" t="s">
        <v>7174</v>
      </c>
      <c r="E1026" t="s">
        <v>7175</v>
      </c>
      <c r="F1026">
        <v>0.25</v>
      </c>
      <c r="G1026" s="2">
        <v>1</v>
      </c>
      <c r="H1026" s="4">
        <v>26960.2948</v>
      </c>
      <c r="I1026" s="4">
        <v>1095.8344</v>
      </c>
      <c r="J1026" s="7">
        <v>1287</v>
      </c>
      <c r="K1026" s="7">
        <v>322</v>
      </c>
      <c r="L1026" s="3">
        <v>4.0599999999999997E-2</v>
      </c>
      <c r="M1026" s="5">
        <v>3.9134139999999998E-2</v>
      </c>
      <c r="N1026" s="6">
        <v>0.01</v>
      </c>
      <c r="O1026" s="8">
        <f>IFERROR(VLOOKUP(C1026,Sheet2!$B$2:$G$588,6,FALSE),0)</f>
        <v>48939</v>
      </c>
      <c r="P1026" t="s">
        <v>95</v>
      </c>
      <c r="Q1026" s="2">
        <v>0.74446862709999995</v>
      </c>
      <c r="R1026" s="3">
        <v>0.25</v>
      </c>
      <c r="S1026" s="3" t="str">
        <f t="shared" si="99"/>
        <v>Y</v>
      </c>
      <c r="T1026" s="2"/>
      <c r="U1026" s="22">
        <f t="shared" si="93"/>
        <v>0.25</v>
      </c>
      <c r="V1026" s="10">
        <f t="shared" si="94"/>
        <v>321.75</v>
      </c>
      <c r="W1026" s="24">
        <f t="shared" si="95"/>
        <v>321.75</v>
      </c>
    </row>
    <row r="1027" spans="1:23" x14ac:dyDescent="0.3">
      <c r="A1027" t="s">
        <v>17</v>
      </c>
      <c r="B1027" t="s">
        <v>7138</v>
      </c>
      <c r="C1027" t="s">
        <v>7139</v>
      </c>
      <c r="D1027" t="s">
        <v>7158</v>
      </c>
      <c r="E1027" t="s">
        <v>7159</v>
      </c>
      <c r="F1027">
        <v>0.3</v>
      </c>
      <c r="G1027" s="2">
        <v>1</v>
      </c>
      <c r="H1027" s="4">
        <v>5110.6270000000004</v>
      </c>
      <c r="I1027" s="4">
        <v>1289.0907999999999</v>
      </c>
      <c r="J1027" s="7">
        <v>1219</v>
      </c>
      <c r="K1027" s="7">
        <v>366</v>
      </c>
      <c r="L1027" s="3">
        <v>0.25219999999999998</v>
      </c>
      <c r="M1027" s="5">
        <v>3.1529370000000001E-2</v>
      </c>
      <c r="N1027" s="6">
        <v>0.01</v>
      </c>
      <c r="O1027" s="8">
        <f>IFERROR(VLOOKUP(C1027,Sheet2!$B$2:$G$588,6,FALSE),0)</f>
        <v>48939</v>
      </c>
      <c r="P1027" t="s">
        <v>92</v>
      </c>
      <c r="Q1027" s="2">
        <v>0.68283540919999997</v>
      </c>
      <c r="R1027" s="3">
        <v>0.3</v>
      </c>
      <c r="S1027" s="3" t="str">
        <f t="shared" si="99"/>
        <v>Y</v>
      </c>
      <c r="T1027" s="2"/>
      <c r="U1027" s="22">
        <f t="shared" si="93"/>
        <v>0.3</v>
      </c>
      <c r="V1027" s="10">
        <f t="shared" si="94"/>
        <v>365.7</v>
      </c>
      <c r="W1027" s="24">
        <f t="shared" si="95"/>
        <v>365.7</v>
      </c>
    </row>
    <row r="1028" spans="1:23" x14ac:dyDescent="0.3">
      <c r="A1028" t="s">
        <v>17</v>
      </c>
      <c r="B1028" t="s">
        <v>7138</v>
      </c>
      <c r="C1028" t="s">
        <v>7139</v>
      </c>
      <c r="D1028" t="s">
        <v>7162</v>
      </c>
      <c r="E1028" t="s">
        <v>7163</v>
      </c>
      <c r="F1028">
        <v>0.25</v>
      </c>
      <c r="G1028" s="2">
        <v>1</v>
      </c>
      <c r="H1028" s="4">
        <v>11921.662899999999</v>
      </c>
      <c r="I1028" s="4">
        <v>369.43400000000003</v>
      </c>
      <c r="J1028" s="7">
        <v>611</v>
      </c>
      <c r="K1028" s="7">
        <v>153</v>
      </c>
      <c r="L1028" s="3">
        <v>3.1E-2</v>
      </c>
      <c r="M1028" s="5">
        <v>5.5093349999999999E-2</v>
      </c>
      <c r="N1028" s="6">
        <v>0.01</v>
      </c>
      <c r="O1028" s="8">
        <f>IFERROR(VLOOKUP(C1028,Sheet2!$B$2:$G$588,6,FALSE),0)</f>
        <v>48939</v>
      </c>
      <c r="P1028" t="s">
        <v>95</v>
      </c>
      <c r="Q1028" s="2">
        <v>0.81848989459999999</v>
      </c>
      <c r="R1028" s="3">
        <v>0.249999999999999</v>
      </c>
      <c r="S1028" s="3" t="str">
        <f t="shared" si="99"/>
        <v>Y</v>
      </c>
      <c r="T1028" s="2"/>
      <c r="U1028" s="22">
        <f t="shared" si="93"/>
        <v>0.249999999999999</v>
      </c>
      <c r="V1028" s="10">
        <f t="shared" si="94"/>
        <v>152.7499999999994</v>
      </c>
      <c r="W1028" s="24">
        <f t="shared" si="95"/>
        <v>152.7499999999994</v>
      </c>
    </row>
    <row r="1029" spans="1:23" x14ac:dyDescent="0.3">
      <c r="A1029" t="s">
        <v>17</v>
      </c>
      <c r="B1029" t="s">
        <v>7138</v>
      </c>
      <c r="C1029" t="s">
        <v>7139</v>
      </c>
      <c r="D1029" t="s">
        <v>7148</v>
      </c>
      <c r="E1029" t="s">
        <v>7149</v>
      </c>
      <c r="F1029">
        <v>0.35</v>
      </c>
      <c r="G1029" s="2">
        <v>0</v>
      </c>
      <c r="H1029" s="4">
        <v>166.01009999999999</v>
      </c>
      <c r="I1029" s="4">
        <v>22.2271</v>
      </c>
      <c r="J1029" s="7">
        <v>133</v>
      </c>
      <c r="K1029" s="7">
        <v>46</v>
      </c>
      <c r="L1029" s="3">
        <v>0.13389999999999999</v>
      </c>
      <c r="M1029" s="5">
        <v>0.19916833</v>
      </c>
      <c r="N1029" s="6">
        <v>0.01</v>
      </c>
      <c r="O1029" s="8">
        <f>IFERROR(VLOOKUP(C1029,Sheet2!$B$2:$G$588,6,FALSE),0)</f>
        <v>48939</v>
      </c>
      <c r="P1029" t="s">
        <v>92</v>
      </c>
      <c r="Q1029" s="2">
        <v>0.94979121349999995</v>
      </c>
      <c r="R1029" s="3">
        <v>0.35</v>
      </c>
      <c r="U1029" s="22">
        <f t="shared" si="93"/>
        <v>0.35</v>
      </c>
      <c r="V1029" s="10">
        <f t="shared" si="94"/>
        <v>46.55</v>
      </c>
      <c r="W1029" s="24">
        <f t="shared" si="95"/>
        <v>46.55</v>
      </c>
    </row>
    <row r="1030" spans="1:23" x14ac:dyDescent="0.3">
      <c r="A1030" t="s">
        <v>17</v>
      </c>
      <c r="B1030" t="s">
        <v>7138</v>
      </c>
      <c r="C1030" t="s">
        <v>7139</v>
      </c>
      <c r="D1030" t="s">
        <v>7176</v>
      </c>
      <c r="E1030" t="s">
        <v>7177</v>
      </c>
      <c r="F1030">
        <v>0.1</v>
      </c>
      <c r="G1030" s="2">
        <v>0</v>
      </c>
      <c r="H1030" s="4">
        <v>632.42840000000001</v>
      </c>
      <c r="I1030" s="4">
        <v>10.7166</v>
      </c>
      <c r="J1030" s="7">
        <v>64</v>
      </c>
      <c r="K1030" s="7">
        <v>6</v>
      </c>
      <c r="L1030" s="3">
        <v>1.6899999999999998E-2</v>
      </c>
      <c r="M1030" s="5">
        <v>0.19988002999999999</v>
      </c>
      <c r="N1030" s="6">
        <v>0.03</v>
      </c>
      <c r="O1030" s="8">
        <f>IFERROR(VLOOKUP(C1030,Sheet2!$B$2:$G$588,6,FALSE),0)</f>
        <v>48939</v>
      </c>
      <c r="P1030" t="s">
        <v>95</v>
      </c>
      <c r="Q1030" s="2">
        <v>0.8499099658</v>
      </c>
      <c r="R1030" s="3">
        <v>0.1</v>
      </c>
      <c r="U1030" s="22">
        <f t="shared" si="93"/>
        <v>0.1</v>
      </c>
      <c r="V1030" s="10">
        <f t="shared" si="94"/>
        <v>6.4</v>
      </c>
      <c r="W1030" s="24">
        <f t="shared" si="95"/>
        <v>6.4</v>
      </c>
    </row>
    <row r="1031" spans="1:23" x14ac:dyDescent="0.3">
      <c r="A1031" t="s">
        <v>17</v>
      </c>
      <c r="B1031" t="s">
        <v>7138</v>
      </c>
      <c r="C1031" t="s">
        <v>7139</v>
      </c>
      <c r="D1031" t="s">
        <v>7164</v>
      </c>
      <c r="E1031" t="s">
        <v>7165</v>
      </c>
      <c r="F1031">
        <v>0.25</v>
      </c>
      <c r="G1031" s="2">
        <v>1</v>
      </c>
      <c r="H1031" s="4">
        <v>26.183700000000002</v>
      </c>
      <c r="I1031" s="4">
        <v>7.8234000000000004</v>
      </c>
      <c r="J1031" s="7">
        <v>54</v>
      </c>
      <c r="K1031" s="7">
        <v>14</v>
      </c>
      <c r="L1031" s="3">
        <v>0.29880000000000001</v>
      </c>
      <c r="M1031" s="5">
        <v>0.23056204999999999</v>
      </c>
      <c r="N1031" s="6">
        <v>0.01</v>
      </c>
      <c r="O1031" s="8">
        <f>IFERROR(VLOOKUP(C1031,Sheet2!$B$2:$G$588,6,FALSE),0)</f>
        <v>48939</v>
      </c>
      <c r="P1031" t="s">
        <v>92</v>
      </c>
      <c r="Q1031" s="2">
        <v>0.95662772740000002</v>
      </c>
      <c r="R1031" s="3">
        <v>0.25</v>
      </c>
      <c r="S1031" s="3" t="str">
        <f>IF(R1031+0.01&lt;Q1031,"Y","")</f>
        <v>Y</v>
      </c>
      <c r="T1031" s="2"/>
      <c r="U1031" s="22">
        <f t="shared" si="93"/>
        <v>0.25</v>
      </c>
      <c r="V1031" s="10">
        <f t="shared" si="94"/>
        <v>13.5</v>
      </c>
      <c r="W1031" s="24">
        <f t="shared" si="95"/>
        <v>13.5</v>
      </c>
    </row>
    <row r="1032" spans="1:23" x14ac:dyDescent="0.3">
      <c r="A1032" t="s">
        <v>17</v>
      </c>
      <c r="B1032" t="s">
        <v>7138</v>
      </c>
      <c r="C1032" t="s">
        <v>7139</v>
      </c>
      <c r="D1032" t="s">
        <v>7142</v>
      </c>
      <c r="E1032" t="s">
        <v>7143</v>
      </c>
      <c r="F1032">
        <v>0.1</v>
      </c>
      <c r="G1032" s="2">
        <v>0</v>
      </c>
      <c r="H1032" s="4">
        <v>632.39409999999998</v>
      </c>
      <c r="I1032" s="4">
        <v>6.8071999999999999</v>
      </c>
      <c r="J1032" s="7">
        <v>41</v>
      </c>
      <c r="K1032" s="7">
        <v>4</v>
      </c>
      <c r="L1032" s="3">
        <v>1.0800000000000001E-2</v>
      </c>
      <c r="M1032" s="5">
        <v>0.20157185999999999</v>
      </c>
      <c r="N1032" s="6">
        <v>0.03</v>
      </c>
      <c r="O1032" s="8">
        <f>IFERROR(VLOOKUP(C1032,Sheet2!$B$2:$G$588,6,FALSE),0)</f>
        <v>48939</v>
      </c>
      <c r="P1032" t="s">
        <v>95</v>
      </c>
      <c r="Q1032" s="2">
        <v>0.85116970329999997</v>
      </c>
      <c r="R1032" s="3">
        <v>0.1</v>
      </c>
      <c r="U1032" s="22">
        <f t="shared" si="93"/>
        <v>0.1</v>
      </c>
      <c r="V1032" s="10">
        <f t="shared" si="94"/>
        <v>4.1000000000000005</v>
      </c>
      <c r="W1032" s="24">
        <f t="shared" si="95"/>
        <v>4.1000000000000005</v>
      </c>
    </row>
    <row r="1033" spans="1:23" x14ac:dyDescent="0.3">
      <c r="A1033" t="s">
        <v>17</v>
      </c>
      <c r="B1033" t="s">
        <v>7138</v>
      </c>
      <c r="C1033" t="s">
        <v>7139</v>
      </c>
      <c r="D1033" t="s">
        <v>7140</v>
      </c>
      <c r="E1033" t="s">
        <v>7141</v>
      </c>
      <c r="F1033">
        <v>0.1</v>
      </c>
      <c r="G1033" s="2">
        <v>0</v>
      </c>
      <c r="H1033" s="4">
        <v>630.98609999999996</v>
      </c>
      <c r="I1033" s="4">
        <v>7.0343999999999998</v>
      </c>
      <c r="J1033" s="7">
        <v>39</v>
      </c>
      <c r="K1033" s="7">
        <v>4</v>
      </c>
      <c r="L1033" s="3">
        <v>1.11E-2</v>
      </c>
      <c r="M1033" s="5">
        <v>0.18632847</v>
      </c>
      <c r="N1033" s="6">
        <v>0.03</v>
      </c>
      <c r="O1033" s="8">
        <f>IFERROR(VLOOKUP(C1033,Sheet2!$B$2:$G$588,6,FALSE),0)</f>
        <v>48939</v>
      </c>
      <c r="P1033" t="s">
        <v>95</v>
      </c>
      <c r="Q1033" s="2">
        <v>0.83899400540000002</v>
      </c>
      <c r="R1033" s="3">
        <v>0.1</v>
      </c>
      <c r="U1033" s="22">
        <f t="shared" si="93"/>
        <v>0.1</v>
      </c>
      <c r="V1033" s="10">
        <f t="shared" si="94"/>
        <v>3.9000000000000004</v>
      </c>
      <c r="W1033" s="24">
        <f t="shared" si="95"/>
        <v>3.9000000000000004</v>
      </c>
    </row>
    <row r="1034" spans="1:23" x14ac:dyDescent="0.3">
      <c r="A1034" t="s">
        <v>17</v>
      </c>
      <c r="B1034" t="s">
        <v>7138</v>
      </c>
      <c r="C1034" t="s">
        <v>7139</v>
      </c>
      <c r="D1034" t="s">
        <v>7172</v>
      </c>
      <c r="E1034" t="s">
        <v>7173</v>
      </c>
      <c r="F1034">
        <v>0.1</v>
      </c>
      <c r="G1034" s="2">
        <v>1</v>
      </c>
      <c r="H1034" s="4">
        <v>427.52120000000002</v>
      </c>
      <c r="I1034" s="4">
        <v>32.5045</v>
      </c>
      <c r="J1034" s="7">
        <v>35</v>
      </c>
      <c r="K1034" s="7">
        <v>3</v>
      </c>
      <c r="L1034" s="3">
        <v>7.5999999999999998E-2</v>
      </c>
      <c r="M1034" s="5">
        <v>3.5574849999999998E-2</v>
      </c>
      <c r="N1034" s="6">
        <v>0.01</v>
      </c>
      <c r="O1034" s="8">
        <f>IFERROR(VLOOKUP(C1034,Sheet2!$B$2:$G$588,6,FALSE),0)</f>
        <v>48939</v>
      </c>
      <c r="P1034" t="s">
        <v>95</v>
      </c>
      <c r="Q1034" s="2">
        <v>0.71890257459999996</v>
      </c>
      <c r="R1034" s="3">
        <v>9.9999999999999895E-2</v>
      </c>
      <c r="S1034" s="3" t="str">
        <f>IF(R1034+0.01&lt;Q1034,"Y","")</f>
        <v>Y</v>
      </c>
      <c r="T1034" s="2"/>
      <c r="U1034" s="22">
        <f t="shared" ref="U1034:U1097" si="100">IF(A1034="placement",IF(T1034="",R1034,T1034),"")</f>
        <v>9.9999999999999895E-2</v>
      </c>
      <c r="V1034" s="10">
        <f t="shared" ref="V1034:V1097" si="101">IF($A1034="placement",U1034*J1034,"")</f>
        <v>3.4999999999999964</v>
      </c>
      <c r="W1034" s="24">
        <f t="shared" ref="W1034:W1097" si="102">IF($A1034="placement",V1034,IF($A1034="site",SUMIF($C:$C,$C1034,$V:$V),IF($A1034="user",SUMIF($B:$B,$B1034,$V:$V),SUM($V:$V))))</f>
        <v>3.4999999999999964</v>
      </c>
    </row>
    <row r="1035" spans="1:23" hidden="1" x14ac:dyDescent="0.3">
      <c r="A1035" s="27" t="s">
        <v>33</v>
      </c>
      <c r="B1035" s="27" t="s">
        <v>11330</v>
      </c>
      <c r="C1035" s="27" t="s">
        <v>11331</v>
      </c>
      <c r="D1035" t="s">
        <v>34</v>
      </c>
      <c r="E1035" s="27"/>
      <c r="F1035">
        <v>0.33300000000000002</v>
      </c>
      <c r="G1035" s="28">
        <v>0.66120405000000004</v>
      </c>
      <c r="H1035" s="4">
        <v>68393.397599999997</v>
      </c>
      <c r="I1035" s="4">
        <v>511.97039999999998</v>
      </c>
      <c r="J1035" s="7">
        <v>47685</v>
      </c>
      <c r="K1035" s="7">
        <v>10111</v>
      </c>
      <c r="L1035" s="29">
        <v>7.4999999999999997E-3</v>
      </c>
      <c r="M1035" s="30">
        <v>3.1046998700000001</v>
      </c>
      <c r="N1035" s="31">
        <v>0.99359399999999998</v>
      </c>
      <c r="O1035" s="32">
        <f>IFERROR(VLOOKUP(C1035,Sheet2!$B$2:$G$588,6,FALSE),0)</f>
        <v>47685</v>
      </c>
      <c r="P1035" s="27"/>
      <c r="Q1035" s="28">
        <v>0.67997099800000005</v>
      </c>
      <c r="R1035" s="29">
        <v>0.33299080156569999</v>
      </c>
      <c r="S1035" s="29"/>
      <c r="T1035" s="28"/>
      <c r="U1035" s="29" t="str">
        <f t="shared" si="100"/>
        <v/>
      </c>
      <c r="V1035" s="30" t="str">
        <f t="shared" si="101"/>
        <v/>
      </c>
      <c r="W1035" s="33">
        <f t="shared" si="102"/>
        <v>15853.591028771742</v>
      </c>
    </row>
    <row r="1036" spans="1:23" x14ac:dyDescent="0.3">
      <c r="A1036" t="s">
        <v>17</v>
      </c>
      <c r="B1036" t="s">
        <v>11330</v>
      </c>
      <c r="C1036" t="s">
        <v>11331</v>
      </c>
      <c r="D1036" t="s">
        <v>11381</v>
      </c>
      <c r="E1036" t="s">
        <v>11382</v>
      </c>
      <c r="F1036">
        <v>0.27</v>
      </c>
      <c r="G1036" s="2">
        <v>0</v>
      </c>
      <c r="H1036" s="4">
        <v>19681.135399999999</v>
      </c>
      <c r="I1036" s="4">
        <v>66.264399999999995</v>
      </c>
      <c r="J1036" s="7">
        <v>6927</v>
      </c>
      <c r="K1036" s="7">
        <v>963</v>
      </c>
      <c r="L1036" s="3">
        <v>3.3999999999999998E-3</v>
      </c>
      <c r="M1036" s="5">
        <v>3.48458523</v>
      </c>
      <c r="N1036" s="6">
        <v>1</v>
      </c>
      <c r="O1036" s="8">
        <f>IFERROR(VLOOKUP(C1036,Sheet2!$B$2:$G$588,6,FALSE),0)</f>
        <v>47685</v>
      </c>
      <c r="P1036" t="s">
        <v>162</v>
      </c>
      <c r="Q1036" s="2">
        <v>0.71302179889999995</v>
      </c>
      <c r="R1036" s="3">
        <v>0.27</v>
      </c>
      <c r="U1036" s="22">
        <f t="shared" si="100"/>
        <v>0.27</v>
      </c>
      <c r="V1036" s="10">
        <f t="shared" si="101"/>
        <v>1870.2900000000002</v>
      </c>
      <c r="W1036" s="24">
        <f t="shared" si="102"/>
        <v>1870.2900000000002</v>
      </c>
    </row>
    <row r="1037" spans="1:23" x14ac:dyDescent="0.3">
      <c r="A1037" t="s">
        <v>17</v>
      </c>
      <c r="B1037" t="s">
        <v>11330</v>
      </c>
      <c r="C1037" t="s">
        <v>11331</v>
      </c>
      <c r="D1037" t="s">
        <v>11348</v>
      </c>
      <c r="E1037" t="s">
        <v>11349</v>
      </c>
      <c r="F1037">
        <v>0.4</v>
      </c>
      <c r="G1037" s="2">
        <v>1</v>
      </c>
      <c r="H1037" s="4">
        <v>1528.9954</v>
      </c>
      <c r="I1037" s="4">
        <v>53.279400000000003</v>
      </c>
      <c r="J1037" s="7">
        <v>5671</v>
      </c>
      <c r="K1037" s="7">
        <v>1620</v>
      </c>
      <c r="L1037" s="3">
        <v>3.4799999999999998E-2</v>
      </c>
      <c r="M1037" s="5">
        <v>3.5482445</v>
      </c>
      <c r="N1037" s="6">
        <v>1</v>
      </c>
      <c r="O1037" s="8">
        <f>IFERROR(VLOOKUP(C1037,Sheet2!$B$2:$G$588,6,FALSE),0)</f>
        <v>47685</v>
      </c>
      <c r="P1037" t="s">
        <v>487</v>
      </c>
      <c r="Q1037" s="2">
        <v>0.71817049209999995</v>
      </c>
      <c r="R1037" s="3">
        <v>0.39999999999999902</v>
      </c>
      <c r="S1037" s="3" t="str">
        <f>IF(R1037+0.01&lt;Q1037,"Y","")</f>
        <v>Y</v>
      </c>
      <c r="T1037" s="2"/>
      <c r="U1037" s="22">
        <f t="shared" si="100"/>
        <v>0.39999999999999902</v>
      </c>
      <c r="V1037" s="10">
        <f t="shared" si="101"/>
        <v>2268.3999999999946</v>
      </c>
      <c r="W1037" s="24">
        <f t="shared" si="102"/>
        <v>2268.3999999999946</v>
      </c>
    </row>
    <row r="1038" spans="1:23" x14ac:dyDescent="0.3">
      <c r="A1038" t="s">
        <v>17</v>
      </c>
      <c r="B1038" t="s">
        <v>11330</v>
      </c>
      <c r="C1038" t="s">
        <v>11331</v>
      </c>
      <c r="D1038" t="s">
        <v>11338</v>
      </c>
      <c r="E1038" t="s">
        <v>11339</v>
      </c>
      <c r="F1038">
        <v>0.27</v>
      </c>
      <c r="G1038" s="2">
        <v>0</v>
      </c>
      <c r="H1038" s="4">
        <v>10806.965899999999</v>
      </c>
      <c r="I1038" s="4">
        <v>48.724499999999999</v>
      </c>
      <c r="J1038" s="7">
        <v>4744</v>
      </c>
      <c r="K1038" s="7">
        <v>359</v>
      </c>
      <c r="L1038" s="3">
        <v>4.4999999999999997E-3</v>
      </c>
      <c r="M1038" s="5">
        <v>3.2456514200000002</v>
      </c>
      <c r="N1038" s="6">
        <v>1</v>
      </c>
      <c r="O1038" s="8">
        <f>IFERROR(VLOOKUP(C1038,Sheet2!$B$2:$G$588,6,FALSE),0)</f>
        <v>47685</v>
      </c>
      <c r="P1038" t="s">
        <v>162</v>
      </c>
      <c r="Q1038" s="2">
        <v>0.69189544130000002</v>
      </c>
      <c r="R1038" s="3">
        <v>0.26999999999999902</v>
      </c>
      <c r="U1038" s="22">
        <f t="shared" si="100"/>
        <v>0.26999999999999902</v>
      </c>
      <c r="V1038" s="10">
        <f t="shared" si="101"/>
        <v>1280.8799999999953</v>
      </c>
      <c r="W1038" s="24">
        <f t="shared" si="102"/>
        <v>1280.8799999999953</v>
      </c>
    </row>
    <row r="1039" spans="1:23" x14ac:dyDescent="0.3">
      <c r="A1039" t="s">
        <v>17</v>
      </c>
      <c r="B1039" t="s">
        <v>11330</v>
      </c>
      <c r="C1039" t="s">
        <v>11331</v>
      </c>
      <c r="D1039" t="s">
        <v>11340</v>
      </c>
      <c r="E1039" t="s">
        <v>11341</v>
      </c>
      <c r="F1039">
        <v>0.4</v>
      </c>
      <c r="G1039" s="2">
        <v>1</v>
      </c>
      <c r="H1039" s="4">
        <v>1761.5014000000001</v>
      </c>
      <c r="I1039" s="4">
        <v>44.177399999999999</v>
      </c>
      <c r="J1039" s="7">
        <v>4614</v>
      </c>
      <c r="K1039" s="7">
        <v>1142</v>
      </c>
      <c r="L1039" s="3">
        <v>2.5100000000000001E-2</v>
      </c>
      <c r="M1039" s="5">
        <v>3.4810527000000002</v>
      </c>
      <c r="N1039" s="6">
        <v>1</v>
      </c>
      <c r="O1039" s="8">
        <f>IFERROR(VLOOKUP(C1039,Sheet2!$B$2:$G$588,6,FALSE),0)</f>
        <v>47685</v>
      </c>
      <c r="P1039" t="s">
        <v>487</v>
      </c>
      <c r="Q1039" s="2">
        <v>0.71273057740000001</v>
      </c>
      <c r="R1039" s="3">
        <v>0.39999999999999902</v>
      </c>
      <c r="S1039" s="3" t="str">
        <f t="shared" ref="S1039:S1040" si="103">IF(R1039+0.01&lt;Q1039,"Y","")</f>
        <v>Y</v>
      </c>
      <c r="T1039" s="2"/>
      <c r="U1039" s="22">
        <f t="shared" si="100"/>
        <v>0.39999999999999902</v>
      </c>
      <c r="V1039" s="10">
        <f t="shared" si="101"/>
        <v>1845.5999999999956</v>
      </c>
      <c r="W1039" s="24">
        <f t="shared" si="102"/>
        <v>1845.5999999999956</v>
      </c>
    </row>
    <row r="1040" spans="1:23" x14ac:dyDescent="0.3">
      <c r="A1040" t="s">
        <v>17</v>
      </c>
      <c r="B1040" t="s">
        <v>11330</v>
      </c>
      <c r="C1040" t="s">
        <v>11331</v>
      </c>
      <c r="D1040" t="s">
        <v>11366</v>
      </c>
      <c r="E1040" t="s">
        <v>11367</v>
      </c>
      <c r="F1040">
        <v>0.25</v>
      </c>
      <c r="G1040" s="2">
        <v>1</v>
      </c>
      <c r="H1040" s="4">
        <v>375.86700000000002</v>
      </c>
      <c r="I1040" s="4">
        <v>54.954099999999997</v>
      </c>
      <c r="J1040" s="7">
        <v>4305</v>
      </c>
      <c r="K1040" s="7">
        <v>1076</v>
      </c>
      <c r="L1040" s="3">
        <v>0.1462</v>
      </c>
      <c r="M1040" s="5">
        <v>2.61111212</v>
      </c>
      <c r="N1040" s="6">
        <v>1</v>
      </c>
      <c r="O1040" s="8">
        <f>IFERROR(VLOOKUP(C1040,Sheet2!$B$2:$G$588,6,FALSE),0)</f>
        <v>47685</v>
      </c>
      <c r="P1040" t="s">
        <v>22</v>
      </c>
      <c r="Q1040" s="2">
        <v>0.6170214249</v>
      </c>
      <c r="R1040" s="3">
        <v>0.25</v>
      </c>
      <c r="S1040" s="3" t="str">
        <f t="shared" si="103"/>
        <v>Y</v>
      </c>
      <c r="T1040" s="2"/>
      <c r="U1040" s="22">
        <f t="shared" si="100"/>
        <v>0.25</v>
      </c>
      <c r="V1040" s="10">
        <f t="shared" si="101"/>
        <v>1076.25</v>
      </c>
      <c r="W1040" s="24">
        <f t="shared" si="102"/>
        <v>1076.25</v>
      </c>
    </row>
    <row r="1041" spans="1:23" x14ac:dyDescent="0.3">
      <c r="A1041" t="s">
        <v>17</v>
      </c>
      <c r="B1041" t="s">
        <v>11330</v>
      </c>
      <c r="C1041" t="s">
        <v>11331</v>
      </c>
      <c r="D1041" t="s">
        <v>11358</v>
      </c>
      <c r="E1041" t="s">
        <v>11359</v>
      </c>
      <c r="F1041">
        <v>0.3</v>
      </c>
      <c r="G1041" s="2">
        <v>0</v>
      </c>
      <c r="H1041" s="4">
        <v>13800.058300000001</v>
      </c>
      <c r="I1041" s="4">
        <v>39.201900000000002</v>
      </c>
      <c r="J1041" s="7">
        <v>4259</v>
      </c>
      <c r="K1041" s="7">
        <v>731</v>
      </c>
      <c r="L1041" s="3">
        <v>2.8E-3</v>
      </c>
      <c r="M1041" s="5">
        <v>3.6212095999999998</v>
      </c>
      <c r="N1041" s="6">
        <v>1</v>
      </c>
      <c r="O1041" s="8">
        <f>IFERROR(VLOOKUP(C1041,Sheet2!$B$2:$G$588,6,FALSE),0)</f>
        <v>47685</v>
      </c>
      <c r="P1041" t="s">
        <v>162</v>
      </c>
      <c r="Q1041" s="2">
        <v>0.72384917999999998</v>
      </c>
      <c r="R1041" s="3">
        <v>0.29999999999999899</v>
      </c>
      <c r="U1041" s="22">
        <f t="shared" si="100"/>
        <v>0.29999999999999899</v>
      </c>
      <c r="V1041" s="10">
        <f t="shared" si="101"/>
        <v>1277.6999999999957</v>
      </c>
      <c r="W1041" s="24">
        <f t="shared" si="102"/>
        <v>1277.6999999999957</v>
      </c>
    </row>
    <row r="1042" spans="1:23" x14ac:dyDescent="0.3">
      <c r="A1042" t="s">
        <v>17</v>
      </c>
      <c r="B1042" t="s">
        <v>11330</v>
      </c>
      <c r="C1042" t="s">
        <v>11331</v>
      </c>
      <c r="D1042" t="s">
        <v>11362</v>
      </c>
      <c r="E1042" t="s">
        <v>11363</v>
      </c>
      <c r="F1042">
        <v>0.4</v>
      </c>
      <c r="G1042" s="2">
        <v>1</v>
      </c>
      <c r="H1042" s="4">
        <v>1059.1389999999999</v>
      </c>
      <c r="I1042" s="4">
        <v>27.5532</v>
      </c>
      <c r="J1042" s="7">
        <v>3117</v>
      </c>
      <c r="K1042" s="7">
        <v>902</v>
      </c>
      <c r="L1042" s="3">
        <v>2.5999999999999999E-2</v>
      </c>
      <c r="M1042" s="5">
        <v>3.7710777800000002</v>
      </c>
      <c r="N1042" s="6">
        <v>1</v>
      </c>
      <c r="O1042" s="8">
        <f>IFERROR(VLOOKUP(C1042,Sheet2!$B$2:$G$588,6,FALSE),0)</f>
        <v>47685</v>
      </c>
      <c r="P1042" t="s">
        <v>487</v>
      </c>
      <c r="Q1042" s="2">
        <v>0.73482382040000005</v>
      </c>
      <c r="R1042" s="3">
        <v>0.39999999999999902</v>
      </c>
      <c r="S1042" s="3" t="str">
        <f t="shared" ref="S1042:S1057" si="104">IF(R1042+0.01&lt;Q1042,"Y","")</f>
        <v>Y</v>
      </c>
      <c r="T1042" s="2"/>
      <c r="U1042" s="22">
        <f t="shared" si="100"/>
        <v>0.39999999999999902</v>
      </c>
      <c r="V1042" s="10">
        <f t="shared" si="101"/>
        <v>1246.799999999997</v>
      </c>
      <c r="W1042" s="24">
        <f t="shared" si="102"/>
        <v>1246.799999999997</v>
      </c>
    </row>
    <row r="1043" spans="1:23" x14ac:dyDescent="0.3">
      <c r="A1043" t="s">
        <v>17</v>
      </c>
      <c r="B1043" t="s">
        <v>11330</v>
      </c>
      <c r="C1043" t="s">
        <v>11331</v>
      </c>
      <c r="D1043" t="s">
        <v>11356</v>
      </c>
      <c r="E1043" t="s">
        <v>11357</v>
      </c>
      <c r="F1043">
        <v>0.4</v>
      </c>
      <c r="G1043" s="2">
        <v>1</v>
      </c>
      <c r="H1043" s="4">
        <v>6167.2721000000001</v>
      </c>
      <c r="I1043" s="4">
        <v>33.395400000000002</v>
      </c>
      <c r="J1043" s="7">
        <v>2981</v>
      </c>
      <c r="K1043" s="7">
        <v>655</v>
      </c>
      <c r="L1043" s="3">
        <v>5.4000000000000003E-3</v>
      </c>
      <c r="M1043" s="5">
        <v>2.97570706</v>
      </c>
      <c r="N1043" s="6">
        <v>1</v>
      </c>
      <c r="O1043" s="8">
        <f>IFERROR(VLOOKUP(C1043,Sheet2!$B$2:$G$588,6,FALSE),0)</f>
        <v>47685</v>
      </c>
      <c r="P1043" t="s">
        <v>487</v>
      </c>
      <c r="Q1043" s="2">
        <v>0.66394541529999995</v>
      </c>
      <c r="R1043" s="3">
        <v>0.39999999999999902</v>
      </c>
      <c r="S1043" s="3" t="str">
        <f t="shared" si="104"/>
        <v>Y</v>
      </c>
      <c r="T1043" s="2"/>
      <c r="U1043" s="22">
        <f t="shared" si="100"/>
        <v>0.39999999999999902</v>
      </c>
      <c r="V1043" s="10">
        <f t="shared" si="101"/>
        <v>1192.3999999999971</v>
      </c>
      <c r="W1043" s="24">
        <f t="shared" si="102"/>
        <v>1192.3999999999971</v>
      </c>
    </row>
    <row r="1044" spans="1:23" x14ac:dyDescent="0.3">
      <c r="A1044" t="s">
        <v>17</v>
      </c>
      <c r="B1044" t="s">
        <v>11330</v>
      </c>
      <c r="C1044" t="s">
        <v>11331</v>
      </c>
      <c r="D1044" t="s">
        <v>11370</v>
      </c>
      <c r="E1044" t="s">
        <v>11371</v>
      </c>
      <c r="F1044">
        <v>0.35</v>
      </c>
      <c r="G1044" s="2">
        <v>1</v>
      </c>
      <c r="H1044" s="4">
        <v>2968.3688000000002</v>
      </c>
      <c r="I1044" s="4">
        <v>22.326000000000001</v>
      </c>
      <c r="J1044" s="7">
        <v>1835</v>
      </c>
      <c r="K1044" s="7">
        <v>372</v>
      </c>
      <c r="L1044" s="3">
        <v>7.4999999999999997E-3</v>
      </c>
      <c r="M1044" s="5">
        <v>2.73952215</v>
      </c>
      <c r="N1044" s="6">
        <v>1</v>
      </c>
      <c r="O1044" s="8">
        <f>IFERROR(VLOOKUP(C1044,Sheet2!$B$2:$G$588,6,FALSE),0)</f>
        <v>47685</v>
      </c>
      <c r="P1044" t="s">
        <v>487</v>
      </c>
      <c r="Q1044" s="2">
        <v>0.63497283589999998</v>
      </c>
      <c r="R1044" s="3">
        <v>0.35</v>
      </c>
      <c r="S1044" s="3" t="str">
        <f t="shared" si="104"/>
        <v>Y</v>
      </c>
      <c r="T1044" s="2"/>
      <c r="U1044" s="22">
        <f t="shared" si="100"/>
        <v>0.35</v>
      </c>
      <c r="V1044" s="10">
        <f t="shared" si="101"/>
        <v>642.25</v>
      </c>
      <c r="W1044" s="24">
        <f t="shared" si="102"/>
        <v>642.25</v>
      </c>
    </row>
    <row r="1045" spans="1:23" x14ac:dyDescent="0.3">
      <c r="A1045" t="s">
        <v>17</v>
      </c>
      <c r="B1045" t="s">
        <v>11330</v>
      </c>
      <c r="C1045" t="s">
        <v>11331</v>
      </c>
      <c r="D1045" t="s">
        <v>11379</v>
      </c>
      <c r="E1045" t="s">
        <v>11380</v>
      </c>
      <c r="F1045">
        <v>0.4</v>
      </c>
      <c r="G1045" s="2">
        <v>1</v>
      </c>
      <c r="H1045" s="4">
        <v>3011.0349000000001</v>
      </c>
      <c r="I1045" s="4">
        <v>19.644400000000001</v>
      </c>
      <c r="J1045" s="7">
        <v>1774</v>
      </c>
      <c r="K1045" s="7">
        <v>368</v>
      </c>
      <c r="L1045" s="3">
        <v>6.4999999999999997E-3</v>
      </c>
      <c r="M1045" s="5">
        <v>3.00959127</v>
      </c>
      <c r="N1045" s="6">
        <v>1</v>
      </c>
      <c r="O1045" s="8">
        <f>IFERROR(VLOOKUP(C1045,Sheet2!$B$2:$G$588,6,FALSE),0)</f>
        <v>47685</v>
      </c>
      <c r="P1045" t="s">
        <v>487</v>
      </c>
      <c r="Q1045" s="2">
        <v>0.66772896680000005</v>
      </c>
      <c r="R1045" s="3">
        <v>0.4</v>
      </c>
      <c r="S1045" s="3" t="str">
        <f t="shared" si="104"/>
        <v>Y</v>
      </c>
      <c r="T1045" s="2"/>
      <c r="U1045" s="22">
        <f t="shared" si="100"/>
        <v>0.4</v>
      </c>
      <c r="V1045" s="10">
        <f t="shared" si="101"/>
        <v>709.6</v>
      </c>
      <c r="W1045" s="24">
        <f t="shared" si="102"/>
        <v>709.6</v>
      </c>
    </row>
    <row r="1046" spans="1:23" x14ac:dyDescent="0.3">
      <c r="A1046" t="s">
        <v>17</v>
      </c>
      <c r="B1046" t="s">
        <v>11330</v>
      </c>
      <c r="C1046" t="s">
        <v>11331</v>
      </c>
      <c r="D1046" t="s">
        <v>11368</v>
      </c>
      <c r="E1046" t="s">
        <v>11369</v>
      </c>
      <c r="F1046">
        <v>0.4</v>
      </c>
      <c r="G1046" s="2">
        <v>1</v>
      </c>
      <c r="H1046" s="4">
        <v>1947.4324999999999</v>
      </c>
      <c r="I1046" s="4">
        <v>12.259399999999999</v>
      </c>
      <c r="J1046" s="7">
        <v>1105</v>
      </c>
      <c r="K1046" s="7">
        <v>224</v>
      </c>
      <c r="L1046" s="3">
        <v>6.3E-3</v>
      </c>
      <c r="M1046" s="5">
        <v>3.0055304399999998</v>
      </c>
      <c r="N1046" s="6">
        <v>1</v>
      </c>
      <c r="O1046" s="8">
        <f>IFERROR(VLOOKUP(C1046,Sheet2!$B$2:$G$588,6,FALSE),0)</f>
        <v>47685</v>
      </c>
      <c r="P1046" t="s">
        <v>487</v>
      </c>
      <c r="Q1046" s="2">
        <v>0.66728002900000005</v>
      </c>
      <c r="R1046" s="3">
        <v>0.4</v>
      </c>
      <c r="S1046" s="3" t="str">
        <f t="shared" si="104"/>
        <v>Y</v>
      </c>
      <c r="T1046" s="2"/>
      <c r="U1046" s="22">
        <f t="shared" si="100"/>
        <v>0.4</v>
      </c>
      <c r="V1046" s="10">
        <f t="shared" si="101"/>
        <v>442</v>
      </c>
      <c r="W1046" s="24">
        <f t="shared" si="102"/>
        <v>442</v>
      </c>
    </row>
    <row r="1047" spans="1:23" x14ac:dyDescent="0.3">
      <c r="A1047" t="s">
        <v>17</v>
      </c>
      <c r="B1047" t="s">
        <v>11330</v>
      </c>
      <c r="C1047" t="s">
        <v>11331</v>
      </c>
      <c r="D1047" t="s">
        <v>11342</v>
      </c>
      <c r="E1047" t="s">
        <v>11343</v>
      </c>
      <c r="F1047">
        <v>0.25</v>
      </c>
      <c r="G1047" s="2">
        <v>1</v>
      </c>
      <c r="H1047" s="4">
        <v>174.7209</v>
      </c>
      <c r="I1047" s="4">
        <v>13.1648</v>
      </c>
      <c r="J1047" s="7">
        <v>1022</v>
      </c>
      <c r="K1047" s="7">
        <v>252</v>
      </c>
      <c r="L1047" s="3">
        <v>7.5300000000000006E-2</v>
      </c>
      <c r="M1047" s="5">
        <v>2.58701297</v>
      </c>
      <c r="N1047" s="6">
        <v>1</v>
      </c>
      <c r="O1047" s="8">
        <f>IFERROR(VLOOKUP(C1047,Sheet2!$B$2:$G$588,6,FALSE),0)</f>
        <v>47685</v>
      </c>
      <c r="P1047" t="s">
        <v>22</v>
      </c>
      <c r="Q1047" s="2">
        <v>0.61345381320000003</v>
      </c>
      <c r="R1047" s="3">
        <v>0.25</v>
      </c>
      <c r="S1047" s="3" t="str">
        <f t="shared" si="104"/>
        <v>Y</v>
      </c>
      <c r="T1047" s="2"/>
      <c r="U1047" s="22">
        <f t="shared" si="100"/>
        <v>0.25</v>
      </c>
      <c r="V1047" s="10">
        <f t="shared" si="101"/>
        <v>255.5</v>
      </c>
      <c r="W1047" s="24">
        <f t="shared" si="102"/>
        <v>255.5</v>
      </c>
    </row>
    <row r="1048" spans="1:23" x14ac:dyDescent="0.3">
      <c r="A1048" t="s">
        <v>17</v>
      </c>
      <c r="B1048" t="s">
        <v>11330</v>
      </c>
      <c r="C1048" t="s">
        <v>11331</v>
      </c>
      <c r="D1048" t="s">
        <v>11336</v>
      </c>
      <c r="E1048" t="s">
        <v>11337</v>
      </c>
      <c r="F1048">
        <v>0.3</v>
      </c>
      <c r="G1048" s="2">
        <v>1</v>
      </c>
      <c r="H1048" s="4">
        <v>1243.6387</v>
      </c>
      <c r="I1048" s="4">
        <v>11.203099999999999</v>
      </c>
      <c r="J1048" s="7">
        <v>1004</v>
      </c>
      <c r="K1048" s="7">
        <v>155</v>
      </c>
      <c r="L1048" s="3">
        <v>8.9999999999999993E-3</v>
      </c>
      <c r="M1048" s="5">
        <v>2.98705848</v>
      </c>
      <c r="N1048" s="6">
        <v>1</v>
      </c>
      <c r="O1048" s="8">
        <f>IFERROR(VLOOKUP(C1048,Sheet2!$B$2:$G$588,6,FALSE),0)</f>
        <v>47685</v>
      </c>
      <c r="P1048" t="s">
        <v>162</v>
      </c>
      <c r="Q1048" s="2">
        <v>0.66522248989999999</v>
      </c>
      <c r="R1048" s="3">
        <v>0.3</v>
      </c>
      <c r="S1048" s="3" t="str">
        <f t="shared" si="104"/>
        <v>Y</v>
      </c>
      <c r="T1048" s="2"/>
      <c r="U1048" s="22">
        <f t="shared" si="100"/>
        <v>0.3</v>
      </c>
      <c r="V1048" s="10">
        <f t="shared" si="101"/>
        <v>301.2</v>
      </c>
      <c r="W1048" s="24">
        <f t="shared" si="102"/>
        <v>301.2</v>
      </c>
    </row>
    <row r="1049" spans="1:23" x14ac:dyDescent="0.3">
      <c r="A1049" t="s">
        <v>17</v>
      </c>
      <c r="B1049" t="s">
        <v>11330</v>
      </c>
      <c r="C1049" t="s">
        <v>11331</v>
      </c>
      <c r="D1049" t="s">
        <v>11360</v>
      </c>
      <c r="E1049" t="s">
        <v>11361</v>
      </c>
      <c r="F1049">
        <v>0.25</v>
      </c>
      <c r="G1049" s="2">
        <v>1</v>
      </c>
      <c r="H1049" s="4">
        <v>197.01439999999999</v>
      </c>
      <c r="I1049" s="4">
        <v>12.522399999999999</v>
      </c>
      <c r="J1049" s="7">
        <v>946</v>
      </c>
      <c r="K1049" s="7">
        <v>236</v>
      </c>
      <c r="L1049" s="3">
        <v>6.3600000000000004E-2</v>
      </c>
      <c r="M1049" s="5">
        <v>2.5180026600000001</v>
      </c>
      <c r="N1049" s="6">
        <v>1</v>
      </c>
      <c r="O1049" s="8">
        <f>IFERROR(VLOOKUP(C1049,Sheet2!$B$2:$G$588,6,FALSE),0)</f>
        <v>47685</v>
      </c>
      <c r="P1049" t="s">
        <v>22</v>
      </c>
      <c r="Q1049" s="2">
        <v>0.6028598315</v>
      </c>
      <c r="R1049" s="3">
        <v>0.25</v>
      </c>
      <c r="S1049" s="3" t="str">
        <f t="shared" si="104"/>
        <v>Y</v>
      </c>
      <c r="T1049" s="2"/>
      <c r="U1049" s="22">
        <f t="shared" si="100"/>
        <v>0.25</v>
      </c>
      <c r="V1049" s="10">
        <f t="shared" si="101"/>
        <v>236.5</v>
      </c>
      <c r="W1049" s="24">
        <f t="shared" si="102"/>
        <v>236.5</v>
      </c>
    </row>
    <row r="1050" spans="1:23" x14ac:dyDescent="0.3">
      <c r="A1050" t="s">
        <v>17</v>
      </c>
      <c r="B1050" t="s">
        <v>11330</v>
      </c>
      <c r="C1050" t="s">
        <v>11331</v>
      </c>
      <c r="D1050" t="s">
        <v>11372</v>
      </c>
      <c r="E1050" t="s">
        <v>11373</v>
      </c>
      <c r="F1050">
        <v>0.4</v>
      </c>
      <c r="G1050" s="2">
        <v>1</v>
      </c>
      <c r="H1050" s="4">
        <v>984.41420000000005</v>
      </c>
      <c r="I1050" s="4">
        <v>5.0625</v>
      </c>
      <c r="J1050" s="7">
        <v>598</v>
      </c>
      <c r="K1050" s="7">
        <v>187</v>
      </c>
      <c r="L1050" s="3">
        <v>5.1000000000000004E-3</v>
      </c>
      <c r="M1050" s="5">
        <v>3.93702716</v>
      </c>
      <c r="N1050" s="6">
        <v>1</v>
      </c>
      <c r="O1050" s="8">
        <f>IFERROR(VLOOKUP(C1050,Sheet2!$B$2:$G$588,6,FALSE),0)</f>
        <v>47685</v>
      </c>
      <c r="P1050" t="s">
        <v>487</v>
      </c>
      <c r="Q1050" s="2">
        <v>0.74600124430000003</v>
      </c>
      <c r="R1050" s="3">
        <v>0.39999999999999902</v>
      </c>
      <c r="S1050" s="3" t="str">
        <f t="shared" si="104"/>
        <v>Y</v>
      </c>
      <c r="T1050" s="2"/>
      <c r="U1050" s="22">
        <f t="shared" si="100"/>
        <v>0.39999999999999902</v>
      </c>
      <c r="V1050" s="10">
        <f t="shared" si="101"/>
        <v>239.19999999999942</v>
      </c>
      <c r="W1050" s="24">
        <f t="shared" si="102"/>
        <v>239.19999999999942</v>
      </c>
    </row>
    <row r="1051" spans="1:23" x14ac:dyDescent="0.3">
      <c r="A1051" t="s">
        <v>17</v>
      </c>
      <c r="B1051" t="s">
        <v>11330</v>
      </c>
      <c r="C1051" t="s">
        <v>11331</v>
      </c>
      <c r="D1051" t="s">
        <v>11383</v>
      </c>
      <c r="E1051" t="s">
        <v>11384</v>
      </c>
      <c r="F1051">
        <v>0.4</v>
      </c>
      <c r="G1051" s="2">
        <v>1</v>
      </c>
      <c r="H1051" s="4">
        <v>140.4323</v>
      </c>
      <c r="I1051" s="4">
        <v>11.3939</v>
      </c>
      <c r="J1051" s="7">
        <v>548</v>
      </c>
      <c r="K1051" s="7">
        <v>198</v>
      </c>
      <c r="L1051" s="3">
        <v>8.1100000000000005E-2</v>
      </c>
      <c r="M1051" s="5">
        <v>1.60369871</v>
      </c>
      <c r="N1051" s="6">
        <v>1</v>
      </c>
      <c r="O1051" s="8">
        <f>IFERROR(VLOOKUP(C1051,Sheet2!$B$2:$G$588,6,FALSE),0)</f>
        <v>47685</v>
      </c>
      <c r="P1051" t="s">
        <v>487</v>
      </c>
      <c r="Q1051" s="2">
        <v>0.37644147700000002</v>
      </c>
      <c r="R1051" s="3">
        <v>0.37644147701064001</v>
      </c>
      <c r="S1051" s="3" t="str">
        <f t="shared" si="104"/>
        <v/>
      </c>
      <c r="T1051" s="2"/>
      <c r="U1051" s="22">
        <f t="shared" si="100"/>
        <v>0.37644147701064001</v>
      </c>
      <c r="V1051" s="10">
        <f t="shared" si="101"/>
        <v>206.28992940183073</v>
      </c>
      <c r="W1051" s="24">
        <f t="shared" si="102"/>
        <v>206.28992940183073</v>
      </c>
    </row>
    <row r="1052" spans="1:23" x14ac:dyDescent="0.3">
      <c r="A1052" t="s">
        <v>17</v>
      </c>
      <c r="B1052" t="s">
        <v>11330</v>
      </c>
      <c r="C1052" t="s">
        <v>11331</v>
      </c>
      <c r="D1052" t="s">
        <v>11352</v>
      </c>
      <c r="E1052" t="s">
        <v>11353</v>
      </c>
      <c r="F1052">
        <v>0.4</v>
      </c>
      <c r="G1052" s="2">
        <v>1</v>
      </c>
      <c r="H1052" s="4">
        <v>158.02500000000001</v>
      </c>
      <c r="I1052" s="4">
        <v>11.211600000000001</v>
      </c>
      <c r="J1052" s="7">
        <v>546</v>
      </c>
      <c r="K1052" s="7">
        <v>208</v>
      </c>
      <c r="L1052" s="3">
        <v>7.0900000000000005E-2</v>
      </c>
      <c r="M1052" s="5">
        <v>1.6244951000000001</v>
      </c>
      <c r="N1052" s="6">
        <v>1</v>
      </c>
      <c r="O1052" s="8">
        <f>IFERROR(VLOOKUP(C1052,Sheet2!$B$2:$G$588,6,FALSE),0)</f>
        <v>47685</v>
      </c>
      <c r="P1052" t="s">
        <v>487</v>
      </c>
      <c r="Q1052" s="2">
        <v>0.38442412069999998</v>
      </c>
      <c r="R1052" s="3">
        <v>0.384424120729143</v>
      </c>
      <c r="S1052" s="3" t="str">
        <f t="shared" si="104"/>
        <v/>
      </c>
      <c r="T1052" s="2"/>
      <c r="U1052" s="22">
        <f t="shared" si="100"/>
        <v>0.384424120729143</v>
      </c>
      <c r="V1052" s="10">
        <f t="shared" si="101"/>
        <v>209.89556991811207</v>
      </c>
      <c r="W1052" s="24">
        <f t="shared" si="102"/>
        <v>209.89556991811207</v>
      </c>
    </row>
    <row r="1053" spans="1:23" x14ac:dyDescent="0.3">
      <c r="A1053" t="s">
        <v>17</v>
      </c>
      <c r="B1053" t="s">
        <v>11330</v>
      </c>
      <c r="C1053" t="s">
        <v>11331</v>
      </c>
      <c r="D1053" t="s">
        <v>11350</v>
      </c>
      <c r="E1053" t="s">
        <v>11351</v>
      </c>
      <c r="F1053">
        <v>0.4</v>
      </c>
      <c r="G1053" s="2">
        <v>1</v>
      </c>
      <c r="H1053" s="4">
        <v>772.30219999999997</v>
      </c>
      <c r="I1053" s="4">
        <v>4.0011000000000001</v>
      </c>
      <c r="J1053" s="7">
        <v>455</v>
      </c>
      <c r="K1053" s="7">
        <v>132</v>
      </c>
      <c r="L1053" s="3">
        <v>5.1999999999999998E-3</v>
      </c>
      <c r="M1053" s="5">
        <v>3.7899385900000002</v>
      </c>
      <c r="N1053" s="6">
        <v>1</v>
      </c>
      <c r="O1053" s="8">
        <f>IFERROR(VLOOKUP(C1053,Sheet2!$B$2:$G$588,6,FALSE),0)</f>
        <v>47685</v>
      </c>
      <c r="P1053" t="s">
        <v>487</v>
      </c>
      <c r="Q1053" s="2">
        <v>0.73614348190000001</v>
      </c>
      <c r="R1053" s="3">
        <v>0.39999999999999902</v>
      </c>
      <c r="S1053" s="3" t="str">
        <f t="shared" si="104"/>
        <v>Y</v>
      </c>
      <c r="T1053" s="2"/>
      <c r="U1053" s="22">
        <f t="shared" si="100"/>
        <v>0.39999999999999902</v>
      </c>
      <c r="V1053" s="10">
        <f t="shared" si="101"/>
        <v>181.99999999999955</v>
      </c>
      <c r="W1053" s="24">
        <f t="shared" si="102"/>
        <v>181.99999999999955</v>
      </c>
    </row>
    <row r="1054" spans="1:23" x14ac:dyDescent="0.3">
      <c r="A1054" t="s">
        <v>17</v>
      </c>
      <c r="B1054" t="s">
        <v>11330</v>
      </c>
      <c r="C1054" t="s">
        <v>11331</v>
      </c>
      <c r="D1054" t="s">
        <v>11332</v>
      </c>
      <c r="E1054" t="s">
        <v>11333</v>
      </c>
      <c r="F1054">
        <v>0.25</v>
      </c>
      <c r="G1054" s="2">
        <v>1</v>
      </c>
      <c r="H1054" s="4">
        <v>508.14940000000001</v>
      </c>
      <c r="I1054" s="4">
        <v>2.2688000000000001</v>
      </c>
      <c r="J1054" s="7">
        <v>286</v>
      </c>
      <c r="K1054" s="7">
        <v>67</v>
      </c>
      <c r="L1054" s="3">
        <v>4.4999999999999997E-3</v>
      </c>
      <c r="M1054" s="5">
        <v>4.1977017300000004</v>
      </c>
      <c r="N1054" s="6">
        <v>1</v>
      </c>
      <c r="O1054" s="8">
        <f>IFERROR(VLOOKUP(C1054,Sheet2!$B$2:$G$588,6,FALSE),0)</f>
        <v>47685</v>
      </c>
      <c r="P1054" t="s">
        <v>22</v>
      </c>
      <c r="Q1054" s="2">
        <v>0.7617744031</v>
      </c>
      <c r="R1054" s="3">
        <v>0.249999999999999</v>
      </c>
      <c r="S1054" s="3" t="str">
        <f t="shared" si="104"/>
        <v>Y</v>
      </c>
      <c r="T1054" s="2"/>
      <c r="U1054" s="22">
        <f t="shared" si="100"/>
        <v>0.249999999999999</v>
      </c>
      <c r="V1054" s="10">
        <f t="shared" si="101"/>
        <v>71.499999999999716</v>
      </c>
      <c r="W1054" s="24">
        <f t="shared" si="102"/>
        <v>71.499999999999716</v>
      </c>
    </row>
    <row r="1055" spans="1:23" x14ac:dyDescent="0.3">
      <c r="A1055" t="s">
        <v>17</v>
      </c>
      <c r="B1055" t="s">
        <v>11330</v>
      </c>
      <c r="C1055" t="s">
        <v>11331</v>
      </c>
      <c r="D1055" t="s">
        <v>11364</v>
      </c>
      <c r="E1055" t="s">
        <v>11365</v>
      </c>
      <c r="F1055">
        <v>0.35</v>
      </c>
      <c r="G1055" s="2">
        <v>1</v>
      </c>
      <c r="H1055" s="4">
        <v>39.594499999999996</v>
      </c>
      <c r="I1055" s="4">
        <v>4.9686000000000003</v>
      </c>
      <c r="J1055" s="7">
        <v>240</v>
      </c>
      <c r="K1055" s="7">
        <v>83</v>
      </c>
      <c r="L1055" s="3">
        <v>0.1255</v>
      </c>
      <c r="M1055" s="5">
        <v>1.6091604399999999</v>
      </c>
      <c r="N1055" s="6">
        <v>1</v>
      </c>
      <c r="O1055" s="8">
        <f>IFERROR(VLOOKUP(C1055,Sheet2!$B$2:$G$588,6,FALSE),0)</f>
        <v>47685</v>
      </c>
      <c r="P1055" t="s">
        <v>22</v>
      </c>
      <c r="Q1055" s="2">
        <v>0.37855792560000001</v>
      </c>
      <c r="R1055" s="3">
        <v>0.35</v>
      </c>
      <c r="S1055" s="3" t="str">
        <f t="shared" si="104"/>
        <v>Y</v>
      </c>
      <c r="T1055" s="2"/>
      <c r="U1055" s="22">
        <f t="shared" si="100"/>
        <v>0.35</v>
      </c>
      <c r="V1055" s="10">
        <f t="shared" si="101"/>
        <v>84</v>
      </c>
      <c r="W1055" s="24">
        <f t="shared" si="102"/>
        <v>84</v>
      </c>
    </row>
    <row r="1056" spans="1:23" x14ac:dyDescent="0.3">
      <c r="A1056" t="s">
        <v>17</v>
      </c>
      <c r="B1056" t="s">
        <v>11330</v>
      </c>
      <c r="C1056" t="s">
        <v>11331</v>
      </c>
      <c r="D1056" t="s">
        <v>11377</v>
      </c>
      <c r="E1056" t="s">
        <v>11378</v>
      </c>
      <c r="F1056">
        <v>0.25</v>
      </c>
      <c r="G1056" s="2">
        <v>1</v>
      </c>
      <c r="H1056" s="4">
        <v>381.84440000000001</v>
      </c>
      <c r="I1056" s="4">
        <v>1.5858000000000001</v>
      </c>
      <c r="J1056" s="7">
        <v>188</v>
      </c>
      <c r="K1056" s="7">
        <v>44</v>
      </c>
      <c r="L1056" s="3">
        <v>4.1999999999999997E-3</v>
      </c>
      <c r="M1056" s="5">
        <v>3.9442277400000001</v>
      </c>
      <c r="N1056" s="6">
        <v>1</v>
      </c>
      <c r="O1056" s="8">
        <f>IFERROR(VLOOKUP(C1056,Sheet2!$B$2:$G$588,6,FALSE),0)</f>
        <v>47685</v>
      </c>
      <c r="P1056" t="s">
        <v>22</v>
      </c>
      <c r="Q1056" s="2">
        <v>0.74646494409999997</v>
      </c>
      <c r="R1056" s="3">
        <v>0.25</v>
      </c>
      <c r="S1056" s="3" t="str">
        <f t="shared" si="104"/>
        <v>Y</v>
      </c>
      <c r="T1056" s="2"/>
      <c r="U1056" s="22">
        <f t="shared" si="100"/>
        <v>0.25</v>
      </c>
      <c r="V1056" s="10">
        <f t="shared" si="101"/>
        <v>47</v>
      </c>
      <c r="W1056" s="24">
        <f t="shared" si="102"/>
        <v>47</v>
      </c>
    </row>
    <row r="1057" spans="1:23" x14ac:dyDescent="0.3">
      <c r="A1057" t="s">
        <v>17</v>
      </c>
      <c r="B1057" t="s">
        <v>11330</v>
      </c>
      <c r="C1057" t="s">
        <v>11331</v>
      </c>
      <c r="D1057" t="s">
        <v>11346</v>
      </c>
      <c r="E1057" t="s">
        <v>11347</v>
      </c>
      <c r="F1057">
        <v>0.4</v>
      </c>
      <c r="G1057" s="2">
        <v>1</v>
      </c>
      <c r="H1057" s="4">
        <v>182.69829999999999</v>
      </c>
      <c r="I1057" s="4">
        <v>2.0133999999999999</v>
      </c>
      <c r="J1057" s="7">
        <v>148</v>
      </c>
      <c r="K1057" s="7">
        <v>26</v>
      </c>
      <c r="L1057" s="3">
        <v>1.0999999999999999E-2</v>
      </c>
      <c r="M1057" s="5">
        <v>2.4551814699999999</v>
      </c>
      <c r="N1057" s="6">
        <v>1</v>
      </c>
      <c r="O1057" s="8">
        <f>IFERROR(VLOOKUP(C1057,Sheet2!$B$2:$G$588,6,FALSE),0)</f>
        <v>47685</v>
      </c>
      <c r="P1057" t="s">
        <v>487</v>
      </c>
      <c r="Q1057" s="2">
        <v>0.59269813100000002</v>
      </c>
      <c r="R1057" s="3">
        <v>0.4</v>
      </c>
      <c r="S1057" s="3" t="str">
        <f t="shared" si="104"/>
        <v>Y</v>
      </c>
      <c r="T1057" s="2"/>
      <c r="U1057" s="22">
        <f t="shared" si="100"/>
        <v>0.4</v>
      </c>
      <c r="V1057" s="10">
        <f t="shared" si="101"/>
        <v>59.2</v>
      </c>
      <c r="W1057" s="24">
        <f t="shared" si="102"/>
        <v>59.2</v>
      </c>
    </row>
    <row r="1058" spans="1:23" x14ac:dyDescent="0.3">
      <c r="A1058" t="s">
        <v>17</v>
      </c>
      <c r="B1058" t="s">
        <v>11330</v>
      </c>
      <c r="C1058" t="s">
        <v>11331</v>
      </c>
      <c r="D1058" t="s">
        <v>11385</v>
      </c>
      <c r="E1058" t="s">
        <v>11386</v>
      </c>
      <c r="F1058">
        <v>0.35</v>
      </c>
      <c r="G1058" s="2">
        <v>0</v>
      </c>
      <c r="H1058" s="4">
        <v>24.309699999999999</v>
      </c>
      <c r="I1058" s="4">
        <v>3.6132</v>
      </c>
      <c r="J1058" s="7">
        <v>123</v>
      </c>
      <c r="K1058" s="7">
        <v>41</v>
      </c>
      <c r="L1058" s="3">
        <v>0.14860000000000001</v>
      </c>
      <c r="M1058" s="5">
        <v>1.1377681100000001</v>
      </c>
      <c r="N1058" s="6">
        <v>0.7</v>
      </c>
      <c r="O1058" s="8">
        <f>IFERROR(VLOOKUP(C1058,Sheet2!$B$2:$G$588,6,FALSE),0)</f>
        <v>47685</v>
      </c>
      <c r="P1058" t="s">
        <v>22</v>
      </c>
      <c r="Q1058" s="2">
        <v>0.38476039890000002</v>
      </c>
      <c r="R1058" s="3">
        <v>0.35</v>
      </c>
      <c r="U1058" s="22">
        <f t="shared" si="100"/>
        <v>0.35</v>
      </c>
      <c r="V1058" s="10">
        <f t="shared" si="101"/>
        <v>43.05</v>
      </c>
      <c r="W1058" s="24">
        <f t="shared" si="102"/>
        <v>43.05</v>
      </c>
    </row>
    <row r="1059" spans="1:23" x14ac:dyDescent="0.3">
      <c r="A1059" t="s">
        <v>17</v>
      </c>
      <c r="B1059" t="s">
        <v>11330</v>
      </c>
      <c r="C1059" t="s">
        <v>11331</v>
      </c>
      <c r="D1059" t="s">
        <v>11376</v>
      </c>
      <c r="E1059" t="s">
        <v>6166</v>
      </c>
      <c r="F1059">
        <v>0.3</v>
      </c>
      <c r="G1059" s="2">
        <v>1</v>
      </c>
      <c r="H1059" s="4">
        <v>254.72030000000001</v>
      </c>
      <c r="I1059" s="4">
        <v>3.0809000000000002</v>
      </c>
      <c r="J1059" s="7">
        <v>101</v>
      </c>
      <c r="K1059" s="7">
        <v>30</v>
      </c>
      <c r="L1059" s="3">
        <v>1.21E-2</v>
      </c>
      <c r="M1059" s="5">
        <v>1.0948669200000001</v>
      </c>
      <c r="N1059" s="6">
        <v>0.6</v>
      </c>
      <c r="O1059" s="8">
        <f>IFERROR(VLOOKUP(C1059,Sheet2!$B$2:$G$588,6,FALSE),0)</f>
        <v>47685</v>
      </c>
      <c r="P1059" t="s">
        <v>22</v>
      </c>
      <c r="Q1059" s="2">
        <v>0.45198819239999999</v>
      </c>
      <c r="R1059" s="3">
        <v>0.3</v>
      </c>
      <c r="S1059" s="3" t="str">
        <f>IF(R1059+0.01&lt;Q1059,"Y","")</f>
        <v>Y</v>
      </c>
      <c r="T1059" s="2"/>
      <c r="U1059" s="22">
        <f t="shared" si="100"/>
        <v>0.3</v>
      </c>
      <c r="V1059" s="10">
        <f t="shared" si="101"/>
        <v>30.299999999999997</v>
      </c>
      <c r="W1059" s="24">
        <f t="shared" si="102"/>
        <v>30.299999999999997</v>
      </c>
    </row>
    <row r="1060" spans="1:23" x14ac:dyDescent="0.3">
      <c r="A1060" t="s">
        <v>17</v>
      </c>
      <c r="B1060" t="s">
        <v>11330</v>
      </c>
      <c r="C1060" t="s">
        <v>11331</v>
      </c>
      <c r="D1060" t="s">
        <v>11334</v>
      </c>
      <c r="E1060" t="s">
        <v>11335</v>
      </c>
      <c r="F1060">
        <v>0.25</v>
      </c>
      <c r="G1060" s="2">
        <v>0</v>
      </c>
      <c r="H1060" s="4">
        <v>10.8996</v>
      </c>
      <c r="I1060" s="4">
        <v>1.3694</v>
      </c>
      <c r="J1060" s="7">
        <v>51</v>
      </c>
      <c r="K1060" s="7">
        <v>13</v>
      </c>
      <c r="L1060" s="3">
        <v>0.12559999999999999</v>
      </c>
      <c r="M1060" s="5">
        <v>1.2529967099999999</v>
      </c>
      <c r="N1060" s="6">
        <v>0.8</v>
      </c>
      <c r="O1060" s="8">
        <f>IFERROR(VLOOKUP(C1060,Sheet2!$B$2:$G$588,6,FALSE),0)</f>
        <v>47685</v>
      </c>
      <c r="P1060" t="s">
        <v>22</v>
      </c>
      <c r="Q1060" s="2">
        <v>0.3615306479</v>
      </c>
      <c r="R1060" s="3">
        <v>0.25</v>
      </c>
      <c r="U1060" s="22">
        <f t="shared" si="100"/>
        <v>0.25</v>
      </c>
      <c r="V1060" s="10">
        <f t="shared" si="101"/>
        <v>12.75</v>
      </c>
      <c r="W1060" s="24">
        <f t="shared" si="102"/>
        <v>12.75</v>
      </c>
    </row>
    <row r="1061" spans="1:23" x14ac:dyDescent="0.3">
      <c r="A1061" t="s">
        <v>17</v>
      </c>
      <c r="B1061" t="s">
        <v>11330</v>
      </c>
      <c r="C1061" t="s">
        <v>11331</v>
      </c>
      <c r="D1061" t="s">
        <v>11387</v>
      </c>
      <c r="E1061" t="s">
        <v>11388</v>
      </c>
      <c r="F1061">
        <v>0.3</v>
      </c>
      <c r="G1061" s="2">
        <v>1</v>
      </c>
      <c r="H1061" s="4">
        <v>162.20009999999999</v>
      </c>
      <c r="I1061" s="4">
        <v>1.5088999999999999</v>
      </c>
      <c r="J1061" s="7">
        <v>46</v>
      </c>
      <c r="K1061" s="7">
        <v>14</v>
      </c>
      <c r="L1061" s="3">
        <v>9.2999999999999992E-3</v>
      </c>
      <c r="M1061" s="5">
        <v>1.01762924</v>
      </c>
      <c r="N1061" s="6">
        <v>0.6</v>
      </c>
      <c r="O1061" s="8">
        <f>IFERROR(VLOOKUP(C1061,Sheet2!$B$2:$G$588,6,FALSE),0)</f>
        <v>47685</v>
      </c>
      <c r="P1061" t="s">
        <v>22</v>
      </c>
      <c r="Q1061" s="2">
        <v>0.41039429859999998</v>
      </c>
      <c r="R1061" s="3">
        <v>0.3</v>
      </c>
      <c r="S1061" s="3" t="str">
        <f>IF(R1061+0.01&lt;Q1061,"Y","")</f>
        <v>Y</v>
      </c>
      <c r="T1061" s="2"/>
      <c r="U1061" s="22">
        <f t="shared" si="100"/>
        <v>0.3</v>
      </c>
      <c r="V1061" s="10">
        <f t="shared" si="101"/>
        <v>13.799999999999999</v>
      </c>
      <c r="W1061" s="24">
        <f t="shared" si="102"/>
        <v>13.799999999999999</v>
      </c>
    </row>
    <row r="1062" spans="1:23" x14ac:dyDescent="0.3">
      <c r="A1062" t="s">
        <v>17</v>
      </c>
      <c r="B1062" t="s">
        <v>11330</v>
      </c>
      <c r="C1062" t="s">
        <v>11331</v>
      </c>
      <c r="D1062" t="s">
        <v>11354</v>
      </c>
      <c r="E1062" t="s">
        <v>11355</v>
      </c>
      <c r="F1062">
        <v>0.25</v>
      </c>
      <c r="G1062" s="2">
        <v>0</v>
      </c>
      <c r="H1062" s="4">
        <v>4.0227000000000004</v>
      </c>
      <c r="I1062" s="4">
        <v>0.4304</v>
      </c>
      <c r="J1062" s="7">
        <v>16</v>
      </c>
      <c r="K1062" s="7">
        <v>4</v>
      </c>
      <c r="L1062" s="3">
        <v>0.107</v>
      </c>
      <c r="M1062" s="5">
        <v>1.24294723</v>
      </c>
      <c r="N1062" s="6">
        <v>0.8</v>
      </c>
      <c r="O1062" s="8">
        <f>IFERROR(VLOOKUP(C1062,Sheet2!$B$2:$G$588,6,FALSE),0)</f>
        <v>47685</v>
      </c>
      <c r="P1062" t="s">
        <v>22</v>
      </c>
      <c r="Q1062" s="2">
        <v>0.35636849129999998</v>
      </c>
      <c r="R1062" s="3">
        <v>0.25</v>
      </c>
      <c r="U1062" s="22">
        <f t="shared" si="100"/>
        <v>0.25</v>
      </c>
      <c r="V1062" s="10">
        <f t="shared" si="101"/>
        <v>4</v>
      </c>
      <c r="W1062" s="24">
        <f t="shared" si="102"/>
        <v>4</v>
      </c>
    </row>
    <row r="1063" spans="1:23" x14ac:dyDescent="0.3">
      <c r="A1063" t="s">
        <v>17</v>
      </c>
      <c r="B1063" t="s">
        <v>11330</v>
      </c>
      <c r="C1063" t="s">
        <v>11331</v>
      </c>
      <c r="D1063" t="s">
        <v>11344</v>
      </c>
      <c r="E1063" t="s">
        <v>11345</v>
      </c>
      <c r="F1063">
        <v>0.25</v>
      </c>
      <c r="G1063" s="2">
        <v>0</v>
      </c>
      <c r="H1063" s="4">
        <v>10.8531</v>
      </c>
      <c r="I1063" s="4">
        <v>0.32319999999999999</v>
      </c>
      <c r="J1063" s="7">
        <v>13</v>
      </c>
      <c r="K1063" s="7">
        <v>3</v>
      </c>
      <c r="L1063" s="3">
        <v>2.98E-2</v>
      </c>
      <c r="M1063" s="5">
        <v>1.2981215500000001</v>
      </c>
      <c r="N1063" s="6">
        <v>1</v>
      </c>
      <c r="O1063" s="8">
        <f>IFERROR(VLOOKUP(C1063,Sheet2!$B$2:$G$588,6,FALSE),0)</f>
        <v>47685</v>
      </c>
      <c r="P1063" t="s">
        <v>22</v>
      </c>
      <c r="Q1063" s="2">
        <v>0.2296561117</v>
      </c>
      <c r="R1063" s="3">
        <v>0.22965611167858299</v>
      </c>
      <c r="U1063" s="22">
        <f t="shared" si="100"/>
        <v>0.22965611167858299</v>
      </c>
      <c r="V1063" s="10">
        <f t="shared" si="101"/>
        <v>2.9855294518215789</v>
      </c>
      <c r="W1063" s="24">
        <f t="shared" si="102"/>
        <v>2.9855294518215789</v>
      </c>
    </row>
    <row r="1064" spans="1:23" x14ac:dyDescent="0.3">
      <c r="A1064" t="s">
        <v>17</v>
      </c>
      <c r="B1064" t="s">
        <v>11330</v>
      </c>
      <c r="C1064" t="s">
        <v>11331</v>
      </c>
      <c r="D1064" t="s">
        <v>11374</v>
      </c>
      <c r="E1064" t="s">
        <v>11375</v>
      </c>
      <c r="F1064">
        <v>0.25</v>
      </c>
      <c r="G1064" s="2">
        <v>0</v>
      </c>
      <c r="H1064" s="4">
        <v>9.2704000000000004</v>
      </c>
      <c r="I1064" s="4">
        <v>0.2336</v>
      </c>
      <c r="J1064" s="7">
        <v>9</v>
      </c>
      <c r="K1064" s="7">
        <v>2</v>
      </c>
      <c r="L1064" s="3">
        <v>2.52E-2</v>
      </c>
      <c r="M1064" s="5">
        <v>1.3390400499999999</v>
      </c>
      <c r="N1064" s="6">
        <v>1</v>
      </c>
      <c r="O1064" s="8">
        <f>IFERROR(VLOOKUP(C1064,Sheet2!$B$2:$G$588,6,FALSE),0)</f>
        <v>47685</v>
      </c>
      <c r="P1064" t="s">
        <v>22</v>
      </c>
      <c r="Q1064" s="2">
        <v>0.25319634699999999</v>
      </c>
      <c r="R1064" s="3">
        <v>0.25</v>
      </c>
      <c r="U1064" s="22">
        <f t="shared" si="100"/>
        <v>0.25</v>
      </c>
      <c r="V1064" s="10">
        <f t="shared" si="101"/>
        <v>2.25</v>
      </c>
      <c r="W1064" s="24">
        <f t="shared" si="102"/>
        <v>2.25</v>
      </c>
    </row>
    <row r="1065" spans="1:23" hidden="1" x14ac:dyDescent="0.3">
      <c r="A1065" s="27" t="s">
        <v>33</v>
      </c>
      <c r="B1065" s="27" t="s">
        <v>10236</v>
      </c>
      <c r="C1065" s="27" t="s">
        <v>10237</v>
      </c>
      <c r="D1065" t="s">
        <v>34</v>
      </c>
      <c r="E1065" s="27"/>
      <c r="F1065">
        <v>0.23730000000000001</v>
      </c>
      <c r="G1065" s="28">
        <v>0.84726813000000001</v>
      </c>
      <c r="H1065" s="4">
        <v>14524.3359</v>
      </c>
      <c r="I1065" s="4">
        <v>1819.7474</v>
      </c>
      <c r="J1065" s="7">
        <v>45945</v>
      </c>
      <c r="K1065" s="7">
        <v>10124</v>
      </c>
      <c r="L1065" s="29">
        <v>0.12529999999999999</v>
      </c>
      <c r="M1065" s="30">
        <v>0.84160911999999999</v>
      </c>
      <c r="N1065" s="31">
        <v>0.48488999999999999</v>
      </c>
      <c r="O1065" s="32">
        <f>IFERROR(VLOOKUP(C1065,Sheet2!$B$2:$G$588,6,FALSE),0)</f>
        <v>45945</v>
      </c>
      <c r="P1065" s="27"/>
      <c r="Q1065" s="28">
        <v>0.42385367670000001</v>
      </c>
      <c r="R1065" s="29">
        <v>0.23731309065775499</v>
      </c>
      <c r="S1065" s="29"/>
      <c r="T1065" s="28"/>
      <c r="U1065" s="29" t="str">
        <f t="shared" si="100"/>
        <v/>
      </c>
      <c r="V1065" s="30" t="str">
        <f t="shared" si="101"/>
        <v/>
      </c>
      <c r="W1065" s="33">
        <f t="shared" si="102"/>
        <v>10026.150712064313</v>
      </c>
    </row>
    <row r="1066" spans="1:23" x14ac:dyDescent="0.3">
      <c r="A1066" t="s">
        <v>17</v>
      </c>
      <c r="B1066" t="s">
        <v>10236</v>
      </c>
      <c r="C1066" t="s">
        <v>10237</v>
      </c>
      <c r="D1066" t="s">
        <v>10420</v>
      </c>
      <c r="E1066" t="s">
        <v>10421</v>
      </c>
      <c r="F1066">
        <v>0.18</v>
      </c>
      <c r="G1066" s="2">
        <v>1</v>
      </c>
      <c r="H1066" s="4">
        <v>2497.3701000000001</v>
      </c>
      <c r="I1066" s="4">
        <v>383.95389999999998</v>
      </c>
      <c r="J1066" s="7">
        <v>12203</v>
      </c>
      <c r="K1066" s="7">
        <v>2197</v>
      </c>
      <c r="L1066" s="3">
        <v>0.1537</v>
      </c>
      <c r="M1066" s="5">
        <v>1.0594385500000001</v>
      </c>
      <c r="N1066" s="6">
        <v>0.75</v>
      </c>
      <c r="O1066" s="8">
        <f>IFERROR(VLOOKUP(C1066,Sheet2!$B$2:$G$588,6,FALSE),0)</f>
        <v>45945</v>
      </c>
      <c r="P1066" t="s">
        <v>92</v>
      </c>
      <c r="Q1066" s="2">
        <v>0.29207786429999999</v>
      </c>
      <c r="R1066" s="3">
        <v>0.18</v>
      </c>
      <c r="S1066" s="3" t="str">
        <f t="shared" ref="S1066:S1088" si="105">IF(R1066+0.01&lt;Q1066,"Y","")</f>
        <v>Y</v>
      </c>
      <c r="T1066" s="2"/>
      <c r="U1066" s="22">
        <f t="shared" si="100"/>
        <v>0.18</v>
      </c>
      <c r="V1066" s="10">
        <f t="shared" si="101"/>
        <v>2196.54</v>
      </c>
      <c r="W1066" s="24">
        <f t="shared" si="102"/>
        <v>2196.54</v>
      </c>
    </row>
    <row r="1067" spans="1:23" x14ac:dyDescent="0.3">
      <c r="A1067" t="s">
        <v>17</v>
      </c>
      <c r="B1067" t="s">
        <v>10236</v>
      </c>
      <c r="C1067" t="s">
        <v>10237</v>
      </c>
      <c r="D1067" t="s">
        <v>10388</v>
      </c>
      <c r="E1067" t="s">
        <v>10389</v>
      </c>
      <c r="F1067">
        <v>0.55000000000000004</v>
      </c>
      <c r="G1067" s="2">
        <v>1</v>
      </c>
      <c r="H1067" s="4">
        <v>326.65350000000001</v>
      </c>
      <c r="I1067" s="4">
        <v>196.23910000000001</v>
      </c>
      <c r="J1067" s="7">
        <v>1995</v>
      </c>
      <c r="K1067" s="7">
        <v>528</v>
      </c>
      <c r="L1067" s="3">
        <v>0.6008</v>
      </c>
      <c r="M1067" s="5">
        <v>0.33887208000000002</v>
      </c>
      <c r="N1067" s="6">
        <v>0.25</v>
      </c>
      <c r="O1067" s="8">
        <f>IFERROR(VLOOKUP(C1067,Sheet2!$B$2:$G$588,6,FALSE),0)</f>
        <v>45945</v>
      </c>
      <c r="P1067" t="s">
        <v>92</v>
      </c>
      <c r="Q1067" s="2">
        <v>0.26225849600000001</v>
      </c>
      <c r="R1067" s="3">
        <v>0.26225849603307899</v>
      </c>
      <c r="S1067" s="3" t="str">
        <f t="shared" si="105"/>
        <v/>
      </c>
      <c r="T1067" s="2"/>
      <c r="U1067" s="22">
        <f t="shared" si="100"/>
        <v>0.26225849603307899</v>
      </c>
      <c r="V1067" s="10">
        <f t="shared" si="101"/>
        <v>523.20569958599253</v>
      </c>
      <c r="W1067" s="24">
        <f t="shared" si="102"/>
        <v>523.20569958599253</v>
      </c>
    </row>
    <row r="1068" spans="1:23" x14ac:dyDescent="0.3">
      <c r="A1068" t="s">
        <v>17</v>
      </c>
      <c r="B1068" t="s">
        <v>10236</v>
      </c>
      <c r="C1068" t="s">
        <v>10237</v>
      </c>
      <c r="D1068" t="s">
        <v>10382</v>
      </c>
      <c r="E1068" t="s">
        <v>10383</v>
      </c>
      <c r="F1068">
        <v>0.1</v>
      </c>
      <c r="G1068" s="2">
        <v>1</v>
      </c>
      <c r="H1068" s="4">
        <v>2097.5142999999998</v>
      </c>
      <c r="I1068" s="4">
        <v>44.462400000000002</v>
      </c>
      <c r="J1068" s="7">
        <v>1955</v>
      </c>
      <c r="K1068" s="7">
        <v>196</v>
      </c>
      <c r="L1068" s="3">
        <v>2.12E-2</v>
      </c>
      <c r="M1068" s="5">
        <v>1.46575038</v>
      </c>
      <c r="N1068" s="6">
        <v>0.7</v>
      </c>
      <c r="O1068" s="8">
        <f>IFERROR(VLOOKUP(C1068,Sheet2!$B$2:$G$588,6,FALSE),0)</f>
        <v>45945</v>
      </c>
      <c r="P1068" t="s">
        <v>95</v>
      </c>
      <c r="Q1068" s="2">
        <v>0.52242891349999998</v>
      </c>
      <c r="R1068" s="3">
        <v>9.9999999999999895E-2</v>
      </c>
      <c r="S1068" s="3" t="str">
        <f t="shared" si="105"/>
        <v>Y</v>
      </c>
      <c r="T1068" s="2"/>
      <c r="U1068" s="22">
        <f t="shared" si="100"/>
        <v>9.9999999999999895E-2</v>
      </c>
      <c r="V1068" s="10">
        <f t="shared" si="101"/>
        <v>195.4999999999998</v>
      </c>
      <c r="W1068" s="24">
        <f t="shared" si="102"/>
        <v>195.4999999999998</v>
      </c>
    </row>
    <row r="1069" spans="1:23" x14ac:dyDescent="0.3">
      <c r="A1069" t="s">
        <v>17</v>
      </c>
      <c r="B1069" t="s">
        <v>10236</v>
      </c>
      <c r="C1069" t="s">
        <v>10237</v>
      </c>
      <c r="D1069" t="s">
        <v>10346</v>
      </c>
      <c r="E1069" t="s">
        <v>10347</v>
      </c>
      <c r="F1069">
        <v>0.4</v>
      </c>
      <c r="G1069" s="2">
        <v>1</v>
      </c>
      <c r="H1069" s="4">
        <v>124.24590000000001</v>
      </c>
      <c r="I1069" s="4">
        <v>53.533200000000001</v>
      </c>
      <c r="J1069" s="7">
        <v>1888</v>
      </c>
      <c r="K1069" s="7">
        <v>755</v>
      </c>
      <c r="L1069" s="3">
        <v>0.43090000000000001</v>
      </c>
      <c r="M1069" s="5">
        <v>1.17547344</v>
      </c>
      <c r="N1069" s="6">
        <v>0.25</v>
      </c>
      <c r="O1069" s="8">
        <f>IFERROR(VLOOKUP(C1069,Sheet2!$B$2:$G$588,6,FALSE),0)</f>
        <v>45945</v>
      </c>
      <c r="P1069" t="s">
        <v>487</v>
      </c>
      <c r="Q1069" s="2">
        <v>0.78731973690000001</v>
      </c>
      <c r="R1069" s="3">
        <v>0.4</v>
      </c>
      <c r="S1069" s="3" t="str">
        <f t="shared" si="105"/>
        <v>Y</v>
      </c>
      <c r="T1069" s="2"/>
      <c r="U1069" s="22">
        <f t="shared" si="100"/>
        <v>0.4</v>
      </c>
      <c r="V1069" s="10">
        <f t="shared" si="101"/>
        <v>755.2</v>
      </c>
      <c r="W1069" s="24">
        <f t="shared" si="102"/>
        <v>755.2</v>
      </c>
    </row>
    <row r="1070" spans="1:23" x14ac:dyDescent="0.3">
      <c r="A1070" t="s">
        <v>17</v>
      </c>
      <c r="B1070" t="s">
        <v>10236</v>
      </c>
      <c r="C1070" t="s">
        <v>10237</v>
      </c>
      <c r="D1070" t="s">
        <v>10262</v>
      </c>
      <c r="E1070" t="s">
        <v>10263</v>
      </c>
      <c r="F1070">
        <v>0.25</v>
      </c>
      <c r="G1070" s="2">
        <v>1</v>
      </c>
      <c r="H1070" s="4">
        <v>120.6922</v>
      </c>
      <c r="I1070" s="4">
        <v>47.9803</v>
      </c>
      <c r="J1070" s="7">
        <v>1683</v>
      </c>
      <c r="K1070" s="7">
        <v>421</v>
      </c>
      <c r="L1070" s="3">
        <v>0.39750000000000002</v>
      </c>
      <c r="M1070" s="5">
        <v>1.1689762500000001</v>
      </c>
      <c r="N1070" s="6">
        <v>0.25</v>
      </c>
      <c r="O1070" s="8">
        <f>IFERROR(VLOOKUP(C1070,Sheet2!$B$2:$G$588,6,FALSE),0)</f>
        <v>45945</v>
      </c>
      <c r="P1070" t="s">
        <v>22</v>
      </c>
      <c r="Q1070" s="2">
        <v>0.78613765609999997</v>
      </c>
      <c r="R1070" s="3">
        <v>0.25</v>
      </c>
      <c r="S1070" s="3" t="str">
        <f t="shared" si="105"/>
        <v>Y</v>
      </c>
      <c r="T1070" s="2"/>
      <c r="U1070" s="22">
        <f t="shared" si="100"/>
        <v>0.25</v>
      </c>
      <c r="V1070" s="10">
        <f t="shared" si="101"/>
        <v>420.75</v>
      </c>
      <c r="W1070" s="24">
        <f t="shared" si="102"/>
        <v>420.75</v>
      </c>
    </row>
    <row r="1071" spans="1:23" x14ac:dyDescent="0.3">
      <c r="A1071" t="s">
        <v>17</v>
      </c>
      <c r="B1071" t="s">
        <v>10236</v>
      </c>
      <c r="C1071" t="s">
        <v>10237</v>
      </c>
      <c r="D1071" t="s">
        <v>10410</v>
      </c>
      <c r="E1071" t="s">
        <v>10411</v>
      </c>
      <c r="F1071">
        <v>0.25</v>
      </c>
      <c r="G1071" s="2">
        <v>1</v>
      </c>
      <c r="H1071" s="4">
        <v>120.72929999999999</v>
      </c>
      <c r="I1071" s="4">
        <v>23.8674</v>
      </c>
      <c r="J1071" s="7">
        <v>1663</v>
      </c>
      <c r="K1071" s="7">
        <v>416</v>
      </c>
      <c r="L1071" s="3">
        <v>0.19769999999999999</v>
      </c>
      <c r="M1071" s="5">
        <v>2.3229371900000002</v>
      </c>
      <c r="N1071" s="6">
        <v>1</v>
      </c>
      <c r="O1071" s="8">
        <f>IFERROR(VLOOKUP(C1071,Sheet2!$B$2:$G$588,6,FALSE),0)</f>
        <v>45945</v>
      </c>
      <c r="P1071" t="s">
        <v>22</v>
      </c>
      <c r="Q1071" s="2">
        <v>0.5695105291</v>
      </c>
      <c r="R1071" s="3">
        <v>0.25</v>
      </c>
      <c r="S1071" s="3" t="str">
        <f t="shared" si="105"/>
        <v>Y</v>
      </c>
      <c r="T1071" s="2"/>
      <c r="U1071" s="22">
        <f t="shared" si="100"/>
        <v>0.25</v>
      </c>
      <c r="V1071" s="10">
        <f t="shared" si="101"/>
        <v>415.75</v>
      </c>
      <c r="W1071" s="24">
        <f t="shared" si="102"/>
        <v>415.75</v>
      </c>
    </row>
    <row r="1072" spans="1:23" x14ac:dyDescent="0.3">
      <c r="A1072" t="s">
        <v>17</v>
      </c>
      <c r="B1072" t="s">
        <v>10236</v>
      </c>
      <c r="C1072" t="s">
        <v>10237</v>
      </c>
      <c r="D1072" t="s">
        <v>10304</v>
      </c>
      <c r="E1072" t="s">
        <v>10305</v>
      </c>
      <c r="F1072">
        <v>0.3</v>
      </c>
      <c r="G1072" s="2">
        <v>1</v>
      </c>
      <c r="H1072" s="4">
        <v>1958.2947999999999</v>
      </c>
      <c r="I1072" s="4">
        <v>124.18040000000001</v>
      </c>
      <c r="J1072" s="7">
        <v>1455</v>
      </c>
      <c r="K1072" s="7">
        <v>436</v>
      </c>
      <c r="L1072" s="3">
        <v>6.3399999999999998E-2</v>
      </c>
      <c r="M1072" s="5">
        <v>0.39043229000000002</v>
      </c>
      <c r="N1072" s="6">
        <v>0.25</v>
      </c>
      <c r="O1072" s="8">
        <f>IFERROR(VLOOKUP(C1072,Sheet2!$B$2:$G$588,6,FALSE),0)</f>
        <v>45945</v>
      </c>
      <c r="P1072" t="s">
        <v>22</v>
      </c>
      <c r="Q1072" s="2">
        <v>0.35968411099999997</v>
      </c>
      <c r="R1072" s="3">
        <v>0.29999999999999899</v>
      </c>
      <c r="S1072" s="3" t="str">
        <f t="shared" si="105"/>
        <v>Y</v>
      </c>
      <c r="T1072" s="2"/>
      <c r="U1072" s="22">
        <f t="shared" si="100"/>
        <v>0.29999999999999899</v>
      </c>
      <c r="V1072" s="10">
        <f t="shared" si="101"/>
        <v>436.49999999999852</v>
      </c>
      <c r="W1072" s="24">
        <f t="shared" si="102"/>
        <v>436.49999999999852</v>
      </c>
    </row>
    <row r="1073" spans="1:23" x14ac:dyDescent="0.3">
      <c r="A1073" t="s">
        <v>17</v>
      </c>
      <c r="B1073" t="s">
        <v>10236</v>
      </c>
      <c r="C1073" t="s">
        <v>10237</v>
      </c>
      <c r="D1073" t="s">
        <v>10336</v>
      </c>
      <c r="E1073" t="s">
        <v>10337</v>
      </c>
      <c r="F1073">
        <v>0.25</v>
      </c>
      <c r="G1073" s="2">
        <v>1</v>
      </c>
      <c r="H1073" s="4">
        <v>124.0321</v>
      </c>
      <c r="I1073" s="4">
        <v>20.3108</v>
      </c>
      <c r="J1073" s="7">
        <v>1436</v>
      </c>
      <c r="K1073" s="7">
        <v>359</v>
      </c>
      <c r="L1073" s="3">
        <v>0.1638</v>
      </c>
      <c r="M1073" s="5">
        <v>2.3568965799999999</v>
      </c>
      <c r="N1073" s="6">
        <v>1</v>
      </c>
      <c r="O1073" s="8">
        <f>IFERROR(VLOOKUP(C1073,Sheet2!$B$2:$G$588,6,FALSE),0)</f>
        <v>45945</v>
      </c>
      <c r="P1073" t="s">
        <v>22</v>
      </c>
      <c r="Q1073" s="2">
        <v>0.57571324609999996</v>
      </c>
      <c r="R1073" s="3">
        <v>0.25</v>
      </c>
      <c r="S1073" s="3" t="str">
        <f t="shared" si="105"/>
        <v>Y</v>
      </c>
      <c r="T1073" s="2"/>
      <c r="U1073" s="22">
        <f t="shared" si="100"/>
        <v>0.25</v>
      </c>
      <c r="V1073" s="10">
        <f t="shared" si="101"/>
        <v>359</v>
      </c>
      <c r="W1073" s="24">
        <f t="shared" si="102"/>
        <v>359</v>
      </c>
    </row>
    <row r="1074" spans="1:23" x14ac:dyDescent="0.3">
      <c r="A1074" t="s">
        <v>17</v>
      </c>
      <c r="B1074" t="s">
        <v>10236</v>
      </c>
      <c r="C1074" t="s">
        <v>10237</v>
      </c>
      <c r="D1074" t="s">
        <v>10374</v>
      </c>
      <c r="E1074" t="s">
        <v>10375</v>
      </c>
      <c r="F1074">
        <v>0.1</v>
      </c>
      <c r="G1074" s="2">
        <v>1</v>
      </c>
      <c r="H1074" s="4">
        <v>633.93010000000004</v>
      </c>
      <c r="I1074" s="4">
        <v>66.205200000000005</v>
      </c>
      <c r="J1074" s="7">
        <v>1326</v>
      </c>
      <c r="K1074" s="7">
        <v>133</v>
      </c>
      <c r="L1074" s="3">
        <v>0.10440000000000001</v>
      </c>
      <c r="M1074" s="5">
        <v>0.66737687000000001</v>
      </c>
      <c r="N1074" s="6">
        <v>0.4</v>
      </c>
      <c r="O1074" s="8">
        <f>IFERROR(VLOOKUP(C1074,Sheet2!$B$2:$G$588,6,FALSE),0)</f>
        <v>45945</v>
      </c>
      <c r="P1074" t="s">
        <v>95</v>
      </c>
      <c r="Q1074" s="2">
        <v>0.4006385012</v>
      </c>
      <c r="R1074" s="3">
        <v>9.9999999999999895E-2</v>
      </c>
      <c r="S1074" s="3" t="str">
        <f t="shared" si="105"/>
        <v>Y</v>
      </c>
      <c r="T1074" s="2"/>
      <c r="U1074" s="22">
        <f t="shared" si="100"/>
        <v>9.9999999999999895E-2</v>
      </c>
      <c r="V1074" s="10">
        <f t="shared" si="101"/>
        <v>132.59999999999985</v>
      </c>
      <c r="W1074" s="24">
        <f t="shared" si="102"/>
        <v>132.59999999999985</v>
      </c>
    </row>
    <row r="1075" spans="1:23" x14ac:dyDescent="0.3">
      <c r="A1075" t="s">
        <v>17</v>
      </c>
      <c r="B1075" t="s">
        <v>10236</v>
      </c>
      <c r="C1075" t="s">
        <v>10237</v>
      </c>
      <c r="D1075" t="s">
        <v>10404</v>
      </c>
      <c r="E1075" t="s">
        <v>10405</v>
      </c>
      <c r="F1075">
        <v>0.25</v>
      </c>
      <c r="G1075" s="2">
        <v>1</v>
      </c>
      <c r="H1075" s="4">
        <v>62.1511</v>
      </c>
      <c r="I1075" s="4">
        <v>19.8064</v>
      </c>
      <c r="J1075" s="7">
        <v>1074</v>
      </c>
      <c r="K1075" s="7">
        <v>269</v>
      </c>
      <c r="L1075" s="3">
        <v>0.31869999999999998</v>
      </c>
      <c r="M1075" s="5">
        <v>1.80767034</v>
      </c>
      <c r="N1075" s="6">
        <v>1</v>
      </c>
      <c r="O1075" s="8">
        <f>IFERROR(VLOOKUP(C1075,Sheet2!$B$2:$G$588,6,FALSE),0)</f>
        <v>45945</v>
      </c>
      <c r="P1075" t="s">
        <v>92</v>
      </c>
      <c r="Q1075" s="2">
        <v>0.44680178700000001</v>
      </c>
      <c r="R1075" s="3">
        <v>0.25</v>
      </c>
      <c r="S1075" s="3" t="str">
        <f t="shared" si="105"/>
        <v>Y</v>
      </c>
      <c r="T1075" s="2"/>
      <c r="U1075" s="22">
        <f t="shared" si="100"/>
        <v>0.25</v>
      </c>
      <c r="V1075" s="10">
        <f t="shared" si="101"/>
        <v>268.5</v>
      </c>
      <c r="W1075" s="24">
        <f t="shared" si="102"/>
        <v>268.5</v>
      </c>
    </row>
    <row r="1076" spans="1:23" x14ac:dyDescent="0.3">
      <c r="A1076" t="s">
        <v>17</v>
      </c>
      <c r="B1076" t="s">
        <v>10236</v>
      </c>
      <c r="C1076" t="s">
        <v>10237</v>
      </c>
      <c r="D1076" t="s">
        <v>10298</v>
      </c>
      <c r="E1076" t="s">
        <v>10299</v>
      </c>
      <c r="F1076">
        <v>0.25</v>
      </c>
      <c r="G1076" s="2">
        <v>1</v>
      </c>
      <c r="H1076" s="4">
        <v>62.087400000000002</v>
      </c>
      <c r="I1076" s="4">
        <v>19.020399999999999</v>
      </c>
      <c r="J1076" s="7">
        <v>1017</v>
      </c>
      <c r="K1076" s="7">
        <v>254</v>
      </c>
      <c r="L1076" s="3">
        <v>0.30630000000000002</v>
      </c>
      <c r="M1076" s="5">
        <v>1.7828067700000001</v>
      </c>
      <c r="N1076" s="6">
        <v>1</v>
      </c>
      <c r="O1076" s="8">
        <f>IFERROR(VLOOKUP(C1076,Sheet2!$B$2:$G$588,6,FALSE),0)</f>
        <v>45945</v>
      </c>
      <c r="P1076" t="s">
        <v>22</v>
      </c>
      <c r="Q1076" s="2">
        <v>0.43908671519999998</v>
      </c>
      <c r="R1076" s="3">
        <v>0.25</v>
      </c>
      <c r="S1076" s="3" t="str">
        <f t="shared" si="105"/>
        <v>Y</v>
      </c>
      <c r="T1076" s="2"/>
      <c r="U1076" s="22">
        <f t="shared" si="100"/>
        <v>0.25</v>
      </c>
      <c r="V1076" s="10">
        <f t="shared" si="101"/>
        <v>254.25</v>
      </c>
      <c r="W1076" s="24">
        <f t="shared" si="102"/>
        <v>254.25</v>
      </c>
    </row>
    <row r="1077" spans="1:23" x14ac:dyDescent="0.3">
      <c r="A1077" t="s">
        <v>17</v>
      </c>
      <c r="B1077" t="s">
        <v>10236</v>
      </c>
      <c r="C1077" t="s">
        <v>10237</v>
      </c>
      <c r="D1077" t="s">
        <v>10256</v>
      </c>
      <c r="E1077" t="s">
        <v>10257</v>
      </c>
      <c r="F1077">
        <v>0.3</v>
      </c>
      <c r="G1077" s="2">
        <v>1</v>
      </c>
      <c r="H1077" s="4">
        <v>61.8842</v>
      </c>
      <c r="I1077" s="4">
        <v>18.205500000000001</v>
      </c>
      <c r="J1077" s="7">
        <v>997</v>
      </c>
      <c r="K1077" s="7">
        <v>299</v>
      </c>
      <c r="L1077" s="3">
        <v>0.29420000000000002</v>
      </c>
      <c r="M1077" s="5">
        <v>1.8262240199999999</v>
      </c>
      <c r="N1077" s="6">
        <v>1</v>
      </c>
      <c r="O1077" s="8">
        <f>IFERROR(VLOOKUP(C1077,Sheet2!$B$2:$G$588,6,FALSE),0)</f>
        <v>45945</v>
      </c>
      <c r="P1077" t="s">
        <v>162</v>
      </c>
      <c r="Q1077" s="2">
        <v>0.45242205330000002</v>
      </c>
      <c r="R1077" s="3">
        <v>0.3</v>
      </c>
      <c r="S1077" s="3" t="str">
        <f t="shared" si="105"/>
        <v>Y</v>
      </c>
      <c r="T1077" s="2"/>
      <c r="U1077" s="22">
        <f t="shared" si="100"/>
        <v>0.3</v>
      </c>
      <c r="V1077" s="10">
        <f t="shared" si="101"/>
        <v>299.09999999999997</v>
      </c>
      <c r="W1077" s="24">
        <f t="shared" si="102"/>
        <v>299.09999999999997</v>
      </c>
    </row>
    <row r="1078" spans="1:23" x14ac:dyDescent="0.3">
      <c r="A1078" t="s">
        <v>17</v>
      </c>
      <c r="B1078" t="s">
        <v>10236</v>
      </c>
      <c r="C1078" t="s">
        <v>10237</v>
      </c>
      <c r="D1078" t="s">
        <v>10440</v>
      </c>
      <c r="E1078" t="s">
        <v>10441</v>
      </c>
      <c r="F1078">
        <v>0.3</v>
      </c>
      <c r="G1078" s="2">
        <v>1</v>
      </c>
      <c r="H1078" s="4">
        <v>119.3586</v>
      </c>
      <c r="I1078" s="4">
        <v>81.319400000000002</v>
      </c>
      <c r="J1078" s="7">
        <v>865</v>
      </c>
      <c r="K1078" s="7">
        <v>171</v>
      </c>
      <c r="L1078" s="3">
        <v>0.68130000000000002</v>
      </c>
      <c r="M1078" s="5">
        <v>0.35439979999999999</v>
      </c>
      <c r="N1078" s="6">
        <v>0.25</v>
      </c>
      <c r="O1078" s="8">
        <f>IFERROR(VLOOKUP(C1078,Sheet2!$B$2:$G$588,6,FALSE),0)</f>
        <v>45945</v>
      </c>
      <c r="P1078" t="s">
        <v>95</v>
      </c>
      <c r="Q1078" s="2">
        <v>0.2945820039</v>
      </c>
      <c r="R1078" s="3">
        <v>0.29458200394127099</v>
      </c>
      <c r="S1078" s="3" t="str">
        <f t="shared" si="105"/>
        <v/>
      </c>
      <c r="T1078" s="2"/>
      <c r="U1078" s="22">
        <f t="shared" si="100"/>
        <v>0.29458200394127099</v>
      </c>
      <c r="V1078" s="10">
        <f t="shared" si="101"/>
        <v>254.8134334091994</v>
      </c>
      <c r="W1078" s="24">
        <f t="shared" si="102"/>
        <v>254.8134334091994</v>
      </c>
    </row>
    <row r="1079" spans="1:23" x14ac:dyDescent="0.3">
      <c r="A1079" t="s">
        <v>17</v>
      </c>
      <c r="B1079" t="s">
        <v>10236</v>
      </c>
      <c r="C1079" t="s">
        <v>10237</v>
      </c>
      <c r="D1079" t="s">
        <v>10430</v>
      </c>
      <c r="E1079" t="s">
        <v>10431</v>
      </c>
      <c r="F1079">
        <v>0.25</v>
      </c>
      <c r="G1079" s="2">
        <v>1</v>
      </c>
      <c r="H1079" s="4">
        <v>52.151400000000002</v>
      </c>
      <c r="I1079" s="4">
        <v>12.836399999999999</v>
      </c>
      <c r="J1079" s="7">
        <v>795</v>
      </c>
      <c r="K1079" s="7">
        <v>199</v>
      </c>
      <c r="L1079" s="3">
        <v>0.24610000000000001</v>
      </c>
      <c r="M1079" s="5">
        <v>2.0640346300000001</v>
      </c>
      <c r="N1079" s="6">
        <v>1</v>
      </c>
      <c r="O1079" s="8">
        <f>IFERROR(VLOOKUP(C1079,Sheet2!$B$2:$G$588,6,FALSE),0)</f>
        <v>45945</v>
      </c>
      <c r="P1079" t="s">
        <v>22</v>
      </c>
      <c r="Q1079" s="2">
        <v>0.51551200559999999</v>
      </c>
      <c r="R1079" s="3">
        <v>0.25</v>
      </c>
      <c r="S1079" s="3" t="str">
        <f t="shared" si="105"/>
        <v>Y</v>
      </c>
      <c r="T1079" s="2"/>
      <c r="U1079" s="22">
        <f t="shared" si="100"/>
        <v>0.25</v>
      </c>
      <c r="V1079" s="10">
        <f t="shared" si="101"/>
        <v>198.75</v>
      </c>
      <c r="W1079" s="24">
        <f t="shared" si="102"/>
        <v>198.75</v>
      </c>
    </row>
    <row r="1080" spans="1:23" x14ac:dyDescent="0.3">
      <c r="A1080" t="s">
        <v>17</v>
      </c>
      <c r="B1080" t="s">
        <v>10236</v>
      </c>
      <c r="C1080" t="s">
        <v>10237</v>
      </c>
      <c r="D1080" t="s">
        <v>10372</v>
      </c>
      <c r="E1080" t="s">
        <v>10373</v>
      </c>
      <c r="F1080">
        <v>0.25</v>
      </c>
      <c r="G1080" s="2">
        <v>1</v>
      </c>
      <c r="H1080" s="4">
        <v>41.520400000000002</v>
      </c>
      <c r="I1080" s="4">
        <v>11.7095</v>
      </c>
      <c r="J1080" s="7">
        <v>726</v>
      </c>
      <c r="K1080" s="7">
        <v>181</v>
      </c>
      <c r="L1080" s="3">
        <v>0.28199999999999997</v>
      </c>
      <c r="M1080" s="5">
        <v>2.0653096099999999</v>
      </c>
      <c r="N1080" s="6">
        <v>1</v>
      </c>
      <c r="O1080" s="8">
        <f>IFERROR(VLOOKUP(C1080,Sheet2!$B$2:$G$588,6,FALSE),0)</f>
        <v>45945</v>
      </c>
      <c r="P1080" t="s">
        <v>22</v>
      </c>
      <c r="Q1080" s="2">
        <v>0.51581109390000002</v>
      </c>
      <c r="R1080" s="3">
        <v>0.25</v>
      </c>
      <c r="S1080" s="3" t="str">
        <f t="shared" si="105"/>
        <v>Y</v>
      </c>
      <c r="T1080" s="2"/>
      <c r="U1080" s="22">
        <f t="shared" si="100"/>
        <v>0.25</v>
      </c>
      <c r="V1080" s="10">
        <f t="shared" si="101"/>
        <v>181.5</v>
      </c>
      <c r="W1080" s="24">
        <f t="shared" si="102"/>
        <v>181.5</v>
      </c>
    </row>
    <row r="1081" spans="1:23" x14ac:dyDescent="0.3">
      <c r="A1081" t="s">
        <v>17</v>
      </c>
      <c r="B1081" t="s">
        <v>10236</v>
      </c>
      <c r="C1081" t="s">
        <v>10237</v>
      </c>
      <c r="D1081" t="s">
        <v>10414</v>
      </c>
      <c r="E1081" t="s">
        <v>10415</v>
      </c>
      <c r="F1081">
        <v>0.15</v>
      </c>
      <c r="G1081" s="2">
        <v>1</v>
      </c>
      <c r="H1081" s="4">
        <v>1135.6789000000001</v>
      </c>
      <c r="I1081" s="4">
        <v>15.4757</v>
      </c>
      <c r="J1081" s="7">
        <v>695</v>
      </c>
      <c r="K1081" s="7">
        <v>104</v>
      </c>
      <c r="L1081" s="3">
        <v>1.3599999999999999E-2</v>
      </c>
      <c r="M1081" s="5">
        <v>1.4973109899999999</v>
      </c>
      <c r="N1081" s="6">
        <v>0.7</v>
      </c>
      <c r="O1081" s="8">
        <f>IFERROR(VLOOKUP(C1081,Sheet2!$B$2:$G$588,6,FALSE),0)</f>
        <v>45945</v>
      </c>
      <c r="P1081" t="s">
        <v>92</v>
      </c>
      <c r="Q1081" s="2">
        <v>0.53249525129999997</v>
      </c>
      <c r="R1081" s="3">
        <v>0.15</v>
      </c>
      <c r="S1081" s="3" t="str">
        <f t="shared" si="105"/>
        <v>Y</v>
      </c>
      <c r="T1081" s="2"/>
      <c r="U1081" s="22">
        <f t="shared" si="100"/>
        <v>0.15</v>
      </c>
      <c r="V1081" s="10">
        <f t="shared" si="101"/>
        <v>104.25</v>
      </c>
      <c r="W1081" s="24">
        <f t="shared" si="102"/>
        <v>104.25</v>
      </c>
    </row>
    <row r="1082" spans="1:23" x14ac:dyDescent="0.3">
      <c r="A1082" t="s">
        <v>17</v>
      </c>
      <c r="B1082" t="s">
        <v>10236</v>
      </c>
      <c r="C1082" t="s">
        <v>10237</v>
      </c>
      <c r="D1082" t="s">
        <v>10274</v>
      </c>
      <c r="E1082" t="s">
        <v>10275</v>
      </c>
      <c r="F1082">
        <v>0.25</v>
      </c>
      <c r="G1082" s="2">
        <v>1</v>
      </c>
      <c r="H1082" s="4">
        <v>43.416200000000003</v>
      </c>
      <c r="I1082" s="4">
        <v>9.6758000000000006</v>
      </c>
      <c r="J1082" s="7">
        <v>684</v>
      </c>
      <c r="K1082" s="7">
        <v>171</v>
      </c>
      <c r="L1082" s="3">
        <v>0.22289999999999999</v>
      </c>
      <c r="M1082" s="5">
        <v>2.35738257</v>
      </c>
      <c r="N1082" s="6">
        <v>1</v>
      </c>
      <c r="O1082" s="8">
        <f>IFERROR(VLOOKUP(C1082,Sheet2!$B$2:$G$588,6,FALSE),0)</f>
        <v>45945</v>
      </c>
      <c r="P1082" t="s">
        <v>22</v>
      </c>
      <c r="Q1082" s="2">
        <v>0.57580071489999995</v>
      </c>
      <c r="R1082" s="3">
        <v>0.25</v>
      </c>
      <c r="S1082" s="3" t="str">
        <f t="shared" si="105"/>
        <v>Y</v>
      </c>
      <c r="T1082" s="2"/>
      <c r="U1082" s="22">
        <f t="shared" si="100"/>
        <v>0.25</v>
      </c>
      <c r="V1082" s="10">
        <f t="shared" si="101"/>
        <v>171</v>
      </c>
      <c r="W1082" s="24">
        <f t="shared" si="102"/>
        <v>171</v>
      </c>
    </row>
    <row r="1083" spans="1:23" x14ac:dyDescent="0.3">
      <c r="A1083" t="s">
        <v>17</v>
      </c>
      <c r="B1083" t="s">
        <v>10236</v>
      </c>
      <c r="C1083" t="s">
        <v>10237</v>
      </c>
      <c r="D1083" t="s">
        <v>10340</v>
      </c>
      <c r="E1083" t="s">
        <v>10341</v>
      </c>
      <c r="F1083">
        <v>0.25</v>
      </c>
      <c r="G1083" s="2">
        <v>1</v>
      </c>
      <c r="H1083" s="4">
        <v>47.552399999999999</v>
      </c>
      <c r="I1083" s="4">
        <v>9.5174000000000003</v>
      </c>
      <c r="J1083" s="7">
        <v>658</v>
      </c>
      <c r="K1083" s="7">
        <v>165</v>
      </c>
      <c r="L1083" s="3">
        <v>0.2001</v>
      </c>
      <c r="M1083" s="5">
        <v>2.30624648</v>
      </c>
      <c r="N1083" s="6">
        <v>1</v>
      </c>
      <c r="O1083" s="8">
        <f>IFERROR(VLOOKUP(C1083,Sheet2!$B$2:$G$588,6,FALSE),0)</f>
        <v>45945</v>
      </c>
      <c r="P1083" t="s">
        <v>22</v>
      </c>
      <c r="Q1083" s="2">
        <v>0.56639500249999997</v>
      </c>
      <c r="R1083" s="3">
        <v>0.25</v>
      </c>
      <c r="S1083" s="3" t="str">
        <f t="shared" si="105"/>
        <v>Y</v>
      </c>
      <c r="T1083" s="2"/>
      <c r="U1083" s="22">
        <f t="shared" si="100"/>
        <v>0.25</v>
      </c>
      <c r="V1083" s="10">
        <f t="shared" si="101"/>
        <v>164.5</v>
      </c>
      <c r="W1083" s="24">
        <f t="shared" si="102"/>
        <v>164.5</v>
      </c>
    </row>
    <row r="1084" spans="1:23" x14ac:dyDescent="0.3">
      <c r="A1084" t="s">
        <v>17</v>
      </c>
      <c r="B1084" t="s">
        <v>10236</v>
      </c>
      <c r="C1084" t="s">
        <v>10237</v>
      </c>
      <c r="D1084" t="s">
        <v>10282</v>
      </c>
      <c r="E1084" t="s">
        <v>10283</v>
      </c>
      <c r="F1084">
        <v>0.21</v>
      </c>
      <c r="G1084" s="2">
        <v>1</v>
      </c>
      <c r="H1084" s="4">
        <v>749.84349999999995</v>
      </c>
      <c r="I1084" s="4">
        <v>35.036799999999999</v>
      </c>
      <c r="J1084" s="7">
        <v>614</v>
      </c>
      <c r="K1084" s="7">
        <v>129</v>
      </c>
      <c r="L1084" s="3">
        <v>4.6699999999999998E-2</v>
      </c>
      <c r="M1084" s="5">
        <v>0.58419476999999997</v>
      </c>
      <c r="N1084" s="6">
        <v>0.25</v>
      </c>
      <c r="O1084" s="8">
        <f>IFERROR(VLOOKUP(C1084,Sheet2!$B$2:$G$588,6,FALSE),0)</f>
        <v>45945</v>
      </c>
      <c r="P1084" t="s">
        <v>95</v>
      </c>
      <c r="Q1084" s="2">
        <v>0.57206053400000001</v>
      </c>
      <c r="R1084" s="3">
        <v>0.20999999999999899</v>
      </c>
      <c r="S1084" s="3" t="str">
        <f t="shared" si="105"/>
        <v>Y</v>
      </c>
      <c r="T1084" s="2"/>
      <c r="U1084" s="22">
        <f t="shared" si="100"/>
        <v>0.20999999999999899</v>
      </c>
      <c r="V1084" s="10">
        <f t="shared" si="101"/>
        <v>128.93999999999937</v>
      </c>
      <c r="W1084" s="24">
        <f t="shared" si="102"/>
        <v>128.93999999999937</v>
      </c>
    </row>
    <row r="1085" spans="1:23" x14ac:dyDescent="0.3">
      <c r="A1085" t="s">
        <v>17</v>
      </c>
      <c r="B1085" t="s">
        <v>10236</v>
      </c>
      <c r="C1085" t="s">
        <v>10237</v>
      </c>
      <c r="D1085" t="s">
        <v>10396</v>
      </c>
      <c r="E1085" t="s">
        <v>10397</v>
      </c>
      <c r="F1085">
        <v>0.1</v>
      </c>
      <c r="G1085" s="2">
        <v>1</v>
      </c>
      <c r="H1085" s="4">
        <v>44.311599999999999</v>
      </c>
      <c r="I1085" s="4">
        <v>13.4656</v>
      </c>
      <c r="J1085" s="7">
        <v>614</v>
      </c>
      <c r="K1085" s="7">
        <v>61</v>
      </c>
      <c r="L1085" s="3">
        <v>0.3039</v>
      </c>
      <c r="M1085" s="5">
        <v>1.5195779700000001</v>
      </c>
      <c r="N1085" s="6">
        <v>1</v>
      </c>
      <c r="O1085" s="8">
        <f>IFERROR(VLOOKUP(C1085,Sheet2!$B$2:$G$588,6,FALSE),0)</f>
        <v>45945</v>
      </c>
      <c r="P1085" t="s">
        <v>95</v>
      </c>
      <c r="Q1085" s="2">
        <v>0.34192254770000002</v>
      </c>
      <c r="R1085" s="3">
        <v>0.1</v>
      </c>
      <c r="S1085" s="3" t="str">
        <f t="shared" si="105"/>
        <v>Y</v>
      </c>
      <c r="T1085" s="2"/>
      <c r="U1085" s="22">
        <f t="shared" si="100"/>
        <v>0.1</v>
      </c>
      <c r="V1085" s="10">
        <f t="shared" si="101"/>
        <v>61.400000000000006</v>
      </c>
      <c r="W1085" s="24">
        <f t="shared" si="102"/>
        <v>61.400000000000006</v>
      </c>
    </row>
    <row r="1086" spans="1:23" x14ac:dyDescent="0.3">
      <c r="A1086" t="s">
        <v>17</v>
      </c>
      <c r="B1086" t="s">
        <v>10236</v>
      </c>
      <c r="C1086" t="s">
        <v>10237</v>
      </c>
      <c r="D1086" t="s">
        <v>10354</v>
      </c>
      <c r="E1086" t="s">
        <v>10355</v>
      </c>
      <c r="F1086">
        <v>0.2</v>
      </c>
      <c r="G1086" s="2">
        <v>1</v>
      </c>
      <c r="H1086" s="4">
        <v>1070.2748999999999</v>
      </c>
      <c r="I1086" s="4">
        <v>75.121399999999994</v>
      </c>
      <c r="J1086" s="7">
        <v>533</v>
      </c>
      <c r="K1086" s="7">
        <v>82</v>
      </c>
      <c r="L1086" s="3">
        <v>7.0199999999999999E-2</v>
      </c>
      <c r="M1086" s="5">
        <v>0.23631453999999999</v>
      </c>
      <c r="N1086" s="6">
        <v>0.2</v>
      </c>
      <c r="O1086" s="8">
        <f>IFERROR(VLOOKUP(C1086,Sheet2!$B$2:$G$588,6,FALSE),0)</f>
        <v>45945</v>
      </c>
      <c r="P1086" t="s">
        <v>92</v>
      </c>
      <c r="Q1086" s="2">
        <v>0.15367035230000001</v>
      </c>
      <c r="R1086" s="3">
        <v>0.153670352308757</v>
      </c>
      <c r="S1086" s="3" t="str">
        <f t="shared" si="105"/>
        <v/>
      </c>
      <c r="T1086" s="2"/>
      <c r="U1086" s="22">
        <f t="shared" si="100"/>
        <v>0.153670352308757</v>
      </c>
      <c r="V1086" s="10">
        <f t="shared" si="101"/>
        <v>81.906297780567485</v>
      </c>
      <c r="W1086" s="24">
        <f t="shared" si="102"/>
        <v>81.906297780567485</v>
      </c>
    </row>
    <row r="1087" spans="1:23" x14ac:dyDescent="0.3">
      <c r="A1087" t="s">
        <v>17</v>
      </c>
      <c r="B1087" t="s">
        <v>10236</v>
      </c>
      <c r="C1087" t="s">
        <v>10237</v>
      </c>
      <c r="D1087" t="s">
        <v>10238</v>
      </c>
      <c r="E1087" t="s">
        <v>10239</v>
      </c>
      <c r="F1087">
        <v>0.25</v>
      </c>
      <c r="G1087" s="2">
        <v>1</v>
      </c>
      <c r="H1087" s="4">
        <v>58.375</v>
      </c>
      <c r="I1087" s="4">
        <v>13.413399999999999</v>
      </c>
      <c r="J1087" s="7">
        <v>466</v>
      </c>
      <c r="K1087" s="7">
        <v>116</v>
      </c>
      <c r="L1087" s="3">
        <v>0.2298</v>
      </c>
      <c r="M1087" s="5">
        <v>1.15737724</v>
      </c>
      <c r="N1087" s="6">
        <v>0.7</v>
      </c>
      <c r="O1087" s="8">
        <f>IFERROR(VLOOKUP(C1087,Sheet2!$B$2:$G$588,6,FALSE),0)</f>
        <v>45945</v>
      </c>
      <c r="P1087" t="s">
        <v>92</v>
      </c>
      <c r="Q1087" s="2">
        <v>0.39518423629999999</v>
      </c>
      <c r="R1087" s="3">
        <v>0.25</v>
      </c>
      <c r="S1087" s="3" t="str">
        <f t="shared" si="105"/>
        <v>Y</v>
      </c>
      <c r="T1087" s="2"/>
      <c r="U1087" s="22">
        <f t="shared" si="100"/>
        <v>0.25</v>
      </c>
      <c r="V1087" s="10">
        <f t="shared" si="101"/>
        <v>116.5</v>
      </c>
      <c r="W1087" s="24">
        <f t="shared" si="102"/>
        <v>116.5</v>
      </c>
    </row>
    <row r="1088" spans="1:23" x14ac:dyDescent="0.3">
      <c r="A1088" t="s">
        <v>17</v>
      </c>
      <c r="B1088" t="s">
        <v>10236</v>
      </c>
      <c r="C1088" t="s">
        <v>10237</v>
      </c>
      <c r="D1088" t="s">
        <v>10408</v>
      </c>
      <c r="E1088" t="s">
        <v>10409</v>
      </c>
      <c r="F1088">
        <v>0.4</v>
      </c>
      <c r="G1088" s="2">
        <v>1</v>
      </c>
      <c r="H1088" s="4">
        <v>588.29070000000002</v>
      </c>
      <c r="I1088" s="4">
        <v>8.1209000000000007</v>
      </c>
      <c r="J1088" s="7">
        <v>465</v>
      </c>
      <c r="K1088" s="7">
        <v>166</v>
      </c>
      <c r="L1088" s="3">
        <v>1.38E-2</v>
      </c>
      <c r="M1088" s="5">
        <v>1.9075563099999999</v>
      </c>
      <c r="N1088" s="6">
        <v>0.9</v>
      </c>
      <c r="O1088" s="8">
        <f>IFERROR(VLOOKUP(C1088,Sheet2!$B$2:$G$588,6,FALSE),0)</f>
        <v>45945</v>
      </c>
      <c r="P1088" t="s">
        <v>487</v>
      </c>
      <c r="Q1088" s="2">
        <v>0.52819217269999996</v>
      </c>
      <c r="R1088" s="3">
        <v>0.39999999999999902</v>
      </c>
      <c r="S1088" s="3" t="str">
        <f t="shared" si="105"/>
        <v>Y</v>
      </c>
      <c r="T1088" s="2"/>
      <c r="U1088" s="22">
        <f t="shared" si="100"/>
        <v>0.39999999999999902</v>
      </c>
      <c r="V1088" s="10">
        <f t="shared" si="101"/>
        <v>185.99999999999955</v>
      </c>
      <c r="W1088" s="24">
        <f t="shared" si="102"/>
        <v>185.99999999999955</v>
      </c>
    </row>
    <row r="1089" spans="1:23" x14ac:dyDescent="0.3">
      <c r="A1089" t="s">
        <v>17</v>
      </c>
      <c r="B1089" t="s">
        <v>10236</v>
      </c>
      <c r="C1089" t="s">
        <v>10237</v>
      </c>
      <c r="D1089" t="s">
        <v>10270</v>
      </c>
      <c r="E1089" t="s">
        <v>10271</v>
      </c>
      <c r="F1089">
        <v>0.25</v>
      </c>
      <c r="G1089" s="2">
        <v>0</v>
      </c>
      <c r="H1089" s="4">
        <v>20.133400000000002</v>
      </c>
      <c r="I1089" s="4">
        <v>10.577500000000001</v>
      </c>
      <c r="J1089" s="7">
        <v>452</v>
      </c>
      <c r="K1089" s="7">
        <v>113</v>
      </c>
      <c r="L1089" s="3">
        <v>0.52539999999999998</v>
      </c>
      <c r="M1089" s="5">
        <v>1.4238329300000001</v>
      </c>
      <c r="N1089" s="6">
        <v>1</v>
      </c>
      <c r="O1089" s="8">
        <f>IFERROR(VLOOKUP(C1089,Sheet2!$B$2:$G$588,6,FALSE),0)</f>
        <v>45945</v>
      </c>
      <c r="P1089" t="s">
        <v>92</v>
      </c>
      <c r="Q1089" s="2">
        <v>0.29767041039999997</v>
      </c>
      <c r="R1089" s="3">
        <v>0.25</v>
      </c>
      <c r="U1089" s="22">
        <f t="shared" si="100"/>
        <v>0.25</v>
      </c>
      <c r="V1089" s="10">
        <f t="shared" si="101"/>
        <v>113</v>
      </c>
      <c r="W1089" s="24">
        <f t="shared" si="102"/>
        <v>113</v>
      </c>
    </row>
    <row r="1090" spans="1:23" x14ac:dyDescent="0.3">
      <c r="A1090" t="s">
        <v>17</v>
      </c>
      <c r="B1090" t="s">
        <v>10236</v>
      </c>
      <c r="C1090" t="s">
        <v>10237</v>
      </c>
      <c r="D1090" t="s">
        <v>10342</v>
      </c>
      <c r="E1090" t="s">
        <v>10343</v>
      </c>
      <c r="F1090">
        <v>0.35</v>
      </c>
      <c r="G1090" s="2">
        <v>0</v>
      </c>
      <c r="H1090" s="4">
        <v>26.950800000000001</v>
      </c>
      <c r="I1090" s="4">
        <v>10.2966</v>
      </c>
      <c r="J1090" s="7">
        <v>450</v>
      </c>
      <c r="K1090" s="7">
        <v>142</v>
      </c>
      <c r="L1090" s="3">
        <v>0.3821</v>
      </c>
      <c r="M1090" s="5">
        <v>1.45833385</v>
      </c>
      <c r="N1090" s="6">
        <v>1</v>
      </c>
      <c r="O1090" s="8">
        <f>IFERROR(VLOOKUP(C1090,Sheet2!$B$2:$G$588,6,FALSE),0)</f>
        <v>45945</v>
      </c>
      <c r="P1090" t="s">
        <v>92</v>
      </c>
      <c r="Q1090" s="2">
        <v>0.3142859589</v>
      </c>
      <c r="R1090" s="3">
        <v>0.31428595892365802</v>
      </c>
      <c r="U1090" s="22">
        <f t="shared" si="100"/>
        <v>0.31428595892365802</v>
      </c>
      <c r="V1090" s="10">
        <f t="shared" si="101"/>
        <v>141.4286815156461</v>
      </c>
      <c r="W1090" s="24">
        <f t="shared" si="102"/>
        <v>141.4286815156461</v>
      </c>
    </row>
    <row r="1091" spans="1:23" x14ac:dyDescent="0.3">
      <c r="A1091" t="s">
        <v>17</v>
      </c>
      <c r="B1091" t="s">
        <v>10236</v>
      </c>
      <c r="C1091" t="s">
        <v>10237</v>
      </c>
      <c r="D1091" t="s">
        <v>10438</v>
      </c>
      <c r="E1091" t="s">
        <v>10439</v>
      </c>
      <c r="F1091">
        <v>0.12</v>
      </c>
      <c r="G1091" s="2">
        <v>1</v>
      </c>
      <c r="H1091" s="4">
        <v>53.371499999999997</v>
      </c>
      <c r="I1091" s="4">
        <v>10.9735</v>
      </c>
      <c r="J1091" s="7">
        <v>429</v>
      </c>
      <c r="K1091" s="7">
        <v>47</v>
      </c>
      <c r="L1091" s="3">
        <v>0.2056</v>
      </c>
      <c r="M1091" s="5">
        <v>1.3037603600000001</v>
      </c>
      <c r="N1091" s="6">
        <v>1</v>
      </c>
      <c r="O1091" s="8">
        <f>IFERROR(VLOOKUP(C1091,Sheet2!$B$2:$G$588,6,FALSE),0)</f>
        <v>45945</v>
      </c>
      <c r="P1091" t="s">
        <v>95</v>
      </c>
      <c r="Q1091" s="2">
        <v>0.2329878769</v>
      </c>
      <c r="R1091" s="3">
        <v>0.12</v>
      </c>
      <c r="S1091" s="3" t="str">
        <f>IF(R1091+0.01&lt;Q1091,"Y","")</f>
        <v>Y</v>
      </c>
      <c r="T1091" s="2"/>
      <c r="U1091" s="22">
        <f t="shared" si="100"/>
        <v>0.12</v>
      </c>
      <c r="V1091" s="10">
        <f t="shared" si="101"/>
        <v>51.48</v>
      </c>
      <c r="W1091" s="24">
        <f t="shared" si="102"/>
        <v>51.48</v>
      </c>
    </row>
    <row r="1092" spans="1:23" x14ac:dyDescent="0.3">
      <c r="A1092" t="s">
        <v>17</v>
      </c>
      <c r="B1092" t="s">
        <v>10236</v>
      </c>
      <c r="C1092" t="s">
        <v>10237</v>
      </c>
      <c r="D1092" t="s">
        <v>10378</v>
      </c>
      <c r="E1092" t="s">
        <v>10379</v>
      </c>
      <c r="F1092">
        <v>0.25</v>
      </c>
      <c r="G1092" s="2">
        <v>0</v>
      </c>
      <c r="H1092" s="4">
        <v>20.3689</v>
      </c>
      <c r="I1092" s="4">
        <v>9.8853000000000009</v>
      </c>
      <c r="J1092" s="7">
        <v>423</v>
      </c>
      <c r="K1092" s="7">
        <v>106</v>
      </c>
      <c r="L1092" s="3">
        <v>0.48530000000000001</v>
      </c>
      <c r="M1092" s="5">
        <v>1.42632918</v>
      </c>
      <c r="N1092" s="6">
        <v>1</v>
      </c>
      <c r="O1092" s="8">
        <f>IFERROR(VLOOKUP(C1092,Sheet2!$B$2:$G$588,6,FALSE),0)</f>
        <v>45945</v>
      </c>
      <c r="P1092" t="s">
        <v>92</v>
      </c>
      <c r="Q1092" s="2">
        <v>0.29889956909999998</v>
      </c>
      <c r="R1092" s="3">
        <v>0.25</v>
      </c>
      <c r="U1092" s="22">
        <f t="shared" si="100"/>
        <v>0.25</v>
      </c>
      <c r="V1092" s="10">
        <f t="shared" si="101"/>
        <v>105.75</v>
      </c>
      <c r="W1092" s="24">
        <f t="shared" si="102"/>
        <v>105.75</v>
      </c>
    </row>
    <row r="1093" spans="1:23" x14ac:dyDescent="0.3">
      <c r="A1093" t="s">
        <v>17</v>
      </c>
      <c r="B1093" t="s">
        <v>10236</v>
      </c>
      <c r="C1093" t="s">
        <v>10237</v>
      </c>
      <c r="D1093" t="s">
        <v>10276</v>
      </c>
      <c r="E1093" t="s">
        <v>10277</v>
      </c>
      <c r="F1093">
        <v>0.13</v>
      </c>
      <c r="G1093" s="2">
        <v>1</v>
      </c>
      <c r="H1093" s="4">
        <v>46.602899999999998</v>
      </c>
      <c r="I1093" s="4">
        <v>7.5178000000000003</v>
      </c>
      <c r="J1093" s="7">
        <v>421</v>
      </c>
      <c r="K1093" s="7">
        <v>55</v>
      </c>
      <c r="L1093" s="3">
        <v>0.1613</v>
      </c>
      <c r="M1093" s="5">
        <v>1.86535644</v>
      </c>
      <c r="N1093" s="6">
        <v>0.7</v>
      </c>
      <c r="O1093" s="8">
        <f>IFERROR(VLOOKUP(C1093,Sheet2!$B$2:$G$588,6,FALSE),0)</f>
        <v>45945</v>
      </c>
      <c r="P1093" t="s">
        <v>95</v>
      </c>
      <c r="Q1093" s="2">
        <v>0.62473659999999998</v>
      </c>
      <c r="R1093" s="3">
        <v>0.13</v>
      </c>
      <c r="S1093" s="3" t="str">
        <f>IF(R1093+0.01&lt;Q1093,"Y","")</f>
        <v>Y</v>
      </c>
      <c r="T1093" s="2"/>
      <c r="U1093" s="22">
        <f t="shared" si="100"/>
        <v>0.13</v>
      </c>
      <c r="V1093" s="10">
        <f t="shared" si="101"/>
        <v>54.730000000000004</v>
      </c>
      <c r="W1093" s="24">
        <f t="shared" si="102"/>
        <v>54.730000000000004</v>
      </c>
    </row>
    <row r="1094" spans="1:23" x14ac:dyDescent="0.3">
      <c r="A1094" t="s">
        <v>17</v>
      </c>
      <c r="B1094" t="s">
        <v>10236</v>
      </c>
      <c r="C1094" t="s">
        <v>10237</v>
      </c>
      <c r="D1094" t="s">
        <v>10272</v>
      </c>
      <c r="E1094" t="s">
        <v>10273</v>
      </c>
      <c r="F1094">
        <v>0.3</v>
      </c>
      <c r="G1094" s="2">
        <v>0</v>
      </c>
      <c r="H1094" s="4">
        <v>27.176600000000001</v>
      </c>
      <c r="I1094" s="4">
        <v>9.2653999999999996</v>
      </c>
      <c r="J1094" s="7">
        <v>401</v>
      </c>
      <c r="K1094" s="7">
        <v>120</v>
      </c>
      <c r="L1094" s="3">
        <v>0.34089999999999998</v>
      </c>
      <c r="M1094" s="5">
        <v>1.4443931400000001</v>
      </c>
      <c r="N1094" s="6">
        <v>1</v>
      </c>
      <c r="O1094" s="8">
        <f>IFERROR(VLOOKUP(C1094,Sheet2!$B$2:$G$588,6,FALSE),0)</f>
        <v>45945</v>
      </c>
      <c r="P1094" t="s">
        <v>92</v>
      </c>
      <c r="Q1094" s="2">
        <v>0.30766771510000002</v>
      </c>
      <c r="R1094" s="3">
        <v>0.3</v>
      </c>
      <c r="U1094" s="22">
        <f t="shared" si="100"/>
        <v>0.3</v>
      </c>
      <c r="V1094" s="10">
        <f t="shared" si="101"/>
        <v>120.3</v>
      </c>
      <c r="W1094" s="24">
        <f t="shared" si="102"/>
        <v>120.3</v>
      </c>
    </row>
    <row r="1095" spans="1:23" x14ac:dyDescent="0.3">
      <c r="A1095" t="s">
        <v>17</v>
      </c>
      <c r="B1095" t="s">
        <v>10236</v>
      </c>
      <c r="C1095" t="s">
        <v>10237</v>
      </c>
      <c r="D1095" t="s">
        <v>10284</v>
      </c>
      <c r="E1095" t="s">
        <v>10285</v>
      </c>
      <c r="F1095">
        <v>0.25</v>
      </c>
      <c r="G1095" s="2">
        <v>1</v>
      </c>
      <c r="H1095" s="4">
        <v>40.732399999999998</v>
      </c>
      <c r="I1095" s="4">
        <v>15.635300000000001</v>
      </c>
      <c r="J1095" s="7">
        <v>391</v>
      </c>
      <c r="K1095" s="7">
        <v>98</v>
      </c>
      <c r="L1095" s="3">
        <v>0.38390000000000002</v>
      </c>
      <c r="M1095" s="5">
        <v>0.83284831999999998</v>
      </c>
      <c r="N1095" s="6">
        <v>0.1</v>
      </c>
      <c r="O1095" s="8">
        <f>IFERROR(VLOOKUP(C1095,Sheet2!$B$2:$G$588,6,FALSE),0)</f>
        <v>45945</v>
      </c>
      <c r="P1095" t="s">
        <v>22</v>
      </c>
      <c r="Q1095" s="2">
        <v>0.87993011730000004</v>
      </c>
      <c r="R1095" s="3">
        <v>0.25</v>
      </c>
      <c r="S1095" s="3" t="str">
        <f>IF(R1095+0.01&lt;Q1095,"Y","")</f>
        <v>Y</v>
      </c>
      <c r="T1095" s="2"/>
      <c r="U1095" s="22">
        <f t="shared" si="100"/>
        <v>0.25</v>
      </c>
      <c r="V1095" s="10">
        <f t="shared" si="101"/>
        <v>97.75</v>
      </c>
      <c r="W1095" s="24">
        <f t="shared" si="102"/>
        <v>97.75</v>
      </c>
    </row>
    <row r="1096" spans="1:23" x14ac:dyDescent="0.3">
      <c r="A1096" t="s">
        <v>17</v>
      </c>
      <c r="B1096" t="s">
        <v>10236</v>
      </c>
      <c r="C1096" t="s">
        <v>10237</v>
      </c>
      <c r="D1096" t="s">
        <v>10360</v>
      </c>
      <c r="E1096" t="s">
        <v>10361</v>
      </c>
      <c r="F1096">
        <v>0.25</v>
      </c>
      <c r="G1096" s="2">
        <v>0</v>
      </c>
      <c r="H1096" s="4">
        <v>26.783899999999999</v>
      </c>
      <c r="I1096" s="4">
        <v>8.7481000000000009</v>
      </c>
      <c r="J1096" s="7">
        <v>382</v>
      </c>
      <c r="K1096" s="7">
        <v>95</v>
      </c>
      <c r="L1096" s="3">
        <v>0.3266</v>
      </c>
      <c r="M1096" s="5">
        <v>1.4551942099999999</v>
      </c>
      <c r="N1096" s="6">
        <v>1</v>
      </c>
      <c r="O1096" s="8">
        <f>IFERROR(VLOOKUP(C1096,Sheet2!$B$2:$G$588,6,FALSE),0)</f>
        <v>45945</v>
      </c>
      <c r="P1096" t="s">
        <v>92</v>
      </c>
      <c r="Q1096" s="2">
        <v>0.31280649980000003</v>
      </c>
      <c r="R1096" s="3">
        <v>0.25</v>
      </c>
      <c r="U1096" s="22">
        <f t="shared" si="100"/>
        <v>0.25</v>
      </c>
      <c r="V1096" s="10">
        <f t="shared" si="101"/>
        <v>95.5</v>
      </c>
      <c r="W1096" s="24">
        <f t="shared" si="102"/>
        <v>95.5</v>
      </c>
    </row>
    <row r="1097" spans="1:23" x14ac:dyDescent="0.3">
      <c r="A1097" t="s">
        <v>17</v>
      </c>
      <c r="B1097" t="s">
        <v>10236</v>
      </c>
      <c r="C1097" t="s">
        <v>10237</v>
      </c>
      <c r="D1097" t="s">
        <v>10310</v>
      </c>
      <c r="E1097" t="s">
        <v>10311</v>
      </c>
      <c r="F1097">
        <v>0.25</v>
      </c>
      <c r="G1097" s="2">
        <v>0</v>
      </c>
      <c r="H1097" s="4">
        <v>24.054099999999998</v>
      </c>
      <c r="I1097" s="4">
        <v>8.7574000000000005</v>
      </c>
      <c r="J1097" s="7">
        <v>359</v>
      </c>
      <c r="K1097" s="7">
        <v>90</v>
      </c>
      <c r="L1097" s="3">
        <v>0.36409999999999998</v>
      </c>
      <c r="M1097" s="5">
        <v>1.36812639</v>
      </c>
      <c r="N1097" s="6">
        <v>1</v>
      </c>
      <c r="O1097" s="8">
        <f>IFERROR(VLOOKUP(C1097,Sheet2!$B$2:$G$588,6,FALSE),0)</f>
        <v>45945</v>
      </c>
      <c r="P1097" t="s">
        <v>92</v>
      </c>
      <c r="Q1097" s="2">
        <v>0.26907337939999998</v>
      </c>
      <c r="R1097" s="3">
        <v>0.249999999999999</v>
      </c>
      <c r="U1097" s="22">
        <f t="shared" si="100"/>
        <v>0.249999999999999</v>
      </c>
      <c r="V1097" s="10">
        <f t="shared" si="101"/>
        <v>89.749999999999645</v>
      </c>
      <c r="W1097" s="24">
        <f t="shared" si="102"/>
        <v>89.749999999999645</v>
      </c>
    </row>
    <row r="1098" spans="1:23" x14ac:dyDescent="0.3">
      <c r="A1098" t="s">
        <v>17</v>
      </c>
      <c r="B1098" t="s">
        <v>10236</v>
      </c>
      <c r="C1098" t="s">
        <v>10237</v>
      </c>
      <c r="D1098" t="s">
        <v>10416</v>
      </c>
      <c r="E1098" t="s">
        <v>10417</v>
      </c>
      <c r="F1098">
        <v>0.25</v>
      </c>
      <c r="G1098" s="2">
        <v>1</v>
      </c>
      <c r="H1098" s="4">
        <v>26.599900000000002</v>
      </c>
      <c r="I1098" s="4">
        <v>10.575900000000001</v>
      </c>
      <c r="J1098" s="7">
        <v>335</v>
      </c>
      <c r="K1098" s="7">
        <v>84</v>
      </c>
      <c r="L1098" s="3">
        <v>0.39760000000000001</v>
      </c>
      <c r="M1098" s="5">
        <v>1.0544119700000001</v>
      </c>
      <c r="N1098" s="6">
        <v>0.1</v>
      </c>
      <c r="O1098" s="8">
        <f>IFERROR(VLOOKUP(C1098,Sheet2!$B$2:$G$588,6,FALSE),0)</f>
        <v>45945</v>
      </c>
      <c r="P1098" t="s">
        <v>22</v>
      </c>
      <c r="Q1098" s="2">
        <v>0.90516040929999997</v>
      </c>
      <c r="R1098" s="3">
        <v>0.249999999999999</v>
      </c>
      <c r="S1098" s="3" t="str">
        <f t="shared" ref="S1098:S1099" si="106">IF(R1098+0.01&lt;Q1098,"Y","")</f>
        <v>Y</v>
      </c>
      <c r="T1098" s="2"/>
      <c r="U1098" s="22">
        <f t="shared" ref="U1098:U1161" si="107">IF(A1098="placement",IF(T1098="",R1098,T1098),"")</f>
        <v>0.249999999999999</v>
      </c>
      <c r="V1098" s="10">
        <f t="shared" ref="V1098:V1161" si="108">IF($A1098="placement",U1098*J1098,"")</f>
        <v>83.749999999999659</v>
      </c>
      <c r="W1098" s="24">
        <f t="shared" ref="W1098:W1161" si="109">IF($A1098="placement",V1098,IF($A1098="site",SUMIF($C:$C,$C1098,$V:$V),IF($A1098="user",SUMIF($B:$B,$B1098,$V:$V),SUM($V:$V))))</f>
        <v>83.749999999999659</v>
      </c>
    </row>
    <row r="1099" spans="1:23" x14ac:dyDescent="0.3">
      <c r="A1099" t="s">
        <v>17</v>
      </c>
      <c r="B1099" t="s">
        <v>10236</v>
      </c>
      <c r="C1099" t="s">
        <v>10237</v>
      </c>
      <c r="D1099" t="s">
        <v>10368</v>
      </c>
      <c r="E1099" t="s">
        <v>10369</v>
      </c>
      <c r="F1099">
        <v>0.14000000000000001</v>
      </c>
      <c r="G1099" s="2">
        <v>1</v>
      </c>
      <c r="H1099" s="4">
        <v>46.067100000000003</v>
      </c>
      <c r="I1099" s="4">
        <v>32.0441</v>
      </c>
      <c r="J1099" s="7">
        <v>328</v>
      </c>
      <c r="K1099" s="7">
        <v>46</v>
      </c>
      <c r="L1099" s="3">
        <v>0.6956</v>
      </c>
      <c r="M1099" s="5">
        <v>0.34080933000000002</v>
      </c>
      <c r="N1099" s="6">
        <v>0.1</v>
      </c>
      <c r="O1099" s="8">
        <f>IFERROR(VLOOKUP(C1099,Sheet2!$B$2:$G$588,6,FALSE),0)</f>
        <v>45945</v>
      </c>
      <c r="P1099" t="s">
        <v>95</v>
      </c>
      <c r="Q1099" s="2">
        <v>0.70658080280000002</v>
      </c>
      <c r="R1099" s="3">
        <v>0.13999999999999899</v>
      </c>
      <c r="S1099" s="3" t="str">
        <f t="shared" si="106"/>
        <v>Y</v>
      </c>
      <c r="T1099" s="2"/>
      <c r="U1099" s="22">
        <f t="shared" si="107"/>
        <v>0.13999999999999899</v>
      </c>
      <c r="V1099" s="10">
        <f t="shared" si="108"/>
        <v>45.919999999999668</v>
      </c>
      <c r="W1099" s="24">
        <f t="shared" si="109"/>
        <v>45.919999999999668</v>
      </c>
    </row>
    <row r="1100" spans="1:23" x14ac:dyDescent="0.3">
      <c r="A1100" t="s">
        <v>17</v>
      </c>
      <c r="B1100" t="s">
        <v>10236</v>
      </c>
      <c r="C1100" t="s">
        <v>10237</v>
      </c>
      <c r="D1100" t="s">
        <v>10314</v>
      </c>
      <c r="E1100" t="s">
        <v>10315</v>
      </c>
      <c r="F1100">
        <v>0.25</v>
      </c>
      <c r="G1100" s="2">
        <v>0</v>
      </c>
      <c r="H1100" s="4">
        <v>28.863399999999999</v>
      </c>
      <c r="I1100" s="4">
        <v>7.8083999999999998</v>
      </c>
      <c r="J1100" s="7">
        <v>314</v>
      </c>
      <c r="K1100" s="7">
        <v>77</v>
      </c>
      <c r="L1100" s="3">
        <v>0.27050000000000002</v>
      </c>
      <c r="M1100" s="5">
        <v>1.3393214200000001</v>
      </c>
      <c r="N1100" s="6">
        <v>1</v>
      </c>
      <c r="O1100" s="8">
        <f>IFERROR(VLOOKUP(C1100,Sheet2!$B$2:$G$588,6,FALSE),0)</f>
        <v>45945</v>
      </c>
      <c r="P1100" t="s">
        <v>92</v>
      </c>
      <c r="Q1100" s="2">
        <v>0.25335324079999999</v>
      </c>
      <c r="R1100" s="3">
        <v>0.25</v>
      </c>
      <c r="U1100" s="22">
        <f t="shared" si="107"/>
        <v>0.25</v>
      </c>
      <c r="V1100" s="10">
        <f t="shared" si="108"/>
        <v>78.5</v>
      </c>
      <c r="W1100" s="24">
        <f t="shared" si="109"/>
        <v>78.5</v>
      </c>
    </row>
    <row r="1101" spans="1:23" x14ac:dyDescent="0.3">
      <c r="A1101" t="s">
        <v>17</v>
      </c>
      <c r="B1101" t="s">
        <v>10236</v>
      </c>
      <c r="C1101" t="s">
        <v>10237</v>
      </c>
      <c r="D1101" t="s">
        <v>10260</v>
      </c>
      <c r="E1101" t="s">
        <v>10261</v>
      </c>
      <c r="F1101">
        <v>0.05</v>
      </c>
      <c r="G1101" s="2">
        <v>1</v>
      </c>
      <c r="H1101" s="4">
        <v>446.3689</v>
      </c>
      <c r="I1101" s="4">
        <v>34.160899999999998</v>
      </c>
      <c r="J1101" s="7">
        <v>292</v>
      </c>
      <c r="K1101" s="7">
        <v>15</v>
      </c>
      <c r="L1101" s="3">
        <v>7.6499999999999999E-2</v>
      </c>
      <c r="M1101" s="5">
        <v>0.28535587000000001</v>
      </c>
      <c r="N1101" s="6">
        <v>0.25</v>
      </c>
      <c r="O1101" s="8">
        <f>IFERROR(VLOOKUP(C1101,Sheet2!$B$2:$G$588,6,FALSE),0)</f>
        <v>45945</v>
      </c>
      <c r="P1101" t="s">
        <v>95</v>
      </c>
      <c r="Q1101" s="2">
        <v>0.12390096740000001</v>
      </c>
      <c r="R1101" s="3">
        <v>0.05</v>
      </c>
      <c r="S1101" s="3" t="str">
        <f t="shared" ref="S1101:S1102" si="110">IF(R1101+0.01&lt;Q1101,"Y","")</f>
        <v>Y</v>
      </c>
      <c r="T1101" s="2"/>
      <c r="U1101" s="22">
        <f t="shared" si="107"/>
        <v>0.05</v>
      </c>
      <c r="V1101" s="10">
        <f t="shared" si="108"/>
        <v>14.600000000000001</v>
      </c>
      <c r="W1101" s="24">
        <f t="shared" si="109"/>
        <v>14.600000000000001</v>
      </c>
    </row>
    <row r="1102" spans="1:23" x14ac:dyDescent="0.3">
      <c r="A1102" t="s">
        <v>17</v>
      </c>
      <c r="B1102" t="s">
        <v>10236</v>
      </c>
      <c r="C1102" t="s">
        <v>10237</v>
      </c>
      <c r="D1102" t="s">
        <v>10240</v>
      </c>
      <c r="E1102" t="s">
        <v>10241</v>
      </c>
      <c r="F1102">
        <v>0.25</v>
      </c>
      <c r="G1102" s="2">
        <v>1</v>
      </c>
      <c r="H1102" s="4">
        <v>111.1404</v>
      </c>
      <c r="I1102" s="4">
        <v>25.638100000000001</v>
      </c>
      <c r="J1102" s="7">
        <v>249</v>
      </c>
      <c r="K1102" s="7">
        <v>56</v>
      </c>
      <c r="L1102" s="3">
        <v>0.23069999999999999</v>
      </c>
      <c r="M1102" s="5">
        <v>0.32355558000000001</v>
      </c>
      <c r="N1102" s="6">
        <v>0.25</v>
      </c>
      <c r="O1102" s="8">
        <f>IFERROR(VLOOKUP(C1102,Sheet2!$B$2:$G$588,6,FALSE),0)</f>
        <v>45945</v>
      </c>
      <c r="P1102" t="s">
        <v>92</v>
      </c>
      <c r="Q1102" s="2">
        <v>0.22733523280000001</v>
      </c>
      <c r="R1102" s="3">
        <v>0.227335232845194</v>
      </c>
      <c r="S1102" s="3" t="str">
        <f t="shared" si="110"/>
        <v/>
      </c>
      <c r="T1102" s="2"/>
      <c r="U1102" s="22">
        <f t="shared" si="107"/>
        <v>0.227335232845194</v>
      </c>
      <c r="V1102" s="10">
        <f t="shared" si="108"/>
        <v>56.606472978453304</v>
      </c>
      <c r="W1102" s="24">
        <f t="shared" si="109"/>
        <v>56.606472978453304</v>
      </c>
    </row>
    <row r="1103" spans="1:23" x14ac:dyDescent="0.3">
      <c r="A1103" t="s">
        <v>17</v>
      </c>
      <c r="B1103" t="s">
        <v>10236</v>
      </c>
      <c r="C1103" t="s">
        <v>10237</v>
      </c>
      <c r="D1103" t="s">
        <v>10308</v>
      </c>
      <c r="E1103" t="s">
        <v>10309</v>
      </c>
      <c r="F1103">
        <v>0.25</v>
      </c>
      <c r="G1103" s="2">
        <v>0</v>
      </c>
      <c r="H1103" s="4">
        <v>26.7653</v>
      </c>
      <c r="I1103" s="4">
        <v>6.0523999999999996</v>
      </c>
      <c r="J1103" s="7">
        <v>244</v>
      </c>
      <c r="K1103" s="7">
        <v>61</v>
      </c>
      <c r="L1103" s="3">
        <v>0.2261</v>
      </c>
      <c r="M1103" s="5">
        <v>1.3428675999999999</v>
      </c>
      <c r="N1103" s="6">
        <v>1</v>
      </c>
      <c r="O1103" s="8">
        <f>IFERROR(VLOOKUP(C1103,Sheet2!$B$2:$G$588,6,FALSE),0)</f>
        <v>45945</v>
      </c>
      <c r="P1103" t="s">
        <v>92</v>
      </c>
      <c r="Q1103" s="2">
        <v>0.25532494560000002</v>
      </c>
      <c r="R1103" s="3">
        <v>0.25</v>
      </c>
      <c r="U1103" s="22">
        <f t="shared" si="107"/>
        <v>0.25</v>
      </c>
      <c r="V1103" s="10">
        <f t="shared" si="108"/>
        <v>61</v>
      </c>
      <c r="W1103" s="24">
        <f t="shared" si="109"/>
        <v>61</v>
      </c>
    </row>
    <row r="1104" spans="1:23" x14ac:dyDescent="0.3">
      <c r="A1104" t="s">
        <v>17</v>
      </c>
      <c r="B1104" t="s">
        <v>10236</v>
      </c>
      <c r="C1104" t="s">
        <v>10237</v>
      </c>
      <c r="D1104" t="s">
        <v>10358</v>
      </c>
      <c r="E1104" t="s">
        <v>10359</v>
      </c>
      <c r="F1104">
        <v>0.05</v>
      </c>
      <c r="G1104" s="2">
        <v>1</v>
      </c>
      <c r="H1104" s="4">
        <v>317.31979999999999</v>
      </c>
      <c r="I1104" s="4">
        <v>22.7897</v>
      </c>
      <c r="J1104" s="7">
        <v>198</v>
      </c>
      <c r="K1104" s="7">
        <v>9</v>
      </c>
      <c r="L1104" s="3">
        <v>7.1800000000000003E-2</v>
      </c>
      <c r="M1104" s="5">
        <v>0.28925957000000002</v>
      </c>
      <c r="N1104" s="6">
        <v>0.25</v>
      </c>
      <c r="O1104" s="8">
        <f>IFERROR(VLOOKUP(C1104,Sheet2!$B$2:$G$588,6,FALSE),0)</f>
        <v>45945</v>
      </c>
      <c r="P1104" t="s">
        <v>95</v>
      </c>
      <c r="Q1104" s="2">
        <v>0.13572434720000001</v>
      </c>
      <c r="R1104" s="3">
        <v>4.9999999999999899E-2</v>
      </c>
      <c r="S1104" s="3" t="str">
        <f>IF(R1104+0.01&lt;Q1104,"Y","")</f>
        <v>Y</v>
      </c>
      <c r="T1104" s="2"/>
      <c r="U1104" s="22">
        <f t="shared" si="107"/>
        <v>4.9999999999999899E-2</v>
      </c>
      <c r="V1104" s="10">
        <f t="shared" si="108"/>
        <v>9.8999999999999808</v>
      </c>
      <c r="W1104" s="24">
        <f t="shared" si="109"/>
        <v>9.8999999999999808</v>
      </c>
    </row>
    <row r="1105" spans="1:23" x14ac:dyDescent="0.3">
      <c r="A1105" t="s">
        <v>17</v>
      </c>
      <c r="B1105" t="s">
        <v>10236</v>
      </c>
      <c r="C1105" t="s">
        <v>10237</v>
      </c>
      <c r="D1105" t="s">
        <v>10400</v>
      </c>
      <c r="E1105" t="s">
        <v>10401</v>
      </c>
      <c r="F1105">
        <v>0.1</v>
      </c>
      <c r="G1105" s="2">
        <v>0</v>
      </c>
      <c r="H1105" s="4">
        <v>29.184000000000001</v>
      </c>
      <c r="I1105" s="4">
        <v>5.0274000000000001</v>
      </c>
      <c r="J1105" s="7">
        <v>176</v>
      </c>
      <c r="K1105" s="7">
        <v>18</v>
      </c>
      <c r="L1105" s="3">
        <v>0.17230000000000001</v>
      </c>
      <c r="M1105" s="5">
        <v>1.1648968500000001</v>
      </c>
      <c r="N1105" s="6">
        <v>0.7</v>
      </c>
      <c r="O1105" s="8">
        <f>IFERROR(VLOOKUP(C1105,Sheet2!$B$2:$G$588,6,FALSE),0)</f>
        <v>45945</v>
      </c>
      <c r="P1105" t="s">
        <v>95</v>
      </c>
      <c r="Q1105" s="2">
        <v>0.39908842649999998</v>
      </c>
      <c r="R1105" s="3">
        <v>0.1</v>
      </c>
      <c r="U1105" s="22">
        <f t="shared" si="107"/>
        <v>0.1</v>
      </c>
      <c r="V1105" s="10">
        <f t="shared" si="108"/>
        <v>17.600000000000001</v>
      </c>
      <c r="W1105" s="24">
        <f t="shared" si="109"/>
        <v>17.600000000000001</v>
      </c>
    </row>
    <row r="1106" spans="1:23" x14ac:dyDescent="0.3">
      <c r="A1106" t="s">
        <v>17</v>
      </c>
      <c r="B1106" t="s">
        <v>10236</v>
      </c>
      <c r="C1106" t="s">
        <v>10237</v>
      </c>
      <c r="D1106" t="s">
        <v>10292</v>
      </c>
      <c r="E1106" t="s">
        <v>10293</v>
      </c>
      <c r="F1106">
        <v>0.25</v>
      </c>
      <c r="G1106" s="2">
        <v>0</v>
      </c>
      <c r="H1106" s="4">
        <v>17.480899999999998</v>
      </c>
      <c r="I1106" s="4">
        <v>12.821099999999999</v>
      </c>
      <c r="J1106" s="7">
        <v>171</v>
      </c>
      <c r="K1106" s="7">
        <v>43</v>
      </c>
      <c r="L1106" s="3">
        <v>0.73340000000000005</v>
      </c>
      <c r="M1106" s="5">
        <v>0.44440600000000002</v>
      </c>
      <c r="N1106" s="6">
        <v>0.1</v>
      </c>
      <c r="O1106" s="8">
        <f>IFERROR(VLOOKUP(C1106,Sheet2!$B$2:$G$588,6,FALSE),0)</f>
        <v>45945</v>
      </c>
      <c r="P1106" t="s">
        <v>92</v>
      </c>
      <c r="Q1106" s="2">
        <v>0.77498053759999996</v>
      </c>
      <c r="R1106" s="3">
        <v>0.25</v>
      </c>
      <c r="U1106" s="22">
        <f t="shared" si="107"/>
        <v>0.25</v>
      </c>
      <c r="V1106" s="10">
        <f t="shared" si="108"/>
        <v>42.75</v>
      </c>
      <c r="W1106" s="24">
        <f t="shared" si="109"/>
        <v>42.75</v>
      </c>
    </row>
    <row r="1107" spans="1:23" x14ac:dyDescent="0.3">
      <c r="A1107" t="s">
        <v>17</v>
      </c>
      <c r="B1107" t="s">
        <v>10236</v>
      </c>
      <c r="C1107" t="s">
        <v>10237</v>
      </c>
      <c r="D1107" t="s">
        <v>10290</v>
      </c>
      <c r="E1107" t="s">
        <v>10291</v>
      </c>
      <c r="F1107">
        <v>0.25</v>
      </c>
      <c r="G1107" s="2">
        <v>0</v>
      </c>
      <c r="H1107" s="4">
        <v>19.47</v>
      </c>
      <c r="I1107" s="4">
        <v>9.1069999999999993</v>
      </c>
      <c r="J1107" s="7">
        <v>168</v>
      </c>
      <c r="K1107" s="7">
        <v>42</v>
      </c>
      <c r="L1107" s="3">
        <v>0.4677</v>
      </c>
      <c r="M1107" s="5">
        <v>0.61579161999999998</v>
      </c>
      <c r="N1107" s="6">
        <v>0.1</v>
      </c>
      <c r="O1107" s="8">
        <f>IFERROR(VLOOKUP(C1107,Sheet2!$B$2:$G$588,6,FALSE),0)</f>
        <v>45945</v>
      </c>
      <c r="P1107" t="s">
        <v>22</v>
      </c>
      <c r="Q1107" s="2">
        <v>0.83760740369999998</v>
      </c>
      <c r="R1107" s="3">
        <v>0.25</v>
      </c>
      <c r="U1107" s="22">
        <f t="shared" si="107"/>
        <v>0.25</v>
      </c>
      <c r="V1107" s="10">
        <f t="shared" si="108"/>
        <v>42</v>
      </c>
      <c r="W1107" s="24">
        <f t="shared" si="109"/>
        <v>42</v>
      </c>
    </row>
    <row r="1108" spans="1:23" x14ac:dyDescent="0.3">
      <c r="A1108" t="s">
        <v>17</v>
      </c>
      <c r="B1108" t="s">
        <v>10236</v>
      </c>
      <c r="C1108" t="s">
        <v>10237</v>
      </c>
      <c r="D1108" t="s">
        <v>10286</v>
      </c>
      <c r="E1108" t="s">
        <v>10287</v>
      </c>
      <c r="F1108">
        <v>0.3</v>
      </c>
      <c r="G1108" s="2">
        <v>0</v>
      </c>
      <c r="H1108" s="4">
        <v>17.471900000000002</v>
      </c>
      <c r="I1108" s="4">
        <v>3.2368999999999999</v>
      </c>
      <c r="J1108" s="7">
        <v>163</v>
      </c>
      <c r="K1108" s="7">
        <v>49</v>
      </c>
      <c r="L1108" s="3">
        <v>0.18529999999999999</v>
      </c>
      <c r="M1108" s="5">
        <v>1.6819692399999999</v>
      </c>
      <c r="N1108" s="6">
        <v>1</v>
      </c>
      <c r="O1108" s="8">
        <f>IFERROR(VLOOKUP(C1108,Sheet2!$B$2:$G$588,6,FALSE),0)</f>
        <v>45945</v>
      </c>
      <c r="P1108" t="s">
        <v>92</v>
      </c>
      <c r="Q1108" s="2">
        <v>0.40545880569999998</v>
      </c>
      <c r="R1108" s="3">
        <v>0.3</v>
      </c>
      <c r="U1108" s="22">
        <f t="shared" si="107"/>
        <v>0.3</v>
      </c>
      <c r="V1108" s="10">
        <f t="shared" si="108"/>
        <v>48.9</v>
      </c>
      <c r="W1108" s="24">
        <f t="shared" si="109"/>
        <v>48.9</v>
      </c>
    </row>
    <row r="1109" spans="1:23" x14ac:dyDescent="0.3">
      <c r="A1109" t="s">
        <v>17</v>
      </c>
      <c r="B1109" t="s">
        <v>10236</v>
      </c>
      <c r="C1109" t="s">
        <v>10237</v>
      </c>
      <c r="D1109" t="s">
        <v>10244</v>
      </c>
      <c r="E1109" t="s">
        <v>10245</v>
      </c>
      <c r="F1109">
        <v>0.25</v>
      </c>
      <c r="G1109" s="2">
        <v>0</v>
      </c>
      <c r="H1109" s="4">
        <v>9.8503000000000007</v>
      </c>
      <c r="I1109" s="4">
        <v>3.7557999999999998</v>
      </c>
      <c r="J1109" s="7">
        <v>159</v>
      </c>
      <c r="K1109" s="7">
        <v>40</v>
      </c>
      <c r="L1109" s="3">
        <v>0.38129999999999997</v>
      </c>
      <c r="M1109" s="5">
        <v>1.41193967</v>
      </c>
      <c r="N1109" s="6">
        <v>1</v>
      </c>
      <c r="O1109" s="8">
        <f>IFERROR(VLOOKUP(C1109,Sheet2!$B$2:$G$588,6,FALSE),0)</f>
        <v>45945</v>
      </c>
      <c r="P1109" t="s">
        <v>92</v>
      </c>
      <c r="Q1109" s="2">
        <v>0.29175444360000002</v>
      </c>
      <c r="R1109" s="3">
        <v>0.25</v>
      </c>
      <c r="U1109" s="22">
        <f t="shared" si="107"/>
        <v>0.25</v>
      </c>
      <c r="V1109" s="10">
        <f t="shared" si="108"/>
        <v>39.75</v>
      </c>
      <c r="W1109" s="24">
        <f t="shared" si="109"/>
        <v>39.75</v>
      </c>
    </row>
    <row r="1110" spans="1:23" x14ac:dyDescent="0.3">
      <c r="A1110" t="s">
        <v>17</v>
      </c>
      <c r="B1110" t="s">
        <v>10236</v>
      </c>
      <c r="C1110" t="s">
        <v>10237</v>
      </c>
      <c r="D1110" t="s">
        <v>10322</v>
      </c>
      <c r="E1110" t="s">
        <v>10323</v>
      </c>
      <c r="F1110">
        <v>0.25</v>
      </c>
      <c r="G1110" s="2">
        <v>0</v>
      </c>
      <c r="H1110" s="4">
        <v>9.7829999999999995</v>
      </c>
      <c r="I1110" s="4">
        <v>3.7978999999999998</v>
      </c>
      <c r="J1110" s="7">
        <v>155</v>
      </c>
      <c r="K1110" s="7">
        <v>39</v>
      </c>
      <c r="L1110" s="3">
        <v>0.38819999999999999</v>
      </c>
      <c r="M1110" s="5">
        <v>1.35929283</v>
      </c>
      <c r="N1110" s="6">
        <v>1</v>
      </c>
      <c r="O1110" s="8">
        <f>IFERROR(VLOOKUP(C1110,Sheet2!$B$2:$G$588,6,FALSE),0)</f>
        <v>45945</v>
      </c>
      <c r="P1110" t="s">
        <v>92</v>
      </c>
      <c r="Q1110" s="2">
        <v>0.26432334909999999</v>
      </c>
      <c r="R1110" s="3">
        <v>0.25</v>
      </c>
      <c r="U1110" s="22">
        <f t="shared" si="107"/>
        <v>0.25</v>
      </c>
      <c r="V1110" s="10">
        <f t="shared" si="108"/>
        <v>38.75</v>
      </c>
      <c r="W1110" s="24">
        <f t="shared" si="109"/>
        <v>38.75</v>
      </c>
    </row>
    <row r="1111" spans="1:23" x14ac:dyDescent="0.3">
      <c r="A1111" t="s">
        <v>17</v>
      </c>
      <c r="B1111" t="s">
        <v>10236</v>
      </c>
      <c r="C1111" t="s">
        <v>10237</v>
      </c>
      <c r="D1111" t="s">
        <v>10242</v>
      </c>
      <c r="E1111" t="s">
        <v>10243</v>
      </c>
      <c r="F1111">
        <v>0.18</v>
      </c>
      <c r="G1111" s="2">
        <v>0</v>
      </c>
      <c r="H1111" s="4">
        <v>21.159700000000001</v>
      </c>
      <c r="I1111" s="4">
        <v>14.796900000000001</v>
      </c>
      <c r="J1111" s="7">
        <v>151</v>
      </c>
      <c r="K1111" s="7">
        <v>27</v>
      </c>
      <c r="L1111" s="3">
        <v>0.69930000000000003</v>
      </c>
      <c r="M1111" s="5">
        <v>0.34011353999999999</v>
      </c>
      <c r="N1111" s="6">
        <v>0.1</v>
      </c>
      <c r="O1111" s="8">
        <f>IFERROR(VLOOKUP(C1111,Sheet2!$B$2:$G$588,6,FALSE),0)</f>
        <v>45945</v>
      </c>
      <c r="P1111" t="s">
        <v>95</v>
      </c>
      <c r="Q1111" s="2">
        <v>0.70598053559999996</v>
      </c>
      <c r="R1111" s="3">
        <v>0.18</v>
      </c>
      <c r="U1111" s="22">
        <f t="shared" si="107"/>
        <v>0.18</v>
      </c>
      <c r="V1111" s="10">
        <f t="shared" si="108"/>
        <v>27.18</v>
      </c>
      <c r="W1111" s="24">
        <f t="shared" si="109"/>
        <v>27.18</v>
      </c>
    </row>
    <row r="1112" spans="1:23" x14ac:dyDescent="0.3">
      <c r="A1112" t="s">
        <v>17</v>
      </c>
      <c r="B1112" t="s">
        <v>10236</v>
      </c>
      <c r="C1112" t="s">
        <v>10237</v>
      </c>
      <c r="D1112" t="s">
        <v>10380</v>
      </c>
      <c r="E1112" t="s">
        <v>10381</v>
      </c>
      <c r="F1112">
        <v>0.2</v>
      </c>
      <c r="G1112" s="2">
        <v>1</v>
      </c>
      <c r="H1112" s="4">
        <v>31.916599999999999</v>
      </c>
      <c r="I1112" s="4">
        <v>19.7746</v>
      </c>
      <c r="J1112" s="7">
        <v>149</v>
      </c>
      <c r="K1112" s="7">
        <v>30</v>
      </c>
      <c r="L1112" s="3">
        <v>0.61960000000000004</v>
      </c>
      <c r="M1112" s="5">
        <v>0.25159530000000002</v>
      </c>
      <c r="N1112" s="6">
        <v>0.1</v>
      </c>
      <c r="O1112" s="8">
        <f>IFERROR(VLOOKUP(C1112,Sheet2!$B$2:$G$588,6,FALSE),0)</f>
        <v>45945</v>
      </c>
      <c r="P1112" t="s">
        <v>95</v>
      </c>
      <c r="Q1112" s="2">
        <v>0.60253629070000003</v>
      </c>
      <c r="R1112" s="3">
        <v>0.2</v>
      </c>
      <c r="S1112" s="3" t="str">
        <f>IF(R1112+0.01&lt;Q1112,"Y","")</f>
        <v>Y</v>
      </c>
      <c r="T1112" s="2"/>
      <c r="U1112" s="22">
        <f t="shared" si="107"/>
        <v>0.2</v>
      </c>
      <c r="V1112" s="10">
        <f t="shared" si="108"/>
        <v>29.8</v>
      </c>
      <c r="W1112" s="24">
        <f t="shared" si="109"/>
        <v>29.8</v>
      </c>
    </row>
    <row r="1113" spans="1:23" x14ac:dyDescent="0.3">
      <c r="A1113" t="s">
        <v>17</v>
      </c>
      <c r="B1113" t="s">
        <v>10236</v>
      </c>
      <c r="C1113" t="s">
        <v>10237</v>
      </c>
      <c r="D1113" t="s">
        <v>10390</v>
      </c>
      <c r="E1113" t="s">
        <v>10391</v>
      </c>
      <c r="F1113">
        <v>0.25</v>
      </c>
      <c r="G1113" s="2">
        <v>0</v>
      </c>
      <c r="H1113" s="4">
        <v>17.2361</v>
      </c>
      <c r="I1113" s="4">
        <v>2.8266</v>
      </c>
      <c r="J1113" s="7">
        <v>140</v>
      </c>
      <c r="K1113" s="7">
        <v>35</v>
      </c>
      <c r="L1113" s="3">
        <v>0.16400000000000001</v>
      </c>
      <c r="M1113" s="5">
        <v>1.6553559200000001</v>
      </c>
      <c r="N1113" s="6">
        <v>1</v>
      </c>
      <c r="O1113" s="8">
        <f>IFERROR(VLOOKUP(C1113,Sheet2!$B$2:$G$588,6,FALSE),0)</f>
        <v>45945</v>
      </c>
      <c r="P1113" t="s">
        <v>92</v>
      </c>
      <c r="Q1113" s="2">
        <v>0.39590031050000002</v>
      </c>
      <c r="R1113" s="3">
        <v>0.25</v>
      </c>
      <c r="U1113" s="22">
        <f t="shared" si="107"/>
        <v>0.25</v>
      </c>
      <c r="V1113" s="10">
        <f t="shared" si="108"/>
        <v>35</v>
      </c>
      <c r="W1113" s="24">
        <f t="shared" si="109"/>
        <v>35</v>
      </c>
    </row>
    <row r="1114" spans="1:23" x14ac:dyDescent="0.3">
      <c r="A1114" t="s">
        <v>17</v>
      </c>
      <c r="B1114" t="s">
        <v>10236</v>
      </c>
      <c r="C1114" t="s">
        <v>10237</v>
      </c>
      <c r="D1114" t="s">
        <v>10250</v>
      </c>
      <c r="E1114" t="s">
        <v>10251</v>
      </c>
      <c r="F1114">
        <v>0.15</v>
      </c>
      <c r="G1114" s="2">
        <v>1</v>
      </c>
      <c r="H1114" s="4">
        <v>241.858</v>
      </c>
      <c r="I1114" s="4">
        <v>2.5249000000000001</v>
      </c>
      <c r="J1114" s="7">
        <v>137</v>
      </c>
      <c r="K1114" s="7">
        <v>20</v>
      </c>
      <c r="L1114" s="3">
        <v>1.04E-2</v>
      </c>
      <c r="M1114" s="5">
        <v>1.80239335</v>
      </c>
      <c r="N1114" s="6">
        <v>0.9</v>
      </c>
      <c r="O1114" s="8">
        <f>IFERROR(VLOOKUP(C1114,Sheet2!$B$2:$G$588,6,FALSE),0)</f>
        <v>45945</v>
      </c>
      <c r="P1114" t="s">
        <v>22</v>
      </c>
      <c r="Q1114" s="2">
        <v>0.5006639356</v>
      </c>
      <c r="R1114" s="3">
        <v>0.149999999999999</v>
      </c>
      <c r="S1114" s="3" t="str">
        <f>IF(R1114+0.01&lt;Q1114,"Y","")</f>
        <v>Y</v>
      </c>
      <c r="T1114" s="2"/>
      <c r="U1114" s="22">
        <f t="shared" si="107"/>
        <v>0.149999999999999</v>
      </c>
      <c r="V1114" s="10">
        <f t="shared" si="108"/>
        <v>20.549999999999862</v>
      </c>
      <c r="W1114" s="24">
        <f t="shared" si="109"/>
        <v>20.549999999999862</v>
      </c>
    </row>
    <row r="1115" spans="1:23" x14ac:dyDescent="0.3">
      <c r="A1115" t="s">
        <v>17</v>
      </c>
      <c r="B1115" t="s">
        <v>10236</v>
      </c>
      <c r="C1115" t="s">
        <v>10237</v>
      </c>
      <c r="D1115" t="s">
        <v>10248</v>
      </c>
      <c r="E1115" t="s">
        <v>10249</v>
      </c>
      <c r="F1115">
        <v>0.25</v>
      </c>
      <c r="G1115" s="2">
        <v>0</v>
      </c>
      <c r="H1115" s="4">
        <v>18.9269</v>
      </c>
      <c r="I1115" s="4">
        <v>12.9795</v>
      </c>
      <c r="J1115" s="7">
        <v>133</v>
      </c>
      <c r="K1115" s="7">
        <v>33</v>
      </c>
      <c r="L1115" s="3">
        <v>0.68579999999999997</v>
      </c>
      <c r="M1115" s="5">
        <v>0.34215053000000001</v>
      </c>
      <c r="N1115" s="6">
        <v>0.1</v>
      </c>
      <c r="O1115" s="8">
        <f>IFERROR(VLOOKUP(C1115,Sheet2!$B$2:$G$588,6,FALSE),0)</f>
        <v>45945</v>
      </c>
      <c r="P1115" t="s">
        <v>92</v>
      </c>
      <c r="Q1115" s="2">
        <v>0.70773098379999999</v>
      </c>
      <c r="R1115" s="3">
        <v>0.25</v>
      </c>
      <c r="U1115" s="22">
        <f t="shared" si="107"/>
        <v>0.25</v>
      </c>
      <c r="V1115" s="10">
        <f t="shared" si="108"/>
        <v>33.25</v>
      </c>
      <c r="W1115" s="24">
        <f t="shared" si="109"/>
        <v>33.25</v>
      </c>
    </row>
    <row r="1116" spans="1:23" x14ac:dyDescent="0.3">
      <c r="A1116" t="s">
        <v>17</v>
      </c>
      <c r="B1116" t="s">
        <v>10236</v>
      </c>
      <c r="C1116" t="s">
        <v>10237</v>
      </c>
      <c r="D1116" t="s">
        <v>10306</v>
      </c>
      <c r="E1116" t="s">
        <v>10307</v>
      </c>
      <c r="F1116">
        <v>0.25</v>
      </c>
      <c r="G1116" s="2">
        <v>0</v>
      </c>
      <c r="H1116" s="4">
        <v>9.4164999999999992</v>
      </c>
      <c r="I1116" s="4">
        <v>3.1406000000000001</v>
      </c>
      <c r="J1116" s="7">
        <v>128</v>
      </c>
      <c r="K1116" s="7">
        <v>32</v>
      </c>
      <c r="L1116" s="3">
        <v>0.33350000000000002</v>
      </c>
      <c r="M1116" s="5">
        <v>1.35540949</v>
      </c>
      <c r="N1116" s="6">
        <v>1</v>
      </c>
      <c r="O1116" s="8">
        <f>IFERROR(VLOOKUP(C1116,Sheet2!$B$2:$G$588,6,FALSE),0)</f>
        <v>45945</v>
      </c>
      <c r="P1116" t="s">
        <v>92</v>
      </c>
      <c r="Q1116" s="2">
        <v>0.26221558490000002</v>
      </c>
      <c r="R1116" s="3">
        <v>0.25</v>
      </c>
      <c r="U1116" s="22">
        <f t="shared" si="107"/>
        <v>0.25</v>
      </c>
      <c r="V1116" s="10">
        <f t="shared" si="108"/>
        <v>32</v>
      </c>
      <c r="W1116" s="24">
        <f t="shared" si="109"/>
        <v>32</v>
      </c>
    </row>
    <row r="1117" spans="1:23" x14ac:dyDescent="0.3">
      <c r="A1117" t="s">
        <v>17</v>
      </c>
      <c r="B1117" t="s">
        <v>10236</v>
      </c>
      <c r="C1117" t="s">
        <v>10237</v>
      </c>
      <c r="D1117" t="s">
        <v>10318</v>
      </c>
      <c r="E1117" t="s">
        <v>10319</v>
      </c>
      <c r="F1117">
        <v>0.25</v>
      </c>
      <c r="G1117" s="2">
        <v>0</v>
      </c>
      <c r="H1117" s="4">
        <v>14.4445</v>
      </c>
      <c r="I1117" s="4">
        <v>10.745100000000001</v>
      </c>
      <c r="J1117" s="7">
        <v>115</v>
      </c>
      <c r="K1117" s="7">
        <v>29</v>
      </c>
      <c r="L1117" s="3">
        <v>0.74390000000000001</v>
      </c>
      <c r="M1117" s="5">
        <v>0.35808205999999998</v>
      </c>
      <c r="N1117" s="6">
        <v>0.1</v>
      </c>
      <c r="O1117" s="8">
        <f>IFERROR(VLOOKUP(C1117,Sheet2!$B$2:$G$588,6,FALSE),0)</f>
        <v>45945</v>
      </c>
      <c r="P1117" t="s">
        <v>92</v>
      </c>
      <c r="Q1117" s="2">
        <v>0.7207344014</v>
      </c>
      <c r="R1117" s="3">
        <v>0.25</v>
      </c>
      <c r="U1117" s="22">
        <f t="shared" si="107"/>
        <v>0.25</v>
      </c>
      <c r="V1117" s="10">
        <f t="shared" si="108"/>
        <v>28.75</v>
      </c>
      <c r="W1117" s="24">
        <f t="shared" si="109"/>
        <v>28.75</v>
      </c>
    </row>
    <row r="1118" spans="1:23" x14ac:dyDescent="0.3">
      <c r="A1118" t="s">
        <v>17</v>
      </c>
      <c r="B1118" t="s">
        <v>10236</v>
      </c>
      <c r="C1118" t="s">
        <v>10237</v>
      </c>
      <c r="D1118" t="s">
        <v>10364</v>
      </c>
      <c r="E1118" t="s">
        <v>10365</v>
      </c>
      <c r="F1118">
        <v>0.25</v>
      </c>
      <c r="G1118" s="2">
        <v>0</v>
      </c>
      <c r="H1118" s="4">
        <v>21.810199999999998</v>
      </c>
      <c r="I1118" s="4">
        <v>2.5651999999999999</v>
      </c>
      <c r="J1118" s="7">
        <v>110</v>
      </c>
      <c r="K1118" s="7">
        <v>28</v>
      </c>
      <c r="L1118" s="3">
        <v>0.1176</v>
      </c>
      <c r="M1118" s="5">
        <v>1.43300198</v>
      </c>
      <c r="N1118" s="6">
        <v>1</v>
      </c>
      <c r="O1118" s="8">
        <f>IFERROR(VLOOKUP(C1118,Sheet2!$B$2:$G$588,6,FALSE),0)</f>
        <v>45945</v>
      </c>
      <c r="P1118" t="s">
        <v>92</v>
      </c>
      <c r="Q1118" s="2">
        <v>0.30216425650000001</v>
      </c>
      <c r="R1118" s="3">
        <v>0.25</v>
      </c>
      <c r="U1118" s="22">
        <f t="shared" si="107"/>
        <v>0.25</v>
      </c>
      <c r="V1118" s="10">
        <f t="shared" si="108"/>
        <v>27.5</v>
      </c>
      <c r="W1118" s="24">
        <f t="shared" si="109"/>
        <v>27.5</v>
      </c>
    </row>
    <row r="1119" spans="1:23" x14ac:dyDescent="0.3">
      <c r="A1119" t="s">
        <v>17</v>
      </c>
      <c r="B1119" t="s">
        <v>10236</v>
      </c>
      <c r="C1119" t="s">
        <v>10237</v>
      </c>
      <c r="D1119" t="s">
        <v>10344</v>
      </c>
      <c r="E1119" t="s">
        <v>10345</v>
      </c>
      <c r="F1119">
        <v>0.25</v>
      </c>
      <c r="G1119" s="2">
        <v>0</v>
      </c>
      <c r="H1119" s="4">
        <v>5.508</v>
      </c>
      <c r="I1119" s="4">
        <v>3.9036</v>
      </c>
      <c r="J1119" s="7">
        <v>108</v>
      </c>
      <c r="K1119" s="7">
        <v>27</v>
      </c>
      <c r="L1119" s="3">
        <v>0.7087</v>
      </c>
      <c r="M1119" s="5">
        <v>0.91911584000000002</v>
      </c>
      <c r="N1119" s="6">
        <v>0.25</v>
      </c>
      <c r="O1119" s="8">
        <f>IFERROR(VLOOKUP(C1119,Sheet2!$B$2:$G$588,6,FALSE),0)</f>
        <v>45945</v>
      </c>
      <c r="P1119" t="s">
        <v>22</v>
      </c>
      <c r="Q1119" s="2">
        <v>0.72799946650000003</v>
      </c>
      <c r="R1119" s="3">
        <v>0.25</v>
      </c>
      <c r="U1119" s="22">
        <f t="shared" si="107"/>
        <v>0.25</v>
      </c>
      <c r="V1119" s="10">
        <f t="shared" si="108"/>
        <v>27</v>
      </c>
      <c r="W1119" s="24">
        <f t="shared" si="109"/>
        <v>27</v>
      </c>
    </row>
    <row r="1120" spans="1:23" x14ac:dyDescent="0.3">
      <c r="A1120" t="s">
        <v>17</v>
      </c>
      <c r="B1120" t="s">
        <v>10236</v>
      </c>
      <c r="C1120" t="s">
        <v>10237</v>
      </c>
      <c r="D1120" t="s">
        <v>10300</v>
      </c>
      <c r="E1120" t="s">
        <v>10301</v>
      </c>
      <c r="F1120">
        <v>0.25</v>
      </c>
      <c r="G1120" s="2">
        <v>1</v>
      </c>
      <c r="H1120" s="4">
        <v>78.224000000000004</v>
      </c>
      <c r="I1120" s="4">
        <v>36.116100000000003</v>
      </c>
      <c r="J1120" s="7">
        <v>107</v>
      </c>
      <c r="K1120" s="7">
        <v>27</v>
      </c>
      <c r="L1120" s="3">
        <v>0.4617</v>
      </c>
      <c r="M1120" s="5">
        <v>9.8505419999999996E-2</v>
      </c>
      <c r="N1120" s="6">
        <v>0.03</v>
      </c>
      <c r="O1120" s="8">
        <f>IFERROR(VLOOKUP(C1120,Sheet2!$B$2:$G$588,6,FALSE),0)</f>
        <v>45945</v>
      </c>
      <c r="P1120" t="s">
        <v>92</v>
      </c>
      <c r="Q1120" s="2">
        <v>0.69544822100000003</v>
      </c>
      <c r="R1120" s="3">
        <v>0.25</v>
      </c>
      <c r="S1120" s="3" t="str">
        <f>IF(R1120+0.01&lt;Q1120,"Y","")</f>
        <v>Y</v>
      </c>
      <c r="T1120" s="2"/>
      <c r="U1120" s="22">
        <f t="shared" si="107"/>
        <v>0.25</v>
      </c>
      <c r="V1120" s="10">
        <f t="shared" si="108"/>
        <v>26.75</v>
      </c>
      <c r="W1120" s="24">
        <f t="shared" si="109"/>
        <v>26.75</v>
      </c>
    </row>
    <row r="1121" spans="1:23" x14ac:dyDescent="0.3">
      <c r="A1121" t="s">
        <v>17</v>
      </c>
      <c r="B1121" t="s">
        <v>10236</v>
      </c>
      <c r="C1121" t="s">
        <v>10237</v>
      </c>
      <c r="D1121" t="s">
        <v>10278</v>
      </c>
      <c r="E1121" t="s">
        <v>10279</v>
      </c>
      <c r="F1121">
        <v>0.25</v>
      </c>
      <c r="G1121" s="2">
        <v>0</v>
      </c>
      <c r="H1121" s="4">
        <v>21.589500000000001</v>
      </c>
      <c r="I1121" s="4">
        <v>2.4281999999999999</v>
      </c>
      <c r="J1121" s="7">
        <v>102</v>
      </c>
      <c r="K1121" s="7">
        <v>26</v>
      </c>
      <c r="L1121" s="3">
        <v>0.1125</v>
      </c>
      <c r="M1121" s="5">
        <v>1.4040829500000001</v>
      </c>
      <c r="N1121" s="6">
        <v>1</v>
      </c>
      <c r="O1121" s="8">
        <f>IFERROR(VLOOKUP(C1121,Sheet2!$B$2:$G$588,6,FALSE),0)</f>
        <v>45945</v>
      </c>
      <c r="P1121" t="s">
        <v>92</v>
      </c>
      <c r="Q1121" s="2">
        <v>0.28779136760000001</v>
      </c>
      <c r="R1121" s="3">
        <v>0.25</v>
      </c>
      <c r="U1121" s="22">
        <f t="shared" si="107"/>
        <v>0.25</v>
      </c>
      <c r="V1121" s="10">
        <f t="shared" si="108"/>
        <v>25.5</v>
      </c>
      <c r="W1121" s="24">
        <f t="shared" si="109"/>
        <v>25.5</v>
      </c>
    </row>
    <row r="1122" spans="1:23" x14ac:dyDescent="0.3">
      <c r="A1122" t="s">
        <v>17</v>
      </c>
      <c r="B1122" t="s">
        <v>10236</v>
      </c>
      <c r="C1122" t="s">
        <v>10237</v>
      </c>
      <c r="D1122" t="s">
        <v>10294</v>
      </c>
      <c r="E1122" t="s">
        <v>10295</v>
      </c>
      <c r="F1122">
        <v>0.35</v>
      </c>
      <c r="G1122" s="2">
        <v>0</v>
      </c>
      <c r="H1122" s="4">
        <v>13.4199</v>
      </c>
      <c r="I1122" s="4">
        <v>5.9485999999999999</v>
      </c>
      <c r="J1122" s="7">
        <v>94</v>
      </c>
      <c r="K1122" s="7">
        <v>33</v>
      </c>
      <c r="L1122" s="3">
        <v>0.44330000000000003</v>
      </c>
      <c r="M1122" s="5">
        <v>0.52478236</v>
      </c>
      <c r="N1122" s="6">
        <v>0.1</v>
      </c>
      <c r="O1122" s="8">
        <f>IFERROR(VLOOKUP(C1122,Sheet2!$B$2:$G$588,6,FALSE),0)</f>
        <v>45945</v>
      </c>
      <c r="P1122" t="s">
        <v>22</v>
      </c>
      <c r="Q1122" s="2">
        <v>0.80944481560000003</v>
      </c>
      <c r="R1122" s="3">
        <v>0.35</v>
      </c>
      <c r="U1122" s="22">
        <f t="shared" si="107"/>
        <v>0.35</v>
      </c>
      <c r="V1122" s="10">
        <f t="shared" si="108"/>
        <v>32.9</v>
      </c>
      <c r="W1122" s="24">
        <f t="shared" si="109"/>
        <v>32.9</v>
      </c>
    </row>
    <row r="1123" spans="1:23" x14ac:dyDescent="0.3">
      <c r="A1123" t="s">
        <v>17</v>
      </c>
      <c r="B1123" t="s">
        <v>10236</v>
      </c>
      <c r="C1123" t="s">
        <v>10237</v>
      </c>
      <c r="D1123" t="s">
        <v>10392</v>
      </c>
      <c r="E1123" t="s">
        <v>10393</v>
      </c>
      <c r="F1123">
        <v>0.4</v>
      </c>
      <c r="G1123" s="2">
        <v>0</v>
      </c>
      <c r="H1123" s="4">
        <v>12.4831</v>
      </c>
      <c r="I1123" s="4">
        <v>3.8969999999999998</v>
      </c>
      <c r="J1123" s="7">
        <v>85</v>
      </c>
      <c r="K1123" s="7">
        <v>34</v>
      </c>
      <c r="L1123" s="3">
        <v>0.31219999999999998</v>
      </c>
      <c r="M1123" s="5">
        <v>0.72341177999999995</v>
      </c>
      <c r="N1123" s="6">
        <v>0.1</v>
      </c>
      <c r="O1123" s="8">
        <f>IFERROR(VLOOKUP(C1123,Sheet2!$B$2:$G$588,6,FALSE),0)</f>
        <v>45945</v>
      </c>
      <c r="P1123" t="s">
        <v>162</v>
      </c>
      <c r="Q1123" s="2">
        <v>0.86176614409999996</v>
      </c>
      <c r="R1123" s="3">
        <v>0.4</v>
      </c>
      <c r="U1123" s="22">
        <f t="shared" si="107"/>
        <v>0.4</v>
      </c>
      <c r="V1123" s="10">
        <f t="shared" si="108"/>
        <v>34</v>
      </c>
      <c r="W1123" s="24">
        <f t="shared" si="109"/>
        <v>34</v>
      </c>
    </row>
    <row r="1124" spans="1:23" x14ac:dyDescent="0.3">
      <c r="A1124" t="s">
        <v>17</v>
      </c>
      <c r="B1124" t="s">
        <v>10236</v>
      </c>
      <c r="C1124" t="s">
        <v>10237</v>
      </c>
      <c r="D1124" t="s">
        <v>10312</v>
      </c>
      <c r="E1124" t="s">
        <v>10313</v>
      </c>
      <c r="F1124">
        <v>0.25</v>
      </c>
      <c r="G1124" s="2">
        <v>0</v>
      </c>
      <c r="H1124" s="4">
        <v>10.331300000000001</v>
      </c>
      <c r="I1124" s="4">
        <v>6.3235000000000001</v>
      </c>
      <c r="J1124" s="7">
        <v>77</v>
      </c>
      <c r="K1124" s="7">
        <v>19</v>
      </c>
      <c r="L1124" s="3">
        <v>0.61209999999999998</v>
      </c>
      <c r="M1124" s="5">
        <v>0.40807758</v>
      </c>
      <c r="N1124" s="6">
        <v>0.1</v>
      </c>
      <c r="O1124" s="8">
        <f>IFERROR(VLOOKUP(C1124,Sheet2!$B$2:$G$588,6,FALSE),0)</f>
        <v>45945</v>
      </c>
      <c r="P1124" t="s">
        <v>92</v>
      </c>
      <c r="Q1124" s="2">
        <v>0.7549485561</v>
      </c>
      <c r="R1124" s="3">
        <v>0.25</v>
      </c>
      <c r="U1124" s="22">
        <f t="shared" si="107"/>
        <v>0.25</v>
      </c>
      <c r="V1124" s="10">
        <f t="shared" si="108"/>
        <v>19.25</v>
      </c>
      <c r="W1124" s="24">
        <f t="shared" si="109"/>
        <v>19.25</v>
      </c>
    </row>
    <row r="1125" spans="1:23" x14ac:dyDescent="0.3">
      <c r="A1125" t="s">
        <v>17</v>
      </c>
      <c r="B1125" t="s">
        <v>10236</v>
      </c>
      <c r="C1125" t="s">
        <v>10237</v>
      </c>
      <c r="D1125" t="s">
        <v>10268</v>
      </c>
      <c r="E1125" t="s">
        <v>10269</v>
      </c>
      <c r="F1125">
        <v>0.25</v>
      </c>
      <c r="G1125" s="2">
        <v>0</v>
      </c>
      <c r="H1125" s="4">
        <v>11.0799</v>
      </c>
      <c r="I1125" s="4">
        <v>1.0932999999999999</v>
      </c>
      <c r="J1125" s="7">
        <v>76</v>
      </c>
      <c r="K1125" s="7">
        <v>10</v>
      </c>
      <c r="L1125" s="3">
        <v>9.8699999999999996E-2</v>
      </c>
      <c r="M1125" s="5">
        <v>2.31053182</v>
      </c>
      <c r="N1125" s="6">
        <v>2</v>
      </c>
      <c r="O1125" s="8">
        <f>IFERROR(VLOOKUP(C1125,Sheet2!$B$2:$G$588,6,FALSE),0)</f>
        <v>45945</v>
      </c>
      <c r="P1125" t="s">
        <v>92</v>
      </c>
      <c r="Q1125" s="2">
        <v>0.13439841650000001</v>
      </c>
      <c r="R1125" s="3">
        <v>0.13439841651350201</v>
      </c>
      <c r="U1125" s="22">
        <f t="shared" si="107"/>
        <v>0.13439841651350201</v>
      </c>
      <c r="V1125" s="10">
        <f t="shared" si="108"/>
        <v>10.214279655026154</v>
      </c>
      <c r="W1125" s="24">
        <f t="shared" si="109"/>
        <v>10.214279655026154</v>
      </c>
    </row>
    <row r="1126" spans="1:23" x14ac:dyDescent="0.3">
      <c r="A1126" t="s">
        <v>17</v>
      </c>
      <c r="B1126" t="s">
        <v>10236</v>
      </c>
      <c r="C1126" t="s">
        <v>10237</v>
      </c>
      <c r="D1126" t="s">
        <v>10376</v>
      </c>
      <c r="E1126" t="s">
        <v>10377</v>
      </c>
      <c r="F1126">
        <v>0.05</v>
      </c>
      <c r="G1126" s="2">
        <v>1</v>
      </c>
      <c r="H1126" s="4">
        <v>32.272599999999997</v>
      </c>
      <c r="I1126" s="4">
        <v>9.4271999999999991</v>
      </c>
      <c r="J1126" s="7">
        <v>76</v>
      </c>
      <c r="K1126" s="7">
        <v>-4</v>
      </c>
      <c r="L1126" s="3">
        <v>0.29210000000000003</v>
      </c>
      <c r="M1126" s="5">
        <v>0.26703238000000001</v>
      </c>
      <c r="N1126" s="6">
        <v>0.25</v>
      </c>
      <c r="O1126" s="8">
        <f>IFERROR(VLOOKUP(C1126,Sheet2!$B$2:$G$588,6,FALSE),0)</f>
        <v>45945</v>
      </c>
      <c r="P1126" t="s">
        <v>95</v>
      </c>
      <c r="Q1126" s="2">
        <v>6.3783935599999994E-2</v>
      </c>
      <c r="R1126" s="3">
        <v>0.05</v>
      </c>
      <c r="S1126" s="3" t="str">
        <f>IF(R1126+0.01&lt;Q1126,"Y","")</f>
        <v>Y</v>
      </c>
      <c r="T1126" s="2"/>
      <c r="U1126" s="22">
        <f t="shared" si="107"/>
        <v>0.05</v>
      </c>
      <c r="V1126" s="10">
        <f t="shared" si="108"/>
        <v>3.8000000000000003</v>
      </c>
      <c r="W1126" s="24">
        <f t="shared" si="109"/>
        <v>3.8000000000000003</v>
      </c>
    </row>
    <row r="1127" spans="1:23" x14ac:dyDescent="0.3">
      <c r="A1127" t="s">
        <v>17</v>
      </c>
      <c r="B1127" t="s">
        <v>10236</v>
      </c>
      <c r="C1127" t="s">
        <v>10237</v>
      </c>
      <c r="D1127" t="s">
        <v>10288</v>
      </c>
      <c r="E1127" t="s">
        <v>10289</v>
      </c>
      <c r="F1127">
        <v>0.25</v>
      </c>
      <c r="G1127" s="2">
        <v>0</v>
      </c>
      <c r="H1127" s="4">
        <v>11.163399999999999</v>
      </c>
      <c r="I1127" s="4">
        <v>1.0496000000000001</v>
      </c>
      <c r="J1127" s="7">
        <v>72</v>
      </c>
      <c r="K1127" s="7">
        <v>9</v>
      </c>
      <c r="L1127" s="3">
        <v>9.4E-2</v>
      </c>
      <c r="M1127" s="5">
        <v>2.29849609</v>
      </c>
      <c r="N1127" s="6">
        <v>2</v>
      </c>
      <c r="O1127" s="8">
        <f>IFERROR(VLOOKUP(C1127,Sheet2!$B$2:$G$588,6,FALSE),0)</f>
        <v>45945</v>
      </c>
      <c r="P1127" t="s">
        <v>92</v>
      </c>
      <c r="Q1127" s="2">
        <v>0.1298658235</v>
      </c>
      <c r="R1127" s="3">
        <v>0.129865823474378</v>
      </c>
      <c r="U1127" s="22">
        <f t="shared" si="107"/>
        <v>0.129865823474378</v>
      </c>
      <c r="V1127" s="10">
        <f t="shared" si="108"/>
        <v>9.3503392901552154</v>
      </c>
      <c r="W1127" s="24">
        <f t="shared" si="109"/>
        <v>9.3503392901552154</v>
      </c>
    </row>
    <row r="1128" spans="1:23" x14ac:dyDescent="0.3">
      <c r="A1128" t="s">
        <v>17</v>
      </c>
      <c r="B1128" t="s">
        <v>10236</v>
      </c>
      <c r="C1128" t="s">
        <v>10237</v>
      </c>
      <c r="D1128" t="s">
        <v>10436</v>
      </c>
      <c r="E1128" t="s">
        <v>10437</v>
      </c>
      <c r="F1128">
        <v>0.25</v>
      </c>
      <c r="G1128" s="2">
        <v>0</v>
      </c>
      <c r="H1128" s="4">
        <v>3.0164</v>
      </c>
      <c r="I1128" s="4">
        <v>0.74939999999999996</v>
      </c>
      <c r="J1128" s="7">
        <v>67</v>
      </c>
      <c r="K1128" s="7">
        <v>16</v>
      </c>
      <c r="L1128" s="3">
        <v>0.24840000000000001</v>
      </c>
      <c r="M1128" s="5">
        <v>2.96470308</v>
      </c>
      <c r="N1128" s="6">
        <v>2.25</v>
      </c>
      <c r="O1128" s="8">
        <f>IFERROR(VLOOKUP(C1128,Sheet2!$B$2:$G$588,6,FALSE),0)</f>
        <v>45945</v>
      </c>
      <c r="P1128" t="s">
        <v>92</v>
      </c>
      <c r="Q1128" s="2">
        <v>0.24107071090000001</v>
      </c>
      <c r="R1128" s="3">
        <v>0.24107071090291099</v>
      </c>
      <c r="U1128" s="22">
        <f t="shared" si="107"/>
        <v>0.24107071090291099</v>
      </c>
      <c r="V1128" s="10">
        <f t="shared" si="108"/>
        <v>16.151737630495035</v>
      </c>
      <c r="W1128" s="24">
        <f t="shared" si="109"/>
        <v>16.151737630495035</v>
      </c>
    </row>
    <row r="1129" spans="1:23" x14ac:dyDescent="0.3">
      <c r="A1129" t="s">
        <v>17</v>
      </c>
      <c r="B1129" t="s">
        <v>10236</v>
      </c>
      <c r="C1129" t="s">
        <v>10237</v>
      </c>
      <c r="D1129" t="s">
        <v>10320</v>
      </c>
      <c r="E1129" t="s">
        <v>10321</v>
      </c>
      <c r="F1129">
        <v>0.1</v>
      </c>
      <c r="G1129" s="2">
        <v>0</v>
      </c>
      <c r="H1129" s="4">
        <v>17.258099999999999</v>
      </c>
      <c r="I1129" s="4">
        <v>4.0045000000000002</v>
      </c>
      <c r="J1129" s="7">
        <v>66</v>
      </c>
      <c r="K1129" s="7">
        <v>7</v>
      </c>
      <c r="L1129" s="3">
        <v>0.23200000000000001</v>
      </c>
      <c r="M1129" s="5">
        <v>0.54850257999999996</v>
      </c>
      <c r="N1129" s="6">
        <v>0.25</v>
      </c>
      <c r="O1129" s="8">
        <f>IFERROR(VLOOKUP(C1129,Sheet2!$B$2:$G$588,6,FALSE),0)</f>
        <v>45945</v>
      </c>
      <c r="P1129" t="s">
        <v>95</v>
      </c>
      <c r="Q1129" s="2">
        <v>0.54421362770000004</v>
      </c>
      <c r="R1129" s="3">
        <v>9.9999999999999895E-2</v>
      </c>
      <c r="U1129" s="22">
        <f t="shared" si="107"/>
        <v>9.9999999999999895E-2</v>
      </c>
      <c r="V1129" s="10">
        <f t="shared" si="108"/>
        <v>6.5999999999999934</v>
      </c>
      <c r="W1129" s="24">
        <f t="shared" si="109"/>
        <v>6.5999999999999934</v>
      </c>
    </row>
    <row r="1130" spans="1:23" x14ac:dyDescent="0.3">
      <c r="A1130" t="s">
        <v>17</v>
      </c>
      <c r="B1130" t="s">
        <v>10236</v>
      </c>
      <c r="C1130" t="s">
        <v>10237</v>
      </c>
      <c r="D1130" t="s">
        <v>10386</v>
      </c>
      <c r="E1130" t="s">
        <v>10387</v>
      </c>
      <c r="F1130">
        <v>0.25</v>
      </c>
      <c r="G1130" s="2">
        <v>0</v>
      </c>
      <c r="H1130" s="4">
        <v>6.4493999999999998</v>
      </c>
      <c r="I1130" s="4">
        <v>4.7180999999999997</v>
      </c>
      <c r="J1130" s="7">
        <v>65</v>
      </c>
      <c r="K1130" s="7">
        <v>16</v>
      </c>
      <c r="L1130" s="3">
        <v>0.73150000000000004</v>
      </c>
      <c r="M1130" s="5">
        <v>0.45585968999999998</v>
      </c>
      <c r="N1130" s="6">
        <v>0.1</v>
      </c>
      <c r="O1130" s="8">
        <f>IFERROR(VLOOKUP(C1130,Sheet2!$B$2:$G$588,6,FALSE),0)</f>
        <v>45945</v>
      </c>
      <c r="P1130" t="s">
        <v>92</v>
      </c>
      <c r="Q1130" s="2">
        <v>0.78063425539999998</v>
      </c>
      <c r="R1130" s="3">
        <v>0.25</v>
      </c>
      <c r="U1130" s="22">
        <f t="shared" si="107"/>
        <v>0.25</v>
      </c>
      <c r="V1130" s="10">
        <f t="shared" si="108"/>
        <v>16.25</v>
      </c>
      <c r="W1130" s="24">
        <f t="shared" si="109"/>
        <v>16.25</v>
      </c>
    </row>
    <row r="1131" spans="1:23" x14ac:dyDescent="0.3">
      <c r="A1131" t="s">
        <v>17</v>
      </c>
      <c r="B1131" t="s">
        <v>10236</v>
      </c>
      <c r="C1131" t="s">
        <v>10237</v>
      </c>
      <c r="D1131" t="s">
        <v>10384</v>
      </c>
      <c r="E1131" t="s">
        <v>10385</v>
      </c>
      <c r="F1131">
        <v>0.25</v>
      </c>
      <c r="G1131" s="2">
        <v>0</v>
      </c>
      <c r="H1131" s="4">
        <v>2.9434</v>
      </c>
      <c r="I1131" s="4">
        <v>0.6391</v>
      </c>
      <c r="J1131" s="7">
        <v>57</v>
      </c>
      <c r="K1131" s="7">
        <v>14</v>
      </c>
      <c r="L1131" s="3">
        <v>0.21709999999999999</v>
      </c>
      <c r="M1131" s="5">
        <v>2.9857717699999999</v>
      </c>
      <c r="N1131" s="6">
        <v>2.25</v>
      </c>
      <c r="O1131" s="8">
        <f>IFERROR(VLOOKUP(C1131,Sheet2!$B$2:$G$588,6,FALSE),0)</f>
        <v>45945</v>
      </c>
      <c r="P1131" t="s">
        <v>92</v>
      </c>
      <c r="Q1131" s="2">
        <v>0.2464259912</v>
      </c>
      <c r="R1131" s="3">
        <v>0.24642599115809399</v>
      </c>
      <c r="U1131" s="22">
        <f t="shared" si="107"/>
        <v>0.24642599115809399</v>
      </c>
      <c r="V1131" s="10">
        <f t="shared" si="108"/>
        <v>14.046281496011357</v>
      </c>
      <c r="W1131" s="24">
        <f t="shared" si="109"/>
        <v>14.046281496011357</v>
      </c>
    </row>
    <row r="1132" spans="1:23" x14ac:dyDescent="0.3">
      <c r="A1132" t="s">
        <v>17</v>
      </c>
      <c r="B1132" t="s">
        <v>10236</v>
      </c>
      <c r="C1132" t="s">
        <v>10237</v>
      </c>
      <c r="D1132" t="s">
        <v>10442</v>
      </c>
      <c r="E1132" t="s">
        <v>10443</v>
      </c>
      <c r="F1132">
        <v>0.1</v>
      </c>
      <c r="G1132" s="2">
        <v>0</v>
      </c>
      <c r="H1132" s="4">
        <v>5.1253000000000002</v>
      </c>
      <c r="I1132" s="4">
        <v>1.3622000000000001</v>
      </c>
      <c r="J1132" s="7">
        <v>55</v>
      </c>
      <c r="K1132" s="7">
        <v>5</v>
      </c>
      <c r="L1132" s="3">
        <v>0.26579999999999998</v>
      </c>
      <c r="M1132" s="5">
        <v>1.33948928</v>
      </c>
      <c r="N1132" s="6">
        <v>1</v>
      </c>
      <c r="O1132" s="8">
        <f>IFERROR(VLOOKUP(C1132,Sheet2!$B$2:$G$588,6,FALSE),0)</f>
        <v>45945</v>
      </c>
      <c r="P1132" t="s">
        <v>95</v>
      </c>
      <c r="Q1132" s="2">
        <v>0.25344680450000001</v>
      </c>
      <c r="R1132" s="3">
        <v>0.1</v>
      </c>
      <c r="U1132" s="22">
        <f t="shared" si="107"/>
        <v>0.1</v>
      </c>
      <c r="V1132" s="10">
        <f t="shared" si="108"/>
        <v>5.5</v>
      </c>
      <c r="W1132" s="24">
        <f t="shared" si="109"/>
        <v>5.5</v>
      </c>
    </row>
    <row r="1133" spans="1:23" x14ac:dyDescent="0.3">
      <c r="A1133" t="s">
        <v>17</v>
      </c>
      <c r="B1133" t="s">
        <v>10236</v>
      </c>
      <c r="C1133" t="s">
        <v>10237</v>
      </c>
      <c r="D1133" t="s">
        <v>10258</v>
      </c>
      <c r="E1133" t="s">
        <v>10259</v>
      </c>
      <c r="F1133">
        <v>0.25</v>
      </c>
      <c r="G1133" s="2">
        <v>0</v>
      </c>
      <c r="H1133" s="4">
        <v>6.4964000000000004</v>
      </c>
      <c r="I1133" s="4">
        <v>1.3623000000000001</v>
      </c>
      <c r="J1133" s="7">
        <v>52</v>
      </c>
      <c r="K1133" s="7">
        <v>11</v>
      </c>
      <c r="L1133" s="3">
        <v>0.2097</v>
      </c>
      <c r="M1133" s="5">
        <v>1.2613150200000001</v>
      </c>
      <c r="N1133" s="6">
        <v>1</v>
      </c>
      <c r="O1133" s="8">
        <f>IFERROR(VLOOKUP(C1133,Sheet2!$B$2:$G$588,6,FALSE),0)</f>
        <v>45945</v>
      </c>
      <c r="P1133" t="s">
        <v>92</v>
      </c>
      <c r="Q1133" s="2">
        <v>0.20717664760000001</v>
      </c>
      <c r="R1133" s="3">
        <v>0.20717664762759899</v>
      </c>
      <c r="U1133" s="22">
        <f t="shared" si="107"/>
        <v>0.20717664762759899</v>
      </c>
      <c r="V1133" s="10">
        <f t="shared" si="108"/>
        <v>10.773185676635148</v>
      </c>
      <c r="W1133" s="24">
        <f t="shared" si="109"/>
        <v>10.773185676635148</v>
      </c>
    </row>
    <row r="1134" spans="1:23" x14ac:dyDescent="0.3">
      <c r="A1134" t="s">
        <v>17</v>
      </c>
      <c r="B1134" t="s">
        <v>10236</v>
      </c>
      <c r="C1134" t="s">
        <v>10237</v>
      </c>
      <c r="D1134" t="s">
        <v>10352</v>
      </c>
      <c r="E1134" t="s">
        <v>10353</v>
      </c>
      <c r="F1134">
        <v>0.27</v>
      </c>
      <c r="G1134" s="2">
        <v>0</v>
      </c>
      <c r="H1134" s="4">
        <v>5.4537000000000004</v>
      </c>
      <c r="I1134" s="4">
        <v>4.1752000000000002</v>
      </c>
      <c r="J1134" s="7">
        <v>50</v>
      </c>
      <c r="K1134" s="7">
        <v>13</v>
      </c>
      <c r="L1134" s="3">
        <v>0.76559999999999995</v>
      </c>
      <c r="M1134" s="5">
        <v>0.3958719</v>
      </c>
      <c r="N1134" s="6">
        <v>0.1</v>
      </c>
      <c r="O1134" s="8">
        <f>IFERROR(VLOOKUP(C1134,Sheet2!$B$2:$G$588,6,FALSE),0)</f>
        <v>45945</v>
      </c>
      <c r="P1134" t="s">
        <v>92</v>
      </c>
      <c r="Q1134" s="2">
        <v>0.74739303109999999</v>
      </c>
      <c r="R1134" s="3">
        <v>0.27</v>
      </c>
      <c r="U1134" s="22">
        <f t="shared" si="107"/>
        <v>0.27</v>
      </c>
      <c r="V1134" s="10">
        <f t="shared" si="108"/>
        <v>13.5</v>
      </c>
      <c r="W1134" s="24">
        <f t="shared" si="109"/>
        <v>13.5</v>
      </c>
    </row>
    <row r="1135" spans="1:23" x14ac:dyDescent="0.3">
      <c r="A1135" t="s">
        <v>17</v>
      </c>
      <c r="B1135" t="s">
        <v>10236</v>
      </c>
      <c r="C1135" t="s">
        <v>10237</v>
      </c>
      <c r="D1135" t="s">
        <v>10254</v>
      </c>
      <c r="E1135" t="s">
        <v>10255</v>
      </c>
      <c r="F1135">
        <v>0.25</v>
      </c>
      <c r="G1135" s="2">
        <v>0</v>
      </c>
      <c r="H1135" s="4">
        <v>17.2136</v>
      </c>
      <c r="I1135" s="4">
        <v>3.1425999999999998</v>
      </c>
      <c r="J1135" s="7">
        <v>49</v>
      </c>
      <c r="K1135" s="7">
        <v>12</v>
      </c>
      <c r="L1135" s="3">
        <v>0.18260000000000001</v>
      </c>
      <c r="M1135" s="5">
        <v>0.52316801999999996</v>
      </c>
      <c r="N1135" s="6">
        <v>0.25</v>
      </c>
      <c r="O1135" s="8">
        <f>IFERROR(VLOOKUP(C1135,Sheet2!$B$2:$G$588,6,FALSE),0)</f>
        <v>45945</v>
      </c>
      <c r="P1135" t="s">
        <v>92</v>
      </c>
      <c r="Q1135" s="2">
        <v>0.52214204099999995</v>
      </c>
      <c r="R1135" s="3">
        <v>0.249999999999999</v>
      </c>
      <c r="U1135" s="22">
        <f t="shared" si="107"/>
        <v>0.249999999999999</v>
      </c>
      <c r="V1135" s="10">
        <f t="shared" si="108"/>
        <v>12.24999999999995</v>
      </c>
      <c r="W1135" s="24">
        <f t="shared" si="109"/>
        <v>12.24999999999995</v>
      </c>
    </row>
    <row r="1136" spans="1:23" x14ac:dyDescent="0.3">
      <c r="A1136" t="s">
        <v>17</v>
      </c>
      <c r="B1136" t="s">
        <v>10236</v>
      </c>
      <c r="C1136" t="s">
        <v>10237</v>
      </c>
      <c r="D1136" t="s">
        <v>10326</v>
      </c>
      <c r="E1136" t="s">
        <v>10327</v>
      </c>
      <c r="F1136">
        <v>0.25</v>
      </c>
      <c r="G1136" s="2">
        <v>0</v>
      </c>
      <c r="H1136" s="4">
        <v>20.9711</v>
      </c>
      <c r="I1136" s="4">
        <v>10.2225</v>
      </c>
      <c r="J1136" s="7">
        <v>49</v>
      </c>
      <c r="K1136" s="7">
        <v>12</v>
      </c>
      <c r="L1136" s="3">
        <v>0.48749999999999999</v>
      </c>
      <c r="M1136" s="5">
        <v>0.16094538999999999</v>
      </c>
      <c r="N1136" s="6">
        <v>0.03</v>
      </c>
      <c r="O1136" s="8">
        <f>IFERROR(VLOOKUP(C1136,Sheet2!$B$2:$G$588,6,FALSE),0)</f>
        <v>45945</v>
      </c>
      <c r="P1136" t="s">
        <v>92</v>
      </c>
      <c r="Q1136" s="2">
        <v>0.81360137539999999</v>
      </c>
      <c r="R1136" s="3">
        <v>0.25</v>
      </c>
      <c r="U1136" s="22">
        <f t="shared" si="107"/>
        <v>0.25</v>
      </c>
      <c r="V1136" s="10">
        <f t="shared" si="108"/>
        <v>12.25</v>
      </c>
      <c r="W1136" s="24">
        <f t="shared" si="109"/>
        <v>12.25</v>
      </c>
    </row>
    <row r="1137" spans="1:23" x14ac:dyDescent="0.3">
      <c r="A1137" t="s">
        <v>17</v>
      </c>
      <c r="B1137" t="s">
        <v>10236</v>
      </c>
      <c r="C1137" t="s">
        <v>10237</v>
      </c>
      <c r="D1137" t="s">
        <v>10402</v>
      </c>
      <c r="E1137" t="s">
        <v>10403</v>
      </c>
      <c r="F1137">
        <v>0.25</v>
      </c>
      <c r="G1137" s="2">
        <v>0</v>
      </c>
      <c r="H1137" s="4">
        <v>17.165400000000002</v>
      </c>
      <c r="I1137" s="4">
        <v>3.1614</v>
      </c>
      <c r="J1137" s="7">
        <v>48</v>
      </c>
      <c r="K1137" s="7">
        <v>12</v>
      </c>
      <c r="L1137" s="3">
        <v>0.1842</v>
      </c>
      <c r="M1137" s="5">
        <v>0.51058744</v>
      </c>
      <c r="N1137" s="6">
        <v>0.25</v>
      </c>
      <c r="O1137" s="8">
        <f>IFERROR(VLOOKUP(C1137,Sheet2!$B$2:$G$588,6,FALSE),0)</f>
        <v>45945</v>
      </c>
      <c r="P1137" t="s">
        <v>92</v>
      </c>
      <c r="Q1137" s="2">
        <v>0.51036789890000001</v>
      </c>
      <c r="R1137" s="3">
        <v>0.249999999999999</v>
      </c>
      <c r="U1137" s="22">
        <f t="shared" si="107"/>
        <v>0.249999999999999</v>
      </c>
      <c r="V1137" s="10">
        <f t="shared" si="108"/>
        <v>11.999999999999952</v>
      </c>
      <c r="W1137" s="24">
        <f t="shared" si="109"/>
        <v>11.999999999999952</v>
      </c>
    </row>
    <row r="1138" spans="1:23" x14ac:dyDescent="0.3">
      <c r="A1138" t="s">
        <v>17</v>
      </c>
      <c r="B1138" t="s">
        <v>10236</v>
      </c>
      <c r="C1138" t="s">
        <v>10237</v>
      </c>
      <c r="D1138" t="s">
        <v>10424</v>
      </c>
      <c r="E1138" t="s">
        <v>10425</v>
      </c>
      <c r="F1138">
        <v>0.3</v>
      </c>
      <c r="G1138" s="2">
        <v>0</v>
      </c>
      <c r="H1138" s="4">
        <v>15.383599999999999</v>
      </c>
      <c r="I1138" s="4">
        <v>2.8874</v>
      </c>
      <c r="J1138" s="7">
        <v>46</v>
      </c>
      <c r="K1138" s="7">
        <v>14</v>
      </c>
      <c r="L1138" s="3">
        <v>0.18770000000000001</v>
      </c>
      <c r="M1138" s="5">
        <v>0.52947579</v>
      </c>
      <c r="N1138" s="6">
        <v>0.25</v>
      </c>
      <c r="O1138" s="8">
        <f>IFERROR(VLOOKUP(C1138,Sheet2!$B$2:$G$588,6,FALSE),0)</f>
        <v>45945</v>
      </c>
      <c r="P1138" t="s">
        <v>92</v>
      </c>
      <c r="Q1138" s="2">
        <v>0.52783488300000003</v>
      </c>
      <c r="R1138" s="3">
        <v>0.29999999999999899</v>
      </c>
      <c r="U1138" s="22">
        <f t="shared" si="107"/>
        <v>0.29999999999999899</v>
      </c>
      <c r="V1138" s="10">
        <f t="shared" si="108"/>
        <v>13.799999999999953</v>
      </c>
      <c r="W1138" s="24">
        <f t="shared" si="109"/>
        <v>13.799999999999953</v>
      </c>
    </row>
    <row r="1139" spans="1:23" x14ac:dyDescent="0.3">
      <c r="A1139" t="s">
        <v>17</v>
      </c>
      <c r="B1139" t="s">
        <v>10236</v>
      </c>
      <c r="C1139" t="s">
        <v>10237</v>
      </c>
      <c r="D1139" t="s">
        <v>10444</v>
      </c>
      <c r="E1139" t="s">
        <v>10445</v>
      </c>
      <c r="F1139">
        <v>0.1</v>
      </c>
      <c r="G1139" s="2">
        <v>0</v>
      </c>
      <c r="H1139" s="4">
        <v>15.9312</v>
      </c>
      <c r="I1139" s="4">
        <v>2.6238999999999999</v>
      </c>
      <c r="J1139" s="7">
        <v>41</v>
      </c>
      <c r="K1139" s="7">
        <v>4</v>
      </c>
      <c r="L1139" s="3">
        <v>0.16470000000000001</v>
      </c>
      <c r="M1139" s="5">
        <v>0.51648835999999998</v>
      </c>
      <c r="N1139" s="6">
        <v>0.25</v>
      </c>
      <c r="O1139" s="8">
        <f>IFERROR(VLOOKUP(C1139,Sheet2!$B$2:$G$588,6,FALSE),0)</f>
        <v>45945</v>
      </c>
      <c r="P1139" t="s">
        <v>95</v>
      </c>
      <c r="Q1139" s="2">
        <v>0.51596198849999997</v>
      </c>
      <c r="R1139" s="3">
        <v>9.9999999999999895E-2</v>
      </c>
      <c r="U1139" s="22">
        <f t="shared" si="107"/>
        <v>9.9999999999999895E-2</v>
      </c>
      <c r="V1139" s="10">
        <f t="shared" si="108"/>
        <v>4.0999999999999961</v>
      </c>
      <c r="W1139" s="24">
        <f t="shared" si="109"/>
        <v>4.0999999999999961</v>
      </c>
    </row>
    <row r="1140" spans="1:23" x14ac:dyDescent="0.3">
      <c r="A1140" t="s">
        <v>17</v>
      </c>
      <c r="B1140" t="s">
        <v>10236</v>
      </c>
      <c r="C1140" t="s">
        <v>10237</v>
      </c>
      <c r="D1140" t="s">
        <v>10266</v>
      </c>
      <c r="E1140" t="s">
        <v>10267</v>
      </c>
      <c r="F1140">
        <v>0.05</v>
      </c>
      <c r="G1140" s="2">
        <v>0</v>
      </c>
      <c r="H1140" s="4">
        <v>5.5381</v>
      </c>
      <c r="I1140" s="4">
        <v>3.4201000000000001</v>
      </c>
      <c r="J1140" s="7">
        <v>38</v>
      </c>
      <c r="K1140" s="7">
        <v>2</v>
      </c>
      <c r="L1140" s="3">
        <v>0.61760000000000004</v>
      </c>
      <c r="M1140" s="5">
        <v>0.37359551000000002</v>
      </c>
      <c r="N1140" s="6">
        <v>0.1</v>
      </c>
      <c r="O1140" s="8">
        <f>IFERROR(VLOOKUP(C1140,Sheet2!$B$2:$G$588,6,FALSE),0)</f>
        <v>45945</v>
      </c>
      <c r="P1140" t="s">
        <v>95</v>
      </c>
      <c r="Q1140" s="2">
        <v>0.73233082709999997</v>
      </c>
      <c r="R1140" s="3">
        <v>0.05</v>
      </c>
      <c r="U1140" s="22">
        <f t="shared" si="107"/>
        <v>0.05</v>
      </c>
      <c r="V1140" s="10">
        <f t="shared" si="108"/>
        <v>1.9000000000000001</v>
      </c>
      <c r="W1140" s="24">
        <f t="shared" si="109"/>
        <v>1.9000000000000001</v>
      </c>
    </row>
    <row r="1141" spans="1:23" x14ac:dyDescent="0.3">
      <c r="A1141" t="s">
        <v>17</v>
      </c>
      <c r="B1141" t="s">
        <v>10236</v>
      </c>
      <c r="C1141" t="s">
        <v>10237</v>
      </c>
      <c r="D1141" t="s">
        <v>10328</v>
      </c>
      <c r="E1141" t="s">
        <v>10329</v>
      </c>
      <c r="F1141">
        <v>0.25</v>
      </c>
      <c r="G1141" s="2">
        <v>0</v>
      </c>
      <c r="H1141" s="4">
        <v>3.4430999999999998</v>
      </c>
      <c r="I1141" s="4">
        <v>0.97219999999999995</v>
      </c>
      <c r="J1141" s="7">
        <v>38</v>
      </c>
      <c r="K1141" s="7">
        <v>8</v>
      </c>
      <c r="L1141" s="3">
        <v>0.28239999999999998</v>
      </c>
      <c r="M1141" s="5">
        <v>1.2901329800000001</v>
      </c>
      <c r="N1141" s="6">
        <v>1</v>
      </c>
      <c r="O1141" s="8">
        <f>IFERROR(VLOOKUP(C1141,Sheet2!$B$2:$G$588,6,FALSE),0)</f>
        <v>45945</v>
      </c>
      <c r="P1141" t="s">
        <v>92</v>
      </c>
      <c r="Q1141" s="2">
        <v>0.22488610479999999</v>
      </c>
      <c r="R1141" s="3">
        <v>0.22488610478359899</v>
      </c>
      <c r="U1141" s="22">
        <f t="shared" si="107"/>
        <v>0.22488610478359899</v>
      </c>
      <c r="V1141" s="10">
        <f t="shared" si="108"/>
        <v>8.5456719817767617</v>
      </c>
      <c r="W1141" s="24">
        <f t="shared" si="109"/>
        <v>8.5456719817767617</v>
      </c>
    </row>
    <row r="1142" spans="1:23" x14ac:dyDescent="0.3">
      <c r="A1142" t="s">
        <v>17</v>
      </c>
      <c r="B1142" t="s">
        <v>10236</v>
      </c>
      <c r="C1142" t="s">
        <v>10237</v>
      </c>
      <c r="D1142" t="s">
        <v>10428</v>
      </c>
      <c r="E1142" t="s">
        <v>10429</v>
      </c>
      <c r="F1142">
        <v>0.25</v>
      </c>
      <c r="G1142" s="2">
        <v>0</v>
      </c>
      <c r="H1142" s="4">
        <v>15.957700000000001</v>
      </c>
      <c r="I1142" s="4">
        <v>2.6309999999999998</v>
      </c>
      <c r="J1142" s="7">
        <v>38</v>
      </c>
      <c r="K1142" s="7">
        <v>10</v>
      </c>
      <c r="L1142" s="3">
        <v>0.16489999999999999</v>
      </c>
      <c r="M1142" s="5">
        <v>0.48613781</v>
      </c>
      <c r="N1142" s="6">
        <v>0.25</v>
      </c>
      <c r="O1142" s="8">
        <f>IFERROR(VLOOKUP(C1142,Sheet2!$B$2:$G$588,6,FALSE),0)</f>
        <v>45945</v>
      </c>
      <c r="P1142" t="s">
        <v>92</v>
      </c>
      <c r="Q1142" s="2">
        <v>0.48574252779999999</v>
      </c>
      <c r="R1142" s="3">
        <v>0.249999999999999</v>
      </c>
      <c r="U1142" s="22">
        <f t="shared" si="107"/>
        <v>0.249999999999999</v>
      </c>
      <c r="V1142" s="10">
        <f t="shared" si="108"/>
        <v>9.4999999999999627</v>
      </c>
      <c r="W1142" s="24">
        <f t="shared" si="109"/>
        <v>9.4999999999999627</v>
      </c>
    </row>
    <row r="1143" spans="1:23" x14ac:dyDescent="0.3">
      <c r="A1143" t="s">
        <v>17</v>
      </c>
      <c r="B1143" t="s">
        <v>10236</v>
      </c>
      <c r="C1143" t="s">
        <v>10237</v>
      </c>
      <c r="D1143" t="s">
        <v>10332</v>
      </c>
      <c r="E1143" t="s">
        <v>10333</v>
      </c>
      <c r="F1143">
        <v>0.1</v>
      </c>
      <c r="G1143" s="2">
        <v>0</v>
      </c>
      <c r="H1143" s="4">
        <v>10.8256</v>
      </c>
      <c r="I1143" s="4">
        <v>3.4213</v>
      </c>
      <c r="J1143" s="7">
        <v>36</v>
      </c>
      <c r="K1143" s="7">
        <v>4</v>
      </c>
      <c r="L1143" s="3">
        <v>0.316</v>
      </c>
      <c r="M1143" s="5">
        <v>0.35531129</v>
      </c>
      <c r="N1143" s="6">
        <v>0.1</v>
      </c>
      <c r="O1143" s="8">
        <f>IFERROR(VLOOKUP(C1143,Sheet2!$B$2:$G$588,6,FALSE),0)</f>
        <v>45945</v>
      </c>
      <c r="P1143" t="s">
        <v>95</v>
      </c>
      <c r="Q1143" s="2">
        <v>0.71855664649999995</v>
      </c>
      <c r="R1143" s="3">
        <v>0.1</v>
      </c>
      <c r="U1143" s="22">
        <f t="shared" si="107"/>
        <v>0.1</v>
      </c>
      <c r="V1143" s="10">
        <f t="shared" si="108"/>
        <v>3.6</v>
      </c>
      <c r="W1143" s="24">
        <f t="shared" si="109"/>
        <v>3.6</v>
      </c>
    </row>
    <row r="1144" spans="1:23" x14ac:dyDescent="0.3">
      <c r="A1144" t="s">
        <v>17</v>
      </c>
      <c r="B1144" t="s">
        <v>10236</v>
      </c>
      <c r="C1144" t="s">
        <v>10237</v>
      </c>
      <c r="D1144" t="s">
        <v>10356</v>
      </c>
      <c r="E1144" t="s">
        <v>10357</v>
      </c>
      <c r="F1144">
        <v>0.1</v>
      </c>
      <c r="G1144" s="2">
        <v>0</v>
      </c>
      <c r="H1144" s="4">
        <v>11.013500000000001</v>
      </c>
      <c r="I1144" s="4">
        <v>2.7732000000000001</v>
      </c>
      <c r="J1144" s="7">
        <v>34</v>
      </c>
      <c r="K1144" s="7">
        <v>3</v>
      </c>
      <c r="L1144" s="3">
        <v>0.25180000000000002</v>
      </c>
      <c r="M1144" s="5">
        <v>0.41137411000000002</v>
      </c>
      <c r="N1144" s="6">
        <v>0.1</v>
      </c>
      <c r="O1144" s="8">
        <f>IFERROR(VLOOKUP(C1144,Sheet2!$B$2:$G$588,6,FALSE),0)</f>
        <v>45945</v>
      </c>
      <c r="P1144" t="s">
        <v>95</v>
      </c>
      <c r="Q1144" s="2">
        <v>0.7569122693</v>
      </c>
      <c r="R1144" s="3">
        <v>0.1</v>
      </c>
      <c r="U1144" s="22">
        <f t="shared" si="107"/>
        <v>0.1</v>
      </c>
      <c r="V1144" s="10">
        <f t="shared" si="108"/>
        <v>3.4000000000000004</v>
      </c>
      <c r="W1144" s="24">
        <f t="shared" si="109"/>
        <v>3.4000000000000004</v>
      </c>
    </row>
    <row r="1145" spans="1:23" x14ac:dyDescent="0.3">
      <c r="A1145" t="s">
        <v>17</v>
      </c>
      <c r="B1145" t="s">
        <v>10236</v>
      </c>
      <c r="C1145" t="s">
        <v>10237</v>
      </c>
      <c r="D1145" t="s">
        <v>10412</v>
      </c>
      <c r="E1145" t="s">
        <v>10413</v>
      </c>
      <c r="F1145">
        <v>0.25</v>
      </c>
      <c r="G1145" s="2">
        <v>0</v>
      </c>
      <c r="H1145" s="4">
        <v>7.1440000000000001</v>
      </c>
      <c r="I1145" s="4">
        <v>0.87960000000000005</v>
      </c>
      <c r="J1145" s="7">
        <v>32</v>
      </c>
      <c r="K1145" s="7">
        <v>6</v>
      </c>
      <c r="L1145" s="3">
        <v>0.1231</v>
      </c>
      <c r="M1145" s="5">
        <v>1.21512789</v>
      </c>
      <c r="N1145" s="6">
        <v>1</v>
      </c>
      <c r="O1145" s="8">
        <f>IFERROR(VLOOKUP(C1145,Sheet2!$B$2:$G$588,6,FALSE),0)</f>
        <v>45945</v>
      </c>
      <c r="P1145" t="s">
        <v>92</v>
      </c>
      <c r="Q1145" s="2">
        <v>0.17704135839999999</v>
      </c>
      <c r="R1145" s="3">
        <v>0.17704135843307001</v>
      </c>
      <c r="U1145" s="22">
        <f t="shared" si="107"/>
        <v>0.17704135843307001</v>
      </c>
      <c r="V1145" s="10">
        <f t="shared" si="108"/>
        <v>5.6653234698582402</v>
      </c>
      <c r="W1145" s="24">
        <f t="shared" si="109"/>
        <v>5.6653234698582402</v>
      </c>
    </row>
    <row r="1146" spans="1:23" x14ac:dyDescent="0.3">
      <c r="A1146" t="s">
        <v>17</v>
      </c>
      <c r="B1146" t="s">
        <v>10236</v>
      </c>
      <c r="C1146" t="s">
        <v>10237</v>
      </c>
      <c r="D1146" t="s">
        <v>10348</v>
      </c>
      <c r="E1146" t="s">
        <v>10349</v>
      </c>
      <c r="F1146">
        <v>0.25</v>
      </c>
      <c r="G1146" s="2">
        <v>0</v>
      </c>
      <c r="H1146" s="4">
        <v>5.9942000000000002</v>
      </c>
      <c r="I1146" s="4">
        <v>0.69210000000000005</v>
      </c>
      <c r="J1146" s="7">
        <v>25</v>
      </c>
      <c r="K1146" s="7">
        <v>5</v>
      </c>
      <c r="L1146" s="3">
        <v>0.11550000000000001</v>
      </c>
      <c r="M1146" s="5">
        <v>1.22568893</v>
      </c>
      <c r="N1146" s="6">
        <v>1</v>
      </c>
      <c r="O1146" s="8">
        <f>IFERROR(VLOOKUP(C1146,Sheet2!$B$2:$G$588,6,FALSE),0)</f>
        <v>45945</v>
      </c>
      <c r="P1146" t="s">
        <v>92</v>
      </c>
      <c r="Q1146" s="2">
        <v>0.18413230380000001</v>
      </c>
      <c r="R1146" s="3">
        <v>0.18413230377998699</v>
      </c>
      <c r="U1146" s="22">
        <f t="shared" si="107"/>
        <v>0.18413230377998699</v>
      </c>
      <c r="V1146" s="10">
        <f t="shared" si="108"/>
        <v>4.6033075944996744</v>
      </c>
      <c r="W1146" s="24">
        <f t="shared" si="109"/>
        <v>4.6033075944996744</v>
      </c>
    </row>
    <row r="1147" spans="1:23" x14ac:dyDescent="0.3">
      <c r="A1147" t="s">
        <v>17</v>
      </c>
      <c r="B1147" t="s">
        <v>10236</v>
      </c>
      <c r="C1147" t="s">
        <v>10237</v>
      </c>
      <c r="D1147" t="s">
        <v>10316</v>
      </c>
      <c r="E1147" t="s">
        <v>10317</v>
      </c>
      <c r="F1147">
        <v>0.25</v>
      </c>
      <c r="G1147" s="2">
        <v>0</v>
      </c>
      <c r="H1147" s="4">
        <v>9.7236999999999991</v>
      </c>
      <c r="I1147" s="4">
        <v>1.6204000000000001</v>
      </c>
      <c r="J1147" s="7">
        <v>23</v>
      </c>
      <c r="K1147" s="7">
        <v>6</v>
      </c>
      <c r="L1147" s="3">
        <v>0.1666</v>
      </c>
      <c r="M1147" s="5">
        <v>0.46655499</v>
      </c>
      <c r="N1147" s="6">
        <v>0.25</v>
      </c>
      <c r="O1147" s="8">
        <f>IFERROR(VLOOKUP(C1147,Sheet2!$B$2:$G$588,6,FALSE),0)</f>
        <v>45945</v>
      </c>
      <c r="P1147" t="s">
        <v>92</v>
      </c>
      <c r="Q1147" s="2">
        <v>0.46415748600000001</v>
      </c>
      <c r="R1147" s="3">
        <v>0.249999999999999</v>
      </c>
      <c r="U1147" s="22">
        <f t="shared" si="107"/>
        <v>0.249999999999999</v>
      </c>
      <c r="V1147" s="10">
        <f t="shared" si="108"/>
        <v>5.7499999999999769</v>
      </c>
      <c r="W1147" s="24">
        <f t="shared" si="109"/>
        <v>5.7499999999999769</v>
      </c>
    </row>
    <row r="1148" spans="1:23" x14ac:dyDescent="0.3">
      <c r="A1148" t="s">
        <v>17</v>
      </c>
      <c r="B1148" t="s">
        <v>10236</v>
      </c>
      <c r="C1148" t="s">
        <v>10237</v>
      </c>
      <c r="D1148" t="s">
        <v>10406</v>
      </c>
      <c r="E1148" t="s">
        <v>10407</v>
      </c>
      <c r="F1148">
        <v>0.25</v>
      </c>
      <c r="G1148" s="2">
        <v>0</v>
      </c>
      <c r="H1148" s="4">
        <v>8.6280999999999999</v>
      </c>
      <c r="I1148" s="4">
        <v>1.5686</v>
      </c>
      <c r="J1148" s="7">
        <v>23</v>
      </c>
      <c r="K1148" s="7">
        <v>6</v>
      </c>
      <c r="L1148" s="3">
        <v>0.18179999999999999</v>
      </c>
      <c r="M1148" s="5">
        <v>0.48133509000000002</v>
      </c>
      <c r="N1148" s="6">
        <v>0.25</v>
      </c>
      <c r="O1148" s="8">
        <f>IFERROR(VLOOKUP(C1148,Sheet2!$B$2:$G$588,6,FALSE),0)</f>
        <v>45945</v>
      </c>
      <c r="P1148" t="s">
        <v>92</v>
      </c>
      <c r="Q1148" s="2">
        <v>0.48061131820000003</v>
      </c>
      <c r="R1148" s="3">
        <v>0.25</v>
      </c>
      <c r="U1148" s="22">
        <f t="shared" si="107"/>
        <v>0.25</v>
      </c>
      <c r="V1148" s="10">
        <f t="shared" si="108"/>
        <v>5.75</v>
      </c>
      <c r="W1148" s="24">
        <f t="shared" si="109"/>
        <v>5.75</v>
      </c>
    </row>
    <row r="1149" spans="1:23" x14ac:dyDescent="0.3">
      <c r="A1149" t="s">
        <v>17</v>
      </c>
      <c r="B1149" t="s">
        <v>10236</v>
      </c>
      <c r="C1149" t="s">
        <v>10237</v>
      </c>
      <c r="D1149" t="s">
        <v>10398</v>
      </c>
      <c r="E1149" t="s">
        <v>10399</v>
      </c>
      <c r="F1149">
        <v>0.25</v>
      </c>
      <c r="G1149" s="2">
        <v>0</v>
      </c>
      <c r="H1149" s="4">
        <v>9.8093000000000004</v>
      </c>
      <c r="I1149" s="4">
        <v>2.1884000000000001</v>
      </c>
      <c r="J1149" s="7">
        <v>20</v>
      </c>
      <c r="K1149" s="7">
        <v>5</v>
      </c>
      <c r="L1149" s="3">
        <v>0.22309999999999999</v>
      </c>
      <c r="M1149" s="5">
        <v>0.29884131000000003</v>
      </c>
      <c r="N1149" s="6">
        <v>0.1</v>
      </c>
      <c r="O1149" s="8">
        <f>IFERROR(VLOOKUP(C1149,Sheet2!$B$2:$G$588,6,FALSE),0)</f>
        <v>45945</v>
      </c>
      <c r="P1149" t="s">
        <v>92</v>
      </c>
      <c r="Q1149" s="2">
        <v>0.66537423959999997</v>
      </c>
      <c r="R1149" s="3">
        <v>0.249999999999999</v>
      </c>
      <c r="U1149" s="22">
        <f t="shared" si="107"/>
        <v>0.249999999999999</v>
      </c>
      <c r="V1149" s="10">
        <f t="shared" si="108"/>
        <v>4.9999999999999805</v>
      </c>
      <c r="W1149" s="24">
        <f t="shared" si="109"/>
        <v>4.9999999999999805</v>
      </c>
    </row>
    <row r="1150" spans="1:23" x14ac:dyDescent="0.3">
      <c r="A1150" t="s">
        <v>17</v>
      </c>
      <c r="B1150" t="s">
        <v>10236</v>
      </c>
      <c r="C1150" t="s">
        <v>10237</v>
      </c>
      <c r="D1150" t="s">
        <v>10334</v>
      </c>
      <c r="E1150" t="s">
        <v>10335</v>
      </c>
      <c r="F1150">
        <v>0.25</v>
      </c>
      <c r="G1150" s="2">
        <v>0</v>
      </c>
      <c r="H1150" s="4">
        <v>8.1123999999999992</v>
      </c>
      <c r="I1150" s="4">
        <v>1.2943</v>
      </c>
      <c r="J1150" s="7">
        <v>19</v>
      </c>
      <c r="K1150" s="7">
        <v>5</v>
      </c>
      <c r="L1150" s="3">
        <v>0.1595</v>
      </c>
      <c r="M1150" s="5">
        <v>0.49105959999999998</v>
      </c>
      <c r="N1150" s="6">
        <v>0.25</v>
      </c>
      <c r="O1150" s="8">
        <f>IFERROR(VLOOKUP(C1150,Sheet2!$B$2:$G$588,6,FALSE),0)</f>
        <v>45945</v>
      </c>
      <c r="P1150" t="s">
        <v>92</v>
      </c>
      <c r="Q1150" s="2">
        <v>0.49089683070000001</v>
      </c>
      <c r="R1150" s="3">
        <v>0.25</v>
      </c>
      <c r="U1150" s="22">
        <f t="shared" si="107"/>
        <v>0.25</v>
      </c>
      <c r="V1150" s="10">
        <f t="shared" si="108"/>
        <v>4.75</v>
      </c>
      <c r="W1150" s="24">
        <f t="shared" si="109"/>
        <v>4.75</v>
      </c>
    </row>
    <row r="1151" spans="1:23" x14ac:dyDescent="0.3">
      <c r="A1151" t="s">
        <v>17</v>
      </c>
      <c r="B1151" t="s">
        <v>10236</v>
      </c>
      <c r="C1151" t="s">
        <v>10237</v>
      </c>
      <c r="D1151" t="s">
        <v>10338</v>
      </c>
      <c r="E1151" t="s">
        <v>10339</v>
      </c>
      <c r="F1151">
        <v>0.25</v>
      </c>
      <c r="G1151" s="2">
        <v>0</v>
      </c>
      <c r="H1151" s="4">
        <v>7.2964000000000002</v>
      </c>
      <c r="I1151" s="4">
        <v>0.95809999999999995</v>
      </c>
      <c r="J1151" s="7">
        <v>17</v>
      </c>
      <c r="K1151" s="7">
        <v>4</v>
      </c>
      <c r="L1151" s="3">
        <v>0.1313</v>
      </c>
      <c r="M1151" s="5">
        <v>0.58392723999999996</v>
      </c>
      <c r="N1151" s="6">
        <v>0.25</v>
      </c>
      <c r="O1151" s="8">
        <f>IFERROR(VLOOKUP(C1151,Sheet2!$B$2:$G$588,6,FALSE),0)</f>
        <v>45945</v>
      </c>
      <c r="P1151" t="s">
        <v>92</v>
      </c>
      <c r="Q1151" s="2">
        <v>0.57186446739999997</v>
      </c>
      <c r="R1151" s="3">
        <v>0.25</v>
      </c>
      <c r="U1151" s="22">
        <f t="shared" si="107"/>
        <v>0.25</v>
      </c>
      <c r="V1151" s="10">
        <f t="shared" si="108"/>
        <v>4.25</v>
      </c>
      <c r="W1151" s="24">
        <f t="shared" si="109"/>
        <v>4.25</v>
      </c>
    </row>
    <row r="1152" spans="1:23" x14ac:dyDescent="0.3">
      <c r="A1152" t="s">
        <v>17</v>
      </c>
      <c r="B1152" t="s">
        <v>10236</v>
      </c>
      <c r="C1152" t="s">
        <v>10237</v>
      </c>
      <c r="D1152" t="s">
        <v>10324</v>
      </c>
      <c r="E1152" t="s">
        <v>10325</v>
      </c>
      <c r="F1152">
        <v>0.25</v>
      </c>
      <c r="G1152" s="2">
        <v>0</v>
      </c>
      <c r="H1152" s="4">
        <v>7.2625999999999999</v>
      </c>
      <c r="I1152" s="4">
        <v>0.92720000000000002</v>
      </c>
      <c r="J1152" s="7">
        <v>15</v>
      </c>
      <c r="K1152" s="7">
        <v>4</v>
      </c>
      <c r="L1152" s="3">
        <v>0.12770000000000001</v>
      </c>
      <c r="M1152" s="5">
        <v>0.55297742999999999</v>
      </c>
      <c r="N1152" s="6">
        <v>0.25</v>
      </c>
      <c r="O1152" s="8">
        <f>IFERROR(VLOOKUP(C1152,Sheet2!$B$2:$G$588,6,FALSE),0)</f>
        <v>45945</v>
      </c>
      <c r="P1152" t="s">
        <v>92</v>
      </c>
      <c r="Q1152" s="2">
        <v>0.54790198099999998</v>
      </c>
      <c r="R1152" s="3">
        <v>0.25</v>
      </c>
      <c r="U1152" s="22">
        <f t="shared" si="107"/>
        <v>0.25</v>
      </c>
      <c r="V1152" s="10">
        <f t="shared" si="108"/>
        <v>3.75</v>
      </c>
      <c r="W1152" s="24">
        <f t="shared" si="109"/>
        <v>3.75</v>
      </c>
    </row>
    <row r="1153" spans="1:23" x14ac:dyDescent="0.3">
      <c r="A1153" t="s">
        <v>17</v>
      </c>
      <c r="B1153" t="s">
        <v>10236</v>
      </c>
      <c r="C1153" t="s">
        <v>10237</v>
      </c>
      <c r="D1153" t="s">
        <v>10432</v>
      </c>
      <c r="E1153" t="s">
        <v>10433</v>
      </c>
      <c r="F1153">
        <v>0.25</v>
      </c>
      <c r="G1153" s="2">
        <v>0</v>
      </c>
      <c r="H1153" s="4">
        <v>9.4530999999999992</v>
      </c>
      <c r="I1153" s="4">
        <v>0.73919999999999997</v>
      </c>
      <c r="J1153" s="7">
        <v>15</v>
      </c>
      <c r="K1153" s="7">
        <v>4</v>
      </c>
      <c r="L1153" s="3">
        <v>7.8200000000000006E-2</v>
      </c>
      <c r="M1153" s="5">
        <v>0.68845299000000004</v>
      </c>
      <c r="N1153" s="6">
        <v>0.25</v>
      </c>
      <c r="O1153" s="8">
        <f>IFERROR(VLOOKUP(C1153,Sheet2!$B$2:$G$588,6,FALSE),0)</f>
        <v>45945</v>
      </c>
      <c r="P1153" t="s">
        <v>92</v>
      </c>
      <c r="Q1153" s="2">
        <v>0.63686699980000006</v>
      </c>
      <c r="R1153" s="3">
        <v>0.25</v>
      </c>
      <c r="U1153" s="22">
        <f t="shared" si="107"/>
        <v>0.25</v>
      </c>
      <c r="V1153" s="10">
        <f t="shared" si="108"/>
        <v>3.75</v>
      </c>
      <c r="W1153" s="24">
        <f t="shared" si="109"/>
        <v>3.75</v>
      </c>
    </row>
    <row r="1154" spans="1:23" x14ac:dyDescent="0.3">
      <c r="A1154" t="s">
        <v>17</v>
      </c>
      <c r="B1154" t="s">
        <v>10236</v>
      </c>
      <c r="C1154" t="s">
        <v>10237</v>
      </c>
      <c r="D1154" t="s">
        <v>10426</v>
      </c>
      <c r="E1154" t="s">
        <v>10427</v>
      </c>
      <c r="F1154">
        <v>0.25</v>
      </c>
      <c r="G1154" s="2">
        <v>0</v>
      </c>
      <c r="H1154" s="4">
        <v>7.3517000000000001</v>
      </c>
      <c r="I1154" s="4">
        <v>1.7402</v>
      </c>
      <c r="J1154" s="7">
        <v>14</v>
      </c>
      <c r="K1154" s="7">
        <v>4</v>
      </c>
      <c r="L1154" s="3">
        <v>0.23669999999999999</v>
      </c>
      <c r="M1154" s="5">
        <v>0.27297951999999998</v>
      </c>
      <c r="N1154" s="6">
        <v>0.1</v>
      </c>
      <c r="O1154" s="8">
        <f>IFERROR(VLOOKUP(C1154,Sheet2!$B$2:$G$588,6,FALSE),0)</f>
        <v>45945</v>
      </c>
      <c r="P1154" t="s">
        <v>92</v>
      </c>
      <c r="Q1154" s="2">
        <v>0.63367214989999998</v>
      </c>
      <c r="R1154" s="3">
        <v>0.249999999999999</v>
      </c>
      <c r="U1154" s="22">
        <f t="shared" si="107"/>
        <v>0.249999999999999</v>
      </c>
      <c r="V1154" s="10">
        <f t="shared" si="108"/>
        <v>3.4999999999999858</v>
      </c>
      <c r="W1154" s="24">
        <f t="shared" si="109"/>
        <v>3.4999999999999858</v>
      </c>
    </row>
    <row r="1155" spans="1:23" x14ac:dyDescent="0.3">
      <c r="A1155" t="s">
        <v>17</v>
      </c>
      <c r="B1155" t="s">
        <v>10236</v>
      </c>
      <c r="C1155" t="s">
        <v>10237</v>
      </c>
      <c r="D1155" t="s">
        <v>10330</v>
      </c>
      <c r="E1155" t="s">
        <v>10331</v>
      </c>
      <c r="F1155">
        <v>0.25</v>
      </c>
      <c r="G1155" s="2">
        <v>0</v>
      </c>
      <c r="H1155" s="4">
        <v>4.8445999999999998</v>
      </c>
      <c r="I1155" s="4">
        <v>0.58440000000000003</v>
      </c>
      <c r="J1155" s="7">
        <v>13</v>
      </c>
      <c r="K1155" s="7">
        <v>3</v>
      </c>
      <c r="L1155" s="3">
        <v>0.1206</v>
      </c>
      <c r="M1155" s="5">
        <v>0.72961741000000002</v>
      </c>
      <c r="N1155" s="6">
        <v>0.25</v>
      </c>
      <c r="O1155" s="8">
        <f>IFERROR(VLOOKUP(C1155,Sheet2!$B$2:$G$588,6,FALSE),0)</f>
        <v>45945</v>
      </c>
      <c r="P1155" t="s">
        <v>92</v>
      </c>
      <c r="Q1155" s="2">
        <v>0.65735466580000002</v>
      </c>
      <c r="R1155" s="3">
        <v>0.25</v>
      </c>
      <c r="U1155" s="22">
        <f t="shared" si="107"/>
        <v>0.25</v>
      </c>
      <c r="V1155" s="10">
        <f t="shared" si="108"/>
        <v>3.25</v>
      </c>
      <c r="W1155" s="24">
        <f t="shared" si="109"/>
        <v>3.25</v>
      </c>
    </row>
    <row r="1156" spans="1:23" x14ac:dyDescent="0.3">
      <c r="A1156" t="s">
        <v>17</v>
      </c>
      <c r="B1156" t="s">
        <v>10236</v>
      </c>
      <c r="C1156" t="s">
        <v>10237</v>
      </c>
      <c r="D1156" t="s">
        <v>10434</v>
      </c>
      <c r="E1156" t="s">
        <v>10435</v>
      </c>
      <c r="F1156">
        <v>0.25</v>
      </c>
      <c r="G1156" s="2">
        <v>0</v>
      </c>
      <c r="H1156" s="4">
        <v>4.8810000000000002</v>
      </c>
      <c r="I1156" s="4">
        <v>0.57289999999999996</v>
      </c>
      <c r="J1156" s="7">
        <v>13</v>
      </c>
      <c r="K1156" s="7">
        <v>3</v>
      </c>
      <c r="L1156" s="3">
        <v>0.1174</v>
      </c>
      <c r="M1156" s="5">
        <v>0.74840399000000002</v>
      </c>
      <c r="N1156" s="6">
        <v>0.25</v>
      </c>
      <c r="O1156" s="8">
        <f>IFERROR(VLOOKUP(C1156,Sheet2!$B$2:$G$588,6,FALSE),0)</f>
        <v>45945</v>
      </c>
      <c r="P1156" t="s">
        <v>92</v>
      </c>
      <c r="Q1156" s="2">
        <v>0.66595581619999999</v>
      </c>
      <c r="R1156" s="3">
        <v>0.25</v>
      </c>
      <c r="U1156" s="22">
        <f t="shared" si="107"/>
        <v>0.25</v>
      </c>
      <c r="V1156" s="10">
        <f t="shared" si="108"/>
        <v>3.25</v>
      </c>
      <c r="W1156" s="24">
        <f t="shared" si="109"/>
        <v>3.25</v>
      </c>
    </row>
    <row r="1157" spans="1:23" x14ac:dyDescent="0.3">
      <c r="A1157" t="s">
        <v>17</v>
      </c>
      <c r="B1157" t="s">
        <v>10236</v>
      </c>
      <c r="C1157" t="s">
        <v>10237</v>
      </c>
      <c r="D1157" t="s">
        <v>10280</v>
      </c>
      <c r="E1157" t="s">
        <v>10281</v>
      </c>
      <c r="F1157">
        <v>0.25</v>
      </c>
      <c r="G1157" s="2">
        <v>1</v>
      </c>
      <c r="H1157" s="4">
        <v>38.006900000000002</v>
      </c>
      <c r="I1157" s="4">
        <v>0.24690000000000001</v>
      </c>
      <c r="J1157" s="7">
        <v>12</v>
      </c>
      <c r="K1157" s="7">
        <v>3</v>
      </c>
      <c r="L1157" s="3">
        <v>6.4999999999999997E-3</v>
      </c>
      <c r="M1157" s="5">
        <v>1.6810185200000001</v>
      </c>
      <c r="N1157" s="6">
        <v>0.9</v>
      </c>
      <c r="O1157" s="8">
        <f>IFERROR(VLOOKUP(C1157,Sheet2!$B$2:$G$588,6,FALSE),0)</f>
        <v>45945</v>
      </c>
      <c r="P1157" t="s">
        <v>92</v>
      </c>
      <c r="Q1157" s="2">
        <v>0.46461030019999999</v>
      </c>
      <c r="R1157" s="3">
        <v>0.25</v>
      </c>
      <c r="S1157" s="3" t="str">
        <f>IF(R1157+0.01&lt;Q1157,"Y","")</f>
        <v>Y</v>
      </c>
      <c r="T1157" s="2"/>
      <c r="U1157" s="22">
        <f t="shared" si="107"/>
        <v>0.25</v>
      </c>
      <c r="V1157" s="10">
        <f t="shared" si="108"/>
        <v>3</v>
      </c>
      <c r="W1157" s="24">
        <f t="shared" si="109"/>
        <v>3</v>
      </c>
    </row>
    <row r="1158" spans="1:23" x14ac:dyDescent="0.3">
      <c r="A1158" t="s">
        <v>17</v>
      </c>
      <c r="B1158" t="s">
        <v>10236</v>
      </c>
      <c r="C1158" t="s">
        <v>10237</v>
      </c>
      <c r="D1158" t="s">
        <v>10418</v>
      </c>
      <c r="E1158" t="s">
        <v>10419</v>
      </c>
      <c r="F1158">
        <v>0.25</v>
      </c>
      <c r="G1158" s="2">
        <v>0</v>
      </c>
      <c r="H1158" s="4">
        <v>6.4478</v>
      </c>
      <c r="I1158" s="4">
        <v>1.4440999999999999</v>
      </c>
      <c r="J1158" s="7">
        <v>12</v>
      </c>
      <c r="K1158" s="7">
        <v>3</v>
      </c>
      <c r="L1158" s="3">
        <v>0.224</v>
      </c>
      <c r="M1158" s="5">
        <v>0.26573845000000001</v>
      </c>
      <c r="N1158" s="6">
        <v>0.1</v>
      </c>
      <c r="O1158" s="8">
        <f>IFERROR(VLOOKUP(C1158,Sheet2!$B$2:$G$588,6,FALSE),0)</f>
        <v>45945</v>
      </c>
      <c r="P1158" t="s">
        <v>92</v>
      </c>
      <c r="Q1158" s="2">
        <v>0.62369013719999999</v>
      </c>
      <c r="R1158" s="3">
        <v>0.25</v>
      </c>
      <c r="U1158" s="22">
        <f t="shared" si="107"/>
        <v>0.25</v>
      </c>
      <c r="V1158" s="10">
        <f t="shared" si="108"/>
        <v>3</v>
      </c>
      <c r="W1158" s="24">
        <f t="shared" si="109"/>
        <v>3</v>
      </c>
    </row>
    <row r="1159" spans="1:23" x14ac:dyDescent="0.3">
      <c r="A1159" t="s">
        <v>17</v>
      </c>
      <c r="B1159" t="s">
        <v>10236</v>
      </c>
      <c r="C1159" t="s">
        <v>10237</v>
      </c>
      <c r="D1159" t="s">
        <v>10370</v>
      </c>
      <c r="E1159" t="s">
        <v>10371</v>
      </c>
      <c r="F1159">
        <v>0.25</v>
      </c>
      <c r="G1159" s="2">
        <v>0</v>
      </c>
      <c r="H1159" s="4">
        <v>4.7645</v>
      </c>
      <c r="I1159" s="4">
        <v>0.43480000000000002</v>
      </c>
      <c r="J1159" s="7">
        <v>11</v>
      </c>
      <c r="K1159" s="7">
        <v>3</v>
      </c>
      <c r="L1159" s="3">
        <v>9.1300000000000006E-2</v>
      </c>
      <c r="M1159" s="5">
        <v>0.82130769999999997</v>
      </c>
      <c r="N1159" s="6">
        <v>0.25</v>
      </c>
      <c r="O1159" s="8">
        <f>IFERROR(VLOOKUP(C1159,Sheet2!$B$2:$G$588,6,FALSE),0)</f>
        <v>45945</v>
      </c>
      <c r="P1159" t="s">
        <v>92</v>
      </c>
      <c r="Q1159" s="2">
        <v>0.69560738499999997</v>
      </c>
      <c r="R1159" s="3">
        <v>0.25</v>
      </c>
      <c r="U1159" s="22">
        <f t="shared" si="107"/>
        <v>0.25</v>
      </c>
      <c r="V1159" s="10">
        <f t="shared" si="108"/>
        <v>2.75</v>
      </c>
      <c r="W1159" s="24">
        <f t="shared" si="109"/>
        <v>2.75</v>
      </c>
    </row>
    <row r="1160" spans="1:23" x14ac:dyDescent="0.3">
      <c r="A1160" t="s">
        <v>17</v>
      </c>
      <c r="B1160" t="s">
        <v>10236</v>
      </c>
      <c r="C1160" t="s">
        <v>10237</v>
      </c>
      <c r="D1160" t="s">
        <v>10264</v>
      </c>
      <c r="E1160" t="s">
        <v>10265</v>
      </c>
      <c r="F1160">
        <v>0.25</v>
      </c>
      <c r="G1160" s="2">
        <v>0</v>
      </c>
      <c r="H1160" s="4">
        <v>6.4913999999999996</v>
      </c>
      <c r="I1160" s="4">
        <v>1.4332</v>
      </c>
      <c r="J1160" s="7">
        <v>10</v>
      </c>
      <c r="K1160" s="7">
        <v>3</v>
      </c>
      <c r="L1160" s="3">
        <v>0.2208</v>
      </c>
      <c r="M1160" s="5">
        <v>0.24327436</v>
      </c>
      <c r="N1160" s="6">
        <v>0.1</v>
      </c>
      <c r="O1160" s="8">
        <f>IFERROR(VLOOKUP(C1160,Sheet2!$B$2:$G$588,6,FALSE),0)</f>
        <v>45945</v>
      </c>
      <c r="P1160" t="s">
        <v>92</v>
      </c>
      <c r="Q1160" s="2">
        <v>0.58894147050000001</v>
      </c>
      <c r="R1160" s="3">
        <v>0.25</v>
      </c>
      <c r="U1160" s="22">
        <f t="shared" si="107"/>
        <v>0.25</v>
      </c>
      <c r="V1160" s="10">
        <f t="shared" si="108"/>
        <v>2.5</v>
      </c>
      <c r="W1160" s="24">
        <f t="shared" si="109"/>
        <v>2.5</v>
      </c>
    </row>
    <row r="1161" spans="1:23" x14ac:dyDescent="0.3">
      <c r="A1161" t="s">
        <v>17</v>
      </c>
      <c r="B1161" t="s">
        <v>10236</v>
      </c>
      <c r="C1161" t="s">
        <v>10237</v>
      </c>
      <c r="D1161" s="1" t="s">
        <v>10296</v>
      </c>
      <c r="E1161" t="s">
        <v>10297</v>
      </c>
      <c r="F1161">
        <v>0.25</v>
      </c>
      <c r="G1161" s="2">
        <v>0</v>
      </c>
      <c r="H1161" s="4">
        <v>3.9064000000000001</v>
      </c>
      <c r="I1161" s="4">
        <v>1.1994</v>
      </c>
      <c r="J1161" s="7">
        <v>10</v>
      </c>
      <c r="K1161" s="7">
        <v>3</v>
      </c>
      <c r="L1161" s="3">
        <v>0.307</v>
      </c>
      <c r="M1161" s="5">
        <v>0.28446879000000003</v>
      </c>
      <c r="N1161" s="6">
        <v>0.1</v>
      </c>
      <c r="O1161" s="8">
        <f>IFERROR(VLOOKUP(C1161,Sheet2!$B$2:$G$588,6,FALSE),0)</f>
        <v>45945</v>
      </c>
      <c r="P1161" t="s">
        <v>92</v>
      </c>
      <c r="Q1161" s="2">
        <v>0.64846759340000004</v>
      </c>
      <c r="R1161" s="3">
        <v>0.25</v>
      </c>
      <c r="U1161" s="22">
        <f t="shared" si="107"/>
        <v>0.25</v>
      </c>
      <c r="V1161" s="10">
        <f t="shared" si="108"/>
        <v>2.5</v>
      </c>
      <c r="W1161" s="24">
        <f t="shared" si="109"/>
        <v>2.5</v>
      </c>
    </row>
    <row r="1162" spans="1:23" x14ac:dyDescent="0.3">
      <c r="A1162" t="s">
        <v>17</v>
      </c>
      <c r="B1162" t="s">
        <v>10236</v>
      </c>
      <c r="C1162" t="s">
        <v>10237</v>
      </c>
      <c r="D1162" t="s">
        <v>10362</v>
      </c>
      <c r="E1162" t="s">
        <v>10363</v>
      </c>
      <c r="F1162">
        <v>0.25</v>
      </c>
      <c r="G1162" s="2">
        <v>0</v>
      </c>
      <c r="H1162" s="4">
        <v>1.2710999999999999</v>
      </c>
      <c r="I1162" s="4">
        <v>0.6784</v>
      </c>
      <c r="J1162" s="7">
        <v>9</v>
      </c>
      <c r="K1162" s="7">
        <v>2</v>
      </c>
      <c r="L1162" s="3">
        <v>0.53369999999999995</v>
      </c>
      <c r="M1162" s="5">
        <v>0.43211201999999999</v>
      </c>
      <c r="N1162" s="6">
        <v>0.1</v>
      </c>
      <c r="O1162" s="8">
        <f>IFERROR(VLOOKUP(C1162,Sheet2!$B$2:$G$588,6,FALSE),0)</f>
        <v>45945</v>
      </c>
      <c r="P1162" t="s">
        <v>92</v>
      </c>
      <c r="Q1162" s="2">
        <v>0.76857852930000004</v>
      </c>
      <c r="R1162" s="3">
        <v>0.249999999999999</v>
      </c>
      <c r="U1162" s="22">
        <f t="shared" ref="U1162:U1225" si="111">IF(A1162="placement",IF(T1162="",R1162,T1162),"")</f>
        <v>0.249999999999999</v>
      </c>
      <c r="V1162" s="10">
        <f t="shared" ref="V1162:V1225" si="112">IF($A1162="placement",U1162*J1162,"")</f>
        <v>2.2499999999999911</v>
      </c>
      <c r="W1162" s="24">
        <f t="shared" ref="W1162:W1225" si="113">IF($A1162="placement",V1162,IF($A1162="site",SUMIF($C:$C,$C1162,$V:$V),IF($A1162="user",SUMIF($B:$B,$B1162,$V:$V),SUM($V:$V))))</f>
        <v>2.2499999999999911</v>
      </c>
    </row>
    <row r="1163" spans="1:23" x14ac:dyDescent="0.3">
      <c r="A1163" t="s">
        <v>17</v>
      </c>
      <c r="B1163" t="s">
        <v>10236</v>
      </c>
      <c r="C1163" t="s">
        <v>10237</v>
      </c>
      <c r="D1163" t="s">
        <v>10422</v>
      </c>
      <c r="E1163" t="s">
        <v>10423</v>
      </c>
      <c r="F1163">
        <v>0.25</v>
      </c>
      <c r="G1163" s="2">
        <v>0</v>
      </c>
      <c r="H1163" s="4">
        <v>2.8218000000000001</v>
      </c>
      <c r="I1163" s="4">
        <v>0.97860000000000003</v>
      </c>
      <c r="J1163" s="7">
        <v>9</v>
      </c>
      <c r="K1163" s="7">
        <v>2</v>
      </c>
      <c r="L1163" s="3">
        <v>0.3468</v>
      </c>
      <c r="M1163" s="5">
        <v>0.29882481999999999</v>
      </c>
      <c r="N1163" s="6">
        <v>0.1</v>
      </c>
      <c r="O1163" s="8">
        <f>IFERROR(VLOOKUP(C1163,Sheet2!$B$2:$G$588,6,FALSE),0)</f>
        <v>45945</v>
      </c>
      <c r="P1163" t="s">
        <v>92</v>
      </c>
      <c r="Q1163" s="2">
        <v>0.66535577319999994</v>
      </c>
      <c r="R1163" s="3">
        <v>0.25</v>
      </c>
      <c r="U1163" s="22">
        <f t="shared" si="111"/>
        <v>0.25</v>
      </c>
      <c r="V1163" s="10">
        <f t="shared" si="112"/>
        <v>2.25</v>
      </c>
      <c r="W1163" s="24">
        <f t="shared" si="113"/>
        <v>2.25</v>
      </c>
    </row>
    <row r="1164" spans="1:23" x14ac:dyDescent="0.3">
      <c r="A1164" t="s">
        <v>17</v>
      </c>
      <c r="B1164" t="s">
        <v>10236</v>
      </c>
      <c r="C1164" t="s">
        <v>10237</v>
      </c>
      <c r="D1164" t="s">
        <v>10246</v>
      </c>
      <c r="E1164" t="s">
        <v>10247</v>
      </c>
      <c r="F1164">
        <v>0.25</v>
      </c>
      <c r="G1164" s="2">
        <v>0</v>
      </c>
      <c r="H1164" s="4">
        <v>4.4709000000000003</v>
      </c>
      <c r="I1164" s="4">
        <v>0.308</v>
      </c>
      <c r="J1164" s="7">
        <v>8</v>
      </c>
      <c r="K1164" s="7">
        <v>2</v>
      </c>
      <c r="L1164" s="3">
        <v>6.8900000000000003E-2</v>
      </c>
      <c r="M1164" s="5">
        <v>0.81581632999999998</v>
      </c>
      <c r="N1164" s="6">
        <v>0.25</v>
      </c>
      <c r="O1164" s="8">
        <f>IFERROR(VLOOKUP(C1164,Sheet2!$B$2:$G$588,6,FALSE),0)</f>
        <v>45945</v>
      </c>
      <c r="P1164" t="s">
        <v>92</v>
      </c>
      <c r="Q1164" s="2">
        <v>0.69355847400000004</v>
      </c>
      <c r="R1164" s="3">
        <v>0.25</v>
      </c>
      <c r="U1164" s="22">
        <f t="shared" si="111"/>
        <v>0.25</v>
      </c>
      <c r="V1164" s="10">
        <f t="shared" si="112"/>
        <v>2</v>
      </c>
      <c r="W1164" s="24">
        <f t="shared" si="113"/>
        <v>2</v>
      </c>
    </row>
    <row r="1165" spans="1:23" x14ac:dyDescent="0.3">
      <c r="A1165" t="s">
        <v>17</v>
      </c>
      <c r="B1165" t="s">
        <v>10236</v>
      </c>
      <c r="C1165" t="s">
        <v>10237</v>
      </c>
      <c r="D1165" t="s">
        <v>10302</v>
      </c>
      <c r="E1165" t="s">
        <v>10303</v>
      </c>
      <c r="F1165">
        <v>0.25</v>
      </c>
      <c r="G1165" s="2">
        <v>0</v>
      </c>
      <c r="H1165" s="4">
        <v>4.3139000000000003</v>
      </c>
      <c r="I1165" s="4">
        <v>0.30930000000000002</v>
      </c>
      <c r="J1165" s="7">
        <v>8</v>
      </c>
      <c r="K1165" s="7">
        <v>2</v>
      </c>
      <c r="L1165" s="3">
        <v>7.17E-2</v>
      </c>
      <c r="M1165" s="5">
        <v>0.81025404000000001</v>
      </c>
      <c r="N1165" s="6">
        <v>0.25</v>
      </c>
      <c r="O1165" s="8">
        <f>IFERROR(VLOOKUP(C1165,Sheet2!$B$2:$G$588,6,FALSE),0)</f>
        <v>45945</v>
      </c>
      <c r="P1165" t="s">
        <v>92</v>
      </c>
      <c r="Q1165" s="2">
        <v>0.6914547942</v>
      </c>
      <c r="R1165" s="3">
        <v>0.25</v>
      </c>
      <c r="U1165" s="22">
        <f t="shared" si="111"/>
        <v>0.25</v>
      </c>
      <c r="V1165" s="10">
        <f t="shared" si="112"/>
        <v>2</v>
      </c>
      <c r="W1165" s="24">
        <f t="shared" si="113"/>
        <v>2</v>
      </c>
    </row>
    <row r="1166" spans="1:23" x14ac:dyDescent="0.3">
      <c r="A1166" t="s">
        <v>17</v>
      </c>
      <c r="B1166" t="s">
        <v>10236</v>
      </c>
      <c r="C1166" t="s">
        <v>10237</v>
      </c>
      <c r="D1166" t="s">
        <v>10366</v>
      </c>
      <c r="E1166" t="s">
        <v>10367</v>
      </c>
      <c r="F1166">
        <v>0.25</v>
      </c>
      <c r="G1166" s="2">
        <v>0</v>
      </c>
      <c r="H1166" s="4">
        <v>4.5068000000000001</v>
      </c>
      <c r="I1166" s="4">
        <v>0.28599999999999998</v>
      </c>
      <c r="J1166" s="7">
        <v>8</v>
      </c>
      <c r="K1166" s="7">
        <v>2</v>
      </c>
      <c r="L1166" s="3">
        <v>6.3500000000000001E-2</v>
      </c>
      <c r="M1166" s="5">
        <v>0.91743257</v>
      </c>
      <c r="N1166" s="6">
        <v>0.25</v>
      </c>
      <c r="O1166" s="8">
        <f>IFERROR(VLOOKUP(C1166,Sheet2!$B$2:$G$588,6,FALSE),0)</f>
        <v>45945</v>
      </c>
      <c r="P1166" t="s">
        <v>92</v>
      </c>
      <c r="Q1166" s="2">
        <v>0.72750040829999996</v>
      </c>
      <c r="R1166" s="3">
        <v>0.249999999999999</v>
      </c>
      <c r="U1166" s="22">
        <f t="shared" si="111"/>
        <v>0.249999999999999</v>
      </c>
      <c r="V1166" s="10">
        <f t="shared" si="112"/>
        <v>1.999999999999992</v>
      </c>
      <c r="W1166" s="24">
        <f t="shared" si="113"/>
        <v>1.999999999999992</v>
      </c>
    </row>
    <row r="1167" spans="1:23" x14ac:dyDescent="0.3">
      <c r="A1167" t="s">
        <v>17</v>
      </c>
      <c r="B1167" t="s">
        <v>10236</v>
      </c>
      <c r="C1167" t="s">
        <v>10237</v>
      </c>
      <c r="D1167" t="s">
        <v>10394</v>
      </c>
      <c r="E1167" t="s">
        <v>10395</v>
      </c>
      <c r="F1167">
        <v>0.25</v>
      </c>
      <c r="G1167" s="2">
        <v>0</v>
      </c>
      <c r="H1167" s="4">
        <v>5.6212999999999997</v>
      </c>
      <c r="I1167" s="4">
        <v>0.35060000000000002</v>
      </c>
      <c r="J1167" s="7">
        <v>8</v>
      </c>
      <c r="K1167" s="7">
        <v>2</v>
      </c>
      <c r="L1167" s="3">
        <v>6.2399999999999997E-2</v>
      </c>
      <c r="M1167" s="5">
        <v>0.72991035000000004</v>
      </c>
      <c r="N1167" s="6">
        <v>0.25</v>
      </c>
      <c r="O1167" s="8">
        <f>IFERROR(VLOOKUP(C1167,Sheet2!$B$2:$G$588,6,FALSE),0)</f>
        <v>45945</v>
      </c>
      <c r="P1167" t="s">
        <v>92</v>
      </c>
      <c r="Q1167" s="2">
        <v>0.65749218399999998</v>
      </c>
      <c r="R1167" s="3">
        <v>0.25</v>
      </c>
      <c r="U1167" s="22">
        <f t="shared" si="111"/>
        <v>0.25</v>
      </c>
      <c r="V1167" s="10">
        <f t="shared" si="112"/>
        <v>2</v>
      </c>
      <c r="W1167" s="24">
        <f t="shared" si="113"/>
        <v>2</v>
      </c>
    </row>
    <row r="1168" spans="1:23" x14ac:dyDescent="0.3">
      <c r="A1168" t="s">
        <v>17</v>
      </c>
      <c r="B1168" t="s">
        <v>10236</v>
      </c>
      <c r="C1168" t="s">
        <v>10237</v>
      </c>
      <c r="D1168" t="s">
        <v>10252</v>
      </c>
      <c r="E1168" t="s">
        <v>10253</v>
      </c>
      <c r="F1168">
        <v>0.25</v>
      </c>
      <c r="G1168" s="2">
        <v>0</v>
      </c>
      <c r="H1168" s="4">
        <v>3.1429</v>
      </c>
      <c r="I1168" s="4">
        <v>0.26700000000000002</v>
      </c>
      <c r="J1168" s="7">
        <v>7</v>
      </c>
      <c r="K1168" s="7">
        <v>2</v>
      </c>
      <c r="L1168" s="3">
        <v>8.5000000000000006E-2</v>
      </c>
      <c r="M1168" s="5">
        <v>0.87849116999999999</v>
      </c>
      <c r="N1168" s="6">
        <v>0.25</v>
      </c>
      <c r="O1168" s="8">
        <f>IFERROR(VLOOKUP(C1168,Sheet2!$B$2:$G$588,6,FALSE),0)</f>
        <v>45945</v>
      </c>
      <c r="P1168" t="s">
        <v>92</v>
      </c>
      <c r="Q1168" s="2">
        <v>0.71542115839999998</v>
      </c>
      <c r="R1168" s="3">
        <v>0.25</v>
      </c>
      <c r="U1168" s="22">
        <f t="shared" si="111"/>
        <v>0.25</v>
      </c>
      <c r="V1168" s="10">
        <f t="shared" si="112"/>
        <v>1.75</v>
      </c>
      <c r="W1168" s="24">
        <f t="shared" si="113"/>
        <v>1.75</v>
      </c>
    </row>
    <row r="1169" spans="1:23" x14ac:dyDescent="0.3">
      <c r="A1169" t="s">
        <v>17</v>
      </c>
      <c r="B1169" t="s">
        <v>10236</v>
      </c>
      <c r="C1169" t="s">
        <v>10237</v>
      </c>
      <c r="D1169" t="s">
        <v>10350</v>
      </c>
      <c r="E1169" t="s">
        <v>10351</v>
      </c>
      <c r="F1169">
        <v>0.25</v>
      </c>
      <c r="G1169" s="2">
        <v>0</v>
      </c>
      <c r="H1169" s="4">
        <v>5.6912000000000003</v>
      </c>
      <c r="I1169" s="4">
        <v>0.29089999999999999</v>
      </c>
      <c r="J1169" s="7">
        <v>7</v>
      </c>
      <c r="K1169" s="7">
        <v>2</v>
      </c>
      <c r="L1169" s="3">
        <v>5.11E-2</v>
      </c>
      <c r="M1169" s="5">
        <v>0.80623619000000002</v>
      </c>
      <c r="N1169" s="6">
        <v>0.25</v>
      </c>
      <c r="O1169" s="8">
        <f>IFERROR(VLOOKUP(C1169,Sheet2!$B$2:$G$588,6,FALSE),0)</f>
        <v>45945</v>
      </c>
      <c r="P1169" t="s">
        <v>92</v>
      </c>
      <c r="Q1169" s="2">
        <v>0.68991716910000001</v>
      </c>
      <c r="R1169" s="3">
        <v>0.25</v>
      </c>
      <c r="U1169" s="22">
        <f t="shared" si="111"/>
        <v>0.25</v>
      </c>
      <c r="V1169" s="10">
        <f t="shared" si="112"/>
        <v>1.75</v>
      </c>
      <c r="W1169" s="24">
        <f t="shared" si="113"/>
        <v>1.75</v>
      </c>
    </row>
    <row r="1170" spans="1:23" hidden="1" x14ac:dyDescent="0.3">
      <c r="A1170" t="s">
        <v>33</v>
      </c>
      <c r="B1170" t="s">
        <v>9060</v>
      </c>
      <c r="C1170" t="s">
        <v>9061</v>
      </c>
      <c r="D1170" t="s">
        <v>34</v>
      </c>
      <c r="F1170">
        <v>0.26619999999999999</v>
      </c>
      <c r="G1170" s="2">
        <v>0</v>
      </c>
      <c r="H1170" s="4">
        <v>16108.2785</v>
      </c>
      <c r="I1170" s="4">
        <v>1297.6138000000001</v>
      </c>
      <c r="J1170" s="7">
        <v>45264</v>
      </c>
      <c r="K1170" s="7">
        <v>11839</v>
      </c>
      <c r="L1170" s="3">
        <v>8.0600000000000005E-2</v>
      </c>
      <c r="M1170" s="5">
        <v>1.16275225</v>
      </c>
      <c r="N1170" s="6">
        <v>0.78000800000000003</v>
      </c>
      <c r="O1170" s="8">
        <f>IFERROR(VLOOKUP(C1170,Sheet2!$B$2:$G$588,6,FALSE),0)</f>
        <v>45264</v>
      </c>
      <c r="Q1170" s="2">
        <v>0.32917093949999998</v>
      </c>
      <c r="R1170" s="3">
        <v>0.266190920913772</v>
      </c>
      <c r="U1170" s="22" t="str">
        <f t="shared" si="111"/>
        <v/>
      </c>
      <c r="V1170" s="10" t="str">
        <f t="shared" si="112"/>
        <v/>
      </c>
      <c r="W1170" s="24">
        <f t="shared" si="113"/>
        <v>11895.548391659471</v>
      </c>
    </row>
    <row r="1171" spans="1:23" x14ac:dyDescent="0.3">
      <c r="A1171" t="s">
        <v>17</v>
      </c>
      <c r="B1171" t="s">
        <v>9060</v>
      </c>
      <c r="C1171" t="s">
        <v>9061</v>
      </c>
      <c r="D1171" t="s">
        <v>9078</v>
      </c>
      <c r="E1171" t="s">
        <v>9079</v>
      </c>
      <c r="F1171">
        <v>0.25</v>
      </c>
      <c r="G1171" s="2">
        <v>0</v>
      </c>
      <c r="H1171" s="4">
        <v>756.5299</v>
      </c>
      <c r="I1171" s="4">
        <v>93.059299999999993</v>
      </c>
      <c r="J1171" s="7">
        <v>4360</v>
      </c>
      <c r="K1171" s="7">
        <v>1090</v>
      </c>
      <c r="L1171" s="3">
        <v>0.123</v>
      </c>
      <c r="M1171" s="5">
        <v>1.561766</v>
      </c>
      <c r="N1171" s="6">
        <v>1</v>
      </c>
      <c r="O1171" s="8">
        <f>IFERROR(VLOOKUP(C1171,Sheet2!$B$2:$G$588,6,FALSE),0)</f>
        <v>45264</v>
      </c>
      <c r="P1171" t="s">
        <v>22</v>
      </c>
      <c r="Q1171" s="2">
        <v>0.35969921300000002</v>
      </c>
      <c r="R1171" s="3">
        <v>0.25</v>
      </c>
      <c r="U1171" s="22">
        <f t="shared" si="111"/>
        <v>0.25</v>
      </c>
      <c r="V1171" s="10">
        <f t="shared" si="112"/>
        <v>1090</v>
      </c>
      <c r="W1171" s="24">
        <f t="shared" si="113"/>
        <v>1090</v>
      </c>
    </row>
    <row r="1172" spans="1:23" x14ac:dyDescent="0.3">
      <c r="A1172" t="s">
        <v>17</v>
      </c>
      <c r="B1172" t="s">
        <v>9060</v>
      </c>
      <c r="C1172" t="s">
        <v>9061</v>
      </c>
      <c r="D1172" t="s">
        <v>9088</v>
      </c>
      <c r="E1172" t="s">
        <v>9089</v>
      </c>
      <c r="F1172">
        <v>0.25</v>
      </c>
      <c r="G1172" s="2">
        <v>0</v>
      </c>
      <c r="H1172" s="4">
        <v>1084.3349000000001</v>
      </c>
      <c r="I1172" s="4">
        <v>85.840599999999995</v>
      </c>
      <c r="J1172" s="7">
        <v>4002</v>
      </c>
      <c r="K1172" s="7">
        <v>1001</v>
      </c>
      <c r="L1172" s="3">
        <v>7.9200000000000007E-2</v>
      </c>
      <c r="M1172" s="5">
        <v>1.55412529</v>
      </c>
      <c r="N1172" s="6">
        <v>1</v>
      </c>
      <c r="O1172" s="8">
        <f>IFERROR(VLOOKUP(C1172,Sheet2!$B$2:$G$588,6,FALSE),0)</f>
        <v>45264</v>
      </c>
      <c r="P1172" t="s">
        <v>95</v>
      </c>
      <c r="Q1172" s="2">
        <v>0.35655123550000001</v>
      </c>
      <c r="R1172" s="3">
        <v>0.249999999999999</v>
      </c>
      <c r="U1172" s="22">
        <f t="shared" si="111"/>
        <v>0.249999999999999</v>
      </c>
      <c r="V1172" s="10">
        <f t="shared" si="112"/>
        <v>1000.499999999996</v>
      </c>
      <c r="W1172" s="24">
        <f t="shared" si="113"/>
        <v>1000.499999999996</v>
      </c>
    </row>
    <row r="1173" spans="1:23" x14ac:dyDescent="0.3">
      <c r="A1173" t="s">
        <v>17</v>
      </c>
      <c r="B1173" t="s">
        <v>9060</v>
      </c>
      <c r="C1173" t="s">
        <v>9061</v>
      </c>
      <c r="D1173" t="s">
        <v>9120</v>
      </c>
      <c r="E1173" t="s">
        <v>9121</v>
      </c>
      <c r="F1173">
        <v>0.3</v>
      </c>
      <c r="G1173" s="2">
        <v>0</v>
      </c>
      <c r="H1173" s="4">
        <v>793.38620000000003</v>
      </c>
      <c r="I1173" s="4">
        <v>79.955299999999994</v>
      </c>
      <c r="J1173" s="7">
        <v>3810</v>
      </c>
      <c r="K1173" s="7">
        <v>1139</v>
      </c>
      <c r="L1173" s="3">
        <v>0.1008</v>
      </c>
      <c r="M1173" s="5">
        <v>1.5881934</v>
      </c>
      <c r="N1173" s="6">
        <v>1</v>
      </c>
      <c r="O1173" s="8">
        <f>IFERROR(VLOOKUP(C1173,Sheet2!$B$2:$G$588,6,FALSE),0)</f>
        <v>45264</v>
      </c>
      <c r="P1173" t="s">
        <v>95</v>
      </c>
      <c r="Q1173" s="2">
        <v>0.37035376209999998</v>
      </c>
      <c r="R1173" s="3">
        <v>0.3</v>
      </c>
      <c r="U1173" s="22">
        <f t="shared" si="111"/>
        <v>0.3</v>
      </c>
      <c r="V1173" s="10">
        <f t="shared" si="112"/>
        <v>1143</v>
      </c>
      <c r="W1173" s="24">
        <f t="shared" si="113"/>
        <v>1143</v>
      </c>
    </row>
    <row r="1174" spans="1:23" x14ac:dyDescent="0.3">
      <c r="A1174" t="s">
        <v>17</v>
      </c>
      <c r="B1174" t="s">
        <v>9060</v>
      </c>
      <c r="C1174" t="s">
        <v>9061</v>
      </c>
      <c r="D1174" t="s">
        <v>9096</v>
      </c>
      <c r="E1174" t="s">
        <v>9097</v>
      </c>
      <c r="F1174">
        <v>0.3</v>
      </c>
      <c r="G1174" s="2">
        <v>0</v>
      </c>
      <c r="H1174" s="4">
        <v>678.88390000000004</v>
      </c>
      <c r="I1174" s="4">
        <v>68.166300000000007</v>
      </c>
      <c r="J1174" s="7">
        <v>3207</v>
      </c>
      <c r="K1174" s="7">
        <v>959</v>
      </c>
      <c r="L1174" s="3">
        <v>0.1004</v>
      </c>
      <c r="M1174" s="5">
        <v>1.5682038</v>
      </c>
      <c r="N1174" s="6">
        <v>1</v>
      </c>
      <c r="O1174" s="8">
        <f>IFERROR(VLOOKUP(C1174,Sheet2!$B$2:$G$588,6,FALSE),0)</f>
        <v>45264</v>
      </c>
      <c r="P1174" t="s">
        <v>95</v>
      </c>
      <c r="Q1174" s="2">
        <v>0.3623277808</v>
      </c>
      <c r="R1174" s="3">
        <v>0.3</v>
      </c>
      <c r="U1174" s="22">
        <f t="shared" si="111"/>
        <v>0.3</v>
      </c>
      <c r="V1174" s="10">
        <f t="shared" si="112"/>
        <v>962.09999999999991</v>
      </c>
      <c r="W1174" s="24">
        <f t="shared" si="113"/>
        <v>962.09999999999991</v>
      </c>
    </row>
    <row r="1175" spans="1:23" x14ac:dyDescent="0.3">
      <c r="A1175" t="s">
        <v>17</v>
      </c>
      <c r="B1175" t="s">
        <v>9060</v>
      </c>
      <c r="C1175" t="s">
        <v>9061</v>
      </c>
      <c r="D1175" t="s">
        <v>9082</v>
      </c>
      <c r="E1175" t="s">
        <v>9083</v>
      </c>
      <c r="F1175">
        <v>0.25</v>
      </c>
      <c r="G1175" s="2">
        <v>0</v>
      </c>
      <c r="H1175" s="4">
        <v>373.53590000000003</v>
      </c>
      <c r="I1175" s="4">
        <v>70.916899999999998</v>
      </c>
      <c r="J1175" s="7">
        <v>2794</v>
      </c>
      <c r="K1175" s="7">
        <v>651</v>
      </c>
      <c r="L1175" s="3">
        <v>0.18990000000000001</v>
      </c>
      <c r="M1175" s="5">
        <v>1.31340765</v>
      </c>
      <c r="N1175" s="6">
        <v>1</v>
      </c>
      <c r="O1175" s="8">
        <f>IFERROR(VLOOKUP(C1175,Sheet2!$B$2:$G$588,6,FALSE),0)</f>
        <v>45264</v>
      </c>
      <c r="P1175" t="s">
        <v>95</v>
      </c>
      <c r="Q1175" s="2">
        <v>0.2386217652</v>
      </c>
      <c r="R1175" s="3">
        <v>0.23862176518007899</v>
      </c>
      <c r="U1175" s="22">
        <f t="shared" si="111"/>
        <v>0.23862176518007899</v>
      </c>
      <c r="V1175" s="10">
        <f t="shared" si="112"/>
        <v>666.70921191314073</v>
      </c>
      <c r="W1175" s="24">
        <f t="shared" si="113"/>
        <v>666.70921191314073</v>
      </c>
    </row>
    <row r="1176" spans="1:23" x14ac:dyDescent="0.3">
      <c r="A1176" t="s">
        <v>17</v>
      </c>
      <c r="B1176" t="s">
        <v>9060</v>
      </c>
      <c r="C1176" t="s">
        <v>9061</v>
      </c>
      <c r="D1176" t="s">
        <v>9112</v>
      </c>
      <c r="E1176" t="s">
        <v>9113</v>
      </c>
      <c r="F1176">
        <v>0.25</v>
      </c>
      <c r="G1176" s="2">
        <v>0</v>
      </c>
      <c r="H1176" s="4">
        <v>1063.6224999999999</v>
      </c>
      <c r="I1176" s="4">
        <v>59.950400000000002</v>
      </c>
      <c r="J1176" s="7">
        <v>2628</v>
      </c>
      <c r="K1176" s="7">
        <v>657</v>
      </c>
      <c r="L1176" s="3">
        <v>5.6399999999999999E-2</v>
      </c>
      <c r="M1176" s="5">
        <v>1.4613371799999999</v>
      </c>
      <c r="N1176" s="6">
        <v>1</v>
      </c>
      <c r="O1176" s="8">
        <f>IFERROR(VLOOKUP(C1176,Sheet2!$B$2:$G$588,6,FALSE),0)</f>
        <v>45264</v>
      </c>
      <c r="P1176" t="s">
        <v>95</v>
      </c>
      <c r="Q1176" s="2">
        <v>0.31569523090000001</v>
      </c>
      <c r="R1176" s="3">
        <v>0.25</v>
      </c>
      <c r="U1176" s="22">
        <f t="shared" si="111"/>
        <v>0.25</v>
      </c>
      <c r="V1176" s="10">
        <f t="shared" si="112"/>
        <v>657</v>
      </c>
      <c r="W1176" s="24">
        <f t="shared" si="113"/>
        <v>657</v>
      </c>
    </row>
    <row r="1177" spans="1:23" x14ac:dyDescent="0.3">
      <c r="A1177" t="s">
        <v>17</v>
      </c>
      <c r="B1177" t="s">
        <v>9060</v>
      </c>
      <c r="C1177" t="s">
        <v>9061</v>
      </c>
      <c r="D1177" t="s">
        <v>9068</v>
      </c>
      <c r="E1177" t="s">
        <v>9069</v>
      </c>
      <c r="F1177">
        <v>0.25</v>
      </c>
      <c r="G1177" s="2">
        <v>0</v>
      </c>
      <c r="H1177" s="4">
        <v>854.18190000000004</v>
      </c>
      <c r="I1177" s="4">
        <v>49.243299999999998</v>
      </c>
      <c r="J1177" s="7">
        <v>1653</v>
      </c>
      <c r="K1177" s="7">
        <v>413</v>
      </c>
      <c r="L1177" s="3">
        <v>5.7599999999999998E-2</v>
      </c>
      <c r="M1177" s="5">
        <v>1.1186830400000001</v>
      </c>
      <c r="N1177" s="6">
        <v>0.75</v>
      </c>
      <c r="O1177" s="8">
        <f>IFERROR(VLOOKUP(C1177,Sheet2!$B$2:$G$588,6,FALSE),0)</f>
        <v>45264</v>
      </c>
      <c r="P1177" t="s">
        <v>95</v>
      </c>
      <c r="Q1177" s="2">
        <v>0.32956881170000002</v>
      </c>
      <c r="R1177" s="3">
        <v>0.25</v>
      </c>
      <c r="U1177" s="22">
        <f t="shared" si="111"/>
        <v>0.25</v>
      </c>
      <c r="V1177" s="10">
        <f t="shared" si="112"/>
        <v>413.25</v>
      </c>
      <c r="W1177" s="24">
        <f t="shared" si="113"/>
        <v>413.25</v>
      </c>
    </row>
    <row r="1178" spans="1:23" x14ac:dyDescent="0.3">
      <c r="A1178" t="s">
        <v>17</v>
      </c>
      <c r="B1178" t="s">
        <v>9060</v>
      </c>
      <c r="C1178" t="s">
        <v>9061</v>
      </c>
      <c r="D1178" t="s">
        <v>9080</v>
      </c>
      <c r="E1178" t="s">
        <v>9081</v>
      </c>
      <c r="F1178">
        <v>0.3</v>
      </c>
      <c r="G1178" s="2">
        <v>0</v>
      </c>
      <c r="H1178" s="4">
        <v>401.40899999999999</v>
      </c>
      <c r="I1178" s="4">
        <v>37.727800000000002</v>
      </c>
      <c r="J1178" s="7">
        <v>1642</v>
      </c>
      <c r="K1178" s="7">
        <v>482</v>
      </c>
      <c r="L1178" s="3">
        <v>9.4E-2</v>
      </c>
      <c r="M1178" s="5">
        <v>1.4505747</v>
      </c>
      <c r="N1178" s="6">
        <v>1</v>
      </c>
      <c r="O1178" s="8">
        <f>IFERROR(VLOOKUP(C1178,Sheet2!$B$2:$G$588,6,FALSE),0)</f>
        <v>45264</v>
      </c>
      <c r="P1178" t="s">
        <v>95</v>
      </c>
      <c r="Q1178" s="2">
        <v>0.31061806040000001</v>
      </c>
      <c r="R1178" s="3">
        <v>0.3</v>
      </c>
      <c r="U1178" s="22">
        <f t="shared" si="111"/>
        <v>0.3</v>
      </c>
      <c r="V1178" s="10">
        <f t="shared" si="112"/>
        <v>492.59999999999997</v>
      </c>
      <c r="W1178" s="24">
        <f t="shared" si="113"/>
        <v>492.59999999999997</v>
      </c>
    </row>
    <row r="1179" spans="1:23" x14ac:dyDescent="0.3">
      <c r="A1179" t="s">
        <v>17</v>
      </c>
      <c r="B1179" t="s">
        <v>9060</v>
      </c>
      <c r="C1179" t="s">
        <v>9061</v>
      </c>
      <c r="D1179" t="s">
        <v>9114</v>
      </c>
      <c r="E1179" t="s">
        <v>9115</v>
      </c>
      <c r="F1179">
        <v>0.25</v>
      </c>
      <c r="G1179" s="2">
        <v>0</v>
      </c>
      <c r="H1179" s="4">
        <v>598.19560000000001</v>
      </c>
      <c r="I1179" s="4">
        <v>41.682299999999998</v>
      </c>
      <c r="J1179" s="7">
        <v>1456</v>
      </c>
      <c r="K1179" s="7">
        <v>364</v>
      </c>
      <c r="L1179" s="3">
        <v>6.9699999999999998E-2</v>
      </c>
      <c r="M1179" s="5">
        <v>1.16456871</v>
      </c>
      <c r="N1179" s="6">
        <v>0.75</v>
      </c>
      <c r="O1179" s="8">
        <f>IFERROR(VLOOKUP(C1179,Sheet2!$B$2:$G$588,6,FALSE),0)</f>
        <v>45264</v>
      </c>
      <c r="P1179" t="s">
        <v>95</v>
      </c>
      <c r="Q1179" s="2">
        <v>0.3559847578</v>
      </c>
      <c r="R1179" s="3">
        <v>0.25</v>
      </c>
      <c r="U1179" s="22">
        <f t="shared" si="111"/>
        <v>0.25</v>
      </c>
      <c r="V1179" s="10">
        <f t="shared" si="112"/>
        <v>364</v>
      </c>
      <c r="W1179" s="24">
        <f t="shared" si="113"/>
        <v>364</v>
      </c>
    </row>
    <row r="1180" spans="1:23" x14ac:dyDescent="0.3">
      <c r="A1180" t="s">
        <v>17</v>
      </c>
      <c r="B1180" t="s">
        <v>9060</v>
      </c>
      <c r="C1180" t="s">
        <v>9061</v>
      </c>
      <c r="D1180" t="s">
        <v>9118</v>
      </c>
      <c r="E1180" t="s">
        <v>9119</v>
      </c>
      <c r="F1180">
        <v>0.35</v>
      </c>
      <c r="G1180" s="2">
        <v>0</v>
      </c>
      <c r="H1180" s="4">
        <v>790.97429999999997</v>
      </c>
      <c r="I1180" s="4">
        <v>68.680899999999994</v>
      </c>
      <c r="J1180" s="7">
        <v>1426</v>
      </c>
      <c r="K1180" s="7">
        <v>396</v>
      </c>
      <c r="L1180" s="3">
        <v>8.6800000000000002E-2</v>
      </c>
      <c r="M1180" s="5">
        <v>0.69227483000000001</v>
      </c>
      <c r="N1180" s="6">
        <v>0.5</v>
      </c>
      <c r="O1180" s="8">
        <f>IFERROR(VLOOKUP(C1180,Sheet2!$B$2:$G$588,6,FALSE),0)</f>
        <v>45264</v>
      </c>
      <c r="P1180" t="s">
        <v>95</v>
      </c>
      <c r="Q1180" s="2">
        <v>0.27774349189999997</v>
      </c>
      <c r="R1180" s="3">
        <v>0.27774349187043401</v>
      </c>
      <c r="U1180" s="22">
        <f t="shared" si="111"/>
        <v>0.27774349187043401</v>
      </c>
      <c r="V1180" s="10">
        <f t="shared" si="112"/>
        <v>396.0622194072389</v>
      </c>
      <c r="W1180" s="24">
        <f t="shared" si="113"/>
        <v>396.0622194072389</v>
      </c>
    </row>
    <row r="1181" spans="1:23" x14ac:dyDescent="0.3">
      <c r="A1181" t="s">
        <v>17</v>
      </c>
      <c r="B1181" t="s">
        <v>9060</v>
      </c>
      <c r="C1181" t="s">
        <v>9061</v>
      </c>
      <c r="D1181" t="s">
        <v>9102</v>
      </c>
      <c r="E1181" t="s">
        <v>9103</v>
      </c>
      <c r="F1181">
        <v>0.25</v>
      </c>
      <c r="G1181" s="2">
        <v>0</v>
      </c>
      <c r="H1181" s="4">
        <v>340.2328</v>
      </c>
      <c r="I1181" s="4">
        <v>30.324000000000002</v>
      </c>
      <c r="J1181" s="7">
        <v>1404</v>
      </c>
      <c r="K1181" s="7">
        <v>351</v>
      </c>
      <c r="L1181" s="3">
        <v>8.9099999999999999E-2</v>
      </c>
      <c r="M1181" s="5">
        <v>1.5432971499999999</v>
      </c>
      <c r="N1181" s="6">
        <v>1</v>
      </c>
      <c r="O1181" s="8">
        <f>IFERROR(VLOOKUP(C1181,Sheet2!$B$2:$G$588,6,FALSE),0)</f>
        <v>45264</v>
      </c>
      <c r="P1181" t="s">
        <v>95</v>
      </c>
      <c r="Q1181" s="2">
        <v>0.35203664550000002</v>
      </c>
      <c r="R1181" s="3">
        <v>0.25</v>
      </c>
      <c r="U1181" s="22">
        <f t="shared" si="111"/>
        <v>0.25</v>
      </c>
      <c r="V1181" s="10">
        <f t="shared" si="112"/>
        <v>351</v>
      </c>
      <c r="W1181" s="24">
        <f t="shared" si="113"/>
        <v>351</v>
      </c>
    </row>
    <row r="1182" spans="1:23" x14ac:dyDescent="0.3">
      <c r="A1182" t="s">
        <v>17</v>
      </c>
      <c r="B1182" t="s">
        <v>9060</v>
      </c>
      <c r="C1182" t="s">
        <v>9061</v>
      </c>
      <c r="D1182" t="s">
        <v>9072</v>
      </c>
      <c r="E1182" t="s">
        <v>9073</v>
      </c>
      <c r="F1182">
        <v>0.3</v>
      </c>
      <c r="G1182" s="2">
        <v>0</v>
      </c>
      <c r="H1182" s="4">
        <v>758.21159999999998</v>
      </c>
      <c r="I1182" s="4">
        <v>64.397400000000005</v>
      </c>
      <c r="J1182" s="7">
        <v>1360</v>
      </c>
      <c r="K1182" s="7">
        <v>388</v>
      </c>
      <c r="L1182" s="3">
        <v>8.4900000000000003E-2</v>
      </c>
      <c r="M1182" s="5">
        <v>0.70420424999999998</v>
      </c>
      <c r="N1182" s="6">
        <v>0.5</v>
      </c>
      <c r="O1182" s="8">
        <f>IFERROR(VLOOKUP(C1182,Sheet2!$B$2:$G$588,6,FALSE),0)</f>
        <v>45264</v>
      </c>
      <c r="P1182" t="s">
        <v>95</v>
      </c>
      <c r="Q1182" s="2">
        <v>0.2899787237</v>
      </c>
      <c r="R1182" s="3">
        <v>0.28997872371257</v>
      </c>
      <c r="U1182" s="22">
        <f t="shared" si="111"/>
        <v>0.28997872371257</v>
      </c>
      <c r="V1182" s="10">
        <f t="shared" si="112"/>
        <v>394.37106424909518</v>
      </c>
      <c r="W1182" s="24">
        <f t="shared" si="113"/>
        <v>394.37106424909518</v>
      </c>
    </row>
    <row r="1183" spans="1:23" x14ac:dyDescent="0.3">
      <c r="A1183" t="s">
        <v>17</v>
      </c>
      <c r="B1183" t="s">
        <v>9060</v>
      </c>
      <c r="C1183" t="s">
        <v>9061</v>
      </c>
      <c r="D1183" t="s">
        <v>9090</v>
      </c>
      <c r="E1183" t="s">
        <v>9091</v>
      </c>
      <c r="F1183">
        <v>0.25</v>
      </c>
      <c r="G1183" s="2">
        <v>0</v>
      </c>
      <c r="H1183" s="4">
        <v>511.24160000000001</v>
      </c>
      <c r="I1183" s="4">
        <v>40.268500000000003</v>
      </c>
      <c r="J1183" s="7">
        <v>1357</v>
      </c>
      <c r="K1183" s="7">
        <v>339</v>
      </c>
      <c r="L1183" s="3">
        <v>7.8799999999999995E-2</v>
      </c>
      <c r="M1183" s="5">
        <v>1.12326225</v>
      </c>
      <c r="N1183" s="6">
        <v>0.75</v>
      </c>
      <c r="O1183" s="8">
        <f>IFERROR(VLOOKUP(C1183,Sheet2!$B$2:$G$588,6,FALSE),0)</f>
        <v>45264</v>
      </c>
      <c r="P1183" t="s">
        <v>95</v>
      </c>
      <c r="Q1183" s="2">
        <v>0.33230195950000002</v>
      </c>
      <c r="R1183" s="3">
        <v>0.25</v>
      </c>
      <c r="U1183" s="22">
        <f t="shared" si="111"/>
        <v>0.25</v>
      </c>
      <c r="V1183" s="10">
        <f t="shared" si="112"/>
        <v>339.25</v>
      </c>
      <c r="W1183" s="24">
        <f t="shared" si="113"/>
        <v>339.25</v>
      </c>
    </row>
    <row r="1184" spans="1:23" x14ac:dyDescent="0.3">
      <c r="A1184" t="s">
        <v>17</v>
      </c>
      <c r="B1184" t="s">
        <v>9060</v>
      </c>
      <c r="C1184" t="s">
        <v>9061</v>
      </c>
      <c r="D1184" t="s">
        <v>9066</v>
      </c>
      <c r="E1184" t="s">
        <v>9067</v>
      </c>
      <c r="F1184">
        <v>0.25</v>
      </c>
      <c r="G1184" s="2">
        <v>0</v>
      </c>
      <c r="H1184" s="4">
        <v>545.31500000000005</v>
      </c>
      <c r="I1184" s="4">
        <v>43.635800000000003</v>
      </c>
      <c r="J1184" s="7">
        <v>1345</v>
      </c>
      <c r="K1184" s="7">
        <v>326</v>
      </c>
      <c r="L1184" s="3">
        <v>0.08</v>
      </c>
      <c r="M1184" s="5">
        <v>1.0272869099999999</v>
      </c>
      <c r="N1184" s="6">
        <v>0.75</v>
      </c>
      <c r="O1184" s="8">
        <f>IFERROR(VLOOKUP(C1184,Sheet2!$B$2:$G$588,6,FALSE),0)</f>
        <v>45264</v>
      </c>
      <c r="P1184" t="s">
        <v>95</v>
      </c>
      <c r="Q1184" s="2">
        <v>0.26992158329999999</v>
      </c>
      <c r="R1184" s="3">
        <v>0.25</v>
      </c>
      <c r="U1184" s="22">
        <f t="shared" si="111"/>
        <v>0.25</v>
      </c>
      <c r="V1184" s="10">
        <f t="shared" si="112"/>
        <v>336.25</v>
      </c>
      <c r="W1184" s="24">
        <f t="shared" si="113"/>
        <v>336.25</v>
      </c>
    </row>
    <row r="1185" spans="1:23" x14ac:dyDescent="0.3">
      <c r="A1185" t="s">
        <v>17</v>
      </c>
      <c r="B1185" t="s">
        <v>9060</v>
      </c>
      <c r="C1185" t="s">
        <v>9061</v>
      </c>
      <c r="D1185" t="s">
        <v>9106</v>
      </c>
      <c r="E1185" t="s">
        <v>9107</v>
      </c>
      <c r="F1185">
        <v>0.25</v>
      </c>
      <c r="G1185" s="2">
        <v>0</v>
      </c>
      <c r="H1185" s="4">
        <v>467.24419999999998</v>
      </c>
      <c r="I1185" s="4">
        <v>49.923499999999997</v>
      </c>
      <c r="J1185" s="7">
        <v>1279</v>
      </c>
      <c r="K1185" s="7">
        <v>320</v>
      </c>
      <c r="L1185" s="3">
        <v>0.10680000000000001</v>
      </c>
      <c r="M1185" s="5">
        <v>0.85417717999999998</v>
      </c>
      <c r="N1185" s="6">
        <v>0.5</v>
      </c>
      <c r="O1185" s="8">
        <f>IFERROR(VLOOKUP(C1185,Sheet2!$B$2:$G$588,6,FALSE),0)</f>
        <v>45264</v>
      </c>
      <c r="P1185" t="s">
        <v>95</v>
      </c>
      <c r="Q1185" s="2">
        <v>0.41464134889999998</v>
      </c>
      <c r="R1185" s="3">
        <v>0.25</v>
      </c>
      <c r="U1185" s="22">
        <f t="shared" si="111"/>
        <v>0.25</v>
      </c>
      <c r="V1185" s="10">
        <f t="shared" si="112"/>
        <v>319.75</v>
      </c>
      <c r="W1185" s="24">
        <f t="shared" si="113"/>
        <v>319.75</v>
      </c>
    </row>
    <row r="1186" spans="1:23" x14ac:dyDescent="0.3">
      <c r="A1186" t="s">
        <v>17</v>
      </c>
      <c r="B1186" t="s">
        <v>9060</v>
      </c>
      <c r="C1186" t="s">
        <v>9061</v>
      </c>
      <c r="D1186" t="s">
        <v>9084</v>
      </c>
      <c r="E1186" t="s">
        <v>9085</v>
      </c>
      <c r="F1186">
        <v>0.25</v>
      </c>
      <c r="G1186" s="2">
        <v>0</v>
      </c>
      <c r="H1186" s="4">
        <v>545.96439999999996</v>
      </c>
      <c r="I1186" s="4">
        <v>26.947199999999999</v>
      </c>
      <c r="J1186" s="7">
        <v>1182</v>
      </c>
      <c r="K1186" s="7">
        <v>295</v>
      </c>
      <c r="L1186" s="3">
        <v>4.9399999999999999E-2</v>
      </c>
      <c r="M1186" s="5">
        <v>1.4620117100000001</v>
      </c>
      <c r="N1186" s="6">
        <v>1</v>
      </c>
      <c r="O1186" s="8">
        <f>IFERROR(VLOOKUP(C1186,Sheet2!$B$2:$G$588,6,FALSE),0)</f>
        <v>45264</v>
      </c>
      <c r="P1186" t="s">
        <v>95</v>
      </c>
      <c r="Q1186" s="2">
        <v>0.31601095080000002</v>
      </c>
      <c r="R1186" s="3">
        <v>0.25</v>
      </c>
      <c r="U1186" s="22">
        <f t="shared" si="111"/>
        <v>0.25</v>
      </c>
      <c r="V1186" s="10">
        <f t="shared" si="112"/>
        <v>295.5</v>
      </c>
      <c r="W1186" s="24">
        <f t="shared" si="113"/>
        <v>295.5</v>
      </c>
    </row>
    <row r="1187" spans="1:23" x14ac:dyDescent="0.3">
      <c r="A1187" t="s">
        <v>17</v>
      </c>
      <c r="B1187" t="s">
        <v>9060</v>
      </c>
      <c r="C1187" t="s">
        <v>9061</v>
      </c>
      <c r="D1187" t="s">
        <v>9076</v>
      </c>
      <c r="E1187" t="s">
        <v>9077</v>
      </c>
      <c r="F1187">
        <v>0.25</v>
      </c>
      <c r="G1187" s="2">
        <v>0</v>
      </c>
      <c r="H1187" s="4">
        <v>518.1653</v>
      </c>
      <c r="I1187" s="4">
        <v>53.915700000000001</v>
      </c>
      <c r="J1187" s="7">
        <v>1169</v>
      </c>
      <c r="K1187" s="7">
        <v>292</v>
      </c>
      <c r="L1187" s="3">
        <v>0.1041</v>
      </c>
      <c r="M1187" s="5">
        <v>0.72303331000000004</v>
      </c>
      <c r="N1187" s="6">
        <v>0.5</v>
      </c>
      <c r="O1187" s="8">
        <f>IFERROR(VLOOKUP(C1187,Sheet2!$B$2:$G$588,6,FALSE),0)</f>
        <v>45264</v>
      </c>
      <c r="P1187" t="s">
        <v>95</v>
      </c>
      <c r="Q1187" s="2">
        <v>0.30846892409999999</v>
      </c>
      <c r="R1187" s="3">
        <v>0.25</v>
      </c>
      <c r="U1187" s="22">
        <f t="shared" si="111"/>
        <v>0.25</v>
      </c>
      <c r="V1187" s="10">
        <f t="shared" si="112"/>
        <v>292.25</v>
      </c>
      <c r="W1187" s="24">
        <f t="shared" si="113"/>
        <v>292.25</v>
      </c>
    </row>
    <row r="1188" spans="1:23" x14ac:dyDescent="0.3">
      <c r="A1188" t="s">
        <v>17</v>
      </c>
      <c r="B1188" t="s">
        <v>9060</v>
      </c>
      <c r="C1188" t="s">
        <v>9061</v>
      </c>
      <c r="D1188" t="s">
        <v>9104</v>
      </c>
      <c r="E1188" t="s">
        <v>9105</v>
      </c>
      <c r="F1188">
        <v>0.25</v>
      </c>
      <c r="G1188" s="2">
        <v>0</v>
      </c>
      <c r="H1188" s="4">
        <v>478.84429999999998</v>
      </c>
      <c r="I1188" s="4">
        <v>24.857600000000001</v>
      </c>
      <c r="J1188" s="7">
        <v>1140</v>
      </c>
      <c r="K1188" s="7">
        <v>285</v>
      </c>
      <c r="L1188" s="3">
        <v>5.1900000000000002E-2</v>
      </c>
      <c r="M1188" s="5">
        <v>1.5289196199999999</v>
      </c>
      <c r="N1188" s="6">
        <v>1</v>
      </c>
      <c r="O1188" s="8">
        <f>IFERROR(VLOOKUP(C1188,Sheet2!$B$2:$G$588,6,FALSE),0)</f>
        <v>45264</v>
      </c>
      <c r="P1188" t="s">
        <v>95</v>
      </c>
      <c r="Q1188" s="2">
        <v>0.3459433777</v>
      </c>
      <c r="R1188" s="3">
        <v>0.25</v>
      </c>
      <c r="U1188" s="22">
        <f t="shared" si="111"/>
        <v>0.25</v>
      </c>
      <c r="V1188" s="10">
        <f t="shared" si="112"/>
        <v>285</v>
      </c>
      <c r="W1188" s="24">
        <f t="shared" si="113"/>
        <v>285</v>
      </c>
    </row>
    <row r="1189" spans="1:23" x14ac:dyDescent="0.3">
      <c r="A1189" t="s">
        <v>17</v>
      </c>
      <c r="B1189" t="s">
        <v>9060</v>
      </c>
      <c r="C1189" t="s">
        <v>9061</v>
      </c>
      <c r="D1189" t="s">
        <v>9108</v>
      </c>
      <c r="E1189" t="s">
        <v>9109</v>
      </c>
      <c r="F1189">
        <v>0.3</v>
      </c>
      <c r="G1189" s="2">
        <v>0</v>
      </c>
      <c r="H1189" s="4">
        <v>441.3981</v>
      </c>
      <c r="I1189" s="4">
        <v>49.9041</v>
      </c>
      <c r="J1189" s="7">
        <v>1123</v>
      </c>
      <c r="K1189" s="7">
        <v>336</v>
      </c>
      <c r="L1189" s="3">
        <v>0.11310000000000001</v>
      </c>
      <c r="M1189" s="5">
        <v>0.74989251000000001</v>
      </c>
      <c r="N1189" s="6">
        <v>0.5</v>
      </c>
      <c r="O1189" s="8">
        <f>IFERROR(VLOOKUP(C1189,Sheet2!$B$2:$G$588,6,FALSE),0)</f>
        <v>45264</v>
      </c>
      <c r="P1189" t="s">
        <v>95</v>
      </c>
      <c r="Q1189" s="2">
        <v>0.33323777139999999</v>
      </c>
      <c r="R1189" s="3">
        <v>0.3</v>
      </c>
      <c r="U1189" s="22">
        <f t="shared" si="111"/>
        <v>0.3</v>
      </c>
      <c r="V1189" s="10">
        <f t="shared" si="112"/>
        <v>336.9</v>
      </c>
      <c r="W1189" s="24">
        <f t="shared" si="113"/>
        <v>336.9</v>
      </c>
    </row>
    <row r="1190" spans="1:23" x14ac:dyDescent="0.3">
      <c r="A1190" t="s">
        <v>17</v>
      </c>
      <c r="B1190" t="s">
        <v>9060</v>
      </c>
      <c r="C1190" t="s">
        <v>9061</v>
      </c>
      <c r="D1190" t="s">
        <v>9070</v>
      </c>
      <c r="E1190" t="s">
        <v>9071</v>
      </c>
      <c r="F1190">
        <v>0.25</v>
      </c>
      <c r="G1190" s="2">
        <v>0</v>
      </c>
      <c r="H1190" s="4">
        <v>867.86879999999996</v>
      </c>
      <c r="I1190" s="4">
        <v>32.925899999999999</v>
      </c>
      <c r="J1190" s="7">
        <v>1000</v>
      </c>
      <c r="K1190" s="7">
        <v>250</v>
      </c>
      <c r="L1190" s="3">
        <v>3.7900000000000003E-2</v>
      </c>
      <c r="M1190" s="5">
        <v>1.01272838</v>
      </c>
      <c r="N1190" s="6">
        <v>0.75</v>
      </c>
      <c r="O1190" s="8">
        <f>IFERROR(VLOOKUP(C1190,Sheet2!$B$2:$G$588,6,FALSE),0)</f>
        <v>45264</v>
      </c>
      <c r="P1190" t="s">
        <v>95</v>
      </c>
      <c r="Q1190" s="2">
        <v>0.25942630420000001</v>
      </c>
      <c r="R1190" s="3">
        <v>0.25</v>
      </c>
      <c r="U1190" s="22">
        <f t="shared" si="111"/>
        <v>0.25</v>
      </c>
      <c r="V1190" s="10">
        <f t="shared" si="112"/>
        <v>250</v>
      </c>
      <c r="W1190" s="24">
        <f t="shared" si="113"/>
        <v>250</v>
      </c>
    </row>
    <row r="1191" spans="1:23" x14ac:dyDescent="0.3">
      <c r="A1191" t="s">
        <v>17</v>
      </c>
      <c r="B1191" t="s">
        <v>9060</v>
      </c>
      <c r="C1191" t="s">
        <v>9061</v>
      </c>
      <c r="D1191" t="s">
        <v>9094</v>
      </c>
      <c r="E1191" t="s">
        <v>9095</v>
      </c>
      <c r="F1191">
        <v>0.25</v>
      </c>
      <c r="G1191" s="2">
        <v>0</v>
      </c>
      <c r="H1191" s="4">
        <v>314.41219999999998</v>
      </c>
      <c r="I1191" s="4">
        <v>21.0152</v>
      </c>
      <c r="J1191" s="7">
        <v>726</v>
      </c>
      <c r="K1191" s="7">
        <v>182</v>
      </c>
      <c r="L1191" s="3">
        <v>6.6799999999999998E-2</v>
      </c>
      <c r="M1191" s="5">
        <v>1.15212856</v>
      </c>
      <c r="N1191" s="6">
        <v>0.75</v>
      </c>
      <c r="O1191" s="8">
        <f>IFERROR(VLOOKUP(C1191,Sheet2!$B$2:$G$588,6,FALSE),0)</f>
        <v>45264</v>
      </c>
      <c r="P1191" t="s">
        <v>95</v>
      </c>
      <c r="Q1191" s="2">
        <v>0.34903097960000001</v>
      </c>
      <c r="R1191" s="3">
        <v>0.25</v>
      </c>
      <c r="U1191" s="22">
        <f t="shared" si="111"/>
        <v>0.25</v>
      </c>
      <c r="V1191" s="10">
        <f t="shared" si="112"/>
        <v>181.5</v>
      </c>
      <c r="W1191" s="24">
        <f t="shared" si="113"/>
        <v>181.5</v>
      </c>
    </row>
    <row r="1192" spans="1:23" x14ac:dyDescent="0.3">
      <c r="A1192" t="s">
        <v>17</v>
      </c>
      <c r="B1192" t="s">
        <v>9060</v>
      </c>
      <c r="C1192" t="s">
        <v>9061</v>
      </c>
      <c r="D1192" t="s">
        <v>9074</v>
      </c>
      <c r="E1192" t="s">
        <v>9075</v>
      </c>
      <c r="F1192">
        <v>0.25</v>
      </c>
      <c r="G1192" s="2">
        <v>0</v>
      </c>
      <c r="H1192" s="4">
        <v>404.99799999999999</v>
      </c>
      <c r="I1192" s="4">
        <v>18.746400000000001</v>
      </c>
      <c r="J1192" s="7">
        <v>667</v>
      </c>
      <c r="K1192" s="7">
        <v>167</v>
      </c>
      <c r="L1192" s="3">
        <v>4.6300000000000001E-2</v>
      </c>
      <c r="M1192" s="5">
        <v>1.18630901</v>
      </c>
      <c r="N1192" s="6">
        <v>0.75</v>
      </c>
      <c r="O1192" s="8">
        <f>IFERROR(VLOOKUP(C1192,Sheet2!$B$2:$G$588,6,FALSE),0)</f>
        <v>45264</v>
      </c>
      <c r="P1192" t="s">
        <v>95</v>
      </c>
      <c r="Q1192" s="2">
        <v>0.3677869822</v>
      </c>
      <c r="R1192" s="3">
        <v>0.249999999999999</v>
      </c>
      <c r="U1192" s="22">
        <f t="shared" si="111"/>
        <v>0.249999999999999</v>
      </c>
      <c r="V1192" s="10">
        <f t="shared" si="112"/>
        <v>166.74999999999935</v>
      </c>
      <c r="W1192" s="24">
        <f t="shared" si="113"/>
        <v>166.74999999999935</v>
      </c>
    </row>
    <row r="1193" spans="1:23" x14ac:dyDescent="0.3">
      <c r="A1193" t="s">
        <v>17</v>
      </c>
      <c r="B1193" t="s">
        <v>9060</v>
      </c>
      <c r="C1193" t="s">
        <v>9061</v>
      </c>
      <c r="D1193" t="s">
        <v>9110</v>
      </c>
      <c r="E1193" t="s">
        <v>9111</v>
      </c>
      <c r="F1193">
        <v>0.3</v>
      </c>
      <c r="G1193" s="2">
        <v>0</v>
      </c>
      <c r="H1193" s="4">
        <v>366.70690000000002</v>
      </c>
      <c r="I1193" s="4">
        <v>29.393899999999999</v>
      </c>
      <c r="J1193" s="7">
        <v>663</v>
      </c>
      <c r="K1193" s="7">
        <v>198</v>
      </c>
      <c r="L1193" s="3">
        <v>8.0199999999999994E-2</v>
      </c>
      <c r="M1193" s="5">
        <v>0.75201134999999997</v>
      </c>
      <c r="N1193" s="6">
        <v>0.5</v>
      </c>
      <c r="O1193" s="8">
        <f>IFERROR(VLOOKUP(C1193,Sheet2!$B$2:$G$588,6,FALSE),0)</f>
        <v>45264</v>
      </c>
      <c r="P1193" t="s">
        <v>95</v>
      </c>
      <c r="Q1193" s="2">
        <v>0.335116421</v>
      </c>
      <c r="R1193" s="3">
        <v>0.3</v>
      </c>
      <c r="U1193" s="22">
        <f t="shared" si="111"/>
        <v>0.3</v>
      </c>
      <c r="V1193" s="10">
        <f t="shared" si="112"/>
        <v>198.9</v>
      </c>
      <c r="W1193" s="24">
        <f t="shared" si="113"/>
        <v>198.9</v>
      </c>
    </row>
    <row r="1194" spans="1:23" x14ac:dyDescent="0.3">
      <c r="A1194" t="s">
        <v>17</v>
      </c>
      <c r="B1194" t="s">
        <v>9060</v>
      </c>
      <c r="C1194" t="s">
        <v>9061</v>
      </c>
      <c r="D1194" t="s">
        <v>9092</v>
      </c>
      <c r="E1194" t="s">
        <v>9093</v>
      </c>
      <c r="F1194">
        <v>0.25</v>
      </c>
      <c r="G1194" s="2">
        <v>0</v>
      </c>
      <c r="H1194" s="4">
        <v>276.76389999999998</v>
      </c>
      <c r="I1194" s="4">
        <v>30.120799999999999</v>
      </c>
      <c r="J1194" s="7">
        <v>642</v>
      </c>
      <c r="K1194" s="7">
        <v>160</v>
      </c>
      <c r="L1194" s="3">
        <v>0.10879999999999999</v>
      </c>
      <c r="M1194" s="5">
        <v>0.70993974000000004</v>
      </c>
      <c r="N1194" s="6">
        <v>0.5</v>
      </c>
      <c r="O1194" s="8">
        <f>IFERROR(VLOOKUP(C1194,Sheet2!$B$2:$G$588,6,FALSE),0)</f>
        <v>45264</v>
      </c>
      <c r="P1194" t="s">
        <v>95</v>
      </c>
      <c r="Q1194" s="2">
        <v>0.29571487549999997</v>
      </c>
      <c r="R1194" s="3">
        <v>0.25</v>
      </c>
      <c r="U1194" s="22">
        <f t="shared" si="111"/>
        <v>0.25</v>
      </c>
      <c r="V1194" s="10">
        <f t="shared" si="112"/>
        <v>160.5</v>
      </c>
      <c r="W1194" s="24">
        <f t="shared" si="113"/>
        <v>160.5</v>
      </c>
    </row>
    <row r="1195" spans="1:23" x14ac:dyDescent="0.3">
      <c r="A1195" t="s">
        <v>17</v>
      </c>
      <c r="B1195" t="s">
        <v>9060</v>
      </c>
      <c r="C1195" t="s">
        <v>9061</v>
      </c>
      <c r="D1195" t="s">
        <v>9062</v>
      </c>
      <c r="E1195" t="s">
        <v>9063</v>
      </c>
      <c r="F1195">
        <v>0.25</v>
      </c>
      <c r="G1195" s="2">
        <v>0</v>
      </c>
      <c r="H1195" s="4">
        <v>237.26580000000001</v>
      </c>
      <c r="I1195" s="4">
        <v>27.5502</v>
      </c>
      <c r="J1195" s="7">
        <v>586</v>
      </c>
      <c r="K1195" s="7">
        <v>147</v>
      </c>
      <c r="L1195" s="3">
        <v>0.11609999999999999</v>
      </c>
      <c r="M1195" s="5">
        <v>0.70921201</v>
      </c>
      <c r="N1195" s="6">
        <v>0.5</v>
      </c>
      <c r="O1195" s="8">
        <f>IFERROR(VLOOKUP(C1195,Sheet2!$B$2:$G$588,6,FALSE),0)</f>
        <v>45264</v>
      </c>
      <c r="P1195" t="s">
        <v>95</v>
      </c>
      <c r="Q1195" s="2">
        <v>0.29499219869999999</v>
      </c>
      <c r="R1195" s="3">
        <v>0.25</v>
      </c>
      <c r="U1195" s="22">
        <f t="shared" si="111"/>
        <v>0.25</v>
      </c>
      <c r="V1195" s="10">
        <f t="shared" si="112"/>
        <v>146.5</v>
      </c>
      <c r="W1195" s="24">
        <f t="shared" si="113"/>
        <v>146.5</v>
      </c>
    </row>
    <row r="1196" spans="1:23" x14ac:dyDescent="0.3">
      <c r="A1196" t="s">
        <v>17</v>
      </c>
      <c r="B1196" t="s">
        <v>9060</v>
      </c>
      <c r="C1196" t="s">
        <v>9061</v>
      </c>
      <c r="D1196" t="s">
        <v>9098</v>
      </c>
      <c r="E1196" t="s">
        <v>9099</v>
      </c>
      <c r="F1196">
        <v>0.25</v>
      </c>
      <c r="G1196" s="2">
        <v>0</v>
      </c>
      <c r="H1196" s="4">
        <v>226.7029</v>
      </c>
      <c r="I1196" s="4">
        <v>23.9497</v>
      </c>
      <c r="J1196" s="7">
        <v>558</v>
      </c>
      <c r="K1196" s="7">
        <v>140</v>
      </c>
      <c r="L1196" s="3">
        <v>0.1056</v>
      </c>
      <c r="M1196" s="5">
        <v>0.77709486999999999</v>
      </c>
      <c r="N1196" s="6">
        <v>0.5</v>
      </c>
      <c r="O1196" s="8">
        <f>IFERROR(VLOOKUP(C1196,Sheet2!$B$2:$G$588,6,FALSE),0)</f>
        <v>45264</v>
      </c>
      <c r="P1196" t="s">
        <v>95</v>
      </c>
      <c r="Q1196" s="2">
        <v>0.35657791309999998</v>
      </c>
      <c r="R1196" s="3">
        <v>0.25</v>
      </c>
      <c r="U1196" s="22">
        <f t="shared" si="111"/>
        <v>0.25</v>
      </c>
      <c r="V1196" s="10">
        <f t="shared" si="112"/>
        <v>139.5</v>
      </c>
      <c r="W1196" s="24">
        <f t="shared" si="113"/>
        <v>139.5</v>
      </c>
    </row>
    <row r="1197" spans="1:23" x14ac:dyDescent="0.3">
      <c r="A1197" t="s">
        <v>17</v>
      </c>
      <c r="B1197" t="s">
        <v>9060</v>
      </c>
      <c r="C1197" t="s">
        <v>9061</v>
      </c>
      <c r="D1197" t="s">
        <v>9100</v>
      </c>
      <c r="E1197" t="s">
        <v>9101</v>
      </c>
      <c r="F1197">
        <v>0.25</v>
      </c>
      <c r="G1197" s="2">
        <v>0</v>
      </c>
      <c r="H1197" s="4">
        <v>269.35590000000002</v>
      </c>
      <c r="I1197" s="4">
        <v>17.445499999999999</v>
      </c>
      <c r="J1197" s="7">
        <v>535</v>
      </c>
      <c r="K1197" s="7">
        <v>132</v>
      </c>
      <c r="L1197" s="3">
        <v>6.4799999999999996E-2</v>
      </c>
      <c r="M1197" s="5">
        <v>1.0229134</v>
      </c>
      <c r="N1197" s="6">
        <v>0.75</v>
      </c>
      <c r="O1197" s="8">
        <f>IFERROR(VLOOKUP(C1197,Sheet2!$B$2:$G$588,6,FALSE),0)</f>
        <v>45264</v>
      </c>
      <c r="P1197" t="s">
        <v>95</v>
      </c>
      <c r="Q1197" s="2">
        <v>0.26680010230000001</v>
      </c>
      <c r="R1197" s="3">
        <v>0.25</v>
      </c>
      <c r="U1197" s="22">
        <f t="shared" si="111"/>
        <v>0.25</v>
      </c>
      <c r="V1197" s="10">
        <f t="shared" si="112"/>
        <v>133.75</v>
      </c>
      <c r="W1197" s="24">
        <f t="shared" si="113"/>
        <v>133.75</v>
      </c>
    </row>
    <row r="1198" spans="1:23" x14ac:dyDescent="0.3">
      <c r="A1198" t="s">
        <v>17</v>
      </c>
      <c r="B1198" t="s">
        <v>9060</v>
      </c>
      <c r="C1198" t="s">
        <v>9061</v>
      </c>
      <c r="D1198" t="s">
        <v>9116</v>
      </c>
      <c r="E1198" t="s">
        <v>9117</v>
      </c>
      <c r="F1198">
        <v>0.25</v>
      </c>
      <c r="G1198" s="2">
        <v>0</v>
      </c>
      <c r="H1198" s="4">
        <v>463.58359999999999</v>
      </c>
      <c r="I1198" s="4">
        <v>17.9284</v>
      </c>
      <c r="J1198" s="7">
        <v>532</v>
      </c>
      <c r="K1198" s="7">
        <v>127</v>
      </c>
      <c r="L1198" s="3">
        <v>3.8699999999999998E-2</v>
      </c>
      <c r="M1198" s="5">
        <v>0.98984329999999998</v>
      </c>
      <c r="N1198" s="6">
        <v>0.75</v>
      </c>
      <c r="O1198" s="8">
        <f>IFERROR(VLOOKUP(C1198,Sheet2!$B$2:$G$588,6,FALSE),0)</f>
        <v>45264</v>
      </c>
      <c r="P1198" t="s">
        <v>95</v>
      </c>
      <c r="Q1198" s="2">
        <v>0.24230431599999999</v>
      </c>
      <c r="R1198" s="3">
        <v>0.24230431595865001</v>
      </c>
      <c r="U1198" s="22">
        <f t="shared" si="111"/>
        <v>0.24230431595865001</v>
      </c>
      <c r="V1198" s="10">
        <f t="shared" si="112"/>
        <v>128.90589609000182</v>
      </c>
      <c r="W1198" s="24">
        <f t="shared" si="113"/>
        <v>128.90589609000182</v>
      </c>
    </row>
    <row r="1199" spans="1:23" x14ac:dyDescent="0.3">
      <c r="A1199" t="s">
        <v>17</v>
      </c>
      <c r="B1199" t="s">
        <v>9060</v>
      </c>
      <c r="C1199" t="s">
        <v>9061</v>
      </c>
      <c r="D1199" t="s">
        <v>9064</v>
      </c>
      <c r="E1199" t="s">
        <v>9065</v>
      </c>
      <c r="F1199">
        <v>0.25</v>
      </c>
      <c r="G1199" s="2">
        <v>0</v>
      </c>
      <c r="H1199" s="4">
        <v>419.99369999999999</v>
      </c>
      <c r="I1199" s="4">
        <v>24.152100000000001</v>
      </c>
      <c r="J1199" s="7">
        <v>509</v>
      </c>
      <c r="K1199" s="7">
        <v>126</v>
      </c>
      <c r="L1199" s="3">
        <v>5.7500000000000002E-2</v>
      </c>
      <c r="M1199" s="5">
        <v>0.70264780999999998</v>
      </c>
      <c r="N1199" s="6">
        <v>0.5</v>
      </c>
      <c r="O1199" s="8">
        <f>IFERROR(VLOOKUP(C1199,Sheet2!$B$2:$G$588,6,FALSE),0)</f>
        <v>45264</v>
      </c>
      <c r="P1199" t="s">
        <v>95</v>
      </c>
      <c r="Q1199" s="2">
        <v>0.28840594720000001</v>
      </c>
      <c r="R1199" s="3">
        <v>0.249999999999999</v>
      </c>
      <c r="U1199" s="22">
        <f t="shared" si="111"/>
        <v>0.249999999999999</v>
      </c>
      <c r="V1199" s="10">
        <f t="shared" si="112"/>
        <v>127.24999999999949</v>
      </c>
      <c r="W1199" s="24">
        <f t="shared" si="113"/>
        <v>127.24999999999949</v>
      </c>
    </row>
    <row r="1200" spans="1:23" x14ac:dyDescent="0.3">
      <c r="A1200" t="s">
        <v>17</v>
      </c>
      <c r="B1200" t="s">
        <v>9060</v>
      </c>
      <c r="C1200" t="s">
        <v>9061</v>
      </c>
      <c r="D1200" t="s">
        <v>9086</v>
      </c>
      <c r="E1200" t="s">
        <v>9087</v>
      </c>
      <c r="F1200">
        <v>0.25</v>
      </c>
      <c r="G1200" s="2">
        <v>0</v>
      </c>
      <c r="H1200" s="4">
        <v>258.95530000000002</v>
      </c>
      <c r="I1200" s="4">
        <v>14.989000000000001</v>
      </c>
      <c r="J1200" s="7">
        <v>506</v>
      </c>
      <c r="K1200" s="7">
        <v>127</v>
      </c>
      <c r="L1200" s="3">
        <v>5.79E-2</v>
      </c>
      <c r="M1200" s="5">
        <v>1.1254062499999999</v>
      </c>
      <c r="N1200" s="6">
        <v>0.75</v>
      </c>
      <c r="O1200" s="8">
        <f>IFERROR(VLOOKUP(C1200,Sheet2!$B$2:$G$588,6,FALSE),0)</f>
        <v>45264</v>
      </c>
      <c r="P1200" t="s">
        <v>95</v>
      </c>
      <c r="Q1200" s="2">
        <v>0.33357398729999999</v>
      </c>
      <c r="R1200" s="3">
        <v>0.25</v>
      </c>
      <c r="U1200" s="22">
        <f t="shared" si="111"/>
        <v>0.25</v>
      </c>
      <c r="V1200" s="10">
        <f t="shared" si="112"/>
        <v>126.5</v>
      </c>
      <c r="W1200" s="24">
        <f t="shared" si="113"/>
        <v>126.5</v>
      </c>
    </row>
    <row r="1201" spans="1:23" hidden="1" x14ac:dyDescent="0.3">
      <c r="A1201" s="27" t="s">
        <v>33</v>
      </c>
      <c r="B1201" s="27" t="s">
        <v>84</v>
      </c>
      <c r="C1201" s="27" t="s">
        <v>85</v>
      </c>
      <c r="D1201" t="s">
        <v>34</v>
      </c>
      <c r="E1201" s="27"/>
      <c r="F1201">
        <v>0.28689999999999999</v>
      </c>
      <c r="G1201" s="28">
        <v>1</v>
      </c>
      <c r="H1201" s="4">
        <v>11815.117899999999</v>
      </c>
      <c r="I1201" s="4">
        <v>4051.9823000000001</v>
      </c>
      <c r="J1201" s="7">
        <v>44998</v>
      </c>
      <c r="K1201" s="7">
        <v>12911</v>
      </c>
      <c r="L1201" s="29">
        <v>0.34289999999999998</v>
      </c>
      <c r="M1201" s="30">
        <v>0.37017305</v>
      </c>
      <c r="N1201" s="31">
        <v>0.1</v>
      </c>
      <c r="O1201" s="32">
        <f>IFERROR(VLOOKUP(C1201,Sheet2!$B$2:$G$588,6,FALSE),0)</f>
        <v>44998</v>
      </c>
      <c r="P1201" s="27"/>
      <c r="Q1201" s="28">
        <v>0.72985607959999999</v>
      </c>
      <c r="R1201" s="29">
        <v>0.28693977630987499</v>
      </c>
      <c r="S1201" s="29"/>
      <c r="T1201" s="28"/>
      <c r="U1201" s="29" t="str">
        <f t="shared" si="111"/>
        <v/>
      </c>
      <c r="V1201" s="30" t="str">
        <f t="shared" si="112"/>
        <v/>
      </c>
      <c r="W1201" s="33">
        <f t="shared" si="113"/>
        <v>12911.549999999996</v>
      </c>
    </row>
    <row r="1202" spans="1:23" x14ac:dyDescent="0.3">
      <c r="A1202" t="s">
        <v>17</v>
      </c>
      <c r="B1202" t="s">
        <v>84</v>
      </c>
      <c r="C1202" t="s">
        <v>85</v>
      </c>
      <c r="D1202" t="s">
        <v>86</v>
      </c>
      <c r="E1202" t="s">
        <v>87</v>
      </c>
      <c r="F1202">
        <v>0.35</v>
      </c>
      <c r="G1202" s="2">
        <v>1</v>
      </c>
      <c r="H1202" s="4">
        <v>1265.1801</v>
      </c>
      <c r="I1202" s="4">
        <v>565.99109999999996</v>
      </c>
      <c r="J1202" s="7">
        <v>4863</v>
      </c>
      <c r="K1202" s="7">
        <v>1702</v>
      </c>
      <c r="L1202" s="3">
        <v>0.44740000000000002</v>
      </c>
      <c r="M1202" s="5">
        <v>0.28638121999999999</v>
      </c>
      <c r="N1202" s="6">
        <v>0.1</v>
      </c>
      <c r="O1202" s="8">
        <f>IFERROR(VLOOKUP(C1202,Sheet2!$B$2:$G$588,6,FALSE),0)</f>
        <v>44998</v>
      </c>
      <c r="P1202" t="s">
        <v>22</v>
      </c>
      <c r="Q1202" s="2">
        <v>0.6508150935</v>
      </c>
      <c r="R1202" s="3">
        <v>0.35</v>
      </c>
      <c r="S1202" s="3" t="str">
        <f t="shared" ref="S1202:S1221" si="114">IF(R1202+0.01&lt;Q1202,"Y","")</f>
        <v>Y</v>
      </c>
      <c r="T1202" s="2"/>
      <c r="U1202" s="22">
        <f t="shared" si="111"/>
        <v>0.35</v>
      </c>
      <c r="V1202" s="10">
        <f t="shared" si="112"/>
        <v>1702.05</v>
      </c>
      <c r="W1202" s="24">
        <f t="shared" si="113"/>
        <v>1702.05</v>
      </c>
    </row>
    <row r="1203" spans="1:23" x14ac:dyDescent="0.3">
      <c r="A1203" t="s">
        <v>17</v>
      </c>
      <c r="B1203" t="s">
        <v>84</v>
      </c>
      <c r="C1203" t="s">
        <v>85</v>
      </c>
      <c r="D1203" t="s">
        <v>124</v>
      </c>
      <c r="E1203" t="s">
        <v>125</v>
      </c>
      <c r="F1203">
        <v>0.35</v>
      </c>
      <c r="G1203" s="2">
        <v>1</v>
      </c>
      <c r="H1203" s="4">
        <v>687.36609999999996</v>
      </c>
      <c r="I1203" s="4">
        <v>325.00490000000002</v>
      </c>
      <c r="J1203" s="7">
        <v>4745</v>
      </c>
      <c r="K1203" s="7">
        <v>1661</v>
      </c>
      <c r="L1203" s="3">
        <v>0.4728</v>
      </c>
      <c r="M1203" s="5">
        <v>0.48667251</v>
      </c>
      <c r="N1203" s="6">
        <v>0.1</v>
      </c>
      <c r="O1203" s="8">
        <f>IFERROR(VLOOKUP(C1203,Sheet2!$B$2:$G$588,6,FALSE),0)</f>
        <v>44998</v>
      </c>
      <c r="P1203" t="s">
        <v>22</v>
      </c>
      <c r="Q1203" s="2">
        <v>0.79452301380000001</v>
      </c>
      <c r="R1203" s="3">
        <v>0.35</v>
      </c>
      <c r="S1203" s="3" t="str">
        <f t="shared" si="114"/>
        <v>Y</v>
      </c>
      <c r="T1203" s="2"/>
      <c r="U1203" s="22">
        <f t="shared" si="111"/>
        <v>0.35</v>
      </c>
      <c r="V1203" s="10">
        <f t="shared" si="112"/>
        <v>1660.75</v>
      </c>
      <c r="W1203" s="24">
        <f t="shared" si="113"/>
        <v>1660.75</v>
      </c>
    </row>
    <row r="1204" spans="1:23" x14ac:dyDescent="0.3">
      <c r="A1204" t="s">
        <v>17</v>
      </c>
      <c r="B1204" t="s">
        <v>84</v>
      </c>
      <c r="C1204" t="s">
        <v>85</v>
      </c>
      <c r="D1204" t="s">
        <v>98</v>
      </c>
      <c r="E1204" t="s">
        <v>99</v>
      </c>
      <c r="F1204">
        <v>0.3</v>
      </c>
      <c r="G1204" s="2">
        <v>1</v>
      </c>
      <c r="H1204" s="4">
        <v>869.18309999999997</v>
      </c>
      <c r="I1204" s="4">
        <v>253.08260000000001</v>
      </c>
      <c r="J1204" s="7">
        <v>3797</v>
      </c>
      <c r="K1204" s="7">
        <v>1139</v>
      </c>
      <c r="L1204" s="3">
        <v>0.29120000000000001</v>
      </c>
      <c r="M1204" s="5">
        <v>0.50006671999999996</v>
      </c>
      <c r="N1204" s="6">
        <v>0.1</v>
      </c>
      <c r="O1204" s="8">
        <f>IFERROR(VLOOKUP(C1204,Sheet2!$B$2:$G$588,6,FALSE),0)</f>
        <v>44998</v>
      </c>
      <c r="P1204" t="s">
        <v>22</v>
      </c>
      <c r="Q1204" s="2">
        <v>0.80002668450000003</v>
      </c>
      <c r="R1204" s="3">
        <v>0.3</v>
      </c>
      <c r="S1204" s="3" t="str">
        <f t="shared" si="114"/>
        <v>Y</v>
      </c>
      <c r="T1204" s="2"/>
      <c r="U1204" s="22">
        <f t="shared" si="111"/>
        <v>0.3</v>
      </c>
      <c r="V1204" s="10">
        <f t="shared" si="112"/>
        <v>1139.0999999999999</v>
      </c>
      <c r="W1204" s="24">
        <f t="shared" si="113"/>
        <v>1139.0999999999999</v>
      </c>
    </row>
    <row r="1205" spans="1:23" x14ac:dyDescent="0.3">
      <c r="A1205" t="s">
        <v>17</v>
      </c>
      <c r="B1205" t="s">
        <v>84</v>
      </c>
      <c r="C1205" t="s">
        <v>85</v>
      </c>
      <c r="D1205" t="s">
        <v>106</v>
      </c>
      <c r="E1205" t="s">
        <v>107</v>
      </c>
      <c r="F1205">
        <v>0.3</v>
      </c>
      <c r="G1205" s="2">
        <v>1</v>
      </c>
      <c r="H1205" s="4">
        <v>757.43709999999999</v>
      </c>
      <c r="I1205" s="4">
        <v>306.64839999999998</v>
      </c>
      <c r="J1205" s="7">
        <v>3546</v>
      </c>
      <c r="K1205" s="7">
        <v>1064</v>
      </c>
      <c r="L1205" s="3">
        <v>0.40479999999999999</v>
      </c>
      <c r="M1205" s="5">
        <v>0.38547451999999999</v>
      </c>
      <c r="N1205" s="6">
        <v>0.1</v>
      </c>
      <c r="O1205" s="8">
        <f>IFERROR(VLOOKUP(C1205,Sheet2!$B$2:$G$588,6,FALSE),0)</f>
        <v>44998</v>
      </c>
      <c r="P1205" t="s">
        <v>22</v>
      </c>
      <c r="Q1205" s="2">
        <v>0.74057948169999999</v>
      </c>
      <c r="R1205" s="3">
        <v>0.3</v>
      </c>
      <c r="S1205" s="3" t="str">
        <f t="shared" si="114"/>
        <v>Y</v>
      </c>
      <c r="T1205" s="2"/>
      <c r="U1205" s="22">
        <f t="shared" si="111"/>
        <v>0.3</v>
      </c>
      <c r="V1205" s="10">
        <f t="shared" si="112"/>
        <v>1063.8</v>
      </c>
      <c r="W1205" s="24">
        <f t="shared" si="113"/>
        <v>1063.8</v>
      </c>
    </row>
    <row r="1206" spans="1:23" x14ac:dyDescent="0.3">
      <c r="A1206" t="s">
        <v>17</v>
      </c>
      <c r="B1206" t="s">
        <v>84</v>
      </c>
      <c r="C1206" t="s">
        <v>85</v>
      </c>
      <c r="D1206" t="s">
        <v>112</v>
      </c>
      <c r="E1206" t="s">
        <v>113</v>
      </c>
      <c r="F1206">
        <v>0.25</v>
      </c>
      <c r="G1206" s="2">
        <v>1</v>
      </c>
      <c r="H1206" s="4">
        <v>830.18910000000005</v>
      </c>
      <c r="I1206" s="4">
        <v>288.96609999999998</v>
      </c>
      <c r="J1206" s="7">
        <v>3192</v>
      </c>
      <c r="K1206" s="7">
        <v>798</v>
      </c>
      <c r="L1206" s="3">
        <v>0.34810000000000002</v>
      </c>
      <c r="M1206" s="5">
        <v>0.36820441999999998</v>
      </c>
      <c r="N1206" s="6">
        <v>0.1</v>
      </c>
      <c r="O1206" s="8">
        <f>IFERROR(VLOOKUP(C1206,Sheet2!$B$2:$G$588,6,FALSE),0)</f>
        <v>44998</v>
      </c>
      <c r="P1206" t="s">
        <v>92</v>
      </c>
      <c r="Q1206" s="2">
        <v>0.72841173640000001</v>
      </c>
      <c r="R1206" s="3">
        <v>0.25</v>
      </c>
      <c r="S1206" s="3" t="str">
        <f t="shared" si="114"/>
        <v>Y</v>
      </c>
      <c r="T1206" s="2"/>
      <c r="U1206" s="22">
        <f t="shared" si="111"/>
        <v>0.25</v>
      </c>
      <c r="V1206" s="10">
        <f t="shared" si="112"/>
        <v>798</v>
      </c>
      <c r="W1206" s="24">
        <f t="shared" si="113"/>
        <v>798</v>
      </c>
    </row>
    <row r="1207" spans="1:23" x14ac:dyDescent="0.3">
      <c r="A1207" t="s">
        <v>17</v>
      </c>
      <c r="B1207" t="s">
        <v>84</v>
      </c>
      <c r="C1207" t="s">
        <v>85</v>
      </c>
      <c r="D1207" t="s">
        <v>104</v>
      </c>
      <c r="E1207" t="s">
        <v>105</v>
      </c>
      <c r="F1207">
        <v>0.3</v>
      </c>
      <c r="G1207" s="2">
        <v>1</v>
      </c>
      <c r="H1207" s="4">
        <v>419.55439999999999</v>
      </c>
      <c r="I1207" s="4">
        <v>159.56809999999999</v>
      </c>
      <c r="J1207" s="7">
        <v>2895</v>
      </c>
      <c r="K1207" s="7">
        <v>869</v>
      </c>
      <c r="L1207" s="3">
        <v>0.38030000000000003</v>
      </c>
      <c r="M1207" s="5">
        <v>0.60482311</v>
      </c>
      <c r="N1207" s="6">
        <v>0.1</v>
      </c>
      <c r="O1207" s="8">
        <f>IFERROR(VLOOKUP(C1207,Sheet2!$B$2:$G$588,6,FALSE),0)</f>
        <v>44998</v>
      </c>
      <c r="P1207" t="s">
        <v>22</v>
      </c>
      <c r="Q1207" s="2">
        <v>0.83466240160000005</v>
      </c>
      <c r="R1207" s="3">
        <v>0.3</v>
      </c>
      <c r="S1207" s="3" t="str">
        <f t="shared" si="114"/>
        <v>Y</v>
      </c>
      <c r="T1207" s="2"/>
      <c r="U1207" s="22">
        <f t="shared" si="111"/>
        <v>0.3</v>
      </c>
      <c r="V1207" s="10">
        <f t="shared" si="112"/>
        <v>868.5</v>
      </c>
      <c r="W1207" s="24">
        <f t="shared" si="113"/>
        <v>868.5</v>
      </c>
    </row>
    <row r="1208" spans="1:23" x14ac:dyDescent="0.3">
      <c r="A1208" t="s">
        <v>17</v>
      </c>
      <c r="B1208" t="s">
        <v>84</v>
      </c>
      <c r="C1208" t="s">
        <v>85</v>
      </c>
      <c r="D1208" t="s">
        <v>116</v>
      </c>
      <c r="E1208" t="s">
        <v>117</v>
      </c>
      <c r="F1208">
        <v>0.25</v>
      </c>
      <c r="G1208" s="2">
        <v>1</v>
      </c>
      <c r="H1208" s="4">
        <v>619.67309999999998</v>
      </c>
      <c r="I1208" s="4">
        <v>192.3235</v>
      </c>
      <c r="J1208" s="7">
        <v>2703</v>
      </c>
      <c r="K1208" s="7">
        <v>676</v>
      </c>
      <c r="L1208" s="3">
        <v>0.31040000000000001</v>
      </c>
      <c r="M1208" s="5">
        <v>0.46851172000000002</v>
      </c>
      <c r="N1208" s="6">
        <v>0.1</v>
      </c>
      <c r="O1208" s="8">
        <f>IFERROR(VLOOKUP(C1208,Sheet2!$B$2:$G$588,6,FALSE),0)</f>
        <v>44998</v>
      </c>
      <c r="P1208" t="s">
        <v>92</v>
      </c>
      <c r="Q1208" s="2">
        <v>0.78655816879999996</v>
      </c>
      <c r="R1208" s="3">
        <v>0.25</v>
      </c>
      <c r="S1208" s="3" t="str">
        <f t="shared" si="114"/>
        <v>Y</v>
      </c>
      <c r="T1208" s="2"/>
      <c r="U1208" s="22">
        <f t="shared" si="111"/>
        <v>0.25</v>
      </c>
      <c r="V1208" s="10">
        <f t="shared" si="112"/>
        <v>675.75</v>
      </c>
      <c r="W1208" s="24">
        <f t="shared" si="113"/>
        <v>675.75</v>
      </c>
    </row>
    <row r="1209" spans="1:23" x14ac:dyDescent="0.3">
      <c r="A1209" t="s">
        <v>17</v>
      </c>
      <c r="B1209" t="s">
        <v>84</v>
      </c>
      <c r="C1209" t="s">
        <v>85</v>
      </c>
      <c r="D1209" t="s">
        <v>102</v>
      </c>
      <c r="E1209" t="s">
        <v>103</v>
      </c>
      <c r="F1209">
        <v>0.25</v>
      </c>
      <c r="G1209" s="2">
        <v>1</v>
      </c>
      <c r="H1209" s="4">
        <v>455.83949999999999</v>
      </c>
      <c r="I1209" s="4">
        <v>144.88130000000001</v>
      </c>
      <c r="J1209" s="7">
        <v>2547</v>
      </c>
      <c r="K1209" s="7">
        <v>637</v>
      </c>
      <c r="L1209" s="3">
        <v>0.31780000000000003</v>
      </c>
      <c r="M1209" s="5">
        <v>0.58608585000000002</v>
      </c>
      <c r="N1209" s="6">
        <v>0.1</v>
      </c>
      <c r="O1209" s="8">
        <f>IFERROR(VLOOKUP(C1209,Sheet2!$B$2:$G$588,6,FALSE),0)</f>
        <v>44998</v>
      </c>
      <c r="P1209" t="s">
        <v>22</v>
      </c>
      <c r="Q1209" s="2">
        <v>0.82937653229999997</v>
      </c>
      <c r="R1209" s="3">
        <v>0.25</v>
      </c>
      <c r="S1209" s="3" t="str">
        <f t="shared" si="114"/>
        <v>Y</v>
      </c>
      <c r="T1209" s="2"/>
      <c r="U1209" s="22">
        <f t="shared" si="111"/>
        <v>0.25</v>
      </c>
      <c r="V1209" s="10">
        <f t="shared" si="112"/>
        <v>636.75</v>
      </c>
      <c r="W1209" s="24">
        <f t="shared" si="113"/>
        <v>636.75</v>
      </c>
    </row>
    <row r="1210" spans="1:23" x14ac:dyDescent="0.3">
      <c r="A1210" t="s">
        <v>17</v>
      </c>
      <c r="B1210" t="s">
        <v>84</v>
      </c>
      <c r="C1210" t="s">
        <v>85</v>
      </c>
      <c r="D1210" t="s">
        <v>118</v>
      </c>
      <c r="E1210" t="s">
        <v>119</v>
      </c>
      <c r="F1210">
        <v>0.3</v>
      </c>
      <c r="G1210" s="2">
        <v>1</v>
      </c>
      <c r="H1210" s="4">
        <v>600.23900000000003</v>
      </c>
      <c r="I1210" s="4">
        <v>289.49619999999999</v>
      </c>
      <c r="J1210" s="7">
        <v>2194</v>
      </c>
      <c r="K1210" s="7">
        <v>658</v>
      </c>
      <c r="L1210" s="3">
        <v>0.48230000000000001</v>
      </c>
      <c r="M1210" s="5">
        <v>0.25256564999999997</v>
      </c>
      <c r="N1210" s="6">
        <v>0.1</v>
      </c>
      <c r="O1210" s="8">
        <f>IFERROR(VLOOKUP(C1210,Sheet2!$B$2:$G$588,6,FALSE),0)</f>
        <v>44998</v>
      </c>
      <c r="P1210" t="s">
        <v>22</v>
      </c>
      <c r="Q1210" s="2">
        <v>0.60406334210000001</v>
      </c>
      <c r="R1210" s="3">
        <v>0.29999999999999899</v>
      </c>
      <c r="S1210" s="3" t="str">
        <f t="shared" si="114"/>
        <v>Y</v>
      </c>
      <c r="T1210" s="2"/>
      <c r="U1210" s="22">
        <f t="shared" si="111"/>
        <v>0.29999999999999899</v>
      </c>
      <c r="V1210" s="10">
        <f t="shared" si="112"/>
        <v>658.19999999999777</v>
      </c>
      <c r="W1210" s="24">
        <f t="shared" si="113"/>
        <v>658.19999999999777</v>
      </c>
    </row>
    <row r="1211" spans="1:23" x14ac:dyDescent="0.3">
      <c r="A1211" t="s">
        <v>17</v>
      </c>
      <c r="B1211" t="s">
        <v>84</v>
      </c>
      <c r="C1211" t="s">
        <v>85</v>
      </c>
      <c r="D1211" t="s">
        <v>100</v>
      </c>
      <c r="E1211" t="s">
        <v>101</v>
      </c>
      <c r="F1211">
        <v>0.25</v>
      </c>
      <c r="G1211" s="2">
        <v>1</v>
      </c>
      <c r="H1211" s="4">
        <v>183.31059999999999</v>
      </c>
      <c r="I1211" s="4">
        <v>101.68980000000001</v>
      </c>
      <c r="J1211" s="7">
        <v>1972</v>
      </c>
      <c r="K1211" s="7">
        <v>492</v>
      </c>
      <c r="L1211" s="3">
        <v>0.55469999999999997</v>
      </c>
      <c r="M1211" s="5">
        <v>0.64631691000000002</v>
      </c>
      <c r="N1211" s="6">
        <v>0.1</v>
      </c>
      <c r="O1211" s="8">
        <f>IFERROR(VLOOKUP(C1211,Sheet2!$B$2:$G$588,6,FALSE),0)</f>
        <v>44998</v>
      </c>
      <c r="P1211" t="s">
        <v>95</v>
      </c>
      <c r="Q1211" s="2">
        <v>0.84527714239999996</v>
      </c>
      <c r="R1211" s="3">
        <v>0.25</v>
      </c>
      <c r="S1211" s="3" t="str">
        <f t="shared" si="114"/>
        <v>Y</v>
      </c>
      <c r="T1211" s="2"/>
      <c r="U1211" s="22">
        <f t="shared" si="111"/>
        <v>0.25</v>
      </c>
      <c r="V1211" s="10">
        <f t="shared" si="112"/>
        <v>493</v>
      </c>
      <c r="W1211" s="24">
        <f t="shared" si="113"/>
        <v>493</v>
      </c>
    </row>
    <row r="1212" spans="1:23" x14ac:dyDescent="0.3">
      <c r="A1212" t="s">
        <v>17</v>
      </c>
      <c r="B1212" t="s">
        <v>84</v>
      </c>
      <c r="C1212" t="s">
        <v>85</v>
      </c>
      <c r="D1212" t="s">
        <v>126</v>
      </c>
      <c r="E1212" t="s">
        <v>127</v>
      </c>
      <c r="F1212">
        <v>0.25</v>
      </c>
      <c r="G1212" s="2">
        <v>1</v>
      </c>
      <c r="H1212" s="4">
        <v>127.4569</v>
      </c>
      <c r="I1212" s="4">
        <v>62.310899999999997</v>
      </c>
      <c r="J1212" s="7">
        <v>1935</v>
      </c>
      <c r="K1212" s="7">
        <v>484</v>
      </c>
      <c r="L1212" s="3">
        <v>0.4889</v>
      </c>
      <c r="M1212" s="5">
        <v>1.0353632500000001</v>
      </c>
      <c r="N1212" s="6">
        <v>0.1</v>
      </c>
      <c r="O1212" s="8">
        <f>IFERROR(VLOOKUP(C1212,Sheet2!$B$2:$G$588,6,FALSE),0)</f>
        <v>44998</v>
      </c>
      <c r="P1212" t="s">
        <v>22</v>
      </c>
      <c r="Q1212" s="2">
        <v>0.90341554020000003</v>
      </c>
      <c r="R1212" s="3">
        <v>0.25</v>
      </c>
      <c r="S1212" s="3" t="str">
        <f t="shared" si="114"/>
        <v>Y</v>
      </c>
      <c r="T1212" s="2"/>
      <c r="U1212" s="22">
        <f t="shared" si="111"/>
        <v>0.25</v>
      </c>
      <c r="V1212" s="10">
        <f t="shared" si="112"/>
        <v>483.75</v>
      </c>
      <c r="W1212" s="24">
        <f t="shared" si="113"/>
        <v>483.75</v>
      </c>
    </row>
    <row r="1213" spans="1:23" x14ac:dyDescent="0.3">
      <c r="A1213" t="s">
        <v>17</v>
      </c>
      <c r="B1213" t="s">
        <v>84</v>
      </c>
      <c r="C1213" t="s">
        <v>85</v>
      </c>
      <c r="D1213" t="s">
        <v>88</v>
      </c>
      <c r="E1213" t="s">
        <v>89</v>
      </c>
      <c r="F1213">
        <v>0.35</v>
      </c>
      <c r="G1213" s="2">
        <v>1</v>
      </c>
      <c r="H1213" s="4">
        <v>201.31630000000001</v>
      </c>
      <c r="I1213" s="4">
        <v>137.0992</v>
      </c>
      <c r="J1213" s="7">
        <v>1685</v>
      </c>
      <c r="K1213" s="7">
        <v>590</v>
      </c>
      <c r="L1213" s="3">
        <v>0.68100000000000005</v>
      </c>
      <c r="M1213" s="5">
        <v>0.40966682999999998</v>
      </c>
      <c r="N1213" s="6">
        <v>0.1</v>
      </c>
      <c r="O1213" s="8">
        <f>IFERROR(VLOOKUP(C1213,Sheet2!$B$2:$G$588,6,FALSE),0)</f>
        <v>44998</v>
      </c>
      <c r="P1213" t="s">
        <v>22</v>
      </c>
      <c r="Q1213" s="2">
        <v>0.7558992001</v>
      </c>
      <c r="R1213" s="3">
        <v>0.35</v>
      </c>
      <c r="S1213" s="3" t="str">
        <f t="shared" si="114"/>
        <v>Y</v>
      </c>
      <c r="T1213" s="2"/>
      <c r="U1213" s="22">
        <f t="shared" si="111"/>
        <v>0.35</v>
      </c>
      <c r="V1213" s="10">
        <f t="shared" si="112"/>
        <v>589.75</v>
      </c>
      <c r="W1213" s="24">
        <f t="shared" si="113"/>
        <v>589.75</v>
      </c>
    </row>
    <row r="1214" spans="1:23" x14ac:dyDescent="0.3">
      <c r="A1214" t="s">
        <v>17</v>
      </c>
      <c r="B1214" t="s">
        <v>84</v>
      </c>
      <c r="C1214" t="s">
        <v>85</v>
      </c>
      <c r="D1214" t="s">
        <v>93</v>
      </c>
      <c r="E1214" t="s">
        <v>94</v>
      </c>
      <c r="F1214">
        <v>0.25</v>
      </c>
      <c r="G1214" s="2">
        <v>1</v>
      </c>
      <c r="H1214" s="4">
        <v>355.37290000000002</v>
      </c>
      <c r="I1214" s="4">
        <v>250.08439999999999</v>
      </c>
      <c r="J1214" s="7">
        <v>1586</v>
      </c>
      <c r="K1214" s="7">
        <v>397</v>
      </c>
      <c r="L1214" s="3">
        <v>0.70369999999999999</v>
      </c>
      <c r="M1214" s="5">
        <v>0.21144002000000001</v>
      </c>
      <c r="N1214" s="6">
        <v>0.1</v>
      </c>
      <c r="O1214" s="8">
        <f>IFERROR(VLOOKUP(C1214,Sheet2!$B$2:$G$588,6,FALSE),0)</f>
        <v>44998</v>
      </c>
      <c r="P1214" t="s">
        <v>95</v>
      </c>
      <c r="Q1214" s="2">
        <v>0.52705264149999997</v>
      </c>
      <c r="R1214" s="3">
        <v>0.25</v>
      </c>
      <c r="S1214" s="3" t="str">
        <f t="shared" si="114"/>
        <v>Y</v>
      </c>
      <c r="T1214" s="2"/>
      <c r="U1214" s="22">
        <f t="shared" si="111"/>
        <v>0.25</v>
      </c>
      <c r="V1214" s="10">
        <f t="shared" si="112"/>
        <v>396.5</v>
      </c>
      <c r="W1214" s="24">
        <f t="shared" si="113"/>
        <v>396.5</v>
      </c>
    </row>
    <row r="1215" spans="1:23" x14ac:dyDescent="0.3">
      <c r="A1215" t="s">
        <v>17</v>
      </c>
      <c r="B1215" t="s">
        <v>84</v>
      </c>
      <c r="C1215" t="s">
        <v>85</v>
      </c>
      <c r="D1215" t="s">
        <v>120</v>
      </c>
      <c r="E1215" t="s">
        <v>121</v>
      </c>
      <c r="F1215">
        <v>0.2</v>
      </c>
      <c r="G1215" s="2">
        <v>1</v>
      </c>
      <c r="H1215" s="4">
        <v>457.99259999999998</v>
      </c>
      <c r="I1215" s="4">
        <v>157.05109999999999</v>
      </c>
      <c r="J1215" s="7">
        <v>1506</v>
      </c>
      <c r="K1215" s="7">
        <v>301</v>
      </c>
      <c r="L1215" s="3">
        <v>0.34289999999999998</v>
      </c>
      <c r="M1215" s="5">
        <v>0.31972350999999999</v>
      </c>
      <c r="N1215" s="6">
        <v>0.1</v>
      </c>
      <c r="O1215" s="8">
        <f>IFERROR(VLOOKUP(C1215,Sheet2!$B$2:$G$588,6,FALSE),0)</f>
        <v>44998</v>
      </c>
      <c r="P1215" t="s">
        <v>92</v>
      </c>
      <c r="Q1215" s="2">
        <v>0.68722975809999998</v>
      </c>
      <c r="R1215" s="3">
        <v>0.2</v>
      </c>
      <c r="S1215" s="3" t="str">
        <f t="shared" si="114"/>
        <v>Y</v>
      </c>
      <c r="T1215" s="2"/>
      <c r="U1215" s="22">
        <f t="shared" si="111"/>
        <v>0.2</v>
      </c>
      <c r="V1215" s="10">
        <f t="shared" si="112"/>
        <v>301.2</v>
      </c>
      <c r="W1215" s="24">
        <f t="shared" si="113"/>
        <v>301.2</v>
      </c>
    </row>
    <row r="1216" spans="1:23" x14ac:dyDescent="0.3">
      <c r="A1216" t="s">
        <v>17</v>
      </c>
      <c r="B1216" t="s">
        <v>84</v>
      </c>
      <c r="C1216" t="s">
        <v>85</v>
      </c>
      <c r="D1216" t="s">
        <v>122</v>
      </c>
      <c r="E1216" t="s">
        <v>123</v>
      </c>
      <c r="F1216">
        <v>0.25</v>
      </c>
      <c r="G1216" s="2">
        <v>1</v>
      </c>
      <c r="H1216" s="4">
        <v>400.80009999999999</v>
      </c>
      <c r="I1216" s="4">
        <v>132.0146</v>
      </c>
      <c r="J1216" s="7">
        <v>1245</v>
      </c>
      <c r="K1216" s="7">
        <v>311</v>
      </c>
      <c r="L1216" s="3">
        <v>0.32940000000000003</v>
      </c>
      <c r="M1216" s="5">
        <v>0.31432118999999997</v>
      </c>
      <c r="N1216" s="6">
        <v>0.1</v>
      </c>
      <c r="O1216" s="8">
        <f>IFERROR(VLOOKUP(C1216,Sheet2!$B$2:$G$588,6,FALSE),0)</f>
        <v>44998</v>
      </c>
      <c r="P1216" t="s">
        <v>92</v>
      </c>
      <c r="Q1216" s="2">
        <v>0.68185409600000002</v>
      </c>
      <c r="R1216" s="3">
        <v>0.249999999999999</v>
      </c>
      <c r="S1216" s="3" t="str">
        <f t="shared" si="114"/>
        <v>Y</v>
      </c>
      <c r="T1216" s="2"/>
      <c r="U1216" s="22">
        <f t="shared" si="111"/>
        <v>0.249999999999999</v>
      </c>
      <c r="V1216" s="10">
        <f t="shared" si="112"/>
        <v>311.24999999999875</v>
      </c>
      <c r="W1216" s="24">
        <f t="shared" si="113"/>
        <v>311.24999999999875</v>
      </c>
    </row>
    <row r="1217" spans="1:23" x14ac:dyDescent="0.3">
      <c r="A1217" t="s">
        <v>17</v>
      </c>
      <c r="B1217" t="s">
        <v>84</v>
      </c>
      <c r="C1217" t="s">
        <v>85</v>
      </c>
      <c r="D1217" t="s">
        <v>108</v>
      </c>
      <c r="E1217" t="s">
        <v>109</v>
      </c>
      <c r="F1217">
        <v>0.3</v>
      </c>
      <c r="G1217" s="2">
        <v>1</v>
      </c>
      <c r="H1217" s="4">
        <v>909.08</v>
      </c>
      <c r="I1217" s="4">
        <v>199.0317</v>
      </c>
      <c r="J1217" s="7">
        <v>1197</v>
      </c>
      <c r="K1217" s="7">
        <v>359</v>
      </c>
      <c r="L1217" s="3">
        <v>0.21890000000000001</v>
      </c>
      <c r="M1217" s="5">
        <v>0.20052460999999999</v>
      </c>
      <c r="N1217" s="6">
        <v>0.1</v>
      </c>
      <c r="O1217" s="8">
        <f>IFERROR(VLOOKUP(C1217,Sheet2!$B$2:$G$588,6,FALSE),0)</f>
        <v>44998</v>
      </c>
      <c r="P1217" t="s">
        <v>92</v>
      </c>
      <c r="Q1217" s="2">
        <v>0.50130809700000001</v>
      </c>
      <c r="R1217" s="3">
        <v>0.3</v>
      </c>
      <c r="S1217" s="3" t="str">
        <f t="shared" si="114"/>
        <v>Y</v>
      </c>
      <c r="T1217" s="2"/>
      <c r="U1217" s="22">
        <f t="shared" si="111"/>
        <v>0.3</v>
      </c>
      <c r="V1217" s="10">
        <f t="shared" si="112"/>
        <v>359.09999999999997</v>
      </c>
      <c r="W1217" s="24">
        <f t="shared" si="113"/>
        <v>359.09999999999997</v>
      </c>
    </row>
    <row r="1218" spans="1:23" x14ac:dyDescent="0.3">
      <c r="A1218" t="s">
        <v>17</v>
      </c>
      <c r="B1218" t="s">
        <v>84</v>
      </c>
      <c r="C1218" t="s">
        <v>85</v>
      </c>
      <c r="D1218" t="s">
        <v>96</v>
      </c>
      <c r="E1218" t="s">
        <v>97</v>
      </c>
      <c r="F1218">
        <v>0.2</v>
      </c>
      <c r="G1218" s="2">
        <v>1</v>
      </c>
      <c r="H1218" s="4">
        <v>297.42009999999999</v>
      </c>
      <c r="I1218" s="4">
        <v>197.81489999999999</v>
      </c>
      <c r="J1218" s="7">
        <v>1166</v>
      </c>
      <c r="K1218" s="7">
        <v>233</v>
      </c>
      <c r="L1218" s="3">
        <v>0.66510000000000002</v>
      </c>
      <c r="M1218" s="5">
        <v>0.19654373999999999</v>
      </c>
      <c r="N1218" s="6">
        <v>0.1</v>
      </c>
      <c r="O1218" s="8">
        <f>IFERROR(VLOOKUP(C1218,Sheet2!$B$2:$G$588,6,FALSE),0)</f>
        <v>44998</v>
      </c>
      <c r="P1218" t="s">
        <v>92</v>
      </c>
      <c r="Q1218" s="2">
        <v>0.49120740019999998</v>
      </c>
      <c r="R1218" s="3">
        <v>0.2</v>
      </c>
      <c r="S1218" s="3" t="str">
        <f t="shared" si="114"/>
        <v>Y</v>
      </c>
      <c r="T1218" s="2"/>
      <c r="U1218" s="22">
        <f t="shared" si="111"/>
        <v>0.2</v>
      </c>
      <c r="V1218" s="10">
        <f t="shared" si="112"/>
        <v>233.20000000000002</v>
      </c>
      <c r="W1218" s="24">
        <f t="shared" si="113"/>
        <v>233.20000000000002</v>
      </c>
    </row>
    <row r="1219" spans="1:23" x14ac:dyDescent="0.3">
      <c r="A1219" t="s">
        <v>17</v>
      </c>
      <c r="B1219" t="s">
        <v>84</v>
      </c>
      <c r="C1219" t="s">
        <v>85</v>
      </c>
      <c r="D1219" t="s">
        <v>114</v>
      </c>
      <c r="E1219" t="s">
        <v>115</v>
      </c>
      <c r="F1219">
        <v>0.3</v>
      </c>
      <c r="G1219" s="2">
        <v>1</v>
      </c>
      <c r="H1219" s="4">
        <v>572.22389999999996</v>
      </c>
      <c r="I1219" s="4">
        <v>114.67529999999999</v>
      </c>
      <c r="J1219" s="7">
        <v>963</v>
      </c>
      <c r="K1219" s="7">
        <v>289</v>
      </c>
      <c r="L1219" s="3">
        <v>0.20039999999999999</v>
      </c>
      <c r="M1219" s="5">
        <v>0.27980397000000001</v>
      </c>
      <c r="N1219" s="6">
        <v>0.1</v>
      </c>
      <c r="O1219" s="8">
        <f>IFERROR(VLOOKUP(C1219,Sheet2!$B$2:$G$588,6,FALSE),0)</f>
        <v>44998</v>
      </c>
      <c r="P1219" t="s">
        <v>22</v>
      </c>
      <c r="Q1219" s="2">
        <v>0.6426069271</v>
      </c>
      <c r="R1219" s="3">
        <v>0.29999999999999899</v>
      </c>
      <c r="S1219" s="3" t="str">
        <f t="shared" si="114"/>
        <v>Y</v>
      </c>
      <c r="T1219" s="2"/>
      <c r="U1219" s="22">
        <f t="shared" si="111"/>
        <v>0.29999999999999899</v>
      </c>
      <c r="V1219" s="10">
        <f t="shared" si="112"/>
        <v>288.89999999999901</v>
      </c>
      <c r="W1219" s="24">
        <f t="shared" si="113"/>
        <v>288.89999999999901</v>
      </c>
    </row>
    <row r="1220" spans="1:23" x14ac:dyDescent="0.3">
      <c r="A1220" t="s">
        <v>17</v>
      </c>
      <c r="B1220" t="s">
        <v>84</v>
      </c>
      <c r="C1220" t="s">
        <v>85</v>
      </c>
      <c r="D1220" t="s">
        <v>90</v>
      </c>
      <c r="E1220" t="s">
        <v>91</v>
      </c>
      <c r="F1220">
        <v>0.2</v>
      </c>
      <c r="G1220" s="2">
        <v>1</v>
      </c>
      <c r="H1220" s="4">
        <v>267.97320000000002</v>
      </c>
      <c r="I1220" s="4">
        <v>108.9747</v>
      </c>
      <c r="J1220" s="7">
        <v>803</v>
      </c>
      <c r="K1220" s="7">
        <v>161</v>
      </c>
      <c r="L1220" s="3">
        <v>0.40670000000000001</v>
      </c>
      <c r="M1220" s="5">
        <v>0.24567954</v>
      </c>
      <c r="N1220" s="6">
        <v>0.1</v>
      </c>
      <c r="O1220" s="8">
        <f>IFERROR(VLOOKUP(C1220,Sheet2!$B$2:$G$588,6,FALSE),0)</f>
        <v>44998</v>
      </c>
      <c r="P1220" t="s">
        <v>92</v>
      </c>
      <c r="Q1220" s="2">
        <v>0.59296569020000001</v>
      </c>
      <c r="R1220" s="3">
        <v>0.19999999999999901</v>
      </c>
      <c r="S1220" s="3" t="str">
        <f t="shared" si="114"/>
        <v>Y</v>
      </c>
      <c r="T1220" s="2"/>
      <c r="U1220" s="22">
        <f t="shared" si="111"/>
        <v>0.19999999999999901</v>
      </c>
      <c r="V1220" s="10">
        <f t="shared" si="112"/>
        <v>160.5999999999992</v>
      </c>
      <c r="W1220" s="24">
        <f t="shared" si="113"/>
        <v>160.5999999999992</v>
      </c>
    </row>
    <row r="1221" spans="1:23" x14ac:dyDescent="0.3">
      <c r="A1221" t="s">
        <v>17</v>
      </c>
      <c r="B1221" t="s">
        <v>84</v>
      </c>
      <c r="C1221" t="s">
        <v>85</v>
      </c>
      <c r="D1221" t="s">
        <v>110</v>
      </c>
      <c r="E1221" t="s">
        <v>111</v>
      </c>
      <c r="F1221">
        <v>0.2</v>
      </c>
      <c r="G1221" s="2">
        <v>1</v>
      </c>
      <c r="H1221" s="4">
        <v>364.98719999999997</v>
      </c>
      <c r="I1221" s="4">
        <v>65.273499999999999</v>
      </c>
      <c r="J1221" s="7">
        <v>457</v>
      </c>
      <c r="K1221" s="7">
        <v>91</v>
      </c>
      <c r="L1221" s="3">
        <v>0.17879999999999999</v>
      </c>
      <c r="M1221" s="5">
        <v>0.23329748</v>
      </c>
      <c r="N1221" s="6">
        <v>0.1</v>
      </c>
      <c r="O1221" s="8">
        <f>IFERROR(VLOOKUP(C1221,Sheet2!$B$2:$G$588,6,FALSE),0)</f>
        <v>44998</v>
      </c>
      <c r="P1221" t="s">
        <v>92</v>
      </c>
      <c r="Q1221" s="2">
        <v>0.57136270249999999</v>
      </c>
      <c r="R1221" s="3">
        <v>0.19999999999999901</v>
      </c>
      <c r="S1221" s="3" t="str">
        <f t="shared" si="114"/>
        <v>Y</v>
      </c>
      <c r="T1221" s="2"/>
      <c r="U1221" s="22">
        <f t="shared" si="111"/>
        <v>0.19999999999999901</v>
      </c>
      <c r="V1221" s="10">
        <f t="shared" si="112"/>
        <v>91.399999999999551</v>
      </c>
      <c r="W1221" s="24">
        <f t="shared" si="113"/>
        <v>91.399999999999551</v>
      </c>
    </row>
    <row r="1222" spans="1:23" hidden="1" x14ac:dyDescent="0.3">
      <c r="A1222" s="27" t="s">
        <v>33</v>
      </c>
      <c r="B1222" s="27" t="s">
        <v>9942</v>
      </c>
      <c r="C1222" s="27" t="s">
        <v>9943</v>
      </c>
      <c r="D1222" t="s">
        <v>34</v>
      </c>
      <c r="E1222" s="27"/>
      <c r="F1222">
        <v>0.30020000000000002</v>
      </c>
      <c r="G1222" s="28">
        <v>0.88940589000000003</v>
      </c>
      <c r="H1222" s="4">
        <v>5966.7775000000001</v>
      </c>
      <c r="I1222" s="4">
        <v>2230.6752000000001</v>
      </c>
      <c r="J1222" s="7">
        <v>41740</v>
      </c>
      <c r="K1222" s="7">
        <v>10230</v>
      </c>
      <c r="L1222" s="29">
        <v>0.37380000000000002</v>
      </c>
      <c r="M1222" s="30">
        <v>0.62372079000000002</v>
      </c>
      <c r="N1222" s="31">
        <v>0.45396500000000001</v>
      </c>
      <c r="O1222" s="32">
        <f>IFERROR(VLOOKUP(C1222,Sheet2!$B$2:$G$588,6,FALSE),0)</f>
        <v>41740</v>
      </c>
      <c r="P1222" s="27"/>
      <c r="Q1222" s="28">
        <v>0.27216631299999999</v>
      </c>
      <c r="R1222" s="29">
        <v>0.27216631299503702</v>
      </c>
      <c r="S1222" s="29"/>
      <c r="T1222" s="28"/>
      <c r="U1222" s="29" t="str">
        <f t="shared" si="111"/>
        <v/>
      </c>
      <c r="V1222" s="30" t="str">
        <f t="shared" si="112"/>
        <v/>
      </c>
      <c r="W1222" s="33">
        <f t="shared" si="113"/>
        <v>10274.780559098115</v>
      </c>
    </row>
    <row r="1223" spans="1:23" x14ac:dyDescent="0.3">
      <c r="A1223" t="s">
        <v>17</v>
      </c>
      <c r="B1223" t="s">
        <v>9942</v>
      </c>
      <c r="C1223" t="s">
        <v>9943</v>
      </c>
      <c r="D1223" t="s">
        <v>9982</v>
      </c>
      <c r="E1223" t="s">
        <v>9983</v>
      </c>
      <c r="F1223">
        <v>0.38</v>
      </c>
      <c r="G1223" s="2">
        <v>1</v>
      </c>
      <c r="H1223" s="4">
        <v>966.62490000000003</v>
      </c>
      <c r="I1223" s="4">
        <v>317.68540000000002</v>
      </c>
      <c r="J1223" s="7">
        <v>11241</v>
      </c>
      <c r="K1223" s="7">
        <v>4232</v>
      </c>
      <c r="L1223" s="3">
        <v>0.32869999999999999</v>
      </c>
      <c r="M1223" s="5">
        <v>1.1794746899999999</v>
      </c>
      <c r="N1223" s="6">
        <v>0.7</v>
      </c>
      <c r="O1223" s="8">
        <f>IFERROR(VLOOKUP(C1223,Sheet2!$B$2:$G$588,6,FALSE),0)</f>
        <v>41740</v>
      </c>
      <c r="P1223" t="s">
        <v>162</v>
      </c>
      <c r="Q1223" s="2">
        <v>0.4065154533</v>
      </c>
      <c r="R1223" s="3">
        <v>0.38</v>
      </c>
      <c r="S1223" s="3" t="str">
        <f t="shared" ref="S1223:S1228" si="115">IF(R1223+0.01&lt;Q1223,"Y","")</f>
        <v>Y</v>
      </c>
      <c r="T1223" s="2"/>
      <c r="U1223" s="22">
        <f t="shared" si="111"/>
        <v>0.38</v>
      </c>
      <c r="V1223" s="10">
        <f t="shared" si="112"/>
        <v>4271.58</v>
      </c>
      <c r="W1223" s="24">
        <f t="shared" si="113"/>
        <v>4271.58</v>
      </c>
    </row>
    <row r="1224" spans="1:23" x14ac:dyDescent="0.3">
      <c r="A1224" t="s">
        <v>17</v>
      </c>
      <c r="B1224" t="s">
        <v>9942</v>
      </c>
      <c r="C1224" t="s">
        <v>9943</v>
      </c>
      <c r="D1224" t="s">
        <v>9962</v>
      </c>
      <c r="E1224" t="s">
        <v>9963</v>
      </c>
      <c r="F1224">
        <v>0.25</v>
      </c>
      <c r="G1224" s="2">
        <v>1</v>
      </c>
      <c r="H1224" s="4">
        <v>649.59159999999997</v>
      </c>
      <c r="I1224" s="4">
        <v>243.58090000000001</v>
      </c>
      <c r="J1224" s="7">
        <v>6413</v>
      </c>
      <c r="K1224" s="7">
        <v>1298</v>
      </c>
      <c r="L1224" s="3">
        <v>0.375</v>
      </c>
      <c r="M1224" s="5">
        <v>0.87765508999999997</v>
      </c>
      <c r="N1224" s="6">
        <v>0.7</v>
      </c>
      <c r="O1224" s="8">
        <f>IFERROR(VLOOKUP(C1224,Sheet2!$B$2:$G$588,6,FALSE),0)</f>
        <v>41740</v>
      </c>
      <c r="P1224" t="s">
        <v>22</v>
      </c>
      <c r="Q1224" s="2">
        <v>0.2024201652</v>
      </c>
      <c r="R1224" s="3">
        <v>0.202420165165139</v>
      </c>
      <c r="S1224" s="3" t="str">
        <f t="shared" si="115"/>
        <v/>
      </c>
      <c r="T1224" s="2"/>
      <c r="U1224" s="22">
        <f t="shared" si="111"/>
        <v>0.202420165165139</v>
      </c>
      <c r="V1224" s="10">
        <f t="shared" si="112"/>
        <v>1298.1205192040363</v>
      </c>
      <c r="W1224" s="24">
        <f t="shared" si="113"/>
        <v>1298.1205192040363</v>
      </c>
    </row>
    <row r="1225" spans="1:23" x14ac:dyDescent="0.3">
      <c r="A1225" t="s">
        <v>17</v>
      </c>
      <c r="B1225" t="s">
        <v>9942</v>
      </c>
      <c r="C1225" t="s">
        <v>9943</v>
      </c>
      <c r="D1225" t="s">
        <v>10000</v>
      </c>
      <c r="E1225" t="s">
        <v>10001</v>
      </c>
      <c r="F1225">
        <v>0.28000000000000003</v>
      </c>
      <c r="G1225" s="2">
        <v>1</v>
      </c>
      <c r="H1225" s="4">
        <v>638.3306</v>
      </c>
      <c r="I1225" s="4">
        <v>110.7556</v>
      </c>
      <c r="J1225" s="7">
        <v>4235</v>
      </c>
      <c r="K1225" s="7">
        <v>913</v>
      </c>
      <c r="L1225" s="3">
        <v>0.17349999999999999</v>
      </c>
      <c r="M1225" s="5">
        <v>1.2745696799999999</v>
      </c>
      <c r="N1225" s="6">
        <v>1</v>
      </c>
      <c r="O1225" s="8">
        <f>IFERROR(VLOOKUP(C1225,Sheet2!$B$2:$G$588,6,FALSE),0)</f>
        <v>41740</v>
      </c>
      <c r="P1225" t="s">
        <v>162</v>
      </c>
      <c r="Q1225" s="2">
        <v>0.21542147249999999</v>
      </c>
      <c r="R1225" s="3">
        <v>0.215421472548191</v>
      </c>
      <c r="S1225" s="3" t="str">
        <f t="shared" si="115"/>
        <v/>
      </c>
      <c r="T1225" s="2"/>
      <c r="U1225" s="22">
        <f t="shared" si="111"/>
        <v>0.215421472548191</v>
      </c>
      <c r="V1225" s="10">
        <f t="shared" si="112"/>
        <v>912.30993624158884</v>
      </c>
      <c r="W1225" s="24">
        <f t="shared" si="113"/>
        <v>912.30993624158884</v>
      </c>
    </row>
    <row r="1226" spans="1:23" x14ac:dyDescent="0.3">
      <c r="A1226" t="s">
        <v>17</v>
      </c>
      <c r="B1226" t="s">
        <v>9942</v>
      </c>
      <c r="C1226" t="s">
        <v>9943</v>
      </c>
      <c r="D1226" t="s">
        <v>9972</v>
      </c>
      <c r="E1226" t="s">
        <v>9973</v>
      </c>
      <c r="F1226">
        <v>0.35</v>
      </c>
      <c r="G1226" s="2">
        <v>1</v>
      </c>
      <c r="H1226" s="4">
        <v>712.78689999999995</v>
      </c>
      <c r="I1226" s="4">
        <v>161.53550000000001</v>
      </c>
      <c r="J1226" s="7">
        <v>3619</v>
      </c>
      <c r="K1226" s="7">
        <v>232</v>
      </c>
      <c r="L1226" s="3">
        <v>0.2266</v>
      </c>
      <c r="M1226" s="5">
        <v>0.74671609000000005</v>
      </c>
      <c r="N1226" s="6">
        <v>0.7</v>
      </c>
      <c r="O1226" s="8">
        <f>IFERROR(VLOOKUP(C1226,Sheet2!$B$2:$G$588,6,FALSE),0)</f>
        <v>41740</v>
      </c>
      <c r="P1226" t="s">
        <v>162</v>
      </c>
      <c r="Q1226" s="2">
        <v>6.2562052300000004E-2</v>
      </c>
      <c r="R1226" s="3">
        <v>6.2562052309941801E-2</v>
      </c>
      <c r="S1226" s="3" t="str">
        <f t="shared" si="115"/>
        <v/>
      </c>
      <c r="T1226" s="2"/>
      <c r="U1226" s="22">
        <f t="shared" ref="U1226:U1289" si="116">IF(A1226="placement",IF(T1226="",R1226,T1226),"")</f>
        <v>6.2562052309941801E-2</v>
      </c>
      <c r="V1226" s="10">
        <f t="shared" ref="V1226:V1289" si="117">IF($A1226="placement",U1226*J1226,"")</f>
        <v>226.41206730967937</v>
      </c>
      <c r="W1226" s="24">
        <f t="shared" ref="W1226:W1289" si="118">IF($A1226="placement",V1226,IF($A1226="site",SUMIF($C:$C,$C1226,$V:$V),IF($A1226="user",SUMIF($B:$B,$B1226,$V:$V),SUM($V:$V))))</f>
        <v>226.41206730967937</v>
      </c>
    </row>
    <row r="1227" spans="1:23" x14ac:dyDescent="0.3">
      <c r="A1227" t="s">
        <v>17</v>
      </c>
      <c r="B1227" t="s">
        <v>9942</v>
      </c>
      <c r="C1227" t="s">
        <v>9943</v>
      </c>
      <c r="D1227" t="s">
        <v>9996</v>
      </c>
      <c r="E1227" t="s">
        <v>9997</v>
      </c>
      <c r="F1227">
        <v>0.25</v>
      </c>
      <c r="G1227" s="2">
        <v>1</v>
      </c>
      <c r="H1227" s="4">
        <v>373.37520000000001</v>
      </c>
      <c r="I1227" s="4">
        <v>232.78210000000001</v>
      </c>
      <c r="J1227" s="7">
        <v>3089</v>
      </c>
      <c r="K1227" s="7">
        <v>772</v>
      </c>
      <c r="L1227" s="3">
        <v>0.62350000000000005</v>
      </c>
      <c r="M1227" s="5">
        <v>0.44231759999999998</v>
      </c>
      <c r="N1227" s="6">
        <v>0.3</v>
      </c>
      <c r="O1227" s="8">
        <f>IFERROR(VLOOKUP(C1227,Sheet2!$B$2:$G$588,6,FALSE),0)</f>
        <v>41740</v>
      </c>
      <c r="P1227" t="s">
        <v>22</v>
      </c>
      <c r="Q1227" s="2">
        <v>0.32175432300000001</v>
      </c>
      <c r="R1227" s="3">
        <v>0.25</v>
      </c>
      <c r="S1227" s="3" t="str">
        <f t="shared" si="115"/>
        <v>Y</v>
      </c>
      <c r="T1227" s="2"/>
      <c r="U1227" s="22">
        <f t="shared" si="116"/>
        <v>0.25</v>
      </c>
      <c r="V1227" s="10">
        <f t="shared" si="117"/>
        <v>772.25</v>
      </c>
      <c r="W1227" s="24">
        <f t="shared" si="118"/>
        <v>772.25</v>
      </c>
    </row>
    <row r="1228" spans="1:23" x14ac:dyDescent="0.3">
      <c r="A1228" t="s">
        <v>17</v>
      </c>
      <c r="B1228" t="s">
        <v>9942</v>
      </c>
      <c r="C1228" t="s">
        <v>9943</v>
      </c>
      <c r="D1228" t="s">
        <v>9954</v>
      </c>
      <c r="E1228" t="s">
        <v>9955</v>
      </c>
      <c r="F1228">
        <v>0.25</v>
      </c>
      <c r="G1228" s="2">
        <v>1</v>
      </c>
      <c r="H1228" s="4">
        <v>405.62150000000003</v>
      </c>
      <c r="I1228" s="4">
        <v>68.270099999999999</v>
      </c>
      <c r="J1228" s="7">
        <v>2567</v>
      </c>
      <c r="K1228" s="7">
        <v>520</v>
      </c>
      <c r="L1228" s="3">
        <v>0.16830000000000001</v>
      </c>
      <c r="M1228" s="5">
        <v>1.25343421</v>
      </c>
      <c r="N1228" s="6">
        <v>1</v>
      </c>
      <c r="O1228" s="8">
        <f>IFERROR(VLOOKUP(C1228,Sheet2!$B$2:$G$588,6,FALSE),0)</f>
        <v>41740</v>
      </c>
      <c r="P1228" t="s">
        <v>22</v>
      </c>
      <c r="Q1228" s="2">
        <v>0.2021918707</v>
      </c>
      <c r="R1228" s="3">
        <v>0.20219187074283099</v>
      </c>
      <c r="S1228" s="3" t="str">
        <f t="shared" si="115"/>
        <v/>
      </c>
      <c r="T1228" s="2"/>
      <c r="U1228" s="22">
        <f t="shared" si="116"/>
        <v>0.20219187074283099</v>
      </c>
      <c r="V1228" s="10">
        <f t="shared" si="117"/>
        <v>519.02653219684714</v>
      </c>
      <c r="W1228" s="24">
        <f t="shared" si="118"/>
        <v>519.02653219684714</v>
      </c>
    </row>
    <row r="1229" spans="1:23" x14ac:dyDescent="0.3">
      <c r="A1229" t="s">
        <v>17</v>
      </c>
      <c r="B1229" t="s">
        <v>9942</v>
      </c>
      <c r="C1229" t="s">
        <v>9943</v>
      </c>
      <c r="D1229" t="s">
        <v>10020</v>
      </c>
      <c r="E1229" t="s">
        <v>9973</v>
      </c>
      <c r="F1229">
        <v>0.2</v>
      </c>
      <c r="G1229" s="2">
        <v>0</v>
      </c>
      <c r="H1229" s="4">
        <v>544.48339999999996</v>
      </c>
      <c r="I1229" s="4">
        <v>433.24419999999998</v>
      </c>
      <c r="J1229" s="7">
        <v>2395</v>
      </c>
      <c r="K1229" s="7">
        <v>436</v>
      </c>
      <c r="L1229" s="3">
        <v>0.79569999999999996</v>
      </c>
      <c r="M1229" s="5">
        <v>0.18430514000000001</v>
      </c>
      <c r="N1229" s="6">
        <v>0.15</v>
      </c>
      <c r="O1229" s="8">
        <f>IFERROR(VLOOKUP(C1229,Sheet2!$B$2:$G$588,6,FALSE),0)</f>
        <v>41740</v>
      </c>
      <c r="P1229" t="s">
        <v>92</v>
      </c>
      <c r="Q1229" s="2">
        <v>0.18613230359999999</v>
      </c>
      <c r="R1229" s="3">
        <v>0.186132303605755</v>
      </c>
      <c r="U1229" s="22">
        <f t="shared" si="116"/>
        <v>0.186132303605755</v>
      </c>
      <c r="V1229" s="10">
        <f t="shared" si="117"/>
        <v>445.78686713578321</v>
      </c>
      <c r="W1229" s="24">
        <f t="shared" si="118"/>
        <v>445.78686713578321</v>
      </c>
    </row>
    <row r="1230" spans="1:23" x14ac:dyDescent="0.3">
      <c r="A1230" t="s">
        <v>17</v>
      </c>
      <c r="B1230" t="s">
        <v>9942</v>
      </c>
      <c r="C1230" t="s">
        <v>9943</v>
      </c>
      <c r="D1230" t="s">
        <v>10012</v>
      </c>
      <c r="E1230" t="s">
        <v>10013</v>
      </c>
      <c r="F1230">
        <v>0.25</v>
      </c>
      <c r="G1230" s="2">
        <v>1</v>
      </c>
      <c r="H1230" s="4">
        <v>208.3039</v>
      </c>
      <c r="I1230" s="4">
        <v>122.8434</v>
      </c>
      <c r="J1230" s="7">
        <v>1302</v>
      </c>
      <c r="K1230" s="7">
        <v>326</v>
      </c>
      <c r="L1230" s="3">
        <v>0.5897</v>
      </c>
      <c r="M1230" s="5">
        <v>0.35342294000000002</v>
      </c>
      <c r="N1230" s="6">
        <v>0.2</v>
      </c>
      <c r="O1230" s="8">
        <f>IFERROR(VLOOKUP(C1230,Sheet2!$B$2:$G$588,6,FALSE),0)</f>
        <v>41740</v>
      </c>
      <c r="P1230" t="s">
        <v>22</v>
      </c>
      <c r="Q1230" s="2">
        <v>0.4341057774</v>
      </c>
      <c r="R1230" s="3">
        <v>0.25</v>
      </c>
      <c r="S1230" s="3" t="str">
        <f t="shared" ref="S1230:S1232" si="119">IF(R1230+0.01&lt;Q1230,"Y","")</f>
        <v>Y</v>
      </c>
      <c r="T1230" s="2"/>
      <c r="U1230" s="22">
        <f t="shared" si="116"/>
        <v>0.25</v>
      </c>
      <c r="V1230" s="10">
        <f t="shared" si="117"/>
        <v>325.5</v>
      </c>
      <c r="W1230" s="24">
        <f t="shared" si="118"/>
        <v>325.5</v>
      </c>
    </row>
    <row r="1231" spans="1:23" x14ac:dyDescent="0.3">
      <c r="A1231" t="s">
        <v>17</v>
      </c>
      <c r="B1231" t="s">
        <v>9942</v>
      </c>
      <c r="C1231" t="s">
        <v>9943</v>
      </c>
      <c r="D1231" t="s">
        <v>9992</v>
      </c>
      <c r="E1231" t="s">
        <v>9993</v>
      </c>
      <c r="F1231">
        <v>0.25</v>
      </c>
      <c r="G1231" s="2">
        <v>1</v>
      </c>
      <c r="H1231" s="4">
        <v>161.23820000000001</v>
      </c>
      <c r="I1231" s="4">
        <v>80.899100000000004</v>
      </c>
      <c r="J1231" s="7">
        <v>1189</v>
      </c>
      <c r="K1231" s="7">
        <v>297</v>
      </c>
      <c r="L1231" s="3">
        <v>0.50170000000000003</v>
      </c>
      <c r="M1231" s="5">
        <v>0.49003176999999998</v>
      </c>
      <c r="N1231" s="6">
        <v>0.3</v>
      </c>
      <c r="O1231" s="8">
        <f>IFERROR(VLOOKUP(C1231,Sheet2!$B$2:$G$588,6,FALSE),0)</f>
        <v>41740</v>
      </c>
      <c r="P1231" t="s">
        <v>22</v>
      </c>
      <c r="Q1231" s="2">
        <v>0.38779479290000002</v>
      </c>
      <c r="R1231" s="3">
        <v>0.249999999999999</v>
      </c>
      <c r="S1231" s="3" t="str">
        <f t="shared" si="119"/>
        <v>Y</v>
      </c>
      <c r="T1231" s="2"/>
      <c r="U1231" s="22">
        <f t="shared" si="116"/>
        <v>0.249999999999999</v>
      </c>
      <c r="V1231" s="10">
        <f t="shared" si="117"/>
        <v>297.24999999999881</v>
      </c>
      <c r="W1231" s="24">
        <f t="shared" si="118"/>
        <v>297.24999999999881</v>
      </c>
    </row>
    <row r="1232" spans="1:23" x14ac:dyDescent="0.3">
      <c r="A1232" t="s">
        <v>17</v>
      </c>
      <c r="B1232" t="s">
        <v>9942</v>
      </c>
      <c r="C1232" t="s">
        <v>9943</v>
      </c>
      <c r="D1232" t="s">
        <v>10018</v>
      </c>
      <c r="E1232" t="s">
        <v>10019</v>
      </c>
      <c r="F1232">
        <v>0.3</v>
      </c>
      <c r="G1232" s="2">
        <v>1</v>
      </c>
      <c r="H1232" s="4">
        <v>197.78530000000001</v>
      </c>
      <c r="I1232" s="4">
        <v>58.568800000000003</v>
      </c>
      <c r="J1232" s="7">
        <v>1102</v>
      </c>
      <c r="K1232" s="7">
        <v>212</v>
      </c>
      <c r="L1232" s="3">
        <v>0.29609999999999997</v>
      </c>
      <c r="M1232" s="5">
        <v>0.62691560000000002</v>
      </c>
      <c r="N1232" s="6">
        <v>0.5</v>
      </c>
      <c r="O1232" s="8">
        <f>IFERROR(VLOOKUP(C1232,Sheet2!$B$2:$G$588,6,FALSE),0)</f>
        <v>41740</v>
      </c>
      <c r="P1232" t="s">
        <v>22</v>
      </c>
      <c r="Q1232" s="2">
        <v>0.20244448179999999</v>
      </c>
      <c r="R1232" s="3">
        <v>0.20244448179507099</v>
      </c>
      <c r="S1232" s="3" t="str">
        <f t="shared" si="119"/>
        <v/>
      </c>
      <c r="T1232" s="2"/>
      <c r="U1232" s="22">
        <f t="shared" si="116"/>
        <v>0.20244448179507099</v>
      </c>
      <c r="V1232" s="10">
        <f t="shared" si="117"/>
        <v>223.09381893816823</v>
      </c>
      <c r="W1232" s="24">
        <f t="shared" si="118"/>
        <v>223.09381893816823</v>
      </c>
    </row>
    <row r="1233" spans="1:23" x14ac:dyDescent="0.3">
      <c r="A1233" t="s">
        <v>17</v>
      </c>
      <c r="B1233" t="s">
        <v>9942</v>
      </c>
      <c r="C1233" t="s">
        <v>9943</v>
      </c>
      <c r="D1233" t="s">
        <v>10006</v>
      </c>
      <c r="E1233" t="s">
        <v>10007</v>
      </c>
      <c r="F1233">
        <v>0.3</v>
      </c>
      <c r="G1233" s="2">
        <v>0</v>
      </c>
      <c r="H1233" s="4">
        <v>218.91759999999999</v>
      </c>
      <c r="I1233" s="4">
        <v>128.61359999999999</v>
      </c>
      <c r="J1233" s="7">
        <v>982</v>
      </c>
      <c r="K1233" s="7">
        <v>212</v>
      </c>
      <c r="L1233" s="3">
        <v>0.58750000000000002</v>
      </c>
      <c r="M1233" s="5">
        <v>0.25458779999999998</v>
      </c>
      <c r="N1233" s="6">
        <v>0.2</v>
      </c>
      <c r="O1233" s="8">
        <f>IFERROR(VLOOKUP(C1233,Sheet2!$B$2:$G$588,6,FALSE),0)</f>
        <v>41740</v>
      </c>
      <c r="P1233" t="s">
        <v>22</v>
      </c>
      <c r="Q1233" s="2">
        <v>0.2144163993</v>
      </c>
      <c r="R1233" s="3">
        <v>0.21441639934687001</v>
      </c>
      <c r="U1233" s="22">
        <f t="shared" si="116"/>
        <v>0.21441639934687001</v>
      </c>
      <c r="V1233" s="10">
        <f t="shared" si="117"/>
        <v>210.55690415862634</v>
      </c>
      <c r="W1233" s="24">
        <f t="shared" si="118"/>
        <v>210.55690415862634</v>
      </c>
    </row>
    <row r="1234" spans="1:23" x14ac:dyDescent="0.3">
      <c r="A1234" t="s">
        <v>17</v>
      </c>
      <c r="B1234" t="s">
        <v>9942</v>
      </c>
      <c r="C1234" t="s">
        <v>9943</v>
      </c>
      <c r="D1234" s="1" t="s">
        <v>9956</v>
      </c>
      <c r="E1234" t="s">
        <v>9957</v>
      </c>
      <c r="F1234">
        <v>0.3</v>
      </c>
      <c r="G1234" s="2">
        <v>1</v>
      </c>
      <c r="H1234" s="4">
        <v>138.1328</v>
      </c>
      <c r="I1234" s="4">
        <v>33.342100000000002</v>
      </c>
      <c r="J1234" s="7">
        <v>675</v>
      </c>
      <c r="K1234" s="7">
        <v>175</v>
      </c>
      <c r="L1234" s="3">
        <v>0.2414</v>
      </c>
      <c r="M1234" s="5">
        <v>0.67443512999999999</v>
      </c>
      <c r="N1234" s="6">
        <v>0.5</v>
      </c>
      <c r="O1234" s="8">
        <f>IFERROR(VLOOKUP(C1234,Sheet2!$B$2:$G$588,6,FALSE),0)</f>
        <v>41740</v>
      </c>
      <c r="P1234" t="s">
        <v>22</v>
      </c>
      <c r="Q1234" s="2">
        <v>0.25863885549999999</v>
      </c>
      <c r="R1234" s="3">
        <v>0.25863885554520299</v>
      </c>
      <c r="S1234" s="3" t="str">
        <f>IF(R1234+0.01&lt;Q1234,"Y","")</f>
        <v/>
      </c>
      <c r="T1234" s="2"/>
      <c r="U1234" s="22">
        <f t="shared" si="116"/>
        <v>0.25863885554520299</v>
      </c>
      <c r="V1234" s="10">
        <f t="shared" si="117"/>
        <v>174.58122749301202</v>
      </c>
      <c r="W1234" s="24">
        <f t="shared" si="118"/>
        <v>174.58122749301202</v>
      </c>
    </row>
    <row r="1235" spans="1:23" x14ac:dyDescent="0.3">
      <c r="A1235" t="s">
        <v>17</v>
      </c>
      <c r="B1235" t="s">
        <v>9942</v>
      </c>
      <c r="C1235" t="s">
        <v>9943</v>
      </c>
      <c r="D1235" t="s">
        <v>9994</v>
      </c>
      <c r="E1235" t="s">
        <v>9995</v>
      </c>
      <c r="F1235">
        <v>0.35</v>
      </c>
      <c r="G1235" s="2">
        <v>0</v>
      </c>
      <c r="H1235" s="4">
        <v>129.57759999999999</v>
      </c>
      <c r="I1235" s="4">
        <v>31.7134</v>
      </c>
      <c r="J1235" s="7">
        <v>513</v>
      </c>
      <c r="K1235" s="7">
        <v>38</v>
      </c>
      <c r="L1235" s="3">
        <v>0.2447</v>
      </c>
      <c r="M1235" s="5">
        <v>0.53958629000000002</v>
      </c>
      <c r="N1235" s="6">
        <v>0.5</v>
      </c>
      <c r="O1235" s="8">
        <f>IFERROR(VLOOKUP(C1235,Sheet2!$B$2:$G$588,6,FALSE),0)</f>
        <v>41740</v>
      </c>
      <c r="P1235" t="s">
        <v>162</v>
      </c>
      <c r="Q1235" s="2">
        <v>7.3364158099999993E-2</v>
      </c>
      <c r="R1235" s="3">
        <v>7.3364158095382007E-2</v>
      </c>
      <c r="U1235" s="22">
        <f t="shared" si="116"/>
        <v>7.3364158095382007E-2</v>
      </c>
      <c r="V1235" s="10">
        <f t="shared" si="117"/>
        <v>37.635813102930967</v>
      </c>
      <c r="W1235" s="24">
        <f t="shared" si="118"/>
        <v>37.635813102930967</v>
      </c>
    </row>
    <row r="1236" spans="1:23" x14ac:dyDescent="0.3">
      <c r="A1236" t="s">
        <v>17</v>
      </c>
      <c r="B1236" t="s">
        <v>9942</v>
      </c>
      <c r="C1236" t="s">
        <v>9943</v>
      </c>
      <c r="D1236" t="s">
        <v>10014</v>
      </c>
      <c r="E1236" t="s">
        <v>10015</v>
      </c>
      <c r="F1236">
        <v>0.25</v>
      </c>
      <c r="G1236" s="2">
        <v>1</v>
      </c>
      <c r="H1236" s="4">
        <v>85.838099999999997</v>
      </c>
      <c r="I1236" s="4">
        <v>22.073399999999999</v>
      </c>
      <c r="J1236" s="7">
        <v>387</v>
      </c>
      <c r="K1236" s="7">
        <v>56</v>
      </c>
      <c r="L1236" s="3">
        <v>0.25719999999999998</v>
      </c>
      <c r="M1236" s="5">
        <v>0.58398008999999995</v>
      </c>
      <c r="N1236" s="6">
        <v>0.5</v>
      </c>
      <c r="O1236" s="8">
        <f>IFERROR(VLOOKUP(C1236,Sheet2!$B$2:$G$588,6,FALSE),0)</f>
        <v>41740</v>
      </c>
      <c r="P1236" t="s">
        <v>92</v>
      </c>
      <c r="Q1236" s="2">
        <v>0.1438064302</v>
      </c>
      <c r="R1236" s="3">
        <v>0.14380643023458101</v>
      </c>
      <c r="S1236" s="3" t="str">
        <f t="shared" ref="S1236:S1239" si="120">IF(R1236+0.01&lt;Q1236,"Y","")</f>
        <v/>
      </c>
      <c r="T1236" s="2"/>
      <c r="U1236" s="22">
        <f t="shared" si="116"/>
        <v>0.14380643023458101</v>
      </c>
      <c r="V1236" s="10">
        <f t="shared" si="117"/>
        <v>55.65308850078285</v>
      </c>
      <c r="W1236" s="24">
        <f t="shared" si="118"/>
        <v>55.65308850078285</v>
      </c>
    </row>
    <row r="1237" spans="1:23" x14ac:dyDescent="0.3">
      <c r="A1237" t="s">
        <v>17</v>
      </c>
      <c r="B1237" t="s">
        <v>9942</v>
      </c>
      <c r="C1237" t="s">
        <v>9943</v>
      </c>
      <c r="D1237" t="s">
        <v>9998</v>
      </c>
      <c r="E1237" t="s">
        <v>9999</v>
      </c>
      <c r="F1237">
        <v>0.3</v>
      </c>
      <c r="G1237" s="2">
        <v>1</v>
      </c>
      <c r="H1237" s="4">
        <v>86.284999999999997</v>
      </c>
      <c r="I1237" s="4">
        <v>45.29</v>
      </c>
      <c r="J1237" s="7">
        <v>383</v>
      </c>
      <c r="K1237" s="7">
        <v>114</v>
      </c>
      <c r="L1237" s="3">
        <v>0.52490000000000003</v>
      </c>
      <c r="M1237" s="5">
        <v>0.28223148999999997</v>
      </c>
      <c r="N1237" s="6">
        <v>0.15</v>
      </c>
      <c r="O1237" s="8">
        <f>IFERROR(VLOOKUP(C1237,Sheet2!$B$2:$G$588,6,FALSE),0)</f>
        <v>41740</v>
      </c>
      <c r="P1237" t="s">
        <v>22</v>
      </c>
      <c r="Q1237" s="2">
        <v>0.4685213943</v>
      </c>
      <c r="R1237" s="3">
        <v>0.3</v>
      </c>
      <c r="S1237" s="3" t="str">
        <f t="shared" si="120"/>
        <v>Y</v>
      </c>
      <c r="T1237" s="2"/>
      <c r="U1237" s="22">
        <f t="shared" si="116"/>
        <v>0.3</v>
      </c>
      <c r="V1237" s="10">
        <f t="shared" si="117"/>
        <v>114.89999999999999</v>
      </c>
      <c r="W1237" s="24">
        <f t="shared" si="118"/>
        <v>114.89999999999999</v>
      </c>
    </row>
    <row r="1238" spans="1:23" x14ac:dyDescent="0.3">
      <c r="A1238" t="s">
        <v>17</v>
      </c>
      <c r="B1238" t="s">
        <v>9942</v>
      </c>
      <c r="C1238" t="s">
        <v>9943</v>
      </c>
      <c r="D1238" t="s">
        <v>9986</v>
      </c>
      <c r="E1238" t="s">
        <v>9987</v>
      </c>
      <c r="F1238">
        <v>0.3</v>
      </c>
      <c r="G1238" s="2">
        <v>1</v>
      </c>
      <c r="H1238" s="4">
        <v>67.239900000000006</v>
      </c>
      <c r="I1238" s="4">
        <v>16.1004</v>
      </c>
      <c r="J1238" s="7">
        <v>321</v>
      </c>
      <c r="K1238" s="7">
        <v>80</v>
      </c>
      <c r="L1238" s="3">
        <v>0.2394</v>
      </c>
      <c r="M1238" s="5">
        <v>0.66475633000000001</v>
      </c>
      <c r="N1238" s="6">
        <v>0.5</v>
      </c>
      <c r="O1238" s="8">
        <f>IFERROR(VLOOKUP(C1238,Sheet2!$B$2:$G$588,6,FALSE),0)</f>
        <v>41740</v>
      </c>
      <c r="P1238" t="s">
        <v>22</v>
      </c>
      <c r="Q1238" s="2">
        <v>0.24784469240000001</v>
      </c>
      <c r="R1238" s="3">
        <v>0.24784469238397899</v>
      </c>
      <c r="S1238" s="3" t="str">
        <f t="shared" si="120"/>
        <v/>
      </c>
      <c r="T1238" s="2"/>
      <c r="U1238" s="22">
        <f t="shared" si="116"/>
        <v>0.24784469238397899</v>
      </c>
      <c r="V1238" s="10">
        <f t="shared" si="117"/>
        <v>79.558146255257256</v>
      </c>
      <c r="W1238" s="24">
        <f t="shared" si="118"/>
        <v>79.558146255257256</v>
      </c>
    </row>
    <row r="1239" spans="1:23" x14ac:dyDescent="0.3">
      <c r="A1239" t="s">
        <v>17</v>
      </c>
      <c r="B1239" t="s">
        <v>9942</v>
      </c>
      <c r="C1239" t="s">
        <v>9943</v>
      </c>
      <c r="D1239" t="s">
        <v>9980</v>
      </c>
      <c r="E1239" t="s">
        <v>9981</v>
      </c>
      <c r="F1239">
        <v>0.3</v>
      </c>
      <c r="G1239" s="2">
        <v>1</v>
      </c>
      <c r="H1239" s="4">
        <v>79.959000000000003</v>
      </c>
      <c r="I1239" s="4">
        <v>28.8309</v>
      </c>
      <c r="J1239" s="7">
        <v>250</v>
      </c>
      <c r="K1239" s="7">
        <v>75</v>
      </c>
      <c r="L1239" s="3">
        <v>0.36059999999999998</v>
      </c>
      <c r="M1239" s="5">
        <v>0.28960736999999998</v>
      </c>
      <c r="N1239" s="6">
        <v>0.15</v>
      </c>
      <c r="O1239" s="8">
        <f>IFERROR(VLOOKUP(C1239,Sheet2!$B$2:$G$588,6,FALSE),0)</f>
        <v>41740</v>
      </c>
      <c r="P1239" t="s">
        <v>22</v>
      </c>
      <c r="Q1239" s="2">
        <v>0.48205737119999997</v>
      </c>
      <c r="R1239" s="3">
        <v>0.3</v>
      </c>
      <c r="S1239" s="3" t="str">
        <f t="shared" si="120"/>
        <v>Y</v>
      </c>
      <c r="T1239" s="2"/>
      <c r="U1239" s="22">
        <f t="shared" si="116"/>
        <v>0.3</v>
      </c>
      <c r="V1239" s="10">
        <f t="shared" si="117"/>
        <v>75</v>
      </c>
      <c r="W1239" s="24">
        <f t="shared" si="118"/>
        <v>75</v>
      </c>
    </row>
    <row r="1240" spans="1:23" x14ac:dyDescent="0.3">
      <c r="A1240" t="s">
        <v>17</v>
      </c>
      <c r="B1240" t="s">
        <v>9942</v>
      </c>
      <c r="C1240" t="s">
        <v>9943</v>
      </c>
      <c r="D1240" t="s">
        <v>10008</v>
      </c>
      <c r="E1240" t="s">
        <v>10009</v>
      </c>
      <c r="F1240">
        <v>0.25</v>
      </c>
      <c r="G1240" s="2">
        <v>0</v>
      </c>
      <c r="H1240" s="4">
        <v>85.898099999999999</v>
      </c>
      <c r="I1240" s="4">
        <v>20.4681</v>
      </c>
      <c r="J1240" s="7">
        <v>140</v>
      </c>
      <c r="K1240" s="7">
        <v>19</v>
      </c>
      <c r="L1240" s="3">
        <v>0.23830000000000001</v>
      </c>
      <c r="M1240" s="5">
        <v>0.22878934000000001</v>
      </c>
      <c r="N1240" s="6">
        <v>0.2</v>
      </c>
      <c r="O1240" s="8">
        <f>IFERROR(VLOOKUP(C1240,Sheet2!$B$2:$G$588,6,FALSE),0)</f>
        <v>41740</v>
      </c>
      <c r="P1240" t="s">
        <v>92</v>
      </c>
      <c r="Q1240" s="2">
        <v>0.1258333905</v>
      </c>
      <c r="R1240" s="3">
        <v>0.125833390532409</v>
      </c>
      <c r="U1240" s="22">
        <f t="shared" si="116"/>
        <v>0.125833390532409</v>
      </c>
      <c r="V1240" s="10">
        <f t="shared" si="117"/>
        <v>17.616674674537258</v>
      </c>
      <c r="W1240" s="24">
        <f t="shared" si="118"/>
        <v>17.616674674537258</v>
      </c>
    </row>
    <row r="1241" spans="1:23" x14ac:dyDescent="0.3">
      <c r="A1241" t="s">
        <v>17</v>
      </c>
      <c r="B1241" t="s">
        <v>9942</v>
      </c>
      <c r="C1241" t="s">
        <v>9943</v>
      </c>
      <c r="D1241" t="s">
        <v>9984</v>
      </c>
      <c r="E1241" t="s">
        <v>9985</v>
      </c>
      <c r="F1241">
        <v>0.25</v>
      </c>
      <c r="G1241" s="2">
        <v>1</v>
      </c>
      <c r="H1241" s="4">
        <v>39.4101</v>
      </c>
      <c r="I1241" s="4">
        <v>7.1585000000000001</v>
      </c>
      <c r="J1241" s="7">
        <v>139</v>
      </c>
      <c r="K1241" s="7">
        <v>32</v>
      </c>
      <c r="L1241" s="3">
        <v>0.18160000000000001</v>
      </c>
      <c r="M1241" s="5">
        <v>0.64849878999999999</v>
      </c>
      <c r="N1241" s="6">
        <v>0.5</v>
      </c>
      <c r="O1241" s="8">
        <f>IFERROR(VLOOKUP(C1241,Sheet2!$B$2:$G$588,6,FALSE),0)</f>
        <v>41740</v>
      </c>
      <c r="P1241" t="s">
        <v>22</v>
      </c>
      <c r="Q1241" s="2">
        <v>0.22898853550000001</v>
      </c>
      <c r="R1241" s="3">
        <v>0.228988535494423</v>
      </c>
      <c r="S1241" s="3" t="str">
        <f t="shared" ref="S1241:S1243" si="121">IF(R1241+0.01&lt;Q1241,"Y","")</f>
        <v/>
      </c>
      <c r="T1241" s="2"/>
      <c r="U1241" s="22">
        <f t="shared" si="116"/>
        <v>0.228988535494423</v>
      </c>
      <c r="V1241" s="10">
        <f t="shared" si="117"/>
        <v>31.829406433724795</v>
      </c>
      <c r="W1241" s="24">
        <f t="shared" si="118"/>
        <v>31.829406433724795</v>
      </c>
    </row>
    <row r="1242" spans="1:23" x14ac:dyDescent="0.3">
      <c r="A1242" t="s">
        <v>17</v>
      </c>
      <c r="B1242" t="s">
        <v>9942</v>
      </c>
      <c r="C1242" t="s">
        <v>9943</v>
      </c>
      <c r="D1242" t="s">
        <v>9952</v>
      </c>
      <c r="E1242" t="s">
        <v>9953</v>
      </c>
      <c r="F1242">
        <v>0.3</v>
      </c>
      <c r="G1242" s="2">
        <v>1</v>
      </c>
      <c r="H1242" s="4">
        <v>34.226300000000002</v>
      </c>
      <c r="I1242" s="4">
        <v>15.3064</v>
      </c>
      <c r="J1242" s="7">
        <v>106</v>
      </c>
      <c r="K1242" s="7">
        <v>32</v>
      </c>
      <c r="L1242" s="3">
        <v>0.44719999999999999</v>
      </c>
      <c r="M1242" s="5">
        <v>0.23098837999999999</v>
      </c>
      <c r="N1242" s="6">
        <v>0.15</v>
      </c>
      <c r="O1242" s="8">
        <f>IFERROR(VLOOKUP(C1242,Sheet2!$B$2:$G$588,6,FALSE),0)</f>
        <v>41740</v>
      </c>
      <c r="P1242" t="s">
        <v>22</v>
      </c>
      <c r="Q1242" s="2">
        <v>0.35061668540000002</v>
      </c>
      <c r="R1242" s="3">
        <v>0.3</v>
      </c>
      <c r="S1242" s="3" t="str">
        <f t="shared" si="121"/>
        <v>Y</v>
      </c>
      <c r="T1242" s="2"/>
      <c r="U1242" s="22">
        <f t="shared" si="116"/>
        <v>0.3</v>
      </c>
      <c r="V1242" s="10">
        <f t="shared" si="117"/>
        <v>31.799999999999997</v>
      </c>
      <c r="W1242" s="24">
        <f t="shared" si="118"/>
        <v>31.799999999999997</v>
      </c>
    </row>
    <row r="1243" spans="1:23" x14ac:dyDescent="0.3">
      <c r="A1243" t="s">
        <v>17</v>
      </c>
      <c r="B1243" t="s">
        <v>9942</v>
      </c>
      <c r="C1243" t="s">
        <v>9943</v>
      </c>
      <c r="D1243" t="s">
        <v>10010</v>
      </c>
      <c r="E1243" t="s">
        <v>10011</v>
      </c>
      <c r="F1243">
        <v>0.3</v>
      </c>
      <c r="G1243" s="2">
        <v>1</v>
      </c>
      <c r="H1243" s="4">
        <v>32.057899999999997</v>
      </c>
      <c r="I1243" s="4">
        <v>14.674200000000001</v>
      </c>
      <c r="J1243" s="7">
        <v>104</v>
      </c>
      <c r="K1243" s="7">
        <v>16</v>
      </c>
      <c r="L1243" s="3">
        <v>0.4577</v>
      </c>
      <c r="M1243" s="5">
        <v>0.23686739000000001</v>
      </c>
      <c r="N1243" s="6">
        <v>0.2</v>
      </c>
      <c r="O1243" s="8">
        <f>IFERROR(VLOOKUP(C1243,Sheet2!$B$2:$G$588,6,FALSE),0)</f>
        <v>41740</v>
      </c>
      <c r="P1243" t="s">
        <v>22</v>
      </c>
      <c r="Q1243" s="2">
        <v>0.15564570159999999</v>
      </c>
      <c r="R1243" s="3">
        <v>0.15564570155645699</v>
      </c>
      <c r="S1243" s="3" t="str">
        <f t="shared" si="121"/>
        <v/>
      </c>
      <c r="T1243" s="2"/>
      <c r="U1243" s="22">
        <f t="shared" si="116"/>
        <v>0.15564570155645699</v>
      </c>
      <c r="V1243" s="10">
        <f t="shared" si="117"/>
        <v>16.187152961871526</v>
      </c>
      <c r="W1243" s="24">
        <f t="shared" si="118"/>
        <v>16.187152961871526</v>
      </c>
    </row>
    <row r="1244" spans="1:23" x14ac:dyDescent="0.3">
      <c r="A1244" t="s">
        <v>17</v>
      </c>
      <c r="B1244" t="s">
        <v>9942</v>
      </c>
      <c r="C1244" t="s">
        <v>9943</v>
      </c>
      <c r="D1244" s="1" t="s">
        <v>9964</v>
      </c>
      <c r="E1244" t="s">
        <v>9965</v>
      </c>
      <c r="F1244">
        <v>0.3</v>
      </c>
      <c r="G1244" s="2">
        <v>0</v>
      </c>
      <c r="H1244" s="4">
        <v>10.377000000000001</v>
      </c>
      <c r="I1244" s="4">
        <v>4.133</v>
      </c>
      <c r="J1244" s="7">
        <v>91</v>
      </c>
      <c r="K1244" s="7">
        <v>27</v>
      </c>
      <c r="L1244" s="3">
        <v>0.39829999999999999</v>
      </c>
      <c r="M1244" s="5">
        <v>0.73686183999999999</v>
      </c>
      <c r="N1244" s="6">
        <v>0.5</v>
      </c>
      <c r="O1244" s="8">
        <f>IFERROR(VLOOKUP(C1244,Sheet2!$B$2:$G$588,6,FALSE),0)</f>
        <v>41740</v>
      </c>
      <c r="P1244" t="s">
        <v>22</v>
      </c>
      <c r="Q1244" s="2">
        <v>0.32144674839999998</v>
      </c>
      <c r="R1244" s="3">
        <v>0.3</v>
      </c>
      <c r="U1244" s="22">
        <f t="shared" si="116"/>
        <v>0.3</v>
      </c>
      <c r="V1244" s="10">
        <f t="shared" si="117"/>
        <v>27.3</v>
      </c>
      <c r="W1244" s="24">
        <f t="shared" si="118"/>
        <v>27.3</v>
      </c>
    </row>
    <row r="1245" spans="1:23" x14ac:dyDescent="0.3">
      <c r="A1245" t="s">
        <v>17</v>
      </c>
      <c r="B1245" t="s">
        <v>9942</v>
      </c>
      <c r="C1245" t="s">
        <v>9943</v>
      </c>
      <c r="D1245" t="s">
        <v>9968</v>
      </c>
      <c r="E1245" t="s">
        <v>9969</v>
      </c>
      <c r="F1245">
        <v>0.3</v>
      </c>
      <c r="G1245" s="2">
        <v>0</v>
      </c>
      <c r="H1245" s="4">
        <v>10.317299999999999</v>
      </c>
      <c r="I1245" s="4">
        <v>4.0213000000000001</v>
      </c>
      <c r="J1245" s="7">
        <v>89</v>
      </c>
      <c r="K1245" s="7">
        <v>27</v>
      </c>
      <c r="L1245" s="3">
        <v>0.38979999999999998</v>
      </c>
      <c r="M1245" s="5">
        <v>0.7413727</v>
      </c>
      <c r="N1245" s="6">
        <v>0.5</v>
      </c>
      <c r="O1245" s="8">
        <f>IFERROR(VLOOKUP(C1245,Sheet2!$B$2:$G$588,6,FALSE),0)</f>
        <v>41740</v>
      </c>
      <c r="P1245" t="s">
        <v>22</v>
      </c>
      <c r="Q1245" s="2">
        <v>0.3255753777</v>
      </c>
      <c r="R1245" s="3">
        <v>0.3</v>
      </c>
      <c r="U1245" s="22">
        <f t="shared" si="116"/>
        <v>0.3</v>
      </c>
      <c r="V1245" s="10">
        <f t="shared" si="117"/>
        <v>26.7</v>
      </c>
      <c r="W1245" s="24">
        <f t="shared" si="118"/>
        <v>26.7</v>
      </c>
    </row>
    <row r="1246" spans="1:23" x14ac:dyDescent="0.3">
      <c r="A1246" t="s">
        <v>17</v>
      </c>
      <c r="B1246" t="s">
        <v>9942</v>
      </c>
      <c r="C1246" t="s">
        <v>9943</v>
      </c>
      <c r="D1246" t="s">
        <v>10002</v>
      </c>
      <c r="E1246" t="s">
        <v>10003</v>
      </c>
      <c r="F1246">
        <v>0.25</v>
      </c>
      <c r="G1246" s="2">
        <v>0</v>
      </c>
      <c r="H1246" s="4">
        <v>7.7820999999999998</v>
      </c>
      <c r="I1246" s="4">
        <v>2.1474000000000002</v>
      </c>
      <c r="J1246" s="7">
        <v>67</v>
      </c>
      <c r="K1246" s="7">
        <v>15</v>
      </c>
      <c r="L1246" s="3">
        <v>0.27589999999999998</v>
      </c>
      <c r="M1246" s="5">
        <v>1.0379469800000001</v>
      </c>
      <c r="N1246" s="6">
        <v>0.8</v>
      </c>
      <c r="O1246" s="8">
        <f>IFERROR(VLOOKUP(C1246,Sheet2!$B$2:$G$588,6,FALSE),0)</f>
        <v>41740</v>
      </c>
      <c r="P1246" t="s">
        <v>22</v>
      </c>
      <c r="Q1246" s="2">
        <v>0.2292477198</v>
      </c>
      <c r="R1246" s="3">
        <v>0.229247719828995</v>
      </c>
      <c r="U1246" s="22">
        <f t="shared" si="116"/>
        <v>0.229247719828995</v>
      </c>
      <c r="V1246" s="10">
        <f t="shared" si="117"/>
        <v>15.359597228542665</v>
      </c>
      <c r="W1246" s="24">
        <f t="shared" si="118"/>
        <v>15.359597228542665</v>
      </c>
    </row>
    <row r="1247" spans="1:23" x14ac:dyDescent="0.3">
      <c r="A1247" t="s">
        <v>17</v>
      </c>
      <c r="B1247" t="s">
        <v>9942</v>
      </c>
      <c r="C1247" t="s">
        <v>9943</v>
      </c>
      <c r="D1247" t="s">
        <v>10016</v>
      </c>
      <c r="E1247" t="s">
        <v>10017</v>
      </c>
      <c r="F1247">
        <v>0.25</v>
      </c>
      <c r="G1247" s="2">
        <v>0</v>
      </c>
      <c r="H1247" s="4">
        <v>8.7035999999999998</v>
      </c>
      <c r="I1247" s="4">
        <v>3.8357000000000001</v>
      </c>
      <c r="J1247" s="7">
        <v>61</v>
      </c>
      <c r="K1247" s="7">
        <v>15</v>
      </c>
      <c r="L1247" s="3">
        <v>0.44069999999999998</v>
      </c>
      <c r="M1247" s="5">
        <v>0.52889012999999996</v>
      </c>
      <c r="N1247" s="6">
        <v>0.3</v>
      </c>
      <c r="O1247" s="8">
        <f>IFERROR(VLOOKUP(C1247,Sheet2!$B$2:$G$588,6,FALSE),0)</f>
        <v>41740</v>
      </c>
      <c r="P1247" t="s">
        <v>22</v>
      </c>
      <c r="Q1247" s="2">
        <v>0.43277444069999998</v>
      </c>
      <c r="R1247" s="3">
        <v>0.25</v>
      </c>
      <c r="U1247" s="22">
        <f t="shared" si="116"/>
        <v>0.25</v>
      </c>
      <c r="V1247" s="10">
        <f t="shared" si="117"/>
        <v>15.25</v>
      </c>
      <c r="W1247" s="24">
        <f t="shared" si="118"/>
        <v>15.25</v>
      </c>
    </row>
    <row r="1248" spans="1:23" x14ac:dyDescent="0.3">
      <c r="A1248" t="s">
        <v>17</v>
      </c>
      <c r="B1248" t="s">
        <v>9942</v>
      </c>
      <c r="C1248" t="s">
        <v>9943</v>
      </c>
      <c r="D1248" t="s">
        <v>9948</v>
      </c>
      <c r="E1248" t="s">
        <v>9949</v>
      </c>
      <c r="F1248">
        <v>0.3</v>
      </c>
      <c r="G1248" s="2">
        <v>0</v>
      </c>
      <c r="H1248" s="4">
        <v>7.4524999999999997</v>
      </c>
      <c r="I1248" s="4">
        <v>3.4039999999999999</v>
      </c>
      <c r="J1248" s="7">
        <v>47</v>
      </c>
      <c r="K1248" s="7">
        <v>14</v>
      </c>
      <c r="L1248" s="3">
        <v>0.45679999999999998</v>
      </c>
      <c r="M1248" s="5">
        <v>0.45572436</v>
      </c>
      <c r="N1248" s="6">
        <v>0.2</v>
      </c>
      <c r="O1248" s="8">
        <f>IFERROR(VLOOKUP(C1248,Sheet2!$B$2:$G$588,6,FALSE),0)</f>
        <v>41740</v>
      </c>
      <c r="P1248" t="s">
        <v>22</v>
      </c>
      <c r="Q1248" s="2">
        <v>0.5611382264</v>
      </c>
      <c r="R1248" s="3">
        <v>0.3</v>
      </c>
      <c r="U1248" s="22">
        <f t="shared" si="116"/>
        <v>0.3</v>
      </c>
      <c r="V1248" s="10">
        <f t="shared" si="117"/>
        <v>14.1</v>
      </c>
      <c r="W1248" s="24">
        <f t="shared" si="118"/>
        <v>14.1</v>
      </c>
    </row>
    <row r="1249" spans="1:23" x14ac:dyDescent="0.3">
      <c r="A1249" t="s">
        <v>17</v>
      </c>
      <c r="B1249" t="s">
        <v>9942</v>
      </c>
      <c r="C1249" t="s">
        <v>9943</v>
      </c>
      <c r="D1249" t="s">
        <v>9978</v>
      </c>
      <c r="E1249" t="s">
        <v>9979</v>
      </c>
      <c r="F1249">
        <v>0.2</v>
      </c>
      <c r="G1249" s="2">
        <v>0</v>
      </c>
      <c r="H1249" s="4">
        <v>7.0731000000000002</v>
      </c>
      <c r="I1249" s="4">
        <v>1.7134</v>
      </c>
      <c r="J1249" s="7">
        <v>30</v>
      </c>
      <c r="K1249" s="7">
        <v>5</v>
      </c>
      <c r="L1249" s="3">
        <v>0.2422</v>
      </c>
      <c r="M1249" s="5">
        <v>0.58869852</v>
      </c>
      <c r="N1249" s="6">
        <v>0.5</v>
      </c>
      <c r="O1249" s="8">
        <f>IFERROR(VLOOKUP(C1249,Sheet2!$B$2:$G$588,6,FALSE),0)</f>
        <v>41740</v>
      </c>
      <c r="P1249" t="s">
        <v>92</v>
      </c>
      <c r="Q1249" s="2">
        <v>0.15066882879999999</v>
      </c>
      <c r="R1249" s="3">
        <v>0.15066882882372501</v>
      </c>
      <c r="U1249" s="22">
        <f t="shared" si="116"/>
        <v>0.15066882882372501</v>
      </c>
      <c r="V1249" s="10">
        <f t="shared" si="117"/>
        <v>4.5200648647117507</v>
      </c>
      <c r="W1249" s="24">
        <f t="shared" si="118"/>
        <v>4.5200648647117507</v>
      </c>
    </row>
    <row r="1250" spans="1:23" x14ac:dyDescent="0.3">
      <c r="A1250" t="s">
        <v>17</v>
      </c>
      <c r="B1250" t="s">
        <v>9942</v>
      </c>
      <c r="C1250" t="s">
        <v>9943</v>
      </c>
      <c r="D1250" t="s">
        <v>9970</v>
      </c>
      <c r="E1250" t="s">
        <v>9971</v>
      </c>
      <c r="F1250">
        <v>0.3</v>
      </c>
      <c r="G1250" s="2">
        <v>0</v>
      </c>
      <c r="H1250" s="4">
        <v>9.8735999999999997</v>
      </c>
      <c r="I1250" s="4">
        <v>3.5396000000000001</v>
      </c>
      <c r="J1250" s="7">
        <v>26</v>
      </c>
      <c r="K1250" s="7">
        <v>8</v>
      </c>
      <c r="L1250" s="3">
        <v>0.35849999999999999</v>
      </c>
      <c r="M1250" s="5">
        <v>0.24707092999999999</v>
      </c>
      <c r="N1250" s="6">
        <v>0.15</v>
      </c>
      <c r="O1250" s="8">
        <f>IFERROR(VLOOKUP(C1250,Sheet2!$B$2:$G$588,6,FALSE),0)</f>
        <v>41740</v>
      </c>
      <c r="P1250" t="s">
        <v>22</v>
      </c>
      <c r="Q1250" s="2">
        <v>0.39288689599999999</v>
      </c>
      <c r="R1250" s="3">
        <v>0.3</v>
      </c>
      <c r="U1250" s="22">
        <f t="shared" si="116"/>
        <v>0.3</v>
      </c>
      <c r="V1250" s="10">
        <f t="shared" si="117"/>
        <v>7.8</v>
      </c>
      <c r="W1250" s="24">
        <f t="shared" si="118"/>
        <v>7.8</v>
      </c>
    </row>
    <row r="1251" spans="1:23" x14ac:dyDescent="0.3">
      <c r="A1251" t="s">
        <v>17</v>
      </c>
      <c r="B1251" t="s">
        <v>9942</v>
      </c>
      <c r="C1251" t="s">
        <v>9943</v>
      </c>
      <c r="D1251" t="s">
        <v>9958</v>
      </c>
      <c r="E1251" t="s">
        <v>9959</v>
      </c>
      <c r="F1251">
        <v>0.35</v>
      </c>
      <c r="G1251" s="2">
        <v>0</v>
      </c>
      <c r="H1251" s="4">
        <v>6.2458999999999998</v>
      </c>
      <c r="I1251" s="4">
        <v>1.0157</v>
      </c>
      <c r="J1251" s="7">
        <v>23</v>
      </c>
      <c r="K1251" s="7">
        <v>2</v>
      </c>
      <c r="L1251" s="3">
        <v>0.16259999999999999</v>
      </c>
      <c r="M1251" s="5">
        <v>0.75314345999999999</v>
      </c>
      <c r="N1251" s="6">
        <v>0.7</v>
      </c>
      <c r="O1251" s="8">
        <f>IFERROR(VLOOKUP(C1251,Sheet2!$B$2:$G$588,6,FALSE),0)</f>
        <v>41740</v>
      </c>
      <c r="P1251" t="s">
        <v>162</v>
      </c>
      <c r="Q1251" s="2">
        <v>7.05622006E-2</v>
      </c>
      <c r="R1251" s="3">
        <v>7.0562200621866106E-2</v>
      </c>
      <c r="U1251" s="22">
        <f t="shared" si="116"/>
        <v>7.0562200621866106E-2</v>
      </c>
      <c r="V1251" s="10">
        <f t="shared" si="117"/>
        <v>1.6229306143029205</v>
      </c>
      <c r="W1251" s="24">
        <f t="shared" si="118"/>
        <v>1.6229306143029205</v>
      </c>
    </row>
    <row r="1252" spans="1:23" x14ac:dyDescent="0.3">
      <c r="A1252" t="s">
        <v>17</v>
      </c>
      <c r="B1252" t="s">
        <v>9942</v>
      </c>
      <c r="C1252" t="s">
        <v>9943</v>
      </c>
      <c r="D1252" t="s">
        <v>9990</v>
      </c>
      <c r="E1252" t="s">
        <v>9991</v>
      </c>
      <c r="F1252">
        <v>0.3</v>
      </c>
      <c r="G1252" s="2">
        <v>0</v>
      </c>
      <c r="H1252" s="4">
        <v>5.9303999999999997</v>
      </c>
      <c r="I1252" s="4">
        <v>0.76339999999999997</v>
      </c>
      <c r="J1252" s="7">
        <v>21</v>
      </c>
      <c r="K1252" s="7">
        <v>1</v>
      </c>
      <c r="L1252" s="3">
        <v>0.12870000000000001</v>
      </c>
      <c r="M1252" s="5">
        <v>0.93770936999999999</v>
      </c>
      <c r="N1252" s="6">
        <v>0.9</v>
      </c>
      <c r="O1252" s="8">
        <f>IFERROR(VLOOKUP(C1252,Sheet2!$B$2:$G$588,6,FALSE),0)</f>
        <v>41740</v>
      </c>
      <c r="P1252" t="s">
        <v>162</v>
      </c>
      <c r="Q1252" s="2">
        <v>4.0214343399999998E-2</v>
      </c>
      <c r="R1252" s="3">
        <v>4.0214343448454697E-2</v>
      </c>
      <c r="U1252" s="22">
        <f t="shared" si="116"/>
        <v>4.0214343448454697E-2</v>
      </c>
      <c r="V1252" s="10">
        <f t="shared" si="117"/>
        <v>0.84450121241754861</v>
      </c>
      <c r="W1252" s="24">
        <f t="shared" si="118"/>
        <v>0.84450121241754861</v>
      </c>
    </row>
    <row r="1253" spans="1:23" x14ac:dyDescent="0.3">
      <c r="A1253" t="s">
        <v>17</v>
      </c>
      <c r="B1253" t="s">
        <v>9942</v>
      </c>
      <c r="C1253" t="s">
        <v>9943</v>
      </c>
      <c r="D1253" s="1" t="s">
        <v>9966</v>
      </c>
      <c r="E1253" t="s">
        <v>9967</v>
      </c>
      <c r="F1253">
        <v>0.25</v>
      </c>
      <c r="G1253" s="2">
        <v>0</v>
      </c>
      <c r="H1253" s="4">
        <v>3.4224000000000001</v>
      </c>
      <c r="I1253" s="4">
        <v>1.3413999999999999</v>
      </c>
      <c r="J1253" s="7">
        <v>17</v>
      </c>
      <c r="K1253" s="7">
        <v>4</v>
      </c>
      <c r="L1253" s="3">
        <v>0.39190000000000003</v>
      </c>
      <c r="M1253" s="5">
        <v>0.42634326</v>
      </c>
      <c r="N1253" s="6">
        <v>0.3</v>
      </c>
      <c r="O1253" s="8">
        <f>IFERROR(VLOOKUP(C1253,Sheet2!$B$2:$G$588,6,FALSE),0)</f>
        <v>41740</v>
      </c>
      <c r="P1253" t="s">
        <v>22</v>
      </c>
      <c r="Q1253" s="2">
        <v>0.29634163099999999</v>
      </c>
      <c r="R1253" s="3">
        <v>0.25</v>
      </c>
      <c r="U1253" s="22">
        <f t="shared" si="116"/>
        <v>0.25</v>
      </c>
      <c r="V1253" s="10">
        <f t="shared" si="117"/>
        <v>4.25</v>
      </c>
      <c r="W1253" s="24">
        <f t="shared" si="118"/>
        <v>4.25</v>
      </c>
    </row>
    <row r="1254" spans="1:23" x14ac:dyDescent="0.3">
      <c r="A1254" t="s">
        <v>17</v>
      </c>
      <c r="B1254" t="s">
        <v>9942</v>
      </c>
      <c r="C1254" t="s">
        <v>9943</v>
      </c>
      <c r="D1254" t="s">
        <v>9976</v>
      </c>
      <c r="E1254" t="s">
        <v>9977</v>
      </c>
      <c r="F1254">
        <v>0.2</v>
      </c>
      <c r="G1254" s="2">
        <v>0</v>
      </c>
      <c r="H1254" s="4">
        <v>4.1901999999999999</v>
      </c>
      <c r="I1254" s="4">
        <v>3.1959</v>
      </c>
      <c r="J1254" s="7">
        <v>15</v>
      </c>
      <c r="K1254" s="7">
        <v>1</v>
      </c>
      <c r="L1254" s="3">
        <v>0.76270000000000004</v>
      </c>
      <c r="M1254" s="5">
        <v>0.16025971</v>
      </c>
      <c r="N1254" s="6">
        <v>0.15</v>
      </c>
      <c r="O1254" s="8">
        <f>IFERROR(VLOOKUP(C1254,Sheet2!$B$2:$G$588,6,FALSE),0)</f>
        <v>41740</v>
      </c>
      <c r="P1254" t="s">
        <v>92</v>
      </c>
      <c r="Q1254" s="2">
        <v>6.4019245500000002E-2</v>
      </c>
      <c r="R1254" s="3">
        <v>6.4019245519838203E-2</v>
      </c>
      <c r="U1254" s="22">
        <f t="shared" si="116"/>
        <v>6.4019245519838203E-2</v>
      </c>
      <c r="V1254" s="10">
        <f t="shared" si="117"/>
        <v>0.96028868279757307</v>
      </c>
      <c r="W1254" s="24">
        <f t="shared" si="118"/>
        <v>0.96028868279757307</v>
      </c>
    </row>
    <row r="1255" spans="1:23" x14ac:dyDescent="0.3">
      <c r="A1255" t="s">
        <v>17</v>
      </c>
      <c r="B1255" t="s">
        <v>9942</v>
      </c>
      <c r="C1255" t="s">
        <v>9943</v>
      </c>
      <c r="D1255" t="s">
        <v>9946</v>
      </c>
      <c r="E1255" t="s">
        <v>9947</v>
      </c>
      <c r="F1255">
        <v>0.3</v>
      </c>
      <c r="G1255" s="2">
        <v>0</v>
      </c>
      <c r="H1255" s="4">
        <v>2.7743000000000002</v>
      </c>
      <c r="I1255" s="4">
        <v>1.5288999999999999</v>
      </c>
      <c r="J1255" s="7">
        <v>14</v>
      </c>
      <c r="K1255" s="7">
        <v>4</v>
      </c>
      <c r="L1255" s="3">
        <v>0.55110000000000003</v>
      </c>
      <c r="M1255" s="5">
        <v>0.30634897999999999</v>
      </c>
      <c r="N1255" s="6">
        <v>0.15</v>
      </c>
      <c r="O1255" s="8">
        <f>IFERROR(VLOOKUP(C1255,Sheet2!$B$2:$G$588,6,FALSE),0)</f>
        <v>41740</v>
      </c>
      <c r="P1255" t="s">
        <v>22</v>
      </c>
      <c r="Q1255" s="2">
        <v>0.51036233870000003</v>
      </c>
      <c r="R1255" s="3">
        <v>0.3</v>
      </c>
      <c r="U1255" s="22">
        <f t="shared" si="116"/>
        <v>0.3</v>
      </c>
      <c r="V1255" s="10">
        <f t="shared" si="117"/>
        <v>4.2</v>
      </c>
      <c r="W1255" s="24">
        <f t="shared" si="118"/>
        <v>4.2</v>
      </c>
    </row>
    <row r="1256" spans="1:23" x14ac:dyDescent="0.3">
      <c r="A1256" t="s">
        <v>17</v>
      </c>
      <c r="B1256" t="s">
        <v>9942</v>
      </c>
      <c r="C1256" t="s">
        <v>9943</v>
      </c>
      <c r="D1256" t="s">
        <v>9960</v>
      </c>
      <c r="E1256" t="s">
        <v>9961</v>
      </c>
      <c r="F1256">
        <v>0.3</v>
      </c>
      <c r="G1256" s="2">
        <v>0</v>
      </c>
      <c r="H1256" s="4">
        <v>3.0798000000000001</v>
      </c>
      <c r="I1256" s="4">
        <v>0.62139999999999995</v>
      </c>
      <c r="J1256" s="7">
        <v>13</v>
      </c>
      <c r="K1256" s="7">
        <v>3</v>
      </c>
      <c r="L1256" s="3">
        <v>0.20180000000000001</v>
      </c>
      <c r="M1256" s="5">
        <v>0.68460920000000003</v>
      </c>
      <c r="N1256" s="6">
        <v>0.5</v>
      </c>
      <c r="O1256" s="8">
        <f>IFERROR(VLOOKUP(C1256,Sheet2!$B$2:$G$588,6,FALSE),0)</f>
        <v>41740</v>
      </c>
      <c r="P1256" t="s">
        <v>22</v>
      </c>
      <c r="Q1256" s="2">
        <v>0.26965631870000001</v>
      </c>
      <c r="R1256" s="3">
        <v>0.26965631873205598</v>
      </c>
      <c r="U1256" s="22">
        <f t="shared" si="116"/>
        <v>0.26965631873205598</v>
      </c>
      <c r="V1256" s="10">
        <f t="shared" si="117"/>
        <v>3.5055321435167279</v>
      </c>
      <c r="W1256" s="24">
        <f t="shared" si="118"/>
        <v>3.5055321435167279</v>
      </c>
    </row>
    <row r="1257" spans="1:23" x14ac:dyDescent="0.3">
      <c r="A1257" t="s">
        <v>17</v>
      </c>
      <c r="B1257" t="s">
        <v>9942</v>
      </c>
      <c r="C1257" t="s">
        <v>9943</v>
      </c>
      <c r="D1257" t="s">
        <v>9988</v>
      </c>
      <c r="E1257" t="s">
        <v>9989</v>
      </c>
      <c r="F1257">
        <v>0.3</v>
      </c>
      <c r="G1257" s="2">
        <v>0</v>
      </c>
      <c r="H1257" s="4">
        <v>3.1345000000000001</v>
      </c>
      <c r="I1257" s="4">
        <v>0.60209999999999997</v>
      </c>
      <c r="J1257" s="7">
        <v>12</v>
      </c>
      <c r="K1257" s="7">
        <v>3</v>
      </c>
      <c r="L1257" s="3">
        <v>0.19209999999999999</v>
      </c>
      <c r="M1257" s="5">
        <v>0.68935943</v>
      </c>
      <c r="N1257" s="6">
        <v>0.5</v>
      </c>
      <c r="O1257" s="8">
        <f>IFERROR(VLOOKUP(C1257,Sheet2!$B$2:$G$588,6,FALSE),0)</f>
        <v>41740</v>
      </c>
      <c r="P1257" t="s">
        <v>22</v>
      </c>
      <c r="Q1257" s="2">
        <v>0.27468896799999998</v>
      </c>
      <c r="R1257" s="3">
        <v>0.27468896804501503</v>
      </c>
      <c r="U1257" s="22">
        <f t="shared" si="116"/>
        <v>0.27468896804501503</v>
      </c>
      <c r="V1257" s="10">
        <f t="shared" si="117"/>
        <v>3.2962676165401801</v>
      </c>
      <c r="W1257" s="24">
        <f t="shared" si="118"/>
        <v>3.2962676165401801</v>
      </c>
    </row>
    <row r="1258" spans="1:23" x14ac:dyDescent="0.3">
      <c r="A1258" t="s">
        <v>17</v>
      </c>
      <c r="B1258" t="s">
        <v>9942</v>
      </c>
      <c r="C1258" t="s">
        <v>9943</v>
      </c>
      <c r="D1258" t="s">
        <v>9944</v>
      </c>
      <c r="E1258" t="s">
        <v>9945</v>
      </c>
      <c r="F1258">
        <v>0.3</v>
      </c>
      <c r="G1258" s="2">
        <v>0</v>
      </c>
      <c r="H1258" s="4">
        <v>2.3058999999999998</v>
      </c>
      <c r="I1258" s="4">
        <v>0.46689999999999998</v>
      </c>
      <c r="J1258" s="7">
        <v>10</v>
      </c>
      <c r="K1258" s="7">
        <v>3</v>
      </c>
      <c r="L1258" s="3">
        <v>0.20250000000000001</v>
      </c>
      <c r="M1258" s="5">
        <v>0.68641578999999997</v>
      </c>
      <c r="N1258" s="6">
        <v>0.5</v>
      </c>
      <c r="O1258" s="8">
        <f>IFERROR(VLOOKUP(C1258,Sheet2!$B$2:$G$588,6,FALSE),0)</f>
        <v>41740</v>
      </c>
      <c r="P1258" t="s">
        <v>22</v>
      </c>
      <c r="Q1258" s="2">
        <v>0.27157852510000002</v>
      </c>
      <c r="R1258" s="3">
        <v>0.27157852510530101</v>
      </c>
      <c r="U1258" s="22">
        <f t="shared" si="116"/>
        <v>0.27157852510530101</v>
      </c>
      <c r="V1258" s="10">
        <f t="shared" si="117"/>
        <v>2.7157852510530098</v>
      </c>
      <c r="W1258" s="24">
        <f t="shared" si="118"/>
        <v>2.7157852510530098</v>
      </c>
    </row>
    <row r="1259" spans="1:23" x14ac:dyDescent="0.3">
      <c r="A1259" t="s">
        <v>17</v>
      </c>
      <c r="B1259" t="s">
        <v>9942</v>
      </c>
      <c r="C1259" t="s">
        <v>9943</v>
      </c>
      <c r="D1259" t="s">
        <v>9950</v>
      </c>
      <c r="E1259" t="s">
        <v>9951</v>
      </c>
      <c r="F1259">
        <v>0.3</v>
      </c>
      <c r="G1259" s="2">
        <v>0</v>
      </c>
      <c r="H1259" s="4">
        <v>2.4733999999999998</v>
      </c>
      <c r="I1259" s="4">
        <v>1.0781000000000001</v>
      </c>
      <c r="J1259" s="7">
        <v>9</v>
      </c>
      <c r="K1259" s="7">
        <v>3</v>
      </c>
      <c r="L1259" s="3">
        <v>0.43590000000000001</v>
      </c>
      <c r="M1259" s="5">
        <v>0.27473167999999998</v>
      </c>
      <c r="N1259" s="6">
        <v>0.15</v>
      </c>
      <c r="O1259" s="8">
        <f>IFERROR(VLOOKUP(C1259,Sheet2!$B$2:$G$588,6,FALSE),0)</f>
        <v>41740</v>
      </c>
      <c r="P1259" t="s">
        <v>22</v>
      </c>
      <c r="Q1259" s="2">
        <v>0.45401273269999998</v>
      </c>
      <c r="R1259" s="3">
        <v>0.3</v>
      </c>
      <c r="U1259" s="22">
        <f t="shared" si="116"/>
        <v>0.3</v>
      </c>
      <c r="V1259" s="10">
        <f t="shared" si="117"/>
        <v>2.6999999999999997</v>
      </c>
      <c r="W1259" s="24">
        <f t="shared" si="118"/>
        <v>2.6999999999999997</v>
      </c>
    </row>
    <row r="1260" spans="1:23" x14ac:dyDescent="0.3">
      <c r="A1260" t="s">
        <v>17</v>
      </c>
      <c r="B1260" t="s">
        <v>9942</v>
      </c>
      <c r="C1260" t="s">
        <v>9943</v>
      </c>
      <c r="D1260" t="s">
        <v>9974</v>
      </c>
      <c r="E1260" t="s">
        <v>9975</v>
      </c>
      <c r="F1260">
        <v>0.3</v>
      </c>
      <c r="G1260" s="2">
        <v>0</v>
      </c>
      <c r="H1260" s="4">
        <v>2.6095999999999999</v>
      </c>
      <c r="I1260" s="4">
        <v>1.0127999999999999</v>
      </c>
      <c r="J1260" s="7">
        <v>9</v>
      </c>
      <c r="K1260" s="7">
        <v>3</v>
      </c>
      <c r="L1260" s="3">
        <v>0.3881</v>
      </c>
      <c r="M1260" s="5">
        <v>0.29342689999999999</v>
      </c>
      <c r="N1260" s="6">
        <v>0.15</v>
      </c>
      <c r="O1260" s="8">
        <f>IFERROR(VLOOKUP(C1260,Sheet2!$B$2:$G$588,6,FALSE),0)</f>
        <v>41740</v>
      </c>
      <c r="P1260" t="s">
        <v>22</v>
      </c>
      <c r="Q1260" s="2">
        <v>0.48879942310000002</v>
      </c>
      <c r="R1260" s="3">
        <v>0.3</v>
      </c>
      <c r="U1260" s="22">
        <f t="shared" si="116"/>
        <v>0.3</v>
      </c>
      <c r="V1260" s="10">
        <f t="shared" si="117"/>
        <v>2.6999999999999997</v>
      </c>
      <c r="W1260" s="24">
        <f t="shared" si="118"/>
        <v>2.6999999999999997</v>
      </c>
    </row>
    <row r="1261" spans="1:23" x14ac:dyDescent="0.3">
      <c r="A1261" t="s">
        <v>17</v>
      </c>
      <c r="B1261" t="s">
        <v>9942</v>
      </c>
      <c r="C1261" t="s">
        <v>9943</v>
      </c>
      <c r="D1261" t="s">
        <v>10004</v>
      </c>
      <c r="E1261" t="s">
        <v>10005</v>
      </c>
      <c r="F1261">
        <v>0.25</v>
      </c>
      <c r="G1261" s="2">
        <v>0</v>
      </c>
      <c r="H1261" s="4">
        <v>2.3656000000000001</v>
      </c>
      <c r="I1261" s="4">
        <v>0.31140000000000001</v>
      </c>
      <c r="J1261" s="7">
        <v>7</v>
      </c>
      <c r="K1261" s="7">
        <v>0</v>
      </c>
      <c r="L1261" s="3">
        <v>0.13159999999999999</v>
      </c>
      <c r="M1261" s="5">
        <v>0.73215596000000005</v>
      </c>
      <c r="N1261" s="6">
        <v>0.7</v>
      </c>
      <c r="O1261" s="8">
        <f>IFERROR(VLOOKUP(C1261,Sheet2!$B$2:$G$588,6,FALSE),0)</f>
        <v>41740</v>
      </c>
      <c r="P1261" t="s">
        <v>22</v>
      </c>
      <c r="Q1261" s="2">
        <v>4.3919553899999998E-2</v>
      </c>
      <c r="R1261" s="3">
        <v>4.3919553912662099E-2</v>
      </c>
      <c r="U1261" s="22">
        <f t="shared" si="116"/>
        <v>4.3919553912662099E-2</v>
      </c>
      <c r="V1261" s="10">
        <f t="shared" si="117"/>
        <v>0.30743687738863468</v>
      </c>
      <c r="W1261" s="24">
        <f t="shared" si="118"/>
        <v>0.30743687738863468</v>
      </c>
    </row>
    <row r="1262" spans="1:23" hidden="1" x14ac:dyDescent="0.3">
      <c r="A1262" t="s">
        <v>33</v>
      </c>
      <c r="B1262" t="s">
        <v>3027</v>
      </c>
      <c r="C1262" t="s">
        <v>3028</v>
      </c>
      <c r="D1262" t="s">
        <v>34</v>
      </c>
      <c r="F1262">
        <v>0.25</v>
      </c>
      <c r="G1262" s="2">
        <v>0</v>
      </c>
      <c r="H1262" s="4">
        <v>12190.2646</v>
      </c>
      <c r="I1262" s="4">
        <v>1181.6477</v>
      </c>
      <c r="J1262" s="7">
        <v>39627</v>
      </c>
      <c r="K1262" s="7">
        <v>9797</v>
      </c>
      <c r="L1262" s="3">
        <v>9.69E-2</v>
      </c>
      <c r="M1262" s="5">
        <v>1.11785964</v>
      </c>
      <c r="N1262" s="6">
        <v>0.73190299999999997</v>
      </c>
      <c r="O1262" s="8">
        <f>IFERROR(VLOOKUP(C1262,Sheet2!$B$2:$G$588,6,FALSE),0)</f>
        <v>39627</v>
      </c>
      <c r="Q1262" s="2">
        <v>0.34526395679999999</v>
      </c>
      <c r="R1262" s="3">
        <v>0.249999999999999</v>
      </c>
      <c r="U1262" s="22" t="str">
        <f t="shared" si="116"/>
        <v/>
      </c>
      <c r="V1262" s="10" t="str">
        <f t="shared" si="117"/>
        <v/>
      </c>
      <c r="W1262" s="24">
        <f t="shared" si="118"/>
        <v>9872.7278975166264</v>
      </c>
    </row>
    <row r="1263" spans="1:23" x14ac:dyDescent="0.3">
      <c r="A1263" t="s">
        <v>17</v>
      </c>
      <c r="B1263" t="s">
        <v>3027</v>
      </c>
      <c r="C1263" t="s">
        <v>3028</v>
      </c>
      <c r="D1263" t="s">
        <v>3043</v>
      </c>
      <c r="E1263" t="s">
        <v>3044</v>
      </c>
      <c r="F1263">
        <v>0.25</v>
      </c>
      <c r="G1263" s="2">
        <v>0</v>
      </c>
      <c r="H1263" s="4">
        <v>1150.9493</v>
      </c>
      <c r="I1263" s="4">
        <v>119.5155</v>
      </c>
      <c r="J1263" s="7">
        <v>5213</v>
      </c>
      <c r="K1263" s="7">
        <v>1288</v>
      </c>
      <c r="L1263" s="3">
        <v>0.1038</v>
      </c>
      <c r="M1263" s="5">
        <v>1.45391016</v>
      </c>
      <c r="N1263" s="6">
        <v>1</v>
      </c>
      <c r="O1263" s="8">
        <f>IFERROR(VLOOKUP(C1263,Sheet2!$B$2:$G$588,6,FALSE),0)</f>
        <v>39627</v>
      </c>
      <c r="P1263" t="s">
        <v>22</v>
      </c>
      <c r="Q1263" s="2">
        <v>0.31219959390000002</v>
      </c>
      <c r="R1263" s="3">
        <v>0.249999999999999</v>
      </c>
      <c r="U1263" s="22">
        <f t="shared" si="116"/>
        <v>0.249999999999999</v>
      </c>
      <c r="V1263" s="10">
        <f t="shared" si="117"/>
        <v>1303.2499999999948</v>
      </c>
      <c r="W1263" s="24">
        <f t="shared" si="118"/>
        <v>1303.2499999999948</v>
      </c>
    </row>
    <row r="1264" spans="1:23" x14ac:dyDescent="0.3">
      <c r="A1264" t="s">
        <v>17</v>
      </c>
      <c r="B1264" t="s">
        <v>3027</v>
      </c>
      <c r="C1264" t="s">
        <v>3028</v>
      </c>
      <c r="D1264" t="s">
        <v>3063</v>
      </c>
      <c r="E1264" t="s">
        <v>3064</v>
      </c>
      <c r="F1264">
        <v>0.25</v>
      </c>
      <c r="G1264" s="2">
        <v>0</v>
      </c>
      <c r="H1264" s="4">
        <v>1136.5128999999999</v>
      </c>
      <c r="I1264" s="4">
        <v>115.42449999999999</v>
      </c>
      <c r="J1264" s="7">
        <v>5086</v>
      </c>
      <c r="K1264" s="7">
        <v>1271</v>
      </c>
      <c r="L1264" s="3">
        <v>0.1016</v>
      </c>
      <c r="M1264" s="5">
        <v>1.4686946299999999</v>
      </c>
      <c r="N1264" s="6">
        <v>1</v>
      </c>
      <c r="O1264" s="8">
        <f>IFERROR(VLOOKUP(C1264,Sheet2!$B$2:$G$588,6,FALSE),0)</f>
        <v>39627</v>
      </c>
      <c r="P1264" t="s">
        <v>92</v>
      </c>
      <c r="Q1264" s="2">
        <v>0.31912326610000002</v>
      </c>
      <c r="R1264" s="3">
        <v>0.249999999999999</v>
      </c>
      <c r="U1264" s="22">
        <f t="shared" si="116"/>
        <v>0.249999999999999</v>
      </c>
      <c r="V1264" s="10">
        <f t="shared" si="117"/>
        <v>1271.499999999995</v>
      </c>
      <c r="W1264" s="24">
        <f t="shared" si="118"/>
        <v>1271.499999999995</v>
      </c>
    </row>
    <row r="1265" spans="1:23" x14ac:dyDescent="0.3">
      <c r="A1265" t="s">
        <v>17</v>
      </c>
      <c r="B1265" t="s">
        <v>3027</v>
      </c>
      <c r="C1265" t="s">
        <v>3028</v>
      </c>
      <c r="D1265" t="s">
        <v>3051</v>
      </c>
      <c r="E1265" t="s">
        <v>3052</v>
      </c>
      <c r="F1265">
        <v>0.25</v>
      </c>
      <c r="G1265" s="2">
        <v>0</v>
      </c>
      <c r="H1265" s="4">
        <v>1098.9329</v>
      </c>
      <c r="I1265" s="4">
        <v>63.602200000000003</v>
      </c>
      <c r="J1265" s="7">
        <v>4035</v>
      </c>
      <c r="K1265" s="7">
        <v>998</v>
      </c>
      <c r="L1265" s="3">
        <v>5.79E-2</v>
      </c>
      <c r="M1265" s="5">
        <v>2.1146114599999999</v>
      </c>
      <c r="N1265" s="6">
        <v>1.5</v>
      </c>
      <c r="O1265" s="8">
        <f>IFERROR(VLOOKUP(C1265,Sheet2!$B$2:$G$588,6,FALSE),0)</f>
        <v>39627</v>
      </c>
      <c r="P1265" t="s">
        <v>22</v>
      </c>
      <c r="Q1265" s="2">
        <v>0.29064983049999998</v>
      </c>
      <c r="R1265" s="3">
        <v>0.25</v>
      </c>
      <c r="U1265" s="22">
        <f t="shared" si="116"/>
        <v>0.25</v>
      </c>
      <c r="V1265" s="10">
        <f t="shared" si="117"/>
        <v>1008.75</v>
      </c>
      <c r="W1265" s="24">
        <f t="shared" si="118"/>
        <v>1008.75</v>
      </c>
    </row>
    <row r="1266" spans="1:23" x14ac:dyDescent="0.3">
      <c r="A1266" t="s">
        <v>17</v>
      </c>
      <c r="B1266" t="s">
        <v>3027</v>
      </c>
      <c r="C1266" t="s">
        <v>3028</v>
      </c>
      <c r="D1266" t="s">
        <v>3053</v>
      </c>
      <c r="E1266" t="s">
        <v>3054</v>
      </c>
      <c r="F1266">
        <v>0.25</v>
      </c>
      <c r="G1266" s="2">
        <v>0</v>
      </c>
      <c r="H1266" s="4">
        <v>828.76229999999998</v>
      </c>
      <c r="I1266" s="4">
        <v>79.1708</v>
      </c>
      <c r="J1266" s="7">
        <v>3460</v>
      </c>
      <c r="K1266" s="7">
        <v>865</v>
      </c>
      <c r="L1266" s="3">
        <v>9.5500000000000002E-2</v>
      </c>
      <c r="M1266" s="5">
        <v>1.4565574800000001</v>
      </c>
      <c r="N1266" s="6">
        <v>1</v>
      </c>
      <c r="O1266" s="8">
        <f>IFERROR(VLOOKUP(C1266,Sheet2!$B$2:$G$588,6,FALSE),0)</f>
        <v>39627</v>
      </c>
      <c r="P1266" t="s">
        <v>92</v>
      </c>
      <c r="Q1266" s="2">
        <v>0.31344968200000001</v>
      </c>
      <c r="R1266" s="3">
        <v>0.25</v>
      </c>
      <c r="U1266" s="22">
        <f t="shared" si="116"/>
        <v>0.25</v>
      </c>
      <c r="V1266" s="10">
        <f t="shared" si="117"/>
        <v>865</v>
      </c>
      <c r="W1266" s="24">
        <f t="shared" si="118"/>
        <v>865</v>
      </c>
    </row>
    <row r="1267" spans="1:23" x14ac:dyDescent="0.3">
      <c r="A1267" t="s">
        <v>17</v>
      </c>
      <c r="B1267" t="s">
        <v>3027</v>
      </c>
      <c r="C1267" t="s">
        <v>3028</v>
      </c>
      <c r="D1267" t="s">
        <v>3055</v>
      </c>
      <c r="E1267" t="s">
        <v>3056</v>
      </c>
      <c r="F1267">
        <v>0.25</v>
      </c>
      <c r="G1267" s="2">
        <v>0</v>
      </c>
      <c r="H1267" s="4">
        <v>652.0231</v>
      </c>
      <c r="I1267" s="4">
        <v>59.4041</v>
      </c>
      <c r="J1267" s="7">
        <v>2598</v>
      </c>
      <c r="K1267" s="7">
        <v>649</v>
      </c>
      <c r="L1267" s="3">
        <v>9.11E-2</v>
      </c>
      <c r="M1267" s="5">
        <v>1.45764052</v>
      </c>
      <c r="N1267" s="6">
        <v>1</v>
      </c>
      <c r="O1267" s="8">
        <f>IFERROR(VLOOKUP(C1267,Sheet2!$B$2:$G$588,6,FALSE),0)</f>
        <v>39627</v>
      </c>
      <c r="P1267" t="s">
        <v>92</v>
      </c>
      <c r="Q1267" s="2">
        <v>0.31395979600000001</v>
      </c>
      <c r="R1267" s="3">
        <v>0.25</v>
      </c>
      <c r="U1267" s="22">
        <f t="shared" si="116"/>
        <v>0.25</v>
      </c>
      <c r="V1267" s="10">
        <f t="shared" si="117"/>
        <v>649.5</v>
      </c>
      <c r="W1267" s="24">
        <f t="shared" si="118"/>
        <v>649.5</v>
      </c>
    </row>
    <row r="1268" spans="1:23" x14ac:dyDescent="0.3">
      <c r="A1268" t="s">
        <v>17</v>
      </c>
      <c r="B1268" t="s">
        <v>3027</v>
      </c>
      <c r="C1268" t="s">
        <v>3028</v>
      </c>
      <c r="D1268" t="s">
        <v>3035</v>
      </c>
      <c r="E1268" t="s">
        <v>3036</v>
      </c>
      <c r="F1268">
        <v>0.25</v>
      </c>
      <c r="G1268" s="2">
        <v>0</v>
      </c>
      <c r="H1268" s="4">
        <v>620.20759999999996</v>
      </c>
      <c r="I1268" s="4">
        <v>53.6252</v>
      </c>
      <c r="J1268" s="7">
        <v>2343</v>
      </c>
      <c r="K1268" s="7">
        <v>586</v>
      </c>
      <c r="L1268" s="3">
        <v>8.6499999999999994E-2</v>
      </c>
      <c r="M1268" s="5">
        <v>1.4566234199999999</v>
      </c>
      <c r="N1268" s="6">
        <v>1</v>
      </c>
      <c r="O1268" s="8">
        <f>IFERROR(VLOOKUP(C1268,Sheet2!$B$2:$G$588,6,FALSE),0)</f>
        <v>39627</v>
      </c>
      <c r="P1268" t="s">
        <v>22</v>
      </c>
      <c r="Q1268" s="2">
        <v>0.31348076070000003</v>
      </c>
      <c r="R1268" s="3">
        <v>0.25</v>
      </c>
      <c r="U1268" s="22">
        <f t="shared" si="116"/>
        <v>0.25</v>
      </c>
      <c r="V1268" s="10">
        <f t="shared" si="117"/>
        <v>585.75</v>
      </c>
      <c r="W1268" s="24">
        <f t="shared" si="118"/>
        <v>585.75</v>
      </c>
    </row>
    <row r="1269" spans="1:23" x14ac:dyDescent="0.3">
      <c r="A1269" t="s">
        <v>17</v>
      </c>
      <c r="B1269" t="s">
        <v>3027</v>
      </c>
      <c r="C1269" t="s">
        <v>3028</v>
      </c>
      <c r="D1269" t="s">
        <v>3033</v>
      </c>
      <c r="E1269" t="s">
        <v>3034</v>
      </c>
      <c r="F1269">
        <v>0.25</v>
      </c>
      <c r="G1269" s="2">
        <v>0</v>
      </c>
      <c r="H1269" s="4">
        <v>808.18439999999998</v>
      </c>
      <c r="I1269" s="4">
        <v>100.1854</v>
      </c>
      <c r="J1269" s="7">
        <v>2283</v>
      </c>
      <c r="K1269" s="7">
        <v>571</v>
      </c>
      <c r="L1269" s="3">
        <v>0.124</v>
      </c>
      <c r="M1269" s="5">
        <v>0.75948627000000002</v>
      </c>
      <c r="N1269" s="6">
        <v>0.36</v>
      </c>
      <c r="O1269" s="8">
        <f>IFERROR(VLOOKUP(C1269,Sheet2!$B$2:$G$588,6,FALSE),0)</f>
        <v>39627</v>
      </c>
      <c r="P1269" t="s">
        <v>92</v>
      </c>
      <c r="Q1269" s="2">
        <v>0.52599537910000005</v>
      </c>
      <c r="R1269" s="3">
        <v>0.249999999999999</v>
      </c>
      <c r="U1269" s="22">
        <f t="shared" si="116"/>
        <v>0.249999999999999</v>
      </c>
      <c r="V1269" s="10">
        <f t="shared" si="117"/>
        <v>570.74999999999773</v>
      </c>
      <c r="W1269" s="24">
        <f t="shared" si="118"/>
        <v>570.74999999999773</v>
      </c>
    </row>
    <row r="1270" spans="1:23" x14ac:dyDescent="0.3">
      <c r="A1270" t="s">
        <v>17</v>
      </c>
      <c r="B1270" t="s">
        <v>3027</v>
      </c>
      <c r="C1270" t="s">
        <v>3028</v>
      </c>
      <c r="D1270" t="s">
        <v>3031</v>
      </c>
      <c r="E1270" t="s">
        <v>3032</v>
      </c>
      <c r="F1270">
        <v>0.25</v>
      </c>
      <c r="G1270" s="2">
        <v>0</v>
      </c>
      <c r="H1270" s="4">
        <v>601.16380000000004</v>
      </c>
      <c r="I1270" s="4">
        <v>35.288699999999999</v>
      </c>
      <c r="J1270" s="7">
        <v>2119</v>
      </c>
      <c r="K1270" s="7">
        <v>509</v>
      </c>
      <c r="L1270" s="3">
        <v>5.8700000000000002E-2</v>
      </c>
      <c r="M1270" s="5">
        <v>2.0012776200000002</v>
      </c>
      <c r="N1270" s="6">
        <v>1.5</v>
      </c>
      <c r="O1270" s="8">
        <f>IFERROR(VLOOKUP(C1270,Sheet2!$B$2:$G$588,6,FALSE),0)</f>
        <v>39627</v>
      </c>
      <c r="P1270" t="s">
        <v>22</v>
      </c>
      <c r="Q1270" s="2">
        <v>0.25047880319999999</v>
      </c>
      <c r="R1270" s="3">
        <v>0.25</v>
      </c>
      <c r="U1270" s="22">
        <f t="shared" si="116"/>
        <v>0.25</v>
      </c>
      <c r="V1270" s="10">
        <f t="shared" si="117"/>
        <v>529.75</v>
      </c>
      <c r="W1270" s="24">
        <f t="shared" si="118"/>
        <v>529.75</v>
      </c>
    </row>
    <row r="1271" spans="1:23" x14ac:dyDescent="0.3">
      <c r="A1271" t="s">
        <v>17</v>
      </c>
      <c r="B1271" t="s">
        <v>3027</v>
      </c>
      <c r="C1271" t="s">
        <v>3028</v>
      </c>
      <c r="D1271" t="s">
        <v>3049</v>
      </c>
      <c r="E1271" t="s">
        <v>3050</v>
      </c>
      <c r="F1271">
        <v>0.25</v>
      </c>
      <c r="G1271" s="2">
        <v>0</v>
      </c>
      <c r="H1271" s="4">
        <v>817.57470000000001</v>
      </c>
      <c r="I1271" s="4">
        <v>60.3249</v>
      </c>
      <c r="J1271" s="7">
        <v>1804</v>
      </c>
      <c r="K1271" s="7">
        <v>451</v>
      </c>
      <c r="L1271" s="3">
        <v>7.3800000000000004E-2</v>
      </c>
      <c r="M1271" s="5">
        <v>0.99659083999999998</v>
      </c>
      <c r="N1271" s="6">
        <v>0.5</v>
      </c>
      <c r="O1271" s="8">
        <f>IFERROR(VLOOKUP(C1271,Sheet2!$B$2:$G$588,6,FALSE),0)</f>
        <v>39627</v>
      </c>
      <c r="P1271" t="s">
        <v>22</v>
      </c>
      <c r="Q1271" s="2">
        <v>0.49828958849999999</v>
      </c>
      <c r="R1271" s="3">
        <v>0.249999999999999</v>
      </c>
      <c r="U1271" s="22">
        <f t="shared" si="116"/>
        <v>0.249999999999999</v>
      </c>
      <c r="V1271" s="10">
        <f t="shared" si="117"/>
        <v>450.99999999999818</v>
      </c>
      <c r="W1271" s="24">
        <f t="shared" si="118"/>
        <v>450.99999999999818</v>
      </c>
    </row>
    <row r="1272" spans="1:23" x14ac:dyDescent="0.3">
      <c r="A1272" t="s">
        <v>17</v>
      </c>
      <c r="B1272" t="s">
        <v>3027</v>
      </c>
      <c r="C1272" t="s">
        <v>3028</v>
      </c>
      <c r="D1272" t="s">
        <v>3059</v>
      </c>
      <c r="E1272" t="s">
        <v>3060</v>
      </c>
      <c r="F1272">
        <v>0.25</v>
      </c>
      <c r="G1272" s="2">
        <v>0</v>
      </c>
      <c r="H1272" s="4">
        <v>810.9126</v>
      </c>
      <c r="I1272" s="4">
        <v>65.001900000000006</v>
      </c>
      <c r="J1272" s="7">
        <v>1752</v>
      </c>
      <c r="K1272" s="7">
        <v>438</v>
      </c>
      <c r="L1272" s="3">
        <v>8.0199999999999994E-2</v>
      </c>
      <c r="M1272" s="5">
        <v>0.89854444</v>
      </c>
      <c r="N1272" s="6">
        <v>0.5</v>
      </c>
      <c r="O1272" s="8">
        <f>IFERROR(VLOOKUP(C1272,Sheet2!$B$2:$G$588,6,FALSE),0)</f>
        <v>39627</v>
      </c>
      <c r="P1272" t="s">
        <v>22</v>
      </c>
      <c r="Q1272" s="2">
        <v>0.44354449340000002</v>
      </c>
      <c r="R1272" s="3">
        <v>0.249999999999999</v>
      </c>
      <c r="U1272" s="22">
        <f t="shared" si="116"/>
        <v>0.249999999999999</v>
      </c>
      <c r="V1272" s="10">
        <f t="shared" si="117"/>
        <v>437.99999999999824</v>
      </c>
      <c r="W1272" s="24">
        <f t="shared" si="118"/>
        <v>437.99999999999824</v>
      </c>
    </row>
    <row r="1273" spans="1:23" x14ac:dyDescent="0.3">
      <c r="A1273" t="s">
        <v>17</v>
      </c>
      <c r="B1273" t="s">
        <v>3027</v>
      </c>
      <c r="C1273" t="s">
        <v>3028</v>
      </c>
      <c r="D1273" t="s">
        <v>3045</v>
      </c>
      <c r="E1273" t="s">
        <v>3046</v>
      </c>
      <c r="F1273">
        <v>0.25</v>
      </c>
      <c r="G1273" s="2">
        <v>0</v>
      </c>
      <c r="H1273" s="4">
        <v>419.04219999999998</v>
      </c>
      <c r="I1273" s="4">
        <v>42.396500000000003</v>
      </c>
      <c r="J1273" s="7">
        <v>1720</v>
      </c>
      <c r="K1273" s="7">
        <v>425</v>
      </c>
      <c r="L1273" s="3">
        <v>0.1012</v>
      </c>
      <c r="M1273" s="5">
        <v>1.35258268</v>
      </c>
      <c r="N1273" s="6">
        <v>1</v>
      </c>
      <c r="O1273" s="8">
        <f>IFERROR(VLOOKUP(C1273,Sheet2!$B$2:$G$588,6,FALSE),0)</f>
        <v>39627</v>
      </c>
      <c r="P1273" t="s">
        <v>92</v>
      </c>
      <c r="Q1273" s="2">
        <v>0.2606736596</v>
      </c>
      <c r="R1273" s="3">
        <v>0.25</v>
      </c>
      <c r="U1273" s="22">
        <f t="shared" si="116"/>
        <v>0.25</v>
      </c>
      <c r="V1273" s="10">
        <f t="shared" si="117"/>
        <v>430</v>
      </c>
      <c r="W1273" s="24">
        <f t="shared" si="118"/>
        <v>430</v>
      </c>
    </row>
    <row r="1274" spans="1:23" x14ac:dyDescent="0.3">
      <c r="A1274" t="s">
        <v>17</v>
      </c>
      <c r="B1274" t="s">
        <v>3027</v>
      </c>
      <c r="C1274" t="s">
        <v>3028</v>
      </c>
      <c r="D1274" t="s">
        <v>3029</v>
      </c>
      <c r="E1274" t="s">
        <v>3030</v>
      </c>
      <c r="F1274">
        <v>0.25</v>
      </c>
      <c r="G1274" s="2">
        <v>0</v>
      </c>
      <c r="H1274" s="4">
        <v>642.12639999999999</v>
      </c>
      <c r="I1274" s="4">
        <v>62.941400000000002</v>
      </c>
      <c r="J1274" s="7">
        <v>1556</v>
      </c>
      <c r="K1274" s="7">
        <v>389</v>
      </c>
      <c r="L1274" s="3">
        <v>9.8000000000000004E-2</v>
      </c>
      <c r="M1274" s="5">
        <v>0.82403004999999996</v>
      </c>
      <c r="N1274" s="6">
        <v>0.55000000000000004</v>
      </c>
      <c r="O1274" s="8">
        <f>IFERROR(VLOOKUP(C1274,Sheet2!$B$2:$G$588,6,FALSE),0)</f>
        <v>39627</v>
      </c>
      <c r="P1274" t="s">
        <v>92</v>
      </c>
      <c r="Q1274" s="2">
        <v>0.33254861330000002</v>
      </c>
      <c r="R1274" s="3">
        <v>0.25</v>
      </c>
      <c r="U1274" s="22">
        <f t="shared" si="116"/>
        <v>0.25</v>
      </c>
      <c r="V1274" s="10">
        <f t="shared" si="117"/>
        <v>389</v>
      </c>
      <c r="W1274" s="24">
        <f t="shared" si="118"/>
        <v>389</v>
      </c>
    </row>
    <row r="1275" spans="1:23" x14ac:dyDescent="0.3">
      <c r="A1275" t="s">
        <v>17</v>
      </c>
      <c r="B1275" t="s">
        <v>3027</v>
      </c>
      <c r="C1275" t="s">
        <v>3028</v>
      </c>
      <c r="D1275" t="s">
        <v>3039</v>
      </c>
      <c r="E1275" t="s">
        <v>3040</v>
      </c>
      <c r="F1275">
        <v>0.25</v>
      </c>
      <c r="G1275" s="2">
        <v>0</v>
      </c>
      <c r="H1275" s="4">
        <v>543.21489999999994</v>
      </c>
      <c r="I1275" s="4">
        <v>139.48759999999999</v>
      </c>
      <c r="J1275" s="7">
        <v>1349</v>
      </c>
      <c r="K1275" s="7">
        <v>282</v>
      </c>
      <c r="L1275" s="3">
        <v>0.25679999999999997</v>
      </c>
      <c r="M1275" s="5">
        <v>0.32225788999999999</v>
      </c>
      <c r="N1275" s="6">
        <v>0.25</v>
      </c>
      <c r="O1275" s="8">
        <f>IFERROR(VLOOKUP(C1275,Sheet2!$B$2:$G$588,6,FALSE),0)</f>
        <v>39627</v>
      </c>
      <c r="P1275" t="s">
        <v>92</v>
      </c>
      <c r="Q1275" s="2">
        <v>0.2242237936</v>
      </c>
      <c r="R1275" s="3">
        <v>0.224223793563116</v>
      </c>
      <c r="U1275" s="22">
        <f t="shared" si="116"/>
        <v>0.224223793563116</v>
      </c>
      <c r="V1275" s="10">
        <f t="shared" si="117"/>
        <v>302.47789751664351</v>
      </c>
      <c r="W1275" s="24">
        <f t="shared" si="118"/>
        <v>302.47789751664351</v>
      </c>
    </row>
    <row r="1276" spans="1:23" x14ac:dyDescent="0.3">
      <c r="A1276" t="s">
        <v>17</v>
      </c>
      <c r="B1276" t="s">
        <v>3027</v>
      </c>
      <c r="C1276" t="s">
        <v>3028</v>
      </c>
      <c r="D1276" t="s">
        <v>3057</v>
      </c>
      <c r="E1276" t="s">
        <v>3058</v>
      </c>
      <c r="F1276">
        <v>0.25</v>
      </c>
      <c r="G1276" s="2">
        <v>0</v>
      </c>
      <c r="H1276" s="4">
        <v>488.95569999999998</v>
      </c>
      <c r="I1276" s="4">
        <v>50.8476</v>
      </c>
      <c r="J1276" s="7">
        <v>1132</v>
      </c>
      <c r="K1276" s="7">
        <v>283</v>
      </c>
      <c r="L1276" s="3">
        <v>0.104</v>
      </c>
      <c r="M1276" s="5">
        <v>0.74177676000000003</v>
      </c>
      <c r="N1276" s="6">
        <v>0.36</v>
      </c>
      <c r="O1276" s="8">
        <f>IFERROR(VLOOKUP(C1276,Sheet2!$B$2:$G$588,6,FALSE),0)</f>
        <v>39627</v>
      </c>
      <c r="P1276" t="s">
        <v>92</v>
      </c>
      <c r="Q1276" s="2">
        <v>0.51467878580000004</v>
      </c>
      <c r="R1276" s="3">
        <v>0.25</v>
      </c>
      <c r="U1276" s="22">
        <f t="shared" si="116"/>
        <v>0.25</v>
      </c>
      <c r="V1276" s="10">
        <f t="shared" si="117"/>
        <v>283</v>
      </c>
      <c r="W1276" s="24">
        <f t="shared" si="118"/>
        <v>283</v>
      </c>
    </row>
    <row r="1277" spans="1:23" x14ac:dyDescent="0.3">
      <c r="A1277" t="s">
        <v>17</v>
      </c>
      <c r="B1277" t="s">
        <v>3027</v>
      </c>
      <c r="C1277" t="s">
        <v>3028</v>
      </c>
      <c r="D1277" t="s">
        <v>3037</v>
      </c>
      <c r="E1277" t="s">
        <v>3038</v>
      </c>
      <c r="F1277">
        <v>0.25</v>
      </c>
      <c r="G1277" s="2">
        <v>0</v>
      </c>
      <c r="H1277" s="4">
        <v>456.08210000000003</v>
      </c>
      <c r="I1277" s="4">
        <v>39.017899999999997</v>
      </c>
      <c r="J1277" s="7">
        <v>1080</v>
      </c>
      <c r="K1277" s="7">
        <v>270</v>
      </c>
      <c r="L1277" s="3">
        <v>8.5599999999999996E-2</v>
      </c>
      <c r="M1277" s="5">
        <v>0.92232252000000003</v>
      </c>
      <c r="N1277" s="6">
        <v>0.5</v>
      </c>
      <c r="O1277" s="8">
        <f>IFERROR(VLOOKUP(C1277,Sheet2!$B$2:$G$588,6,FALSE),0)</f>
        <v>39627</v>
      </c>
      <c r="P1277" t="s">
        <v>22</v>
      </c>
      <c r="Q1277" s="2">
        <v>0.45789028450000002</v>
      </c>
      <c r="R1277" s="3">
        <v>0.25</v>
      </c>
      <c r="U1277" s="22">
        <f t="shared" si="116"/>
        <v>0.25</v>
      </c>
      <c r="V1277" s="10">
        <f t="shared" si="117"/>
        <v>270</v>
      </c>
      <c r="W1277" s="24">
        <f t="shared" si="118"/>
        <v>270</v>
      </c>
    </row>
    <row r="1278" spans="1:23" x14ac:dyDescent="0.3">
      <c r="A1278" t="s">
        <v>17</v>
      </c>
      <c r="B1278" t="s">
        <v>3027</v>
      </c>
      <c r="C1278" t="s">
        <v>3028</v>
      </c>
      <c r="D1278" t="s">
        <v>3047</v>
      </c>
      <c r="E1278" t="s">
        <v>3048</v>
      </c>
      <c r="F1278">
        <v>0.25</v>
      </c>
      <c r="G1278" s="2">
        <v>0</v>
      </c>
      <c r="H1278" s="4">
        <v>480.3621</v>
      </c>
      <c r="I1278" s="4">
        <v>41.504600000000003</v>
      </c>
      <c r="J1278" s="7">
        <v>1045</v>
      </c>
      <c r="K1278" s="7">
        <v>261</v>
      </c>
      <c r="L1278" s="3">
        <v>8.6400000000000005E-2</v>
      </c>
      <c r="M1278" s="5">
        <v>0.83949720000000005</v>
      </c>
      <c r="N1278" s="6">
        <v>0.5</v>
      </c>
      <c r="O1278" s="8">
        <f>IFERROR(VLOOKUP(C1278,Sheet2!$B$2:$G$588,6,FALSE),0)</f>
        <v>39627</v>
      </c>
      <c r="P1278" t="s">
        <v>22</v>
      </c>
      <c r="Q1278" s="2">
        <v>0.40440539759999999</v>
      </c>
      <c r="R1278" s="3">
        <v>0.25</v>
      </c>
      <c r="U1278" s="22">
        <f t="shared" si="116"/>
        <v>0.25</v>
      </c>
      <c r="V1278" s="10">
        <f t="shared" si="117"/>
        <v>261.25</v>
      </c>
      <c r="W1278" s="24">
        <f t="shared" si="118"/>
        <v>261.25</v>
      </c>
    </row>
    <row r="1279" spans="1:23" x14ac:dyDescent="0.3">
      <c r="A1279" t="s">
        <v>17</v>
      </c>
      <c r="B1279" t="s">
        <v>3027</v>
      </c>
      <c r="C1279" t="s">
        <v>3028</v>
      </c>
      <c r="D1279" t="s">
        <v>3041</v>
      </c>
      <c r="E1279" t="s">
        <v>3042</v>
      </c>
      <c r="F1279">
        <v>0.25</v>
      </c>
      <c r="G1279" s="2">
        <v>0</v>
      </c>
      <c r="H1279" s="4">
        <v>299.65750000000003</v>
      </c>
      <c r="I1279" s="4">
        <v>31.527100000000001</v>
      </c>
      <c r="J1279" s="7">
        <v>529</v>
      </c>
      <c r="K1279" s="7">
        <v>132</v>
      </c>
      <c r="L1279" s="3">
        <v>0.1052</v>
      </c>
      <c r="M1279" s="5">
        <v>0.55980008000000003</v>
      </c>
      <c r="N1279" s="6">
        <v>0.25</v>
      </c>
      <c r="O1279" s="8">
        <f>IFERROR(VLOOKUP(C1279,Sheet2!$B$2:$G$588,6,FALSE),0)</f>
        <v>39627</v>
      </c>
      <c r="P1279" t="s">
        <v>22</v>
      </c>
      <c r="Q1279" s="2">
        <v>0.55341199750000003</v>
      </c>
      <c r="R1279" s="3">
        <v>0.249999999999999</v>
      </c>
      <c r="U1279" s="22">
        <f t="shared" si="116"/>
        <v>0.249999999999999</v>
      </c>
      <c r="V1279" s="10">
        <f t="shared" si="117"/>
        <v>132.24999999999946</v>
      </c>
      <c r="W1279" s="24">
        <f t="shared" si="118"/>
        <v>132.24999999999946</v>
      </c>
    </row>
    <row r="1280" spans="1:23" x14ac:dyDescent="0.3">
      <c r="A1280" t="s">
        <v>17</v>
      </c>
      <c r="B1280" t="s">
        <v>3027</v>
      </c>
      <c r="C1280" t="s">
        <v>3028</v>
      </c>
      <c r="D1280" t="s">
        <v>3061</v>
      </c>
      <c r="E1280" t="s">
        <v>3062</v>
      </c>
      <c r="F1280">
        <v>0.25</v>
      </c>
      <c r="G1280" s="2">
        <v>0</v>
      </c>
      <c r="H1280" s="4">
        <v>335.59719999999999</v>
      </c>
      <c r="I1280" s="4">
        <v>22.381599999999999</v>
      </c>
      <c r="J1280" s="7">
        <v>526</v>
      </c>
      <c r="K1280" s="7">
        <v>128</v>
      </c>
      <c r="L1280" s="3">
        <v>6.6699999999999995E-2</v>
      </c>
      <c r="M1280" s="5">
        <v>0.78276584999999999</v>
      </c>
      <c r="N1280" s="6">
        <v>0.55000000000000004</v>
      </c>
      <c r="O1280" s="8">
        <f>IFERROR(VLOOKUP(C1280,Sheet2!$B$2:$G$588,6,FALSE),0)</f>
        <v>39627</v>
      </c>
      <c r="P1280" t="s">
        <v>92</v>
      </c>
      <c r="Q1280" s="2">
        <v>0.29736331830000001</v>
      </c>
      <c r="R1280" s="3">
        <v>0.25</v>
      </c>
      <c r="U1280" s="22">
        <f t="shared" si="116"/>
        <v>0.25</v>
      </c>
      <c r="V1280" s="10">
        <f t="shared" si="117"/>
        <v>131.5</v>
      </c>
      <c r="W1280" s="24">
        <f t="shared" si="118"/>
        <v>131.5</v>
      </c>
    </row>
    <row r="1281" spans="1:23" hidden="1" x14ac:dyDescent="0.3">
      <c r="A1281" s="27" t="s">
        <v>33</v>
      </c>
      <c r="B1281" s="27" t="s">
        <v>657</v>
      </c>
      <c r="C1281" s="27" t="s">
        <v>658</v>
      </c>
      <c r="D1281" t="s">
        <v>34</v>
      </c>
      <c r="E1281" s="27"/>
      <c r="F1281">
        <v>0.25</v>
      </c>
      <c r="G1281" s="28">
        <v>1</v>
      </c>
      <c r="H1281" s="4">
        <v>5663.8023999999996</v>
      </c>
      <c r="I1281" s="4">
        <v>917.64110000000005</v>
      </c>
      <c r="J1281" s="7">
        <v>36896</v>
      </c>
      <c r="K1281" s="7">
        <v>8807</v>
      </c>
      <c r="L1281" s="29">
        <v>0.16200000000000001</v>
      </c>
      <c r="M1281" s="30">
        <v>1.34024901</v>
      </c>
      <c r="N1281" s="31">
        <v>0.96277400000000002</v>
      </c>
      <c r="O1281" s="32">
        <f>IFERROR(VLOOKUP(C1281,Sheet2!$B$2:$G$588,6,FALSE),0)</f>
        <v>36896</v>
      </c>
      <c r="P1281" s="27"/>
      <c r="Q1281" s="28">
        <v>0.28164543240000001</v>
      </c>
      <c r="R1281" s="29">
        <v>0.249999999999999</v>
      </c>
      <c r="S1281" s="29"/>
      <c r="T1281" s="28"/>
      <c r="U1281" s="29" t="str">
        <f t="shared" si="116"/>
        <v/>
      </c>
      <c r="V1281" s="30" t="str">
        <f t="shared" si="117"/>
        <v/>
      </c>
      <c r="W1281" s="33">
        <f t="shared" si="118"/>
        <v>8872.5237925374458</v>
      </c>
    </row>
    <row r="1282" spans="1:23" x14ac:dyDescent="0.3">
      <c r="A1282" t="s">
        <v>17</v>
      </c>
      <c r="B1282" t="s">
        <v>657</v>
      </c>
      <c r="C1282" t="s">
        <v>658</v>
      </c>
      <c r="D1282" t="s">
        <v>659</v>
      </c>
      <c r="E1282" t="s">
        <v>660</v>
      </c>
      <c r="F1282">
        <v>0.25</v>
      </c>
      <c r="G1282" s="2">
        <v>1</v>
      </c>
      <c r="H1282" s="4">
        <v>1149.8583000000001</v>
      </c>
      <c r="I1282" s="4">
        <v>160.41659999999999</v>
      </c>
      <c r="J1282" s="7">
        <v>11556</v>
      </c>
      <c r="K1282" s="7">
        <v>2889</v>
      </c>
      <c r="L1282" s="3">
        <v>0.13950000000000001</v>
      </c>
      <c r="M1282" s="5">
        <v>2.4011955</v>
      </c>
      <c r="N1282" s="6">
        <v>1.6</v>
      </c>
      <c r="O1282" s="8">
        <f>IFERROR(VLOOKUP(C1282,Sheet2!$B$2:$G$588,6,FALSE),0)</f>
        <v>36896</v>
      </c>
      <c r="P1282" t="s">
        <v>92</v>
      </c>
      <c r="Q1282" s="2">
        <v>0.33366525219999998</v>
      </c>
      <c r="R1282" s="3">
        <v>0.249999999999999</v>
      </c>
      <c r="S1282" s="3" t="str">
        <f t="shared" ref="S1282:S1296" si="122">IF(R1282+0.01&lt;Q1282,"Y","")</f>
        <v>Y</v>
      </c>
      <c r="T1282" s="2"/>
      <c r="U1282" s="22">
        <f t="shared" si="116"/>
        <v>0.249999999999999</v>
      </c>
      <c r="V1282" s="10">
        <f t="shared" si="117"/>
        <v>2888.9999999999886</v>
      </c>
      <c r="W1282" s="24">
        <f t="shared" si="118"/>
        <v>2888.9999999999886</v>
      </c>
    </row>
    <row r="1283" spans="1:23" x14ac:dyDescent="0.3">
      <c r="A1283" t="s">
        <v>17</v>
      </c>
      <c r="B1283" t="s">
        <v>657</v>
      </c>
      <c r="C1283" t="s">
        <v>658</v>
      </c>
      <c r="D1283" s="1" t="s">
        <v>677</v>
      </c>
      <c r="E1283" t="s">
        <v>678</v>
      </c>
      <c r="F1283">
        <v>0.25</v>
      </c>
      <c r="G1283" s="2">
        <v>1</v>
      </c>
      <c r="H1283" s="4">
        <v>941.08050000000003</v>
      </c>
      <c r="I1283" s="4">
        <v>207.80459999999999</v>
      </c>
      <c r="J1283" s="7">
        <v>10711</v>
      </c>
      <c r="K1283" s="7">
        <v>2676</v>
      </c>
      <c r="L1283" s="3">
        <v>0.2208</v>
      </c>
      <c r="M1283" s="5">
        <v>1.71812293</v>
      </c>
      <c r="N1283" s="6">
        <v>1.2</v>
      </c>
      <c r="O1283" s="8">
        <f>IFERROR(VLOOKUP(C1283,Sheet2!$B$2:$G$588,6,FALSE),0)</f>
        <v>36896</v>
      </c>
      <c r="P1283" t="s">
        <v>92</v>
      </c>
      <c r="Q1283" s="2">
        <v>0.30156336290000002</v>
      </c>
      <c r="R1283" s="3">
        <v>0.25</v>
      </c>
      <c r="S1283" s="3" t="str">
        <f t="shared" si="122"/>
        <v>Y</v>
      </c>
      <c r="T1283" s="2"/>
      <c r="U1283" s="22">
        <f t="shared" si="116"/>
        <v>0.25</v>
      </c>
      <c r="V1283" s="10">
        <f t="shared" si="117"/>
        <v>2677.75</v>
      </c>
      <c r="W1283" s="24">
        <f t="shared" si="118"/>
        <v>2677.75</v>
      </c>
    </row>
    <row r="1284" spans="1:23" x14ac:dyDescent="0.3">
      <c r="A1284" t="s">
        <v>17</v>
      </c>
      <c r="B1284" t="s">
        <v>657</v>
      </c>
      <c r="C1284" t="s">
        <v>658</v>
      </c>
      <c r="D1284" t="s">
        <v>663</v>
      </c>
      <c r="E1284" t="s">
        <v>664</v>
      </c>
      <c r="F1284">
        <v>0.25</v>
      </c>
      <c r="G1284" s="2">
        <v>1</v>
      </c>
      <c r="H1284" s="4">
        <v>816.26679999999999</v>
      </c>
      <c r="I1284" s="4">
        <v>141.9239</v>
      </c>
      <c r="J1284" s="7">
        <v>4521</v>
      </c>
      <c r="K1284" s="7">
        <v>1094</v>
      </c>
      <c r="L1284" s="3">
        <v>0.1739</v>
      </c>
      <c r="M1284" s="5">
        <v>1.06179281</v>
      </c>
      <c r="N1284" s="6">
        <v>0.8</v>
      </c>
      <c r="O1284" s="8">
        <f>IFERROR(VLOOKUP(C1284,Sheet2!$B$2:$G$588,6,FALSE),0)</f>
        <v>36896</v>
      </c>
      <c r="P1284" t="s">
        <v>92</v>
      </c>
      <c r="Q1284" s="2">
        <v>0.24655734030000001</v>
      </c>
      <c r="R1284" s="3">
        <v>0.24655734027936399</v>
      </c>
      <c r="S1284" s="3" t="str">
        <f t="shared" si="122"/>
        <v/>
      </c>
      <c r="T1284" s="2"/>
      <c r="U1284" s="22">
        <f t="shared" si="116"/>
        <v>0.24655734027936399</v>
      </c>
      <c r="V1284" s="10">
        <f t="shared" si="117"/>
        <v>1114.6857354030046</v>
      </c>
      <c r="W1284" s="24">
        <f t="shared" si="118"/>
        <v>1114.6857354030046</v>
      </c>
    </row>
    <row r="1285" spans="1:23" x14ac:dyDescent="0.3">
      <c r="A1285" t="s">
        <v>17</v>
      </c>
      <c r="B1285" t="s">
        <v>657</v>
      </c>
      <c r="C1285" t="s">
        <v>658</v>
      </c>
      <c r="D1285" t="s">
        <v>685</v>
      </c>
      <c r="E1285" t="s">
        <v>686</v>
      </c>
      <c r="F1285">
        <v>0.25</v>
      </c>
      <c r="G1285" s="2">
        <v>1</v>
      </c>
      <c r="H1285" s="4">
        <v>611.94960000000003</v>
      </c>
      <c r="I1285" s="4">
        <v>118.3706</v>
      </c>
      <c r="J1285" s="7">
        <v>2789</v>
      </c>
      <c r="K1285" s="7">
        <v>654</v>
      </c>
      <c r="L1285" s="3">
        <v>0.19339999999999999</v>
      </c>
      <c r="M1285" s="5">
        <v>0.78539013000000002</v>
      </c>
      <c r="N1285" s="6">
        <v>0.6</v>
      </c>
      <c r="O1285" s="8">
        <f>IFERROR(VLOOKUP(C1285,Sheet2!$B$2:$G$588,6,FALSE),0)</f>
        <v>36896</v>
      </c>
      <c r="P1285" t="s">
        <v>92</v>
      </c>
      <c r="Q1285" s="2">
        <v>0.23604845990000001</v>
      </c>
      <c r="R1285" s="3">
        <v>0.236048459858025</v>
      </c>
      <c r="S1285" s="3" t="str">
        <f t="shared" si="122"/>
        <v/>
      </c>
      <c r="T1285" s="2"/>
      <c r="U1285" s="22">
        <f t="shared" si="116"/>
        <v>0.236048459858025</v>
      </c>
      <c r="V1285" s="10">
        <f t="shared" si="117"/>
        <v>658.33915454403177</v>
      </c>
      <c r="W1285" s="24">
        <f t="shared" si="118"/>
        <v>658.33915454403177</v>
      </c>
    </row>
    <row r="1286" spans="1:23" x14ac:dyDescent="0.3">
      <c r="A1286" t="s">
        <v>17</v>
      </c>
      <c r="B1286" t="s">
        <v>657</v>
      </c>
      <c r="C1286" t="s">
        <v>658</v>
      </c>
      <c r="D1286" t="s">
        <v>681</v>
      </c>
      <c r="E1286" t="s">
        <v>682</v>
      </c>
      <c r="F1286">
        <v>0.25</v>
      </c>
      <c r="G1286" s="2">
        <v>1</v>
      </c>
      <c r="H1286" s="4">
        <v>633.73410000000001</v>
      </c>
      <c r="I1286" s="4">
        <v>112.51649999999999</v>
      </c>
      <c r="J1286" s="7">
        <v>2234</v>
      </c>
      <c r="K1286" s="7">
        <v>536</v>
      </c>
      <c r="L1286" s="3">
        <v>0.17749999999999999</v>
      </c>
      <c r="M1286" s="5">
        <v>0.66195967</v>
      </c>
      <c r="N1286" s="6">
        <v>0.5</v>
      </c>
      <c r="O1286" s="8">
        <f>IFERROR(VLOOKUP(C1286,Sheet2!$B$2:$G$588,6,FALSE),0)</f>
        <v>36896</v>
      </c>
      <c r="P1286" t="s">
        <v>92</v>
      </c>
      <c r="Q1286" s="2">
        <v>0.24466698009999999</v>
      </c>
      <c r="R1286" s="3">
        <v>0.24466698007191401</v>
      </c>
      <c r="S1286" s="3" t="str">
        <f t="shared" si="122"/>
        <v/>
      </c>
      <c r="T1286" s="2"/>
      <c r="U1286" s="22">
        <f t="shared" si="116"/>
        <v>0.24466698007191401</v>
      </c>
      <c r="V1286" s="10">
        <f t="shared" si="117"/>
        <v>546.58603348065594</v>
      </c>
      <c r="W1286" s="24">
        <f t="shared" si="118"/>
        <v>546.58603348065594</v>
      </c>
    </row>
    <row r="1287" spans="1:23" x14ac:dyDescent="0.3">
      <c r="A1287" t="s">
        <v>17</v>
      </c>
      <c r="B1287" t="s">
        <v>657</v>
      </c>
      <c r="C1287" t="s">
        <v>658</v>
      </c>
      <c r="D1287" t="s">
        <v>673</v>
      </c>
      <c r="E1287" t="s">
        <v>674</v>
      </c>
      <c r="F1287">
        <v>0.25</v>
      </c>
      <c r="G1287" s="2">
        <v>1</v>
      </c>
      <c r="H1287" s="4">
        <v>146.35239999999999</v>
      </c>
      <c r="I1287" s="4">
        <v>20.049800000000001</v>
      </c>
      <c r="J1287" s="7">
        <v>1174</v>
      </c>
      <c r="K1287" s="7">
        <v>211</v>
      </c>
      <c r="L1287" s="3">
        <v>0.13700000000000001</v>
      </c>
      <c r="M1287" s="5">
        <v>1.95142021</v>
      </c>
      <c r="N1287" s="6">
        <v>1.6</v>
      </c>
      <c r="O1287" s="8">
        <f>IFERROR(VLOOKUP(C1287,Sheet2!$B$2:$G$588,6,FALSE),0)</f>
        <v>36896</v>
      </c>
      <c r="P1287" t="s">
        <v>92</v>
      </c>
      <c r="Q1287" s="2">
        <v>0.1800843365</v>
      </c>
      <c r="R1287" s="3">
        <v>0.18008433654436301</v>
      </c>
      <c r="S1287" s="3" t="str">
        <f t="shared" si="122"/>
        <v/>
      </c>
      <c r="T1287" s="2"/>
      <c r="U1287" s="22">
        <f t="shared" si="116"/>
        <v>0.18008433654436301</v>
      </c>
      <c r="V1287" s="10">
        <f t="shared" si="117"/>
        <v>211.41901110308217</v>
      </c>
      <c r="W1287" s="24">
        <f t="shared" si="118"/>
        <v>211.41901110308217</v>
      </c>
    </row>
    <row r="1288" spans="1:23" x14ac:dyDescent="0.3">
      <c r="A1288" t="s">
        <v>17</v>
      </c>
      <c r="B1288" t="s">
        <v>657</v>
      </c>
      <c r="C1288" t="s">
        <v>658</v>
      </c>
      <c r="D1288" s="1" t="s">
        <v>671</v>
      </c>
      <c r="E1288" t="s">
        <v>672</v>
      </c>
      <c r="F1288">
        <v>0.25</v>
      </c>
      <c r="G1288" s="2">
        <v>1</v>
      </c>
      <c r="H1288" s="4">
        <v>465.54239999999999</v>
      </c>
      <c r="I1288" s="4">
        <v>56.034199999999998</v>
      </c>
      <c r="J1288" s="7">
        <v>1119</v>
      </c>
      <c r="K1288" s="7">
        <v>275</v>
      </c>
      <c r="L1288" s="3">
        <v>0.12039999999999999</v>
      </c>
      <c r="M1288" s="5">
        <v>0.66570896000000002</v>
      </c>
      <c r="N1288" s="6">
        <v>0.5</v>
      </c>
      <c r="O1288" s="8">
        <f>IFERROR(VLOOKUP(C1288,Sheet2!$B$2:$G$588,6,FALSE),0)</f>
        <v>36896</v>
      </c>
      <c r="P1288" t="s">
        <v>92</v>
      </c>
      <c r="Q1288" s="2">
        <v>0.2489210311</v>
      </c>
      <c r="R1288" s="3">
        <v>0.248921031099618</v>
      </c>
      <c r="S1288" s="3" t="str">
        <f t="shared" si="122"/>
        <v/>
      </c>
      <c r="T1288" s="2"/>
      <c r="U1288" s="22">
        <f t="shared" si="116"/>
        <v>0.248921031099618</v>
      </c>
      <c r="V1288" s="10">
        <f t="shared" si="117"/>
        <v>278.54263380047252</v>
      </c>
      <c r="W1288" s="24">
        <f t="shared" si="118"/>
        <v>278.54263380047252</v>
      </c>
    </row>
    <row r="1289" spans="1:23" x14ac:dyDescent="0.3">
      <c r="A1289" t="s">
        <v>17</v>
      </c>
      <c r="B1289" t="s">
        <v>657</v>
      </c>
      <c r="C1289" t="s">
        <v>658</v>
      </c>
      <c r="D1289" t="s">
        <v>661</v>
      </c>
      <c r="E1289" t="s">
        <v>662</v>
      </c>
      <c r="F1289">
        <v>0.25</v>
      </c>
      <c r="G1289" s="2">
        <v>1</v>
      </c>
      <c r="H1289" s="4">
        <v>145.19640000000001</v>
      </c>
      <c r="I1289" s="4">
        <v>13.9056</v>
      </c>
      <c r="J1289" s="7">
        <v>624</v>
      </c>
      <c r="K1289" s="7">
        <v>118</v>
      </c>
      <c r="L1289" s="3">
        <v>9.5799999999999996E-2</v>
      </c>
      <c r="M1289" s="5">
        <v>1.49580538</v>
      </c>
      <c r="N1289" s="6">
        <v>1.2</v>
      </c>
      <c r="O1289" s="8">
        <f>IFERROR(VLOOKUP(C1289,Sheet2!$B$2:$G$588,6,FALSE),0)</f>
        <v>36896</v>
      </c>
      <c r="P1289" t="s">
        <v>92</v>
      </c>
      <c r="Q1289" s="2">
        <v>0.19775659649999999</v>
      </c>
      <c r="R1289" s="3">
        <v>0.19775659648819099</v>
      </c>
      <c r="S1289" s="3" t="str">
        <f t="shared" si="122"/>
        <v/>
      </c>
      <c r="T1289" s="2"/>
      <c r="U1289" s="22">
        <f t="shared" si="116"/>
        <v>0.19775659648819099</v>
      </c>
      <c r="V1289" s="10">
        <f t="shared" si="117"/>
        <v>123.40011620863118</v>
      </c>
      <c r="W1289" s="24">
        <f t="shared" si="118"/>
        <v>123.40011620863118</v>
      </c>
    </row>
    <row r="1290" spans="1:23" x14ac:dyDescent="0.3">
      <c r="A1290" t="s">
        <v>17</v>
      </c>
      <c r="B1290" t="s">
        <v>657</v>
      </c>
      <c r="C1290" t="s">
        <v>658</v>
      </c>
      <c r="D1290" t="s">
        <v>669</v>
      </c>
      <c r="E1290" t="s">
        <v>670</v>
      </c>
      <c r="F1290">
        <v>0.25</v>
      </c>
      <c r="G1290" s="2">
        <v>1</v>
      </c>
      <c r="H1290" s="4">
        <v>143.73500000000001</v>
      </c>
      <c r="I1290" s="4">
        <v>13.290100000000001</v>
      </c>
      <c r="J1290" s="7">
        <v>606</v>
      </c>
      <c r="K1290" s="7">
        <v>118</v>
      </c>
      <c r="L1290" s="3">
        <v>9.2499999999999999E-2</v>
      </c>
      <c r="M1290" s="5">
        <v>1.5190957899999999</v>
      </c>
      <c r="N1290" s="6">
        <v>1.2</v>
      </c>
      <c r="O1290" s="8">
        <f>IFERROR(VLOOKUP(C1290,Sheet2!$B$2:$G$588,6,FALSE),0)</f>
        <v>36896</v>
      </c>
      <c r="P1290" t="s">
        <v>92</v>
      </c>
      <c r="Q1290" s="2">
        <v>0.2100563956</v>
      </c>
      <c r="R1290" s="3">
        <v>0.21005639563269901</v>
      </c>
      <c r="S1290" s="3" t="str">
        <f t="shared" si="122"/>
        <v/>
      </c>
      <c r="T1290" s="2"/>
      <c r="U1290" s="22">
        <f t="shared" ref="U1290:U1353" si="123">IF(A1290="placement",IF(T1290="",R1290,T1290),"")</f>
        <v>0.21005639563269901</v>
      </c>
      <c r="V1290" s="10">
        <f t="shared" ref="V1290:V1353" si="124">IF($A1290="placement",U1290*J1290,"")</f>
        <v>127.2941757534156</v>
      </c>
      <c r="W1290" s="24">
        <f t="shared" ref="W1290:W1353" si="125">IF($A1290="placement",V1290,IF($A1290="site",SUMIF($C:$C,$C1290,$V:$V),IF($A1290="user",SUMIF($B:$B,$B1290,$V:$V),SUM($V:$V))))</f>
        <v>127.2941757534156</v>
      </c>
    </row>
    <row r="1291" spans="1:23" x14ac:dyDescent="0.3">
      <c r="A1291" t="s">
        <v>17</v>
      </c>
      <c r="B1291" t="s">
        <v>657</v>
      </c>
      <c r="C1291" t="s">
        <v>658</v>
      </c>
      <c r="D1291" t="s">
        <v>687</v>
      </c>
      <c r="E1291" t="s">
        <v>688</v>
      </c>
      <c r="F1291">
        <v>0.25</v>
      </c>
      <c r="G1291" s="2">
        <v>1</v>
      </c>
      <c r="H1291" s="4">
        <v>107.1268</v>
      </c>
      <c r="I1291" s="4">
        <v>16.253900000000002</v>
      </c>
      <c r="J1291" s="7">
        <v>457</v>
      </c>
      <c r="K1291" s="7">
        <v>67</v>
      </c>
      <c r="L1291" s="3">
        <v>0.1517</v>
      </c>
      <c r="M1291" s="5">
        <v>0.93817642999999995</v>
      </c>
      <c r="N1291" s="6">
        <v>0.8</v>
      </c>
      <c r="O1291" s="8">
        <f>IFERROR(VLOOKUP(C1291,Sheet2!$B$2:$G$588,6,FALSE),0)</f>
        <v>36896</v>
      </c>
      <c r="P1291" t="s">
        <v>92</v>
      </c>
      <c r="Q1291" s="2">
        <v>0.1472819269</v>
      </c>
      <c r="R1291" s="3">
        <v>0.14728192694783401</v>
      </c>
      <c r="S1291" s="3" t="str">
        <f t="shared" si="122"/>
        <v/>
      </c>
      <c r="T1291" s="2"/>
      <c r="U1291" s="22">
        <f t="shared" si="123"/>
        <v>0.14728192694783401</v>
      </c>
      <c r="V1291" s="10">
        <f t="shared" si="124"/>
        <v>67.307840615160146</v>
      </c>
      <c r="W1291" s="24">
        <f t="shared" si="125"/>
        <v>67.307840615160146</v>
      </c>
    </row>
    <row r="1292" spans="1:23" x14ac:dyDescent="0.3">
      <c r="A1292" t="s">
        <v>17</v>
      </c>
      <c r="B1292" t="s">
        <v>657</v>
      </c>
      <c r="C1292" t="s">
        <v>658</v>
      </c>
      <c r="D1292" t="s">
        <v>679</v>
      </c>
      <c r="E1292" t="s">
        <v>680</v>
      </c>
      <c r="F1292">
        <v>0.25</v>
      </c>
      <c r="G1292" s="2">
        <v>1</v>
      </c>
      <c r="H1292" s="4">
        <v>113.0309</v>
      </c>
      <c r="I1292" s="4">
        <v>13.9428</v>
      </c>
      <c r="J1292" s="7">
        <v>313</v>
      </c>
      <c r="K1292" s="7">
        <v>56</v>
      </c>
      <c r="L1292" s="3">
        <v>0.1234</v>
      </c>
      <c r="M1292" s="5">
        <v>0.74752021999999996</v>
      </c>
      <c r="N1292" s="6">
        <v>0.6</v>
      </c>
      <c r="O1292" s="8">
        <f>IFERROR(VLOOKUP(C1292,Sheet2!$B$2:$G$588,6,FALSE),0)</f>
        <v>36896</v>
      </c>
      <c r="P1292" t="s">
        <v>92</v>
      </c>
      <c r="Q1292" s="2">
        <v>0.19734612979999999</v>
      </c>
      <c r="R1292" s="3">
        <v>0.197346129806901</v>
      </c>
      <c r="S1292" s="3" t="str">
        <f t="shared" si="122"/>
        <v/>
      </c>
      <c r="T1292" s="2"/>
      <c r="U1292" s="22">
        <f t="shared" si="123"/>
        <v>0.197346129806901</v>
      </c>
      <c r="V1292" s="10">
        <f t="shared" si="124"/>
        <v>61.769338629560011</v>
      </c>
      <c r="W1292" s="24">
        <f t="shared" si="125"/>
        <v>61.769338629560011</v>
      </c>
    </row>
    <row r="1293" spans="1:23" x14ac:dyDescent="0.3">
      <c r="A1293" t="s">
        <v>17</v>
      </c>
      <c r="B1293" t="s">
        <v>657</v>
      </c>
      <c r="C1293" t="s">
        <v>658</v>
      </c>
      <c r="D1293" t="s">
        <v>665</v>
      </c>
      <c r="E1293" t="s">
        <v>666</v>
      </c>
      <c r="F1293">
        <v>0.25</v>
      </c>
      <c r="G1293" s="2">
        <v>1</v>
      </c>
      <c r="H1293" s="4">
        <v>85.924999999999997</v>
      </c>
      <c r="I1293" s="4">
        <v>13.325100000000001</v>
      </c>
      <c r="J1293" s="7">
        <v>230</v>
      </c>
      <c r="K1293" s="7">
        <v>30</v>
      </c>
      <c r="L1293" s="3">
        <v>0.15509999999999999</v>
      </c>
      <c r="M1293" s="5">
        <v>0.57525945000000001</v>
      </c>
      <c r="N1293" s="6">
        <v>0.5</v>
      </c>
      <c r="O1293" s="8">
        <f>IFERROR(VLOOKUP(C1293,Sheet2!$B$2:$G$588,6,FALSE),0)</f>
        <v>36896</v>
      </c>
      <c r="P1293" t="s">
        <v>92</v>
      </c>
      <c r="Q1293" s="2">
        <v>0.13082696120000001</v>
      </c>
      <c r="R1293" s="3">
        <v>0.13082696117440301</v>
      </c>
      <c r="S1293" s="3" t="str">
        <f t="shared" si="122"/>
        <v/>
      </c>
      <c r="T1293" s="2"/>
      <c r="U1293" s="22">
        <f t="shared" si="123"/>
        <v>0.13082696117440301</v>
      </c>
      <c r="V1293" s="10">
        <f t="shared" si="124"/>
        <v>30.090201070112691</v>
      </c>
      <c r="W1293" s="24">
        <f t="shared" si="125"/>
        <v>30.090201070112691</v>
      </c>
    </row>
    <row r="1294" spans="1:23" x14ac:dyDescent="0.3">
      <c r="A1294" t="s">
        <v>17</v>
      </c>
      <c r="B1294" t="s">
        <v>657</v>
      </c>
      <c r="C1294" t="s">
        <v>658</v>
      </c>
      <c r="D1294" t="s">
        <v>675</v>
      </c>
      <c r="E1294" t="s">
        <v>676</v>
      </c>
      <c r="F1294">
        <v>0.25</v>
      </c>
      <c r="G1294" s="2">
        <v>1</v>
      </c>
      <c r="H1294" s="4">
        <v>112.30549999999999</v>
      </c>
      <c r="I1294" s="4">
        <v>9.6234000000000002</v>
      </c>
      <c r="J1294" s="7">
        <v>214</v>
      </c>
      <c r="K1294" s="7">
        <v>38</v>
      </c>
      <c r="L1294" s="3">
        <v>8.5699999999999998E-2</v>
      </c>
      <c r="M1294" s="5">
        <v>0.74054346999999998</v>
      </c>
      <c r="N1294" s="6">
        <v>0.6</v>
      </c>
      <c r="O1294" s="8">
        <f>IFERROR(VLOOKUP(C1294,Sheet2!$B$2:$G$588,6,FALSE),0)</f>
        <v>36896</v>
      </c>
      <c r="P1294" t="s">
        <v>92</v>
      </c>
      <c r="Q1294" s="2">
        <v>0.1897842263</v>
      </c>
      <c r="R1294" s="3">
        <v>0.18978422630979599</v>
      </c>
      <c r="S1294" s="3" t="str">
        <f t="shared" si="122"/>
        <v/>
      </c>
      <c r="T1294" s="2"/>
      <c r="U1294" s="22">
        <f t="shared" si="123"/>
        <v>0.18978422630979599</v>
      </c>
      <c r="V1294" s="10">
        <f t="shared" si="124"/>
        <v>40.61382443029634</v>
      </c>
      <c r="W1294" s="24">
        <f t="shared" si="125"/>
        <v>40.61382443029634</v>
      </c>
    </row>
    <row r="1295" spans="1:23" x14ac:dyDescent="0.3">
      <c r="A1295" t="s">
        <v>17</v>
      </c>
      <c r="B1295" t="s">
        <v>657</v>
      </c>
      <c r="C1295" t="s">
        <v>658</v>
      </c>
      <c r="D1295" t="s">
        <v>667</v>
      </c>
      <c r="E1295" t="s">
        <v>668</v>
      </c>
      <c r="F1295">
        <v>0.25</v>
      </c>
      <c r="G1295" s="2">
        <v>1</v>
      </c>
      <c r="H1295" s="4">
        <v>97.682900000000004</v>
      </c>
      <c r="I1295" s="4">
        <v>11.1746</v>
      </c>
      <c r="J1295" s="7">
        <v>185</v>
      </c>
      <c r="K1295" s="7">
        <v>17</v>
      </c>
      <c r="L1295" s="3">
        <v>0.1144</v>
      </c>
      <c r="M1295" s="5">
        <v>0.55218224999999999</v>
      </c>
      <c r="N1295" s="6">
        <v>0.5</v>
      </c>
      <c r="O1295" s="8">
        <f>IFERROR(VLOOKUP(C1295,Sheet2!$B$2:$G$588,6,FALSE),0)</f>
        <v>36896</v>
      </c>
      <c r="P1295" t="s">
        <v>92</v>
      </c>
      <c r="Q1295" s="2">
        <v>9.4501861399999998E-2</v>
      </c>
      <c r="R1295" s="3">
        <v>9.4501861421348005E-2</v>
      </c>
      <c r="S1295" s="3" t="str">
        <f t="shared" si="122"/>
        <v/>
      </c>
      <c r="T1295" s="2"/>
      <c r="U1295" s="22">
        <f t="shared" si="123"/>
        <v>9.4501861421348005E-2</v>
      </c>
      <c r="V1295" s="10">
        <f t="shared" si="124"/>
        <v>17.482844362949383</v>
      </c>
      <c r="W1295" s="24">
        <f t="shared" si="125"/>
        <v>17.482844362949383</v>
      </c>
    </row>
    <row r="1296" spans="1:23" x14ac:dyDescent="0.3">
      <c r="A1296" t="s">
        <v>17</v>
      </c>
      <c r="B1296" t="s">
        <v>657</v>
      </c>
      <c r="C1296" t="s">
        <v>658</v>
      </c>
      <c r="D1296" t="s">
        <v>683</v>
      </c>
      <c r="E1296" t="s">
        <v>684</v>
      </c>
      <c r="F1296">
        <v>0.25</v>
      </c>
      <c r="G1296" s="2">
        <v>1</v>
      </c>
      <c r="H1296" s="4">
        <v>94.015699999999995</v>
      </c>
      <c r="I1296" s="4">
        <v>9.0093999999999994</v>
      </c>
      <c r="J1296" s="7">
        <v>163</v>
      </c>
      <c r="K1296" s="7">
        <v>28</v>
      </c>
      <c r="L1296" s="3">
        <v>9.5799999999999996E-2</v>
      </c>
      <c r="M1296" s="5">
        <v>0.60479181000000004</v>
      </c>
      <c r="N1296" s="6">
        <v>0.5</v>
      </c>
      <c r="O1296" s="8">
        <f>IFERROR(VLOOKUP(C1296,Sheet2!$B$2:$G$588,6,FALSE),0)</f>
        <v>36896</v>
      </c>
      <c r="P1296" t="s">
        <v>92</v>
      </c>
      <c r="Q1296" s="2">
        <v>0.1732692217</v>
      </c>
      <c r="R1296" s="3">
        <v>0.173269221693784</v>
      </c>
      <c r="S1296" s="3" t="str">
        <f t="shared" si="122"/>
        <v/>
      </c>
      <c r="T1296" s="2"/>
      <c r="U1296" s="22">
        <f t="shared" si="123"/>
        <v>0.173269221693784</v>
      </c>
      <c r="V1296" s="10">
        <f t="shared" si="124"/>
        <v>28.242883136086792</v>
      </c>
      <c r="W1296" s="24">
        <f t="shared" si="125"/>
        <v>28.242883136086792</v>
      </c>
    </row>
    <row r="1297" spans="1:23" hidden="1" x14ac:dyDescent="0.3">
      <c r="A1297" t="s">
        <v>33</v>
      </c>
      <c r="B1297" t="s">
        <v>1863</v>
      </c>
      <c r="C1297" t="s">
        <v>1864</v>
      </c>
      <c r="D1297" t="s">
        <v>34</v>
      </c>
      <c r="F1297">
        <v>0.28120000000000001</v>
      </c>
      <c r="G1297" s="2">
        <v>0</v>
      </c>
      <c r="H1297" s="4">
        <v>1772.6329000000001</v>
      </c>
      <c r="I1297" s="4">
        <v>591.28750000000002</v>
      </c>
      <c r="J1297" s="7">
        <v>35461</v>
      </c>
      <c r="K1297" s="7">
        <v>7818</v>
      </c>
      <c r="L1297" s="3">
        <v>0.33360000000000001</v>
      </c>
      <c r="M1297" s="5">
        <v>1.99910868</v>
      </c>
      <c r="N1297" s="6">
        <v>1.5249459999999999</v>
      </c>
      <c r="O1297" s="8">
        <f>IFERROR(VLOOKUP(C1297,Sheet2!$B$2:$G$588,6,FALSE),0)</f>
        <v>35461</v>
      </c>
      <c r="Q1297" s="2">
        <v>0.23718704339999999</v>
      </c>
      <c r="R1297" s="3">
        <v>0.23718704336062801</v>
      </c>
      <c r="U1297" s="22" t="str">
        <f t="shared" si="123"/>
        <v/>
      </c>
      <c r="V1297" s="10" t="str">
        <f t="shared" si="124"/>
        <v/>
      </c>
      <c r="W1297" s="24">
        <f t="shared" si="125"/>
        <v>7689.1287058333737</v>
      </c>
    </row>
    <row r="1298" spans="1:23" x14ac:dyDescent="0.3">
      <c r="A1298" t="s">
        <v>17</v>
      </c>
      <c r="B1298" t="s">
        <v>1863</v>
      </c>
      <c r="C1298" t="s">
        <v>1864</v>
      </c>
      <c r="D1298" t="s">
        <v>1907</v>
      </c>
      <c r="E1298" t="s">
        <v>1908</v>
      </c>
      <c r="F1298">
        <v>0.4</v>
      </c>
      <c r="G1298" s="2">
        <v>0</v>
      </c>
      <c r="H1298" s="4">
        <v>38.190899999999999</v>
      </c>
      <c r="I1298" s="4">
        <v>15.8809</v>
      </c>
      <c r="J1298" s="7">
        <v>946</v>
      </c>
      <c r="K1298" s="7">
        <v>232</v>
      </c>
      <c r="L1298" s="3">
        <v>0.4158</v>
      </c>
      <c r="M1298" s="5">
        <v>1.98636993</v>
      </c>
      <c r="N1298" s="6">
        <v>1.5</v>
      </c>
      <c r="O1298" s="8">
        <f>IFERROR(VLOOKUP(C1298,Sheet2!$B$2:$G$588,6,FALSE),0)</f>
        <v>35461</v>
      </c>
      <c r="P1298" t="s">
        <v>487</v>
      </c>
      <c r="Q1298" s="2">
        <v>0.24485365240000001</v>
      </c>
      <c r="R1298" s="3">
        <v>0.24485365243948801</v>
      </c>
      <c r="U1298" s="22">
        <f t="shared" si="123"/>
        <v>0.24485365243948801</v>
      </c>
      <c r="V1298" s="10">
        <f t="shared" si="124"/>
        <v>231.63155520775567</v>
      </c>
      <c r="W1298" s="24">
        <f t="shared" si="125"/>
        <v>231.63155520775567</v>
      </c>
    </row>
    <row r="1299" spans="1:23" x14ac:dyDescent="0.3">
      <c r="A1299" t="s">
        <v>17</v>
      </c>
      <c r="B1299" t="s">
        <v>1863</v>
      </c>
      <c r="C1299" t="s">
        <v>1864</v>
      </c>
      <c r="D1299" t="s">
        <v>2563</v>
      </c>
      <c r="E1299" t="s">
        <v>2564</v>
      </c>
      <c r="F1299">
        <v>0.25</v>
      </c>
      <c r="G1299" s="2">
        <v>0</v>
      </c>
      <c r="H1299" s="4">
        <v>23.359400000000001</v>
      </c>
      <c r="I1299" s="4">
        <v>13.420299999999999</v>
      </c>
      <c r="J1299" s="7">
        <v>797</v>
      </c>
      <c r="K1299" s="7">
        <v>193</v>
      </c>
      <c r="L1299" s="3">
        <v>0.57450000000000001</v>
      </c>
      <c r="M1299" s="5">
        <v>1.9797885900000001</v>
      </c>
      <c r="N1299" s="6">
        <v>1.5</v>
      </c>
      <c r="O1299" s="8">
        <f>IFERROR(VLOOKUP(C1299,Sheet2!$B$2:$G$588,6,FALSE),0)</f>
        <v>35461</v>
      </c>
      <c r="P1299" t="s">
        <v>92</v>
      </c>
      <c r="Q1299" s="2">
        <v>0.2423433465</v>
      </c>
      <c r="R1299" s="3">
        <v>0.24234334649028699</v>
      </c>
      <c r="U1299" s="22">
        <f t="shared" si="123"/>
        <v>0.24234334649028699</v>
      </c>
      <c r="V1299" s="10">
        <f t="shared" si="124"/>
        <v>193.14764715275874</v>
      </c>
      <c r="W1299" s="24">
        <f t="shared" si="125"/>
        <v>193.14764715275874</v>
      </c>
    </row>
    <row r="1300" spans="1:23" x14ac:dyDescent="0.3">
      <c r="A1300" t="s">
        <v>17</v>
      </c>
      <c r="B1300" t="s">
        <v>1863</v>
      </c>
      <c r="C1300" t="s">
        <v>1864</v>
      </c>
      <c r="D1300" t="s">
        <v>2607</v>
      </c>
      <c r="E1300" t="s">
        <v>2608</v>
      </c>
      <c r="F1300">
        <v>0.3</v>
      </c>
      <c r="G1300" s="2">
        <v>0</v>
      </c>
      <c r="H1300" s="4">
        <v>41.767600000000002</v>
      </c>
      <c r="I1300" s="4">
        <v>8.7032000000000007</v>
      </c>
      <c r="J1300" s="7">
        <v>797</v>
      </c>
      <c r="K1300" s="7">
        <v>144</v>
      </c>
      <c r="L1300" s="3">
        <v>0.2084</v>
      </c>
      <c r="M1300" s="5">
        <v>3.0508695499999998</v>
      </c>
      <c r="N1300" s="6">
        <v>2.5</v>
      </c>
      <c r="O1300" s="8">
        <f>IFERROR(VLOOKUP(C1300,Sheet2!$B$2:$G$588,6,FALSE),0)</f>
        <v>35461</v>
      </c>
      <c r="P1300" t="s">
        <v>487</v>
      </c>
      <c r="Q1300" s="2">
        <v>0.18056148869999999</v>
      </c>
      <c r="R1300" s="3">
        <v>0.18056148872363201</v>
      </c>
      <c r="U1300" s="22">
        <f t="shared" si="123"/>
        <v>0.18056148872363201</v>
      </c>
      <c r="V1300" s="10">
        <f t="shared" si="124"/>
        <v>143.9075065127347</v>
      </c>
      <c r="W1300" s="24">
        <f t="shared" si="125"/>
        <v>143.9075065127347</v>
      </c>
    </row>
    <row r="1301" spans="1:23" x14ac:dyDescent="0.3">
      <c r="A1301" t="s">
        <v>17</v>
      </c>
      <c r="B1301" t="s">
        <v>1863</v>
      </c>
      <c r="C1301" t="s">
        <v>1864</v>
      </c>
      <c r="D1301" t="s">
        <v>2299</v>
      </c>
      <c r="E1301" t="s">
        <v>2300</v>
      </c>
      <c r="F1301">
        <v>0.33</v>
      </c>
      <c r="G1301" s="2">
        <v>0</v>
      </c>
      <c r="H1301" s="4">
        <v>18.430199999999999</v>
      </c>
      <c r="I1301" s="4">
        <v>10.7796</v>
      </c>
      <c r="J1301" s="7">
        <v>649</v>
      </c>
      <c r="K1301" s="7">
        <v>164</v>
      </c>
      <c r="L1301" s="3">
        <v>0.58489999999999998</v>
      </c>
      <c r="M1301" s="5">
        <v>2.0072365699999999</v>
      </c>
      <c r="N1301" s="6">
        <v>1.5</v>
      </c>
      <c r="O1301" s="8">
        <f>IFERROR(VLOOKUP(C1301,Sheet2!$B$2:$G$588,6,FALSE),0)</f>
        <v>35461</v>
      </c>
      <c r="P1301" t="s">
        <v>22</v>
      </c>
      <c r="Q1301" s="2">
        <v>0.25270393079999998</v>
      </c>
      <c r="R1301" s="3">
        <v>0.25270393083852799</v>
      </c>
      <c r="U1301" s="22">
        <f t="shared" si="123"/>
        <v>0.25270393083852799</v>
      </c>
      <c r="V1301" s="10">
        <f t="shared" si="124"/>
        <v>164.00485111420466</v>
      </c>
      <c r="W1301" s="24">
        <f t="shared" si="125"/>
        <v>164.00485111420466</v>
      </c>
    </row>
    <row r="1302" spans="1:23" x14ac:dyDescent="0.3">
      <c r="A1302" t="s">
        <v>17</v>
      </c>
      <c r="B1302" t="s">
        <v>1863</v>
      </c>
      <c r="C1302" t="s">
        <v>1864</v>
      </c>
      <c r="D1302" t="s">
        <v>2321</v>
      </c>
      <c r="E1302" t="s">
        <v>2322</v>
      </c>
      <c r="F1302">
        <v>0.3</v>
      </c>
      <c r="G1302" s="2">
        <v>0</v>
      </c>
      <c r="H1302" s="4">
        <v>32.387599999999999</v>
      </c>
      <c r="I1302" s="4">
        <v>6.4141000000000004</v>
      </c>
      <c r="J1302" s="7">
        <v>588</v>
      </c>
      <c r="K1302" s="7">
        <v>107</v>
      </c>
      <c r="L1302" s="3">
        <v>0.19800000000000001</v>
      </c>
      <c r="M1302" s="5">
        <v>3.0540407799999998</v>
      </c>
      <c r="N1302" s="6">
        <v>2.5</v>
      </c>
      <c r="O1302" s="8">
        <f>IFERROR(VLOOKUP(C1302,Sheet2!$B$2:$G$588,6,FALSE),0)</f>
        <v>35461</v>
      </c>
      <c r="P1302" t="s">
        <v>487</v>
      </c>
      <c r="Q1302" s="2">
        <v>0.18141237160000001</v>
      </c>
      <c r="R1302" s="3">
        <v>0.181412371551288</v>
      </c>
      <c r="U1302" s="22">
        <f t="shared" si="123"/>
        <v>0.181412371551288</v>
      </c>
      <c r="V1302" s="10">
        <f t="shared" si="124"/>
        <v>106.67047447215735</v>
      </c>
      <c r="W1302" s="24">
        <f t="shared" si="125"/>
        <v>106.67047447215735</v>
      </c>
    </row>
    <row r="1303" spans="1:23" x14ac:dyDescent="0.3">
      <c r="A1303" t="s">
        <v>17</v>
      </c>
      <c r="B1303" t="s">
        <v>1863</v>
      </c>
      <c r="C1303" t="s">
        <v>1864</v>
      </c>
      <c r="D1303" t="s">
        <v>1883</v>
      </c>
      <c r="E1303" t="s">
        <v>1884</v>
      </c>
      <c r="F1303">
        <v>0.33</v>
      </c>
      <c r="G1303" s="2">
        <v>0</v>
      </c>
      <c r="H1303" s="4">
        <v>16.430399999999999</v>
      </c>
      <c r="I1303" s="4">
        <v>8.3474000000000004</v>
      </c>
      <c r="J1303" s="7">
        <v>522</v>
      </c>
      <c r="K1303" s="7">
        <v>134</v>
      </c>
      <c r="L1303" s="3">
        <v>0.50800000000000001</v>
      </c>
      <c r="M1303" s="5">
        <v>2.0857672200000001</v>
      </c>
      <c r="N1303" s="6">
        <v>1.55</v>
      </c>
      <c r="O1303" s="8">
        <f>IFERROR(VLOOKUP(C1303,Sheet2!$B$2:$G$588,6,FALSE),0)</f>
        <v>35461</v>
      </c>
      <c r="P1303" t="s">
        <v>162</v>
      </c>
      <c r="Q1303" s="2">
        <v>0.25686817410000001</v>
      </c>
      <c r="R1303" s="3">
        <v>0.25686817413336799</v>
      </c>
      <c r="U1303" s="22">
        <f t="shared" si="123"/>
        <v>0.25686817413336799</v>
      </c>
      <c r="V1303" s="10">
        <f t="shared" si="124"/>
        <v>134.08518689761809</v>
      </c>
      <c r="W1303" s="24">
        <f t="shared" si="125"/>
        <v>134.08518689761809</v>
      </c>
    </row>
    <row r="1304" spans="1:23" x14ac:dyDescent="0.3">
      <c r="A1304" t="s">
        <v>17</v>
      </c>
      <c r="B1304" t="s">
        <v>1863</v>
      </c>
      <c r="C1304" t="s">
        <v>1864</v>
      </c>
      <c r="D1304" t="s">
        <v>2155</v>
      </c>
      <c r="E1304" t="s">
        <v>2156</v>
      </c>
      <c r="F1304">
        <v>0.25</v>
      </c>
      <c r="G1304" s="2">
        <v>0</v>
      </c>
      <c r="H1304" s="4">
        <v>23.491700000000002</v>
      </c>
      <c r="I1304" s="4">
        <v>7.8308999999999997</v>
      </c>
      <c r="J1304" s="7">
        <v>448</v>
      </c>
      <c r="K1304" s="7">
        <v>106</v>
      </c>
      <c r="L1304" s="3">
        <v>0.33329999999999999</v>
      </c>
      <c r="M1304" s="5">
        <v>1.9059908999999999</v>
      </c>
      <c r="N1304" s="6">
        <v>1.45</v>
      </c>
      <c r="O1304" s="8">
        <f>IFERROR(VLOOKUP(C1304,Sheet2!$B$2:$G$588,6,FALSE),0)</f>
        <v>35461</v>
      </c>
      <c r="P1304" t="s">
        <v>92</v>
      </c>
      <c r="Q1304" s="2">
        <v>0.2392408577</v>
      </c>
      <c r="R1304" s="3">
        <v>0.239240857678162</v>
      </c>
      <c r="U1304" s="22">
        <f t="shared" si="123"/>
        <v>0.239240857678162</v>
      </c>
      <c r="V1304" s="10">
        <f t="shared" si="124"/>
        <v>107.17990423981658</v>
      </c>
      <c r="W1304" s="24">
        <f t="shared" si="125"/>
        <v>107.17990423981658</v>
      </c>
    </row>
    <row r="1305" spans="1:23" x14ac:dyDescent="0.3">
      <c r="A1305" t="s">
        <v>17</v>
      </c>
      <c r="B1305" t="s">
        <v>1863</v>
      </c>
      <c r="C1305" t="s">
        <v>1864</v>
      </c>
      <c r="D1305" t="s">
        <v>2075</v>
      </c>
      <c r="E1305" t="s">
        <v>2076</v>
      </c>
      <c r="F1305">
        <v>0.2</v>
      </c>
      <c r="G1305" s="2">
        <v>0</v>
      </c>
      <c r="H1305" s="4">
        <v>18.958300000000001</v>
      </c>
      <c r="I1305" s="4">
        <v>8.5963999999999992</v>
      </c>
      <c r="J1305" s="7">
        <v>438</v>
      </c>
      <c r="K1305" s="7">
        <v>64</v>
      </c>
      <c r="L1305" s="3">
        <v>0.45340000000000003</v>
      </c>
      <c r="M1305" s="5">
        <v>1.69779809</v>
      </c>
      <c r="N1305" s="6">
        <v>1.45</v>
      </c>
      <c r="O1305" s="8">
        <f>IFERROR(VLOOKUP(C1305,Sheet2!$B$2:$G$588,6,FALSE),0)</f>
        <v>35461</v>
      </c>
      <c r="P1305" t="s">
        <v>162</v>
      </c>
      <c r="Q1305" s="2">
        <v>0.1459526257</v>
      </c>
      <c r="R1305" s="3">
        <v>0.14595262565457801</v>
      </c>
      <c r="U1305" s="22">
        <f t="shared" si="123"/>
        <v>0.14595262565457801</v>
      </c>
      <c r="V1305" s="10">
        <f t="shared" si="124"/>
        <v>63.927250036705168</v>
      </c>
      <c r="W1305" s="24">
        <f t="shared" si="125"/>
        <v>63.927250036705168</v>
      </c>
    </row>
    <row r="1306" spans="1:23" x14ac:dyDescent="0.3">
      <c r="A1306" t="s">
        <v>17</v>
      </c>
      <c r="B1306" t="s">
        <v>1863</v>
      </c>
      <c r="C1306" t="s">
        <v>1864</v>
      </c>
      <c r="D1306" t="s">
        <v>2739</v>
      </c>
      <c r="E1306" t="s">
        <v>2740</v>
      </c>
      <c r="F1306">
        <v>0.2</v>
      </c>
      <c r="G1306" s="2">
        <v>0</v>
      </c>
      <c r="H1306" s="4">
        <v>21.995100000000001</v>
      </c>
      <c r="I1306" s="4">
        <v>7.6714000000000002</v>
      </c>
      <c r="J1306" s="7">
        <v>432</v>
      </c>
      <c r="K1306" s="7">
        <v>86</v>
      </c>
      <c r="L1306" s="3">
        <v>0.3488</v>
      </c>
      <c r="M1306" s="5">
        <v>1.87545345</v>
      </c>
      <c r="N1306" s="6">
        <v>1.45</v>
      </c>
      <c r="O1306" s="8">
        <f>IFERROR(VLOOKUP(C1306,Sheet2!$B$2:$G$588,6,FALSE),0)</f>
        <v>35461</v>
      </c>
      <c r="P1306" t="s">
        <v>92</v>
      </c>
      <c r="Q1306" s="2">
        <v>0.22685364229999999</v>
      </c>
      <c r="R1306" s="3">
        <v>0.19999999999999901</v>
      </c>
      <c r="U1306" s="22">
        <f t="shared" si="123"/>
        <v>0.19999999999999901</v>
      </c>
      <c r="V1306" s="10">
        <f t="shared" si="124"/>
        <v>86.399999999999579</v>
      </c>
      <c r="W1306" s="24">
        <f t="shared" si="125"/>
        <v>86.399999999999579</v>
      </c>
    </row>
    <row r="1307" spans="1:23" x14ac:dyDescent="0.3">
      <c r="A1307" t="s">
        <v>17</v>
      </c>
      <c r="B1307" t="s">
        <v>1863</v>
      </c>
      <c r="C1307" t="s">
        <v>1864</v>
      </c>
      <c r="D1307" t="s">
        <v>2203</v>
      </c>
      <c r="E1307" t="s">
        <v>2204</v>
      </c>
      <c r="F1307">
        <v>0.33</v>
      </c>
      <c r="G1307" s="2">
        <v>0</v>
      </c>
      <c r="H1307" s="4">
        <v>24.302</v>
      </c>
      <c r="I1307" s="4">
        <v>7.1421000000000001</v>
      </c>
      <c r="J1307" s="7">
        <v>406</v>
      </c>
      <c r="K1307" s="7">
        <v>96</v>
      </c>
      <c r="L1307" s="3">
        <v>0.29389999999999999</v>
      </c>
      <c r="M1307" s="5">
        <v>1.8960906099999999</v>
      </c>
      <c r="N1307" s="6">
        <v>1.45</v>
      </c>
      <c r="O1307" s="8">
        <f>IFERROR(VLOOKUP(C1307,Sheet2!$B$2:$G$588,6,FALSE),0)</f>
        <v>35461</v>
      </c>
      <c r="P1307" t="s">
        <v>22</v>
      </c>
      <c r="Q1307" s="2">
        <v>0.23526861369999999</v>
      </c>
      <c r="R1307" s="3">
        <v>0.23526861370926</v>
      </c>
      <c r="U1307" s="22">
        <f t="shared" si="123"/>
        <v>0.23526861370926</v>
      </c>
      <c r="V1307" s="10">
        <f t="shared" si="124"/>
        <v>95.519057165959566</v>
      </c>
      <c r="W1307" s="24">
        <f t="shared" si="125"/>
        <v>95.519057165959566</v>
      </c>
    </row>
    <row r="1308" spans="1:23" x14ac:dyDescent="0.3">
      <c r="A1308" t="s">
        <v>17</v>
      </c>
      <c r="B1308" t="s">
        <v>1863</v>
      </c>
      <c r="C1308" t="s">
        <v>1864</v>
      </c>
      <c r="D1308" t="s">
        <v>2201</v>
      </c>
      <c r="E1308" t="s">
        <v>2202</v>
      </c>
      <c r="F1308">
        <v>0.3</v>
      </c>
      <c r="G1308" s="2">
        <v>0</v>
      </c>
      <c r="H1308" s="4">
        <v>12.2247</v>
      </c>
      <c r="I1308" s="4">
        <v>6.5182000000000002</v>
      </c>
      <c r="J1308" s="7">
        <v>388</v>
      </c>
      <c r="K1308" s="7">
        <v>95</v>
      </c>
      <c r="L1308" s="3">
        <v>0.53320000000000001</v>
      </c>
      <c r="M1308" s="5">
        <v>1.98304203</v>
      </c>
      <c r="N1308" s="6">
        <v>1.5</v>
      </c>
      <c r="O1308" s="8">
        <f>IFERROR(VLOOKUP(C1308,Sheet2!$B$2:$G$588,6,FALSE),0)</f>
        <v>35461</v>
      </c>
      <c r="P1308" t="s">
        <v>22</v>
      </c>
      <c r="Q1308" s="2">
        <v>0.2435863784</v>
      </c>
      <c r="R1308" s="3">
        <v>0.24358637839331301</v>
      </c>
      <c r="U1308" s="22">
        <f t="shared" si="123"/>
        <v>0.24358637839331301</v>
      </c>
      <c r="V1308" s="10">
        <f t="shared" si="124"/>
        <v>94.511514816605455</v>
      </c>
      <c r="W1308" s="24">
        <f t="shared" si="125"/>
        <v>94.511514816605455</v>
      </c>
    </row>
    <row r="1309" spans="1:23" x14ac:dyDescent="0.3">
      <c r="A1309" t="s">
        <v>17</v>
      </c>
      <c r="B1309" t="s">
        <v>1863</v>
      </c>
      <c r="C1309" t="s">
        <v>1864</v>
      </c>
      <c r="D1309" t="s">
        <v>2261</v>
      </c>
      <c r="E1309" t="s">
        <v>2262</v>
      </c>
      <c r="F1309">
        <v>0.2</v>
      </c>
      <c r="G1309" s="2">
        <v>0</v>
      </c>
      <c r="H1309" s="4">
        <v>14.2379</v>
      </c>
      <c r="I1309" s="4">
        <v>6.3654999999999999</v>
      </c>
      <c r="J1309" s="7">
        <v>368</v>
      </c>
      <c r="K1309" s="7">
        <v>74</v>
      </c>
      <c r="L1309" s="3">
        <v>0.4471</v>
      </c>
      <c r="M1309" s="5">
        <v>1.9293917</v>
      </c>
      <c r="N1309" s="6">
        <v>1.45</v>
      </c>
      <c r="O1309" s="8">
        <f>IFERROR(VLOOKUP(C1309,Sheet2!$B$2:$G$588,6,FALSE),0)</f>
        <v>35461</v>
      </c>
      <c r="P1309" t="s">
        <v>92</v>
      </c>
      <c r="Q1309" s="2">
        <v>0.24846779369999999</v>
      </c>
      <c r="R1309" s="3">
        <v>0.19999999999999901</v>
      </c>
      <c r="U1309" s="22">
        <f t="shared" si="123"/>
        <v>0.19999999999999901</v>
      </c>
      <c r="V1309" s="10">
        <f t="shared" si="124"/>
        <v>73.599999999999639</v>
      </c>
      <c r="W1309" s="24">
        <f t="shared" si="125"/>
        <v>73.599999999999639</v>
      </c>
    </row>
    <row r="1310" spans="1:23" x14ac:dyDescent="0.3">
      <c r="A1310" t="s">
        <v>17</v>
      </c>
      <c r="B1310" t="s">
        <v>1863</v>
      </c>
      <c r="C1310" t="s">
        <v>1864</v>
      </c>
      <c r="D1310" t="s">
        <v>2371</v>
      </c>
      <c r="E1310" t="s">
        <v>2372</v>
      </c>
      <c r="F1310">
        <v>0.25</v>
      </c>
      <c r="G1310" s="2">
        <v>0</v>
      </c>
      <c r="H1310" s="4">
        <v>14.3287</v>
      </c>
      <c r="I1310" s="4">
        <v>5.8921000000000001</v>
      </c>
      <c r="J1310" s="7">
        <v>362</v>
      </c>
      <c r="K1310" s="7">
        <v>90</v>
      </c>
      <c r="L1310" s="3">
        <v>0.41120000000000001</v>
      </c>
      <c r="M1310" s="5">
        <v>2.0455297099999998</v>
      </c>
      <c r="N1310" s="6">
        <v>1.5</v>
      </c>
      <c r="O1310" s="8">
        <f>IFERROR(VLOOKUP(C1310,Sheet2!$B$2:$G$588,6,FALSE),0)</f>
        <v>35461</v>
      </c>
      <c r="P1310" t="s">
        <v>92</v>
      </c>
      <c r="Q1310" s="2">
        <v>0.26669361250000001</v>
      </c>
      <c r="R1310" s="3">
        <v>0.25</v>
      </c>
      <c r="U1310" s="22">
        <f t="shared" si="123"/>
        <v>0.25</v>
      </c>
      <c r="V1310" s="10">
        <f t="shared" si="124"/>
        <v>90.5</v>
      </c>
      <c r="W1310" s="24">
        <f t="shared" si="125"/>
        <v>90.5</v>
      </c>
    </row>
    <row r="1311" spans="1:23" x14ac:dyDescent="0.3">
      <c r="A1311" t="s">
        <v>17</v>
      </c>
      <c r="B1311" t="s">
        <v>1863</v>
      </c>
      <c r="C1311" t="s">
        <v>1864</v>
      </c>
      <c r="D1311" t="s">
        <v>1873</v>
      </c>
      <c r="E1311" t="s">
        <v>1874</v>
      </c>
      <c r="F1311">
        <v>0.25</v>
      </c>
      <c r="G1311" s="2">
        <v>0</v>
      </c>
      <c r="H1311" s="4">
        <v>9.9307999999999996</v>
      </c>
      <c r="I1311" s="4">
        <v>5.6211000000000002</v>
      </c>
      <c r="J1311" s="7">
        <v>347</v>
      </c>
      <c r="K1311" s="7">
        <v>87</v>
      </c>
      <c r="L1311" s="3">
        <v>0.56599999999999995</v>
      </c>
      <c r="M1311" s="5">
        <v>2.0579312500000002</v>
      </c>
      <c r="N1311" s="6">
        <v>1.5</v>
      </c>
      <c r="O1311" s="8">
        <f>IFERROR(VLOOKUP(C1311,Sheet2!$B$2:$G$588,6,FALSE),0)</f>
        <v>35461</v>
      </c>
      <c r="P1311" t="s">
        <v>92</v>
      </c>
      <c r="Q1311" s="2">
        <v>0.2711126781</v>
      </c>
      <c r="R1311" s="3">
        <v>0.25</v>
      </c>
      <c r="U1311" s="22">
        <f t="shared" si="123"/>
        <v>0.25</v>
      </c>
      <c r="V1311" s="10">
        <f t="shared" si="124"/>
        <v>86.75</v>
      </c>
      <c r="W1311" s="24">
        <f t="shared" si="125"/>
        <v>86.75</v>
      </c>
    </row>
    <row r="1312" spans="1:23" x14ac:dyDescent="0.3">
      <c r="A1312" t="s">
        <v>17</v>
      </c>
      <c r="B1312" t="s">
        <v>1863</v>
      </c>
      <c r="C1312" t="s">
        <v>1864</v>
      </c>
      <c r="D1312" t="s">
        <v>1951</v>
      </c>
      <c r="E1312" t="s">
        <v>1952</v>
      </c>
      <c r="F1312">
        <v>0.25</v>
      </c>
      <c r="G1312" s="2">
        <v>0</v>
      </c>
      <c r="H1312" s="4">
        <v>10.9541</v>
      </c>
      <c r="I1312" s="4">
        <v>5.5903999999999998</v>
      </c>
      <c r="J1312" s="7">
        <v>339</v>
      </c>
      <c r="K1312" s="7">
        <v>85</v>
      </c>
      <c r="L1312" s="3">
        <v>0.51029999999999998</v>
      </c>
      <c r="M1312" s="5">
        <v>2.0234753699999999</v>
      </c>
      <c r="N1312" s="6">
        <v>1.5</v>
      </c>
      <c r="O1312" s="8">
        <f>IFERROR(VLOOKUP(C1312,Sheet2!$B$2:$G$588,6,FALSE),0)</f>
        <v>35461</v>
      </c>
      <c r="P1312" t="s">
        <v>92</v>
      </c>
      <c r="Q1312" s="2">
        <v>0.25870113340000001</v>
      </c>
      <c r="R1312" s="3">
        <v>0.25</v>
      </c>
      <c r="U1312" s="22">
        <f t="shared" si="123"/>
        <v>0.25</v>
      </c>
      <c r="V1312" s="10">
        <f t="shared" si="124"/>
        <v>84.75</v>
      </c>
      <c r="W1312" s="24">
        <f t="shared" si="125"/>
        <v>84.75</v>
      </c>
    </row>
    <row r="1313" spans="1:23" x14ac:dyDescent="0.3">
      <c r="A1313" t="s">
        <v>17</v>
      </c>
      <c r="B1313" t="s">
        <v>1863</v>
      </c>
      <c r="C1313" t="s">
        <v>1864</v>
      </c>
      <c r="D1313" t="s">
        <v>2159</v>
      </c>
      <c r="E1313" t="s">
        <v>2160</v>
      </c>
      <c r="F1313">
        <v>0.32</v>
      </c>
      <c r="G1313" s="2">
        <v>0</v>
      </c>
      <c r="H1313" s="4">
        <v>10.7234</v>
      </c>
      <c r="I1313" s="4">
        <v>5.3013000000000003</v>
      </c>
      <c r="J1313" s="7">
        <v>331</v>
      </c>
      <c r="K1313" s="7">
        <v>93</v>
      </c>
      <c r="L1313" s="3">
        <v>0.49440000000000001</v>
      </c>
      <c r="M1313" s="5">
        <v>2.0836414300000001</v>
      </c>
      <c r="N1313" s="6">
        <v>1.5</v>
      </c>
      <c r="O1313" s="8">
        <f>IFERROR(VLOOKUP(C1313,Sheet2!$B$2:$G$588,6,FALSE),0)</f>
        <v>35461</v>
      </c>
      <c r="P1313" t="s">
        <v>22</v>
      </c>
      <c r="Q1313" s="2">
        <v>0.28010646410000001</v>
      </c>
      <c r="R1313" s="3">
        <v>0.28010646408486001</v>
      </c>
      <c r="U1313" s="22">
        <f t="shared" si="123"/>
        <v>0.28010646408486001</v>
      </c>
      <c r="V1313" s="10">
        <f t="shared" si="124"/>
        <v>92.715239612088666</v>
      </c>
      <c r="W1313" s="24">
        <f t="shared" si="125"/>
        <v>92.715239612088666</v>
      </c>
    </row>
    <row r="1314" spans="1:23" x14ac:dyDescent="0.3">
      <c r="A1314" t="s">
        <v>17</v>
      </c>
      <c r="B1314" t="s">
        <v>1863</v>
      </c>
      <c r="C1314" t="s">
        <v>1864</v>
      </c>
      <c r="D1314" t="s">
        <v>2391</v>
      </c>
      <c r="E1314" t="s">
        <v>2392</v>
      </c>
      <c r="F1314">
        <v>0.2</v>
      </c>
      <c r="G1314" s="2">
        <v>0</v>
      </c>
      <c r="H1314" s="4">
        <v>24.032499999999999</v>
      </c>
      <c r="I1314" s="4">
        <v>6.1567999999999996</v>
      </c>
      <c r="J1314" s="7">
        <v>329</v>
      </c>
      <c r="K1314" s="7">
        <v>43</v>
      </c>
      <c r="L1314" s="3">
        <v>0.25619999999999998</v>
      </c>
      <c r="M1314" s="5">
        <v>1.7800011600000001</v>
      </c>
      <c r="N1314" s="6">
        <v>1.55</v>
      </c>
      <c r="O1314" s="8">
        <f>IFERROR(VLOOKUP(C1314,Sheet2!$B$2:$G$588,6,FALSE),0)</f>
        <v>35461</v>
      </c>
      <c r="P1314" t="s">
        <v>92</v>
      </c>
      <c r="Q1314" s="2">
        <v>0.1292140507</v>
      </c>
      <c r="R1314" s="3">
        <v>0.12921405070287401</v>
      </c>
      <c r="U1314" s="22">
        <f t="shared" si="123"/>
        <v>0.12921405070287401</v>
      </c>
      <c r="V1314" s="10">
        <f t="shared" si="124"/>
        <v>42.511422681245548</v>
      </c>
      <c r="W1314" s="24">
        <f t="shared" si="125"/>
        <v>42.511422681245548</v>
      </c>
    </row>
    <row r="1315" spans="1:23" x14ac:dyDescent="0.3">
      <c r="A1315" t="s">
        <v>17</v>
      </c>
      <c r="B1315" t="s">
        <v>1863</v>
      </c>
      <c r="C1315" t="s">
        <v>1864</v>
      </c>
      <c r="D1315" t="s">
        <v>2333</v>
      </c>
      <c r="E1315" t="s">
        <v>2334</v>
      </c>
      <c r="F1315">
        <v>0.25</v>
      </c>
      <c r="G1315" s="2">
        <v>0</v>
      </c>
      <c r="H1315" s="4">
        <v>12.303900000000001</v>
      </c>
      <c r="I1315" s="4">
        <v>5.1205999999999996</v>
      </c>
      <c r="J1315" s="7">
        <v>307</v>
      </c>
      <c r="K1315" s="7">
        <v>76</v>
      </c>
      <c r="L1315" s="3">
        <v>0.41620000000000001</v>
      </c>
      <c r="M1315" s="5">
        <v>2.0017032100000001</v>
      </c>
      <c r="N1315" s="6">
        <v>1.5</v>
      </c>
      <c r="O1315" s="8">
        <f>IFERROR(VLOOKUP(C1315,Sheet2!$B$2:$G$588,6,FALSE),0)</f>
        <v>35461</v>
      </c>
      <c r="P1315" t="s">
        <v>92</v>
      </c>
      <c r="Q1315" s="2">
        <v>0.25063816179999998</v>
      </c>
      <c r="R1315" s="3">
        <v>0.25</v>
      </c>
      <c r="U1315" s="22">
        <f t="shared" si="123"/>
        <v>0.25</v>
      </c>
      <c r="V1315" s="10">
        <f t="shared" si="124"/>
        <v>76.75</v>
      </c>
      <c r="W1315" s="24">
        <f t="shared" si="125"/>
        <v>76.75</v>
      </c>
    </row>
    <row r="1316" spans="1:23" x14ac:dyDescent="0.3">
      <c r="A1316" t="s">
        <v>17</v>
      </c>
      <c r="B1316" t="s">
        <v>1863</v>
      </c>
      <c r="C1316" t="s">
        <v>1864</v>
      </c>
      <c r="D1316" t="s">
        <v>2339</v>
      </c>
      <c r="E1316" t="s">
        <v>2340</v>
      </c>
      <c r="F1316">
        <v>0.5</v>
      </c>
      <c r="G1316" s="2">
        <v>0</v>
      </c>
      <c r="H1316" s="4">
        <v>9.9954000000000001</v>
      </c>
      <c r="I1316" s="4">
        <v>4.7476000000000003</v>
      </c>
      <c r="J1316" s="7">
        <v>276</v>
      </c>
      <c r="K1316" s="7">
        <v>62</v>
      </c>
      <c r="L1316" s="3">
        <v>0.47499999999999998</v>
      </c>
      <c r="M1316" s="5">
        <v>1.9384376999999999</v>
      </c>
      <c r="N1316" s="6">
        <v>1.5</v>
      </c>
      <c r="O1316" s="8">
        <f>IFERROR(VLOOKUP(C1316,Sheet2!$B$2:$G$588,6,FALSE),0)</f>
        <v>35461</v>
      </c>
      <c r="P1316" t="s">
        <v>92</v>
      </c>
      <c r="Q1316" s="2">
        <v>0.22618095899999999</v>
      </c>
      <c r="R1316" s="3">
        <v>0.226180959048495</v>
      </c>
      <c r="U1316" s="22">
        <f t="shared" si="123"/>
        <v>0.226180959048495</v>
      </c>
      <c r="V1316" s="10">
        <f t="shared" si="124"/>
        <v>62.425944697384622</v>
      </c>
      <c r="W1316" s="24">
        <f t="shared" si="125"/>
        <v>62.425944697384622</v>
      </c>
    </row>
    <row r="1317" spans="1:23" x14ac:dyDescent="0.3">
      <c r="A1317" t="s">
        <v>17</v>
      </c>
      <c r="B1317" t="s">
        <v>1863</v>
      </c>
      <c r="C1317" t="s">
        <v>1864</v>
      </c>
      <c r="D1317" t="s">
        <v>2215</v>
      </c>
      <c r="E1317" t="s">
        <v>2216</v>
      </c>
      <c r="F1317">
        <v>0.2</v>
      </c>
      <c r="G1317" s="2">
        <v>0</v>
      </c>
      <c r="H1317" s="4">
        <v>15.340400000000001</v>
      </c>
      <c r="I1317" s="4">
        <v>5.0815999999999999</v>
      </c>
      <c r="J1317" s="7">
        <v>273</v>
      </c>
      <c r="K1317" s="7">
        <v>52</v>
      </c>
      <c r="L1317" s="3">
        <v>0.33129999999999998</v>
      </c>
      <c r="M1317" s="5">
        <v>1.7917504200000001</v>
      </c>
      <c r="N1317" s="6">
        <v>1.45</v>
      </c>
      <c r="O1317" s="8">
        <f>IFERROR(VLOOKUP(C1317,Sheet2!$B$2:$G$588,6,FALSE),0)</f>
        <v>35461</v>
      </c>
      <c r="P1317" t="s">
        <v>92</v>
      </c>
      <c r="Q1317" s="2">
        <v>0.19073550349999999</v>
      </c>
      <c r="R1317" s="3">
        <v>0.19073550350865401</v>
      </c>
      <c r="U1317" s="22">
        <f t="shared" si="123"/>
        <v>0.19073550350865401</v>
      </c>
      <c r="V1317" s="10">
        <f t="shared" si="124"/>
        <v>52.070792457862545</v>
      </c>
      <c r="W1317" s="24">
        <f t="shared" si="125"/>
        <v>52.070792457862545</v>
      </c>
    </row>
    <row r="1318" spans="1:23" x14ac:dyDescent="0.3">
      <c r="A1318" t="s">
        <v>17</v>
      </c>
      <c r="B1318" t="s">
        <v>1863</v>
      </c>
      <c r="C1318" t="s">
        <v>1864</v>
      </c>
      <c r="D1318" t="s">
        <v>2511</v>
      </c>
      <c r="E1318" t="s">
        <v>2512</v>
      </c>
      <c r="F1318">
        <v>0.25</v>
      </c>
      <c r="G1318" s="2">
        <v>0</v>
      </c>
      <c r="H1318" s="4">
        <v>9.9065999999999992</v>
      </c>
      <c r="I1318" s="4">
        <v>3.9268999999999998</v>
      </c>
      <c r="J1318" s="7">
        <v>269</v>
      </c>
      <c r="K1318" s="7">
        <v>67</v>
      </c>
      <c r="L1318" s="3">
        <v>0.39639999999999997</v>
      </c>
      <c r="M1318" s="5">
        <v>2.2818539000000002</v>
      </c>
      <c r="N1318" s="6">
        <v>1.5</v>
      </c>
      <c r="O1318" s="8">
        <f>IFERROR(VLOOKUP(C1318,Sheet2!$B$2:$G$588,6,FALSE),0)</f>
        <v>35461</v>
      </c>
      <c r="P1318" t="s">
        <v>22</v>
      </c>
      <c r="Q1318" s="2">
        <v>0.34263977200000001</v>
      </c>
      <c r="R1318" s="3">
        <v>0.25</v>
      </c>
      <c r="U1318" s="22">
        <f t="shared" si="123"/>
        <v>0.25</v>
      </c>
      <c r="V1318" s="10">
        <f t="shared" si="124"/>
        <v>67.25</v>
      </c>
      <c r="W1318" s="24">
        <f t="shared" si="125"/>
        <v>67.25</v>
      </c>
    </row>
    <row r="1319" spans="1:23" x14ac:dyDescent="0.3">
      <c r="A1319" t="s">
        <v>17</v>
      </c>
      <c r="B1319" t="s">
        <v>1863</v>
      </c>
      <c r="C1319" t="s">
        <v>1864</v>
      </c>
      <c r="D1319" t="s">
        <v>1937</v>
      </c>
      <c r="E1319" t="s">
        <v>1938</v>
      </c>
      <c r="F1319">
        <v>0.3</v>
      </c>
      <c r="G1319" s="2">
        <v>0</v>
      </c>
      <c r="H1319" s="4">
        <v>8.0094999999999992</v>
      </c>
      <c r="I1319" s="4">
        <v>4.1744000000000003</v>
      </c>
      <c r="J1319" s="7">
        <v>255</v>
      </c>
      <c r="K1319" s="7">
        <v>61</v>
      </c>
      <c r="L1319" s="3">
        <v>0.5212</v>
      </c>
      <c r="M1319" s="5">
        <v>2.0350456000000001</v>
      </c>
      <c r="N1319" s="6">
        <v>1.55</v>
      </c>
      <c r="O1319" s="8">
        <f>IFERROR(VLOOKUP(C1319,Sheet2!$B$2:$G$588,6,FALSE),0)</f>
        <v>35461</v>
      </c>
      <c r="P1319" t="s">
        <v>22</v>
      </c>
      <c r="Q1319" s="2">
        <v>0.2383463059</v>
      </c>
      <c r="R1319" s="3">
        <v>0.23834630593937101</v>
      </c>
      <c r="U1319" s="22">
        <f t="shared" si="123"/>
        <v>0.23834630593937101</v>
      </c>
      <c r="V1319" s="10">
        <f t="shared" si="124"/>
        <v>60.778308014539604</v>
      </c>
      <c r="W1319" s="24">
        <f t="shared" si="125"/>
        <v>60.778308014539604</v>
      </c>
    </row>
    <row r="1320" spans="1:23" x14ac:dyDescent="0.3">
      <c r="A1320" t="s">
        <v>17</v>
      </c>
      <c r="B1320" t="s">
        <v>1863</v>
      </c>
      <c r="C1320" t="s">
        <v>1864</v>
      </c>
      <c r="D1320" t="s">
        <v>2697</v>
      </c>
      <c r="E1320" t="s">
        <v>2698</v>
      </c>
      <c r="F1320">
        <v>0.3</v>
      </c>
      <c r="G1320" s="2">
        <v>0</v>
      </c>
      <c r="H1320" s="4">
        <v>7.5548000000000002</v>
      </c>
      <c r="I1320" s="4">
        <v>4.0773999999999999</v>
      </c>
      <c r="J1320" s="7">
        <v>250</v>
      </c>
      <c r="K1320" s="7">
        <v>67</v>
      </c>
      <c r="L1320" s="3">
        <v>0.53969999999999996</v>
      </c>
      <c r="M1320" s="5">
        <v>2.04406489</v>
      </c>
      <c r="N1320" s="6">
        <v>1.5</v>
      </c>
      <c r="O1320" s="8">
        <f>IFERROR(VLOOKUP(C1320,Sheet2!$B$2:$G$588,6,FALSE),0)</f>
        <v>35461</v>
      </c>
      <c r="P1320" t="s">
        <v>92</v>
      </c>
      <c r="Q1320" s="2">
        <v>0.26616810959999998</v>
      </c>
      <c r="R1320" s="3">
        <v>0.26616810960256498</v>
      </c>
      <c r="U1320" s="22">
        <f t="shared" si="123"/>
        <v>0.26616810960256498</v>
      </c>
      <c r="V1320" s="10">
        <f t="shared" si="124"/>
        <v>66.542027400641246</v>
      </c>
      <c r="W1320" s="24">
        <f t="shared" si="125"/>
        <v>66.542027400641246</v>
      </c>
    </row>
    <row r="1321" spans="1:23" x14ac:dyDescent="0.3">
      <c r="A1321" t="s">
        <v>17</v>
      </c>
      <c r="B1321" t="s">
        <v>1863</v>
      </c>
      <c r="C1321" t="s">
        <v>1864</v>
      </c>
      <c r="D1321" t="s">
        <v>2151</v>
      </c>
      <c r="E1321" t="s">
        <v>2152</v>
      </c>
      <c r="F1321">
        <v>0.15</v>
      </c>
      <c r="G1321" s="2">
        <v>0</v>
      </c>
      <c r="H1321" s="4">
        <v>7.1234000000000002</v>
      </c>
      <c r="I1321" s="4">
        <v>3.6368</v>
      </c>
      <c r="J1321" s="7">
        <v>239</v>
      </c>
      <c r="K1321" s="7">
        <v>36</v>
      </c>
      <c r="L1321" s="3">
        <v>0.51049999999999995</v>
      </c>
      <c r="M1321" s="5">
        <v>2.1921025200000002</v>
      </c>
      <c r="N1321" s="6">
        <v>1.55</v>
      </c>
      <c r="O1321" s="8">
        <f>IFERROR(VLOOKUP(C1321,Sheet2!$B$2:$G$588,6,FALSE),0)</f>
        <v>35461</v>
      </c>
      <c r="P1321" t="s">
        <v>92</v>
      </c>
      <c r="Q1321" s="2">
        <v>0.29291628330000002</v>
      </c>
      <c r="R1321" s="3">
        <v>0.15</v>
      </c>
      <c r="U1321" s="22">
        <f t="shared" si="123"/>
        <v>0.15</v>
      </c>
      <c r="V1321" s="10">
        <f t="shared" si="124"/>
        <v>35.85</v>
      </c>
      <c r="W1321" s="24">
        <f t="shared" si="125"/>
        <v>35.85</v>
      </c>
    </row>
    <row r="1322" spans="1:23" x14ac:dyDescent="0.3">
      <c r="A1322" t="s">
        <v>17</v>
      </c>
      <c r="B1322" t="s">
        <v>1863</v>
      </c>
      <c r="C1322" t="s">
        <v>1864</v>
      </c>
      <c r="D1322" t="s">
        <v>2661</v>
      </c>
      <c r="E1322" t="s">
        <v>2662</v>
      </c>
      <c r="F1322">
        <v>0.2</v>
      </c>
      <c r="G1322" s="2">
        <v>0</v>
      </c>
      <c r="H1322" s="4">
        <v>8.1998999999999995</v>
      </c>
      <c r="I1322" s="4">
        <v>3.9954999999999998</v>
      </c>
      <c r="J1322" s="7">
        <v>238</v>
      </c>
      <c r="K1322" s="7">
        <v>48</v>
      </c>
      <c r="L1322" s="3">
        <v>0.48730000000000001</v>
      </c>
      <c r="M1322" s="5">
        <v>1.98602356</v>
      </c>
      <c r="N1322" s="6">
        <v>1.5</v>
      </c>
      <c r="O1322" s="8">
        <f>IFERROR(VLOOKUP(C1322,Sheet2!$B$2:$G$588,6,FALSE),0)</f>
        <v>35461</v>
      </c>
      <c r="P1322" t="s">
        <v>92</v>
      </c>
      <c r="Q1322" s="2">
        <v>0.2447219517</v>
      </c>
      <c r="R1322" s="3">
        <v>0.2</v>
      </c>
      <c r="U1322" s="22">
        <f t="shared" si="123"/>
        <v>0.2</v>
      </c>
      <c r="V1322" s="10">
        <f t="shared" si="124"/>
        <v>47.6</v>
      </c>
      <c r="W1322" s="24">
        <f t="shared" si="125"/>
        <v>47.6</v>
      </c>
    </row>
    <row r="1323" spans="1:23" x14ac:dyDescent="0.3">
      <c r="A1323" t="s">
        <v>17</v>
      </c>
      <c r="B1323" t="s">
        <v>1863</v>
      </c>
      <c r="C1323" t="s">
        <v>1864</v>
      </c>
      <c r="D1323" t="s">
        <v>2113</v>
      </c>
      <c r="E1323" t="s">
        <v>2114</v>
      </c>
      <c r="F1323">
        <v>0.25</v>
      </c>
      <c r="G1323" s="2">
        <v>0</v>
      </c>
      <c r="H1323" s="4">
        <v>8.2278000000000002</v>
      </c>
      <c r="I1323" s="4">
        <v>3.8609</v>
      </c>
      <c r="J1323" s="7">
        <v>232</v>
      </c>
      <c r="K1323" s="7">
        <v>57</v>
      </c>
      <c r="L1323" s="3">
        <v>0.46929999999999999</v>
      </c>
      <c r="M1323" s="5">
        <v>2.0037130200000002</v>
      </c>
      <c r="N1323" s="6">
        <v>1.5</v>
      </c>
      <c r="O1323" s="8">
        <f>IFERROR(VLOOKUP(C1323,Sheet2!$B$2:$G$588,6,FALSE),0)</f>
        <v>35461</v>
      </c>
      <c r="P1323" t="s">
        <v>92</v>
      </c>
      <c r="Q1323" s="2">
        <v>0.25138980319999998</v>
      </c>
      <c r="R1323" s="3">
        <v>0.25</v>
      </c>
      <c r="U1323" s="22">
        <f t="shared" si="123"/>
        <v>0.25</v>
      </c>
      <c r="V1323" s="10">
        <f t="shared" si="124"/>
        <v>58</v>
      </c>
      <c r="W1323" s="24">
        <f t="shared" si="125"/>
        <v>58</v>
      </c>
    </row>
    <row r="1324" spans="1:23" x14ac:dyDescent="0.3">
      <c r="A1324" t="s">
        <v>17</v>
      </c>
      <c r="B1324" t="s">
        <v>1863</v>
      </c>
      <c r="C1324" t="s">
        <v>1864</v>
      </c>
      <c r="D1324" t="s">
        <v>2119</v>
      </c>
      <c r="E1324" t="s">
        <v>2120</v>
      </c>
      <c r="F1324">
        <v>0.2</v>
      </c>
      <c r="G1324" s="2">
        <v>0</v>
      </c>
      <c r="H1324" s="4">
        <v>9.8950999999999993</v>
      </c>
      <c r="I1324" s="4">
        <v>3.8218999999999999</v>
      </c>
      <c r="J1324" s="7">
        <v>229</v>
      </c>
      <c r="K1324" s="7">
        <v>46</v>
      </c>
      <c r="L1324" s="3">
        <v>0.38619999999999999</v>
      </c>
      <c r="M1324" s="5">
        <v>2.0013063999999998</v>
      </c>
      <c r="N1324" s="6">
        <v>1.5</v>
      </c>
      <c r="O1324" s="8">
        <f>IFERROR(VLOOKUP(C1324,Sheet2!$B$2:$G$588,6,FALSE),0)</f>
        <v>35461</v>
      </c>
      <c r="P1324" t="s">
        <v>92</v>
      </c>
      <c r="Q1324" s="2">
        <v>0.25048957849999998</v>
      </c>
      <c r="R1324" s="3">
        <v>0.19999999999999901</v>
      </c>
      <c r="U1324" s="22">
        <f t="shared" si="123"/>
        <v>0.19999999999999901</v>
      </c>
      <c r="V1324" s="10">
        <f t="shared" si="124"/>
        <v>45.799999999999777</v>
      </c>
      <c r="W1324" s="24">
        <f t="shared" si="125"/>
        <v>45.799999999999777</v>
      </c>
    </row>
    <row r="1325" spans="1:23" x14ac:dyDescent="0.3">
      <c r="A1325" t="s">
        <v>17</v>
      </c>
      <c r="B1325" t="s">
        <v>1863</v>
      </c>
      <c r="C1325" t="s">
        <v>1864</v>
      </c>
      <c r="D1325" t="s">
        <v>2189</v>
      </c>
      <c r="E1325" t="s">
        <v>2190</v>
      </c>
      <c r="F1325">
        <v>0.25</v>
      </c>
      <c r="G1325" s="2">
        <v>0</v>
      </c>
      <c r="H1325" s="4">
        <v>9.9354999999999993</v>
      </c>
      <c r="I1325" s="4">
        <v>3.9477000000000002</v>
      </c>
      <c r="J1325" s="7">
        <v>229</v>
      </c>
      <c r="K1325" s="7">
        <v>57</v>
      </c>
      <c r="L1325" s="3">
        <v>0.39729999999999999</v>
      </c>
      <c r="M1325" s="5">
        <v>1.93585257</v>
      </c>
      <c r="N1325" s="6">
        <v>1.45</v>
      </c>
      <c r="O1325" s="8">
        <f>IFERROR(VLOOKUP(C1325,Sheet2!$B$2:$G$588,6,FALSE),0)</f>
        <v>35461</v>
      </c>
      <c r="P1325" t="s">
        <v>92</v>
      </c>
      <c r="Q1325" s="2">
        <v>0.25097601940000003</v>
      </c>
      <c r="R1325" s="3">
        <v>0.25</v>
      </c>
      <c r="U1325" s="22">
        <f t="shared" si="123"/>
        <v>0.25</v>
      </c>
      <c r="V1325" s="10">
        <f t="shared" si="124"/>
        <v>57.25</v>
      </c>
      <c r="W1325" s="24">
        <f t="shared" si="125"/>
        <v>57.25</v>
      </c>
    </row>
    <row r="1326" spans="1:23" x14ac:dyDescent="0.3">
      <c r="A1326" t="s">
        <v>17</v>
      </c>
      <c r="B1326" t="s">
        <v>1863</v>
      </c>
      <c r="C1326" t="s">
        <v>1864</v>
      </c>
      <c r="D1326" t="s">
        <v>1929</v>
      </c>
      <c r="E1326" t="s">
        <v>1930</v>
      </c>
      <c r="F1326">
        <v>0.5</v>
      </c>
      <c r="G1326" s="2">
        <v>0</v>
      </c>
      <c r="H1326" s="4">
        <v>9.4687999999999999</v>
      </c>
      <c r="I1326" s="4">
        <v>3.8729</v>
      </c>
      <c r="J1326" s="7">
        <v>228</v>
      </c>
      <c r="K1326" s="7">
        <v>53</v>
      </c>
      <c r="L1326" s="3">
        <v>0.40899999999999997</v>
      </c>
      <c r="M1326" s="5">
        <v>1.96016857</v>
      </c>
      <c r="N1326" s="6">
        <v>1.5</v>
      </c>
      <c r="O1326" s="8">
        <f>IFERROR(VLOOKUP(C1326,Sheet2!$B$2:$G$588,6,FALSE),0)</f>
        <v>35461</v>
      </c>
      <c r="P1326" t="s">
        <v>22</v>
      </c>
      <c r="Q1326" s="2">
        <v>0.23475969190000001</v>
      </c>
      <c r="R1326" s="3">
        <v>0.234759691877198</v>
      </c>
      <c r="U1326" s="22">
        <f t="shared" si="123"/>
        <v>0.234759691877198</v>
      </c>
      <c r="V1326" s="10">
        <f t="shared" si="124"/>
        <v>53.525209748001146</v>
      </c>
      <c r="W1326" s="24">
        <f t="shared" si="125"/>
        <v>53.525209748001146</v>
      </c>
    </row>
    <row r="1327" spans="1:23" x14ac:dyDescent="0.3">
      <c r="A1327" t="s">
        <v>17</v>
      </c>
      <c r="B1327" t="s">
        <v>1863</v>
      </c>
      <c r="C1327" t="s">
        <v>1864</v>
      </c>
      <c r="D1327" t="s">
        <v>2077</v>
      </c>
      <c r="E1327" t="s">
        <v>2078</v>
      </c>
      <c r="F1327">
        <v>0.5</v>
      </c>
      <c r="G1327" s="2">
        <v>0</v>
      </c>
      <c r="H1327" s="4">
        <v>9.1966000000000001</v>
      </c>
      <c r="I1327" s="4">
        <v>3.8031000000000001</v>
      </c>
      <c r="J1327" s="7">
        <v>225</v>
      </c>
      <c r="K1327" s="7">
        <v>54</v>
      </c>
      <c r="L1327" s="3">
        <v>0.41349999999999998</v>
      </c>
      <c r="M1327" s="5">
        <v>1.97241515</v>
      </c>
      <c r="N1327" s="6">
        <v>1.5</v>
      </c>
      <c r="O1327" s="8">
        <f>IFERROR(VLOOKUP(C1327,Sheet2!$B$2:$G$588,6,FALSE),0)</f>
        <v>35461</v>
      </c>
      <c r="P1327" t="s">
        <v>22</v>
      </c>
      <c r="Q1327" s="2">
        <v>0.23951101390000001</v>
      </c>
      <c r="R1327" s="3">
        <v>0.23951101389961399</v>
      </c>
      <c r="U1327" s="22">
        <f t="shared" si="123"/>
        <v>0.23951101389961399</v>
      </c>
      <c r="V1327" s="10">
        <f t="shared" si="124"/>
        <v>53.889978127413144</v>
      </c>
      <c r="W1327" s="24">
        <f t="shared" si="125"/>
        <v>53.889978127413144</v>
      </c>
    </row>
    <row r="1328" spans="1:23" x14ac:dyDescent="0.3">
      <c r="A1328" t="s">
        <v>17</v>
      </c>
      <c r="B1328" t="s">
        <v>1863</v>
      </c>
      <c r="C1328" t="s">
        <v>1864</v>
      </c>
      <c r="D1328" t="s">
        <v>2409</v>
      </c>
      <c r="E1328" t="s">
        <v>2410</v>
      </c>
      <c r="F1328">
        <v>0.25</v>
      </c>
      <c r="G1328" s="2">
        <v>0</v>
      </c>
      <c r="H1328" s="4">
        <v>6.9218999999999999</v>
      </c>
      <c r="I1328" s="4">
        <v>3.6114999999999999</v>
      </c>
      <c r="J1328" s="7">
        <v>223</v>
      </c>
      <c r="K1328" s="7">
        <v>56</v>
      </c>
      <c r="L1328" s="3">
        <v>0.52170000000000005</v>
      </c>
      <c r="M1328" s="5">
        <v>2.0589960600000001</v>
      </c>
      <c r="N1328" s="6">
        <v>1.5</v>
      </c>
      <c r="O1328" s="8">
        <f>IFERROR(VLOOKUP(C1328,Sheet2!$B$2:$G$588,6,FALSE),0)</f>
        <v>35461</v>
      </c>
      <c r="P1328" t="s">
        <v>92</v>
      </c>
      <c r="Q1328" s="2">
        <v>0.27148962250000003</v>
      </c>
      <c r="R1328" s="3">
        <v>0.25</v>
      </c>
      <c r="U1328" s="22">
        <f t="shared" si="123"/>
        <v>0.25</v>
      </c>
      <c r="V1328" s="10">
        <f t="shared" si="124"/>
        <v>55.75</v>
      </c>
      <c r="W1328" s="24">
        <f t="shared" si="125"/>
        <v>55.75</v>
      </c>
    </row>
    <row r="1329" spans="1:23" x14ac:dyDescent="0.3">
      <c r="A1329" t="s">
        <v>17</v>
      </c>
      <c r="B1329" t="s">
        <v>1863</v>
      </c>
      <c r="C1329" t="s">
        <v>1864</v>
      </c>
      <c r="D1329" s="1" t="s">
        <v>2315</v>
      </c>
      <c r="E1329" t="s">
        <v>2316</v>
      </c>
      <c r="F1329">
        <v>0.3</v>
      </c>
      <c r="G1329" s="2">
        <v>0</v>
      </c>
      <c r="H1329" s="4">
        <v>11.5352</v>
      </c>
      <c r="I1329" s="4">
        <v>3.8656000000000001</v>
      </c>
      <c r="J1329" s="7">
        <v>217</v>
      </c>
      <c r="K1329" s="7">
        <v>55</v>
      </c>
      <c r="L1329" s="3">
        <v>0.33510000000000001</v>
      </c>
      <c r="M1329" s="5">
        <v>1.8744378100000001</v>
      </c>
      <c r="N1329" s="6">
        <v>1.4</v>
      </c>
      <c r="O1329" s="8">
        <f>IFERROR(VLOOKUP(C1329,Sheet2!$B$2:$G$588,6,FALSE),0)</f>
        <v>35461</v>
      </c>
      <c r="P1329" t="s">
        <v>22</v>
      </c>
      <c r="Q1329" s="2">
        <v>0.2531093908</v>
      </c>
      <c r="R1329" s="3">
        <v>0.25310939081865902</v>
      </c>
      <c r="U1329" s="22">
        <f t="shared" si="123"/>
        <v>0.25310939081865902</v>
      </c>
      <c r="V1329" s="10">
        <f t="shared" si="124"/>
        <v>54.924737807649009</v>
      </c>
      <c r="W1329" s="24">
        <f t="shared" si="125"/>
        <v>54.924737807649009</v>
      </c>
    </row>
    <row r="1330" spans="1:23" x14ac:dyDescent="0.3">
      <c r="A1330" t="s">
        <v>17</v>
      </c>
      <c r="B1330" t="s">
        <v>1863</v>
      </c>
      <c r="C1330" t="s">
        <v>1864</v>
      </c>
      <c r="D1330" t="s">
        <v>2037</v>
      </c>
      <c r="E1330" t="s">
        <v>2038</v>
      </c>
      <c r="F1330">
        <v>0.25</v>
      </c>
      <c r="G1330" s="2">
        <v>0</v>
      </c>
      <c r="H1330" s="4">
        <v>9.9665999999999997</v>
      </c>
      <c r="I1330" s="4">
        <v>3.6770999999999998</v>
      </c>
      <c r="J1330" s="7">
        <v>216</v>
      </c>
      <c r="K1330" s="7">
        <v>51</v>
      </c>
      <c r="L1330" s="3">
        <v>0.36890000000000001</v>
      </c>
      <c r="M1330" s="5">
        <v>1.9585423200000001</v>
      </c>
      <c r="N1330" s="6">
        <v>1.5</v>
      </c>
      <c r="O1330" s="8">
        <f>IFERROR(VLOOKUP(C1330,Sheet2!$B$2:$G$588,6,FALSE),0)</f>
        <v>35461</v>
      </c>
      <c r="P1330" t="s">
        <v>92</v>
      </c>
      <c r="Q1330" s="2">
        <v>0.2341242841</v>
      </c>
      <c r="R1330" s="3">
        <v>0.23412428414719499</v>
      </c>
      <c r="U1330" s="22">
        <f t="shared" si="123"/>
        <v>0.23412428414719499</v>
      </c>
      <c r="V1330" s="10">
        <f t="shared" si="124"/>
        <v>50.570845375794121</v>
      </c>
      <c r="W1330" s="24">
        <f t="shared" si="125"/>
        <v>50.570845375794121</v>
      </c>
    </row>
    <row r="1331" spans="1:23" x14ac:dyDescent="0.3">
      <c r="A1331" t="s">
        <v>17</v>
      </c>
      <c r="B1331" t="s">
        <v>1863</v>
      </c>
      <c r="C1331" t="s">
        <v>1864</v>
      </c>
      <c r="D1331" t="s">
        <v>2429</v>
      </c>
      <c r="E1331" t="s">
        <v>2430</v>
      </c>
      <c r="F1331">
        <v>0.25</v>
      </c>
      <c r="G1331" s="2">
        <v>0</v>
      </c>
      <c r="H1331" s="4">
        <v>6.7084000000000001</v>
      </c>
      <c r="I1331" s="4">
        <v>3.7820999999999998</v>
      </c>
      <c r="J1331" s="7">
        <v>214</v>
      </c>
      <c r="K1331" s="7">
        <v>44</v>
      </c>
      <c r="L1331" s="3">
        <v>0.56379999999999997</v>
      </c>
      <c r="M1331" s="5">
        <v>1.88923135</v>
      </c>
      <c r="N1331" s="6">
        <v>1.5</v>
      </c>
      <c r="O1331" s="8">
        <f>IFERROR(VLOOKUP(C1331,Sheet2!$B$2:$G$588,6,FALSE),0)</f>
        <v>35461</v>
      </c>
      <c r="P1331" t="s">
        <v>92</v>
      </c>
      <c r="Q1331" s="2">
        <v>0.20602630280000001</v>
      </c>
      <c r="R1331" s="3">
        <v>0.206026302846609</v>
      </c>
      <c r="U1331" s="22">
        <f t="shared" si="123"/>
        <v>0.206026302846609</v>
      </c>
      <c r="V1331" s="10">
        <f t="shared" si="124"/>
        <v>44.089628809174329</v>
      </c>
      <c r="W1331" s="24">
        <f t="shared" si="125"/>
        <v>44.089628809174329</v>
      </c>
    </row>
    <row r="1332" spans="1:23" x14ac:dyDescent="0.3">
      <c r="A1332" t="s">
        <v>17</v>
      </c>
      <c r="B1332" t="s">
        <v>1863</v>
      </c>
      <c r="C1332" t="s">
        <v>1864</v>
      </c>
      <c r="D1332" t="s">
        <v>1915</v>
      </c>
      <c r="E1332" t="s">
        <v>1916</v>
      </c>
      <c r="F1332">
        <v>0.25</v>
      </c>
      <c r="G1332" s="2">
        <v>0</v>
      </c>
      <c r="H1332" s="4">
        <v>5.5823999999999998</v>
      </c>
      <c r="I1332" s="4">
        <v>3.2458</v>
      </c>
      <c r="J1332" s="7">
        <v>212</v>
      </c>
      <c r="K1332" s="7">
        <v>53</v>
      </c>
      <c r="L1332" s="3">
        <v>0.58140000000000003</v>
      </c>
      <c r="M1332" s="5">
        <v>2.1763011400000001</v>
      </c>
      <c r="N1332" s="6">
        <v>1.5</v>
      </c>
      <c r="O1332" s="8">
        <f>IFERROR(VLOOKUP(C1332,Sheet2!$B$2:$G$588,6,FALSE),0)</f>
        <v>35461</v>
      </c>
      <c r="P1332" t="s">
        <v>22</v>
      </c>
      <c r="Q1332" s="2">
        <v>0.31075714939999999</v>
      </c>
      <c r="R1332" s="3">
        <v>0.25</v>
      </c>
      <c r="U1332" s="22">
        <f t="shared" si="123"/>
        <v>0.25</v>
      </c>
      <c r="V1332" s="10">
        <f t="shared" si="124"/>
        <v>53</v>
      </c>
      <c r="W1332" s="24">
        <f t="shared" si="125"/>
        <v>53</v>
      </c>
    </row>
    <row r="1333" spans="1:23" x14ac:dyDescent="0.3">
      <c r="A1333" t="s">
        <v>17</v>
      </c>
      <c r="B1333" t="s">
        <v>1863</v>
      </c>
      <c r="C1333" t="s">
        <v>1864</v>
      </c>
      <c r="D1333" t="s">
        <v>2211</v>
      </c>
      <c r="E1333" t="s">
        <v>2212</v>
      </c>
      <c r="F1333">
        <v>0.3</v>
      </c>
      <c r="G1333" s="2">
        <v>0</v>
      </c>
      <c r="H1333" s="4">
        <v>13.4887</v>
      </c>
      <c r="I1333" s="4">
        <v>3.8334999999999999</v>
      </c>
      <c r="J1333" s="7">
        <v>211</v>
      </c>
      <c r="K1333" s="7">
        <v>50</v>
      </c>
      <c r="L1333" s="3">
        <v>0.28420000000000001</v>
      </c>
      <c r="M1333" s="5">
        <v>1.83578416</v>
      </c>
      <c r="N1333" s="6">
        <v>1.4</v>
      </c>
      <c r="O1333" s="8">
        <f>IFERROR(VLOOKUP(C1333,Sheet2!$B$2:$G$588,6,FALSE),0)</f>
        <v>35461</v>
      </c>
      <c r="P1333" t="s">
        <v>22</v>
      </c>
      <c r="Q1333" s="2">
        <v>0.23738311309999999</v>
      </c>
      <c r="R1333" s="3">
        <v>0.23738311306707799</v>
      </c>
      <c r="U1333" s="22">
        <f t="shared" si="123"/>
        <v>0.23738311306707799</v>
      </c>
      <c r="V1333" s="10">
        <f t="shared" si="124"/>
        <v>50.087836857153455</v>
      </c>
      <c r="W1333" s="24">
        <f t="shared" si="125"/>
        <v>50.087836857153455</v>
      </c>
    </row>
    <row r="1334" spans="1:23" x14ac:dyDescent="0.3">
      <c r="A1334" t="s">
        <v>17</v>
      </c>
      <c r="B1334" t="s">
        <v>1863</v>
      </c>
      <c r="C1334" t="s">
        <v>1864</v>
      </c>
      <c r="D1334" t="s">
        <v>2101</v>
      </c>
      <c r="E1334" t="s">
        <v>2102</v>
      </c>
      <c r="F1334">
        <v>0.35</v>
      </c>
      <c r="G1334" s="2">
        <v>0</v>
      </c>
      <c r="H1334" s="4">
        <v>7.0175999999999998</v>
      </c>
      <c r="I1334" s="4">
        <v>3.4664000000000001</v>
      </c>
      <c r="J1334" s="7">
        <v>207</v>
      </c>
      <c r="K1334" s="7">
        <v>46</v>
      </c>
      <c r="L1334" s="3">
        <v>0.49399999999999999</v>
      </c>
      <c r="M1334" s="5">
        <v>1.98837602</v>
      </c>
      <c r="N1334" s="6">
        <v>1.55</v>
      </c>
      <c r="O1334" s="8">
        <f>IFERROR(VLOOKUP(C1334,Sheet2!$B$2:$G$588,6,FALSE),0)</f>
        <v>35461</v>
      </c>
      <c r="P1334" t="s">
        <v>92</v>
      </c>
      <c r="Q1334" s="2">
        <v>0.22046937680000001</v>
      </c>
      <c r="R1334" s="3">
        <v>0.22046937682070999</v>
      </c>
      <c r="U1334" s="22">
        <f t="shared" si="123"/>
        <v>0.22046937682070999</v>
      </c>
      <c r="V1334" s="10">
        <f t="shared" si="124"/>
        <v>45.637161001886966</v>
      </c>
      <c r="W1334" s="24">
        <f t="shared" si="125"/>
        <v>45.637161001886966</v>
      </c>
    </row>
    <row r="1335" spans="1:23" x14ac:dyDescent="0.3">
      <c r="A1335" t="s">
        <v>17</v>
      </c>
      <c r="B1335" t="s">
        <v>1863</v>
      </c>
      <c r="C1335" t="s">
        <v>1864</v>
      </c>
      <c r="D1335" t="s">
        <v>2147</v>
      </c>
      <c r="E1335" t="s">
        <v>2148</v>
      </c>
      <c r="F1335">
        <v>0.25</v>
      </c>
      <c r="G1335" s="2">
        <v>0</v>
      </c>
      <c r="H1335" s="4">
        <v>6.9168000000000003</v>
      </c>
      <c r="I1335" s="4">
        <v>3.4801000000000002</v>
      </c>
      <c r="J1335" s="7">
        <v>207</v>
      </c>
      <c r="K1335" s="7">
        <v>51</v>
      </c>
      <c r="L1335" s="3">
        <v>0.50309999999999999</v>
      </c>
      <c r="M1335" s="5">
        <v>1.98727064</v>
      </c>
      <c r="N1335" s="6">
        <v>1.5</v>
      </c>
      <c r="O1335" s="8">
        <f>IFERROR(VLOOKUP(C1335,Sheet2!$B$2:$G$588,6,FALSE),0)</f>
        <v>35461</v>
      </c>
      <c r="P1335" t="s">
        <v>22</v>
      </c>
      <c r="Q1335" s="2">
        <v>0.24519591260000001</v>
      </c>
      <c r="R1335" s="3">
        <v>0.245195912575213</v>
      </c>
      <c r="U1335" s="22">
        <f t="shared" si="123"/>
        <v>0.245195912575213</v>
      </c>
      <c r="V1335" s="10">
        <f t="shared" si="124"/>
        <v>50.755553903069092</v>
      </c>
      <c r="W1335" s="24">
        <f t="shared" si="125"/>
        <v>50.755553903069092</v>
      </c>
    </row>
    <row r="1336" spans="1:23" x14ac:dyDescent="0.3">
      <c r="A1336" t="s">
        <v>17</v>
      </c>
      <c r="B1336" t="s">
        <v>1863</v>
      </c>
      <c r="C1336" t="s">
        <v>1864</v>
      </c>
      <c r="D1336" t="s">
        <v>2311</v>
      </c>
      <c r="E1336" t="s">
        <v>2312</v>
      </c>
      <c r="F1336">
        <v>0.25</v>
      </c>
      <c r="G1336" s="2">
        <v>0</v>
      </c>
      <c r="H1336" s="4">
        <v>6.4614000000000003</v>
      </c>
      <c r="I1336" s="4">
        <v>3.4083999999999999</v>
      </c>
      <c r="J1336" s="7">
        <v>204</v>
      </c>
      <c r="K1336" s="7">
        <v>50</v>
      </c>
      <c r="L1336" s="3">
        <v>0.52749999999999997</v>
      </c>
      <c r="M1336" s="5">
        <v>1.9941718900000001</v>
      </c>
      <c r="N1336" s="6">
        <v>1.5</v>
      </c>
      <c r="O1336" s="8">
        <f>IFERROR(VLOOKUP(C1336,Sheet2!$B$2:$G$588,6,FALSE),0)</f>
        <v>35461</v>
      </c>
      <c r="P1336" t="s">
        <v>92</v>
      </c>
      <c r="Q1336" s="2">
        <v>0.2478080708</v>
      </c>
      <c r="R1336" s="3">
        <v>0.24780807075546499</v>
      </c>
      <c r="U1336" s="22">
        <f t="shared" si="123"/>
        <v>0.24780807075546499</v>
      </c>
      <c r="V1336" s="10">
        <f t="shared" si="124"/>
        <v>50.552846434114855</v>
      </c>
      <c r="W1336" s="24">
        <f t="shared" si="125"/>
        <v>50.552846434114855</v>
      </c>
    </row>
    <row r="1337" spans="1:23" x14ac:dyDescent="0.3">
      <c r="A1337" t="s">
        <v>17</v>
      </c>
      <c r="B1337" t="s">
        <v>1863</v>
      </c>
      <c r="C1337" t="s">
        <v>1864</v>
      </c>
      <c r="D1337" t="s">
        <v>2443</v>
      </c>
      <c r="E1337" t="s">
        <v>2444</v>
      </c>
      <c r="F1337">
        <v>0.45</v>
      </c>
      <c r="G1337" s="2">
        <v>0</v>
      </c>
      <c r="H1337" s="4">
        <v>11.786899999999999</v>
      </c>
      <c r="I1337" s="4">
        <v>3.6781000000000001</v>
      </c>
      <c r="J1337" s="7">
        <v>202</v>
      </c>
      <c r="K1337" s="7">
        <v>42</v>
      </c>
      <c r="L1337" s="3">
        <v>0.312</v>
      </c>
      <c r="M1337" s="5">
        <v>1.8278484500000001</v>
      </c>
      <c r="N1337" s="6">
        <v>1.45</v>
      </c>
      <c r="O1337" s="8">
        <f>IFERROR(VLOOKUP(C1337,Sheet2!$B$2:$G$588,6,FALSE),0)</f>
        <v>35461</v>
      </c>
      <c r="P1337" t="s">
        <v>92</v>
      </c>
      <c r="Q1337" s="2">
        <v>0.20671760089999999</v>
      </c>
      <c r="R1337" s="3">
        <v>0.20671760088566399</v>
      </c>
      <c r="U1337" s="22">
        <f t="shared" si="123"/>
        <v>0.20671760088566399</v>
      </c>
      <c r="V1337" s="10">
        <f t="shared" si="124"/>
        <v>41.756955378904124</v>
      </c>
      <c r="W1337" s="24">
        <f t="shared" si="125"/>
        <v>41.756955378904124</v>
      </c>
    </row>
    <row r="1338" spans="1:23" x14ac:dyDescent="0.3">
      <c r="A1338" t="s">
        <v>17</v>
      </c>
      <c r="B1338" t="s">
        <v>1863</v>
      </c>
      <c r="C1338" t="s">
        <v>1864</v>
      </c>
      <c r="D1338" t="s">
        <v>2755</v>
      </c>
      <c r="E1338" t="s">
        <v>2756</v>
      </c>
      <c r="F1338">
        <v>0.35</v>
      </c>
      <c r="G1338" s="2">
        <v>0</v>
      </c>
      <c r="H1338" s="4">
        <v>4.0904999999999996</v>
      </c>
      <c r="I1338" s="4">
        <v>3.1833999999999998</v>
      </c>
      <c r="J1338" s="7">
        <v>202</v>
      </c>
      <c r="K1338" s="7">
        <v>59</v>
      </c>
      <c r="L1338" s="3">
        <v>0.7782</v>
      </c>
      <c r="M1338" s="5">
        <v>2.1142145499999998</v>
      </c>
      <c r="N1338" s="6">
        <v>1.5</v>
      </c>
      <c r="O1338" s="8">
        <f>IFERROR(VLOOKUP(C1338,Sheet2!$B$2:$G$588,6,FALSE),0)</f>
        <v>35461</v>
      </c>
      <c r="P1338" t="s">
        <v>22</v>
      </c>
      <c r="Q1338" s="2">
        <v>0.29051666129999998</v>
      </c>
      <c r="R1338" s="3">
        <v>0.29051666132479698</v>
      </c>
      <c r="U1338" s="22">
        <f t="shared" si="123"/>
        <v>0.29051666132479698</v>
      </c>
      <c r="V1338" s="10">
        <f t="shared" si="124"/>
        <v>58.684365587608987</v>
      </c>
      <c r="W1338" s="24">
        <f t="shared" si="125"/>
        <v>58.684365587608987</v>
      </c>
    </row>
    <row r="1339" spans="1:23" x14ac:dyDescent="0.3">
      <c r="A1339" t="s">
        <v>17</v>
      </c>
      <c r="B1339" t="s">
        <v>1863</v>
      </c>
      <c r="C1339" t="s">
        <v>1864</v>
      </c>
      <c r="D1339" t="s">
        <v>2407</v>
      </c>
      <c r="E1339" t="s">
        <v>2408</v>
      </c>
      <c r="F1339">
        <v>0.5</v>
      </c>
      <c r="G1339" s="2">
        <v>0</v>
      </c>
      <c r="H1339" s="4">
        <v>7.1333000000000002</v>
      </c>
      <c r="I1339" s="4">
        <v>3.4422999999999999</v>
      </c>
      <c r="J1339" s="7">
        <v>196</v>
      </c>
      <c r="K1339" s="7">
        <v>41</v>
      </c>
      <c r="L1339" s="3">
        <v>0.48259999999999997</v>
      </c>
      <c r="M1339" s="5">
        <v>1.9014234699999999</v>
      </c>
      <c r="N1339" s="6">
        <v>1.5</v>
      </c>
      <c r="O1339" s="8">
        <f>IFERROR(VLOOKUP(C1339,Sheet2!$B$2:$G$588,6,FALSE),0)</f>
        <v>35461</v>
      </c>
      <c r="P1339" t="s">
        <v>22</v>
      </c>
      <c r="Q1339" s="2">
        <v>0.21111734369999999</v>
      </c>
      <c r="R1339" s="3">
        <v>0.211117343675995</v>
      </c>
      <c r="U1339" s="22">
        <f t="shared" si="123"/>
        <v>0.211117343675995</v>
      </c>
      <c r="V1339" s="10">
        <f t="shared" si="124"/>
        <v>41.378999360495015</v>
      </c>
      <c r="W1339" s="24">
        <f t="shared" si="125"/>
        <v>41.378999360495015</v>
      </c>
    </row>
    <row r="1340" spans="1:23" x14ac:dyDescent="0.3">
      <c r="A1340" t="s">
        <v>17</v>
      </c>
      <c r="B1340" t="s">
        <v>1863</v>
      </c>
      <c r="C1340" t="s">
        <v>1864</v>
      </c>
      <c r="D1340" t="s">
        <v>1999</v>
      </c>
      <c r="E1340" t="s">
        <v>2000</v>
      </c>
      <c r="F1340">
        <v>0.5</v>
      </c>
      <c r="G1340" s="2">
        <v>0</v>
      </c>
      <c r="H1340" s="4">
        <v>7.8521999999999998</v>
      </c>
      <c r="I1340" s="4">
        <v>3.4388999999999998</v>
      </c>
      <c r="J1340" s="7">
        <v>190</v>
      </c>
      <c r="K1340" s="7">
        <v>35</v>
      </c>
      <c r="L1340" s="3">
        <v>0.438</v>
      </c>
      <c r="M1340" s="5">
        <v>1.8376072299999999</v>
      </c>
      <c r="N1340" s="6">
        <v>1.5</v>
      </c>
      <c r="O1340" s="8">
        <f>IFERROR(VLOOKUP(C1340,Sheet2!$B$2:$G$588,6,FALSE),0)</f>
        <v>35461</v>
      </c>
      <c r="P1340" t="s">
        <v>22</v>
      </c>
      <c r="Q1340" s="2">
        <v>0.1837211037</v>
      </c>
      <c r="R1340" s="3">
        <v>0.18372110372142</v>
      </c>
      <c r="U1340" s="22">
        <f t="shared" si="123"/>
        <v>0.18372110372142</v>
      </c>
      <c r="V1340" s="10">
        <f t="shared" si="124"/>
        <v>34.907009707069804</v>
      </c>
      <c r="W1340" s="24">
        <f t="shared" si="125"/>
        <v>34.907009707069804</v>
      </c>
    </row>
    <row r="1341" spans="1:23" x14ac:dyDescent="0.3">
      <c r="A1341" t="s">
        <v>17</v>
      </c>
      <c r="B1341" t="s">
        <v>1863</v>
      </c>
      <c r="C1341" t="s">
        <v>1864</v>
      </c>
      <c r="D1341" t="s">
        <v>2337</v>
      </c>
      <c r="E1341" t="s">
        <v>2338</v>
      </c>
      <c r="F1341">
        <v>0.25</v>
      </c>
      <c r="G1341" s="2">
        <v>0</v>
      </c>
      <c r="H1341" s="4">
        <v>7.8974000000000002</v>
      </c>
      <c r="I1341" s="4">
        <v>3.1718999999999999</v>
      </c>
      <c r="J1341" s="7">
        <v>188</v>
      </c>
      <c r="K1341" s="7">
        <v>45</v>
      </c>
      <c r="L1341" s="3">
        <v>0.40160000000000001</v>
      </c>
      <c r="M1341" s="5">
        <v>1.9794942200000001</v>
      </c>
      <c r="N1341" s="6">
        <v>1.5</v>
      </c>
      <c r="O1341" s="8">
        <f>IFERROR(VLOOKUP(C1341,Sheet2!$B$2:$G$588,6,FALSE),0)</f>
        <v>35461</v>
      </c>
      <c r="P1341" t="s">
        <v>92</v>
      </c>
      <c r="Q1341" s="2">
        <v>0.2422306759</v>
      </c>
      <c r="R1341" s="3">
        <v>0.24223067594655001</v>
      </c>
      <c r="U1341" s="22">
        <f t="shared" si="123"/>
        <v>0.24223067594655001</v>
      </c>
      <c r="V1341" s="10">
        <f t="shared" si="124"/>
        <v>45.539367077951404</v>
      </c>
      <c r="W1341" s="24">
        <f t="shared" si="125"/>
        <v>45.539367077951404</v>
      </c>
    </row>
    <row r="1342" spans="1:23" x14ac:dyDescent="0.3">
      <c r="A1342" t="s">
        <v>17</v>
      </c>
      <c r="B1342" t="s">
        <v>1863</v>
      </c>
      <c r="C1342" t="s">
        <v>1864</v>
      </c>
      <c r="D1342" t="s">
        <v>1941</v>
      </c>
      <c r="E1342" t="s">
        <v>1942</v>
      </c>
      <c r="F1342">
        <v>0.3</v>
      </c>
      <c r="G1342" s="2">
        <v>0</v>
      </c>
      <c r="H1342" s="4">
        <v>6.5335000000000001</v>
      </c>
      <c r="I1342" s="4">
        <v>2.8832</v>
      </c>
      <c r="J1342" s="7">
        <v>186</v>
      </c>
      <c r="K1342" s="7">
        <v>52</v>
      </c>
      <c r="L1342" s="3">
        <v>0.44130000000000003</v>
      </c>
      <c r="M1342" s="5">
        <v>2.147068</v>
      </c>
      <c r="N1342" s="6">
        <v>1.55</v>
      </c>
      <c r="O1342" s="8">
        <f>IFERROR(VLOOKUP(C1342,Sheet2!$B$2:$G$588,6,FALSE),0)</f>
        <v>35461</v>
      </c>
      <c r="P1342" t="s">
        <v>92</v>
      </c>
      <c r="Q1342" s="2">
        <v>0.27808527869999999</v>
      </c>
      <c r="R1342" s="3">
        <v>0.27808527872393402</v>
      </c>
      <c r="U1342" s="22">
        <f t="shared" si="123"/>
        <v>0.27808527872393402</v>
      </c>
      <c r="V1342" s="10">
        <f t="shared" si="124"/>
        <v>51.723861842651729</v>
      </c>
      <c r="W1342" s="24">
        <f t="shared" si="125"/>
        <v>51.723861842651729</v>
      </c>
    </row>
    <row r="1343" spans="1:23" x14ac:dyDescent="0.3">
      <c r="A1343" t="s">
        <v>17</v>
      </c>
      <c r="B1343" t="s">
        <v>1863</v>
      </c>
      <c r="C1343" t="s">
        <v>1864</v>
      </c>
      <c r="D1343" s="1" t="s">
        <v>2303</v>
      </c>
      <c r="E1343" t="s">
        <v>2304</v>
      </c>
      <c r="F1343">
        <v>0.2</v>
      </c>
      <c r="G1343" s="2">
        <v>0</v>
      </c>
      <c r="H1343" s="4">
        <v>6.2298999999999998</v>
      </c>
      <c r="I1343" s="4">
        <v>3.0914000000000001</v>
      </c>
      <c r="J1343" s="7">
        <v>186</v>
      </c>
      <c r="K1343" s="7">
        <v>37</v>
      </c>
      <c r="L1343" s="3">
        <v>0.49619999999999997</v>
      </c>
      <c r="M1343" s="5">
        <v>2.00773585</v>
      </c>
      <c r="N1343" s="6">
        <v>1.5</v>
      </c>
      <c r="O1343" s="8">
        <f>IFERROR(VLOOKUP(C1343,Sheet2!$B$2:$G$588,6,FALSE),0)</f>
        <v>35461</v>
      </c>
      <c r="P1343" t="s">
        <v>92</v>
      </c>
      <c r="Q1343" s="2">
        <v>0.25288976759999998</v>
      </c>
      <c r="R1343" s="3">
        <v>0.2</v>
      </c>
      <c r="U1343" s="22">
        <f t="shared" si="123"/>
        <v>0.2</v>
      </c>
      <c r="V1343" s="10">
        <f t="shared" si="124"/>
        <v>37.200000000000003</v>
      </c>
      <c r="W1343" s="24">
        <f t="shared" si="125"/>
        <v>37.200000000000003</v>
      </c>
    </row>
    <row r="1344" spans="1:23" x14ac:dyDescent="0.3">
      <c r="A1344" t="s">
        <v>17</v>
      </c>
      <c r="B1344" t="s">
        <v>1863</v>
      </c>
      <c r="C1344" t="s">
        <v>1864</v>
      </c>
      <c r="D1344" t="s">
        <v>2679</v>
      </c>
      <c r="E1344" t="s">
        <v>2680</v>
      </c>
      <c r="F1344">
        <v>0.25</v>
      </c>
      <c r="G1344" s="2">
        <v>0</v>
      </c>
      <c r="H1344" s="4">
        <v>7.4265999999999996</v>
      </c>
      <c r="I1344" s="4">
        <v>2.9746999999999999</v>
      </c>
      <c r="J1344" s="7">
        <v>185</v>
      </c>
      <c r="K1344" s="7">
        <v>46</v>
      </c>
      <c r="L1344" s="3">
        <v>0.40050000000000002</v>
      </c>
      <c r="M1344" s="5">
        <v>2.0782596199999999</v>
      </c>
      <c r="N1344" s="6">
        <v>1.5</v>
      </c>
      <c r="O1344" s="8">
        <f>IFERROR(VLOOKUP(C1344,Sheet2!$B$2:$G$588,6,FALSE),0)</f>
        <v>35461</v>
      </c>
      <c r="P1344" t="s">
        <v>22</v>
      </c>
      <c r="Q1344" s="2">
        <v>0.27824224269999998</v>
      </c>
      <c r="R1344" s="3">
        <v>0.25</v>
      </c>
      <c r="U1344" s="22">
        <f t="shared" si="123"/>
        <v>0.25</v>
      </c>
      <c r="V1344" s="10">
        <f t="shared" si="124"/>
        <v>46.25</v>
      </c>
      <c r="W1344" s="24">
        <f t="shared" si="125"/>
        <v>46.25</v>
      </c>
    </row>
    <row r="1345" spans="1:23" x14ac:dyDescent="0.3">
      <c r="A1345" t="s">
        <v>17</v>
      </c>
      <c r="B1345" t="s">
        <v>1863</v>
      </c>
      <c r="C1345" t="s">
        <v>1864</v>
      </c>
      <c r="D1345" t="s">
        <v>2291</v>
      </c>
      <c r="E1345" t="s">
        <v>2292</v>
      </c>
      <c r="F1345">
        <v>0.5</v>
      </c>
      <c r="G1345" s="2">
        <v>0</v>
      </c>
      <c r="H1345" s="4">
        <v>7.6474000000000002</v>
      </c>
      <c r="I1345" s="4">
        <v>3.2685</v>
      </c>
      <c r="J1345" s="7">
        <v>182</v>
      </c>
      <c r="K1345" s="7">
        <v>35</v>
      </c>
      <c r="L1345" s="3">
        <v>0.4274</v>
      </c>
      <c r="M1345" s="5">
        <v>1.85493346</v>
      </c>
      <c r="N1345" s="6">
        <v>1.5</v>
      </c>
      <c r="O1345" s="8">
        <f>IFERROR(VLOOKUP(C1345,Sheet2!$B$2:$G$588,6,FALSE),0)</f>
        <v>35461</v>
      </c>
      <c r="P1345" t="s">
        <v>22</v>
      </c>
      <c r="Q1345" s="2">
        <v>0.1913456543</v>
      </c>
      <c r="R1345" s="3">
        <v>0.19134565427150599</v>
      </c>
      <c r="U1345" s="22">
        <f t="shared" si="123"/>
        <v>0.19134565427150599</v>
      </c>
      <c r="V1345" s="10">
        <f t="shared" si="124"/>
        <v>34.824909077414091</v>
      </c>
      <c r="W1345" s="24">
        <f t="shared" si="125"/>
        <v>34.824909077414091</v>
      </c>
    </row>
    <row r="1346" spans="1:23" x14ac:dyDescent="0.3">
      <c r="A1346" t="s">
        <v>17</v>
      </c>
      <c r="B1346" t="s">
        <v>1863</v>
      </c>
      <c r="C1346" t="s">
        <v>1864</v>
      </c>
      <c r="D1346" t="s">
        <v>1979</v>
      </c>
      <c r="E1346" t="s">
        <v>1980</v>
      </c>
      <c r="F1346">
        <v>0.25</v>
      </c>
      <c r="G1346" s="2">
        <v>0</v>
      </c>
      <c r="H1346" s="4">
        <v>5.9965999999999999</v>
      </c>
      <c r="I1346" s="4">
        <v>2.9847999999999999</v>
      </c>
      <c r="J1346" s="7">
        <v>179</v>
      </c>
      <c r="K1346" s="7">
        <v>44</v>
      </c>
      <c r="L1346" s="3">
        <v>0.49769999999999998</v>
      </c>
      <c r="M1346" s="5">
        <v>1.99904276</v>
      </c>
      <c r="N1346" s="6">
        <v>1.5</v>
      </c>
      <c r="O1346" s="8">
        <f>IFERROR(VLOOKUP(C1346,Sheet2!$B$2:$G$588,6,FALSE),0)</f>
        <v>35461</v>
      </c>
      <c r="P1346" t="s">
        <v>22</v>
      </c>
      <c r="Q1346" s="2">
        <v>0.2496408648</v>
      </c>
      <c r="R1346" s="3">
        <v>0.249640864797567</v>
      </c>
      <c r="U1346" s="22">
        <f t="shared" si="123"/>
        <v>0.249640864797567</v>
      </c>
      <c r="V1346" s="10">
        <f t="shared" si="124"/>
        <v>44.685714798764494</v>
      </c>
      <c r="W1346" s="24">
        <f t="shared" si="125"/>
        <v>44.685714798764494</v>
      </c>
    </row>
    <row r="1347" spans="1:23" x14ac:dyDescent="0.3">
      <c r="A1347" t="s">
        <v>17</v>
      </c>
      <c r="B1347" t="s">
        <v>1863</v>
      </c>
      <c r="C1347" t="s">
        <v>1864</v>
      </c>
      <c r="D1347" t="s">
        <v>2143</v>
      </c>
      <c r="E1347" t="s">
        <v>2144</v>
      </c>
      <c r="F1347">
        <v>0.25</v>
      </c>
      <c r="G1347" s="2">
        <v>0</v>
      </c>
      <c r="H1347" s="4">
        <v>8.0554000000000006</v>
      </c>
      <c r="I1347" s="4">
        <v>3.1596000000000002</v>
      </c>
      <c r="J1347" s="7">
        <v>178</v>
      </c>
      <c r="K1347" s="7">
        <v>36</v>
      </c>
      <c r="L1347" s="3">
        <v>0.39219999999999999</v>
      </c>
      <c r="M1347" s="5">
        <v>1.8791884299999999</v>
      </c>
      <c r="N1347" s="6">
        <v>1.5</v>
      </c>
      <c r="O1347" s="8">
        <f>IFERROR(VLOOKUP(C1347,Sheet2!$B$2:$G$588,6,FALSE),0)</f>
        <v>35461</v>
      </c>
      <c r="P1347" t="s">
        <v>92</v>
      </c>
      <c r="Q1347" s="2">
        <v>0.20178307840000001</v>
      </c>
      <c r="R1347" s="3">
        <v>0.20178307843884999</v>
      </c>
      <c r="U1347" s="22">
        <f t="shared" si="123"/>
        <v>0.20178307843884999</v>
      </c>
      <c r="V1347" s="10">
        <f t="shared" si="124"/>
        <v>35.917387962115299</v>
      </c>
      <c r="W1347" s="24">
        <f t="shared" si="125"/>
        <v>35.917387962115299</v>
      </c>
    </row>
    <row r="1348" spans="1:23" x14ac:dyDescent="0.3">
      <c r="A1348" t="s">
        <v>17</v>
      </c>
      <c r="B1348" t="s">
        <v>1863</v>
      </c>
      <c r="C1348" t="s">
        <v>1864</v>
      </c>
      <c r="D1348" t="s">
        <v>2125</v>
      </c>
      <c r="E1348" t="s">
        <v>2126</v>
      </c>
      <c r="F1348">
        <v>0.3</v>
      </c>
      <c r="G1348" s="2">
        <v>0</v>
      </c>
      <c r="H1348" s="4">
        <v>6.9953000000000003</v>
      </c>
      <c r="I1348" s="4">
        <v>2.9449999999999998</v>
      </c>
      <c r="J1348" s="7">
        <v>177</v>
      </c>
      <c r="K1348" s="7">
        <v>40</v>
      </c>
      <c r="L1348" s="3">
        <v>0.42099999999999999</v>
      </c>
      <c r="M1348" s="5">
        <v>2.00153772</v>
      </c>
      <c r="N1348" s="6">
        <v>1.55</v>
      </c>
      <c r="O1348" s="8">
        <f>IFERROR(VLOOKUP(C1348,Sheet2!$B$2:$G$588,6,FALSE),0)</f>
        <v>35461</v>
      </c>
      <c r="P1348" t="s">
        <v>22</v>
      </c>
      <c r="Q1348" s="2">
        <v>0.22559540689999999</v>
      </c>
      <c r="R1348" s="3">
        <v>0.22559540687853299</v>
      </c>
      <c r="U1348" s="22">
        <f t="shared" si="123"/>
        <v>0.22559540687853299</v>
      </c>
      <c r="V1348" s="10">
        <f t="shared" si="124"/>
        <v>39.930387017500337</v>
      </c>
      <c r="W1348" s="24">
        <f t="shared" si="125"/>
        <v>39.930387017500337</v>
      </c>
    </row>
    <row r="1349" spans="1:23" x14ac:dyDescent="0.3">
      <c r="A1349" t="s">
        <v>17</v>
      </c>
      <c r="B1349" t="s">
        <v>1863</v>
      </c>
      <c r="C1349" t="s">
        <v>1864</v>
      </c>
      <c r="D1349" t="s">
        <v>2591</v>
      </c>
      <c r="E1349" t="s">
        <v>2592</v>
      </c>
      <c r="F1349">
        <v>0.31</v>
      </c>
      <c r="G1349" s="2">
        <v>0</v>
      </c>
      <c r="H1349" s="4">
        <v>6.4566999999999997</v>
      </c>
      <c r="I1349" s="4">
        <v>3.0030999999999999</v>
      </c>
      <c r="J1349" s="7">
        <v>175</v>
      </c>
      <c r="K1349" s="7">
        <v>40</v>
      </c>
      <c r="L1349" s="3">
        <v>0.46510000000000001</v>
      </c>
      <c r="M1349" s="5">
        <v>1.94025545</v>
      </c>
      <c r="N1349" s="6">
        <v>1.5</v>
      </c>
      <c r="O1349" s="8">
        <f>IFERROR(VLOOKUP(C1349,Sheet2!$B$2:$G$588,6,FALSE),0)</f>
        <v>35461</v>
      </c>
      <c r="P1349" t="s">
        <v>92</v>
      </c>
      <c r="Q1349" s="2">
        <v>0.22690591970000001</v>
      </c>
      <c r="R1349" s="3">
        <v>0.22690591974855301</v>
      </c>
      <c r="U1349" s="22">
        <f t="shared" si="123"/>
        <v>0.22690591974855301</v>
      </c>
      <c r="V1349" s="10">
        <f t="shared" si="124"/>
        <v>39.70853595599678</v>
      </c>
      <c r="W1349" s="24">
        <f t="shared" si="125"/>
        <v>39.70853595599678</v>
      </c>
    </row>
    <row r="1350" spans="1:23" x14ac:dyDescent="0.3">
      <c r="A1350" t="s">
        <v>17</v>
      </c>
      <c r="B1350" t="s">
        <v>1863</v>
      </c>
      <c r="C1350" t="s">
        <v>1864</v>
      </c>
      <c r="D1350" t="s">
        <v>1965</v>
      </c>
      <c r="E1350" t="s">
        <v>1966</v>
      </c>
      <c r="F1350">
        <v>0.25</v>
      </c>
      <c r="G1350" s="2">
        <v>0</v>
      </c>
      <c r="H1350" s="4">
        <v>8.4260999999999999</v>
      </c>
      <c r="I1350" s="4">
        <v>2.5790999999999999</v>
      </c>
      <c r="J1350" s="7">
        <v>174</v>
      </c>
      <c r="K1350" s="7">
        <v>44</v>
      </c>
      <c r="L1350" s="3">
        <v>0.30609999999999998</v>
      </c>
      <c r="M1350" s="5">
        <v>2.2545917800000002</v>
      </c>
      <c r="N1350" s="6">
        <v>1.5</v>
      </c>
      <c r="O1350" s="8">
        <f>IFERROR(VLOOKUP(C1350,Sheet2!$B$2:$G$588,6,FALSE),0)</f>
        <v>35461</v>
      </c>
      <c r="P1350" t="s">
        <v>22</v>
      </c>
      <c r="Q1350" s="2">
        <v>0.33469108990000002</v>
      </c>
      <c r="R1350" s="3">
        <v>0.25</v>
      </c>
      <c r="U1350" s="22">
        <f t="shared" si="123"/>
        <v>0.25</v>
      </c>
      <c r="V1350" s="10">
        <f t="shared" si="124"/>
        <v>43.5</v>
      </c>
      <c r="W1350" s="24">
        <f t="shared" si="125"/>
        <v>43.5</v>
      </c>
    </row>
    <row r="1351" spans="1:23" x14ac:dyDescent="0.3">
      <c r="A1351" t="s">
        <v>17</v>
      </c>
      <c r="B1351" t="s">
        <v>1863</v>
      </c>
      <c r="C1351" t="s">
        <v>1864</v>
      </c>
      <c r="D1351" t="s">
        <v>2389</v>
      </c>
      <c r="E1351" t="s">
        <v>2390</v>
      </c>
      <c r="F1351">
        <v>0.5</v>
      </c>
      <c r="G1351" s="2">
        <v>0</v>
      </c>
      <c r="H1351" s="4">
        <v>6.4528999999999996</v>
      </c>
      <c r="I1351" s="4">
        <v>2.9619</v>
      </c>
      <c r="J1351" s="7">
        <v>170</v>
      </c>
      <c r="K1351" s="7">
        <v>37</v>
      </c>
      <c r="L1351" s="3">
        <v>0.45900000000000002</v>
      </c>
      <c r="M1351" s="5">
        <v>1.9127571299999999</v>
      </c>
      <c r="N1351" s="6">
        <v>1.5</v>
      </c>
      <c r="O1351" s="8">
        <f>IFERROR(VLOOKUP(C1351,Sheet2!$B$2:$G$588,6,FALSE),0)</f>
        <v>35461</v>
      </c>
      <c r="P1351" t="s">
        <v>22</v>
      </c>
      <c r="Q1351" s="2">
        <v>0.21579170989999999</v>
      </c>
      <c r="R1351" s="3">
        <v>0.21579170990073901</v>
      </c>
      <c r="U1351" s="22">
        <f t="shared" si="123"/>
        <v>0.21579170990073901</v>
      </c>
      <c r="V1351" s="10">
        <f t="shared" si="124"/>
        <v>36.684590683125634</v>
      </c>
      <c r="W1351" s="24">
        <f t="shared" si="125"/>
        <v>36.684590683125634</v>
      </c>
    </row>
    <row r="1352" spans="1:23" x14ac:dyDescent="0.3">
      <c r="A1352" t="s">
        <v>17</v>
      </c>
      <c r="B1352" t="s">
        <v>1863</v>
      </c>
      <c r="C1352" t="s">
        <v>1864</v>
      </c>
      <c r="D1352" t="s">
        <v>2513</v>
      </c>
      <c r="E1352" t="s">
        <v>2514</v>
      </c>
      <c r="F1352">
        <v>0.25</v>
      </c>
      <c r="G1352" s="2">
        <v>0</v>
      </c>
      <c r="H1352" s="4">
        <v>6.3129999999999997</v>
      </c>
      <c r="I1352" s="4">
        <v>2.7435999999999998</v>
      </c>
      <c r="J1352" s="7">
        <v>165</v>
      </c>
      <c r="K1352" s="7">
        <v>40</v>
      </c>
      <c r="L1352" s="3">
        <v>0.43459999999999999</v>
      </c>
      <c r="M1352" s="5">
        <v>2.0026503500000001</v>
      </c>
      <c r="N1352" s="6">
        <v>1.5</v>
      </c>
      <c r="O1352" s="8">
        <f>IFERROR(VLOOKUP(C1352,Sheet2!$B$2:$G$588,6,FALSE),0)</f>
        <v>35461</v>
      </c>
      <c r="P1352" t="s">
        <v>92</v>
      </c>
      <c r="Q1352" s="2">
        <v>0.25099256650000001</v>
      </c>
      <c r="R1352" s="3">
        <v>0.25</v>
      </c>
      <c r="U1352" s="22">
        <f t="shared" si="123"/>
        <v>0.25</v>
      </c>
      <c r="V1352" s="10">
        <f t="shared" si="124"/>
        <v>41.25</v>
      </c>
      <c r="W1352" s="24">
        <f t="shared" si="125"/>
        <v>41.25</v>
      </c>
    </row>
    <row r="1353" spans="1:23" x14ac:dyDescent="0.3">
      <c r="A1353" t="s">
        <v>17</v>
      </c>
      <c r="B1353" t="s">
        <v>1863</v>
      </c>
      <c r="C1353" t="s">
        <v>1864</v>
      </c>
      <c r="D1353" t="s">
        <v>1993</v>
      </c>
      <c r="E1353" t="s">
        <v>1994</v>
      </c>
      <c r="F1353">
        <v>0.5</v>
      </c>
      <c r="G1353" s="2">
        <v>0</v>
      </c>
      <c r="H1353" s="4">
        <v>6.3830999999999998</v>
      </c>
      <c r="I1353" s="4">
        <v>2.6903999999999999</v>
      </c>
      <c r="J1353" s="7">
        <v>158</v>
      </c>
      <c r="K1353" s="7">
        <v>37</v>
      </c>
      <c r="L1353" s="3">
        <v>0.42149999999999999</v>
      </c>
      <c r="M1353" s="5">
        <v>1.9586910900000001</v>
      </c>
      <c r="N1353" s="6">
        <v>1.5</v>
      </c>
      <c r="O1353" s="8">
        <f>IFERROR(VLOOKUP(C1353,Sheet2!$B$2:$G$588,6,FALSE),0)</f>
        <v>35461</v>
      </c>
      <c r="P1353" t="s">
        <v>22</v>
      </c>
      <c r="Q1353" s="2">
        <v>0.23418245700000001</v>
      </c>
      <c r="R1353" s="3">
        <v>0.23418245698693699</v>
      </c>
      <c r="U1353" s="22">
        <f t="shared" si="123"/>
        <v>0.23418245698693699</v>
      </c>
      <c r="V1353" s="10">
        <f t="shared" si="124"/>
        <v>37.000828203936045</v>
      </c>
      <c r="W1353" s="24">
        <f t="shared" si="125"/>
        <v>37.000828203936045</v>
      </c>
    </row>
    <row r="1354" spans="1:23" x14ac:dyDescent="0.3">
      <c r="A1354" t="s">
        <v>17</v>
      </c>
      <c r="B1354" t="s">
        <v>1863</v>
      </c>
      <c r="C1354" t="s">
        <v>1864</v>
      </c>
      <c r="D1354" t="s">
        <v>2413</v>
      </c>
      <c r="E1354" t="s">
        <v>2414</v>
      </c>
      <c r="F1354">
        <v>0.25</v>
      </c>
      <c r="G1354" s="2">
        <v>0</v>
      </c>
      <c r="H1354" s="4">
        <v>9.266</v>
      </c>
      <c r="I1354" s="4">
        <v>2.6391</v>
      </c>
      <c r="J1354" s="7">
        <v>157</v>
      </c>
      <c r="K1354" s="7">
        <v>38</v>
      </c>
      <c r="L1354" s="3">
        <v>0.2848</v>
      </c>
      <c r="M1354" s="5">
        <v>1.9826269400000001</v>
      </c>
      <c r="N1354" s="6">
        <v>1.5</v>
      </c>
      <c r="O1354" s="8">
        <f>IFERROR(VLOOKUP(C1354,Sheet2!$B$2:$G$588,6,FALSE),0)</f>
        <v>35461</v>
      </c>
      <c r="P1354" t="s">
        <v>92</v>
      </c>
      <c r="Q1354" s="2">
        <v>0.24342801289999999</v>
      </c>
      <c r="R1354" s="3">
        <v>0.24342801290303201</v>
      </c>
      <c r="U1354" s="22">
        <f t="shared" ref="U1354:U1417" si="126">IF(A1354="placement",IF(T1354="",R1354,T1354),"")</f>
        <v>0.24342801290303201</v>
      </c>
      <c r="V1354" s="10">
        <f t="shared" ref="V1354:V1417" si="127">IF($A1354="placement",U1354*J1354,"")</f>
        <v>38.218198025776026</v>
      </c>
      <c r="W1354" s="24">
        <f t="shared" ref="W1354:W1417" si="128">IF($A1354="placement",V1354,IF($A1354="site",SUMIF($C:$C,$C1354,$V:$V),IF($A1354="user",SUMIF($B:$B,$B1354,$V:$V),SUM($V:$V))))</f>
        <v>38.218198025776026</v>
      </c>
    </row>
    <row r="1355" spans="1:23" x14ac:dyDescent="0.3">
      <c r="A1355" t="s">
        <v>17</v>
      </c>
      <c r="B1355" t="s">
        <v>1863</v>
      </c>
      <c r="C1355" t="s">
        <v>1864</v>
      </c>
      <c r="D1355" t="s">
        <v>2499</v>
      </c>
      <c r="E1355" t="s">
        <v>2500</v>
      </c>
      <c r="F1355">
        <v>0.25</v>
      </c>
      <c r="G1355" s="2">
        <v>0</v>
      </c>
      <c r="H1355" s="4">
        <v>4.2655000000000003</v>
      </c>
      <c r="I1355" s="4">
        <v>2.5421</v>
      </c>
      <c r="J1355" s="7">
        <v>157</v>
      </c>
      <c r="K1355" s="7">
        <v>39</v>
      </c>
      <c r="L1355" s="3">
        <v>0.59599999999999997</v>
      </c>
      <c r="M1355" s="5">
        <v>2.0559005300000002</v>
      </c>
      <c r="N1355" s="6">
        <v>1.5</v>
      </c>
      <c r="O1355" s="8">
        <f>IFERROR(VLOOKUP(C1355,Sheet2!$B$2:$G$588,6,FALSE),0)</f>
        <v>35461</v>
      </c>
      <c r="P1355" t="s">
        <v>22</v>
      </c>
      <c r="Q1355" s="2">
        <v>0.2703927183</v>
      </c>
      <c r="R1355" s="3">
        <v>0.25</v>
      </c>
      <c r="U1355" s="22">
        <f t="shared" si="126"/>
        <v>0.25</v>
      </c>
      <c r="V1355" s="10">
        <f t="shared" si="127"/>
        <v>39.25</v>
      </c>
      <c r="W1355" s="24">
        <f t="shared" si="128"/>
        <v>39.25</v>
      </c>
    </row>
    <row r="1356" spans="1:23" x14ac:dyDescent="0.3">
      <c r="A1356" t="s">
        <v>17</v>
      </c>
      <c r="B1356" t="s">
        <v>1863</v>
      </c>
      <c r="C1356" t="s">
        <v>1864</v>
      </c>
      <c r="D1356" t="s">
        <v>2461</v>
      </c>
      <c r="E1356" t="s">
        <v>2462</v>
      </c>
      <c r="F1356">
        <v>0.25</v>
      </c>
      <c r="G1356" s="2">
        <v>0</v>
      </c>
      <c r="H1356" s="4">
        <v>6.7213000000000003</v>
      </c>
      <c r="I1356" s="4">
        <v>2.4561000000000002</v>
      </c>
      <c r="J1356" s="7">
        <v>155</v>
      </c>
      <c r="K1356" s="7">
        <v>39</v>
      </c>
      <c r="L1356" s="3">
        <v>0.3654</v>
      </c>
      <c r="M1356" s="5">
        <v>2.0986360300000002</v>
      </c>
      <c r="N1356" s="6">
        <v>1.55</v>
      </c>
      <c r="O1356" s="8">
        <f>IFERROR(VLOOKUP(C1356,Sheet2!$B$2:$G$588,6,FALSE),0)</f>
        <v>35461</v>
      </c>
      <c r="P1356" t="s">
        <v>92</v>
      </c>
      <c r="Q1356" s="2">
        <v>0.26142505160000001</v>
      </c>
      <c r="R1356" s="3">
        <v>0.25</v>
      </c>
      <c r="U1356" s="22">
        <f t="shared" si="126"/>
        <v>0.25</v>
      </c>
      <c r="V1356" s="10">
        <f t="shared" si="127"/>
        <v>38.75</v>
      </c>
      <c r="W1356" s="24">
        <f t="shared" si="128"/>
        <v>38.75</v>
      </c>
    </row>
    <row r="1357" spans="1:23" x14ac:dyDescent="0.3">
      <c r="A1357" t="s">
        <v>17</v>
      </c>
      <c r="B1357" t="s">
        <v>1863</v>
      </c>
      <c r="C1357" t="s">
        <v>1864</v>
      </c>
      <c r="D1357" t="s">
        <v>2531</v>
      </c>
      <c r="E1357" t="s">
        <v>2532</v>
      </c>
      <c r="F1357">
        <v>0.25</v>
      </c>
      <c r="G1357" s="2">
        <v>0</v>
      </c>
      <c r="H1357" s="4">
        <v>3.4613999999999998</v>
      </c>
      <c r="I1357" s="4">
        <v>2.2536</v>
      </c>
      <c r="J1357" s="7">
        <v>155</v>
      </c>
      <c r="K1357" s="7">
        <v>39</v>
      </c>
      <c r="L1357" s="3">
        <v>0.65110000000000001</v>
      </c>
      <c r="M1357" s="5">
        <v>2.2930586399999999</v>
      </c>
      <c r="N1357" s="6">
        <v>1.5</v>
      </c>
      <c r="O1357" s="8">
        <f>IFERROR(VLOOKUP(C1357,Sheet2!$B$2:$G$588,6,FALSE),0)</f>
        <v>35461</v>
      </c>
      <c r="P1357" t="s">
        <v>22</v>
      </c>
      <c r="Q1357" s="2">
        <v>0.34585187849999999</v>
      </c>
      <c r="R1357" s="3">
        <v>0.25</v>
      </c>
      <c r="U1357" s="22">
        <f t="shared" si="126"/>
        <v>0.25</v>
      </c>
      <c r="V1357" s="10">
        <f t="shared" si="127"/>
        <v>38.75</v>
      </c>
      <c r="W1357" s="24">
        <f t="shared" si="128"/>
        <v>38.75</v>
      </c>
    </row>
    <row r="1358" spans="1:23" x14ac:dyDescent="0.3">
      <c r="A1358" t="s">
        <v>17</v>
      </c>
      <c r="B1358" t="s">
        <v>1863</v>
      </c>
      <c r="C1358" t="s">
        <v>1864</v>
      </c>
      <c r="D1358" t="s">
        <v>2331</v>
      </c>
      <c r="E1358" t="s">
        <v>2332</v>
      </c>
      <c r="F1358">
        <v>0.25</v>
      </c>
      <c r="G1358" s="2">
        <v>0</v>
      </c>
      <c r="H1358" s="4">
        <v>9.0277999999999992</v>
      </c>
      <c r="I1358" s="4">
        <v>2.7256</v>
      </c>
      <c r="J1358" s="7">
        <v>154</v>
      </c>
      <c r="K1358" s="7">
        <v>32</v>
      </c>
      <c r="L1358" s="3">
        <v>0.3019</v>
      </c>
      <c r="M1358" s="5">
        <v>1.8883723400000001</v>
      </c>
      <c r="N1358" s="6">
        <v>1.5</v>
      </c>
      <c r="O1358" s="8">
        <f>IFERROR(VLOOKUP(C1358,Sheet2!$B$2:$G$588,6,FALSE),0)</f>
        <v>35461</v>
      </c>
      <c r="P1358" t="s">
        <v>92</v>
      </c>
      <c r="Q1358" s="2">
        <v>0.20566512719999999</v>
      </c>
      <c r="R1358" s="3">
        <v>0.20566512717462501</v>
      </c>
      <c r="U1358" s="22">
        <f t="shared" si="126"/>
        <v>0.20566512717462501</v>
      </c>
      <c r="V1358" s="10">
        <f t="shared" si="127"/>
        <v>31.672429584892253</v>
      </c>
      <c r="W1358" s="24">
        <f t="shared" si="128"/>
        <v>31.672429584892253</v>
      </c>
    </row>
    <row r="1359" spans="1:23" x14ac:dyDescent="0.3">
      <c r="A1359" t="s">
        <v>17</v>
      </c>
      <c r="B1359" t="s">
        <v>1863</v>
      </c>
      <c r="C1359" t="s">
        <v>1864</v>
      </c>
      <c r="D1359" t="s">
        <v>2369</v>
      </c>
      <c r="E1359" t="s">
        <v>2370</v>
      </c>
      <c r="F1359">
        <v>0.5</v>
      </c>
      <c r="G1359" s="2">
        <v>0</v>
      </c>
      <c r="H1359" s="4">
        <v>6.1741999999999999</v>
      </c>
      <c r="I1359" s="4">
        <v>2.6147999999999998</v>
      </c>
      <c r="J1359" s="7">
        <v>154</v>
      </c>
      <c r="K1359" s="7">
        <v>37</v>
      </c>
      <c r="L1359" s="3">
        <v>0.42349999999999999</v>
      </c>
      <c r="M1359" s="5">
        <v>1.9684349999999999</v>
      </c>
      <c r="N1359" s="6">
        <v>1.5</v>
      </c>
      <c r="O1359" s="8">
        <f>IFERROR(VLOOKUP(C1359,Sheet2!$B$2:$G$588,6,FALSE),0)</f>
        <v>35461</v>
      </c>
      <c r="P1359" t="s">
        <v>22</v>
      </c>
      <c r="Q1359" s="2">
        <v>0.23797331329999999</v>
      </c>
      <c r="R1359" s="3">
        <v>0.23797331334957</v>
      </c>
      <c r="U1359" s="22">
        <f t="shared" si="126"/>
        <v>0.23797331334957</v>
      </c>
      <c r="V1359" s="10">
        <f t="shared" si="127"/>
        <v>36.647890255833779</v>
      </c>
      <c r="W1359" s="24">
        <f t="shared" si="128"/>
        <v>36.647890255833779</v>
      </c>
    </row>
    <row r="1360" spans="1:23" x14ac:dyDescent="0.3">
      <c r="A1360" t="s">
        <v>17</v>
      </c>
      <c r="B1360" t="s">
        <v>1863</v>
      </c>
      <c r="C1360" t="s">
        <v>1864</v>
      </c>
      <c r="D1360" t="s">
        <v>2025</v>
      </c>
      <c r="E1360" t="s">
        <v>2026</v>
      </c>
      <c r="F1360">
        <v>0.25</v>
      </c>
      <c r="G1360" s="2">
        <v>0</v>
      </c>
      <c r="H1360" s="4">
        <v>7.6039000000000003</v>
      </c>
      <c r="I1360" s="4">
        <v>2.6726000000000001</v>
      </c>
      <c r="J1360" s="7">
        <v>153</v>
      </c>
      <c r="K1360" s="7">
        <v>33</v>
      </c>
      <c r="L1360" s="3">
        <v>0.35149999999999998</v>
      </c>
      <c r="M1360" s="5">
        <v>1.9113023499999999</v>
      </c>
      <c r="N1360" s="6">
        <v>1.5</v>
      </c>
      <c r="O1360" s="8">
        <f>IFERROR(VLOOKUP(C1360,Sheet2!$B$2:$G$588,6,FALSE),0)</f>
        <v>35461</v>
      </c>
      <c r="P1360" t="s">
        <v>92</v>
      </c>
      <c r="Q1360" s="2">
        <v>0.21519481169999999</v>
      </c>
      <c r="R1360" s="3">
        <v>0.21519481173233099</v>
      </c>
      <c r="U1360" s="22">
        <f t="shared" si="126"/>
        <v>0.21519481173233099</v>
      </c>
      <c r="V1360" s="10">
        <f t="shared" si="127"/>
        <v>32.924806195046642</v>
      </c>
      <c r="W1360" s="24">
        <f t="shared" si="128"/>
        <v>32.924806195046642</v>
      </c>
    </row>
    <row r="1361" spans="1:23" x14ac:dyDescent="0.3">
      <c r="A1361" t="s">
        <v>17</v>
      </c>
      <c r="B1361" t="s">
        <v>1863</v>
      </c>
      <c r="C1361" t="s">
        <v>1864</v>
      </c>
      <c r="D1361" t="s">
        <v>1911</v>
      </c>
      <c r="E1361" t="s">
        <v>1912</v>
      </c>
      <c r="F1361">
        <v>0.33</v>
      </c>
      <c r="G1361" s="2">
        <v>0</v>
      </c>
      <c r="H1361" s="4">
        <v>7.5091000000000001</v>
      </c>
      <c r="I1361" s="4">
        <v>2.3525999999999998</v>
      </c>
      <c r="J1361" s="7">
        <v>152</v>
      </c>
      <c r="K1361" s="7">
        <v>47</v>
      </c>
      <c r="L1361" s="3">
        <v>0.31330000000000002</v>
      </c>
      <c r="M1361" s="5">
        <v>2.1593696900000001</v>
      </c>
      <c r="N1361" s="6">
        <v>1.5</v>
      </c>
      <c r="O1361" s="8">
        <f>IFERROR(VLOOKUP(C1361,Sheet2!$B$2:$G$588,6,FALSE),0)</f>
        <v>35461</v>
      </c>
      <c r="P1361" t="s">
        <v>22</v>
      </c>
      <c r="Q1361" s="2">
        <v>0.30535284940000001</v>
      </c>
      <c r="R1361" s="3">
        <v>0.30535284936938401</v>
      </c>
      <c r="U1361" s="22">
        <f t="shared" si="126"/>
        <v>0.30535284936938401</v>
      </c>
      <c r="V1361" s="10">
        <f t="shared" si="127"/>
        <v>46.413633104146371</v>
      </c>
      <c r="W1361" s="24">
        <f t="shared" si="128"/>
        <v>46.413633104146371</v>
      </c>
    </row>
    <row r="1362" spans="1:23" x14ac:dyDescent="0.3">
      <c r="A1362" t="s">
        <v>17</v>
      </c>
      <c r="B1362" t="s">
        <v>1863</v>
      </c>
      <c r="C1362" t="s">
        <v>1864</v>
      </c>
      <c r="D1362" t="s">
        <v>1877</v>
      </c>
      <c r="E1362" t="s">
        <v>1878</v>
      </c>
      <c r="F1362">
        <v>0.25</v>
      </c>
      <c r="G1362" s="2">
        <v>0</v>
      </c>
      <c r="H1362" s="4">
        <v>3.4817999999999998</v>
      </c>
      <c r="I1362" s="4">
        <v>2.3954</v>
      </c>
      <c r="J1362" s="7">
        <v>150</v>
      </c>
      <c r="K1362" s="7">
        <v>37</v>
      </c>
      <c r="L1362" s="3">
        <v>0.68799999999999994</v>
      </c>
      <c r="M1362" s="5">
        <v>2.0895243799999998</v>
      </c>
      <c r="N1362" s="6">
        <v>1.5</v>
      </c>
      <c r="O1362" s="8">
        <f>IFERROR(VLOOKUP(C1362,Sheet2!$B$2:$G$588,6,FALSE),0)</f>
        <v>35461</v>
      </c>
      <c r="P1362" t="s">
        <v>22</v>
      </c>
      <c r="Q1362" s="2">
        <v>0.28213328539999999</v>
      </c>
      <c r="R1362" s="3">
        <v>0.25</v>
      </c>
      <c r="U1362" s="22">
        <f t="shared" si="126"/>
        <v>0.25</v>
      </c>
      <c r="V1362" s="10">
        <f t="shared" si="127"/>
        <v>37.5</v>
      </c>
      <c r="W1362" s="24">
        <f t="shared" si="128"/>
        <v>37.5</v>
      </c>
    </row>
    <row r="1363" spans="1:23" x14ac:dyDescent="0.3">
      <c r="A1363" t="s">
        <v>17</v>
      </c>
      <c r="B1363" t="s">
        <v>1863</v>
      </c>
      <c r="C1363" t="s">
        <v>1864</v>
      </c>
      <c r="D1363" t="s">
        <v>2241</v>
      </c>
      <c r="E1363" t="s">
        <v>2242</v>
      </c>
      <c r="F1363">
        <v>0.25</v>
      </c>
      <c r="G1363" s="2">
        <v>0</v>
      </c>
      <c r="H1363" s="4">
        <v>6.0235000000000003</v>
      </c>
      <c r="I1363" s="4">
        <v>2.5198999999999998</v>
      </c>
      <c r="J1363" s="7">
        <v>150</v>
      </c>
      <c r="K1363" s="7">
        <v>36</v>
      </c>
      <c r="L1363" s="3">
        <v>0.41830000000000001</v>
      </c>
      <c r="M1363" s="5">
        <v>1.9822183799999999</v>
      </c>
      <c r="N1363" s="6">
        <v>1.5</v>
      </c>
      <c r="O1363" s="8">
        <f>IFERROR(VLOOKUP(C1363,Sheet2!$B$2:$G$588,6,FALSE),0)</f>
        <v>35461</v>
      </c>
      <c r="P1363" t="s">
        <v>92</v>
      </c>
      <c r="Q1363" s="2">
        <v>0.24327207570000001</v>
      </c>
      <c r="R1363" s="3">
        <v>0.24327207569996201</v>
      </c>
      <c r="U1363" s="22">
        <f t="shared" si="126"/>
        <v>0.24327207569996201</v>
      </c>
      <c r="V1363" s="10">
        <f t="shared" si="127"/>
        <v>36.4908113549943</v>
      </c>
      <c r="W1363" s="24">
        <f t="shared" si="128"/>
        <v>36.4908113549943</v>
      </c>
    </row>
    <row r="1364" spans="1:23" x14ac:dyDescent="0.3">
      <c r="A1364" t="s">
        <v>17</v>
      </c>
      <c r="B1364" t="s">
        <v>1863</v>
      </c>
      <c r="C1364" t="s">
        <v>1864</v>
      </c>
      <c r="D1364" t="s">
        <v>2733</v>
      </c>
      <c r="E1364" t="s">
        <v>2734</v>
      </c>
      <c r="F1364">
        <v>0.5</v>
      </c>
      <c r="G1364" s="2">
        <v>0</v>
      </c>
      <c r="H1364" s="4">
        <v>5.8571</v>
      </c>
      <c r="I1364" s="4">
        <v>2.6530999999999998</v>
      </c>
      <c r="J1364" s="7">
        <v>150</v>
      </c>
      <c r="K1364" s="7">
        <v>30</v>
      </c>
      <c r="L1364" s="3">
        <v>0.45300000000000001</v>
      </c>
      <c r="M1364" s="5">
        <v>1.8784245100000001</v>
      </c>
      <c r="N1364" s="6">
        <v>1.5</v>
      </c>
      <c r="O1364" s="8">
        <f>IFERROR(VLOOKUP(C1364,Sheet2!$B$2:$G$588,6,FALSE),0)</f>
        <v>35461</v>
      </c>
      <c r="P1364" t="s">
        <v>22</v>
      </c>
      <c r="Q1364" s="2">
        <v>0.20145846049999999</v>
      </c>
      <c r="R1364" s="3">
        <v>0.20145846053299099</v>
      </c>
      <c r="U1364" s="22">
        <f t="shared" si="126"/>
        <v>0.20145846053299099</v>
      </c>
      <c r="V1364" s="10">
        <f t="shared" si="127"/>
        <v>30.21876907994865</v>
      </c>
      <c r="W1364" s="24">
        <f t="shared" si="128"/>
        <v>30.21876907994865</v>
      </c>
    </row>
    <row r="1365" spans="1:23" x14ac:dyDescent="0.3">
      <c r="A1365" t="s">
        <v>17</v>
      </c>
      <c r="B1365" t="s">
        <v>1863</v>
      </c>
      <c r="C1365" t="s">
        <v>1864</v>
      </c>
      <c r="D1365" t="s">
        <v>2043</v>
      </c>
      <c r="E1365" t="s">
        <v>2044</v>
      </c>
      <c r="F1365">
        <v>0.25</v>
      </c>
      <c r="G1365" s="2">
        <v>0</v>
      </c>
      <c r="H1365" s="4">
        <v>6.4390000000000001</v>
      </c>
      <c r="I1365" s="4">
        <v>2.1789999999999998</v>
      </c>
      <c r="J1365" s="7">
        <v>144</v>
      </c>
      <c r="K1365" s="7">
        <v>36</v>
      </c>
      <c r="L1365" s="3">
        <v>0.33839999999999998</v>
      </c>
      <c r="M1365" s="5">
        <v>2.2034222799999998</v>
      </c>
      <c r="N1365" s="6">
        <v>1.5</v>
      </c>
      <c r="O1365" s="8">
        <f>IFERROR(VLOOKUP(C1365,Sheet2!$B$2:$G$588,6,FALSE),0)</f>
        <v>35461</v>
      </c>
      <c r="P1365" t="s">
        <v>22</v>
      </c>
      <c r="Q1365" s="2">
        <v>0.3192407941</v>
      </c>
      <c r="R1365" s="3">
        <v>0.25</v>
      </c>
      <c r="U1365" s="22">
        <f t="shared" si="126"/>
        <v>0.25</v>
      </c>
      <c r="V1365" s="10">
        <f t="shared" si="127"/>
        <v>36</v>
      </c>
      <c r="W1365" s="24">
        <f t="shared" si="128"/>
        <v>36</v>
      </c>
    </row>
    <row r="1366" spans="1:23" x14ac:dyDescent="0.3">
      <c r="A1366" t="s">
        <v>17</v>
      </c>
      <c r="B1366" t="s">
        <v>1863</v>
      </c>
      <c r="C1366" t="s">
        <v>1864</v>
      </c>
      <c r="D1366" t="s">
        <v>2281</v>
      </c>
      <c r="E1366" t="s">
        <v>2282</v>
      </c>
      <c r="F1366">
        <v>0.25</v>
      </c>
      <c r="G1366" s="2">
        <v>0</v>
      </c>
      <c r="H1366" s="4">
        <v>5.2371999999999996</v>
      </c>
      <c r="I1366" s="4">
        <v>2.0318000000000001</v>
      </c>
      <c r="J1366" s="7">
        <v>144</v>
      </c>
      <c r="K1366" s="7">
        <v>36</v>
      </c>
      <c r="L1366" s="3">
        <v>0.38800000000000001</v>
      </c>
      <c r="M1366" s="5">
        <v>2.3655756700000001</v>
      </c>
      <c r="N1366" s="6">
        <v>1.55</v>
      </c>
      <c r="O1366" s="8">
        <f>IFERROR(VLOOKUP(C1366,Sheet2!$B$2:$G$588,6,FALSE),0)</f>
        <v>35461</v>
      </c>
      <c r="P1366" t="s">
        <v>22</v>
      </c>
      <c r="Q1366" s="2">
        <v>0.34476837160000001</v>
      </c>
      <c r="R1366" s="3">
        <v>0.25</v>
      </c>
      <c r="U1366" s="22">
        <f t="shared" si="126"/>
        <v>0.25</v>
      </c>
      <c r="V1366" s="10">
        <f t="shared" si="127"/>
        <v>36</v>
      </c>
      <c r="W1366" s="24">
        <f t="shared" si="128"/>
        <v>36</v>
      </c>
    </row>
    <row r="1367" spans="1:23" x14ac:dyDescent="0.3">
      <c r="A1367" t="s">
        <v>17</v>
      </c>
      <c r="B1367" t="s">
        <v>1863</v>
      </c>
      <c r="C1367" t="s">
        <v>1864</v>
      </c>
      <c r="D1367" t="s">
        <v>2599</v>
      </c>
      <c r="E1367" t="s">
        <v>2600</v>
      </c>
      <c r="F1367">
        <v>0.25</v>
      </c>
      <c r="G1367" s="2">
        <v>0</v>
      </c>
      <c r="H1367" s="4">
        <v>4.3728999999999996</v>
      </c>
      <c r="I1367" s="4">
        <v>2.2576999999999998</v>
      </c>
      <c r="J1367" s="7">
        <v>143</v>
      </c>
      <c r="K1367" s="7">
        <v>36</v>
      </c>
      <c r="L1367" s="3">
        <v>0.51629999999999998</v>
      </c>
      <c r="M1367" s="5">
        <v>2.1186123800000001</v>
      </c>
      <c r="N1367" s="6">
        <v>1.5</v>
      </c>
      <c r="O1367" s="8">
        <f>IFERROR(VLOOKUP(C1367,Sheet2!$B$2:$G$588,6,FALSE),0)</f>
        <v>35461</v>
      </c>
      <c r="P1367" t="s">
        <v>22</v>
      </c>
      <c r="Q1367" s="2">
        <v>0.29198940940000001</v>
      </c>
      <c r="R1367" s="3">
        <v>0.25</v>
      </c>
      <c r="U1367" s="22">
        <f t="shared" si="126"/>
        <v>0.25</v>
      </c>
      <c r="V1367" s="10">
        <f t="shared" si="127"/>
        <v>35.75</v>
      </c>
      <c r="W1367" s="24">
        <f t="shared" si="128"/>
        <v>35.75</v>
      </c>
    </row>
    <row r="1368" spans="1:23" x14ac:dyDescent="0.3">
      <c r="A1368" t="s">
        <v>17</v>
      </c>
      <c r="B1368" t="s">
        <v>1863</v>
      </c>
      <c r="C1368" t="s">
        <v>1864</v>
      </c>
      <c r="D1368" t="s">
        <v>2359</v>
      </c>
      <c r="E1368" t="s">
        <v>2360</v>
      </c>
      <c r="F1368">
        <v>0.2</v>
      </c>
      <c r="G1368" s="2">
        <v>0</v>
      </c>
      <c r="H1368" s="4">
        <v>7.4798</v>
      </c>
      <c r="I1368" s="4">
        <v>2.3711000000000002</v>
      </c>
      <c r="J1368" s="7">
        <v>142</v>
      </c>
      <c r="K1368" s="7">
        <v>28</v>
      </c>
      <c r="L1368" s="3">
        <v>0.317</v>
      </c>
      <c r="M1368" s="5">
        <v>1.99600241</v>
      </c>
      <c r="N1368" s="6">
        <v>1.5</v>
      </c>
      <c r="O1368" s="8">
        <f>IFERROR(VLOOKUP(C1368,Sheet2!$B$2:$G$588,6,FALSE),0)</f>
        <v>35461</v>
      </c>
      <c r="P1368" t="s">
        <v>92</v>
      </c>
      <c r="Q1368" s="2">
        <v>0.2484979014</v>
      </c>
      <c r="R1368" s="3">
        <v>0.2</v>
      </c>
      <c r="U1368" s="22">
        <f t="shared" si="126"/>
        <v>0.2</v>
      </c>
      <c r="V1368" s="10">
        <f t="shared" si="127"/>
        <v>28.400000000000002</v>
      </c>
      <c r="W1368" s="24">
        <f t="shared" si="128"/>
        <v>28.400000000000002</v>
      </c>
    </row>
    <row r="1369" spans="1:23" x14ac:dyDescent="0.3">
      <c r="A1369" t="s">
        <v>17</v>
      </c>
      <c r="B1369" t="s">
        <v>1863</v>
      </c>
      <c r="C1369" t="s">
        <v>1864</v>
      </c>
      <c r="D1369" t="s">
        <v>2435</v>
      </c>
      <c r="E1369" t="s">
        <v>2436</v>
      </c>
      <c r="F1369">
        <v>0.25</v>
      </c>
      <c r="G1369" s="2">
        <v>0</v>
      </c>
      <c r="H1369" s="4">
        <v>7.5125999999999999</v>
      </c>
      <c r="I1369" s="4">
        <v>2.3927</v>
      </c>
      <c r="J1369" s="7">
        <v>140</v>
      </c>
      <c r="K1369" s="7">
        <v>32</v>
      </c>
      <c r="L1369" s="3">
        <v>0.31850000000000001</v>
      </c>
      <c r="M1369" s="5">
        <v>1.9501313499999999</v>
      </c>
      <c r="N1369" s="6">
        <v>1.5</v>
      </c>
      <c r="O1369" s="8">
        <f>IFERROR(VLOOKUP(C1369,Sheet2!$B$2:$G$588,6,FALSE),0)</f>
        <v>35461</v>
      </c>
      <c r="P1369" t="s">
        <v>92</v>
      </c>
      <c r="Q1369" s="2">
        <v>0.2308210423</v>
      </c>
      <c r="R1369" s="3">
        <v>0.23082104231884901</v>
      </c>
      <c r="U1369" s="22">
        <f t="shared" si="126"/>
        <v>0.23082104231884901</v>
      </c>
      <c r="V1369" s="10">
        <f t="shared" si="127"/>
        <v>32.314945924638863</v>
      </c>
      <c r="W1369" s="24">
        <f t="shared" si="128"/>
        <v>32.314945924638863</v>
      </c>
    </row>
    <row r="1370" spans="1:23" x14ac:dyDescent="0.3">
      <c r="A1370" t="s">
        <v>17</v>
      </c>
      <c r="B1370" t="s">
        <v>1863</v>
      </c>
      <c r="C1370" t="s">
        <v>1864</v>
      </c>
      <c r="D1370" t="s">
        <v>2647</v>
      </c>
      <c r="E1370" t="s">
        <v>2648</v>
      </c>
      <c r="F1370">
        <v>0.2</v>
      </c>
      <c r="G1370" s="2">
        <v>0</v>
      </c>
      <c r="H1370" s="4">
        <v>6.2831000000000001</v>
      </c>
      <c r="I1370" s="4">
        <v>2.2671999999999999</v>
      </c>
      <c r="J1370" s="7">
        <v>140</v>
      </c>
      <c r="K1370" s="7">
        <v>28</v>
      </c>
      <c r="L1370" s="3">
        <v>0.36080000000000001</v>
      </c>
      <c r="M1370" s="5">
        <v>2.0602407</v>
      </c>
      <c r="N1370" s="6">
        <v>1.55</v>
      </c>
      <c r="O1370" s="8">
        <f>IFERROR(VLOOKUP(C1370,Sheet2!$B$2:$G$588,6,FALSE),0)</f>
        <v>35461</v>
      </c>
      <c r="P1370" t="s">
        <v>92</v>
      </c>
      <c r="Q1370" s="2">
        <v>0.2476607217</v>
      </c>
      <c r="R1370" s="3">
        <v>0.2</v>
      </c>
      <c r="U1370" s="22">
        <f t="shared" si="126"/>
        <v>0.2</v>
      </c>
      <c r="V1370" s="10">
        <f t="shared" si="127"/>
        <v>28</v>
      </c>
      <c r="W1370" s="24">
        <f t="shared" si="128"/>
        <v>28</v>
      </c>
    </row>
    <row r="1371" spans="1:23" x14ac:dyDescent="0.3">
      <c r="A1371" t="s">
        <v>17</v>
      </c>
      <c r="B1371" t="s">
        <v>1863</v>
      </c>
      <c r="C1371" t="s">
        <v>1864</v>
      </c>
      <c r="D1371" t="s">
        <v>2341</v>
      </c>
      <c r="E1371" t="s">
        <v>2342</v>
      </c>
      <c r="F1371">
        <v>0.25</v>
      </c>
      <c r="G1371" s="2">
        <v>0</v>
      </c>
      <c r="H1371" s="4">
        <v>8.5115999999999996</v>
      </c>
      <c r="I1371" s="4">
        <v>2.3443999999999998</v>
      </c>
      <c r="J1371" s="7">
        <v>136</v>
      </c>
      <c r="K1371" s="7">
        <v>30</v>
      </c>
      <c r="L1371" s="3">
        <v>0.27539999999999998</v>
      </c>
      <c r="M1371" s="5">
        <v>1.9293613999999999</v>
      </c>
      <c r="N1371" s="6">
        <v>1.5</v>
      </c>
      <c r="O1371" s="8">
        <f>IFERROR(VLOOKUP(C1371,Sheet2!$B$2:$G$588,6,FALSE),0)</f>
        <v>35461</v>
      </c>
      <c r="P1371" t="s">
        <v>92</v>
      </c>
      <c r="Q1371" s="2">
        <v>0.22254068269999999</v>
      </c>
      <c r="R1371" s="3">
        <v>0.22254068266338201</v>
      </c>
      <c r="U1371" s="22">
        <f t="shared" si="126"/>
        <v>0.22254068266338201</v>
      </c>
      <c r="V1371" s="10">
        <f t="shared" si="127"/>
        <v>30.265532842219955</v>
      </c>
      <c r="W1371" s="24">
        <f t="shared" si="128"/>
        <v>30.265532842219955</v>
      </c>
    </row>
    <row r="1372" spans="1:23" x14ac:dyDescent="0.3">
      <c r="A1372" t="s">
        <v>17</v>
      </c>
      <c r="B1372" t="s">
        <v>1863</v>
      </c>
      <c r="C1372" t="s">
        <v>1864</v>
      </c>
      <c r="D1372" t="s">
        <v>2217</v>
      </c>
      <c r="E1372" t="s">
        <v>2218</v>
      </c>
      <c r="F1372">
        <v>0.2</v>
      </c>
      <c r="G1372" s="2">
        <v>0</v>
      </c>
      <c r="H1372" s="4">
        <v>6.0063000000000004</v>
      </c>
      <c r="I1372" s="4">
        <v>2.2637</v>
      </c>
      <c r="J1372" s="7">
        <v>135</v>
      </c>
      <c r="K1372" s="7">
        <v>27</v>
      </c>
      <c r="L1372" s="3">
        <v>0.37690000000000001</v>
      </c>
      <c r="M1372" s="5">
        <v>1.99459801</v>
      </c>
      <c r="N1372" s="6">
        <v>1.5</v>
      </c>
      <c r="O1372" s="8">
        <f>IFERROR(VLOOKUP(C1372,Sheet2!$B$2:$G$588,6,FALSE),0)</f>
        <v>35461</v>
      </c>
      <c r="P1372" t="s">
        <v>92</v>
      </c>
      <c r="Q1372" s="2">
        <v>0.24796876579999999</v>
      </c>
      <c r="R1372" s="3">
        <v>0.2</v>
      </c>
      <c r="U1372" s="22">
        <f t="shared" si="126"/>
        <v>0.2</v>
      </c>
      <c r="V1372" s="10">
        <f t="shared" si="127"/>
        <v>27</v>
      </c>
      <c r="W1372" s="24">
        <f t="shared" si="128"/>
        <v>27</v>
      </c>
    </row>
    <row r="1373" spans="1:23" x14ac:dyDescent="0.3">
      <c r="A1373" t="s">
        <v>17</v>
      </c>
      <c r="B1373" t="s">
        <v>1863</v>
      </c>
      <c r="C1373" t="s">
        <v>1864</v>
      </c>
      <c r="D1373" t="s">
        <v>2055</v>
      </c>
      <c r="E1373" t="s">
        <v>2056</v>
      </c>
      <c r="F1373">
        <v>0.15</v>
      </c>
      <c r="G1373" s="2">
        <v>0</v>
      </c>
      <c r="H1373" s="4">
        <v>7.6444000000000001</v>
      </c>
      <c r="I1373" s="4">
        <v>2.1926999999999999</v>
      </c>
      <c r="J1373" s="7">
        <v>131</v>
      </c>
      <c r="K1373" s="7">
        <v>20</v>
      </c>
      <c r="L1373" s="3">
        <v>0.2868</v>
      </c>
      <c r="M1373" s="5">
        <v>1.9915662300000001</v>
      </c>
      <c r="N1373" s="6">
        <v>1.5</v>
      </c>
      <c r="O1373" s="8">
        <f>IFERROR(VLOOKUP(C1373,Sheet2!$B$2:$G$588,6,FALSE),0)</f>
        <v>35461</v>
      </c>
      <c r="P1373" t="s">
        <v>92</v>
      </c>
      <c r="Q1373" s="2">
        <v>0.24682394160000001</v>
      </c>
      <c r="R1373" s="3">
        <v>0.15</v>
      </c>
      <c r="U1373" s="22">
        <f t="shared" si="126"/>
        <v>0.15</v>
      </c>
      <c r="V1373" s="10">
        <f t="shared" si="127"/>
        <v>19.649999999999999</v>
      </c>
      <c r="W1373" s="24">
        <f t="shared" si="128"/>
        <v>19.649999999999999</v>
      </c>
    </row>
    <row r="1374" spans="1:23" x14ac:dyDescent="0.3">
      <c r="A1374" t="s">
        <v>17</v>
      </c>
      <c r="B1374" t="s">
        <v>1863</v>
      </c>
      <c r="C1374" t="s">
        <v>1864</v>
      </c>
      <c r="D1374" t="s">
        <v>2487</v>
      </c>
      <c r="E1374" t="s">
        <v>2488</v>
      </c>
      <c r="F1374">
        <v>0.2</v>
      </c>
      <c r="G1374" s="2">
        <v>0</v>
      </c>
      <c r="H1374" s="4">
        <v>6.0575000000000001</v>
      </c>
      <c r="I1374" s="4">
        <v>2.1806000000000001</v>
      </c>
      <c r="J1374" s="7">
        <v>131</v>
      </c>
      <c r="K1374" s="7">
        <v>26</v>
      </c>
      <c r="L1374" s="3">
        <v>0.36</v>
      </c>
      <c r="M1374" s="5">
        <v>1.99785122</v>
      </c>
      <c r="N1374" s="6">
        <v>1.5</v>
      </c>
      <c r="O1374" s="8">
        <f>IFERROR(VLOOKUP(C1374,Sheet2!$B$2:$G$588,6,FALSE),0)</f>
        <v>35461</v>
      </c>
      <c r="P1374" t="s">
        <v>92</v>
      </c>
      <c r="Q1374" s="2">
        <v>0.24919334209999999</v>
      </c>
      <c r="R1374" s="3">
        <v>0.2</v>
      </c>
      <c r="U1374" s="22">
        <f t="shared" si="126"/>
        <v>0.2</v>
      </c>
      <c r="V1374" s="10">
        <f t="shared" si="127"/>
        <v>26.200000000000003</v>
      </c>
      <c r="W1374" s="24">
        <f t="shared" si="128"/>
        <v>26.200000000000003</v>
      </c>
    </row>
    <row r="1375" spans="1:23" x14ac:dyDescent="0.3">
      <c r="A1375" t="s">
        <v>17</v>
      </c>
      <c r="B1375" t="s">
        <v>1863</v>
      </c>
      <c r="C1375" t="s">
        <v>1864</v>
      </c>
      <c r="D1375" t="s">
        <v>2615</v>
      </c>
      <c r="E1375" t="s">
        <v>2616</v>
      </c>
      <c r="F1375">
        <v>0.3</v>
      </c>
      <c r="G1375" s="2">
        <v>0</v>
      </c>
      <c r="H1375" s="4">
        <v>5.1063000000000001</v>
      </c>
      <c r="I1375" s="4">
        <v>2.2103999999999999</v>
      </c>
      <c r="J1375" s="7">
        <v>127</v>
      </c>
      <c r="K1375" s="7">
        <v>25</v>
      </c>
      <c r="L1375" s="3">
        <v>0.43290000000000001</v>
      </c>
      <c r="M1375" s="5">
        <v>1.92260462</v>
      </c>
      <c r="N1375" s="6">
        <v>1.55</v>
      </c>
      <c r="O1375" s="8">
        <f>IFERROR(VLOOKUP(C1375,Sheet2!$B$2:$G$588,6,FALSE),0)</f>
        <v>35461</v>
      </c>
      <c r="P1375" t="s">
        <v>22</v>
      </c>
      <c r="Q1375" s="2">
        <v>0.19380200019999999</v>
      </c>
      <c r="R1375" s="3">
        <v>0.193802000168081</v>
      </c>
      <c r="U1375" s="22">
        <f t="shared" si="126"/>
        <v>0.193802000168081</v>
      </c>
      <c r="V1375" s="10">
        <f t="shared" si="127"/>
        <v>24.612854021346287</v>
      </c>
      <c r="W1375" s="24">
        <f t="shared" si="128"/>
        <v>24.612854021346287</v>
      </c>
    </row>
    <row r="1376" spans="1:23" x14ac:dyDescent="0.3">
      <c r="A1376" t="s">
        <v>17</v>
      </c>
      <c r="B1376" t="s">
        <v>1863</v>
      </c>
      <c r="C1376" t="s">
        <v>1864</v>
      </c>
      <c r="D1376" t="s">
        <v>2445</v>
      </c>
      <c r="E1376" t="s">
        <v>2446</v>
      </c>
      <c r="F1376">
        <v>0.25</v>
      </c>
      <c r="G1376" s="2">
        <v>0</v>
      </c>
      <c r="H1376" s="4">
        <v>4.0601000000000003</v>
      </c>
      <c r="I1376" s="4">
        <v>1.8707</v>
      </c>
      <c r="J1376" s="7">
        <v>125</v>
      </c>
      <c r="K1376" s="7">
        <v>31</v>
      </c>
      <c r="L1376" s="3">
        <v>0.46079999999999999</v>
      </c>
      <c r="M1376" s="5">
        <v>2.2304811</v>
      </c>
      <c r="N1376" s="6">
        <v>1.5</v>
      </c>
      <c r="O1376" s="8">
        <f>IFERROR(VLOOKUP(C1376,Sheet2!$B$2:$G$588,6,FALSE),0)</f>
        <v>35461</v>
      </c>
      <c r="P1376" t="s">
        <v>22</v>
      </c>
      <c r="Q1376" s="2">
        <v>0.32749934520000001</v>
      </c>
      <c r="R1376" s="3">
        <v>0.25</v>
      </c>
      <c r="U1376" s="22">
        <f t="shared" si="126"/>
        <v>0.25</v>
      </c>
      <c r="V1376" s="10">
        <f t="shared" si="127"/>
        <v>31.25</v>
      </c>
      <c r="W1376" s="24">
        <f t="shared" si="128"/>
        <v>31.25</v>
      </c>
    </row>
    <row r="1377" spans="1:23" x14ac:dyDescent="0.3">
      <c r="A1377" t="s">
        <v>17</v>
      </c>
      <c r="B1377" t="s">
        <v>1863</v>
      </c>
      <c r="C1377" t="s">
        <v>1864</v>
      </c>
      <c r="D1377" t="s">
        <v>2093</v>
      </c>
      <c r="E1377" t="s">
        <v>2094</v>
      </c>
      <c r="F1377">
        <v>0.32</v>
      </c>
      <c r="G1377" s="2">
        <v>0</v>
      </c>
      <c r="H1377" s="4">
        <v>6.7592999999999996</v>
      </c>
      <c r="I1377" s="4">
        <v>2.2725</v>
      </c>
      <c r="J1377" s="7">
        <v>123</v>
      </c>
      <c r="K1377" s="7">
        <v>27</v>
      </c>
      <c r="L1377" s="3">
        <v>0.3362</v>
      </c>
      <c r="M1377" s="5">
        <v>1.7980763799999999</v>
      </c>
      <c r="N1377" s="6">
        <v>1.4</v>
      </c>
      <c r="O1377" s="8">
        <f>IFERROR(VLOOKUP(C1377,Sheet2!$B$2:$G$588,6,FALSE),0)</f>
        <v>35461</v>
      </c>
      <c r="P1377" t="s">
        <v>22</v>
      </c>
      <c r="Q1377" s="2">
        <v>0.2213901388</v>
      </c>
      <c r="R1377" s="3">
        <v>0.22139013876215299</v>
      </c>
      <c r="U1377" s="22">
        <f t="shared" si="126"/>
        <v>0.22139013876215299</v>
      </c>
      <c r="V1377" s="10">
        <f t="shared" si="127"/>
        <v>27.230987067744817</v>
      </c>
      <c r="W1377" s="24">
        <f t="shared" si="128"/>
        <v>27.230987067744817</v>
      </c>
    </row>
    <row r="1378" spans="1:23" x14ac:dyDescent="0.3">
      <c r="A1378" t="s">
        <v>17</v>
      </c>
      <c r="B1378" t="s">
        <v>1863</v>
      </c>
      <c r="C1378" t="s">
        <v>1864</v>
      </c>
      <c r="D1378" t="s">
        <v>2301</v>
      </c>
      <c r="E1378" t="s">
        <v>2302</v>
      </c>
      <c r="F1378">
        <v>0.15</v>
      </c>
      <c r="G1378" s="2">
        <v>0</v>
      </c>
      <c r="H1378" s="4">
        <v>7.3163999999999998</v>
      </c>
      <c r="I1378" s="4">
        <v>2.1461000000000001</v>
      </c>
      <c r="J1378" s="7">
        <v>123</v>
      </c>
      <c r="K1378" s="7">
        <v>18</v>
      </c>
      <c r="L1378" s="3">
        <v>0.29330000000000001</v>
      </c>
      <c r="M1378" s="5">
        <v>1.91217799</v>
      </c>
      <c r="N1378" s="6">
        <v>1.5</v>
      </c>
      <c r="O1378" s="8">
        <f>IFERROR(VLOOKUP(C1378,Sheet2!$B$2:$G$588,6,FALSE),0)</f>
        <v>35461</v>
      </c>
      <c r="P1378" t="s">
        <v>92</v>
      </c>
      <c r="Q1378" s="2">
        <v>0.21555419789999999</v>
      </c>
      <c r="R1378" s="3">
        <v>0.15</v>
      </c>
      <c r="U1378" s="22">
        <f t="shared" si="126"/>
        <v>0.15</v>
      </c>
      <c r="V1378" s="10">
        <f t="shared" si="127"/>
        <v>18.45</v>
      </c>
      <c r="W1378" s="24">
        <f t="shared" si="128"/>
        <v>18.45</v>
      </c>
    </row>
    <row r="1379" spans="1:23" x14ac:dyDescent="0.3">
      <c r="A1379" t="s">
        <v>17</v>
      </c>
      <c r="B1379" t="s">
        <v>1863</v>
      </c>
      <c r="C1379" t="s">
        <v>1864</v>
      </c>
      <c r="D1379" t="s">
        <v>2279</v>
      </c>
      <c r="E1379" t="s">
        <v>2280</v>
      </c>
      <c r="F1379">
        <v>0.25</v>
      </c>
      <c r="G1379" s="2">
        <v>0</v>
      </c>
      <c r="H1379" s="4">
        <v>6.4170999999999996</v>
      </c>
      <c r="I1379" s="4">
        <v>2.0836000000000001</v>
      </c>
      <c r="J1379" s="7">
        <v>122</v>
      </c>
      <c r="K1379" s="7">
        <v>28</v>
      </c>
      <c r="L1379" s="3">
        <v>0.32469999999999999</v>
      </c>
      <c r="M1379" s="5">
        <v>1.9530305100000001</v>
      </c>
      <c r="N1379" s="6">
        <v>1.5</v>
      </c>
      <c r="O1379" s="8">
        <f>IFERROR(VLOOKUP(C1379,Sheet2!$B$2:$G$588,6,FALSE),0)</f>
        <v>35461</v>
      </c>
      <c r="P1379" t="s">
        <v>92</v>
      </c>
      <c r="Q1379" s="2">
        <v>0.23196284349999999</v>
      </c>
      <c r="R1379" s="3">
        <v>0.23196284353667401</v>
      </c>
      <c r="U1379" s="22">
        <f t="shared" si="126"/>
        <v>0.23196284353667401</v>
      </c>
      <c r="V1379" s="10">
        <f t="shared" si="127"/>
        <v>28.29946691147423</v>
      </c>
      <c r="W1379" s="24">
        <f t="shared" si="128"/>
        <v>28.29946691147423</v>
      </c>
    </row>
    <row r="1380" spans="1:23" x14ac:dyDescent="0.3">
      <c r="A1380" t="s">
        <v>17</v>
      </c>
      <c r="B1380" t="s">
        <v>1863</v>
      </c>
      <c r="C1380" t="s">
        <v>1864</v>
      </c>
      <c r="D1380" t="s">
        <v>2609</v>
      </c>
      <c r="E1380" t="s">
        <v>2610</v>
      </c>
      <c r="F1380">
        <v>0.3</v>
      </c>
      <c r="G1380" s="2">
        <v>0</v>
      </c>
      <c r="H1380" s="4">
        <v>5.7967000000000004</v>
      </c>
      <c r="I1380" s="4">
        <v>2.1454</v>
      </c>
      <c r="J1380" s="7">
        <v>122</v>
      </c>
      <c r="K1380" s="7">
        <v>22</v>
      </c>
      <c r="L1380" s="3">
        <v>0.37009999999999998</v>
      </c>
      <c r="M1380" s="5">
        <v>1.8912804599999999</v>
      </c>
      <c r="N1380" s="6">
        <v>1.55</v>
      </c>
      <c r="O1380" s="8">
        <f>IFERROR(VLOOKUP(C1380,Sheet2!$B$2:$G$588,6,FALSE),0)</f>
        <v>35461</v>
      </c>
      <c r="P1380" t="s">
        <v>22</v>
      </c>
      <c r="Q1380" s="2">
        <v>0.1804494204</v>
      </c>
      <c r="R1380" s="3">
        <v>0.180449420400834</v>
      </c>
      <c r="U1380" s="22">
        <f t="shared" si="126"/>
        <v>0.180449420400834</v>
      </c>
      <c r="V1380" s="10">
        <f t="shared" si="127"/>
        <v>22.014829288901748</v>
      </c>
      <c r="W1380" s="24">
        <f t="shared" si="128"/>
        <v>22.014829288901748</v>
      </c>
    </row>
    <row r="1381" spans="1:23" x14ac:dyDescent="0.3">
      <c r="A1381" t="s">
        <v>17</v>
      </c>
      <c r="B1381" t="s">
        <v>1863</v>
      </c>
      <c r="C1381" t="s">
        <v>1864</v>
      </c>
      <c r="D1381" t="s">
        <v>2111</v>
      </c>
      <c r="E1381" t="s">
        <v>2112</v>
      </c>
      <c r="F1381">
        <v>0.2</v>
      </c>
      <c r="G1381" s="2">
        <v>0</v>
      </c>
      <c r="H1381" s="4">
        <v>4.1410999999999998</v>
      </c>
      <c r="I1381" s="4">
        <v>2.0510999999999999</v>
      </c>
      <c r="J1381" s="7">
        <v>121</v>
      </c>
      <c r="K1381" s="7">
        <v>24</v>
      </c>
      <c r="L1381" s="3">
        <v>0.49530000000000002</v>
      </c>
      <c r="M1381" s="5">
        <v>1.97399707</v>
      </c>
      <c r="N1381" s="6">
        <v>1.5</v>
      </c>
      <c r="O1381" s="8">
        <f>IFERROR(VLOOKUP(C1381,Sheet2!$B$2:$G$588,6,FALSE),0)</f>
        <v>35461</v>
      </c>
      <c r="P1381" t="s">
        <v>92</v>
      </c>
      <c r="Q1381" s="2">
        <v>0.2401204545</v>
      </c>
      <c r="R1381" s="3">
        <v>0.19999999999999901</v>
      </c>
      <c r="U1381" s="22">
        <f t="shared" si="126"/>
        <v>0.19999999999999901</v>
      </c>
      <c r="V1381" s="10">
        <f t="shared" si="127"/>
        <v>24.199999999999882</v>
      </c>
      <c r="W1381" s="24">
        <f t="shared" si="128"/>
        <v>24.199999999999882</v>
      </c>
    </row>
    <row r="1382" spans="1:23" x14ac:dyDescent="0.3">
      <c r="A1382" t="s">
        <v>17</v>
      </c>
      <c r="B1382" t="s">
        <v>1863</v>
      </c>
      <c r="C1382" t="s">
        <v>1864</v>
      </c>
      <c r="D1382" t="s">
        <v>2705</v>
      </c>
      <c r="E1382" t="s">
        <v>2706</v>
      </c>
      <c r="F1382">
        <v>0.2</v>
      </c>
      <c r="G1382" s="2">
        <v>0</v>
      </c>
      <c r="H1382" s="4">
        <v>6.9112999999999998</v>
      </c>
      <c r="I1382" s="4">
        <v>2.0977000000000001</v>
      </c>
      <c r="J1382" s="7">
        <v>121</v>
      </c>
      <c r="K1382" s="7">
        <v>24</v>
      </c>
      <c r="L1382" s="3">
        <v>0.30349999999999999</v>
      </c>
      <c r="M1382" s="5">
        <v>1.9189900600000001</v>
      </c>
      <c r="N1382" s="6">
        <v>1.45</v>
      </c>
      <c r="O1382" s="8">
        <f>IFERROR(VLOOKUP(C1382,Sheet2!$B$2:$G$588,6,FALSE),0)</f>
        <v>35461</v>
      </c>
      <c r="P1382" t="s">
        <v>92</v>
      </c>
      <c r="Q1382" s="2">
        <v>0.244394209</v>
      </c>
      <c r="R1382" s="3">
        <v>0.2</v>
      </c>
      <c r="U1382" s="22">
        <f t="shared" si="126"/>
        <v>0.2</v>
      </c>
      <c r="V1382" s="10">
        <f t="shared" si="127"/>
        <v>24.200000000000003</v>
      </c>
      <c r="W1382" s="24">
        <f t="shared" si="128"/>
        <v>24.200000000000003</v>
      </c>
    </row>
    <row r="1383" spans="1:23" x14ac:dyDescent="0.3">
      <c r="A1383" t="s">
        <v>17</v>
      </c>
      <c r="B1383" t="s">
        <v>1863</v>
      </c>
      <c r="C1383" t="s">
        <v>1864</v>
      </c>
      <c r="D1383" t="s">
        <v>1887</v>
      </c>
      <c r="E1383" t="s">
        <v>1888</v>
      </c>
      <c r="F1383">
        <v>0.25</v>
      </c>
      <c r="G1383" s="2">
        <v>0</v>
      </c>
      <c r="H1383" s="4">
        <v>4.9523999999999999</v>
      </c>
      <c r="I1383" s="4">
        <v>2.0510000000000002</v>
      </c>
      <c r="J1383" s="7">
        <v>119</v>
      </c>
      <c r="K1383" s="7">
        <v>24</v>
      </c>
      <c r="L1383" s="3">
        <v>0.41410000000000002</v>
      </c>
      <c r="M1383" s="5">
        <v>1.9382879399999999</v>
      </c>
      <c r="N1383" s="6">
        <v>1.55</v>
      </c>
      <c r="O1383" s="8">
        <f>IFERROR(VLOOKUP(C1383,Sheet2!$B$2:$G$588,6,FALSE),0)</f>
        <v>35461</v>
      </c>
      <c r="P1383" t="s">
        <v>22</v>
      </c>
      <c r="Q1383" s="2">
        <v>0.200325212</v>
      </c>
      <c r="R1383" s="3">
        <v>0.200325212016673</v>
      </c>
      <c r="U1383" s="22">
        <f t="shared" si="126"/>
        <v>0.200325212016673</v>
      </c>
      <c r="V1383" s="10">
        <f t="shared" si="127"/>
        <v>23.838700229984088</v>
      </c>
      <c r="W1383" s="24">
        <f t="shared" si="128"/>
        <v>23.838700229984088</v>
      </c>
    </row>
    <row r="1384" spans="1:23" x14ac:dyDescent="0.3">
      <c r="A1384" t="s">
        <v>17</v>
      </c>
      <c r="B1384" t="s">
        <v>1863</v>
      </c>
      <c r="C1384" t="s">
        <v>1864</v>
      </c>
      <c r="D1384" t="s">
        <v>1963</v>
      </c>
      <c r="E1384" t="s">
        <v>1964</v>
      </c>
      <c r="F1384">
        <v>0.3</v>
      </c>
      <c r="G1384" s="2">
        <v>0</v>
      </c>
      <c r="H1384" s="4">
        <v>4.2304000000000004</v>
      </c>
      <c r="I1384" s="4">
        <v>2.0678999999999998</v>
      </c>
      <c r="J1384" s="7">
        <v>119</v>
      </c>
      <c r="K1384" s="7">
        <v>23</v>
      </c>
      <c r="L1384" s="3">
        <v>0.48880000000000001</v>
      </c>
      <c r="M1384" s="5">
        <v>1.91487392</v>
      </c>
      <c r="N1384" s="6">
        <v>1.55</v>
      </c>
      <c r="O1384" s="8">
        <f>IFERROR(VLOOKUP(C1384,Sheet2!$B$2:$G$588,6,FALSE),0)</f>
        <v>35461</v>
      </c>
      <c r="P1384" t="s">
        <v>22</v>
      </c>
      <c r="Q1384" s="2">
        <v>0.19054722960000001</v>
      </c>
      <c r="R1384" s="3">
        <v>0.19054722957810499</v>
      </c>
      <c r="U1384" s="22">
        <f t="shared" si="126"/>
        <v>0.19054722957810499</v>
      </c>
      <c r="V1384" s="10">
        <f t="shared" si="127"/>
        <v>22.675120319794495</v>
      </c>
      <c r="W1384" s="24">
        <f t="shared" si="128"/>
        <v>22.675120319794495</v>
      </c>
    </row>
    <row r="1385" spans="1:23" x14ac:dyDescent="0.3">
      <c r="A1385" t="s">
        <v>17</v>
      </c>
      <c r="B1385" t="s">
        <v>1863</v>
      </c>
      <c r="C1385" t="s">
        <v>1864</v>
      </c>
      <c r="D1385" t="s">
        <v>1869</v>
      </c>
      <c r="E1385" t="s">
        <v>1870</v>
      </c>
      <c r="F1385">
        <v>0.25</v>
      </c>
      <c r="G1385" s="2">
        <v>0</v>
      </c>
      <c r="H1385" s="4">
        <v>4.1783000000000001</v>
      </c>
      <c r="I1385" s="4">
        <v>1.9356</v>
      </c>
      <c r="J1385" s="7">
        <v>118</v>
      </c>
      <c r="K1385" s="7">
        <v>29</v>
      </c>
      <c r="L1385" s="3">
        <v>0.4632</v>
      </c>
      <c r="M1385" s="5">
        <v>2.0272123400000002</v>
      </c>
      <c r="N1385" s="6">
        <v>1.5</v>
      </c>
      <c r="O1385" s="8">
        <f>IFERROR(VLOOKUP(C1385,Sheet2!$B$2:$G$588,6,FALSE),0)</f>
        <v>35461</v>
      </c>
      <c r="P1385" t="s">
        <v>22</v>
      </c>
      <c r="Q1385" s="2">
        <v>0.2600676455</v>
      </c>
      <c r="R1385" s="3">
        <v>0.25</v>
      </c>
      <c r="U1385" s="22">
        <f t="shared" si="126"/>
        <v>0.25</v>
      </c>
      <c r="V1385" s="10">
        <f t="shared" si="127"/>
        <v>29.5</v>
      </c>
      <c r="W1385" s="24">
        <f t="shared" si="128"/>
        <v>29.5</v>
      </c>
    </row>
    <row r="1386" spans="1:23" x14ac:dyDescent="0.3">
      <c r="A1386" t="s">
        <v>17</v>
      </c>
      <c r="B1386" t="s">
        <v>1863</v>
      </c>
      <c r="C1386" t="s">
        <v>1864</v>
      </c>
      <c r="D1386" t="s">
        <v>2225</v>
      </c>
      <c r="E1386" t="s">
        <v>2226</v>
      </c>
      <c r="F1386">
        <v>0.33</v>
      </c>
      <c r="G1386" s="2">
        <v>0</v>
      </c>
      <c r="H1386" s="4">
        <v>5.7426000000000004</v>
      </c>
      <c r="I1386" s="4">
        <v>2.048</v>
      </c>
      <c r="J1386" s="7">
        <v>117</v>
      </c>
      <c r="K1386" s="7">
        <v>25</v>
      </c>
      <c r="L1386" s="3">
        <v>0.35659999999999997</v>
      </c>
      <c r="M1386" s="5">
        <v>1.9052455399999999</v>
      </c>
      <c r="N1386" s="6">
        <v>1.5</v>
      </c>
      <c r="O1386" s="8">
        <f>IFERROR(VLOOKUP(C1386,Sheet2!$B$2:$G$588,6,FALSE),0)</f>
        <v>35461</v>
      </c>
      <c r="P1386" t="s">
        <v>22</v>
      </c>
      <c r="Q1386" s="2">
        <v>0.2126999004</v>
      </c>
      <c r="R1386" s="3">
        <v>0.21269990041591</v>
      </c>
      <c r="U1386" s="22">
        <f t="shared" si="126"/>
        <v>0.21269990041591</v>
      </c>
      <c r="V1386" s="10">
        <f t="shared" si="127"/>
        <v>24.885888348661471</v>
      </c>
      <c r="W1386" s="24">
        <f t="shared" si="128"/>
        <v>24.885888348661471</v>
      </c>
    </row>
    <row r="1387" spans="1:23" x14ac:dyDescent="0.3">
      <c r="A1387" t="s">
        <v>17</v>
      </c>
      <c r="B1387" t="s">
        <v>1863</v>
      </c>
      <c r="C1387" t="s">
        <v>1864</v>
      </c>
      <c r="D1387" t="s">
        <v>2115</v>
      </c>
      <c r="E1387" t="s">
        <v>2116</v>
      </c>
      <c r="F1387">
        <v>0.25</v>
      </c>
      <c r="G1387" s="2">
        <v>0</v>
      </c>
      <c r="H1387" s="4">
        <v>5.3075999999999999</v>
      </c>
      <c r="I1387" s="4">
        <v>1.8994</v>
      </c>
      <c r="J1387" s="7">
        <v>113</v>
      </c>
      <c r="K1387" s="7">
        <v>27</v>
      </c>
      <c r="L1387" s="3">
        <v>0.3579</v>
      </c>
      <c r="M1387" s="5">
        <v>1.9781701300000001</v>
      </c>
      <c r="N1387" s="6">
        <v>1.5</v>
      </c>
      <c r="O1387" s="8">
        <f>IFERROR(VLOOKUP(C1387,Sheet2!$B$2:$G$588,6,FALSE),0)</f>
        <v>35461</v>
      </c>
      <c r="P1387" t="s">
        <v>92</v>
      </c>
      <c r="Q1387" s="2">
        <v>0.24172345949999999</v>
      </c>
      <c r="R1387" s="3">
        <v>0.24172345946562401</v>
      </c>
      <c r="U1387" s="22">
        <f t="shared" si="126"/>
        <v>0.24172345946562401</v>
      </c>
      <c r="V1387" s="10">
        <f t="shared" si="127"/>
        <v>27.314750919615513</v>
      </c>
      <c r="W1387" s="24">
        <f t="shared" si="128"/>
        <v>27.314750919615513</v>
      </c>
    </row>
    <row r="1388" spans="1:23" x14ac:dyDescent="0.3">
      <c r="A1388" t="s">
        <v>17</v>
      </c>
      <c r="B1388" t="s">
        <v>1863</v>
      </c>
      <c r="C1388" t="s">
        <v>1864</v>
      </c>
      <c r="D1388" t="s">
        <v>2265</v>
      </c>
      <c r="E1388" t="s">
        <v>2266</v>
      </c>
      <c r="F1388">
        <v>0.5</v>
      </c>
      <c r="G1388" s="2">
        <v>0</v>
      </c>
      <c r="H1388" s="4">
        <v>4.4071999999999996</v>
      </c>
      <c r="I1388" s="4">
        <v>1.8534999999999999</v>
      </c>
      <c r="J1388" s="7">
        <v>112</v>
      </c>
      <c r="K1388" s="7">
        <v>26</v>
      </c>
      <c r="L1388" s="3">
        <v>0.42059999999999997</v>
      </c>
      <c r="M1388" s="5">
        <v>2.01548807</v>
      </c>
      <c r="N1388" s="6">
        <v>1.55</v>
      </c>
      <c r="O1388" s="8">
        <f>IFERROR(VLOOKUP(C1388,Sheet2!$B$2:$G$588,6,FALSE),0)</f>
        <v>35461</v>
      </c>
      <c r="P1388" t="s">
        <v>22</v>
      </c>
      <c r="Q1388" s="2">
        <v>0.23095550849999999</v>
      </c>
      <c r="R1388" s="3">
        <v>0.23095550851913599</v>
      </c>
      <c r="U1388" s="22">
        <f t="shared" si="126"/>
        <v>0.23095550851913599</v>
      </c>
      <c r="V1388" s="10">
        <f t="shared" si="127"/>
        <v>25.867016954143232</v>
      </c>
      <c r="W1388" s="24">
        <f t="shared" si="128"/>
        <v>25.867016954143232</v>
      </c>
    </row>
    <row r="1389" spans="1:23" x14ac:dyDescent="0.3">
      <c r="A1389" t="s">
        <v>17</v>
      </c>
      <c r="B1389" t="s">
        <v>1863</v>
      </c>
      <c r="C1389" t="s">
        <v>1864</v>
      </c>
      <c r="D1389" t="s">
        <v>2385</v>
      </c>
      <c r="E1389" t="s">
        <v>2386</v>
      </c>
      <c r="F1389">
        <v>0.2</v>
      </c>
      <c r="G1389" s="2">
        <v>0</v>
      </c>
      <c r="H1389" s="4">
        <v>5.9226999999999999</v>
      </c>
      <c r="I1389" s="4">
        <v>2.0406</v>
      </c>
      <c r="J1389" s="7">
        <v>112</v>
      </c>
      <c r="K1389" s="7">
        <v>22</v>
      </c>
      <c r="L1389" s="3">
        <v>0.34449999999999997</v>
      </c>
      <c r="M1389" s="5">
        <v>1.83643237</v>
      </c>
      <c r="N1389" s="6">
        <v>1.45</v>
      </c>
      <c r="O1389" s="8">
        <f>IFERROR(VLOOKUP(C1389,Sheet2!$B$2:$G$588,6,FALSE),0)</f>
        <v>35461</v>
      </c>
      <c r="P1389" t="s">
        <v>92</v>
      </c>
      <c r="Q1389" s="2">
        <v>0.21042559359999999</v>
      </c>
      <c r="R1389" s="3">
        <v>0.19999999999999901</v>
      </c>
      <c r="U1389" s="22">
        <f t="shared" si="126"/>
        <v>0.19999999999999901</v>
      </c>
      <c r="V1389" s="10">
        <f t="shared" si="127"/>
        <v>22.399999999999888</v>
      </c>
      <c r="W1389" s="24">
        <f t="shared" si="128"/>
        <v>22.399999999999888</v>
      </c>
    </row>
    <row r="1390" spans="1:23" x14ac:dyDescent="0.3">
      <c r="A1390" t="s">
        <v>17</v>
      </c>
      <c r="B1390" t="s">
        <v>1863</v>
      </c>
      <c r="C1390" t="s">
        <v>1864</v>
      </c>
      <c r="D1390" t="s">
        <v>2267</v>
      </c>
      <c r="E1390" t="s">
        <v>2268</v>
      </c>
      <c r="F1390">
        <v>0.5</v>
      </c>
      <c r="G1390" s="2">
        <v>0</v>
      </c>
      <c r="H1390" s="4">
        <v>4.4790999999999999</v>
      </c>
      <c r="I1390" s="4">
        <v>1.9146000000000001</v>
      </c>
      <c r="J1390" s="7">
        <v>109</v>
      </c>
      <c r="K1390" s="7">
        <v>20</v>
      </c>
      <c r="L1390" s="3">
        <v>0.42749999999999999</v>
      </c>
      <c r="M1390" s="5">
        <v>1.89321395</v>
      </c>
      <c r="N1390" s="6">
        <v>1.55</v>
      </c>
      <c r="O1390" s="8">
        <f>IFERROR(VLOOKUP(C1390,Sheet2!$B$2:$G$588,6,FALSE),0)</f>
        <v>35461</v>
      </c>
      <c r="P1390" t="s">
        <v>22</v>
      </c>
      <c r="Q1390" s="2">
        <v>0.18128640569999999</v>
      </c>
      <c r="R1390" s="3">
        <v>0.18128640566253301</v>
      </c>
      <c r="U1390" s="22">
        <f t="shared" si="126"/>
        <v>0.18128640566253301</v>
      </c>
      <c r="V1390" s="10">
        <f t="shared" si="127"/>
        <v>19.760218217216099</v>
      </c>
      <c r="W1390" s="24">
        <f t="shared" si="128"/>
        <v>19.760218217216099</v>
      </c>
    </row>
    <row r="1391" spans="1:23" x14ac:dyDescent="0.3">
      <c r="A1391" t="s">
        <v>17</v>
      </c>
      <c r="B1391" t="s">
        <v>1863</v>
      </c>
      <c r="C1391" t="s">
        <v>1864</v>
      </c>
      <c r="D1391" t="s">
        <v>2377</v>
      </c>
      <c r="E1391" t="s">
        <v>2378</v>
      </c>
      <c r="F1391">
        <v>0.2</v>
      </c>
      <c r="G1391" s="2">
        <v>0</v>
      </c>
      <c r="H1391" s="4">
        <v>4.4725999999999999</v>
      </c>
      <c r="I1391" s="4">
        <v>1.7702</v>
      </c>
      <c r="J1391" s="7">
        <v>108</v>
      </c>
      <c r="K1391" s="7">
        <v>22</v>
      </c>
      <c r="L1391" s="3">
        <v>0.39579999999999999</v>
      </c>
      <c r="M1391" s="5">
        <v>2.0340273600000001</v>
      </c>
      <c r="N1391" s="6">
        <v>1.55</v>
      </c>
      <c r="O1391" s="8">
        <f>IFERROR(VLOOKUP(C1391,Sheet2!$B$2:$G$588,6,FALSE),0)</f>
        <v>35461</v>
      </c>
      <c r="P1391" t="s">
        <v>92</v>
      </c>
      <c r="Q1391" s="2">
        <v>0.23796501840000001</v>
      </c>
      <c r="R1391" s="3">
        <v>0.19999999999999901</v>
      </c>
      <c r="U1391" s="22">
        <f t="shared" si="126"/>
        <v>0.19999999999999901</v>
      </c>
      <c r="V1391" s="10">
        <f t="shared" si="127"/>
        <v>21.599999999999895</v>
      </c>
      <c r="W1391" s="24">
        <f t="shared" si="128"/>
        <v>21.599999999999895</v>
      </c>
    </row>
    <row r="1392" spans="1:23" x14ac:dyDescent="0.3">
      <c r="A1392" t="s">
        <v>17</v>
      </c>
      <c r="B1392" t="s">
        <v>1863</v>
      </c>
      <c r="C1392" t="s">
        <v>1864</v>
      </c>
      <c r="D1392" t="s">
        <v>1981</v>
      </c>
      <c r="E1392" t="s">
        <v>1982</v>
      </c>
      <c r="F1392">
        <v>0.2</v>
      </c>
      <c r="G1392" s="2">
        <v>0</v>
      </c>
      <c r="H1392" s="4">
        <v>4.2576000000000001</v>
      </c>
      <c r="I1392" s="4">
        <v>1.7595000000000001</v>
      </c>
      <c r="J1392" s="7">
        <v>107</v>
      </c>
      <c r="K1392" s="7">
        <v>21</v>
      </c>
      <c r="L1392" s="3">
        <v>0.4133</v>
      </c>
      <c r="M1392" s="5">
        <v>2.01780538</v>
      </c>
      <c r="N1392" s="6">
        <v>1.5</v>
      </c>
      <c r="O1392" s="8">
        <f>IFERROR(VLOOKUP(C1392,Sheet2!$B$2:$G$588,6,FALSE),0)</f>
        <v>35461</v>
      </c>
      <c r="P1392" t="s">
        <v>92</v>
      </c>
      <c r="Q1392" s="2">
        <v>0.25661809969999999</v>
      </c>
      <c r="R1392" s="3">
        <v>0.2</v>
      </c>
      <c r="U1392" s="22">
        <f t="shared" si="126"/>
        <v>0.2</v>
      </c>
      <c r="V1392" s="10">
        <f t="shared" si="127"/>
        <v>21.400000000000002</v>
      </c>
      <c r="W1392" s="24">
        <f t="shared" si="128"/>
        <v>21.400000000000002</v>
      </c>
    </row>
    <row r="1393" spans="1:23" x14ac:dyDescent="0.3">
      <c r="A1393" t="s">
        <v>17</v>
      </c>
      <c r="B1393" t="s">
        <v>1863</v>
      </c>
      <c r="C1393" t="s">
        <v>1864</v>
      </c>
      <c r="D1393" t="s">
        <v>2775</v>
      </c>
      <c r="E1393" t="s">
        <v>2776</v>
      </c>
      <c r="F1393">
        <v>0.3</v>
      </c>
      <c r="G1393" s="2">
        <v>0</v>
      </c>
      <c r="H1393" s="4">
        <v>5.2348999999999997</v>
      </c>
      <c r="I1393" s="4">
        <v>1.8167</v>
      </c>
      <c r="J1393" s="7">
        <v>104</v>
      </c>
      <c r="K1393" s="7">
        <v>22</v>
      </c>
      <c r="L1393" s="3">
        <v>0.34699999999999998</v>
      </c>
      <c r="M1393" s="5">
        <v>1.9035739599999999</v>
      </c>
      <c r="N1393" s="6">
        <v>1.5</v>
      </c>
      <c r="O1393" s="8">
        <f>IFERROR(VLOOKUP(C1393,Sheet2!$B$2:$G$588,6,FALSE),0)</f>
        <v>35461</v>
      </c>
      <c r="P1393" t="s">
        <v>92</v>
      </c>
      <c r="Q1393" s="2">
        <v>0.21200855099999999</v>
      </c>
      <c r="R1393" s="3">
        <v>0.212008550980574</v>
      </c>
      <c r="U1393" s="22">
        <f t="shared" si="126"/>
        <v>0.212008550980574</v>
      </c>
      <c r="V1393" s="10">
        <f t="shared" si="127"/>
        <v>22.048889301979695</v>
      </c>
      <c r="W1393" s="24">
        <f t="shared" si="128"/>
        <v>22.048889301979695</v>
      </c>
    </row>
    <row r="1394" spans="1:23" x14ac:dyDescent="0.3">
      <c r="A1394" t="s">
        <v>17</v>
      </c>
      <c r="B1394" t="s">
        <v>1863</v>
      </c>
      <c r="C1394" t="s">
        <v>1864</v>
      </c>
      <c r="D1394" t="s">
        <v>2253</v>
      </c>
      <c r="E1394" t="s">
        <v>2254</v>
      </c>
      <c r="F1394">
        <v>0.3</v>
      </c>
      <c r="G1394" s="2">
        <v>0</v>
      </c>
      <c r="H1394" s="4">
        <v>4.2416</v>
      </c>
      <c r="I1394" s="4">
        <v>1.7281</v>
      </c>
      <c r="J1394" s="7">
        <v>103</v>
      </c>
      <c r="K1394" s="7">
        <v>23</v>
      </c>
      <c r="L1394" s="3">
        <v>0.40739999999999998</v>
      </c>
      <c r="M1394" s="5">
        <v>1.9942421400000001</v>
      </c>
      <c r="N1394" s="6">
        <v>1.55</v>
      </c>
      <c r="O1394" s="8">
        <f>IFERROR(VLOOKUP(C1394,Sheet2!$B$2:$G$588,6,FALSE),0)</f>
        <v>35461</v>
      </c>
      <c r="P1394" t="s">
        <v>22</v>
      </c>
      <c r="Q1394" s="2">
        <v>0.22276238579999999</v>
      </c>
      <c r="R1394" s="3">
        <v>0.222762385821206</v>
      </c>
      <c r="U1394" s="22">
        <f t="shared" si="126"/>
        <v>0.222762385821206</v>
      </c>
      <c r="V1394" s="10">
        <f t="shared" si="127"/>
        <v>22.944525739584218</v>
      </c>
      <c r="W1394" s="24">
        <f t="shared" si="128"/>
        <v>22.944525739584218</v>
      </c>
    </row>
    <row r="1395" spans="1:23" x14ac:dyDescent="0.3">
      <c r="A1395" t="s">
        <v>17</v>
      </c>
      <c r="B1395" t="s">
        <v>1863</v>
      </c>
      <c r="C1395" t="s">
        <v>1864</v>
      </c>
      <c r="D1395" t="s">
        <v>2655</v>
      </c>
      <c r="E1395" t="s">
        <v>2656</v>
      </c>
      <c r="F1395">
        <v>0.25</v>
      </c>
      <c r="G1395" s="2">
        <v>0</v>
      </c>
      <c r="H1395" s="4">
        <v>5.0689000000000002</v>
      </c>
      <c r="I1395" s="4">
        <v>1.7456</v>
      </c>
      <c r="J1395" s="7">
        <v>103</v>
      </c>
      <c r="K1395" s="7">
        <v>25</v>
      </c>
      <c r="L1395" s="3">
        <v>0.34439999999999998</v>
      </c>
      <c r="M1395" s="5">
        <v>1.96898682</v>
      </c>
      <c r="N1395" s="6">
        <v>1.5</v>
      </c>
      <c r="O1395" s="8">
        <f>IFERROR(VLOOKUP(C1395,Sheet2!$B$2:$G$588,6,FALSE),0)</f>
        <v>35461</v>
      </c>
      <c r="P1395" t="s">
        <v>92</v>
      </c>
      <c r="Q1395" s="2">
        <v>0.23818687769999999</v>
      </c>
      <c r="R1395" s="3">
        <v>0.238186877702984</v>
      </c>
      <c r="U1395" s="22">
        <f t="shared" si="126"/>
        <v>0.238186877702984</v>
      </c>
      <c r="V1395" s="10">
        <f t="shared" si="127"/>
        <v>24.533248403407352</v>
      </c>
      <c r="W1395" s="24">
        <f t="shared" si="128"/>
        <v>24.533248403407352</v>
      </c>
    </row>
    <row r="1396" spans="1:23" x14ac:dyDescent="0.3">
      <c r="A1396" t="s">
        <v>17</v>
      </c>
      <c r="B1396" t="s">
        <v>1863</v>
      </c>
      <c r="C1396" t="s">
        <v>1864</v>
      </c>
      <c r="D1396" t="s">
        <v>2355</v>
      </c>
      <c r="E1396" t="s">
        <v>2356</v>
      </c>
      <c r="F1396">
        <v>0.25</v>
      </c>
      <c r="G1396" s="2">
        <v>0</v>
      </c>
      <c r="H1396" s="4">
        <v>4.1378000000000004</v>
      </c>
      <c r="I1396" s="4">
        <v>1.4955000000000001</v>
      </c>
      <c r="J1396" s="7">
        <v>101</v>
      </c>
      <c r="K1396" s="7">
        <v>25</v>
      </c>
      <c r="L1396" s="3">
        <v>0.3614</v>
      </c>
      <c r="M1396" s="5">
        <v>2.25316903</v>
      </c>
      <c r="N1396" s="6">
        <v>1.5</v>
      </c>
      <c r="O1396" s="8">
        <f>IFERROR(VLOOKUP(C1396,Sheet2!$B$2:$G$588,6,FALSE),0)</f>
        <v>35461</v>
      </c>
      <c r="P1396" t="s">
        <v>22</v>
      </c>
      <c r="Q1396" s="2">
        <v>0.3342709848</v>
      </c>
      <c r="R1396" s="3">
        <v>0.25</v>
      </c>
      <c r="U1396" s="22">
        <f t="shared" si="126"/>
        <v>0.25</v>
      </c>
      <c r="V1396" s="10">
        <f t="shared" si="127"/>
        <v>25.25</v>
      </c>
      <c r="W1396" s="24">
        <f t="shared" si="128"/>
        <v>25.25</v>
      </c>
    </row>
    <row r="1397" spans="1:23" x14ac:dyDescent="0.3">
      <c r="A1397" t="s">
        <v>17</v>
      </c>
      <c r="B1397" t="s">
        <v>1863</v>
      </c>
      <c r="C1397" t="s">
        <v>1864</v>
      </c>
      <c r="D1397" t="s">
        <v>2003</v>
      </c>
      <c r="E1397" t="s">
        <v>2004</v>
      </c>
      <c r="F1397">
        <v>0.25</v>
      </c>
      <c r="G1397" s="2">
        <v>0</v>
      </c>
      <c r="H1397" s="4">
        <v>3.7961</v>
      </c>
      <c r="I1397" s="4">
        <v>1.4471000000000001</v>
      </c>
      <c r="J1397" s="7">
        <v>100</v>
      </c>
      <c r="K1397" s="7">
        <v>25</v>
      </c>
      <c r="L1397" s="3">
        <v>0.38119999999999998</v>
      </c>
      <c r="M1397" s="5">
        <v>2.2989042400000002</v>
      </c>
      <c r="N1397" s="6">
        <v>1.55</v>
      </c>
      <c r="O1397" s="8">
        <f>IFERROR(VLOOKUP(C1397,Sheet2!$B$2:$G$588,6,FALSE),0)</f>
        <v>35461</v>
      </c>
      <c r="P1397" t="s">
        <v>22</v>
      </c>
      <c r="Q1397" s="2">
        <v>0.325765741</v>
      </c>
      <c r="R1397" s="3">
        <v>0.25</v>
      </c>
      <c r="U1397" s="22">
        <f t="shared" si="126"/>
        <v>0.25</v>
      </c>
      <c r="V1397" s="10">
        <f t="shared" si="127"/>
        <v>25</v>
      </c>
      <c r="W1397" s="24">
        <f t="shared" si="128"/>
        <v>25</v>
      </c>
    </row>
    <row r="1398" spans="1:23" x14ac:dyDescent="0.3">
      <c r="A1398" t="s">
        <v>17</v>
      </c>
      <c r="B1398" t="s">
        <v>1863</v>
      </c>
      <c r="C1398" t="s">
        <v>1864</v>
      </c>
      <c r="D1398" t="s">
        <v>2543</v>
      </c>
      <c r="E1398" t="s">
        <v>2544</v>
      </c>
      <c r="F1398">
        <v>0.3</v>
      </c>
      <c r="G1398" s="2">
        <v>0</v>
      </c>
      <c r="H1398" s="4">
        <v>4.5903999999999998</v>
      </c>
      <c r="I1398" s="4">
        <v>1.6734</v>
      </c>
      <c r="J1398" s="7">
        <v>100</v>
      </c>
      <c r="K1398" s="7">
        <v>25</v>
      </c>
      <c r="L1398" s="3">
        <v>0.36449999999999999</v>
      </c>
      <c r="M1398" s="5">
        <v>1.9909766099999999</v>
      </c>
      <c r="N1398" s="6">
        <v>1.5</v>
      </c>
      <c r="O1398" s="8">
        <f>IFERROR(VLOOKUP(C1398,Sheet2!$B$2:$G$588,6,FALSE),0)</f>
        <v>35461</v>
      </c>
      <c r="P1398" t="s">
        <v>22</v>
      </c>
      <c r="Q1398" s="2">
        <v>0.24660089269999999</v>
      </c>
      <c r="R1398" s="3">
        <v>0.246600892707837</v>
      </c>
      <c r="U1398" s="22">
        <f t="shared" si="126"/>
        <v>0.246600892707837</v>
      </c>
      <c r="V1398" s="10">
        <f t="shared" si="127"/>
        <v>24.6600892707837</v>
      </c>
      <c r="W1398" s="24">
        <f t="shared" si="128"/>
        <v>24.6600892707837</v>
      </c>
    </row>
    <row r="1399" spans="1:23" x14ac:dyDescent="0.3">
      <c r="A1399" t="s">
        <v>17</v>
      </c>
      <c r="B1399" t="s">
        <v>1863</v>
      </c>
      <c r="C1399" t="s">
        <v>1864</v>
      </c>
      <c r="D1399" t="s">
        <v>2581</v>
      </c>
      <c r="E1399" t="s">
        <v>2582</v>
      </c>
      <c r="F1399">
        <v>0.5</v>
      </c>
      <c r="G1399" s="2">
        <v>0</v>
      </c>
      <c r="H1399" s="4">
        <v>4.4424000000000001</v>
      </c>
      <c r="I1399" s="4">
        <v>1.7159</v>
      </c>
      <c r="J1399" s="7">
        <v>100</v>
      </c>
      <c r="K1399" s="7">
        <v>23</v>
      </c>
      <c r="L1399" s="3">
        <v>0.38619999999999999</v>
      </c>
      <c r="M1399" s="5">
        <v>1.9518899300000001</v>
      </c>
      <c r="N1399" s="6">
        <v>1.5</v>
      </c>
      <c r="O1399" s="8">
        <f>IFERROR(VLOOKUP(C1399,Sheet2!$B$2:$G$588,6,FALSE),0)</f>
        <v>35461</v>
      </c>
      <c r="P1399" t="s">
        <v>92</v>
      </c>
      <c r="Q1399" s="2">
        <v>0.23151404510000001</v>
      </c>
      <c r="R1399" s="3">
        <v>0.231514045081608</v>
      </c>
      <c r="U1399" s="22">
        <f t="shared" si="126"/>
        <v>0.231514045081608</v>
      </c>
      <c r="V1399" s="10">
        <f t="shared" si="127"/>
        <v>23.151404508160802</v>
      </c>
      <c r="W1399" s="24">
        <f t="shared" si="128"/>
        <v>23.151404508160802</v>
      </c>
    </row>
    <row r="1400" spans="1:23" x14ac:dyDescent="0.3">
      <c r="A1400" t="s">
        <v>17</v>
      </c>
      <c r="B1400" t="s">
        <v>1863</v>
      </c>
      <c r="C1400" t="s">
        <v>1864</v>
      </c>
      <c r="D1400" t="s">
        <v>2035</v>
      </c>
      <c r="E1400" t="s">
        <v>2036</v>
      </c>
      <c r="F1400">
        <v>0.2</v>
      </c>
      <c r="G1400" s="2">
        <v>0</v>
      </c>
      <c r="H1400" s="4">
        <v>4.8193000000000001</v>
      </c>
      <c r="I1400" s="4">
        <v>1.5755999999999999</v>
      </c>
      <c r="J1400" s="7">
        <v>93</v>
      </c>
      <c r="K1400" s="7">
        <v>19</v>
      </c>
      <c r="L1400" s="3">
        <v>0.32690000000000002</v>
      </c>
      <c r="M1400" s="5">
        <v>1.9665170700000001</v>
      </c>
      <c r="N1400" s="6">
        <v>1.5</v>
      </c>
      <c r="O1400" s="8">
        <f>IFERROR(VLOOKUP(C1400,Sheet2!$B$2:$G$588,6,FALSE),0)</f>
        <v>35461</v>
      </c>
      <c r="P1400" t="s">
        <v>92</v>
      </c>
      <c r="Q1400" s="2">
        <v>0.2372301138</v>
      </c>
      <c r="R1400" s="3">
        <v>0.2</v>
      </c>
      <c r="U1400" s="22">
        <f t="shared" si="126"/>
        <v>0.2</v>
      </c>
      <c r="V1400" s="10">
        <f t="shared" si="127"/>
        <v>18.600000000000001</v>
      </c>
      <c r="W1400" s="24">
        <f t="shared" si="128"/>
        <v>18.600000000000001</v>
      </c>
    </row>
    <row r="1401" spans="1:23" x14ac:dyDescent="0.3">
      <c r="A1401" t="s">
        <v>17</v>
      </c>
      <c r="B1401" t="s">
        <v>1863</v>
      </c>
      <c r="C1401" t="s">
        <v>1864</v>
      </c>
      <c r="D1401" t="s">
        <v>1931</v>
      </c>
      <c r="E1401" t="s">
        <v>1932</v>
      </c>
      <c r="F1401">
        <v>0.4</v>
      </c>
      <c r="G1401" s="2">
        <v>0</v>
      </c>
      <c r="H1401" s="4">
        <v>7.7458999999999998</v>
      </c>
      <c r="I1401" s="4">
        <v>1.649</v>
      </c>
      <c r="J1401" s="7">
        <v>92</v>
      </c>
      <c r="K1401" s="7">
        <v>21</v>
      </c>
      <c r="L1401" s="3">
        <v>0.21290000000000001</v>
      </c>
      <c r="M1401" s="5">
        <v>1.8652213499999999</v>
      </c>
      <c r="N1401" s="6">
        <v>1.45</v>
      </c>
      <c r="O1401" s="8">
        <f>IFERROR(VLOOKUP(C1401,Sheet2!$B$2:$G$588,6,FALSE),0)</f>
        <v>35461</v>
      </c>
      <c r="P1401" t="s">
        <v>487</v>
      </c>
      <c r="Q1401" s="2">
        <v>0.222612371</v>
      </c>
      <c r="R1401" s="3">
        <v>0.22261237096643</v>
      </c>
      <c r="U1401" s="22">
        <f t="shared" si="126"/>
        <v>0.22261237096643</v>
      </c>
      <c r="V1401" s="10">
        <f t="shared" si="127"/>
        <v>20.480338128911558</v>
      </c>
      <c r="W1401" s="24">
        <f t="shared" si="128"/>
        <v>20.480338128911558</v>
      </c>
    </row>
    <row r="1402" spans="1:23" x14ac:dyDescent="0.3">
      <c r="A1402" t="s">
        <v>17</v>
      </c>
      <c r="B1402" t="s">
        <v>1863</v>
      </c>
      <c r="C1402" t="s">
        <v>1864</v>
      </c>
      <c r="D1402" t="s">
        <v>2365</v>
      </c>
      <c r="E1402" t="s">
        <v>2366</v>
      </c>
      <c r="F1402">
        <v>0.25</v>
      </c>
      <c r="G1402" s="2">
        <v>0</v>
      </c>
      <c r="H1402" s="4">
        <v>4.2679</v>
      </c>
      <c r="I1402" s="4">
        <v>1.5015000000000001</v>
      </c>
      <c r="J1402" s="7">
        <v>92</v>
      </c>
      <c r="K1402" s="7">
        <v>23</v>
      </c>
      <c r="L1402" s="3">
        <v>0.3518</v>
      </c>
      <c r="M1402" s="5">
        <v>2.0388658999999998</v>
      </c>
      <c r="N1402" s="6">
        <v>1.5</v>
      </c>
      <c r="O1402" s="8">
        <f>IFERROR(VLOOKUP(C1402,Sheet2!$B$2:$G$588,6,FALSE),0)</f>
        <v>35461</v>
      </c>
      <c r="P1402" t="s">
        <v>92</v>
      </c>
      <c r="Q1402" s="2">
        <v>0.2642968805</v>
      </c>
      <c r="R1402" s="3">
        <v>0.25</v>
      </c>
      <c r="U1402" s="22">
        <f t="shared" si="126"/>
        <v>0.25</v>
      </c>
      <c r="V1402" s="10">
        <f t="shared" si="127"/>
        <v>23</v>
      </c>
      <c r="W1402" s="24">
        <f t="shared" si="128"/>
        <v>23</v>
      </c>
    </row>
    <row r="1403" spans="1:23" x14ac:dyDescent="0.3">
      <c r="A1403" t="s">
        <v>17</v>
      </c>
      <c r="B1403" t="s">
        <v>1863</v>
      </c>
      <c r="C1403" t="s">
        <v>1864</v>
      </c>
      <c r="D1403" t="s">
        <v>2737</v>
      </c>
      <c r="E1403" t="s">
        <v>2738</v>
      </c>
      <c r="F1403">
        <v>0.25</v>
      </c>
      <c r="G1403" s="2">
        <v>0</v>
      </c>
      <c r="H1403" s="4">
        <v>4.9874999999999998</v>
      </c>
      <c r="I1403" s="4">
        <v>1.5370999999999999</v>
      </c>
      <c r="J1403" s="7">
        <v>92</v>
      </c>
      <c r="K1403" s="7">
        <v>21</v>
      </c>
      <c r="L1403" s="3">
        <v>0.30819999999999997</v>
      </c>
      <c r="M1403" s="5">
        <v>1.99932618</v>
      </c>
      <c r="N1403" s="6">
        <v>1.55</v>
      </c>
      <c r="O1403" s="8">
        <f>IFERROR(VLOOKUP(C1403,Sheet2!$B$2:$G$588,6,FALSE),0)</f>
        <v>35461</v>
      </c>
      <c r="P1403" t="s">
        <v>92</v>
      </c>
      <c r="Q1403" s="2">
        <v>0.2247388055</v>
      </c>
      <c r="R1403" s="3">
        <v>0.22473880553650899</v>
      </c>
      <c r="U1403" s="22">
        <f t="shared" si="126"/>
        <v>0.22473880553650899</v>
      </c>
      <c r="V1403" s="10">
        <f t="shared" si="127"/>
        <v>20.675970109358826</v>
      </c>
      <c r="W1403" s="24">
        <f t="shared" si="128"/>
        <v>20.675970109358826</v>
      </c>
    </row>
    <row r="1404" spans="1:23" x14ac:dyDescent="0.3">
      <c r="A1404" t="s">
        <v>17</v>
      </c>
      <c r="B1404" t="s">
        <v>1863</v>
      </c>
      <c r="C1404" t="s">
        <v>1864</v>
      </c>
      <c r="D1404" t="s">
        <v>2753</v>
      </c>
      <c r="E1404" t="s">
        <v>2754</v>
      </c>
      <c r="F1404">
        <v>0.25</v>
      </c>
      <c r="G1404" s="2">
        <v>0</v>
      </c>
      <c r="H1404" s="4">
        <v>3.1798999999999999</v>
      </c>
      <c r="I1404" s="4">
        <v>1.5461</v>
      </c>
      <c r="J1404" s="7">
        <v>91</v>
      </c>
      <c r="K1404" s="7">
        <v>21</v>
      </c>
      <c r="L1404" s="3">
        <v>0.48620000000000002</v>
      </c>
      <c r="M1404" s="5">
        <v>1.9546546499999999</v>
      </c>
      <c r="N1404" s="6">
        <v>1.5</v>
      </c>
      <c r="O1404" s="8">
        <f>IFERROR(VLOOKUP(C1404,Sheet2!$B$2:$G$588,6,FALSE),0)</f>
        <v>35461</v>
      </c>
      <c r="P1404" t="s">
        <v>92</v>
      </c>
      <c r="Q1404" s="2">
        <v>0.23260101399999999</v>
      </c>
      <c r="R1404" s="3">
        <v>0.23260101398064201</v>
      </c>
      <c r="U1404" s="22">
        <f t="shared" si="126"/>
        <v>0.23260101398064201</v>
      </c>
      <c r="V1404" s="10">
        <f t="shared" si="127"/>
        <v>21.166692272238421</v>
      </c>
      <c r="W1404" s="24">
        <f t="shared" si="128"/>
        <v>21.166692272238421</v>
      </c>
    </row>
    <row r="1405" spans="1:23" x14ac:dyDescent="0.3">
      <c r="A1405" t="s">
        <v>17</v>
      </c>
      <c r="B1405" t="s">
        <v>1863</v>
      </c>
      <c r="C1405" t="s">
        <v>1864</v>
      </c>
      <c r="D1405" t="s">
        <v>2313</v>
      </c>
      <c r="E1405" t="s">
        <v>2314</v>
      </c>
      <c r="F1405">
        <v>0.2</v>
      </c>
      <c r="G1405" s="2">
        <v>0</v>
      </c>
      <c r="H1405" s="4">
        <v>3.1507999999999998</v>
      </c>
      <c r="I1405" s="4">
        <v>1.4258999999999999</v>
      </c>
      <c r="J1405" s="7">
        <v>89</v>
      </c>
      <c r="K1405" s="7">
        <v>18</v>
      </c>
      <c r="L1405" s="3">
        <v>0.45250000000000001</v>
      </c>
      <c r="M1405" s="5">
        <v>2.0763300299999998</v>
      </c>
      <c r="N1405" s="6">
        <v>1.55</v>
      </c>
      <c r="O1405" s="8">
        <f>IFERROR(VLOOKUP(C1405,Sheet2!$B$2:$G$588,6,FALSE),0)</f>
        <v>35461</v>
      </c>
      <c r="P1405" t="s">
        <v>92</v>
      </c>
      <c r="Q1405" s="2">
        <v>0.2534905435</v>
      </c>
      <c r="R1405" s="3">
        <v>0.19999999999999901</v>
      </c>
      <c r="U1405" s="22">
        <f t="shared" si="126"/>
        <v>0.19999999999999901</v>
      </c>
      <c r="V1405" s="10">
        <f t="shared" si="127"/>
        <v>17.799999999999912</v>
      </c>
      <c r="W1405" s="24">
        <f t="shared" si="128"/>
        <v>17.799999999999912</v>
      </c>
    </row>
    <row r="1406" spans="1:23" x14ac:dyDescent="0.3">
      <c r="A1406" t="s">
        <v>17</v>
      </c>
      <c r="B1406" t="s">
        <v>1863</v>
      </c>
      <c r="C1406" t="s">
        <v>1864</v>
      </c>
      <c r="D1406" t="s">
        <v>2097</v>
      </c>
      <c r="E1406" t="s">
        <v>2098</v>
      </c>
      <c r="F1406">
        <v>0.3</v>
      </c>
      <c r="G1406" s="2">
        <v>0</v>
      </c>
      <c r="H1406" s="4">
        <v>7.2401</v>
      </c>
      <c r="I1406" s="4">
        <v>1.5604</v>
      </c>
      <c r="J1406" s="7">
        <v>88</v>
      </c>
      <c r="K1406" s="7">
        <v>20</v>
      </c>
      <c r="L1406" s="3">
        <v>0.2155</v>
      </c>
      <c r="M1406" s="5">
        <v>1.8767966700000001</v>
      </c>
      <c r="N1406" s="6">
        <v>1.45</v>
      </c>
      <c r="O1406" s="8">
        <f>IFERROR(VLOOKUP(C1406,Sheet2!$B$2:$G$588,6,FALSE),0)</f>
        <v>35461</v>
      </c>
      <c r="P1406" t="s">
        <v>92</v>
      </c>
      <c r="Q1406" s="2">
        <v>0.22740698279999999</v>
      </c>
      <c r="R1406" s="3">
        <v>0.22740698284167199</v>
      </c>
      <c r="U1406" s="22">
        <f t="shared" si="126"/>
        <v>0.22740698284167199</v>
      </c>
      <c r="V1406" s="10">
        <f t="shared" si="127"/>
        <v>20.011814490067135</v>
      </c>
      <c r="W1406" s="24">
        <f t="shared" si="128"/>
        <v>20.011814490067135</v>
      </c>
    </row>
    <row r="1407" spans="1:23" x14ac:dyDescent="0.3">
      <c r="A1407" t="s">
        <v>17</v>
      </c>
      <c r="B1407" t="s">
        <v>1863</v>
      </c>
      <c r="C1407" t="s">
        <v>1864</v>
      </c>
      <c r="D1407" t="s">
        <v>2163</v>
      </c>
      <c r="E1407" t="s">
        <v>2164</v>
      </c>
      <c r="F1407">
        <v>0.25</v>
      </c>
      <c r="G1407" s="2">
        <v>0</v>
      </c>
      <c r="H1407" s="4">
        <v>5.2514000000000003</v>
      </c>
      <c r="I1407" s="4">
        <v>1.4952000000000001</v>
      </c>
      <c r="J1407" s="7">
        <v>86</v>
      </c>
      <c r="K1407" s="7">
        <v>19</v>
      </c>
      <c r="L1407" s="3">
        <v>0.28470000000000001</v>
      </c>
      <c r="M1407" s="5">
        <v>1.92273922</v>
      </c>
      <c r="N1407" s="6">
        <v>1.5</v>
      </c>
      <c r="O1407" s="8">
        <f>IFERROR(VLOOKUP(C1407,Sheet2!$B$2:$G$588,6,FALSE),0)</f>
        <v>35461</v>
      </c>
      <c r="P1407" t="s">
        <v>92</v>
      </c>
      <c r="Q1407" s="2">
        <v>0.21986300180000001</v>
      </c>
      <c r="R1407" s="3">
        <v>0.21986300178639301</v>
      </c>
      <c r="U1407" s="22">
        <f t="shared" si="126"/>
        <v>0.21986300178639301</v>
      </c>
      <c r="V1407" s="10">
        <f t="shared" si="127"/>
        <v>18.9082181536298</v>
      </c>
      <c r="W1407" s="24">
        <f t="shared" si="128"/>
        <v>18.9082181536298</v>
      </c>
    </row>
    <row r="1408" spans="1:23" x14ac:dyDescent="0.3">
      <c r="A1408" t="s">
        <v>17</v>
      </c>
      <c r="B1408" t="s">
        <v>1863</v>
      </c>
      <c r="C1408" t="s">
        <v>1864</v>
      </c>
      <c r="D1408" t="s">
        <v>2381</v>
      </c>
      <c r="E1408" t="s">
        <v>2382</v>
      </c>
      <c r="F1408">
        <v>0.3</v>
      </c>
      <c r="G1408" s="2">
        <v>0</v>
      </c>
      <c r="H1408" s="4">
        <v>4.2361000000000004</v>
      </c>
      <c r="I1408" s="4">
        <v>1.4905999999999999</v>
      </c>
      <c r="J1408" s="7">
        <v>86</v>
      </c>
      <c r="K1408" s="7">
        <v>18</v>
      </c>
      <c r="L1408" s="3">
        <v>0.35189999999999999</v>
      </c>
      <c r="M1408" s="5">
        <v>1.91341224</v>
      </c>
      <c r="N1408" s="6">
        <v>1.5</v>
      </c>
      <c r="O1408" s="8">
        <f>IFERROR(VLOOKUP(C1408,Sheet2!$B$2:$G$588,6,FALSE),0)</f>
        <v>35461</v>
      </c>
      <c r="P1408" t="s">
        <v>22</v>
      </c>
      <c r="Q1408" s="2">
        <v>0.2160602039</v>
      </c>
      <c r="R1408" s="3">
        <v>0.21606020385164401</v>
      </c>
      <c r="U1408" s="22">
        <f t="shared" si="126"/>
        <v>0.21606020385164401</v>
      </c>
      <c r="V1408" s="10">
        <f t="shared" si="127"/>
        <v>18.581177531241384</v>
      </c>
      <c r="W1408" s="24">
        <f t="shared" si="128"/>
        <v>18.581177531241384</v>
      </c>
    </row>
    <row r="1409" spans="1:23" x14ac:dyDescent="0.3">
      <c r="A1409" t="s">
        <v>17</v>
      </c>
      <c r="B1409" t="s">
        <v>1863</v>
      </c>
      <c r="C1409" t="s">
        <v>1864</v>
      </c>
      <c r="D1409" t="s">
        <v>2669</v>
      </c>
      <c r="E1409" t="s">
        <v>2670</v>
      </c>
      <c r="F1409">
        <v>0.25</v>
      </c>
      <c r="G1409" s="2">
        <v>0</v>
      </c>
      <c r="H1409" s="4">
        <v>3.7639</v>
      </c>
      <c r="I1409" s="4">
        <v>1.4881</v>
      </c>
      <c r="J1409" s="7">
        <v>86</v>
      </c>
      <c r="K1409" s="7">
        <v>19</v>
      </c>
      <c r="L1409" s="3">
        <v>0.39539999999999997</v>
      </c>
      <c r="M1409" s="5">
        <v>1.9334069300000001</v>
      </c>
      <c r="N1409" s="6">
        <v>1.5</v>
      </c>
      <c r="O1409" s="8">
        <f>IFERROR(VLOOKUP(C1409,Sheet2!$B$2:$G$588,6,FALSE),0)</f>
        <v>35461</v>
      </c>
      <c r="P1409" t="s">
        <v>92</v>
      </c>
      <c r="Q1409" s="2">
        <v>0.2241674652</v>
      </c>
      <c r="R1409" s="3">
        <v>0.22416746523140099</v>
      </c>
      <c r="U1409" s="22">
        <f t="shared" si="126"/>
        <v>0.22416746523140099</v>
      </c>
      <c r="V1409" s="10">
        <f t="shared" si="127"/>
        <v>19.278402009900486</v>
      </c>
      <c r="W1409" s="24">
        <f t="shared" si="128"/>
        <v>19.278402009900486</v>
      </c>
    </row>
    <row r="1410" spans="1:23" x14ac:dyDescent="0.3">
      <c r="A1410" t="s">
        <v>17</v>
      </c>
      <c r="B1410" t="s">
        <v>1863</v>
      </c>
      <c r="C1410" t="s">
        <v>1864</v>
      </c>
      <c r="D1410" t="s">
        <v>2635</v>
      </c>
      <c r="E1410" t="s">
        <v>2636</v>
      </c>
      <c r="F1410">
        <v>0.2</v>
      </c>
      <c r="G1410" s="2">
        <v>0</v>
      </c>
      <c r="H1410" s="4">
        <v>7.2637999999999998</v>
      </c>
      <c r="I1410" s="4">
        <v>1.5127999999999999</v>
      </c>
      <c r="J1410" s="7">
        <v>85</v>
      </c>
      <c r="K1410" s="7">
        <v>16</v>
      </c>
      <c r="L1410" s="3">
        <v>0.20830000000000001</v>
      </c>
      <c r="M1410" s="5">
        <v>1.88150054</v>
      </c>
      <c r="N1410" s="6">
        <v>1.5</v>
      </c>
      <c r="O1410" s="8">
        <f>IFERROR(VLOOKUP(C1410,Sheet2!$B$2:$G$588,6,FALSE),0)</f>
        <v>35461</v>
      </c>
      <c r="P1410" t="s">
        <v>92</v>
      </c>
      <c r="Q1410" s="2">
        <v>0.20276398239999999</v>
      </c>
      <c r="R1410" s="3">
        <v>0.2</v>
      </c>
      <c r="U1410" s="22">
        <f t="shared" si="126"/>
        <v>0.2</v>
      </c>
      <c r="V1410" s="10">
        <f t="shared" si="127"/>
        <v>17</v>
      </c>
      <c r="W1410" s="24">
        <f t="shared" si="128"/>
        <v>17</v>
      </c>
    </row>
    <row r="1411" spans="1:23" x14ac:dyDescent="0.3">
      <c r="A1411" t="s">
        <v>17</v>
      </c>
      <c r="B1411" t="s">
        <v>1863</v>
      </c>
      <c r="C1411" t="s">
        <v>1864</v>
      </c>
      <c r="D1411" t="s">
        <v>2013</v>
      </c>
      <c r="E1411" t="s">
        <v>2014</v>
      </c>
      <c r="F1411">
        <v>0.18</v>
      </c>
      <c r="G1411" s="2">
        <v>0</v>
      </c>
      <c r="H1411" s="4">
        <v>6</v>
      </c>
      <c r="I1411" s="4">
        <v>1.4741</v>
      </c>
      <c r="J1411" s="7">
        <v>84</v>
      </c>
      <c r="K1411" s="7">
        <v>15</v>
      </c>
      <c r="L1411" s="3">
        <v>0.2457</v>
      </c>
      <c r="M1411" s="5">
        <v>1.9021466300000001</v>
      </c>
      <c r="N1411" s="6">
        <v>1.45</v>
      </c>
      <c r="O1411" s="8">
        <f>IFERROR(VLOOKUP(C1411,Sheet2!$B$2:$G$588,6,FALSE),0)</f>
        <v>35461</v>
      </c>
      <c r="P1411" t="s">
        <v>92</v>
      </c>
      <c r="Q1411" s="2">
        <v>0.23770335200000001</v>
      </c>
      <c r="R1411" s="3">
        <v>0.17999999999999899</v>
      </c>
      <c r="U1411" s="22">
        <f t="shared" si="126"/>
        <v>0.17999999999999899</v>
      </c>
      <c r="V1411" s="10">
        <f t="shared" si="127"/>
        <v>15.119999999999916</v>
      </c>
      <c r="W1411" s="24">
        <f t="shared" si="128"/>
        <v>15.119999999999916</v>
      </c>
    </row>
    <row r="1412" spans="1:23" x14ac:dyDescent="0.3">
      <c r="A1412" t="s">
        <v>17</v>
      </c>
      <c r="B1412" t="s">
        <v>1863</v>
      </c>
      <c r="C1412" t="s">
        <v>1864</v>
      </c>
      <c r="D1412" t="s">
        <v>2069</v>
      </c>
      <c r="E1412" t="s">
        <v>2070</v>
      </c>
      <c r="F1412">
        <v>0.25</v>
      </c>
      <c r="G1412" s="2">
        <v>0</v>
      </c>
      <c r="H1412" s="4">
        <v>2.786</v>
      </c>
      <c r="I1412" s="4">
        <v>1.3551</v>
      </c>
      <c r="J1412" s="7">
        <v>84</v>
      </c>
      <c r="K1412" s="7">
        <v>21</v>
      </c>
      <c r="L1412" s="3">
        <v>0.4864</v>
      </c>
      <c r="M1412" s="5">
        <v>2.0616856399999999</v>
      </c>
      <c r="N1412" s="6">
        <v>1.5</v>
      </c>
      <c r="O1412" s="8">
        <f>IFERROR(VLOOKUP(C1412,Sheet2!$B$2:$G$588,6,FALSE),0)</f>
        <v>35461</v>
      </c>
      <c r="P1412" t="s">
        <v>92</v>
      </c>
      <c r="Q1412" s="2">
        <v>0.27244000280000003</v>
      </c>
      <c r="R1412" s="3">
        <v>0.25</v>
      </c>
      <c r="U1412" s="22">
        <f t="shared" si="126"/>
        <v>0.25</v>
      </c>
      <c r="V1412" s="10">
        <f t="shared" si="127"/>
        <v>21</v>
      </c>
      <c r="W1412" s="24">
        <f t="shared" si="128"/>
        <v>21</v>
      </c>
    </row>
    <row r="1413" spans="1:23" x14ac:dyDescent="0.3">
      <c r="A1413" t="s">
        <v>17</v>
      </c>
      <c r="B1413" t="s">
        <v>1863</v>
      </c>
      <c r="C1413" t="s">
        <v>1864</v>
      </c>
      <c r="D1413" t="s">
        <v>2683</v>
      </c>
      <c r="E1413" t="s">
        <v>2684</v>
      </c>
      <c r="F1413">
        <v>0.25</v>
      </c>
      <c r="G1413" s="2">
        <v>0</v>
      </c>
      <c r="H1413" s="4">
        <v>4.4828999999999999</v>
      </c>
      <c r="I1413" s="4">
        <v>1.2250000000000001</v>
      </c>
      <c r="J1413" s="7">
        <v>84</v>
      </c>
      <c r="K1413" s="7">
        <v>21</v>
      </c>
      <c r="L1413" s="3">
        <v>0.27329999999999999</v>
      </c>
      <c r="M1413" s="5">
        <v>2.2917551</v>
      </c>
      <c r="N1413" s="6">
        <v>1.5</v>
      </c>
      <c r="O1413" s="8">
        <f>IFERROR(VLOOKUP(C1413,Sheet2!$B$2:$G$588,6,FALSE),0)</f>
        <v>35461</v>
      </c>
      <c r="P1413" t="s">
        <v>22</v>
      </c>
      <c r="Q1413" s="2">
        <v>0.34547980340000001</v>
      </c>
      <c r="R1413" s="3">
        <v>0.25</v>
      </c>
      <c r="U1413" s="22">
        <f t="shared" si="126"/>
        <v>0.25</v>
      </c>
      <c r="V1413" s="10">
        <f t="shared" si="127"/>
        <v>21</v>
      </c>
      <c r="W1413" s="24">
        <f t="shared" si="128"/>
        <v>21</v>
      </c>
    </row>
    <row r="1414" spans="1:23" x14ac:dyDescent="0.3">
      <c r="A1414" t="s">
        <v>17</v>
      </c>
      <c r="B1414" t="s">
        <v>1863</v>
      </c>
      <c r="C1414" t="s">
        <v>1864</v>
      </c>
      <c r="D1414" t="s">
        <v>2585</v>
      </c>
      <c r="E1414" t="s">
        <v>2586</v>
      </c>
      <c r="F1414">
        <v>0.3</v>
      </c>
      <c r="G1414" s="2">
        <v>0</v>
      </c>
      <c r="H1414" s="4">
        <v>4.1481000000000003</v>
      </c>
      <c r="I1414" s="4">
        <v>1.3783000000000001</v>
      </c>
      <c r="J1414" s="7">
        <v>83</v>
      </c>
      <c r="K1414" s="7">
        <v>19</v>
      </c>
      <c r="L1414" s="3">
        <v>0.33229999999999998</v>
      </c>
      <c r="M1414" s="5">
        <v>2.00603234</v>
      </c>
      <c r="N1414" s="6">
        <v>1.55</v>
      </c>
      <c r="O1414" s="8">
        <f>IFERROR(VLOOKUP(C1414,Sheet2!$B$2:$G$588,6,FALSE),0)</f>
        <v>35461</v>
      </c>
      <c r="P1414" t="s">
        <v>22</v>
      </c>
      <c r="Q1414" s="2">
        <v>0.22733050190000001</v>
      </c>
      <c r="R1414" s="3">
        <v>0.22733050190656201</v>
      </c>
      <c r="U1414" s="22">
        <f t="shared" si="126"/>
        <v>0.22733050190656201</v>
      </c>
      <c r="V1414" s="10">
        <f t="shared" si="127"/>
        <v>18.868431658244646</v>
      </c>
      <c r="W1414" s="24">
        <f t="shared" si="128"/>
        <v>18.868431658244646</v>
      </c>
    </row>
    <row r="1415" spans="1:23" x14ac:dyDescent="0.3">
      <c r="A1415" t="s">
        <v>17</v>
      </c>
      <c r="B1415" t="s">
        <v>1863</v>
      </c>
      <c r="C1415" t="s">
        <v>1864</v>
      </c>
      <c r="D1415" t="s">
        <v>2731</v>
      </c>
      <c r="E1415" t="s">
        <v>2732</v>
      </c>
      <c r="F1415">
        <v>0.25</v>
      </c>
      <c r="G1415" s="2">
        <v>0</v>
      </c>
      <c r="H1415" s="4">
        <v>3.0653999999999999</v>
      </c>
      <c r="I1415" s="4">
        <v>1.3952</v>
      </c>
      <c r="J1415" s="7">
        <v>83</v>
      </c>
      <c r="K1415" s="7">
        <v>20</v>
      </c>
      <c r="L1415" s="3">
        <v>0.4551</v>
      </c>
      <c r="M1415" s="5">
        <v>1.97177085</v>
      </c>
      <c r="N1415" s="6">
        <v>1.5</v>
      </c>
      <c r="O1415" s="8">
        <f>IFERROR(VLOOKUP(C1415,Sheet2!$B$2:$G$588,6,FALSE),0)</f>
        <v>35461</v>
      </c>
      <c r="P1415" t="s">
        <v>92</v>
      </c>
      <c r="Q1415" s="2">
        <v>0.23926251339999999</v>
      </c>
      <c r="R1415" s="3">
        <v>0.23926251343646299</v>
      </c>
      <c r="U1415" s="22">
        <f t="shared" si="126"/>
        <v>0.23926251343646299</v>
      </c>
      <c r="V1415" s="10">
        <f t="shared" si="127"/>
        <v>19.858788615226427</v>
      </c>
      <c r="W1415" s="24">
        <f t="shared" si="128"/>
        <v>19.858788615226427</v>
      </c>
    </row>
    <row r="1416" spans="1:23" x14ac:dyDescent="0.3">
      <c r="A1416" t="s">
        <v>17</v>
      </c>
      <c r="B1416" t="s">
        <v>1863</v>
      </c>
      <c r="C1416" t="s">
        <v>1864</v>
      </c>
      <c r="D1416" t="s">
        <v>2763</v>
      </c>
      <c r="E1416" t="s">
        <v>2764</v>
      </c>
      <c r="F1416">
        <v>0.31</v>
      </c>
      <c r="G1416" s="2">
        <v>0</v>
      </c>
      <c r="H1416" s="4">
        <v>4.4579000000000004</v>
      </c>
      <c r="I1416" s="4">
        <v>1.3900999999999999</v>
      </c>
      <c r="J1416" s="7">
        <v>83</v>
      </c>
      <c r="K1416" s="7">
        <v>18</v>
      </c>
      <c r="L1416" s="3">
        <v>0.31180000000000002</v>
      </c>
      <c r="M1416" s="5">
        <v>1.9899388499999999</v>
      </c>
      <c r="N1416" s="6">
        <v>1.55</v>
      </c>
      <c r="O1416" s="8">
        <f>IFERROR(VLOOKUP(C1416,Sheet2!$B$2:$G$588,6,FALSE),0)</f>
        <v>35461</v>
      </c>
      <c r="P1416" t="s">
        <v>22</v>
      </c>
      <c r="Q1416" s="2">
        <v>0.22108159329999999</v>
      </c>
      <c r="R1416" s="3">
        <v>0.22108159333990901</v>
      </c>
      <c r="U1416" s="22">
        <f t="shared" si="126"/>
        <v>0.22108159333990901</v>
      </c>
      <c r="V1416" s="10">
        <f t="shared" si="127"/>
        <v>18.349772247212449</v>
      </c>
      <c r="W1416" s="24">
        <f t="shared" si="128"/>
        <v>18.349772247212449</v>
      </c>
    </row>
    <row r="1417" spans="1:23" x14ac:dyDescent="0.3">
      <c r="A1417" t="s">
        <v>17</v>
      </c>
      <c r="B1417" t="s">
        <v>1863</v>
      </c>
      <c r="C1417" t="s">
        <v>1864</v>
      </c>
      <c r="D1417" t="s">
        <v>2293</v>
      </c>
      <c r="E1417" t="s">
        <v>2294</v>
      </c>
      <c r="F1417">
        <v>0.3</v>
      </c>
      <c r="G1417" s="2">
        <v>0</v>
      </c>
      <c r="H1417" s="4">
        <v>3.2904</v>
      </c>
      <c r="I1417" s="4">
        <v>1.3157000000000001</v>
      </c>
      <c r="J1417" s="7">
        <v>82</v>
      </c>
      <c r="K1417" s="7">
        <v>21</v>
      </c>
      <c r="L1417" s="3">
        <v>0.39989999999999998</v>
      </c>
      <c r="M1417" s="5">
        <v>2.0820901200000002</v>
      </c>
      <c r="N1417" s="6">
        <v>1.55</v>
      </c>
      <c r="O1417" s="8">
        <f>IFERROR(VLOOKUP(C1417,Sheet2!$B$2:$G$588,6,FALSE),0)</f>
        <v>35461</v>
      </c>
      <c r="P1417" t="s">
        <v>92</v>
      </c>
      <c r="Q1417" s="2">
        <v>0.2555557584</v>
      </c>
      <c r="R1417" s="3">
        <v>0.25555575835482203</v>
      </c>
      <c r="U1417" s="22">
        <f t="shared" si="126"/>
        <v>0.25555575835482203</v>
      </c>
      <c r="V1417" s="10">
        <f t="shared" si="127"/>
        <v>20.955572185095406</v>
      </c>
      <c r="W1417" s="24">
        <f t="shared" si="128"/>
        <v>20.955572185095406</v>
      </c>
    </row>
    <row r="1418" spans="1:23" x14ac:dyDescent="0.3">
      <c r="A1418" t="s">
        <v>17</v>
      </c>
      <c r="B1418" t="s">
        <v>1863</v>
      </c>
      <c r="C1418" t="s">
        <v>1864</v>
      </c>
      <c r="D1418" t="s">
        <v>2573</v>
      </c>
      <c r="E1418" t="s">
        <v>2574</v>
      </c>
      <c r="F1418">
        <v>0.25</v>
      </c>
      <c r="G1418" s="2">
        <v>0</v>
      </c>
      <c r="H1418" s="4">
        <v>2.7700999999999998</v>
      </c>
      <c r="I1418" s="4">
        <v>1.393</v>
      </c>
      <c r="J1418" s="7">
        <v>82</v>
      </c>
      <c r="K1418" s="7">
        <v>19</v>
      </c>
      <c r="L1418" s="3">
        <v>0.50290000000000001</v>
      </c>
      <c r="M1418" s="5">
        <v>1.9567839199999999</v>
      </c>
      <c r="N1418" s="6">
        <v>1.5</v>
      </c>
      <c r="O1418" s="8">
        <f>IFERROR(VLOOKUP(C1418,Sheet2!$B$2:$G$588,6,FALSE),0)</f>
        <v>35461</v>
      </c>
      <c r="P1418" t="s">
        <v>92</v>
      </c>
      <c r="Q1418" s="2">
        <v>0.23343605549999999</v>
      </c>
      <c r="R1418" s="3">
        <v>0.233436055469953</v>
      </c>
      <c r="U1418" s="22">
        <f t="shared" ref="U1418:U1481" si="129">IF(A1418="placement",IF(T1418="",R1418,T1418),"")</f>
        <v>0.233436055469953</v>
      </c>
      <c r="V1418" s="10">
        <f t="shared" ref="V1418:V1481" si="130">IF($A1418="placement",U1418*J1418,"")</f>
        <v>19.141756548536147</v>
      </c>
      <c r="W1418" s="24">
        <f t="shared" ref="W1418:W1481" si="131">IF($A1418="placement",V1418,IF($A1418="site",SUMIF($C:$C,$C1418,$V:$V),IF($A1418="user",SUMIF($B:$B,$B1418,$V:$V),SUM($V:$V))))</f>
        <v>19.141756548536147</v>
      </c>
    </row>
    <row r="1419" spans="1:23" x14ac:dyDescent="0.3">
      <c r="A1419" t="s">
        <v>17</v>
      </c>
      <c r="B1419" t="s">
        <v>1863</v>
      </c>
      <c r="C1419" t="s">
        <v>1864</v>
      </c>
      <c r="D1419" t="s">
        <v>2701</v>
      </c>
      <c r="E1419" t="s">
        <v>2702</v>
      </c>
      <c r="F1419">
        <v>0.4</v>
      </c>
      <c r="G1419" s="2">
        <v>0</v>
      </c>
      <c r="H1419" s="4">
        <v>4.4455999999999998</v>
      </c>
      <c r="I1419" s="4">
        <v>1.4289000000000001</v>
      </c>
      <c r="J1419" s="7">
        <v>82</v>
      </c>
      <c r="K1419" s="7">
        <v>18</v>
      </c>
      <c r="L1419" s="3">
        <v>0.32140000000000002</v>
      </c>
      <c r="M1419" s="5">
        <v>1.9123119200000001</v>
      </c>
      <c r="N1419" s="6">
        <v>1.5</v>
      </c>
      <c r="O1419" s="8">
        <f>IFERROR(VLOOKUP(C1419,Sheet2!$B$2:$G$588,6,FALSE),0)</f>
        <v>35461</v>
      </c>
      <c r="P1419" t="s">
        <v>487</v>
      </c>
      <c r="Q1419" s="2">
        <v>0.21560913640000001</v>
      </c>
      <c r="R1419" s="3">
        <v>0.21560913639238999</v>
      </c>
      <c r="U1419" s="22">
        <f t="shared" si="129"/>
        <v>0.21560913639238999</v>
      </c>
      <c r="V1419" s="10">
        <f t="shared" si="130"/>
        <v>17.679949184175978</v>
      </c>
      <c r="W1419" s="24">
        <f t="shared" si="131"/>
        <v>17.679949184175978</v>
      </c>
    </row>
    <row r="1420" spans="1:23" x14ac:dyDescent="0.3">
      <c r="A1420" t="s">
        <v>17</v>
      </c>
      <c r="B1420" t="s">
        <v>1863</v>
      </c>
      <c r="C1420" t="s">
        <v>1864</v>
      </c>
      <c r="D1420" t="s">
        <v>2351</v>
      </c>
      <c r="E1420" t="s">
        <v>2352</v>
      </c>
      <c r="F1420">
        <v>0.3</v>
      </c>
      <c r="G1420" s="2">
        <v>0</v>
      </c>
      <c r="H1420" s="4">
        <v>3.9064000000000001</v>
      </c>
      <c r="I1420" s="4">
        <v>1.3662000000000001</v>
      </c>
      <c r="J1420" s="7">
        <v>81</v>
      </c>
      <c r="K1420" s="7">
        <v>20</v>
      </c>
      <c r="L1420" s="3">
        <v>0.34970000000000001</v>
      </c>
      <c r="M1420" s="5">
        <v>1.98711769</v>
      </c>
      <c r="N1420" s="6">
        <v>1.5</v>
      </c>
      <c r="O1420" s="8">
        <f>IFERROR(VLOOKUP(C1420,Sheet2!$B$2:$G$588,6,FALSE),0)</f>
        <v>35461</v>
      </c>
      <c r="P1420" t="s">
        <v>92</v>
      </c>
      <c r="Q1420" s="2">
        <v>0.2451378145</v>
      </c>
      <c r="R1420" s="3">
        <v>0.245137814542354</v>
      </c>
      <c r="U1420" s="22">
        <f t="shared" si="129"/>
        <v>0.245137814542354</v>
      </c>
      <c r="V1420" s="10">
        <f t="shared" si="130"/>
        <v>19.856162977930673</v>
      </c>
      <c r="W1420" s="24">
        <f t="shared" si="131"/>
        <v>19.856162977930673</v>
      </c>
    </row>
    <row r="1421" spans="1:23" x14ac:dyDescent="0.3">
      <c r="A1421" t="s">
        <v>17</v>
      </c>
      <c r="B1421" t="s">
        <v>1863</v>
      </c>
      <c r="C1421" t="s">
        <v>1864</v>
      </c>
      <c r="D1421" t="s">
        <v>2747</v>
      </c>
      <c r="E1421" t="s">
        <v>2748</v>
      </c>
      <c r="F1421">
        <v>0.3</v>
      </c>
      <c r="G1421" s="2">
        <v>0</v>
      </c>
      <c r="H1421" s="4">
        <v>3.4803999999999999</v>
      </c>
      <c r="I1421" s="4">
        <v>1.4782999999999999</v>
      </c>
      <c r="J1421" s="7">
        <v>81</v>
      </c>
      <c r="K1421" s="7">
        <v>19</v>
      </c>
      <c r="L1421" s="3">
        <v>0.42480000000000001</v>
      </c>
      <c r="M1421" s="5">
        <v>1.8316872799999999</v>
      </c>
      <c r="N1421" s="6">
        <v>1.4</v>
      </c>
      <c r="O1421" s="8">
        <f>IFERROR(VLOOKUP(C1421,Sheet2!$B$2:$G$588,6,FALSE),0)</f>
        <v>35461</v>
      </c>
      <c r="P1421" t="s">
        <v>22</v>
      </c>
      <c r="Q1421" s="2">
        <v>0.2356773925</v>
      </c>
      <c r="R1421" s="3">
        <v>0.235677392465034</v>
      </c>
      <c r="U1421" s="22">
        <f t="shared" si="129"/>
        <v>0.235677392465034</v>
      </c>
      <c r="V1421" s="10">
        <f t="shared" si="130"/>
        <v>19.089868789667754</v>
      </c>
      <c r="W1421" s="24">
        <f t="shared" si="131"/>
        <v>19.089868789667754</v>
      </c>
    </row>
    <row r="1422" spans="1:23" x14ac:dyDescent="0.3">
      <c r="A1422" t="s">
        <v>17</v>
      </c>
      <c r="B1422" t="s">
        <v>1863</v>
      </c>
      <c r="C1422" t="s">
        <v>1864</v>
      </c>
      <c r="D1422" t="s">
        <v>2045</v>
      </c>
      <c r="E1422" t="s">
        <v>2046</v>
      </c>
      <c r="F1422">
        <v>0.2</v>
      </c>
      <c r="G1422" s="2">
        <v>0</v>
      </c>
      <c r="H1422" s="4">
        <v>2.5979000000000001</v>
      </c>
      <c r="I1422" s="4">
        <v>1.3184</v>
      </c>
      <c r="J1422" s="7">
        <v>80</v>
      </c>
      <c r="K1422" s="7">
        <v>16</v>
      </c>
      <c r="L1422" s="3">
        <v>0.50749999999999995</v>
      </c>
      <c r="M1422" s="5">
        <v>2.02493905</v>
      </c>
      <c r="N1422" s="6">
        <v>1.5</v>
      </c>
      <c r="O1422" s="8">
        <f>IFERROR(VLOOKUP(C1422,Sheet2!$B$2:$G$588,6,FALSE),0)</f>
        <v>35461</v>
      </c>
      <c r="P1422" t="s">
        <v>92</v>
      </c>
      <c r="Q1422" s="2">
        <v>0.25923696229999998</v>
      </c>
      <c r="R1422" s="3">
        <v>0.19999999999999901</v>
      </c>
      <c r="U1422" s="22">
        <f t="shared" si="129"/>
        <v>0.19999999999999901</v>
      </c>
      <c r="V1422" s="10">
        <f t="shared" si="130"/>
        <v>15.999999999999922</v>
      </c>
      <c r="W1422" s="24">
        <f t="shared" si="131"/>
        <v>15.999999999999922</v>
      </c>
    </row>
    <row r="1423" spans="1:23" x14ac:dyDescent="0.3">
      <c r="A1423" t="s">
        <v>17</v>
      </c>
      <c r="B1423" t="s">
        <v>1863</v>
      </c>
      <c r="C1423" t="s">
        <v>1864</v>
      </c>
      <c r="D1423" t="s">
        <v>2109</v>
      </c>
      <c r="E1423" t="s">
        <v>2110</v>
      </c>
      <c r="F1423">
        <v>0.28000000000000003</v>
      </c>
      <c r="G1423" s="2">
        <v>0</v>
      </c>
      <c r="H1423" s="4">
        <v>2.7143000000000002</v>
      </c>
      <c r="I1423" s="4">
        <v>1.3109999999999999</v>
      </c>
      <c r="J1423" s="7">
        <v>80</v>
      </c>
      <c r="K1423" s="7">
        <v>21</v>
      </c>
      <c r="L1423" s="3">
        <v>0.48299999999999998</v>
      </c>
      <c r="M1423" s="5">
        <v>2.02944317</v>
      </c>
      <c r="N1423" s="6">
        <v>1.5</v>
      </c>
      <c r="O1423" s="8">
        <f>IFERROR(VLOOKUP(C1423,Sheet2!$B$2:$G$588,6,FALSE),0)</f>
        <v>35461</v>
      </c>
      <c r="P1423" t="s">
        <v>22</v>
      </c>
      <c r="Q1423" s="2">
        <v>0.2608810043</v>
      </c>
      <c r="R1423" s="3">
        <v>0.26088100428474698</v>
      </c>
      <c r="U1423" s="22">
        <f t="shared" si="129"/>
        <v>0.26088100428474698</v>
      </c>
      <c r="V1423" s="10">
        <f t="shared" si="130"/>
        <v>20.870480342779757</v>
      </c>
      <c r="W1423" s="24">
        <f t="shared" si="131"/>
        <v>20.870480342779757</v>
      </c>
    </row>
    <row r="1424" spans="1:23" x14ac:dyDescent="0.3">
      <c r="A1424" t="s">
        <v>17</v>
      </c>
      <c r="B1424" t="s">
        <v>1863</v>
      </c>
      <c r="C1424" t="s">
        <v>1864</v>
      </c>
      <c r="D1424" t="s">
        <v>2387</v>
      </c>
      <c r="E1424" t="s">
        <v>2388</v>
      </c>
      <c r="F1424">
        <v>0.2</v>
      </c>
      <c r="G1424" s="2">
        <v>0</v>
      </c>
      <c r="H1424" s="4">
        <v>5.0749000000000004</v>
      </c>
      <c r="I1424" s="4">
        <v>1.3802000000000001</v>
      </c>
      <c r="J1424" s="7">
        <v>80</v>
      </c>
      <c r="K1424" s="7">
        <v>16</v>
      </c>
      <c r="L1424" s="3">
        <v>0.27200000000000002</v>
      </c>
      <c r="M1424" s="5">
        <v>1.93342649</v>
      </c>
      <c r="N1424" s="6">
        <v>1.5</v>
      </c>
      <c r="O1424" s="8">
        <f>IFERROR(VLOOKUP(C1424,Sheet2!$B$2:$G$588,6,FALSE),0)</f>
        <v>35461</v>
      </c>
      <c r="P1424" t="s">
        <v>92</v>
      </c>
      <c r="Q1424" s="2">
        <v>0.22417531239999999</v>
      </c>
      <c r="R1424" s="3">
        <v>0.2</v>
      </c>
      <c r="U1424" s="22">
        <f t="shared" si="129"/>
        <v>0.2</v>
      </c>
      <c r="V1424" s="10">
        <f t="shared" si="130"/>
        <v>16</v>
      </c>
      <c r="W1424" s="24">
        <f t="shared" si="131"/>
        <v>16</v>
      </c>
    </row>
    <row r="1425" spans="1:23" x14ac:dyDescent="0.3">
      <c r="A1425" t="s">
        <v>17</v>
      </c>
      <c r="B1425" t="s">
        <v>1863</v>
      </c>
      <c r="C1425" t="s">
        <v>1864</v>
      </c>
      <c r="D1425" t="s">
        <v>2433</v>
      </c>
      <c r="E1425" t="s">
        <v>2434</v>
      </c>
      <c r="F1425">
        <v>0.25</v>
      </c>
      <c r="G1425" s="2">
        <v>0</v>
      </c>
      <c r="H1425" s="4">
        <v>2.8016999999999999</v>
      </c>
      <c r="I1425" s="4">
        <v>1.3102</v>
      </c>
      <c r="J1425" s="7">
        <v>80</v>
      </c>
      <c r="K1425" s="7">
        <v>20</v>
      </c>
      <c r="L1425" s="3">
        <v>0.46760000000000002</v>
      </c>
      <c r="M1425" s="5">
        <v>2.0461865600000002</v>
      </c>
      <c r="N1425" s="6">
        <v>1.5</v>
      </c>
      <c r="O1425" s="8">
        <f>IFERROR(VLOOKUP(C1425,Sheet2!$B$2:$G$588,6,FALSE),0)</f>
        <v>35461</v>
      </c>
      <c r="P1425" t="s">
        <v>92</v>
      </c>
      <c r="Q1425" s="2">
        <v>0.26692901219999998</v>
      </c>
      <c r="R1425" s="3">
        <v>0.249999999999999</v>
      </c>
      <c r="U1425" s="22">
        <f t="shared" si="129"/>
        <v>0.249999999999999</v>
      </c>
      <c r="V1425" s="10">
        <f t="shared" si="130"/>
        <v>19.999999999999922</v>
      </c>
      <c r="W1425" s="24">
        <f t="shared" si="131"/>
        <v>19.999999999999922</v>
      </c>
    </row>
    <row r="1426" spans="1:23" x14ac:dyDescent="0.3">
      <c r="A1426" t="s">
        <v>17</v>
      </c>
      <c r="B1426" t="s">
        <v>1863</v>
      </c>
      <c r="C1426" t="s">
        <v>1864</v>
      </c>
      <c r="D1426" t="s">
        <v>2463</v>
      </c>
      <c r="E1426" t="s">
        <v>2464</v>
      </c>
      <c r="F1426">
        <v>0.35</v>
      </c>
      <c r="G1426" s="2">
        <v>0</v>
      </c>
      <c r="H1426" s="4">
        <v>4.0970000000000004</v>
      </c>
      <c r="I1426" s="4">
        <v>1.3992</v>
      </c>
      <c r="J1426" s="7">
        <v>79</v>
      </c>
      <c r="K1426" s="7">
        <v>18</v>
      </c>
      <c r="L1426" s="3">
        <v>0.34150000000000003</v>
      </c>
      <c r="M1426" s="5">
        <v>1.87988157</v>
      </c>
      <c r="N1426" s="6">
        <v>1.45</v>
      </c>
      <c r="O1426" s="8">
        <f>IFERROR(VLOOKUP(C1426,Sheet2!$B$2:$G$588,6,FALSE),0)</f>
        <v>35461</v>
      </c>
      <c r="P1426" t="s">
        <v>92</v>
      </c>
      <c r="Q1426" s="2">
        <v>0.2286748133</v>
      </c>
      <c r="R1426" s="3">
        <v>0.228674813306177</v>
      </c>
      <c r="U1426" s="22">
        <f t="shared" si="129"/>
        <v>0.228674813306177</v>
      </c>
      <c r="V1426" s="10">
        <f t="shared" si="130"/>
        <v>18.065310251187984</v>
      </c>
      <c r="W1426" s="24">
        <f t="shared" si="131"/>
        <v>18.065310251187984</v>
      </c>
    </row>
    <row r="1427" spans="1:23" x14ac:dyDescent="0.3">
      <c r="A1427" t="s">
        <v>17</v>
      </c>
      <c r="B1427" t="s">
        <v>1863</v>
      </c>
      <c r="C1427" t="s">
        <v>1864</v>
      </c>
      <c r="D1427" t="s">
        <v>2127</v>
      </c>
      <c r="E1427" t="s">
        <v>2128</v>
      </c>
      <c r="F1427">
        <v>0.3</v>
      </c>
      <c r="G1427" s="2">
        <v>0</v>
      </c>
      <c r="H1427" s="4">
        <v>3.3433999999999999</v>
      </c>
      <c r="I1427" s="4">
        <v>1.6202000000000001</v>
      </c>
      <c r="J1427" s="7">
        <v>78</v>
      </c>
      <c r="K1427" s="7">
        <v>5</v>
      </c>
      <c r="L1427" s="3">
        <v>0.48459999999999998</v>
      </c>
      <c r="M1427" s="5">
        <v>1.60829255</v>
      </c>
      <c r="N1427" s="6">
        <v>1.5</v>
      </c>
      <c r="O1427" s="8">
        <f>IFERROR(VLOOKUP(C1427,Sheet2!$B$2:$G$588,6,FALSE),0)</f>
        <v>35461</v>
      </c>
      <c r="P1427" t="s">
        <v>22</v>
      </c>
      <c r="Q1427" s="2">
        <v>6.7333865100000001E-2</v>
      </c>
      <c r="R1427" s="3">
        <v>6.7333865118459194E-2</v>
      </c>
      <c r="U1427" s="22">
        <f t="shared" si="129"/>
        <v>6.7333865118459194E-2</v>
      </c>
      <c r="V1427" s="10">
        <f t="shared" si="130"/>
        <v>5.2520414792398169</v>
      </c>
      <c r="W1427" s="24">
        <f t="shared" si="131"/>
        <v>5.2520414792398169</v>
      </c>
    </row>
    <row r="1428" spans="1:23" x14ac:dyDescent="0.3">
      <c r="A1428" t="s">
        <v>17</v>
      </c>
      <c r="B1428" t="s">
        <v>1863</v>
      </c>
      <c r="C1428" t="s">
        <v>1864</v>
      </c>
      <c r="D1428" t="s">
        <v>1867</v>
      </c>
      <c r="E1428" t="s">
        <v>1868</v>
      </c>
      <c r="F1428">
        <v>0.5</v>
      </c>
      <c r="G1428" s="2">
        <v>0</v>
      </c>
      <c r="H1428" s="4">
        <v>3.1061000000000001</v>
      </c>
      <c r="I1428" s="4">
        <v>1.3968</v>
      </c>
      <c r="J1428" s="7">
        <v>77</v>
      </c>
      <c r="K1428" s="7">
        <v>12</v>
      </c>
      <c r="L1428" s="3">
        <v>0.44969999999999999</v>
      </c>
      <c r="M1428" s="5">
        <v>1.84395807</v>
      </c>
      <c r="N1428" s="6">
        <v>1.55</v>
      </c>
      <c r="O1428" s="8">
        <f>IFERROR(VLOOKUP(C1428,Sheet2!$B$2:$G$588,6,FALSE),0)</f>
        <v>35461</v>
      </c>
      <c r="P1428" t="s">
        <v>92</v>
      </c>
      <c r="Q1428" s="2">
        <v>0.1594168936</v>
      </c>
      <c r="R1428" s="3">
        <v>0.15941689361206399</v>
      </c>
      <c r="U1428" s="22">
        <f t="shared" si="129"/>
        <v>0.15941689361206399</v>
      </c>
      <c r="V1428" s="10">
        <f t="shared" si="130"/>
        <v>12.275100808128927</v>
      </c>
      <c r="W1428" s="24">
        <f t="shared" si="131"/>
        <v>12.275100808128927</v>
      </c>
    </row>
    <row r="1429" spans="1:23" x14ac:dyDescent="0.3">
      <c r="A1429" t="s">
        <v>17</v>
      </c>
      <c r="B1429" t="s">
        <v>1863</v>
      </c>
      <c r="C1429" t="s">
        <v>1864</v>
      </c>
      <c r="D1429" t="s">
        <v>1909</v>
      </c>
      <c r="E1429" t="s">
        <v>1910</v>
      </c>
      <c r="F1429">
        <v>0.2</v>
      </c>
      <c r="G1429" s="2">
        <v>0</v>
      </c>
      <c r="H1429" s="4">
        <v>4.3807999999999998</v>
      </c>
      <c r="I1429" s="4">
        <v>1.3366</v>
      </c>
      <c r="J1429" s="7">
        <v>77</v>
      </c>
      <c r="K1429" s="7">
        <v>15</v>
      </c>
      <c r="L1429" s="3">
        <v>0.30509999999999998</v>
      </c>
      <c r="M1429" s="5">
        <v>1.9260514099999999</v>
      </c>
      <c r="N1429" s="6">
        <v>1.5</v>
      </c>
      <c r="O1429" s="8">
        <f>IFERROR(VLOOKUP(C1429,Sheet2!$B$2:$G$588,6,FALSE),0)</f>
        <v>35461</v>
      </c>
      <c r="P1429" t="s">
        <v>92</v>
      </c>
      <c r="Q1429" s="2">
        <v>0.22120458800000001</v>
      </c>
      <c r="R1429" s="3">
        <v>0.19999999999999901</v>
      </c>
      <c r="U1429" s="22">
        <f t="shared" si="129"/>
        <v>0.19999999999999901</v>
      </c>
      <c r="V1429" s="10">
        <f t="shared" si="130"/>
        <v>15.399999999999924</v>
      </c>
      <c r="W1429" s="24">
        <f t="shared" si="131"/>
        <v>15.399999999999924</v>
      </c>
    </row>
    <row r="1430" spans="1:23" x14ac:dyDescent="0.3">
      <c r="A1430" t="s">
        <v>17</v>
      </c>
      <c r="B1430" t="s">
        <v>1863</v>
      </c>
      <c r="C1430" t="s">
        <v>1864</v>
      </c>
      <c r="D1430" t="s">
        <v>2547</v>
      </c>
      <c r="E1430" t="s">
        <v>2548</v>
      </c>
      <c r="F1430">
        <v>0.18</v>
      </c>
      <c r="G1430" s="2">
        <v>0</v>
      </c>
      <c r="H1430" s="4">
        <v>2.9786999999999999</v>
      </c>
      <c r="I1430" s="4">
        <v>1.2447999999999999</v>
      </c>
      <c r="J1430" s="7">
        <v>77</v>
      </c>
      <c r="K1430" s="7">
        <v>14</v>
      </c>
      <c r="L1430" s="3">
        <v>0.41789999999999999</v>
      </c>
      <c r="M1430" s="5">
        <v>2.0695988999999999</v>
      </c>
      <c r="N1430" s="6">
        <v>1.55</v>
      </c>
      <c r="O1430" s="8">
        <f>IFERROR(VLOOKUP(C1430,Sheet2!$B$2:$G$588,6,FALSE),0)</f>
        <v>35461</v>
      </c>
      <c r="P1430" t="s">
        <v>92</v>
      </c>
      <c r="Q1430" s="2">
        <v>0.25106260870000002</v>
      </c>
      <c r="R1430" s="3">
        <v>0.17999999999999899</v>
      </c>
      <c r="U1430" s="22">
        <f t="shared" si="129"/>
        <v>0.17999999999999899</v>
      </c>
      <c r="V1430" s="10">
        <f t="shared" si="130"/>
        <v>13.859999999999923</v>
      </c>
      <c r="W1430" s="24">
        <f t="shared" si="131"/>
        <v>13.859999999999923</v>
      </c>
    </row>
    <row r="1431" spans="1:23" x14ac:dyDescent="0.3">
      <c r="A1431" t="s">
        <v>17</v>
      </c>
      <c r="B1431" t="s">
        <v>1863</v>
      </c>
      <c r="C1431" t="s">
        <v>1864</v>
      </c>
      <c r="D1431" t="s">
        <v>2295</v>
      </c>
      <c r="E1431" t="s">
        <v>2296</v>
      </c>
      <c r="F1431">
        <v>0.25</v>
      </c>
      <c r="G1431" s="2">
        <v>0</v>
      </c>
      <c r="H1431" s="4">
        <v>3.6697000000000002</v>
      </c>
      <c r="I1431" s="4">
        <v>1.3351999999999999</v>
      </c>
      <c r="J1431" s="7">
        <v>76</v>
      </c>
      <c r="K1431" s="7">
        <v>16</v>
      </c>
      <c r="L1431" s="3">
        <v>0.36380000000000001</v>
      </c>
      <c r="M1431" s="5">
        <v>1.8954902899999999</v>
      </c>
      <c r="N1431" s="6">
        <v>1.5</v>
      </c>
      <c r="O1431" s="8">
        <f>IFERROR(VLOOKUP(C1431,Sheet2!$B$2:$G$588,6,FALSE),0)</f>
        <v>35461</v>
      </c>
      <c r="P1431" t="s">
        <v>92</v>
      </c>
      <c r="Q1431" s="2">
        <v>0.2086480171</v>
      </c>
      <c r="R1431" s="3">
        <v>0.208648017069123</v>
      </c>
      <c r="U1431" s="22">
        <f t="shared" si="129"/>
        <v>0.208648017069123</v>
      </c>
      <c r="V1431" s="10">
        <f t="shared" si="130"/>
        <v>15.857249297253349</v>
      </c>
      <c r="W1431" s="24">
        <f t="shared" si="131"/>
        <v>15.857249297253349</v>
      </c>
    </row>
    <row r="1432" spans="1:23" x14ac:dyDescent="0.3">
      <c r="A1432" t="s">
        <v>17</v>
      </c>
      <c r="B1432" t="s">
        <v>1863</v>
      </c>
      <c r="C1432" t="s">
        <v>1864</v>
      </c>
      <c r="D1432" t="s">
        <v>2251</v>
      </c>
      <c r="E1432" t="s">
        <v>2252</v>
      </c>
      <c r="F1432">
        <v>0.31</v>
      </c>
      <c r="G1432" s="2">
        <v>0</v>
      </c>
      <c r="H1432" s="4">
        <v>2.8029999999999999</v>
      </c>
      <c r="I1432" s="4">
        <v>1.276</v>
      </c>
      <c r="J1432" s="7">
        <v>75</v>
      </c>
      <c r="K1432" s="7">
        <v>16</v>
      </c>
      <c r="L1432" s="3">
        <v>0.45519999999999999</v>
      </c>
      <c r="M1432" s="5">
        <v>1.9685736700000001</v>
      </c>
      <c r="N1432" s="6">
        <v>1.55</v>
      </c>
      <c r="O1432" s="8">
        <f>IFERROR(VLOOKUP(C1432,Sheet2!$B$2:$G$588,6,FALSE),0)</f>
        <v>35461</v>
      </c>
      <c r="P1432" t="s">
        <v>22</v>
      </c>
      <c r="Q1432" s="2">
        <v>0.2126278912</v>
      </c>
      <c r="R1432" s="3">
        <v>0.21262789123770801</v>
      </c>
      <c r="U1432" s="22">
        <f t="shared" si="129"/>
        <v>0.21262789123770801</v>
      </c>
      <c r="V1432" s="10">
        <f t="shared" si="130"/>
        <v>15.947091842828101</v>
      </c>
      <c r="W1432" s="24">
        <f t="shared" si="131"/>
        <v>15.947091842828101</v>
      </c>
    </row>
    <row r="1433" spans="1:23" x14ac:dyDescent="0.3">
      <c r="A1433" t="s">
        <v>17</v>
      </c>
      <c r="B1433" t="s">
        <v>1863</v>
      </c>
      <c r="C1433" t="s">
        <v>1864</v>
      </c>
      <c r="D1433" t="s">
        <v>2483</v>
      </c>
      <c r="E1433" t="s">
        <v>2484</v>
      </c>
      <c r="F1433">
        <v>0.25</v>
      </c>
      <c r="G1433" s="2">
        <v>0</v>
      </c>
      <c r="H1433" s="4">
        <v>4.0147000000000004</v>
      </c>
      <c r="I1433" s="4">
        <v>1.1175999999999999</v>
      </c>
      <c r="J1433" s="7">
        <v>75</v>
      </c>
      <c r="K1433" s="7">
        <v>19</v>
      </c>
      <c r="L1433" s="3">
        <v>0.27839999999999998</v>
      </c>
      <c r="M1433" s="5">
        <v>2.23652052</v>
      </c>
      <c r="N1433" s="6">
        <v>1.5</v>
      </c>
      <c r="O1433" s="8">
        <f>IFERROR(VLOOKUP(C1433,Sheet2!$B$2:$G$588,6,FALSE),0)</f>
        <v>35461</v>
      </c>
      <c r="P1433" t="s">
        <v>22</v>
      </c>
      <c r="Q1433" s="2">
        <v>0.32931534099999998</v>
      </c>
      <c r="R1433" s="3">
        <v>0.249999999999999</v>
      </c>
      <c r="U1433" s="22">
        <f t="shared" si="129"/>
        <v>0.249999999999999</v>
      </c>
      <c r="V1433" s="10">
        <f t="shared" si="130"/>
        <v>18.749999999999925</v>
      </c>
      <c r="W1433" s="24">
        <f t="shared" si="131"/>
        <v>18.749999999999925</v>
      </c>
    </row>
    <row r="1434" spans="1:23" x14ac:dyDescent="0.3">
      <c r="A1434" t="s">
        <v>17</v>
      </c>
      <c r="B1434" t="s">
        <v>1863</v>
      </c>
      <c r="C1434" t="s">
        <v>1864</v>
      </c>
      <c r="D1434" s="1" t="s">
        <v>2185</v>
      </c>
      <c r="E1434" t="s">
        <v>2186</v>
      </c>
      <c r="F1434">
        <v>0.25</v>
      </c>
      <c r="G1434" s="2">
        <v>0</v>
      </c>
      <c r="H1434" s="4">
        <v>3.8605999999999998</v>
      </c>
      <c r="I1434" s="4">
        <v>1.2878000000000001</v>
      </c>
      <c r="J1434" s="7">
        <v>74</v>
      </c>
      <c r="K1434" s="7">
        <v>16</v>
      </c>
      <c r="L1434" s="3">
        <v>0.33360000000000001</v>
      </c>
      <c r="M1434" s="5">
        <v>1.90814244</v>
      </c>
      <c r="N1434" s="6">
        <v>1.5</v>
      </c>
      <c r="O1434" s="8">
        <f>IFERROR(VLOOKUP(C1434,Sheet2!$B$2:$G$588,6,FALSE),0)</f>
        <v>35461</v>
      </c>
      <c r="P1434" t="s">
        <v>92</v>
      </c>
      <c r="Q1434" s="2">
        <v>0.21389516280000001</v>
      </c>
      <c r="R1434" s="3">
        <v>0.21389516276717199</v>
      </c>
      <c r="U1434" s="22">
        <f t="shared" si="129"/>
        <v>0.21389516276717199</v>
      </c>
      <c r="V1434" s="10">
        <f t="shared" si="130"/>
        <v>15.828242044770727</v>
      </c>
      <c r="W1434" s="24">
        <f t="shared" si="131"/>
        <v>15.828242044770727</v>
      </c>
    </row>
    <row r="1435" spans="1:23" x14ac:dyDescent="0.3">
      <c r="A1435" t="s">
        <v>17</v>
      </c>
      <c r="B1435" t="s">
        <v>1863</v>
      </c>
      <c r="C1435" t="s">
        <v>1864</v>
      </c>
      <c r="D1435" t="s">
        <v>2287</v>
      </c>
      <c r="E1435" t="s">
        <v>2288</v>
      </c>
      <c r="F1435">
        <v>0.15</v>
      </c>
      <c r="G1435" s="2">
        <v>0</v>
      </c>
      <c r="H1435" s="4">
        <v>4.9200999999999997</v>
      </c>
      <c r="I1435" s="4">
        <v>1.2806999999999999</v>
      </c>
      <c r="J1435" s="7">
        <v>74</v>
      </c>
      <c r="K1435" s="7">
        <v>11</v>
      </c>
      <c r="L1435" s="3">
        <v>0.26029999999999998</v>
      </c>
      <c r="M1435" s="5">
        <v>1.9305409899999999</v>
      </c>
      <c r="N1435" s="6">
        <v>1.5</v>
      </c>
      <c r="O1435" s="8">
        <f>IFERROR(VLOOKUP(C1435,Sheet2!$B$2:$G$588,6,FALSE),0)</f>
        <v>35461</v>
      </c>
      <c r="P1435" t="s">
        <v>92</v>
      </c>
      <c r="Q1435" s="2">
        <v>0.2230157217</v>
      </c>
      <c r="R1435" s="3">
        <v>0.149999999999999</v>
      </c>
      <c r="U1435" s="22">
        <f t="shared" si="129"/>
        <v>0.149999999999999</v>
      </c>
      <c r="V1435" s="10">
        <f t="shared" si="130"/>
        <v>11.099999999999925</v>
      </c>
      <c r="W1435" s="24">
        <f t="shared" si="131"/>
        <v>11.099999999999925</v>
      </c>
    </row>
    <row r="1436" spans="1:23" x14ac:dyDescent="0.3">
      <c r="A1436" t="s">
        <v>17</v>
      </c>
      <c r="B1436" t="s">
        <v>1863</v>
      </c>
      <c r="C1436" t="s">
        <v>1864</v>
      </c>
      <c r="D1436" t="s">
        <v>2469</v>
      </c>
      <c r="E1436" t="s">
        <v>2470</v>
      </c>
      <c r="F1436">
        <v>0.3</v>
      </c>
      <c r="G1436" s="2">
        <v>0</v>
      </c>
      <c r="H1436" s="4">
        <v>2.2928999999999999</v>
      </c>
      <c r="I1436" s="4">
        <v>1.1754</v>
      </c>
      <c r="J1436" s="7">
        <v>74</v>
      </c>
      <c r="K1436" s="7">
        <v>19</v>
      </c>
      <c r="L1436" s="3">
        <v>0.51259999999999994</v>
      </c>
      <c r="M1436" s="5">
        <v>2.0895107899999998</v>
      </c>
      <c r="N1436" s="6">
        <v>1.55</v>
      </c>
      <c r="O1436" s="8">
        <f>IFERROR(VLOOKUP(C1436,Sheet2!$B$2:$G$588,6,FALSE),0)</f>
        <v>35461</v>
      </c>
      <c r="P1436" t="s">
        <v>92</v>
      </c>
      <c r="Q1436" s="2">
        <v>0.2581995701</v>
      </c>
      <c r="R1436" s="3">
        <v>0.25819957013515399</v>
      </c>
      <c r="U1436" s="22">
        <f t="shared" si="129"/>
        <v>0.25819957013515399</v>
      </c>
      <c r="V1436" s="10">
        <f t="shared" si="130"/>
        <v>19.106768190001397</v>
      </c>
      <c r="W1436" s="24">
        <f t="shared" si="131"/>
        <v>19.106768190001397</v>
      </c>
    </row>
    <row r="1437" spans="1:23" x14ac:dyDescent="0.3">
      <c r="A1437" t="s">
        <v>17</v>
      </c>
      <c r="B1437" t="s">
        <v>1863</v>
      </c>
      <c r="C1437" t="s">
        <v>1864</v>
      </c>
      <c r="D1437" t="s">
        <v>1975</v>
      </c>
      <c r="E1437" t="s">
        <v>1976</v>
      </c>
      <c r="F1437">
        <v>0.3</v>
      </c>
      <c r="G1437" s="2">
        <v>0</v>
      </c>
      <c r="H1437" s="4">
        <v>3.5316999999999998</v>
      </c>
      <c r="I1437" s="4">
        <v>1.2587999999999999</v>
      </c>
      <c r="J1437" s="7">
        <v>73</v>
      </c>
      <c r="K1437" s="7">
        <v>17</v>
      </c>
      <c r="L1437" s="3">
        <v>0.35639999999999999</v>
      </c>
      <c r="M1437" s="5">
        <v>1.94025421</v>
      </c>
      <c r="N1437" s="6">
        <v>1.5</v>
      </c>
      <c r="O1437" s="8">
        <f>IFERROR(VLOOKUP(C1437,Sheet2!$B$2:$G$588,6,FALSE),0)</f>
        <v>35461</v>
      </c>
      <c r="P1437" t="s">
        <v>92</v>
      </c>
      <c r="Q1437" s="2">
        <v>0.22690542829999999</v>
      </c>
      <c r="R1437" s="3">
        <v>0.22690542828816301</v>
      </c>
      <c r="U1437" s="22">
        <f t="shared" si="129"/>
        <v>0.22690542828816301</v>
      </c>
      <c r="V1437" s="10">
        <f t="shared" si="130"/>
        <v>16.5640962650359</v>
      </c>
      <c r="W1437" s="24">
        <f t="shared" si="131"/>
        <v>16.5640962650359</v>
      </c>
    </row>
    <row r="1438" spans="1:23" x14ac:dyDescent="0.3">
      <c r="A1438" t="s">
        <v>17</v>
      </c>
      <c r="B1438" t="s">
        <v>1863</v>
      </c>
      <c r="C1438" t="s">
        <v>1864</v>
      </c>
      <c r="D1438" t="s">
        <v>1969</v>
      </c>
      <c r="E1438" t="s">
        <v>1970</v>
      </c>
      <c r="F1438">
        <v>0.25</v>
      </c>
      <c r="G1438" s="2">
        <v>0</v>
      </c>
      <c r="H1438" s="4">
        <v>2.1126999999999998</v>
      </c>
      <c r="I1438" s="4">
        <v>1.1318999999999999</v>
      </c>
      <c r="J1438" s="7">
        <v>69</v>
      </c>
      <c r="K1438" s="7">
        <v>17</v>
      </c>
      <c r="L1438" s="3">
        <v>0.53580000000000005</v>
      </c>
      <c r="M1438" s="5">
        <v>2.0302391599999998</v>
      </c>
      <c r="N1438" s="6">
        <v>1.5</v>
      </c>
      <c r="O1438" s="8">
        <f>IFERROR(VLOOKUP(C1438,Sheet2!$B$2:$G$588,6,FALSE),0)</f>
        <v>35461</v>
      </c>
      <c r="P1438" t="s">
        <v>22</v>
      </c>
      <c r="Q1438" s="2">
        <v>0.2611707881</v>
      </c>
      <c r="R1438" s="3">
        <v>0.249999999999999</v>
      </c>
      <c r="U1438" s="22">
        <f t="shared" si="129"/>
        <v>0.249999999999999</v>
      </c>
      <c r="V1438" s="10">
        <f t="shared" si="130"/>
        <v>17.249999999999932</v>
      </c>
      <c r="W1438" s="24">
        <f t="shared" si="131"/>
        <v>17.249999999999932</v>
      </c>
    </row>
    <row r="1439" spans="1:23" x14ac:dyDescent="0.3">
      <c r="A1439" t="s">
        <v>17</v>
      </c>
      <c r="B1439" t="s">
        <v>1863</v>
      </c>
      <c r="C1439" t="s">
        <v>1864</v>
      </c>
      <c r="D1439" t="s">
        <v>2187</v>
      </c>
      <c r="E1439" t="s">
        <v>2188</v>
      </c>
      <c r="F1439">
        <v>0.25</v>
      </c>
      <c r="G1439" s="2">
        <v>0</v>
      </c>
      <c r="H1439" s="4">
        <v>3.8290999999999999</v>
      </c>
      <c r="I1439" s="4">
        <v>1.2406999999999999</v>
      </c>
      <c r="J1439" s="7">
        <v>69</v>
      </c>
      <c r="K1439" s="7">
        <v>16</v>
      </c>
      <c r="L1439" s="3">
        <v>0.32400000000000001</v>
      </c>
      <c r="M1439" s="5">
        <v>1.84775475</v>
      </c>
      <c r="N1439" s="6">
        <v>1.4</v>
      </c>
      <c r="O1439" s="8">
        <f>IFERROR(VLOOKUP(C1439,Sheet2!$B$2:$G$588,6,FALSE),0)</f>
        <v>35461</v>
      </c>
      <c r="P1439" t="s">
        <v>22</v>
      </c>
      <c r="Q1439" s="2">
        <v>0.2423236902</v>
      </c>
      <c r="R1439" s="3">
        <v>0.242323690236949</v>
      </c>
      <c r="U1439" s="22">
        <f t="shared" si="129"/>
        <v>0.242323690236949</v>
      </c>
      <c r="V1439" s="10">
        <f t="shared" si="130"/>
        <v>16.72033462634948</v>
      </c>
      <c r="W1439" s="24">
        <f t="shared" si="131"/>
        <v>16.72033462634948</v>
      </c>
    </row>
    <row r="1440" spans="1:23" x14ac:dyDescent="0.3">
      <c r="A1440" t="s">
        <v>17</v>
      </c>
      <c r="B1440" t="s">
        <v>1863</v>
      </c>
      <c r="C1440" t="s">
        <v>1864</v>
      </c>
      <c r="D1440" t="s">
        <v>2349</v>
      </c>
      <c r="E1440" t="s">
        <v>2350</v>
      </c>
      <c r="F1440">
        <v>0.2</v>
      </c>
      <c r="G1440" s="2">
        <v>0</v>
      </c>
      <c r="H1440" s="4">
        <v>2.3553000000000002</v>
      </c>
      <c r="I1440" s="4">
        <v>1.1560999999999999</v>
      </c>
      <c r="J1440" s="7">
        <v>69</v>
      </c>
      <c r="K1440" s="7">
        <v>14</v>
      </c>
      <c r="L1440" s="3">
        <v>0.4909</v>
      </c>
      <c r="M1440" s="5">
        <v>1.98231187</v>
      </c>
      <c r="N1440" s="6">
        <v>1.5</v>
      </c>
      <c r="O1440" s="8">
        <f>IFERROR(VLOOKUP(C1440,Sheet2!$B$2:$G$588,6,FALSE),0)</f>
        <v>35461</v>
      </c>
      <c r="P1440" t="s">
        <v>92</v>
      </c>
      <c r="Q1440" s="2">
        <v>0.24330776639999999</v>
      </c>
      <c r="R1440" s="3">
        <v>0.2</v>
      </c>
      <c r="U1440" s="22">
        <f t="shared" si="129"/>
        <v>0.2</v>
      </c>
      <c r="V1440" s="10">
        <f t="shared" si="130"/>
        <v>13.8</v>
      </c>
      <c r="W1440" s="24">
        <f t="shared" si="131"/>
        <v>13.8</v>
      </c>
    </row>
    <row r="1441" spans="1:23" x14ac:dyDescent="0.3">
      <c r="A1441" t="s">
        <v>17</v>
      </c>
      <c r="B1441" t="s">
        <v>1863</v>
      </c>
      <c r="C1441" t="s">
        <v>1864</v>
      </c>
      <c r="D1441" t="s">
        <v>2423</v>
      </c>
      <c r="E1441" t="s">
        <v>2424</v>
      </c>
      <c r="F1441">
        <v>0.3</v>
      </c>
      <c r="G1441" s="2">
        <v>0</v>
      </c>
      <c r="H1441" s="4">
        <v>3.3826000000000001</v>
      </c>
      <c r="I1441" s="4">
        <v>1.1578999999999999</v>
      </c>
      <c r="J1441" s="7">
        <v>69</v>
      </c>
      <c r="K1441" s="7">
        <v>15</v>
      </c>
      <c r="L1441" s="3">
        <v>0.34229999999999999</v>
      </c>
      <c r="M1441" s="5">
        <v>1.98245527</v>
      </c>
      <c r="N1441" s="6">
        <v>1.55</v>
      </c>
      <c r="O1441" s="8">
        <f>IFERROR(VLOOKUP(C1441,Sheet2!$B$2:$G$588,6,FALSE),0)</f>
        <v>35461</v>
      </c>
      <c r="P1441" t="s">
        <v>22</v>
      </c>
      <c r="Q1441" s="2">
        <v>0.21814125140000001</v>
      </c>
      <c r="R1441" s="3">
        <v>0.21814125144699301</v>
      </c>
      <c r="U1441" s="22">
        <f t="shared" si="129"/>
        <v>0.21814125144699301</v>
      </c>
      <c r="V1441" s="10">
        <f t="shared" si="130"/>
        <v>15.051746349842517</v>
      </c>
      <c r="W1441" s="24">
        <f t="shared" si="131"/>
        <v>15.051746349842517</v>
      </c>
    </row>
    <row r="1442" spans="1:23" x14ac:dyDescent="0.3">
      <c r="A1442" t="s">
        <v>17</v>
      </c>
      <c r="B1442" t="s">
        <v>1863</v>
      </c>
      <c r="C1442" t="s">
        <v>1864</v>
      </c>
      <c r="D1442" t="s">
        <v>2569</v>
      </c>
      <c r="E1442" t="s">
        <v>2570</v>
      </c>
      <c r="F1442">
        <v>0.3</v>
      </c>
      <c r="G1442" s="2">
        <v>0</v>
      </c>
      <c r="H1442" s="4">
        <v>4.4066000000000001</v>
      </c>
      <c r="I1442" s="4">
        <v>1.2613000000000001</v>
      </c>
      <c r="J1442" s="7">
        <v>69</v>
      </c>
      <c r="K1442" s="7">
        <v>16</v>
      </c>
      <c r="L1442" s="3">
        <v>0.28620000000000001</v>
      </c>
      <c r="M1442" s="5">
        <v>1.8221486</v>
      </c>
      <c r="N1442" s="6">
        <v>1.4</v>
      </c>
      <c r="O1442" s="8">
        <f>IFERROR(VLOOKUP(C1442,Sheet2!$B$2:$G$588,6,FALSE),0)</f>
        <v>35461</v>
      </c>
      <c r="P1442" t="s">
        <v>22</v>
      </c>
      <c r="Q1442" s="2">
        <v>0.23167627539999999</v>
      </c>
      <c r="R1442" s="3">
        <v>0.23167627542695499</v>
      </c>
      <c r="U1442" s="22">
        <f t="shared" si="129"/>
        <v>0.23167627542695499</v>
      </c>
      <c r="V1442" s="10">
        <f t="shared" si="130"/>
        <v>15.985663004459894</v>
      </c>
      <c r="W1442" s="24">
        <f t="shared" si="131"/>
        <v>15.985663004459894</v>
      </c>
    </row>
    <row r="1443" spans="1:23" x14ac:dyDescent="0.3">
      <c r="A1443" t="s">
        <v>17</v>
      </c>
      <c r="B1443" t="s">
        <v>1863</v>
      </c>
      <c r="C1443" t="s">
        <v>1864</v>
      </c>
      <c r="D1443" t="s">
        <v>2017</v>
      </c>
      <c r="E1443" t="s">
        <v>2018</v>
      </c>
      <c r="F1443">
        <v>0.2</v>
      </c>
      <c r="G1443" s="2">
        <v>0</v>
      </c>
      <c r="H1443" s="4">
        <v>3.5417000000000001</v>
      </c>
      <c r="I1443" s="4">
        <v>1.2038</v>
      </c>
      <c r="J1443" s="7">
        <v>68</v>
      </c>
      <c r="K1443" s="7">
        <v>14</v>
      </c>
      <c r="L1443" s="3">
        <v>0.33989999999999998</v>
      </c>
      <c r="M1443" s="5">
        <v>1.8959473099999999</v>
      </c>
      <c r="N1443" s="6">
        <v>1.5</v>
      </c>
      <c r="O1443" s="8">
        <f>IFERROR(VLOOKUP(C1443,Sheet2!$B$2:$G$588,6,FALSE),0)</f>
        <v>35461</v>
      </c>
      <c r="P1443" t="s">
        <v>92</v>
      </c>
      <c r="Q1443" s="2">
        <v>0.20883877270000001</v>
      </c>
      <c r="R1443" s="3">
        <v>0.2</v>
      </c>
      <c r="U1443" s="22">
        <f t="shared" si="129"/>
        <v>0.2</v>
      </c>
      <c r="V1443" s="10">
        <f t="shared" si="130"/>
        <v>13.600000000000001</v>
      </c>
      <c r="W1443" s="24">
        <f t="shared" si="131"/>
        <v>13.600000000000001</v>
      </c>
    </row>
    <row r="1444" spans="1:23" x14ac:dyDescent="0.3">
      <c r="A1444" t="s">
        <v>17</v>
      </c>
      <c r="B1444" t="s">
        <v>1863</v>
      </c>
      <c r="C1444" t="s">
        <v>1864</v>
      </c>
      <c r="D1444" t="s">
        <v>2099</v>
      </c>
      <c r="E1444" t="s">
        <v>2100</v>
      </c>
      <c r="F1444">
        <v>0.15</v>
      </c>
      <c r="G1444" s="2">
        <v>0</v>
      </c>
      <c r="H1444" s="4">
        <v>3.3241000000000001</v>
      </c>
      <c r="I1444" s="4">
        <v>1.1309</v>
      </c>
      <c r="J1444" s="7">
        <v>68</v>
      </c>
      <c r="K1444" s="7">
        <v>10</v>
      </c>
      <c r="L1444" s="3">
        <v>0.3402</v>
      </c>
      <c r="M1444" s="5">
        <v>1.99549675</v>
      </c>
      <c r="N1444" s="6">
        <v>1.5</v>
      </c>
      <c r="O1444" s="8">
        <f>IFERROR(VLOOKUP(C1444,Sheet2!$B$2:$G$588,6,FALSE),0)</f>
        <v>35461</v>
      </c>
      <c r="P1444" t="s">
        <v>92</v>
      </c>
      <c r="Q1444" s="2">
        <v>0.2483074693</v>
      </c>
      <c r="R1444" s="3">
        <v>0.15</v>
      </c>
      <c r="U1444" s="22">
        <f t="shared" si="129"/>
        <v>0.15</v>
      </c>
      <c r="V1444" s="10">
        <f t="shared" si="130"/>
        <v>10.199999999999999</v>
      </c>
      <c r="W1444" s="24">
        <f t="shared" si="131"/>
        <v>10.199999999999999</v>
      </c>
    </row>
    <row r="1445" spans="1:23" x14ac:dyDescent="0.3">
      <c r="A1445" t="s">
        <v>17</v>
      </c>
      <c r="B1445" t="s">
        <v>1863</v>
      </c>
      <c r="C1445" t="s">
        <v>1864</v>
      </c>
      <c r="D1445" t="s">
        <v>2769</v>
      </c>
      <c r="E1445" t="s">
        <v>2770</v>
      </c>
      <c r="F1445">
        <v>0.35</v>
      </c>
      <c r="G1445" s="2">
        <v>0</v>
      </c>
      <c r="H1445" s="4">
        <v>9.2205999999999992</v>
      </c>
      <c r="I1445" s="4">
        <v>0.77449999999999997</v>
      </c>
      <c r="J1445" s="7">
        <v>68</v>
      </c>
      <c r="K1445" s="7">
        <v>10</v>
      </c>
      <c r="L1445" s="3">
        <v>8.4000000000000005E-2</v>
      </c>
      <c r="M1445" s="5">
        <v>2.9284054199999998</v>
      </c>
      <c r="N1445" s="6">
        <v>2.5</v>
      </c>
      <c r="O1445" s="8">
        <f>IFERROR(VLOOKUP(C1445,Sheet2!$B$2:$G$588,6,FALSE),0)</f>
        <v>35461</v>
      </c>
      <c r="P1445" t="s">
        <v>487</v>
      </c>
      <c r="Q1445" s="2">
        <v>0.14629307110000001</v>
      </c>
      <c r="R1445" s="3">
        <v>0.14629307114040599</v>
      </c>
      <c r="U1445" s="22">
        <f t="shared" si="129"/>
        <v>0.14629307114040599</v>
      </c>
      <c r="V1445" s="10">
        <f t="shared" si="130"/>
        <v>9.9479288375476074</v>
      </c>
      <c r="W1445" s="24">
        <f t="shared" si="131"/>
        <v>9.9479288375476074</v>
      </c>
    </row>
    <row r="1446" spans="1:23" x14ac:dyDescent="0.3">
      <c r="A1446" t="s">
        <v>17</v>
      </c>
      <c r="B1446" t="s">
        <v>1863</v>
      </c>
      <c r="C1446" t="s">
        <v>1864</v>
      </c>
      <c r="D1446" t="s">
        <v>1897</v>
      </c>
      <c r="E1446" t="s">
        <v>1898</v>
      </c>
      <c r="F1446">
        <v>0.25</v>
      </c>
      <c r="G1446" s="2">
        <v>0</v>
      </c>
      <c r="H1446" s="4">
        <v>3.4918999999999998</v>
      </c>
      <c r="I1446" s="4">
        <v>1.1493</v>
      </c>
      <c r="J1446" s="7">
        <v>67</v>
      </c>
      <c r="K1446" s="7">
        <v>15</v>
      </c>
      <c r="L1446" s="3">
        <v>0.3291</v>
      </c>
      <c r="M1446" s="5">
        <v>1.9492977</v>
      </c>
      <c r="N1446" s="6">
        <v>1.5</v>
      </c>
      <c r="O1446" s="8">
        <f>IFERROR(VLOOKUP(C1446,Sheet2!$B$2:$G$588,6,FALSE),0)</f>
        <v>35461</v>
      </c>
      <c r="P1446" t="s">
        <v>92</v>
      </c>
      <c r="Q1446" s="2">
        <v>0.23049208970000001</v>
      </c>
      <c r="R1446" s="3">
        <v>0.230492089707373</v>
      </c>
      <c r="U1446" s="22">
        <f t="shared" si="129"/>
        <v>0.230492089707373</v>
      </c>
      <c r="V1446" s="10">
        <f t="shared" si="130"/>
        <v>15.442970010393992</v>
      </c>
      <c r="W1446" s="24">
        <f t="shared" si="131"/>
        <v>15.442970010393992</v>
      </c>
    </row>
    <row r="1447" spans="1:23" x14ac:dyDescent="0.3">
      <c r="A1447" t="s">
        <v>17</v>
      </c>
      <c r="B1447" t="s">
        <v>1863</v>
      </c>
      <c r="C1447" t="s">
        <v>1864</v>
      </c>
      <c r="D1447" t="s">
        <v>2529</v>
      </c>
      <c r="E1447" t="s">
        <v>2530</v>
      </c>
      <c r="F1447">
        <v>0.25</v>
      </c>
      <c r="G1447" s="2">
        <v>0</v>
      </c>
      <c r="H1447" s="4">
        <v>3.5457000000000001</v>
      </c>
      <c r="I1447" s="4">
        <v>1.1100000000000001</v>
      </c>
      <c r="J1447" s="7">
        <v>67</v>
      </c>
      <c r="K1447" s="7">
        <v>16</v>
      </c>
      <c r="L1447" s="3">
        <v>0.31309999999999999</v>
      </c>
      <c r="M1447" s="5">
        <v>2.0229729700000001</v>
      </c>
      <c r="N1447" s="6">
        <v>1.55</v>
      </c>
      <c r="O1447" s="8">
        <f>IFERROR(VLOOKUP(C1447,Sheet2!$B$2:$G$588,6,FALSE),0)</f>
        <v>35461</v>
      </c>
      <c r="P1447" t="s">
        <v>92</v>
      </c>
      <c r="Q1447" s="2">
        <v>0.2338009352</v>
      </c>
      <c r="R1447" s="3">
        <v>0.23380093520374001</v>
      </c>
      <c r="U1447" s="22">
        <f t="shared" si="129"/>
        <v>0.23380093520374001</v>
      </c>
      <c r="V1447" s="10">
        <f t="shared" si="130"/>
        <v>15.664662658650581</v>
      </c>
      <c r="W1447" s="24">
        <f t="shared" si="131"/>
        <v>15.664662658650581</v>
      </c>
    </row>
    <row r="1448" spans="1:23" x14ac:dyDescent="0.3">
      <c r="A1448" t="s">
        <v>17</v>
      </c>
      <c r="B1448" t="s">
        <v>1863</v>
      </c>
      <c r="C1448" t="s">
        <v>1864</v>
      </c>
      <c r="D1448" t="s">
        <v>1949</v>
      </c>
      <c r="E1448" t="s">
        <v>1950</v>
      </c>
      <c r="F1448">
        <v>0.3</v>
      </c>
      <c r="G1448" s="2">
        <v>0</v>
      </c>
      <c r="H1448" s="4">
        <v>3.3488000000000002</v>
      </c>
      <c r="I1448" s="4">
        <v>1.1989000000000001</v>
      </c>
      <c r="J1448" s="7">
        <v>66</v>
      </c>
      <c r="K1448" s="7">
        <v>16</v>
      </c>
      <c r="L1448" s="3">
        <v>0.35799999999999998</v>
      </c>
      <c r="M1448" s="5">
        <v>1.8315579399999999</v>
      </c>
      <c r="N1448" s="6">
        <v>1.4</v>
      </c>
      <c r="O1448" s="8">
        <f>IFERROR(VLOOKUP(C1448,Sheet2!$B$2:$G$588,6,FALSE),0)</f>
        <v>35461</v>
      </c>
      <c r="P1448" t="s">
        <v>22</v>
      </c>
      <c r="Q1448" s="2">
        <v>0.2356234163</v>
      </c>
      <c r="R1448" s="3">
        <v>0.235623416290696</v>
      </c>
      <c r="U1448" s="22">
        <f t="shared" si="129"/>
        <v>0.235623416290696</v>
      </c>
      <c r="V1448" s="10">
        <f t="shared" si="130"/>
        <v>15.551145475185935</v>
      </c>
      <c r="W1448" s="24">
        <f t="shared" si="131"/>
        <v>15.551145475185935</v>
      </c>
    </row>
    <row r="1449" spans="1:23" x14ac:dyDescent="0.3">
      <c r="A1449" t="s">
        <v>17</v>
      </c>
      <c r="B1449" t="s">
        <v>1863</v>
      </c>
      <c r="C1449" t="s">
        <v>1864</v>
      </c>
      <c r="D1449" t="s">
        <v>2219</v>
      </c>
      <c r="E1449" t="s">
        <v>2220</v>
      </c>
      <c r="F1449">
        <v>0.3</v>
      </c>
      <c r="G1449" s="2">
        <v>0</v>
      </c>
      <c r="H1449" s="4">
        <v>2.7363</v>
      </c>
      <c r="I1449" s="4">
        <v>1.0893999999999999</v>
      </c>
      <c r="J1449" s="7">
        <v>66</v>
      </c>
      <c r="K1449" s="7">
        <v>15</v>
      </c>
      <c r="L1449" s="3">
        <v>0.39810000000000001</v>
      </c>
      <c r="M1449" s="5">
        <v>2.01780867</v>
      </c>
      <c r="N1449" s="6">
        <v>1.55</v>
      </c>
      <c r="O1449" s="8">
        <f>IFERROR(VLOOKUP(C1449,Sheet2!$B$2:$G$588,6,FALSE),0)</f>
        <v>35461</v>
      </c>
      <c r="P1449" t="s">
        <v>22</v>
      </c>
      <c r="Q1449" s="2">
        <v>0.23183995369999999</v>
      </c>
      <c r="R1449" s="3">
        <v>0.23183995372657001</v>
      </c>
      <c r="U1449" s="22">
        <f t="shared" si="129"/>
        <v>0.23183995372657001</v>
      </c>
      <c r="V1449" s="10">
        <f t="shared" si="130"/>
        <v>15.30143694595362</v>
      </c>
      <c r="W1449" s="24">
        <f t="shared" si="131"/>
        <v>15.30143694595362</v>
      </c>
    </row>
    <row r="1450" spans="1:23" x14ac:dyDescent="0.3">
      <c r="A1450" t="s">
        <v>17</v>
      </c>
      <c r="B1450" t="s">
        <v>1863</v>
      </c>
      <c r="C1450" t="s">
        <v>1864</v>
      </c>
      <c r="D1450" t="s">
        <v>2587</v>
      </c>
      <c r="E1450" t="s">
        <v>2588</v>
      </c>
      <c r="F1450">
        <v>0.4</v>
      </c>
      <c r="G1450" s="2">
        <v>0</v>
      </c>
      <c r="H1450" s="4">
        <v>6.4749999999999996</v>
      </c>
      <c r="I1450" s="4">
        <v>1.2374000000000001</v>
      </c>
      <c r="J1450" s="7">
        <v>66</v>
      </c>
      <c r="K1450" s="7">
        <v>8</v>
      </c>
      <c r="L1450" s="3">
        <v>0.19109999999999999</v>
      </c>
      <c r="M1450" s="5">
        <v>1.7738440200000001</v>
      </c>
      <c r="N1450" s="6">
        <v>1.55</v>
      </c>
      <c r="O1450" s="8">
        <f>IFERROR(VLOOKUP(C1450,Sheet2!$B$2:$G$588,6,FALSE),0)</f>
        <v>35461</v>
      </c>
      <c r="P1450" t="s">
        <v>487</v>
      </c>
      <c r="Q1450" s="2">
        <v>0.12619149120000001</v>
      </c>
      <c r="R1450" s="3">
        <v>0.12619149123121001</v>
      </c>
      <c r="U1450" s="22">
        <f t="shared" si="129"/>
        <v>0.12619149123121001</v>
      </c>
      <c r="V1450" s="10">
        <f t="shared" si="130"/>
        <v>8.3286384212598605</v>
      </c>
      <c r="W1450" s="24">
        <f t="shared" si="131"/>
        <v>8.3286384212598605</v>
      </c>
    </row>
    <row r="1451" spans="1:23" x14ac:dyDescent="0.3">
      <c r="A1451" t="s">
        <v>17</v>
      </c>
      <c r="B1451" t="s">
        <v>1863</v>
      </c>
      <c r="C1451" t="s">
        <v>1864</v>
      </c>
      <c r="D1451" t="s">
        <v>1943</v>
      </c>
      <c r="E1451" t="s">
        <v>1944</v>
      </c>
      <c r="F1451">
        <v>0.15</v>
      </c>
      <c r="G1451" s="2">
        <v>0</v>
      </c>
      <c r="H1451" s="4">
        <v>4.3136000000000001</v>
      </c>
      <c r="I1451" s="4">
        <v>1.1052999999999999</v>
      </c>
      <c r="J1451" s="7">
        <v>65</v>
      </c>
      <c r="K1451" s="7">
        <v>10</v>
      </c>
      <c r="L1451" s="3">
        <v>0.25619999999999998</v>
      </c>
      <c r="M1451" s="5">
        <v>1.97442161</v>
      </c>
      <c r="N1451" s="6">
        <v>1.45</v>
      </c>
      <c r="O1451" s="8">
        <f>IFERROR(VLOOKUP(C1451,Sheet2!$B$2:$G$588,6,FALSE),0)</f>
        <v>35461</v>
      </c>
      <c r="P1451" t="s">
        <v>92</v>
      </c>
      <c r="Q1451" s="2">
        <v>0.26560771399999999</v>
      </c>
      <c r="R1451" s="3">
        <v>0.15</v>
      </c>
      <c r="U1451" s="22">
        <f t="shared" si="129"/>
        <v>0.15</v>
      </c>
      <c r="V1451" s="10">
        <f t="shared" si="130"/>
        <v>9.75</v>
      </c>
      <c r="W1451" s="24">
        <f t="shared" si="131"/>
        <v>9.75</v>
      </c>
    </row>
    <row r="1452" spans="1:23" x14ac:dyDescent="0.3">
      <c r="A1452" t="s">
        <v>17</v>
      </c>
      <c r="B1452" t="s">
        <v>1863</v>
      </c>
      <c r="C1452" t="s">
        <v>1864</v>
      </c>
      <c r="D1452" t="s">
        <v>2021</v>
      </c>
      <c r="E1452" t="s">
        <v>2022</v>
      </c>
      <c r="F1452">
        <v>0.3</v>
      </c>
      <c r="G1452" s="2">
        <v>0</v>
      </c>
      <c r="H1452" s="4">
        <v>2.9114</v>
      </c>
      <c r="I1452" s="4">
        <v>1.0867</v>
      </c>
      <c r="J1452" s="7">
        <v>65</v>
      </c>
      <c r="K1452" s="7">
        <v>15</v>
      </c>
      <c r="L1452" s="3">
        <v>0.37330000000000002</v>
      </c>
      <c r="M1452" s="5">
        <v>2.0043249599999999</v>
      </c>
      <c r="N1452" s="6">
        <v>1.55</v>
      </c>
      <c r="O1452" s="8">
        <f>IFERROR(VLOOKUP(C1452,Sheet2!$B$2:$G$588,6,FALSE),0)</f>
        <v>35461</v>
      </c>
      <c r="P1452" t="s">
        <v>22</v>
      </c>
      <c r="Q1452" s="2">
        <v>0.22667230720000001</v>
      </c>
      <c r="R1452" s="3">
        <v>0.22667230715751999</v>
      </c>
      <c r="U1452" s="22">
        <f t="shared" si="129"/>
        <v>0.22667230715751999</v>
      </c>
      <c r="V1452" s="10">
        <f t="shared" si="130"/>
        <v>14.733699965238799</v>
      </c>
      <c r="W1452" s="24">
        <f t="shared" si="131"/>
        <v>14.733699965238799</v>
      </c>
    </row>
    <row r="1453" spans="1:23" x14ac:dyDescent="0.3">
      <c r="A1453" t="s">
        <v>17</v>
      </c>
      <c r="B1453" t="s">
        <v>1863</v>
      </c>
      <c r="C1453" t="s">
        <v>1864</v>
      </c>
      <c r="D1453" t="s">
        <v>2453</v>
      </c>
      <c r="E1453" t="s">
        <v>2454</v>
      </c>
      <c r="F1453">
        <v>0.2</v>
      </c>
      <c r="G1453" s="2">
        <v>0</v>
      </c>
      <c r="H1453" s="4">
        <v>3.2147000000000001</v>
      </c>
      <c r="I1453" s="4">
        <v>1.0750999999999999</v>
      </c>
      <c r="J1453" s="7">
        <v>65</v>
      </c>
      <c r="K1453" s="7">
        <v>13</v>
      </c>
      <c r="L1453" s="3">
        <v>0.33439999999999998</v>
      </c>
      <c r="M1453" s="5">
        <v>2.0097136400000002</v>
      </c>
      <c r="N1453" s="6">
        <v>1.55</v>
      </c>
      <c r="O1453" s="8">
        <f>IFERROR(VLOOKUP(C1453,Sheet2!$B$2:$G$588,6,FALSE),0)</f>
        <v>35461</v>
      </c>
      <c r="P1453" t="s">
        <v>92</v>
      </c>
      <c r="Q1453" s="2">
        <v>0.22874584270000001</v>
      </c>
      <c r="R1453" s="3">
        <v>0.19999999999999901</v>
      </c>
      <c r="U1453" s="22">
        <f t="shared" si="129"/>
        <v>0.19999999999999901</v>
      </c>
      <c r="V1453" s="10">
        <f t="shared" si="130"/>
        <v>12.999999999999936</v>
      </c>
      <c r="W1453" s="24">
        <f t="shared" si="131"/>
        <v>12.999999999999936</v>
      </c>
    </row>
    <row r="1454" spans="1:23" x14ac:dyDescent="0.3">
      <c r="A1454" t="s">
        <v>17</v>
      </c>
      <c r="B1454" t="s">
        <v>1863</v>
      </c>
      <c r="C1454" t="s">
        <v>1864</v>
      </c>
      <c r="D1454" t="s">
        <v>2519</v>
      </c>
      <c r="E1454" t="s">
        <v>2520</v>
      </c>
      <c r="F1454">
        <v>0.15</v>
      </c>
      <c r="G1454" s="2">
        <v>0</v>
      </c>
      <c r="H1454" s="4">
        <v>3.4199000000000002</v>
      </c>
      <c r="I1454" s="4">
        <v>1.046</v>
      </c>
      <c r="J1454" s="7">
        <v>64</v>
      </c>
      <c r="K1454" s="7">
        <v>10</v>
      </c>
      <c r="L1454" s="3">
        <v>0.30590000000000001</v>
      </c>
      <c r="M1454" s="5">
        <v>2.0543294200000002</v>
      </c>
      <c r="N1454" s="6">
        <v>1.5</v>
      </c>
      <c r="O1454" s="8">
        <f>IFERROR(VLOOKUP(C1454,Sheet2!$B$2:$G$588,6,FALSE),0)</f>
        <v>35461</v>
      </c>
      <c r="P1454" t="s">
        <v>92</v>
      </c>
      <c r="Q1454" s="2">
        <v>0.26983472720000001</v>
      </c>
      <c r="R1454" s="3">
        <v>0.15</v>
      </c>
      <c r="U1454" s="22">
        <f t="shared" si="129"/>
        <v>0.15</v>
      </c>
      <c r="V1454" s="10">
        <f t="shared" si="130"/>
        <v>9.6</v>
      </c>
      <c r="W1454" s="24">
        <f t="shared" si="131"/>
        <v>9.6</v>
      </c>
    </row>
    <row r="1455" spans="1:23" x14ac:dyDescent="0.3">
      <c r="A1455" t="s">
        <v>17</v>
      </c>
      <c r="B1455" t="s">
        <v>1863</v>
      </c>
      <c r="C1455" t="s">
        <v>1864</v>
      </c>
      <c r="D1455" t="s">
        <v>1973</v>
      </c>
      <c r="E1455" t="s">
        <v>1974</v>
      </c>
      <c r="F1455">
        <v>0.25</v>
      </c>
      <c r="G1455" s="2">
        <v>0</v>
      </c>
      <c r="H1455" s="4">
        <v>2.6301000000000001</v>
      </c>
      <c r="I1455" s="4">
        <v>1.0494000000000001</v>
      </c>
      <c r="J1455" s="7">
        <v>63</v>
      </c>
      <c r="K1455" s="7">
        <v>15</v>
      </c>
      <c r="L1455" s="3">
        <v>0.39900000000000002</v>
      </c>
      <c r="M1455" s="5">
        <v>1.9862918599999999</v>
      </c>
      <c r="N1455" s="6">
        <v>1.5</v>
      </c>
      <c r="O1455" s="8">
        <f>IFERROR(VLOOKUP(C1455,Sheet2!$B$2:$G$588,6,FALSE),0)</f>
        <v>35461</v>
      </c>
      <c r="P1455" t="s">
        <v>92</v>
      </c>
      <c r="Q1455" s="2">
        <v>0.24482397040000001</v>
      </c>
      <c r="R1455" s="3">
        <v>0.244823970448143</v>
      </c>
      <c r="U1455" s="22">
        <f t="shared" si="129"/>
        <v>0.244823970448143</v>
      </c>
      <c r="V1455" s="10">
        <f t="shared" si="130"/>
        <v>15.423910138233008</v>
      </c>
      <c r="W1455" s="24">
        <f t="shared" si="131"/>
        <v>15.423910138233008</v>
      </c>
    </row>
    <row r="1456" spans="1:23" x14ac:dyDescent="0.3">
      <c r="A1456" t="s">
        <v>17</v>
      </c>
      <c r="B1456" t="s">
        <v>1863</v>
      </c>
      <c r="C1456" t="s">
        <v>1864</v>
      </c>
      <c r="D1456" t="s">
        <v>1977</v>
      </c>
      <c r="E1456" t="s">
        <v>1978</v>
      </c>
      <c r="F1456">
        <v>0.5</v>
      </c>
      <c r="G1456" s="2">
        <v>0</v>
      </c>
      <c r="H1456" s="4">
        <v>3.0042</v>
      </c>
      <c r="I1456" s="4">
        <v>1.0523</v>
      </c>
      <c r="J1456" s="7">
        <v>63</v>
      </c>
      <c r="K1456" s="7">
        <v>14</v>
      </c>
      <c r="L1456" s="3">
        <v>0.3503</v>
      </c>
      <c r="M1456" s="5">
        <v>1.98275862</v>
      </c>
      <c r="N1456" s="6">
        <v>1.55</v>
      </c>
      <c r="O1456" s="8">
        <f>IFERROR(VLOOKUP(C1456,Sheet2!$B$2:$G$588,6,FALSE),0)</f>
        <v>35461</v>
      </c>
      <c r="P1456" t="s">
        <v>22</v>
      </c>
      <c r="Q1456" s="2">
        <v>0.21826086959999999</v>
      </c>
      <c r="R1456" s="3">
        <v>0.21826086956521701</v>
      </c>
      <c r="U1456" s="22">
        <f t="shared" si="129"/>
        <v>0.21826086956521701</v>
      </c>
      <c r="V1456" s="10">
        <f t="shared" si="130"/>
        <v>13.750434782608671</v>
      </c>
      <c r="W1456" s="24">
        <f t="shared" si="131"/>
        <v>13.750434782608671</v>
      </c>
    </row>
    <row r="1457" spans="1:23" x14ac:dyDescent="0.3">
      <c r="A1457" t="s">
        <v>17</v>
      </c>
      <c r="B1457" t="s">
        <v>1863</v>
      </c>
      <c r="C1457" t="s">
        <v>1864</v>
      </c>
      <c r="D1457" t="s">
        <v>2197</v>
      </c>
      <c r="E1457" t="s">
        <v>2198</v>
      </c>
      <c r="F1457">
        <v>0.2</v>
      </c>
      <c r="G1457" s="2">
        <v>0</v>
      </c>
      <c r="H1457" s="4">
        <v>3.5188999999999999</v>
      </c>
      <c r="I1457" s="4">
        <v>1.0762</v>
      </c>
      <c r="J1457" s="7">
        <v>63</v>
      </c>
      <c r="K1457" s="7">
        <v>13</v>
      </c>
      <c r="L1457" s="3">
        <v>0.30580000000000002</v>
      </c>
      <c r="M1457" s="5">
        <v>1.9414415599999999</v>
      </c>
      <c r="N1457" s="6">
        <v>1.5</v>
      </c>
      <c r="O1457" s="8">
        <f>IFERROR(VLOOKUP(C1457,Sheet2!$B$2:$G$588,6,FALSE),0)</f>
        <v>35461</v>
      </c>
      <c r="P1457" t="s">
        <v>92</v>
      </c>
      <c r="Q1457" s="2">
        <v>0.22737823779999999</v>
      </c>
      <c r="R1457" s="3">
        <v>0.19999999999999901</v>
      </c>
      <c r="U1457" s="22">
        <f t="shared" si="129"/>
        <v>0.19999999999999901</v>
      </c>
      <c r="V1457" s="10">
        <f t="shared" si="130"/>
        <v>12.599999999999937</v>
      </c>
      <c r="W1457" s="24">
        <f t="shared" si="131"/>
        <v>12.599999999999937</v>
      </c>
    </row>
    <row r="1458" spans="1:23" x14ac:dyDescent="0.3">
      <c r="A1458" t="s">
        <v>17</v>
      </c>
      <c r="B1458" t="s">
        <v>1863</v>
      </c>
      <c r="C1458" t="s">
        <v>1864</v>
      </c>
      <c r="D1458" t="s">
        <v>2239</v>
      </c>
      <c r="E1458" t="s">
        <v>2240</v>
      </c>
      <c r="F1458">
        <v>0.16</v>
      </c>
      <c r="G1458" s="2">
        <v>0</v>
      </c>
      <c r="H1458" s="4">
        <v>2.3976999999999999</v>
      </c>
      <c r="I1458" s="4">
        <v>1.0390999999999999</v>
      </c>
      <c r="J1458" s="7">
        <v>63</v>
      </c>
      <c r="K1458" s="7">
        <v>10</v>
      </c>
      <c r="L1458" s="3">
        <v>0.43340000000000001</v>
      </c>
      <c r="M1458" s="5">
        <v>2.0305629999999999</v>
      </c>
      <c r="N1458" s="6">
        <v>1.55</v>
      </c>
      <c r="O1458" s="8">
        <f>IFERROR(VLOOKUP(C1458,Sheet2!$B$2:$G$588,6,FALSE),0)</f>
        <v>35461</v>
      </c>
      <c r="P1458" t="s">
        <v>92</v>
      </c>
      <c r="Q1458" s="2">
        <v>0.23666490630000001</v>
      </c>
      <c r="R1458" s="3">
        <v>0.16</v>
      </c>
      <c r="U1458" s="22">
        <f t="shared" si="129"/>
        <v>0.16</v>
      </c>
      <c r="V1458" s="10">
        <f t="shared" si="130"/>
        <v>10.08</v>
      </c>
      <c r="W1458" s="24">
        <f t="shared" si="131"/>
        <v>10.08</v>
      </c>
    </row>
    <row r="1459" spans="1:23" x14ac:dyDescent="0.3">
      <c r="A1459" t="s">
        <v>17</v>
      </c>
      <c r="B1459" t="s">
        <v>1863</v>
      </c>
      <c r="C1459" t="s">
        <v>1864</v>
      </c>
      <c r="D1459" t="s">
        <v>2633</v>
      </c>
      <c r="E1459" t="s">
        <v>2634</v>
      </c>
      <c r="F1459">
        <v>0.25</v>
      </c>
      <c r="G1459" s="2">
        <v>0</v>
      </c>
      <c r="H1459" s="4">
        <v>3.5405000000000002</v>
      </c>
      <c r="I1459" s="4">
        <v>1.0770999999999999</v>
      </c>
      <c r="J1459" s="7">
        <v>63</v>
      </c>
      <c r="K1459" s="7">
        <v>15</v>
      </c>
      <c r="L1459" s="3">
        <v>0.30420000000000003</v>
      </c>
      <c r="M1459" s="5">
        <v>1.95669761</v>
      </c>
      <c r="N1459" s="6">
        <v>1.5</v>
      </c>
      <c r="O1459" s="8">
        <f>IFERROR(VLOOKUP(C1459,Sheet2!$B$2:$G$588,6,FALSE),0)</f>
        <v>35461</v>
      </c>
      <c r="P1459" t="s">
        <v>92</v>
      </c>
      <c r="Q1459" s="2">
        <v>0.2334022435</v>
      </c>
      <c r="R1459" s="3">
        <v>0.23340224353543201</v>
      </c>
      <c r="U1459" s="22">
        <f t="shared" si="129"/>
        <v>0.23340224353543201</v>
      </c>
      <c r="V1459" s="10">
        <f t="shared" si="130"/>
        <v>14.704341342732217</v>
      </c>
      <c r="W1459" s="24">
        <f t="shared" si="131"/>
        <v>14.704341342732217</v>
      </c>
    </row>
    <row r="1460" spans="1:23" x14ac:dyDescent="0.3">
      <c r="A1460" t="s">
        <v>17</v>
      </c>
      <c r="B1460" t="s">
        <v>1863</v>
      </c>
      <c r="C1460" t="s">
        <v>1864</v>
      </c>
      <c r="D1460" t="s">
        <v>2041</v>
      </c>
      <c r="E1460" t="s">
        <v>2042</v>
      </c>
      <c r="F1460">
        <v>0.3</v>
      </c>
      <c r="G1460" s="2">
        <v>0</v>
      </c>
      <c r="H1460" s="4">
        <v>3.1894</v>
      </c>
      <c r="I1460" s="4">
        <v>1.0923</v>
      </c>
      <c r="J1460" s="7">
        <v>60</v>
      </c>
      <c r="K1460" s="7">
        <v>12</v>
      </c>
      <c r="L1460" s="3">
        <v>0.34250000000000003</v>
      </c>
      <c r="M1460" s="5">
        <v>1.8234632500000001</v>
      </c>
      <c r="N1460" s="6">
        <v>1.45</v>
      </c>
      <c r="O1460" s="8">
        <f>IFERROR(VLOOKUP(C1460,Sheet2!$B$2:$G$588,6,FALSE),0)</f>
        <v>35461</v>
      </c>
      <c r="P1460" t="s">
        <v>92</v>
      </c>
      <c r="Q1460" s="2">
        <v>0.20480985779999999</v>
      </c>
      <c r="R1460" s="3">
        <v>0.20480985784166</v>
      </c>
      <c r="U1460" s="22">
        <f t="shared" si="129"/>
        <v>0.20480985784166</v>
      </c>
      <c r="V1460" s="10">
        <f t="shared" si="130"/>
        <v>12.2885914704996</v>
      </c>
      <c r="W1460" s="24">
        <f t="shared" si="131"/>
        <v>12.2885914704996</v>
      </c>
    </row>
    <row r="1461" spans="1:23" x14ac:dyDescent="0.3">
      <c r="A1461" t="s">
        <v>17</v>
      </c>
      <c r="B1461" t="s">
        <v>1863</v>
      </c>
      <c r="C1461" t="s">
        <v>1864</v>
      </c>
      <c r="D1461" t="s">
        <v>2141</v>
      </c>
      <c r="E1461" t="s">
        <v>2142</v>
      </c>
      <c r="F1461">
        <v>0.25</v>
      </c>
      <c r="G1461" s="2">
        <v>0</v>
      </c>
      <c r="H1461" s="4">
        <v>2.4664000000000001</v>
      </c>
      <c r="I1461" s="4">
        <v>1.0333000000000001</v>
      </c>
      <c r="J1461" s="7">
        <v>60</v>
      </c>
      <c r="K1461" s="7">
        <v>13</v>
      </c>
      <c r="L1461" s="3">
        <v>0.41889999999999999</v>
      </c>
      <c r="M1461" s="5">
        <v>1.9345499799999999</v>
      </c>
      <c r="N1461" s="6">
        <v>1.5</v>
      </c>
      <c r="O1461" s="8">
        <f>IFERROR(VLOOKUP(C1461,Sheet2!$B$2:$G$588,6,FALSE),0)</f>
        <v>35461</v>
      </c>
      <c r="P1461" t="s">
        <v>92</v>
      </c>
      <c r="Q1461" s="2">
        <v>0.22462587370000001</v>
      </c>
      <c r="R1461" s="3">
        <v>0.224625873676085</v>
      </c>
      <c r="U1461" s="22">
        <f t="shared" si="129"/>
        <v>0.224625873676085</v>
      </c>
      <c r="V1461" s="10">
        <f t="shared" si="130"/>
        <v>13.4775524205651</v>
      </c>
      <c r="W1461" s="24">
        <f t="shared" si="131"/>
        <v>13.4775524205651</v>
      </c>
    </row>
    <row r="1462" spans="1:23" x14ac:dyDescent="0.3">
      <c r="A1462" t="s">
        <v>17</v>
      </c>
      <c r="B1462" t="s">
        <v>1863</v>
      </c>
      <c r="C1462" t="s">
        <v>1864</v>
      </c>
      <c r="D1462" t="s">
        <v>2605</v>
      </c>
      <c r="E1462" t="s">
        <v>2606</v>
      </c>
      <c r="F1462">
        <v>0.25</v>
      </c>
      <c r="G1462" s="2">
        <v>0</v>
      </c>
      <c r="H1462" s="4">
        <v>2.0144000000000002</v>
      </c>
      <c r="I1462" s="4">
        <v>1.0008999999999999</v>
      </c>
      <c r="J1462" s="7">
        <v>60</v>
      </c>
      <c r="K1462" s="7">
        <v>15</v>
      </c>
      <c r="L1462" s="3">
        <v>0.49690000000000001</v>
      </c>
      <c r="M1462" s="5">
        <v>2.0014058399999999</v>
      </c>
      <c r="N1462" s="6">
        <v>1.5</v>
      </c>
      <c r="O1462" s="8">
        <f>IFERROR(VLOOKUP(C1462,Sheet2!$B$2:$G$588,6,FALSE),0)</f>
        <v>35461</v>
      </c>
      <c r="P1462" t="s">
        <v>22</v>
      </c>
      <c r="Q1462" s="2">
        <v>0.25052681869999999</v>
      </c>
      <c r="R1462" s="3">
        <v>0.249999999999999</v>
      </c>
      <c r="U1462" s="22">
        <f t="shared" si="129"/>
        <v>0.249999999999999</v>
      </c>
      <c r="V1462" s="10">
        <f t="shared" si="130"/>
        <v>14.99999999999994</v>
      </c>
      <c r="W1462" s="24">
        <f t="shared" si="131"/>
        <v>14.99999999999994</v>
      </c>
    </row>
    <row r="1463" spans="1:23" x14ac:dyDescent="0.3">
      <c r="A1463" t="s">
        <v>17</v>
      </c>
      <c r="B1463" t="s">
        <v>1863</v>
      </c>
      <c r="C1463" t="s">
        <v>1864</v>
      </c>
      <c r="D1463" t="s">
        <v>2727</v>
      </c>
      <c r="E1463" t="s">
        <v>2728</v>
      </c>
      <c r="F1463">
        <v>0.2</v>
      </c>
      <c r="G1463" s="2">
        <v>0</v>
      </c>
      <c r="H1463" s="4">
        <v>4.3164999999999996</v>
      </c>
      <c r="I1463" s="4">
        <v>1.0809</v>
      </c>
      <c r="J1463" s="7">
        <v>60</v>
      </c>
      <c r="K1463" s="7">
        <v>11</v>
      </c>
      <c r="L1463" s="3">
        <v>0.25040000000000001</v>
      </c>
      <c r="M1463" s="5">
        <v>1.8565056499999999</v>
      </c>
      <c r="N1463" s="6">
        <v>1.5</v>
      </c>
      <c r="O1463" s="8">
        <f>IFERROR(VLOOKUP(C1463,Sheet2!$B$2:$G$588,6,FALSE),0)</f>
        <v>35461</v>
      </c>
      <c r="P1463" t="s">
        <v>92</v>
      </c>
      <c r="Q1463" s="2">
        <v>0.1920304686</v>
      </c>
      <c r="R1463" s="3">
        <v>0.192030468597056</v>
      </c>
      <c r="U1463" s="22">
        <f t="shared" si="129"/>
        <v>0.192030468597056</v>
      </c>
      <c r="V1463" s="10">
        <f t="shared" si="130"/>
        <v>11.521828115823359</v>
      </c>
      <c r="W1463" s="24">
        <f t="shared" si="131"/>
        <v>11.521828115823359</v>
      </c>
    </row>
    <row r="1464" spans="1:23" x14ac:dyDescent="0.3">
      <c r="A1464" t="s">
        <v>17</v>
      </c>
      <c r="B1464" t="s">
        <v>1863</v>
      </c>
      <c r="C1464" t="s">
        <v>1864</v>
      </c>
      <c r="D1464" t="s">
        <v>2383</v>
      </c>
      <c r="E1464" t="s">
        <v>2384</v>
      </c>
      <c r="F1464">
        <v>0.45</v>
      </c>
      <c r="G1464" s="2">
        <v>0</v>
      </c>
      <c r="H1464" s="4">
        <v>1.7122999999999999</v>
      </c>
      <c r="I1464" s="4">
        <v>0.89700000000000002</v>
      </c>
      <c r="J1464" s="7">
        <v>59</v>
      </c>
      <c r="K1464" s="7">
        <v>18</v>
      </c>
      <c r="L1464" s="3">
        <v>0.52390000000000003</v>
      </c>
      <c r="M1464" s="5">
        <v>2.1830387</v>
      </c>
      <c r="N1464" s="6">
        <v>1.5</v>
      </c>
      <c r="O1464" s="8">
        <f>IFERROR(VLOOKUP(C1464,Sheet2!$B$2:$G$588,6,FALSE),0)</f>
        <v>35461</v>
      </c>
      <c r="P1464" t="s">
        <v>22</v>
      </c>
      <c r="Q1464" s="2">
        <v>0.31288437549999998</v>
      </c>
      <c r="R1464" s="3">
        <v>0.31288437547875902</v>
      </c>
      <c r="U1464" s="22">
        <f t="shared" si="129"/>
        <v>0.31288437547875902</v>
      </c>
      <c r="V1464" s="10">
        <f t="shared" si="130"/>
        <v>18.460178153246783</v>
      </c>
      <c r="W1464" s="24">
        <f t="shared" si="131"/>
        <v>18.460178153246783</v>
      </c>
    </row>
    <row r="1465" spans="1:23" x14ac:dyDescent="0.3">
      <c r="A1465" t="s">
        <v>17</v>
      </c>
      <c r="B1465" t="s">
        <v>1863</v>
      </c>
      <c r="C1465" t="s">
        <v>1864</v>
      </c>
      <c r="D1465" t="s">
        <v>2745</v>
      </c>
      <c r="E1465" t="s">
        <v>2746</v>
      </c>
      <c r="F1465">
        <v>0.25</v>
      </c>
      <c r="G1465" s="2">
        <v>0</v>
      </c>
      <c r="H1465" s="4">
        <v>1.7768999999999999</v>
      </c>
      <c r="I1465" s="4">
        <v>0.93669999999999998</v>
      </c>
      <c r="J1465" s="7">
        <v>59</v>
      </c>
      <c r="K1465" s="7">
        <v>15</v>
      </c>
      <c r="L1465" s="3">
        <v>0.5272</v>
      </c>
      <c r="M1465" s="5">
        <v>2.1087311299999998</v>
      </c>
      <c r="N1465" s="6">
        <v>1.5</v>
      </c>
      <c r="O1465" s="8">
        <f>IFERROR(VLOOKUP(C1465,Sheet2!$B$2:$G$588,6,FALSE),0)</f>
        <v>35461</v>
      </c>
      <c r="P1465" t="s">
        <v>22</v>
      </c>
      <c r="Q1465" s="2">
        <v>0.28867176059999999</v>
      </c>
      <c r="R1465" s="3">
        <v>0.25</v>
      </c>
      <c r="U1465" s="22">
        <f t="shared" si="129"/>
        <v>0.25</v>
      </c>
      <c r="V1465" s="10">
        <f t="shared" si="130"/>
        <v>14.75</v>
      </c>
      <c r="W1465" s="24">
        <f t="shared" si="131"/>
        <v>14.75</v>
      </c>
    </row>
    <row r="1466" spans="1:23" x14ac:dyDescent="0.3">
      <c r="A1466" t="s">
        <v>17</v>
      </c>
      <c r="B1466" t="s">
        <v>1863</v>
      </c>
      <c r="C1466" t="s">
        <v>1864</v>
      </c>
      <c r="D1466" t="s">
        <v>2623</v>
      </c>
      <c r="E1466" t="s">
        <v>2624</v>
      </c>
      <c r="F1466">
        <v>0.3</v>
      </c>
      <c r="G1466" s="2">
        <v>0</v>
      </c>
      <c r="H1466" s="4">
        <v>2.6686999999999999</v>
      </c>
      <c r="I1466" s="4">
        <v>1.0254000000000001</v>
      </c>
      <c r="J1466" s="7">
        <v>58</v>
      </c>
      <c r="K1466" s="7">
        <v>11</v>
      </c>
      <c r="L1466" s="3">
        <v>0.38419999999999999</v>
      </c>
      <c r="M1466" s="5">
        <v>1.89521421</v>
      </c>
      <c r="N1466" s="6">
        <v>1.55</v>
      </c>
      <c r="O1466" s="8">
        <f>IFERROR(VLOOKUP(C1466,Sheet2!$B$2:$G$588,6,FALSE),0)</f>
        <v>35461</v>
      </c>
      <c r="P1466" t="s">
        <v>22</v>
      </c>
      <c r="Q1466" s="2">
        <v>0.18215049729999999</v>
      </c>
      <c r="R1466" s="3">
        <v>0.18215049732042399</v>
      </c>
      <c r="U1466" s="22">
        <f t="shared" si="129"/>
        <v>0.18215049732042399</v>
      </c>
      <c r="V1466" s="10">
        <f t="shared" si="130"/>
        <v>10.564728844584591</v>
      </c>
      <c r="W1466" s="24">
        <f t="shared" si="131"/>
        <v>10.564728844584591</v>
      </c>
    </row>
    <row r="1467" spans="1:23" x14ac:dyDescent="0.3">
      <c r="A1467" t="s">
        <v>17</v>
      </c>
      <c r="B1467" t="s">
        <v>1863</v>
      </c>
      <c r="C1467" t="s">
        <v>1864</v>
      </c>
      <c r="D1467" t="s">
        <v>2067</v>
      </c>
      <c r="E1467" t="s">
        <v>2068</v>
      </c>
      <c r="F1467">
        <v>0.25</v>
      </c>
      <c r="G1467" s="2">
        <v>0</v>
      </c>
      <c r="H1467" s="4">
        <v>1.5550999999999999</v>
      </c>
      <c r="I1467" s="4">
        <v>0.90749999999999997</v>
      </c>
      <c r="J1467" s="7">
        <v>57</v>
      </c>
      <c r="K1467" s="7">
        <v>14</v>
      </c>
      <c r="L1467" s="3">
        <v>0.58350000000000002</v>
      </c>
      <c r="M1467" s="5">
        <v>2.0768358899999999</v>
      </c>
      <c r="N1467" s="6">
        <v>1.5</v>
      </c>
      <c r="O1467" s="8">
        <f>IFERROR(VLOOKUP(C1467,Sheet2!$B$2:$G$588,6,FALSE),0)</f>
        <v>35461</v>
      </c>
      <c r="P1467" t="s">
        <v>22</v>
      </c>
      <c r="Q1467" s="2">
        <v>0.27774745890000002</v>
      </c>
      <c r="R1467" s="3">
        <v>0.25</v>
      </c>
      <c r="U1467" s="22">
        <f t="shared" si="129"/>
        <v>0.25</v>
      </c>
      <c r="V1467" s="10">
        <f t="shared" si="130"/>
        <v>14.25</v>
      </c>
      <c r="W1467" s="24">
        <f t="shared" si="131"/>
        <v>14.25</v>
      </c>
    </row>
    <row r="1468" spans="1:23" x14ac:dyDescent="0.3">
      <c r="A1468" t="s">
        <v>17</v>
      </c>
      <c r="B1468" t="s">
        <v>1863</v>
      </c>
      <c r="C1468" t="s">
        <v>1864</v>
      </c>
      <c r="D1468" t="s">
        <v>2343</v>
      </c>
      <c r="E1468" t="s">
        <v>2344</v>
      </c>
      <c r="F1468">
        <v>0.25</v>
      </c>
      <c r="G1468" s="2">
        <v>0</v>
      </c>
      <c r="H1468" s="4">
        <v>2.7399</v>
      </c>
      <c r="I1468" s="4">
        <v>0.96970000000000001</v>
      </c>
      <c r="J1468" s="7">
        <v>57</v>
      </c>
      <c r="K1468" s="7">
        <v>13</v>
      </c>
      <c r="L1468" s="3">
        <v>0.35389999999999999</v>
      </c>
      <c r="M1468" s="5">
        <v>1.94400412</v>
      </c>
      <c r="N1468" s="6">
        <v>1.5</v>
      </c>
      <c r="O1468" s="8">
        <f>IFERROR(VLOOKUP(C1468,Sheet2!$B$2:$G$588,6,FALSE),0)</f>
        <v>35461</v>
      </c>
      <c r="P1468" t="s">
        <v>92</v>
      </c>
      <c r="Q1468" s="2">
        <v>0.22839669900000001</v>
      </c>
      <c r="R1468" s="3">
        <v>0.22839669897468101</v>
      </c>
      <c r="U1468" s="22">
        <f t="shared" si="129"/>
        <v>0.22839669897468101</v>
      </c>
      <c r="V1468" s="10">
        <f t="shared" si="130"/>
        <v>13.018611841556817</v>
      </c>
      <c r="W1468" s="24">
        <f t="shared" si="131"/>
        <v>13.018611841556817</v>
      </c>
    </row>
    <row r="1469" spans="1:23" x14ac:dyDescent="0.3">
      <c r="A1469" t="s">
        <v>17</v>
      </c>
      <c r="B1469" t="s">
        <v>1863</v>
      </c>
      <c r="C1469" t="s">
        <v>1864</v>
      </c>
      <c r="D1469" t="s">
        <v>2427</v>
      </c>
      <c r="E1469" t="s">
        <v>2428</v>
      </c>
      <c r="F1469">
        <v>0.25</v>
      </c>
      <c r="G1469" s="2">
        <v>0</v>
      </c>
      <c r="H1469" s="4">
        <v>2.9969000000000001</v>
      </c>
      <c r="I1469" s="4">
        <v>0.98019999999999996</v>
      </c>
      <c r="J1469" s="7">
        <v>57</v>
      </c>
      <c r="K1469" s="7">
        <v>13</v>
      </c>
      <c r="L1469" s="3">
        <v>0.3271</v>
      </c>
      <c r="M1469" s="5">
        <v>1.9400641300000001</v>
      </c>
      <c r="N1469" s="6">
        <v>1.5</v>
      </c>
      <c r="O1469" s="8">
        <f>IFERROR(VLOOKUP(C1469,Sheet2!$B$2:$G$588,6,FALSE),0)</f>
        <v>35461</v>
      </c>
      <c r="P1469" t="s">
        <v>92</v>
      </c>
      <c r="Q1469" s="2">
        <v>0.22682968049999999</v>
      </c>
      <c r="R1469" s="3">
        <v>0.226829680545382</v>
      </c>
      <c r="U1469" s="22">
        <f t="shared" si="129"/>
        <v>0.226829680545382</v>
      </c>
      <c r="V1469" s="10">
        <f t="shared" si="130"/>
        <v>12.929291791086774</v>
      </c>
      <c r="W1469" s="24">
        <f t="shared" si="131"/>
        <v>12.929291791086774</v>
      </c>
    </row>
    <row r="1470" spans="1:23" x14ac:dyDescent="0.3">
      <c r="A1470" t="s">
        <v>17</v>
      </c>
      <c r="B1470" t="s">
        <v>1863</v>
      </c>
      <c r="C1470" t="s">
        <v>1864</v>
      </c>
      <c r="D1470" t="s">
        <v>2491</v>
      </c>
      <c r="E1470" t="s">
        <v>2492</v>
      </c>
      <c r="F1470">
        <v>0.25</v>
      </c>
      <c r="G1470" s="2">
        <v>0</v>
      </c>
      <c r="H1470" s="4">
        <v>2.4026000000000001</v>
      </c>
      <c r="I1470" s="4">
        <v>0.82620000000000005</v>
      </c>
      <c r="J1470" s="7">
        <v>57</v>
      </c>
      <c r="K1470" s="7">
        <v>14</v>
      </c>
      <c r="L1470" s="3">
        <v>0.34389999999999998</v>
      </c>
      <c r="M1470" s="5">
        <v>2.31894182</v>
      </c>
      <c r="N1470" s="6">
        <v>1.55</v>
      </c>
      <c r="O1470" s="8">
        <f>IFERROR(VLOOKUP(C1470,Sheet2!$B$2:$G$588,6,FALSE),0)</f>
        <v>35461</v>
      </c>
      <c r="P1470" t="s">
        <v>22</v>
      </c>
      <c r="Q1470" s="2">
        <v>0.33159168179999998</v>
      </c>
      <c r="R1470" s="3">
        <v>0.25</v>
      </c>
      <c r="U1470" s="22">
        <f t="shared" si="129"/>
        <v>0.25</v>
      </c>
      <c r="V1470" s="10">
        <f t="shared" si="130"/>
        <v>14.25</v>
      </c>
      <c r="W1470" s="24">
        <f t="shared" si="131"/>
        <v>14.25</v>
      </c>
    </row>
    <row r="1471" spans="1:23" x14ac:dyDescent="0.3">
      <c r="A1471" t="s">
        <v>17</v>
      </c>
      <c r="B1471" t="s">
        <v>1863</v>
      </c>
      <c r="C1471" t="s">
        <v>1864</v>
      </c>
      <c r="D1471" t="s">
        <v>2175</v>
      </c>
      <c r="E1471" t="s">
        <v>2176</v>
      </c>
      <c r="F1471">
        <v>0.5</v>
      </c>
      <c r="G1471" s="2">
        <v>0</v>
      </c>
      <c r="H1471" s="4">
        <v>2.3363999999999998</v>
      </c>
      <c r="I1471" s="4">
        <v>0.9829</v>
      </c>
      <c r="J1471" s="7">
        <v>56</v>
      </c>
      <c r="K1471" s="7">
        <v>11</v>
      </c>
      <c r="L1471" s="3">
        <v>0.42070000000000002</v>
      </c>
      <c r="M1471" s="5">
        <v>1.9105159899999999</v>
      </c>
      <c r="N1471" s="6">
        <v>1.55</v>
      </c>
      <c r="O1471" s="8">
        <f>IFERROR(VLOOKUP(C1471,Sheet2!$B$2:$G$588,6,FALSE),0)</f>
        <v>35461</v>
      </c>
      <c r="P1471" t="s">
        <v>22</v>
      </c>
      <c r="Q1471" s="2">
        <v>0.18870084870000001</v>
      </c>
      <c r="R1471" s="3">
        <v>0.18870084865360401</v>
      </c>
      <c r="U1471" s="22">
        <f t="shared" si="129"/>
        <v>0.18870084865360401</v>
      </c>
      <c r="V1471" s="10">
        <f t="shared" si="130"/>
        <v>10.567247524601825</v>
      </c>
      <c r="W1471" s="24">
        <f t="shared" si="131"/>
        <v>10.567247524601825</v>
      </c>
    </row>
    <row r="1472" spans="1:23" x14ac:dyDescent="0.3">
      <c r="A1472" t="s">
        <v>17</v>
      </c>
      <c r="B1472" t="s">
        <v>1863</v>
      </c>
      <c r="C1472" t="s">
        <v>1864</v>
      </c>
      <c r="D1472" t="s">
        <v>2183</v>
      </c>
      <c r="E1472" t="s">
        <v>2184</v>
      </c>
      <c r="F1472">
        <v>0.18</v>
      </c>
      <c r="G1472" s="2">
        <v>0</v>
      </c>
      <c r="H1472" s="4">
        <v>4.6729000000000003</v>
      </c>
      <c r="I1472" s="4">
        <v>1.0304</v>
      </c>
      <c r="J1472" s="7">
        <v>56</v>
      </c>
      <c r="K1472" s="7">
        <v>10</v>
      </c>
      <c r="L1472" s="3">
        <v>0.2205</v>
      </c>
      <c r="M1472" s="5">
        <v>1.8172200999999999</v>
      </c>
      <c r="N1472" s="6">
        <v>1.45</v>
      </c>
      <c r="O1472" s="8">
        <f>IFERROR(VLOOKUP(C1472,Sheet2!$B$2:$G$588,6,FALSE),0)</f>
        <v>35461</v>
      </c>
      <c r="P1472" t="s">
        <v>22</v>
      </c>
      <c r="Q1472" s="2">
        <v>0.2020779449</v>
      </c>
      <c r="R1472" s="3">
        <v>0.18</v>
      </c>
      <c r="U1472" s="22">
        <f t="shared" si="129"/>
        <v>0.18</v>
      </c>
      <c r="V1472" s="10">
        <f t="shared" si="130"/>
        <v>10.08</v>
      </c>
      <c r="W1472" s="24">
        <f t="shared" si="131"/>
        <v>10.08</v>
      </c>
    </row>
    <row r="1473" spans="1:23" x14ac:dyDescent="0.3">
      <c r="A1473" t="s">
        <v>17</v>
      </c>
      <c r="B1473" t="s">
        <v>1863</v>
      </c>
      <c r="C1473" t="s">
        <v>1864</v>
      </c>
      <c r="D1473" t="s">
        <v>2481</v>
      </c>
      <c r="E1473" t="s">
        <v>2482</v>
      </c>
      <c r="F1473">
        <v>0.2</v>
      </c>
      <c r="G1473" s="2">
        <v>0</v>
      </c>
      <c r="H1473" s="4">
        <v>3.0914999999999999</v>
      </c>
      <c r="I1473" s="4">
        <v>0.9234</v>
      </c>
      <c r="J1473" s="7">
        <v>56</v>
      </c>
      <c r="K1473" s="7">
        <v>11</v>
      </c>
      <c r="L1473" s="3">
        <v>0.29870000000000002</v>
      </c>
      <c r="M1473" s="5">
        <v>2.0140094400000002</v>
      </c>
      <c r="N1473" s="6">
        <v>1.55</v>
      </c>
      <c r="O1473" s="8">
        <f>IFERROR(VLOOKUP(C1473,Sheet2!$B$2:$G$588,6,FALSE),0)</f>
        <v>35461</v>
      </c>
      <c r="P1473" t="s">
        <v>92</v>
      </c>
      <c r="Q1473" s="2">
        <v>0.23039089539999999</v>
      </c>
      <c r="R1473" s="3">
        <v>0.19999999999999901</v>
      </c>
      <c r="U1473" s="22">
        <f t="shared" si="129"/>
        <v>0.19999999999999901</v>
      </c>
      <c r="V1473" s="10">
        <f t="shared" si="130"/>
        <v>11.199999999999944</v>
      </c>
      <c r="W1473" s="24">
        <f t="shared" si="131"/>
        <v>11.199999999999944</v>
      </c>
    </row>
    <row r="1474" spans="1:23" x14ac:dyDescent="0.3">
      <c r="A1474" t="s">
        <v>17</v>
      </c>
      <c r="B1474" t="s">
        <v>1863</v>
      </c>
      <c r="C1474" t="s">
        <v>1864</v>
      </c>
      <c r="D1474" t="s">
        <v>2583</v>
      </c>
      <c r="E1474" t="s">
        <v>2584</v>
      </c>
      <c r="F1474">
        <v>0.33</v>
      </c>
      <c r="G1474" s="2">
        <v>0</v>
      </c>
      <c r="H1474" s="4">
        <v>1.8926000000000001</v>
      </c>
      <c r="I1474" s="4">
        <v>0.9194</v>
      </c>
      <c r="J1474" s="7">
        <v>56</v>
      </c>
      <c r="K1474" s="7">
        <v>13</v>
      </c>
      <c r="L1474" s="3">
        <v>0.48580000000000001</v>
      </c>
      <c r="M1474" s="5">
        <v>2.0200217500000002</v>
      </c>
      <c r="N1474" s="6">
        <v>1.55</v>
      </c>
      <c r="O1474" s="8">
        <f>IFERROR(VLOOKUP(C1474,Sheet2!$B$2:$G$588,6,FALSE),0)</f>
        <v>35461</v>
      </c>
      <c r="P1474" t="s">
        <v>22</v>
      </c>
      <c r="Q1474" s="2">
        <v>0.23268153089999999</v>
      </c>
      <c r="R1474" s="3">
        <v>0.23268153094074101</v>
      </c>
      <c r="U1474" s="22">
        <f t="shared" si="129"/>
        <v>0.23268153094074101</v>
      </c>
      <c r="V1474" s="10">
        <f t="shared" si="130"/>
        <v>13.030165732681496</v>
      </c>
      <c r="W1474" s="24">
        <f t="shared" si="131"/>
        <v>13.030165732681496</v>
      </c>
    </row>
    <row r="1475" spans="1:23" x14ac:dyDescent="0.3">
      <c r="A1475" t="s">
        <v>17</v>
      </c>
      <c r="B1475" t="s">
        <v>1863</v>
      </c>
      <c r="C1475" t="s">
        <v>1864</v>
      </c>
      <c r="D1475" t="s">
        <v>2057</v>
      </c>
      <c r="E1475" t="s">
        <v>2058</v>
      </c>
      <c r="F1475">
        <v>0.2</v>
      </c>
      <c r="G1475" s="2">
        <v>0</v>
      </c>
      <c r="H1475" s="4">
        <v>2.0049000000000001</v>
      </c>
      <c r="I1475" s="4">
        <v>0.97089999999999999</v>
      </c>
      <c r="J1475" s="7">
        <v>55</v>
      </c>
      <c r="K1475" s="7">
        <v>11</v>
      </c>
      <c r="L1475" s="3">
        <v>0.48430000000000001</v>
      </c>
      <c r="M1475" s="5">
        <v>1.8934745799999999</v>
      </c>
      <c r="N1475" s="6">
        <v>1.45</v>
      </c>
      <c r="O1475" s="8">
        <f>IFERROR(VLOOKUP(C1475,Sheet2!$B$2:$G$588,6,FALSE),0)</f>
        <v>35461</v>
      </c>
      <c r="P1475" t="s">
        <v>92</v>
      </c>
      <c r="Q1475" s="2">
        <v>0.23421206</v>
      </c>
      <c r="R1475" s="3">
        <v>0.19999999999999901</v>
      </c>
      <c r="U1475" s="22">
        <f t="shared" si="129"/>
        <v>0.19999999999999901</v>
      </c>
      <c r="V1475" s="10">
        <f t="shared" si="130"/>
        <v>10.999999999999945</v>
      </c>
      <c r="W1475" s="24">
        <f t="shared" si="131"/>
        <v>10.999999999999945</v>
      </c>
    </row>
    <row r="1476" spans="1:23" x14ac:dyDescent="0.3">
      <c r="A1476" t="s">
        <v>17</v>
      </c>
      <c r="B1476" t="s">
        <v>1863</v>
      </c>
      <c r="C1476" t="s">
        <v>1864</v>
      </c>
      <c r="D1476" s="1" t="s">
        <v>2397</v>
      </c>
      <c r="E1476" t="s">
        <v>2398</v>
      </c>
      <c r="F1476">
        <v>0.25</v>
      </c>
      <c r="G1476" s="2">
        <v>0</v>
      </c>
      <c r="H1476" s="4">
        <v>2.2431000000000001</v>
      </c>
      <c r="I1476" s="4">
        <v>0.85740000000000005</v>
      </c>
      <c r="J1476" s="7">
        <v>55</v>
      </c>
      <c r="K1476" s="7">
        <v>14</v>
      </c>
      <c r="L1476" s="3">
        <v>0.38219999999999998</v>
      </c>
      <c r="M1476" s="5">
        <v>2.1418978599999998</v>
      </c>
      <c r="N1476" s="6">
        <v>1.5</v>
      </c>
      <c r="O1476" s="8">
        <f>IFERROR(VLOOKUP(C1476,Sheet2!$B$2:$G$588,6,FALSE),0)</f>
        <v>35461</v>
      </c>
      <c r="P1476" t="s">
        <v>22</v>
      </c>
      <c r="Q1476" s="2">
        <v>0.29968649359999999</v>
      </c>
      <c r="R1476" s="3">
        <v>0.25</v>
      </c>
      <c r="U1476" s="22">
        <f t="shared" si="129"/>
        <v>0.25</v>
      </c>
      <c r="V1476" s="10">
        <f t="shared" si="130"/>
        <v>13.75</v>
      </c>
      <c r="W1476" s="24">
        <f t="shared" si="131"/>
        <v>13.75</v>
      </c>
    </row>
    <row r="1477" spans="1:23" x14ac:dyDescent="0.3">
      <c r="A1477" t="s">
        <v>17</v>
      </c>
      <c r="B1477" t="s">
        <v>1863</v>
      </c>
      <c r="C1477" t="s">
        <v>1864</v>
      </c>
      <c r="D1477" t="s">
        <v>2497</v>
      </c>
      <c r="E1477" t="s">
        <v>2498</v>
      </c>
      <c r="F1477">
        <v>0.33</v>
      </c>
      <c r="G1477" s="2">
        <v>0</v>
      </c>
      <c r="H1477" s="4">
        <v>5.0144000000000002</v>
      </c>
      <c r="I1477" s="4">
        <v>1.0919000000000001</v>
      </c>
      <c r="J1477" s="7">
        <v>55</v>
      </c>
      <c r="K1477" s="7">
        <v>8</v>
      </c>
      <c r="L1477" s="3">
        <v>0.2177</v>
      </c>
      <c r="M1477" s="5">
        <v>1.68162371</v>
      </c>
      <c r="N1477" s="6">
        <v>1.45</v>
      </c>
      <c r="O1477" s="8">
        <f>IFERROR(VLOOKUP(C1477,Sheet2!$B$2:$G$588,6,FALSE),0)</f>
        <v>35461</v>
      </c>
      <c r="P1477" t="s">
        <v>22</v>
      </c>
      <c r="Q1477" s="2">
        <v>0.1377381318</v>
      </c>
      <c r="R1477" s="3">
        <v>0.13773813182495401</v>
      </c>
      <c r="U1477" s="22">
        <f t="shared" si="129"/>
        <v>0.13773813182495401</v>
      </c>
      <c r="V1477" s="10">
        <f t="shared" si="130"/>
        <v>7.5755972503724704</v>
      </c>
      <c r="W1477" s="24">
        <f t="shared" si="131"/>
        <v>7.5755972503724704</v>
      </c>
    </row>
    <row r="1478" spans="1:23" x14ac:dyDescent="0.3">
      <c r="A1478" t="s">
        <v>17</v>
      </c>
      <c r="B1478" t="s">
        <v>1863</v>
      </c>
      <c r="C1478" t="s">
        <v>1864</v>
      </c>
      <c r="D1478" t="s">
        <v>2521</v>
      </c>
      <c r="E1478" t="s">
        <v>2522</v>
      </c>
      <c r="F1478">
        <v>0.25</v>
      </c>
      <c r="G1478" s="2">
        <v>0</v>
      </c>
      <c r="H1478" s="4">
        <v>1.4135</v>
      </c>
      <c r="I1478" s="4">
        <v>0.86719999999999997</v>
      </c>
      <c r="J1478" s="7">
        <v>55</v>
      </c>
      <c r="K1478" s="7">
        <v>14</v>
      </c>
      <c r="L1478" s="3">
        <v>0.61350000000000005</v>
      </c>
      <c r="M1478" s="5">
        <v>2.1316036600000001</v>
      </c>
      <c r="N1478" s="6">
        <v>1.55</v>
      </c>
      <c r="O1478" s="8">
        <f>IFERROR(VLOOKUP(C1478,Sheet2!$B$2:$G$588,6,FALSE),0)</f>
        <v>35461</v>
      </c>
      <c r="P1478" t="s">
        <v>22</v>
      </c>
      <c r="Q1478" s="2">
        <v>0.27284793550000003</v>
      </c>
      <c r="R1478" s="3">
        <v>0.25</v>
      </c>
      <c r="U1478" s="22">
        <f t="shared" si="129"/>
        <v>0.25</v>
      </c>
      <c r="V1478" s="10">
        <f t="shared" si="130"/>
        <v>13.75</v>
      </c>
      <c r="W1478" s="24">
        <f t="shared" si="131"/>
        <v>13.75</v>
      </c>
    </row>
    <row r="1479" spans="1:23" x14ac:dyDescent="0.3">
      <c r="A1479" t="s">
        <v>17</v>
      </c>
      <c r="B1479" t="s">
        <v>1863</v>
      </c>
      <c r="C1479" t="s">
        <v>1864</v>
      </c>
      <c r="D1479" t="s">
        <v>2527</v>
      </c>
      <c r="E1479" t="s">
        <v>2528</v>
      </c>
      <c r="F1479">
        <v>0.31</v>
      </c>
      <c r="G1479" s="2">
        <v>0</v>
      </c>
      <c r="H1479" s="4">
        <v>2.2349000000000001</v>
      </c>
      <c r="I1479" s="4">
        <v>0.94310000000000005</v>
      </c>
      <c r="J1479" s="7">
        <v>55</v>
      </c>
      <c r="K1479" s="7">
        <v>11</v>
      </c>
      <c r="L1479" s="3">
        <v>0.42199999999999999</v>
      </c>
      <c r="M1479" s="5">
        <v>1.95098455</v>
      </c>
      <c r="N1479" s="6">
        <v>1.55</v>
      </c>
      <c r="O1479" s="8">
        <f>IFERROR(VLOOKUP(C1479,Sheet2!$B$2:$G$588,6,FALSE),0)</f>
        <v>35461</v>
      </c>
      <c r="P1479" t="s">
        <v>22</v>
      </c>
      <c r="Q1479" s="2">
        <v>0.20552933139999999</v>
      </c>
      <c r="R1479" s="3">
        <v>0.20552933138722401</v>
      </c>
      <c r="U1479" s="22">
        <f t="shared" si="129"/>
        <v>0.20552933138722401</v>
      </c>
      <c r="V1479" s="10">
        <f t="shared" si="130"/>
        <v>11.304113226297321</v>
      </c>
      <c r="W1479" s="24">
        <f t="shared" si="131"/>
        <v>11.304113226297321</v>
      </c>
    </row>
    <row r="1480" spans="1:23" x14ac:dyDescent="0.3">
      <c r="A1480" t="s">
        <v>17</v>
      </c>
      <c r="B1480" t="s">
        <v>1863</v>
      </c>
      <c r="C1480" t="s">
        <v>1864</v>
      </c>
      <c r="D1480" t="s">
        <v>2421</v>
      </c>
      <c r="E1480" t="s">
        <v>2422</v>
      </c>
      <c r="F1480">
        <v>0.25</v>
      </c>
      <c r="G1480" s="2">
        <v>0</v>
      </c>
      <c r="H1480" s="4">
        <v>3.0663</v>
      </c>
      <c r="I1480" s="4">
        <v>0.91790000000000005</v>
      </c>
      <c r="J1480" s="7">
        <v>54</v>
      </c>
      <c r="K1480" s="7">
        <v>13</v>
      </c>
      <c r="L1480" s="3">
        <v>0.2994</v>
      </c>
      <c r="M1480" s="5">
        <v>1.9651388999999999</v>
      </c>
      <c r="N1480" s="6">
        <v>1.5</v>
      </c>
      <c r="O1480" s="8">
        <f>IFERROR(VLOOKUP(C1480,Sheet2!$B$2:$G$588,6,FALSE),0)</f>
        <v>35461</v>
      </c>
      <c r="P1480" t="s">
        <v>22</v>
      </c>
      <c r="Q1480" s="2">
        <v>0.23669517700000001</v>
      </c>
      <c r="R1480" s="3">
        <v>0.23669517700166301</v>
      </c>
      <c r="U1480" s="22">
        <f t="shared" si="129"/>
        <v>0.23669517700166301</v>
      </c>
      <c r="V1480" s="10">
        <f t="shared" si="130"/>
        <v>12.781539558089802</v>
      </c>
      <c r="W1480" s="24">
        <f t="shared" si="131"/>
        <v>12.781539558089802</v>
      </c>
    </row>
    <row r="1481" spans="1:23" x14ac:dyDescent="0.3">
      <c r="A1481" t="s">
        <v>17</v>
      </c>
      <c r="B1481" t="s">
        <v>1863</v>
      </c>
      <c r="C1481" t="s">
        <v>1864</v>
      </c>
      <c r="D1481" t="s">
        <v>2019</v>
      </c>
      <c r="E1481" t="s">
        <v>2020</v>
      </c>
      <c r="F1481">
        <v>0.3</v>
      </c>
      <c r="G1481" s="2">
        <v>0</v>
      </c>
      <c r="H1481" s="4">
        <v>2.4390999999999998</v>
      </c>
      <c r="I1481" s="4">
        <v>0.88959999999999995</v>
      </c>
      <c r="J1481" s="7">
        <v>53</v>
      </c>
      <c r="K1481" s="7">
        <v>12</v>
      </c>
      <c r="L1481" s="3">
        <v>0.36470000000000002</v>
      </c>
      <c r="M1481" s="5">
        <v>1.98285026</v>
      </c>
      <c r="N1481" s="6">
        <v>1.55</v>
      </c>
      <c r="O1481" s="8">
        <f>IFERROR(VLOOKUP(C1481,Sheet2!$B$2:$G$588,6,FALSE),0)</f>
        <v>35461</v>
      </c>
      <c r="P1481" t="s">
        <v>92</v>
      </c>
      <c r="Q1481" s="2">
        <v>0.2182969988</v>
      </c>
      <c r="R1481" s="3">
        <v>0.21829699875285399</v>
      </c>
      <c r="U1481" s="22">
        <f t="shared" si="129"/>
        <v>0.21829699875285399</v>
      </c>
      <c r="V1481" s="10">
        <f t="shared" si="130"/>
        <v>11.569740933901262</v>
      </c>
      <c r="W1481" s="24">
        <f t="shared" si="131"/>
        <v>11.569740933901262</v>
      </c>
    </row>
    <row r="1482" spans="1:23" x14ac:dyDescent="0.3">
      <c r="A1482" t="s">
        <v>17</v>
      </c>
      <c r="B1482" t="s">
        <v>1863</v>
      </c>
      <c r="C1482" t="s">
        <v>1864</v>
      </c>
      <c r="D1482" t="s">
        <v>2129</v>
      </c>
      <c r="E1482" t="s">
        <v>2130</v>
      </c>
      <c r="F1482">
        <v>0.25</v>
      </c>
      <c r="G1482" s="2">
        <v>0</v>
      </c>
      <c r="H1482" s="4">
        <v>2.6385999999999998</v>
      </c>
      <c r="I1482" s="4">
        <v>0.86639999999999995</v>
      </c>
      <c r="J1482" s="7">
        <v>53</v>
      </c>
      <c r="K1482" s="7">
        <v>13</v>
      </c>
      <c r="L1482" s="3">
        <v>0.32840000000000003</v>
      </c>
      <c r="M1482" s="5">
        <v>2.04397362</v>
      </c>
      <c r="N1482" s="6">
        <v>1.5</v>
      </c>
      <c r="O1482" s="8">
        <f>IFERROR(VLOOKUP(C1482,Sheet2!$B$2:$G$588,6,FALSE),0)</f>
        <v>35461</v>
      </c>
      <c r="P1482" t="s">
        <v>22</v>
      </c>
      <c r="Q1482" s="2">
        <v>0.26613534249999998</v>
      </c>
      <c r="R1482" s="3">
        <v>0.25</v>
      </c>
      <c r="U1482" s="22">
        <f t="shared" ref="U1482:U1545" si="132">IF(A1482="placement",IF(T1482="",R1482,T1482),"")</f>
        <v>0.25</v>
      </c>
      <c r="V1482" s="10">
        <f t="shared" ref="V1482:V1545" si="133">IF($A1482="placement",U1482*J1482,"")</f>
        <v>13.25</v>
      </c>
      <c r="W1482" s="24">
        <f t="shared" ref="W1482:W1545" si="134">IF($A1482="placement",V1482,IF($A1482="site",SUMIF($C:$C,$C1482,$V:$V),IF($A1482="user",SUMIF($B:$B,$B1482,$V:$V),SUM($V:$V))))</f>
        <v>13.25</v>
      </c>
    </row>
    <row r="1483" spans="1:23" x14ac:dyDescent="0.3">
      <c r="A1483" t="s">
        <v>17</v>
      </c>
      <c r="B1483" t="s">
        <v>1863</v>
      </c>
      <c r="C1483" t="s">
        <v>1864</v>
      </c>
      <c r="D1483" t="s">
        <v>2489</v>
      </c>
      <c r="E1483" t="s">
        <v>2490</v>
      </c>
      <c r="F1483">
        <v>0.33</v>
      </c>
      <c r="G1483" s="2">
        <v>0</v>
      </c>
      <c r="H1483" s="4">
        <v>3.7092000000000001</v>
      </c>
      <c r="I1483" s="4">
        <v>0.96779999999999999</v>
      </c>
      <c r="J1483" s="7">
        <v>53</v>
      </c>
      <c r="K1483" s="7">
        <v>11</v>
      </c>
      <c r="L1483" s="3">
        <v>0.26090000000000002</v>
      </c>
      <c r="M1483" s="5">
        <v>1.8342386900000001</v>
      </c>
      <c r="N1483" s="6">
        <v>1.45</v>
      </c>
      <c r="O1483" s="8">
        <f>IFERROR(VLOOKUP(C1483,Sheet2!$B$2:$G$588,6,FALSE),0)</f>
        <v>35461</v>
      </c>
      <c r="P1483" t="s">
        <v>22</v>
      </c>
      <c r="Q1483" s="2">
        <v>0.20948129130000001</v>
      </c>
      <c r="R1483" s="3">
        <v>0.20948129131944501</v>
      </c>
      <c r="U1483" s="22">
        <f t="shared" si="132"/>
        <v>0.20948129131944501</v>
      </c>
      <c r="V1483" s="10">
        <f t="shared" si="133"/>
        <v>11.102508439930586</v>
      </c>
      <c r="W1483" s="24">
        <f t="shared" si="134"/>
        <v>11.102508439930586</v>
      </c>
    </row>
    <row r="1484" spans="1:23" x14ac:dyDescent="0.3">
      <c r="A1484" t="s">
        <v>17</v>
      </c>
      <c r="B1484" t="s">
        <v>1863</v>
      </c>
      <c r="C1484" t="s">
        <v>1864</v>
      </c>
      <c r="D1484" t="s">
        <v>2709</v>
      </c>
      <c r="E1484" t="s">
        <v>2710</v>
      </c>
      <c r="F1484">
        <v>0.28000000000000003</v>
      </c>
      <c r="G1484" s="2">
        <v>0</v>
      </c>
      <c r="H1484" s="4">
        <v>1.3882000000000001</v>
      </c>
      <c r="I1484" s="4">
        <v>0.81059999999999999</v>
      </c>
      <c r="J1484" s="7">
        <v>53</v>
      </c>
      <c r="K1484" s="7">
        <v>15</v>
      </c>
      <c r="L1484" s="3">
        <v>0.58389999999999997</v>
      </c>
      <c r="M1484" s="5">
        <v>2.1911966899999999</v>
      </c>
      <c r="N1484" s="6">
        <v>1.5</v>
      </c>
      <c r="O1484" s="8">
        <f>IFERROR(VLOOKUP(C1484,Sheet2!$B$2:$G$588,6,FALSE),0)</f>
        <v>35461</v>
      </c>
      <c r="P1484" t="s">
        <v>22</v>
      </c>
      <c r="Q1484" s="2">
        <v>0.31544255739999999</v>
      </c>
      <c r="R1484" s="3">
        <v>0.27999999999999903</v>
      </c>
      <c r="U1484" s="22">
        <f t="shared" si="132"/>
        <v>0.27999999999999903</v>
      </c>
      <c r="V1484" s="10">
        <f t="shared" si="133"/>
        <v>14.839999999999948</v>
      </c>
      <c r="W1484" s="24">
        <f t="shared" si="134"/>
        <v>14.839999999999948</v>
      </c>
    </row>
    <row r="1485" spans="1:23" x14ac:dyDescent="0.3">
      <c r="A1485" t="s">
        <v>17</v>
      </c>
      <c r="B1485" t="s">
        <v>1863</v>
      </c>
      <c r="C1485" t="s">
        <v>1864</v>
      </c>
      <c r="D1485" t="s">
        <v>2721</v>
      </c>
      <c r="E1485" t="s">
        <v>2722</v>
      </c>
      <c r="F1485">
        <v>0.35</v>
      </c>
      <c r="G1485" s="2">
        <v>0</v>
      </c>
      <c r="H1485" s="4">
        <v>2.5461</v>
      </c>
      <c r="I1485" s="4">
        <v>1.0590999999999999</v>
      </c>
      <c r="J1485" s="7">
        <v>53</v>
      </c>
      <c r="K1485" s="7">
        <v>10</v>
      </c>
      <c r="L1485" s="3">
        <v>0.41599999999999998</v>
      </c>
      <c r="M1485" s="5">
        <v>1.6592460200000001</v>
      </c>
      <c r="N1485" s="6">
        <v>1.35</v>
      </c>
      <c r="O1485" s="8">
        <f>IFERROR(VLOOKUP(C1485,Sheet2!$B$2:$G$588,6,FALSE),0)</f>
        <v>35461</v>
      </c>
      <c r="P1485" t="s">
        <v>22</v>
      </c>
      <c r="Q1485" s="2">
        <v>0.1863774372</v>
      </c>
      <c r="R1485" s="3">
        <v>0.18637743717306199</v>
      </c>
      <c r="U1485" s="22">
        <f t="shared" si="132"/>
        <v>0.18637743717306199</v>
      </c>
      <c r="V1485" s="10">
        <f t="shared" si="133"/>
        <v>9.8780041701722858</v>
      </c>
      <c r="W1485" s="24">
        <f t="shared" si="134"/>
        <v>9.8780041701722858</v>
      </c>
    </row>
    <row r="1486" spans="1:23" x14ac:dyDescent="0.3">
      <c r="A1486" t="s">
        <v>17</v>
      </c>
      <c r="B1486" t="s">
        <v>1863</v>
      </c>
      <c r="C1486" t="s">
        <v>1864</v>
      </c>
      <c r="D1486" t="s">
        <v>1919</v>
      </c>
      <c r="E1486" t="s">
        <v>1920</v>
      </c>
      <c r="F1486">
        <v>0.3</v>
      </c>
      <c r="G1486" s="2">
        <v>0</v>
      </c>
      <c r="H1486" s="4">
        <v>3.0634000000000001</v>
      </c>
      <c r="I1486" s="4">
        <v>0.94279999999999997</v>
      </c>
      <c r="J1486" s="7">
        <v>52</v>
      </c>
      <c r="K1486" s="7">
        <v>14</v>
      </c>
      <c r="L1486" s="3">
        <v>0.30780000000000002</v>
      </c>
      <c r="M1486" s="5">
        <v>1.84186681</v>
      </c>
      <c r="N1486" s="6">
        <v>1.35</v>
      </c>
      <c r="O1486" s="8">
        <f>IFERROR(VLOOKUP(C1486,Sheet2!$B$2:$G$588,6,FALSE),0)</f>
        <v>35461</v>
      </c>
      <c r="P1486" t="s">
        <v>22</v>
      </c>
      <c r="Q1486" s="2">
        <v>0.26704797870000002</v>
      </c>
      <c r="R1486" s="3">
        <v>0.26704797867614299</v>
      </c>
      <c r="U1486" s="22">
        <f t="shared" si="132"/>
        <v>0.26704797867614299</v>
      </c>
      <c r="V1486" s="10">
        <f t="shared" si="133"/>
        <v>13.886494891159435</v>
      </c>
      <c r="W1486" s="24">
        <f t="shared" si="134"/>
        <v>13.886494891159435</v>
      </c>
    </row>
    <row r="1487" spans="1:23" x14ac:dyDescent="0.3">
      <c r="A1487" t="s">
        <v>17</v>
      </c>
      <c r="B1487" t="s">
        <v>1863</v>
      </c>
      <c r="C1487" t="s">
        <v>1864</v>
      </c>
      <c r="D1487" t="s">
        <v>2367</v>
      </c>
      <c r="E1487" t="s">
        <v>2368</v>
      </c>
      <c r="F1487">
        <v>0.5</v>
      </c>
      <c r="G1487" s="2">
        <v>0</v>
      </c>
      <c r="H1487" s="4">
        <v>2.1478999999999999</v>
      </c>
      <c r="I1487" s="4">
        <v>0.92889999999999995</v>
      </c>
      <c r="J1487" s="7">
        <v>52</v>
      </c>
      <c r="K1487" s="7">
        <v>9</v>
      </c>
      <c r="L1487" s="3">
        <v>0.4325</v>
      </c>
      <c r="M1487" s="5">
        <v>1.87037835</v>
      </c>
      <c r="N1487" s="6">
        <v>1.55</v>
      </c>
      <c r="O1487" s="8">
        <f>IFERROR(VLOOKUP(C1487,Sheet2!$B$2:$G$588,6,FALSE),0)</f>
        <v>35461</v>
      </c>
      <c r="P1487" t="s">
        <v>22</v>
      </c>
      <c r="Q1487" s="2">
        <v>0.17129066209999999</v>
      </c>
      <c r="R1487" s="3">
        <v>0.171290662105713</v>
      </c>
      <c r="U1487" s="22">
        <f t="shared" si="132"/>
        <v>0.171290662105713</v>
      </c>
      <c r="V1487" s="10">
        <f t="shared" si="133"/>
        <v>8.9071144294970761</v>
      </c>
      <c r="W1487" s="24">
        <f t="shared" si="134"/>
        <v>8.9071144294970761</v>
      </c>
    </row>
    <row r="1488" spans="1:23" x14ac:dyDescent="0.3">
      <c r="A1488" t="s">
        <v>17</v>
      </c>
      <c r="B1488" t="s">
        <v>1863</v>
      </c>
      <c r="C1488" t="s">
        <v>1864</v>
      </c>
      <c r="D1488" t="s">
        <v>2555</v>
      </c>
      <c r="E1488" t="s">
        <v>2556</v>
      </c>
      <c r="F1488">
        <v>0.33</v>
      </c>
      <c r="G1488" s="2">
        <v>0</v>
      </c>
      <c r="H1488" s="4">
        <v>1.8919999999999999</v>
      </c>
      <c r="I1488" s="4">
        <v>0.85909999999999997</v>
      </c>
      <c r="J1488" s="7">
        <v>52</v>
      </c>
      <c r="K1488" s="7">
        <v>12</v>
      </c>
      <c r="L1488" s="3">
        <v>0.4541</v>
      </c>
      <c r="M1488" s="5">
        <v>2.0320695099999999</v>
      </c>
      <c r="N1488" s="6">
        <v>1.55</v>
      </c>
      <c r="O1488" s="8">
        <f>IFERROR(VLOOKUP(C1488,Sheet2!$B$2:$G$588,6,FALSE),0)</f>
        <v>35461</v>
      </c>
      <c r="P1488" t="s">
        <v>22</v>
      </c>
      <c r="Q1488" s="2">
        <v>0.23723081709999999</v>
      </c>
      <c r="R1488" s="3">
        <v>0.23723081707222199</v>
      </c>
      <c r="U1488" s="22">
        <f t="shared" si="132"/>
        <v>0.23723081707222199</v>
      </c>
      <c r="V1488" s="10">
        <f t="shared" si="133"/>
        <v>12.336002487755543</v>
      </c>
      <c r="W1488" s="24">
        <f t="shared" si="134"/>
        <v>12.336002487755543</v>
      </c>
    </row>
    <row r="1489" spans="1:23" x14ac:dyDescent="0.3">
      <c r="A1489" t="s">
        <v>17</v>
      </c>
      <c r="B1489" t="s">
        <v>1863</v>
      </c>
      <c r="C1489" t="s">
        <v>1864</v>
      </c>
      <c r="D1489" t="s">
        <v>2717</v>
      </c>
      <c r="E1489" t="s">
        <v>2718</v>
      </c>
      <c r="F1489">
        <v>0.32</v>
      </c>
      <c r="G1489" s="2">
        <v>0</v>
      </c>
      <c r="H1489" s="4">
        <v>2.5486</v>
      </c>
      <c r="I1489" s="4">
        <v>0.83289999999999997</v>
      </c>
      <c r="J1489" s="7">
        <v>52</v>
      </c>
      <c r="K1489" s="7">
        <v>13</v>
      </c>
      <c r="L1489" s="3">
        <v>0.32679999999999998</v>
      </c>
      <c r="M1489" s="5">
        <v>2.08068776</v>
      </c>
      <c r="N1489" s="6">
        <v>1.55</v>
      </c>
      <c r="O1489" s="8">
        <f>IFERROR(VLOOKUP(C1489,Sheet2!$B$2:$G$588,6,FALSE),0)</f>
        <v>35461</v>
      </c>
      <c r="P1489" t="s">
        <v>92</v>
      </c>
      <c r="Q1489" s="2">
        <v>0.25505401249999998</v>
      </c>
      <c r="R1489" s="3">
        <v>0.25505401250468801</v>
      </c>
      <c r="U1489" s="22">
        <f t="shared" si="132"/>
        <v>0.25505401250468801</v>
      </c>
      <c r="V1489" s="10">
        <f t="shared" si="133"/>
        <v>13.262808650243777</v>
      </c>
      <c r="W1489" s="24">
        <f t="shared" si="134"/>
        <v>13.262808650243777</v>
      </c>
    </row>
    <row r="1490" spans="1:23" x14ac:dyDescent="0.3">
      <c r="A1490" t="s">
        <v>17</v>
      </c>
      <c r="B1490" t="s">
        <v>1863</v>
      </c>
      <c r="C1490" t="s">
        <v>1864</v>
      </c>
      <c r="D1490" t="s">
        <v>1947</v>
      </c>
      <c r="E1490" t="s">
        <v>1948</v>
      </c>
      <c r="F1490">
        <v>0.25</v>
      </c>
      <c r="G1490" s="2">
        <v>0</v>
      </c>
      <c r="H1490" s="4">
        <v>2.3982999999999999</v>
      </c>
      <c r="I1490" s="4">
        <v>0.73680000000000001</v>
      </c>
      <c r="J1490" s="7">
        <v>51</v>
      </c>
      <c r="K1490" s="7">
        <v>13</v>
      </c>
      <c r="L1490" s="3">
        <v>0.30719999999999997</v>
      </c>
      <c r="M1490" s="5">
        <v>2.2851381499999999</v>
      </c>
      <c r="N1490" s="6">
        <v>1.5</v>
      </c>
      <c r="O1490" s="8">
        <f>IFERROR(VLOOKUP(C1490,Sheet2!$B$2:$G$588,6,FALSE),0)</f>
        <v>35461</v>
      </c>
      <c r="P1490" t="s">
        <v>22</v>
      </c>
      <c r="Q1490" s="2">
        <v>0.34358454389999998</v>
      </c>
      <c r="R1490" s="3">
        <v>0.25</v>
      </c>
      <c r="U1490" s="22">
        <f t="shared" si="132"/>
        <v>0.25</v>
      </c>
      <c r="V1490" s="10">
        <f t="shared" si="133"/>
        <v>12.75</v>
      </c>
      <c r="W1490" s="24">
        <f t="shared" si="134"/>
        <v>12.75</v>
      </c>
    </row>
    <row r="1491" spans="1:23" x14ac:dyDescent="0.3">
      <c r="A1491" t="s">
        <v>17</v>
      </c>
      <c r="B1491" t="s">
        <v>1863</v>
      </c>
      <c r="C1491" t="s">
        <v>1864</v>
      </c>
      <c r="D1491" s="1" t="s">
        <v>1989</v>
      </c>
      <c r="E1491" t="s">
        <v>1990</v>
      </c>
      <c r="F1491">
        <v>0.25</v>
      </c>
      <c r="G1491" s="2">
        <v>0</v>
      </c>
      <c r="H1491" s="4">
        <v>2.6196000000000002</v>
      </c>
      <c r="I1491" s="4">
        <v>0.77370000000000005</v>
      </c>
      <c r="J1491" s="7">
        <v>51</v>
      </c>
      <c r="K1491" s="7">
        <v>13</v>
      </c>
      <c r="L1491" s="3">
        <v>0.2954</v>
      </c>
      <c r="M1491" s="5">
        <v>2.1872599699999999</v>
      </c>
      <c r="N1491" s="6">
        <v>1.5</v>
      </c>
      <c r="O1491" s="8">
        <f>IFERROR(VLOOKUP(C1491,Sheet2!$B$2:$G$588,6,FALSE),0)</f>
        <v>35461</v>
      </c>
      <c r="P1491" t="s">
        <v>22</v>
      </c>
      <c r="Q1491" s="2">
        <v>0.31421046409999998</v>
      </c>
      <c r="R1491" s="3">
        <v>0.25</v>
      </c>
      <c r="U1491" s="22">
        <f t="shared" si="132"/>
        <v>0.25</v>
      </c>
      <c r="V1491" s="10">
        <f t="shared" si="133"/>
        <v>12.75</v>
      </c>
      <c r="W1491" s="24">
        <f t="shared" si="134"/>
        <v>12.75</v>
      </c>
    </row>
    <row r="1492" spans="1:23" x14ac:dyDescent="0.3">
      <c r="A1492" t="s">
        <v>17</v>
      </c>
      <c r="B1492" t="s">
        <v>1863</v>
      </c>
      <c r="C1492" t="s">
        <v>1864</v>
      </c>
      <c r="D1492" t="s">
        <v>2085</v>
      </c>
      <c r="E1492" t="s">
        <v>2086</v>
      </c>
      <c r="F1492">
        <v>0.35</v>
      </c>
      <c r="G1492" s="2">
        <v>0</v>
      </c>
      <c r="H1492" s="4">
        <v>7.0776000000000003</v>
      </c>
      <c r="I1492" s="4">
        <v>0.56459999999999999</v>
      </c>
      <c r="J1492" s="7">
        <v>50</v>
      </c>
      <c r="K1492" s="7">
        <v>7</v>
      </c>
      <c r="L1492" s="3">
        <v>7.9799999999999996E-2</v>
      </c>
      <c r="M1492" s="5">
        <v>2.9244022799999998</v>
      </c>
      <c r="N1492" s="6">
        <v>2.5</v>
      </c>
      <c r="O1492" s="8">
        <f>IFERROR(VLOOKUP(C1492,Sheet2!$B$2:$G$588,6,FALSE),0)</f>
        <v>35461</v>
      </c>
      <c r="P1492" t="s">
        <v>487</v>
      </c>
      <c r="Q1492" s="2">
        <v>0.14512445169999999</v>
      </c>
      <c r="R1492" s="3">
        <v>0.14512445171169699</v>
      </c>
      <c r="U1492" s="22">
        <f t="shared" si="132"/>
        <v>0.14512445171169699</v>
      </c>
      <c r="V1492" s="10">
        <f t="shared" si="133"/>
        <v>7.2562225855848501</v>
      </c>
      <c r="W1492" s="24">
        <f t="shared" si="134"/>
        <v>7.2562225855848501</v>
      </c>
    </row>
    <row r="1493" spans="1:23" x14ac:dyDescent="0.3">
      <c r="A1493" t="s">
        <v>17</v>
      </c>
      <c r="B1493" t="s">
        <v>1863</v>
      </c>
      <c r="C1493" t="s">
        <v>1864</v>
      </c>
      <c r="D1493" t="s">
        <v>2193</v>
      </c>
      <c r="E1493" t="s">
        <v>2194</v>
      </c>
      <c r="F1493">
        <v>0.5</v>
      </c>
      <c r="G1493" s="2">
        <v>0</v>
      </c>
      <c r="H1493" s="4">
        <v>2.3734999999999999</v>
      </c>
      <c r="I1493" s="4">
        <v>0.84450000000000003</v>
      </c>
      <c r="J1493" s="7">
        <v>50</v>
      </c>
      <c r="K1493" s="7">
        <v>12</v>
      </c>
      <c r="L1493" s="3">
        <v>0.35580000000000001</v>
      </c>
      <c r="M1493" s="5">
        <v>1.9910851700000001</v>
      </c>
      <c r="N1493" s="6">
        <v>1.5</v>
      </c>
      <c r="O1493" s="8">
        <f>IFERROR(VLOOKUP(C1493,Sheet2!$B$2:$G$588,6,FALSE),0)</f>
        <v>35461</v>
      </c>
      <c r="P1493" t="s">
        <v>22</v>
      </c>
      <c r="Q1493" s="2">
        <v>0.24664197169999999</v>
      </c>
      <c r="R1493" s="3">
        <v>0.24664197174243599</v>
      </c>
      <c r="U1493" s="22">
        <f t="shared" si="132"/>
        <v>0.24664197174243599</v>
      </c>
      <c r="V1493" s="10">
        <f t="shared" si="133"/>
        <v>12.3320985871218</v>
      </c>
      <c r="W1493" s="24">
        <f t="shared" si="134"/>
        <v>12.3320985871218</v>
      </c>
    </row>
    <row r="1494" spans="1:23" x14ac:dyDescent="0.3">
      <c r="A1494" t="s">
        <v>17</v>
      </c>
      <c r="B1494" t="s">
        <v>1863</v>
      </c>
      <c r="C1494" t="s">
        <v>1864</v>
      </c>
      <c r="D1494" t="s">
        <v>2209</v>
      </c>
      <c r="E1494" t="s">
        <v>2210</v>
      </c>
      <c r="F1494">
        <v>0.2</v>
      </c>
      <c r="G1494" s="2">
        <v>0</v>
      </c>
      <c r="H1494" s="4">
        <v>2.5695000000000001</v>
      </c>
      <c r="I1494" s="4">
        <v>0.86560000000000004</v>
      </c>
      <c r="J1494" s="7">
        <v>50</v>
      </c>
      <c r="K1494" s="7">
        <v>10</v>
      </c>
      <c r="L1494" s="3">
        <v>0.33689999999999998</v>
      </c>
      <c r="M1494" s="5">
        <v>1.9300792200000001</v>
      </c>
      <c r="N1494" s="6">
        <v>1.45</v>
      </c>
      <c r="O1494" s="8">
        <f>IFERROR(VLOOKUP(C1494,Sheet2!$B$2:$G$588,6,FALSE),0)</f>
        <v>35461</v>
      </c>
      <c r="P1494" t="s">
        <v>92</v>
      </c>
      <c r="Q1494" s="2">
        <v>0.24873550050000001</v>
      </c>
      <c r="R1494" s="3">
        <v>0.2</v>
      </c>
      <c r="U1494" s="22">
        <f t="shared" si="132"/>
        <v>0.2</v>
      </c>
      <c r="V1494" s="10">
        <f t="shared" si="133"/>
        <v>10</v>
      </c>
      <c r="W1494" s="24">
        <f t="shared" si="134"/>
        <v>10</v>
      </c>
    </row>
    <row r="1495" spans="1:23" x14ac:dyDescent="0.3">
      <c r="A1495" t="s">
        <v>17</v>
      </c>
      <c r="B1495" t="s">
        <v>1863</v>
      </c>
      <c r="C1495" t="s">
        <v>1864</v>
      </c>
      <c r="D1495" t="s">
        <v>2637</v>
      </c>
      <c r="E1495" t="s">
        <v>2638</v>
      </c>
      <c r="F1495">
        <v>0.15</v>
      </c>
      <c r="G1495" s="2">
        <v>0</v>
      </c>
      <c r="H1495" s="4">
        <v>2.2216</v>
      </c>
      <c r="I1495" s="4">
        <v>0.80069999999999997</v>
      </c>
      <c r="J1495" s="7">
        <v>50</v>
      </c>
      <c r="K1495" s="7">
        <v>8</v>
      </c>
      <c r="L1495" s="3">
        <v>0.3604</v>
      </c>
      <c r="M1495" s="5">
        <v>2.09516503</v>
      </c>
      <c r="N1495" s="6">
        <v>1.5</v>
      </c>
      <c r="O1495" s="8">
        <f>IFERROR(VLOOKUP(C1495,Sheet2!$B$2:$G$588,6,FALSE),0)</f>
        <v>35461</v>
      </c>
      <c r="P1495" t="s">
        <v>92</v>
      </c>
      <c r="Q1495" s="2">
        <v>0.28406594340000002</v>
      </c>
      <c r="R1495" s="3">
        <v>0.15</v>
      </c>
      <c r="U1495" s="22">
        <f t="shared" si="132"/>
        <v>0.15</v>
      </c>
      <c r="V1495" s="10">
        <f t="shared" si="133"/>
        <v>7.5</v>
      </c>
      <c r="W1495" s="24">
        <f t="shared" si="134"/>
        <v>7.5</v>
      </c>
    </row>
    <row r="1496" spans="1:23" x14ac:dyDescent="0.3">
      <c r="A1496" t="s">
        <v>17</v>
      </c>
      <c r="B1496" t="s">
        <v>1863</v>
      </c>
      <c r="C1496" t="s">
        <v>1864</v>
      </c>
      <c r="D1496" t="s">
        <v>2653</v>
      </c>
      <c r="E1496" t="s">
        <v>2654</v>
      </c>
      <c r="F1496">
        <v>0.15</v>
      </c>
      <c r="G1496" s="2">
        <v>0</v>
      </c>
      <c r="H1496" s="4">
        <v>1.8611</v>
      </c>
      <c r="I1496" s="4">
        <v>0.84219999999999995</v>
      </c>
      <c r="J1496" s="7">
        <v>50</v>
      </c>
      <c r="K1496" s="7">
        <v>7</v>
      </c>
      <c r="L1496" s="3">
        <v>0.45250000000000001</v>
      </c>
      <c r="M1496" s="5">
        <v>1.9598252899999999</v>
      </c>
      <c r="N1496" s="6">
        <v>1.5</v>
      </c>
      <c r="O1496" s="8">
        <f>IFERROR(VLOOKUP(C1496,Sheet2!$B$2:$G$588,6,FALSE),0)</f>
        <v>35461</v>
      </c>
      <c r="P1496" t="s">
        <v>92</v>
      </c>
      <c r="Q1496" s="2">
        <v>0.23462565399999999</v>
      </c>
      <c r="R1496" s="3">
        <v>0.15</v>
      </c>
      <c r="U1496" s="22">
        <f t="shared" si="132"/>
        <v>0.15</v>
      </c>
      <c r="V1496" s="10">
        <f t="shared" si="133"/>
        <v>7.5</v>
      </c>
      <c r="W1496" s="24">
        <f t="shared" si="134"/>
        <v>7.5</v>
      </c>
    </row>
    <row r="1497" spans="1:23" x14ac:dyDescent="0.3">
      <c r="A1497" t="s">
        <v>17</v>
      </c>
      <c r="B1497" t="s">
        <v>1863</v>
      </c>
      <c r="C1497" t="s">
        <v>1864</v>
      </c>
      <c r="D1497" t="s">
        <v>2621</v>
      </c>
      <c r="E1497" t="s">
        <v>2622</v>
      </c>
      <c r="F1497">
        <v>0.25</v>
      </c>
      <c r="G1497" s="2">
        <v>0</v>
      </c>
      <c r="H1497" s="4">
        <v>2.7858999999999998</v>
      </c>
      <c r="I1497" s="4">
        <v>0.68389999999999995</v>
      </c>
      <c r="J1497" s="7">
        <v>49</v>
      </c>
      <c r="K1497" s="7">
        <v>12</v>
      </c>
      <c r="L1497" s="3">
        <v>0.2455</v>
      </c>
      <c r="M1497" s="5">
        <v>2.3851488299999999</v>
      </c>
      <c r="N1497" s="6">
        <v>1.5</v>
      </c>
      <c r="O1497" s="8">
        <f>IFERROR(VLOOKUP(C1497,Sheet2!$B$2:$G$588,6,FALSE),0)</f>
        <v>35461</v>
      </c>
      <c r="P1497" t="s">
        <v>22</v>
      </c>
      <c r="Q1497" s="2">
        <v>0.37110842550000001</v>
      </c>
      <c r="R1497" s="3">
        <v>0.25</v>
      </c>
      <c r="U1497" s="22">
        <f t="shared" si="132"/>
        <v>0.25</v>
      </c>
      <c r="V1497" s="10">
        <f t="shared" si="133"/>
        <v>12.25</v>
      </c>
      <c r="W1497" s="24">
        <f t="shared" si="134"/>
        <v>12.25</v>
      </c>
    </row>
    <row r="1498" spans="1:23" x14ac:dyDescent="0.3">
      <c r="A1498" t="s">
        <v>17</v>
      </c>
      <c r="B1498" t="s">
        <v>1863</v>
      </c>
      <c r="C1498" t="s">
        <v>1864</v>
      </c>
      <c r="D1498" t="s">
        <v>2743</v>
      </c>
      <c r="E1498" t="s">
        <v>2744</v>
      </c>
      <c r="F1498">
        <v>0.25</v>
      </c>
      <c r="G1498" s="2">
        <v>0</v>
      </c>
      <c r="H1498" s="4">
        <v>1.3785000000000001</v>
      </c>
      <c r="I1498" s="4">
        <v>0.83899999999999997</v>
      </c>
      <c r="J1498" s="7">
        <v>49</v>
      </c>
      <c r="K1498" s="7">
        <v>11</v>
      </c>
      <c r="L1498" s="3">
        <v>0.60860000000000003</v>
      </c>
      <c r="M1498" s="5">
        <v>1.9488421600000001</v>
      </c>
      <c r="N1498" s="6">
        <v>1.5</v>
      </c>
      <c r="O1498" s="8">
        <f>IFERROR(VLOOKUP(C1498,Sheet2!$B$2:$G$588,6,FALSE),0)</f>
        <v>35461</v>
      </c>
      <c r="P1498" t="s">
        <v>92</v>
      </c>
      <c r="Q1498" s="2">
        <v>0.23031221739999999</v>
      </c>
      <c r="R1498" s="3">
        <v>0.230312217412007</v>
      </c>
      <c r="U1498" s="22">
        <f t="shared" si="132"/>
        <v>0.230312217412007</v>
      </c>
      <c r="V1498" s="10">
        <f t="shared" si="133"/>
        <v>11.285298653188343</v>
      </c>
      <c r="W1498" s="24">
        <f t="shared" si="134"/>
        <v>11.285298653188343</v>
      </c>
    </row>
    <row r="1499" spans="1:23" x14ac:dyDescent="0.3">
      <c r="A1499" t="s">
        <v>17</v>
      </c>
      <c r="B1499" t="s">
        <v>1863</v>
      </c>
      <c r="C1499" t="s">
        <v>1864</v>
      </c>
      <c r="D1499" t="s">
        <v>2415</v>
      </c>
      <c r="E1499" t="s">
        <v>2416</v>
      </c>
      <c r="F1499">
        <v>0.33</v>
      </c>
      <c r="G1499" s="2">
        <v>0</v>
      </c>
      <c r="H1499" s="4">
        <v>1.7734000000000001</v>
      </c>
      <c r="I1499" s="4">
        <v>0.81410000000000005</v>
      </c>
      <c r="J1499" s="7">
        <v>48</v>
      </c>
      <c r="K1499" s="7">
        <v>12</v>
      </c>
      <c r="L1499" s="3">
        <v>0.45910000000000001</v>
      </c>
      <c r="M1499" s="5">
        <v>1.9751886299999999</v>
      </c>
      <c r="N1499" s="6">
        <v>1.5</v>
      </c>
      <c r="O1499" s="8">
        <f>IFERROR(VLOOKUP(C1499,Sheet2!$B$2:$G$588,6,FALSE),0)</f>
        <v>35461</v>
      </c>
      <c r="P1499" t="s">
        <v>22</v>
      </c>
      <c r="Q1499" s="2">
        <v>0.24057886040000001</v>
      </c>
      <c r="R1499" s="3">
        <v>0.24057886040189699</v>
      </c>
      <c r="U1499" s="22">
        <f t="shared" si="132"/>
        <v>0.24057886040189699</v>
      </c>
      <c r="V1499" s="10">
        <f t="shared" si="133"/>
        <v>11.547785299291055</v>
      </c>
      <c r="W1499" s="24">
        <f t="shared" si="134"/>
        <v>11.547785299291055</v>
      </c>
    </row>
    <row r="1500" spans="1:23" x14ac:dyDescent="0.3">
      <c r="A1500" t="s">
        <v>17</v>
      </c>
      <c r="B1500" t="s">
        <v>1863</v>
      </c>
      <c r="C1500" t="s">
        <v>1864</v>
      </c>
      <c r="D1500" t="s">
        <v>2779</v>
      </c>
      <c r="E1500" t="s">
        <v>2780</v>
      </c>
      <c r="F1500">
        <v>0.2</v>
      </c>
      <c r="G1500" s="2">
        <v>0</v>
      </c>
      <c r="H1500" s="4">
        <v>3.0407999999999999</v>
      </c>
      <c r="I1500" s="4">
        <v>0.84960000000000002</v>
      </c>
      <c r="J1500" s="7">
        <v>48</v>
      </c>
      <c r="K1500" s="7">
        <v>10</v>
      </c>
      <c r="L1500" s="3">
        <v>0.27939999999999998</v>
      </c>
      <c r="M1500" s="5">
        <v>1.88563982</v>
      </c>
      <c r="N1500" s="6">
        <v>1.45</v>
      </c>
      <c r="O1500" s="8">
        <f>IFERROR(VLOOKUP(C1500,Sheet2!$B$2:$G$588,6,FALSE),0)</f>
        <v>35461</v>
      </c>
      <c r="P1500" t="s">
        <v>92</v>
      </c>
      <c r="Q1500" s="2">
        <v>0.2310302393</v>
      </c>
      <c r="R1500" s="3">
        <v>0.19999999999999901</v>
      </c>
      <c r="U1500" s="22">
        <f t="shared" si="132"/>
        <v>0.19999999999999901</v>
      </c>
      <c r="V1500" s="10">
        <f t="shared" si="133"/>
        <v>9.5999999999999517</v>
      </c>
      <c r="W1500" s="24">
        <f t="shared" si="134"/>
        <v>9.5999999999999517</v>
      </c>
    </row>
    <row r="1501" spans="1:23" x14ac:dyDescent="0.3">
      <c r="A1501" t="s">
        <v>17</v>
      </c>
      <c r="B1501" t="s">
        <v>1863</v>
      </c>
      <c r="C1501" t="s">
        <v>1864</v>
      </c>
      <c r="D1501" t="s">
        <v>2597</v>
      </c>
      <c r="E1501" t="s">
        <v>2598</v>
      </c>
      <c r="F1501">
        <v>0.5</v>
      </c>
      <c r="G1501" s="2">
        <v>0</v>
      </c>
      <c r="H1501" s="4">
        <v>2.0266999999999999</v>
      </c>
      <c r="I1501" s="4">
        <v>0.85340000000000005</v>
      </c>
      <c r="J1501" s="7">
        <v>47</v>
      </c>
      <c r="K1501" s="7">
        <v>7</v>
      </c>
      <c r="L1501" s="3">
        <v>0.42109999999999997</v>
      </c>
      <c r="M1501" s="5">
        <v>1.8396635400000001</v>
      </c>
      <c r="N1501" s="6">
        <v>1.55</v>
      </c>
      <c r="O1501" s="8">
        <f>IFERROR(VLOOKUP(C1501,Sheet2!$B$2:$G$588,6,FALSE),0)</f>
        <v>35461</v>
      </c>
      <c r="P1501" t="s">
        <v>92</v>
      </c>
      <c r="Q1501" s="2">
        <v>0.1574546298</v>
      </c>
      <c r="R1501" s="3">
        <v>0.15745462982761799</v>
      </c>
      <c r="U1501" s="22">
        <f t="shared" si="132"/>
        <v>0.15745462982761799</v>
      </c>
      <c r="V1501" s="10">
        <f t="shared" si="133"/>
        <v>7.4003676018980453</v>
      </c>
      <c r="W1501" s="24">
        <f t="shared" si="134"/>
        <v>7.4003676018980453</v>
      </c>
    </row>
    <row r="1502" spans="1:23" x14ac:dyDescent="0.3">
      <c r="A1502" t="s">
        <v>17</v>
      </c>
      <c r="B1502" t="s">
        <v>1863</v>
      </c>
      <c r="C1502" t="s">
        <v>1864</v>
      </c>
      <c r="D1502" t="s">
        <v>2603</v>
      </c>
      <c r="E1502" t="s">
        <v>2604</v>
      </c>
      <c r="F1502">
        <v>0.3</v>
      </c>
      <c r="G1502" s="2">
        <v>0</v>
      </c>
      <c r="H1502" s="4">
        <v>3.9394</v>
      </c>
      <c r="I1502" s="4">
        <v>0.85529999999999995</v>
      </c>
      <c r="J1502" s="7">
        <v>47</v>
      </c>
      <c r="K1502" s="7">
        <v>10</v>
      </c>
      <c r="L1502" s="3">
        <v>0.21709999999999999</v>
      </c>
      <c r="M1502" s="5">
        <v>1.82155504</v>
      </c>
      <c r="N1502" s="6">
        <v>1.45</v>
      </c>
      <c r="O1502" s="8">
        <f>IFERROR(VLOOKUP(C1502,Sheet2!$B$2:$G$588,6,FALSE),0)</f>
        <v>35461</v>
      </c>
      <c r="P1502" t="s">
        <v>92</v>
      </c>
      <c r="Q1502" s="2">
        <v>0.2039768377</v>
      </c>
      <c r="R1502" s="3">
        <v>0.20397683769422201</v>
      </c>
      <c r="U1502" s="22">
        <f t="shared" si="132"/>
        <v>0.20397683769422201</v>
      </c>
      <c r="V1502" s="10">
        <f t="shared" si="133"/>
        <v>9.5869113716284335</v>
      </c>
      <c r="W1502" s="24">
        <f t="shared" si="134"/>
        <v>9.5869113716284335</v>
      </c>
    </row>
    <row r="1503" spans="1:23" x14ac:dyDescent="0.3">
      <c r="A1503" t="s">
        <v>17</v>
      </c>
      <c r="B1503" t="s">
        <v>1863</v>
      </c>
      <c r="C1503" t="s">
        <v>1864</v>
      </c>
      <c r="D1503" t="s">
        <v>1917</v>
      </c>
      <c r="E1503" t="s">
        <v>1918</v>
      </c>
      <c r="F1503">
        <v>0.5</v>
      </c>
      <c r="G1503" s="2">
        <v>0</v>
      </c>
      <c r="H1503" s="4">
        <v>2.3142</v>
      </c>
      <c r="I1503" s="4">
        <v>0.77490000000000003</v>
      </c>
      <c r="J1503" s="7">
        <v>46</v>
      </c>
      <c r="K1503" s="7">
        <v>11</v>
      </c>
      <c r="L1503" s="3">
        <v>0.33479999999999999</v>
      </c>
      <c r="M1503" s="5">
        <v>1.9881821500000001</v>
      </c>
      <c r="N1503" s="6">
        <v>1.5</v>
      </c>
      <c r="O1503" s="8">
        <f>IFERROR(VLOOKUP(C1503,Sheet2!$B$2:$G$588,6,FALSE),0)</f>
        <v>35461</v>
      </c>
      <c r="P1503" t="s">
        <v>22</v>
      </c>
      <c r="Q1503" s="2">
        <v>0.2455419653</v>
      </c>
      <c r="R1503" s="3">
        <v>0.24554196533721501</v>
      </c>
      <c r="U1503" s="22">
        <f t="shared" si="132"/>
        <v>0.24554196533721501</v>
      </c>
      <c r="V1503" s="10">
        <f t="shared" si="133"/>
        <v>11.29493040551189</v>
      </c>
      <c r="W1503" s="24">
        <f t="shared" si="134"/>
        <v>11.29493040551189</v>
      </c>
    </row>
    <row r="1504" spans="1:23" x14ac:dyDescent="0.3">
      <c r="A1504" t="s">
        <v>17</v>
      </c>
      <c r="B1504" t="s">
        <v>1863</v>
      </c>
      <c r="C1504" t="s">
        <v>1864</v>
      </c>
      <c r="D1504" t="s">
        <v>2641</v>
      </c>
      <c r="E1504" t="s">
        <v>2642</v>
      </c>
      <c r="F1504">
        <v>0.15</v>
      </c>
      <c r="G1504" s="2">
        <v>0</v>
      </c>
      <c r="H1504" s="4">
        <v>2.2469000000000001</v>
      </c>
      <c r="I1504" s="4">
        <v>0.80110000000000003</v>
      </c>
      <c r="J1504" s="7">
        <v>46</v>
      </c>
      <c r="K1504" s="7">
        <v>7</v>
      </c>
      <c r="L1504" s="3">
        <v>0.35649999999999998</v>
      </c>
      <c r="M1504" s="5">
        <v>1.91638877</v>
      </c>
      <c r="N1504" s="6">
        <v>1.5</v>
      </c>
      <c r="O1504" s="8">
        <f>IFERROR(VLOOKUP(C1504,Sheet2!$B$2:$G$588,6,FALSE),0)</f>
        <v>35461</v>
      </c>
      <c r="P1504" t="s">
        <v>92</v>
      </c>
      <c r="Q1504" s="2">
        <v>0.2172778158</v>
      </c>
      <c r="R1504" s="3">
        <v>0.149999999999999</v>
      </c>
      <c r="U1504" s="22">
        <f t="shared" si="132"/>
        <v>0.149999999999999</v>
      </c>
      <c r="V1504" s="10">
        <f t="shared" si="133"/>
        <v>6.8999999999999542</v>
      </c>
      <c r="W1504" s="24">
        <f t="shared" si="134"/>
        <v>6.8999999999999542</v>
      </c>
    </row>
    <row r="1505" spans="1:23" x14ac:dyDescent="0.3">
      <c r="A1505" t="s">
        <v>17</v>
      </c>
      <c r="B1505" t="s">
        <v>1863</v>
      </c>
      <c r="C1505" t="s">
        <v>1864</v>
      </c>
      <c r="D1505" s="1" t="s">
        <v>2247</v>
      </c>
      <c r="E1505" t="s">
        <v>2248</v>
      </c>
      <c r="F1505">
        <v>0.25</v>
      </c>
      <c r="G1505" s="2">
        <v>0</v>
      </c>
      <c r="H1505" s="4">
        <v>1.7794000000000001</v>
      </c>
      <c r="I1505" s="4">
        <v>0.65859999999999996</v>
      </c>
      <c r="J1505" s="7">
        <v>45</v>
      </c>
      <c r="K1505" s="7">
        <v>11</v>
      </c>
      <c r="L1505" s="3">
        <v>0.37009999999999998</v>
      </c>
      <c r="M1505" s="5">
        <v>2.2813794600000001</v>
      </c>
      <c r="N1505" s="6">
        <v>1.5</v>
      </c>
      <c r="O1505" s="8">
        <f>IFERROR(VLOOKUP(C1505,Sheet2!$B$2:$G$588,6,FALSE),0)</f>
        <v>35461</v>
      </c>
      <c r="P1505" t="s">
        <v>22</v>
      </c>
      <c r="Q1505" s="2">
        <v>0.34250306609999998</v>
      </c>
      <c r="R1505" s="3">
        <v>0.25</v>
      </c>
      <c r="U1505" s="22">
        <f t="shared" si="132"/>
        <v>0.25</v>
      </c>
      <c r="V1505" s="10">
        <f t="shared" si="133"/>
        <v>11.25</v>
      </c>
      <c r="W1505" s="24">
        <f t="shared" si="134"/>
        <v>11.25</v>
      </c>
    </row>
    <row r="1506" spans="1:23" x14ac:dyDescent="0.3">
      <c r="A1506" t="s">
        <v>17</v>
      </c>
      <c r="B1506" t="s">
        <v>1863</v>
      </c>
      <c r="C1506" t="s">
        <v>1864</v>
      </c>
      <c r="D1506" t="s">
        <v>2345</v>
      </c>
      <c r="E1506" t="s">
        <v>2346</v>
      </c>
      <c r="F1506">
        <v>0.25</v>
      </c>
      <c r="G1506" s="2">
        <v>0</v>
      </c>
      <c r="H1506" s="4">
        <v>1.1093999999999999</v>
      </c>
      <c r="I1506" s="4">
        <v>0.70399999999999996</v>
      </c>
      <c r="J1506" s="7">
        <v>45</v>
      </c>
      <c r="K1506" s="7">
        <v>11</v>
      </c>
      <c r="L1506" s="3">
        <v>0.63460000000000005</v>
      </c>
      <c r="M1506" s="5">
        <v>2.1524249200000001</v>
      </c>
      <c r="N1506" s="6">
        <v>1.5</v>
      </c>
      <c r="O1506" s="8">
        <f>IFERROR(VLOOKUP(C1506,Sheet2!$B$2:$G$588,6,FALSE),0)</f>
        <v>35461</v>
      </c>
      <c r="P1506" t="s">
        <v>22</v>
      </c>
      <c r="Q1506" s="2">
        <v>0.30311158040000002</v>
      </c>
      <c r="R1506" s="3">
        <v>0.25</v>
      </c>
      <c r="U1506" s="22">
        <f t="shared" si="132"/>
        <v>0.25</v>
      </c>
      <c r="V1506" s="10">
        <f t="shared" si="133"/>
        <v>11.25</v>
      </c>
      <c r="W1506" s="24">
        <f t="shared" si="134"/>
        <v>11.25</v>
      </c>
    </row>
    <row r="1507" spans="1:23" x14ac:dyDescent="0.3">
      <c r="A1507" t="s">
        <v>17</v>
      </c>
      <c r="B1507" t="s">
        <v>1863</v>
      </c>
      <c r="C1507" t="s">
        <v>1864</v>
      </c>
      <c r="D1507" t="s">
        <v>2479</v>
      </c>
      <c r="E1507" t="s">
        <v>2480</v>
      </c>
      <c r="F1507">
        <v>0.3</v>
      </c>
      <c r="G1507" s="2">
        <v>0</v>
      </c>
      <c r="H1507" s="4">
        <v>2.34</v>
      </c>
      <c r="I1507" s="4">
        <v>0.81100000000000005</v>
      </c>
      <c r="J1507" s="7">
        <v>44</v>
      </c>
      <c r="K1507" s="7">
        <v>10</v>
      </c>
      <c r="L1507" s="3">
        <v>0.34660000000000002</v>
      </c>
      <c r="M1507" s="5">
        <v>1.8231900700000001</v>
      </c>
      <c r="N1507" s="6">
        <v>1.4</v>
      </c>
      <c r="O1507" s="8">
        <f>IFERROR(VLOOKUP(C1507,Sheet2!$B$2:$G$588,6,FALSE),0)</f>
        <v>35461</v>
      </c>
      <c r="P1507" t="s">
        <v>22</v>
      </c>
      <c r="Q1507" s="2">
        <v>0.23211516630000001</v>
      </c>
      <c r="R1507" s="3">
        <v>0.23211516630032999</v>
      </c>
      <c r="U1507" s="22">
        <f t="shared" si="132"/>
        <v>0.23211516630032999</v>
      </c>
      <c r="V1507" s="10">
        <f t="shared" si="133"/>
        <v>10.21306731721452</v>
      </c>
      <c r="W1507" s="24">
        <f t="shared" si="134"/>
        <v>10.21306731721452</v>
      </c>
    </row>
    <row r="1508" spans="1:23" x14ac:dyDescent="0.3">
      <c r="A1508" t="s">
        <v>17</v>
      </c>
      <c r="B1508" t="s">
        <v>1863</v>
      </c>
      <c r="C1508" t="s">
        <v>1864</v>
      </c>
      <c r="D1508" t="s">
        <v>2625</v>
      </c>
      <c r="E1508" t="s">
        <v>2626</v>
      </c>
      <c r="F1508">
        <v>0.2</v>
      </c>
      <c r="G1508" s="2">
        <v>0</v>
      </c>
      <c r="H1508" s="4">
        <v>2.0836000000000001</v>
      </c>
      <c r="I1508" s="4">
        <v>0.7409</v>
      </c>
      <c r="J1508" s="7">
        <v>44</v>
      </c>
      <c r="K1508" s="7">
        <v>9</v>
      </c>
      <c r="L1508" s="3">
        <v>0.35560000000000003</v>
      </c>
      <c r="M1508" s="5">
        <v>1.98471847</v>
      </c>
      <c r="N1508" s="6">
        <v>1.5</v>
      </c>
      <c r="O1508" s="8">
        <f>IFERROR(VLOOKUP(C1508,Sheet2!$B$2:$G$588,6,FALSE),0)</f>
        <v>35461</v>
      </c>
      <c r="P1508" t="s">
        <v>92</v>
      </c>
      <c r="Q1508" s="2">
        <v>0.24422530419999999</v>
      </c>
      <c r="R1508" s="3">
        <v>0.19999999999999901</v>
      </c>
      <c r="U1508" s="22">
        <f t="shared" si="132"/>
        <v>0.19999999999999901</v>
      </c>
      <c r="V1508" s="10">
        <f t="shared" si="133"/>
        <v>8.7999999999999563</v>
      </c>
      <c r="W1508" s="24">
        <f t="shared" si="134"/>
        <v>8.7999999999999563</v>
      </c>
    </row>
    <row r="1509" spans="1:23" x14ac:dyDescent="0.3">
      <c r="A1509" t="s">
        <v>17</v>
      </c>
      <c r="B1509" t="s">
        <v>1863</v>
      </c>
      <c r="C1509" t="s">
        <v>1864</v>
      </c>
      <c r="D1509" t="s">
        <v>1903</v>
      </c>
      <c r="E1509" t="s">
        <v>1904</v>
      </c>
      <c r="F1509">
        <v>0.25</v>
      </c>
      <c r="G1509" s="2">
        <v>0</v>
      </c>
      <c r="H1509" s="4">
        <v>1.8589</v>
      </c>
      <c r="I1509" s="4">
        <v>0.71550000000000002</v>
      </c>
      <c r="J1509" s="7">
        <v>42</v>
      </c>
      <c r="K1509" s="7">
        <v>10</v>
      </c>
      <c r="L1509" s="3">
        <v>0.38490000000000002</v>
      </c>
      <c r="M1509" s="5">
        <v>1.9444144999999999</v>
      </c>
      <c r="N1509" s="6">
        <v>1.5</v>
      </c>
      <c r="O1509" s="8">
        <f>IFERROR(VLOOKUP(C1509,Sheet2!$B$2:$G$588,6,FALSE),0)</f>
        <v>35461</v>
      </c>
      <c r="P1509" t="s">
        <v>92</v>
      </c>
      <c r="Q1509" s="2">
        <v>0.22855954649999999</v>
      </c>
      <c r="R1509" s="3">
        <v>0.228559546546731</v>
      </c>
      <c r="U1509" s="22">
        <f t="shared" si="132"/>
        <v>0.228559546546731</v>
      </c>
      <c r="V1509" s="10">
        <f t="shared" si="133"/>
        <v>9.5995009549627017</v>
      </c>
      <c r="W1509" s="24">
        <f t="shared" si="134"/>
        <v>9.5995009549627017</v>
      </c>
    </row>
    <row r="1510" spans="1:23" x14ac:dyDescent="0.3">
      <c r="A1510" t="s">
        <v>17</v>
      </c>
      <c r="B1510" t="s">
        <v>1863</v>
      </c>
      <c r="C1510" t="s">
        <v>1864</v>
      </c>
      <c r="D1510" s="1" t="s">
        <v>1939</v>
      </c>
      <c r="E1510" t="s">
        <v>1940</v>
      </c>
      <c r="F1510">
        <v>0.2</v>
      </c>
      <c r="G1510" s="2">
        <v>0</v>
      </c>
      <c r="H1510" s="4">
        <v>1.7835000000000001</v>
      </c>
      <c r="I1510" s="4">
        <v>0.71050000000000002</v>
      </c>
      <c r="J1510" s="7">
        <v>42</v>
      </c>
      <c r="K1510" s="7">
        <v>8</v>
      </c>
      <c r="L1510" s="3">
        <v>0.39839999999999998</v>
      </c>
      <c r="M1510" s="5">
        <v>1.9690761000000001</v>
      </c>
      <c r="N1510" s="6">
        <v>1.5</v>
      </c>
      <c r="O1510" s="8">
        <f>IFERROR(VLOOKUP(C1510,Sheet2!$B$2:$G$588,6,FALSE),0)</f>
        <v>35461</v>
      </c>
      <c r="P1510" t="s">
        <v>92</v>
      </c>
      <c r="Q1510" s="2">
        <v>0.23822141890000001</v>
      </c>
      <c r="R1510" s="3">
        <v>0.19999999999999901</v>
      </c>
      <c r="U1510" s="22">
        <f t="shared" si="132"/>
        <v>0.19999999999999901</v>
      </c>
      <c r="V1510" s="10">
        <f t="shared" si="133"/>
        <v>8.3999999999999577</v>
      </c>
      <c r="W1510" s="24">
        <f t="shared" si="134"/>
        <v>8.3999999999999577</v>
      </c>
    </row>
    <row r="1511" spans="1:23" x14ac:dyDescent="0.3">
      <c r="A1511" t="s">
        <v>17</v>
      </c>
      <c r="B1511" t="s">
        <v>1863</v>
      </c>
      <c r="C1511" t="s">
        <v>1864</v>
      </c>
      <c r="D1511" t="s">
        <v>2079</v>
      </c>
      <c r="E1511" t="s">
        <v>2080</v>
      </c>
      <c r="F1511">
        <v>0.3</v>
      </c>
      <c r="G1511" s="2">
        <v>0</v>
      </c>
      <c r="H1511" s="4">
        <v>1.7119</v>
      </c>
      <c r="I1511" s="4">
        <v>0.70989999999999998</v>
      </c>
      <c r="J1511" s="7">
        <v>42</v>
      </c>
      <c r="K1511" s="7">
        <v>10</v>
      </c>
      <c r="L1511" s="3">
        <v>0.41470000000000001</v>
      </c>
      <c r="M1511" s="5">
        <v>1.9707687700000001</v>
      </c>
      <c r="N1511" s="6">
        <v>1.5</v>
      </c>
      <c r="O1511" s="8">
        <f>IFERROR(VLOOKUP(C1511,Sheet2!$B$2:$G$588,6,FALSE),0)</f>
        <v>35461</v>
      </c>
      <c r="P1511" t="s">
        <v>22</v>
      </c>
      <c r="Q1511" s="2">
        <v>0.23887569889999999</v>
      </c>
      <c r="R1511" s="3">
        <v>0.23887569885884899</v>
      </c>
      <c r="U1511" s="22">
        <f t="shared" si="132"/>
        <v>0.23887569885884899</v>
      </c>
      <c r="V1511" s="10">
        <f t="shared" si="133"/>
        <v>10.032779352071657</v>
      </c>
      <c r="W1511" s="24">
        <f t="shared" si="134"/>
        <v>10.032779352071657</v>
      </c>
    </row>
    <row r="1512" spans="1:23" x14ac:dyDescent="0.3">
      <c r="A1512" t="s">
        <v>17</v>
      </c>
      <c r="B1512" t="s">
        <v>1863</v>
      </c>
      <c r="C1512" t="s">
        <v>1864</v>
      </c>
      <c r="D1512" t="s">
        <v>2123</v>
      </c>
      <c r="E1512" t="s">
        <v>2124</v>
      </c>
      <c r="F1512">
        <v>0.3</v>
      </c>
      <c r="G1512" s="2">
        <v>0</v>
      </c>
      <c r="H1512" s="4">
        <v>1.7628999999999999</v>
      </c>
      <c r="I1512" s="4">
        <v>0.7026</v>
      </c>
      <c r="J1512" s="7">
        <v>42</v>
      </c>
      <c r="K1512" s="7">
        <v>11</v>
      </c>
      <c r="L1512" s="3">
        <v>0.39850000000000002</v>
      </c>
      <c r="M1512" s="5">
        <v>2.0030703500000002</v>
      </c>
      <c r="N1512" s="6">
        <v>1.5</v>
      </c>
      <c r="O1512" s="8">
        <f>IFERROR(VLOOKUP(C1512,Sheet2!$B$2:$G$588,6,FALSE),0)</f>
        <v>35461</v>
      </c>
      <c r="P1512" t="s">
        <v>22</v>
      </c>
      <c r="Q1512" s="2">
        <v>0.2511496178</v>
      </c>
      <c r="R1512" s="3">
        <v>0.25114961780917799</v>
      </c>
      <c r="U1512" s="22">
        <f t="shared" si="132"/>
        <v>0.25114961780917799</v>
      </c>
      <c r="V1512" s="10">
        <f t="shared" si="133"/>
        <v>10.548283947985476</v>
      </c>
      <c r="W1512" s="24">
        <f t="shared" si="134"/>
        <v>10.548283947985476</v>
      </c>
    </row>
    <row r="1513" spans="1:23" x14ac:dyDescent="0.3">
      <c r="A1513" t="s">
        <v>17</v>
      </c>
      <c r="B1513" t="s">
        <v>1863</v>
      </c>
      <c r="C1513" t="s">
        <v>1864</v>
      </c>
      <c r="D1513" t="s">
        <v>2169</v>
      </c>
      <c r="E1513" t="s">
        <v>2170</v>
      </c>
      <c r="F1513">
        <v>0.25</v>
      </c>
      <c r="G1513" s="2">
        <v>0</v>
      </c>
      <c r="H1513" s="4">
        <v>2.7864</v>
      </c>
      <c r="I1513" s="4">
        <v>0.73939999999999995</v>
      </c>
      <c r="J1513" s="7">
        <v>42</v>
      </c>
      <c r="K1513" s="7">
        <v>9</v>
      </c>
      <c r="L1513" s="3">
        <v>0.26529999999999998</v>
      </c>
      <c r="M1513" s="5">
        <v>1.9062216199999999</v>
      </c>
      <c r="N1513" s="6">
        <v>1.5</v>
      </c>
      <c r="O1513" s="8">
        <f>IFERROR(VLOOKUP(C1513,Sheet2!$B$2:$G$588,6,FALSE),0)</f>
        <v>35461</v>
      </c>
      <c r="P1513" t="s">
        <v>92</v>
      </c>
      <c r="Q1513" s="2">
        <v>0.21310303929999999</v>
      </c>
      <c r="R1513" s="3">
        <v>0.21310303933344399</v>
      </c>
      <c r="U1513" s="22">
        <f t="shared" si="132"/>
        <v>0.21310303933344399</v>
      </c>
      <c r="V1513" s="10">
        <f t="shared" si="133"/>
        <v>8.9503276520046473</v>
      </c>
      <c r="W1513" s="24">
        <f t="shared" si="134"/>
        <v>8.9503276520046473</v>
      </c>
    </row>
    <row r="1514" spans="1:23" x14ac:dyDescent="0.3">
      <c r="A1514" t="s">
        <v>17</v>
      </c>
      <c r="B1514" t="s">
        <v>1863</v>
      </c>
      <c r="C1514" t="s">
        <v>1864</v>
      </c>
      <c r="D1514" t="s">
        <v>2195</v>
      </c>
      <c r="E1514" t="s">
        <v>2196</v>
      </c>
      <c r="F1514">
        <v>0.15</v>
      </c>
      <c r="G1514" s="2">
        <v>0</v>
      </c>
      <c r="H1514" s="4">
        <v>2.5091000000000001</v>
      </c>
      <c r="I1514" s="4">
        <v>0.65620000000000001</v>
      </c>
      <c r="J1514" s="7">
        <v>42</v>
      </c>
      <c r="K1514" s="7">
        <v>6</v>
      </c>
      <c r="L1514" s="3">
        <v>0.26150000000000001</v>
      </c>
      <c r="M1514" s="5">
        <v>2.1328725400000001</v>
      </c>
      <c r="N1514" s="6">
        <v>1.55</v>
      </c>
      <c r="O1514" s="8">
        <f>IFERROR(VLOOKUP(C1514,Sheet2!$B$2:$G$588,6,FALSE),0)</f>
        <v>35461</v>
      </c>
      <c r="P1514" t="s">
        <v>92</v>
      </c>
      <c r="Q1514" s="2">
        <v>0.27328052990000001</v>
      </c>
      <c r="R1514" s="3">
        <v>0.15</v>
      </c>
      <c r="U1514" s="22">
        <f t="shared" si="132"/>
        <v>0.15</v>
      </c>
      <c r="V1514" s="10">
        <f t="shared" si="133"/>
        <v>6.3</v>
      </c>
      <c r="W1514" s="24">
        <f t="shared" si="134"/>
        <v>6.3</v>
      </c>
    </row>
    <row r="1515" spans="1:23" x14ac:dyDescent="0.3">
      <c r="A1515" t="s">
        <v>17</v>
      </c>
      <c r="B1515" t="s">
        <v>1863</v>
      </c>
      <c r="C1515" t="s">
        <v>1864</v>
      </c>
      <c r="D1515" t="s">
        <v>2379</v>
      </c>
      <c r="E1515" t="s">
        <v>2380</v>
      </c>
      <c r="F1515">
        <v>0.25</v>
      </c>
      <c r="G1515" s="2">
        <v>0</v>
      </c>
      <c r="H1515" s="4">
        <v>2.1423999999999999</v>
      </c>
      <c r="I1515" s="4">
        <v>0.70789999999999997</v>
      </c>
      <c r="J1515" s="7">
        <v>42</v>
      </c>
      <c r="K1515" s="7">
        <v>10</v>
      </c>
      <c r="L1515" s="3">
        <v>0.33040000000000003</v>
      </c>
      <c r="M1515" s="5">
        <v>1.96849965</v>
      </c>
      <c r="N1515" s="6">
        <v>1.5</v>
      </c>
      <c r="O1515" s="8">
        <f>IFERROR(VLOOKUP(C1515,Sheet2!$B$2:$G$588,6,FALSE),0)</f>
        <v>35461</v>
      </c>
      <c r="P1515" t="s">
        <v>92</v>
      </c>
      <c r="Q1515" s="2">
        <v>0.2379983393</v>
      </c>
      <c r="R1515" s="3">
        <v>0.237998339296148</v>
      </c>
      <c r="U1515" s="22">
        <f t="shared" si="132"/>
        <v>0.237998339296148</v>
      </c>
      <c r="V1515" s="10">
        <f t="shared" si="133"/>
        <v>9.9959302504382155</v>
      </c>
      <c r="W1515" s="24">
        <f t="shared" si="134"/>
        <v>9.9959302504382155</v>
      </c>
    </row>
    <row r="1516" spans="1:23" x14ac:dyDescent="0.3">
      <c r="A1516" t="s">
        <v>17</v>
      </c>
      <c r="B1516" t="s">
        <v>1863</v>
      </c>
      <c r="C1516" t="s">
        <v>1864</v>
      </c>
      <c r="D1516" t="s">
        <v>2405</v>
      </c>
      <c r="E1516" t="s">
        <v>2406</v>
      </c>
      <c r="F1516">
        <v>0.15</v>
      </c>
      <c r="G1516" s="2">
        <v>0</v>
      </c>
      <c r="H1516" s="4">
        <v>1.9393</v>
      </c>
      <c r="I1516" s="4">
        <v>0.71060000000000001</v>
      </c>
      <c r="J1516" s="7">
        <v>42</v>
      </c>
      <c r="K1516" s="7">
        <v>6</v>
      </c>
      <c r="L1516" s="3">
        <v>0.3664</v>
      </c>
      <c r="M1516" s="5">
        <v>1.97497236</v>
      </c>
      <c r="N1516" s="6">
        <v>1.45</v>
      </c>
      <c r="O1516" s="8">
        <f>IFERROR(VLOOKUP(C1516,Sheet2!$B$2:$G$588,6,FALSE),0)</f>
        <v>35461</v>
      </c>
      <c r="P1516" t="s">
        <v>92</v>
      </c>
      <c r="Q1516" s="2">
        <v>0.26581250950000002</v>
      </c>
      <c r="R1516" s="3">
        <v>0.15</v>
      </c>
      <c r="U1516" s="22">
        <f t="shared" si="132"/>
        <v>0.15</v>
      </c>
      <c r="V1516" s="10">
        <f t="shared" si="133"/>
        <v>6.3</v>
      </c>
      <c r="W1516" s="24">
        <f t="shared" si="134"/>
        <v>6.3</v>
      </c>
    </row>
    <row r="1517" spans="1:23" x14ac:dyDescent="0.3">
      <c r="A1517" t="s">
        <v>17</v>
      </c>
      <c r="B1517" t="s">
        <v>1863</v>
      </c>
      <c r="C1517" t="s">
        <v>1864</v>
      </c>
      <c r="D1517" t="s">
        <v>2501</v>
      </c>
      <c r="E1517" t="s">
        <v>2502</v>
      </c>
      <c r="F1517">
        <v>0.25</v>
      </c>
      <c r="G1517" s="2">
        <v>0</v>
      </c>
      <c r="H1517" s="4">
        <v>1.4084000000000001</v>
      </c>
      <c r="I1517" s="4">
        <v>0.6734</v>
      </c>
      <c r="J1517" s="7">
        <v>42</v>
      </c>
      <c r="K1517" s="7">
        <v>10</v>
      </c>
      <c r="L1517" s="3">
        <v>0.47810000000000002</v>
      </c>
      <c r="M1517" s="5">
        <v>2.0671687699999999</v>
      </c>
      <c r="N1517" s="6">
        <v>1.5</v>
      </c>
      <c r="O1517" s="8">
        <f>IFERROR(VLOOKUP(C1517,Sheet2!$B$2:$G$588,6,FALSE),0)</f>
        <v>35461</v>
      </c>
      <c r="P1517" t="s">
        <v>22</v>
      </c>
      <c r="Q1517" s="2">
        <v>0.27436984279999999</v>
      </c>
      <c r="R1517" s="3">
        <v>0.25</v>
      </c>
      <c r="U1517" s="22">
        <f t="shared" si="132"/>
        <v>0.25</v>
      </c>
      <c r="V1517" s="10">
        <f t="shared" si="133"/>
        <v>10.5</v>
      </c>
      <c r="W1517" s="24">
        <f t="shared" si="134"/>
        <v>10.5</v>
      </c>
    </row>
    <row r="1518" spans="1:23" x14ac:dyDescent="0.3">
      <c r="A1518" t="s">
        <v>17</v>
      </c>
      <c r="B1518" t="s">
        <v>1863</v>
      </c>
      <c r="C1518" t="s">
        <v>1864</v>
      </c>
      <c r="D1518" t="s">
        <v>2515</v>
      </c>
      <c r="E1518" t="s">
        <v>2516</v>
      </c>
      <c r="F1518">
        <v>0.33</v>
      </c>
      <c r="G1518" s="2">
        <v>0</v>
      </c>
      <c r="H1518" s="4">
        <v>2.8340999999999998</v>
      </c>
      <c r="I1518" s="4">
        <v>0.73670000000000002</v>
      </c>
      <c r="J1518" s="7">
        <v>42</v>
      </c>
      <c r="K1518" s="7">
        <v>9</v>
      </c>
      <c r="L1518" s="3">
        <v>0.25990000000000002</v>
      </c>
      <c r="M1518" s="5">
        <v>1.92134962</v>
      </c>
      <c r="N1518" s="6">
        <v>1.5</v>
      </c>
      <c r="O1518" s="8">
        <f>IFERROR(VLOOKUP(C1518,Sheet2!$B$2:$G$588,6,FALSE),0)</f>
        <v>35461</v>
      </c>
      <c r="P1518" t="s">
        <v>22</v>
      </c>
      <c r="Q1518" s="2">
        <v>0.21929877680000001</v>
      </c>
      <c r="R1518" s="3">
        <v>0.21929877679544599</v>
      </c>
      <c r="U1518" s="22">
        <f t="shared" si="132"/>
        <v>0.21929877679544599</v>
      </c>
      <c r="V1518" s="10">
        <f t="shared" si="133"/>
        <v>9.2105486254087321</v>
      </c>
      <c r="W1518" s="24">
        <f t="shared" si="134"/>
        <v>9.2105486254087321</v>
      </c>
    </row>
    <row r="1519" spans="1:23" x14ac:dyDescent="0.3">
      <c r="A1519" t="s">
        <v>17</v>
      </c>
      <c r="B1519" t="s">
        <v>1863</v>
      </c>
      <c r="C1519" t="s">
        <v>1864</v>
      </c>
      <c r="D1519" t="s">
        <v>2579</v>
      </c>
      <c r="E1519" t="s">
        <v>2580</v>
      </c>
      <c r="F1519">
        <v>0.25</v>
      </c>
      <c r="G1519" s="2">
        <v>0</v>
      </c>
      <c r="H1519" s="4">
        <v>1.6720999999999999</v>
      </c>
      <c r="I1519" s="4">
        <v>0.64090000000000003</v>
      </c>
      <c r="J1519" s="7">
        <v>42</v>
      </c>
      <c r="K1519" s="7">
        <v>10</v>
      </c>
      <c r="L1519" s="3">
        <v>0.38329999999999997</v>
      </c>
      <c r="M1519" s="5">
        <v>2.1588386100000001</v>
      </c>
      <c r="N1519" s="6">
        <v>1.5</v>
      </c>
      <c r="O1519" s="8">
        <f>IFERROR(VLOOKUP(C1519,Sheet2!$B$2:$G$588,6,FALSE),0)</f>
        <v>35461</v>
      </c>
      <c r="P1519" t="s">
        <v>22</v>
      </c>
      <c r="Q1519" s="2">
        <v>0.30518196510000001</v>
      </c>
      <c r="R1519" s="3">
        <v>0.25</v>
      </c>
      <c r="U1519" s="22">
        <f t="shared" si="132"/>
        <v>0.25</v>
      </c>
      <c r="V1519" s="10">
        <f t="shared" si="133"/>
        <v>10.5</v>
      </c>
      <c r="W1519" s="24">
        <f t="shared" si="134"/>
        <v>10.5</v>
      </c>
    </row>
    <row r="1520" spans="1:23" x14ac:dyDescent="0.3">
      <c r="A1520" t="s">
        <v>17</v>
      </c>
      <c r="B1520" t="s">
        <v>1863</v>
      </c>
      <c r="C1520" t="s">
        <v>1864</v>
      </c>
      <c r="D1520" t="s">
        <v>2703</v>
      </c>
      <c r="E1520" t="s">
        <v>2704</v>
      </c>
      <c r="F1520">
        <v>0.25</v>
      </c>
      <c r="G1520" s="2">
        <v>0</v>
      </c>
      <c r="H1520" s="4">
        <v>2.8614000000000002</v>
      </c>
      <c r="I1520" s="4">
        <v>0.73219999999999996</v>
      </c>
      <c r="J1520" s="7">
        <v>42</v>
      </c>
      <c r="K1520" s="7">
        <v>9</v>
      </c>
      <c r="L1520" s="3">
        <v>0.25590000000000002</v>
      </c>
      <c r="M1520" s="5">
        <v>1.9063408399999999</v>
      </c>
      <c r="N1520" s="6">
        <v>1.5</v>
      </c>
      <c r="O1520" s="8">
        <f>IFERROR(VLOOKUP(C1520,Sheet2!$B$2:$G$588,6,FALSE),0)</f>
        <v>35461</v>
      </c>
      <c r="P1520" t="s">
        <v>92</v>
      </c>
      <c r="Q1520" s="2">
        <v>0.21315225230000001</v>
      </c>
      <c r="R1520" s="3">
        <v>0.213152252339844</v>
      </c>
      <c r="U1520" s="22">
        <f t="shared" si="132"/>
        <v>0.213152252339844</v>
      </c>
      <c r="V1520" s="10">
        <f t="shared" si="133"/>
        <v>8.9523945982734485</v>
      </c>
      <c r="W1520" s="24">
        <f t="shared" si="134"/>
        <v>8.9523945982734485</v>
      </c>
    </row>
    <row r="1521" spans="1:23" x14ac:dyDescent="0.3">
      <c r="A1521" t="s">
        <v>17</v>
      </c>
      <c r="B1521" t="s">
        <v>1863</v>
      </c>
      <c r="C1521" t="s">
        <v>1864</v>
      </c>
      <c r="D1521" t="s">
        <v>2009</v>
      </c>
      <c r="E1521" t="s">
        <v>2010</v>
      </c>
      <c r="F1521">
        <v>0.45</v>
      </c>
      <c r="G1521" s="2">
        <v>0</v>
      </c>
      <c r="H1521" s="4">
        <v>2.4982000000000002</v>
      </c>
      <c r="I1521" s="4">
        <v>0.66590000000000005</v>
      </c>
      <c r="J1521" s="7">
        <v>41</v>
      </c>
      <c r="K1521" s="7">
        <v>10</v>
      </c>
      <c r="L1521" s="3">
        <v>0.26650000000000001</v>
      </c>
      <c r="M1521" s="5">
        <v>2.04908818</v>
      </c>
      <c r="N1521" s="6">
        <v>1.55</v>
      </c>
      <c r="O1521" s="8">
        <f>IFERROR(VLOOKUP(C1521,Sheet2!$B$2:$G$588,6,FALSE),0)</f>
        <v>35461</v>
      </c>
      <c r="P1521" t="s">
        <v>92</v>
      </c>
      <c r="Q1521" s="2">
        <v>0.24356598400000001</v>
      </c>
      <c r="R1521" s="3">
        <v>0.24356598400134</v>
      </c>
      <c r="U1521" s="22">
        <f t="shared" si="132"/>
        <v>0.24356598400134</v>
      </c>
      <c r="V1521" s="10">
        <f t="shared" si="133"/>
        <v>9.9862053440549392</v>
      </c>
      <c r="W1521" s="24">
        <f t="shared" si="134"/>
        <v>9.9862053440549392</v>
      </c>
    </row>
    <row r="1522" spans="1:23" x14ac:dyDescent="0.3">
      <c r="A1522" t="s">
        <v>17</v>
      </c>
      <c r="B1522" t="s">
        <v>1863</v>
      </c>
      <c r="C1522" t="s">
        <v>1864</v>
      </c>
      <c r="D1522" t="s">
        <v>2015</v>
      </c>
      <c r="E1522" t="s">
        <v>2016</v>
      </c>
      <c r="F1522">
        <v>0.25</v>
      </c>
      <c r="G1522" s="2">
        <v>0</v>
      </c>
      <c r="H1522" s="4">
        <v>1.7545999999999999</v>
      </c>
      <c r="I1522" s="4">
        <v>0.65990000000000004</v>
      </c>
      <c r="J1522" s="7">
        <v>41</v>
      </c>
      <c r="K1522" s="7">
        <v>10</v>
      </c>
      <c r="L1522" s="3">
        <v>0.37609999999999999</v>
      </c>
      <c r="M1522" s="5">
        <v>2.06428185</v>
      </c>
      <c r="N1522" s="6">
        <v>1.55</v>
      </c>
      <c r="O1522" s="8">
        <f>IFERROR(VLOOKUP(C1522,Sheet2!$B$2:$G$588,6,FALSE),0)</f>
        <v>35461</v>
      </c>
      <c r="P1522" t="s">
        <v>22</v>
      </c>
      <c r="Q1522" s="2">
        <v>0.24913354200000001</v>
      </c>
      <c r="R1522" s="3">
        <v>0.249133542017313</v>
      </c>
      <c r="U1522" s="22">
        <f t="shared" si="132"/>
        <v>0.249133542017313</v>
      </c>
      <c r="V1522" s="10">
        <f t="shared" si="133"/>
        <v>10.214475222709833</v>
      </c>
      <c r="W1522" s="24">
        <f t="shared" si="134"/>
        <v>10.214475222709833</v>
      </c>
    </row>
    <row r="1523" spans="1:23" x14ac:dyDescent="0.3">
      <c r="A1523" t="s">
        <v>17</v>
      </c>
      <c r="B1523" t="s">
        <v>1863</v>
      </c>
      <c r="C1523" t="s">
        <v>1864</v>
      </c>
      <c r="D1523" t="s">
        <v>2537</v>
      </c>
      <c r="E1523" t="s">
        <v>2538</v>
      </c>
      <c r="F1523">
        <v>0.3</v>
      </c>
      <c r="G1523" s="2">
        <v>0</v>
      </c>
      <c r="H1523" s="4">
        <v>2.4683999999999999</v>
      </c>
      <c r="I1523" s="4">
        <v>0.76470000000000005</v>
      </c>
      <c r="J1523" s="7">
        <v>41</v>
      </c>
      <c r="K1523" s="7">
        <v>10</v>
      </c>
      <c r="L1523" s="3">
        <v>0.30980000000000002</v>
      </c>
      <c r="M1523" s="5">
        <v>1.8057070799999999</v>
      </c>
      <c r="N1523" s="6">
        <v>1.35</v>
      </c>
      <c r="O1523" s="8">
        <f>IFERROR(VLOOKUP(C1523,Sheet2!$B$2:$G$588,6,FALSE),0)</f>
        <v>35461</v>
      </c>
      <c r="P1523" t="s">
        <v>22</v>
      </c>
      <c r="Q1523" s="2">
        <v>0.25237043440000001</v>
      </c>
      <c r="R1523" s="3">
        <v>0.25237043435978801</v>
      </c>
      <c r="U1523" s="22">
        <f t="shared" si="132"/>
        <v>0.25237043435978801</v>
      </c>
      <c r="V1523" s="10">
        <f t="shared" si="133"/>
        <v>10.347187808751308</v>
      </c>
      <c r="W1523" s="24">
        <f t="shared" si="134"/>
        <v>10.347187808751308</v>
      </c>
    </row>
    <row r="1524" spans="1:23" x14ac:dyDescent="0.3">
      <c r="A1524" t="s">
        <v>17</v>
      </c>
      <c r="B1524" t="s">
        <v>1863</v>
      </c>
      <c r="C1524" t="s">
        <v>1864</v>
      </c>
      <c r="D1524" t="s">
        <v>2687</v>
      </c>
      <c r="E1524" t="s">
        <v>2688</v>
      </c>
      <c r="F1524">
        <v>0.2</v>
      </c>
      <c r="G1524" s="2">
        <v>0</v>
      </c>
      <c r="H1524" s="4">
        <v>2.4443999999999999</v>
      </c>
      <c r="I1524" s="4">
        <v>0.70579999999999998</v>
      </c>
      <c r="J1524" s="7">
        <v>41</v>
      </c>
      <c r="K1524" s="7">
        <v>8</v>
      </c>
      <c r="L1524" s="3">
        <v>0.28870000000000001</v>
      </c>
      <c r="M1524" s="5">
        <v>1.9268798700000001</v>
      </c>
      <c r="N1524" s="6">
        <v>1.5</v>
      </c>
      <c r="O1524" s="8">
        <f>IFERROR(VLOOKUP(C1524,Sheet2!$B$2:$G$588,6,FALSE),0)</f>
        <v>35461</v>
      </c>
      <c r="P1524" t="s">
        <v>92</v>
      </c>
      <c r="Q1524" s="2">
        <v>0.2215394312</v>
      </c>
      <c r="R1524" s="3">
        <v>0.2</v>
      </c>
      <c r="U1524" s="22">
        <f t="shared" si="132"/>
        <v>0.2</v>
      </c>
      <c r="V1524" s="10">
        <f t="shared" si="133"/>
        <v>8.2000000000000011</v>
      </c>
      <c r="W1524" s="24">
        <f t="shared" si="134"/>
        <v>8.2000000000000011</v>
      </c>
    </row>
    <row r="1525" spans="1:23" x14ac:dyDescent="0.3">
      <c r="A1525" t="s">
        <v>17</v>
      </c>
      <c r="B1525" t="s">
        <v>1863</v>
      </c>
      <c r="C1525" t="s">
        <v>1864</v>
      </c>
      <c r="D1525" t="s">
        <v>1991</v>
      </c>
      <c r="E1525" t="s">
        <v>1992</v>
      </c>
      <c r="F1525">
        <v>0.15</v>
      </c>
      <c r="G1525" s="2">
        <v>0</v>
      </c>
      <c r="H1525" s="4">
        <v>2.4260000000000002</v>
      </c>
      <c r="I1525" s="4">
        <v>0.70850000000000002</v>
      </c>
      <c r="J1525" s="7">
        <v>40</v>
      </c>
      <c r="K1525" s="7">
        <v>6</v>
      </c>
      <c r="L1525" s="3">
        <v>0.29199999999999998</v>
      </c>
      <c r="M1525" s="5">
        <v>1.88526061</v>
      </c>
      <c r="N1525" s="6">
        <v>1.45</v>
      </c>
      <c r="O1525" s="8">
        <f>IFERROR(VLOOKUP(C1525,Sheet2!$B$2:$G$588,6,FALSE),0)</f>
        <v>35461</v>
      </c>
      <c r="P1525" t="s">
        <v>92</v>
      </c>
      <c r="Q1525" s="2">
        <v>0.23087556619999999</v>
      </c>
      <c r="R1525" s="3">
        <v>0.15</v>
      </c>
      <c r="U1525" s="22">
        <f t="shared" si="132"/>
        <v>0.15</v>
      </c>
      <c r="V1525" s="10">
        <f t="shared" si="133"/>
        <v>6</v>
      </c>
      <c r="W1525" s="24">
        <f t="shared" si="134"/>
        <v>6</v>
      </c>
    </row>
    <row r="1526" spans="1:23" x14ac:dyDescent="0.3">
      <c r="A1526" t="s">
        <v>17</v>
      </c>
      <c r="B1526" t="s">
        <v>1863</v>
      </c>
      <c r="C1526" t="s">
        <v>1864</v>
      </c>
      <c r="D1526" t="s">
        <v>2325</v>
      </c>
      <c r="E1526" t="s">
        <v>2326</v>
      </c>
      <c r="F1526">
        <v>0.25</v>
      </c>
      <c r="G1526" s="2">
        <v>0</v>
      </c>
      <c r="H1526" s="4">
        <v>1.1624000000000001</v>
      </c>
      <c r="I1526" s="4">
        <v>0.63700000000000001</v>
      </c>
      <c r="J1526" s="7">
        <v>40</v>
      </c>
      <c r="K1526" s="7">
        <v>10</v>
      </c>
      <c r="L1526" s="3">
        <v>0.54800000000000004</v>
      </c>
      <c r="M1526" s="5">
        <v>2.07961426</v>
      </c>
      <c r="N1526" s="6">
        <v>1.5</v>
      </c>
      <c r="O1526" s="8">
        <f>IFERROR(VLOOKUP(C1526,Sheet2!$B$2:$G$588,6,FALSE),0)</f>
        <v>35461</v>
      </c>
      <c r="P1526" t="s">
        <v>22</v>
      </c>
      <c r="Q1526" s="2">
        <v>0.27871239079999999</v>
      </c>
      <c r="R1526" s="3">
        <v>0.25</v>
      </c>
      <c r="U1526" s="22">
        <f t="shared" si="132"/>
        <v>0.25</v>
      </c>
      <c r="V1526" s="10">
        <f t="shared" si="133"/>
        <v>10</v>
      </c>
      <c r="W1526" s="24">
        <f t="shared" si="134"/>
        <v>10</v>
      </c>
    </row>
    <row r="1527" spans="1:23" x14ac:dyDescent="0.3">
      <c r="A1527" t="s">
        <v>17</v>
      </c>
      <c r="B1527" t="s">
        <v>1863</v>
      </c>
      <c r="C1527" t="s">
        <v>1864</v>
      </c>
      <c r="D1527" t="s">
        <v>2561</v>
      </c>
      <c r="E1527" t="s">
        <v>2562</v>
      </c>
      <c r="F1527">
        <v>0.15</v>
      </c>
      <c r="G1527" s="2">
        <v>0</v>
      </c>
      <c r="H1527" s="4">
        <v>2.5421999999999998</v>
      </c>
      <c r="I1527" s="4">
        <v>0.74229999999999996</v>
      </c>
      <c r="J1527" s="7">
        <v>40</v>
      </c>
      <c r="K1527" s="7">
        <v>6</v>
      </c>
      <c r="L1527" s="3">
        <v>0.29199999999999998</v>
      </c>
      <c r="M1527" s="5">
        <v>1.8124326399999999</v>
      </c>
      <c r="N1527" s="6">
        <v>1.45</v>
      </c>
      <c r="O1527" s="8">
        <f>IFERROR(VLOOKUP(C1527,Sheet2!$B$2:$G$588,6,FALSE),0)</f>
        <v>35461</v>
      </c>
      <c r="P1527" t="s">
        <v>92</v>
      </c>
      <c r="Q1527" s="2">
        <v>0.19997026779999999</v>
      </c>
      <c r="R1527" s="3">
        <v>0.15</v>
      </c>
      <c r="U1527" s="22">
        <f t="shared" si="132"/>
        <v>0.15</v>
      </c>
      <c r="V1527" s="10">
        <f t="shared" si="133"/>
        <v>6</v>
      </c>
      <c r="W1527" s="24">
        <f t="shared" si="134"/>
        <v>6</v>
      </c>
    </row>
    <row r="1528" spans="1:23" x14ac:dyDescent="0.3">
      <c r="A1528" t="s">
        <v>17</v>
      </c>
      <c r="B1528" t="s">
        <v>1863</v>
      </c>
      <c r="C1528" t="s">
        <v>1864</v>
      </c>
      <c r="D1528" t="s">
        <v>2033</v>
      </c>
      <c r="E1528" t="s">
        <v>2034</v>
      </c>
      <c r="F1528">
        <v>0.25</v>
      </c>
      <c r="G1528" s="2">
        <v>0</v>
      </c>
      <c r="H1528" s="4">
        <v>1.8161</v>
      </c>
      <c r="I1528" s="4">
        <v>0.65710000000000002</v>
      </c>
      <c r="J1528" s="7">
        <v>39</v>
      </c>
      <c r="K1528" s="7">
        <v>9</v>
      </c>
      <c r="L1528" s="3">
        <v>0.36180000000000001</v>
      </c>
      <c r="M1528" s="5">
        <v>1.9669638</v>
      </c>
      <c r="N1528" s="6">
        <v>1.5</v>
      </c>
      <c r="O1528" s="8">
        <f>IFERROR(VLOOKUP(C1528,Sheet2!$B$2:$G$588,6,FALSE),0)</f>
        <v>35461</v>
      </c>
      <c r="P1528" t="s">
        <v>92</v>
      </c>
      <c r="Q1528" s="2">
        <v>0.2374033525</v>
      </c>
      <c r="R1528" s="3">
        <v>0.23740335247401001</v>
      </c>
      <c r="U1528" s="22">
        <f t="shared" si="132"/>
        <v>0.23740335247401001</v>
      </c>
      <c r="V1528" s="10">
        <f t="shared" si="133"/>
        <v>9.2587307464863908</v>
      </c>
      <c r="W1528" s="24">
        <f t="shared" si="134"/>
        <v>9.2587307464863908</v>
      </c>
    </row>
    <row r="1529" spans="1:23" x14ac:dyDescent="0.3">
      <c r="A1529" t="s">
        <v>17</v>
      </c>
      <c r="B1529" t="s">
        <v>1863</v>
      </c>
      <c r="C1529" t="s">
        <v>1864</v>
      </c>
      <c r="D1529" t="s">
        <v>2319</v>
      </c>
      <c r="E1529" t="s">
        <v>2320</v>
      </c>
      <c r="F1529">
        <v>0.2</v>
      </c>
      <c r="G1529" s="2">
        <v>0</v>
      </c>
      <c r="H1529" s="4">
        <v>2.1015999999999999</v>
      </c>
      <c r="I1529" s="4">
        <v>0.66279999999999994</v>
      </c>
      <c r="J1529" s="7">
        <v>39</v>
      </c>
      <c r="K1529" s="7">
        <v>8</v>
      </c>
      <c r="L1529" s="3">
        <v>0.31540000000000001</v>
      </c>
      <c r="M1529" s="5">
        <v>1.9402521800000001</v>
      </c>
      <c r="N1529" s="6">
        <v>1.5</v>
      </c>
      <c r="O1529" s="8">
        <f>IFERROR(VLOOKUP(C1529,Sheet2!$B$2:$G$588,6,FALSE),0)</f>
        <v>35461</v>
      </c>
      <c r="P1529" t="s">
        <v>92</v>
      </c>
      <c r="Q1529" s="2">
        <v>0.22690461910000001</v>
      </c>
      <c r="R1529" s="3">
        <v>0.2</v>
      </c>
      <c r="U1529" s="22">
        <f t="shared" si="132"/>
        <v>0.2</v>
      </c>
      <c r="V1529" s="10">
        <f t="shared" si="133"/>
        <v>7.8000000000000007</v>
      </c>
      <c r="W1529" s="24">
        <f t="shared" si="134"/>
        <v>7.8000000000000007</v>
      </c>
    </row>
    <row r="1530" spans="1:23" x14ac:dyDescent="0.3">
      <c r="A1530" t="s">
        <v>17</v>
      </c>
      <c r="B1530" t="s">
        <v>1863</v>
      </c>
      <c r="C1530" t="s">
        <v>1864</v>
      </c>
      <c r="D1530" t="s">
        <v>2347</v>
      </c>
      <c r="E1530" t="s">
        <v>2348</v>
      </c>
      <c r="F1530">
        <v>0.3</v>
      </c>
      <c r="G1530" s="2">
        <v>0</v>
      </c>
      <c r="H1530" s="4">
        <v>1.6136999999999999</v>
      </c>
      <c r="I1530" s="4">
        <v>0.69589999999999996</v>
      </c>
      <c r="J1530" s="7">
        <v>39</v>
      </c>
      <c r="K1530" s="7">
        <v>8</v>
      </c>
      <c r="L1530" s="3">
        <v>0.43130000000000002</v>
      </c>
      <c r="M1530" s="5">
        <v>1.8845324800000001</v>
      </c>
      <c r="N1530" s="6">
        <v>1.5</v>
      </c>
      <c r="O1530" s="8">
        <f>IFERROR(VLOOKUP(C1530,Sheet2!$B$2:$G$588,6,FALSE),0)</f>
        <v>35461</v>
      </c>
      <c r="P1530" t="s">
        <v>22</v>
      </c>
      <c r="Q1530" s="2">
        <v>0.20404662060000001</v>
      </c>
      <c r="R1530" s="3">
        <v>0.20404662055443601</v>
      </c>
      <c r="U1530" s="22">
        <f t="shared" si="132"/>
        <v>0.20404662055443601</v>
      </c>
      <c r="V1530" s="10">
        <f t="shared" si="133"/>
        <v>7.9578182016230041</v>
      </c>
      <c r="W1530" s="24">
        <f t="shared" si="134"/>
        <v>7.9578182016230041</v>
      </c>
    </row>
    <row r="1531" spans="1:23" x14ac:dyDescent="0.3">
      <c r="A1531" t="s">
        <v>17</v>
      </c>
      <c r="B1531" t="s">
        <v>1863</v>
      </c>
      <c r="C1531" t="s">
        <v>1864</v>
      </c>
      <c r="D1531" t="s">
        <v>2467</v>
      </c>
      <c r="E1531" t="s">
        <v>2468</v>
      </c>
      <c r="F1531">
        <v>0.15</v>
      </c>
      <c r="G1531" s="2">
        <v>0</v>
      </c>
      <c r="H1531" s="4">
        <v>2.0564</v>
      </c>
      <c r="I1531" s="4">
        <v>0.70240000000000002</v>
      </c>
      <c r="J1531" s="7">
        <v>39</v>
      </c>
      <c r="K1531" s="7">
        <v>6</v>
      </c>
      <c r="L1531" s="3">
        <v>0.34160000000000001</v>
      </c>
      <c r="M1531" s="5">
        <v>1.8540065100000001</v>
      </c>
      <c r="N1531" s="6">
        <v>1.45</v>
      </c>
      <c r="O1531" s="8">
        <f>IFERROR(VLOOKUP(C1531,Sheet2!$B$2:$G$588,6,FALSE),0)</f>
        <v>35461</v>
      </c>
      <c r="P1531" t="s">
        <v>92</v>
      </c>
      <c r="Q1531" s="2">
        <v>0.21790997300000001</v>
      </c>
      <c r="R1531" s="3">
        <v>0.15</v>
      </c>
      <c r="U1531" s="22">
        <f t="shared" si="132"/>
        <v>0.15</v>
      </c>
      <c r="V1531" s="10">
        <f t="shared" si="133"/>
        <v>5.85</v>
      </c>
      <c r="W1531" s="24">
        <f t="shared" si="134"/>
        <v>5.85</v>
      </c>
    </row>
    <row r="1532" spans="1:23" x14ac:dyDescent="0.3">
      <c r="A1532" t="s">
        <v>17</v>
      </c>
      <c r="B1532" t="s">
        <v>1863</v>
      </c>
      <c r="C1532" t="s">
        <v>1864</v>
      </c>
      <c r="D1532" t="s">
        <v>2485</v>
      </c>
      <c r="E1532" t="s">
        <v>2486</v>
      </c>
      <c r="F1532">
        <v>0.25</v>
      </c>
      <c r="G1532" s="2">
        <v>0</v>
      </c>
      <c r="H1532" s="4">
        <v>2.4011</v>
      </c>
      <c r="I1532" s="4">
        <v>0.6865</v>
      </c>
      <c r="J1532" s="7">
        <v>39</v>
      </c>
      <c r="K1532" s="7">
        <v>9</v>
      </c>
      <c r="L1532" s="3">
        <v>0.28589999999999999</v>
      </c>
      <c r="M1532" s="5">
        <v>1.9154406399999999</v>
      </c>
      <c r="N1532" s="6">
        <v>1.5</v>
      </c>
      <c r="O1532" s="8">
        <f>IFERROR(VLOOKUP(C1532,Sheet2!$B$2:$G$588,6,FALSE),0)</f>
        <v>35461</v>
      </c>
      <c r="P1532" t="s">
        <v>92</v>
      </c>
      <c r="Q1532" s="2">
        <v>0.2168903761</v>
      </c>
      <c r="R1532" s="3">
        <v>0.216890376059926</v>
      </c>
      <c r="U1532" s="22">
        <f t="shared" si="132"/>
        <v>0.216890376059926</v>
      </c>
      <c r="V1532" s="10">
        <f t="shared" si="133"/>
        <v>8.4587246663371136</v>
      </c>
      <c r="W1532" s="24">
        <f t="shared" si="134"/>
        <v>8.4587246663371136</v>
      </c>
    </row>
    <row r="1533" spans="1:23" x14ac:dyDescent="0.3">
      <c r="A1533" t="s">
        <v>17</v>
      </c>
      <c r="B1533" t="s">
        <v>1863</v>
      </c>
      <c r="C1533" t="s">
        <v>1864</v>
      </c>
      <c r="D1533" t="s">
        <v>2715</v>
      </c>
      <c r="E1533" t="s">
        <v>2716</v>
      </c>
      <c r="F1533">
        <v>0.25</v>
      </c>
      <c r="G1533" s="2">
        <v>0</v>
      </c>
      <c r="H1533" s="4">
        <v>1.2724</v>
      </c>
      <c r="I1533" s="4">
        <v>0.59019999999999995</v>
      </c>
      <c r="J1533" s="7">
        <v>39</v>
      </c>
      <c r="K1533" s="7">
        <v>10</v>
      </c>
      <c r="L1533" s="3">
        <v>0.46389999999999998</v>
      </c>
      <c r="M1533" s="5">
        <v>2.2033885999999998</v>
      </c>
      <c r="N1533" s="6">
        <v>1.5</v>
      </c>
      <c r="O1533" s="8">
        <f>IFERROR(VLOOKUP(C1533,Sheet2!$B$2:$G$588,6,FALSE),0)</f>
        <v>35461</v>
      </c>
      <c r="P1533" t="s">
        <v>22</v>
      </c>
      <c r="Q1533" s="2">
        <v>0.319230389</v>
      </c>
      <c r="R1533" s="3">
        <v>0.25</v>
      </c>
      <c r="U1533" s="22">
        <f t="shared" si="132"/>
        <v>0.25</v>
      </c>
      <c r="V1533" s="10">
        <f t="shared" si="133"/>
        <v>9.75</v>
      </c>
      <c r="W1533" s="24">
        <f t="shared" si="134"/>
        <v>9.75</v>
      </c>
    </row>
    <row r="1534" spans="1:23" x14ac:dyDescent="0.3">
      <c r="A1534" t="s">
        <v>17</v>
      </c>
      <c r="B1534" t="s">
        <v>1863</v>
      </c>
      <c r="C1534" t="s">
        <v>1864</v>
      </c>
      <c r="D1534" t="s">
        <v>2001</v>
      </c>
      <c r="E1534" t="s">
        <v>2002</v>
      </c>
      <c r="F1534">
        <v>0.3</v>
      </c>
      <c r="G1534" s="2">
        <v>0</v>
      </c>
      <c r="H1534" s="4">
        <v>2.2833000000000001</v>
      </c>
      <c r="I1534" s="4">
        <v>0.68600000000000005</v>
      </c>
      <c r="J1534" s="7">
        <v>38</v>
      </c>
      <c r="K1534" s="7">
        <v>8</v>
      </c>
      <c r="L1534" s="3">
        <v>0.3004</v>
      </c>
      <c r="M1534" s="5">
        <v>1.8398583900000001</v>
      </c>
      <c r="N1534" s="6">
        <v>1.45</v>
      </c>
      <c r="O1534" s="8">
        <f>IFERROR(VLOOKUP(C1534,Sheet2!$B$2:$G$588,6,FALSE),0)</f>
        <v>35461</v>
      </c>
      <c r="P1534" t="s">
        <v>22</v>
      </c>
      <c r="Q1534" s="2">
        <v>0.21189586869999999</v>
      </c>
      <c r="R1534" s="3">
        <v>0.211895868704018</v>
      </c>
      <c r="U1534" s="22">
        <f t="shared" si="132"/>
        <v>0.211895868704018</v>
      </c>
      <c r="V1534" s="10">
        <f t="shared" si="133"/>
        <v>8.0520430107526835</v>
      </c>
      <c r="W1534" s="24">
        <f t="shared" si="134"/>
        <v>8.0520430107526835</v>
      </c>
    </row>
    <row r="1535" spans="1:23" x14ac:dyDescent="0.3">
      <c r="A1535" t="s">
        <v>17</v>
      </c>
      <c r="B1535" t="s">
        <v>1863</v>
      </c>
      <c r="C1535" t="s">
        <v>1864</v>
      </c>
      <c r="D1535" t="s">
        <v>2103</v>
      </c>
      <c r="E1535" t="s">
        <v>2104</v>
      </c>
      <c r="F1535">
        <v>0.3</v>
      </c>
      <c r="G1535" s="2">
        <v>0</v>
      </c>
      <c r="H1535" s="4">
        <v>1.6393</v>
      </c>
      <c r="I1535" s="4">
        <v>0.67889999999999995</v>
      </c>
      <c r="J1535" s="7">
        <v>38</v>
      </c>
      <c r="K1535" s="7">
        <v>8</v>
      </c>
      <c r="L1535" s="3">
        <v>0.41420000000000001</v>
      </c>
      <c r="M1535" s="5">
        <v>1.88395581</v>
      </c>
      <c r="N1535" s="6">
        <v>1.5</v>
      </c>
      <c r="O1535" s="8">
        <f>IFERROR(VLOOKUP(C1535,Sheet2!$B$2:$G$588,6,FALSE),0)</f>
        <v>35461</v>
      </c>
      <c r="P1535" t="s">
        <v>22</v>
      </c>
      <c r="Q1535" s="2">
        <v>0.2038029821</v>
      </c>
      <c r="R1535" s="3">
        <v>0.20380298207404901</v>
      </c>
      <c r="U1535" s="22">
        <f t="shared" si="132"/>
        <v>0.20380298207404901</v>
      </c>
      <c r="V1535" s="10">
        <f t="shared" si="133"/>
        <v>7.744513318813862</v>
      </c>
      <c r="W1535" s="24">
        <f t="shared" si="134"/>
        <v>7.744513318813862</v>
      </c>
    </row>
    <row r="1536" spans="1:23" x14ac:dyDescent="0.3">
      <c r="A1536" t="s">
        <v>17</v>
      </c>
      <c r="B1536" t="s">
        <v>1863</v>
      </c>
      <c r="C1536" t="s">
        <v>1864</v>
      </c>
      <c r="D1536" t="s">
        <v>2105</v>
      </c>
      <c r="E1536" t="s">
        <v>2106</v>
      </c>
      <c r="F1536">
        <v>0.25</v>
      </c>
      <c r="G1536" s="2">
        <v>0</v>
      </c>
      <c r="H1536" s="4">
        <v>0.80049999999999999</v>
      </c>
      <c r="I1536" s="4">
        <v>0.58360000000000001</v>
      </c>
      <c r="J1536" s="7">
        <v>38</v>
      </c>
      <c r="K1536" s="7">
        <v>10</v>
      </c>
      <c r="L1536" s="3">
        <v>0.72909999999999997</v>
      </c>
      <c r="M1536" s="5">
        <v>2.18481214</v>
      </c>
      <c r="N1536" s="6">
        <v>1.55</v>
      </c>
      <c r="O1536" s="8">
        <f>IFERROR(VLOOKUP(C1536,Sheet2!$B$2:$G$588,6,FALSE),0)</f>
        <v>35461</v>
      </c>
      <c r="P1536" t="s">
        <v>22</v>
      </c>
      <c r="Q1536" s="2">
        <v>0.29055685329999997</v>
      </c>
      <c r="R1536" s="3">
        <v>0.25</v>
      </c>
      <c r="U1536" s="22">
        <f t="shared" si="132"/>
        <v>0.25</v>
      </c>
      <c r="V1536" s="10">
        <f t="shared" si="133"/>
        <v>9.5</v>
      </c>
      <c r="W1536" s="24">
        <f t="shared" si="134"/>
        <v>9.5</v>
      </c>
    </row>
    <row r="1537" spans="1:23" x14ac:dyDescent="0.3">
      <c r="A1537" t="s">
        <v>17</v>
      </c>
      <c r="B1537" t="s">
        <v>1863</v>
      </c>
      <c r="C1537" t="s">
        <v>1864</v>
      </c>
      <c r="D1537" s="1" t="s">
        <v>2161</v>
      </c>
      <c r="E1537" t="s">
        <v>2162</v>
      </c>
      <c r="F1537">
        <v>0.3</v>
      </c>
      <c r="G1537" s="2">
        <v>0</v>
      </c>
      <c r="H1537" s="4">
        <v>4.2316000000000003</v>
      </c>
      <c r="I1537" s="4">
        <v>0.42109999999999997</v>
      </c>
      <c r="J1537" s="7">
        <v>38</v>
      </c>
      <c r="K1537" s="7">
        <v>6</v>
      </c>
      <c r="L1537" s="3">
        <v>9.9500000000000005E-2</v>
      </c>
      <c r="M1537" s="5">
        <v>2.9770992399999998</v>
      </c>
      <c r="N1537" s="6">
        <v>2.5</v>
      </c>
      <c r="O1537" s="8">
        <f>IFERROR(VLOOKUP(C1537,Sheet2!$B$2:$G$588,6,FALSE),0)</f>
        <v>35461</v>
      </c>
      <c r="P1537" t="s">
        <v>487</v>
      </c>
      <c r="Q1537" s="2">
        <v>0.16025641030000001</v>
      </c>
      <c r="R1537" s="3">
        <v>0.16025641025640999</v>
      </c>
      <c r="U1537" s="22">
        <f t="shared" si="132"/>
        <v>0.16025641025640999</v>
      </c>
      <c r="V1537" s="10">
        <f t="shared" si="133"/>
        <v>6.0897435897435797</v>
      </c>
      <c r="W1537" s="24">
        <f t="shared" si="134"/>
        <v>6.0897435897435797</v>
      </c>
    </row>
    <row r="1538" spans="1:23" x14ac:dyDescent="0.3">
      <c r="A1538" t="s">
        <v>17</v>
      </c>
      <c r="B1538" t="s">
        <v>1863</v>
      </c>
      <c r="C1538" t="s">
        <v>1864</v>
      </c>
      <c r="D1538" t="s">
        <v>2477</v>
      </c>
      <c r="E1538" t="s">
        <v>2478</v>
      </c>
      <c r="F1538">
        <v>0.25</v>
      </c>
      <c r="G1538" s="2">
        <v>0</v>
      </c>
      <c r="H1538" s="4">
        <v>2.5636999999999999</v>
      </c>
      <c r="I1538" s="4">
        <v>0.57579999999999998</v>
      </c>
      <c r="J1538" s="7">
        <v>38</v>
      </c>
      <c r="K1538" s="7">
        <v>9</v>
      </c>
      <c r="L1538" s="3">
        <v>0.22459999999999999</v>
      </c>
      <c r="M1538" s="5">
        <v>2.1944423799999999</v>
      </c>
      <c r="N1538" s="6">
        <v>1.5</v>
      </c>
      <c r="O1538" s="8">
        <f>IFERROR(VLOOKUP(C1538,Sheet2!$B$2:$G$588,6,FALSE),0)</f>
        <v>35461</v>
      </c>
      <c r="P1538" t="s">
        <v>22</v>
      </c>
      <c r="Q1538" s="2">
        <v>0.31645505219999998</v>
      </c>
      <c r="R1538" s="3">
        <v>0.25</v>
      </c>
      <c r="U1538" s="22">
        <f t="shared" si="132"/>
        <v>0.25</v>
      </c>
      <c r="V1538" s="10">
        <f t="shared" si="133"/>
        <v>9.5</v>
      </c>
      <c r="W1538" s="24">
        <f t="shared" si="134"/>
        <v>9.5</v>
      </c>
    </row>
    <row r="1539" spans="1:23" x14ac:dyDescent="0.3">
      <c r="A1539" t="s">
        <v>17</v>
      </c>
      <c r="B1539" t="s">
        <v>1863</v>
      </c>
      <c r="C1539" t="s">
        <v>1864</v>
      </c>
      <c r="D1539" t="s">
        <v>2639</v>
      </c>
      <c r="E1539" t="s">
        <v>2640</v>
      </c>
      <c r="F1539">
        <v>0.3</v>
      </c>
      <c r="G1539" s="2">
        <v>0</v>
      </c>
      <c r="H1539" s="4">
        <v>2.6366000000000001</v>
      </c>
      <c r="I1539" s="4">
        <v>0.73629999999999995</v>
      </c>
      <c r="J1539" s="7">
        <v>38</v>
      </c>
      <c r="K1539" s="7">
        <v>8</v>
      </c>
      <c r="L1539" s="3">
        <v>0.27929999999999999</v>
      </c>
      <c r="M1539" s="5">
        <v>1.7264163800000001</v>
      </c>
      <c r="N1539" s="6">
        <v>1.35</v>
      </c>
      <c r="O1539" s="8">
        <f>IFERROR(VLOOKUP(C1539,Sheet2!$B$2:$G$588,6,FALSE),0)</f>
        <v>35461</v>
      </c>
      <c r="P1539" t="s">
        <v>22</v>
      </c>
      <c r="Q1539" s="2">
        <v>0.21803336719999999</v>
      </c>
      <c r="R1539" s="3">
        <v>0.21803336723627301</v>
      </c>
      <c r="U1539" s="22">
        <f t="shared" si="132"/>
        <v>0.21803336723627301</v>
      </c>
      <c r="V1539" s="10">
        <f t="shared" si="133"/>
        <v>8.2852679549783748</v>
      </c>
      <c r="W1539" s="24">
        <f t="shared" si="134"/>
        <v>8.2852679549783748</v>
      </c>
    </row>
    <row r="1540" spans="1:23" x14ac:dyDescent="0.3">
      <c r="A1540" t="s">
        <v>17</v>
      </c>
      <c r="B1540" t="s">
        <v>1863</v>
      </c>
      <c r="C1540" t="s">
        <v>1864</v>
      </c>
      <c r="D1540" t="s">
        <v>2361</v>
      </c>
      <c r="E1540" t="s">
        <v>2362</v>
      </c>
      <c r="F1540">
        <v>0.25</v>
      </c>
      <c r="G1540" s="2">
        <v>0</v>
      </c>
      <c r="H1540" s="4">
        <v>2.6981000000000002</v>
      </c>
      <c r="I1540" s="4">
        <v>0.59889999999999999</v>
      </c>
      <c r="J1540" s="7">
        <v>37</v>
      </c>
      <c r="K1540" s="7">
        <v>9</v>
      </c>
      <c r="L1540" s="3">
        <v>0.222</v>
      </c>
      <c r="M1540" s="5">
        <v>2.0814311299999999</v>
      </c>
      <c r="N1540" s="6">
        <v>1.5</v>
      </c>
      <c r="O1540" s="8">
        <f>IFERROR(VLOOKUP(C1540,Sheet2!$B$2:$G$588,6,FALSE),0)</f>
        <v>35461</v>
      </c>
      <c r="P1540" t="s">
        <v>22</v>
      </c>
      <c r="Q1540" s="2">
        <v>0.27934199669999998</v>
      </c>
      <c r="R1540" s="3">
        <v>0.25</v>
      </c>
      <c r="U1540" s="22">
        <f t="shared" si="132"/>
        <v>0.25</v>
      </c>
      <c r="V1540" s="10">
        <f t="shared" si="133"/>
        <v>9.25</v>
      </c>
      <c r="W1540" s="24">
        <f t="shared" si="134"/>
        <v>9.25</v>
      </c>
    </row>
    <row r="1541" spans="1:23" x14ac:dyDescent="0.3">
      <c r="A1541" t="s">
        <v>17</v>
      </c>
      <c r="B1541" t="s">
        <v>1863</v>
      </c>
      <c r="C1541" t="s">
        <v>1864</v>
      </c>
      <c r="D1541" t="s">
        <v>2535</v>
      </c>
      <c r="E1541" t="s">
        <v>2536</v>
      </c>
      <c r="F1541">
        <v>0.3</v>
      </c>
      <c r="G1541" s="2">
        <v>0</v>
      </c>
      <c r="H1541" s="4">
        <v>1.7591000000000001</v>
      </c>
      <c r="I1541" s="4">
        <v>0.63980000000000004</v>
      </c>
      <c r="J1541" s="7">
        <v>37</v>
      </c>
      <c r="K1541" s="7">
        <v>9</v>
      </c>
      <c r="L1541" s="3">
        <v>0.36370000000000002</v>
      </c>
      <c r="M1541" s="5">
        <v>1.92851401</v>
      </c>
      <c r="N1541" s="6">
        <v>1.45</v>
      </c>
      <c r="O1541" s="8">
        <f>IFERROR(VLOOKUP(C1541,Sheet2!$B$2:$G$588,6,FALSE),0)</f>
        <v>35461</v>
      </c>
      <c r="P1541" t="s">
        <v>92</v>
      </c>
      <c r="Q1541" s="2">
        <v>0.2481257634</v>
      </c>
      <c r="R1541" s="3">
        <v>0.24812576344384801</v>
      </c>
      <c r="U1541" s="22">
        <f t="shared" si="132"/>
        <v>0.24812576344384801</v>
      </c>
      <c r="V1541" s="10">
        <f t="shared" si="133"/>
        <v>9.1806532474223772</v>
      </c>
      <c r="W1541" s="24">
        <f t="shared" si="134"/>
        <v>9.1806532474223772</v>
      </c>
    </row>
    <row r="1542" spans="1:23" x14ac:dyDescent="0.3">
      <c r="A1542" t="s">
        <v>17</v>
      </c>
      <c r="B1542" t="s">
        <v>1863</v>
      </c>
      <c r="C1542" t="s">
        <v>1864</v>
      </c>
      <c r="D1542" t="s">
        <v>1895</v>
      </c>
      <c r="E1542" t="s">
        <v>1896</v>
      </c>
      <c r="F1542">
        <v>0.3</v>
      </c>
      <c r="G1542" s="2">
        <v>0</v>
      </c>
      <c r="H1542" s="4">
        <v>1.6174999999999999</v>
      </c>
      <c r="I1542" s="4">
        <v>0.6159</v>
      </c>
      <c r="J1542" s="7">
        <v>36</v>
      </c>
      <c r="K1542" s="7">
        <v>8</v>
      </c>
      <c r="L1542" s="3">
        <v>0.38069999999999998</v>
      </c>
      <c r="M1542" s="5">
        <v>1.94522153</v>
      </c>
      <c r="N1542" s="6">
        <v>1.5</v>
      </c>
      <c r="O1542" s="8">
        <f>IFERROR(VLOOKUP(C1542,Sheet2!$B$2:$G$588,6,FALSE),0)</f>
        <v>35461</v>
      </c>
      <c r="P1542" t="s">
        <v>92</v>
      </c>
      <c r="Q1542" s="2">
        <v>0.2288796008</v>
      </c>
      <c r="R1542" s="3">
        <v>0.228879600756035</v>
      </c>
      <c r="U1542" s="22">
        <f t="shared" si="132"/>
        <v>0.228879600756035</v>
      </c>
      <c r="V1542" s="10">
        <f t="shared" si="133"/>
        <v>8.2396656272172599</v>
      </c>
      <c r="W1542" s="24">
        <f t="shared" si="134"/>
        <v>8.2396656272172599</v>
      </c>
    </row>
    <row r="1543" spans="1:23" x14ac:dyDescent="0.3">
      <c r="A1543" t="s">
        <v>17</v>
      </c>
      <c r="B1543" t="s">
        <v>1863</v>
      </c>
      <c r="C1543" t="s">
        <v>1864</v>
      </c>
      <c r="D1543" t="s">
        <v>2289</v>
      </c>
      <c r="E1543" t="s">
        <v>2290</v>
      </c>
      <c r="F1543">
        <v>0.3</v>
      </c>
      <c r="G1543" s="2">
        <v>0</v>
      </c>
      <c r="H1543" s="4">
        <v>2.0503999999999998</v>
      </c>
      <c r="I1543" s="4">
        <v>0.6089</v>
      </c>
      <c r="J1543" s="7">
        <v>36</v>
      </c>
      <c r="K1543" s="7">
        <v>8</v>
      </c>
      <c r="L1543" s="3">
        <v>0.29699999999999999</v>
      </c>
      <c r="M1543" s="5">
        <v>1.9597067399999999</v>
      </c>
      <c r="N1543" s="6">
        <v>1.5</v>
      </c>
      <c r="O1543" s="8">
        <f>IFERROR(VLOOKUP(C1543,Sheet2!$B$2:$G$588,6,FALSE),0)</f>
        <v>35461</v>
      </c>
      <c r="P1543" t="s">
        <v>92</v>
      </c>
      <c r="Q1543" s="2">
        <v>0.23457935529999999</v>
      </c>
      <c r="R1543" s="3">
        <v>0.23457935534073501</v>
      </c>
      <c r="U1543" s="22">
        <f t="shared" si="132"/>
        <v>0.23457935534073501</v>
      </c>
      <c r="V1543" s="10">
        <f t="shared" si="133"/>
        <v>8.4448567922664601</v>
      </c>
      <c r="W1543" s="24">
        <f t="shared" si="134"/>
        <v>8.4448567922664601</v>
      </c>
    </row>
    <row r="1544" spans="1:23" x14ac:dyDescent="0.3">
      <c r="A1544" t="s">
        <v>17</v>
      </c>
      <c r="B1544" t="s">
        <v>1863</v>
      </c>
      <c r="C1544" t="s">
        <v>1864</v>
      </c>
      <c r="D1544" t="s">
        <v>2401</v>
      </c>
      <c r="E1544" t="s">
        <v>2402</v>
      </c>
      <c r="F1544">
        <v>0.33</v>
      </c>
      <c r="G1544" s="2">
        <v>0</v>
      </c>
      <c r="H1544" s="4">
        <v>1.9934000000000001</v>
      </c>
      <c r="I1544" s="4">
        <v>0.59899999999999998</v>
      </c>
      <c r="J1544" s="7">
        <v>36</v>
      </c>
      <c r="K1544" s="7">
        <v>9</v>
      </c>
      <c r="L1544" s="3">
        <v>0.30049999999999999</v>
      </c>
      <c r="M1544" s="5">
        <v>1.98898164</v>
      </c>
      <c r="N1544" s="6">
        <v>1.5</v>
      </c>
      <c r="O1544" s="8">
        <f>IFERROR(VLOOKUP(C1544,Sheet2!$B$2:$G$588,6,FALSE),0)</f>
        <v>35461</v>
      </c>
      <c r="P1544" t="s">
        <v>22</v>
      </c>
      <c r="Q1544" s="2">
        <v>0.24584522410000001</v>
      </c>
      <c r="R1544" s="3">
        <v>0.245845224106093</v>
      </c>
      <c r="U1544" s="22">
        <f t="shared" si="132"/>
        <v>0.245845224106093</v>
      </c>
      <c r="V1544" s="10">
        <f t="shared" si="133"/>
        <v>8.8504280678193474</v>
      </c>
      <c r="W1544" s="24">
        <f t="shared" si="134"/>
        <v>8.8504280678193474</v>
      </c>
    </row>
    <row r="1545" spans="1:23" x14ac:dyDescent="0.3">
      <c r="A1545" t="s">
        <v>17</v>
      </c>
      <c r="B1545" t="s">
        <v>1863</v>
      </c>
      <c r="C1545" t="s">
        <v>1864</v>
      </c>
      <c r="D1545" t="s">
        <v>2157</v>
      </c>
      <c r="E1545" t="s">
        <v>2158</v>
      </c>
      <c r="F1545">
        <v>0.25</v>
      </c>
      <c r="G1545" s="2">
        <v>0</v>
      </c>
      <c r="H1545" s="4">
        <v>2.2921</v>
      </c>
      <c r="I1545" s="4">
        <v>0.47199999999999998</v>
      </c>
      <c r="J1545" s="7">
        <v>35</v>
      </c>
      <c r="K1545" s="7">
        <v>9</v>
      </c>
      <c r="L1545" s="3">
        <v>0.2059</v>
      </c>
      <c r="M1545" s="5">
        <v>2.4369249399999999</v>
      </c>
      <c r="N1545" s="6">
        <v>1.5</v>
      </c>
      <c r="O1545" s="8">
        <f>IFERROR(VLOOKUP(C1545,Sheet2!$B$2:$G$588,6,FALSE),0)</f>
        <v>35461</v>
      </c>
      <c r="P1545" t="s">
        <v>22</v>
      </c>
      <c r="Q1545" s="2">
        <v>0.38447016740000001</v>
      </c>
      <c r="R1545" s="3">
        <v>0.25</v>
      </c>
      <c r="U1545" s="22">
        <f t="shared" si="132"/>
        <v>0.25</v>
      </c>
      <c r="V1545" s="10">
        <f t="shared" si="133"/>
        <v>8.75</v>
      </c>
      <c r="W1545" s="24">
        <f t="shared" si="134"/>
        <v>8.75</v>
      </c>
    </row>
    <row r="1546" spans="1:23" x14ac:dyDescent="0.3">
      <c r="A1546" t="s">
        <v>17</v>
      </c>
      <c r="B1546" t="s">
        <v>1863</v>
      </c>
      <c r="C1546" t="s">
        <v>1864</v>
      </c>
      <c r="D1546" t="s">
        <v>1927</v>
      </c>
      <c r="E1546" t="s">
        <v>1928</v>
      </c>
      <c r="F1546">
        <v>0.2</v>
      </c>
      <c r="G1546" s="2">
        <v>0</v>
      </c>
      <c r="H1546" s="4">
        <v>2.4300000000000002</v>
      </c>
      <c r="I1546" s="4">
        <v>0.5726</v>
      </c>
      <c r="J1546" s="7">
        <v>34</v>
      </c>
      <c r="K1546" s="7">
        <v>7</v>
      </c>
      <c r="L1546" s="3">
        <v>0.2356</v>
      </c>
      <c r="M1546" s="5">
        <v>1.97682136</v>
      </c>
      <c r="N1546" s="6">
        <v>1.55</v>
      </c>
      <c r="O1546" s="8">
        <f>IFERROR(VLOOKUP(C1546,Sheet2!$B$2:$G$588,6,FALSE),0)</f>
        <v>35461</v>
      </c>
      <c r="P1546" t="s">
        <v>92</v>
      </c>
      <c r="Q1546" s="2">
        <v>0.21591296339999999</v>
      </c>
      <c r="R1546" s="3">
        <v>0.2</v>
      </c>
      <c r="U1546" s="22">
        <f t="shared" ref="U1546:U1609" si="135">IF(A1546="placement",IF(T1546="",R1546,T1546),"")</f>
        <v>0.2</v>
      </c>
      <c r="V1546" s="10">
        <f t="shared" ref="V1546:V1609" si="136">IF($A1546="placement",U1546*J1546,"")</f>
        <v>6.8000000000000007</v>
      </c>
      <c r="W1546" s="24">
        <f t="shared" ref="W1546:W1609" si="137">IF($A1546="placement",V1546,IF($A1546="site",SUMIF($C:$C,$C1546,$V:$V),IF($A1546="user",SUMIF($B:$B,$B1546,$V:$V),SUM($V:$V))))</f>
        <v>6.8000000000000007</v>
      </c>
    </row>
    <row r="1547" spans="1:23" x14ac:dyDescent="0.3">
      <c r="A1547" t="s">
        <v>17</v>
      </c>
      <c r="B1547" t="s">
        <v>1863</v>
      </c>
      <c r="C1547" t="s">
        <v>1864</v>
      </c>
      <c r="D1547" t="s">
        <v>2723</v>
      </c>
      <c r="E1547" t="s">
        <v>2724</v>
      </c>
      <c r="F1547">
        <v>0.2</v>
      </c>
      <c r="G1547" s="2">
        <v>0</v>
      </c>
      <c r="H1547" s="4">
        <v>1.6480999999999999</v>
      </c>
      <c r="I1547" s="4">
        <v>0.58840000000000003</v>
      </c>
      <c r="J1547" s="7">
        <v>34</v>
      </c>
      <c r="K1547" s="7">
        <v>7</v>
      </c>
      <c r="L1547" s="3">
        <v>0.35699999999999998</v>
      </c>
      <c r="M1547" s="5">
        <v>1.90826757</v>
      </c>
      <c r="N1547" s="6">
        <v>1.5</v>
      </c>
      <c r="O1547" s="8">
        <f>IFERROR(VLOOKUP(C1547,Sheet2!$B$2:$G$588,6,FALSE),0)</f>
        <v>35461</v>
      </c>
      <c r="P1547" t="s">
        <v>92</v>
      </c>
      <c r="Q1547" s="2">
        <v>0.21394671209999999</v>
      </c>
      <c r="R1547" s="3">
        <v>0.2</v>
      </c>
      <c r="U1547" s="22">
        <f t="shared" si="135"/>
        <v>0.2</v>
      </c>
      <c r="V1547" s="10">
        <f t="shared" si="136"/>
        <v>6.8000000000000007</v>
      </c>
      <c r="W1547" s="24">
        <f t="shared" si="137"/>
        <v>6.8000000000000007</v>
      </c>
    </row>
    <row r="1548" spans="1:23" x14ac:dyDescent="0.3">
      <c r="A1548" t="s">
        <v>17</v>
      </c>
      <c r="B1548" t="s">
        <v>1863</v>
      </c>
      <c r="C1548" t="s">
        <v>1864</v>
      </c>
      <c r="D1548" t="s">
        <v>1933</v>
      </c>
      <c r="E1548" t="s">
        <v>1934</v>
      </c>
      <c r="F1548">
        <v>0.35</v>
      </c>
      <c r="G1548" s="2">
        <v>0</v>
      </c>
      <c r="H1548" s="4">
        <v>1.1776</v>
      </c>
      <c r="I1548" s="4">
        <v>0.55640000000000001</v>
      </c>
      <c r="J1548" s="7">
        <v>33</v>
      </c>
      <c r="K1548" s="7">
        <v>8</v>
      </c>
      <c r="L1548" s="3">
        <v>0.47249999999999998</v>
      </c>
      <c r="M1548" s="5">
        <v>1.9713442000000001</v>
      </c>
      <c r="N1548" s="6">
        <v>1.5</v>
      </c>
      <c r="O1548" s="8">
        <f>IFERROR(VLOOKUP(C1548,Sheet2!$B$2:$G$588,6,FALSE),0)</f>
        <v>35461</v>
      </c>
      <c r="P1548" t="s">
        <v>92</v>
      </c>
      <c r="Q1548" s="2">
        <v>0.23909787169999999</v>
      </c>
      <c r="R1548" s="3">
        <v>0.239097871675306</v>
      </c>
      <c r="U1548" s="22">
        <f t="shared" si="135"/>
        <v>0.239097871675306</v>
      </c>
      <c r="V1548" s="10">
        <f t="shared" si="136"/>
        <v>7.8902297652850981</v>
      </c>
      <c r="W1548" s="24">
        <f t="shared" si="137"/>
        <v>7.8902297652850981</v>
      </c>
    </row>
    <row r="1549" spans="1:23" x14ac:dyDescent="0.3">
      <c r="A1549" t="s">
        <v>17</v>
      </c>
      <c r="B1549" t="s">
        <v>1863</v>
      </c>
      <c r="C1549" t="s">
        <v>1864</v>
      </c>
      <c r="D1549" t="s">
        <v>1995</v>
      </c>
      <c r="E1549" t="s">
        <v>1996</v>
      </c>
      <c r="F1549">
        <v>0.2</v>
      </c>
      <c r="G1549" s="2">
        <v>0</v>
      </c>
      <c r="H1549" s="4">
        <v>2.0598999999999998</v>
      </c>
      <c r="I1549" s="4">
        <v>0.5605</v>
      </c>
      <c r="J1549" s="7">
        <v>33</v>
      </c>
      <c r="K1549" s="7">
        <v>7</v>
      </c>
      <c r="L1549" s="3">
        <v>0.27210000000000001</v>
      </c>
      <c r="M1549" s="5">
        <v>1.9441060299999999</v>
      </c>
      <c r="N1549" s="6">
        <v>1.5</v>
      </c>
      <c r="O1549" s="8">
        <f>IFERROR(VLOOKUP(C1549,Sheet2!$B$2:$G$588,6,FALSE),0)</f>
        <v>35461</v>
      </c>
      <c r="P1549" t="s">
        <v>92</v>
      </c>
      <c r="Q1549" s="2">
        <v>0.2284371436</v>
      </c>
      <c r="R1549" s="3">
        <v>0.19999999999999901</v>
      </c>
      <c r="U1549" s="22">
        <f t="shared" si="135"/>
        <v>0.19999999999999901</v>
      </c>
      <c r="V1549" s="10">
        <f t="shared" si="136"/>
        <v>6.5999999999999677</v>
      </c>
      <c r="W1549" s="24">
        <f t="shared" si="137"/>
        <v>6.5999999999999677</v>
      </c>
    </row>
    <row r="1550" spans="1:23" x14ac:dyDescent="0.3">
      <c r="A1550" t="s">
        <v>17</v>
      </c>
      <c r="B1550" t="s">
        <v>1863</v>
      </c>
      <c r="C1550" t="s">
        <v>1864</v>
      </c>
      <c r="D1550" t="s">
        <v>2245</v>
      </c>
      <c r="E1550" t="s">
        <v>2246</v>
      </c>
      <c r="F1550">
        <v>0.33</v>
      </c>
      <c r="G1550" s="2">
        <v>0</v>
      </c>
      <c r="H1550" s="4">
        <v>2.2351000000000001</v>
      </c>
      <c r="I1550" s="4">
        <v>0.59189999999999998</v>
      </c>
      <c r="J1550" s="7">
        <v>33</v>
      </c>
      <c r="K1550" s="7">
        <v>6</v>
      </c>
      <c r="L1550" s="3">
        <v>0.26479999999999998</v>
      </c>
      <c r="M1550" s="5">
        <v>1.85267286</v>
      </c>
      <c r="N1550" s="6">
        <v>1.5</v>
      </c>
      <c r="O1550" s="8">
        <f>IFERROR(VLOOKUP(C1550,Sheet2!$B$2:$G$588,6,FALSE),0)</f>
        <v>35461</v>
      </c>
      <c r="P1550" t="s">
        <v>22</v>
      </c>
      <c r="Q1550" s="2">
        <v>0.1903589503</v>
      </c>
      <c r="R1550" s="3">
        <v>0.19035895030970901</v>
      </c>
      <c r="U1550" s="22">
        <f t="shared" si="135"/>
        <v>0.19035895030970901</v>
      </c>
      <c r="V1550" s="10">
        <f t="shared" si="136"/>
        <v>6.2818453602203972</v>
      </c>
      <c r="W1550" s="24">
        <f t="shared" si="137"/>
        <v>6.2818453602203972</v>
      </c>
    </row>
    <row r="1551" spans="1:23" x14ac:dyDescent="0.3">
      <c r="A1551" t="s">
        <v>17</v>
      </c>
      <c r="B1551" t="s">
        <v>1863</v>
      </c>
      <c r="C1551" t="s">
        <v>1864</v>
      </c>
      <c r="D1551" t="s">
        <v>2465</v>
      </c>
      <c r="E1551" t="s">
        <v>2466</v>
      </c>
      <c r="F1551">
        <v>0.15</v>
      </c>
      <c r="G1551" s="2">
        <v>0</v>
      </c>
      <c r="H1551" s="4">
        <v>2.0566</v>
      </c>
      <c r="I1551" s="4">
        <v>0.53559999999999997</v>
      </c>
      <c r="J1551" s="7">
        <v>33</v>
      </c>
      <c r="K1551" s="7">
        <v>5</v>
      </c>
      <c r="L1551" s="3">
        <v>0.26040000000000002</v>
      </c>
      <c r="M1551" s="5">
        <v>2.0278741</v>
      </c>
      <c r="N1551" s="6">
        <v>1.55</v>
      </c>
      <c r="O1551" s="8">
        <f>IFERROR(VLOOKUP(C1551,Sheet2!$B$2:$G$588,6,FALSE),0)</f>
        <v>35461</v>
      </c>
      <c r="P1551" t="s">
        <v>92</v>
      </c>
      <c r="Q1551" s="2">
        <v>0.23565274580000001</v>
      </c>
      <c r="R1551" s="3">
        <v>0.15</v>
      </c>
      <c r="U1551" s="22">
        <f t="shared" si="135"/>
        <v>0.15</v>
      </c>
      <c r="V1551" s="10">
        <f t="shared" si="136"/>
        <v>4.95</v>
      </c>
      <c r="W1551" s="24">
        <f t="shared" si="137"/>
        <v>4.95</v>
      </c>
    </row>
    <row r="1552" spans="1:23" x14ac:dyDescent="0.3">
      <c r="A1552" t="s">
        <v>17</v>
      </c>
      <c r="B1552" t="s">
        <v>1863</v>
      </c>
      <c r="C1552" t="s">
        <v>1864</v>
      </c>
      <c r="D1552" t="s">
        <v>1967</v>
      </c>
      <c r="E1552" t="s">
        <v>1968</v>
      </c>
      <c r="F1552">
        <v>0.33</v>
      </c>
      <c r="G1552" s="2">
        <v>0</v>
      </c>
      <c r="H1552" s="4">
        <v>2.4706999999999999</v>
      </c>
      <c r="I1552" s="4">
        <v>0.57720000000000005</v>
      </c>
      <c r="J1552" s="7">
        <v>32</v>
      </c>
      <c r="K1552" s="7">
        <v>5</v>
      </c>
      <c r="L1552" s="3">
        <v>0.2336</v>
      </c>
      <c r="M1552" s="5">
        <v>1.8376191099999999</v>
      </c>
      <c r="N1552" s="6">
        <v>1.55</v>
      </c>
      <c r="O1552" s="8">
        <f>IFERROR(VLOOKUP(C1552,Sheet2!$B$2:$G$588,6,FALSE),0)</f>
        <v>35461</v>
      </c>
      <c r="P1552" t="s">
        <v>162</v>
      </c>
      <c r="Q1552" s="2">
        <v>0.15651725950000001</v>
      </c>
      <c r="R1552" s="3">
        <v>0.15651725949171</v>
      </c>
      <c r="U1552" s="22">
        <f t="shared" si="135"/>
        <v>0.15651725949171</v>
      </c>
      <c r="V1552" s="10">
        <f t="shared" si="136"/>
        <v>5.0085523037347199</v>
      </c>
      <c r="W1552" s="24">
        <f t="shared" si="137"/>
        <v>5.0085523037347199</v>
      </c>
    </row>
    <row r="1553" spans="1:23" x14ac:dyDescent="0.3">
      <c r="A1553" t="s">
        <v>17</v>
      </c>
      <c r="B1553" t="s">
        <v>1863</v>
      </c>
      <c r="C1553" t="s">
        <v>1864</v>
      </c>
      <c r="D1553" t="s">
        <v>2235</v>
      </c>
      <c r="E1553" t="s">
        <v>2236</v>
      </c>
      <c r="F1553">
        <v>0.25</v>
      </c>
      <c r="G1553" s="2">
        <v>0</v>
      </c>
      <c r="H1553" s="4">
        <v>1.9695</v>
      </c>
      <c r="I1553" s="4">
        <v>0.48680000000000001</v>
      </c>
      <c r="J1553" s="7">
        <v>32</v>
      </c>
      <c r="K1553" s="7">
        <v>8</v>
      </c>
      <c r="L1553" s="3">
        <v>0.2472</v>
      </c>
      <c r="M1553" s="5">
        <v>2.16044021</v>
      </c>
      <c r="N1553" s="6">
        <v>1.5</v>
      </c>
      <c r="O1553" s="8">
        <f>IFERROR(VLOOKUP(C1553,Sheet2!$B$2:$G$588,6,FALSE),0)</f>
        <v>35461</v>
      </c>
      <c r="P1553" t="s">
        <v>22</v>
      </c>
      <c r="Q1553" s="2">
        <v>0.3056970537</v>
      </c>
      <c r="R1553" s="3">
        <v>0.25</v>
      </c>
      <c r="U1553" s="22">
        <f t="shared" si="135"/>
        <v>0.25</v>
      </c>
      <c r="V1553" s="10">
        <f t="shared" si="136"/>
        <v>8</v>
      </c>
      <c r="W1553" s="24">
        <f t="shared" si="137"/>
        <v>8</v>
      </c>
    </row>
    <row r="1554" spans="1:23" x14ac:dyDescent="0.3">
      <c r="A1554" t="s">
        <v>17</v>
      </c>
      <c r="B1554" t="s">
        <v>1863</v>
      </c>
      <c r="C1554" t="s">
        <v>1864</v>
      </c>
      <c r="D1554" t="s">
        <v>2551</v>
      </c>
      <c r="E1554" t="s">
        <v>2552</v>
      </c>
      <c r="F1554">
        <v>0.25</v>
      </c>
      <c r="G1554" s="2">
        <v>0</v>
      </c>
      <c r="H1554" s="4">
        <v>2.6652999999999998</v>
      </c>
      <c r="I1554" s="4">
        <v>0.4874</v>
      </c>
      <c r="J1554" s="7">
        <v>32</v>
      </c>
      <c r="K1554" s="7">
        <v>8</v>
      </c>
      <c r="L1554" s="3">
        <v>0.18290000000000001</v>
      </c>
      <c r="M1554" s="5">
        <v>2.1981533</v>
      </c>
      <c r="N1554" s="6">
        <v>1.5</v>
      </c>
      <c r="O1554" s="8">
        <f>IFERROR(VLOOKUP(C1554,Sheet2!$B$2:$G$588,6,FALSE),0)</f>
        <v>35461</v>
      </c>
      <c r="P1554" t="s">
        <v>22</v>
      </c>
      <c r="Q1554" s="2">
        <v>0.31760901450000001</v>
      </c>
      <c r="R1554" s="3">
        <v>0.25</v>
      </c>
      <c r="U1554" s="22">
        <f t="shared" si="135"/>
        <v>0.25</v>
      </c>
      <c r="V1554" s="10">
        <f t="shared" si="136"/>
        <v>8</v>
      </c>
      <c r="W1554" s="24">
        <f t="shared" si="137"/>
        <v>8</v>
      </c>
    </row>
    <row r="1555" spans="1:23" x14ac:dyDescent="0.3">
      <c r="A1555" t="s">
        <v>17</v>
      </c>
      <c r="B1555" t="s">
        <v>1863</v>
      </c>
      <c r="C1555" t="s">
        <v>1864</v>
      </c>
      <c r="D1555" t="s">
        <v>2675</v>
      </c>
      <c r="E1555" t="s">
        <v>2676</v>
      </c>
      <c r="F1555">
        <v>0.25</v>
      </c>
      <c r="G1555" s="2">
        <v>0</v>
      </c>
      <c r="H1555" s="4">
        <v>1.5880000000000001</v>
      </c>
      <c r="I1555" s="4">
        <v>0.4733</v>
      </c>
      <c r="J1555" s="7">
        <v>32</v>
      </c>
      <c r="K1555" s="7">
        <v>8</v>
      </c>
      <c r="L1555" s="3">
        <v>0.29799999999999999</v>
      </c>
      <c r="M1555" s="5">
        <v>2.2456383899999999</v>
      </c>
      <c r="N1555" s="6">
        <v>1.55</v>
      </c>
      <c r="O1555" s="8">
        <f>IFERROR(VLOOKUP(C1555,Sheet2!$B$2:$G$588,6,FALSE),0)</f>
        <v>35461</v>
      </c>
      <c r="P1555" t="s">
        <v>22</v>
      </c>
      <c r="Q1555" s="2">
        <v>0.30977311219999998</v>
      </c>
      <c r="R1555" s="3">
        <v>0.25</v>
      </c>
      <c r="U1555" s="22">
        <f t="shared" si="135"/>
        <v>0.25</v>
      </c>
      <c r="V1555" s="10">
        <f t="shared" si="136"/>
        <v>8</v>
      </c>
      <c r="W1555" s="24">
        <f t="shared" si="137"/>
        <v>8</v>
      </c>
    </row>
    <row r="1556" spans="1:23" x14ac:dyDescent="0.3">
      <c r="A1556" t="s">
        <v>17</v>
      </c>
      <c r="B1556" t="s">
        <v>1863</v>
      </c>
      <c r="C1556" t="s">
        <v>1864</v>
      </c>
      <c r="D1556" t="s">
        <v>2677</v>
      </c>
      <c r="E1556" t="s">
        <v>2678</v>
      </c>
      <c r="F1556">
        <v>0.18</v>
      </c>
      <c r="G1556" s="2">
        <v>0</v>
      </c>
      <c r="H1556" s="4">
        <v>2.0150000000000001</v>
      </c>
      <c r="I1556" s="4">
        <v>0.56699999999999995</v>
      </c>
      <c r="J1556" s="7">
        <v>32</v>
      </c>
      <c r="K1556" s="7">
        <v>6</v>
      </c>
      <c r="L1556" s="3">
        <v>0.28139999999999998</v>
      </c>
      <c r="M1556" s="5">
        <v>1.90623583</v>
      </c>
      <c r="N1556" s="6">
        <v>1.45</v>
      </c>
      <c r="O1556" s="8">
        <f>IFERROR(VLOOKUP(C1556,Sheet2!$B$2:$G$588,6,FALSE),0)</f>
        <v>35461</v>
      </c>
      <c r="P1556" t="s">
        <v>92</v>
      </c>
      <c r="Q1556" s="2">
        <v>0.23933860700000001</v>
      </c>
      <c r="R1556" s="3">
        <v>0.18</v>
      </c>
      <c r="U1556" s="22">
        <f t="shared" si="135"/>
        <v>0.18</v>
      </c>
      <c r="V1556" s="10">
        <f t="shared" si="136"/>
        <v>5.76</v>
      </c>
      <c r="W1556" s="24">
        <f t="shared" si="137"/>
        <v>5.76</v>
      </c>
    </row>
    <row r="1557" spans="1:23" x14ac:dyDescent="0.3">
      <c r="A1557" t="s">
        <v>17</v>
      </c>
      <c r="B1557" t="s">
        <v>1863</v>
      </c>
      <c r="C1557" t="s">
        <v>1864</v>
      </c>
      <c r="D1557" t="s">
        <v>2681</v>
      </c>
      <c r="E1557" t="s">
        <v>2682</v>
      </c>
      <c r="F1557">
        <v>0.2</v>
      </c>
      <c r="G1557" s="2">
        <v>0</v>
      </c>
      <c r="H1557" s="4">
        <v>2.0304000000000002</v>
      </c>
      <c r="I1557" s="4">
        <v>0.55510000000000004</v>
      </c>
      <c r="J1557" s="7">
        <v>32</v>
      </c>
      <c r="K1557" s="7">
        <v>6</v>
      </c>
      <c r="L1557" s="3">
        <v>0.27339999999999998</v>
      </c>
      <c r="M1557" s="5">
        <v>1.92233659</v>
      </c>
      <c r="N1557" s="6">
        <v>1.5</v>
      </c>
      <c r="O1557" s="8">
        <f>IFERROR(VLOOKUP(C1557,Sheet2!$B$2:$G$588,6,FALSE),0)</f>
        <v>35461</v>
      </c>
      <c r="P1557" t="s">
        <v>92</v>
      </c>
      <c r="Q1557" s="2">
        <v>0.2196996064</v>
      </c>
      <c r="R1557" s="3">
        <v>0.19999999999999901</v>
      </c>
      <c r="U1557" s="22">
        <f t="shared" si="135"/>
        <v>0.19999999999999901</v>
      </c>
      <c r="V1557" s="10">
        <f t="shared" si="136"/>
        <v>6.3999999999999684</v>
      </c>
      <c r="W1557" s="24">
        <f t="shared" si="137"/>
        <v>6.3999999999999684</v>
      </c>
    </row>
    <row r="1558" spans="1:23" x14ac:dyDescent="0.3">
      <c r="A1558" t="s">
        <v>17</v>
      </c>
      <c r="B1558" t="s">
        <v>1863</v>
      </c>
      <c r="C1558" t="s">
        <v>1864</v>
      </c>
      <c r="D1558" t="s">
        <v>2767</v>
      </c>
      <c r="E1558" t="s">
        <v>2768</v>
      </c>
      <c r="F1558">
        <v>0.25</v>
      </c>
      <c r="G1558" s="2">
        <v>0</v>
      </c>
      <c r="H1558" s="4">
        <v>1.2614000000000001</v>
      </c>
      <c r="I1558" s="4">
        <v>0.47220000000000001</v>
      </c>
      <c r="J1558" s="7">
        <v>32</v>
      </c>
      <c r="K1558" s="7">
        <v>8</v>
      </c>
      <c r="L1558" s="3">
        <v>0.37440000000000001</v>
      </c>
      <c r="M1558" s="5">
        <v>2.2439721700000002</v>
      </c>
      <c r="N1558" s="6">
        <v>1.5</v>
      </c>
      <c r="O1558" s="8">
        <f>IFERROR(VLOOKUP(C1558,Sheet2!$B$2:$G$588,6,FALSE),0)</f>
        <v>35461</v>
      </c>
      <c r="P1558" t="s">
        <v>22</v>
      </c>
      <c r="Q1558" s="2">
        <v>0.3315425112</v>
      </c>
      <c r="R1558" s="3">
        <v>0.25</v>
      </c>
      <c r="U1558" s="22">
        <f t="shared" si="135"/>
        <v>0.25</v>
      </c>
      <c r="V1558" s="10">
        <f t="shared" si="136"/>
        <v>8</v>
      </c>
      <c r="W1558" s="24">
        <f t="shared" si="137"/>
        <v>8</v>
      </c>
    </row>
    <row r="1559" spans="1:23" x14ac:dyDescent="0.3">
      <c r="A1559" t="s">
        <v>17</v>
      </c>
      <c r="B1559" t="s">
        <v>1863</v>
      </c>
      <c r="C1559" t="s">
        <v>1864</v>
      </c>
      <c r="D1559" t="s">
        <v>2441</v>
      </c>
      <c r="E1559" t="s">
        <v>2442</v>
      </c>
      <c r="F1559">
        <v>0.3</v>
      </c>
      <c r="G1559" s="2">
        <v>0</v>
      </c>
      <c r="H1559" s="4">
        <v>1.4259999999999999</v>
      </c>
      <c r="I1559" s="4">
        <v>0.64229999999999998</v>
      </c>
      <c r="J1559" s="7">
        <v>31</v>
      </c>
      <c r="K1559" s="7">
        <v>1</v>
      </c>
      <c r="L1559" s="3">
        <v>0.45040000000000002</v>
      </c>
      <c r="M1559" s="5">
        <v>1.6256672599999999</v>
      </c>
      <c r="N1559" s="6">
        <v>1.55</v>
      </c>
      <c r="O1559" s="8">
        <f>IFERROR(VLOOKUP(C1559,Sheet2!$B$2:$G$588,6,FALSE),0)</f>
        <v>35461</v>
      </c>
      <c r="P1559" t="s">
        <v>22</v>
      </c>
      <c r="Q1559" s="2">
        <v>4.6545354999999997E-2</v>
      </c>
      <c r="R1559" s="3">
        <v>4.6545355041729297E-2</v>
      </c>
      <c r="U1559" s="22">
        <f t="shared" si="135"/>
        <v>4.6545355041729297E-2</v>
      </c>
      <c r="V1559" s="10">
        <f t="shared" si="136"/>
        <v>1.4429060062936081</v>
      </c>
      <c r="W1559" s="24">
        <f t="shared" si="137"/>
        <v>1.4429060062936081</v>
      </c>
    </row>
    <row r="1560" spans="1:23" x14ac:dyDescent="0.3">
      <c r="A1560" t="s">
        <v>17</v>
      </c>
      <c r="B1560" t="s">
        <v>1863</v>
      </c>
      <c r="C1560" t="s">
        <v>1864</v>
      </c>
      <c r="D1560" t="s">
        <v>2065</v>
      </c>
      <c r="E1560" t="s">
        <v>2066</v>
      </c>
      <c r="F1560">
        <v>0.25</v>
      </c>
      <c r="G1560" s="2">
        <v>0</v>
      </c>
      <c r="H1560" s="4">
        <v>0.8841</v>
      </c>
      <c r="I1560" s="4">
        <v>0.46710000000000002</v>
      </c>
      <c r="J1560" s="7">
        <v>30</v>
      </c>
      <c r="K1560" s="7">
        <v>7</v>
      </c>
      <c r="L1560" s="3">
        <v>0.52829999999999999</v>
      </c>
      <c r="M1560" s="5">
        <v>2.1103532700000001</v>
      </c>
      <c r="N1560" s="6">
        <v>1.55</v>
      </c>
      <c r="O1560" s="8">
        <f>IFERROR(VLOOKUP(C1560,Sheet2!$B$2:$G$588,6,FALSE),0)</f>
        <v>35461</v>
      </c>
      <c r="P1560" t="s">
        <v>22</v>
      </c>
      <c r="Q1560" s="2">
        <v>0.2655258123</v>
      </c>
      <c r="R1560" s="3">
        <v>0.25</v>
      </c>
      <c r="U1560" s="22">
        <f t="shared" si="135"/>
        <v>0.25</v>
      </c>
      <c r="V1560" s="10">
        <f t="shared" si="136"/>
        <v>7.5</v>
      </c>
      <c r="W1560" s="24">
        <f t="shared" si="137"/>
        <v>7.5</v>
      </c>
    </row>
    <row r="1561" spans="1:23" x14ac:dyDescent="0.3">
      <c r="A1561" t="s">
        <v>17</v>
      </c>
      <c r="B1561" t="s">
        <v>1863</v>
      </c>
      <c r="C1561" t="s">
        <v>1864</v>
      </c>
      <c r="D1561" t="s">
        <v>2121</v>
      </c>
      <c r="E1561" t="s">
        <v>2122</v>
      </c>
      <c r="F1561">
        <v>0.35</v>
      </c>
      <c r="G1561" s="2">
        <v>0</v>
      </c>
      <c r="H1561" s="4">
        <v>1.3001</v>
      </c>
      <c r="I1561" s="4">
        <v>0.60509999999999997</v>
      </c>
      <c r="J1561" s="7">
        <v>30</v>
      </c>
      <c r="K1561" s="7">
        <v>2</v>
      </c>
      <c r="L1561" s="3">
        <v>0.46539999999999998</v>
      </c>
      <c r="M1561" s="5">
        <v>1.6437728700000001</v>
      </c>
      <c r="N1561" s="6">
        <v>1.55</v>
      </c>
      <c r="O1561" s="8">
        <f>IFERROR(VLOOKUP(C1561,Sheet2!$B$2:$G$588,6,FALSE),0)</f>
        <v>35461</v>
      </c>
      <c r="P1561" t="s">
        <v>92</v>
      </c>
      <c r="Q1561" s="2">
        <v>5.70473414E-2</v>
      </c>
      <c r="R1561" s="3">
        <v>5.7047341357616799E-2</v>
      </c>
      <c r="U1561" s="22">
        <f t="shared" si="135"/>
        <v>5.7047341357616799E-2</v>
      </c>
      <c r="V1561" s="10">
        <f t="shared" si="136"/>
        <v>1.711420240728504</v>
      </c>
      <c r="W1561" s="24">
        <f t="shared" si="137"/>
        <v>1.711420240728504</v>
      </c>
    </row>
    <row r="1562" spans="1:23" x14ac:dyDescent="0.3">
      <c r="A1562" t="s">
        <v>17</v>
      </c>
      <c r="B1562" t="s">
        <v>1863</v>
      </c>
      <c r="C1562" t="s">
        <v>1864</v>
      </c>
      <c r="D1562" t="s">
        <v>2403</v>
      </c>
      <c r="E1562" t="s">
        <v>2404</v>
      </c>
      <c r="F1562">
        <v>0.3</v>
      </c>
      <c r="G1562" s="2">
        <v>0</v>
      </c>
      <c r="H1562" s="4">
        <v>1.5729</v>
      </c>
      <c r="I1562" s="4">
        <v>0.67200000000000004</v>
      </c>
      <c r="J1562" s="7">
        <v>30</v>
      </c>
      <c r="K1562" s="7">
        <v>1</v>
      </c>
      <c r="L1562" s="3">
        <v>0.42720000000000002</v>
      </c>
      <c r="M1562" s="5">
        <v>1.5091730400000001</v>
      </c>
      <c r="N1562" s="6">
        <v>1.45</v>
      </c>
      <c r="O1562" s="8">
        <f>IFERROR(VLOOKUP(C1562,Sheet2!$B$2:$G$588,6,FALSE),0)</f>
        <v>35461</v>
      </c>
      <c r="P1562" t="s">
        <v>22</v>
      </c>
      <c r="Q1562" s="2">
        <v>3.92089194E-2</v>
      </c>
      <c r="R1562" s="3">
        <v>3.9208919377671902E-2</v>
      </c>
      <c r="U1562" s="22">
        <f t="shared" si="135"/>
        <v>3.9208919377671902E-2</v>
      </c>
      <c r="V1562" s="10">
        <f t="shared" si="136"/>
        <v>1.1762675813301571</v>
      </c>
      <c r="W1562" s="24">
        <f t="shared" si="137"/>
        <v>1.1762675813301571</v>
      </c>
    </row>
    <row r="1563" spans="1:23" x14ac:dyDescent="0.3">
      <c r="A1563" t="s">
        <v>17</v>
      </c>
      <c r="B1563" t="s">
        <v>1863</v>
      </c>
      <c r="C1563" t="s">
        <v>1864</v>
      </c>
      <c r="D1563" t="s">
        <v>2475</v>
      </c>
      <c r="E1563" t="s">
        <v>2476</v>
      </c>
      <c r="F1563">
        <v>0.2</v>
      </c>
      <c r="G1563" s="2">
        <v>0</v>
      </c>
      <c r="H1563" s="4">
        <v>2.2951000000000001</v>
      </c>
      <c r="I1563" s="4">
        <v>0.52759999999999996</v>
      </c>
      <c r="J1563" s="7">
        <v>30</v>
      </c>
      <c r="K1563" s="7">
        <v>6</v>
      </c>
      <c r="L1563" s="3">
        <v>0.22989999999999999</v>
      </c>
      <c r="M1563" s="5">
        <v>1.9179664199999999</v>
      </c>
      <c r="N1563" s="6">
        <v>1.5</v>
      </c>
      <c r="O1563" s="8">
        <f>IFERROR(VLOOKUP(C1563,Sheet2!$B$2:$G$588,6,FALSE),0)</f>
        <v>35461</v>
      </c>
      <c r="P1563" t="s">
        <v>92</v>
      </c>
      <c r="Q1563" s="2">
        <v>0.21792165799999999</v>
      </c>
      <c r="R1563" s="3">
        <v>0.2</v>
      </c>
      <c r="U1563" s="22">
        <f t="shared" si="135"/>
        <v>0.2</v>
      </c>
      <c r="V1563" s="10">
        <f t="shared" si="136"/>
        <v>6</v>
      </c>
      <c r="W1563" s="24">
        <f t="shared" si="137"/>
        <v>6</v>
      </c>
    </row>
    <row r="1564" spans="1:23" x14ac:dyDescent="0.3">
      <c r="A1564" t="s">
        <v>17</v>
      </c>
      <c r="B1564" t="s">
        <v>1863</v>
      </c>
      <c r="C1564" t="s">
        <v>1864</v>
      </c>
      <c r="D1564" t="s">
        <v>2689</v>
      </c>
      <c r="E1564" t="s">
        <v>2690</v>
      </c>
      <c r="F1564">
        <v>0.25</v>
      </c>
      <c r="G1564" s="2">
        <v>0</v>
      </c>
      <c r="H1564" s="4">
        <v>0.85399999999999998</v>
      </c>
      <c r="I1564" s="4">
        <v>0.47339999999999999</v>
      </c>
      <c r="J1564" s="7">
        <v>30</v>
      </c>
      <c r="K1564" s="7">
        <v>8</v>
      </c>
      <c r="L1564" s="3">
        <v>0.5544</v>
      </c>
      <c r="M1564" s="5">
        <v>2.14600181</v>
      </c>
      <c r="N1564" s="6">
        <v>1.55</v>
      </c>
      <c r="O1564" s="8">
        <f>IFERROR(VLOOKUP(C1564,Sheet2!$B$2:$G$588,6,FALSE),0)</f>
        <v>35461</v>
      </c>
      <c r="P1564" t="s">
        <v>22</v>
      </c>
      <c r="Q1564" s="2">
        <v>0.27772661119999997</v>
      </c>
      <c r="R1564" s="3">
        <v>0.25</v>
      </c>
      <c r="U1564" s="22">
        <f t="shared" si="135"/>
        <v>0.25</v>
      </c>
      <c r="V1564" s="10">
        <f t="shared" si="136"/>
        <v>7.5</v>
      </c>
      <c r="W1564" s="24">
        <f t="shared" si="137"/>
        <v>7.5</v>
      </c>
    </row>
    <row r="1565" spans="1:23" x14ac:dyDescent="0.3">
      <c r="A1565" t="s">
        <v>17</v>
      </c>
      <c r="B1565" t="s">
        <v>1863</v>
      </c>
      <c r="C1565" t="s">
        <v>1864</v>
      </c>
      <c r="D1565" t="s">
        <v>2087</v>
      </c>
      <c r="E1565" t="s">
        <v>2088</v>
      </c>
      <c r="F1565">
        <v>0.25</v>
      </c>
      <c r="G1565" s="2">
        <v>0</v>
      </c>
      <c r="H1565" s="4">
        <v>1.3039000000000001</v>
      </c>
      <c r="I1565" s="4">
        <v>0.47849999999999998</v>
      </c>
      <c r="J1565" s="7">
        <v>29</v>
      </c>
      <c r="K1565" s="7">
        <v>7</v>
      </c>
      <c r="L1565" s="3">
        <v>0.36699999999999999</v>
      </c>
      <c r="M1565" s="5">
        <v>2.0172861599999998</v>
      </c>
      <c r="N1565" s="6">
        <v>1.55</v>
      </c>
      <c r="O1565" s="8">
        <f>IFERROR(VLOOKUP(C1565,Sheet2!$B$2:$G$588,6,FALSE),0)</f>
        <v>35461</v>
      </c>
      <c r="P1565" t="s">
        <v>92</v>
      </c>
      <c r="Q1565" s="2">
        <v>0.23164098920000001</v>
      </c>
      <c r="R1565" s="3">
        <v>0.23164098921102799</v>
      </c>
      <c r="U1565" s="22">
        <f t="shared" si="135"/>
        <v>0.23164098921102799</v>
      </c>
      <c r="V1565" s="10">
        <f t="shared" si="136"/>
        <v>6.7175886871198118</v>
      </c>
      <c r="W1565" s="24">
        <f t="shared" si="137"/>
        <v>6.7175886871198118</v>
      </c>
    </row>
    <row r="1566" spans="1:23" x14ac:dyDescent="0.3">
      <c r="A1566" t="s">
        <v>17</v>
      </c>
      <c r="B1566" t="s">
        <v>1863</v>
      </c>
      <c r="C1566" t="s">
        <v>1864</v>
      </c>
      <c r="D1566" t="s">
        <v>2271</v>
      </c>
      <c r="E1566" t="s">
        <v>2272</v>
      </c>
      <c r="F1566">
        <v>0.25</v>
      </c>
      <c r="G1566" s="2">
        <v>0</v>
      </c>
      <c r="H1566" s="4">
        <v>0.84760000000000002</v>
      </c>
      <c r="I1566" s="4">
        <v>0.41160000000000002</v>
      </c>
      <c r="J1566" s="7">
        <v>29</v>
      </c>
      <c r="K1566" s="7">
        <v>7</v>
      </c>
      <c r="L1566" s="3">
        <v>0.48559999999999998</v>
      </c>
      <c r="M1566" s="5">
        <v>2.3290871200000001</v>
      </c>
      <c r="N1566" s="6">
        <v>1.45</v>
      </c>
      <c r="O1566" s="8">
        <f>IFERROR(VLOOKUP(C1566,Sheet2!$B$2:$G$588,6,FALSE),0)</f>
        <v>35461</v>
      </c>
      <c r="P1566" t="s">
        <v>22</v>
      </c>
      <c r="Q1566" s="2">
        <v>0.37743848819999998</v>
      </c>
      <c r="R1566" s="3">
        <v>0.25</v>
      </c>
      <c r="U1566" s="22">
        <f t="shared" si="135"/>
        <v>0.25</v>
      </c>
      <c r="V1566" s="10">
        <f t="shared" si="136"/>
        <v>7.25</v>
      </c>
      <c r="W1566" s="24">
        <f t="shared" si="137"/>
        <v>7.25</v>
      </c>
    </row>
    <row r="1567" spans="1:23" x14ac:dyDescent="0.3">
      <c r="A1567" t="s">
        <v>17</v>
      </c>
      <c r="B1567" t="s">
        <v>1863</v>
      </c>
      <c r="C1567" t="s">
        <v>1864</v>
      </c>
      <c r="D1567" t="s">
        <v>2539</v>
      </c>
      <c r="E1567" t="s">
        <v>2540</v>
      </c>
      <c r="F1567">
        <v>0.33</v>
      </c>
      <c r="G1567" s="2">
        <v>0</v>
      </c>
      <c r="H1567" s="4">
        <v>1.6819</v>
      </c>
      <c r="I1567" s="4">
        <v>0.49440000000000001</v>
      </c>
      <c r="J1567" s="7">
        <v>29</v>
      </c>
      <c r="K1567" s="7">
        <v>7</v>
      </c>
      <c r="L1567" s="3">
        <v>0.29399999999999998</v>
      </c>
      <c r="M1567" s="5">
        <v>1.9810170499999999</v>
      </c>
      <c r="N1567" s="6">
        <v>1.5</v>
      </c>
      <c r="O1567" s="8">
        <f>IFERROR(VLOOKUP(C1567,Sheet2!$B$2:$G$588,6,FALSE),0)</f>
        <v>35461</v>
      </c>
      <c r="P1567" t="s">
        <v>22</v>
      </c>
      <c r="Q1567" s="2">
        <v>0.2428131791</v>
      </c>
      <c r="R1567" s="3">
        <v>0.242813179119933</v>
      </c>
      <c r="U1567" s="22">
        <f t="shared" si="135"/>
        <v>0.242813179119933</v>
      </c>
      <c r="V1567" s="10">
        <f t="shared" si="136"/>
        <v>7.0415821944780568</v>
      </c>
      <c r="W1567" s="24">
        <f t="shared" si="137"/>
        <v>7.0415821944780568</v>
      </c>
    </row>
    <row r="1568" spans="1:23" x14ac:dyDescent="0.3">
      <c r="A1568" t="s">
        <v>17</v>
      </c>
      <c r="B1568" t="s">
        <v>1863</v>
      </c>
      <c r="C1568" t="s">
        <v>1864</v>
      </c>
      <c r="D1568" t="s">
        <v>2667</v>
      </c>
      <c r="E1568" t="s">
        <v>2668</v>
      </c>
      <c r="F1568">
        <v>0.15</v>
      </c>
      <c r="G1568" s="2">
        <v>0</v>
      </c>
      <c r="H1568" s="4">
        <v>1.7833000000000001</v>
      </c>
      <c r="I1568" s="4">
        <v>0.49359999999999998</v>
      </c>
      <c r="J1568" s="7">
        <v>29</v>
      </c>
      <c r="K1568" s="7">
        <v>4</v>
      </c>
      <c r="L1568" s="3">
        <v>0.27679999999999999</v>
      </c>
      <c r="M1568" s="5">
        <v>1.96454927</v>
      </c>
      <c r="N1568" s="6">
        <v>1.5</v>
      </c>
      <c r="O1568" s="8">
        <f>IFERROR(VLOOKUP(C1568,Sheet2!$B$2:$G$588,6,FALSE),0)</f>
        <v>35461</v>
      </c>
      <c r="P1568" t="s">
        <v>92</v>
      </c>
      <c r="Q1568" s="2">
        <v>0.23646608229999999</v>
      </c>
      <c r="R1568" s="3">
        <v>0.15</v>
      </c>
      <c r="U1568" s="22">
        <f t="shared" si="135"/>
        <v>0.15</v>
      </c>
      <c r="V1568" s="10">
        <f t="shared" si="136"/>
        <v>4.3499999999999996</v>
      </c>
      <c r="W1568" s="24">
        <f t="shared" si="137"/>
        <v>4.3499999999999996</v>
      </c>
    </row>
    <row r="1569" spans="1:23" x14ac:dyDescent="0.3">
      <c r="A1569" t="s">
        <v>17</v>
      </c>
      <c r="B1569" t="s">
        <v>1863</v>
      </c>
      <c r="C1569" t="s">
        <v>1864</v>
      </c>
      <c r="D1569" t="s">
        <v>2471</v>
      </c>
      <c r="E1569" t="s">
        <v>2472</v>
      </c>
      <c r="F1569">
        <v>0.4</v>
      </c>
      <c r="G1569" s="2">
        <v>0</v>
      </c>
      <c r="H1569" s="4">
        <v>0.98209999999999997</v>
      </c>
      <c r="I1569" s="4">
        <v>0.46789999999999998</v>
      </c>
      <c r="J1569" s="7">
        <v>28</v>
      </c>
      <c r="K1569" s="7">
        <v>7</v>
      </c>
      <c r="L1569" s="3">
        <v>0.47639999999999999</v>
      </c>
      <c r="M1569" s="5">
        <v>1.98164885</v>
      </c>
      <c r="N1569" s="6">
        <v>1.5</v>
      </c>
      <c r="O1569" s="8">
        <f>IFERROR(VLOOKUP(C1569,Sheet2!$B$2:$G$588,6,FALSE),0)</f>
        <v>35461</v>
      </c>
      <c r="P1569" t="s">
        <v>92</v>
      </c>
      <c r="Q1569" s="2">
        <v>0.2430545925</v>
      </c>
      <c r="R1569" s="3">
        <v>0.24305459252068501</v>
      </c>
      <c r="U1569" s="22">
        <f t="shared" si="135"/>
        <v>0.24305459252068501</v>
      </c>
      <c r="V1569" s="10">
        <f t="shared" si="136"/>
        <v>6.80552859057918</v>
      </c>
      <c r="W1569" s="24">
        <f t="shared" si="137"/>
        <v>6.80552859057918</v>
      </c>
    </row>
    <row r="1570" spans="1:23" x14ac:dyDescent="0.3">
      <c r="A1570" t="s">
        <v>17</v>
      </c>
      <c r="B1570" t="s">
        <v>1863</v>
      </c>
      <c r="C1570" t="s">
        <v>1864</v>
      </c>
      <c r="D1570" t="s">
        <v>2525</v>
      </c>
      <c r="E1570" t="s">
        <v>2526</v>
      </c>
      <c r="F1570">
        <v>0.25</v>
      </c>
      <c r="G1570" s="2">
        <v>0</v>
      </c>
      <c r="H1570" s="4">
        <v>0.86760000000000004</v>
      </c>
      <c r="I1570" s="4">
        <v>0.45660000000000001</v>
      </c>
      <c r="J1570" s="7">
        <v>28</v>
      </c>
      <c r="K1570" s="7">
        <v>7</v>
      </c>
      <c r="L1570" s="3">
        <v>0.52629999999999999</v>
      </c>
      <c r="M1570" s="5">
        <v>2.0620053199999999</v>
      </c>
      <c r="N1570" s="6">
        <v>1.55</v>
      </c>
      <c r="O1570" s="8">
        <f>IFERROR(VLOOKUP(C1570,Sheet2!$B$2:$G$588,6,FALSE),0)</f>
        <v>35461</v>
      </c>
      <c r="P1570" t="s">
        <v>22</v>
      </c>
      <c r="Q1570" s="2">
        <v>0.2483045576</v>
      </c>
      <c r="R1570" s="3">
        <v>0.24830455759194001</v>
      </c>
      <c r="U1570" s="22">
        <f t="shared" si="135"/>
        <v>0.24830455759194001</v>
      </c>
      <c r="V1570" s="10">
        <f t="shared" si="136"/>
        <v>6.9525276125743201</v>
      </c>
      <c r="W1570" s="24">
        <f t="shared" si="137"/>
        <v>6.9525276125743201</v>
      </c>
    </row>
    <row r="1571" spans="1:23" x14ac:dyDescent="0.3">
      <c r="A1571" t="s">
        <v>17</v>
      </c>
      <c r="B1571" t="s">
        <v>1863</v>
      </c>
      <c r="C1571" t="s">
        <v>1864</v>
      </c>
      <c r="D1571" t="s">
        <v>2071</v>
      </c>
      <c r="E1571" t="s">
        <v>2072</v>
      </c>
      <c r="F1571">
        <v>0.3</v>
      </c>
      <c r="G1571" s="2">
        <v>0</v>
      </c>
      <c r="H1571" s="4">
        <v>1.5381</v>
      </c>
      <c r="I1571" s="4">
        <v>0.43930000000000002</v>
      </c>
      <c r="J1571" s="7">
        <v>27</v>
      </c>
      <c r="K1571" s="7">
        <v>7</v>
      </c>
      <c r="L1571" s="3">
        <v>0.28560000000000002</v>
      </c>
      <c r="M1571" s="5">
        <v>2.0722439000000001</v>
      </c>
      <c r="N1571" s="6">
        <v>1.55</v>
      </c>
      <c r="O1571" s="8">
        <f>IFERROR(VLOOKUP(C1571,Sheet2!$B$2:$G$588,6,FALSE),0)</f>
        <v>35461</v>
      </c>
      <c r="P1571" t="s">
        <v>22</v>
      </c>
      <c r="Q1571" s="2">
        <v>0.25201854950000002</v>
      </c>
      <c r="R1571" s="3">
        <v>0.25201854946917401</v>
      </c>
      <c r="U1571" s="22">
        <f t="shared" si="135"/>
        <v>0.25201854946917401</v>
      </c>
      <c r="V1571" s="10">
        <f t="shared" si="136"/>
        <v>6.8045008356676986</v>
      </c>
      <c r="W1571" s="24">
        <f t="shared" si="137"/>
        <v>6.8045008356676986</v>
      </c>
    </row>
    <row r="1572" spans="1:23" x14ac:dyDescent="0.3">
      <c r="A1572" t="s">
        <v>17</v>
      </c>
      <c r="B1572" t="s">
        <v>1863</v>
      </c>
      <c r="C1572" t="s">
        <v>1864</v>
      </c>
      <c r="D1572" t="s">
        <v>2051</v>
      </c>
      <c r="E1572" t="s">
        <v>2052</v>
      </c>
      <c r="F1572">
        <v>0.2</v>
      </c>
      <c r="G1572" s="2">
        <v>0</v>
      </c>
      <c r="H1572" s="4">
        <v>2.0238999999999998</v>
      </c>
      <c r="I1572" s="4">
        <v>0.44940000000000002</v>
      </c>
      <c r="J1572" s="7">
        <v>26</v>
      </c>
      <c r="K1572" s="7">
        <v>5</v>
      </c>
      <c r="L1572" s="3">
        <v>0.222</v>
      </c>
      <c r="M1572" s="5">
        <v>1.89968209</v>
      </c>
      <c r="N1572" s="6">
        <v>1.5</v>
      </c>
      <c r="O1572" s="8">
        <f>IFERROR(VLOOKUP(C1572,Sheet2!$B$2:$G$588,6,FALSE),0)</f>
        <v>35461</v>
      </c>
      <c r="P1572" t="s">
        <v>92</v>
      </c>
      <c r="Q1572" s="2">
        <v>0.2103941963</v>
      </c>
      <c r="R1572" s="3">
        <v>0.2</v>
      </c>
      <c r="U1572" s="22">
        <f t="shared" si="135"/>
        <v>0.2</v>
      </c>
      <c r="V1572" s="10">
        <f t="shared" si="136"/>
        <v>5.2</v>
      </c>
      <c r="W1572" s="24">
        <f t="shared" si="137"/>
        <v>5.2</v>
      </c>
    </row>
    <row r="1573" spans="1:23" x14ac:dyDescent="0.3">
      <c r="A1573" t="s">
        <v>17</v>
      </c>
      <c r="B1573" t="s">
        <v>1863</v>
      </c>
      <c r="C1573" t="s">
        <v>1864</v>
      </c>
      <c r="D1573" t="s">
        <v>2191</v>
      </c>
      <c r="E1573" t="s">
        <v>2192</v>
      </c>
      <c r="F1573">
        <v>0.3</v>
      </c>
      <c r="G1573" s="2">
        <v>0</v>
      </c>
      <c r="H1573" s="4">
        <v>1.5823</v>
      </c>
      <c r="I1573" s="4">
        <v>0.47010000000000002</v>
      </c>
      <c r="J1573" s="7">
        <v>26</v>
      </c>
      <c r="K1573" s="7">
        <v>7</v>
      </c>
      <c r="L1573" s="3">
        <v>0.29709999999999998</v>
      </c>
      <c r="M1573" s="5">
        <v>1.8503267000000001</v>
      </c>
      <c r="N1573" s="6">
        <v>1.35</v>
      </c>
      <c r="O1573" s="8">
        <f>IFERROR(VLOOKUP(C1573,Sheet2!$B$2:$G$588,6,FALSE),0)</f>
        <v>35461</v>
      </c>
      <c r="P1573" t="s">
        <v>22</v>
      </c>
      <c r="Q1573" s="2">
        <v>0.27039911309999998</v>
      </c>
      <c r="R1573" s="3">
        <v>0.27039911308203901</v>
      </c>
      <c r="U1573" s="22">
        <f t="shared" si="135"/>
        <v>0.27039911308203901</v>
      </c>
      <c r="V1573" s="10">
        <f t="shared" si="136"/>
        <v>7.0303769401330145</v>
      </c>
      <c r="W1573" s="24">
        <f t="shared" si="137"/>
        <v>7.0303769401330145</v>
      </c>
    </row>
    <row r="1574" spans="1:23" x14ac:dyDescent="0.3">
      <c r="A1574" t="s">
        <v>17</v>
      </c>
      <c r="B1574" t="s">
        <v>1863</v>
      </c>
      <c r="C1574" t="s">
        <v>1864</v>
      </c>
      <c r="D1574" t="s">
        <v>2205</v>
      </c>
      <c r="E1574" t="s">
        <v>2206</v>
      </c>
      <c r="F1574">
        <v>0.25</v>
      </c>
      <c r="G1574" s="2">
        <v>0</v>
      </c>
      <c r="H1574" s="4">
        <v>1.2846</v>
      </c>
      <c r="I1574" s="4">
        <v>0.36149999999999999</v>
      </c>
      <c r="J1574" s="7">
        <v>26</v>
      </c>
      <c r="K1574" s="7">
        <v>6</v>
      </c>
      <c r="L1574" s="3">
        <v>0.28139999999999998</v>
      </c>
      <c r="M1574" s="5">
        <v>2.3876309</v>
      </c>
      <c r="N1574" s="6">
        <v>1.5</v>
      </c>
      <c r="O1574" s="8">
        <f>IFERROR(VLOOKUP(C1574,Sheet2!$B$2:$G$588,6,FALSE),0)</f>
        <v>35461</v>
      </c>
      <c r="P1574" t="s">
        <v>22</v>
      </c>
      <c r="Q1574" s="2">
        <v>0.37176219399999999</v>
      </c>
      <c r="R1574" s="3">
        <v>0.25</v>
      </c>
      <c r="U1574" s="22">
        <f t="shared" si="135"/>
        <v>0.25</v>
      </c>
      <c r="V1574" s="10">
        <f t="shared" si="136"/>
        <v>6.5</v>
      </c>
      <c r="W1574" s="24">
        <f t="shared" si="137"/>
        <v>6.5</v>
      </c>
    </row>
    <row r="1575" spans="1:23" x14ac:dyDescent="0.3">
      <c r="A1575" t="s">
        <v>17</v>
      </c>
      <c r="B1575" t="s">
        <v>1863</v>
      </c>
      <c r="C1575" t="s">
        <v>1864</v>
      </c>
      <c r="D1575" t="s">
        <v>2227</v>
      </c>
      <c r="E1575" t="s">
        <v>2228</v>
      </c>
      <c r="F1575">
        <v>0.25</v>
      </c>
      <c r="G1575" s="2">
        <v>0</v>
      </c>
      <c r="H1575" s="4">
        <v>1.6739999999999999</v>
      </c>
      <c r="I1575" s="4">
        <v>0.38669999999999999</v>
      </c>
      <c r="J1575" s="7">
        <v>26</v>
      </c>
      <c r="K1575" s="7">
        <v>6</v>
      </c>
      <c r="L1575" s="3">
        <v>0.23100000000000001</v>
      </c>
      <c r="M1575" s="5">
        <v>2.2154414500000001</v>
      </c>
      <c r="N1575" s="6">
        <v>1.5</v>
      </c>
      <c r="O1575" s="8">
        <f>IFERROR(VLOOKUP(C1575,Sheet2!$B$2:$G$588,6,FALSE),0)</f>
        <v>35461</v>
      </c>
      <c r="P1575" t="s">
        <v>22</v>
      </c>
      <c r="Q1575" s="2">
        <v>0.32293403590000003</v>
      </c>
      <c r="R1575" s="3">
        <v>0.25</v>
      </c>
      <c r="U1575" s="22">
        <f t="shared" si="135"/>
        <v>0.25</v>
      </c>
      <c r="V1575" s="10">
        <f t="shared" si="136"/>
        <v>6.5</v>
      </c>
      <c r="W1575" s="24">
        <f t="shared" si="137"/>
        <v>6.5</v>
      </c>
    </row>
    <row r="1576" spans="1:23" x14ac:dyDescent="0.3">
      <c r="A1576" t="s">
        <v>17</v>
      </c>
      <c r="B1576" t="s">
        <v>1863</v>
      </c>
      <c r="C1576" t="s">
        <v>1864</v>
      </c>
      <c r="D1576" t="s">
        <v>2357</v>
      </c>
      <c r="E1576" t="s">
        <v>2358</v>
      </c>
      <c r="F1576">
        <v>0.25</v>
      </c>
      <c r="G1576" s="2">
        <v>0</v>
      </c>
      <c r="H1576" s="4">
        <v>1.1900999999999999</v>
      </c>
      <c r="I1576" s="4">
        <v>0.3826</v>
      </c>
      <c r="J1576" s="7">
        <v>26</v>
      </c>
      <c r="K1576" s="7">
        <v>7</v>
      </c>
      <c r="L1576" s="3">
        <v>0.32150000000000001</v>
      </c>
      <c r="M1576" s="5">
        <v>2.2932038800000001</v>
      </c>
      <c r="N1576" s="6">
        <v>1.5</v>
      </c>
      <c r="O1576" s="8">
        <f>IFERROR(VLOOKUP(C1576,Sheet2!$B$2:$G$588,6,FALSE),0)</f>
        <v>35461</v>
      </c>
      <c r="P1576" t="s">
        <v>22</v>
      </c>
      <c r="Q1576" s="2">
        <v>0.34589331080000002</v>
      </c>
      <c r="R1576" s="3">
        <v>0.25</v>
      </c>
      <c r="U1576" s="22">
        <f t="shared" si="135"/>
        <v>0.25</v>
      </c>
      <c r="V1576" s="10">
        <f t="shared" si="136"/>
        <v>6.5</v>
      </c>
      <c r="W1576" s="24">
        <f t="shared" si="137"/>
        <v>6.5</v>
      </c>
    </row>
    <row r="1577" spans="1:23" x14ac:dyDescent="0.3">
      <c r="A1577" t="s">
        <v>17</v>
      </c>
      <c r="B1577" t="s">
        <v>1863</v>
      </c>
      <c r="C1577" t="s">
        <v>1864</v>
      </c>
      <c r="D1577" t="s">
        <v>2395</v>
      </c>
      <c r="E1577" t="s">
        <v>2396</v>
      </c>
      <c r="F1577">
        <v>0.25</v>
      </c>
      <c r="G1577" s="2">
        <v>0</v>
      </c>
      <c r="H1577" s="4">
        <v>1.49</v>
      </c>
      <c r="I1577" s="4">
        <v>0.38479999999999998</v>
      </c>
      <c r="J1577" s="7">
        <v>26</v>
      </c>
      <c r="K1577" s="7">
        <v>7</v>
      </c>
      <c r="L1577" s="3">
        <v>0.25819999999999999</v>
      </c>
      <c r="M1577" s="5">
        <v>2.2593651399999999</v>
      </c>
      <c r="N1577" s="6">
        <v>1.5</v>
      </c>
      <c r="O1577" s="8">
        <f>IFERROR(VLOOKUP(C1577,Sheet2!$B$2:$G$588,6,FALSE),0)</f>
        <v>35461</v>
      </c>
      <c r="P1577" t="s">
        <v>22</v>
      </c>
      <c r="Q1577" s="2">
        <v>0.33609668729999997</v>
      </c>
      <c r="R1577" s="3">
        <v>0.25</v>
      </c>
      <c r="U1577" s="22">
        <f t="shared" si="135"/>
        <v>0.25</v>
      </c>
      <c r="V1577" s="10">
        <f t="shared" si="136"/>
        <v>6.5</v>
      </c>
      <c r="W1577" s="24">
        <f t="shared" si="137"/>
        <v>6.5</v>
      </c>
    </row>
    <row r="1578" spans="1:23" x14ac:dyDescent="0.3">
      <c r="A1578" t="s">
        <v>17</v>
      </c>
      <c r="B1578" t="s">
        <v>1863</v>
      </c>
      <c r="C1578" t="s">
        <v>1864</v>
      </c>
      <c r="D1578" t="s">
        <v>2437</v>
      </c>
      <c r="E1578" t="s">
        <v>2438</v>
      </c>
      <c r="F1578">
        <v>0.15</v>
      </c>
      <c r="G1578" s="2">
        <v>0</v>
      </c>
      <c r="H1578" s="4">
        <v>2.0874000000000001</v>
      </c>
      <c r="I1578" s="4">
        <v>0.44850000000000001</v>
      </c>
      <c r="J1578" s="7">
        <v>26</v>
      </c>
      <c r="K1578" s="7">
        <v>4</v>
      </c>
      <c r="L1578" s="3">
        <v>0.21490000000000001</v>
      </c>
      <c r="M1578" s="5">
        <v>1.92143653</v>
      </c>
      <c r="N1578" s="6">
        <v>1.5</v>
      </c>
      <c r="O1578" s="8">
        <f>IFERROR(VLOOKUP(C1578,Sheet2!$B$2:$G$588,6,FALSE),0)</f>
        <v>35461</v>
      </c>
      <c r="P1578" t="s">
        <v>92</v>
      </c>
      <c r="Q1578" s="2">
        <v>0.21933409039999999</v>
      </c>
      <c r="R1578" s="3">
        <v>0.15</v>
      </c>
      <c r="U1578" s="22">
        <f t="shared" si="135"/>
        <v>0.15</v>
      </c>
      <c r="V1578" s="10">
        <f t="shared" si="136"/>
        <v>3.9</v>
      </c>
      <c r="W1578" s="24">
        <f t="shared" si="137"/>
        <v>3.9</v>
      </c>
    </row>
    <row r="1579" spans="1:23" x14ac:dyDescent="0.3">
      <c r="A1579" t="s">
        <v>17</v>
      </c>
      <c r="B1579" t="s">
        <v>1863</v>
      </c>
      <c r="C1579" t="s">
        <v>1864</v>
      </c>
      <c r="D1579" t="s">
        <v>2449</v>
      </c>
      <c r="E1579" t="s">
        <v>2450</v>
      </c>
      <c r="F1579">
        <v>0.25</v>
      </c>
      <c r="G1579" s="2">
        <v>0</v>
      </c>
      <c r="H1579" s="4">
        <v>0.69389999999999996</v>
      </c>
      <c r="I1579" s="4">
        <v>0.36</v>
      </c>
      <c r="J1579" s="7">
        <v>26</v>
      </c>
      <c r="K1579" s="7">
        <v>7</v>
      </c>
      <c r="L1579" s="3">
        <v>0.51880000000000004</v>
      </c>
      <c r="M1579" s="5">
        <v>2.43168651</v>
      </c>
      <c r="N1579" s="6">
        <v>1.55</v>
      </c>
      <c r="O1579" s="8">
        <f>IFERROR(VLOOKUP(C1579,Sheet2!$B$2:$G$588,6,FALSE),0)</f>
        <v>35461</v>
      </c>
      <c r="P1579" t="s">
        <v>22</v>
      </c>
      <c r="Q1579" s="2">
        <v>0.36258230860000001</v>
      </c>
      <c r="R1579" s="3">
        <v>0.25</v>
      </c>
      <c r="U1579" s="22">
        <f t="shared" si="135"/>
        <v>0.25</v>
      </c>
      <c r="V1579" s="10">
        <f t="shared" si="136"/>
        <v>6.5</v>
      </c>
      <c r="W1579" s="24">
        <f t="shared" si="137"/>
        <v>6.5</v>
      </c>
    </row>
    <row r="1580" spans="1:23" x14ac:dyDescent="0.3">
      <c r="A1580" t="s">
        <v>17</v>
      </c>
      <c r="B1580" t="s">
        <v>1863</v>
      </c>
      <c r="C1580" t="s">
        <v>1864</v>
      </c>
      <c r="D1580" t="s">
        <v>2631</v>
      </c>
      <c r="E1580" t="s">
        <v>2632</v>
      </c>
      <c r="F1580">
        <v>0.25</v>
      </c>
      <c r="G1580" s="2">
        <v>0</v>
      </c>
      <c r="H1580" s="4">
        <v>2.1172</v>
      </c>
      <c r="I1580" s="4">
        <v>0.45729999999999998</v>
      </c>
      <c r="J1580" s="7">
        <v>26</v>
      </c>
      <c r="K1580" s="7">
        <v>5</v>
      </c>
      <c r="L1580" s="3">
        <v>0.216</v>
      </c>
      <c r="M1580" s="5">
        <v>1.90360825</v>
      </c>
      <c r="N1580" s="6">
        <v>1.5</v>
      </c>
      <c r="O1580" s="8">
        <f>IFERROR(VLOOKUP(C1580,Sheet2!$B$2:$G$588,6,FALSE),0)</f>
        <v>35461</v>
      </c>
      <c r="P1580" t="s">
        <v>92</v>
      </c>
      <c r="Q1580" s="2">
        <v>0.21202274569999999</v>
      </c>
      <c r="R1580" s="3">
        <v>0.21202274573517399</v>
      </c>
      <c r="U1580" s="22">
        <f t="shared" si="135"/>
        <v>0.21202274573517399</v>
      </c>
      <c r="V1580" s="10">
        <f t="shared" si="136"/>
        <v>5.5125913891145242</v>
      </c>
      <c r="W1580" s="24">
        <f t="shared" si="137"/>
        <v>5.5125913891145242</v>
      </c>
    </row>
    <row r="1581" spans="1:23" x14ac:dyDescent="0.3">
      <c r="A1581" t="s">
        <v>17</v>
      </c>
      <c r="B1581" t="s">
        <v>1863</v>
      </c>
      <c r="C1581" t="s">
        <v>1864</v>
      </c>
      <c r="D1581" t="s">
        <v>2691</v>
      </c>
      <c r="E1581" t="s">
        <v>2692</v>
      </c>
      <c r="F1581">
        <v>0.3</v>
      </c>
      <c r="G1581" s="2">
        <v>0</v>
      </c>
      <c r="H1581" s="4">
        <v>0.76339999999999997</v>
      </c>
      <c r="I1581" s="4">
        <v>0.38950000000000001</v>
      </c>
      <c r="J1581" s="7">
        <v>26</v>
      </c>
      <c r="K1581" s="7">
        <v>8</v>
      </c>
      <c r="L1581" s="3">
        <v>0.51019999999999999</v>
      </c>
      <c r="M1581" s="5">
        <v>2.2083073500000001</v>
      </c>
      <c r="N1581" s="6">
        <v>1.55</v>
      </c>
      <c r="O1581" s="8">
        <f>IFERROR(VLOOKUP(C1581,Sheet2!$B$2:$G$588,6,FALSE),0)</f>
        <v>35461</v>
      </c>
      <c r="P1581" t="s">
        <v>22</v>
      </c>
      <c r="Q1581" s="2">
        <v>0.2981049502</v>
      </c>
      <c r="R1581" s="3">
        <v>0.29810495021549699</v>
      </c>
      <c r="U1581" s="22">
        <f t="shared" si="135"/>
        <v>0.29810495021549699</v>
      </c>
      <c r="V1581" s="10">
        <f t="shared" si="136"/>
        <v>7.7507287056029215</v>
      </c>
      <c r="W1581" s="24">
        <f t="shared" si="137"/>
        <v>7.7507287056029215</v>
      </c>
    </row>
    <row r="1582" spans="1:23" x14ac:dyDescent="0.3">
      <c r="A1582" t="s">
        <v>17</v>
      </c>
      <c r="B1582" t="s">
        <v>1863</v>
      </c>
      <c r="C1582" t="s">
        <v>1864</v>
      </c>
      <c r="D1582" s="1" t="s">
        <v>2091</v>
      </c>
      <c r="E1582" t="s">
        <v>2092</v>
      </c>
      <c r="F1582">
        <v>0.3</v>
      </c>
      <c r="G1582" s="2">
        <v>0</v>
      </c>
      <c r="H1582" s="4">
        <v>1.2882</v>
      </c>
      <c r="I1582" s="4">
        <v>0.45910000000000001</v>
      </c>
      <c r="J1582" s="7">
        <v>25</v>
      </c>
      <c r="K1582" s="7">
        <v>4</v>
      </c>
      <c r="L1582" s="3">
        <v>0.35639999999999999</v>
      </c>
      <c r="M1582" s="5">
        <v>1.82585563</v>
      </c>
      <c r="N1582" s="6">
        <v>1.5</v>
      </c>
      <c r="O1582" s="8">
        <f>IFERROR(VLOOKUP(C1582,Sheet2!$B$2:$G$588,6,FALSE),0)</f>
        <v>35461</v>
      </c>
      <c r="P1582" t="s">
        <v>22</v>
      </c>
      <c r="Q1582" s="2">
        <v>0.17846735850000001</v>
      </c>
      <c r="R1582" s="3">
        <v>0.17846735851950299</v>
      </c>
      <c r="U1582" s="22">
        <f t="shared" si="135"/>
        <v>0.17846735851950299</v>
      </c>
      <c r="V1582" s="10">
        <f t="shared" si="136"/>
        <v>4.4616839629875749</v>
      </c>
      <c r="W1582" s="24">
        <f t="shared" si="137"/>
        <v>4.4616839629875749</v>
      </c>
    </row>
    <row r="1583" spans="1:23" x14ac:dyDescent="0.3">
      <c r="A1583" t="s">
        <v>17</v>
      </c>
      <c r="B1583" t="s">
        <v>1863</v>
      </c>
      <c r="C1583" t="s">
        <v>1864</v>
      </c>
      <c r="D1583" t="s">
        <v>2107</v>
      </c>
      <c r="E1583" t="s">
        <v>2108</v>
      </c>
      <c r="F1583">
        <v>0.25</v>
      </c>
      <c r="G1583" s="2">
        <v>0</v>
      </c>
      <c r="H1583" s="4">
        <v>1.2650999999999999</v>
      </c>
      <c r="I1583" s="4">
        <v>0.3826</v>
      </c>
      <c r="J1583" s="7">
        <v>25</v>
      </c>
      <c r="K1583" s="7">
        <v>6</v>
      </c>
      <c r="L1583" s="3">
        <v>0.30249999999999999</v>
      </c>
      <c r="M1583" s="5">
        <v>2.1507186900000002</v>
      </c>
      <c r="N1583" s="6">
        <v>1.5</v>
      </c>
      <c r="O1583" s="8">
        <f>IFERROR(VLOOKUP(C1583,Sheet2!$B$2:$G$588,6,FALSE),0)</f>
        <v>35461</v>
      </c>
      <c r="P1583" t="s">
        <v>22</v>
      </c>
      <c r="Q1583" s="2">
        <v>0.30255871680000002</v>
      </c>
      <c r="R1583" s="3">
        <v>0.249999999999999</v>
      </c>
      <c r="U1583" s="22">
        <f t="shared" si="135"/>
        <v>0.249999999999999</v>
      </c>
      <c r="V1583" s="10">
        <f t="shared" si="136"/>
        <v>6.2499999999999751</v>
      </c>
      <c r="W1583" s="24">
        <f t="shared" si="137"/>
        <v>6.2499999999999751</v>
      </c>
    </row>
    <row r="1584" spans="1:23" x14ac:dyDescent="0.3">
      <c r="A1584" t="s">
        <v>17</v>
      </c>
      <c r="B1584" t="s">
        <v>1863</v>
      </c>
      <c r="C1584" t="s">
        <v>1864</v>
      </c>
      <c r="D1584" t="s">
        <v>2309</v>
      </c>
      <c r="E1584" t="s">
        <v>2310</v>
      </c>
      <c r="F1584">
        <v>0.25</v>
      </c>
      <c r="G1584" s="2">
        <v>0</v>
      </c>
      <c r="H1584" s="4">
        <v>0.63929999999999998</v>
      </c>
      <c r="I1584" s="4">
        <v>0.37240000000000001</v>
      </c>
      <c r="J1584" s="7">
        <v>25</v>
      </c>
      <c r="K1584" s="7">
        <v>6</v>
      </c>
      <c r="L1584" s="3">
        <v>0.58250000000000002</v>
      </c>
      <c r="M1584" s="5">
        <v>2.27920583</v>
      </c>
      <c r="N1584" s="6">
        <v>1.55</v>
      </c>
      <c r="O1584" s="8">
        <f>IFERROR(VLOOKUP(C1584,Sheet2!$B$2:$G$588,6,FALSE),0)</f>
        <v>35461</v>
      </c>
      <c r="P1584" t="s">
        <v>22</v>
      </c>
      <c r="Q1584" s="2">
        <v>0.31993855989999997</v>
      </c>
      <c r="R1584" s="3">
        <v>0.249999999999999</v>
      </c>
      <c r="U1584" s="22">
        <f t="shared" si="135"/>
        <v>0.249999999999999</v>
      </c>
      <c r="V1584" s="10">
        <f t="shared" si="136"/>
        <v>6.2499999999999751</v>
      </c>
      <c r="W1584" s="24">
        <f t="shared" si="137"/>
        <v>6.2499999999999751</v>
      </c>
    </row>
    <row r="1585" spans="1:23" x14ac:dyDescent="0.3">
      <c r="A1585" t="s">
        <v>17</v>
      </c>
      <c r="B1585" t="s">
        <v>1863</v>
      </c>
      <c r="C1585" t="s">
        <v>1864</v>
      </c>
      <c r="D1585" t="s">
        <v>2517</v>
      </c>
      <c r="E1585" t="s">
        <v>2518</v>
      </c>
      <c r="F1585">
        <v>0.3</v>
      </c>
      <c r="G1585" s="2">
        <v>0</v>
      </c>
      <c r="H1585" s="4">
        <v>1.6427</v>
      </c>
      <c r="I1585" s="4">
        <v>0.40100000000000002</v>
      </c>
      <c r="J1585" s="7">
        <v>25</v>
      </c>
      <c r="K1585" s="7">
        <v>7</v>
      </c>
      <c r="L1585" s="3">
        <v>0.24410000000000001</v>
      </c>
      <c r="M1585" s="5">
        <v>2.1075881700000001</v>
      </c>
      <c r="N1585" s="6">
        <v>1.55</v>
      </c>
      <c r="O1585" s="8">
        <f>IFERROR(VLOOKUP(C1585,Sheet2!$B$2:$G$588,6,FALSE),0)</f>
        <v>35461</v>
      </c>
      <c r="P1585" t="s">
        <v>92</v>
      </c>
      <c r="Q1585" s="2">
        <v>0.26456220419999998</v>
      </c>
      <c r="R1585" s="3">
        <v>0.26456220419202098</v>
      </c>
      <c r="U1585" s="22">
        <f t="shared" si="135"/>
        <v>0.26456220419202098</v>
      </c>
      <c r="V1585" s="10">
        <f t="shared" si="136"/>
        <v>6.6140551048005243</v>
      </c>
      <c r="W1585" s="24">
        <f t="shared" si="137"/>
        <v>6.6140551048005243</v>
      </c>
    </row>
    <row r="1586" spans="1:23" x14ac:dyDescent="0.3">
      <c r="A1586" t="s">
        <v>17</v>
      </c>
      <c r="B1586" t="s">
        <v>1863</v>
      </c>
      <c r="C1586" t="s">
        <v>1864</v>
      </c>
      <c r="D1586" t="s">
        <v>2575</v>
      </c>
      <c r="E1586" t="s">
        <v>2576</v>
      </c>
      <c r="F1586">
        <v>0.25</v>
      </c>
      <c r="G1586" s="2">
        <v>0</v>
      </c>
      <c r="H1586" s="4">
        <v>1.4313</v>
      </c>
      <c r="I1586" s="4">
        <v>0.41699999999999998</v>
      </c>
      <c r="J1586" s="7">
        <v>25</v>
      </c>
      <c r="K1586" s="7">
        <v>6</v>
      </c>
      <c r="L1586" s="3">
        <v>0.2913</v>
      </c>
      <c r="M1586" s="5">
        <v>2.02067489</v>
      </c>
      <c r="N1586" s="6">
        <v>1.5</v>
      </c>
      <c r="O1586" s="8">
        <f>IFERROR(VLOOKUP(C1586,Sheet2!$B$2:$G$588,6,FALSE),0)</f>
        <v>35461</v>
      </c>
      <c r="P1586" t="s">
        <v>22</v>
      </c>
      <c r="Q1586" s="2">
        <v>0.25767375619999999</v>
      </c>
      <c r="R1586" s="3">
        <v>0.25</v>
      </c>
      <c r="U1586" s="22">
        <f t="shared" si="135"/>
        <v>0.25</v>
      </c>
      <c r="V1586" s="10">
        <f t="shared" si="136"/>
        <v>6.25</v>
      </c>
      <c r="W1586" s="24">
        <f t="shared" si="137"/>
        <v>6.25</v>
      </c>
    </row>
    <row r="1587" spans="1:23" x14ac:dyDescent="0.3">
      <c r="A1587" t="s">
        <v>17</v>
      </c>
      <c r="B1587" t="s">
        <v>1863</v>
      </c>
      <c r="C1587" t="s">
        <v>1864</v>
      </c>
      <c r="D1587" t="s">
        <v>2629</v>
      </c>
      <c r="E1587" t="s">
        <v>2630</v>
      </c>
      <c r="F1587">
        <v>0.25</v>
      </c>
      <c r="G1587" s="2">
        <v>0</v>
      </c>
      <c r="H1587" s="4">
        <v>1.0755999999999999</v>
      </c>
      <c r="I1587" s="4">
        <v>0.35610000000000003</v>
      </c>
      <c r="J1587" s="7">
        <v>25</v>
      </c>
      <c r="K1587" s="7">
        <v>6</v>
      </c>
      <c r="L1587" s="3">
        <v>0.33110000000000001</v>
      </c>
      <c r="M1587" s="5">
        <v>2.3133172900000001</v>
      </c>
      <c r="N1587" s="6">
        <v>1.5</v>
      </c>
      <c r="O1587" s="8">
        <f>IFERROR(VLOOKUP(C1587,Sheet2!$B$2:$G$588,6,FALSE),0)</f>
        <v>35461</v>
      </c>
      <c r="P1587" t="s">
        <v>22</v>
      </c>
      <c r="Q1587" s="2">
        <v>0.35158051709999999</v>
      </c>
      <c r="R1587" s="3">
        <v>0.25</v>
      </c>
      <c r="U1587" s="22">
        <f t="shared" si="135"/>
        <v>0.25</v>
      </c>
      <c r="V1587" s="10">
        <f t="shared" si="136"/>
        <v>6.25</v>
      </c>
      <c r="W1587" s="24">
        <f t="shared" si="137"/>
        <v>6.25</v>
      </c>
    </row>
    <row r="1588" spans="1:23" x14ac:dyDescent="0.3">
      <c r="A1588" t="s">
        <v>17</v>
      </c>
      <c r="B1588" t="s">
        <v>1863</v>
      </c>
      <c r="C1588" t="s">
        <v>1864</v>
      </c>
      <c r="D1588" t="s">
        <v>2657</v>
      </c>
      <c r="E1588" t="s">
        <v>2658</v>
      </c>
      <c r="F1588">
        <v>0.33</v>
      </c>
      <c r="G1588" s="2">
        <v>0</v>
      </c>
      <c r="H1588" s="4">
        <v>1.4664999999999999</v>
      </c>
      <c r="I1588" s="4">
        <v>0.44330000000000003</v>
      </c>
      <c r="J1588" s="7">
        <v>25</v>
      </c>
      <c r="K1588" s="7">
        <v>5</v>
      </c>
      <c r="L1588" s="3">
        <v>0.30230000000000001</v>
      </c>
      <c r="M1588" s="5">
        <v>1.8431356800000001</v>
      </c>
      <c r="N1588" s="6">
        <v>1.45</v>
      </c>
      <c r="O1588" s="8">
        <f>IFERROR(VLOOKUP(C1588,Sheet2!$B$2:$G$588,6,FALSE),0)</f>
        <v>35461</v>
      </c>
      <c r="P1588" t="s">
        <v>22</v>
      </c>
      <c r="Q1588" s="2">
        <v>0.2132971981</v>
      </c>
      <c r="R1588" s="3">
        <v>0.21329719805918601</v>
      </c>
      <c r="U1588" s="22">
        <f t="shared" si="135"/>
        <v>0.21329719805918601</v>
      </c>
      <c r="V1588" s="10">
        <f t="shared" si="136"/>
        <v>5.33242995147965</v>
      </c>
      <c r="W1588" s="24">
        <f t="shared" si="137"/>
        <v>5.33242995147965</v>
      </c>
    </row>
    <row r="1589" spans="1:23" x14ac:dyDescent="0.3">
      <c r="A1589" t="s">
        <v>17</v>
      </c>
      <c r="B1589" t="s">
        <v>1863</v>
      </c>
      <c r="C1589" t="s">
        <v>1864</v>
      </c>
      <c r="D1589" t="s">
        <v>1879</v>
      </c>
      <c r="E1589" t="s">
        <v>1880</v>
      </c>
      <c r="F1589">
        <v>0.15</v>
      </c>
      <c r="G1589" s="2">
        <v>0</v>
      </c>
      <c r="H1589" s="4">
        <v>1.3226</v>
      </c>
      <c r="I1589" s="4">
        <v>0.40639999999999998</v>
      </c>
      <c r="J1589" s="7">
        <v>24</v>
      </c>
      <c r="K1589" s="7">
        <v>4</v>
      </c>
      <c r="L1589" s="3">
        <v>0.30719999999999997</v>
      </c>
      <c r="M1589" s="5">
        <v>1.94617683</v>
      </c>
      <c r="N1589" s="6">
        <v>1.45</v>
      </c>
      <c r="O1589" s="8">
        <f>IFERROR(VLOOKUP(C1589,Sheet2!$B$2:$G$588,6,FALSE),0)</f>
        <v>35461</v>
      </c>
      <c r="P1589" t="s">
        <v>92</v>
      </c>
      <c r="Q1589" s="2">
        <v>0.2549495114</v>
      </c>
      <c r="R1589" s="3">
        <v>0.149999999999999</v>
      </c>
      <c r="U1589" s="22">
        <f t="shared" si="135"/>
        <v>0.149999999999999</v>
      </c>
      <c r="V1589" s="10">
        <f t="shared" si="136"/>
        <v>3.5999999999999757</v>
      </c>
      <c r="W1589" s="24">
        <f t="shared" si="137"/>
        <v>3.5999999999999757</v>
      </c>
    </row>
    <row r="1590" spans="1:23" x14ac:dyDescent="0.3">
      <c r="A1590" t="s">
        <v>17</v>
      </c>
      <c r="B1590" t="s">
        <v>1863</v>
      </c>
      <c r="C1590" t="s">
        <v>1864</v>
      </c>
      <c r="D1590" t="s">
        <v>1921</v>
      </c>
      <c r="E1590" t="s">
        <v>1922</v>
      </c>
      <c r="F1590">
        <v>0.15</v>
      </c>
      <c r="G1590" s="2">
        <v>0</v>
      </c>
      <c r="H1590" s="4">
        <v>1.0107999999999999</v>
      </c>
      <c r="I1590" s="4">
        <v>0.40350000000000003</v>
      </c>
      <c r="J1590" s="7">
        <v>24</v>
      </c>
      <c r="K1590" s="7">
        <v>4</v>
      </c>
      <c r="L1590" s="3">
        <v>0.3992</v>
      </c>
      <c r="M1590" s="5">
        <v>1.9900513399999999</v>
      </c>
      <c r="N1590" s="6">
        <v>1.55</v>
      </c>
      <c r="O1590" s="8">
        <f>IFERROR(VLOOKUP(C1590,Sheet2!$B$2:$G$588,6,FALSE),0)</f>
        <v>35461</v>
      </c>
      <c r="P1590" t="s">
        <v>92</v>
      </c>
      <c r="Q1590" s="2">
        <v>0.22112562050000001</v>
      </c>
      <c r="R1590" s="3">
        <v>0.15</v>
      </c>
      <c r="U1590" s="22">
        <f t="shared" si="135"/>
        <v>0.15</v>
      </c>
      <c r="V1590" s="10">
        <f t="shared" si="136"/>
        <v>3.5999999999999996</v>
      </c>
      <c r="W1590" s="24">
        <f t="shared" si="137"/>
        <v>3.5999999999999996</v>
      </c>
    </row>
    <row r="1591" spans="1:23" x14ac:dyDescent="0.3">
      <c r="A1591" t="s">
        <v>17</v>
      </c>
      <c r="B1591" t="s">
        <v>1863</v>
      </c>
      <c r="C1591" t="s">
        <v>1864</v>
      </c>
      <c r="D1591" t="s">
        <v>2257</v>
      </c>
      <c r="E1591" t="s">
        <v>2258</v>
      </c>
      <c r="F1591">
        <v>0.2</v>
      </c>
      <c r="G1591" s="2">
        <v>0</v>
      </c>
      <c r="H1591" s="4">
        <v>1.8098000000000001</v>
      </c>
      <c r="I1591" s="4">
        <v>0.42959999999999998</v>
      </c>
      <c r="J1591" s="7">
        <v>24</v>
      </c>
      <c r="K1591" s="7">
        <v>5</v>
      </c>
      <c r="L1591" s="3">
        <v>0.2374</v>
      </c>
      <c r="M1591" s="5">
        <v>1.88671433</v>
      </c>
      <c r="N1591" s="6">
        <v>1.5</v>
      </c>
      <c r="O1591" s="8">
        <f>IFERROR(VLOOKUP(C1591,Sheet2!$B$2:$G$588,6,FALSE),0)</f>
        <v>35461</v>
      </c>
      <c r="P1591" t="s">
        <v>92</v>
      </c>
      <c r="Q1591" s="2">
        <v>0.20496708290000001</v>
      </c>
      <c r="R1591" s="3">
        <v>0.2</v>
      </c>
      <c r="U1591" s="22">
        <f t="shared" si="135"/>
        <v>0.2</v>
      </c>
      <c r="V1591" s="10">
        <f t="shared" si="136"/>
        <v>4.8000000000000007</v>
      </c>
      <c r="W1591" s="24">
        <f t="shared" si="137"/>
        <v>4.8000000000000007</v>
      </c>
    </row>
    <row r="1592" spans="1:23" x14ac:dyDescent="0.3">
      <c r="A1592" t="s">
        <v>17</v>
      </c>
      <c r="B1592" t="s">
        <v>1863</v>
      </c>
      <c r="C1592" t="s">
        <v>1864</v>
      </c>
      <c r="D1592" t="s">
        <v>2323</v>
      </c>
      <c r="E1592" t="s">
        <v>2324</v>
      </c>
      <c r="F1592">
        <v>0.3</v>
      </c>
      <c r="G1592" s="2">
        <v>0</v>
      </c>
      <c r="H1592" s="4">
        <v>1.1951000000000001</v>
      </c>
      <c r="I1592" s="4">
        <v>0.43890000000000001</v>
      </c>
      <c r="J1592" s="7">
        <v>24</v>
      </c>
      <c r="K1592" s="7">
        <v>5</v>
      </c>
      <c r="L1592" s="3">
        <v>0.36720000000000003</v>
      </c>
      <c r="M1592" s="5">
        <v>1.8514811200000001</v>
      </c>
      <c r="N1592" s="6">
        <v>1.5</v>
      </c>
      <c r="O1592" s="8">
        <f>IFERROR(VLOOKUP(C1592,Sheet2!$B$2:$G$588,6,FALSE),0)</f>
        <v>35461</v>
      </c>
      <c r="P1592" t="s">
        <v>22</v>
      </c>
      <c r="Q1592" s="2">
        <v>0.18983780929999999</v>
      </c>
      <c r="R1592" s="3">
        <v>0.18983780932706201</v>
      </c>
      <c r="U1592" s="22">
        <f t="shared" si="135"/>
        <v>0.18983780932706201</v>
      </c>
      <c r="V1592" s="10">
        <f t="shared" si="136"/>
        <v>4.5561074238494879</v>
      </c>
      <c r="W1592" s="24">
        <f t="shared" si="137"/>
        <v>4.5561074238494879</v>
      </c>
    </row>
    <row r="1593" spans="1:23" x14ac:dyDescent="0.3">
      <c r="A1593" t="s">
        <v>17</v>
      </c>
      <c r="B1593" t="s">
        <v>1863</v>
      </c>
      <c r="C1593" t="s">
        <v>1864</v>
      </c>
      <c r="D1593" t="s">
        <v>1955</v>
      </c>
      <c r="E1593" t="s">
        <v>1956</v>
      </c>
      <c r="F1593">
        <v>0.25</v>
      </c>
      <c r="G1593" s="2">
        <v>0</v>
      </c>
      <c r="H1593" s="4">
        <v>0.62639999999999996</v>
      </c>
      <c r="I1593" s="4">
        <v>0.38590000000000002</v>
      </c>
      <c r="J1593" s="7">
        <v>23</v>
      </c>
      <c r="K1593" s="7">
        <v>6</v>
      </c>
      <c r="L1593" s="3">
        <v>0.61609999999999998</v>
      </c>
      <c r="M1593" s="5">
        <v>2.0165833800000001</v>
      </c>
      <c r="N1593" s="6">
        <v>1.5</v>
      </c>
      <c r="O1593" s="8">
        <f>IFERROR(VLOOKUP(C1593,Sheet2!$B$2:$G$588,6,FALSE),0)</f>
        <v>35461</v>
      </c>
      <c r="P1593" t="s">
        <v>22</v>
      </c>
      <c r="Q1593" s="2">
        <v>0.25616762729999998</v>
      </c>
      <c r="R1593" s="3">
        <v>0.25</v>
      </c>
      <c r="U1593" s="22">
        <f t="shared" si="135"/>
        <v>0.25</v>
      </c>
      <c r="V1593" s="10">
        <f t="shared" si="136"/>
        <v>5.75</v>
      </c>
      <c r="W1593" s="24">
        <f t="shared" si="137"/>
        <v>5.75</v>
      </c>
    </row>
    <row r="1594" spans="1:23" x14ac:dyDescent="0.3">
      <c r="A1594" t="s">
        <v>17</v>
      </c>
      <c r="B1594" t="s">
        <v>1863</v>
      </c>
      <c r="C1594" t="s">
        <v>1864</v>
      </c>
      <c r="D1594" t="s">
        <v>2255</v>
      </c>
      <c r="E1594" t="s">
        <v>2256</v>
      </c>
      <c r="F1594">
        <v>0.15</v>
      </c>
      <c r="G1594" s="2">
        <v>0</v>
      </c>
      <c r="H1594" s="4">
        <v>1.3731</v>
      </c>
      <c r="I1594" s="4">
        <v>0.38379999999999997</v>
      </c>
      <c r="J1594" s="7">
        <v>23</v>
      </c>
      <c r="K1594" s="7">
        <v>4</v>
      </c>
      <c r="L1594" s="3">
        <v>0.27950000000000003</v>
      </c>
      <c r="M1594" s="5">
        <v>2.04036851</v>
      </c>
      <c r="N1594" s="6">
        <v>1.5</v>
      </c>
      <c r="O1594" s="8">
        <f>IFERROR(VLOOKUP(C1594,Sheet2!$B$2:$G$588,6,FALSE),0)</f>
        <v>35461</v>
      </c>
      <c r="P1594" t="s">
        <v>92</v>
      </c>
      <c r="Q1594" s="2">
        <v>0.26483868319999998</v>
      </c>
      <c r="R1594" s="3">
        <v>0.149999999999999</v>
      </c>
      <c r="U1594" s="22">
        <f t="shared" si="135"/>
        <v>0.149999999999999</v>
      </c>
      <c r="V1594" s="10">
        <f t="shared" si="136"/>
        <v>3.4499999999999771</v>
      </c>
      <c r="W1594" s="24">
        <f t="shared" si="137"/>
        <v>3.4499999999999771</v>
      </c>
    </row>
    <row r="1595" spans="1:23" x14ac:dyDescent="0.3">
      <c r="A1595" t="s">
        <v>17</v>
      </c>
      <c r="B1595" t="s">
        <v>1863</v>
      </c>
      <c r="C1595" t="s">
        <v>1864</v>
      </c>
      <c r="D1595" t="s">
        <v>2353</v>
      </c>
      <c r="E1595" t="s">
        <v>2354</v>
      </c>
      <c r="F1595">
        <v>0.25</v>
      </c>
      <c r="G1595" s="2">
        <v>0</v>
      </c>
      <c r="H1595" s="4">
        <v>1.1406000000000001</v>
      </c>
      <c r="I1595" s="4">
        <v>0.35260000000000002</v>
      </c>
      <c r="J1595" s="7">
        <v>23</v>
      </c>
      <c r="K1595" s="7">
        <v>6</v>
      </c>
      <c r="L1595" s="3">
        <v>0.30919999999999997</v>
      </c>
      <c r="M1595" s="5">
        <v>2.1876038100000001</v>
      </c>
      <c r="N1595" s="6">
        <v>1.5</v>
      </c>
      <c r="O1595" s="8">
        <f>IFERROR(VLOOKUP(C1595,Sheet2!$B$2:$G$588,6,FALSE),0)</f>
        <v>35461</v>
      </c>
      <c r="P1595" t="s">
        <v>22</v>
      </c>
      <c r="Q1595" s="2">
        <v>0.31431825340000002</v>
      </c>
      <c r="R1595" s="3">
        <v>0.25</v>
      </c>
      <c r="U1595" s="22">
        <f t="shared" si="135"/>
        <v>0.25</v>
      </c>
      <c r="V1595" s="10">
        <f t="shared" si="136"/>
        <v>5.75</v>
      </c>
      <c r="W1595" s="24">
        <f t="shared" si="137"/>
        <v>5.75</v>
      </c>
    </row>
    <row r="1596" spans="1:23" x14ac:dyDescent="0.3">
      <c r="A1596" t="s">
        <v>17</v>
      </c>
      <c r="B1596" t="s">
        <v>1863</v>
      </c>
      <c r="C1596" t="s">
        <v>1864</v>
      </c>
      <c r="D1596" t="s">
        <v>2363</v>
      </c>
      <c r="E1596" t="s">
        <v>2364</v>
      </c>
      <c r="F1596">
        <v>0.3</v>
      </c>
      <c r="G1596" s="2">
        <v>0</v>
      </c>
      <c r="H1596" s="4">
        <v>1.3422000000000001</v>
      </c>
      <c r="I1596" s="4">
        <v>0.42430000000000001</v>
      </c>
      <c r="J1596" s="7">
        <v>23</v>
      </c>
      <c r="K1596" s="7">
        <v>3</v>
      </c>
      <c r="L1596" s="3">
        <v>0.31609999999999999</v>
      </c>
      <c r="M1596" s="5">
        <v>1.79023569</v>
      </c>
      <c r="N1596" s="6">
        <v>1.55</v>
      </c>
      <c r="O1596" s="8">
        <f>IFERROR(VLOOKUP(C1596,Sheet2!$B$2:$G$588,6,FALSE),0)</f>
        <v>35461</v>
      </c>
      <c r="P1596" t="s">
        <v>22</v>
      </c>
      <c r="Q1596" s="2">
        <v>0.13419221370000001</v>
      </c>
      <c r="R1596" s="3">
        <v>0.13419221365431599</v>
      </c>
      <c r="U1596" s="22">
        <f t="shared" si="135"/>
        <v>0.13419221365431599</v>
      </c>
      <c r="V1596" s="10">
        <f t="shared" si="136"/>
        <v>3.0864209140492678</v>
      </c>
      <c r="W1596" s="24">
        <f t="shared" si="137"/>
        <v>3.0864209140492678</v>
      </c>
    </row>
    <row r="1597" spans="1:23" x14ac:dyDescent="0.3">
      <c r="A1597" t="s">
        <v>17</v>
      </c>
      <c r="B1597" t="s">
        <v>1863</v>
      </c>
      <c r="C1597" t="s">
        <v>1864</v>
      </c>
      <c r="D1597" t="s">
        <v>2373</v>
      </c>
      <c r="E1597" t="s">
        <v>2374</v>
      </c>
      <c r="F1597">
        <v>0.3</v>
      </c>
      <c r="G1597" s="2">
        <v>0</v>
      </c>
      <c r="H1597" s="4">
        <v>0.62409999999999999</v>
      </c>
      <c r="I1597" s="4">
        <v>0.37169999999999997</v>
      </c>
      <c r="J1597" s="7">
        <v>23</v>
      </c>
      <c r="K1597" s="7">
        <v>7</v>
      </c>
      <c r="L1597" s="3">
        <v>0.59560000000000002</v>
      </c>
      <c r="M1597" s="5">
        <v>2.0874519600000001</v>
      </c>
      <c r="N1597" s="6">
        <v>1.5</v>
      </c>
      <c r="O1597" s="8">
        <f>IFERROR(VLOOKUP(C1597,Sheet2!$B$2:$G$588,6,FALSE),0)</f>
        <v>35461</v>
      </c>
      <c r="P1597" t="s">
        <v>22</v>
      </c>
      <c r="Q1597" s="2">
        <v>0.281420589</v>
      </c>
      <c r="R1597" s="3">
        <v>0.281420588966317</v>
      </c>
      <c r="U1597" s="22">
        <f t="shared" si="135"/>
        <v>0.281420588966317</v>
      </c>
      <c r="V1597" s="10">
        <f t="shared" si="136"/>
        <v>6.4726735462252911</v>
      </c>
      <c r="W1597" s="24">
        <f t="shared" si="137"/>
        <v>6.4726735462252911</v>
      </c>
    </row>
    <row r="1598" spans="1:23" x14ac:dyDescent="0.3">
      <c r="A1598" t="s">
        <v>17</v>
      </c>
      <c r="B1598" t="s">
        <v>1863</v>
      </c>
      <c r="C1598" t="s">
        <v>1864</v>
      </c>
      <c r="D1598" t="s">
        <v>2567</v>
      </c>
      <c r="E1598" t="s">
        <v>2568</v>
      </c>
      <c r="F1598">
        <v>0.25</v>
      </c>
      <c r="G1598" s="2">
        <v>0</v>
      </c>
      <c r="H1598" s="4">
        <v>1.9754</v>
      </c>
      <c r="I1598" s="4">
        <v>0.36659999999999998</v>
      </c>
      <c r="J1598" s="7">
        <v>23</v>
      </c>
      <c r="K1598" s="7">
        <v>5</v>
      </c>
      <c r="L1598" s="3">
        <v>0.18559999999999999</v>
      </c>
      <c r="M1598" s="5">
        <v>2.0726280899999998</v>
      </c>
      <c r="N1598" s="6">
        <v>1.55</v>
      </c>
      <c r="O1598" s="8">
        <f>IFERROR(VLOOKUP(C1598,Sheet2!$B$2:$G$588,6,FALSE),0)</f>
        <v>35461</v>
      </c>
      <c r="P1598" t="s">
        <v>22</v>
      </c>
      <c r="Q1598" s="2">
        <v>0.25215719819999999</v>
      </c>
      <c r="R1598" s="3">
        <v>0.25</v>
      </c>
      <c r="U1598" s="22">
        <f t="shared" si="135"/>
        <v>0.25</v>
      </c>
      <c r="V1598" s="10">
        <f t="shared" si="136"/>
        <v>5.75</v>
      </c>
      <c r="W1598" s="24">
        <f t="shared" si="137"/>
        <v>5.75</v>
      </c>
    </row>
    <row r="1599" spans="1:23" x14ac:dyDescent="0.3">
      <c r="A1599" t="s">
        <v>17</v>
      </c>
      <c r="B1599" t="s">
        <v>1863</v>
      </c>
      <c r="C1599" t="s">
        <v>1864</v>
      </c>
      <c r="D1599" t="s">
        <v>2553</v>
      </c>
      <c r="E1599" t="s">
        <v>2554</v>
      </c>
      <c r="F1599">
        <v>0.25</v>
      </c>
      <c r="G1599" s="2">
        <v>0</v>
      </c>
      <c r="H1599" s="4">
        <v>1.5122</v>
      </c>
      <c r="I1599" s="4">
        <v>0.33650000000000002</v>
      </c>
      <c r="J1599" s="7">
        <v>22</v>
      </c>
      <c r="K1599" s="7">
        <v>6</v>
      </c>
      <c r="L1599" s="3">
        <v>0.2225</v>
      </c>
      <c r="M1599" s="5">
        <v>2.1962640599999999</v>
      </c>
      <c r="N1599" s="6">
        <v>1.5</v>
      </c>
      <c r="O1599" s="8">
        <f>IFERROR(VLOOKUP(C1599,Sheet2!$B$2:$G$588,6,FALSE),0)</f>
        <v>35461</v>
      </c>
      <c r="P1599" t="s">
        <v>22</v>
      </c>
      <c r="Q1599" s="2">
        <v>0.31702201689999998</v>
      </c>
      <c r="R1599" s="3">
        <v>0.249999999999999</v>
      </c>
      <c r="U1599" s="22">
        <f t="shared" si="135"/>
        <v>0.249999999999999</v>
      </c>
      <c r="V1599" s="10">
        <f t="shared" si="136"/>
        <v>5.4999999999999778</v>
      </c>
      <c r="W1599" s="24">
        <f t="shared" si="137"/>
        <v>5.4999999999999778</v>
      </c>
    </row>
    <row r="1600" spans="1:23" x14ac:dyDescent="0.3">
      <c r="A1600" t="s">
        <v>17</v>
      </c>
      <c r="B1600" t="s">
        <v>1863</v>
      </c>
      <c r="C1600" t="s">
        <v>1864</v>
      </c>
      <c r="D1600" t="s">
        <v>2759</v>
      </c>
      <c r="E1600" t="s">
        <v>2760</v>
      </c>
      <c r="F1600">
        <v>0.15</v>
      </c>
      <c r="G1600" s="2">
        <v>0</v>
      </c>
      <c r="H1600" s="4">
        <v>2.2850999999999999</v>
      </c>
      <c r="I1600" s="4">
        <v>0.376</v>
      </c>
      <c r="J1600" s="7">
        <v>22</v>
      </c>
      <c r="K1600" s="7">
        <v>3</v>
      </c>
      <c r="L1600" s="3">
        <v>0.16450000000000001</v>
      </c>
      <c r="M1600" s="5">
        <v>1.9807560799999999</v>
      </c>
      <c r="N1600" s="6">
        <v>1.5</v>
      </c>
      <c r="O1600" s="8">
        <f>IFERROR(VLOOKUP(C1600,Sheet2!$B$2:$G$588,6,FALSE),0)</f>
        <v>35461</v>
      </c>
      <c r="P1600" t="s">
        <v>92</v>
      </c>
      <c r="Q1600" s="2">
        <v>0.24271341839999999</v>
      </c>
      <c r="R1600" s="3">
        <v>0.15</v>
      </c>
      <c r="U1600" s="22">
        <f t="shared" si="135"/>
        <v>0.15</v>
      </c>
      <c r="V1600" s="10">
        <f t="shared" si="136"/>
        <v>3.3</v>
      </c>
      <c r="W1600" s="24">
        <f t="shared" si="137"/>
        <v>3.3</v>
      </c>
    </row>
    <row r="1601" spans="1:23" x14ac:dyDescent="0.3">
      <c r="A1601" t="s">
        <v>17</v>
      </c>
      <c r="B1601" t="s">
        <v>1863</v>
      </c>
      <c r="C1601" t="s">
        <v>1864</v>
      </c>
      <c r="D1601" t="s">
        <v>1997</v>
      </c>
      <c r="E1601" t="s">
        <v>1998</v>
      </c>
      <c r="F1601">
        <v>0.25</v>
      </c>
      <c r="G1601" s="2">
        <v>0</v>
      </c>
      <c r="H1601" s="4">
        <v>0.53049999999999997</v>
      </c>
      <c r="I1601" s="4">
        <v>0.3175</v>
      </c>
      <c r="J1601" s="7">
        <v>21</v>
      </c>
      <c r="K1601" s="7">
        <v>5</v>
      </c>
      <c r="L1601" s="3">
        <v>0.59850000000000003</v>
      </c>
      <c r="M1601" s="5">
        <v>2.2075590599999999</v>
      </c>
      <c r="N1601" s="6">
        <v>1.55</v>
      </c>
      <c r="O1601" s="8">
        <f>IFERROR(VLOOKUP(C1601,Sheet2!$B$2:$G$588,6,FALSE),0)</f>
        <v>35461</v>
      </c>
      <c r="P1601" t="s">
        <v>22</v>
      </c>
      <c r="Q1601" s="2">
        <v>0.29786702809999999</v>
      </c>
      <c r="R1601" s="3">
        <v>0.25</v>
      </c>
      <c r="U1601" s="22">
        <f t="shared" si="135"/>
        <v>0.25</v>
      </c>
      <c r="V1601" s="10">
        <f t="shared" si="136"/>
        <v>5.25</v>
      </c>
      <c r="W1601" s="24">
        <f t="shared" si="137"/>
        <v>5.25</v>
      </c>
    </row>
    <row r="1602" spans="1:23" x14ac:dyDescent="0.3">
      <c r="A1602" t="s">
        <v>17</v>
      </c>
      <c r="B1602" t="s">
        <v>1863</v>
      </c>
      <c r="C1602" t="s">
        <v>1864</v>
      </c>
      <c r="D1602" t="s">
        <v>2023</v>
      </c>
      <c r="E1602" t="s">
        <v>2024</v>
      </c>
      <c r="F1602">
        <v>0.25</v>
      </c>
      <c r="G1602" s="2">
        <v>0</v>
      </c>
      <c r="H1602" s="4">
        <v>1.0968</v>
      </c>
      <c r="I1602" s="4">
        <v>0.3226</v>
      </c>
      <c r="J1602" s="7">
        <v>21</v>
      </c>
      <c r="K1602" s="7">
        <v>5</v>
      </c>
      <c r="L1602" s="3">
        <v>0.29409999999999997</v>
      </c>
      <c r="M1602" s="5">
        <v>2.1785651000000001</v>
      </c>
      <c r="N1602" s="6">
        <v>1.5</v>
      </c>
      <c r="O1602" s="8">
        <f>IFERROR(VLOOKUP(C1602,Sheet2!$B$2:$G$588,6,FALSE),0)</f>
        <v>35461</v>
      </c>
      <c r="P1602" t="s">
        <v>22</v>
      </c>
      <c r="Q1602" s="2">
        <v>0.31147341029999998</v>
      </c>
      <c r="R1602" s="3">
        <v>0.25</v>
      </c>
      <c r="U1602" s="22">
        <f t="shared" si="135"/>
        <v>0.25</v>
      </c>
      <c r="V1602" s="10">
        <f t="shared" si="136"/>
        <v>5.25</v>
      </c>
      <c r="W1602" s="24">
        <f t="shared" si="137"/>
        <v>5.25</v>
      </c>
    </row>
    <row r="1603" spans="1:23" x14ac:dyDescent="0.3">
      <c r="A1603" t="s">
        <v>17</v>
      </c>
      <c r="B1603" t="s">
        <v>1863</v>
      </c>
      <c r="C1603" t="s">
        <v>1864</v>
      </c>
      <c r="D1603" t="s">
        <v>2149</v>
      </c>
      <c r="E1603" t="s">
        <v>2150</v>
      </c>
      <c r="F1603">
        <v>0.15</v>
      </c>
      <c r="G1603" s="2">
        <v>0</v>
      </c>
      <c r="H1603" s="4">
        <v>0.78139999999999998</v>
      </c>
      <c r="I1603" s="4">
        <v>0.34460000000000002</v>
      </c>
      <c r="J1603" s="7">
        <v>21</v>
      </c>
      <c r="K1603" s="7">
        <v>3</v>
      </c>
      <c r="L1603" s="3">
        <v>0.44109999999999999</v>
      </c>
      <c r="M1603" s="5">
        <v>2.0466114000000002</v>
      </c>
      <c r="N1603" s="6">
        <v>1.55</v>
      </c>
      <c r="O1603" s="8">
        <f>IFERROR(VLOOKUP(C1603,Sheet2!$B$2:$G$588,6,FALSE),0)</f>
        <v>35461</v>
      </c>
      <c r="P1603" t="s">
        <v>92</v>
      </c>
      <c r="Q1603" s="2">
        <v>0.2426505585</v>
      </c>
      <c r="R1603" s="3">
        <v>0.15</v>
      </c>
      <c r="U1603" s="22">
        <f t="shared" si="135"/>
        <v>0.15</v>
      </c>
      <c r="V1603" s="10">
        <f t="shared" si="136"/>
        <v>3.15</v>
      </c>
      <c r="W1603" s="24">
        <f t="shared" si="137"/>
        <v>3.15</v>
      </c>
    </row>
    <row r="1604" spans="1:23" x14ac:dyDescent="0.3">
      <c r="A1604" t="s">
        <v>17</v>
      </c>
      <c r="B1604" t="s">
        <v>1863</v>
      </c>
      <c r="C1604" t="s">
        <v>1864</v>
      </c>
      <c r="D1604" t="s">
        <v>1905</v>
      </c>
      <c r="E1604" t="s">
        <v>1906</v>
      </c>
      <c r="F1604">
        <v>0.3</v>
      </c>
      <c r="G1604" s="2">
        <v>0</v>
      </c>
      <c r="H1604" s="4">
        <v>1.0168999999999999</v>
      </c>
      <c r="I1604" s="4">
        <v>0.3871</v>
      </c>
      <c r="J1604" s="7">
        <v>20</v>
      </c>
      <c r="K1604" s="7">
        <v>4</v>
      </c>
      <c r="L1604" s="3">
        <v>0.38069999999999998</v>
      </c>
      <c r="M1604" s="5">
        <v>1.7629151300000001</v>
      </c>
      <c r="N1604" s="6">
        <v>1.4</v>
      </c>
      <c r="O1604" s="8">
        <f>IFERROR(VLOOKUP(C1604,Sheet2!$B$2:$G$588,6,FALSE),0)</f>
        <v>35461</v>
      </c>
      <c r="P1604" t="s">
        <v>22</v>
      </c>
      <c r="Q1604" s="2">
        <v>0.2058608059</v>
      </c>
      <c r="R1604" s="3">
        <v>0.20586080586080499</v>
      </c>
      <c r="U1604" s="22">
        <f t="shared" si="135"/>
        <v>0.20586080586080499</v>
      </c>
      <c r="V1604" s="10">
        <f t="shared" si="136"/>
        <v>4.1172161172160999</v>
      </c>
      <c r="W1604" s="24">
        <f t="shared" si="137"/>
        <v>4.1172161172160999</v>
      </c>
    </row>
    <row r="1605" spans="1:23" x14ac:dyDescent="0.3">
      <c r="A1605" t="s">
        <v>17</v>
      </c>
      <c r="B1605" t="s">
        <v>1863</v>
      </c>
      <c r="C1605" t="s">
        <v>1864</v>
      </c>
      <c r="D1605" t="s">
        <v>1925</v>
      </c>
      <c r="E1605" t="s">
        <v>1926</v>
      </c>
      <c r="F1605">
        <v>0.25</v>
      </c>
      <c r="G1605" s="2">
        <v>0</v>
      </c>
      <c r="H1605" s="4">
        <v>0.83760000000000001</v>
      </c>
      <c r="I1605" s="4">
        <v>0.31240000000000001</v>
      </c>
      <c r="J1605" s="7">
        <v>20</v>
      </c>
      <c r="K1605" s="7">
        <v>5</v>
      </c>
      <c r="L1605" s="3">
        <v>0.37290000000000001</v>
      </c>
      <c r="M1605" s="5">
        <v>2.1091241699999999</v>
      </c>
      <c r="N1605" s="6">
        <v>1.55</v>
      </c>
      <c r="O1605" s="8">
        <f>IFERROR(VLOOKUP(C1605,Sheet2!$B$2:$G$588,6,FALSE),0)</f>
        <v>35461</v>
      </c>
      <c r="P1605" t="s">
        <v>22</v>
      </c>
      <c r="Q1605" s="2">
        <v>0.26509779690000002</v>
      </c>
      <c r="R1605" s="3">
        <v>0.249999999999999</v>
      </c>
      <c r="U1605" s="22">
        <f t="shared" si="135"/>
        <v>0.249999999999999</v>
      </c>
      <c r="V1605" s="10">
        <f t="shared" si="136"/>
        <v>4.9999999999999805</v>
      </c>
      <c r="W1605" s="24">
        <f t="shared" si="137"/>
        <v>4.9999999999999805</v>
      </c>
    </row>
    <row r="1606" spans="1:23" x14ac:dyDescent="0.3">
      <c r="A1606" t="s">
        <v>17</v>
      </c>
      <c r="B1606" t="s">
        <v>1863</v>
      </c>
      <c r="C1606" t="s">
        <v>1864</v>
      </c>
      <c r="D1606" t="s">
        <v>2213</v>
      </c>
      <c r="E1606" t="s">
        <v>2214</v>
      </c>
      <c r="F1606">
        <v>0.25</v>
      </c>
      <c r="G1606" s="2">
        <v>0</v>
      </c>
      <c r="H1606" s="4">
        <v>0.8417</v>
      </c>
      <c r="I1606" s="4">
        <v>0.29799999999999999</v>
      </c>
      <c r="J1606" s="7">
        <v>20</v>
      </c>
      <c r="K1606" s="7">
        <v>5</v>
      </c>
      <c r="L1606" s="3">
        <v>0.35399999999999998</v>
      </c>
      <c r="M1606" s="5">
        <v>2.2114094</v>
      </c>
      <c r="N1606" s="6">
        <v>1.5</v>
      </c>
      <c r="O1606" s="8">
        <f>IFERROR(VLOOKUP(C1606,Sheet2!$B$2:$G$588,6,FALSE),0)</f>
        <v>35461</v>
      </c>
      <c r="P1606" t="s">
        <v>22</v>
      </c>
      <c r="Q1606" s="2">
        <v>0.32169954480000001</v>
      </c>
      <c r="R1606" s="3">
        <v>0.25</v>
      </c>
      <c r="U1606" s="22">
        <f t="shared" si="135"/>
        <v>0.25</v>
      </c>
      <c r="V1606" s="10">
        <f t="shared" si="136"/>
        <v>5</v>
      </c>
      <c r="W1606" s="24">
        <f t="shared" si="137"/>
        <v>5</v>
      </c>
    </row>
    <row r="1607" spans="1:23" x14ac:dyDescent="0.3">
      <c r="A1607" t="s">
        <v>17</v>
      </c>
      <c r="B1607" t="s">
        <v>1863</v>
      </c>
      <c r="C1607" t="s">
        <v>1864</v>
      </c>
      <c r="D1607" t="s">
        <v>2243</v>
      </c>
      <c r="E1607" t="s">
        <v>2244</v>
      </c>
      <c r="F1607">
        <v>0.3</v>
      </c>
      <c r="G1607" s="2">
        <v>0</v>
      </c>
      <c r="H1607" s="4">
        <v>0.84909999999999997</v>
      </c>
      <c r="I1607" s="4">
        <v>0.39489999999999997</v>
      </c>
      <c r="J1607" s="7">
        <v>20</v>
      </c>
      <c r="K1607" s="7">
        <v>2</v>
      </c>
      <c r="L1607" s="3">
        <v>0.46500000000000002</v>
      </c>
      <c r="M1607" s="5">
        <v>1.7111070900000001</v>
      </c>
      <c r="N1607" s="6">
        <v>1.55</v>
      </c>
      <c r="O1607" s="8">
        <f>IFERROR(VLOOKUP(C1607,Sheet2!$B$2:$G$588,6,FALSE),0)</f>
        <v>35461</v>
      </c>
      <c r="P1607" t="s">
        <v>22</v>
      </c>
      <c r="Q1607" s="2">
        <v>9.4153715999999998E-2</v>
      </c>
      <c r="R1607" s="3">
        <v>9.4153716037636101E-2</v>
      </c>
      <c r="U1607" s="22">
        <f t="shared" si="135"/>
        <v>9.4153716037636101E-2</v>
      </c>
      <c r="V1607" s="10">
        <f t="shared" si="136"/>
        <v>1.8830743207527221</v>
      </c>
      <c r="W1607" s="24">
        <f t="shared" si="137"/>
        <v>1.8830743207527221</v>
      </c>
    </row>
    <row r="1608" spans="1:23" x14ac:dyDescent="0.3">
      <c r="A1608" t="s">
        <v>17</v>
      </c>
      <c r="B1608" t="s">
        <v>1863</v>
      </c>
      <c r="C1608" t="s">
        <v>1864</v>
      </c>
      <c r="D1608" t="s">
        <v>2533</v>
      </c>
      <c r="E1608" t="s">
        <v>2534</v>
      </c>
      <c r="F1608">
        <v>0.25</v>
      </c>
      <c r="G1608" s="2">
        <v>0</v>
      </c>
      <c r="H1608" s="4">
        <v>0.58509999999999995</v>
      </c>
      <c r="I1608" s="4">
        <v>0.31990000000000002</v>
      </c>
      <c r="J1608" s="7">
        <v>20</v>
      </c>
      <c r="K1608" s="7">
        <v>5</v>
      </c>
      <c r="L1608" s="3">
        <v>0.54679999999999995</v>
      </c>
      <c r="M1608" s="5">
        <v>2.0501228</v>
      </c>
      <c r="N1608" s="6">
        <v>1.5</v>
      </c>
      <c r="O1608" s="8">
        <f>IFERROR(VLOOKUP(C1608,Sheet2!$B$2:$G$588,6,FALSE),0)</f>
        <v>35461</v>
      </c>
      <c r="P1608" t="s">
        <v>22</v>
      </c>
      <c r="Q1608" s="2">
        <v>0.2683365097</v>
      </c>
      <c r="R1608" s="3">
        <v>0.249999999999999</v>
      </c>
      <c r="U1608" s="22">
        <f t="shared" si="135"/>
        <v>0.249999999999999</v>
      </c>
      <c r="V1608" s="10">
        <f t="shared" si="136"/>
        <v>4.9999999999999805</v>
      </c>
      <c r="W1608" s="24">
        <f t="shared" si="137"/>
        <v>4.9999999999999805</v>
      </c>
    </row>
    <row r="1609" spans="1:23" x14ac:dyDescent="0.3">
      <c r="A1609" t="s">
        <v>17</v>
      </c>
      <c r="B1609" t="s">
        <v>1863</v>
      </c>
      <c r="C1609" t="s">
        <v>1864</v>
      </c>
      <c r="D1609" t="s">
        <v>2545</v>
      </c>
      <c r="E1609" t="s">
        <v>2546</v>
      </c>
      <c r="F1609">
        <v>0.25</v>
      </c>
      <c r="G1609" s="2">
        <v>0</v>
      </c>
      <c r="H1609" s="4">
        <v>0.57179999999999997</v>
      </c>
      <c r="I1609" s="4">
        <v>0.32540000000000002</v>
      </c>
      <c r="J1609" s="7">
        <v>20</v>
      </c>
      <c r="K1609" s="7">
        <v>5</v>
      </c>
      <c r="L1609" s="3">
        <v>0.56899999999999995</v>
      </c>
      <c r="M1609" s="5">
        <v>2.0613172299999998</v>
      </c>
      <c r="N1609" s="6">
        <v>1.5</v>
      </c>
      <c r="O1609" s="8">
        <f>IFERROR(VLOOKUP(C1609,Sheet2!$B$2:$G$588,6,FALSE),0)</f>
        <v>35461</v>
      </c>
      <c r="P1609" t="s">
        <v>22</v>
      </c>
      <c r="Q1609" s="2">
        <v>0.2723099699</v>
      </c>
      <c r="R1609" s="3">
        <v>0.25</v>
      </c>
      <c r="U1609" s="22">
        <f t="shared" si="135"/>
        <v>0.25</v>
      </c>
      <c r="V1609" s="10">
        <f t="shared" si="136"/>
        <v>5</v>
      </c>
      <c r="W1609" s="24">
        <f t="shared" si="137"/>
        <v>5</v>
      </c>
    </row>
    <row r="1610" spans="1:23" x14ac:dyDescent="0.3">
      <c r="A1610" t="s">
        <v>17</v>
      </c>
      <c r="B1610" t="s">
        <v>1863</v>
      </c>
      <c r="C1610" t="s">
        <v>1864</v>
      </c>
      <c r="D1610" t="s">
        <v>2627</v>
      </c>
      <c r="E1610" t="s">
        <v>2628</v>
      </c>
      <c r="F1610">
        <v>0.25</v>
      </c>
      <c r="G1610" s="2">
        <v>0</v>
      </c>
      <c r="H1610" s="4">
        <v>0.64049999999999996</v>
      </c>
      <c r="I1610" s="4">
        <v>0.33040000000000003</v>
      </c>
      <c r="J1610" s="7">
        <v>20</v>
      </c>
      <c r="K1610" s="7">
        <v>5</v>
      </c>
      <c r="L1610" s="3">
        <v>0.51580000000000004</v>
      </c>
      <c r="M1610" s="5">
        <v>2.01494054</v>
      </c>
      <c r="N1610" s="6">
        <v>1.5</v>
      </c>
      <c r="O1610" s="8">
        <f>IFERROR(VLOOKUP(C1610,Sheet2!$B$2:$G$588,6,FALSE),0)</f>
        <v>35461</v>
      </c>
      <c r="P1610" t="s">
        <v>22</v>
      </c>
      <c r="Q1610" s="2">
        <v>0.25556115930000001</v>
      </c>
      <c r="R1610" s="3">
        <v>0.25</v>
      </c>
      <c r="U1610" s="22">
        <f t="shared" ref="U1610:U1673" si="138">IF(A1610="placement",IF(T1610="",R1610,T1610),"")</f>
        <v>0.25</v>
      </c>
      <c r="V1610" s="10">
        <f t="shared" ref="V1610:V1673" si="139">IF($A1610="placement",U1610*J1610,"")</f>
        <v>5</v>
      </c>
      <c r="W1610" s="24">
        <f t="shared" ref="W1610:W1673" si="140">IF($A1610="placement",V1610,IF($A1610="site",SUMIF($C:$C,$C1610,$V:$V),IF($A1610="user",SUMIF($B:$B,$B1610,$V:$V),SUM($V:$V))))</f>
        <v>5</v>
      </c>
    </row>
    <row r="1611" spans="1:23" x14ac:dyDescent="0.3">
      <c r="A1611" t="s">
        <v>17</v>
      </c>
      <c r="B1611" t="s">
        <v>1863</v>
      </c>
      <c r="C1611" t="s">
        <v>1864</v>
      </c>
      <c r="D1611" t="s">
        <v>2645</v>
      </c>
      <c r="E1611" t="s">
        <v>2646</v>
      </c>
      <c r="F1611">
        <v>0.33</v>
      </c>
      <c r="G1611" s="2">
        <v>0</v>
      </c>
      <c r="H1611" s="4">
        <v>0.82240000000000002</v>
      </c>
      <c r="I1611" s="4">
        <v>0.32690000000000002</v>
      </c>
      <c r="J1611" s="7">
        <v>20</v>
      </c>
      <c r="K1611" s="7">
        <v>5</v>
      </c>
      <c r="L1611" s="3">
        <v>0.39750000000000002</v>
      </c>
      <c r="M1611" s="5">
        <v>1.99781516</v>
      </c>
      <c r="N1611" s="6">
        <v>1.5</v>
      </c>
      <c r="O1611" s="8">
        <f>IFERROR(VLOOKUP(C1611,Sheet2!$B$2:$G$588,6,FALSE),0)</f>
        <v>35461</v>
      </c>
      <c r="P1611" t="s">
        <v>22</v>
      </c>
      <c r="Q1611" s="2">
        <v>0.24917979000000001</v>
      </c>
      <c r="R1611" s="3">
        <v>0.24917979002624599</v>
      </c>
      <c r="U1611" s="22">
        <f t="shared" si="138"/>
        <v>0.24917979002624599</v>
      </c>
      <c r="V1611" s="10">
        <f t="shared" si="139"/>
        <v>4.9835958005249195</v>
      </c>
      <c r="W1611" s="24">
        <f t="shared" si="140"/>
        <v>4.9835958005249195</v>
      </c>
    </row>
    <row r="1612" spans="1:23" x14ac:dyDescent="0.3">
      <c r="A1612" t="s">
        <v>17</v>
      </c>
      <c r="B1612" t="s">
        <v>1863</v>
      </c>
      <c r="C1612" t="s">
        <v>1864</v>
      </c>
      <c r="D1612" t="s">
        <v>2663</v>
      </c>
      <c r="E1612" t="s">
        <v>2664</v>
      </c>
      <c r="F1612">
        <v>0.25</v>
      </c>
      <c r="G1612" s="2">
        <v>0</v>
      </c>
      <c r="H1612" s="4">
        <v>0.71909999999999996</v>
      </c>
      <c r="I1612" s="4">
        <v>0.32490000000000002</v>
      </c>
      <c r="J1612" s="7">
        <v>20</v>
      </c>
      <c r="K1612" s="7">
        <v>5</v>
      </c>
      <c r="L1612" s="3">
        <v>0.45179999999999998</v>
      </c>
      <c r="M1612" s="5">
        <v>2.0946801499999999</v>
      </c>
      <c r="N1612" s="6">
        <v>1.55</v>
      </c>
      <c r="O1612" s="8">
        <f>IFERROR(VLOOKUP(C1612,Sheet2!$B$2:$G$588,6,FALSE),0)</f>
        <v>35461</v>
      </c>
      <c r="P1612" t="s">
        <v>22</v>
      </c>
      <c r="Q1612" s="2">
        <v>0.26003022450000002</v>
      </c>
      <c r="R1612" s="3">
        <v>0.249999999999999</v>
      </c>
      <c r="U1612" s="22">
        <f t="shared" si="138"/>
        <v>0.249999999999999</v>
      </c>
      <c r="V1612" s="10">
        <f t="shared" si="139"/>
        <v>4.9999999999999805</v>
      </c>
      <c r="W1612" s="24">
        <f t="shared" si="140"/>
        <v>4.9999999999999805</v>
      </c>
    </row>
    <row r="1613" spans="1:23" x14ac:dyDescent="0.3">
      <c r="A1613" t="s">
        <v>17</v>
      </c>
      <c r="B1613" t="s">
        <v>1863</v>
      </c>
      <c r="C1613" t="s">
        <v>1864</v>
      </c>
      <c r="D1613" t="s">
        <v>2685</v>
      </c>
      <c r="E1613" t="s">
        <v>2686</v>
      </c>
      <c r="F1613">
        <v>0.2</v>
      </c>
      <c r="G1613" s="2">
        <v>0</v>
      </c>
      <c r="H1613" s="4">
        <v>1.3090999999999999</v>
      </c>
      <c r="I1613" s="4">
        <v>0.35589999999999999</v>
      </c>
      <c r="J1613" s="7">
        <v>20</v>
      </c>
      <c r="K1613" s="7">
        <v>4</v>
      </c>
      <c r="L1613" s="3">
        <v>0.27189999999999998</v>
      </c>
      <c r="M1613" s="5">
        <v>1.87900863</v>
      </c>
      <c r="N1613" s="6">
        <v>1.5</v>
      </c>
      <c r="O1613" s="8">
        <f>IFERROR(VLOOKUP(C1613,Sheet2!$B$2:$G$588,6,FALSE),0)</f>
        <v>35461</v>
      </c>
      <c r="P1613" t="s">
        <v>92</v>
      </c>
      <c r="Q1613" s="2">
        <v>0.20170669969999999</v>
      </c>
      <c r="R1613" s="3">
        <v>0.2</v>
      </c>
      <c r="U1613" s="22">
        <f t="shared" si="138"/>
        <v>0.2</v>
      </c>
      <c r="V1613" s="10">
        <f t="shared" si="139"/>
        <v>4</v>
      </c>
      <c r="W1613" s="24">
        <f t="shared" si="140"/>
        <v>4</v>
      </c>
    </row>
    <row r="1614" spans="1:23" x14ac:dyDescent="0.3">
      <c r="A1614" t="s">
        <v>17</v>
      </c>
      <c r="B1614" t="s">
        <v>1863</v>
      </c>
      <c r="C1614" t="s">
        <v>1864</v>
      </c>
      <c r="D1614" t="s">
        <v>2765</v>
      </c>
      <c r="E1614" t="s">
        <v>2766</v>
      </c>
      <c r="F1614">
        <v>0.25</v>
      </c>
      <c r="G1614" s="2">
        <v>0</v>
      </c>
      <c r="H1614" s="4">
        <v>0.91600000000000004</v>
      </c>
      <c r="I1614" s="4">
        <v>0.31730000000000003</v>
      </c>
      <c r="J1614" s="7">
        <v>20</v>
      </c>
      <c r="K1614" s="7">
        <v>5</v>
      </c>
      <c r="L1614" s="3">
        <v>0.34639999999999999</v>
      </c>
      <c r="M1614" s="5">
        <v>2.06609635</v>
      </c>
      <c r="N1614" s="6">
        <v>1.5</v>
      </c>
      <c r="O1614" s="8">
        <f>IFERROR(VLOOKUP(C1614,Sheet2!$B$2:$G$588,6,FALSE),0)</f>
        <v>35461</v>
      </c>
      <c r="P1614" t="s">
        <v>22</v>
      </c>
      <c r="Q1614" s="2">
        <v>0.2739932008</v>
      </c>
      <c r="R1614" s="3">
        <v>0.25</v>
      </c>
      <c r="U1614" s="22">
        <f t="shared" si="138"/>
        <v>0.25</v>
      </c>
      <c r="V1614" s="10">
        <f t="shared" si="139"/>
        <v>5</v>
      </c>
      <c r="W1614" s="24">
        <f t="shared" si="140"/>
        <v>5</v>
      </c>
    </row>
    <row r="1615" spans="1:23" x14ac:dyDescent="0.3">
      <c r="A1615" t="s">
        <v>17</v>
      </c>
      <c r="B1615" t="s">
        <v>1863</v>
      </c>
      <c r="C1615" t="s">
        <v>1864</v>
      </c>
      <c r="D1615" t="s">
        <v>1935</v>
      </c>
      <c r="E1615" t="s">
        <v>1936</v>
      </c>
      <c r="F1615">
        <v>0.25</v>
      </c>
      <c r="G1615" s="2">
        <v>0</v>
      </c>
      <c r="H1615" s="4">
        <v>0.62590000000000001</v>
      </c>
      <c r="I1615" s="4">
        <v>0.25600000000000001</v>
      </c>
      <c r="J1615" s="7">
        <v>19</v>
      </c>
      <c r="K1615" s="7">
        <v>5</v>
      </c>
      <c r="L1615" s="3">
        <v>0.40899999999999997</v>
      </c>
      <c r="M1615" s="5">
        <v>2.4893973200000001</v>
      </c>
      <c r="N1615" s="6">
        <v>1.5</v>
      </c>
      <c r="O1615" s="8">
        <f>IFERROR(VLOOKUP(C1615,Sheet2!$B$2:$G$588,6,FALSE),0)</f>
        <v>35461</v>
      </c>
      <c r="P1615" t="s">
        <v>22</v>
      </c>
      <c r="Q1615" s="2">
        <v>0.39744451920000001</v>
      </c>
      <c r="R1615" s="3">
        <v>0.25</v>
      </c>
      <c r="U1615" s="22">
        <f t="shared" si="138"/>
        <v>0.25</v>
      </c>
      <c r="V1615" s="10">
        <f t="shared" si="139"/>
        <v>4.75</v>
      </c>
      <c r="W1615" s="24">
        <f t="shared" si="140"/>
        <v>4.75</v>
      </c>
    </row>
    <row r="1616" spans="1:23" x14ac:dyDescent="0.3">
      <c r="A1616" t="s">
        <v>17</v>
      </c>
      <c r="B1616" t="s">
        <v>1863</v>
      </c>
      <c r="C1616" t="s">
        <v>1864</v>
      </c>
      <c r="D1616" t="s">
        <v>2167</v>
      </c>
      <c r="E1616" t="s">
        <v>2168</v>
      </c>
      <c r="F1616">
        <v>0.25</v>
      </c>
      <c r="G1616" s="2">
        <v>0</v>
      </c>
      <c r="H1616" s="4">
        <v>1.7043999999999999</v>
      </c>
      <c r="I1616" s="4">
        <v>0.28139999999999998</v>
      </c>
      <c r="J1616" s="7">
        <v>19</v>
      </c>
      <c r="K1616" s="7">
        <v>5</v>
      </c>
      <c r="L1616" s="3">
        <v>0.1651</v>
      </c>
      <c r="M1616" s="5">
        <v>2.2169543100000002</v>
      </c>
      <c r="N1616" s="6">
        <v>1.5</v>
      </c>
      <c r="O1616" s="8">
        <f>IFERROR(VLOOKUP(C1616,Sheet2!$B$2:$G$588,6,FALSE),0)</f>
        <v>35461</v>
      </c>
      <c r="P1616" t="s">
        <v>22</v>
      </c>
      <c r="Q1616" s="2">
        <v>0.3233960709</v>
      </c>
      <c r="R1616" s="3">
        <v>0.25</v>
      </c>
      <c r="U1616" s="22">
        <f t="shared" si="138"/>
        <v>0.25</v>
      </c>
      <c r="V1616" s="10">
        <f t="shared" si="139"/>
        <v>4.75</v>
      </c>
      <c r="W1616" s="24">
        <f t="shared" si="140"/>
        <v>4.75</v>
      </c>
    </row>
    <row r="1617" spans="1:23" x14ac:dyDescent="0.3">
      <c r="A1617" t="s">
        <v>17</v>
      </c>
      <c r="B1617" t="s">
        <v>1863</v>
      </c>
      <c r="C1617" t="s">
        <v>1864</v>
      </c>
      <c r="D1617" t="s">
        <v>2223</v>
      </c>
      <c r="E1617" t="s">
        <v>2224</v>
      </c>
      <c r="F1617">
        <v>0.33</v>
      </c>
      <c r="G1617" s="2">
        <v>0</v>
      </c>
      <c r="H1617" s="4">
        <v>1.2183999999999999</v>
      </c>
      <c r="I1617" s="4">
        <v>0.32140000000000002</v>
      </c>
      <c r="J1617" s="7">
        <v>19</v>
      </c>
      <c r="K1617" s="7">
        <v>4</v>
      </c>
      <c r="L1617" s="3">
        <v>0.26379999999999998</v>
      </c>
      <c r="M1617" s="5">
        <v>1.9346000000000001</v>
      </c>
      <c r="N1617" s="6">
        <v>1.5</v>
      </c>
      <c r="O1617" s="8">
        <f>IFERROR(VLOOKUP(C1617,Sheet2!$B$2:$G$588,6,FALSE),0)</f>
        <v>35461</v>
      </c>
      <c r="P1617" t="s">
        <v>487</v>
      </c>
      <c r="Q1617" s="2">
        <v>0.22464592159999999</v>
      </c>
      <c r="R1617" s="3">
        <v>0.22464592163754701</v>
      </c>
      <c r="U1617" s="22">
        <f t="shared" si="138"/>
        <v>0.22464592163754701</v>
      </c>
      <c r="V1617" s="10">
        <f t="shared" si="139"/>
        <v>4.268272511113393</v>
      </c>
      <c r="W1617" s="24">
        <f t="shared" si="140"/>
        <v>4.268272511113393</v>
      </c>
    </row>
    <row r="1618" spans="1:23" x14ac:dyDescent="0.3">
      <c r="A1618" t="s">
        <v>17</v>
      </c>
      <c r="B1618" t="s">
        <v>1863</v>
      </c>
      <c r="C1618" t="s">
        <v>1864</v>
      </c>
      <c r="D1618" t="s">
        <v>2509</v>
      </c>
      <c r="E1618" t="s">
        <v>2510</v>
      </c>
      <c r="F1618">
        <v>0.15</v>
      </c>
      <c r="G1618" s="2">
        <v>0</v>
      </c>
      <c r="H1618" s="4">
        <v>1.0773999999999999</v>
      </c>
      <c r="I1618" s="4">
        <v>0.33600000000000002</v>
      </c>
      <c r="J1618" s="7">
        <v>19</v>
      </c>
      <c r="K1618" s="7">
        <v>3</v>
      </c>
      <c r="L1618" s="3">
        <v>0.31190000000000001</v>
      </c>
      <c r="M1618" s="5">
        <v>1.8569090100000001</v>
      </c>
      <c r="N1618" s="6">
        <v>1.45</v>
      </c>
      <c r="O1618" s="8">
        <f>IFERROR(VLOOKUP(C1618,Sheet2!$B$2:$G$588,6,FALSE),0)</f>
        <v>35461</v>
      </c>
      <c r="P1618" t="s">
        <v>92</v>
      </c>
      <c r="Q1618" s="2">
        <v>0.21913244570000001</v>
      </c>
      <c r="R1618" s="3">
        <v>0.149999999999999</v>
      </c>
      <c r="U1618" s="22">
        <f t="shared" si="138"/>
        <v>0.149999999999999</v>
      </c>
      <c r="V1618" s="10">
        <f t="shared" si="139"/>
        <v>2.849999999999981</v>
      </c>
      <c r="W1618" s="24">
        <f t="shared" si="140"/>
        <v>2.849999999999981</v>
      </c>
    </row>
    <row r="1619" spans="1:23" x14ac:dyDescent="0.3">
      <c r="A1619" t="s">
        <v>17</v>
      </c>
      <c r="B1619" t="s">
        <v>1863</v>
      </c>
      <c r="C1619" t="s">
        <v>1864</v>
      </c>
      <c r="D1619" t="s">
        <v>2749</v>
      </c>
      <c r="E1619" t="s">
        <v>2750</v>
      </c>
      <c r="F1619">
        <v>0.2</v>
      </c>
      <c r="G1619" s="2">
        <v>0</v>
      </c>
      <c r="H1619" s="4">
        <v>0.76759999999999995</v>
      </c>
      <c r="I1619" s="4">
        <v>0.33160000000000001</v>
      </c>
      <c r="J1619" s="7">
        <v>19</v>
      </c>
      <c r="K1619" s="7">
        <v>4</v>
      </c>
      <c r="L1619" s="3">
        <v>0.432</v>
      </c>
      <c r="M1619" s="5">
        <v>1.8831322699999999</v>
      </c>
      <c r="N1619" s="6">
        <v>1.5</v>
      </c>
      <c r="O1619" s="8">
        <f>IFERROR(VLOOKUP(C1619,Sheet2!$B$2:$G$588,6,FALSE),0)</f>
        <v>35461</v>
      </c>
      <c r="P1619" t="s">
        <v>92</v>
      </c>
      <c r="Q1619" s="2">
        <v>0.20345478459999999</v>
      </c>
      <c r="R1619" s="3">
        <v>0.2</v>
      </c>
      <c r="U1619" s="22">
        <f t="shared" si="138"/>
        <v>0.2</v>
      </c>
      <c r="V1619" s="10">
        <f t="shared" si="139"/>
        <v>3.8000000000000003</v>
      </c>
      <c r="W1619" s="24">
        <f t="shared" si="140"/>
        <v>3.8000000000000003</v>
      </c>
    </row>
    <row r="1620" spans="1:23" x14ac:dyDescent="0.3">
      <c r="A1620" t="s">
        <v>17</v>
      </c>
      <c r="B1620" t="s">
        <v>1863</v>
      </c>
      <c r="C1620" t="s">
        <v>1864</v>
      </c>
      <c r="D1620" t="s">
        <v>2777</v>
      </c>
      <c r="E1620" t="s">
        <v>2778</v>
      </c>
      <c r="F1620">
        <v>0.25</v>
      </c>
      <c r="G1620" s="2">
        <v>0</v>
      </c>
      <c r="H1620" s="4">
        <v>1.4495</v>
      </c>
      <c r="I1620" s="4">
        <v>0.3009</v>
      </c>
      <c r="J1620" s="7">
        <v>19</v>
      </c>
      <c r="K1620" s="7">
        <v>5</v>
      </c>
      <c r="L1620" s="3">
        <v>0.20760000000000001</v>
      </c>
      <c r="M1620" s="5">
        <v>2.1091858499999998</v>
      </c>
      <c r="N1620" s="6">
        <v>1.5</v>
      </c>
      <c r="O1620" s="8">
        <f>IFERROR(VLOOKUP(C1620,Sheet2!$B$2:$G$588,6,FALSE),0)</f>
        <v>35461</v>
      </c>
      <c r="P1620" t="s">
        <v>22</v>
      </c>
      <c r="Q1620" s="2">
        <v>0.28882511820000001</v>
      </c>
      <c r="R1620" s="3">
        <v>0.25</v>
      </c>
      <c r="U1620" s="22">
        <f t="shared" si="138"/>
        <v>0.25</v>
      </c>
      <c r="V1620" s="10">
        <f t="shared" si="139"/>
        <v>4.75</v>
      </c>
      <c r="W1620" s="24">
        <f t="shared" si="140"/>
        <v>4.75</v>
      </c>
    </row>
    <row r="1621" spans="1:23" x14ac:dyDescent="0.3">
      <c r="A1621" t="s">
        <v>17</v>
      </c>
      <c r="B1621" t="s">
        <v>1863</v>
      </c>
      <c r="C1621" t="s">
        <v>1864</v>
      </c>
      <c r="D1621" s="1" t="s">
        <v>1881</v>
      </c>
      <c r="E1621" t="s">
        <v>1882</v>
      </c>
      <c r="F1621">
        <v>0.3</v>
      </c>
      <c r="G1621" s="2">
        <v>0</v>
      </c>
      <c r="H1621" s="4">
        <v>1.0847</v>
      </c>
      <c r="I1621" s="4">
        <v>0.34060000000000001</v>
      </c>
      <c r="J1621" s="7">
        <v>18</v>
      </c>
      <c r="K1621" s="7">
        <v>2</v>
      </c>
      <c r="L1621" s="3">
        <v>0.314</v>
      </c>
      <c r="M1621" s="5">
        <v>1.75674146</v>
      </c>
      <c r="N1621" s="6">
        <v>1.55</v>
      </c>
      <c r="O1621" s="8">
        <f>IFERROR(VLOOKUP(C1621,Sheet2!$B$2:$G$588,6,FALSE),0)</f>
        <v>35461</v>
      </c>
      <c r="P1621" t="s">
        <v>22</v>
      </c>
      <c r="Q1621" s="2">
        <v>0.1176846226</v>
      </c>
      <c r="R1621" s="3">
        <v>0.117684622638131</v>
      </c>
      <c r="U1621" s="22">
        <f t="shared" si="138"/>
        <v>0.117684622638131</v>
      </c>
      <c r="V1621" s="10">
        <f t="shared" si="139"/>
        <v>2.1183232074863581</v>
      </c>
      <c r="W1621" s="24">
        <f t="shared" si="140"/>
        <v>2.1183232074863581</v>
      </c>
    </row>
    <row r="1622" spans="1:23" x14ac:dyDescent="0.3">
      <c r="A1622" t="s">
        <v>17</v>
      </c>
      <c r="B1622" t="s">
        <v>1863</v>
      </c>
      <c r="C1622" t="s">
        <v>1864</v>
      </c>
      <c r="D1622" t="s">
        <v>2173</v>
      </c>
      <c r="E1622" t="s">
        <v>2174</v>
      </c>
      <c r="F1622">
        <v>0.34</v>
      </c>
      <c r="G1622" s="2">
        <v>0</v>
      </c>
      <c r="H1622" s="4">
        <v>1.0693999999999999</v>
      </c>
      <c r="I1622" s="4">
        <v>0.3211</v>
      </c>
      <c r="J1622" s="7">
        <v>18</v>
      </c>
      <c r="K1622" s="7">
        <v>4</v>
      </c>
      <c r="L1622" s="3">
        <v>0.30030000000000001</v>
      </c>
      <c r="M1622" s="5">
        <v>1.8622108500000001</v>
      </c>
      <c r="N1622" s="6">
        <v>1.45</v>
      </c>
      <c r="O1622" s="8">
        <f>IFERROR(VLOOKUP(C1622,Sheet2!$B$2:$G$588,6,FALSE),0)</f>
        <v>35461</v>
      </c>
      <c r="P1622" t="s">
        <v>92</v>
      </c>
      <c r="Q1622" s="2">
        <v>0.22135562850000001</v>
      </c>
      <c r="R1622" s="3">
        <v>0.22135562854583399</v>
      </c>
      <c r="U1622" s="22">
        <f t="shared" si="138"/>
        <v>0.22135562854583399</v>
      </c>
      <c r="V1622" s="10">
        <f t="shared" si="139"/>
        <v>3.9844013138250118</v>
      </c>
      <c r="W1622" s="24">
        <f t="shared" si="140"/>
        <v>3.9844013138250118</v>
      </c>
    </row>
    <row r="1623" spans="1:23" x14ac:dyDescent="0.3">
      <c r="A1623" t="s">
        <v>17</v>
      </c>
      <c r="B1623" t="s">
        <v>1863</v>
      </c>
      <c r="C1623" t="s">
        <v>1864</v>
      </c>
      <c r="D1623" t="s">
        <v>2207</v>
      </c>
      <c r="E1623" t="s">
        <v>2208</v>
      </c>
      <c r="F1623">
        <v>0.25</v>
      </c>
      <c r="G1623" s="2">
        <v>0</v>
      </c>
      <c r="H1623" s="4">
        <v>0.7349</v>
      </c>
      <c r="I1623" s="4">
        <v>0.31709999999999999</v>
      </c>
      <c r="J1623" s="7">
        <v>18</v>
      </c>
      <c r="K1623" s="7">
        <v>4</v>
      </c>
      <c r="L1623" s="3">
        <v>0.43149999999999999</v>
      </c>
      <c r="M1623" s="5">
        <v>1.8927686399999999</v>
      </c>
      <c r="N1623" s="6">
        <v>1.4</v>
      </c>
      <c r="O1623" s="8">
        <f>IFERROR(VLOOKUP(C1623,Sheet2!$B$2:$G$588,6,FALSE),0)</f>
        <v>35461</v>
      </c>
      <c r="P1623" t="s">
        <v>22</v>
      </c>
      <c r="Q1623" s="2">
        <v>0.26034277550000001</v>
      </c>
      <c r="R1623" s="3">
        <v>0.25</v>
      </c>
      <c r="U1623" s="22">
        <f t="shared" si="138"/>
        <v>0.25</v>
      </c>
      <c r="V1623" s="10">
        <f t="shared" si="139"/>
        <v>4.5</v>
      </c>
      <c r="W1623" s="24">
        <f t="shared" si="140"/>
        <v>4.5</v>
      </c>
    </row>
    <row r="1624" spans="1:23" x14ac:dyDescent="0.3">
      <c r="A1624" t="s">
        <v>17</v>
      </c>
      <c r="B1624" t="s">
        <v>1863</v>
      </c>
      <c r="C1624" t="s">
        <v>1864</v>
      </c>
      <c r="D1624" t="s">
        <v>2275</v>
      </c>
      <c r="E1624" t="s">
        <v>2276</v>
      </c>
      <c r="F1624">
        <v>0.15</v>
      </c>
      <c r="G1624" s="2">
        <v>0</v>
      </c>
      <c r="H1624" s="4">
        <v>1.5686</v>
      </c>
      <c r="I1624" s="4">
        <v>0.31929999999999997</v>
      </c>
      <c r="J1624" s="7">
        <v>18</v>
      </c>
      <c r="K1624" s="7">
        <v>3</v>
      </c>
      <c r="L1624" s="3">
        <v>0.2036</v>
      </c>
      <c r="M1624" s="5">
        <v>1.90572707</v>
      </c>
      <c r="N1624" s="6">
        <v>1.5</v>
      </c>
      <c r="O1624" s="8">
        <f>IFERROR(VLOOKUP(C1624,Sheet2!$B$2:$G$588,6,FALSE),0)</f>
        <v>35461</v>
      </c>
      <c r="P1624" t="s">
        <v>92</v>
      </c>
      <c r="Q1624" s="2">
        <v>0.21289883309999999</v>
      </c>
      <c r="R1624" s="3">
        <v>0.15</v>
      </c>
      <c r="U1624" s="22">
        <f t="shared" si="138"/>
        <v>0.15</v>
      </c>
      <c r="V1624" s="10">
        <f t="shared" si="139"/>
        <v>2.6999999999999997</v>
      </c>
      <c r="W1624" s="24">
        <f t="shared" si="140"/>
        <v>2.6999999999999997</v>
      </c>
    </row>
    <row r="1625" spans="1:23" x14ac:dyDescent="0.3">
      <c r="A1625" t="s">
        <v>17</v>
      </c>
      <c r="B1625" t="s">
        <v>1863</v>
      </c>
      <c r="C1625" t="s">
        <v>1864</v>
      </c>
      <c r="D1625" t="s">
        <v>2565</v>
      </c>
      <c r="E1625" t="s">
        <v>2566</v>
      </c>
      <c r="F1625">
        <v>0.25</v>
      </c>
      <c r="G1625" s="2">
        <v>0</v>
      </c>
      <c r="H1625" s="4">
        <v>2.0165999999999999</v>
      </c>
      <c r="I1625" s="4">
        <v>0.27950000000000003</v>
      </c>
      <c r="J1625" s="7">
        <v>18</v>
      </c>
      <c r="K1625" s="7">
        <v>5</v>
      </c>
      <c r="L1625" s="3">
        <v>0.1386</v>
      </c>
      <c r="M1625" s="5">
        <v>2.1566061799999998</v>
      </c>
      <c r="N1625" s="6">
        <v>1.5</v>
      </c>
      <c r="O1625" s="8">
        <f>IFERROR(VLOOKUP(C1625,Sheet2!$B$2:$G$588,6,FALSE),0)</f>
        <v>35461</v>
      </c>
      <c r="P1625" t="s">
        <v>22</v>
      </c>
      <c r="Q1625" s="2">
        <v>0.3044627198</v>
      </c>
      <c r="R1625" s="3">
        <v>0.25</v>
      </c>
      <c r="U1625" s="22">
        <f t="shared" si="138"/>
        <v>0.25</v>
      </c>
      <c r="V1625" s="10">
        <f t="shared" si="139"/>
        <v>4.5</v>
      </c>
      <c r="W1625" s="24">
        <f t="shared" si="140"/>
        <v>4.5</v>
      </c>
    </row>
    <row r="1626" spans="1:23" x14ac:dyDescent="0.3">
      <c r="A1626" t="s">
        <v>17</v>
      </c>
      <c r="B1626" t="s">
        <v>1863</v>
      </c>
      <c r="C1626" t="s">
        <v>1864</v>
      </c>
      <c r="D1626" t="s">
        <v>2577</v>
      </c>
      <c r="E1626" t="s">
        <v>2578</v>
      </c>
      <c r="F1626">
        <v>0.25</v>
      </c>
      <c r="G1626" s="2">
        <v>0</v>
      </c>
      <c r="H1626" s="4">
        <v>1.3479000000000001</v>
      </c>
      <c r="I1626" s="4">
        <v>0.3654</v>
      </c>
      <c r="J1626" s="7">
        <v>18</v>
      </c>
      <c r="K1626" s="7">
        <v>1</v>
      </c>
      <c r="L1626" s="3">
        <v>0.27110000000000001</v>
      </c>
      <c r="M1626" s="5">
        <v>1.6575562100000001</v>
      </c>
      <c r="N1626" s="6">
        <v>1.55</v>
      </c>
      <c r="O1626" s="8">
        <f>IFERROR(VLOOKUP(C1626,Sheet2!$B$2:$G$588,6,FALSE),0)</f>
        <v>35461</v>
      </c>
      <c r="P1626" t="s">
        <v>22</v>
      </c>
      <c r="Q1626" s="2">
        <v>6.4888422299999998E-2</v>
      </c>
      <c r="R1626" s="3">
        <v>6.4888422343838403E-2</v>
      </c>
      <c r="U1626" s="22">
        <f t="shared" si="138"/>
        <v>6.4888422343838403E-2</v>
      </c>
      <c r="V1626" s="10">
        <f t="shared" si="139"/>
        <v>1.1679916021890913</v>
      </c>
      <c r="W1626" s="24">
        <f t="shared" si="140"/>
        <v>1.1679916021890913</v>
      </c>
    </row>
    <row r="1627" spans="1:23" x14ac:dyDescent="0.3">
      <c r="A1627" t="s">
        <v>17</v>
      </c>
      <c r="B1627" t="s">
        <v>1863</v>
      </c>
      <c r="C1627" t="s">
        <v>1864</v>
      </c>
      <c r="D1627" t="s">
        <v>2611</v>
      </c>
      <c r="E1627" t="s">
        <v>2612</v>
      </c>
      <c r="F1627">
        <v>0.25</v>
      </c>
      <c r="G1627" s="2">
        <v>0</v>
      </c>
      <c r="H1627" s="4">
        <v>1.8794</v>
      </c>
      <c r="I1627" s="4">
        <v>0.26090000000000002</v>
      </c>
      <c r="J1627" s="7">
        <v>18</v>
      </c>
      <c r="K1627" s="7">
        <v>4</v>
      </c>
      <c r="L1627" s="3">
        <v>0.13880000000000001</v>
      </c>
      <c r="M1627" s="5">
        <v>2.26641117</v>
      </c>
      <c r="N1627" s="6">
        <v>1.5</v>
      </c>
      <c r="O1627" s="8">
        <f>IFERROR(VLOOKUP(C1627,Sheet2!$B$2:$G$588,6,FALSE),0)</f>
        <v>35461</v>
      </c>
      <c r="P1627" t="s">
        <v>22</v>
      </c>
      <c r="Q1627" s="2">
        <v>0.33816069189999998</v>
      </c>
      <c r="R1627" s="3">
        <v>0.25</v>
      </c>
      <c r="U1627" s="22">
        <f t="shared" si="138"/>
        <v>0.25</v>
      </c>
      <c r="V1627" s="10">
        <f t="shared" si="139"/>
        <v>4.5</v>
      </c>
      <c r="W1627" s="24">
        <f t="shared" si="140"/>
        <v>4.5</v>
      </c>
    </row>
    <row r="1628" spans="1:23" x14ac:dyDescent="0.3">
      <c r="A1628" t="s">
        <v>17</v>
      </c>
      <c r="B1628" t="s">
        <v>1863</v>
      </c>
      <c r="C1628" t="s">
        <v>1864</v>
      </c>
      <c r="D1628" t="s">
        <v>1875</v>
      </c>
      <c r="E1628" t="s">
        <v>1876</v>
      </c>
      <c r="F1628">
        <v>0.25</v>
      </c>
      <c r="G1628" s="2">
        <v>0</v>
      </c>
      <c r="H1628" s="4">
        <v>0.89159999999999995</v>
      </c>
      <c r="I1628" s="4">
        <v>0.31940000000000002</v>
      </c>
      <c r="J1628" s="7">
        <v>17</v>
      </c>
      <c r="K1628" s="7">
        <v>4</v>
      </c>
      <c r="L1628" s="3">
        <v>0.35820000000000002</v>
      </c>
      <c r="M1628" s="5">
        <v>1.8063520500000001</v>
      </c>
      <c r="N1628" s="6">
        <v>1.4</v>
      </c>
      <c r="O1628" s="8">
        <f>IFERROR(VLOOKUP(C1628,Sheet2!$B$2:$G$588,6,FALSE),0)</f>
        <v>35461</v>
      </c>
      <c r="P1628" t="s">
        <v>22</v>
      </c>
      <c r="Q1628" s="2">
        <v>0.2249572819</v>
      </c>
      <c r="R1628" s="3">
        <v>0.224957281889997</v>
      </c>
      <c r="U1628" s="22">
        <f t="shared" si="138"/>
        <v>0.224957281889997</v>
      </c>
      <c r="V1628" s="10">
        <f t="shared" si="139"/>
        <v>3.824273792129949</v>
      </c>
      <c r="W1628" s="24">
        <f t="shared" si="140"/>
        <v>3.824273792129949</v>
      </c>
    </row>
    <row r="1629" spans="1:23" x14ac:dyDescent="0.3">
      <c r="A1629" t="s">
        <v>17</v>
      </c>
      <c r="B1629" t="s">
        <v>1863</v>
      </c>
      <c r="C1629" t="s">
        <v>1864</v>
      </c>
      <c r="D1629" t="s">
        <v>2061</v>
      </c>
      <c r="E1629" t="s">
        <v>2062</v>
      </c>
      <c r="F1629">
        <v>0.25</v>
      </c>
      <c r="G1629" s="2">
        <v>0</v>
      </c>
      <c r="H1629" s="4">
        <v>2.4314</v>
      </c>
      <c r="I1629" s="4">
        <v>0.30299999999999999</v>
      </c>
      <c r="J1629" s="7">
        <v>17</v>
      </c>
      <c r="K1629" s="7">
        <v>4</v>
      </c>
      <c r="L1629" s="3">
        <v>0.1246</v>
      </c>
      <c r="M1629" s="5">
        <v>1.8963460599999999</v>
      </c>
      <c r="N1629" s="6">
        <v>1.4</v>
      </c>
      <c r="O1629" s="8">
        <f>IFERROR(VLOOKUP(C1629,Sheet2!$B$2:$G$588,6,FALSE),0)</f>
        <v>35461</v>
      </c>
      <c r="P1629" t="s">
        <v>22</v>
      </c>
      <c r="Q1629" s="2">
        <v>0.2617381251</v>
      </c>
      <c r="R1629" s="3">
        <v>0.25</v>
      </c>
      <c r="U1629" s="22">
        <f t="shared" si="138"/>
        <v>0.25</v>
      </c>
      <c r="V1629" s="10">
        <f t="shared" si="139"/>
        <v>4.25</v>
      </c>
      <c r="W1629" s="24">
        <f t="shared" si="140"/>
        <v>4.25</v>
      </c>
    </row>
    <row r="1630" spans="1:23" x14ac:dyDescent="0.3">
      <c r="A1630" t="s">
        <v>17</v>
      </c>
      <c r="B1630" t="s">
        <v>1863</v>
      </c>
      <c r="C1630" t="s">
        <v>1864</v>
      </c>
      <c r="D1630" t="s">
        <v>2089</v>
      </c>
      <c r="E1630" t="s">
        <v>2090</v>
      </c>
      <c r="F1630">
        <v>0.3</v>
      </c>
      <c r="G1630" s="2">
        <v>0</v>
      </c>
      <c r="H1630" s="4">
        <v>0.78990000000000005</v>
      </c>
      <c r="I1630" s="4">
        <v>0.35010000000000002</v>
      </c>
      <c r="J1630" s="7">
        <v>17</v>
      </c>
      <c r="K1630" s="7">
        <v>1</v>
      </c>
      <c r="L1630" s="3">
        <v>0.44319999999999998</v>
      </c>
      <c r="M1630" s="5">
        <v>1.6035298899999999</v>
      </c>
      <c r="N1630" s="6">
        <v>1.55</v>
      </c>
      <c r="O1630" s="8">
        <f>IFERROR(VLOOKUP(C1630,Sheet2!$B$2:$G$588,6,FALSE),0)</f>
        <v>35461</v>
      </c>
      <c r="P1630" t="s">
        <v>22</v>
      </c>
      <c r="Q1630" s="2">
        <v>3.3382534499999998E-2</v>
      </c>
      <c r="R1630" s="3">
        <v>3.3382534451386302E-2</v>
      </c>
      <c r="U1630" s="22">
        <f t="shared" si="138"/>
        <v>3.3382534451386302E-2</v>
      </c>
      <c r="V1630" s="10">
        <f t="shared" si="139"/>
        <v>0.56750308567356711</v>
      </c>
      <c r="W1630" s="24">
        <f t="shared" si="140"/>
        <v>0.56750308567356711</v>
      </c>
    </row>
    <row r="1631" spans="1:23" x14ac:dyDescent="0.3">
      <c r="A1631" t="s">
        <v>17</v>
      </c>
      <c r="B1631" t="s">
        <v>1863</v>
      </c>
      <c r="C1631" t="s">
        <v>1864</v>
      </c>
      <c r="D1631" t="s">
        <v>2237</v>
      </c>
      <c r="E1631" t="s">
        <v>2238</v>
      </c>
      <c r="F1631">
        <v>0.2</v>
      </c>
      <c r="G1631" s="2">
        <v>0</v>
      </c>
      <c r="H1631" s="4">
        <v>0.85389999999999999</v>
      </c>
      <c r="I1631" s="4">
        <v>0.27439999999999998</v>
      </c>
      <c r="J1631" s="7">
        <v>17</v>
      </c>
      <c r="K1631" s="7">
        <v>3</v>
      </c>
      <c r="L1631" s="3">
        <v>0.32140000000000002</v>
      </c>
      <c r="M1631" s="5">
        <v>2.0132743400000002</v>
      </c>
      <c r="N1631" s="6">
        <v>1.5</v>
      </c>
      <c r="O1631" s="8">
        <f>IFERROR(VLOOKUP(C1631,Sheet2!$B$2:$G$588,6,FALSE),0)</f>
        <v>35461</v>
      </c>
      <c r="P1631" t="s">
        <v>92</v>
      </c>
      <c r="Q1631" s="2">
        <v>0.25494505490000002</v>
      </c>
      <c r="R1631" s="3">
        <v>0.19999999999999901</v>
      </c>
      <c r="U1631" s="22">
        <f t="shared" si="138"/>
        <v>0.19999999999999901</v>
      </c>
      <c r="V1631" s="10">
        <f t="shared" si="139"/>
        <v>3.399999999999983</v>
      </c>
      <c r="W1631" s="24">
        <f t="shared" si="140"/>
        <v>3.399999999999983</v>
      </c>
    </row>
    <row r="1632" spans="1:23" x14ac:dyDescent="0.3">
      <c r="A1632" t="s">
        <v>17</v>
      </c>
      <c r="B1632" t="s">
        <v>1863</v>
      </c>
      <c r="C1632" t="s">
        <v>1864</v>
      </c>
      <c r="D1632" t="s">
        <v>2505</v>
      </c>
      <c r="E1632" t="s">
        <v>2506</v>
      </c>
      <c r="F1632">
        <v>0.25</v>
      </c>
      <c r="G1632" s="2">
        <v>0</v>
      </c>
      <c r="H1632" s="4">
        <v>0.72499999999999998</v>
      </c>
      <c r="I1632" s="4">
        <v>0.2772</v>
      </c>
      <c r="J1632" s="7">
        <v>17</v>
      </c>
      <c r="K1632" s="7">
        <v>4</v>
      </c>
      <c r="L1632" s="3">
        <v>0.38240000000000002</v>
      </c>
      <c r="M1632" s="5">
        <v>2.0808812200000002</v>
      </c>
      <c r="N1632" s="6">
        <v>1.45</v>
      </c>
      <c r="O1632" s="8">
        <f>IFERROR(VLOOKUP(C1632,Sheet2!$B$2:$G$588,6,FALSE),0)</f>
        <v>35461</v>
      </c>
      <c r="P1632" t="s">
        <v>22</v>
      </c>
      <c r="Q1632" s="2">
        <v>0.30317983139999999</v>
      </c>
      <c r="R1632" s="3">
        <v>0.249999999999999</v>
      </c>
      <c r="U1632" s="22">
        <f t="shared" si="138"/>
        <v>0.249999999999999</v>
      </c>
      <c r="V1632" s="10">
        <f t="shared" si="139"/>
        <v>4.2499999999999831</v>
      </c>
      <c r="W1632" s="24">
        <f t="shared" si="140"/>
        <v>4.2499999999999831</v>
      </c>
    </row>
    <row r="1633" spans="1:23" x14ac:dyDescent="0.3">
      <c r="A1633" t="s">
        <v>17</v>
      </c>
      <c r="B1633" t="s">
        <v>1863</v>
      </c>
      <c r="C1633" t="s">
        <v>1864</v>
      </c>
      <c r="D1633" t="s">
        <v>2595</v>
      </c>
      <c r="E1633" t="s">
        <v>2596</v>
      </c>
      <c r="F1633">
        <v>0.25</v>
      </c>
      <c r="G1633" s="2">
        <v>0</v>
      </c>
      <c r="H1633" s="4">
        <v>0.58120000000000005</v>
      </c>
      <c r="I1633" s="4">
        <v>0.28660000000000002</v>
      </c>
      <c r="J1633" s="7">
        <v>17</v>
      </c>
      <c r="K1633" s="7">
        <v>4</v>
      </c>
      <c r="L1633" s="3">
        <v>0.49309999999999998</v>
      </c>
      <c r="M1633" s="5">
        <v>1.9917996</v>
      </c>
      <c r="N1633" s="6">
        <v>1.5</v>
      </c>
      <c r="O1633" s="8">
        <f>IFERROR(VLOOKUP(C1633,Sheet2!$B$2:$G$588,6,FALSE),0)</f>
        <v>35461</v>
      </c>
      <c r="P1633" t="s">
        <v>22</v>
      </c>
      <c r="Q1633" s="2">
        <v>0.24691218979999999</v>
      </c>
      <c r="R1633" s="3">
        <v>0.246912189811164</v>
      </c>
      <c r="U1633" s="22">
        <f t="shared" si="138"/>
        <v>0.246912189811164</v>
      </c>
      <c r="V1633" s="10">
        <f t="shared" si="139"/>
        <v>4.1975072267897877</v>
      </c>
      <c r="W1633" s="24">
        <f t="shared" si="140"/>
        <v>4.1975072267897877</v>
      </c>
    </row>
    <row r="1634" spans="1:23" x14ac:dyDescent="0.3">
      <c r="A1634" t="s">
        <v>17</v>
      </c>
      <c r="B1634" t="s">
        <v>1863</v>
      </c>
      <c r="C1634" t="s">
        <v>1864</v>
      </c>
      <c r="D1634" t="s">
        <v>2695</v>
      </c>
      <c r="E1634" t="s">
        <v>2696</v>
      </c>
      <c r="F1634">
        <v>0.25</v>
      </c>
      <c r="G1634" s="2">
        <v>0</v>
      </c>
      <c r="H1634" s="4">
        <v>0.52090000000000003</v>
      </c>
      <c r="I1634" s="4">
        <v>0.28939999999999999</v>
      </c>
      <c r="J1634" s="7">
        <v>17</v>
      </c>
      <c r="K1634" s="7">
        <v>4</v>
      </c>
      <c r="L1634" s="3">
        <v>0.55559999999999998</v>
      </c>
      <c r="M1634" s="5">
        <v>2.0048618</v>
      </c>
      <c r="N1634" s="6">
        <v>1.5</v>
      </c>
      <c r="O1634" s="8">
        <f>IFERROR(VLOOKUP(C1634,Sheet2!$B$2:$G$588,6,FALSE),0)</f>
        <v>35461</v>
      </c>
      <c r="P1634" t="s">
        <v>22</v>
      </c>
      <c r="Q1634" s="2">
        <v>0.25181875250000002</v>
      </c>
      <c r="R1634" s="3">
        <v>0.25</v>
      </c>
      <c r="U1634" s="22">
        <f t="shared" si="138"/>
        <v>0.25</v>
      </c>
      <c r="V1634" s="10">
        <f t="shared" si="139"/>
        <v>4.25</v>
      </c>
      <c r="W1634" s="24">
        <f t="shared" si="140"/>
        <v>4.25</v>
      </c>
    </row>
    <row r="1635" spans="1:23" x14ac:dyDescent="0.3">
      <c r="A1635" t="s">
        <v>17</v>
      </c>
      <c r="B1635" t="s">
        <v>1863</v>
      </c>
      <c r="C1635" t="s">
        <v>1864</v>
      </c>
      <c r="D1635" t="s">
        <v>2711</v>
      </c>
      <c r="E1635" t="s">
        <v>2712</v>
      </c>
      <c r="F1635">
        <v>0.25</v>
      </c>
      <c r="G1635" s="2">
        <v>0</v>
      </c>
      <c r="H1635" s="4">
        <v>0.73709999999999998</v>
      </c>
      <c r="I1635" s="4">
        <v>0.24740000000000001</v>
      </c>
      <c r="J1635" s="7">
        <v>17</v>
      </c>
      <c r="K1635" s="7">
        <v>4</v>
      </c>
      <c r="L1635" s="3">
        <v>0.3357</v>
      </c>
      <c r="M1635" s="5">
        <v>2.2813510400000001</v>
      </c>
      <c r="N1635" s="6">
        <v>1.5</v>
      </c>
      <c r="O1635" s="8">
        <f>IFERROR(VLOOKUP(C1635,Sheet2!$B$2:$G$588,6,FALSE),0)</f>
        <v>35461</v>
      </c>
      <c r="P1635" t="s">
        <v>22</v>
      </c>
      <c r="Q1635" s="2">
        <v>0.34249487509999998</v>
      </c>
      <c r="R1635" s="3">
        <v>0.25</v>
      </c>
      <c r="U1635" s="22">
        <f t="shared" si="138"/>
        <v>0.25</v>
      </c>
      <c r="V1635" s="10">
        <f t="shared" si="139"/>
        <v>4.25</v>
      </c>
      <c r="W1635" s="24">
        <f t="shared" si="140"/>
        <v>4.25</v>
      </c>
    </row>
    <row r="1636" spans="1:23" x14ac:dyDescent="0.3">
      <c r="A1636" t="s">
        <v>17</v>
      </c>
      <c r="B1636" t="s">
        <v>1863</v>
      </c>
      <c r="C1636" t="s">
        <v>1864</v>
      </c>
      <c r="D1636" t="s">
        <v>1885</v>
      </c>
      <c r="E1636" t="s">
        <v>1886</v>
      </c>
      <c r="F1636">
        <v>0.25</v>
      </c>
      <c r="G1636" s="2">
        <v>0</v>
      </c>
      <c r="H1636" s="4">
        <v>2.0121000000000002</v>
      </c>
      <c r="I1636" s="4">
        <v>0.28689999999999999</v>
      </c>
      <c r="J1636" s="7">
        <v>16</v>
      </c>
      <c r="K1636" s="7">
        <v>3</v>
      </c>
      <c r="L1636" s="3">
        <v>0.1426</v>
      </c>
      <c r="M1636" s="5">
        <v>1.8937250999999999</v>
      </c>
      <c r="N1636" s="6">
        <v>1.5</v>
      </c>
      <c r="O1636" s="8">
        <f>IFERROR(VLOOKUP(C1636,Sheet2!$B$2:$G$588,6,FALSE),0)</f>
        <v>35461</v>
      </c>
      <c r="P1636" t="s">
        <v>22</v>
      </c>
      <c r="Q1636" s="2">
        <v>0.20791037709999999</v>
      </c>
      <c r="R1636" s="3">
        <v>0.207910377110398</v>
      </c>
      <c r="U1636" s="22">
        <f t="shared" si="138"/>
        <v>0.207910377110398</v>
      </c>
      <c r="V1636" s="10">
        <f t="shared" si="139"/>
        <v>3.3265660337663681</v>
      </c>
      <c r="W1636" s="24">
        <f t="shared" si="140"/>
        <v>3.3265660337663681</v>
      </c>
    </row>
    <row r="1637" spans="1:23" x14ac:dyDescent="0.3">
      <c r="A1637" t="s">
        <v>17</v>
      </c>
      <c r="B1637" t="s">
        <v>1863</v>
      </c>
      <c r="C1637" t="s">
        <v>1864</v>
      </c>
      <c r="D1637" t="s">
        <v>1891</v>
      </c>
      <c r="E1637" t="s">
        <v>1892</v>
      </c>
      <c r="F1637">
        <v>0.25</v>
      </c>
      <c r="G1637" s="2">
        <v>0</v>
      </c>
      <c r="H1637" s="4">
        <v>0.82389999999999997</v>
      </c>
      <c r="I1637" s="4">
        <v>0.2994</v>
      </c>
      <c r="J1637" s="7">
        <v>16</v>
      </c>
      <c r="K1637" s="7">
        <v>3</v>
      </c>
      <c r="L1637" s="3">
        <v>0.36330000000000001</v>
      </c>
      <c r="M1637" s="5">
        <v>1.7370555999999999</v>
      </c>
      <c r="N1637" s="6">
        <v>1.35</v>
      </c>
      <c r="O1637" s="8">
        <f>IFERROR(VLOOKUP(C1637,Sheet2!$B$2:$G$588,6,FALSE),0)</f>
        <v>35461</v>
      </c>
      <c r="P1637" t="s">
        <v>22</v>
      </c>
      <c r="Q1637" s="2">
        <v>0.2228228022</v>
      </c>
      <c r="R1637" s="3">
        <v>0.22282280219780201</v>
      </c>
      <c r="U1637" s="22">
        <f t="shared" si="138"/>
        <v>0.22282280219780201</v>
      </c>
      <c r="V1637" s="10">
        <f t="shared" si="139"/>
        <v>3.5651648351648322</v>
      </c>
      <c r="W1637" s="24">
        <f t="shared" si="140"/>
        <v>3.5651648351648322</v>
      </c>
    </row>
    <row r="1638" spans="1:23" x14ac:dyDescent="0.3">
      <c r="A1638" t="s">
        <v>17</v>
      </c>
      <c r="B1638" t="s">
        <v>1863</v>
      </c>
      <c r="C1638" t="s">
        <v>1864</v>
      </c>
      <c r="D1638" t="s">
        <v>1923</v>
      </c>
      <c r="E1638" t="s">
        <v>1924</v>
      </c>
      <c r="F1638">
        <v>0.25</v>
      </c>
      <c r="G1638" s="2">
        <v>0</v>
      </c>
      <c r="H1638" s="4">
        <v>0.67059999999999997</v>
      </c>
      <c r="I1638" s="4">
        <v>0.25900000000000001</v>
      </c>
      <c r="J1638" s="7">
        <v>16</v>
      </c>
      <c r="K1638" s="7">
        <v>4</v>
      </c>
      <c r="L1638" s="3">
        <v>0.38619999999999999</v>
      </c>
      <c r="M1638" s="5">
        <v>2.1197187</v>
      </c>
      <c r="N1638" s="6">
        <v>1.5</v>
      </c>
      <c r="O1638" s="8">
        <f>IFERROR(VLOOKUP(C1638,Sheet2!$B$2:$G$588,6,FALSE),0)</f>
        <v>35461</v>
      </c>
      <c r="P1638" t="s">
        <v>22</v>
      </c>
      <c r="Q1638" s="2">
        <v>0.29235893369999999</v>
      </c>
      <c r="R1638" s="3">
        <v>0.25</v>
      </c>
      <c r="U1638" s="22">
        <f t="shared" si="138"/>
        <v>0.25</v>
      </c>
      <c r="V1638" s="10">
        <f t="shared" si="139"/>
        <v>4</v>
      </c>
      <c r="W1638" s="24">
        <f t="shared" si="140"/>
        <v>4</v>
      </c>
    </row>
    <row r="1639" spans="1:23" x14ac:dyDescent="0.3">
      <c r="A1639" t="s">
        <v>17</v>
      </c>
      <c r="B1639" t="s">
        <v>1863</v>
      </c>
      <c r="C1639" t="s">
        <v>1864</v>
      </c>
      <c r="D1639" t="s">
        <v>2135</v>
      </c>
      <c r="E1639" t="s">
        <v>2136</v>
      </c>
      <c r="F1639">
        <v>0.15</v>
      </c>
      <c r="G1639" s="2">
        <v>0</v>
      </c>
      <c r="H1639" s="4">
        <v>1.0464</v>
      </c>
      <c r="I1639" s="4">
        <v>0.27139999999999997</v>
      </c>
      <c r="J1639" s="7">
        <v>16</v>
      </c>
      <c r="K1639" s="7">
        <v>2</v>
      </c>
      <c r="L1639" s="3">
        <v>0.25940000000000002</v>
      </c>
      <c r="M1639" s="5">
        <v>1.91626316</v>
      </c>
      <c r="N1639" s="6">
        <v>1.5</v>
      </c>
      <c r="O1639" s="8">
        <f>IFERROR(VLOOKUP(C1639,Sheet2!$B$2:$G$588,6,FALSE),0)</f>
        <v>35461</v>
      </c>
      <c r="P1639" t="s">
        <v>92</v>
      </c>
      <c r="Q1639" s="2">
        <v>0.2172265099</v>
      </c>
      <c r="R1639" s="3">
        <v>0.15</v>
      </c>
      <c r="U1639" s="22">
        <f t="shared" si="138"/>
        <v>0.15</v>
      </c>
      <c r="V1639" s="10">
        <f t="shared" si="139"/>
        <v>2.4</v>
      </c>
      <c r="W1639" s="24">
        <f t="shared" si="140"/>
        <v>2.4</v>
      </c>
    </row>
    <row r="1640" spans="1:23" x14ac:dyDescent="0.3">
      <c r="A1640" t="s">
        <v>17</v>
      </c>
      <c r="B1640" t="s">
        <v>1863</v>
      </c>
      <c r="C1640" t="s">
        <v>1864</v>
      </c>
      <c r="D1640" t="s">
        <v>2199</v>
      </c>
      <c r="E1640" t="s">
        <v>2200</v>
      </c>
      <c r="F1640">
        <v>0.2</v>
      </c>
      <c r="G1640" s="2">
        <v>0</v>
      </c>
      <c r="H1640" s="4">
        <v>0.97799999999999998</v>
      </c>
      <c r="I1640" s="4">
        <v>0.2586</v>
      </c>
      <c r="J1640" s="7">
        <v>16</v>
      </c>
      <c r="K1640" s="7">
        <v>3</v>
      </c>
      <c r="L1640" s="3">
        <v>0.26450000000000001</v>
      </c>
      <c r="M1640" s="5">
        <v>2.0128969900000002</v>
      </c>
      <c r="N1640" s="6">
        <v>1.55</v>
      </c>
      <c r="O1640" s="8">
        <f>IFERROR(VLOOKUP(C1640,Sheet2!$B$2:$G$588,6,FALSE),0)</f>
        <v>35461</v>
      </c>
      <c r="P1640" t="s">
        <v>92</v>
      </c>
      <c r="Q1640" s="2">
        <v>0.22996556309999999</v>
      </c>
      <c r="R1640" s="3">
        <v>0.2</v>
      </c>
      <c r="U1640" s="22">
        <f t="shared" si="138"/>
        <v>0.2</v>
      </c>
      <c r="V1640" s="10">
        <f t="shared" si="139"/>
        <v>3.2</v>
      </c>
      <c r="W1640" s="24">
        <f t="shared" si="140"/>
        <v>3.2</v>
      </c>
    </row>
    <row r="1641" spans="1:23" x14ac:dyDescent="0.3">
      <c r="A1641" t="s">
        <v>17</v>
      </c>
      <c r="B1641" t="s">
        <v>1863</v>
      </c>
      <c r="C1641" t="s">
        <v>1864</v>
      </c>
      <c r="D1641" t="s">
        <v>2457</v>
      </c>
      <c r="E1641" t="s">
        <v>2458</v>
      </c>
      <c r="F1641">
        <v>0.25</v>
      </c>
      <c r="G1641" s="2">
        <v>0</v>
      </c>
      <c r="H1641" s="4">
        <v>1.8480000000000001</v>
      </c>
      <c r="I1641" s="4">
        <v>0.24709999999999999</v>
      </c>
      <c r="J1641" s="7">
        <v>16</v>
      </c>
      <c r="K1641" s="7">
        <v>4</v>
      </c>
      <c r="L1641" s="3">
        <v>0.13370000000000001</v>
      </c>
      <c r="M1641" s="5">
        <v>2.15808037</v>
      </c>
      <c r="N1641" s="6">
        <v>1.5</v>
      </c>
      <c r="O1641" s="8">
        <f>IFERROR(VLOOKUP(C1641,Sheet2!$B$2:$G$588,6,FALSE),0)</f>
        <v>35461</v>
      </c>
      <c r="P1641" t="s">
        <v>22</v>
      </c>
      <c r="Q1641" s="2">
        <v>0.30493784159999998</v>
      </c>
      <c r="R1641" s="3">
        <v>0.25</v>
      </c>
      <c r="U1641" s="22">
        <f t="shared" si="138"/>
        <v>0.25</v>
      </c>
      <c r="V1641" s="10">
        <f t="shared" si="139"/>
        <v>4</v>
      </c>
      <c r="W1641" s="24">
        <f t="shared" si="140"/>
        <v>4</v>
      </c>
    </row>
    <row r="1642" spans="1:23" x14ac:dyDescent="0.3">
      <c r="A1642" t="s">
        <v>17</v>
      </c>
      <c r="B1642" t="s">
        <v>1863</v>
      </c>
      <c r="C1642" t="s">
        <v>1864</v>
      </c>
      <c r="D1642" t="s">
        <v>2495</v>
      </c>
      <c r="E1642" t="s">
        <v>2496</v>
      </c>
      <c r="F1642">
        <v>0.2</v>
      </c>
      <c r="G1642" s="2">
        <v>0</v>
      </c>
      <c r="H1642" s="4">
        <v>0.81730000000000003</v>
      </c>
      <c r="I1642" s="4">
        <v>0.2868</v>
      </c>
      <c r="J1642" s="7">
        <v>16</v>
      </c>
      <c r="K1642" s="7">
        <v>3</v>
      </c>
      <c r="L1642" s="3">
        <v>0.35089999999999999</v>
      </c>
      <c r="M1642" s="5">
        <v>1.90510585</v>
      </c>
      <c r="N1642" s="6">
        <v>1.5</v>
      </c>
      <c r="O1642" s="8">
        <f>IFERROR(VLOOKUP(C1642,Sheet2!$B$2:$G$588,6,FALSE),0)</f>
        <v>35461</v>
      </c>
      <c r="P1642" t="s">
        <v>92</v>
      </c>
      <c r="Q1642" s="2">
        <v>0.21264217539999999</v>
      </c>
      <c r="R1642" s="3">
        <v>0.19999999999999901</v>
      </c>
      <c r="U1642" s="22">
        <f t="shared" si="138"/>
        <v>0.19999999999999901</v>
      </c>
      <c r="V1642" s="10">
        <f t="shared" si="139"/>
        <v>3.1999999999999842</v>
      </c>
      <c r="W1642" s="24">
        <f t="shared" si="140"/>
        <v>3.1999999999999842</v>
      </c>
    </row>
    <row r="1643" spans="1:23" x14ac:dyDescent="0.3">
      <c r="A1643" t="s">
        <v>17</v>
      </c>
      <c r="B1643" t="s">
        <v>1863</v>
      </c>
      <c r="C1643" t="s">
        <v>1864</v>
      </c>
      <c r="D1643" t="s">
        <v>2507</v>
      </c>
      <c r="E1643" t="s">
        <v>2508</v>
      </c>
      <c r="F1643">
        <v>0.3</v>
      </c>
      <c r="G1643" s="2">
        <v>0</v>
      </c>
      <c r="H1643" s="4">
        <v>1.7764</v>
      </c>
      <c r="I1643" s="4">
        <v>0.27310000000000001</v>
      </c>
      <c r="J1643" s="7">
        <v>16</v>
      </c>
      <c r="K1643" s="7">
        <v>3</v>
      </c>
      <c r="L1643" s="3">
        <v>0.1537</v>
      </c>
      <c r="M1643" s="5">
        <v>1.96141773</v>
      </c>
      <c r="N1643" s="6">
        <v>1.55</v>
      </c>
      <c r="O1643" s="8">
        <f>IFERROR(VLOOKUP(C1643,Sheet2!$B$2:$G$588,6,FALSE),0)</f>
        <v>35461</v>
      </c>
      <c r="P1643" t="s">
        <v>22</v>
      </c>
      <c r="Q1643" s="2">
        <v>0.20975528439999999</v>
      </c>
      <c r="R1643" s="3">
        <v>0.20975528439021099</v>
      </c>
      <c r="U1643" s="22">
        <f t="shared" si="138"/>
        <v>0.20975528439021099</v>
      </c>
      <c r="V1643" s="10">
        <f t="shared" si="139"/>
        <v>3.3560845502433758</v>
      </c>
      <c r="W1643" s="24">
        <f t="shared" si="140"/>
        <v>3.3560845502433758</v>
      </c>
    </row>
    <row r="1644" spans="1:23" x14ac:dyDescent="0.3">
      <c r="A1644" t="s">
        <v>17</v>
      </c>
      <c r="B1644" t="s">
        <v>1863</v>
      </c>
      <c r="C1644" t="s">
        <v>1864</v>
      </c>
      <c r="D1644" t="s">
        <v>2593</v>
      </c>
      <c r="E1644" t="s">
        <v>2594</v>
      </c>
      <c r="F1644">
        <v>0.25</v>
      </c>
      <c r="G1644" s="2">
        <v>0</v>
      </c>
      <c r="H1644" s="4">
        <v>0.61560000000000004</v>
      </c>
      <c r="I1644" s="4">
        <v>0.27350000000000002</v>
      </c>
      <c r="J1644" s="7">
        <v>16</v>
      </c>
      <c r="K1644" s="7">
        <v>4</v>
      </c>
      <c r="L1644" s="3">
        <v>0.44429999999999997</v>
      </c>
      <c r="M1644" s="5">
        <v>2.0023243700000002</v>
      </c>
      <c r="N1644" s="6">
        <v>1.5</v>
      </c>
      <c r="O1644" s="8">
        <f>IFERROR(VLOOKUP(C1644,Sheet2!$B$2:$G$588,6,FALSE),0)</f>
        <v>35461</v>
      </c>
      <c r="P1644" t="s">
        <v>22</v>
      </c>
      <c r="Q1644" s="2">
        <v>0.25087062570000002</v>
      </c>
      <c r="R1644" s="3">
        <v>0.25</v>
      </c>
      <c r="U1644" s="22">
        <f t="shared" si="138"/>
        <v>0.25</v>
      </c>
      <c r="V1644" s="10">
        <f t="shared" si="139"/>
        <v>4</v>
      </c>
      <c r="W1644" s="24">
        <f t="shared" si="140"/>
        <v>4</v>
      </c>
    </row>
    <row r="1645" spans="1:23" x14ac:dyDescent="0.3">
      <c r="A1645" t="s">
        <v>17</v>
      </c>
      <c r="B1645" t="s">
        <v>1863</v>
      </c>
      <c r="C1645" t="s">
        <v>1864</v>
      </c>
      <c r="D1645" t="s">
        <v>2665</v>
      </c>
      <c r="E1645" t="s">
        <v>2666</v>
      </c>
      <c r="F1645">
        <v>0.2</v>
      </c>
      <c r="G1645" s="2">
        <v>0</v>
      </c>
      <c r="H1645" s="4">
        <v>0.89500000000000002</v>
      </c>
      <c r="I1645" s="4">
        <v>0.2681</v>
      </c>
      <c r="J1645" s="7">
        <v>16</v>
      </c>
      <c r="K1645" s="7">
        <v>3</v>
      </c>
      <c r="L1645" s="3">
        <v>0.29959999999999998</v>
      </c>
      <c r="M1645" s="5">
        <v>1.9498401700000001</v>
      </c>
      <c r="N1645" s="6">
        <v>1.5</v>
      </c>
      <c r="O1645" s="8">
        <f>IFERROR(VLOOKUP(C1645,Sheet2!$B$2:$G$588,6,FALSE),0)</f>
        <v>35461</v>
      </c>
      <c r="P1645" t="s">
        <v>92</v>
      </c>
      <c r="Q1645" s="2">
        <v>0.2307061765</v>
      </c>
      <c r="R1645" s="3">
        <v>0.2</v>
      </c>
      <c r="U1645" s="22">
        <f t="shared" si="138"/>
        <v>0.2</v>
      </c>
      <c r="V1645" s="10">
        <f t="shared" si="139"/>
        <v>3.2</v>
      </c>
      <c r="W1645" s="24">
        <f t="shared" si="140"/>
        <v>3.2</v>
      </c>
    </row>
    <row r="1646" spans="1:23" x14ac:dyDescent="0.3">
      <c r="A1646" t="s">
        <v>17</v>
      </c>
      <c r="B1646" t="s">
        <v>1863</v>
      </c>
      <c r="C1646" t="s">
        <v>1864</v>
      </c>
      <c r="D1646" t="s">
        <v>1913</v>
      </c>
      <c r="E1646" t="s">
        <v>1914</v>
      </c>
      <c r="F1646">
        <v>0.15</v>
      </c>
      <c r="G1646" s="2">
        <v>0</v>
      </c>
      <c r="H1646" s="4">
        <v>0.90539999999999998</v>
      </c>
      <c r="I1646" s="4">
        <v>0.27050000000000002</v>
      </c>
      <c r="J1646" s="7">
        <v>15</v>
      </c>
      <c r="K1646" s="7">
        <v>2</v>
      </c>
      <c r="L1646" s="3">
        <v>0.29880000000000001</v>
      </c>
      <c r="M1646" s="5">
        <v>1.8037232599999999</v>
      </c>
      <c r="N1646" s="6">
        <v>1.45</v>
      </c>
      <c r="O1646" s="8">
        <f>IFERROR(VLOOKUP(C1646,Sheet2!$B$2:$G$588,6,FALSE),0)</f>
        <v>35461</v>
      </c>
      <c r="P1646" t="s">
        <v>92</v>
      </c>
      <c r="Q1646" s="2">
        <v>0.1961072804</v>
      </c>
      <c r="R1646" s="3">
        <v>0.15</v>
      </c>
      <c r="U1646" s="22">
        <f t="shared" si="138"/>
        <v>0.15</v>
      </c>
      <c r="V1646" s="10">
        <f t="shared" si="139"/>
        <v>2.25</v>
      </c>
      <c r="W1646" s="24">
        <f t="shared" si="140"/>
        <v>2.25</v>
      </c>
    </row>
    <row r="1647" spans="1:23" x14ac:dyDescent="0.3">
      <c r="A1647" t="s">
        <v>17</v>
      </c>
      <c r="B1647" t="s">
        <v>1863</v>
      </c>
      <c r="C1647" t="s">
        <v>1864</v>
      </c>
      <c r="D1647" t="s">
        <v>1983</v>
      </c>
      <c r="E1647" t="s">
        <v>1984</v>
      </c>
      <c r="F1647">
        <v>0.15</v>
      </c>
      <c r="G1647" s="2">
        <v>0</v>
      </c>
      <c r="H1647" s="4">
        <v>0.77539999999999998</v>
      </c>
      <c r="I1647" s="4">
        <v>0.25090000000000001</v>
      </c>
      <c r="J1647" s="7">
        <v>15</v>
      </c>
      <c r="K1647" s="7">
        <v>2</v>
      </c>
      <c r="L1647" s="3">
        <v>0.3236</v>
      </c>
      <c r="M1647" s="5">
        <v>1.941076</v>
      </c>
      <c r="N1647" s="6">
        <v>1.55</v>
      </c>
      <c r="O1647" s="8">
        <f>IFERROR(VLOOKUP(C1647,Sheet2!$B$2:$G$588,6,FALSE),0)</f>
        <v>35461</v>
      </c>
      <c r="P1647" t="s">
        <v>92</v>
      </c>
      <c r="Q1647" s="2">
        <v>0.2014738231</v>
      </c>
      <c r="R1647" s="3">
        <v>0.15</v>
      </c>
      <c r="U1647" s="22">
        <f t="shared" si="138"/>
        <v>0.15</v>
      </c>
      <c r="V1647" s="10">
        <f t="shared" si="139"/>
        <v>2.25</v>
      </c>
      <c r="W1647" s="24">
        <f t="shared" si="140"/>
        <v>2.25</v>
      </c>
    </row>
    <row r="1648" spans="1:23" x14ac:dyDescent="0.3">
      <c r="A1648" t="s">
        <v>17</v>
      </c>
      <c r="B1648" t="s">
        <v>1863</v>
      </c>
      <c r="C1648" t="s">
        <v>1864</v>
      </c>
      <c r="D1648" t="s">
        <v>2557</v>
      </c>
      <c r="E1648" t="s">
        <v>2558</v>
      </c>
      <c r="F1648">
        <v>0.25</v>
      </c>
      <c r="G1648" s="2">
        <v>0</v>
      </c>
      <c r="H1648" s="4">
        <v>0.4803</v>
      </c>
      <c r="I1648" s="4">
        <v>0.2369</v>
      </c>
      <c r="J1648" s="7">
        <v>15</v>
      </c>
      <c r="K1648" s="7">
        <v>4</v>
      </c>
      <c r="L1648" s="3">
        <v>0.49330000000000002</v>
      </c>
      <c r="M1648" s="5">
        <v>2.08215255</v>
      </c>
      <c r="N1648" s="6">
        <v>1.55</v>
      </c>
      <c r="O1648" s="8">
        <f>IFERROR(VLOOKUP(C1648,Sheet2!$B$2:$G$588,6,FALSE),0)</f>
        <v>35461</v>
      </c>
      <c r="P1648" t="s">
        <v>22</v>
      </c>
      <c r="Q1648" s="2">
        <v>0.25557807859999998</v>
      </c>
      <c r="R1648" s="3">
        <v>0.25</v>
      </c>
      <c r="U1648" s="22">
        <f t="shared" si="138"/>
        <v>0.25</v>
      </c>
      <c r="V1648" s="10">
        <f t="shared" si="139"/>
        <v>3.75</v>
      </c>
      <c r="W1648" s="24">
        <f t="shared" si="140"/>
        <v>3.75</v>
      </c>
    </row>
    <row r="1649" spans="1:23" x14ac:dyDescent="0.3">
      <c r="A1649" t="s">
        <v>17</v>
      </c>
      <c r="B1649" t="s">
        <v>1863</v>
      </c>
      <c r="C1649" t="s">
        <v>1864</v>
      </c>
      <c r="D1649" t="s">
        <v>2719</v>
      </c>
      <c r="E1649" t="s">
        <v>2720</v>
      </c>
      <c r="F1649">
        <v>0.25</v>
      </c>
      <c r="G1649" s="2">
        <v>0</v>
      </c>
      <c r="H1649" s="4">
        <v>0.42049999999999998</v>
      </c>
      <c r="I1649" s="4">
        <v>0.21179999999999999</v>
      </c>
      <c r="J1649" s="7">
        <v>15</v>
      </c>
      <c r="K1649" s="7">
        <v>4</v>
      </c>
      <c r="L1649" s="3">
        <v>0.50370000000000004</v>
      </c>
      <c r="M1649" s="5">
        <v>2.2922765599999999</v>
      </c>
      <c r="N1649" s="6">
        <v>1.55</v>
      </c>
      <c r="O1649" s="8">
        <f>IFERROR(VLOOKUP(C1649,Sheet2!$B$2:$G$588,6,FALSE),0)</f>
        <v>35461</v>
      </c>
      <c r="P1649" t="s">
        <v>22</v>
      </c>
      <c r="Q1649" s="2">
        <v>0.32381631989999998</v>
      </c>
      <c r="R1649" s="3">
        <v>0.249999999999999</v>
      </c>
      <c r="U1649" s="22">
        <f t="shared" si="138"/>
        <v>0.249999999999999</v>
      </c>
      <c r="V1649" s="10">
        <f t="shared" si="139"/>
        <v>3.7499999999999849</v>
      </c>
      <c r="W1649" s="24">
        <f t="shared" si="140"/>
        <v>3.7499999999999849</v>
      </c>
    </row>
    <row r="1650" spans="1:23" x14ac:dyDescent="0.3">
      <c r="A1650" t="s">
        <v>17</v>
      </c>
      <c r="B1650" t="s">
        <v>1863</v>
      </c>
      <c r="C1650" t="s">
        <v>1864</v>
      </c>
      <c r="D1650" t="s">
        <v>2005</v>
      </c>
      <c r="E1650" t="s">
        <v>2006</v>
      </c>
      <c r="F1650">
        <v>0.3</v>
      </c>
      <c r="G1650" s="2">
        <v>0</v>
      </c>
      <c r="H1650" s="4">
        <v>0.60289999999999999</v>
      </c>
      <c r="I1650" s="4">
        <v>0.27379999999999999</v>
      </c>
      <c r="J1650" s="7">
        <v>14</v>
      </c>
      <c r="K1650" s="7">
        <v>3</v>
      </c>
      <c r="L1650" s="3">
        <v>0.4541</v>
      </c>
      <c r="M1650" s="5">
        <v>1.7360814</v>
      </c>
      <c r="N1650" s="6">
        <v>1.35</v>
      </c>
      <c r="O1650" s="8">
        <f>IFERROR(VLOOKUP(C1650,Sheet2!$B$2:$G$588,6,FALSE),0)</f>
        <v>35461</v>
      </c>
      <c r="P1650" t="s">
        <v>22</v>
      </c>
      <c r="Q1650" s="2">
        <v>0.22238669150000001</v>
      </c>
      <c r="R1650" s="3">
        <v>0.222386691512382</v>
      </c>
      <c r="U1650" s="22">
        <f t="shared" si="138"/>
        <v>0.222386691512382</v>
      </c>
      <c r="V1650" s="10">
        <f t="shared" si="139"/>
        <v>3.1134136811733479</v>
      </c>
      <c r="W1650" s="24">
        <f t="shared" si="140"/>
        <v>3.1134136811733479</v>
      </c>
    </row>
    <row r="1651" spans="1:23" x14ac:dyDescent="0.3">
      <c r="A1651" t="s">
        <v>17</v>
      </c>
      <c r="B1651" t="s">
        <v>1863</v>
      </c>
      <c r="C1651" t="s">
        <v>1864</v>
      </c>
      <c r="D1651" t="s">
        <v>2039</v>
      </c>
      <c r="E1651" t="s">
        <v>2040</v>
      </c>
      <c r="F1651">
        <v>0.25</v>
      </c>
      <c r="G1651" s="2">
        <v>0</v>
      </c>
      <c r="H1651" s="4">
        <v>0.61499999999999999</v>
      </c>
      <c r="I1651" s="4">
        <v>0.2384</v>
      </c>
      <c r="J1651" s="7">
        <v>14</v>
      </c>
      <c r="K1651" s="7">
        <v>3</v>
      </c>
      <c r="L1651" s="3">
        <v>0.38769999999999999</v>
      </c>
      <c r="M1651" s="5">
        <v>1.8978130600000001</v>
      </c>
      <c r="N1651" s="6">
        <v>1.4</v>
      </c>
      <c r="O1651" s="8">
        <f>IFERROR(VLOOKUP(C1651,Sheet2!$B$2:$G$588,6,FALSE),0)</f>
        <v>35461</v>
      </c>
      <c r="P1651" t="s">
        <v>22</v>
      </c>
      <c r="Q1651" s="2">
        <v>0.26230879730000001</v>
      </c>
      <c r="R1651" s="3">
        <v>0.25</v>
      </c>
      <c r="U1651" s="22">
        <f t="shared" si="138"/>
        <v>0.25</v>
      </c>
      <c r="V1651" s="10">
        <f t="shared" si="139"/>
        <v>3.5</v>
      </c>
      <c r="W1651" s="24">
        <f t="shared" si="140"/>
        <v>3.5</v>
      </c>
    </row>
    <row r="1652" spans="1:23" x14ac:dyDescent="0.3">
      <c r="A1652" t="s">
        <v>17</v>
      </c>
      <c r="B1652" t="s">
        <v>1863</v>
      </c>
      <c r="C1652" t="s">
        <v>1864</v>
      </c>
      <c r="D1652" t="s">
        <v>2229</v>
      </c>
      <c r="E1652" t="s">
        <v>2230</v>
      </c>
      <c r="F1652">
        <v>0.33</v>
      </c>
      <c r="G1652" s="2">
        <v>0</v>
      </c>
      <c r="H1652" s="4">
        <v>0.71619999999999995</v>
      </c>
      <c r="I1652" s="4">
        <v>0.23580000000000001</v>
      </c>
      <c r="J1652" s="7">
        <v>14</v>
      </c>
      <c r="K1652" s="7">
        <v>3</v>
      </c>
      <c r="L1652" s="3">
        <v>0.32919999999999999</v>
      </c>
      <c r="M1652" s="5">
        <v>1.9227203900000001</v>
      </c>
      <c r="N1652" s="6">
        <v>1.5</v>
      </c>
      <c r="O1652" s="8">
        <f>IFERROR(VLOOKUP(C1652,Sheet2!$B$2:$G$588,6,FALSE),0)</f>
        <v>35461</v>
      </c>
      <c r="P1652" t="s">
        <v>22</v>
      </c>
      <c r="Q1652" s="2">
        <v>0.21985536250000001</v>
      </c>
      <c r="R1652" s="3">
        <v>0.21985536246041301</v>
      </c>
      <c r="U1652" s="22">
        <f t="shared" si="138"/>
        <v>0.21985536246041301</v>
      </c>
      <c r="V1652" s="10">
        <f t="shared" si="139"/>
        <v>3.0779750744457823</v>
      </c>
      <c r="W1652" s="24">
        <f t="shared" si="140"/>
        <v>3.0779750744457823</v>
      </c>
    </row>
    <row r="1653" spans="1:23" x14ac:dyDescent="0.3">
      <c r="A1653" t="s">
        <v>17</v>
      </c>
      <c r="B1653" t="s">
        <v>1863</v>
      </c>
      <c r="C1653" t="s">
        <v>1864</v>
      </c>
      <c r="D1653" t="s">
        <v>2233</v>
      </c>
      <c r="E1653" t="s">
        <v>2234</v>
      </c>
      <c r="F1653">
        <v>0.33</v>
      </c>
      <c r="G1653" s="2">
        <v>0</v>
      </c>
      <c r="H1653" s="4">
        <v>0.60429999999999995</v>
      </c>
      <c r="I1653" s="4">
        <v>0.27600000000000002</v>
      </c>
      <c r="J1653" s="7">
        <v>14</v>
      </c>
      <c r="K1653" s="7">
        <v>2</v>
      </c>
      <c r="L1653" s="3">
        <v>0.45669999999999999</v>
      </c>
      <c r="M1653" s="5">
        <v>1.7136387200000001</v>
      </c>
      <c r="N1653" s="6">
        <v>1.55</v>
      </c>
      <c r="O1653" s="8">
        <f>IFERROR(VLOOKUP(C1653,Sheet2!$B$2:$G$588,6,FALSE),0)</f>
        <v>35461</v>
      </c>
      <c r="P1653" t="s">
        <v>22</v>
      </c>
      <c r="Q1653" s="2">
        <v>9.5491958000000002E-2</v>
      </c>
      <c r="R1653" s="3">
        <v>9.5491958015555295E-2</v>
      </c>
      <c r="U1653" s="22">
        <f t="shared" si="138"/>
        <v>9.5491958015555295E-2</v>
      </c>
      <c r="V1653" s="10">
        <f t="shared" si="139"/>
        <v>1.3368874122177741</v>
      </c>
      <c r="W1653" s="24">
        <f t="shared" si="140"/>
        <v>1.3368874122177741</v>
      </c>
    </row>
    <row r="1654" spans="1:23" x14ac:dyDescent="0.3">
      <c r="A1654" t="s">
        <v>17</v>
      </c>
      <c r="B1654" t="s">
        <v>1863</v>
      </c>
      <c r="C1654" t="s">
        <v>1864</v>
      </c>
      <c r="D1654" t="s">
        <v>2263</v>
      </c>
      <c r="E1654" t="s">
        <v>2264</v>
      </c>
      <c r="F1654">
        <v>0.3</v>
      </c>
      <c r="G1654" s="2">
        <v>0</v>
      </c>
      <c r="H1654" s="4">
        <v>0.84389999999999998</v>
      </c>
      <c r="I1654" s="4">
        <v>0.23</v>
      </c>
      <c r="J1654" s="7">
        <v>14</v>
      </c>
      <c r="K1654" s="7">
        <v>3</v>
      </c>
      <c r="L1654" s="3">
        <v>0.27250000000000002</v>
      </c>
      <c r="M1654" s="5">
        <v>1.9972981400000001</v>
      </c>
      <c r="N1654" s="6">
        <v>1.55</v>
      </c>
      <c r="O1654" s="8">
        <f>IFERROR(VLOOKUP(C1654,Sheet2!$B$2:$G$588,6,FALSE),0)</f>
        <v>35461</v>
      </c>
      <c r="P1654" t="s">
        <v>22</v>
      </c>
      <c r="Q1654" s="2">
        <v>0.22395161159999999</v>
      </c>
      <c r="R1654" s="3">
        <v>0.22395161164927699</v>
      </c>
      <c r="U1654" s="22">
        <f t="shared" si="138"/>
        <v>0.22395161164927699</v>
      </c>
      <c r="V1654" s="10">
        <f t="shared" si="139"/>
        <v>3.1353225630898778</v>
      </c>
      <c r="W1654" s="24">
        <f t="shared" si="140"/>
        <v>3.1353225630898778</v>
      </c>
    </row>
    <row r="1655" spans="1:23" x14ac:dyDescent="0.3">
      <c r="A1655" t="s">
        <v>17</v>
      </c>
      <c r="B1655" t="s">
        <v>1863</v>
      </c>
      <c r="C1655" t="s">
        <v>1864</v>
      </c>
      <c r="D1655" t="s">
        <v>2277</v>
      </c>
      <c r="E1655" t="s">
        <v>2278</v>
      </c>
      <c r="F1655">
        <v>0.25</v>
      </c>
      <c r="G1655" s="2">
        <v>0</v>
      </c>
      <c r="H1655" s="4">
        <v>0.58740000000000003</v>
      </c>
      <c r="I1655" s="4">
        <v>0.17829999999999999</v>
      </c>
      <c r="J1655" s="7">
        <v>14</v>
      </c>
      <c r="K1655" s="7">
        <v>3</v>
      </c>
      <c r="L1655" s="3">
        <v>0.30349999999999999</v>
      </c>
      <c r="M1655" s="5">
        <v>2.5653846200000001</v>
      </c>
      <c r="N1655" s="6">
        <v>1.5</v>
      </c>
      <c r="O1655" s="8">
        <f>IFERROR(VLOOKUP(C1655,Sheet2!$B$2:$G$588,6,FALSE),0)</f>
        <v>35461</v>
      </c>
      <c r="P1655" t="s">
        <v>22</v>
      </c>
      <c r="Q1655" s="2">
        <v>0.41529235380000001</v>
      </c>
      <c r="R1655" s="3">
        <v>0.249999999999999</v>
      </c>
      <c r="U1655" s="22">
        <f t="shared" si="138"/>
        <v>0.249999999999999</v>
      </c>
      <c r="V1655" s="10">
        <f t="shared" si="139"/>
        <v>3.4999999999999858</v>
      </c>
      <c r="W1655" s="24">
        <f t="shared" si="140"/>
        <v>3.4999999999999858</v>
      </c>
    </row>
    <row r="1656" spans="1:23" x14ac:dyDescent="0.3">
      <c r="A1656" t="s">
        <v>17</v>
      </c>
      <c r="B1656" t="s">
        <v>1863</v>
      </c>
      <c r="C1656" t="s">
        <v>1864</v>
      </c>
      <c r="D1656" t="s">
        <v>2283</v>
      </c>
      <c r="E1656" t="s">
        <v>2284</v>
      </c>
      <c r="F1656">
        <v>0.35</v>
      </c>
      <c r="G1656" s="2">
        <v>0</v>
      </c>
      <c r="H1656" s="4">
        <v>1.1234</v>
      </c>
      <c r="I1656" s="4">
        <v>0.25030000000000002</v>
      </c>
      <c r="J1656" s="7">
        <v>14</v>
      </c>
      <c r="K1656" s="7">
        <v>3</v>
      </c>
      <c r="L1656" s="3">
        <v>0.2228</v>
      </c>
      <c r="M1656" s="5">
        <v>1.8591609600000001</v>
      </c>
      <c r="N1656" s="6">
        <v>1.45</v>
      </c>
      <c r="O1656" s="8">
        <f>IFERROR(VLOOKUP(C1656,Sheet2!$B$2:$G$588,6,FALSE),0)</f>
        <v>35461</v>
      </c>
      <c r="P1656" t="s">
        <v>92</v>
      </c>
      <c r="Q1656" s="2">
        <v>0.2200782869</v>
      </c>
      <c r="R1656" s="3">
        <v>0.22007828689845699</v>
      </c>
      <c r="U1656" s="22">
        <f t="shared" si="138"/>
        <v>0.22007828689845699</v>
      </c>
      <c r="V1656" s="10">
        <f t="shared" si="139"/>
        <v>3.0810960165783978</v>
      </c>
      <c r="W1656" s="24">
        <f t="shared" si="140"/>
        <v>3.0810960165783978</v>
      </c>
    </row>
    <row r="1657" spans="1:23" x14ac:dyDescent="0.3">
      <c r="A1657" t="s">
        <v>17</v>
      </c>
      <c r="B1657" t="s">
        <v>1863</v>
      </c>
      <c r="C1657" t="s">
        <v>1864</v>
      </c>
      <c r="D1657" t="s">
        <v>2285</v>
      </c>
      <c r="E1657" t="s">
        <v>2286</v>
      </c>
      <c r="F1657">
        <v>0.2</v>
      </c>
      <c r="G1657" s="2">
        <v>0</v>
      </c>
      <c r="H1657" s="4">
        <v>0.71809999999999996</v>
      </c>
      <c r="I1657" s="4">
        <v>0.23180000000000001</v>
      </c>
      <c r="J1657" s="7">
        <v>14</v>
      </c>
      <c r="K1657" s="7">
        <v>3</v>
      </c>
      <c r="L1657" s="3">
        <v>0.32279999999999998</v>
      </c>
      <c r="M1657" s="5">
        <v>1.9644992299999999</v>
      </c>
      <c r="N1657" s="6">
        <v>1.55</v>
      </c>
      <c r="O1657" s="8">
        <f>IFERROR(VLOOKUP(C1657,Sheet2!$B$2:$G$588,6,FALSE),0)</f>
        <v>35461</v>
      </c>
      <c r="P1657" t="s">
        <v>92</v>
      </c>
      <c r="Q1657" s="2">
        <v>0.21099485470000001</v>
      </c>
      <c r="R1657" s="3">
        <v>0.2</v>
      </c>
      <c r="U1657" s="22">
        <f t="shared" si="138"/>
        <v>0.2</v>
      </c>
      <c r="V1657" s="10">
        <f t="shared" si="139"/>
        <v>2.8000000000000003</v>
      </c>
      <c r="W1657" s="24">
        <f t="shared" si="140"/>
        <v>2.8000000000000003</v>
      </c>
    </row>
    <row r="1658" spans="1:23" x14ac:dyDescent="0.3">
      <c r="A1658" t="s">
        <v>17</v>
      </c>
      <c r="B1658" t="s">
        <v>1863</v>
      </c>
      <c r="C1658" t="s">
        <v>1864</v>
      </c>
      <c r="D1658" t="s">
        <v>2455</v>
      </c>
      <c r="E1658" t="s">
        <v>2456</v>
      </c>
      <c r="F1658">
        <v>0.35</v>
      </c>
      <c r="G1658" s="2">
        <v>0</v>
      </c>
      <c r="H1658" s="4">
        <v>0.72150000000000003</v>
      </c>
      <c r="I1658" s="4">
        <v>0.24729999999999999</v>
      </c>
      <c r="J1658" s="7">
        <v>14</v>
      </c>
      <c r="K1658" s="7">
        <v>4</v>
      </c>
      <c r="L1658" s="3">
        <v>0.3427</v>
      </c>
      <c r="M1658" s="5">
        <v>1.9229058299999999</v>
      </c>
      <c r="N1658" s="6">
        <v>1.45</v>
      </c>
      <c r="O1658" s="8">
        <f>IFERROR(VLOOKUP(C1658,Sheet2!$B$2:$G$588,6,FALSE),0)</f>
        <v>35461</v>
      </c>
      <c r="P1658" t="s">
        <v>92</v>
      </c>
      <c r="Q1658" s="2">
        <v>0.24593291370000001</v>
      </c>
      <c r="R1658" s="3">
        <v>0.24593291373120399</v>
      </c>
      <c r="U1658" s="22">
        <f t="shared" si="138"/>
        <v>0.24593291373120399</v>
      </c>
      <c r="V1658" s="10">
        <f t="shared" si="139"/>
        <v>3.4430607922368557</v>
      </c>
      <c r="W1658" s="24">
        <f t="shared" si="140"/>
        <v>3.4430607922368557</v>
      </c>
    </row>
    <row r="1659" spans="1:23" x14ac:dyDescent="0.3">
      <c r="A1659" t="s">
        <v>17</v>
      </c>
      <c r="B1659" t="s">
        <v>1863</v>
      </c>
      <c r="C1659" t="s">
        <v>1864</v>
      </c>
      <c r="D1659" t="s">
        <v>2459</v>
      </c>
      <c r="E1659" t="s">
        <v>2460</v>
      </c>
      <c r="F1659">
        <v>0.25</v>
      </c>
      <c r="G1659" s="2">
        <v>0</v>
      </c>
      <c r="H1659" s="4">
        <v>0.40260000000000001</v>
      </c>
      <c r="I1659" s="4">
        <v>0.1981</v>
      </c>
      <c r="J1659" s="7">
        <v>14</v>
      </c>
      <c r="K1659" s="7">
        <v>3</v>
      </c>
      <c r="L1659" s="3">
        <v>0.49209999999999998</v>
      </c>
      <c r="M1659" s="5">
        <v>2.3390050499999999</v>
      </c>
      <c r="N1659" s="6">
        <v>1.5</v>
      </c>
      <c r="O1659" s="8">
        <f>IFERROR(VLOOKUP(C1659,Sheet2!$B$2:$G$588,6,FALSE),0)</f>
        <v>35461</v>
      </c>
      <c r="P1659" t="s">
        <v>22</v>
      </c>
      <c r="Q1659" s="2">
        <v>0.35870168299999999</v>
      </c>
      <c r="R1659" s="3">
        <v>0.249999999999999</v>
      </c>
      <c r="U1659" s="22">
        <f t="shared" si="138"/>
        <v>0.249999999999999</v>
      </c>
      <c r="V1659" s="10">
        <f t="shared" si="139"/>
        <v>3.4999999999999858</v>
      </c>
      <c r="W1659" s="24">
        <f t="shared" si="140"/>
        <v>3.4999999999999858</v>
      </c>
    </row>
    <row r="1660" spans="1:23" x14ac:dyDescent="0.3">
      <c r="A1660" t="s">
        <v>17</v>
      </c>
      <c r="B1660" t="s">
        <v>1863</v>
      </c>
      <c r="C1660" t="s">
        <v>1864</v>
      </c>
      <c r="D1660" t="s">
        <v>2643</v>
      </c>
      <c r="E1660" t="s">
        <v>2644</v>
      </c>
      <c r="F1660">
        <v>0.25</v>
      </c>
      <c r="G1660" s="2">
        <v>0</v>
      </c>
      <c r="H1660" s="4">
        <v>0.6724</v>
      </c>
      <c r="I1660" s="4">
        <v>0.24490000000000001</v>
      </c>
      <c r="J1660" s="7">
        <v>14</v>
      </c>
      <c r="K1660" s="7">
        <v>3</v>
      </c>
      <c r="L1660" s="3">
        <v>0.36420000000000002</v>
      </c>
      <c r="M1660" s="5">
        <v>1.8785360200000001</v>
      </c>
      <c r="N1660" s="6">
        <v>1.4</v>
      </c>
      <c r="O1660" s="8">
        <f>IFERROR(VLOOKUP(C1660,Sheet2!$B$2:$G$588,6,FALSE),0)</f>
        <v>35461</v>
      </c>
      <c r="P1660" t="s">
        <v>22</v>
      </c>
      <c r="Q1660" s="2">
        <v>0.25473880310000002</v>
      </c>
      <c r="R1660" s="3">
        <v>0.25</v>
      </c>
      <c r="U1660" s="22">
        <f t="shared" si="138"/>
        <v>0.25</v>
      </c>
      <c r="V1660" s="10">
        <f t="shared" si="139"/>
        <v>3.5</v>
      </c>
      <c r="W1660" s="24">
        <f t="shared" si="140"/>
        <v>3.5</v>
      </c>
    </row>
    <row r="1661" spans="1:23" x14ac:dyDescent="0.3">
      <c r="A1661" t="s">
        <v>17</v>
      </c>
      <c r="B1661" t="s">
        <v>1863</v>
      </c>
      <c r="C1661" t="s">
        <v>1864</v>
      </c>
      <c r="D1661" t="s">
        <v>2649</v>
      </c>
      <c r="E1661" t="s">
        <v>2650</v>
      </c>
      <c r="F1661">
        <v>0.25</v>
      </c>
      <c r="G1661" s="2">
        <v>0</v>
      </c>
      <c r="H1661" s="4">
        <v>0.77359999999999995</v>
      </c>
      <c r="I1661" s="4">
        <v>0.24909999999999999</v>
      </c>
      <c r="J1661" s="7">
        <v>14</v>
      </c>
      <c r="K1661" s="7">
        <v>3</v>
      </c>
      <c r="L1661" s="3">
        <v>0.32200000000000001</v>
      </c>
      <c r="M1661" s="5">
        <v>1.84472477</v>
      </c>
      <c r="N1661" s="6">
        <v>1.4</v>
      </c>
      <c r="O1661" s="8">
        <f>IFERROR(VLOOKUP(C1661,Sheet2!$B$2:$G$588,6,FALSE),0)</f>
        <v>35461</v>
      </c>
      <c r="P1661" t="s">
        <v>22</v>
      </c>
      <c r="Q1661" s="2">
        <v>0.24107919929999999</v>
      </c>
      <c r="R1661" s="3">
        <v>0.241079199303742</v>
      </c>
      <c r="U1661" s="22">
        <f t="shared" si="138"/>
        <v>0.241079199303742</v>
      </c>
      <c r="V1661" s="10">
        <f t="shared" si="139"/>
        <v>3.375108790252388</v>
      </c>
      <c r="W1661" s="24">
        <f t="shared" si="140"/>
        <v>3.375108790252388</v>
      </c>
    </row>
    <row r="1662" spans="1:23" x14ac:dyDescent="0.3">
      <c r="A1662" t="s">
        <v>17</v>
      </c>
      <c r="B1662" t="s">
        <v>1863</v>
      </c>
      <c r="C1662" t="s">
        <v>1864</v>
      </c>
      <c r="D1662" t="s">
        <v>2659</v>
      </c>
      <c r="E1662" t="s">
        <v>2660</v>
      </c>
      <c r="F1662">
        <v>0.33</v>
      </c>
      <c r="G1662" s="2">
        <v>0</v>
      </c>
      <c r="H1662" s="4">
        <v>0.62309999999999999</v>
      </c>
      <c r="I1662" s="4">
        <v>0.2407</v>
      </c>
      <c r="J1662" s="7">
        <v>14</v>
      </c>
      <c r="K1662" s="7">
        <v>4</v>
      </c>
      <c r="L1662" s="3">
        <v>0.38629999999999998</v>
      </c>
      <c r="M1662" s="5">
        <v>1.9869139499999999</v>
      </c>
      <c r="N1662" s="6">
        <v>1.5</v>
      </c>
      <c r="O1662" s="8">
        <f>IFERROR(VLOOKUP(C1662,Sheet2!$B$2:$G$588,6,FALSE),0)</f>
        <v>35461</v>
      </c>
      <c r="P1662" t="s">
        <v>22</v>
      </c>
      <c r="Q1662" s="2">
        <v>0.24506041009999999</v>
      </c>
      <c r="R1662" s="3">
        <v>0.24506041010170401</v>
      </c>
      <c r="U1662" s="22">
        <f t="shared" si="138"/>
        <v>0.24506041010170401</v>
      </c>
      <c r="V1662" s="10">
        <f t="shared" si="139"/>
        <v>3.4308457414238562</v>
      </c>
      <c r="W1662" s="24">
        <f t="shared" si="140"/>
        <v>3.4308457414238562</v>
      </c>
    </row>
    <row r="1663" spans="1:23" x14ac:dyDescent="0.3">
      <c r="A1663" t="s">
        <v>17</v>
      </c>
      <c r="B1663" t="s">
        <v>1863</v>
      </c>
      <c r="C1663" t="s">
        <v>1864</v>
      </c>
      <c r="D1663" t="s">
        <v>2673</v>
      </c>
      <c r="E1663" t="s">
        <v>2674</v>
      </c>
      <c r="F1663">
        <v>0.2</v>
      </c>
      <c r="G1663" s="2">
        <v>0</v>
      </c>
      <c r="H1663" s="4">
        <v>1.2587999999999999</v>
      </c>
      <c r="I1663" s="4">
        <v>0.2651</v>
      </c>
      <c r="J1663" s="7">
        <v>14</v>
      </c>
      <c r="K1663" s="7">
        <v>3</v>
      </c>
      <c r="L1663" s="3">
        <v>0.21060000000000001</v>
      </c>
      <c r="M1663" s="5">
        <v>1.81772629</v>
      </c>
      <c r="N1663" s="6">
        <v>1.45</v>
      </c>
      <c r="O1663" s="8">
        <f>IFERROR(VLOOKUP(C1663,Sheet2!$B$2:$G$588,6,FALSE),0)</f>
        <v>35461</v>
      </c>
      <c r="P1663" t="s">
        <v>92</v>
      </c>
      <c r="Q1663" s="2">
        <v>0.2023001452</v>
      </c>
      <c r="R1663" s="3">
        <v>0.19999999999999901</v>
      </c>
      <c r="U1663" s="22">
        <f t="shared" si="138"/>
        <v>0.19999999999999901</v>
      </c>
      <c r="V1663" s="10">
        <f t="shared" si="139"/>
        <v>2.7999999999999861</v>
      </c>
      <c r="W1663" s="24">
        <f t="shared" si="140"/>
        <v>2.7999999999999861</v>
      </c>
    </row>
    <row r="1664" spans="1:23" x14ac:dyDescent="0.3">
      <c r="A1664" t="s">
        <v>17</v>
      </c>
      <c r="B1664" t="s">
        <v>1863</v>
      </c>
      <c r="C1664" t="s">
        <v>1864</v>
      </c>
      <c r="D1664" t="s">
        <v>2725</v>
      </c>
      <c r="E1664" t="s">
        <v>2726</v>
      </c>
      <c r="F1664">
        <v>0.3</v>
      </c>
      <c r="G1664" s="2">
        <v>0</v>
      </c>
      <c r="H1664" s="4">
        <v>0.74919999999999998</v>
      </c>
      <c r="I1664" s="4">
        <v>0.26740000000000003</v>
      </c>
      <c r="J1664" s="7">
        <v>14</v>
      </c>
      <c r="K1664" s="7">
        <v>3</v>
      </c>
      <c r="L1664" s="3">
        <v>0.3569</v>
      </c>
      <c r="M1664" s="5">
        <v>1.78343575</v>
      </c>
      <c r="N1664" s="6">
        <v>1.4</v>
      </c>
      <c r="O1664" s="8">
        <f>IFERROR(VLOOKUP(C1664,Sheet2!$B$2:$G$588,6,FALSE),0)</f>
        <v>35461</v>
      </c>
      <c r="P1664" t="s">
        <v>22</v>
      </c>
      <c r="Q1664" s="2">
        <v>0.21499835219999999</v>
      </c>
      <c r="R1664" s="3">
        <v>0.214998352158672</v>
      </c>
      <c r="U1664" s="22">
        <f t="shared" si="138"/>
        <v>0.214998352158672</v>
      </c>
      <c r="V1664" s="10">
        <f t="shared" si="139"/>
        <v>3.0099769302214079</v>
      </c>
      <c r="W1664" s="24">
        <f t="shared" si="140"/>
        <v>3.0099769302214079</v>
      </c>
    </row>
    <row r="1665" spans="1:23" x14ac:dyDescent="0.3">
      <c r="A1665" t="s">
        <v>17</v>
      </c>
      <c r="B1665" t="s">
        <v>1863</v>
      </c>
      <c r="C1665" t="s">
        <v>1864</v>
      </c>
      <c r="D1665" t="s">
        <v>1901</v>
      </c>
      <c r="E1665" t="s">
        <v>1902</v>
      </c>
      <c r="F1665">
        <v>0.25</v>
      </c>
      <c r="G1665" s="2">
        <v>0</v>
      </c>
      <c r="H1665" s="4">
        <v>0.36509999999999998</v>
      </c>
      <c r="I1665" s="4">
        <v>0.19789999999999999</v>
      </c>
      <c r="J1665" s="7">
        <v>13</v>
      </c>
      <c r="K1665" s="7">
        <v>3</v>
      </c>
      <c r="L1665" s="3">
        <v>0.54200000000000004</v>
      </c>
      <c r="M1665" s="5">
        <v>2.1244404299999999</v>
      </c>
      <c r="N1665" s="6">
        <v>1.55</v>
      </c>
      <c r="O1665" s="8">
        <f>IFERROR(VLOOKUP(C1665,Sheet2!$B$2:$G$588,6,FALSE),0)</f>
        <v>35461</v>
      </c>
      <c r="P1665" t="s">
        <v>22</v>
      </c>
      <c r="Q1665" s="2">
        <v>0.27039611200000002</v>
      </c>
      <c r="R1665" s="3">
        <v>0.25</v>
      </c>
      <c r="U1665" s="22">
        <f t="shared" si="138"/>
        <v>0.25</v>
      </c>
      <c r="V1665" s="10">
        <f t="shared" si="139"/>
        <v>3.25</v>
      </c>
      <c r="W1665" s="24">
        <f t="shared" si="140"/>
        <v>3.25</v>
      </c>
    </row>
    <row r="1666" spans="1:23" x14ac:dyDescent="0.3">
      <c r="A1666" t="s">
        <v>17</v>
      </c>
      <c r="B1666" t="s">
        <v>1863</v>
      </c>
      <c r="C1666" t="s">
        <v>1864</v>
      </c>
      <c r="D1666" t="s">
        <v>1957</v>
      </c>
      <c r="E1666" t="s">
        <v>1958</v>
      </c>
      <c r="F1666">
        <v>0.2</v>
      </c>
      <c r="G1666" s="2">
        <v>0</v>
      </c>
      <c r="H1666" s="4">
        <v>1.0972</v>
      </c>
      <c r="I1666" s="4">
        <v>0.22559999999999999</v>
      </c>
      <c r="J1666" s="7">
        <v>13</v>
      </c>
      <c r="K1666" s="7">
        <v>2</v>
      </c>
      <c r="L1666" s="3">
        <v>0.2056</v>
      </c>
      <c r="M1666" s="5">
        <v>1.8908169699999999</v>
      </c>
      <c r="N1666" s="6">
        <v>1.5</v>
      </c>
      <c r="O1666" s="8">
        <f>IFERROR(VLOOKUP(C1666,Sheet2!$B$2:$G$588,6,FALSE),0)</f>
        <v>35461</v>
      </c>
      <c r="P1666" t="s">
        <v>92</v>
      </c>
      <c r="Q1666" s="2">
        <v>0.20669212219999999</v>
      </c>
      <c r="R1666" s="3">
        <v>0.19999999999999901</v>
      </c>
      <c r="U1666" s="22">
        <f t="shared" si="138"/>
        <v>0.19999999999999901</v>
      </c>
      <c r="V1666" s="10">
        <f t="shared" si="139"/>
        <v>2.5999999999999872</v>
      </c>
      <c r="W1666" s="24">
        <f t="shared" si="140"/>
        <v>2.5999999999999872</v>
      </c>
    </row>
    <row r="1667" spans="1:23" x14ac:dyDescent="0.3">
      <c r="A1667" t="s">
        <v>17</v>
      </c>
      <c r="B1667" t="s">
        <v>1863</v>
      </c>
      <c r="C1667" t="s">
        <v>1864</v>
      </c>
      <c r="D1667" t="s">
        <v>2165</v>
      </c>
      <c r="E1667" t="s">
        <v>2166</v>
      </c>
      <c r="F1667">
        <v>0.25</v>
      </c>
      <c r="G1667" s="2">
        <v>0</v>
      </c>
      <c r="H1667" s="4">
        <v>0.46210000000000001</v>
      </c>
      <c r="I1667" s="4">
        <v>0.21510000000000001</v>
      </c>
      <c r="J1667" s="7">
        <v>13</v>
      </c>
      <c r="K1667" s="7">
        <v>3</v>
      </c>
      <c r="L1667" s="3">
        <v>0.46560000000000001</v>
      </c>
      <c r="M1667" s="5">
        <v>1.94163347</v>
      </c>
      <c r="N1667" s="6">
        <v>1.5</v>
      </c>
      <c r="O1667" s="8">
        <f>IFERROR(VLOOKUP(C1667,Sheet2!$B$2:$G$588,6,FALSE),0)</f>
        <v>35461</v>
      </c>
      <c r="P1667" t="s">
        <v>22</v>
      </c>
      <c r="Q1667" s="2">
        <v>0.22745460140000001</v>
      </c>
      <c r="R1667" s="3">
        <v>0.22745460141582</v>
      </c>
      <c r="U1667" s="22">
        <f t="shared" si="138"/>
        <v>0.22745460141582</v>
      </c>
      <c r="V1667" s="10">
        <f t="shared" si="139"/>
        <v>2.9569098184056601</v>
      </c>
      <c r="W1667" s="24">
        <f t="shared" si="140"/>
        <v>2.9569098184056601</v>
      </c>
    </row>
    <row r="1668" spans="1:23" x14ac:dyDescent="0.3">
      <c r="A1668" t="s">
        <v>17</v>
      </c>
      <c r="B1668" t="s">
        <v>1863</v>
      </c>
      <c r="C1668" t="s">
        <v>1864</v>
      </c>
      <c r="D1668" t="s">
        <v>2393</v>
      </c>
      <c r="E1668" t="s">
        <v>2394</v>
      </c>
      <c r="F1668">
        <v>0.2</v>
      </c>
      <c r="G1668" s="2">
        <v>0</v>
      </c>
      <c r="H1668" s="4">
        <v>0.78010000000000002</v>
      </c>
      <c r="I1668" s="4">
        <v>0.22889999999999999</v>
      </c>
      <c r="J1668" s="7">
        <v>13</v>
      </c>
      <c r="K1668" s="7">
        <v>2</v>
      </c>
      <c r="L1668" s="3">
        <v>0.29339999999999999</v>
      </c>
      <c r="M1668" s="5">
        <v>1.8590951600000001</v>
      </c>
      <c r="N1668" s="6">
        <v>1.5</v>
      </c>
      <c r="O1668" s="8">
        <f>IFERROR(VLOOKUP(C1668,Sheet2!$B$2:$G$588,6,FALSE),0)</f>
        <v>35461</v>
      </c>
      <c r="P1668" t="s">
        <v>92</v>
      </c>
      <c r="Q1668" s="2">
        <v>0.19315588080000001</v>
      </c>
      <c r="R1668" s="3">
        <v>0.19315588077336199</v>
      </c>
      <c r="U1668" s="22">
        <f t="shared" si="138"/>
        <v>0.19315588077336199</v>
      </c>
      <c r="V1668" s="10">
        <f t="shared" si="139"/>
        <v>2.5110264500537056</v>
      </c>
      <c r="W1668" s="24">
        <f t="shared" si="140"/>
        <v>2.5110264500537056</v>
      </c>
    </row>
    <row r="1669" spans="1:23" x14ac:dyDescent="0.3">
      <c r="A1669" t="s">
        <v>17</v>
      </c>
      <c r="B1669" t="s">
        <v>1863</v>
      </c>
      <c r="C1669" t="s">
        <v>1864</v>
      </c>
      <c r="D1669" t="s">
        <v>2425</v>
      </c>
      <c r="E1669" t="s">
        <v>2426</v>
      </c>
      <c r="F1669">
        <v>0.3</v>
      </c>
      <c r="G1669" s="2">
        <v>0</v>
      </c>
      <c r="H1669" s="4">
        <v>0.35520000000000002</v>
      </c>
      <c r="I1669" s="4">
        <v>0.2117</v>
      </c>
      <c r="J1669" s="7">
        <v>13</v>
      </c>
      <c r="K1669" s="7">
        <v>4</v>
      </c>
      <c r="L1669" s="3">
        <v>0.59599999999999997</v>
      </c>
      <c r="M1669" s="5">
        <v>2.0878542499999999</v>
      </c>
      <c r="N1669" s="6">
        <v>1.5</v>
      </c>
      <c r="O1669" s="8">
        <f>IFERROR(VLOOKUP(C1669,Sheet2!$B$2:$G$588,6,FALSE),0)</f>
        <v>35461</v>
      </c>
      <c r="P1669" t="s">
        <v>92</v>
      </c>
      <c r="Q1669" s="2">
        <v>0.28155904599999998</v>
      </c>
      <c r="R1669" s="3">
        <v>0.28155904595695103</v>
      </c>
      <c r="U1669" s="22">
        <f t="shared" si="138"/>
        <v>0.28155904595695103</v>
      </c>
      <c r="V1669" s="10">
        <f t="shared" si="139"/>
        <v>3.6602675974403631</v>
      </c>
      <c r="W1669" s="24">
        <f t="shared" si="140"/>
        <v>3.6602675974403631</v>
      </c>
    </row>
    <row r="1670" spans="1:23" x14ac:dyDescent="0.3">
      <c r="A1670" t="s">
        <v>17</v>
      </c>
      <c r="B1670" t="s">
        <v>1863</v>
      </c>
      <c r="C1670" t="s">
        <v>1864</v>
      </c>
      <c r="D1670" t="s">
        <v>2447</v>
      </c>
      <c r="E1670" t="s">
        <v>2448</v>
      </c>
      <c r="F1670">
        <v>0.33</v>
      </c>
      <c r="G1670" s="2">
        <v>0</v>
      </c>
      <c r="H1670" s="4">
        <v>0.93</v>
      </c>
      <c r="I1670" s="4">
        <v>0.2298</v>
      </c>
      <c r="J1670" s="7">
        <v>13</v>
      </c>
      <c r="K1670" s="7">
        <v>3</v>
      </c>
      <c r="L1670" s="3">
        <v>0.24709999999999999</v>
      </c>
      <c r="M1670" s="5">
        <v>1.82508548</v>
      </c>
      <c r="N1670" s="6">
        <v>1.45</v>
      </c>
      <c r="O1670" s="8">
        <f>IFERROR(VLOOKUP(C1670,Sheet2!$B$2:$G$588,6,FALSE),0)</f>
        <v>35461</v>
      </c>
      <c r="P1670" t="s">
        <v>22</v>
      </c>
      <c r="Q1670" s="2">
        <v>0.2055166658</v>
      </c>
      <c r="R1670" s="3">
        <v>0.205516665815066</v>
      </c>
      <c r="U1670" s="22">
        <f t="shared" si="138"/>
        <v>0.205516665815066</v>
      </c>
      <c r="V1670" s="10">
        <f t="shared" si="139"/>
        <v>2.671716655595858</v>
      </c>
      <c r="W1670" s="24">
        <f t="shared" si="140"/>
        <v>2.671716655595858</v>
      </c>
    </row>
    <row r="1671" spans="1:23" x14ac:dyDescent="0.3">
      <c r="A1671" t="s">
        <v>17</v>
      </c>
      <c r="B1671" t="s">
        <v>1863</v>
      </c>
      <c r="C1671" t="s">
        <v>1864</v>
      </c>
      <c r="D1671" t="s">
        <v>2503</v>
      </c>
      <c r="E1671" t="s">
        <v>2504</v>
      </c>
      <c r="F1671">
        <v>0.25</v>
      </c>
      <c r="G1671" s="2">
        <v>0</v>
      </c>
      <c r="H1671" s="4">
        <v>0.60260000000000002</v>
      </c>
      <c r="I1671" s="4">
        <v>0.1923</v>
      </c>
      <c r="J1671" s="7">
        <v>13</v>
      </c>
      <c r="K1671" s="7">
        <v>3</v>
      </c>
      <c r="L1671" s="3">
        <v>0.31909999999999999</v>
      </c>
      <c r="M1671" s="5">
        <v>2.2965824700000002</v>
      </c>
      <c r="N1671" s="6">
        <v>1.5</v>
      </c>
      <c r="O1671" s="8">
        <f>IFERROR(VLOOKUP(C1671,Sheet2!$B$2:$G$588,6,FALSE),0)</f>
        <v>35461</v>
      </c>
      <c r="P1671" t="s">
        <v>22</v>
      </c>
      <c r="Q1671" s="2">
        <v>0.3468555901</v>
      </c>
      <c r="R1671" s="3">
        <v>0.25</v>
      </c>
      <c r="U1671" s="22">
        <f t="shared" si="138"/>
        <v>0.25</v>
      </c>
      <c r="V1671" s="10">
        <f t="shared" si="139"/>
        <v>3.25</v>
      </c>
      <c r="W1671" s="24">
        <f t="shared" si="140"/>
        <v>3.25</v>
      </c>
    </row>
    <row r="1672" spans="1:23" x14ac:dyDescent="0.3">
      <c r="A1672" t="s">
        <v>17</v>
      </c>
      <c r="B1672" t="s">
        <v>1863</v>
      </c>
      <c r="C1672" t="s">
        <v>1864</v>
      </c>
      <c r="D1672" t="s">
        <v>2549</v>
      </c>
      <c r="E1672" t="s">
        <v>2550</v>
      </c>
      <c r="F1672">
        <v>0.25</v>
      </c>
      <c r="G1672" s="2">
        <v>0</v>
      </c>
      <c r="H1672" s="4">
        <v>0.4819</v>
      </c>
      <c r="I1672" s="4">
        <v>0.18459999999999999</v>
      </c>
      <c r="J1672" s="7">
        <v>13</v>
      </c>
      <c r="K1672" s="7">
        <v>3</v>
      </c>
      <c r="L1672" s="3">
        <v>0.3831</v>
      </c>
      <c r="M1672" s="5">
        <v>2.4252998099999998</v>
      </c>
      <c r="N1672" s="6">
        <v>1.5</v>
      </c>
      <c r="O1672" s="8">
        <f>IFERROR(VLOOKUP(C1672,Sheet2!$B$2:$G$588,6,FALSE),0)</f>
        <v>35461</v>
      </c>
      <c r="P1672" t="s">
        <v>22</v>
      </c>
      <c r="Q1672" s="2">
        <v>0.38151976269999999</v>
      </c>
      <c r="R1672" s="3">
        <v>0.25</v>
      </c>
      <c r="U1672" s="22">
        <f t="shared" si="138"/>
        <v>0.25</v>
      </c>
      <c r="V1672" s="10">
        <f t="shared" si="139"/>
        <v>3.25</v>
      </c>
      <c r="W1672" s="24">
        <f t="shared" si="140"/>
        <v>3.25</v>
      </c>
    </row>
    <row r="1673" spans="1:23" x14ac:dyDescent="0.3">
      <c r="A1673" t="s">
        <v>17</v>
      </c>
      <c r="B1673" t="s">
        <v>1863</v>
      </c>
      <c r="C1673" t="s">
        <v>1864</v>
      </c>
      <c r="D1673" t="s">
        <v>2571</v>
      </c>
      <c r="E1673" t="s">
        <v>2572</v>
      </c>
      <c r="F1673">
        <v>0.25</v>
      </c>
      <c r="G1673" s="2">
        <v>0</v>
      </c>
      <c r="H1673" s="4">
        <v>0.87990000000000002</v>
      </c>
      <c r="I1673" s="4">
        <v>0.1991</v>
      </c>
      <c r="J1673" s="7">
        <v>13</v>
      </c>
      <c r="K1673" s="7">
        <v>3</v>
      </c>
      <c r="L1673" s="3">
        <v>0.2263</v>
      </c>
      <c r="M1673" s="5">
        <v>2.1783357200000002</v>
      </c>
      <c r="N1673" s="6">
        <v>1.5</v>
      </c>
      <c r="O1673" s="8">
        <f>IFERROR(VLOOKUP(C1673,Sheet2!$B$2:$G$588,6,FALSE),0)</f>
        <v>35461</v>
      </c>
      <c r="P1673" t="s">
        <v>22</v>
      </c>
      <c r="Q1673" s="2">
        <v>0.3114009089</v>
      </c>
      <c r="R1673" s="3">
        <v>0.25</v>
      </c>
      <c r="U1673" s="22">
        <f t="shared" si="138"/>
        <v>0.25</v>
      </c>
      <c r="V1673" s="10">
        <f t="shared" si="139"/>
        <v>3.25</v>
      </c>
      <c r="W1673" s="24">
        <f t="shared" si="140"/>
        <v>3.25</v>
      </c>
    </row>
    <row r="1674" spans="1:23" x14ac:dyDescent="0.3">
      <c r="A1674" t="s">
        <v>17</v>
      </c>
      <c r="B1674" t="s">
        <v>1863</v>
      </c>
      <c r="C1674" t="s">
        <v>1864</v>
      </c>
      <c r="D1674" t="s">
        <v>2741</v>
      </c>
      <c r="E1674" t="s">
        <v>2742</v>
      </c>
      <c r="F1674">
        <v>0.2</v>
      </c>
      <c r="G1674" s="2">
        <v>0</v>
      </c>
      <c r="H1674" s="4">
        <v>0.71719999999999995</v>
      </c>
      <c r="I1674" s="4">
        <v>0.23269999999999999</v>
      </c>
      <c r="J1674" s="7">
        <v>13</v>
      </c>
      <c r="K1674" s="7">
        <v>3</v>
      </c>
      <c r="L1674" s="3">
        <v>0.32450000000000001</v>
      </c>
      <c r="M1674" s="5">
        <v>1.88557397</v>
      </c>
      <c r="N1674" s="6">
        <v>1.45</v>
      </c>
      <c r="O1674" s="8">
        <f>IFERROR(VLOOKUP(C1674,Sheet2!$B$2:$G$588,6,FALSE),0)</f>
        <v>35461</v>
      </c>
      <c r="P1674" t="s">
        <v>92</v>
      </c>
      <c r="Q1674" s="2">
        <v>0.2310033859</v>
      </c>
      <c r="R1674" s="3">
        <v>0.19999999999999901</v>
      </c>
      <c r="U1674" s="22">
        <f t="shared" ref="U1674:U1737" si="141">IF(A1674="placement",IF(T1674="",R1674,T1674),"")</f>
        <v>0.19999999999999901</v>
      </c>
      <c r="V1674" s="10">
        <f t="shared" ref="V1674:V1737" si="142">IF($A1674="placement",U1674*J1674,"")</f>
        <v>2.5999999999999872</v>
      </c>
      <c r="W1674" s="24">
        <f t="shared" ref="W1674:W1737" si="143">IF($A1674="placement",V1674,IF($A1674="site",SUMIF($C:$C,$C1674,$V:$V),IF($A1674="user",SUMIF($B:$B,$B1674,$V:$V),SUM($V:$V))))</f>
        <v>2.5999999999999872</v>
      </c>
    </row>
    <row r="1675" spans="1:23" x14ac:dyDescent="0.3">
      <c r="A1675" t="s">
        <v>17</v>
      </c>
      <c r="B1675" t="s">
        <v>1863</v>
      </c>
      <c r="C1675" t="s">
        <v>1864</v>
      </c>
      <c r="D1675" t="s">
        <v>2773</v>
      </c>
      <c r="E1675" t="s">
        <v>2774</v>
      </c>
      <c r="F1675">
        <v>0.25</v>
      </c>
      <c r="G1675" s="2">
        <v>0</v>
      </c>
      <c r="H1675" s="4">
        <v>0.43590000000000001</v>
      </c>
      <c r="I1675" s="4">
        <v>0.21959999999999999</v>
      </c>
      <c r="J1675" s="7">
        <v>13</v>
      </c>
      <c r="K1675" s="7">
        <v>3</v>
      </c>
      <c r="L1675" s="3">
        <v>0.50370000000000004</v>
      </c>
      <c r="M1675" s="5">
        <v>1.9566037700000001</v>
      </c>
      <c r="N1675" s="6">
        <v>1.5</v>
      </c>
      <c r="O1675" s="8">
        <f>IFERROR(VLOOKUP(C1675,Sheet2!$B$2:$G$588,6,FALSE),0)</f>
        <v>35461</v>
      </c>
      <c r="P1675" t="s">
        <v>22</v>
      </c>
      <c r="Q1675" s="2">
        <v>0.23336547730000001</v>
      </c>
      <c r="R1675" s="3">
        <v>0.23336547733847601</v>
      </c>
      <c r="U1675" s="22">
        <f t="shared" si="141"/>
        <v>0.23336547733847601</v>
      </c>
      <c r="V1675" s="10">
        <f t="shared" si="142"/>
        <v>3.0337512054001881</v>
      </c>
      <c r="W1675" s="24">
        <f t="shared" si="143"/>
        <v>3.0337512054001881</v>
      </c>
    </row>
    <row r="1676" spans="1:23" x14ac:dyDescent="0.3">
      <c r="A1676" t="s">
        <v>17</v>
      </c>
      <c r="B1676" t="s">
        <v>1863</v>
      </c>
      <c r="C1676" t="s">
        <v>1864</v>
      </c>
      <c r="D1676" t="s">
        <v>2029</v>
      </c>
      <c r="E1676" t="s">
        <v>2030</v>
      </c>
      <c r="F1676">
        <v>0.3</v>
      </c>
      <c r="G1676" s="2">
        <v>0</v>
      </c>
      <c r="H1676" s="4">
        <v>0.92449999999999999</v>
      </c>
      <c r="I1676" s="4">
        <v>0.22209999999999999</v>
      </c>
      <c r="J1676" s="7">
        <v>12</v>
      </c>
      <c r="K1676" s="7">
        <v>3</v>
      </c>
      <c r="L1676" s="3">
        <v>0.2402</v>
      </c>
      <c r="M1676" s="5">
        <v>1.8690254100000001</v>
      </c>
      <c r="N1676" s="6">
        <v>1.45</v>
      </c>
      <c r="O1676" s="8">
        <f>IFERROR(VLOOKUP(C1676,Sheet2!$B$2:$G$588,6,FALSE),0)</f>
        <v>35461</v>
      </c>
      <c r="P1676" t="s">
        <v>92</v>
      </c>
      <c r="Q1676" s="2">
        <v>0.22419460320000001</v>
      </c>
      <c r="R1676" s="3">
        <v>0.22419460315275</v>
      </c>
      <c r="U1676" s="22">
        <f t="shared" si="141"/>
        <v>0.22419460315275</v>
      </c>
      <c r="V1676" s="10">
        <f t="shared" si="142"/>
        <v>2.6903352378330001</v>
      </c>
      <c r="W1676" s="24">
        <f t="shared" si="143"/>
        <v>2.6903352378330001</v>
      </c>
    </row>
    <row r="1677" spans="1:23" x14ac:dyDescent="0.3">
      <c r="A1677" t="s">
        <v>17</v>
      </c>
      <c r="B1677" t="s">
        <v>1863</v>
      </c>
      <c r="C1677" t="s">
        <v>1864</v>
      </c>
      <c r="D1677" t="s">
        <v>2063</v>
      </c>
      <c r="E1677" t="s">
        <v>2064</v>
      </c>
      <c r="F1677">
        <v>0.3</v>
      </c>
      <c r="G1677" s="2">
        <v>0</v>
      </c>
      <c r="H1677" s="4">
        <v>0.67190000000000005</v>
      </c>
      <c r="I1677" s="4">
        <v>0.2336</v>
      </c>
      <c r="J1677" s="7">
        <v>12</v>
      </c>
      <c r="K1677" s="7">
        <v>3</v>
      </c>
      <c r="L1677" s="3">
        <v>0.3478</v>
      </c>
      <c r="M1677" s="5">
        <v>1.76444512</v>
      </c>
      <c r="N1677" s="6">
        <v>1.4</v>
      </c>
      <c r="O1677" s="8">
        <f>IFERROR(VLOOKUP(C1677,Sheet2!$B$2:$G$588,6,FALSE),0)</f>
        <v>35461</v>
      </c>
      <c r="P1677" t="s">
        <v>22</v>
      </c>
      <c r="Q1677" s="2">
        <v>0.2065494239</v>
      </c>
      <c r="R1677" s="3">
        <v>0.206549423893268</v>
      </c>
      <c r="U1677" s="22">
        <f t="shared" si="141"/>
        <v>0.206549423893268</v>
      </c>
      <c r="V1677" s="10">
        <f t="shared" si="142"/>
        <v>2.4785930867192159</v>
      </c>
      <c r="W1677" s="24">
        <f t="shared" si="143"/>
        <v>2.4785930867192159</v>
      </c>
    </row>
    <row r="1678" spans="1:23" x14ac:dyDescent="0.3">
      <c r="A1678" t="s">
        <v>17</v>
      </c>
      <c r="B1678" t="s">
        <v>1863</v>
      </c>
      <c r="C1678" t="s">
        <v>1864</v>
      </c>
      <c r="D1678" t="s">
        <v>2419</v>
      </c>
      <c r="E1678" t="s">
        <v>2420</v>
      </c>
      <c r="F1678">
        <v>0.3</v>
      </c>
      <c r="G1678" s="2">
        <v>0</v>
      </c>
      <c r="H1678" s="4">
        <v>0.61709999999999998</v>
      </c>
      <c r="I1678" s="4">
        <v>0.23680000000000001</v>
      </c>
      <c r="J1678" s="7">
        <v>12</v>
      </c>
      <c r="K1678" s="7">
        <v>3</v>
      </c>
      <c r="L1678" s="3">
        <v>0.38369999999999999</v>
      </c>
      <c r="M1678" s="5">
        <v>1.7552036200000001</v>
      </c>
      <c r="N1678" s="6">
        <v>1.35</v>
      </c>
      <c r="O1678" s="8">
        <f>IFERROR(VLOOKUP(C1678,Sheet2!$B$2:$G$588,6,FALSE),0)</f>
        <v>35461</v>
      </c>
      <c r="P1678" t="s">
        <v>22</v>
      </c>
      <c r="Q1678" s="2">
        <v>0.23085846870000001</v>
      </c>
      <c r="R1678" s="3">
        <v>0.23085846867749399</v>
      </c>
      <c r="U1678" s="22">
        <f t="shared" si="141"/>
        <v>0.23085846867749399</v>
      </c>
      <c r="V1678" s="10">
        <f t="shared" si="142"/>
        <v>2.7703016241299281</v>
      </c>
      <c r="W1678" s="24">
        <f t="shared" si="143"/>
        <v>2.7703016241299281</v>
      </c>
    </row>
    <row r="1679" spans="1:23" x14ac:dyDescent="0.3">
      <c r="A1679" t="s">
        <v>17</v>
      </c>
      <c r="B1679" t="s">
        <v>1863</v>
      </c>
      <c r="C1679" t="s">
        <v>1864</v>
      </c>
      <c r="D1679" t="s">
        <v>2493</v>
      </c>
      <c r="E1679" t="s">
        <v>2494</v>
      </c>
      <c r="F1679">
        <v>0.3</v>
      </c>
      <c r="G1679" s="2">
        <v>0</v>
      </c>
      <c r="H1679" s="4">
        <v>0.79620000000000002</v>
      </c>
      <c r="I1679" s="4">
        <v>0.22220000000000001</v>
      </c>
      <c r="J1679" s="7">
        <v>12</v>
      </c>
      <c r="K1679" s="7">
        <v>3</v>
      </c>
      <c r="L1679" s="3">
        <v>0.27910000000000001</v>
      </c>
      <c r="M1679" s="5">
        <v>1.7450337499999999</v>
      </c>
      <c r="N1679" s="6">
        <v>1.35</v>
      </c>
      <c r="O1679" s="8">
        <f>IFERROR(VLOOKUP(C1679,Sheet2!$B$2:$G$588,6,FALSE),0)</f>
        <v>35461</v>
      </c>
      <c r="P1679" t="s">
        <v>22</v>
      </c>
      <c r="Q1679" s="2">
        <v>0.2263759947</v>
      </c>
      <c r="R1679" s="3">
        <v>0.22637599469496</v>
      </c>
      <c r="U1679" s="22">
        <f t="shared" si="141"/>
        <v>0.22637599469496</v>
      </c>
      <c r="V1679" s="10">
        <f t="shared" si="142"/>
        <v>2.7165119363395203</v>
      </c>
      <c r="W1679" s="24">
        <f t="shared" si="143"/>
        <v>2.7165119363395203</v>
      </c>
    </row>
    <row r="1680" spans="1:23" x14ac:dyDescent="0.3">
      <c r="A1680" t="s">
        <v>17</v>
      </c>
      <c r="B1680" t="s">
        <v>1863</v>
      </c>
      <c r="C1680" t="s">
        <v>1864</v>
      </c>
      <c r="D1680" t="s">
        <v>2651</v>
      </c>
      <c r="E1680" t="s">
        <v>2652</v>
      </c>
      <c r="F1680">
        <v>0.15</v>
      </c>
      <c r="G1680" s="2">
        <v>0</v>
      </c>
      <c r="H1680" s="4">
        <v>0.74570000000000003</v>
      </c>
      <c r="I1680" s="4">
        <v>0.21629999999999999</v>
      </c>
      <c r="J1680" s="7">
        <v>12</v>
      </c>
      <c r="K1680" s="7">
        <v>2</v>
      </c>
      <c r="L1680" s="3">
        <v>0.28999999999999998</v>
      </c>
      <c r="M1680" s="5">
        <v>1.8717965700000001</v>
      </c>
      <c r="N1680" s="6">
        <v>1.45</v>
      </c>
      <c r="O1680" s="8">
        <f>IFERROR(VLOOKUP(C1680,Sheet2!$B$2:$G$588,6,FALSE),0)</f>
        <v>35461</v>
      </c>
      <c r="P1680" t="s">
        <v>92</v>
      </c>
      <c r="Q1680" s="2">
        <v>0.22534316670000001</v>
      </c>
      <c r="R1680" s="3">
        <v>0.15</v>
      </c>
      <c r="U1680" s="22">
        <f t="shared" si="141"/>
        <v>0.15</v>
      </c>
      <c r="V1680" s="10">
        <f t="shared" si="142"/>
        <v>1.7999999999999998</v>
      </c>
      <c r="W1680" s="24">
        <f t="shared" si="143"/>
        <v>1.7999999999999998</v>
      </c>
    </row>
    <row r="1681" spans="1:23" x14ac:dyDescent="0.3">
      <c r="A1681" t="s">
        <v>17</v>
      </c>
      <c r="B1681" t="s">
        <v>1863</v>
      </c>
      <c r="C1681" t="s">
        <v>1864</v>
      </c>
      <c r="D1681" t="s">
        <v>2735</v>
      </c>
      <c r="E1681" t="s">
        <v>2736</v>
      </c>
      <c r="F1681">
        <v>0.25</v>
      </c>
      <c r="G1681" s="2">
        <v>0</v>
      </c>
      <c r="H1681" s="4">
        <v>0.33100000000000002</v>
      </c>
      <c r="I1681" s="4">
        <v>0.18709999999999999</v>
      </c>
      <c r="J1681" s="7">
        <v>12</v>
      </c>
      <c r="K1681" s="7">
        <v>3</v>
      </c>
      <c r="L1681" s="3">
        <v>0.56540000000000001</v>
      </c>
      <c r="M1681" s="5">
        <v>2.1017557299999998</v>
      </c>
      <c r="N1681" s="6">
        <v>1.5</v>
      </c>
      <c r="O1681" s="8">
        <f>IFERROR(VLOOKUP(C1681,Sheet2!$B$2:$G$588,6,FALSE),0)</f>
        <v>35461</v>
      </c>
      <c r="P1681" t="s">
        <v>92</v>
      </c>
      <c r="Q1681" s="2">
        <v>0.28631097230000002</v>
      </c>
      <c r="R1681" s="3">
        <v>0.25</v>
      </c>
      <c r="U1681" s="22">
        <f t="shared" si="141"/>
        <v>0.25</v>
      </c>
      <c r="V1681" s="10">
        <f t="shared" si="142"/>
        <v>3</v>
      </c>
      <c r="W1681" s="24">
        <f t="shared" si="143"/>
        <v>3</v>
      </c>
    </row>
    <row r="1682" spans="1:23" x14ac:dyDescent="0.3">
      <c r="A1682" t="s">
        <v>17</v>
      </c>
      <c r="B1682" t="s">
        <v>1863</v>
      </c>
      <c r="C1682" t="s">
        <v>1864</v>
      </c>
      <c r="D1682" t="s">
        <v>1893</v>
      </c>
      <c r="E1682" t="s">
        <v>1894</v>
      </c>
      <c r="F1682">
        <v>0.2</v>
      </c>
      <c r="G1682" s="2">
        <v>0</v>
      </c>
      <c r="H1682" s="4">
        <v>0.68359999999999999</v>
      </c>
      <c r="I1682" s="4">
        <v>0.19139999999999999</v>
      </c>
      <c r="J1682" s="7">
        <v>11</v>
      </c>
      <c r="K1682" s="7">
        <v>2</v>
      </c>
      <c r="L1682" s="3">
        <v>0.28000000000000003</v>
      </c>
      <c r="M1682" s="5">
        <v>1.8361940299999999</v>
      </c>
      <c r="N1682" s="6">
        <v>1.45</v>
      </c>
      <c r="O1682" s="8">
        <f>IFERROR(VLOOKUP(C1682,Sheet2!$B$2:$G$588,6,FALSE),0)</f>
        <v>35461</v>
      </c>
      <c r="P1682" t="s">
        <v>22</v>
      </c>
      <c r="Q1682" s="2">
        <v>0.21032310509999999</v>
      </c>
      <c r="R1682" s="3">
        <v>0.19999999999999901</v>
      </c>
      <c r="U1682" s="22">
        <f t="shared" si="141"/>
        <v>0.19999999999999901</v>
      </c>
      <c r="V1682" s="10">
        <f t="shared" si="142"/>
        <v>2.1999999999999891</v>
      </c>
      <c r="W1682" s="24">
        <f t="shared" si="143"/>
        <v>2.1999999999999891</v>
      </c>
    </row>
    <row r="1683" spans="1:23" x14ac:dyDescent="0.3">
      <c r="A1683" t="s">
        <v>17</v>
      </c>
      <c r="B1683" t="s">
        <v>1863</v>
      </c>
      <c r="C1683" t="s">
        <v>1864</v>
      </c>
      <c r="D1683" t="s">
        <v>1959</v>
      </c>
      <c r="E1683" t="s">
        <v>1960</v>
      </c>
      <c r="F1683">
        <v>0.33</v>
      </c>
      <c r="G1683" s="2">
        <v>0</v>
      </c>
      <c r="H1683" s="4">
        <v>0.80059999999999998</v>
      </c>
      <c r="I1683" s="4">
        <v>0.2021</v>
      </c>
      <c r="J1683" s="7">
        <v>11</v>
      </c>
      <c r="K1683" s="7">
        <v>3</v>
      </c>
      <c r="L1683" s="3">
        <v>0.2525</v>
      </c>
      <c r="M1683" s="5">
        <v>1.88787986</v>
      </c>
      <c r="N1683" s="6">
        <v>1.45</v>
      </c>
      <c r="O1683" s="8">
        <f>IFERROR(VLOOKUP(C1683,Sheet2!$B$2:$G$588,6,FALSE),0)</f>
        <v>35461</v>
      </c>
      <c r="P1683" t="s">
        <v>22</v>
      </c>
      <c r="Q1683" s="2">
        <v>0.2319426507</v>
      </c>
      <c r="R1683" s="3">
        <v>0.23194265071967299</v>
      </c>
      <c r="U1683" s="22">
        <f t="shared" si="141"/>
        <v>0.23194265071967299</v>
      </c>
      <c r="V1683" s="10">
        <f t="shared" si="142"/>
        <v>2.5513691579164028</v>
      </c>
      <c r="W1683" s="24">
        <f t="shared" si="143"/>
        <v>2.5513691579164028</v>
      </c>
    </row>
    <row r="1684" spans="1:23" x14ac:dyDescent="0.3">
      <c r="A1684" t="s">
        <v>17</v>
      </c>
      <c r="B1684" t="s">
        <v>1863</v>
      </c>
      <c r="C1684" t="s">
        <v>1864</v>
      </c>
      <c r="D1684" t="s">
        <v>1971</v>
      </c>
      <c r="E1684" t="s">
        <v>1972</v>
      </c>
      <c r="F1684">
        <v>0.2</v>
      </c>
      <c r="G1684" s="2">
        <v>0</v>
      </c>
      <c r="H1684" s="4">
        <v>0.91180000000000005</v>
      </c>
      <c r="I1684" s="4">
        <v>0.1996</v>
      </c>
      <c r="J1684" s="7">
        <v>11</v>
      </c>
      <c r="K1684" s="7">
        <v>2</v>
      </c>
      <c r="L1684" s="3">
        <v>0.219</v>
      </c>
      <c r="M1684" s="5">
        <v>1.9016100199999999</v>
      </c>
      <c r="N1684" s="6">
        <v>1.5</v>
      </c>
      <c r="O1684" s="8">
        <f>IFERROR(VLOOKUP(C1684,Sheet2!$B$2:$G$588,6,FALSE),0)</f>
        <v>35461</v>
      </c>
      <c r="P1684" t="s">
        <v>92</v>
      </c>
      <c r="Q1684" s="2">
        <v>0.21119473189999999</v>
      </c>
      <c r="R1684" s="3">
        <v>0.19999999999999901</v>
      </c>
      <c r="U1684" s="22">
        <f t="shared" si="141"/>
        <v>0.19999999999999901</v>
      </c>
      <c r="V1684" s="10">
        <f t="shared" si="142"/>
        <v>2.1999999999999891</v>
      </c>
      <c r="W1684" s="24">
        <f t="shared" si="143"/>
        <v>2.1999999999999891</v>
      </c>
    </row>
    <row r="1685" spans="1:23" x14ac:dyDescent="0.3">
      <c r="A1685" t="s">
        <v>17</v>
      </c>
      <c r="B1685" t="s">
        <v>1863</v>
      </c>
      <c r="C1685" t="s">
        <v>1864</v>
      </c>
      <c r="D1685" t="s">
        <v>2541</v>
      </c>
      <c r="E1685" t="s">
        <v>2542</v>
      </c>
      <c r="F1685">
        <v>0.25</v>
      </c>
      <c r="G1685" s="2">
        <v>0</v>
      </c>
      <c r="H1685" s="4">
        <v>0.50609999999999999</v>
      </c>
      <c r="I1685" s="4">
        <v>0.2031</v>
      </c>
      <c r="J1685" s="7">
        <v>11</v>
      </c>
      <c r="K1685" s="7">
        <v>3</v>
      </c>
      <c r="L1685" s="3">
        <v>0.40129999999999999</v>
      </c>
      <c r="M1685" s="5">
        <v>1.8287372500000001</v>
      </c>
      <c r="N1685" s="6">
        <v>1.4</v>
      </c>
      <c r="O1685" s="8">
        <f>IFERROR(VLOOKUP(C1685,Sheet2!$B$2:$G$588,6,FALSE),0)</f>
        <v>35461</v>
      </c>
      <c r="P1685" t="s">
        <v>22</v>
      </c>
      <c r="Q1685" s="2">
        <v>0.23444442309999999</v>
      </c>
      <c r="R1685" s="3">
        <v>0.234444423073224</v>
      </c>
      <c r="U1685" s="22">
        <f t="shared" si="141"/>
        <v>0.234444423073224</v>
      </c>
      <c r="V1685" s="10">
        <f t="shared" si="142"/>
        <v>2.5788886538054641</v>
      </c>
      <c r="W1685" s="24">
        <f t="shared" si="143"/>
        <v>2.5788886538054641</v>
      </c>
    </row>
    <row r="1686" spans="1:23" x14ac:dyDescent="0.3">
      <c r="A1686" t="s">
        <v>17</v>
      </c>
      <c r="B1686" t="s">
        <v>1863</v>
      </c>
      <c r="C1686" t="s">
        <v>1864</v>
      </c>
      <c r="D1686" t="s">
        <v>2613</v>
      </c>
      <c r="E1686" t="s">
        <v>2614</v>
      </c>
      <c r="F1686">
        <v>0.25</v>
      </c>
      <c r="G1686" s="2">
        <v>0</v>
      </c>
      <c r="H1686" s="4">
        <v>0.47649999999999998</v>
      </c>
      <c r="I1686" s="4">
        <v>0.1696</v>
      </c>
      <c r="J1686" s="7">
        <v>11</v>
      </c>
      <c r="K1686" s="7">
        <v>3</v>
      </c>
      <c r="L1686" s="3">
        <v>0.35599999999999998</v>
      </c>
      <c r="M1686" s="5">
        <v>2.2310736800000002</v>
      </c>
      <c r="N1686" s="6">
        <v>1.5</v>
      </c>
      <c r="O1686" s="8">
        <f>IFERROR(VLOOKUP(C1686,Sheet2!$B$2:$G$588,6,FALSE),0)</f>
        <v>35461</v>
      </c>
      <c r="P1686" t="s">
        <v>22</v>
      </c>
      <c r="Q1686" s="2">
        <v>0.3276779648</v>
      </c>
      <c r="R1686" s="3">
        <v>0.25</v>
      </c>
      <c r="U1686" s="22">
        <f t="shared" si="141"/>
        <v>0.25</v>
      </c>
      <c r="V1686" s="10">
        <f t="shared" si="142"/>
        <v>2.75</v>
      </c>
      <c r="W1686" s="24">
        <f t="shared" si="143"/>
        <v>2.75</v>
      </c>
    </row>
    <row r="1687" spans="1:23" x14ac:dyDescent="0.3">
      <c r="A1687" t="s">
        <v>17</v>
      </c>
      <c r="B1687" t="s">
        <v>1863</v>
      </c>
      <c r="C1687" t="s">
        <v>1864</v>
      </c>
      <c r="D1687" t="s">
        <v>1865</v>
      </c>
      <c r="E1687" t="s">
        <v>1866</v>
      </c>
      <c r="F1687">
        <v>0.2</v>
      </c>
      <c r="G1687" s="2">
        <v>0</v>
      </c>
      <c r="H1687" s="4">
        <v>0.58740000000000003</v>
      </c>
      <c r="I1687" s="4">
        <v>0.17849999999999999</v>
      </c>
      <c r="J1687" s="7">
        <v>10</v>
      </c>
      <c r="K1687" s="7">
        <v>2</v>
      </c>
      <c r="L1687" s="3">
        <v>0.3039</v>
      </c>
      <c r="M1687" s="5">
        <v>1.9228091199999999</v>
      </c>
      <c r="N1687" s="6">
        <v>1.55</v>
      </c>
      <c r="O1687" s="8">
        <f>IFERROR(VLOOKUP(C1687,Sheet2!$B$2:$G$588,6,FALSE),0)</f>
        <v>35461</v>
      </c>
      <c r="P1687" t="s">
        <v>92</v>
      </c>
      <c r="Q1687" s="2">
        <v>0.1938877443</v>
      </c>
      <c r="R1687" s="3">
        <v>0.19388774427171099</v>
      </c>
      <c r="U1687" s="22">
        <f t="shared" si="141"/>
        <v>0.19388774427171099</v>
      </c>
      <c r="V1687" s="10">
        <f t="shared" si="142"/>
        <v>1.9388774427171098</v>
      </c>
      <c r="W1687" s="24">
        <f t="shared" si="143"/>
        <v>1.9388774427171098</v>
      </c>
    </row>
    <row r="1688" spans="1:23" x14ac:dyDescent="0.3">
      <c r="A1688" t="s">
        <v>17</v>
      </c>
      <c r="B1688" t="s">
        <v>1863</v>
      </c>
      <c r="C1688" t="s">
        <v>1864</v>
      </c>
      <c r="D1688" t="s">
        <v>1953</v>
      </c>
      <c r="E1688" t="s">
        <v>1954</v>
      </c>
      <c r="F1688">
        <v>0.2</v>
      </c>
      <c r="G1688" s="2">
        <v>0</v>
      </c>
      <c r="H1688" s="4">
        <v>0.63790000000000002</v>
      </c>
      <c r="I1688" s="4">
        <v>0.1893</v>
      </c>
      <c r="J1688" s="7">
        <v>10</v>
      </c>
      <c r="K1688" s="7">
        <v>2</v>
      </c>
      <c r="L1688" s="3">
        <v>0.29670000000000002</v>
      </c>
      <c r="M1688" s="5">
        <v>1.84049057</v>
      </c>
      <c r="N1688" s="6">
        <v>1.45</v>
      </c>
      <c r="O1688" s="8">
        <f>IFERROR(VLOOKUP(C1688,Sheet2!$B$2:$G$588,6,FALSE),0)</f>
        <v>35461</v>
      </c>
      <c r="P1688" t="s">
        <v>92</v>
      </c>
      <c r="Q1688" s="2">
        <v>0.21216656759999999</v>
      </c>
      <c r="R1688" s="3">
        <v>0.2</v>
      </c>
      <c r="U1688" s="22">
        <f t="shared" si="141"/>
        <v>0.2</v>
      </c>
      <c r="V1688" s="10">
        <f t="shared" si="142"/>
        <v>2</v>
      </c>
      <c r="W1688" s="24">
        <f t="shared" si="143"/>
        <v>2</v>
      </c>
    </row>
    <row r="1689" spans="1:23" x14ac:dyDescent="0.3">
      <c r="A1689" t="s">
        <v>17</v>
      </c>
      <c r="B1689" t="s">
        <v>1863</v>
      </c>
      <c r="C1689" t="s">
        <v>1864</v>
      </c>
      <c r="D1689" t="s">
        <v>2027</v>
      </c>
      <c r="E1689" t="s">
        <v>2028</v>
      </c>
      <c r="F1689">
        <v>0.33</v>
      </c>
      <c r="G1689" s="2">
        <v>0</v>
      </c>
      <c r="H1689" s="4">
        <v>0.56740000000000002</v>
      </c>
      <c r="I1689" s="4">
        <v>0.17910000000000001</v>
      </c>
      <c r="J1689" s="7">
        <v>10</v>
      </c>
      <c r="K1689" s="7">
        <v>2</v>
      </c>
      <c r="L1689" s="3">
        <v>0.31569999999999998</v>
      </c>
      <c r="M1689" s="5">
        <v>1.7855661899999999</v>
      </c>
      <c r="N1689" s="6">
        <v>1.45</v>
      </c>
      <c r="O1689" s="8">
        <f>IFERROR(VLOOKUP(C1689,Sheet2!$B$2:$G$588,6,FALSE),0)</f>
        <v>35461</v>
      </c>
      <c r="P1689" t="s">
        <v>22</v>
      </c>
      <c r="Q1689" s="2">
        <v>0.18793265149999999</v>
      </c>
      <c r="R1689" s="3">
        <v>0.187932651511768</v>
      </c>
      <c r="U1689" s="22">
        <f t="shared" si="141"/>
        <v>0.187932651511768</v>
      </c>
      <c r="V1689" s="10">
        <f t="shared" si="142"/>
        <v>1.8793265151176799</v>
      </c>
      <c r="W1689" s="24">
        <f t="shared" si="143"/>
        <v>1.8793265151176799</v>
      </c>
    </row>
    <row r="1690" spans="1:23" x14ac:dyDescent="0.3">
      <c r="A1690" t="s">
        <v>17</v>
      </c>
      <c r="B1690" t="s">
        <v>1863</v>
      </c>
      <c r="C1690" t="s">
        <v>1864</v>
      </c>
      <c r="D1690" t="s">
        <v>2095</v>
      </c>
      <c r="E1690" t="s">
        <v>2096</v>
      </c>
      <c r="F1690">
        <v>0.2</v>
      </c>
      <c r="G1690" s="2">
        <v>0</v>
      </c>
      <c r="H1690" s="4">
        <v>0.53120000000000001</v>
      </c>
      <c r="I1690" s="4">
        <v>0.1699</v>
      </c>
      <c r="J1690" s="7">
        <v>10</v>
      </c>
      <c r="K1690" s="7">
        <v>2</v>
      </c>
      <c r="L1690" s="3">
        <v>0.31990000000000002</v>
      </c>
      <c r="M1690" s="5">
        <v>1.86595208</v>
      </c>
      <c r="N1690" s="6">
        <v>1.45</v>
      </c>
      <c r="O1690" s="8">
        <f>IFERROR(VLOOKUP(C1690,Sheet2!$B$2:$G$588,6,FALSE),0)</f>
        <v>35461</v>
      </c>
      <c r="P1690" t="s">
        <v>92</v>
      </c>
      <c r="Q1690" s="2">
        <v>0.22291680750000001</v>
      </c>
      <c r="R1690" s="3">
        <v>0.2</v>
      </c>
      <c r="U1690" s="22">
        <f t="shared" si="141"/>
        <v>0.2</v>
      </c>
      <c r="V1690" s="10">
        <f t="shared" si="142"/>
        <v>2</v>
      </c>
      <c r="W1690" s="24">
        <f t="shared" si="143"/>
        <v>2</v>
      </c>
    </row>
    <row r="1691" spans="1:23" x14ac:dyDescent="0.3">
      <c r="A1691" t="s">
        <v>17</v>
      </c>
      <c r="B1691" t="s">
        <v>1863</v>
      </c>
      <c r="C1691" t="s">
        <v>1864</v>
      </c>
      <c r="D1691" t="s">
        <v>2153</v>
      </c>
      <c r="E1691" t="s">
        <v>2154</v>
      </c>
      <c r="F1691">
        <v>0.33</v>
      </c>
      <c r="G1691" s="2">
        <v>0</v>
      </c>
      <c r="H1691" s="4">
        <v>0.69289999999999996</v>
      </c>
      <c r="I1691" s="4">
        <v>0.2175</v>
      </c>
      <c r="J1691" s="7">
        <v>10</v>
      </c>
      <c r="K1691" s="7">
        <v>1</v>
      </c>
      <c r="L1691" s="3">
        <v>0.31390000000000001</v>
      </c>
      <c r="M1691" s="5">
        <v>1.49011494</v>
      </c>
      <c r="N1691" s="6">
        <v>1.45</v>
      </c>
      <c r="O1691" s="8">
        <f>IFERROR(VLOOKUP(C1691,Sheet2!$B$2:$G$588,6,FALSE),0)</f>
        <v>35461</v>
      </c>
      <c r="P1691" t="s">
        <v>22</v>
      </c>
      <c r="Q1691" s="2">
        <v>2.69207035E-2</v>
      </c>
      <c r="R1691" s="3">
        <v>2.6920703486578199E-2</v>
      </c>
      <c r="U1691" s="22">
        <f t="shared" si="141"/>
        <v>2.6920703486578199E-2</v>
      </c>
      <c r="V1691" s="10">
        <f t="shared" si="142"/>
        <v>0.26920703486578201</v>
      </c>
      <c r="W1691" s="24">
        <f t="shared" si="143"/>
        <v>0.26920703486578201</v>
      </c>
    </row>
    <row r="1692" spans="1:23" x14ac:dyDescent="0.3">
      <c r="A1692" t="s">
        <v>17</v>
      </c>
      <c r="B1692" t="s">
        <v>1863</v>
      </c>
      <c r="C1692" t="s">
        <v>1864</v>
      </c>
      <c r="D1692" t="s">
        <v>2221</v>
      </c>
      <c r="E1692" t="s">
        <v>2222</v>
      </c>
      <c r="F1692">
        <v>0.33</v>
      </c>
      <c r="G1692" s="2">
        <v>0</v>
      </c>
      <c r="H1692" s="4">
        <v>0.52459999999999996</v>
      </c>
      <c r="I1692" s="4">
        <v>0.18529999999999999</v>
      </c>
      <c r="J1692" s="7">
        <v>10</v>
      </c>
      <c r="K1692" s="7">
        <v>2</v>
      </c>
      <c r="L1692" s="3">
        <v>0.35320000000000001</v>
      </c>
      <c r="M1692" s="5">
        <v>1.81268311</v>
      </c>
      <c r="N1692" s="6">
        <v>1.45</v>
      </c>
      <c r="O1692" s="8">
        <f>IFERROR(VLOOKUP(C1692,Sheet2!$B$2:$G$588,6,FALSE),0)</f>
        <v>35461</v>
      </c>
      <c r="P1692" t="s">
        <v>22</v>
      </c>
      <c r="Q1692" s="2">
        <v>0.200080815</v>
      </c>
      <c r="R1692" s="3">
        <v>0.20008081495502</v>
      </c>
      <c r="U1692" s="22">
        <f t="shared" si="141"/>
        <v>0.20008081495502</v>
      </c>
      <c r="V1692" s="10">
        <f t="shared" si="142"/>
        <v>2.0008081495501999</v>
      </c>
      <c r="W1692" s="24">
        <f t="shared" si="143"/>
        <v>2.0008081495501999</v>
      </c>
    </row>
    <row r="1693" spans="1:23" x14ac:dyDescent="0.3">
      <c r="A1693" t="s">
        <v>17</v>
      </c>
      <c r="B1693" t="s">
        <v>1863</v>
      </c>
      <c r="C1693" t="s">
        <v>1864</v>
      </c>
      <c r="D1693" t="s">
        <v>2249</v>
      </c>
      <c r="E1693" t="s">
        <v>2250</v>
      </c>
      <c r="F1693">
        <v>0.25</v>
      </c>
      <c r="G1693" s="2">
        <v>0</v>
      </c>
      <c r="H1693" s="4">
        <v>0.40289999999999998</v>
      </c>
      <c r="I1693" s="4">
        <v>0.17369999999999999</v>
      </c>
      <c r="J1693" s="7">
        <v>10</v>
      </c>
      <c r="K1693" s="7">
        <v>2</v>
      </c>
      <c r="L1693" s="3">
        <v>0.43120000000000003</v>
      </c>
      <c r="M1693" s="5">
        <v>1.95102796</v>
      </c>
      <c r="N1693" s="6">
        <v>1.5</v>
      </c>
      <c r="O1693" s="8">
        <f>IFERROR(VLOOKUP(C1693,Sheet2!$B$2:$G$588,6,FALSE),0)</f>
        <v>35461</v>
      </c>
      <c r="P1693" t="s">
        <v>22</v>
      </c>
      <c r="Q1693" s="2">
        <v>0.23117452420000001</v>
      </c>
      <c r="R1693" s="3">
        <v>0.23117452422601101</v>
      </c>
      <c r="U1693" s="22">
        <f t="shared" si="141"/>
        <v>0.23117452422601101</v>
      </c>
      <c r="V1693" s="10">
        <f t="shared" si="142"/>
        <v>2.3117452422601099</v>
      </c>
      <c r="W1693" s="24">
        <f t="shared" si="143"/>
        <v>2.3117452422601099</v>
      </c>
    </row>
    <row r="1694" spans="1:23" x14ac:dyDescent="0.3">
      <c r="A1694" t="s">
        <v>17</v>
      </c>
      <c r="B1694" t="s">
        <v>1863</v>
      </c>
      <c r="C1694" t="s">
        <v>1864</v>
      </c>
      <c r="D1694" t="s">
        <v>2305</v>
      </c>
      <c r="E1694" t="s">
        <v>2306</v>
      </c>
      <c r="F1694">
        <v>0.15</v>
      </c>
      <c r="G1694" s="2">
        <v>0</v>
      </c>
      <c r="H1694" s="4">
        <v>0.5605</v>
      </c>
      <c r="I1694" s="4">
        <v>0.18909999999999999</v>
      </c>
      <c r="J1694" s="7">
        <v>10</v>
      </c>
      <c r="K1694" s="7">
        <v>2</v>
      </c>
      <c r="L1694" s="3">
        <v>0.33729999999999999</v>
      </c>
      <c r="M1694" s="5">
        <v>1.844881</v>
      </c>
      <c r="N1694" s="6">
        <v>1.45</v>
      </c>
      <c r="O1694" s="8">
        <f>IFERROR(VLOOKUP(C1694,Sheet2!$B$2:$G$588,6,FALSE),0)</f>
        <v>35461</v>
      </c>
      <c r="P1694" t="s">
        <v>92</v>
      </c>
      <c r="Q1694" s="2">
        <v>0.21404144650000001</v>
      </c>
      <c r="R1694" s="3">
        <v>0.15</v>
      </c>
      <c r="U1694" s="22">
        <f t="shared" si="141"/>
        <v>0.15</v>
      </c>
      <c r="V1694" s="10">
        <f t="shared" si="142"/>
        <v>1.5</v>
      </c>
      <c r="W1694" s="24">
        <f t="shared" si="143"/>
        <v>1.5</v>
      </c>
    </row>
    <row r="1695" spans="1:23" x14ac:dyDescent="0.3">
      <c r="A1695" t="s">
        <v>17</v>
      </c>
      <c r="B1695" t="s">
        <v>1863</v>
      </c>
      <c r="C1695" t="s">
        <v>1864</v>
      </c>
      <c r="D1695" t="s">
        <v>2375</v>
      </c>
      <c r="E1695" t="s">
        <v>2376</v>
      </c>
      <c r="F1695">
        <v>0.33</v>
      </c>
      <c r="G1695" s="2">
        <v>0</v>
      </c>
      <c r="H1695" s="4">
        <v>0.94310000000000005</v>
      </c>
      <c r="I1695" s="4">
        <v>0.18140000000000001</v>
      </c>
      <c r="J1695" s="7">
        <v>10</v>
      </c>
      <c r="K1695" s="7">
        <v>2</v>
      </c>
      <c r="L1695" s="3">
        <v>0.19239999999999999</v>
      </c>
      <c r="M1695" s="5">
        <v>1.82586614</v>
      </c>
      <c r="N1695" s="6">
        <v>1.45</v>
      </c>
      <c r="O1695" s="8">
        <f>IFERROR(VLOOKUP(C1695,Sheet2!$B$2:$G$588,6,FALSE),0)</f>
        <v>35461</v>
      </c>
      <c r="P1695" t="s">
        <v>22</v>
      </c>
      <c r="Q1695" s="2">
        <v>0.20585635120000001</v>
      </c>
      <c r="R1695" s="3">
        <v>0.20585635120857301</v>
      </c>
      <c r="U1695" s="22">
        <f t="shared" si="141"/>
        <v>0.20585635120857301</v>
      </c>
      <c r="V1695" s="10">
        <f t="shared" si="142"/>
        <v>2.0585635120857302</v>
      </c>
      <c r="W1695" s="24">
        <f t="shared" si="143"/>
        <v>2.0585635120857302</v>
      </c>
    </row>
    <row r="1696" spans="1:23" x14ac:dyDescent="0.3">
      <c r="A1696" t="s">
        <v>17</v>
      </c>
      <c r="B1696" t="s">
        <v>1863</v>
      </c>
      <c r="C1696" t="s">
        <v>1864</v>
      </c>
      <c r="D1696" t="s">
        <v>2439</v>
      </c>
      <c r="E1696" t="s">
        <v>2440</v>
      </c>
      <c r="F1696">
        <v>0.25</v>
      </c>
      <c r="G1696" s="2">
        <v>0</v>
      </c>
      <c r="H1696" s="4">
        <v>0.73660000000000003</v>
      </c>
      <c r="I1696" s="4">
        <v>0.1507</v>
      </c>
      <c r="J1696" s="7">
        <v>10</v>
      </c>
      <c r="K1696" s="7">
        <v>2</v>
      </c>
      <c r="L1696" s="3">
        <v>0.2046</v>
      </c>
      <c r="M1696" s="5">
        <v>2.1146919400000002</v>
      </c>
      <c r="N1696" s="6">
        <v>1.5</v>
      </c>
      <c r="O1696" s="8">
        <f>IFERROR(VLOOKUP(C1696,Sheet2!$B$2:$G$588,6,FALSE),0)</f>
        <v>35461</v>
      </c>
      <c r="P1696" t="s">
        <v>22</v>
      </c>
      <c r="Q1696" s="2">
        <v>0.29067682649999999</v>
      </c>
      <c r="R1696" s="3">
        <v>0.249999999999999</v>
      </c>
      <c r="U1696" s="22">
        <f t="shared" si="141"/>
        <v>0.249999999999999</v>
      </c>
      <c r="V1696" s="10">
        <f t="shared" si="142"/>
        <v>2.4999999999999902</v>
      </c>
      <c r="W1696" s="24">
        <f t="shared" si="143"/>
        <v>2.4999999999999902</v>
      </c>
    </row>
    <row r="1697" spans="1:23" x14ac:dyDescent="0.3">
      <c r="A1697" t="s">
        <v>17</v>
      </c>
      <c r="B1697" t="s">
        <v>1863</v>
      </c>
      <c r="C1697" t="s">
        <v>1864</v>
      </c>
      <c r="D1697" t="s">
        <v>2589</v>
      </c>
      <c r="E1697" t="s">
        <v>2590</v>
      </c>
      <c r="F1697">
        <v>0.2</v>
      </c>
      <c r="G1697" s="2">
        <v>0</v>
      </c>
      <c r="H1697" s="4">
        <v>0.74370000000000003</v>
      </c>
      <c r="I1697" s="4">
        <v>0.13420000000000001</v>
      </c>
      <c r="J1697" s="7">
        <v>10</v>
      </c>
      <c r="K1697" s="7">
        <v>2</v>
      </c>
      <c r="L1697" s="3">
        <v>0.18049999999999999</v>
      </c>
      <c r="M1697" s="5">
        <v>2.48238425</v>
      </c>
      <c r="N1697" s="6">
        <v>1.55</v>
      </c>
      <c r="O1697" s="8">
        <f>IFERROR(VLOOKUP(C1697,Sheet2!$B$2:$G$588,6,FALSE),0)</f>
        <v>35461</v>
      </c>
      <c r="P1697" t="s">
        <v>92</v>
      </c>
      <c r="Q1697" s="2">
        <v>0.37560029160000002</v>
      </c>
      <c r="R1697" s="3">
        <v>0.19999999999999901</v>
      </c>
      <c r="U1697" s="22">
        <f t="shared" si="141"/>
        <v>0.19999999999999901</v>
      </c>
      <c r="V1697" s="10">
        <f t="shared" si="142"/>
        <v>1.9999999999999902</v>
      </c>
      <c r="W1697" s="24">
        <f t="shared" si="143"/>
        <v>1.9999999999999902</v>
      </c>
    </row>
    <row r="1698" spans="1:23" x14ac:dyDescent="0.3">
      <c r="A1698" t="s">
        <v>17</v>
      </c>
      <c r="B1698" t="s">
        <v>1863</v>
      </c>
      <c r="C1698" t="s">
        <v>1864</v>
      </c>
      <c r="D1698" t="s">
        <v>2693</v>
      </c>
      <c r="E1698" t="s">
        <v>2694</v>
      </c>
      <c r="F1698">
        <v>0.15</v>
      </c>
      <c r="G1698" s="2">
        <v>0</v>
      </c>
      <c r="H1698" s="4">
        <v>0.95660000000000001</v>
      </c>
      <c r="I1698" s="4">
        <v>0.17019999999999999</v>
      </c>
      <c r="J1698" s="7">
        <v>10</v>
      </c>
      <c r="K1698" s="7">
        <v>2</v>
      </c>
      <c r="L1698" s="3">
        <v>0.1779</v>
      </c>
      <c r="M1698" s="5">
        <v>1.99211078</v>
      </c>
      <c r="N1698" s="6">
        <v>1.5</v>
      </c>
      <c r="O1698" s="8">
        <f>IFERROR(VLOOKUP(C1698,Sheet2!$B$2:$G$588,6,FALSE),0)</f>
        <v>35461</v>
      </c>
      <c r="P1698" t="s">
        <v>92</v>
      </c>
      <c r="Q1698" s="2">
        <v>0.24702982809999999</v>
      </c>
      <c r="R1698" s="3">
        <v>0.15</v>
      </c>
      <c r="U1698" s="22">
        <f t="shared" si="141"/>
        <v>0.15</v>
      </c>
      <c r="V1698" s="10">
        <f t="shared" si="142"/>
        <v>1.5</v>
      </c>
      <c r="W1698" s="24">
        <f t="shared" si="143"/>
        <v>1.5</v>
      </c>
    </row>
    <row r="1699" spans="1:23" x14ac:dyDescent="0.3">
      <c r="A1699" t="s">
        <v>17</v>
      </c>
      <c r="B1699" t="s">
        <v>1863</v>
      </c>
      <c r="C1699" t="s">
        <v>1864</v>
      </c>
      <c r="D1699" t="s">
        <v>2757</v>
      </c>
      <c r="E1699" t="s">
        <v>2758</v>
      </c>
      <c r="F1699">
        <v>0.33</v>
      </c>
      <c r="G1699" s="2">
        <v>0</v>
      </c>
      <c r="H1699" s="4">
        <v>0.72089999999999999</v>
      </c>
      <c r="I1699" s="4">
        <v>0.16650000000000001</v>
      </c>
      <c r="J1699" s="7">
        <v>10</v>
      </c>
      <c r="K1699" s="7">
        <v>3</v>
      </c>
      <c r="L1699" s="3">
        <v>0.23100000000000001</v>
      </c>
      <c r="M1699" s="5">
        <v>2.0410553400000002</v>
      </c>
      <c r="N1699" s="6">
        <v>1.55</v>
      </c>
      <c r="O1699" s="8">
        <f>IFERROR(VLOOKUP(C1699,Sheet2!$B$2:$G$588,6,FALSE),0)</f>
        <v>35461</v>
      </c>
      <c r="P1699" t="s">
        <v>22</v>
      </c>
      <c r="Q1699" s="2">
        <v>0.24058894</v>
      </c>
      <c r="R1699" s="3">
        <v>0.24058894003404999</v>
      </c>
      <c r="U1699" s="22">
        <f t="shared" si="141"/>
        <v>0.24058894003404999</v>
      </c>
      <c r="V1699" s="10">
        <f t="shared" si="142"/>
        <v>2.4058894003405</v>
      </c>
      <c r="W1699" s="24">
        <f t="shared" si="143"/>
        <v>2.4058894003405</v>
      </c>
    </row>
    <row r="1700" spans="1:23" x14ac:dyDescent="0.3">
      <c r="A1700" t="s">
        <v>17</v>
      </c>
      <c r="B1700" t="s">
        <v>1863</v>
      </c>
      <c r="C1700" t="s">
        <v>1864</v>
      </c>
      <c r="D1700" t="s">
        <v>2761</v>
      </c>
      <c r="E1700" t="s">
        <v>2762</v>
      </c>
      <c r="F1700">
        <v>0.28000000000000003</v>
      </c>
      <c r="G1700" s="2">
        <v>0</v>
      </c>
      <c r="H1700" s="4">
        <v>0.44350000000000001</v>
      </c>
      <c r="I1700" s="4">
        <v>0.15720000000000001</v>
      </c>
      <c r="J1700" s="7">
        <v>10</v>
      </c>
      <c r="K1700" s="7">
        <v>3</v>
      </c>
      <c r="L1700" s="3">
        <v>0.35449999999999998</v>
      </c>
      <c r="M1700" s="5">
        <v>2.0904134499999998</v>
      </c>
      <c r="N1700" s="6">
        <v>1.5</v>
      </c>
      <c r="O1700" s="8">
        <f>IFERROR(VLOOKUP(C1700,Sheet2!$B$2:$G$588,6,FALSE),0)</f>
        <v>35461</v>
      </c>
      <c r="P1700" t="s">
        <v>22</v>
      </c>
      <c r="Q1700" s="2">
        <v>0.28243860030000001</v>
      </c>
      <c r="R1700" s="3">
        <v>0.27999999999999903</v>
      </c>
      <c r="U1700" s="22">
        <f t="shared" si="141"/>
        <v>0.27999999999999903</v>
      </c>
      <c r="V1700" s="10">
        <f t="shared" si="142"/>
        <v>2.7999999999999901</v>
      </c>
      <c r="W1700" s="24">
        <f t="shared" si="143"/>
        <v>2.7999999999999901</v>
      </c>
    </row>
    <row r="1701" spans="1:23" x14ac:dyDescent="0.3">
      <c r="A1701" t="s">
        <v>17</v>
      </c>
      <c r="B1701" t="s">
        <v>1863</v>
      </c>
      <c r="C1701" t="s">
        <v>1864</v>
      </c>
      <c r="D1701" t="s">
        <v>2007</v>
      </c>
      <c r="E1701" t="s">
        <v>2008</v>
      </c>
      <c r="F1701">
        <v>0.25</v>
      </c>
      <c r="G1701" s="2">
        <v>0</v>
      </c>
      <c r="H1701" s="4">
        <v>0.34429999999999999</v>
      </c>
      <c r="I1701" s="4">
        <v>0.15629999999999999</v>
      </c>
      <c r="J1701" s="7">
        <v>9</v>
      </c>
      <c r="K1701" s="7">
        <v>2</v>
      </c>
      <c r="L1701" s="3">
        <v>0.45390000000000003</v>
      </c>
      <c r="M1701" s="5">
        <v>1.93345521</v>
      </c>
      <c r="N1701" s="6">
        <v>1.5</v>
      </c>
      <c r="O1701" s="8">
        <f>IFERROR(VLOOKUP(C1701,Sheet2!$B$2:$G$588,6,FALSE),0)</f>
        <v>35461</v>
      </c>
      <c r="P1701" t="s">
        <v>22</v>
      </c>
      <c r="Q1701" s="2">
        <v>0.22418683810000001</v>
      </c>
      <c r="R1701" s="3">
        <v>0.22418683812405399</v>
      </c>
      <c r="U1701" s="22">
        <f t="shared" si="141"/>
        <v>0.22418683812405399</v>
      </c>
      <c r="V1701" s="10">
        <f t="shared" si="142"/>
        <v>2.0176815431164861</v>
      </c>
      <c r="W1701" s="24">
        <f t="shared" si="143"/>
        <v>2.0176815431164861</v>
      </c>
    </row>
    <row r="1702" spans="1:23" x14ac:dyDescent="0.3">
      <c r="A1702" t="s">
        <v>17</v>
      </c>
      <c r="B1702" t="s">
        <v>1863</v>
      </c>
      <c r="C1702" t="s">
        <v>1864</v>
      </c>
      <c r="D1702" t="s">
        <v>2137</v>
      </c>
      <c r="E1702" t="s">
        <v>2138</v>
      </c>
      <c r="F1702">
        <v>0.15</v>
      </c>
      <c r="G1702" s="2">
        <v>0</v>
      </c>
      <c r="H1702" s="4">
        <v>0.50590000000000002</v>
      </c>
      <c r="I1702" s="4">
        <v>0.16239999999999999</v>
      </c>
      <c r="J1702" s="7">
        <v>9</v>
      </c>
      <c r="K1702" s="7">
        <v>1</v>
      </c>
      <c r="L1702" s="3">
        <v>0.32090000000000002</v>
      </c>
      <c r="M1702" s="5">
        <v>1.85961285</v>
      </c>
      <c r="N1702" s="6">
        <v>1.45</v>
      </c>
      <c r="O1702" s="8">
        <f>IFERROR(VLOOKUP(C1702,Sheet2!$B$2:$G$588,6,FALSE),0)</f>
        <v>35461</v>
      </c>
      <c r="P1702" t="s">
        <v>92</v>
      </c>
      <c r="Q1702" s="2">
        <v>0.2202678086</v>
      </c>
      <c r="R1702" s="3">
        <v>0.15</v>
      </c>
      <c r="U1702" s="22">
        <f t="shared" si="141"/>
        <v>0.15</v>
      </c>
      <c r="V1702" s="10">
        <f t="shared" si="142"/>
        <v>1.3499999999999999</v>
      </c>
      <c r="W1702" s="24">
        <f t="shared" si="143"/>
        <v>1.3499999999999999</v>
      </c>
    </row>
    <row r="1703" spans="1:23" x14ac:dyDescent="0.3">
      <c r="A1703" t="s">
        <v>17</v>
      </c>
      <c r="B1703" t="s">
        <v>1863</v>
      </c>
      <c r="C1703" t="s">
        <v>1864</v>
      </c>
      <c r="D1703" t="s">
        <v>2145</v>
      </c>
      <c r="E1703" t="s">
        <v>2146</v>
      </c>
      <c r="F1703">
        <v>0.35</v>
      </c>
      <c r="G1703" s="2">
        <v>0</v>
      </c>
      <c r="H1703" s="4">
        <v>0.60370000000000001</v>
      </c>
      <c r="I1703" s="4">
        <v>0.1666</v>
      </c>
      <c r="J1703" s="7">
        <v>9</v>
      </c>
      <c r="K1703" s="7">
        <v>2</v>
      </c>
      <c r="L1703" s="3">
        <v>0.27589999999999998</v>
      </c>
      <c r="M1703" s="5">
        <v>1.8710548899999999</v>
      </c>
      <c r="N1703" s="6">
        <v>1.45</v>
      </c>
      <c r="O1703" s="8">
        <f>IFERROR(VLOOKUP(C1703,Sheet2!$B$2:$G$588,6,FALSE),0)</f>
        <v>35461</v>
      </c>
      <c r="P1703" t="s">
        <v>92</v>
      </c>
      <c r="Q1703" s="2">
        <v>0.2250360965</v>
      </c>
      <c r="R1703" s="3">
        <v>0.225036096532441</v>
      </c>
      <c r="U1703" s="22">
        <f t="shared" si="141"/>
        <v>0.225036096532441</v>
      </c>
      <c r="V1703" s="10">
        <f t="shared" si="142"/>
        <v>2.0253248687919689</v>
      </c>
      <c r="W1703" s="24">
        <f t="shared" si="143"/>
        <v>2.0253248687919689</v>
      </c>
    </row>
    <row r="1704" spans="1:23" x14ac:dyDescent="0.3">
      <c r="A1704" t="s">
        <v>17</v>
      </c>
      <c r="B1704" t="s">
        <v>1863</v>
      </c>
      <c r="C1704" t="s">
        <v>1864</v>
      </c>
      <c r="D1704" t="s">
        <v>2177</v>
      </c>
      <c r="E1704" t="s">
        <v>2178</v>
      </c>
      <c r="F1704">
        <v>0.15</v>
      </c>
      <c r="G1704" s="2">
        <v>0</v>
      </c>
      <c r="H1704" s="4">
        <v>0.46899999999999997</v>
      </c>
      <c r="I1704" s="4">
        <v>0.16320000000000001</v>
      </c>
      <c r="J1704" s="7">
        <v>9</v>
      </c>
      <c r="K1704" s="7">
        <v>1</v>
      </c>
      <c r="L1704" s="3">
        <v>0.34799999999999998</v>
      </c>
      <c r="M1704" s="5">
        <v>1.8812691500000001</v>
      </c>
      <c r="N1704" s="6">
        <v>1.45</v>
      </c>
      <c r="O1704" s="8">
        <f>IFERROR(VLOOKUP(C1704,Sheet2!$B$2:$G$588,6,FALSE),0)</f>
        <v>35461</v>
      </c>
      <c r="P1704" t="s">
        <v>92</v>
      </c>
      <c r="Q1704" s="2">
        <v>0.22924372479999999</v>
      </c>
      <c r="R1704" s="3">
        <v>0.15</v>
      </c>
      <c r="U1704" s="22">
        <f t="shared" si="141"/>
        <v>0.15</v>
      </c>
      <c r="V1704" s="10">
        <f t="shared" si="142"/>
        <v>1.3499999999999999</v>
      </c>
      <c r="W1704" s="24">
        <f t="shared" si="143"/>
        <v>1.3499999999999999</v>
      </c>
    </row>
    <row r="1705" spans="1:23" x14ac:dyDescent="0.3">
      <c r="A1705" t="s">
        <v>17</v>
      </c>
      <c r="B1705" t="s">
        <v>1863</v>
      </c>
      <c r="C1705" t="s">
        <v>1864</v>
      </c>
      <c r="D1705" t="s">
        <v>2297</v>
      </c>
      <c r="E1705" t="s">
        <v>2298</v>
      </c>
      <c r="F1705">
        <v>0.2</v>
      </c>
      <c r="G1705" s="2">
        <v>0</v>
      </c>
      <c r="H1705" s="4">
        <v>0.48709999999999998</v>
      </c>
      <c r="I1705" s="4">
        <v>0.15640000000000001</v>
      </c>
      <c r="J1705" s="7">
        <v>9</v>
      </c>
      <c r="K1705" s="7">
        <v>2</v>
      </c>
      <c r="L1705" s="3">
        <v>0.32100000000000001</v>
      </c>
      <c r="M1705" s="5">
        <v>1.9164001799999999</v>
      </c>
      <c r="N1705" s="6">
        <v>1.45</v>
      </c>
      <c r="O1705" s="8">
        <f>IFERROR(VLOOKUP(C1705,Sheet2!$B$2:$G$588,6,FALSE),0)</f>
        <v>35461</v>
      </c>
      <c r="P1705" t="s">
        <v>92</v>
      </c>
      <c r="Q1705" s="2">
        <v>0.24337306319999999</v>
      </c>
      <c r="R1705" s="3">
        <v>0.19999999999999901</v>
      </c>
      <c r="U1705" s="22">
        <f t="shared" si="141"/>
        <v>0.19999999999999901</v>
      </c>
      <c r="V1705" s="10">
        <f t="shared" si="142"/>
        <v>1.7999999999999912</v>
      </c>
      <c r="W1705" s="24">
        <f t="shared" si="143"/>
        <v>1.7999999999999912</v>
      </c>
    </row>
    <row r="1706" spans="1:23" x14ac:dyDescent="0.3">
      <c r="A1706" t="s">
        <v>17</v>
      </c>
      <c r="B1706" t="s">
        <v>1863</v>
      </c>
      <c r="C1706" t="s">
        <v>1864</v>
      </c>
      <c r="D1706" t="s">
        <v>2307</v>
      </c>
      <c r="E1706" t="s">
        <v>2308</v>
      </c>
      <c r="F1706">
        <v>0.25</v>
      </c>
      <c r="G1706" s="2">
        <v>0</v>
      </c>
      <c r="H1706" s="4">
        <v>0.27760000000000001</v>
      </c>
      <c r="I1706" s="4">
        <v>0.1381</v>
      </c>
      <c r="J1706" s="7">
        <v>9</v>
      </c>
      <c r="K1706" s="7">
        <v>2</v>
      </c>
      <c r="L1706" s="3">
        <v>0.49759999999999999</v>
      </c>
      <c r="M1706" s="5">
        <v>2.0759565699999998</v>
      </c>
      <c r="N1706" s="6">
        <v>1.55</v>
      </c>
      <c r="O1706" s="8">
        <f>IFERROR(VLOOKUP(C1706,Sheet2!$B$2:$G$588,6,FALSE),0)</f>
        <v>35461</v>
      </c>
      <c r="P1706" t="s">
        <v>22</v>
      </c>
      <c r="Q1706" s="2">
        <v>0.25335624800000001</v>
      </c>
      <c r="R1706" s="3">
        <v>0.25</v>
      </c>
      <c r="U1706" s="22">
        <f t="shared" si="141"/>
        <v>0.25</v>
      </c>
      <c r="V1706" s="10">
        <f t="shared" si="142"/>
        <v>2.25</v>
      </c>
      <c r="W1706" s="24">
        <f t="shared" si="143"/>
        <v>2.25</v>
      </c>
    </row>
    <row r="1707" spans="1:23" x14ac:dyDescent="0.3">
      <c r="A1707" t="s">
        <v>17</v>
      </c>
      <c r="B1707" t="s">
        <v>1863</v>
      </c>
      <c r="C1707" t="s">
        <v>1864</v>
      </c>
      <c r="D1707" t="s">
        <v>2317</v>
      </c>
      <c r="E1707" t="s">
        <v>2318</v>
      </c>
      <c r="F1707">
        <v>0.15</v>
      </c>
      <c r="G1707" s="2">
        <v>0</v>
      </c>
      <c r="H1707" s="4">
        <v>1.0277000000000001</v>
      </c>
      <c r="I1707" s="4">
        <v>0.14660000000000001</v>
      </c>
      <c r="J1707" s="7">
        <v>9</v>
      </c>
      <c r="K1707" s="7">
        <v>1</v>
      </c>
      <c r="L1707" s="3">
        <v>0.1426</v>
      </c>
      <c r="M1707" s="5">
        <v>1.9906432700000001</v>
      </c>
      <c r="N1707" s="6">
        <v>1.55</v>
      </c>
      <c r="O1707" s="8">
        <f>IFERROR(VLOOKUP(C1707,Sheet2!$B$2:$G$588,6,FALSE),0)</f>
        <v>35461</v>
      </c>
      <c r="P1707" t="s">
        <v>92</v>
      </c>
      <c r="Q1707" s="2">
        <v>0.2213572268</v>
      </c>
      <c r="R1707" s="3">
        <v>0.15</v>
      </c>
      <c r="U1707" s="22">
        <f t="shared" si="141"/>
        <v>0.15</v>
      </c>
      <c r="V1707" s="10">
        <f t="shared" si="142"/>
        <v>1.3499999999999999</v>
      </c>
      <c r="W1707" s="24">
        <f t="shared" si="143"/>
        <v>1.3499999999999999</v>
      </c>
    </row>
    <row r="1708" spans="1:23" x14ac:dyDescent="0.3">
      <c r="A1708" t="s">
        <v>17</v>
      </c>
      <c r="B1708" t="s">
        <v>1863</v>
      </c>
      <c r="C1708" t="s">
        <v>1864</v>
      </c>
      <c r="D1708" t="s">
        <v>2327</v>
      </c>
      <c r="E1708" t="s">
        <v>2328</v>
      </c>
      <c r="F1708">
        <v>0.25</v>
      </c>
      <c r="G1708" s="2">
        <v>0</v>
      </c>
      <c r="H1708" s="4">
        <v>0.42149999999999999</v>
      </c>
      <c r="I1708" s="4">
        <v>0.1603</v>
      </c>
      <c r="J1708" s="7">
        <v>9</v>
      </c>
      <c r="K1708" s="7">
        <v>2</v>
      </c>
      <c r="L1708" s="3">
        <v>0.38030000000000003</v>
      </c>
      <c r="M1708" s="5">
        <v>1.85815508</v>
      </c>
      <c r="N1708" s="6">
        <v>1.5</v>
      </c>
      <c r="O1708" s="8">
        <f>IFERROR(VLOOKUP(C1708,Sheet2!$B$2:$G$588,6,FALSE),0)</f>
        <v>35461</v>
      </c>
      <c r="P1708" t="s">
        <v>22</v>
      </c>
      <c r="Q1708" s="2">
        <v>0.19274767970000001</v>
      </c>
      <c r="R1708" s="3">
        <v>0.19274767968918599</v>
      </c>
      <c r="U1708" s="22">
        <f t="shared" si="141"/>
        <v>0.19274767968918599</v>
      </c>
      <c r="V1708" s="10">
        <f t="shared" si="142"/>
        <v>1.734729117202674</v>
      </c>
      <c r="W1708" s="24">
        <f t="shared" si="143"/>
        <v>1.734729117202674</v>
      </c>
    </row>
    <row r="1709" spans="1:23" x14ac:dyDescent="0.3">
      <c r="A1709" t="s">
        <v>17</v>
      </c>
      <c r="B1709" t="s">
        <v>1863</v>
      </c>
      <c r="C1709" t="s">
        <v>1864</v>
      </c>
      <c r="D1709" s="1" t="s">
        <v>2399</v>
      </c>
      <c r="E1709" t="s">
        <v>2400</v>
      </c>
      <c r="F1709">
        <v>0.2</v>
      </c>
      <c r="G1709" s="2">
        <v>0</v>
      </c>
      <c r="H1709" s="4">
        <v>0.64090000000000003</v>
      </c>
      <c r="I1709" s="4">
        <v>0.1716</v>
      </c>
      <c r="J1709" s="7">
        <v>9</v>
      </c>
      <c r="K1709" s="7">
        <v>2</v>
      </c>
      <c r="L1709" s="3">
        <v>0.26769999999999999</v>
      </c>
      <c r="M1709" s="5">
        <v>1.8040799300000001</v>
      </c>
      <c r="N1709" s="6">
        <v>1.45</v>
      </c>
      <c r="O1709" s="8">
        <f>IFERROR(VLOOKUP(C1709,Sheet2!$B$2:$G$588,6,FALSE),0)</f>
        <v>35461</v>
      </c>
      <c r="P1709" t="s">
        <v>92</v>
      </c>
      <c r="Q1709" s="2">
        <v>0.19626621129999999</v>
      </c>
      <c r="R1709" s="3">
        <v>0.196266211289057</v>
      </c>
      <c r="U1709" s="22">
        <f t="shared" si="141"/>
        <v>0.196266211289057</v>
      </c>
      <c r="V1709" s="10">
        <f t="shared" si="142"/>
        <v>1.7663959016015129</v>
      </c>
      <c r="W1709" s="24">
        <f t="shared" si="143"/>
        <v>1.7663959016015129</v>
      </c>
    </row>
    <row r="1710" spans="1:23" x14ac:dyDescent="0.3">
      <c r="A1710" t="s">
        <v>17</v>
      </c>
      <c r="B1710" t="s">
        <v>1863</v>
      </c>
      <c r="C1710" t="s">
        <v>1864</v>
      </c>
      <c r="D1710" t="s">
        <v>2411</v>
      </c>
      <c r="E1710" t="s">
        <v>2412</v>
      </c>
      <c r="F1710">
        <v>0.15</v>
      </c>
      <c r="G1710" s="2">
        <v>0</v>
      </c>
      <c r="H1710" s="4">
        <v>0.64239999999999997</v>
      </c>
      <c r="I1710" s="4">
        <v>0.12659999999999999</v>
      </c>
      <c r="J1710" s="7">
        <v>9</v>
      </c>
      <c r="K1710" s="7">
        <v>1</v>
      </c>
      <c r="L1710" s="3">
        <v>0.19700000000000001</v>
      </c>
      <c r="M1710" s="5">
        <v>2.4765237</v>
      </c>
      <c r="N1710" s="6">
        <v>1.55</v>
      </c>
      <c r="O1710" s="8">
        <f>IFERROR(VLOOKUP(C1710,Sheet2!$B$2:$G$588,6,FALSE),0)</f>
        <v>35461</v>
      </c>
      <c r="P1710" t="s">
        <v>92</v>
      </c>
      <c r="Q1710" s="2">
        <v>0.37412268710000002</v>
      </c>
      <c r="R1710" s="3">
        <v>0.15</v>
      </c>
      <c r="U1710" s="22">
        <f t="shared" si="141"/>
        <v>0.15</v>
      </c>
      <c r="V1710" s="10">
        <f t="shared" si="142"/>
        <v>1.3499999999999999</v>
      </c>
      <c r="W1710" s="24">
        <f t="shared" si="143"/>
        <v>1.3499999999999999</v>
      </c>
    </row>
    <row r="1711" spans="1:23" x14ac:dyDescent="0.3">
      <c r="A1711" t="s">
        <v>17</v>
      </c>
      <c r="B1711" t="s">
        <v>1863</v>
      </c>
      <c r="C1711" t="s">
        <v>1864</v>
      </c>
      <c r="D1711" t="s">
        <v>2523</v>
      </c>
      <c r="E1711" t="s">
        <v>2524</v>
      </c>
      <c r="F1711">
        <v>0.33</v>
      </c>
      <c r="G1711" s="2">
        <v>0</v>
      </c>
      <c r="H1711" s="4">
        <v>0.52590000000000003</v>
      </c>
      <c r="I1711" s="4">
        <v>0.19900000000000001</v>
      </c>
      <c r="J1711" s="7">
        <v>9</v>
      </c>
      <c r="K1711" s="7">
        <v>1</v>
      </c>
      <c r="L1711" s="3">
        <v>0.37840000000000001</v>
      </c>
      <c r="M1711" s="5">
        <v>1.52286432</v>
      </c>
      <c r="N1711" s="6">
        <v>1.45</v>
      </c>
      <c r="O1711" s="8">
        <f>IFERROR(VLOOKUP(C1711,Sheet2!$B$2:$G$588,6,FALSE),0)</f>
        <v>35461</v>
      </c>
      <c r="P1711" t="s">
        <v>22</v>
      </c>
      <c r="Q1711" s="2">
        <v>4.7846890000000003E-2</v>
      </c>
      <c r="R1711" s="3">
        <v>4.7846889952153103E-2</v>
      </c>
      <c r="U1711" s="22">
        <f t="shared" si="141"/>
        <v>4.7846889952153103E-2</v>
      </c>
      <c r="V1711" s="10">
        <f t="shared" si="142"/>
        <v>0.43062200956937791</v>
      </c>
      <c r="W1711" s="24">
        <f t="shared" si="143"/>
        <v>0.43062200956937791</v>
      </c>
    </row>
    <row r="1712" spans="1:23" x14ac:dyDescent="0.3">
      <c r="A1712" t="s">
        <v>17</v>
      </c>
      <c r="B1712" t="s">
        <v>1863</v>
      </c>
      <c r="C1712" t="s">
        <v>1864</v>
      </c>
      <c r="D1712" t="s">
        <v>2559</v>
      </c>
      <c r="E1712" t="s">
        <v>2560</v>
      </c>
      <c r="F1712">
        <v>0.33</v>
      </c>
      <c r="G1712" s="2">
        <v>0</v>
      </c>
      <c r="H1712" s="4">
        <v>0.53410000000000002</v>
      </c>
      <c r="I1712" s="4">
        <v>0.19389999999999999</v>
      </c>
      <c r="J1712" s="7">
        <v>9</v>
      </c>
      <c r="K1712" s="7">
        <v>0</v>
      </c>
      <c r="L1712" s="3">
        <v>0.36299999999999999</v>
      </c>
      <c r="M1712" s="5">
        <v>1.4953942499999999</v>
      </c>
      <c r="N1712" s="6">
        <v>1.45</v>
      </c>
      <c r="O1712" s="8">
        <f>IFERROR(VLOOKUP(C1712,Sheet2!$B$2:$G$588,6,FALSE),0)</f>
        <v>35461</v>
      </c>
      <c r="P1712" t="s">
        <v>22</v>
      </c>
      <c r="Q1712" s="2">
        <v>3.0356042900000001E-2</v>
      </c>
      <c r="R1712" s="3">
        <v>3.0356042872982599E-2</v>
      </c>
      <c r="U1712" s="22">
        <f t="shared" si="141"/>
        <v>3.0356042872982599E-2</v>
      </c>
      <c r="V1712" s="10">
        <f t="shared" si="142"/>
        <v>0.27320438585684337</v>
      </c>
      <c r="W1712" s="24">
        <f t="shared" si="143"/>
        <v>0.27320438585684337</v>
      </c>
    </row>
    <row r="1713" spans="1:23" x14ac:dyDescent="0.3">
      <c r="A1713" t="s">
        <v>17</v>
      </c>
      <c r="B1713" t="s">
        <v>1863</v>
      </c>
      <c r="C1713" t="s">
        <v>1864</v>
      </c>
      <c r="D1713" t="s">
        <v>2617</v>
      </c>
      <c r="E1713" t="s">
        <v>2618</v>
      </c>
      <c r="F1713">
        <v>0.25</v>
      </c>
      <c r="G1713" s="2">
        <v>0</v>
      </c>
      <c r="H1713" s="4">
        <v>0.31540000000000001</v>
      </c>
      <c r="I1713" s="4">
        <v>0.15190000000000001</v>
      </c>
      <c r="J1713" s="7">
        <v>9</v>
      </c>
      <c r="K1713" s="7">
        <v>2</v>
      </c>
      <c r="L1713" s="3">
        <v>0.48180000000000001</v>
      </c>
      <c r="M1713" s="5">
        <v>2.01711331</v>
      </c>
      <c r="N1713" s="6">
        <v>1.5</v>
      </c>
      <c r="O1713" s="8">
        <f>IFERROR(VLOOKUP(C1713,Sheet2!$B$2:$G$588,6,FALSE),0)</f>
        <v>35461</v>
      </c>
      <c r="P1713" t="s">
        <v>22</v>
      </c>
      <c r="Q1713" s="2">
        <v>0.25636304310000002</v>
      </c>
      <c r="R1713" s="3">
        <v>0.25</v>
      </c>
      <c r="U1713" s="22">
        <f t="shared" si="141"/>
        <v>0.25</v>
      </c>
      <c r="V1713" s="10">
        <f t="shared" si="142"/>
        <v>2.25</v>
      </c>
      <c r="W1713" s="24">
        <f t="shared" si="143"/>
        <v>2.25</v>
      </c>
    </row>
    <row r="1714" spans="1:23" x14ac:dyDescent="0.3">
      <c r="A1714" t="s">
        <v>17</v>
      </c>
      <c r="B1714" t="s">
        <v>1863</v>
      </c>
      <c r="C1714" t="s">
        <v>1864</v>
      </c>
      <c r="D1714" t="s">
        <v>2671</v>
      </c>
      <c r="E1714" t="s">
        <v>2672</v>
      </c>
      <c r="F1714">
        <v>0.33</v>
      </c>
      <c r="G1714" s="2">
        <v>0</v>
      </c>
      <c r="H1714" s="4">
        <v>0.49490000000000001</v>
      </c>
      <c r="I1714" s="4">
        <v>0.15840000000000001</v>
      </c>
      <c r="J1714" s="7">
        <v>9</v>
      </c>
      <c r="K1714" s="7">
        <v>2</v>
      </c>
      <c r="L1714" s="3">
        <v>0.32</v>
      </c>
      <c r="M1714" s="5">
        <v>1.8276499799999999</v>
      </c>
      <c r="N1714" s="6">
        <v>1.45</v>
      </c>
      <c r="O1714" s="8">
        <f>IFERROR(VLOOKUP(C1714,Sheet2!$B$2:$G$588,6,FALSE),0)</f>
        <v>35461</v>
      </c>
      <c r="P1714" t="s">
        <v>22</v>
      </c>
      <c r="Q1714" s="2">
        <v>0.2066314568</v>
      </c>
      <c r="R1714" s="3">
        <v>0.206631456847404</v>
      </c>
      <c r="U1714" s="22">
        <f t="shared" si="141"/>
        <v>0.206631456847404</v>
      </c>
      <c r="V1714" s="10">
        <f t="shared" si="142"/>
        <v>1.8596831116266359</v>
      </c>
      <c r="W1714" s="24">
        <f t="shared" si="143"/>
        <v>1.8596831116266359</v>
      </c>
    </row>
    <row r="1715" spans="1:23" x14ac:dyDescent="0.3">
      <c r="A1715" t="s">
        <v>17</v>
      </c>
      <c r="B1715" t="s">
        <v>1863</v>
      </c>
      <c r="C1715" t="s">
        <v>1864</v>
      </c>
      <c r="D1715" t="s">
        <v>2707</v>
      </c>
      <c r="E1715" t="s">
        <v>2708</v>
      </c>
      <c r="F1715">
        <v>0.15</v>
      </c>
      <c r="G1715" s="2">
        <v>0</v>
      </c>
      <c r="H1715" s="4">
        <v>0.66610000000000003</v>
      </c>
      <c r="I1715" s="4">
        <v>0.14510000000000001</v>
      </c>
      <c r="J1715" s="7">
        <v>9</v>
      </c>
      <c r="K1715" s="7">
        <v>1</v>
      </c>
      <c r="L1715" s="3">
        <v>0.21779999999999999</v>
      </c>
      <c r="M1715" s="5">
        <v>2.00216642</v>
      </c>
      <c r="N1715" s="6">
        <v>1.55</v>
      </c>
      <c r="O1715" s="8">
        <f>IFERROR(VLOOKUP(C1715,Sheet2!$B$2:$G$588,6,FALSE),0)</f>
        <v>35461</v>
      </c>
      <c r="P1715" t="s">
        <v>92</v>
      </c>
      <c r="Q1715" s="2">
        <v>0.22583857960000001</v>
      </c>
      <c r="R1715" s="3">
        <v>0.15</v>
      </c>
      <c r="U1715" s="22">
        <f t="shared" si="141"/>
        <v>0.15</v>
      </c>
      <c r="V1715" s="10">
        <f t="shared" si="142"/>
        <v>1.3499999999999999</v>
      </c>
      <c r="W1715" s="24">
        <f t="shared" si="143"/>
        <v>1.3499999999999999</v>
      </c>
    </row>
    <row r="1716" spans="1:23" x14ac:dyDescent="0.3">
      <c r="A1716" t="s">
        <v>17</v>
      </c>
      <c r="B1716" t="s">
        <v>1863</v>
      </c>
      <c r="C1716" t="s">
        <v>1864</v>
      </c>
      <c r="D1716" t="s">
        <v>2713</v>
      </c>
      <c r="E1716" t="s">
        <v>2714</v>
      </c>
      <c r="F1716">
        <v>0.18</v>
      </c>
      <c r="G1716" s="2">
        <v>0</v>
      </c>
      <c r="H1716" s="4">
        <v>0.78110000000000002</v>
      </c>
      <c r="I1716" s="4">
        <v>0.16200000000000001</v>
      </c>
      <c r="J1716" s="7">
        <v>9</v>
      </c>
      <c r="K1716" s="7">
        <v>2</v>
      </c>
      <c r="L1716" s="3">
        <v>0.2074</v>
      </c>
      <c r="M1716" s="5">
        <v>1.8406525600000001</v>
      </c>
      <c r="N1716" s="6">
        <v>1.45</v>
      </c>
      <c r="O1716" s="8">
        <f>IFERROR(VLOOKUP(C1716,Sheet2!$B$2:$G$588,6,FALSE),0)</f>
        <v>35461</v>
      </c>
      <c r="P1716" t="s">
        <v>22</v>
      </c>
      <c r="Q1716" s="2">
        <v>0.21223590279999999</v>
      </c>
      <c r="R1716" s="3">
        <v>0.17999999999999899</v>
      </c>
      <c r="U1716" s="22">
        <f t="shared" si="141"/>
        <v>0.17999999999999899</v>
      </c>
      <c r="V1716" s="10">
        <f t="shared" si="142"/>
        <v>1.619999999999991</v>
      </c>
      <c r="W1716" s="24">
        <f t="shared" si="143"/>
        <v>1.619999999999991</v>
      </c>
    </row>
    <row r="1717" spans="1:23" x14ac:dyDescent="0.3">
      <c r="A1717" t="s">
        <v>17</v>
      </c>
      <c r="B1717" t="s">
        <v>1863</v>
      </c>
      <c r="C1717" t="s">
        <v>1864</v>
      </c>
      <c r="D1717" t="s">
        <v>2771</v>
      </c>
      <c r="E1717" t="s">
        <v>2772</v>
      </c>
      <c r="F1717">
        <v>0.33</v>
      </c>
      <c r="G1717" s="2">
        <v>0</v>
      </c>
      <c r="H1717" s="4">
        <v>0.64570000000000005</v>
      </c>
      <c r="I1717" s="4">
        <v>0.1731</v>
      </c>
      <c r="J1717" s="7">
        <v>9</v>
      </c>
      <c r="K1717" s="7">
        <v>2</v>
      </c>
      <c r="L1717" s="3">
        <v>0.26800000000000002</v>
      </c>
      <c r="M1717" s="5">
        <v>1.8024762700000001</v>
      </c>
      <c r="N1717" s="6">
        <v>1.45</v>
      </c>
      <c r="O1717" s="8">
        <f>IFERROR(VLOOKUP(C1717,Sheet2!$B$2:$G$588,6,FALSE),0)</f>
        <v>35461</v>
      </c>
      <c r="P1717" t="s">
        <v>22</v>
      </c>
      <c r="Q1717" s="2">
        <v>0.1955511288</v>
      </c>
      <c r="R1717" s="3">
        <v>0.195551128818061</v>
      </c>
      <c r="U1717" s="22">
        <f t="shared" si="141"/>
        <v>0.195551128818061</v>
      </c>
      <c r="V1717" s="10">
        <f t="shared" si="142"/>
        <v>1.7599601593625489</v>
      </c>
      <c r="W1717" s="24">
        <f t="shared" si="143"/>
        <v>1.7599601593625489</v>
      </c>
    </row>
    <row r="1718" spans="1:23" x14ac:dyDescent="0.3">
      <c r="A1718" t="s">
        <v>17</v>
      </c>
      <c r="B1718" t="s">
        <v>1863</v>
      </c>
      <c r="C1718" t="s">
        <v>1864</v>
      </c>
      <c r="D1718" t="s">
        <v>2783</v>
      </c>
      <c r="E1718" t="s">
        <v>2784</v>
      </c>
      <c r="F1718">
        <v>0.25</v>
      </c>
      <c r="G1718" s="2">
        <v>0</v>
      </c>
      <c r="H1718" s="4">
        <v>0.376</v>
      </c>
      <c r="I1718" s="4">
        <v>0.12839999999999999</v>
      </c>
      <c r="J1718" s="7">
        <v>9</v>
      </c>
      <c r="K1718" s="7">
        <v>2</v>
      </c>
      <c r="L1718" s="3">
        <v>0.34139999999999998</v>
      </c>
      <c r="M1718" s="5">
        <v>2.2283806300000002</v>
      </c>
      <c r="N1718" s="6">
        <v>1.55</v>
      </c>
      <c r="O1718" s="8">
        <f>IFERROR(VLOOKUP(C1718,Sheet2!$B$2:$G$588,6,FALSE),0)</f>
        <v>35461</v>
      </c>
      <c r="P1718" t="s">
        <v>22</v>
      </c>
      <c r="Q1718" s="2">
        <v>0.30442762960000003</v>
      </c>
      <c r="R1718" s="3">
        <v>0.25</v>
      </c>
      <c r="U1718" s="22">
        <f t="shared" si="141"/>
        <v>0.25</v>
      </c>
      <c r="V1718" s="10">
        <f t="shared" si="142"/>
        <v>2.25</v>
      </c>
      <c r="W1718" s="24">
        <f t="shared" si="143"/>
        <v>2.25</v>
      </c>
    </row>
    <row r="1719" spans="1:23" x14ac:dyDescent="0.3">
      <c r="A1719" t="s">
        <v>17</v>
      </c>
      <c r="B1719" t="s">
        <v>1863</v>
      </c>
      <c r="C1719" t="s">
        <v>1864</v>
      </c>
      <c r="D1719" t="s">
        <v>1871</v>
      </c>
      <c r="E1719" t="s">
        <v>1872</v>
      </c>
      <c r="F1719">
        <v>0.3</v>
      </c>
      <c r="G1719" s="2">
        <v>0</v>
      </c>
      <c r="H1719" s="4">
        <v>0.45879999999999999</v>
      </c>
      <c r="I1719" s="4">
        <v>0.18490000000000001</v>
      </c>
      <c r="J1719" s="7">
        <v>8</v>
      </c>
      <c r="K1719" s="7">
        <v>0</v>
      </c>
      <c r="L1719" s="3">
        <v>0.40310000000000001</v>
      </c>
      <c r="M1719" s="5">
        <v>1.50397837</v>
      </c>
      <c r="N1719" s="6">
        <v>1.45</v>
      </c>
      <c r="O1719" s="8">
        <f>IFERROR(VLOOKUP(C1719,Sheet2!$B$2:$G$588,6,FALSE),0)</f>
        <v>35461</v>
      </c>
      <c r="P1719" t="s">
        <v>22</v>
      </c>
      <c r="Q1719" s="2">
        <v>3.58903899E-2</v>
      </c>
      <c r="R1719" s="3">
        <v>3.5890389850531598E-2</v>
      </c>
      <c r="U1719" s="22">
        <f t="shared" si="141"/>
        <v>3.5890389850531598E-2</v>
      </c>
      <c r="V1719" s="10">
        <f t="shared" si="142"/>
        <v>0.28712311880425279</v>
      </c>
      <c r="W1719" s="24">
        <f t="shared" si="143"/>
        <v>0.28712311880425279</v>
      </c>
    </row>
    <row r="1720" spans="1:23" x14ac:dyDescent="0.3">
      <c r="A1720" t="s">
        <v>17</v>
      </c>
      <c r="B1720" t="s">
        <v>1863</v>
      </c>
      <c r="C1720" t="s">
        <v>1864</v>
      </c>
      <c r="D1720" t="s">
        <v>1889</v>
      </c>
      <c r="E1720" t="s">
        <v>1890</v>
      </c>
      <c r="F1720">
        <v>0.2</v>
      </c>
      <c r="G1720" s="2">
        <v>0</v>
      </c>
      <c r="H1720" s="4">
        <v>0.3362</v>
      </c>
      <c r="I1720" s="4">
        <v>0.12909999999999999</v>
      </c>
      <c r="J1720" s="7">
        <v>8</v>
      </c>
      <c r="K1720" s="7">
        <v>2</v>
      </c>
      <c r="L1720" s="3">
        <v>0.38390000000000002</v>
      </c>
      <c r="M1720" s="5">
        <v>1.99225235</v>
      </c>
      <c r="N1720" s="6">
        <v>1.45</v>
      </c>
      <c r="O1720" s="8">
        <f>IFERROR(VLOOKUP(C1720,Sheet2!$B$2:$G$588,6,FALSE),0)</f>
        <v>35461</v>
      </c>
      <c r="P1720" t="s">
        <v>92</v>
      </c>
      <c r="Q1720" s="2">
        <v>0.27218055559999998</v>
      </c>
      <c r="R1720" s="3">
        <v>0.2</v>
      </c>
      <c r="U1720" s="22">
        <f t="shared" si="141"/>
        <v>0.2</v>
      </c>
      <c r="V1720" s="10">
        <f t="shared" si="142"/>
        <v>1.6</v>
      </c>
      <c r="W1720" s="24">
        <f t="shared" si="143"/>
        <v>1.6</v>
      </c>
    </row>
    <row r="1721" spans="1:23" x14ac:dyDescent="0.3">
      <c r="A1721" t="s">
        <v>17</v>
      </c>
      <c r="B1721" t="s">
        <v>1863</v>
      </c>
      <c r="C1721" t="s">
        <v>1864</v>
      </c>
      <c r="D1721" t="s">
        <v>1899</v>
      </c>
      <c r="E1721" t="s">
        <v>1900</v>
      </c>
      <c r="F1721">
        <v>0.3</v>
      </c>
      <c r="G1721" s="2">
        <v>0</v>
      </c>
      <c r="H1721" s="4">
        <v>0.57389999999999997</v>
      </c>
      <c r="I1721" s="4">
        <v>0.14649999999999999</v>
      </c>
      <c r="J1721" s="7">
        <v>8</v>
      </c>
      <c r="K1721" s="7">
        <v>2</v>
      </c>
      <c r="L1721" s="3">
        <v>0.25530000000000003</v>
      </c>
      <c r="M1721" s="5">
        <v>1.7924914700000001</v>
      </c>
      <c r="N1721" s="6">
        <v>1.45</v>
      </c>
      <c r="O1721" s="8">
        <f>IFERROR(VLOOKUP(C1721,Sheet2!$B$2:$G$588,6,FALSE),0)</f>
        <v>35461</v>
      </c>
      <c r="P1721" t="s">
        <v>92</v>
      </c>
      <c r="Q1721" s="2">
        <v>0.1910700685</v>
      </c>
      <c r="R1721" s="3">
        <v>0.191070068545316</v>
      </c>
      <c r="U1721" s="22">
        <f t="shared" si="141"/>
        <v>0.191070068545316</v>
      </c>
      <c r="V1721" s="10">
        <f t="shared" si="142"/>
        <v>1.528560548362528</v>
      </c>
      <c r="W1721" s="24">
        <f t="shared" si="143"/>
        <v>1.528560548362528</v>
      </c>
    </row>
    <row r="1722" spans="1:23" x14ac:dyDescent="0.3">
      <c r="A1722" t="s">
        <v>17</v>
      </c>
      <c r="B1722" t="s">
        <v>1863</v>
      </c>
      <c r="C1722" t="s">
        <v>1864</v>
      </c>
      <c r="D1722" t="s">
        <v>1985</v>
      </c>
      <c r="E1722" t="s">
        <v>1986</v>
      </c>
      <c r="F1722">
        <v>0.3</v>
      </c>
      <c r="G1722" s="2">
        <v>0</v>
      </c>
      <c r="H1722" s="4">
        <v>0.4909</v>
      </c>
      <c r="I1722" s="4">
        <v>0.1406</v>
      </c>
      <c r="J1722" s="7">
        <v>8</v>
      </c>
      <c r="K1722" s="7">
        <v>1</v>
      </c>
      <c r="L1722" s="3">
        <v>0.2863</v>
      </c>
      <c r="M1722" s="5">
        <v>1.7861280500000001</v>
      </c>
      <c r="N1722" s="6">
        <v>1.45</v>
      </c>
      <c r="O1722" s="8">
        <f>IFERROR(VLOOKUP(C1722,Sheet2!$B$2:$G$588,6,FALSE),0)</f>
        <v>35461</v>
      </c>
      <c r="P1722" t="s">
        <v>92</v>
      </c>
      <c r="Q1722" s="2">
        <v>0.18818810280000001</v>
      </c>
      <c r="R1722" s="3">
        <v>0.18818810275667799</v>
      </c>
      <c r="U1722" s="22">
        <f t="shared" si="141"/>
        <v>0.18818810275667799</v>
      </c>
      <c r="V1722" s="10">
        <f t="shared" si="142"/>
        <v>1.505504822053424</v>
      </c>
      <c r="W1722" s="24">
        <f t="shared" si="143"/>
        <v>1.505504822053424</v>
      </c>
    </row>
    <row r="1723" spans="1:23" x14ac:dyDescent="0.3">
      <c r="A1723" t="s">
        <v>17</v>
      </c>
      <c r="B1723" t="s">
        <v>1863</v>
      </c>
      <c r="C1723" t="s">
        <v>1864</v>
      </c>
      <c r="D1723" t="s">
        <v>1987</v>
      </c>
      <c r="E1723" t="s">
        <v>1988</v>
      </c>
      <c r="F1723">
        <v>0.25</v>
      </c>
      <c r="G1723" s="2">
        <v>0</v>
      </c>
      <c r="H1723" s="4">
        <v>0.43530000000000002</v>
      </c>
      <c r="I1723" s="4">
        <v>0.1431</v>
      </c>
      <c r="J1723" s="7">
        <v>8</v>
      </c>
      <c r="K1723" s="7">
        <v>2</v>
      </c>
      <c r="L1723" s="3">
        <v>0.32869999999999999</v>
      </c>
      <c r="M1723" s="5">
        <v>1.9122815799999999</v>
      </c>
      <c r="N1723" s="6">
        <v>1.5</v>
      </c>
      <c r="O1723" s="8">
        <f>IFERROR(VLOOKUP(C1723,Sheet2!$B$2:$G$588,6,FALSE),0)</f>
        <v>35461</v>
      </c>
      <c r="P1723" t="s">
        <v>22</v>
      </c>
      <c r="Q1723" s="2">
        <v>0.2155966896</v>
      </c>
      <c r="R1723" s="3">
        <v>0.215596689554343</v>
      </c>
      <c r="U1723" s="22">
        <f t="shared" si="141"/>
        <v>0.215596689554343</v>
      </c>
      <c r="V1723" s="10">
        <f t="shared" si="142"/>
        <v>1.724773516434744</v>
      </c>
      <c r="W1723" s="24">
        <f t="shared" si="143"/>
        <v>1.724773516434744</v>
      </c>
    </row>
    <row r="1724" spans="1:23" x14ac:dyDescent="0.3">
      <c r="A1724" t="s">
        <v>17</v>
      </c>
      <c r="B1724" t="s">
        <v>1863</v>
      </c>
      <c r="C1724" t="s">
        <v>1864</v>
      </c>
      <c r="D1724" t="s">
        <v>2047</v>
      </c>
      <c r="E1724" t="s">
        <v>2048</v>
      </c>
      <c r="F1724">
        <v>0.25</v>
      </c>
      <c r="G1724" s="2">
        <v>0</v>
      </c>
      <c r="H1724" s="4">
        <v>0.24990000000000001</v>
      </c>
      <c r="I1724" s="4">
        <v>0.13439999999999999</v>
      </c>
      <c r="J1724" s="7">
        <v>8</v>
      </c>
      <c r="K1724" s="7">
        <v>2</v>
      </c>
      <c r="L1724" s="3">
        <v>0.53800000000000003</v>
      </c>
      <c r="M1724" s="5">
        <v>2.1006376200000001</v>
      </c>
      <c r="N1724" s="6">
        <v>1.55</v>
      </c>
      <c r="O1724" s="8">
        <f>IFERROR(VLOOKUP(C1724,Sheet2!$B$2:$G$588,6,FALSE),0)</f>
        <v>35461</v>
      </c>
      <c r="P1724" t="s">
        <v>22</v>
      </c>
      <c r="Q1724" s="2">
        <v>0.26212880049999998</v>
      </c>
      <c r="R1724" s="3">
        <v>0.25</v>
      </c>
      <c r="U1724" s="22">
        <f t="shared" si="141"/>
        <v>0.25</v>
      </c>
      <c r="V1724" s="10">
        <f t="shared" si="142"/>
        <v>2</v>
      </c>
      <c r="W1724" s="24">
        <f t="shared" si="143"/>
        <v>2</v>
      </c>
    </row>
    <row r="1725" spans="1:23" x14ac:dyDescent="0.3">
      <c r="A1725" t="s">
        <v>17</v>
      </c>
      <c r="B1725" t="s">
        <v>1863</v>
      </c>
      <c r="C1725" t="s">
        <v>1864</v>
      </c>
      <c r="D1725" t="s">
        <v>2049</v>
      </c>
      <c r="E1725" t="s">
        <v>2050</v>
      </c>
      <c r="F1725">
        <v>0.2</v>
      </c>
      <c r="G1725" s="2">
        <v>0</v>
      </c>
      <c r="H1725" s="4">
        <v>0.53610000000000002</v>
      </c>
      <c r="I1725" s="4">
        <v>0.14610000000000001</v>
      </c>
      <c r="J1725" s="7">
        <v>8</v>
      </c>
      <c r="K1725" s="7">
        <v>1</v>
      </c>
      <c r="L1725" s="3">
        <v>0.27250000000000002</v>
      </c>
      <c r="M1725" s="5">
        <v>1.8324694399999999</v>
      </c>
      <c r="N1725" s="6">
        <v>1.5</v>
      </c>
      <c r="O1725" s="8">
        <f>IFERROR(VLOOKUP(C1725,Sheet2!$B$2:$G$588,6,FALSE),0)</f>
        <v>35461</v>
      </c>
      <c r="P1725" t="s">
        <v>92</v>
      </c>
      <c r="Q1725" s="2">
        <v>0.1814324598</v>
      </c>
      <c r="R1725" s="3">
        <v>0.181432459838821</v>
      </c>
      <c r="U1725" s="22">
        <f t="shared" si="141"/>
        <v>0.181432459838821</v>
      </c>
      <c r="V1725" s="10">
        <f t="shared" si="142"/>
        <v>1.451459678710568</v>
      </c>
      <c r="W1725" s="24">
        <f t="shared" si="143"/>
        <v>1.451459678710568</v>
      </c>
    </row>
    <row r="1726" spans="1:23" x14ac:dyDescent="0.3">
      <c r="A1726" t="s">
        <v>17</v>
      </c>
      <c r="B1726" t="s">
        <v>1863</v>
      </c>
      <c r="C1726" t="s">
        <v>1864</v>
      </c>
      <c r="D1726" t="s">
        <v>2083</v>
      </c>
      <c r="E1726" t="s">
        <v>2084</v>
      </c>
      <c r="F1726">
        <v>0.2</v>
      </c>
      <c r="G1726" s="2">
        <v>0</v>
      </c>
      <c r="H1726" s="4">
        <v>0.41789999999999999</v>
      </c>
      <c r="I1726" s="4">
        <v>0.13289999999999999</v>
      </c>
      <c r="J1726" s="7">
        <v>8</v>
      </c>
      <c r="K1726" s="7">
        <v>2</v>
      </c>
      <c r="L1726" s="3">
        <v>0.31790000000000002</v>
      </c>
      <c r="M1726" s="5">
        <v>1.9151612899999999</v>
      </c>
      <c r="N1726" s="6">
        <v>1.45</v>
      </c>
      <c r="O1726" s="8">
        <f>IFERROR(VLOOKUP(C1726,Sheet2!$B$2:$G$588,6,FALSE),0)</f>
        <v>35461</v>
      </c>
      <c r="P1726" t="s">
        <v>92</v>
      </c>
      <c r="Q1726" s="2">
        <v>0.2428836113</v>
      </c>
      <c r="R1726" s="3">
        <v>0.2</v>
      </c>
      <c r="U1726" s="22">
        <f t="shared" si="141"/>
        <v>0.2</v>
      </c>
      <c r="V1726" s="10">
        <f t="shared" si="142"/>
        <v>1.6</v>
      </c>
      <c r="W1726" s="24">
        <f t="shared" si="143"/>
        <v>1.6</v>
      </c>
    </row>
    <row r="1727" spans="1:23" x14ac:dyDescent="0.3">
      <c r="A1727" t="s">
        <v>17</v>
      </c>
      <c r="B1727" t="s">
        <v>1863</v>
      </c>
      <c r="C1727" t="s">
        <v>1864</v>
      </c>
      <c r="D1727" t="s">
        <v>2139</v>
      </c>
      <c r="E1727" t="s">
        <v>2140</v>
      </c>
      <c r="F1727">
        <v>0.33</v>
      </c>
      <c r="G1727" s="2">
        <v>0</v>
      </c>
      <c r="H1727" s="4">
        <v>0.62970000000000004</v>
      </c>
      <c r="I1727" s="4">
        <v>0.1431</v>
      </c>
      <c r="J1727" s="7">
        <v>8</v>
      </c>
      <c r="K1727" s="7">
        <v>2</v>
      </c>
      <c r="L1727" s="3">
        <v>0.2273</v>
      </c>
      <c r="M1727" s="5">
        <v>1.8080339299999999</v>
      </c>
      <c r="N1727" s="6">
        <v>1.45</v>
      </c>
      <c r="O1727" s="8">
        <f>IFERROR(VLOOKUP(C1727,Sheet2!$B$2:$G$588,6,FALSE),0)</f>
        <v>35461</v>
      </c>
      <c r="P1727" t="s">
        <v>22</v>
      </c>
      <c r="Q1727" s="2">
        <v>0.19802390089999999</v>
      </c>
      <c r="R1727" s="3">
        <v>0.19802390086385299</v>
      </c>
      <c r="U1727" s="22">
        <f t="shared" si="141"/>
        <v>0.19802390086385299</v>
      </c>
      <c r="V1727" s="10">
        <f t="shared" si="142"/>
        <v>1.5841912069108239</v>
      </c>
      <c r="W1727" s="24">
        <f t="shared" si="143"/>
        <v>1.5841912069108239</v>
      </c>
    </row>
    <row r="1728" spans="1:23" x14ac:dyDescent="0.3">
      <c r="A1728" t="s">
        <v>17</v>
      </c>
      <c r="B1728" t="s">
        <v>1863</v>
      </c>
      <c r="C1728" t="s">
        <v>1864</v>
      </c>
      <c r="D1728" t="s">
        <v>2179</v>
      </c>
      <c r="E1728" t="s">
        <v>2180</v>
      </c>
      <c r="F1728">
        <v>0.2</v>
      </c>
      <c r="G1728" s="2">
        <v>0</v>
      </c>
      <c r="H1728" s="4">
        <v>0.52639999999999998</v>
      </c>
      <c r="I1728" s="4">
        <v>0.13689999999999999</v>
      </c>
      <c r="J1728" s="7">
        <v>8</v>
      </c>
      <c r="K1728" s="7">
        <v>2</v>
      </c>
      <c r="L1728" s="3">
        <v>0.26</v>
      </c>
      <c r="M1728" s="5">
        <v>1.9893528199999999</v>
      </c>
      <c r="N1728" s="6">
        <v>1.55</v>
      </c>
      <c r="O1728" s="8">
        <f>IFERROR(VLOOKUP(C1728,Sheet2!$B$2:$G$588,6,FALSE),0)</f>
        <v>35461</v>
      </c>
      <c r="P1728" t="s">
        <v>92</v>
      </c>
      <c r="Q1728" s="2">
        <v>0.2208521356</v>
      </c>
      <c r="R1728" s="3">
        <v>0.19999999999999901</v>
      </c>
      <c r="U1728" s="22">
        <f t="shared" si="141"/>
        <v>0.19999999999999901</v>
      </c>
      <c r="V1728" s="10">
        <f t="shared" si="142"/>
        <v>1.5999999999999921</v>
      </c>
      <c r="W1728" s="24">
        <f t="shared" si="143"/>
        <v>1.5999999999999921</v>
      </c>
    </row>
    <row r="1729" spans="1:23" x14ac:dyDescent="0.3">
      <c r="A1729" t="s">
        <v>17</v>
      </c>
      <c r="B1729" t="s">
        <v>1863</v>
      </c>
      <c r="C1729" t="s">
        <v>1864</v>
      </c>
      <c r="D1729" t="s">
        <v>2181</v>
      </c>
      <c r="E1729" t="s">
        <v>2182</v>
      </c>
      <c r="F1729">
        <v>0.3</v>
      </c>
      <c r="G1729" s="2">
        <v>0</v>
      </c>
      <c r="H1729" s="4">
        <v>0.53180000000000005</v>
      </c>
      <c r="I1729" s="4">
        <v>0.1351</v>
      </c>
      <c r="J1729" s="7">
        <v>8</v>
      </c>
      <c r="K1729" s="7">
        <v>2</v>
      </c>
      <c r="L1729" s="3">
        <v>0.25409999999999999</v>
      </c>
      <c r="M1729" s="5">
        <v>1.9402748400000001</v>
      </c>
      <c r="N1729" s="6">
        <v>1.5</v>
      </c>
      <c r="O1729" s="8">
        <f>IFERROR(VLOOKUP(C1729,Sheet2!$B$2:$G$588,6,FALSE),0)</f>
        <v>35461</v>
      </c>
      <c r="P1729" t="s">
        <v>92</v>
      </c>
      <c r="Q1729" s="2">
        <v>0.22691364750000001</v>
      </c>
      <c r="R1729" s="3">
        <v>0.22691364750749099</v>
      </c>
      <c r="U1729" s="22">
        <f t="shared" si="141"/>
        <v>0.22691364750749099</v>
      </c>
      <c r="V1729" s="10">
        <f t="shared" si="142"/>
        <v>1.8153091800599279</v>
      </c>
      <c r="W1729" s="24">
        <f t="shared" si="143"/>
        <v>1.8153091800599279</v>
      </c>
    </row>
    <row r="1730" spans="1:23" x14ac:dyDescent="0.3">
      <c r="A1730" t="s">
        <v>17</v>
      </c>
      <c r="B1730" t="s">
        <v>1863</v>
      </c>
      <c r="C1730" t="s">
        <v>1864</v>
      </c>
      <c r="D1730" t="s">
        <v>2269</v>
      </c>
      <c r="E1730" t="s">
        <v>2270</v>
      </c>
      <c r="F1730">
        <v>0.15</v>
      </c>
      <c r="G1730" s="2">
        <v>0</v>
      </c>
      <c r="H1730" s="4">
        <v>0.51180000000000003</v>
      </c>
      <c r="I1730" s="4">
        <v>0.14929999999999999</v>
      </c>
      <c r="J1730" s="7">
        <v>8</v>
      </c>
      <c r="K1730" s="7">
        <v>1</v>
      </c>
      <c r="L1730" s="3">
        <v>0.29170000000000001</v>
      </c>
      <c r="M1730" s="5">
        <v>1.80301435</v>
      </c>
      <c r="N1730" s="6">
        <v>1.45</v>
      </c>
      <c r="O1730" s="8">
        <f>IFERROR(VLOOKUP(C1730,Sheet2!$B$2:$G$588,6,FALSE),0)</f>
        <v>35461</v>
      </c>
      <c r="P1730" t="s">
        <v>92</v>
      </c>
      <c r="Q1730" s="2">
        <v>0.19579120559999999</v>
      </c>
      <c r="R1730" s="3">
        <v>0.15</v>
      </c>
      <c r="U1730" s="22">
        <f t="shared" si="141"/>
        <v>0.15</v>
      </c>
      <c r="V1730" s="10">
        <f t="shared" si="142"/>
        <v>1.2</v>
      </c>
      <c r="W1730" s="24">
        <f t="shared" si="143"/>
        <v>1.2</v>
      </c>
    </row>
    <row r="1731" spans="1:23" x14ac:dyDescent="0.3">
      <c r="A1731" t="s">
        <v>17</v>
      </c>
      <c r="B1731" t="s">
        <v>1863</v>
      </c>
      <c r="C1731" t="s">
        <v>1864</v>
      </c>
      <c r="D1731" t="s">
        <v>2417</v>
      </c>
      <c r="E1731" t="s">
        <v>2418</v>
      </c>
      <c r="F1731">
        <v>0.15</v>
      </c>
      <c r="G1731" s="2">
        <v>0</v>
      </c>
      <c r="H1731" s="4">
        <v>0.41849999999999998</v>
      </c>
      <c r="I1731" s="4">
        <v>0.1736</v>
      </c>
      <c r="J1731" s="7">
        <v>8</v>
      </c>
      <c r="K1731" s="7">
        <v>0</v>
      </c>
      <c r="L1731" s="3">
        <v>0.41470000000000001</v>
      </c>
      <c r="M1731" s="5">
        <v>1.5183127599999999</v>
      </c>
      <c r="N1731" s="6">
        <v>1.45</v>
      </c>
      <c r="O1731" s="8">
        <f>IFERROR(VLOOKUP(C1731,Sheet2!$B$2:$G$588,6,FALSE),0)</f>
        <v>35461</v>
      </c>
      <c r="P1731" t="s">
        <v>92</v>
      </c>
      <c r="Q1731" s="2">
        <v>4.49925464E-2</v>
      </c>
      <c r="R1731" s="3">
        <v>4.4992546415503397E-2</v>
      </c>
      <c r="U1731" s="22">
        <f t="shared" si="141"/>
        <v>4.4992546415503397E-2</v>
      </c>
      <c r="V1731" s="10">
        <f t="shared" si="142"/>
        <v>0.35994037132402718</v>
      </c>
      <c r="W1731" s="24">
        <f t="shared" si="143"/>
        <v>0.35994037132402718</v>
      </c>
    </row>
    <row r="1732" spans="1:23" x14ac:dyDescent="0.3">
      <c r="A1732" t="s">
        <v>17</v>
      </c>
      <c r="B1732" t="s">
        <v>1863</v>
      </c>
      <c r="C1732" t="s">
        <v>1864</v>
      </c>
      <c r="D1732" t="s">
        <v>2431</v>
      </c>
      <c r="E1732" t="s">
        <v>2432</v>
      </c>
      <c r="F1732">
        <v>0.15</v>
      </c>
      <c r="G1732" s="2">
        <v>0</v>
      </c>
      <c r="H1732" s="4">
        <v>0.253</v>
      </c>
      <c r="I1732" s="4">
        <v>0.1351</v>
      </c>
      <c r="J1732" s="7">
        <v>8</v>
      </c>
      <c r="K1732" s="7">
        <v>1</v>
      </c>
      <c r="L1732" s="3">
        <v>0.53420000000000001</v>
      </c>
      <c r="M1732" s="5">
        <v>1.89783298</v>
      </c>
      <c r="N1732" s="6">
        <v>1.45</v>
      </c>
      <c r="O1732" s="8">
        <f>IFERROR(VLOOKUP(C1732,Sheet2!$B$2:$G$588,6,FALSE),0)</f>
        <v>35461</v>
      </c>
      <c r="P1732" t="s">
        <v>92</v>
      </c>
      <c r="Q1732" s="2">
        <v>0.23597070210000001</v>
      </c>
      <c r="R1732" s="3">
        <v>0.15</v>
      </c>
      <c r="U1732" s="22">
        <f t="shared" si="141"/>
        <v>0.15</v>
      </c>
      <c r="V1732" s="10">
        <f t="shared" si="142"/>
        <v>1.2</v>
      </c>
      <c r="W1732" s="24">
        <f t="shared" si="143"/>
        <v>1.2</v>
      </c>
    </row>
    <row r="1733" spans="1:23" x14ac:dyDescent="0.3">
      <c r="A1733" t="s">
        <v>17</v>
      </c>
      <c r="B1733" t="s">
        <v>1863</v>
      </c>
      <c r="C1733" t="s">
        <v>1864</v>
      </c>
      <c r="D1733" t="s">
        <v>2451</v>
      </c>
      <c r="E1733" t="s">
        <v>2452</v>
      </c>
      <c r="F1733">
        <v>0.25</v>
      </c>
      <c r="G1733" s="2">
        <v>0</v>
      </c>
      <c r="H1733" s="4">
        <v>0.2462</v>
      </c>
      <c r="I1733" s="4">
        <v>0.1298</v>
      </c>
      <c r="J1733" s="7">
        <v>8</v>
      </c>
      <c r="K1733" s="7">
        <v>2</v>
      </c>
      <c r="L1733" s="3">
        <v>0.52710000000000001</v>
      </c>
      <c r="M1733" s="5">
        <v>2.0305448500000001</v>
      </c>
      <c r="N1733" s="6">
        <v>1.5</v>
      </c>
      <c r="O1733" s="8">
        <f>IFERROR(VLOOKUP(C1733,Sheet2!$B$2:$G$588,6,FALSE),0)</f>
        <v>35461</v>
      </c>
      <c r="P1733" t="s">
        <v>22</v>
      </c>
      <c r="Q1733" s="2">
        <v>0.26128201649999999</v>
      </c>
      <c r="R1733" s="3">
        <v>0.25</v>
      </c>
      <c r="U1733" s="22">
        <f t="shared" si="141"/>
        <v>0.25</v>
      </c>
      <c r="V1733" s="10">
        <f t="shared" si="142"/>
        <v>2</v>
      </c>
      <c r="W1733" s="24">
        <f t="shared" si="143"/>
        <v>2</v>
      </c>
    </row>
    <row r="1734" spans="1:23" x14ac:dyDescent="0.3">
      <c r="A1734" t="s">
        <v>17</v>
      </c>
      <c r="B1734" t="s">
        <v>1863</v>
      </c>
      <c r="C1734" t="s">
        <v>1864</v>
      </c>
      <c r="D1734" t="s">
        <v>2729</v>
      </c>
      <c r="E1734" t="s">
        <v>2730</v>
      </c>
      <c r="F1734">
        <v>0.3</v>
      </c>
      <c r="G1734" s="2">
        <v>0</v>
      </c>
      <c r="H1734" s="4">
        <v>0.44180000000000003</v>
      </c>
      <c r="I1734" s="4">
        <v>0.14960000000000001</v>
      </c>
      <c r="J1734" s="7">
        <v>8</v>
      </c>
      <c r="K1734" s="7">
        <v>2</v>
      </c>
      <c r="L1734" s="3">
        <v>0.3387</v>
      </c>
      <c r="M1734" s="5">
        <v>1.81207637</v>
      </c>
      <c r="N1734" s="6">
        <v>1.4</v>
      </c>
      <c r="O1734" s="8">
        <f>IFERROR(VLOOKUP(C1734,Sheet2!$B$2:$G$588,6,FALSE),0)</f>
        <v>35461</v>
      </c>
      <c r="P1734" t="s">
        <v>22</v>
      </c>
      <c r="Q1734" s="2">
        <v>0.22740563180000001</v>
      </c>
      <c r="R1734" s="3">
        <v>0.227405631799383</v>
      </c>
      <c r="U1734" s="22">
        <f t="shared" si="141"/>
        <v>0.227405631799383</v>
      </c>
      <c r="V1734" s="10">
        <f t="shared" si="142"/>
        <v>1.819245054395064</v>
      </c>
      <c r="W1734" s="24">
        <f t="shared" si="143"/>
        <v>1.819245054395064</v>
      </c>
    </row>
    <row r="1735" spans="1:23" x14ac:dyDescent="0.3">
      <c r="A1735" t="s">
        <v>17</v>
      </c>
      <c r="B1735" t="s">
        <v>1863</v>
      </c>
      <c r="C1735" t="s">
        <v>1864</v>
      </c>
      <c r="D1735" t="s">
        <v>1945</v>
      </c>
      <c r="E1735" t="s">
        <v>1946</v>
      </c>
      <c r="F1735">
        <v>0.18</v>
      </c>
      <c r="G1735" s="2">
        <v>0</v>
      </c>
      <c r="H1735" s="4">
        <v>0.60370000000000001</v>
      </c>
      <c r="I1735" s="4">
        <v>0.12670000000000001</v>
      </c>
      <c r="J1735" s="7">
        <v>7</v>
      </c>
      <c r="K1735" s="7">
        <v>1</v>
      </c>
      <c r="L1735" s="3">
        <v>0.2099</v>
      </c>
      <c r="M1735" s="5">
        <v>1.96031567</v>
      </c>
      <c r="N1735" s="6">
        <v>1.55</v>
      </c>
      <c r="O1735" s="8">
        <f>IFERROR(VLOOKUP(C1735,Sheet2!$B$2:$G$588,6,FALSE),0)</f>
        <v>35461</v>
      </c>
      <c r="P1735" t="s">
        <v>92</v>
      </c>
      <c r="Q1735" s="2">
        <v>0.2093110191</v>
      </c>
      <c r="R1735" s="3">
        <v>0.18</v>
      </c>
      <c r="U1735" s="22">
        <f t="shared" si="141"/>
        <v>0.18</v>
      </c>
      <c r="V1735" s="10">
        <f t="shared" si="142"/>
        <v>1.26</v>
      </c>
      <c r="W1735" s="24">
        <f t="shared" si="143"/>
        <v>1.26</v>
      </c>
    </row>
    <row r="1736" spans="1:23" x14ac:dyDescent="0.3">
      <c r="A1736" t="s">
        <v>17</v>
      </c>
      <c r="B1736" t="s">
        <v>1863</v>
      </c>
      <c r="C1736" t="s">
        <v>1864</v>
      </c>
      <c r="D1736" t="s">
        <v>1961</v>
      </c>
      <c r="E1736" t="s">
        <v>1962</v>
      </c>
      <c r="F1736">
        <v>0.25</v>
      </c>
      <c r="G1736" s="2">
        <v>0</v>
      </c>
      <c r="H1736" s="4">
        <v>0.2409</v>
      </c>
      <c r="I1736" s="4">
        <v>0.1216</v>
      </c>
      <c r="J1736" s="7">
        <v>7</v>
      </c>
      <c r="K1736" s="7">
        <v>2</v>
      </c>
      <c r="L1736" s="3">
        <v>0.50460000000000005</v>
      </c>
      <c r="M1736" s="5">
        <v>1.8354289100000001</v>
      </c>
      <c r="N1736" s="6">
        <v>1.4</v>
      </c>
      <c r="O1736" s="8">
        <f>IFERROR(VLOOKUP(C1736,Sheet2!$B$2:$G$588,6,FALSE),0)</f>
        <v>35461</v>
      </c>
      <c r="P1736" t="s">
        <v>22</v>
      </c>
      <c r="Q1736" s="2">
        <v>0.2372355069</v>
      </c>
      <c r="R1736" s="3">
        <v>0.23723550689842801</v>
      </c>
      <c r="U1736" s="22">
        <f t="shared" si="141"/>
        <v>0.23723550689842801</v>
      </c>
      <c r="V1736" s="10">
        <f t="shared" si="142"/>
        <v>1.6606485482889961</v>
      </c>
      <c r="W1736" s="24">
        <f t="shared" si="143"/>
        <v>1.6606485482889961</v>
      </c>
    </row>
    <row r="1737" spans="1:23" x14ac:dyDescent="0.3">
      <c r="A1737" t="s">
        <v>17</v>
      </c>
      <c r="B1737" t="s">
        <v>1863</v>
      </c>
      <c r="C1737" t="s">
        <v>1864</v>
      </c>
      <c r="D1737" t="s">
        <v>2011</v>
      </c>
      <c r="E1737" t="s">
        <v>2012</v>
      </c>
      <c r="F1737">
        <v>0.15</v>
      </c>
      <c r="G1737" s="2">
        <v>0</v>
      </c>
      <c r="H1737" s="4">
        <v>0.35820000000000002</v>
      </c>
      <c r="I1737" s="4">
        <v>0.1585</v>
      </c>
      <c r="J1737" s="7">
        <v>7</v>
      </c>
      <c r="K1737" s="7">
        <v>0</v>
      </c>
      <c r="L1737" s="3">
        <v>0.4425</v>
      </c>
      <c r="M1737" s="5">
        <v>1.50851735</v>
      </c>
      <c r="N1737" s="6">
        <v>1.45</v>
      </c>
      <c r="O1737" s="8">
        <f>IFERROR(VLOOKUP(C1737,Sheet2!$B$2:$G$588,6,FALSE),0)</f>
        <v>35461</v>
      </c>
      <c r="P1737" t="s">
        <v>92</v>
      </c>
      <c r="Q1737" s="2">
        <v>3.8791300700000003E-2</v>
      </c>
      <c r="R1737" s="3">
        <v>3.8791300710999503E-2</v>
      </c>
      <c r="U1737" s="22">
        <f t="shared" si="141"/>
        <v>3.8791300710999503E-2</v>
      </c>
      <c r="V1737" s="10">
        <f t="shared" si="142"/>
        <v>0.27153910497699651</v>
      </c>
      <c r="W1737" s="24">
        <f t="shared" si="143"/>
        <v>0.27153910497699651</v>
      </c>
    </row>
    <row r="1738" spans="1:23" x14ac:dyDescent="0.3">
      <c r="A1738" t="s">
        <v>17</v>
      </c>
      <c r="B1738" t="s">
        <v>1863</v>
      </c>
      <c r="C1738" t="s">
        <v>1864</v>
      </c>
      <c r="D1738" t="s">
        <v>2031</v>
      </c>
      <c r="E1738" t="s">
        <v>2032</v>
      </c>
      <c r="F1738">
        <v>0.33</v>
      </c>
      <c r="G1738" s="2">
        <v>0</v>
      </c>
      <c r="H1738" s="4">
        <v>0.47170000000000001</v>
      </c>
      <c r="I1738" s="4">
        <v>0.14949999999999999</v>
      </c>
      <c r="J1738" s="7">
        <v>7</v>
      </c>
      <c r="K1738" s="7">
        <v>1</v>
      </c>
      <c r="L1738" s="3">
        <v>0.31690000000000002</v>
      </c>
      <c r="M1738" s="5">
        <v>1.5303869999999999</v>
      </c>
      <c r="N1738" s="6">
        <v>1.45</v>
      </c>
      <c r="O1738" s="8">
        <f>IFERROR(VLOOKUP(C1738,Sheet2!$B$2:$G$588,6,FALSE),0)</f>
        <v>35461</v>
      </c>
      <c r="P1738" t="s">
        <v>22</v>
      </c>
      <c r="Q1738" s="2">
        <v>5.2527239199999999E-2</v>
      </c>
      <c r="R1738" s="3">
        <v>5.2527239236989098E-2</v>
      </c>
      <c r="U1738" s="22">
        <f t="shared" ref="U1738:U1801" si="144">IF(A1738="placement",IF(T1738="",R1738,T1738),"")</f>
        <v>5.2527239236989098E-2</v>
      </c>
      <c r="V1738" s="10">
        <f t="shared" ref="V1738:V1801" si="145">IF($A1738="placement",U1738*J1738,"")</f>
        <v>0.36769067465892369</v>
      </c>
      <c r="W1738" s="24">
        <f t="shared" ref="W1738:W1801" si="146">IF($A1738="placement",V1738,IF($A1738="site",SUMIF($C:$C,$C1738,$V:$V),IF($A1738="user",SUMIF($B:$B,$B1738,$V:$V),SUM($V:$V))))</f>
        <v>0.36769067465892369</v>
      </c>
    </row>
    <row r="1739" spans="1:23" x14ac:dyDescent="0.3">
      <c r="A1739" t="s">
        <v>17</v>
      </c>
      <c r="B1739" t="s">
        <v>1863</v>
      </c>
      <c r="C1739" t="s">
        <v>1864</v>
      </c>
      <c r="D1739" t="s">
        <v>2053</v>
      </c>
      <c r="E1739" t="s">
        <v>2054</v>
      </c>
      <c r="F1739">
        <v>0.33</v>
      </c>
      <c r="G1739" s="2">
        <v>0</v>
      </c>
      <c r="H1739" s="4">
        <v>0.47810000000000002</v>
      </c>
      <c r="I1739" s="4">
        <v>0.1646</v>
      </c>
      <c r="J1739" s="7">
        <v>7</v>
      </c>
      <c r="K1739" s="7">
        <v>0</v>
      </c>
      <c r="L1739" s="3">
        <v>0.34420000000000001</v>
      </c>
      <c r="M1739" s="5">
        <v>1.51289063</v>
      </c>
      <c r="N1739" s="6">
        <v>1.45</v>
      </c>
      <c r="O1739" s="8">
        <f>IFERROR(VLOOKUP(C1739,Sheet2!$B$2:$G$588,6,FALSE),0)</f>
        <v>35461</v>
      </c>
      <c r="P1739" t="s">
        <v>22</v>
      </c>
      <c r="Q1739" s="2">
        <v>4.1569842500000002E-2</v>
      </c>
      <c r="R1739" s="3">
        <v>4.1569842499354498E-2</v>
      </c>
      <c r="U1739" s="22">
        <f t="shared" si="144"/>
        <v>4.1569842499354498E-2</v>
      </c>
      <c r="V1739" s="10">
        <f t="shared" si="145"/>
        <v>0.29098889749548151</v>
      </c>
      <c r="W1739" s="24">
        <f t="shared" si="146"/>
        <v>0.29098889749548151</v>
      </c>
    </row>
    <row r="1740" spans="1:23" x14ac:dyDescent="0.3">
      <c r="A1740" t="s">
        <v>17</v>
      </c>
      <c r="B1740" t="s">
        <v>1863</v>
      </c>
      <c r="C1740" t="s">
        <v>1864</v>
      </c>
      <c r="D1740" t="s">
        <v>2059</v>
      </c>
      <c r="E1740" t="s">
        <v>2060</v>
      </c>
      <c r="F1740">
        <v>0.2</v>
      </c>
      <c r="G1740" s="2">
        <v>0</v>
      </c>
      <c r="H1740" s="4">
        <v>0.29620000000000002</v>
      </c>
      <c r="I1740" s="4">
        <v>0.111</v>
      </c>
      <c r="J1740" s="7">
        <v>7</v>
      </c>
      <c r="K1740" s="7">
        <v>1</v>
      </c>
      <c r="L1740" s="3">
        <v>0.37469999999999998</v>
      </c>
      <c r="M1740" s="5">
        <v>1.9939510899999999</v>
      </c>
      <c r="N1740" s="6">
        <v>1.5</v>
      </c>
      <c r="O1740" s="8">
        <f>IFERROR(VLOOKUP(C1740,Sheet2!$B$2:$G$588,6,FALSE),0)</f>
        <v>35461</v>
      </c>
      <c r="P1740" t="s">
        <v>92</v>
      </c>
      <c r="Q1740" s="2">
        <v>0.2477247789</v>
      </c>
      <c r="R1740" s="3">
        <v>0.2</v>
      </c>
      <c r="U1740" s="22">
        <f t="shared" si="144"/>
        <v>0.2</v>
      </c>
      <c r="V1740" s="10">
        <f t="shared" si="145"/>
        <v>1.4000000000000001</v>
      </c>
      <c r="W1740" s="24">
        <f t="shared" si="146"/>
        <v>1.4000000000000001</v>
      </c>
    </row>
    <row r="1741" spans="1:23" x14ac:dyDescent="0.3">
      <c r="A1741" t="s">
        <v>17</v>
      </c>
      <c r="B1741" t="s">
        <v>1863</v>
      </c>
      <c r="C1741" t="s">
        <v>1864</v>
      </c>
      <c r="D1741" t="s">
        <v>2081</v>
      </c>
      <c r="E1741" t="s">
        <v>2082</v>
      </c>
      <c r="F1741">
        <v>0.25</v>
      </c>
      <c r="G1741" s="2">
        <v>0</v>
      </c>
      <c r="H1741" s="4">
        <v>0.2666</v>
      </c>
      <c r="I1741" s="4">
        <v>9.4899999999999998E-2</v>
      </c>
      <c r="J1741" s="7">
        <v>7</v>
      </c>
      <c r="K1741" s="7">
        <v>2</v>
      </c>
      <c r="L1741" s="3">
        <v>0.35610000000000003</v>
      </c>
      <c r="M1741" s="5">
        <v>2.3075996999999999</v>
      </c>
      <c r="N1741" s="6">
        <v>1.55</v>
      </c>
      <c r="O1741" s="8">
        <f>IFERROR(VLOOKUP(C1741,Sheet2!$B$2:$G$588,6,FALSE),0)</f>
        <v>35461</v>
      </c>
      <c r="P1741" t="s">
        <v>22</v>
      </c>
      <c r="Q1741" s="2">
        <v>0.32830637800000001</v>
      </c>
      <c r="R1741" s="3">
        <v>0.25</v>
      </c>
      <c r="U1741" s="22">
        <f t="shared" si="144"/>
        <v>0.25</v>
      </c>
      <c r="V1741" s="10">
        <f t="shared" si="145"/>
        <v>1.75</v>
      </c>
      <c r="W1741" s="24">
        <f t="shared" si="146"/>
        <v>1.75</v>
      </c>
    </row>
    <row r="1742" spans="1:23" x14ac:dyDescent="0.3">
      <c r="A1742" t="s">
        <v>17</v>
      </c>
      <c r="B1742" t="s">
        <v>1863</v>
      </c>
      <c r="C1742" t="s">
        <v>1864</v>
      </c>
      <c r="D1742" t="s">
        <v>2117</v>
      </c>
      <c r="E1742" t="s">
        <v>2118</v>
      </c>
      <c r="F1742">
        <v>0.25</v>
      </c>
      <c r="G1742" s="2">
        <v>0</v>
      </c>
      <c r="H1742" s="4">
        <v>0.17069999999999999</v>
      </c>
      <c r="I1742" s="4">
        <v>0.107</v>
      </c>
      <c r="J1742" s="7">
        <v>7</v>
      </c>
      <c r="K1742" s="7">
        <v>2</v>
      </c>
      <c r="L1742" s="3">
        <v>0.62680000000000002</v>
      </c>
      <c r="M1742" s="5">
        <v>2.0554072099999998</v>
      </c>
      <c r="N1742" s="6">
        <v>1.5</v>
      </c>
      <c r="O1742" s="8">
        <f>IFERROR(VLOOKUP(C1742,Sheet2!$B$2:$G$588,6,FALSE),0)</f>
        <v>35461</v>
      </c>
      <c r="P1742" t="s">
        <v>22</v>
      </c>
      <c r="Q1742" s="2">
        <v>0.27021760309999998</v>
      </c>
      <c r="R1742" s="3">
        <v>0.25</v>
      </c>
      <c r="U1742" s="22">
        <f t="shared" si="144"/>
        <v>0.25</v>
      </c>
      <c r="V1742" s="10">
        <f t="shared" si="145"/>
        <v>1.75</v>
      </c>
      <c r="W1742" s="24">
        <f t="shared" si="146"/>
        <v>1.75</v>
      </c>
    </row>
    <row r="1743" spans="1:23" x14ac:dyDescent="0.3">
      <c r="A1743" t="s">
        <v>17</v>
      </c>
      <c r="B1743" t="s">
        <v>1863</v>
      </c>
      <c r="C1743" t="s">
        <v>1864</v>
      </c>
      <c r="D1743" t="s">
        <v>2133</v>
      </c>
      <c r="E1743" t="s">
        <v>2134</v>
      </c>
      <c r="F1743">
        <v>0.3</v>
      </c>
      <c r="G1743" s="2">
        <v>0</v>
      </c>
      <c r="H1743" s="4">
        <v>0.49259999999999998</v>
      </c>
      <c r="I1743" s="4">
        <v>0.16120000000000001</v>
      </c>
      <c r="J1743" s="7">
        <v>7</v>
      </c>
      <c r="K1743" s="7">
        <v>1</v>
      </c>
      <c r="L1743" s="3">
        <v>0.32729999999999998</v>
      </c>
      <c r="M1743" s="5">
        <v>1.50664599</v>
      </c>
      <c r="N1743" s="6">
        <v>1.45</v>
      </c>
      <c r="O1743" s="8">
        <f>IFERROR(VLOOKUP(C1743,Sheet2!$B$2:$G$588,6,FALSE),0)</f>
        <v>35461</v>
      </c>
      <c r="P1743" t="s">
        <v>22</v>
      </c>
      <c r="Q1743" s="2">
        <v>3.7597412099999998E-2</v>
      </c>
      <c r="R1743" s="3">
        <v>3.75974121452727E-2</v>
      </c>
      <c r="U1743" s="22">
        <f t="shared" si="144"/>
        <v>3.75974121452727E-2</v>
      </c>
      <c r="V1743" s="10">
        <f t="shared" si="145"/>
        <v>0.26318188501690892</v>
      </c>
      <c r="W1743" s="24">
        <f t="shared" si="146"/>
        <v>0.26318188501690892</v>
      </c>
    </row>
    <row r="1744" spans="1:23" x14ac:dyDescent="0.3">
      <c r="A1744" t="s">
        <v>17</v>
      </c>
      <c r="B1744" t="s">
        <v>1863</v>
      </c>
      <c r="C1744" t="s">
        <v>1864</v>
      </c>
      <c r="D1744" t="s">
        <v>2171</v>
      </c>
      <c r="E1744" t="s">
        <v>2172</v>
      </c>
      <c r="F1744">
        <v>0.25</v>
      </c>
      <c r="G1744" s="2">
        <v>0</v>
      </c>
      <c r="H1744" s="4">
        <v>0.23139999999999999</v>
      </c>
      <c r="I1744" s="4">
        <v>0.1196</v>
      </c>
      <c r="J1744" s="7">
        <v>7</v>
      </c>
      <c r="K1744" s="7">
        <v>2</v>
      </c>
      <c r="L1744" s="3">
        <v>0.51700000000000002</v>
      </c>
      <c r="M1744" s="5">
        <v>1.98483582</v>
      </c>
      <c r="N1744" s="6">
        <v>1.5</v>
      </c>
      <c r="O1744" s="8">
        <f>IFERROR(VLOOKUP(C1744,Sheet2!$B$2:$G$588,6,FALSE),0)</f>
        <v>35461</v>
      </c>
      <c r="P1744" t="s">
        <v>22</v>
      </c>
      <c r="Q1744" s="2">
        <v>0.2442699874</v>
      </c>
      <c r="R1744" s="3">
        <v>0.244269987366901</v>
      </c>
      <c r="U1744" s="22">
        <f t="shared" si="144"/>
        <v>0.244269987366901</v>
      </c>
      <c r="V1744" s="10">
        <f t="shared" si="145"/>
        <v>1.7098899115683071</v>
      </c>
      <c r="W1744" s="24">
        <f t="shared" si="146"/>
        <v>1.7098899115683071</v>
      </c>
    </row>
    <row r="1745" spans="1:23" x14ac:dyDescent="0.3">
      <c r="A1745" t="s">
        <v>17</v>
      </c>
      <c r="B1745" t="s">
        <v>1863</v>
      </c>
      <c r="C1745" t="s">
        <v>1864</v>
      </c>
      <c r="D1745" t="s">
        <v>2231</v>
      </c>
      <c r="E1745" t="s">
        <v>2232</v>
      </c>
      <c r="F1745">
        <v>0.25</v>
      </c>
      <c r="G1745" s="2">
        <v>0</v>
      </c>
      <c r="H1745" s="4">
        <v>0.50760000000000005</v>
      </c>
      <c r="I1745" s="4">
        <v>0.11360000000000001</v>
      </c>
      <c r="J1745" s="7">
        <v>7</v>
      </c>
      <c r="K1745" s="7">
        <v>2</v>
      </c>
      <c r="L1745" s="3">
        <v>0.22370000000000001</v>
      </c>
      <c r="M1745" s="5">
        <v>1.9089308199999999</v>
      </c>
      <c r="N1745" s="6">
        <v>1.45</v>
      </c>
      <c r="O1745" s="8">
        <f>IFERROR(VLOOKUP(C1745,Sheet2!$B$2:$G$588,6,FALSE),0)</f>
        <v>35461</v>
      </c>
      <c r="P1745" t="s">
        <v>22</v>
      </c>
      <c r="Q1745" s="2">
        <v>0.24041249340000001</v>
      </c>
      <c r="R1745" s="3">
        <v>0.24041249341064799</v>
      </c>
      <c r="U1745" s="22">
        <f t="shared" si="144"/>
        <v>0.24041249341064799</v>
      </c>
      <c r="V1745" s="10">
        <f t="shared" si="145"/>
        <v>1.682887453874536</v>
      </c>
      <c r="W1745" s="24">
        <f t="shared" si="146"/>
        <v>1.682887453874536</v>
      </c>
    </row>
    <row r="1746" spans="1:23" x14ac:dyDescent="0.3">
      <c r="A1746" t="s">
        <v>17</v>
      </c>
      <c r="B1746" t="s">
        <v>1863</v>
      </c>
      <c r="C1746" t="s">
        <v>1864</v>
      </c>
      <c r="D1746" t="s">
        <v>2259</v>
      </c>
      <c r="E1746" t="s">
        <v>2260</v>
      </c>
      <c r="F1746">
        <v>0.33</v>
      </c>
      <c r="G1746" s="2">
        <v>0</v>
      </c>
      <c r="H1746" s="4">
        <v>0.60460000000000003</v>
      </c>
      <c r="I1746" s="4">
        <v>0.16309999999999999</v>
      </c>
      <c r="J1746" s="7">
        <v>7</v>
      </c>
      <c r="K1746" s="7">
        <v>1</v>
      </c>
      <c r="L1746" s="3">
        <v>0.2697</v>
      </c>
      <c r="M1746" s="5">
        <v>1.5136224300000001</v>
      </c>
      <c r="N1746" s="6">
        <v>1.45</v>
      </c>
      <c r="O1746" s="8">
        <f>IFERROR(VLOOKUP(C1746,Sheet2!$B$2:$G$588,6,FALSE),0)</f>
        <v>35461</v>
      </c>
      <c r="P1746" t="s">
        <v>22</v>
      </c>
      <c r="Q1746" s="2">
        <v>4.2033221400000001E-2</v>
      </c>
      <c r="R1746" s="3">
        <v>4.2033221437666399E-2</v>
      </c>
      <c r="U1746" s="22">
        <f t="shared" si="144"/>
        <v>4.2033221437666399E-2</v>
      </c>
      <c r="V1746" s="10">
        <f t="shared" si="145"/>
        <v>0.29423255006366478</v>
      </c>
      <c r="W1746" s="24">
        <f t="shared" si="146"/>
        <v>0.29423255006366478</v>
      </c>
    </row>
    <row r="1747" spans="1:23" x14ac:dyDescent="0.3">
      <c r="A1747" t="s">
        <v>17</v>
      </c>
      <c r="B1747" t="s">
        <v>1863</v>
      </c>
      <c r="C1747" t="s">
        <v>1864</v>
      </c>
      <c r="D1747" t="s">
        <v>2273</v>
      </c>
      <c r="E1747" t="s">
        <v>2274</v>
      </c>
      <c r="F1747">
        <v>0.33</v>
      </c>
      <c r="G1747" s="2">
        <v>0</v>
      </c>
      <c r="H1747" s="4">
        <v>0.46779999999999999</v>
      </c>
      <c r="I1747" s="4">
        <v>0.1255</v>
      </c>
      <c r="J1747" s="7">
        <v>7</v>
      </c>
      <c r="K1747" s="7">
        <v>2</v>
      </c>
      <c r="L1747" s="3">
        <v>0.26829999999999998</v>
      </c>
      <c r="M1747" s="5">
        <v>1.82077405</v>
      </c>
      <c r="N1747" s="6">
        <v>1.45</v>
      </c>
      <c r="O1747" s="8">
        <f>IFERROR(VLOOKUP(C1747,Sheet2!$B$2:$G$588,6,FALSE),0)</f>
        <v>35461</v>
      </c>
      <c r="P1747" t="s">
        <v>22</v>
      </c>
      <c r="Q1747" s="2">
        <v>0.20363539750000001</v>
      </c>
      <c r="R1747" s="3">
        <v>0.203635397455534</v>
      </c>
      <c r="U1747" s="22">
        <f t="shared" si="144"/>
        <v>0.203635397455534</v>
      </c>
      <c r="V1747" s="10">
        <f t="shared" si="145"/>
        <v>1.4254477821887379</v>
      </c>
      <c r="W1747" s="24">
        <f t="shared" si="146"/>
        <v>1.4254477821887379</v>
      </c>
    </row>
    <row r="1748" spans="1:23" x14ac:dyDescent="0.3">
      <c r="A1748" t="s">
        <v>17</v>
      </c>
      <c r="B1748" t="s">
        <v>1863</v>
      </c>
      <c r="C1748" t="s">
        <v>1864</v>
      </c>
      <c r="D1748" t="s">
        <v>2329</v>
      </c>
      <c r="E1748" t="s">
        <v>2330</v>
      </c>
      <c r="F1748">
        <v>0.2</v>
      </c>
      <c r="G1748" s="2">
        <v>0</v>
      </c>
      <c r="H1748" s="4">
        <v>0.48980000000000001</v>
      </c>
      <c r="I1748" s="4">
        <v>0.12790000000000001</v>
      </c>
      <c r="J1748" s="7">
        <v>7</v>
      </c>
      <c r="K1748" s="7">
        <v>1</v>
      </c>
      <c r="L1748" s="3">
        <v>0.26119999999999999</v>
      </c>
      <c r="M1748" s="5">
        <v>1.92132887</v>
      </c>
      <c r="N1748" s="6">
        <v>1.5</v>
      </c>
      <c r="O1748" s="8">
        <f>IFERROR(VLOOKUP(C1748,Sheet2!$B$2:$G$588,6,FALSE),0)</f>
        <v>35461</v>
      </c>
      <c r="P1748" t="s">
        <v>92</v>
      </c>
      <c r="Q1748" s="2">
        <v>0.21929034319999999</v>
      </c>
      <c r="R1748" s="3">
        <v>0.2</v>
      </c>
      <c r="U1748" s="22">
        <f t="shared" si="144"/>
        <v>0.2</v>
      </c>
      <c r="V1748" s="10">
        <f t="shared" si="145"/>
        <v>1.4000000000000001</v>
      </c>
      <c r="W1748" s="24">
        <f t="shared" si="146"/>
        <v>1.4000000000000001</v>
      </c>
    </row>
    <row r="1749" spans="1:23" x14ac:dyDescent="0.3">
      <c r="A1749" t="s">
        <v>17</v>
      </c>
      <c r="B1749" t="s">
        <v>1863</v>
      </c>
      <c r="C1749" t="s">
        <v>1864</v>
      </c>
      <c r="D1749" t="s">
        <v>2335</v>
      </c>
      <c r="E1749" t="s">
        <v>2336</v>
      </c>
      <c r="F1749">
        <v>0.25</v>
      </c>
      <c r="G1749" s="2">
        <v>0</v>
      </c>
      <c r="H1749" s="4">
        <v>0.2621</v>
      </c>
      <c r="I1749" s="4">
        <v>0.10979999999999999</v>
      </c>
      <c r="J1749" s="7">
        <v>7</v>
      </c>
      <c r="K1749" s="7">
        <v>2</v>
      </c>
      <c r="L1749" s="3">
        <v>0.41880000000000001</v>
      </c>
      <c r="M1749" s="5">
        <v>2.05836044</v>
      </c>
      <c r="N1749" s="6">
        <v>1.5</v>
      </c>
      <c r="O1749" s="8">
        <f>IFERROR(VLOOKUP(C1749,Sheet2!$B$2:$G$588,6,FALSE),0)</f>
        <v>35461</v>
      </c>
      <c r="P1749" t="s">
        <v>92</v>
      </c>
      <c r="Q1749" s="2">
        <v>0.27126465849999998</v>
      </c>
      <c r="R1749" s="3">
        <v>0.249999999999999</v>
      </c>
      <c r="U1749" s="22">
        <f t="shared" si="144"/>
        <v>0.249999999999999</v>
      </c>
      <c r="V1749" s="10">
        <f t="shared" si="145"/>
        <v>1.7499999999999929</v>
      </c>
      <c r="W1749" s="24">
        <f t="shared" si="146"/>
        <v>1.7499999999999929</v>
      </c>
    </row>
    <row r="1750" spans="1:23" x14ac:dyDescent="0.3">
      <c r="A1750" t="s">
        <v>17</v>
      </c>
      <c r="B1750" t="s">
        <v>1863</v>
      </c>
      <c r="C1750" t="s">
        <v>1864</v>
      </c>
      <c r="D1750" t="s">
        <v>2473</v>
      </c>
      <c r="E1750" t="s">
        <v>2474</v>
      </c>
      <c r="F1750">
        <v>0.25</v>
      </c>
      <c r="G1750" s="2">
        <v>0</v>
      </c>
      <c r="H1750" s="4">
        <v>0.53469999999999995</v>
      </c>
      <c r="I1750" s="4">
        <v>9.8400000000000001E-2</v>
      </c>
      <c r="J1750" s="7">
        <v>7</v>
      </c>
      <c r="K1750" s="7">
        <v>2</v>
      </c>
      <c r="L1750" s="3">
        <v>0.18390000000000001</v>
      </c>
      <c r="M1750" s="5">
        <v>2.2875817000000001</v>
      </c>
      <c r="N1750" s="6">
        <v>1.5</v>
      </c>
      <c r="O1750" s="8">
        <f>IFERROR(VLOOKUP(C1750,Sheet2!$B$2:$G$588,6,FALSE),0)</f>
        <v>35461</v>
      </c>
      <c r="P1750" t="s">
        <v>22</v>
      </c>
      <c r="Q1750" s="2">
        <v>0.34428571429999999</v>
      </c>
      <c r="R1750" s="3">
        <v>0.25</v>
      </c>
      <c r="U1750" s="22">
        <f t="shared" si="144"/>
        <v>0.25</v>
      </c>
      <c r="V1750" s="10">
        <f t="shared" si="145"/>
        <v>1.75</v>
      </c>
      <c r="W1750" s="24">
        <f t="shared" si="146"/>
        <v>1.75</v>
      </c>
    </row>
    <row r="1751" spans="1:23" x14ac:dyDescent="0.3">
      <c r="A1751" t="s">
        <v>17</v>
      </c>
      <c r="B1751" t="s">
        <v>1863</v>
      </c>
      <c r="C1751" t="s">
        <v>1864</v>
      </c>
      <c r="D1751" t="s">
        <v>2601</v>
      </c>
      <c r="E1751" t="s">
        <v>2602</v>
      </c>
      <c r="F1751">
        <v>0.33</v>
      </c>
      <c r="G1751" s="2">
        <v>0</v>
      </c>
      <c r="H1751" s="4">
        <v>0.44800000000000001</v>
      </c>
      <c r="I1751" s="4">
        <v>0.14990000000000001</v>
      </c>
      <c r="J1751" s="7">
        <v>7</v>
      </c>
      <c r="K1751" s="7">
        <v>1</v>
      </c>
      <c r="L1751" s="3">
        <v>0.33450000000000002</v>
      </c>
      <c r="M1751" s="5">
        <v>1.5020495700000001</v>
      </c>
      <c r="N1751" s="6">
        <v>1.45</v>
      </c>
      <c r="O1751" s="8">
        <f>IFERROR(VLOOKUP(C1751,Sheet2!$B$2:$G$588,6,FALSE),0)</f>
        <v>35461</v>
      </c>
      <c r="P1751" t="s">
        <v>22</v>
      </c>
      <c r="Q1751" s="2">
        <v>3.46523657E-2</v>
      </c>
      <c r="R1751" s="3">
        <v>3.4652365690349997E-2</v>
      </c>
      <c r="U1751" s="22">
        <f t="shared" si="144"/>
        <v>3.4652365690349997E-2</v>
      </c>
      <c r="V1751" s="10">
        <f t="shared" si="145"/>
        <v>0.24256655983244998</v>
      </c>
      <c r="W1751" s="24">
        <f t="shared" si="146"/>
        <v>0.24256655983244998</v>
      </c>
    </row>
    <row r="1752" spans="1:23" x14ac:dyDescent="0.3">
      <c r="A1752" t="s">
        <v>17</v>
      </c>
      <c r="B1752" t="s">
        <v>1863</v>
      </c>
      <c r="C1752" t="s">
        <v>1864</v>
      </c>
      <c r="D1752" t="s">
        <v>2619</v>
      </c>
      <c r="E1752" t="s">
        <v>2620</v>
      </c>
      <c r="F1752">
        <v>0.15</v>
      </c>
      <c r="G1752" s="2">
        <v>0</v>
      </c>
      <c r="H1752" s="4">
        <v>0.71299999999999997</v>
      </c>
      <c r="I1752" s="4">
        <v>0.13170000000000001</v>
      </c>
      <c r="J1752" s="7">
        <v>7</v>
      </c>
      <c r="K1752" s="7">
        <v>1</v>
      </c>
      <c r="L1752" s="3">
        <v>0.1847</v>
      </c>
      <c r="M1752" s="5">
        <v>1.73752711</v>
      </c>
      <c r="N1752" s="6">
        <v>1.45</v>
      </c>
      <c r="O1752" s="8">
        <f>IFERROR(VLOOKUP(C1752,Sheet2!$B$2:$G$588,6,FALSE),0)</f>
        <v>35461</v>
      </c>
      <c r="P1752" t="s">
        <v>92</v>
      </c>
      <c r="Q1752" s="2">
        <v>0.1654806492</v>
      </c>
      <c r="R1752" s="3">
        <v>0.15</v>
      </c>
      <c r="U1752" s="22">
        <f t="shared" si="144"/>
        <v>0.15</v>
      </c>
      <c r="V1752" s="10">
        <f t="shared" si="145"/>
        <v>1.05</v>
      </c>
      <c r="W1752" s="24">
        <f t="shared" si="146"/>
        <v>1.05</v>
      </c>
    </row>
    <row r="1753" spans="1:23" x14ac:dyDescent="0.3">
      <c r="A1753" t="s">
        <v>17</v>
      </c>
      <c r="B1753" t="s">
        <v>1863</v>
      </c>
      <c r="C1753" t="s">
        <v>1864</v>
      </c>
      <c r="D1753" t="s">
        <v>2699</v>
      </c>
      <c r="E1753" t="s">
        <v>2700</v>
      </c>
      <c r="F1753">
        <v>0.25</v>
      </c>
      <c r="G1753" s="2">
        <v>0</v>
      </c>
      <c r="H1753" s="4">
        <v>0.2263</v>
      </c>
      <c r="I1753" s="4">
        <v>0.12239999999999999</v>
      </c>
      <c r="J1753" s="7">
        <v>7</v>
      </c>
      <c r="K1753" s="7">
        <v>2</v>
      </c>
      <c r="L1753" s="3">
        <v>0.54069999999999996</v>
      </c>
      <c r="M1753" s="5">
        <v>1.9559836500000001</v>
      </c>
      <c r="N1753" s="6">
        <v>1.5</v>
      </c>
      <c r="O1753" s="8">
        <f>IFERROR(VLOOKUP(C1753,Sheet2!$B$2:$G$588,6,FALSE),0)</f>
        <v>35461</v>
      </c>
      <c r="P1753" t="s">
        <v>22</v>
      </c>
      <c r="Q1753" s="2">
        <v>0.2331224258</v>
      </c>
      <c r="R1753" s="3">
        <v>0.233122425834178</v>
      </c>
      <c r="U1753" s="22">
        <f t="shared" si="144"/>
        <v>0.233122425834178</v>
      </c>
      <c r="V1753" s="10">
        <f t="shared" si="145"/>
        <v>1.631856980839246</v>
      </c>
      <c r="W1753" s="24">
        <f t="shared" si="146"/>
        <v>1.631856980839246</v>
      </c>
    </row>
    <row r="1754" spans="1:23" x14ac:dyDescent="0.3">
      <c r="A1754" t="s">
        <v>17</v>
      </c>
      <c r="B1754" t="s">
        <v>1863</v>
      </c>
      <c r="C1754" t="s">
        <v>1864</v>
      </c>
      <c r="D1754" t="s">
        <v>2751</v>
      </c>
      <c r="E1754" t="s">
        <v>2752</v>
      </c>
      <c r="F1754">
        <v>0.25</v>
      </c>
      <c r="G1754" s="2">
        <v>0</v>
      </c>
      <c r="H1754" s="4">
        <v>0.20899999999999999</v>
      </c>
      <c r="I1754" s="4">
        <v>0.11700000000000001</v>
      </c>
      <c r="J1754" s="7">
        <v>7</v>
      </c>
      <c r="K1754" s="7">
        <v>2</v>
      </c>
      <c r="L1754" s="3">
        <v>0.55979999999999996</v>
      </c>
      <c r="M1754" s="5">
        <v>2.0598290600000002</v>
      </c>
      <c r="N1754" s="6">
        <v>1.55</v>
      </c>
      <c r="O1754" s="8">
        <f>IFERROR(VLOOKUP(C1754,Sheet2!$B$2:$G$588,6,FALSE),0)</f>
        <v>35461</v>
      </c>
      <c r="P1754" t="s">
        <v>22</v>
      </c>
      <c r="Q1754" s="2">
        <v>0.24751037340000001</v>
      </c>
      <c r="R1754" s="3">
        <v>0.247510373443983</v>
      </c>
      <c r="U1754" s="22">
        <f t="shared" si="144"/>
        <v>0.247510373443983</v>
      </c>
      <c r="V1754" s="10">
        <f t="shared" si="145"/>
        <v>1.732572614107881</v>
      </c>
      <c r="W1754" s="24">
        <f t="shared" si="146"/>
        <v>1.732572614107881</v>
      </c>
    </row>
    <row r="1755" spans="1:23" x14ac:dyDescent="0.3">
      <c r="A1755" t="s">
        <v>17</v>
      </c>
      <c r="B1755" t="s">
        <v>1863</v>
      </c>
      <c r="C1755" t="s">
        <v>1864</v>
      </c>
      <c r="D1755" t="s">
        <v>2781</v>
      </c>
      <c r="E1755" t="s">
        <v>2782</v>
      </c>
      <c r="F1755">
        <v>0.33</v>
      </c>
      <c r="G1755" s="2">
        <v>0</v>
      </c>
      <c r="H1755" s="4">
        <v>0.53910000000000002</v>
      </c>
      <c r="I1755" s="4">
        <v>0.15049999999999999</v>
      </c>
      <c r="J1755" s="7">
        <v>7</v>
      </c>
      <c r="K1755" s="7">
        <v>0</v>
      </c>
      <c r="L1755" s="3">
        <v>0.2792</v>
      </c>
      <c r="M1755" s="5">
        <v>1.50166113</v>
      </c>
      <c r="N1755" s="6">
        <v>1.45</v>
      </c>
      <c r="O1755" s="8">
        <f>IFERROR(VLOOKUP(C1755,Sheet2!$B$2:$G$588,6,FALSE),0)</f>
        <v>35461</v>
      </c>
      <c r="P1755" t="s">
        <v>22</v>
      </c>
      <c r="Q1755" s="2">
        <v>3.4402654900000003E-2</v>
      </c>
      <c r="R1755" s="3">
        <v>3.4402654867256598E-2</v>
      </c>
      <c r="U1755" s="22">
        <f t="shared" si="144"/>
        <v>3.4402654867256598E-2</v>
      </c>
      <c r="V1755" s="10">
        <f t="shared" si="145"/>
        <v>0.24081858407079618</v>
      </c>
      <c r="W1755" s="24">
        <f t="shared" si="146"/>
        <v>0.24081858407079618</v>
      </c>
    </row>
    <row r="1756" spans="1:23" x14ac:dyDescent="0.3">
      <c r="A1756" t="s">
        <v>17</v>
      </c>
      <c r="B1756" t="s">
        <v>1863</v>
      </c>
      <c r="C1756" t="s">
        <v>1864</v>
      </c>
      <c r="D1756" t="s">
        <v>2073</v>
      </c>
      <c r="E1756" t="s">
        <v>2074</v>
      </c>
      <c r="F1756">
        <v>0.3</v>
      </c>
      <c r="G1756" s="2">
        <v>0</v>
      </c>
      <c r="H1756" s="4">
        <v>0.84089999999999998</v>
      </c>
      <c r="I1756" s="4">
        <v>0.1234</v>
      </c>
      <c r="J1756" s="7">
        <v>6</v>
      </c>
      <c r="K1756" s="7">
        <v>1</v>
      </c>
      <c r="L1756" s="3">
        <v>0.14680000000000001</v>
      </c>
      <c r="M1756" s="5">
        <v>1.7516203699999999</v>
      </c>
      <c r="N1756" s="6">
        <v>1.5</v>
      </c>
      <c r="O1756" s="8">
        <f>IFERROR(VLOOKUP(C1756,Sheet2!$B$2:$G$588,6,FALSE),0)</f>
        <v>35461</v>
      </c>
      <c r="P1756" t="s">
        <v>22</v>
      </c>
      <c r="Q1756" s="2">
        <v>0.14365005950000001</v>
      </c>
      <c r="R1756" s="3">
        <v>0.14365005946874501</v>
      </c>
      <c r="U1756" s="22">
        <f t="shared" si="144"/>
        <v>0.14365005946874501</v>
      </c>
      <c r="V1756" s="10">
        <f t="shared" si="145"/>
        <v>0.86190035681247013</v>
      </c>
      <c r="W1756" s="24">
        <f t="shared" si="146"/>
        <v>0.86190035681247013</v>
      </c>
    </row>
    <row r="1757" spans="1:23" x14ac:dyDescent="0.3">
      <c r="A1757" t="s">
        <v>17</v>
      </c>
      <c r="B1757" t="s">
        <v>1863</v>
      </c>
      <c r="C1757" t="s">
        <v>1864</v>
      </c>
      <c r="D1757" t="s">
        <v>2131</v>
      </c>
      <c r="E1757" t="s">
        <v>2132</v>
      </c>
      <c r="F1757">
        <v>0.3</v>
      </c>
      <c r="G1757" s="2">
        <v>0</v>
      </c>
      <c r="H1757" s="4">
        <v>0.30349999999999999</v>
      </c>
      <c r="I1757" s="4">
        <v>0.1149</v>
      </c>
      <c r="J1757" s="7">
        <v>6</v>
      </c>
      <c r="K1757" s="7">
        <v>2</v>
      </c>
      <c r="L1757" s="3">
        <v>0.37869999999999998</v>
      </c>
      <c r="M1757" s="5">
        <v>1.88129273</v>
      </c>
      <c r="N1757" s="6">
        <v>1.45</v>
      </c>
      <c r="O1757" s="8">
        <f>IFERROR(VLOOKUP(C1757,Sheet2!$B$2:$G$588,6,FALSE),0)</f>
        <v>35461</v>
      </c>
      <c r="P1757" t="s">
        <v>22</v>
      </c>
      <c r="Q1757" s="2">
        <v>0.22925338619999999</v>
      </c>
      <c r="R1757" s="3">
        <v>0.22925338619094801</v>
      </c>
      <c r="U1757" s="22">
        <f t="shared" si="144"/>
        <v>0.22925338619094801</v>
      </c>
      <c r="V1757" s="10">
        <f t="shared" si="145"/>
        <v>1.375520317145688</v>
      </c>
      <c r="W1757" s="24">
        <f t="shared" si="146"/>
        <v>1.375520317145688</v>
      </c>
    </row>
    <row r="1758" spans="1:23" hidden="1" x14ac:dyDescent="0.3">
      <c r="A1758" s="27" t="s">
        <v>33</v>
      </c>
      <c r="B1758" s="27" t="s">
        <v>7977</v>
      </c>
      <c r="C1758" s="27" t="s">
        <v>7978</v>
      </c>
      <c r="D1758" t="s">
        <v>34</v>
      </c>
      <c r="E1758" s="27"/>
      <c r="F1758">
        <v>0.28189999999999998</v>
      </c>
      <c r="G1758" s="28">
        <v>0.99434873000000001</v>
      </c>
      <c r="H1758" s="4">
        <v>5573.8015999999998</v>
      </c>
      <c r="I1758" s="4">
        <v>900.18470000000002</v>
      </c>
      <c r="J1758" s="7">
        <v>35154</v>
      </c>
      <c r="K1758" s="7">
        <v>9241</v>
      </c>
      <c r="L1758" s="29">
        <v>0.1615</v>
      </c>
      <c r="M1758" s="30">
        <v>1.3017431100000001</v>
      </c>
      <c r="N1758" s="31">
        <v>0.89658899999999997</v>
      </c>
      <c r="O1758" s="32">
        <f>IFERROR(VLOOKUP(C1758,Sheet2!$B$2:$G$588,6,FALSE),0)</f>
        <v>35154</v>
      </c>
      <c r="P1758" s="27"/>
      <c r="Q1758" s="28">
        <v>0.31123968099999999</v>
      </c>
      <c r="R1758" s="29">
        <v>0.28194445561120801</v>
      </c>
      <c r="S1758" s="29"/>
      <c r="T1758" s="28"/>
      <c r="U1758" s="29" t="str">
        <f t="shared" si="144"/>
        <v/>
      </c>
      <c r="V1758" s="30" t="str">
        <f t="shared" si="145"/>
        <v/>
      </c>
      <c r="W1758" s="33">
        <f t="shared" si="146"/>
        <v>9267.0178804046591</v>
      </c>
    </row>
    <row r="1759" spans="1:23" x14ac:dyDescent="0.3">
      <c r="A1759" t="s">
        <v>17</v>
      </c>
      <c r="B1759" t="s">
        <v>7977</v>
      </c>
      <c r="C1759" t="s">
        <v>7978</v>
      </c>
      <c r="D1759" t="s">
        <v>7987</v>
      </c>
      <c r="E1759" t="s">
        <v>7988</v>
      </c>
      <c r="F1759">
        <v>0.3</v>
      </c>
      <c r="G1759" s="2">
        <v>1</v>
      </c>
      <c r="H1759" s="4">
        <v>1442.2025000000001</v>
      </c>
      <c r="I1759" s="4">
        <v>255.96639999999999</v>
      </c>
      <c r="J1759" s="7">
        <v>11881</v>
      </c>
      <c r="K1759" s="7">
        <v>3564</v>
      </c>
      <c r="L1759" s="3">
        <v>0.17749999999999999</v>
      </c>
      <c r="M1759" s="5">
        <v>1.5471968599999999</v>
      </c>
      <c r="N1759" s="6">
        <v>1</v>
      </c>
      <c r="O1759" s="8">
        <f>IFERROR(VLOOKUP(C1759,Sheet2!$B$2:$G$588,6,FALSE),0)</f>
        <v>35154</v>
      </c>
      <c r="P1759" t="s">
        <v>22</v>
      </c>
      <c r="Q1759" s="2">
        <v>0.35366983419999998</v>
      </c>
      <c r="R1759" s="3">
        <v>0.3</v>
      </c>
      <c r="S1759" s="3" t="str">
        <f t="shared" ref="S1759:S1769" si="147">IF(R1759+0.01&lt;Q1759,"Y","")</f>
        <v>Y</v>
      </c>
      <c r="T1759" s="2"/>
      <c r="U1759" s="22">
        <f t="shared" si="144"/>
        <v>0.3</v>
      </c>
      <c r="V1759" s="10">
        <f t="shared" si="145"/>
        <v>3564.2999999999997</v>
      </c>
      <c r="W1759" s="24">
        <f t="shared" si="146"/>
        <v>3564.2999999999997</v>
      </c>
    </row>
    <row r="1760" spans="1:23" x14ac:dyDescent="0.3">
      <c r="A1760" t="s">
        <v>17</v>
      </c>
      <c r="B1760" t="s">
        <v>7977</v>
      </c>
      <c r="C1760" t="s">
        <v>7978</v>
      </c>
      <c r="D1760" t="s">
        <v>7989</v>
      </c>
      <c r="E1760" t="s">
        <v>7990</v>
      </c>
      <c r="F1760">
        <v>0.3</v>
      </c>
      <c r="G1760" s="2">
        <v>1</v>
      </c>
      <c r="H1760" s="4">
        <v>832.30799999999999</v>
      </c>
      <c r="I1760" s="4">
        <v>147.4572</v>
      </c>
      <c r="J1760" s="7">
        <v>6663</v>
      </c>
      <c r="K1760" s="7">
        <v>1999</v>
      </c>
      <c r="L1760" s="3">
        <v>0.1772</v>
      </c>
      <c r="M1760" s="5">
        <v>1.5062652999999999</v>
      </c>
      <c r="N1760" s="6">
        <v>1</v>
      </c>
      <c r="O1760" s="8">
        <f>IFERROR(VLOOKUP(C1760,Sheet2!$B$2:$G$588,6,FALSE),0)</f>
        <v>35154</v>
      </c>
      <c r="P1760" t="s">
        <v>22</v>
      </c>
      <c r="Q1760" s="2">
        <v>0.33610633049999999</v>
      </c>
      <c r="R1760" s="3">
        <v>0.3</v>
      </c>
      <c r="S1760" s="3" t="str">
        <f t="shared" si="147"/>
        <v>Y</v>
      </c>
      <c r="T1760" s="2"/>
      <c r="U1760" s="22">
        <f t="shared" si="144"/>
        <v>0.3</v>
      </c>
      <c r="V1760" s="10">
        <f t="shared" si="145"/>
        <v>1998.8999999999999</v>
      </c>
      <c r="W1760" s="24">
        <f t="shared" si="146"/>
        <v>1998.8999999999999</v>
      </c>
    </row>
    <row r="1761" spans="1:23" x14ac:dyDescent="0.3">
      <c r="A1761" t="s">
        <v>17</v>
      </c>
      <c r="B1761" t="s">
        <v>7977</v>
      </c>
      <c r="C1761" t="s">
        <v>7978</v>
      </c>
      <c r="D1761" t="s">
        <v>8009</v>
      </c>
      <c r="E1761" t="s">
        <v>8010</v>
      </c>
      <c r="F1761">
        <v>0.25</v>
      </c>
      <c r="G1761" s="2">
        <v>1</v>
      </c>
      <c r="H1761" s="4">
        <v>1026.4327000000001</v>
      </c>
      <c r="I1761" s="4">
        <v>167.6096</v>
      </c>
      <c r="J1761" s="7">
        <v>6086</v>
      </c>
      <c r="K1761" s="7">
        <v>1057</v>
      </c>
      <c r="L1761" s="3">
        <v>0.1633</v>
      </c>
      <c r="M1761" s="5">
        <v>1.210418</v>
      </c>
      <c r="N1761" s="6">
        <v>1</v>
      </c>
      <c r="O1761" s="8">
        <f>IFERROR(VLOOKUP(C1761,Sheet2!$B$2:$G$588,6,FALSE),0)</f>
        <v>35154</v>
      </c>
      <c r="P1761" t="s">
        <v>22</v>
      </c>
      <c r="Q1761" s="2">
        <v>0.17383911960000001</v>
      </c>
      <c r="R1761" s="3">
        <v>0.17383911956540099</v>
      </c>
      <c r="S1761" s="3" t="str">
        <f t="shared" si="147"/>
        <v/>
      </c>
      <c r="T1761" s="2"/>
      <c r="U1761" s="22">
        <f t="shared" si="144"/>
        <v>0.17383911956540099</v>
      </c>
      <c r="V1761" s="10">
        <f t="shared" si="145"/>
        <v>1057.9848816750305</v>
      </c>
      <c r="W1761" s="24">
        <f t="shared" si="146"/>
        <v>1057.9848816750305</v>
      </c>
    </row>
    <row r="1762" spans="1:23" x14ac:dyDescent="0.3">
      <c r="A1762" t="s">
        <v>17</v>
      </c>
      <c r="B1762" t="s">
        <v>7977</v>
      </c>
      <c r="C1762" t="s">
        <v>7978</v>
      </c>
      <c r="D1762" t="s">
        <v>7993</v>
      </c>
      <c r="E1762" t="s">
        <v>7994</v>
      </c>
      <c r="F1762">
        <v>0.3</v>
      </c>
      <c r="G1762" s="2">
        <v>1</v>
      </c>
      <c r="H1762" s="4">
        <v>530.63139999999999</v>
      </c>
      <c r="I1762" s="4">
        <v>134.56010000000001</v>
      </c>
      <c r="J1762" s="7">
        <v>3604</v>
      </c>
      <c r="K1762" s="7">
        <v>1081</v>
      </c>
      <c r="L1762" s="3">
        <v>0.25359999999999999</v>
      </c>
      <c r="M1762" s="5">
        <v>0.89274381000000003</v>
      </c>
      <c r="N1762" s="6">
        <v>0.5</v>
      </c>
      <c r="O1762" s="8">
        <f>IFERROR(VLOOKUP(C1762,Sheet2!$B$2:$G$588,6,FALSE),0)</f>
        <v>35154</v>
      </c>
      <c r="P1762" t="s">
        <v>22</v>
      </c>
      <c r="Q1762" s="2">
        <v>0.4399289113</v>
      </c>
      <c r="R1762" s="3">
        <v>0.3</v>
      </c>
      <c r="S1762" s="3" t="str">
        <f t="shared" si="147"/>
        <v>Y</v>
      </c>
      <c r="T1762" s="2"/>
      <c r="U1762" s="22">
        <f t="shared" si="144"/>
        <v>0.3</v>
      </c>
      <c r="V1762" s="10">
        <f t="shared" si="145"/>
        <v>1081.2</v>
      </c>
      <c r="W1762" s="24">
        <f t="shared" si="146"/>
        <v>1081.2</v>
      </c>
    </row>
    <row r="1763" spans="1:23" x14ac:dyDescent="0.3">
      <c r="A1763" t="s">
        <v>17</v>
      </c>
      <c r="B1763" t="s">
        <v>7977</v>
      </c>
      <c r="C1763" t="s">
        <v>7978</v>
      </c>
      <c r="D1763" t="s">
        <v>8005</v>
      </c>
      <c r="E1763" t="s">
        <v>8006</v>
      </c>
      <c r="F1763">
        <v>0.25</v>
      </c>
      <c r="G1763" s="2">
        <v>1</v>
      </c>
      <c r="H1763" s="4">
        <v>520.85810000000004</v>
      </c>
      <c r="I1763" s="4">
        <v>58.305100000000003</v>
      </c>
      <c r="J1763" s="7">
        <v>2235</v>
      </c>
      <c r="K1763" s="7">
        <v>459</v>
      </c>
      <c r="L1763" s="3">
        <v>0.1119</v>
      </c>
      <c r="M1763" s="5">
        <v>1.2777293300000001</v>
      </c>
      <c r="N1763" s="6">
        <v>1</v>
      </c>
      <c r="O1763" s="8">
        <f>IFERROR(VLOOKUP(C1763,Sheet2!$B$2:$G$588,6,FALSE),0)</f>
        <v>35154</v>
      </c>
      <c r="P1763" t="s">
        <v>22</v>
      </c>
      <c r="Q1763" s="2">
        <v>0.2173616317</v>
      </c>
      <c r="R1763" s="3">
        <v>0.21736163165810299</v>
      </c>
      <c r="S1763" s="3" t="str">
        <f t="shared" si="147"/>
        <v/>
      </c>
      <c r="T1763" s="2"/>
      <c r="U1763" s="22">
        <f t="shared" si="144"/>
        <v>0.21736163165810299</v>
      </c>
      <c r="V1763" s="10">
        <f t="shared" si="145"/>
        <v>485.80324675586019</v>
      </c>
      <c r="W1763" s="24">
        <f t="shared" si="146"/>
        <v>485.80324675586019</v>
      </c>
    </row>
    <row r="1764" spans="1:23" x14ac:dyDescent="0.3">
      <c r="A1764" t="s">
        <v>17</v>
      </c>
      <c r="B1764" t="s">
        <v>7977</v>
      </c>
      <c r="C1764" t="s">
        <v>7978</v>
      </c>
      <c r="D1764" t="s">
        <v>7997</v>
      </c>
      <c r="E1764" t="s">
        <v>7998</v>
      </c>
      <c r="F1764">
        <v>0.25</v>
      </c>
      <c r="G1764" s="2">
        <v>1</v>
      </c>
      <c r="H1764" s="4">
        <v>327.45269999999999</v>
      </c>
      <c r="I1764" s="4">
        <v>33.248600000000003</v>
      </c>
      <c r="J1764" s="7">
        <v>1611</v>
      </c>
      <c r="K1764" s="7">
        <v>403</v>
      </c>
      <c r="L1764" s="3">
        <v>0.10150000000000001</v>
      </c>
      <c r="M1764" s="5">
        <v>1.6146214299999999</v>
      </c>
      <c r="N1764" s="6">
        <v>1</v>
      </c>
      <c r="O1764" s="8">
        <f>IFERROR(VLOOKUP(C1764,Sheet2!$B$2:$G$588,6,FALSE),0)</f>
        <v>35154</v>
      </c>
      <c r="P1764" t="s">
        <v>22</v>
      </c>
      <c r="Q1764" s="2">
        <v>0.3806597766</v>
      </c>
      <c r="R1764" s="3">
        <v>0.25</v>
      </c>
      <c r="S1764" s="3" t="str">
        <f t="shared" si="147"/>
        <v>Y</v>
      </c>
      <c r="T1764" s="2"/>
      <c r="U1764" s="22">
        <f t="shared" si="144"/>
        <v>0.25</v>
      </c>
      <c r="V1764" s="10">
        <f t="shared" si="145"/>
        <v>402.75</v>
      </c>
      <c r="W1764" s="24">
        <f t="shared" si="146"/>
        <v>402.75</v>
      </c>
    </row>
    <row r="1765" spans="1:23" x14ac:dyDescent="0.3">
      <c r="A1765" t="s">
        <v>17</v>
      </c>
      <c r="B1765" t="s">
        <v>7977</v>
      </c>
      <c r="C1765" t="s">
        <v>7978</v>
      </c>
      <c r="D1765" t="s">
        <v>7981</v>
      </c>
      <c r="E1765" t="s">
        <v>7982</v>
      </c>
      <c r="F1765">
        <v>0.25</v>
      </c>
      <c r="G1765" s="2">
        <v>1</v>
      </c>
      <c r="H1765" s="4">
        <v>235.59790000000001</v>
      </c>
      <c r="I1765" s="4">
        <v>24.051100000000002</v>
      </c>
      <c r="J1765" s="7">
        <v>1017</v>
      </c>
      <c r="K1765" s="7">
        <v>254</v>
      </c>
      <c r="L1765" s="3">
        <v>0.1021</v>
      </c>
      <c r="M1765" s="5">
        <v>1.4095041800000001</v>
      </c>
      <c r="N1765" s="6">
        <v>1</v>
      </c>
      <c r="O1765" s="8">
        <f>IFERROR(VLOOKUP(C1765,Sheet2!$B$2:$G$588,6,FALSE),0)</f>
        <v>35154</v>
      </c>
      <c r="P1765" t="s">
        <v>22</v>
      </c>
      <c r="Q1765" s="2">
        <v>0.29053066030000002</v>
      </c>
      <c r="R1765" s="3">
        <v>0.25</v>
      </c>
      <c r="S1765" s="3" t="str">
        <f t="shared" si="147"/>
        <v>Y</v>
      </c>
      <c r="T1765" s="2"/>
      <c r="U1765" s="22">
        <f t="shared" si="144"/>
        <v>0.25</v>
      </c>
      <c r="V1765" s="10">
        <f t="shared" si="145"/>
        <v>254.25</v>
      </c>
      <c r="W1765" s="24">
        <f t="shared" si="146"/>
        <v>254.25</v>
      </c>
    </row>
    <row r="1766" spans="1:23" x14ac:dyDescent="0.3">
      <c r="A1766" t="s">
        <v>17</v>
      </c>
      <c r="B1766" t="s">
        <v>7977</v>
      </c>
      <c r="C1766" t="s">
        <v>7978</v>
      </c>
      <c r="D1766" t="s">
        <v>7999</v>
      </c>
      <c r="E1766" t="s">
        <v>8000</v>
      </c>
      <c r="F1766">
        <v>0.25</v>
      </c>
      <c r="G1766" s="2">
        <v>1</v>
      </c>
      <c r="H1766" s="4">
        <v>222.60810000000001</v>
      </c>
      <c r="I1766" s="4">
        <v>21.091100000000001</v>
      </c>
      <c r="J1766" s="7">
        <v>763</v>
      </c>
      <c r="K1766" s="7">
        <v>130</v>
      </c>
      <c r="L1766" s="3">
        <v>9.4700000000000006E-2</v>
      </c>
      <c r="M1766" s="5">
        <v>1.20588297</v>
      </c>
      <c r="N1766" s="6">
        <v>1</v>
      </c>
      <c r="O1766" s="8">
        <f>IFERROR(VLOOKUP(C1766,Sheet2!$B$2:$G$588,6,FALSE),0)</f>
        <v>35154</v>
      </c>
      <c r="P1766" t="s">
        <v>22</v>
      </c>
      <c r="Q1766" s="2">
        <v>0.17073213200000001</v>
      </c>
      <c r="R1766" s="3">
        <v>0.17073213200950399</v>
      </c>
      <c r="S1766" s="3" t="str">
        <f t="shared" si="147"/>
        <v/>
      </c>
      <c r="T1766" s="2"/>
      <c r="U1766" s="22">
        <f t="shared" si="144"/>
        <v>0.17073213200950399</v>
      </c>
      <c r="V1766" s="10">
        <f t="shared" si="145"/>
        <v>130.26861672325154</v>
      </c>
      <c r="W1766" s="24">
        <f t="shared" si="146"/>
        <v>130.26861672325154</v>
      </c>
    </row>
    <row r="1767" spans="1:23" x14ac:dyDescent="0.3">
      <c r="A1767" t="s">
        <v>17</v>
      </c>
      <c r="B1767" t="s">
        <v>7977</v>
      </c>
      <c r="C1767" t="s">
        <v>7978</v>
      </c>
      <c r="D1767" t="s">
        <v>8011</v>
      </c>
      <c r="E1767" t="s">
        <v>8012</v>
      </c>
      <c r="F1767">
        <v>0.25</v>
      </c>
      <c r="G1767" s="2">
        <v>1</v>
      </c>
      <c r="H1767" s="4">
        <v>210.9495</v>
      </c>
      <c r="I1767" s="4">
        <v>34.624099999999999</v>
      </c>
      <c r="J1767" s="7">
        <v>637</v>
      </c>
      <c r="K1767" s="7">
        <v>119</v>
      </c>
      <c r="L1767" s="3">
        <v>0.1641</v>
      </c>
      <c r="M1767" s="5">
        <v>0.61325127999999995</v>
      </c>
      <c r="N1767" s="6">
        <v>0.5</v>
      </c>
      <c r="O1767" s="8">
        <f>IFERROR(VLOOKUP(C1767,Sheet2!$B$2:$G$588,6,FALSE),0)</f>
        <v>35154</v>
      </c>
      <c r="P1767" t="s">
        <v>22</v>
      </c>
      <c r="Q1767" s="2">
        <v>0.184673535</v>
      </c>
      <c r="R1767" s="3">
        <v>0.184673535033582</v>
      </c>
      <c r="S1767" s="3" t="str">
        <f t="shared" si="147"/>
        <v/>
      </c>
      <c r="T1767" s="2"/>
      <c r="U1767" s="22">
        <f t="shared" si="144"/>
        <v>0.184673535033582</v>
      </c>
      <c r="V1767" s="10">
        <f t="shared" si="145"/>
        <v>117.63704181639173</v>
      </c>
      <c r="W1767" s="24">
        <f t="shared" si="146"/>
        <v>117.63704181639173</v>
      </c>
    </row>
    <row r="1768" spans="1:23" x14ac:dyDescent="0.3">
      <c r="A1768" t="s">
        <v>17</v>
      </c>
      <c r="B1768" t="s">
        <v>7977</v>
      </c>
      <c r="C1768" t="s">
        <v>7978</v>
      </c>
      <c r="D1768" t="s">
        <v>7985</v>
      </c>
      <c r="E1768" t="s">
        <v>7986</v>
      </c>
      <c r="F1768">
        <v>0.25</v>
      </c>
      <c r="G1768" s="2">
        <v>1</v>
      </c>
      <c r="H1768" s="4">
        <v>110.1289</v>
      </c>
      <c r="I1768" s="4">
        <v>8.0571999999999999</v>
      </c>
      <c r="J1768" s="7">
        <v>317</v>
      </c>
      <c r="K1768" s="7">
        <v>74</v>
      </c>
      <c r="L1768" s="3">
        <v>7.3200000000000001E-2</v>
      </c>
      <c r="M1768" s="5">
        <v>1.3100477800000001</v>
      </c>
      <c r="N1768" s="6">
        <v>1</v>
      </c>
      <c r="O1768" s="8">
        <f>IFERROR(VLOOKUP(C1768,Sheet2!$B$2:$G$588,6,FALSE),0)</f>
        <v>35154</v>
      </c>
      <c r="P1768" t="s">
        <v>22</v>
      </c>
      <c r="Q1768" s="2">
        <v>0.2366690645</v>
      </c>
      <c r="R1768" s="3">
        <v>0.236669064460966</v>
      </c>
      <c r="S1768" s="3" t="str">
        <f t="shared" si="147"/>
        <v/>
      </c>
      <c r="T1768" s="2"/>
      <c r="U1768" s="22">
        <f t="shared" si="144"/>
        <v>0.236669064460966</v>
      </c>
      <c r="V1768" s="10">
        <f t="shared" si="145"/>
        <v>75.024093434126229</v>
      </c>
      <c r="W1768" s="24">
        <f t="shared" si="146"/>
        <v>75.024093434126229</v>
      </c>
    </row>
    <row r="1769" spans="1:23" x14ac:dyDescent="0.3">
      <c r="A1769" t="s">
        <v>17</v>
      </c>
      <c r="B1769" t="s">
        <v>7977</v>
      </c>
      <c r="C1769" t="s">
        <v>7978</v>
      </c>
      <c r="D1769" t="s">
        <v>8001</v>
      </c>
      <c r="E1769" t="s">
        <v>8002</v>
      </c>
      <c r="F1769">
        <v>0.3</v>
      </c>
      <c r="G1769" s="2">
        <v>1</v>
      </c>
      <c r="H1769" s="4">
        <v>41.9163</v>
      </c>
      <c r="I1769" s="4">
        <v>6.1586999999999996</v>
      </c>
      <c r="J1769" s="7">
        <v>142</v>
      </c>
      <c r="K1769" s="7">
        <v>43</v>
      </c>
      <c r="L1769" s="3">
        <v>0.1469</v>
      </c>
      <c r="M1769" s="5">
        <v>0.76921318999999999</v>
      </c>
      <c r="N1769" s="6">
        <v>0.5</v>
      </c>
      <c r="O1769" s="8">
        <f>IFERROR(VLOOKUP(C1769,Sheet2!$B$2:$G$588,6,FALSE),0)</f>
        <v>35154</v>
      </c>
      <c r="P1769" t="s">
        <v>22</v>
      </c>
      <c r="Q1769" s="2">
        <v>0.34998514850000001</v>
      </c>
      <c r="R1769" s="3">
        <v>0.3</v>
      </c>
      <c r="S1769" s="3" t="str">
        <f t="shared" si="147"/>
        <v>Y</v>
      </c>
      <c r="T1769" s="2"/>
      <c r="U1769" s="22">
        <f t="shared" si="144"/>
        <v>0.3</v>
      </c>
      <c r="V1769" s="10">
        <f t="shared" si="145"/>
        <v>42.6</v>
      </c>
      <c r="W1769" s="24">
        <f t="shared" si="146"/>
        <v>42.6</v>
      </c>
    </row>
    <row r="1770" spans="1:23" x14ac:dyDescent="0.3">
      <c r="A1770" t="s">
        <v>17</v>
      </c>
      <c r="B1770" t="s">
        <v>7977</v>
      </c>
      <c r="C1770" t="s">
        <v>7978</v>
      </c>
      <c r="D1770" t="s">
        <v>7991</v>
      </c>
      <c r="E1770" t="s">
        <v>7992</v>
      </c>
      <c r="F1770">
        <v>0.3</v>
      </c>
      <c r="G1770" s="2">
        <v>0</v>
      </c>
      <c r="H1770" s="4">
        <v>32.349699999999999</v>
      </c>
      <c r="I1770" s="4">
        <v>3.1779999999999999</v>
      </c>
      <c r="J1770" s="7">
        <v>71</v>
      </c>
      <c r="K1770" s="7">
        <v>21</v>
      </c>
      <c r="L1770" s="3">
        <v>9.8199999999999996E-2</v>
      </c>
      <c r="M1770" s="5">
        <v>0.74026566999999999</v>
      </c>
      <c r="N1770" s="6">
        <v>0.5</v>
      </c>
      <c r="O1770" s="8">
        <f>IFERROR(VLOOKUP(C1770,Sheet2!$B$2:$G$588,6,FALSE),0)</f>
        <v>35154</v>
      </c>
      <c r="P1770" t="s">
        <v>22</v>
      </c>
      <c r="Q1770" s="2">
        <v>0.32456681009999999</v>
      </c>
      <c r="R1770" s="3">
        <v>0.3</v>
      </c>
      <c r="U1770" s="22">
        <f t="shared" si="144"/>
        <v>0.3</v>
      </c>
      <c r="V1770" s="10">
        <f t="shared" si="145"/>
        <v>21.3</v>
      </c>
      <c r="W1770" s="24">
        <f t="shared" si="146"/>
        <v>21.3</v>
      </c>
    </row>
    <row r="1771" spans="1:23" x14ac:dyDescent="0.3">
      <c r="A1771" t="s">
        <v>17</v>
      </c>
      <c r="B1771" t="s">
        <v>7977</v>
      </c>
      <c r="C1771" t="s">
        <v>7978</v>
      </c>
      <c r="D1771" t="s">
        <v>8007</v>
      </c>
      <c r="E1771" t="s">
        <v>8008</v>
      </c>
      <c r="F1771">
        <v>0.3</v>
      </c>
      <c r="G1771" s="2">
        <v>0</v>
      </c>
      <c r="H1771" s="4">
        <v>6.8830999999999998</v>
      </c>
      <c r="I1771" s="4">
        <v>0.92210000000000003</v>
      </c>
      <c r="J1771" s="7">
        <v>31</v>
      </c>
      <c r="K1771" s="7">
        <v>9</v>
      </c>
      <c r="L1771" s="3">
        <v>0.13400000000000001</v>
      </c>
      <c r="M1771" s="5">
        <v>1.1038574699999999</v>
      </c>
      <c r="N1771" s="6">
        <v>0.5</v>
      </c>
      <c r="O1771" s="8">
        <f>IFERROR(VLOOKUP(C1771,Sheet2!$B$2:$G$588,6,FALSE),0)</f>
        <v>35154</v>
      </c>
      <c r="P1771" t="s">
        <v>22</v>
      </c>
      <c r="Q1771" s="2">
        <v>0.54704297300000004</v>
      </c>
      <c r="R1771" s="3">
        <v>0.3</v>
      </c>
      <c r="U1771" s="22">
        <f t="shared" si="144"/>
        <v>0.3</v>
      </c>
      <c r="V1771" s="10">
        <f t="shared" si="145"/>
        <v>9.2999999999999989</v>
      </c>
      <c r="W1771" s="24">
        <f t="shared" si="146"/>
        <v>9.2999999999999989</v>
      </c>
    </row>
    <row r="1772" spans="1:23" x14ac:dyDescent="0.3">
      <c r="A1772" t="s">
        <v>17</v>
      </c>
      <c r="B1772" t="s">
        <v>7977</v>
      </c>
      <c r="C1772" t="s">
        <v>7978</v>
      </c>
      <c r="D1772" t="s">
        <v>7983</v>
      </c>
      <c r="E1772" t="s">
        <v>7984</v>
      </c>
      <c r="F1772">
        <v>0.3</v>
      </c>
      <c r="G1772" s="2">
        <v>0</v>
      </c>
      <c r="H1772" s="4">
        <v>7.6082999999999998</v>
      </c>
      <c r="I1772" s="4">
        <v>1.6887000000000001</v>
      </c>
      <c r="J1772" s="7">
        <v>25</v>
      </c>
      <c r="K1772" s="7">
        <v>7</v>
      </c>
      <c r="L1772" s="3">
        <v>0.222</v>
      </c>
      <c r="M1772" s="5">
        <v>0.48443025000000001</v>
      </c>
      <c r="N1772" s="6">
        <v>0.25</v>
      </c>
      <c r="O1772" s="8">
        <f>IFERROR(VLOOKUP(C1772,Sheet2!$B$2:$G$588,6,FALSE),0)</f>
        <v>35154</v>
      </c>
      <c r="P1772" t="s">
        <v>22</v>
      </c>
      <c r="Q1772" s="2">
        <v>0.48392983439999998</v>
      </c>
      <c r="R1772" s="3">
        <v>0.3</v>
      </c>
      <c r="U1772" s="22">
        <f t="shared" si="144"/>
        <v>0.3</v>
      </c>
      <c r="V1772" s="10">
        <f t="shared" si="145"/>
        <v>7.5</v>
      </c>
      <c r="W1772" s="24">
        <f t="shared" si="146"/>
        <v>7.5</v>
      </c>
    </row>
    <row r="1773" spans="1:23" x14ac:dyDescent="0.3">
      <c r="A1773" t="s">
        <v>17</v>
      </c>
      <c r="B1773" t="s">
        <v>7977</v>
      </c>
      <c r="C1773" t="s">
        <v>7978</v>
      </c>
      <c r="D1773" t="s">
        <v>8013</v>
      </c>
      <c r="E1773" t="s">
        <v>8014</v>
      </c>
      <c r="F1773">
        <v>0.3</v>
      </c>
      <c r="G1773" s="2">
        <v>0</v>
      </c>
      <c r="H1773" s="4">
        <v>11.7319</v>
      </c>
      <c r="I1773" s="4">
        <v>0.77149999999999996</v>
      </c>
      <c r="J1773" s="7">
        <v>25</v>
      </c>
      <c r="K1773" s="7">
        <v>8</v>
      </c>
      <c r="L1773" s="3">
        <v>6.5799999999999997E-2</v>
      </c>
      <c r="M1773" s="5">
        <v>1.08515878</v>
      </c>
      <c r="N1773" s="6">
        <v>0.5</v>
      </c>
      <c r="O1773" s="8">
        <f>IFERROR(VLOOKUP(C1773,Sheet2!$B$2:$G$588,6,FALSE),0)</f>
        <v>35154</v>
      </c>
      <c r="P1773" t="s">
        <v>22</v>
      </c>
      <c r="Q1773" s="2">
        <v>0.53923793600000003</v>
      </c>
      <c r="R1773" s="3">
        <v>0.3</v>
      </c>
      <c r="U1773" s="22">
        <f t="shared" si="144"/>
        <v>0.3</v>
      </c>
      <c r="V1773" s="10">
        <f t="shared" si="145"/>
        <v>7.5</v>
      </c>
      <c r="W1773" s="24">
        <f t="shared" si="146"/>
        <v>7.5</v>
      </c>
    </row>
    <row r="1774" spans="1:23" x14ac:dyDescent="0.3">
      <c r="A1774" t="s">
        <v>17</v>
      </c>
      <c r="B1774" t="s">
        <v>7977</v>
      </c>
      <c r="C1774" t="s">
        <v>7978</v>
      </c>
      <c r="D1774" t="s">
        <v>7995</v>
      </c>
      <c r="E1774" t="s">
        <v>7996</v>
      </c>
      <c r="F1774">
        <v>0.3</v>
      </c>
      <c r="G1774" s="2">
        <v>0</v>
      </c>
      <c r="H1774" s="4">
        <v>7.5750999999999999</v>
      </c>
      <c r="I1774" s="4">
        <v>1.3869</v>
      </c>
      <c r="J1774" s="7">
        <v>19</v>
      </c>
      <c r="K1774" s="7">
        <v>6</v>
      </c>
      <c r="L1774" s="3">
        <v>0.18310000000000001</v>
      </c>
      <c r="M1774" s="5">
        <v>0.45092191999999998</v>
      </c>
      <c r="N1774" s="6">
        <v>0.25</v>
      </c>
      <c r="O1774" s="8">
        <f>IFERROR(VLOOKUP(C1774,Sheet2!$B$2:$G$588,6,FALSE),0)</f>
        <v>35154</v>
      </c>
      <c r="P1774" t="s">
        <v>22</v>
      </c>
      <c r="Q1774" s="2">
        <v>0.44558029030000001</v>
      </c>
      <c r="R1774" s="3">
        <v>0.3</v>
      </c>
      <c r="U1774" s="22">
        <f t="shared" si="144"/>
        <v>0.3</v>
      </c>
      <c r="V1774" s="10">
        <f t="shared" si="145"/>
        <v>5.7</v>
      </c>
      <c r="W1774" s="24">
        <f t="shared" si="146"/>
        <v>5.7</v>
      </c>
    </row>
    <row r="1775" spans="1:23" x14ac:dyDescent="0.3">
      <c r="A1775" t="s">
        <v>17</v>
      </c>
      <c r="B1775" t="s">
        <v>7977</v>
      </c>
      <c r="C1775" t="s">
        <v>7978</v>
      </c>
      <c r="D1775" t="s">
        <v>7979</v>
      </c>
      <c r="E1775" t="s">
        <v>7980</v>
      </c>
      <c r="F1775">
        <v>0.25</v>
      </c>
      <c r="G1775" s="2">
        <v>0</v>
      </c>
      <c r="H1775" s="4">
        <v>1.6822999999999999</v>
      </c>
      <c r="I1775" s="4">
        <v>0.48430000000000001</v>
      </c>
      <c r="J1775" s="7">
        <v>11</v>
      </c>
      <c r="K1775" s="7">
        <v>3</v>
      </c>
      <c r="L1775" s="3">
        <v>0.28789999999999999</v>
      </c>
      <c r="M1775" s="5">
        <v>0.75414453999999997</v>
      </c>
      <c r="N1775" s="6">
        <v>0.5</v>
      </c>
      <c r="O1775" s="8">
        <f>IFERROR(VLOOKUP(C1775,Sheet2!$B$2:$G$588,6,FALSE),0)</f>
        <v>35154</v>
      </c>
      <c r="P1775" t="s">
        <v>22</v>
      </c>
      <c r="Q1775" s="2">
        <v>0.33699712500000001</v>
      </c>
      <c r="R1775" s="3">
        <v>0.25</v>
      </c>
      <c r="U1775" s="22">
        <f t="shared" si="144"/>
        <v>0.25</v>
      </c>
      <c r="V1775" s="10">
        <f t="shared" si="145"/>
        <v>2.75</v>
      </c>
      <c r="W1775" s="24">
        <f t="shared" si="146"/>
        <v>2.75</v>
      </c>
    </row>
    <row r="1776" spans="1:23" x14ac:dyDescent="0.3">
      <c r="A1776" t="s">
        <v>17</v>
      </c>
      <c r="B1776" t="s">
        <v>7977</v>
      </c>
      <c r="C1776" t="s">
        <v>7978</v>
      </c>
      <c r="D1776" t="s">
        <v>8003</v>
      </c>
      <c r="E1776" t="s">
        <v>8004</v>
      </c>
      <c r="F1776">
        <v>0.25</v>
      </c>
      <c r="G1776" s="2">
        <v>0</v>
      </c>
      <c r="H1776" s="4">
        <v>1.5760000000000001</v>
      </c>
      <c r="I1776" s="4">
        <v>0.32140000000000002</v>
      </c>
      <c r="J1776" s="7">
        <v>9</v>
      </c>
      <c r="K1776" s="7">
        <v>2</v>
      </c>
      <c r="L1776" s="3">
        <v>0.20399999999999999</v>
      </c>
      <c r="M1776" s="5">
        <v>0.96906667000000002</v>
      </c>
      <c r="N1776" s="6">
        <v>0.25</v>
      </c>
      <c r="O1776" s="8">
        <f>IFERROR(VLOOKUP(C1776,Sheet2!$B$2:$G$588,6,FALSE),0)</f>
        <v>35154</v>
      </c>
      <c r="P1776" t="s">
        <v>22</v>
      </c>
      <c r="Q1776" s="2">
        <v>0.74201981289999996</v>
      </c>
      <c r="R1776" s="3">
        <v>0.25</v>
      </c>
      <c r="U1776" s="22">
        <f t="shared" si="144"/>
        <v>0.25</v>
      </c>
      <c r="V1776" s="10">
        <f t="shared" si="145"/>
        <v>2.25</v>
      </c>
      <c r="W1776" s="24">
        <f t="shared" si="146"/>
        <v>2.25</v>
      </c>
    </row>
    <row r="1777" spans="1:23" hidden="1" x14ac:dyDescent="0.3">
      <c r="A1777" t="s">
        <v>33</v>
      </c>
      <c r="B1777" t="s">
        <v>6998</v>
      </c>
      <c r="C1777" t="s">
        <v>6999</v>
      </c>
      <c r="D1777" t="s">
        <v>34</v>
      </c>
      <c r="F1777">
        <v>0.26650000000000001</v>
      </c>
      <c r="G1777" s="2">
        <v>0</v>
      </c>
      <c r="H1777" s="4">
        <v>10620.3424</v>
      </c>
      <c r="I1777" s="4">
        <v>948.01089999999999</v>
      </c>
      <c r="J1777" s="7">
        <v>34076</v>
      </c>
      <c r="K1777" s="7">
        <v>8972</v>
      </c>
      <c r="L1777" s="3">
        <v>8.9300000000000004E-2</v>
      </c>
      <c r="M1777" s="5">
        <v>1.19816375</v>
      </c>
      <c r="N1777" s="6">
        <v>0.76997499999999997</v>
      </c>
      <c r="O1777" s="8">
        <f>IFERROR(VLOOKUP(C1777,Sheet2!$B$2:$G$588,6,FALSE),0)</f>
        <v>34076</v>
      </c>
      <c r="Q1777" s="2">
        <v>0.35737080980000002</v>
      </c>
      <c r="R1777" s="3">
        <v>0.26649232359024</v>
      </c>
      <c r="U1777" s="22" t="str">
        <f t="shared" si="144"/>
        <v/>
      </c>
      <c r="V1777" s="10" t="str">
        <f t="shared" si="145"/>
        <v/>
      </c>
      <c r="W1777" s="24">
        <f t="shared" si="146"/>
        <v>9010.7367514736179</v>
      </c>
    </row>
    <row r="1778" spans="1:23" x14ac:dyDescent="0.3">
      <c r="A1778" t="s">
        <v>17</v>
      </c>
      <c r="B1778" t="s">
        <v>6998</v>
      </c>
      <c r="C1778" t="s">
        <v>6999</v>
      </c>
      <c r="D1778" t="s">
        <v>7020</v>
      </c>
      <c r="E1778" t="s">
        <v>7021</v>
      </c>
      <c r="F1778">
        <v>0.25</v>
      </c>
      <c r="G1778" s="2">
        <v>0</v>
      </c>
      <c r="H1778" s="4">
        <v>794.77750000000003</v>
      </c>
      <c r="I1778" s="4">
        <v>35.099899999999998</v>
      </c>
      <c r="J1778" s="7">
        <v>3133</v>
      </c>
      <c r="K1778" s="7">
        <v>783</v>
      </c>
      <c r="L1778" s="3">
        <v>4.4200000000000003E-2</v>
      </c>
      <c r="M1778" s="5">
        <v>2.9753564799999999</v>
      </c>
      <c r="N1778" s="6">
        <v>1.65</v>
      </c>
      <c r="O1778" s="8">
        <f>IFERROR(VLOOKUP(C1778,Sheet2!$B$2:$G$588,6,FALSE),0)</f>
        <v>34076</v>
      </c>
      <c r="P1778" t="s">
        <v>22</v>
      </c>
      <c r="Q1778" s="2">
        <v>0.44544460139999997</v>
      </c>
      <c r="R1778" s="3">
        <v>0.25</v>
      </c>
      <c r="U1778" s="22">
        <f t="shared" si="144"/>
        <v>0.25</v>
      </c>
      <c r="V1778" s="10">
        <f t="shared" si="145"/>
        <v>783.25</v>
      </c>
      <c r="W1778" s="24">
        <f t="shared" si="146"/>
        <v>783.25</v>
      </c>
    </row>
    <row r="1779" spans="1:23" x14ac:dyDescent="0.3">
      <c r="A1779" t="s">
        <v>17</v>
      </c>
      <c r="B1779" t="s">
        <v>6998</v>
      </c>
      <c r="C1779" t="s">
        <v>6999</v>
      </c>
      <c r="D1779" t="s">
        <v>7024</v>
      </c>
      <c r="E1779" t="s">
        <v>7025</v>
      </c>
      <c r="F1779">
        <v>0.25</v>
      </c>
      <c r="G1779" s="2">
        <v>0</v>
      </c>
      <c r="H1779" s="4">
        <v>915.43939999999998</v>
      </c>
      <c r="I1779" s="4">
        <v>43.781799999999997</v>
      </c>
      <c r="J1779" s="7">
        <v>2758</v>
      </c>
      <c r="K1779" s="7">
        <v>690</v>
      </c>
      <c r="L1779" s="3">
        <v>4.7800000000000002E-2</v>
      </c>
      <c r="M1779" s="5">
        <v>2.1000755400000002</v>
      </c>
      <c r="N1779" s="6">
        <v>1.5</v>
      </c>
      <c r="O1779" s="8">
        <f>IFERROR(VLOOKUP(C1779,Sheet2!$B$2:$G$588,6,FALSE),0)</f>
        <v>34076</v>
      </c>
      <c r="P1779" t="s">
        <v>22</v>
      </c>
      <c r="Q1779" s="2">
        <v>0.28573997759999997</v>
      </c>
      <c r="R1779" s="3">
        <v>0.249999999999999</v>
      </c>
      <c r="U1779" s="22">
        <f t="shared" si="144"/>
        <v>0.249999999999999</v>
      </c>
      <c r="V1779" s="10">
        <f t="shared" si="145"/>
        <v>689.49999999999727</v>
      </c>
      <c r="W1779" s="24">
        <f t="shared" si="146"/>
        <v>689.49999999999727</v>
      </c>
    </row>
    <row r="1780" spans="1:23" x14ac:dyDescent="0.3">
      <c r="A1780" t="s">
        <v>17</v>
      </c>
      <c r="B1780" t="s">
        <v>6998</v>
      </c>
      <c r="C1780" t="s">
        <v>6999</v>
      </c>
      <c r="D1780" t="s">
        <v>7052</v>
      </c>
      <c r="E1780" t="s">
        <v>7053</v>
      </c>
      <c r="F1780">
        <v>0.35</v>
      </c>
      <c r="G1780" s="2">
        <v>0</v>
      </c>
      <c r="H1780" s="4">
        <v>686.32600000000002</v>
      </c>
      <c r="I1780" s="4">
        <v>108.6648</v>
      </c>
      <c r="J1780" s="7">
        <v>2573</v>
      </c>
      <c r="K1780" s="7">
        <v>878</v>
      </c>
      <c r="L1780" s="3">
        <v>0.1583</v>
      </c>
      <c r="M1780" s="5">
        <v>0.78917983000000003</v>
      </c>
      <c r="N1780" s="6">
        <v>0.5</v>
      </c>
      <c r="O1780" s="8">
        <f>IFERROR(VLOOKUP(C1780,Sheet2!$B$2:$G$588,6,FALSE),0)</f>
        <v>34076</v>
      </c>
      <c r="P1780" t="s">
        <v>22</v>
      </c>
      <c r="Q1780" s="2">
        <v>0.36643084269999998</v>
      </c>
      <c r="R1780" s="3">
        <v>0.35</v>
      </c>
      <c r="U1780" s="22">
        <f t="shared" si="144"/>
        <v>0.35</v>
      </c>
      <c r="V1780" s="10">
        <f t="shared" si="145"/>
        <v>900.55</v>
      </c>
      <c r="W1780" s="24">
        <f t="shared" si="146"/>
        <v>900.55</v>
      </c>
    </row>
    <row r="1781" spans="1:23" x14ac:dyDescent="0.3">
      <c r="A1781" t="s">
        <v>17</v>
      </c>
      <c r="B1781" t="s">
        <v>6998</v>
      </c>
      <c r="C1781" t="s">
        <v>6999</v>
      </c>
      <c r="D1781" t="s">
        <v>7002</v>
      </c>
      <c r="E1781" t="s">
        <v>7003</v>
      </c>
      <c r="F1781">
        <v>0.25</v>
      </c>
      <c r="G1781" s="2">
        <v>0</v>
      </c>
      <c r="H1781" s="4">
        <v>802.65740000000005</v>
      </c>
      <c r="I1781" s="4">
        <v>34.958799999999997</v>
      </c>
      <c r="J1781" s="7">
        <v>2561</v>
      </c>
      <c r="K1781" s="7">
        <v>640</v>
      </c>
      <c r="L1781" s="3">
        <v>4.36E-2</v>
      </c>
      <c r="M1781" s="5">
        <v>2.4420936499999999</v>
      </c>
      <c r="N1781" s="6">
        <v>1.5</v>
      </c>
      <c r="O1781" s="8">
        <f>IFERROR(VLOOKUP(C1781,Sheet2!$B$2:$G$588,6,FALSE),0)</f>
        <v>34076</v>
      </c>
      <c r="P1781" t="s">
        <v>162</v>
      </c>
      <c r="Q1781" s="2">
        <v>0.38577294090000003</v>
      </c>
      <c r="R1781" s="3">
        <v>0.25</v>
      </c>
      <c r="U1781" s="22">
        <f t="shared" si="144"/>
        <v>0.25</v>
      </c>
      <c r="V1781" s="10">
        <f t="shared" si="145"/>
        <v>640.25</v>
      </c>
      <c r="W1781" s="24">
        <f t="shared" si="146"/>
        <v>640.25</v>
      </c>
    </row>
    <row r="1782" spans="1:23" x14ac:dyDescent="0.3">
      <c r="A1782" t="s">
        <v>17</v>
      </c>
      <c r="B1782" t="s">
        <v>6998</v>
      </c>
      <c r="C1782" t="s">
        <v>6999</v>
      </c>
      <c r="D1782" t="s">
        <v>7054</v>
      </c>
      <c r="E1782" t="s">
        <v>7055</v>
      </c>
      <c r="F1782">
        <v>0.25</v>
      </c>
      <c r="G1782" s="2">
        <v>0</v>
      </c>
      <c r="H1782" s="4">
        <v>714.71190000000001</v>
      </c>
      <c r="I1782" s="4">
        <v>134.03110000000001</v>
      </c>
      <c r="J1782" s="7">
        <v>2538</v>
      </c>
      <c r="K1782" s="7">
        <v>635</v>
      </c>
      <c r="L1782" s="3">
        <v>0.1875</v>
      </c>
      <c r="M1782" s="5">
        <v>0.63130735000000004</v>
      </c>
      <c r="N1782" s="6">
        <v>0.38</v>
      </c>
      <c r="O1782" s="8">
        <f>IFERROR(VLOOKUP(C1782,Sheet2!$B$2:$G$588,6,FALSE),0)</f>
        <v>34076</v>
      </c>
      <c r="P1782" t="s">
        <v>22</v>
      </c>
      <c r="Q1782" s="2">
        <v>0.39807448410000001</v>
      </c>
      <c r="R1782" s="3">
        <v>0.249999999999999</v>
      </c>
      <c r="U1782" s="22">
        <f t="shared" si="144"/>
        <v>0.249999999999999</v>
      </c>
      <c r="V1782" s="10">
        <f t="shared" si="145"/>
        <v>634.4999999999975</v>
      </c>
      <c r="W1782" s="24">
        <f t="shared" si="146"/>
        <v>634.4999999999975</v>
      </c>
    </row>
    <row r="1783" spans="1:23" x14ac:dyDescent="0.3">
      <c r="A1783" t="s">
        <v>17</v>
      </c>
      <c r="B1783" t="s">
        <v>6998</v>
      </c>
      <c r="C1783" t="s">
        <v>6999</v>
      </c>
      <c r="D1783" t="s">
        <v>7030</v>
      </c>
      <c r="E1783" t="s">
        <v>7031</v>
      </c>
      <c r="F1783">
        <v>0.25</v>
      </c>
      <c r="G1783" s="2">
        <v>0</v>
      </c>
      <c r="H1783" s="4">
        <v>691.65560000000005</v>
      </c>
      <c r="I1783" s="4">
        <v>40.470599999999997</v>
      </c>
      <c r="J1783" s="7">
        <v>2449</v>
      </c>
      <c r="K1783" s="7">
        <v>612</v>
      </c>
      <c r="L1783" s="3">
        <v>5.8500000000000003E-2</v>
      </c>
      <c r="M1783" s="5">
        <v>2.0172495399999999</v>
      </c>
      <c r="N1783" s="6">
        <v>1.25</v>
      </c>
      <c r="O1783" s="8">
        <f>IFERROR(VLOOKUP(C1783,Sheet2!$B$2:$G$588,6,FALSE),0)</f>
        <v>34076</v>
      </c>
      <c r="P1783" t="s">
        <v>162</v>
      </c>
      <c r="Q1783" s="2">
        <v>0.38034438729999998</v>
      </c>
      <c r="R1783" s="3">
        <v>0.25</v>
      </c>
      <c r="U1783" s="22">
        <f t="shared" si="144"/>
        <v>0.25</v>
      </c>
      <c r="V1783" s="10">
        <f t="shared" si="145"/>
        <v>612.25</v>
      </c>
      <c r="W1783" s="24">
        <f t="shared" si="146"/>
        <v>612.25</v>
      </c>
    </row>
    <row r="1784" spans="1:23" x14ac:dyDescent="0.3">
      <c r="A1784" t="s">
        <v>17</v>
      </c>
      <c r="B1784" t="s">
        <v>6998</v>
      </c>
      <c r="C1784" t="s">
        <v>6999</v>
      </c>
      <c r="D1784" t="s">
        <v>7048</v>
      </c>
      <c r="E1784" t="s">
        <v>7049</v>
      </c>
      <c r="F1784">
        <v>0.25</v>
      </c>
      <c r="G1784" s="2">
        <v>0</v>
      </c>
      <c r="H1784" s="4">
        <v>622.56590000000006</v>
      </c>
      <c r="I1784" s="4">
        <v>52.919400000000003</v>
      </c>
      <c r="J1784" s="7">
        <v>2024</v>
      </c>
      <c r="K1784" s="7">
        <v>499</v>
      </c>
      <c r="L1784" s="3">
        <v>8.5000000000000006E-2</v>
      </c>
      <c r="M1784" s="5">
        <v>1.2746281100000001</v>
      </c>
      <c r="N1784" s="6">
        <v>0.95</v>
      </c>
      <c r="O1784" s="8">
        <f>IFERROR(VLOOKUP(C1784,Sheet2!$B$2:$G$588,6,FALSE),0)</f>
        <v>34076</v>
      </c>
      <c r="P1784" t="s">
        <v>22</v>
      </c>
      <c r="Q1784" s="2">
        <v>0.25468456639999998</v>
      </c>
      <c r="R1784" s="3">
        <v>0.25</v>
      </c>
      <c r="U1784" s="22">
        <f t="shared" si="144"/>
        <v>0.25</v>
      </c>
      <c r="V1784" s="10">
        <f t="shared" si="145"/>
        <v>506</v>
      </c>
      <c r="W1784" s="24">
        <f t="shared" si="146"/>
        <v>506</v>
      </c>
    </row>
    <row r="1785" spans="1:23" x14ac:dyDescent="0.3">
      <c r="A1785" t="s">
        <v>17</v>
      </c>
      <c r="B1785" t="s">
        <v>6998</v>
      </c>
      <c r="C1785" t="s">
        <v>6999</v>
      </c>
      <c r="D1785" t="s">
        <v>7006</v>
      </c>
      <c r="E1785" t="s">
        <v>7007</v>
      </c>
      <c r="F1785">
        <v>0.35</v>
      </c>
      <c r="G1785" s="2">
        <v>0</v>
      </c>
      <c r="H1785" s="4">
        <v>582.91049999999996</v>
      </c>
      <c r="I1785" s="4">
        <v>76.975899999999996</v>
      </c>
      <c r="J1785" s="7">
        <v>1969</v>
      </c>
      <c r="K1785" s="7">
        <v>689</v>
      </c>
      <c r="L1785" s="3">
        <v>0.1321</v>
      </c>
      <c r="M1785" s="5">
        <v>0.85266958000000004</v>
      </c>
      <c r="N1785" s="6">
        <v>0.5</v>
      </c>
      <c r="O1785" s="8">
        <f>IFERROR(VLOOKUP(C1785,Sheet2!$B$2:$G$588,6,FALSE),0)</f>
        <v>34076</v>
      </c>
      <c r="P1785" t="s">
        <v>22</v>
      </c>
      <c r="Q1785" s="2">
        <v>0.41360637880000001</v>
      </c>
      <c r="R1785" s="3">
        <v>0.35</v>
      </c>
      <c r="U1785" s="22">
        <f t="shared" si="144"/>
        <v>0.35</v>
      </c>
      <c r="V1785" s="10">
        <f t="shared" si="145"/>
        <v>689.15</v>
      </c>
      <c r="W1785" s="24">
        <f t="shared" si="146"/>
        <v>689.15</v>
      </c>
    </row>
    <row r="1786" spans="1:23" x14ac:dyDescent="0.3">
      <c r="A1786" t="s">
        <v>17</v>
      </c>
      <c r="B1786" t="s">
        <v>6998</v>
      </c>
      <c r="C1786" t="s">
        <v>6999</v>
      </c>
      <c r="D1786" t="s">
        <v>7034</v>
      </c>
      <c r="E1786" t="s">
        <v>7035</v>
      </c>
      <c r="F1786">
        <v>0.25</v>
      </c>
      <c r="G1786" s="2">
        <v>0</v>
      </c>
      <c r="H1786" s="4">
        <v>413.03739999999999</v>
      </c>
      <c r="I1786" s="4">
        <v>28.036999999999999</v>
      </c>
      <c r="J1786" s="7">
        <v>1757</v>
      </c>
      <c r="K1786" s="7">
        <v>370</v>
      </c>
      <c r="L1786" s="3">
        <v>6.7900000000000002E-2</v>
      </c>
      <c r="M1786" s="5">
        <v>2.08938545</v>
      </c>
      <c r="N1786" s="6">
        <v>1.65</v>
      </c>
      <c r="O1786" s="8">
        <f>IFERROR(VLOOKUP(C1786,Sheet2!$B$2:$G$588,6,FALSE),0)</f>
        <v>34076</v>
      </c>
      <c r="P1786" t="s">
        <v>22</v>
      </c>
      <c r="Q1786" s="2">
        <v>0.21029411009999999</v>
      </c>
      <c r="R1786" s="3">
        <v>0.210294110115892</v>
      </c>
      <c r="U1786" s="22">
        <f t="shared" si="144"/>
        <v>0.210294110115892</v>
      </c>
      <c r="V1786" s="10">
        <f t="shared" si="145"/>
        <v>369.48675147362223</v>
      </c>
      <c r="W1786" s="24">
        <f t="shared" si="146"/>
        <v>369.48675147362223</v>
      </c>
    </row>
    <row r="1787" spans="1:23" x14ac:dyDescent="0.3">
      <c r="A1787" t="s">
        <v>17</v>
      </c>
      <c r="B1787" t="s">
        <v>6998</v>
      </c>
      <c r="C1787" t="s">
        <v>6999</v>
      </c>
      <c r="D1787" t="s">
        <v>7032</v>
      </c>
      <c r="E1787" t="s">
        <v>7033</v>
      </c>
      <c r="F1787">
        <v>0.25</v>
      </c>
      <c r="G1787" s="2">
        <v>0</v>
      </c>
      <c r="H1787" s="4">
        <v>519.11360000000002</v>
      </c>
      <c r="I1787" s="4">
        <v>81.693100000000001</v>
      </c>
      <c r="J1787" s="7">
        <v>1743</v>
      </c>
      <c r="K1787" s="7">
        <v>436</v>
      </c>
      <c r="L1787" s="3">
        <v>0.15740000000000001</v>
      </c>
      <c r="M1787" s="5">
        <v>0.71135040999999999</v>
      </c>
      <c r="N1787" s="6">
        <v>0.45</v>
      </c>
      <c r="O1787" s="8">
        <f>IFERROR(VLOOKUP(C1787,Sheet2!$B$2:$G$588,6,FALSE),0)</f>
        <v>34076</v>
      </c>
      <c r="P1787" t="s">
        <v>22</v>
      </c>
      <c r="Q1787" s="2">
        <v>0.36740038019999999</v>
      </c>
      <c r="R1787" s="3">
        <v>0.25</v>
      </c>
      <c r="U1787" s="22">
        <f t="shared" si="144"/>
        <v>0.25</v>
      </c>
      <c r="V1787" s="10">
        <f t="shared" si="145"/>
        <v>435.75</v>
      </c>
      <c r="W1787" s="24">
        <f t="shared" si="146"/>
        <v>435.75</v>
      </c>
    </row>
    <row r="1788" spans="1:23" x14ac:dyDescent="0.3">
      <c r="A1788" t="s">
        <v>17</v>
      </c>
      <c r="B1788" t="s">
        <v>6998</v>
      </c>
      <c r="C1788" t="s">
        <v>6999</v>
      </c>
      <c r="D1788" t="s">
        <v>7038</v>
      </c>
      <c r="E1788" t="s">
        <v>7039</v>
      </c>
      <c r="F1788">
        <v>0.25</v>
      </c>
      <c r="G1788" s="2">
        <v>0</v>
      </c>
      <c r="H1788" s="4">
        <v>371.09859999999998</v>
      </c>
      <c r="I1788" s="4">
        <v>22.331299999999999</v>
      </c>
      <c r="J1788" s="7">
        <v>1239</v>
      </c>
      <c r="K1788" s="7">
        <v>310</v>
      </c>
      <c r="L1788" s="3">
        <v>6.0199999999999997E-2</v>
      </c>
      <c r="M1788" s="5">
        <v>1.8499337899999999</v>
      </c>
      <c r="N1788" s="6">
        <v>1.25</v>
      </c>
      <c r="O1788" s="8">
        <f>IFERROR(VLOOKUP(C1788,Sheet2!$B$2:$G$588,6,FALSE),0)</f>
        <v>34076</v>
      </c>
      <c r="P1788" t="s">
        <v>162</v>
      </c>
      <c r="Q1788" s="2">
        <v>0.32430014130000001</v>
      </c>
      <c r="R1788" s="3">
        <v>0.25</v>
      </c>
      <c r="U1788" s="22">
        <f t="shared" si="144"/>
        <v>0.25</v>
      </c>
      <c r="V1788" s="10">
        <f t="shared" si="145"/>
        <v>309.75</v>
      </c>
      <c r="W1788" s="24">
        <f t="shared" si="146"/>
        <v>309.75</v>
      </c>
    </row>
    <row r="1789" spans="1:23" x14ac:dyDescent="0.3">
      <c r="A1789" t="s">
        <v>17</v>
      </c>
      <c r="B1789" t="s">
        <v>6998</v>
      </c>
      <c r="C1789" t="s">
        <v>6999</v>
      </c>
      <c r="D1789" t="s">
        <v>7026</v>
      </c>
      <c r="E1789" t="s">
        <v>7027</v>
      </c>
      <c r="F1789">
        <v>0.25</v>
      </c>
      <c r="G1789" s="2">
        <v>0</v>
      </c>
      <c r="H1789" s="4">
        <v>297.93689999999998</v>
      </c>
      <c r="I1789" s="4">
        <v>56.469099999999997</v>
      </c>
      <c r="J1789" s="7">
        <v>1073</v>
      </c>
      <c r="K1789" s="7">
        <v>268</v>
      </c>
      <c r="L1789" s="3">
        <v>0.1895</v>
      </c>
      <c r="M1789" s="5">
        <v>0.63320781000000004</v>
      </c>
      <c r="N1789" s="6">
        <v>0.38</v>
      </c>
      <c r="O1789" s="8">
        <f>IFERROR(VLOOKUP(C1789,Sheet2!$B$2:$G$588,6,FALSE),0)</f>
        <v>34076</v>
      </c>
      <c r="P1789" t="s">
        <v>22</v>
      </c>
      <c r="Q1789" s="2">
        <v>0.39988106109999999</v>
      </c>
      <c r="R1789" s="3">
        <v>0.25</v>
      </c>
      <c r="U1789" s="22">
        <f t="shared" si="144"/>
        <v>0.25</v>
      </c>
      <c r="V1789" s="10">
        <f t="shared" si="145"/>
        <v>268.25</v>
      </c>
      <c r="W1789" s="24">
        <f t="shared" si="146"/>
        <v>268.25</v>
      </c>
    </row>
    <row r="1790" spans="1:23" x14ac:dyDescent="0.3">
      <c r="A1790" t="s">
        <v>17</v>
      </c>
      <c r="B1790" t="s">
        <v>6998</v>
      </c>
      <c r="C1790" t="s">
        <v>6999</v>
      </c>
      <c r="D1790" t="s">
        <v>7014</v>
      </c>
      <c r="E1790" t="s">
        <v>7015</v>
      </c>
      <c r="F1790">
        <v>0.3</v>
      </c>
      <c r="G1790" s="2">
        <v>0</v>
      </c>
      <c r="H1790" s="4">
        <v>314.29750000000001</v>
      </c>
      <c r="I1790" s="4">
        <v>41.761400000000002</v>
      </c>
      <c r="J1790" s="7">
        <v>1022</v>
      </c>
      <c r="K1790" s="7">
        <v>307</v>
      </c>
      <c r="L1790" s="3">
        <v>0.13289999999999999</v>
      </c>
      <c r="M1790" s="5">
        <v>0.81575821999999998</v>
      </c>
      <c r="N1790" s="6">
        <v>0.5</v>
      </c>
      <c r="O1790" s="8">
        <f>IFERROR(VLOOKUP(C1790,Sheet2!$B$2:$G$588,6,FALSE),0)</f>
        <v>34076</v>
      </c>
      <c r="P1790" t="s">
        <v>22</v>
      </c>
      <c r="Q1790" s="2">
        <v>0.3870732912</v>
      </c>
      <c r="R1790" s="3">
        <v>0.3</v>
      </c>
      <c r="U1790" s="22">
        <f t="shared" si="144"/>
        <v>0.3</v>
      </c>
      <c r="V1790" s="10">
        <f t="shared" si="145"/>
        <v>306.59999999999997</v>
      </c>
      <c r="W1790" s="24">
        <f t="shared" si="146"/>
        <v>306.59999999999997</v>
      </c>
    </row>
    <row r="1791" spans="1:23" x14ac:dyDescent="0.3">
      <c r="A1791" t="s">
        <v>17</v>
      </c>
      <c r="B1791" t="s">
        <v>6998</v>
      </c>
      <c r="C1791" t="s">
        <v>6999</v>
      </c>
      <c r="D1791" t="s">
        <v>7036</v>
      </c>
      <c r="E1791" t="s">
        <v>7037</v>
      </c>
      <c r="F1791">
        <v>0.25</v>
      </c>
      <c r="G1791" s="2">
        <v>0</v>
      </c>
      <c r="H1791" s="4">
        <v>375.01409999999998</v>
      </c>
      <c r="I1791" s="4">
        <v>14.582700000000001</v>
      </c>
      <c r="J1791" s="7">
        <v>967</v>
      </c>
      <c r="K1791" s="7">
        <v>242</v>
      </c>
      <c r="L1791" s="3">
        <v>3.8899999999999997E-2</v>
      </c>
      <c r="M1791" s="5">
        <v>2.2106094299999999</v>
      </c>
      <c r="N1791" s="6">
        <v>1.5</v>
      </c>
      <c r="O1791" s="8">
        <f>IFERROR(VLOOKUP(C1791,Sheet2!$B$2:$G$588,6,FALSE),0)</f>
        <v>34076</v>
      </c>
      <c r="P1791" t="s">
        <v>22</v>
      </c>
      <c r="Q1791" s="2">
        <v>0.3214540843</v>
      </c>
      <c r="R1791" s="3">
        <v>0.25</v>
      </c>
      <c r="U1791" s="22">
        <f t="shared" si="144"/>
        <v>0.25</v>
      </c>
      <c r="V1791" s="10">
        <f t="shared" si="145"/>
        <v>241.75</v>
      </c>
      <c r="W1791" s="24">
        <f t="shared" si="146"/>
        <v>241.75</v>
      </c>
    </row>
    <row r="1792" spans="1:23" x14ac:dyDescent="0.3">
      <c r="A1792" t="s">
        <v>17</v>
      </c>
      <c r="B1792" t="s">
        <v>6998</v>
      </c>
      <c r="C1792" t="s">
        <v>6999</v>
      </c>
      <c r="D1792" t="s">
        <v>7050</v>
      </c>
      <c r="E1792" t="s">
        <v>7051</v>
      </c>
      <c r="F1792">
        <v>0.31</v>
      </c>
      <c r="G1792" s="2">
        <v>0</v>
      </c>
      <c r="H1792" s="4">
        <v>297.95310000000001</v>
      </c>
      <c r="I1792" s="4">
        <v>38.444600000000001</v>
      </c>
      <c r="J1792" s="7">
        <v>945</v>
      </c>
      <c r="K1792" s="7">
        <v>293</v>
      </c>
      <c r="L1792" s="3">
        <v>0.129</v>
      </c>
      <c r="M1792" s="5">
        <v>0.81966760999999999</v>
      </c>
      <c r="N1792" s="6">
        <v>0.5</v>
      </c>
      <c r="O1792" s="8">
        <f>IFERROR(VLOOKUP(C1792,Sheet2!$B$2:$G$588,6,FALSE),0)</f>
        <v>34076</v>
      </c>
      <c r="P1792" t="s">
        <v>22</v>
      </c>
      <c r="Q1792" s="2">
        <v>0.38999663620000002</v>
      </c>
      <c r="R1792" s="3">
        <v>0.31</v>
      </c>
      <c r="U1792" s="22">
        <f t="shared" si="144"/>
        <v>0.31</v>
      </c>
      <c r="V1792" s="10">
        <f t="shared" si="145"/>
        <v>292.95</v>
      </c>
      <c r="W1792" s="24">
        <f t="shared" si="146"/>
        <v>292.95</v>
      </c>
    </row>
    <row r="1793" spans="1:23" x14ac:dyDescent="0.3">
      <c r="A1793" t="s">
        <v>17</v>
      </c>
      <c r="B1793" t="s">
        <v>6998</v>
      </c>
      <c r="C1793" t="s">
        <v>6999</v>
      </c>
      <c r="D1793" t="s">
        <v>7010</v>
      </c>
      <c r="E1793" t="s">
        <v>7011</v>
      </c>
      <c r="F1793">
        <v>0.25</v>
      </c>
      <c r="G1793" s="2">
        <v>0</v>
      </c>
      <c r="H1793" s="4">
        <v>344.45209999999997</v>
      </c>
      <c r="I1793" s="4">
        <v>12.5726</v>
      </c>
      <c r="J1793" s="7">
        <v>835</v>
      </c>
      <c r="K1793" s="7">
        <v>209</v>
      </c>
      <c r="L1793" s="3">
        <v>3.6499999999999998E-2</v>
      </c>
      <c r="M1793" s="5">
        <v>2.2144759600000001</v>
      </c>
      <c r="N1793" s="6">
        <v>1.5</v>
      </c>
      <c r="O1793" s="8">
        <f>IFERROR(VLOOKUP(C1793,Sheet2!$B$2:$G$588,6,FALSE),0)</f>
        <v>34076</v>
      </c>
      <c r="P1793" t="s">
        <v>162</v>
      </c>
      <c r="Q1793" s="2">
        <v>0.32263884129999998</v>
      </c>
      <c r="R1793" s="3">
        <v>0.25</v>
      </c>
      <c r="U1793" s="22">
        <f t="shared" si="144"/>
        <v>0.25</v>
      </c>
      <c r="V1793" s="10">
        <f t="shared" si="145"/>
        <v>208.75</v>
      </c>
      <c r="W1793" s="24">
        <f t="shared" si="146"/>
        <v>208.75</v>
      </c>
    </row>
    <row r="1794" spans="1:23" x14ac:dyDescent="0.3">
      <c r="A1794" t="s">
        <v>17</v>
      </c>
      <c r="B1794" t="s">
        <v>6998</v>
      </c>
      <c r="C1794" t="s">
        <v>6999</v>
      </c>
      <c r="D1794" t="s">
        <v>7040</v>
      </c>
      <c r="E1794" t="s">
        <v>7041</v>
      </c>
      <c r="F1794">
        <v>0.25</v>
      </c>
      <c r="G1794" s="2">
        <v>0</v>
      </c>
      <c r="H1794" s="4">
        <v>328.9914</v>
      </c>
      <c r="I1794" s="4">
        <v>20.5596</v>
      </c>
      <c r="J1794" s="7">
        <v>781</v>
      </c>
      <c r="K1794" s="7">
        <v>191</v>
      </c>
      <c r="L1794" s="3">
        <v>6.25E-2</v>
      </c>
      <c r="M1794" s="5">
        <v>1.2668556600000001</v>
      </c>
      <c r="N1794" s="6">
        <v>0.95</v>
      </c>
      <c r="O1794" s="8">
        <f>IFERROR(VLOOKUP(C1794,Sheet2!$B$2:$G$588,6,FALSE),0)</f>
        <v>34076</v>
      </c>
      <c r="P1794" t="s">
        <v>22</v>
      </c>
      <c r="Q1794" s="2">
        <v>0.25011188950000002</v>
      </c>
      <c r="R1794" s="3">
        <v>0.25</v>
      </c>
      <c r="U1794" s="22">
        <f t="shared" si="144"/>
        <v>0.25</v>
      </c>
      <c r="V1794" s="10">
        <f t="shared" si="145"/>
        <v>195.25</v>
      </c>
      <c r="W1794" s="24">
        <f t="shared" si="146"/>
        <v>195.25</v>
      </c>
    </row>
    <row r="1795" spans="1:23" x14ac:dyDescent="0.3">
      <c r="A1795" t="s">
        <v>17</v>
      </c>
      <c r="B1795" t="s">
        <v>6998</v>
      </c>
      <c r="C1795" t="s">
        <v>6999</v>
      </c>
      <c r="D1795" t="s">
        <v>7008</v>
      </c>
      <c r="E1795" t="s">
        <v>7009</v>
      </c>
      <c r="F1795">
        <v>0.25</v>
      </c>
      <c r="G1795" s="2">
        <v>0</v>
      </c>
      <c r="H1795" s="4">
        <v>254.26840000000001</v>
      </c>
      <c r="I1795" s="4">
        <v>10.4152</v>
      </c>
      <c r="J1795" s="7">
        <v>733</v>
      </c>
      <c r="K1795" s="7">
        <v>180</v>
      </c>
      <c r="L1795" s="3">
        <v>4.1000000000000002E-2</v>
      </c>
      <c r="M1795" s="5">
        <v>2.3454294199999999</v>
      </c>
      <c r="N1795" s="6">
        <v>1.75</v>
      </c>
      <c r="O1795" s="8">
        <f>IFERROR(VLOOKUP(C1795,Sheet2!$B$2:$G$588,6,FALSE),0)</f>
        <v>34076</v>
      </c>
      <c r="P1795" t="s">
        <v>22</v>
      </c>
      <c r="Q1795" s="2">
        <v>0.2538679761</v>
      </c>
      <c r="R1795" s="3">
        <v>0.25</v>
      </c>
      <c r="U1795" s="22">
        <f t="shared" si="144"/>
        <v>0.25</v>
      </c>
      <c r="V1795" s="10">
        <f t="shared" si="145"/>
        <v>183.25</v>
      </c>
      <c r="W1795" s="24">
        <f t="shared" si="146"/>
        <v>183.25</v>
      </c>
    </row>
    <row r="1796" spans="1:23" x14ac:dyDescent="0.3">
      <c r="A1796" t="s">
        <v>17</v>
      </c>
      <c r="B1796" t="s">
        <v>6998</v>
      </c>
      <c r="C1796" t="s">
        <v>6999</v>
      </c>
      <c r="D1796" t="s">
        <v>7042</v>
      </c>
      <c r="E1796" t="s">
        <v>7043</v>
      </c>
      <c r="F1796">
        <v>0.25</v>
      </c>
      <c r="G1796" s="2">
        <v>0</v>
      </c>
      <c r="H1796" s="4">
        <v>281.71460000000002</v>
      </c>
      <c r="I1796" s="4">
        <v>30.8979</v>
      </c>
      <c r="J1796" s="7">
        <v>709</v>
      </c>
      <c r="K1796" s="7">
        <v>177</v>
      </c>
      <c r="L1796" s="3">
        <v>0.10970000000000001</v>
      </c>
      <c r="M1796" s="5">
        <v>0.76485108999999996</v>
      </c>
      <c r="N1796" s="6">
        <v>0.45</v>
      </c>
      <c r="O1796" s="8">
        <f>IFERROR(VLOOKUP(C1796,Sheet2!$B$2:$G$588,6,FALSE),0)</f>
        <v>34076</v>
      </c>
      <c r="P1796" t="s">
        <v>22</v>
      </c>
      <c r="Q1796" s="2">
        <v>0.41165017999999998</v>
      </c>
      <c r="R1796" s="3">
        <v>0.25</v>
      </c>
      <c r="U1796" s="22">
        <f t="shared" si="144"/>
        <v>0.25</v>
      </c>
      <c r="V1796" s="10">
        <f t="shared" si="145"/>
        <v>177.25</v>
      </c>
      <c r="W1796" s="24">
        <f t="shared" si="146"/>
        <v>177.25</v>
      </c>
    </row>
    <row r="1797" spans="1:23" x14ac:dyDescent="0.3">
      <c r="A1797" t="s">
        <v>17</v>
      </c>
      <c r="B1797" t="s">
        <v>6998</v>
      </c>
      <c r="C1797" t="s">
        <v>6999</v>
      </c>
      <c r="D1797" t="s">
        <v>7012</v>
      </c>
      <c r="E1797" t="s">
        <v>7013</v>
      </c>
      <c r="F1797">
        <v>0.25</v>
      </c>
      <c r="G1797" s="2">
        <v>0</v>
      </c>
      <c r="H1797" s="4">
        <v>202.84960000000001</v>
      </c>
      <c r="I1797" s="4">
        <v>19.170100000000001</v>
      </c>
      <c r="J1797" s="7">
        <v>526</v>
      </c>
      <c r="K1797" s="7">
        <v>132</v>
      </c>
      <c r="L1797" s="3">
        <v>9.4500000000000001E-2</v>
      </c>
      <c r="M1797" s="5">
        <v>0.91480353000000003</v>
      </c>
      <c r="N1797" s="6">
        <v>0.5</v>
      </c>
      <c r="O1797" s="8">
        <f>IFERROR(VLOOKUP(C1797,Sheet2!$B$2:$G$588,6,FALSE),0)</f>
        <v>34076</v>
      </c>
      <c r="P1797" t="s">
        <v>22</v>
      </c>
      <c r="Q1797" s="2">
        <v>0.45343455110000003</v>
      </c>
      <c r="R1797" s="3">
        <v>0.25</v>
      </c>
      <c r="U1797" s="22">
        <f t="shared" si="144"/>
        <v>0.25</v>
      </c>
      <c r="V1797" s="10">
        <f t="shared" si="145"/>
        <v>131.5</v>
      </c>
      <c r="W1797" s="24">
        <f t="shared" si="146"/>
        <v>131.5</v>
      </c>
    </row>
    <row r="1798" spans="1:23" x14ac:dyDescent="0.3">
      <c r="A1798" t="s">
        <v>17</v>
      </c>
      <c r="B1798" t="s">
        <v>6998</v>
      </c>
      <c r="C1798" t="s">
        <v>6999</v>
      </c>
      <c r="D1798" t="s">
        <v>7004</v>
      </c>
      <c r="E1798" t="s">
        <v>7005</v>
      </c>
      <c r="F1798">
        <v>0.25</v>
      </c>
      <c r="G1798" s="2">
        <v>0</v>
      </c>
      <c r="H1798" s="4">
        <v>219.68510000000001</v>
      </c>
      <c r="I1798" s="4">
        <v>6.5903999999999998</v>
      </c>
      <c r="J1798" s="7">
        <v>465</v>
      </c>
      <c r="K1798" s="7">
        <v>115</v>
      </c>
      <c r="L1798" s="3">
        <v>0.03</v>
      </c>
      <c r="M1798" s="5">
        <v>2.3519351899999998</v>
      </c>
      <c r="N1798" s="6">
        <v>1.65</v>
      </c>
      <c r="O1798" s="8">
        <f>IFERROR(VLOOKUP(C1798,Sheet2!$B$2:$G$588,6,FALSE),0)</f>
        <v>34076</v>
      </c>
      <c r="P1798" t="s">
        <v>22</v>
      </c>
      <c r="Q1798" s="2">
        <v>0.29845005540000002</v>
      </c>
      <c r="R1798" s="3">
        <v>0.249999999999999</v>
      </c>
      <c r="U1798" s="22">
        <f t="shared" si="144"/>
        <v>0.249999999999999</v>
      </c>
      <c r="V1798" s="10">
        <f t="shared" si="145"/>
        <v>116.24999999999953</v>
      </c>
      <c r="W1798" s="24">
        <f t="shared" si="146"/>
        <v>116.24999999999953</v>
      </c>
    </row>
    <row r="1799" spans="1:23" x14ac:dyDescent="0.3">
      <c r="A1799" t="s">
        <v>17</v>
      </c>
      <c r="B1799" t="s">
        <v>6998</v>
      </c>
      <c r="C1799" t="s">
        <v>6999</v>
      </c>
      <c r="D1799" t="s">
        <v>7044</v>
      </c>
      <c r="E1799" t="s">
        <v>7045</v>
      </c>
      <c r="F1799">
        <v>0.25</v>
      </c>
      <c r="G1799" s="2">
        <v>0</v>
      </c>
      <c r="H1799" s="4">
        <v>187.7946</v>
      </c>
      <c r="I1799" s="4">
        <v>14.3538</v>
      </c>
      <c r="J1799" s="7">
        <v>421</v>
      </c>
      <c r="K1799" s="7">
        <v>105</v>
      </c>
      <c r="L1799" s="3">
        <v>7.6399999999999996E-2</v>
      </c>
      <c r="M1799" s="5">
        <v>0.97815907000000002</v>
      </c>
      <c r="N1799" s="6">
        <v>0.5</v>
      </c>
      <c r="O1799" s="8">
        <f>IFERROR(VLOOKUP(C1799,Sheet2!$B$2:$G$588,6,FALSE),0)</f>
        <v>34076</v>
      </c>
      <c r="P1799" t="s">
        <v>22</v>
      </c>
      <c r="Q1799" s="2">
        <v>0.48883569729999998</v>
      </c>
      <c r="R1799" s="3">
        <v>0.25</v>
      </c>
      <c r="U1799" s="22">
        <f t="shared" si="144"/>
        <v>0.25</v>
      </c>
      <c r="V1799" s="10">
        <f t="shared" si="145"/>
        <v>105.25</v>
      </c>
      <c r="W1799" s="24">
        <f t="shared" si="146"/>
        <v>105.25</v>
      </c>
    </row>
    <row r="1800" spans="1:23" x14ac:dyDescent="0.3">
      <c r="A1800" t="s">
        <v>17</v>
      </c>
      <c r="B1800" t="s">
        <v>6998</v>
      </c>
      <c r="C1800" t="s">
        <v>6999</v>
      </c>
      <c r="D1800" t="s">
        <v>7022</v>
      </c>
      <c r="E1800" t="s">
        <v>7023</v>
      </c>
      <c r="F1800">
        <v>0.25</v>
      </c>
      <c r="G1800" s="2">
        <v>0</v>
      </c>
      <c r="H1800" s="4">
        <v>154.84479999999999</v>
      </c>
      <c r="I1800" s="4">
        <v>13.1311</v>
      </c>
      <c r="J1800" s="7">
        <v>388</v>
      </c>
      <c r="K1800" s="7">
        <v>97</v>
      </c>
      <c r="L1800" s="3">
        <v>8.48E-2</v>
      </c>
      <c r="M1800" s="5">
        <v>0.98525308</v>
      </c>
      <c r="N1800" s="6">
        <v>0.5</v>
      </c>
      <c r="O1800" s="8">
        <f>IFERROR(VLOOKUP(C1800,Sheet2!$B$2:$G$588,6,FALSE),0)</f>
        <v>34076</v>
      </c>
      <c r="P1800" t="s">
        <v>22</v>
      </c>
      <c r="Q1800" s="2">
        <v>0.49251617679999998</v>
      </c>
      <c r="R1800" s="3">
        <v>0.249999999999999</v>
      </c>
      <c r="U1800" s="22">
        <f t="shared" si="144"/>
        <v>0.249999999999999</v>
      </c>
      <c r="V1800" s="10">
        <f t="shared" si="145"/>
        <v>96.999999999999616</v>
      </c>
      <c r="W1800" s="24">
        <f t="shared" si="146"/>
        <v>96.999999999999616</v>
      </c>
    </row>
    <row r="1801" spans="1:23" x14ac:dyDescent="0.3">
      <c r="A1801" t="s">
        <v>17</v>
      </c>
      <c r="B1801" t="s">
        <v>6998</v>
      </c>
      <c r="C1801" t="s">
        <v>6999</v>
      </c>
      <c r="D1801" t="s">
        <v>7028</v>
      </c>
      <c r="E1801" t="s">
        <v>7029</v>
      </c>
      <c r="F1801">
        <v>0.25</v>
      </c>
      <c r="G1801" s="2">
        <v>0</v>
      </c>
      <c r="H1801" s="4">
        <v>168.6927</v>
      </c>
      <c r="I1801" s="4">
        <v>3.7987000000000002</v>
      </c>
      <c r="J1801" s="7">
        <v>254</v>
      </c>
      <c r="K1801" s="7">
        <v>63</v>
      </c>
      <c r="L1801" s="3">
        <v>2.2499999999999999E-2</v>
      </c>
      <c r="M1801" s="5">
        <v>2.22528675</v>
      </c>
      <c r="N1801" s="6">
        <v>1.5</v>
      </c>
      <c r="O1801" s="8">
        <f>IFERROR(VLOOKUP(C1801,Sheet2!$B$2:$G$588,6,FALSE),0)</f>
        <v>34076</v>
      </c>
      <c r="P1801" t="s">
        <v>22</v>
      </c>
      <c r="Q1801" s="2">
        <v>0.32592956880000001</v>
      </c>
      <c r="R1801" s="3">
        <v>0.25</v>
      </c>
      <c r="U1801" s="22">
        <f t="shared" si="144"/>
        <v>0.25</v>
      </c>
      <c r="V1801" s="10">
        <f t="shared" si="145"/>
        <v>63.5</v>
      </c>
      <c r="W1801" s="24">
        <f t="shared" si="146"/>
        <v>63.5</v>
      </c>
    </row>
    <row r="1802" spans="1:23" x14ac:dyDescent="0.3">
      <c r="A1802" t="s">
        <v>17</v>
      </c>
      <c r="B1802" t="s">
        <v>6998</v>
      </c>
      <c r="C1802" t="s">
        <v>6999</v>
      </c>
      <c r="D1802" t="s">
        <v>7018</v>
      </c>
      <c r="E1802" t="s">
        <v>7019</v>
      </c>
      <c r="F1802">
        <v>0.25</v>
      </c>
      <c r="G1802" s="2">
        <v>0</v>
      </c>
      <c r="H1802" s="4">
        <v>36.698399999999999</v>
      </c>
      <c r="I1802" s="4">
        <v>2.3374000000000001</v>
      </c>
      <c r="J1802" s="7">
        <v>104</v>
      </c>
      <c r="K1802" s="7">
        <v>26</v>
      </c>
      <c r="L1802" s="3">
        <v>6.3700000000000007E-2</v>
      </c>
      <c r="M1802" s="5">
        <v>1.48558506</v>
      </c>
      <c r="N1802" s="6">
        <v>1</v>
      </c>
      <c r="O1802" s="8">
        <f>IFERROR(VLOOKUP(C1802,Sheet2!$B$2:$G$588,6,FALSE),0)</f>
        <v>34076</v>
      </c>
      <c r="P1802" t="s">
        <v>92</v>
      </c>
      <c r="Q1802" s="2">
        <v>0.3268645295</v>
      </c>
      <c r="R1802" s="3">
        <v>0.25</v>
      </c>
      <c r="U1802" s="22">
        <f t="shared" ref="U1802:U1865" si="148">IF(A1802="placement",IF(T1802="",R1802,T1802),"")</f>
        <v>0.25</v>
      </c>
      <c r="V1802" s="10">
        <f t="shared" ref="V1802:V1865" si="149">IF($A1802="placement",U1802*J1802,"")</f>
        <v>26</v>
      </c>
      <c r="W1802" s="24">
        <f t="shared" ref="W1802:W1865" si="150">IF($A1802="placement",V1802,IF($A1802="site",SUMIF($C:$C,$C1802,$V:$V),IF($A1802="user",SUMIF($B:$B,$B1802,$V:$V),SUM($V:$V))))</f>
        <v>26</v>
      </c>
    </row>
    <row r="1803" spans="1:23" x14ac:dyDescent="0.3">
      <c r="A1803" t="s">
        <v>17</v>
      </c>
      <c r="B1803" t="s">
        <v>6998</v>
      </c>
      <c r="C1803" t="s">
        <v>6999</v>
      </c>
      <c r="D1803" t="s">
        <v>7046</v>
      </c>
      <c r="E1803" t="s">
        <v>7047</v>
      </c>
      <c r="F1803">
        <v>0.25</v>
      </c>
      <c r="G1803" s="2">
        <v>0</v>
      </c>
      <c r="H1803" s="4">
        <v>30.909500000000001</v>
      </c>
      <c r="I1803" s="4">
        <v>3.1341000000000001</v>
      </c>
      <c r="J1803" s="7">
        <v>79</v>
      </c>
      <c r="K1803" s="7">
        <v>20</v>
      </c>
      <c r="L1803" s="3">
        <v>0.1014</v>
      </c>
      <c r="M1803" s="5">
        <v>0.84342950999999999</v>
      </c>
      <c r="N1803" s="6">
        <v>0.5</v>
      </c>
      <c r="O1803" s="8">
        <f>IFERROR(VLOOKUP(C1803,Sheet2!$B$2:$G$588,6,FALSE),0)</f>
        <v>34076</v>
      </c>
      <c r="P1803" t="s">
        <v>92</v>
      </c>
      <c r="Q1803" s="2">
        <v>0.4071822309</v>
      </c>
      <c r="R1803" s="3">
        <v>0.25</v>
      </c>
      <c r="U1803" s="22">
        <f t="shared" si="148"/>
        <v>0.25</v>
      </c>
      <c r="V1803" s="10">
        <f t="shared" si="149"/>
        <v>19.75</v>
      </c>
      <c r="W1803" s="24">
        <f t="shared" si="150"/>
        <v>19.75</v>
      </c>
    </row>
    <row r="1804" spans="1:23" x14ac:dyDescent="0.3">
      <c r="A1804" t="s">
        <v>17</v>
      </c>
      <c r="B1804" t="s">
        <v>6998</v>
      </c>
      <c r="C1804" t="s">
        <v>6999</v>
      </c>
      <c r="D1804" t="s">
        <v>7016</v>
      </c>
      <c r="E1804" t="s">
        <v>7017</v>
      </c>
      <c r="F1804">
        <v>0.25</v>
      </c>
      <c r="G1804" s="2">
        <v>0</v>
      </c>
      <c r="H1804" s="4">
        <v>5.5129000000000001</v>
      </c>
      <c r="I1804" s="4">
        <v>0.38719999999999999</v>
      </c>
      <c r="J1804" s="7">
        <v>17</v>
      </c>
      <c r="K1804" s="7">
        <v>4</v>
      </c>
      <c r="L1804" s="3">
        <v>7.0199999999999999E-2</v>
      </c>
      <c r="M1804" s="5">
        <v>1.4426858499999999</v>
      </c>
      <c r="N1804" s="6">
        <v>1</v>
      </c>
      <c r="O1804" s="8">
        <f>IFERROR(VLOOKUP(C1804,Sheet2!$B$2:$G$588,6,FALSE),0)</f>
        <v>34076</v>
      </c>
      <c r="P1804" t="s">
        <v>92</v>
      </c>
      <c r="Q1804" s="2">
        <v>0.30684840429999999</v>
      </c>
      <c r="R1804" s="3">
        <v>0.25</v>
      </c>
      <c r="U1804" s="22">
        <f t="shared" si="148"/>
        <v>0.25</v>
      </c>
      <c r="V1804" s="10">
        <f t="shared" si="149"/>
        <v>4.25</v>
      </c>
      <c r="W1804" s="24">
        <f t="shared" si="150"/>
        <v>4.25</v>
      </c>
    </row>
    <row r="1805" spans="1:23" x14ac:dyDescent="0.3">
      <c r="A1805" t="s">
        <v>17</v>
      </c>
      <c r="B1805" t="s">
        <v>6998</v>
      </c>
      <c r="C1805" t="s">
        <v>6999</v>
      </c>
      <c r="D1805" t="s">
        <v>7000</v>
      </c>
      <c r="E1805" t="s">
        <v>7001</v>
      </c>
      <c r="F1805">
        <v>0.25</v>
      </c>
      <c r="G1805" s="2">
        <v>0</v>
      </c>
      <c r="H1805" s="4">
        <v>4.4329000000000001</v>
      </c>
      <c r="I1805" s="4">
        <v>0.44140000000000001</v>
      </c>
      <c r="J1805" s="7">
        <v>11</v>
      </c>
      <c r="K1805" s="7">
        <v>3</v>
      </c>
      <c r="L1805" s="3">
        <v>9.9599999999999994E-2</v>
      </c>
      <c r="M1805" s="5">
        <v>0.80491988999999997</v>
      </c>
      <c r="N1805" s="6">
        <v>0.5</v>
      </c>
      <c r="O1805" s="8">
        <f>IFERROR(VLOOKUP(C1805,Sheet2!$B$2:$G$588,6,FALSE),0)</f>
        <v>34076</v>
      </c>
      <c r="P1805" t="s">
        <v>92</v>
      </c>
      <c r="Q1805" s="2">
        <v>0.3788201705</v>
      </c>
      <c r="R1805" s="3">
        <v>0.25</v>
      </c>
      <c r="U1805" s="22">
        <f t="shared" si="148"/>
        <v>0.25</v>
      </c>
      <c r="V1805" s="10">
        <f t="shared" si="149"/>
        <v>2.75</v>
      </c>
      <c r="W1805" s="24">
        <f t="shared" si="150"/>
        <v>2.75</v>
      </c>
    </row>
    <row r="1806" spans="1:23" hidden="1" x14ac:dyDescent="0.3">
      <c r="A1806" s="27" t="s">
        <v>33</v>
      </c>
      <c r="B1806" s="27" t="s">
        <v>9367</v>
      </c>
      <c r="C1806" s="27" t="s">
        <v>9368</v>
      </c>
      <c r="D1806" t="s">
        <v>34</v>
      </c>
      <c r="E1806" s="27"/>
      <c r="F1806">
        <v>0.26</v>
      </c>
      <c r="G1806" s="28">
        <v>0.90530871000000002</v>
      </c>
      <c r="H1806" s="4">
        <v>9183.5210000000006</v>
      </c>
      <c r="I1806" s="4">
        <v>1173.0802000000001</v>
      </c>
      <c r="J1806" s="7">
        <v>33313</v>
      </c>
      <c r="K1806" s="7">
        <v>7723</v>
      </c>
      <c r="L1806" s="29">
        <v>0.12770000000000001</v>
      </c>
      <c r="M1806" s="30">
        <v>0.94659061</v>
      </c>
      <c r="N1806" s="31">
        <v>0.63836400000000004</v>
      </c>
      <c r="O1806" s="32">
        <f>IFERROR(VLOOKUP(C1806,Sheet2!$B$2:$G$588,6,FALSE),0)</f>
        <v>33313</v>
      </c>
      <c r="P1806" s="27"/>
      <c r="Q1806" s="28">
        <v>0.3256176536</v>
      </c>
      <c r="R1806" s="29">
        <v>0.25995762143975198</v>
      </c>
      <c r="S1806" s="29"/>
      <c r="T1806" s="28"/>
      <c r="U1806" s="29" t="str">
        <f t="shared" si="148"/>
        <v/>
      </c>
      <c r="V1806" s="30" t="str">
        <f t="shared" si="149"/>
        <v/>
      </c>
      <c r="W1806" s="33">
        <f t="shared" si="150"/>
        <v>7423.7062144575502</v>
      </c>
    </row>
    <row r="1807" spans="1:23" x14ac:dyDescent="0.3">
      <c r="A1807" t="s">
        <v>17</v>
      </c>
      <c r="B1807" t="s">
        <v>9367</v>
      </c>
      <c r="C1807" t="s">
        <v>9368</v>
      </c>
      <c r="D1807" t="s">
        <v>9507</v>
      </c>
      <c r="E1807" t="s">
        <v>9508</v>
      </c>
      <c r="F1807">
        <v>0.25</v>
      </c>
      <c r="G1807" s="2">
        <v>1</v>
      </c>
      <c r="H1807" s="4">
        <v>1792.1432</v>
      </c>
      <c r="I1807" s="4">
        <v>145.815</v>
      </c>
      <c r="J1807" s="7">
        <v>2957</v>
      </c>
      <c r="K1807" s="7">
        <v>739</v>
      </c>
      <c r="L1807" s="3">
        <v>8.14E-2</v>
      </c>
      <c r="M1807" s="5">
        <v>0.67594383000000002</v>
      </c>
      <c r="N1807" s="6">
        <v>0.4</v>
      </c>
      <c r="O1807" s="8">
        <f>IFERROR(VLOOKUP(C1807,Sheet2!$B$2:$G$588,6,FALSE),0)</f>
        <v>33313</v>
      </c>
      <c r="P1807" t="s">
        <v>22</v>
      </c>
      <c r="Q1807" s="2">
        <v>0.40823485549999999</v>
      </c>
      <c r="R1807" s="3">
        <v>0.25</v>
      </c>
      <c r="S1807" s="3" t="str">
        <f t="shared" ref="S1807:S1829" si="151">IF(R1807+0.01&lt;Q1807,"Y","")</f>
        <v>Y</v>
      </c>
      <c r="T1807" s="2"/>
      <c r="U1807" s="22">
        <f t="shared" si="148"/>
        <v>0.25</v>
      </c>
      <c r="V1807" s="10">
        <f t="shared" si="149"/>
        <v>739.25</v>
      </c>
      <c r="W1807" s="24">
        <f t="shared" si="150"/>
        <v>739.25</v>
      </c>
    </row>
    <row r="1808" spans="1:23" x14ac:dyDescent="0.3">
      <c r="A1808" t="s">
        <v>17</v>
      </c>
      <c r="B1808" t="s">
        <v>9367</v>
      </c>
      <c r="C1808" t="s">
        <v>9368</v>
      </c>
      <c r="D1808" t="s">
        <v>9529</v>
      </c>
      <c r="E1808" t="s">
        <v>9530</v>
      </c>
      <c r="F1808">
        <v>0.25</v>
      </c>
      <c r="G1808" s="2">
        <v>1</v>
      </c>
      <c r="H1808" s="4">
        <v>213.13910000000001</v>
      </c>
      <c r="I1808" s="4">
        <v>102.6521</v>
      </c>
      <c r="J1808" s="7">
        <v>2880</v>
      </c>
      <c r="K1808" s="7">
        <v>414</v>
      </c>
      <c r="L1808" s="3">
        <v>0.48159999999999997</v>
      </c>
      <c r="M1808" s="5">
        <v>0.93520815999999996</v>
      </c>
      <c r="N1808" s="6">
        <v>0.85</v>
      </c>
      <c r="O1808" s="8">
        <f>IFERROR(VLOOKUP(C1808,Sheet2!$B$2:$G$588,6,FALSE),0)</f>
        <v>33313</v>
      </c>
      <c r="P1808" t="s">
        <v>22</v>
      </c>
      <c r="Q1808" s="2">
        <v>9.1111435700000007E-2</v>
      </c>
      <c r="R1808" s="3">
        <v>9.1111435677425495E-2</v>
      </c>
      <c r="S1808" s="3" t="str">
        <f t="shared" si="151"/>
        <v/>
      </c>
      <c r="T1808" s="2"/>
      <c r="U1808" s="22">
        <f t="shared" si="148"/>
        <v>9.1111435677425495E-2</v>
      </c>
      <c r="V1808" s="10">
        <f t="shared" si="149"/>
        <v>262.40093475098541</v>
      </c>
      <c r="W1808" s="24">
        <f t="shared" si="150"/>
        <v>262.40093475098541</v>
      </c>
    </row>
    <row r="1809" spans="1:23" x14ac:dyDescent="0.3">
      <c r="A1809" t="s">
        <v>17</v>
      </c>
      <c r="B1809" t="s">
        <v>9367</v>
      </c>
      <c r="C1809" t="s">
        <v>9368</v>
      </c>
      <c r="D1809" t="s">
        <v>9383</v>
      </c>
      <c r="E1809" t="s">
        <v>9384</v>
      </c>
      <c r="F1809">
        <v>0.25</v>
      </c>
      <c r="G1809" s="2">
        <v>1</v>
      </c>
      <c r="H1809" s="4">
        <v>210.18199999999999</v>
      </c>
      <c r="I1809" s="4">
        <v>98.782799999999995</v>
      </c>
      <c r="J1809" s="7">
        <v>2822</v>
      </c>
      <c r="K1809" s="7">
        <v>460</v>
      </c>
      <c r="L1809" s="3">
        <v>0.47</v>
      </c>
      <c r="M1809" s="5">
        <v>0.95221014999999998</v>
      </c>
      <c r="N1809" s="6">
        <v>0.85</v>
      </c>
      <c r="O1809" s="8">
        <f>IFERROR(VLOOKUP(C1809,Sheet2!$B$2:$G$588,6,FALSE),0)</f>
        <v>33313</v>
      </c>
      <c r="P1809" t="s">
        <v>22</v>
      </c>
      <c r="Q1809" s="2">
        <v>0.10733991029999999</v>
      </c>
      <c r="R1809" s="3">
        <v>0.10733991025369501</v>
      </c>
      <c r="S1809" s="3" t="str">
        <f t="shared" si="151"/>
        <v/>
      </c>
      <c r="T1809" s="2"/>
      <c r="U1809" s="22">
        <f t="shared" si="148"/>
        <v>0.10733991025369501</v>
      </c>
      <c r="V1809" s="10">
        <f t="shared" si="149"/>
        <v>302.91322673592731</v>
      </c>
      <c r="W1809" s="24">
        <f t="shared" si="150"/>
        <v>302.91322673592731</v>
      </c>
    </row>
    <row r="1810" spans="1:23" x14ac:dyDescent="0.3">
      <c r="A1810" t="s">
        <v>17</v>
      </c>
      <c r="B1810" t="s">
        <v>9367</v>
      </c>
      <c r="C1810" t="s">
        <v>9368</v>
      </c>
      <c r="D1810" t="s">
        <v>9427</v>
      </c>
      <c r="E1810" t="s">
        <v>9428</v>
      </c>
      <c r="F1810">
        <v>0.25</v>
      </c>
      <c r="G1810" s="2">
        <v>1</v>
      </c>
      <c r="H1810" s="4">
        <v>275.6438</v>
      </c>
      <c r="I1810" s="4">
        <v>59.002200000000002</v>
      </c>
      <c r="J1810" s="7">
        <v>1902</v>
      </c>
      <c r="K1810" s="7">
        <v>397</v>
      </c>
      <c r="L1810" s="3">
        <v>0.21410000000000001</v>
      </c>
      <c r="M1810" s="5">
        <v>1.0746160899999999</v>
      </c>
      <c r="N1810" s="6">
        <v>0.85</v>
      </c>
      <c r="O1810" s="8">
        <f>IFERROR(VLOOKUP(C1810,Sheet2!$B$2:$G$588,6,FALSE),0)</f>
        <v>33313</v>
      </c>
      <c r="P1810" t="s">
        <v>162</v>
      </c>
      <c r="Q1810" s="2">
        <v>0.20901984330000001</v>
      </c>
      <c r="R1810" s="3">
        <v>0.20901984326991299</v>
      </c>
      <c r="S1810" s="3" t="str">
        <f t="shared" si="151"/>
        <v/>
      </c>
      <c r="T1810" s="2"/>
      <c r="U1810" s="22">
        <f t="shared" si="148"/>
        <v>0.20901984326991299</v>
      </c>
      <c r="V1810" s="10">
        <f t="shared" si="149"/>
        <v>397.55574189937448</v>
      </c>
      <c r="W1810" s="24">
        <f t="shared" si="150"/>
        <v>397.55574189937448</v>
      </c>
    </row>
    <row r="1811" spans="1:23" x14ac:dyDescent="0.3">
      <c r="A1811" t="s">
        <v>17</v>
      </c>
      <c r="B1811" t="s">
        <v>9367</v>
      </c>
      <c r="C1811" t="s">
        <v>9368</v>
      </c>
      <c r="D1811" t="s">
        <v>9511</v>
      </c>
      <c r="E1811" t="s">
        <v>9512</v>
      </c>
      <c r="F1811">
        <v>0.25</v>
      </c>
      <c r="G1811" s="2">
        <v>1</v>
      </c>
      <c r="H1811" s="4">
        <v>172.68539999999999</v>
      </c>
      <c r="I1811" s="4">
        <v>50.921500000000002</v>
      </c>
      <c r="J1811" s="7">
        <v>1633</v>
      </c>
      <c r="K1811" s="7">
        <v>337</v>
      </c>
      <c r="L1811" s="3">
        <v>0.2949</v>
      </c>
      <c r="M1811" s="5">
        <v>1.0691004799999999</v>
      </c>
      <c r="N1811" s="6">
        <v>0.85</v>
      </c>
      <c r="O1811" s="8">
        <f>IFERROR(VLOOKUP(C1811,Sheet2!$B$2:$G$588,6,FALSE),0)</f>
        <v>33313</v>
      </c>
      <c r="P1811" t="s">
        <v>162</v>
      </c>
      <c r="Q1811" s="2">
        <v>0.2049390891</v>
      </c>
      <c r="R1811" s="3">
        <v>0.204939089128989</v>
      </c>
      <c r="S1811" s="3" t="str">
        <f t="shared" si="151"/>
        <v/>
      </c>
      <c r="T1811" s="2"/>
      <c r="U1811" s="22">
        <f t="shared" si="148"/>
        <v>0.204939089128989</v>
      </c>
      <c r="V1811" s="10">
        <f t="shared" si="149"/>
        <v>334.66553254763903</v>
      </c>
      <c r="W1811" s="24">
        <f t="shared" si="150"/>
        <v>334.66553254763903</v>
      </c>
    </row>
    <row r="1812" spans="1:23" x14ac:dyDescent="0.3">
      <c r="A1812" t="s">
        <v>17</v>
      </c>
      <c r="B1812" t="s">
        <v>9367</v>
      </c>
      <c r="C1812" t="s">
        <v>9368</v>
      </c>
      <c r="D1812" t="s">
        <v>9555</v>
      </c>
      <c r="E1812" t="s">
        <v>9556</v>
      </c>
      <c r="F1812">
        <v>0.3</v>
      </c>
      <c r="G1812" s="2">
        <v>1</v>
      </c>
      <c r="H1812" s="4">
        <v>303.48739999999998</v>
      </c>
      <c r="I1812" s="4">
        <v>48.622100000000003</v>
      </c>
      <c r="J1812" s="7">
        <v>1495</v>
      </c>
      <c r="K1812" s="7">
        <v>445</v>
      </c>
      <c r="L1812" s="3">
        <v>0.16020000000000001</v>
      </c>
      <c r="M1812" s="5">
        <v>1.0251176</v>
      </c>
      <c r="N1812" s="6">
        <v>0.7</v>
      </c>
      <c r="O1812" s="8">
        <f>IFERROR(VLOOKUP(C1812,Sheet2!$B$2:$G$588,6,FALSE),0)</f>
        <v>33313</v>
      </c>
      <c r="P1812" t="s">
        <v>22</v>
      </c>
      <c r="Q1812" s="2">
        <v>0.31715151359999999</v>
      </c>
      <c r="R1812" s="3">
        <v>0.3</v>
      </c>
      <c r="S1812" s="3" t="str">
        <f t="shared" si="151"/>
        <v>Y</v>
      </c>
      <c r="T1812" s="2"/>
      <c r="U1812" s="22">
        <f t="shared" si="148"/>
        <v>0.3</v>
      </c>
      <c r="V1812" s="10">
        <f t="shared" si="149"/>
        <v>448.5</v>
      </c>
      <c r="W1812" s="24">
        <f t="shared" si="150"/>
        <v>448.5</v>
      </c>
    </row>
    <row r="1813" spans="1:23" x14ac:dyDescent="0.3">
      <c r="A1813" t="s">
        <v>17</v>
      </c>
      <c r="B1813" t="s">
        <v>9367</v>
      </c>
      <c r="C1813" t="s">
        <v>9368</v>
      </c>
      <c r="D1813" t="s">
        <v>9589</v>
      </c>
      <c r="E1813" t="s">
        <v>9590</v>
      </c>
      <c r="F1813">
        <v>0.25</v>
      </c>
      <c r="G1813" s="2">
        <v>1</v>
      </c>
      <c r="H1813" s="4">
        <v>122.38420000000001</v>
      </c>
      <c r="I1813" s="4">
        <v>32.052500000000002</v>
      </c>
      <c r="J1813" s="7">
        <v>1360</v>
      </c>
      <c r="K1813" s="7">
        <v>337</v>
      </c>
      <c r="L1813" s="3">
        <v>0.26190000000000002</v>
      </c>
      <c r="M1813" s="5">
        <v>1.41451079</v>
      </c>
      <c r="N1813" s="6">
        <v>0.9</v>
      </c>
      <c r="O1813" s="8">
        <f>IFERROR(VLOOKUP(C1813,Sheet2!$B$2:$G$588,6,FALSE),0)</f>
        <v>33313</v>
      </c>
      <c r="P1813" t="s">
        <v>162</v>
      </c>
      <c r="Q1813" s="2">
        <v>0.36373762189999997</v>
      </c>
      <c r="R1813" s="3">
        <v>0.25</v>
      </c>
      <c r="S1813" s="3" t="str">
        <f t="shared" si="151"/>
        <v>Y</v>
      </c>
      <c r="T1813" s="2"/>
      <c r="U1813" s="22">
        <f t="shared" si="148"/>
        <v>0.25</v>
      </c>
      <c r="V1813" s="10">
        <f t="shared" si="149"/>
        <v>340</v>
      </c>
      <c r="W1813" s="24">
        <f t="shared" si="150"/>
        <v>340</v>
      </c>
    </row>
    <row r="1814" spans="1:23" x14ac:dyDescent="0.3">
      <c r="A1814" t="s">
        <v>17</v>
      </c>
      <c r="B1814" t="s">
        <v>9367</v>
      </c>
      <c r="C1814" t="s">
        <v>9368</v>
      </c>
      <c r="D1814" t="s">
        <v>9457</v>
      </c>
      <c r="E1814" t="s">
        <v>9458</v>
      </c>
      <c r="F1814">
        <v>0.25</v>
      </c>
      <c r="G1814" s="2">
        <v>1</v>
      </c>
      <c r="H1814" s="4">
        <v>111.6854</v>
      </c>
      <c r="I1814" s="4">
        <v>28.2104</v>
      </c>
      <c r="J1814" s="7">
        <v>1232</v>
      </c>
      <c r="K1814" s="7">
        <v>282</v>
      </c>
      <c r="L1814" s="3">
        <v>0.25259999999999999</v>
      </c>
      <c r="M1814" s="5">
        <v>1.4554349200000001</v>
      </c>
      <c r="N1814" s="6">
        <v>1</v>
      </c>
      <c r="O1814" s="8">
        <f>IFERROR(VLOOKUP(C1814,Sheet2!$B$2:$G$588,6,FALSE),0)</f>
        <v>33313</v>
      </c>
      <c r="P1814" t="s">
        <v>162</v>
      </c>
      <c r="Q1814" s="2">
        <v>0.3129201546</v>
      </c>
      <c r="R1814" s="3">
        <v>0.25</v>
      </c>
      <c r="S1814" s="3" t="str">
        <f t="shared" si="151"/>
        <v>Y</v>
      </c>
      <c r="T1814" s="2"/>
      <c r="U1814" s="22">
        <f t="shared" si="148"/>
        <v>0.25</v>
      </c>
      <c r="V1814" s="10">
        <f t="shared" si="149"/>
        <v>308</v>
      </c>
      <c r="W1814" s="24">
        <f t="shared" si="150"/>
        <v>308</v>
      </c>
    </row>
    <row r="1815" spans="1:23" x14ac:dyDescent="0.3">
      <c r="A1815" t="s">
        <v>17</v>
      </c>
      <c r="B1815" t="s">
        <v>9367</v>
      </c>
      <c r="C1815" t="s">
        <v>9368</v>
      </c>
      <c r="D1815" t="s">
        <v>9604</v>
      </c>
      <c r="E1815" t="s">
        <v>9605</v>
      </c>
      <c r="F1815">
        <v>0.3</v>
      </c>
      <c r="G1815" s="2">
        <v>1</v>
      </c>
      <c r="H1815" s="4">
        <v>117.8562</v>
      </c>
      <c r="I1815" s="4">
        <v>28.206900000000001</v>
      </c>
      <c r="J1815" s="7">
        <v>1212</v>
      </c>
      <c r="K1815" s="7">
        <v>358</v>
      </c>
      <c r="L1815" s="3">
        <v>0.23930000000000001</v>
      </c>
      <c r="M1815" s="5">
        <v>1.4318334399999999</v>
      </c>
      <c r="N1815" s="6">
        <v>0.9</v>
      </c>
      <c r="O1815" s="8">
        <f>IFERROR(VLOOKUP(C1815,Sheet2!$B$2:$G$588,6,FALSE),0)</f>
        <v>33313</v>
      </c>
      <c r="P1815" t="s">
        <v>162</v>
      </c>
      <c r="Q1815" s="2">
        <v>0.37143527180000002</v>
      </c>
      <c r="R1815" s="3">
        <v>0.3</v>
      </c>
      <c r="S1815" s="3" t="str">
        <f t="shared" si="151"/>
        <v>Y</v>
      </c>
      <c r="T1815" s="2"/>
      <c r="U1815" s="22">
        <f t="shared" si="148"/>
        <v>0.3</v>
      </c>
      <c r="V1815" s="10">
        <f t="shared" si="149"/>
        <v>363.59999999999997</v>
      </c>
      <c r="W1815" s="24">
        <f t="shared" si="150"/>
        <v>363.59999999999997</v>
      </c>
    </row>
    <row r="1816" spans="1:23" x14ac:dyDescent="0.3">
      <c r="A1816" t="s">
        <v>17</v>
      </c>
      <c r="B1816" t="s">
        <v>9367</v>
      </c>
      <c r="C1816" t="s">
        <v>9368</v>
      </c>
      <c r="D1816" t="s">
        <v>9407</v>
      </c>
      <c r="E1816" t="s">
        <v>9408</v>
      </c>
      <c r="F1816">
        <v>0.3</v>
      </c>
      <c r="G1816" s="2">
        <v>1</v>
      </c>
      <c r="H1816" s="4">
        <v>130.35069999999999</v>
      </c>
      <c r="I1816" s="4">
        <v>44.706099999999999</v>
      </c>
      <c r="J1816" s="7">
        <v>1185</v>
      </c>
      <c r="K1816" s="7">
        <v>246</v>
      </c>
      <c r="L1816" s="3">
        <v>0.34300000000000003</v>
      </c>
      <c r="M1816" s="5">
        <v>0.88324935000000004</v>
      </c>
      <c r="N1816" s="6">
        <v>0.7</v>
      </c>
      <c r="O1816" s="8">
        <f>IFERROR(VLOOKUP(C1816,Sheet2!$B$2:$G$588,6,FALSE),0)</f>
        <v>33313</v>
      </c>
      <c r="P1816" t="s">
        <v>22</v>
      </c>
      <c r="Q1816" s="2">
        <v>0.207471816</v>
      </c>
      <c r="R1816" s="3">
        <v>0.20747181598709399</v>
      </c>
      <c r="S1816" s="3" t="str">
        <f t="shared" si="151"/>
        <v/>
      </c>
      <c r="T1816" s="2"/>
      <c r="U1816" s="22">
        <f t="shared" si="148"/>
        <v>0.20747181598709399</v>
      </c>
      <c r="V1816" s="10">
        <f t="shared" si="149"/>
        <v>245.85410194470637</v>
      </c>
      <c r="W1816" s="24">
        <f t="shared" si="150"/>
        <v>245.85410194470637</v>
      </c>
    </row>
    <row r="1817" spans="1:23" x14ac:dyDescent="0.3">
      <c r="A1817" t="s">
        <v>17</v>
      </c>
      <c r="B1817" t="s">
        <v>9367</v>
      </c>
      <c r="C1817" t="s">
        <v>9368</v>
      </c>
      <c r="D1817" t="s">
        <v>9419</v>
      </c>
      <c r="E1817" t="s">
        <v>9420</v>
      </c>
      <c r="F1817">
        <v>0.25</v>
      </c>
      <c r="G1817" s="2">
        <v>1</v>
      </c>
      <c r="H1817" s="4">
        <v>112.0489</v>
      </c>
      <c r="I1817" s="4">
        <v>25.654299999999999</v>
      </c>
      <c r="J1817" s="7">
        <v>1133</v>
      </c>
      <c r="K1817" s="7">
        <v>283</v>
      </c>
      <c r="L1817" s="3">
        <v>0.22900000000000001</v>
      </c>
      <c r="M1817" s="5">
        <v>1.4724880300000001</v>
      </c>
      <c r="N1817" s="6">
        <v>1</v>
      </c>
      <c r="O1817" s="8">
        <f>IFERROR(VLOOKUP(C1817,Sheet2!$B$2:$G$588,6,FALSE),0)</f>
        <v>33313</v>
      </c>
      <c r="P1817" t="s">
        <v>162</v>
      </c>
      <c r="Q1817" s="2">
        <v>0.32087733060000001</v>
      </c>
      <c r="R1817" s="3">
        <v>0.25</v>
      </c>
      <c r="S1817" s="3" t="str">
        <f t="shared" si="151"/>
        <v>Y</v>
      </c>
      <c r="T1817" s="2"/>
      <c r="U1817" s="22">
        <f t="shared" si="148"/>
        <v>0.25</v>
      </c>
      <c r="V1817" s="10">
        <f t="shared" si="149"/>
        <v>283.25</v>
      </c>
      <c r="W1817" s="24">
        <f t="shared" si="150"/>
        <v>283.25</v>
      </c>
    </row>
    <row r="1818" spans="1:23" x14ac:dyDescent="0.3">
      <c r="A1818" t="s">
        <v>17</v>
      </c>
      <c r="B1818" t="s">
        <v>9367</v>
      </c>
      <c r="C1818" t="s">
        <v>9368</v>
      </c>
      <c r="D1818" t="s">
        <v>9527</v>
      </c>
      <c r="E1818" t="s">
        <v>9528</v>
      </c>
      <c r="F1818">
        <v>0.25</v>
      </c>
      <c r="G1818" s="2">
        <v>1</v>
      </c>
      <c r="H1818" s="4">
        <v>122.30710000000001</v>
      </c>
      <c r="I1818" s="4">
        <v>27.441299999999998</v>
      </c>
      <c r="J1818" s="7">
        <v>1129</v>
      </c>
      <c r="K1818" s="7">
        <v>280</v>
      </c>
      <c r="L1818" s="3">
        <v>0.22439999999999999</v>
      </c>
      <c r="M1818" s="5">
        <v>1.3710202</v>
      </c>
      <c r="N1818" s="6">
        <v>0.95</v>
      </c>
      <c r="O1818" s="8">
        <f>IFERROR(VLOOKUP(C1818,Sheet2!$B$2:$G$588,6,FALSE),0)</f>
        <v>33313</v>
      </c>
      <c r="P1818" t="s">
        <v>162</v>
      </c>
      <c r="Q1818" s="2">
        <v>0.30708533900000001</v>
      </c>
      <c r="R1818" s="3">
        <v>0.25</v>
      </c>
      <c r="S1818" s="3" t="str">
        <f t="shared" si="151"/>
        <v>Y</v>
      </c>
      <c r="T1818" s="2"/>
      <c r="U1818" s="22">
        <f t="shared" si="148"/>
        <v>0.25</v>
      </c>
      <c r="V1818" s="10">
        <f t="shared" si="149"/>
        <v>282.25</v>
      </c>
      <c r="W1818" s="24">
        <f t="shared" si="150"/>
        <v>282.25</v>
      </c>
    </row>
    <row r="1819" spans="1:23" x14ac:dyDescent="0.3">
      <c r="A1819" t="s">
        <v>17</v>
      </c>
      <c r="B1819" t="s">
        <v>9367</v>
      </c>
      <c r="C1819" t="s">
        <v>9368</v>
      </c>
      <c r="D1819" t="s">
        <v>9475</v>
      </c>
      <c r="E1819" t="s">
        <v>9476</v>
      </c>
      <c r="F1819">
        <v>0.25</v>
      </c>
      <c r="G1819" s="2">
        <v>1</v>
      </c>
      <c r="H1819" s="4">
        <v>115.37860000000001</v>
      </c>
      <c r="I1819" s="4">
        <v>25.2211</v>
      </c>
      <c r="J1819" s="7">
        <v>1043</v>
      </c>
      <c r="K1819" s="7">
        <v>259</v>
      </c>
      <c r="L1819" s="3">
        <v>0.21859999999999999</v>
      </c>
      <c r="M1819" s="5">
        <v>1.3783019299999999</v>
      </c>
      <c r="N1819" s="6">
        <v>0.95</v>
      </c>
      <c r="O1819" s="8">
        <f>IFERROR(VLOOKUP(C1819,Sheet2!$B$2:$G$588,6,FALSE),0)</f>
        <v>33313</v>
      </c>
      <c r="P1819" t="s">
        <v>162</v>
      </c>
      <c r="Q1819" s="2">
        <v>0.31074608840000001</v>
      </c>
      <c r="R1819" s="3">
        <v>0.25</v>
      </c>
      <c r="S1819" s="3" t="str">
        <f t="shared" si="151"/>
        <v>Y</v>
      </c>
      <c r="T1819" s="2"/>
      <c r="U1819" s="22">
        <f t="shared" si="148"/>
        <v>0.25</v>
      </c>
      <c r="V1819" s="10">
        <f t="shared" si="149"/>
        <v>260.75</v>
      </c>
      <c r="W1819" s="24">
        <f t="shared" si="150"/>
        <v>260.75</v>
      </c>
    </row>
    <row r="1820" spans="1:23" x14ac:dyDescent="0.3">
      <c r="A1820" t="s">
        <v>17</v>
      </c>
      <c r="B1820" t="s">
        <v>9367</v>
      </c>
      <c r="C1820" t="s">
        <v>9368</v>
      </c>
      <c r="D1820" t="s">
        <v>9525</v>
      </c>
      <c r="E1820" t="s">
        <v>9526</v>
      </c>
      <c r="F1820">
        <v>0.25</v>
      </c>
      <c r="G1820" s="2">
        <v>1</v>
      </c>
      <c r="H1820" s="4">
        <v>669.87959999999998</v>
      </c>
      <c r="I1820" s="4">
        <v>47.386600000000001</v>
      </c>
      <c r="J1820" s="7">
        <v>926</v>
      </c>
      <c r="K1820" s="7">
        <v>232</v>
      </c>
      <c r="L1820" s="3">
        <v>7.0699999999999999E-2</v>
      </c>
      <c r="M1820" s="5">
        <v>0.65145595999999995</v>
      </c>
      <c r="N1820" s="6">
        <v>0.4</v>
      </c>
      <c r="O1820" s="8">
        <f>IFERROR(VLOOKUP(C1820,Sheet2!$B$2:$G$588,6,FALSE),0)</f>
        <v>33313</v>
      </c>
      <c r="P1820" t="s">
        <v>22</v>
      </c>
      <c r="Q1820" s="2">
        <v>0.38599072569999998</v>
      </c>
      <c r="R1820" s="3">
        <v>0.249999999999999</v>
      </c>
      <c r="S1820" s="3" t="str">
        <f t="shared" si="151"/>
        <v>Y</v>
      </c>
      <c r="T1820" s="2"/>
      <c r="U1820" s="22">
        <f t="shared" si="148"/>
        <v>0.249999999999999</v>
      </c>
      <c r="V1820" s="10">
        <f t="shared" si="149"/>
        <v>231.49999999999906</v>
      </c>
      <c r="W1820" s="24">
        <f t="shared" si="150"/>
        <v>231.49999999999906</v>
      </c>
    </row>
    <row r="1821" spans="1:23" x14ac:dyDescent="0.3">
      <c r="A1821" t="s">
        <v>17</v>
      </c>
      <c r="B1821" t="s">
        <v>9367</v>
      </c>
      <c r="C1821" t="s">
        <v>9368</v>
      </c>
      <c r="D1821" t="s">
        <v>9519</v>
      </c>
      <c r="E1821" t="s">
        <v>9520</v>
      </c>
      <c r="F1821">
        <v>0.25</v>
      </c>
      <c r="G1821" s="2">
        <v>1</v>
      </c>
      <c r="H1821" s="4">
        <v>223.2174</v>
      </c>
      <c r="I1821" s="4">
        <v>23.5671</v>
      </c>
      <c r="J1821" s="7">
        <v>815</v>
      </c>
      <c r="K1821" s="7">
        <v>204</v>
      </c>
      <c r="L1821" s="3">
        <v>0.1056</v>
      </c>
      <c r="M1821" s="5">
        <v>1.1520353800000001</v>
      </c>
      <c r="N1821" s="6">
        <v>0.45</v>
      </c>
      <c r="O1821" s="8">
        <f>IFERROR(VLOOKUP(C1821,Sheet2!$B$2:$G$588,6,FALSE),0)</f>
        <v>33313</v>
      </c>
      <c r="P1821" t="s">
        <v>22</v>
      </c>
      <c r="Q1821" s="2">
        <v>0.60938699519999995</v>
      </c>
      <c r="R1821" s="3">
        <v>0.25</v>
      </c>
      <c r="S1821" s="3" t="str">
        <f t="shared" si="151"/>
        <v>Y</v>
      </c>
      <c r="T1821" s="2"/>
      <c r="U1821" s="22">
        <f t="shared" si="148"/>
        <v>0.25</v>
      </c>
      <c r="V1821" s="10">
        <f t="shared" si="149"/>
        <v>203.75</v>
      </c>
      <c r="W1821" s="24">
        <f t="shared" si="150"/>
        <v>203.75</v>
      </c>
    </row>
    <row r="1822" spans="1:23" x14ac:dyDescent="0.3">
      <c r="A1822" t="s">
        <v>17</v>
      </c>
      <c r="B1822" t="s">
        <v>9367</v>
      </c>
      <c r="C1822" t="s">
        <v>9368</v>
      </c>
      <c r="D1822" t="s">
        <v>9523</v>
      </c>
      <c r="E1822" t="s">
        <v>9524</v>
      </c>
      <c r="F1822">
        <v>0.25</v>
      </c>
      <c r="G1822" s="2">
        <v>1</v>
      </c>
      <c r="H1822" s="4">
        <v>465.98790000000002</v>
      </c>
      <c r="I1822" s="4">
        <v>36.061300000000003</v>
      </c>
      <c r="J1822" s="7">
        <v>714</v>
      </c>
      <c r="K1822" s="7">
        <v>178</v>
      </c>
      <c r="L1822" s="3">
        <v>7.7399999999999997E-2</v>
      </c>
      <c r="M1822" s="5">
        <v>0.65981542999999998</v>
      </c>
      <c r="N1822" s="6">
        <v>0.4</v>
      </c>
      <c r="O1822" s="8">
        <f>IFERROR(VLOOKUP(C1822,Sheet2!$B$2:$G$588,6,FALSE),0)</f>
        <v>33313</v>
      </c>
      <c r="P1822" t="s">
        <v>22</v>
      </c>
      <c r="Q1822" s="2">
        <v>0.3937698637</v>
      </c>
      <c r="R1822" s="3">
        <v>0.25</v>
      </c>
      <c r="S1822" s="3" t="str">
        <f t="shared" si="151"/>
        <v>Y</v>
      </c>
      <c r="T1822" s="2"/>
      <c r="U1822" s="22">
        <f t="shared" si="148"/>
        <v>0.25</v>
      </c>
      <c r="V1822" s="10">
        <f t="shared" si="149"/>
        <v>178.5</v>
      </c>
      <c r="W1822" s="24">
        <f t="shared" si="150"/>
        <v>178.5</v>
      </c>
    </row>
    <row r="1823" spans="1:23" x14ac:dyDescent="0.3">
      <c r="A1823" t="s">
        <v>17</v>
      </c>
      <c r="B1823" t="s">
        <v>9367</v>
      </c>
      <c r="C1823" t="s">
        <v>9368</v>
      </c>
      <c r="D1823" t="s">
        <v>9573</v>
      </c>
      <c r="E1823" t="s">
        <v>9574</v>
      </c>
      <c r="F1823">
        <v>0.3</v>
      </c>
      <c r="G1823" s="2">
        <v>1</v>
      </c>
      <c r="H1823" s="4">
        <v>74.749300000000005</v>
      </c>
      <c r="I1823" s="4">
        <v>26.809200000000001</v>
      </c>
      <c r="J1823" s="7">
        <v>657</v>
      </c>
      <c r="K1823" s="7">
        <v>197</v>
      </c>
      <c r="L1823" s="3">
        <v>0.35870000000000002</v>
      </c>
      <c r="M1823" s="5">
        <v>0.81655666999999998</v>
      </c>
      <c r="N1823" s="6">
        <v>0.45</v>
      </c>
      <c r="O1823" s="8">
        <f>IFERROR(VLOOKUP(C1823,Sheet2!$B$2:$G$588,6,FALSE),0)</f>
        <v>33313</v>
      </c>
      <c r="P1823" t="s">
        <v>22</v>
      </c>
      <c r="Q1823" s="2">
        <v>0.44890536790000002</v>
      </c>
      <c r="R1823" s="3">
        <v>0.3</v>
      </c>
      <c r="S1823" s="3" t="str">
        <f t="shared" si="151"/>
        <v>Y</v>
      </c>
      <c r="T1823" s="2"/>
      <c r="U1823" s="22">
        <f t="shared" si="148"/>
        <v>0.3</v>
      </c>
      <c r="V1823" s="10">
        <f t="shared" si="149"/>
        <v>197.1</v>
      </c>
      <c r="W1823" s="24">
        <f t="shared" si="150"/>
        <v>197.1</v>
      </c>
    </row>
    <row r="1824" spans="1:23" x14ac:dyDescent="0.3">
      <c r="A1824" t="s">
        <v>17</v>
      </c>
      <c r="B1824" t="s">
        <v>9367</v>
      </c>
      <c r="C1824" t="s">
        <v>9368</v>
      </c>
      <c r="D1824" t="s">
        <v>9533</v>
      </c>
      <c r="E1824" t="s">
        <v>9534</v>
      </c>
      <c r="F1824">
        <v>0.35</v>
      </c>
      <c r="G1824" s="2">
        <v>1</v>
      </c>
      <c r="H1824" s="4">
        <v>63.002499999999998</v>
      </c>
      <c r="I1824" s="4">
        <v>12.791700000000001</v>
      </c>
      <c r="J1824" s="7">
        <v>518</v>
      </c>
      <c r="K1824" s="7">
        <v>134</v>
      </c>
      <c r="L1824" s="3">
        <v>0.20300000000000001</v>
      </c>
      <c r="M1824" s="5">
        <v>1.3485531900000001</v>
      </c>
      <c r="N1824" s="6">
        <v>1</v>
      </c>
      <c r="O1824" s="8">
        <f>IFERROR(VLOOKUP(C1824,Sheet2!$B$2:$G$588,6,FALSE),0)</f>
        <v>33313</v>
      </c>
      <c r="P1824" t="s">
        <v>22</v>
      </c>
      <c r="Q1824" s="2">
        <v>0.2584645491</v>
      </c>
      <c r="R1824" s="3">
        <v>0.25846454907842198</v>
      </c>
      <c r="S1824" s="3" t="str">
        <f t="shared" si="151"/>
        <v/>
      </c>
      <c r="T1824" s="2"/>
      <c r="U1824" s="22">
        <f t="shared" si="148"/>
        <v>0.25846454907842198</v>
      </c>
      <c r="V1824" s="10">
        <f t="shared" si="149"/>
        <v>133.88463642262258</v>
      </c>
      <c r="W1824" s="24">
        <f t="shared" si="150"/>
        <v>133.88463642262258</v>
      </c>
    </row>
    <row r="1825" spans="1:23" x14ac:dyDescent="0.3">
      <c r="A1825" t="s">
        <v>17</v>
      </c>
      <c r="B1825" t="s">
        <v>9367</v>
      </c>
      <c r="C1825" t="s">
        <v>9368</v>
      </c>
      <c r="D1825" t="s">
        <v>9543</v>
      </c>
      <c r="E1825" t="s">
        <v>9544</v>
      </c>
      <c r="F1825">
        <v>0.25</v>
      </c>
      <c r="G1825" s="2">
        <v>1</v>
      </c>
      <c r="H1825" s="4">
        <v>155.48259999999999</v>
      </c>
      <c r="I1825" s="4">
        <v>23.193899999999999</v>
      </c>
      <c r="J1825" s="7">
        <v>499</v>
      </c>
      <c r="K1825" s="7">
        <v>125</v>
      </c>
      <c r="L1825" s="3">
        <v>0.1492</v>
      </c>
      <c r="M1825" s="5">
        <v>0.71733243000000002</v>
      </c>
      <c r="N1825" s="6">
        <v>0.45</v>
      </c>
      <c r="O1825" s="8">
        <f>IFERROR(VLOOKUP(C1825,Sheet2!$B$2:$G$588,6,FALSE),0)</f>
        <v>33313</v>
      </c>
      <c r="P1825" t="s">
        <v>22</v>
      </c>
      <c r="Q1825" s="2">
        <v>0.3726757899</v>
      </c>
      <c r="R1825" s="3">
        <v>0.249999999999999</v>
      </c>
      <c r="S1825" s="3" t="str">
        <f t="shared" si="151"/>
        <v>Y</v>
      </c>
      <c r="T1825" s="2"/>
      <c r="U1825" s="22">
        <f t="shared" si="148"/>
        <v>0.249999999999999</v>
      </c>
      <c r="V1825" s="10">
        <f t="shared" si="149"/>
        <v>124.7499999999995</v>
      </c>
      <c r="W1825" s="24">
        <f t="shared" si="150"/>
        <v>124.7499999999995</v>
      </c>
    </row>
    <row r="1826" spans="1:23" x14ac:dyDescent="0.3">
      <c r="A1826" t="s">
        <v>17</v>
      </c>
      <c r="B1826" t="s">
        <v>9367</v>
      </c>
      <c r="C1826" t="s">
        <v>9368</v>
      </c>
      <c r="D1826" t="s">
        <v>9585</v>
      </c>
      <c r="E1826" t="s">
        <v>9586</v>
      </c>
      <c r="F1826">
        <v>0.25</v>
      </c>
      <c r="G1826" s="2">
        <v>1</v>
      </c>
      <c r="H1826" s="4">
        <v>197.33709999999999</v>
      </c>
      <c r="I1826" s="4">
        <v>15.4369</v>
      </c>
      <c r="J1826" s="7">
        <v>465</v>
      </c>
      <c r="K1826" s="7">
        <v>116</v>
      </c>
      <c r="L1826" s="3">
        <v>7.8200000000000006E-2</v>
      </c>
      <c r="M1826" s="5">
        <v>1.0030515900000001</v>
      </c>
      <c r="N1826" s="6">
        <v>0.7</v>
      </c>
      <c r="O1826" s="8">
        <f>IFERROR(VLOOKUP(C1826,Sheet2!$B$2:$G$588,6,FALSE),0)</f>
        <v>33313</v>
      </c>
      <c r="P1826" t="s">
        <v>162</v>
      </c>
      <c r="Q1826" s="2">
        <v>0.3021296128</v>
      </c>
      <c r="R1826" s="3">
        <v>0.249999999999999</v>
      </c>
      <c r="S1826" s="3" t="str">
        <f t="shared" si="151"/>
        <v>Y</v>
      </c>
      <c r="T1826" s="2"/>
      <c r="U1826" s="22">
        <f t="shared" si="148"/>
        <v>0.249999999999999</v>
      </c>
      <c r="V1826" s="10">
        <f t="shared" si="149"/>
        <v>116.24999999999953</v>
      </c>
      <c r="W1826" s="24">
        <f t="shared" si="150"/>
        <v>116.24999999999953</v>
      </c>
    </row>
    <row r="1827" spans="1:23" x14ac:dyDescent="0.3">
      <c r="A1827" t="s">
        <v>17</v>
      </c>
      <c r="B1827" t="s">
        <v>9367</v>
      </c>
      <c r="C1827" t="s">
        <v>9368</v>
      </c>
      <c r="D1827" t="s">
        <v>9561</v>
      </c>
      <c r="E1827" t="s">
        <v>9562</v>
      </c>
      <c r="F1827">
        <v>0.25</v>
      </c>
      <c r="G1827" s="2">
        <v>1</v>
      </c>
      <c r="H1827" s="4">
        <v>332.95139999999998</v>
      </c>
      <c r="I1827" s="4">
        <v>18.872399999999999</v>
      </c>
      <c r="J1827" s="7">
        <v>464</v>
      </c>
      <c r="K1827" s="7">
        <v>116</v>
      </c>
      <c r="L1827" s="3">
        <v>5.67E-2</v>
      </c>
      <c r="M1827" s="5">
        <v>0.81883404999999998</v>
      </c>
      <c r="N1827" s="6">
        <v>0.3</v>
      </c>
      <c r="O1827" s="8">
        <f>IFERROR(VLOOKUP(C1827,Sheet2!$B$2:$G$588,6,FALSE),0)</f>
        <v>33313</v>
      </c>
      <c r="P1827" t="s">
        <v>22</v>
      </c>
      <c r="Q1827" s="2">
        <v>0.63362539549999997</v>
      </c>
      <c r="R1827" s="3">
        <v>0.25</v>
      </c>
      <c r="S1827" s="3" t="str">
        <f t="shared" si="151"/>
        <v>Y</v>
      </c>
      <c r="T1827" s="2"/>
      <c r="U1827" s="22">
        <f t="shared" si="148"/>
        <v>0.25</v>
      </c>
      <c r="V1827" s="10">
        <f t="shared" si="149"/>
        <v>116</v>
      </c>
      <c r="W1827" s="24">
        <f t="shared" si="150"/>
        <v>116</v>
      </c>
    </row>
    <row r="1828" spans="1:23" x14ac:dyDescent="0.3">
      <c r="A1828" t="s">
        <v>17</v>
      </c>
      <c r="B1828" t="s">
        <v>9367</v>
      </c>
      <c r="C1828" t="s">
        <v>9368</v>
      </c>
      <c r="D1828" t="s">
        <v>9465</v>
      </c>
      <c r="E1828" t="s">
        <v>9466</v>
      </c>
      <c r="F1828">
        <v>0.25</v>
      </c>
      <c r="G1828" s="2">
        <v>1</v>
      </c>
      <c r="H1828" s="4">
        <v>100.3678</v>
      </c>
      <c r="I1828" s="4">
        <v>18.748200000000001</v>
      </c>
      <c r="J1828" s="7">
        <v>450</v>
      </c>
      <c r="K1828" s="7">
        <v>112</v>
      </c>
      <c r="L1828" s="3">
        <v>0.18679999999999999</v>
      </c>
      <c r="M1828" s="5">
        <v>0.79952453000000001</v>
      </c>
      <c r="N1828" s="6">
        <v>0.45</v>
      </c>
      <c r="O1828" s="8">
        <f>IFERROR(VLOOKUP(C1828,Sheet2!$B$2:$G$588,6,FALSE),0)</f>
        <v>33313</v>
      </c>
      <c r="P1828" t="s">
        <v>22</v>
      </c>
      <c r="Q1828" s="2">
        <v>0.43716548360000002</v>
      </c>
      <c r="R1828" s="3">
        <v>0.25</v>
      </c>
      <c r="S1828" s="3" t="str">
        <f t="shared" si="151"/>
        <v>Y</v>
      </c>
      <c r="T1828" s="2"/>
      <c r="U1828" s="22">
        <f t="shared" si="148"/>
        <v>0.25</v>
      </c>
      <c r="V1828" s="10">
        <f t="shared" si="149"/>
        <v>112.5</v>
      </c>
      <c r="W1828" s="24">
        <f t="shared" si="150"/>
        <v>112.5</v>
      </c>
    </row>
    <row r="1829" spans="1:23" x14ac:dyDescent="0.3">
      <c r="A1829" t="s">
        <v>17</v>
      </c>
      <c r="B1829" t="s">
        <v>9367</v>
      </c>
      <c r="C1829" t="s">
        <v>9368</v>
      </c>
      <c r="D1829" t="s">
        <v>9479</v>
      </c>
      <c r="E1829" t="s">
        <v>9480</v>
      </c>
      <c r="F1829">
        <v>0.25</v>
      </c>
      <c r="G1829" s="2">
        <v>1</v>
      </c>
      <c r="H1829" s="4">
        <v>98.302599999999998</v>
      </c>
      <c r="I1829" s="4">
        <v>27.3309</v>
      </c>
      <c r="J1829" s="7">
        <v>448</v>
      </c>
      <c r="K1829" s="7">
        <v>112</v>
      </c>
      <c r="L1829" s="3">
        <v>0.27800000000000002</v>
      </c>
      <c r="M1829" s="5">
        <v>0.54691544999999997</v>
      </c>
      <c r="N1829" s="6">
        <v>0.3</v>
      </c>
      <c r="O1829" s="8">
        <f>IFERROR(VLOOKUP(C1829,Sheet2!$B$2:$G$588,6,FALSE),0)</f>
        <v>33313</v>
      </c>
      <c r="P1829" t="s">
        <v>92</v>
      </c>
      <c r="Q1829" s="2">
        <v>0.4514691455</v>
      </c>
      <c r="R1829" s="3">
        <v>0.25</v>
      </c>
      <c r="S1829" s="3" t="str">
        <f t="shared" si="151"/>
        <v>Y</v>
      </c>
      <c r="T1829" s="2"/>
      <c r="U1829" s="22">
        <f t="shared" si="148"/>
        <v>0.25</v>
      </c>
      <c r="V1829" s="10">
        <f t="shared" si="149"/>
        <v>112</v>
      </c>
      <c r="W1829" s="24">
        <f t="shared" si="150"/>
        <v>112</v>
      </c>
    </row>
    <row r="1830" spans="1:23" x14ac:dyDescent="0.3">
      <c r="A1830" t="s">
        <v>17</v>
      </c>
      <c r="B1830" t="s">
        <v>9367</v>
      </c>
      <c r="C1830" t="s">
        <v>9368</v>
      </c>
      <c r="D1830" t="s">
        <v>9515</v>
      </c>
      <c r="E1830" t="s">
        <v>9516</v>
      </c>
      <c r="F1830">
        <v>0.3</v>
      </c>
      <c r="G1830" s="2">
        <v>0</v>
      </c>
      <c r="H1830" s="4">
        <v>43.0974</v>
      </c>
      <c r="I1830" s="4">
        <v>16.154900000000001</v>
      </c>
      <c r="J1830" s="7">
        <v>394</v>
      </c>
      <c r="K1830" s="7">
        <v>118</v>
      </c>
      <c r="L1830" s="3">
        <v>0.37480000000000002</v>
      </c>
      <c r="M1830" s="5">
        <v>0.81354921999999996</v>
      </c>
      <c r="N1830" s="6">
        <v>0.45</v>
      </c>
      <c r="O1830" s="8">
        <f>IFERROR(VLOOKUP(C1830,Sheet2!$B$2:$G$588,6,FALSE),0)</f>
        <v>33313</v>
      </c>
      <c r="P1830" t="s">
        <v>22</v>
      </c>
      <c r="Q1830" s="2">
        <v>0.4468681317</v>
      </c>
      <c r="R1830" s="3">
        <v>0.29999999999999899</v>
      </c>
      <c r="U1830" s="22">
        <f t="shared" si="148"/>
        <v>0.29999999999999899</v>
      </c>
      <c r="V1830" s="10">
        <f t="shared" si="149"/>
        <v>118.1999999999996</v>
      </c>
      <c r="W1830" s="24">
        <f t="shared" si="150"/>
        <v>118.1999999999996</v>
      </c>
    </row>
    <row r="1831" spans="1:23" x14ac:dyDescent="0.3">
      <c r="A1831" t="s">
        <v>17</v>
      </c>
      <c r="B1831" t="s">
        <v>9367</v>
      </c>
      <c r="C1831" t="s">
        <v>9368</v>
      </c>
      <c r="D1831" t="s">
        <v>9437</v>
      </c>
      <c r="E1831" t="s">
        <v>9438</v>
      </c>
      <c r="F1831">
        <v>0.25</v>
      </c>
      <c r="G1831" s="2">
        <v>1</v>
      </c>
      <c r="H1831" s="4">
        <v>49.791400000000003</v>
      </c>
      <c r="I1831" s="4">
        <v>9.1684999999999999</v>
      </c>
      <c r="J1831" s="7">
        <v>292</v>
      </c>
      <c r="K1831" s="7">
        <v>73</v>
      </c>
      <c r="L1831" s="3">
        <v>0.18410000000000001</v>
      </c>
      <c r="M1831" s="5">
        <v>1.06284405</v>
      </c>
      <c r="N1831" s="6">
        <v>0.7</v>
      </c>
      <c r="O1831" s="8">
        <f>IFERROR(VLOOKUP(C1831,Sheet2!$B$2:$G$588,6,FALSE),0)</f>
        <v>33313</v>
      </c>
      <c r="P1831" t="s">
        <v>22</v>
      </c>
      <c r="Q1831" s="2">
        <v>0.34138973919999999</v>
      </c>
      <c r="R1831" s="3">
        <v>0.25</v>
      </c>
      <c r="S1831" s="3" t="str">
        <f t="shared" ref="S1831:S1835" si="152">IF(R1831+0.01&lt;Q1831,"Y","")</f>
        <v>Y</v>
      </c>
      <c r="T1831" s="2"/>
      <c r="U1831" s="22">
        <f t="shared" si="148"/>
        <v>0.25</v>
      </c>
      <c r="V1831" s="10">
        <f t="shared" si="149"/>
        <v>73</v>
      </c>
      <c r="W1831" s="24">
        <f t="shared" si="150"/>
        <v>73</v>
      </c>
    </row>
    <row r="1832" spans="1:23" x14ac:dyDescent="0.3">
      <c r="A1832" t="s">
        <v>17</v>
      </c>
      <c r="B1832" t="s">
        <v>9367</v>
      </c>
      <c r="C1832" t="s">
        <v>9368</v>
      </c>
      <c r="D1832" t="s">
        <v>9403</v>
      </c>
      <c r="E1832" t="s">
        <v>9404</v>
      </c>
      <c r="F1832">
        <v>0.25</v>
      </c>
      <c r="G1832" s="2">
        <v>1</v>
      </c>
      <c r="H1832" s="4">
        <v>194.21299999999999</v>
      </c>
      <c r="I1832" s="4">
        <v>10.2316</v>
      </c>
      <c r="J1832" s="7">
        <v>288</v>
      </c>
      <c r="K1832" s="7">
        <v>72</v>
      </c>
      <c r="L1832" s="3">
        <v>5.2699999999999997E-2</v>
      </c>
      <c r="M1832" s="5">
        <v>0.93816339000000004</v>
      </c>
      <c r="N1832" s="6">
        <v>0.3</v>
      </c>
      <c r="O1832" s="8">
        <f>IFERROR(VLOOKUP(C1832,Sheet2!$B$2:$G$588,6,FALSE),0)</f>
        <v>33313</v>
      </c>
      <c r="P1832" t="s">
        <v>92</v>
      </c>
      <c r="Q1832" s="2">
        <v>0.68022627629999999</v>
      </c>
      <c r="R1832" s="3">
        <v>0.25</v>
      </c>
      <c r="S1832" s="3" t="str">
        <f t="shared" si="152"/>
        <v>Y</v>
      </c>
      <c r="T1832" s="2"/>
      <c r="U1832" s="22">
        <f t="shared" si="148"/>
        <v>0.25</v>
      </c>
      <c r="V1832" s="10">
        <f t="shared" si="149"/>
        <v>72</v>
      </c>
      <c r="W1832" s="24">
        <f t="shared" si="150"/>
        <v>72</v>
      </c>
    </row>
    <row r="1833" spans="1:23" x14ac:dyDescent="0.3">
      <c r="A1833" t="s">
        <v>17</v>
      </c>
      <c r="B1833" t="s">
        <v>9367</v>
      </c>
      <c r="C1833" t="s">
        <v>9368</v>
      </c>
      <c r="D1833" t="s">
        <v>9405</v>
      </c>
      <c r="E1833" t="s">
        <v>9406</v>
      </c>
      <c r="F1833">
        <v>0.25</v>
      </c>
      <c r="G1833" s="2">
        <v>1</v>
      </c>
      <c r="H1833" s="4">
        <v>43.742600000000003</v>
      </c>
      <c r="I1833" s="4">
        <v>6.0978000000000003</v>
      </c>
      <c r="J1833" s="7">
        <v>170</v>
      </c>
      <c r="K1833" s="7">
        <v>42</v>
      </c>
      <c r="L1833" s="3">
        <v>0.1394</v>
      </c>
      <c r="M1833" s="5">
        <v>0.92808864999999996</v>
      </c>
      <c r="N1833" s="6">
        <v>0.5</v>
      </c>
      <c r="O1833" s="8">
        <f>IFERROR(VLOOKUP(C1833,Sheet2!$B$2:$G$588,6,FALSE),0)</f>
        <v>33313</v>
      </c>
      <c r="P1833" t="s">
        <v>22</v>
      </c>
      <c r="Q1833" s="2">
        <v>0.46125836170000001</v>
      </c>
      <c r="R1833" s="3">
        <v>0.25</v>
      </c>
      <c r="S1833" s="3" t="str">
        <f t="shared" si="152"/>
        <v>Y</v>
      </c>
      <c r="T1833" s="2"/>
      <c r="U1833" s="22">
        <f t="shared" si="148"/>
        <v>0.25</v>
      </c>
      <c r="V1833" s="10">
        <f t="shared" si="149"/>
        <v>42.5</v>
      </c>
      <c r="W1833" s="24">
        <f t="shared" si="150"/>
        <v>42.5</v>
      </c>
    </row>
    <row r="1834" spans="1:23" x14ac:dyDescent="0.3">
      <c r="A1834" t="s">
        <v>17</v>
      </c>
      <c r="B1834" t="s">
        <v>9367</v>
      </c>
      <c r="C1834" t="s">
        <v>9368</v>
      </c>
      <c r="D1834" t="s">
        <v>9409</v>
      </c>
      <c r="E1834" t="s">
        <v>9410</v>
      </c>
      <c r="F1834">
        <v>0.25</v>
      </c>
      <c r="G1834" s="2">
        <v>1</v>
      </c>
      <c r="H1834" s="4">
        <v>72.760400000000004</v>
      </c>
      <c r="I1834" s="4">
        <v>8.4771000000000001</v>
      </c>
      <c r="J1834" s="7">
        <v>152</v>
      </c>
      <c r="K1834" s="7">
        <v>38</v>
      </c>
      <c r="L1834" s="3">
        <v>0.11650000000000001</v>
      </c>
      <c r="M1834" s="5">
        <v>0.59928210000000004</v>
      </c>
      <c r="N1834" s="6">
        <v>0.3</v>
      </c>
      <c r="O1834" s="8">
        <f>IFERROR(VLOOKUP(C1834,Sheet2!$B$2:$G$588,6,FALSE),0)</f>
        <v>33313</v>
      </c>
      <c r="P1834" t="s">
        <v>92</v>
      </c>
      <c r="Q1834" s="2">
        <v>0.49940103600000002</v>
      </c>
      <c r="R1834" s="3">
        <v>0.25</v>
      </c>
      <c r="S1834" s="3" t="str">
        <f t="shared" si="152"/>
        <v>Y</v>
      </c>
      <c r="T1834" s="2"/>
      <c r="U1834" s="22">
        <f t="shared" si="148"/>
        <v>0.25</v>
      </c>
      <c r="V1834" s="10">
        <f t="shared" si="149"/>
        <v>38</v>
      </c>
      <c r="W1834" s="24">
        <f t="shared" si="150"/>
        <v>38</v>
      </c>
    </row>
    <row r="1835" spans="1:23" x14ac:dyDescent="0.3">
      <c r="A1835" t="s">
        <v>17</v>
      </c>
      <c r="B1835" t="s">
        <v>9367</v>
      </c>
      <c r="C1835" t="s">
        <v>9368</v>
      </c>
      <c r="D1835" t="s">
        <v>9415</v>
      </c>
      <c r="E1835" t="s">
        <v>9416</v>
      </c>
      <c r="F1835">
        <v>0.3</v>
      </c>
      <c r="G1835" s="2">
        <v>1</v>
      </c>
      <c r="H1835" s="4">
        <v>81.087299999999999</v>
      </c>
      <c r="I1835" s="4">
        <v>4.1993</v>
      </c>
      <c r="J1835" s="7">
        <v>131</v>
      </c>
      <c r="K1835" s="7">
        <v>39</v>
      </c>
      <c r="L1835" s="3">
        <v>5.1799999999999999E-2</v>
      </c>
      <c r="M1835" s="5">
        <v>1.0414390200000001</v>
      </c>
      <c r="N1835" s="6">
        <v>0.3</v>
      </c>
      <c r="O1835" s="8">
        <f>IFERROR(VLOOKUP(C1835,Sheet2!$B$2:$G$588,6,FALSE),0)</f>
        <v>33313</v>
      </c>
      <c r="P1835" t="s">
        <v>22</v>
      </c>
      <c r="Q1835" s="2">
        <v>0.71193704660000001</v>
      </c>
      <c r="R1835" s="3">
        <v>0.3</v>
      </c>
      <c r="S1835" s="3" t="str">
        <f t="shared" si="152"/>
        <v>Y</v>
      </c>
      <c r="T1835" s="2"/>
      <c r="U1835" s="22">
        <f t="shared" si="148"/>
        <v>0.3</v>
      </c>
      <c r="V1835" s="10">
        <f t="shared" si="149"/>
        <v>39.299999999999997</v>
      </c>
      <c r="W1835" s="24">
        <f t="shared" si="150"/>
        <v>39.299999999999997</v>
      </c>
    </row>
    <row r="1836" spans="1:23" x14ac:dyDescent="0.3">
      <c r="A1836" t="s">
        <v>17</v>
      </c>
      <c r="B1836" t="s">
        <v>9367</v>
      </c>
      <c r="C1836" t="s">
        <v>9368</v>
      </c>
      <c r="D1836" t="s">
        <v>9583</v>
      </c>
      <c r="E1836" t="s">
        <v>9584</v>
      </c>
      <c r="F1836">
        <v>0.25</v>
      </c>
      <c r="G1836" s="2">
        <v>0</v>
      </c>
      <c r="H1836" s="4">
        <v>35.777999999999999</v>
      </c>
      <c r="I1836" s="4">
        <v>5.7313000000000001</v>
      </c>
      <c r="J1836" s="7">
        <v>120</v>
      </c>
      <c r="K1836" s="7">
        <v>30</v>
      </c>
      <c r="L1836" s="3">
        <v>0.16020000000000001</v>
      </c>
      <c r="M1836" s="5">
        <v>0.69609536999999999</v>
      </c>
      <c r="N1836" s="6">
        <v>0.3</v>
      </c>
      <c r="O1836" s="8">
        <f>IFERROR(VLOOKUP(C1836,Sheet2!$B$2:$G$588,6,FALSE),0)</f>
        <v>33313</v>
      </c>
      <c r="P1836" t="s">
        <v>92</v>
      </c>
      <c r="Q1836" s="2">
        <v>0.56902456970000004</v>
      </c>
      <c r="R1836" s="3">
        <v>0.249999999999999</v>
      </c>
      <c r="U1836" s="22">
        <f t="shared" si="148"/>
        <v>0.249999999999999</v>
      </c>
      <c r="V1836" s="10">
        <f t="shared" si="149"/>
        <v>29.999999999999879</v>
      </c>
      <c r="W1836" s="24">
        <f t="shared" si="150"/>
        <v>29.999999999999879</v>
      </c>
    </row>
    <row r="1837" spans="1:23" x14ac:dyDescent="0.3">
      <c r="A1837" t="s">
        <v>17</v>
      </c>
      <c r="B1837" t="s">
        <v>9367</v>
      </c>
      <c r="C1837" t="s">
        <v>9368</v>
      </c>
      <c r="D1837" t="s">
        <v>9471</v>
      </c>
      <c r="E1837" t="s">
        <v>9472</v>
      </c>
      <c r="F1837">
        <v>0.25</v>
      </c>
      <c r="G1837" s="2">
        <v>1</v>
      </c>
      <c r="H1837" s="4">
        <v>62.584299999999999</v>
      </c>
      <c r="I1837" s="4">
        <v>1.6513</v>
      </c>
      <c r="J1837" s="7">
        <v>119</v>
      </c>
      <c r="K1837" s="7">
        <v>30</v>
      </c>
      <c r="L1837" s="3">
        <v>2.64E-2</v>
      </c>
      <c r="M1837" s="5">
        <v>2.40247426</v>
      </c>
      <c r="N1837" s="6">
        <v>0.3</v>
      </c>
      <c r="O1837" s="8">
        <f>IFERROR(VLOOKUP(C1837,Sheet2!$B$2:$G$588,6,FALSE),0)</f>
        <v>33313</v>
      </c>
      <c r="P1837" t="s">
        <v>22</v>
      </c>
      <c r="Q1837" s="2">
        <v>0.8751287351</v>
      </c>
      <c r="R1837" s="3">
        <v>0.25</v>
      </c>
      <c r="S1837" s="3" t="str">
        <f>IF(R1837+0.01&lt;Q1837,"Y","")</f>
        <v>Y</v>
      </c>
      <c r="T1837" s="2"/>
      <c r="U1837" s="22">
        <f t="shared" si="148"/>
        <v>0.25</v>
      </c>
      <c r="V1837" s="10">
        <f t="shared" si="149"/>
        <v>29.75</v>
      </c>
      <c r="W1837" s="24">
        <f t="shared" si="150"/>
        <v>29.75</v>
      </c>
    </row>
    <row r="1838" spans="1:23" x14ac:dyDescent="0.3">
      <c r="A1838" t="s">
        <v>17</v>
      </c>
      <c r="B1838" t="s">
        <v>9367</v>
      </c>
      <c r="C1838" t="s">
        <v>9368</v>
      </c>
      <c r="D1838" t="s">
        <v>9539</v>
      </c>
      <c r="E1838" t="s">
        <v>9540</v>
      </c>
      <c r="F1838">
        <v>0.3</v>
      </c>
      <c r="G1838" s="2">
        <v>0</v>
      </c>
      <c r="H1838" s="4">
        <v>44.494399999999999</v>
      </c>
      <c r="I1838" s="4">
        <v>3.8553999999999999</v>
      </c>
      <c r="J1838" s="7">
        <v>109</v>
      </c>
      <c r="K1838" s="7">
        <v>33</v>
      </c>
      <c r="L1838" s="3">
        <v>8.6599999999999996E-2</v>
      </c>
      <c r="M1838" s="5">
        <v>0.94151366000000003</v>
      </c>
      <c r="N1838" s="6">
        <v>0.45</v>
      </c>
      <c r="O1838" s="8">
        <f>IFERROR(VLOOKUP(C1838,Sheet2!$B$2:$G$588,6,FALSE),0)</f>
        <v>33313</v>
      </c>
      <c r="P1838" t="s">
        <v>22</v>
      </c>
      <c r="Q1838" s="2">
        <v>0.52204623539999995</v>
      </c>
      <c r="R1838" s="3">
        <v>0.3</v>
      </c>
      <c r="U1838" s="22">
        <f t="shared" si="148"/>
        <v>0.3</v>
      </c>
      <c r="V1838" s="10">
        <f t="shared" si="149"/>
        <v>32.699999999999996</v>
      </c>
      <c r="W1838" s="24">
        <f t="shared" si="150"/>
        <v>32.699999999999996</v>
      </c>
    </row>
    <row r="1839" spans="1:23" x14ac:dyDescent="0.3">
      <c r="A1839" t="s">
        <v>17</v>
      </c>
      <c r="B1839" t="s">
        <v>9367</v>
      </c>
      <c r="C1839" t="s">
        <v>9368</v>
      </c>
      <c r="D1839" t="s">
        <v>9443</v>
      </c>
      <c r="E1839" t="s">
        <v>9444</v>
      </c>
      <c r="F1839">
        <v>0.25</v>
      </c>
      <c r="G1839" s="2">
        <v>0</v>
      </c>
      <c r="H1839" s="4">
        <v>16.254899999999999</v>
      </c>
      <c r="I1839" s="4">
        <v>3.1351</v>
      </c>
      <c r="J1839" s="7">
        <v>101</v>
      </c>
      <c r="K1839" s="7">
        <v>20</v>
      </c>
      <c r="L1839" s="3">
        <v>0.19289999999999999</v>
      </c>
      <c r="M1839" s="5">
        <v>1.06921763</v>
      </c>
      <c r="N1839" s="6">
        <v>0.85</v>
      </c>
      <c r="O1839" s="8">
        <f>IFERROR(VLOOKUP(C1839,Sheet2!$B$2:$G$588,6,FALSE),0)</f>
        <v>33313</v>
      </c>
      <c r="P1839" t="s">
        <v>22</v>
      </c>
      <c r="Q1839" s="2">
        <v>0.20502619850000001</v>
      </c>
      <c r="R1839" s="3">
        <v>0.205026198537825</v>
      </c>
      <c r="U1839" s="22">
        <f t="shared" si="148"/>
        <v>0.205026198537825</v>
      </c>
      <c r="V1839" s="10">
        <f t="shared" si="149"/>
        <v>20.707646052320325</v>
      </c>
      <c r="W1839" s="24">
        <f t="shared" si="150"/>
        <v>20.707646052320325</v>
      </c>
    </row>
    <row r="1840" spans="1:23" x14ac:dyDescent="0.3">
      <c r="A1840" t="s">
        <v>17</v>
      </c>
      <c r="B1840" t="s">
        <v>9367</v>
      </c>
      <c r="C1840" t="s">
        <v>9368</v>
      </c>
      <c r="D1840" t="s">
        <v>9373</v>
      </c>
      <c r="E1840" t="s">
        <v>9374</v>
      </c>
      <c r="F1840">
        <v>0.25</v>
      </c>
      <c r="G1840" s="2">
        <v>1</v>
      </c>
      <c r="H1840" s="4">
        <v>27.811800000000002</v>
      </c>
      <c r="I1840" s="4">
        <v>3.7044000000000001</v>
      </c>
      <c r="J1840" s="7">
        <v>99</v>
      </c>
      <c r="K1840" s="7">
        <v>25</v>
      </c>
      <c r="L1840" s="3">
        <v>0.13320000000000001</v>
      </c>
      <c r="M1840" s="5">
        <v>0.89442933999999996</v>
      </c>
      <c r="N1840" s="6">
        <v>0.5</v>
      </c>
      <c r="O1840" s="8">
        <f>IFERROR(VLOOKUP(C1840,Sheet2!$B$2:$G$588,6,FALSE),0)</f>
        <v>33313</v>
      </c>
      <c r="P1840" t="s">
        <v>22</v>
      </c>
      <c r="Q1840" s="2">
        <v>0.44098434869999997</v>
      </c>
      <c r="R1840" s="3">
        <v>0.249999999999999</v>
      </c>
      <c r="S1840" s="3" t="str">
        <f>IF(R1840+0.01&lt;Q1840,"Y","")</f>
        <v>Y</v>
      </c>
      <c r="T1840" s="2"/>
      <c r="U1840" s="22">
        <f t="shared" si="148"/>
        <v>0.249999999999999</v>
      </c>
      <c r="V1840" s="10">
        <f t="shared" si="149"/>
        <v>24.749999999999901</v>
      </c>
      <c r="W1840" s="24">
        <f t="shared" si="150"/>
        <v>24.749999999999901</v>
      </c>
    </row>
    <row r="1841" spans="1:23" x14ac:dyDescent="0.3">
      <c r="A1841" t="s">
        <v>17</v>
      </c>
      <c r="B1841" t="s">
        <v>9367</v>
      </c>
      <c r="C1841" t="s">
        <v>9368</v>
      </c>
      <c r="D1841" t="s">
        <v>9401</v>
      </c>
      <c r="E1841" t="s">
        <v>9402</v>
      </c>
      <c r="F1841">
        <v>0.25</v>
      </c>
      <c r="G1841" s="2">
        <v>0</v>
      </c>
      <c r="H1841" s="4">
        <v>11.544700000000001</v>
      </c>
      <c r="I1841" s="4">
        <v>2.4746000000000001</v>
      </c>
      <c r="J1841" s="7">
        <v>95</v>
      </c>
      <c r="K1841" s="7">
        <v>20</v>
      </c>
      <c r="L1841" s="3">
        <v>0.21429999999999999</v>
      </c>
      <c r="M1841" s="5">
        <v>1.2737472599999999</v>
      </c>
      <c r="N1841" s="6">
        <v>1</v>
      </c>
      <c r="O1841" s="8">
        <f>IFERROR(VLOOKUP(C1841,Sheet2!$B$2:$G$588,6,FALSE),0)</f>
        <v>33313</v>
      </c>
      <c r="P1841" t="s">
        <v>22</v>
      </c>
      <c r="Q1841" s="2">
        <v>0.2149148947</v>
      </c>
      <c r="R1841" s="3">
        <v>0.21491489472598799</v>
      </c>
      <c r="U1841" s="22">
        <f t="shared" si="148"/>
        <v>0.21491489472598799</v>
      </c>
      <c r="V1841" s="10">
        <f t="shared" si="149"/>
        <v>20.41691499896886</v>
      </c>
      <c r="W1841" s="24">
        <f t="shared" si="150"/>
        <v>20.41691499896886</v>
      </c>
    </row>
    <row r="1842" spans="1:23" x14ac:dyDescent="0.3">
      <c r="A1842" t="s">
        <v>17</v>
      </c>
      <c r="B1842" t="s">
        <v>9367</v>
      </c>
      <c r="C1842" t="s">
        <v>9368</v>
      </c>
      <c r="D1842" t="s">
        <v>9491</v>
      </c>
      <c r="E1842" t="s">
        <v>9492</v>
      </c>
      <c r="F1842">
        <v>0.25</v>
      </c>
      <c r="G1842" s="2">
        <v>0</v>
      </c>
      <c r="H1842" s="4">
        <v>9.1011000000000006</v>
      </c>
      <c r="I1842" s="4">
        <v>2.2541000000000002</v>
      </c>
      <c r="J1842" s="7">
        <v>93</v>
      </c>
      <c r="K1842" s="7">
        <v>21</v>
      </c>
      <c r="L1842" s="3">
        <v>0.2477</v>
      </c>
      <c r="M1842" s="5">
        <v>1.3683535099999999</v>
      </c>
      <c r="N1842" s="6">
        <v>1.05</v>
      </c>
      <c r="O1842" s="8">
        <f>IFERROR(VLOOKUP(C1842,Sheet2!$B$2:$G$588,6,FALSE),0)</f>
        <v>33313</v>
      </c>
      <c r="P1842" t="s">
        <v>22</v>
      </c>
      <c r="Q1842" s="2">
        <v>0.23265443180000001</v>
      </c>
      <c r="R1842" s="3">
        <v>0.23265443177212899</v>
      </c>
      <c r="U1842" s="22">
        <f t="shared" si="148"/>
        <v>0.23265443177212899</v>
      </c>
      <c r="V1842" s="10">
        <f t="shared" si="149"/>
        <v>21.636862154807996</v>
      </c>
      <c r="W1842" s="24">
        <f t="shared" si="150"/>
        <v>21.636862154807996</v>
      </c>
    </row>
    <row r="1843" spans="1:23" x14ac:dyDescent="0.3">
      <c r="A1843" t="s">
        <v>17</v>
      </c>
      <c r="B1843" t="s">
        <v>9367</v>
      </c>
      <c r="C1843" t="s">
        <v>9368</v>
      </c>
      <c r="D1843" t="s">
        <v>9517</v>
      </c>
      <c r="E1843" t="s">
        <v>9518</v>
      </c>
      <c r="F1843">
        <v>0.25</v>
      </c>
      <c r="G1843" s="2">
        <v>0</v>
      </c>
      <c r="H1843" s="4">
        <v>19.884499999999999</v>
      </c>
      <c r="I1843" s="4">
        <v>2.7839</v>
      </c>
      <c r="J1843" s="7">
        <v>90</v>
      </c>
      <c r="K1843" s="7">
        <v>18</v>
      </c>
      <c r="L1843" s="3">
        <v>0.14000000000000001</v>
      </c>
      <c r="M1843" s="5">
        <v>1.07209493</v>
      </c>
      <c r="N1843" s="6">
        <v>0.85</v>
      </c>
      <c r="O1843" s="8">
        <f>IFERROR(VLOOKUP(C1843,Sheet2!$B$2:$G$588,6,FALSE),0)</f>
        <v>33313</v>
      </c>
      <c r="P1843" t="s">
        <v>22</v>
      </c>
      <c r="Q1843" s="2">
        <v>0.20715976350000001</v>
      </c>
      <c r="R1843" s="3">
        <v>0.207159763455219</v>
      </c>
      <c r="U1843" s="22">
        <f t="shared" si="148"/>
        <v>0.207159763455219</v>
      </c>
      <c r="V1843" s="10">
        <f t="shared" si="149"/>
        <v>18.644378710969711</v>
      </c>
      <c r="W1843" s="24">
        <f t="shared" si="150"/>
        <v>18.644378710969711</v>
      </c>
    </row>
    <row r="1844" spans="1:23" x14ac:dyDescent="0.3">
      <c r="A1844" t="s">
        <v>17</v>
      </c>
      <c r="B1844" t="s">
        <v>9367</v>
      </c>
      <c r="C1844" t="s">
        <v>9368</v>
      </c>
      <c r="D1844" t="s">
        <v>9451</v>
      </c>
      <c r="E1844" t="s">
        <v>9452</v>
      </c>
      <c r="F1844">
        <v>0.25</v>
      </c>
      <c r="G1844" s="2">
        <v>1</v>
      </c>
      <c r="H1844" s="4">
        <v>70.5501</v>
      </c>
      <c r="I1844" s="4">
        <v>2.7576999999999998</v>
      </c>
      <c r="J1844" s="7">
        <v>89</v>
      </c>
      <c r="K1844" s="7">
        <v>22</v>
      </c>
      <c r="L1844" s="3">
        <v>3.9100000000000003E-2</v>
      </c>
      <c r="M1844" s="5">
        <v>1.08030201</v>
      </c>
      <c r="N1844" s="6">
        <v>0.3</v>
      </c>
      <c r="O1844" s="8">
        <f>IFERROR(VLOOKUP(C1844,Sheet2!$B$2:$G$588,6,FALSE),0)</f>
        <v>33313</v>
      </c>
      <c r="P1844" t="s">
        <v>22</v>
      </c>
      <c r="Q1844" s="2">
        <v>0.72229987799999995</v>
      </c>
      <c r="R1844" s="3">
        <v>0.25</v>
      </c>
      <c r="S1844" s="3" t="str">
        <f>IF(R1844+0.01&lt;Q1844,"Y","")</f>
        <v>Y</v>
      </c>
      <c r="T1844" s="2"/>
      <c r="U1844" s="22">
        <f t="shared" si="148"/>
        <v>0.25</v>
      </c>
      <c r="V1844" s="10">
        <f t="shared" si="149"/>
        <v>22.25</v>
      </c>
      <c r="W1844" s="24">
        <f t="shared" si="150"/>
        <v>22.25</v>
      </c>
    </row>
    <row r="1845" spans="1:23" x14ac:dyDescent="0.3">
      <c r="A1845" t="s">
        <v>17</v>
      </c>
      <c r="B1845" t="s">
        <v>9367</v>
      </c>
      <c r="C1845" t="s">
        <v>9368</v>
      </c>
      <c r="D1845" t="s">
        <v>9381</v>
      </c>
      <c r="E1845" t="s">
        <v>9382</v>
      </c>
      <c r="F1845">
        <v>0.25</v>
      </c>
      <c r="G1845" s="2">
        <v>0</v>
      </c>
      <c r="H1845" s="4">
        <v>9.0908999999999995</v>
      </c>
      <c r="I1845" s="4">
        <v>2.1613000000000002</v>
      </c>
      <c r="J1845" s="7">
        <v>88</v>
      </c>
      <c r="K1845" s="7">
        <v>20</v>
      </c>
      <c r="L1845" s="3">
        <v>0.23769999999999999</v>
      </c>
      <c r="M1845" s="5">
        <v>1.3559356199999999</v>
      </c>
      <c r="N1845" s="6">
        <v>1.05</v>
      </c>
      <c r="O1845" s="8">
        <f>IFERROR(VLOOKUP(C1845,Sheet2!$B$2:$G$588,6,FALSE),0)</f>
        <v>33313</v>
      </c>
      <c r="P1845" t="s">
        <v>22</v>
      </c>
      <c r="Q1845" s="2">
        <v>0.2256269514</v>
      </c>
      <c r="R1845" s="3">
        <v>0.22562695141598699</v>
      </c>
      <c r="U1845" s="22">
        <f t="shared" si="148"/>
        <v>0.22562695141598699</v>
      </c>
      <c r="V1845" s="10">
        <f t="shared" si="149"/>
        <v>19.855171724606855</v>
      </c>
      <c r="W1845" s="24">
        <f t="shared" si="150"/>
        <v>19.855171724606855</v>
      </c>
    </row>
    <row r="1846" spans="1:23" x14ac:dyDescent="0.3">
      <c r="A1846" t="s">
        <v>17</v>
      </c>
      <c r="B1846" t="s">
        <v>9367</v>
      </c>
      <c r="C1846" t="s">
        <v>9368</v>
      </c>
      <c r="D1846" t="s">
        <v>9601</v>
      </c>
      <c r="E1846" t="s">
        <v>8770</v>
      </c>
      <c r="F1846">
        <v>0.25</v>
      </c>
      <c r="G1846" s="2">
        <v>1</v>
      </c>
      <c r="H1846" s="4">
        <v>102.1842</v>
      </c>
      <c r="I1846" s="4">
        <v>3.7519</v>
      </c>
      <c r="J1846" s="7">
        <v>88</v>
      </c>
      <c r="K1846" s="7">
        <v>22</v>
      </c>
      <c r="L1846" s="3">
        <v>3.6700000000000003E-2</v>
      </c>
      <c r="M1846" s="5">
        <v>0.78056619000000005</v>
      </c>
      <c r="N1846" s="6">
        <v>0.3</v>
      </c>
      <c r="O1846" s="8">
        <f>IFERROR(VLOOKUP(C1846,Sheet2!$B$2:$G$588,6,FALSE),0)</f>
        <v>33313</v>
      </c>
      <c r="P1846" t="s">
        <v>22</v>
      </c>
      <c r="Q1846" s="2">
        <v>0.61566359680000005</v>
      </c>
      <c r="R1846" s="3">
        <v>0.25</v>
      </c>
      <c r="S1846" s="3" t="str">
        <f t="shared" ref="S1846:S1848" si="153">IF(R1846+0.01&lt;Q1846,"Y","")</f>
        <v>Y</v>
      </c>
      <c r="T1846" s="2"/>
      <c r="U1846" s="22">
        <f t="shared" si="148"/>
        <v>0.25</v>
      </c>
      <c r="V1846" s="10">
        <f t="shared" si="149"/>
        <v>22</v>
      </c>
      <c r="W1846" s="24">
        <f t="shared" si="150"/>
        <v>22</v>
      </c>
    </row>
    <row r="1847" spans="1:23" x14ac:dyDescent="0.3">
      <c r="A1847" t="s">
        <v>17</v>
      </c>
      <c r="B1847" t="s">
        <v>9367</v>
      </c>
      <c r="C1847" t="s">
        <v>9368</v>
      </c>
      <c r="D1847" t="s">
        <v>9411</v>
      </c>
      <c r="E1847" t="s">
        <v>9412</v>
      </c>
      <c r="F1847">
        <v>0.25</v>
      </c>
      <c r="G1847" s="2">
        <v>1</v>
      </c>
      <c r="H1847" s="4">
        <v>67.449600000000004</v>
      </c>
      <c r="I1847" s="4">
        <v>2.6823999999999999</v>
      </c>
      <c r="J1847" s="7">
        <v>85</v>
      </c>
      <c r="K1847" s="7">
        <v>21</v>
      </c>
      <c r="L1847" s="3">
        <v>3.9800000000000002E-2</v>
      </c>
      <c r="M1847" s="5">
        <v>1.0568742799999999</v>
      </c>
      <c r="N1847" s="6">
        <v>0.3</v>
      </c>
      <c r="O1847" s="8">
        <f>IFERROR(VLOOKUP(C1847,Sheet2!$B$2:$G$588,6,FALSE),0)</f>
        <v>33313</v>
      </c>
      <c r="P1847" t="s">
        <v>92</v>
      </c>
      <c r="Q1847" s="2">
        <v>0.71614410110000004</v>
      </c>
      <c r="R1847" s="3">
        <v>0.249999999999999</v>
      </c>
      <c r="S1847" s="3" t="str">
        <f t="shared" si="153"/>
        <v>Y</v>
      </c>
      <c r="T1847" s="2"/>
      <c r="U1847" s="22">
        <f t="shared" si="148"/>
        <v>0.249999999999999</v>
      </c>
      <c r="V1847" s="10">
        <f t="shared" si="149"/>
        <v>21.249999999999915</v>
      </c>
      <c r="W1847" s="24">
        <f t="shared" si="150"/>
        <v>21.249999999999915</v>
      </c>
    </row>
    <row r="1848" spans="1:23" x14ac:dyDescent="0.3">
      <c r="A1848" t="s">
        <v>17</v>
      </c>
      <c r="B1848" t="s">
        <v>9367</v>
      </c>
      <c r="C1848" t="s">
        <v>9368</v>
      </c>
      <c r="D1848" t="s">
        <v>9537</v>
      </c>
      <c r="E1848" t="s">
        <v>9538</v>
      </c>
      <c r="F1848">
        <v>0.25</v>
      </c>
      <c r="G1848" s="2">
        <v>1</v>
      </c>
      <c r="H1848" s="4">
        <v>66.1494</v>
      </c>
      <c r="I1848" s="4">
        <v>3.2526000000000002</v>
      </c>
      <c r="J1848" s="7">
        <v>84</v>
      </c>
      <c r="K1848" s="7">
        <v>21</v>
      </c>
      <c r="L1848" s="3">
        <v>4.9200000000000001E-2</v>
      </c>
      <c r="M1848" s="5">
        <v>0.85949578000000004</v>
      </c>
      <c r="N1848" s="6">
        <v>0.3</v>
      </c>
      <c r="O1848" s="8">
        <f>IFERROR(VLOOKUP(C1848,Sheet2!$B$2:$G$588,6,FALSE),0)</f>
        <v>33313</v>
      </c>
      <c r="P1848" t="s">
        <v>92</v>
      </c>
      <c r="Q1848" s="2">
        <v>0.65095814809999997</v>
      </c>
      <c r="R1848" s="3">
        <v>0.249999999999999</v>
      </c>
      <c r="S1848" s="3" t="str">
        <f t="shared" si="153"/>
        <v>Y</v>
      </c>
      <c r="T1848" s="2"/>
      <c r="U1848" s="22">
        <f t="shared" si="148"/>
        <v>0.249999999999999</v>
      </c>
      <c r="V1848" s="10">
        <f t="shared" si="149"/>
        <v>20.999999999999915</v>
      </c>
      <c r="W1848" s="24">
        <f t="shared" si="150"/>
        <v>20.999999999999915</v>
      </c>
    </row>
    <row r="1849" spans="1:23" x14ac:dyDescent="0.3">
      <c r="A1849" t="s">
        <v>17</v>
      </c>
      <c r="B1849" t="s">
        <v>9367</v>
      </c>
      <c r="C1849" t="s">
        <v>9368</v>
      </c>
      <c r="D1849" t="s">
        <v>9423</v>
      </c>
      <c r="E1849" t="s">
        <v>9424</v>
      </c>
      <c r="F1849">
        <v>0.25</v>
      </c>
      <c r="G1849" s="2">
        <v>0</v>
      </c>
      <c r="H1849" s="4">
        <v>5.7694000000000001</v>
      </c>
      <c r="I1849" s="4">
        <v>1.9241999999999999</v>
      </c>
      <c r="J1849" s="7">
        <v>80</v>
      </c>
      <c r="K1849" s="7">
        <v>19</v>
      </c>
      <c r="L1849" s="3">
        <v>0.33350000000000002</v>
      </c>
      <c r="M1849" s="5">
        <v>1.3865696599999999</v>
      </c>
      <c r="N1849" s="6">
        <v>1.05</v>
      </c>
      <c r="O1849" s="8">
        <f>IFERROR(VLOOKUP(C1849,Sheet2!$B$2:$G$588,6,FALSE),0)</f>
        <v>33313</v>
      </c>
      <c r="P1849" t="s">
        <v>22</v>
      </c>
      <c r="Q1849" s="2">
        <v>0.24273548440000001</v>
      </c>
      <c r="R1849" s="3">
        <v>0.242735484354586</v>
      </c>
      <c r="U1849" s="22">
        <f t="shared" si="148"/>
        <v>0.242735484354586</v>
      </c>
      <c r="V1849" s="10">
        <f t="shared" si="149"/>
        <v>19.418838748366881</v>
      </c>
      <c r="W1849" s="24">
        <f t="shared" si="150"/>
        <v>19.418838748366881</v>
      </c>
    </row>
    <row r="1850" spans="1:23" x14ac:dyDescent="0.3">
      <c r="A1850" t="s">
        <v>17</v>
      </c>
      <c r="B1850" t="s">
        <v>9367</v>
      </c>
      <c r="C1850" t="s">
        <v>9368</v>
      </c>
      <c r="D1850" t="s">
        <v>9421</v>
      </c>
      <c r="E1850" t="s">
        <v>9422</v>
      </c>
      <c r="F1850">
        <v>0.25</v>
      </c>
      <c r="G1850" s="2">
        <v>0</v>
      </c>
      <c r="H1850" s="4">
        <v>19.141999999999999</v>
      </c>
      <c r="I1850" s="4">
        <v>4.0726000000000004</v>
      </c>
      <c r="J1850" s="7">
        <v>76</v>
      </c>
      <c r="K1850" s="7">
        <v>19</v>
      </c>
      <c r="L1850" s="3">
        <v>0.21279999999999999</v>
      </c>
      <c r="M1850" s="5">
        <v>0.62243230000000005</v>
      </c>
      <c r="N1850" s="6">
        <v>0.3</v>
      </c>
      <c r="O1850" s="8">
        <f>IFERROR(VLOOKUP(C1850,Sheet2!$B$2:$G$588,6,FALSE),0)</f>
        <v>33313</v>
      </c>
      <c r="P1850" t="s">
        <v>22</v>
      </c>
      <c r="Q1850" s="2">
        <v>0.51801987120000004</v>
      </c>
      <c r="R1850" s="3">
        <v>0.25</v>
      </c>
      <c r="U1850" s="22">
        <f t="shared" si="148"/>
        <v>0.25</v>
      </c>
      <c r="V1850" s="10">
        <f t="shared" si="149"/>
        <v>19</v>
      </c>
      <c r="W1850" s="24">
        <f t="shared" si="150"/>
        <v>19</v>
      </c>
    </row>
    <row r="1851" spans="1:23" x14ac:dyDescent="0.3">
      <c r="A1851" t="s">
        <v>17</v>
      </c>
      <c r="B1851" t="s">
        <v>9367</v>
      </c>
      <c r="C1851" t="s">
        <v>9368</v>
      </c>
      <c r="D1851" t="s">
        <v>9495</v>
      </c>
      <c r="E1851" t="s">
        <v>9496</v>
      </c>
      <c r="F1851">
        <v>0.25</v>
      </c>
      <c r="G1851" s="2">
        <v>0</v>
      </c>
      <c r="H1851" s="4">
        <v>19.005199999999999</v>
      </c>
      <c r="I1851" s="4">
        <v>3.3330000000000002</v>
      </c>
      <c r="J1851" s="7">
        <v>70</v>
      </c>
      <c r="K1851" s="7">
        <v>17</v>
      </c>
      <c r="L1851" s="3">
        <v>0.1754</v>
      </c>
      <c r="M1851" s="5">
        <v>0.69628820000000002</v>
      </c>
      <c r="N1851" s="6">
        <v>0.3</v>
      </c>
      <c r="O1851" s="8">
        <f>IFERROR(VLOOKUP(C1851,Sheet2!$B$2:$G$588,6,FALSE),0)</f>
        <v>33313</v>
      </c>
      <c r="P1851" t="s">
        <v>92</v>
      </c>
      <c r="Q1851" s="2">
        <v>0.56914392650000001</v>
      </c>
      <c r="R1851" s="3">
        <v>0.25</v>
      </c>
      <c r="U1851" s="22">
        <f t="shared" si="148"/>
        <v>0.25</v>
      </c>
      <c r="V1851" s="10">
        <f t="shared" si="149"/>
        <v>17.5</v>
      </c>
      <c r="W1851" s="24">
        <f t="shared" si="150"/>
        <v>17.5</v>
      </c>
    </row>
    <row r="1852" spans="1:23" x14ac:dyDescent="0.3">
      <c r="A1852" t="s">
        <v>17</v>
      </c>
      <c r="B1852" t="s">
        <v>9367</v>
      </c>
      <c r="C1852" t="s">
        <v>9368</v>
      </c>
      <c r="D1852" t="s">
        <v>9567</v>
      </c>
      <c r="E1852" t="s">
        <v>9568</v>
      </c>
      <c r="F1852">
        <v>0.25</v>
      </c>
      <c r="G1852" s="2">
        <v>0</v>
      </c>
      <c r="H1852" s="4">
        <v>27.633600000000001</v>
      </c>
      <c r="I1852" s="4">
        <v>3.4217</v>
      </c>
      <c r="J1852" s="7">
        <v>70</v>
      </c>
      <c r="K1852" s="7">
        <v>17</v>
      </c>
      <c r="L1852" s="3">
        <v>0.12379999999999999</v>
      </c>
      <c r="M1852" s="5">
        <v>0.68048805999999995</v>
      </c>
      <c r="N1852" s="6">
        <v>0.3</v>
      </c>
      <c r="O1852" s="8">
        <f>IFERROR(VLOOKUP(C1852,Sheet2!$B$2:$G$588,6,FALSE),0)</f>
        <v>33313</v>
      </c>
      <c r="P1852" t="s">
        <v>92</v>
      </c>
      <c r="Q1852" s="2">
        <v>0.55913994990000004</v>
      </c>
      <c r="R1852" s="3">
        <v>0.25</v>
      </c>
      <c r="U1852" s="22">
        <f t="shared" si="148"/>
        <v>0.25</v>
      </c>
      <c r="V1852" s="10">
        <f t="shared" si="149"/>
        <v>17.5</v>
      </c>
      <c r="W1852" s="24">
        <f t="shared" si="150"/>
        <v>17.5</v>
      </c>
    </row>
    <row r="1853" spans="1:23" x14ac:dyDescent="0.3">
      <c r="A1853" t="s">
        <v>17</v>
      </c>
      <c r="B1853" t="s">
        <v>9367</v>
      </c>
      <c r="C1853" t="s">
        <v>9368</v>
      </c>
      <c r="D1853" t="s">
        <v>9501</v>
      </c>
      <c r="E1853" t="s">
        <v>9502</v>
      </c>
      <c r="F1853">
        <v>0.3</v>
      </c>
      <c r="G1853" s="2">
        <v>0</v>
      </c>
      <c r="H1853" s="4">
        <v>23.517900000000001</v>
      </c>
      <c r="I1853" s="4">
        <v>3.1804000000000001</v>
      </c>
      <c r="J1853" s="7">
        <v>67</v>
      </c>
      <c r="K1853" s="7">
        <v>20</v>
      </c>
      <c r="L1853" s="3">
        <v>0.13519999999999999</v>
      </c>
      <c r="M1853" s="5">
        <v>0.70229534000000005</v>
      </c>
      <c r="N1853" s="6">
        <v>0.3</v>
      </c>
      <c r="O1853" s="8">
        <f>IFERROR(VLOOKUP(C1853,Sheet2!$B$2:$G$588,6,FALSE),0)</f>
        <v>33313</v>
      </c>
      <c r="P1853" t="s">
        <v>22</v>
      </c>
      <c r="Q1853" s="2">
        <v>0.57282928840000003</v>
      </c>
      <c r="R1853" s="3">
        <v>0.3</v>
      </c>
      <c r="U1853" s="22">
        <f t="shared" si="148"/>
        <v>0.3</v>
      </c>
      <c r="V1853" s="10">
        <f t="shared" si="149"/>
        <v>20.099999999999998</v>
      </c>
      <c r="W1853" s="24">
        <f t="shared" si="150"/>
        <v>20.099999999999998</v>
      </c>
    </row>
    <row r="1854" spans="1:23" x14ac:dyDescent="0.3">
      <c r="A1854" t="s">
        <v>17</v>
      </c>
      <c r="B1854" t="s">
        <v>9367</v>
      </c>
      <c r="C1854" t="s">
        <v>9368</v>
      </c>
      <c r="D1854" t="s">
        <v>9563</v>
      </c>
      <c r="E1854" t="s">
        <v>9564</v>
      </c>
      <c r="F1854">
        <v>0.25</v>
      </c>
      <c r="G1854" s="2">
        <v>0</v>
      </c>
      <c r="H1854" s="4">
        <v>6.9701000000000004</v>
      </c>
      <c r="I1854" s="4">
        <v>3.2505000000000002</v>
      </c>
      <c r="J1854" s="7">
        <v>66</v>
      </c>
      <c r="K1854" s="7">
        <v>16</v>
      </c>
      <c r="L1854" s="3">
        <v>0.46639999999999998</v>
      </c>
      <c r="M1854" s="5">
        <v>0.67416001999999997</v>
      </c>
      <c r="N1854" s="6">
        <v>0.4</v>
      </c>
      <c r="O1854" s="8">
        <f>IFERROR(VLOOKUP(C1854,Sheet2!$B$2:$G$588,6,FALSE),0)</f>
        <v>33313</v>
      </c>
      <c r="P1854" t="s">
        <v>92</v>
      </c>
      <c r="Q1854" s="2">
        <v>0.406669057</v>
      </c>
      <c r="R1854" s="3">
        <v>0.249999999999999</v>
      </c>
      <c r="U1854" s="22">
        <f t="shared" si="148"/>
        <v>0.249999999999999</v>
      </c>
      <c r="V1854" s="10">
        <f t="shared" si="149"/>
        <v>16.499999999999932</v>
      </c>
      <c r="W1854" s="24">
        <f t="shared" si="150"/>
        <v>16.499999999999932</v>
      </c>
    </row>
    <row r="1855" spans="1:23" x14ac:dyDescent="0.3">
      <c r="A1855" t="s">
        <v>17</v>
      </c>
      <c r="B1855" t="s">
        <v>9367</v>
      </c>
      <c r="C1855" t="s">
        <v>9368</v>
      </c>
      <c r="D1855" t="s">
        <v>9602</v>
      </c>
      <c r="E1855" t="s">
        <v>9603</v>
      </c>
      <c r="F1855">
        <v>0.25</v>
      </c>
      <c r="G1855" s="2">
        <v>1</v>
      </c>
      <c r="H1855" s="4">
        <v>66.829800000000006</v>
      </c>
      <c r="I1855" s="4">
        <v>2.2002999999999999</v>
      </c>
      <c r="J1855" s="7">
        <v>65</v>
      </c>
      <c r="K1855" s="7">
        <v>16</v>
      </c>
      <c r="L1855" s="3">
        <v>3.2899999999999999E-2</v>
      </c>
      <c r="M1855" s="5">
        <v>0.99058564000000005</v>
      </c>
      <c r="N1855" s="6">
        <v>0.3</v>
      </c>
      <c r="O1855" s="8">
        <f>IFERROR(VLOOKUP(C1855,Sheet2!$B$2:$G$588,6,FALSE),0)</f>
        <v>33313</v>
      </c>
      <c r="P1855" t="s">
        <v>22</v>
      </c>
      <c r="Q1855" s="2">
        <v>0.69714884970000002</v>
      </c>
      <c r="R1855" s="3">
        <v>0.25</v>
      </c>
      <c r="S1855" s="3" t="str">
        <f>IF(R1855+0.01&lt;Q1855,"Y","")</f>
        <v>Y</v>
      </c>
      <c r="T1855" s="2"/>
      <c r="U1855" s="22">
        <f t="shared" si="148"/>
        <v>0.25</v>
      </c>
      <c r="V1855" s="10">
        <f t="shared" si="149"/>
        <v>16.25</v>
      </c>
      <c r="W1855" s="24">
        <f t="shared" si="150"/>
        <v>16.25</v>
      </c>
    </row>
    <row r="1856" spans="1:23" x14ac:dyDescent="0.3">
      <c r="A1856" t="s">
        <v>17</v>
      </c>
      <c r="B1856" t="s">
        <v>9367</v>
      </c>
      <c r="C1856" t="s">
        <v>9368</v>
      </c>
      <c r="D1856" t="s">
        <v>9393</v>
      </c>
      <c r="E1856" t="s">
        <v>9394</v>
      </c>
      <c r="F1856">
        <v>0.25</v>
      </c>
      <c r="G1856" s="2">
        <v>0</v>
      </c>
      <c r="H1856" s="4">
        <v>19.2986</v>
      </c>
      <c r="I1856" s="4">
        <v>2.9719000000000002</v>
      </c>
      <c r="J1856" s="7">
        <v>63</v>
      </c>
      <c r="K1856" s="7">
        <v>16</v>
      </c>
      <c r="L1856" s="3">
        <v>0.154</v>
      </c>
      <c r="M1856" s="5">
        <v>0.70249718000000005</v>
      </c>
      <c r="N1856" s="6">
        <v>0.3</v>
      </c>
      <c r="O1856" s="8">
        <f>IFERROR(VLOOKUP(C1856,Sheet2!$B$2:$G$588,6,FALSE),0)</f>
        <v>33313</v>
      </c>
      <c r="P1856" t="s">
        <v>92</v>
      </c>
      <c r="Q1856" s="2">
        <v>0.5729520199</v>
      </c>
      <c r="R1856" s="3">
        <v>0.249999999999999</v>
      </c>
      <c r="U1856" s="22">
        <f t="shared" si="148"/>
        <v>0.249999999999999</v>
      </c>
      <c r="V1856" s="10">
        <f t="shared" si="149"/>
        <v>15.749999999999938</v>
      </c>
      <c r="W1856" s="24">
        <f t="shared" si="150"/>
        <v>15.749999999999938</v>
      </c>
    </row>
    <row r="1857" spans="1:23" x14ac:dyDescent="0.3">
      <c r="A1857" t="s">
        <v>17</v>
      </c>
      <c r="B1857" t="s">
        <v>9367</v>
      </c>
      <c r="C1857" t="s">
        <v>9368</v>
      </c>
      <c r="D1857" t="s">
        <v>9435</v>
      </c>
      <c r="E1857" t="s">
        <v>9436</v>
      </c>
      <c r="F1857">
        <v>0.25</v>
      </c>
      <c r="G1857" s="2">
        <v>1</v>
      </c>
      <c r="H1857" s="4">
        <v>37.062399999999997</v>
      </c>
      <c r="I1857" s="4">
        <v>3.2509000000000001</v>
      </c>
      <c r="J1857" s="7">
        <v>63</v>
      </c>
      <c r="K1857" s="7">
        <v>16</v>
      </c>
      <c r="L1857" s="3">
        <v>8.77E-2</v>
      </c>
      <c r="M1857" s="5">
        <v>0.64244281999999997</v>
      </c>
      <c r="N1857" s="6">
        <v>0.3</v>
      </c>
      <c r="O1857" s="8">
        <f>IFERROR(VLOOKUP(C1857,Sheet2!$B$2:$G$588,6,FALSE),0)</f>
        <v>33313</v>
      </c>
      <c r="P1857" t="s">
        <v>22</v>
      </c>
      <c r="Q1857" s="2">
        <v>0.53303237059999997</v>
      </c>
      <c r="R1857" s="3">
        <v>0.25</v>
      </c>
      <c r="S1857" s="3" t="str">
        <f>IF(R1857+0.01&lt;Q1857,"Y","")</f>
        <v>Y</v>
      </c>
      <c r="T1857" s="2"/>
      <c r="U1857" s="22">
        <f t="shared" si="148"/>
        <v>0.25</v>
      </c>
      <c r="V1857" s="10">
        <f t="shared" si="149"/>
        <v>15.75</v>
      </c>
      <c r="W1857" s="24">
        <f t="shared" si="150"/>
        <v>15.75</v>
      </c>
    </row>
    <row r="1858" spans="1:23" x14ac:dyDescent="0.3">
      <c r="A1858" t="s">
        <v>17</v>
      </c>
      <c r="B1858" t="s">
        <v>9367</v>
      </c>
      <c r="C1858" t="s">
        <v>9368</v>
      </c>
      <c r="D1858" t="s">
        <v>9551</v>
      </c>
      <c r="E1858" t="s">
        <v>9552</v>
      </c>
      <c r="F1858">
        <v>0.25</v>
      </c>
      <c r="G1858" s="2">
        <v>0</v>
      </c>
      <c r="H1858" s="4">
        <v>33.423400000000001</v>
      </c>
      <c r="I1858" s="4">
        <v>2.3997999999999999</v>
      </c>
      <c r="J1858" s="7">
        <v>62</v>
      </c>
      <c r="K1858" s="7">
        <v>16</v>
      </c>
      <c r="L1858" s="3">
        <v>7.1800000000000003E-2</v>
      </c>
      <c r="M1858" s="5">
        <v>0.86785129999999999</v>
      </c>
      <c r="N1858" s="6">
        <v>0.3</v>
      </c>
      <c r="O1858" s="8">
        <f>IFERROR(VLOOKUP(C1858,Sheet2!$B$2:$G$588,6,FALSE),0)</f>
        <v>33313</v>
      </c>
      <c r="P1858" t="s">
        <v>92</v>
      </c>
      <c r="Q1858" s="2">
        <v>0.65431865889999996</v>
      </c>
      <c r="R1858" s="3">
        <v>0.25</v>
      </c>
      <c r="U1858" s="22">
        <f t="shared" si="148"/>
        <v>0.25</v>
      </c>
      <c r="V1858" s="10">
        <f t="shared" si="149"/>
        <v>15.5</v>
      </c>
      <c r="W1858" s="24">
        <f t="shared" si="150"/>
        <v>15.5</v>
      </c>
    </row>
    <row r="1859" spans="1:23" x14ac:dyDescent="0.3">
      <c r="A1859" t="s">
        <v>17</v>
      </c>
      <c r="B1859" t="s">
        <v>9367</v>
      </c>
      <c r="C1859" t="s">
        <v>9368</v>
      </c>
      <c r="D1859" t="s">
        <v>9455</v>
      </c>
      <c r="E1859" t="s">
        <v>9456</v>
      </c>
      <c r="F1859">
        <v>0.35</v>
      </c>
      <c r="G1859" s="2">
        <v>0</v>
      </c>
      <c r="H1859" s="4">
        <v>6.8684000000000003</v>
      </c>
      <c r="I1859" s="4">
        <v>1.5177</v>
      </c>
      <c r="J1859" s="7">
        <v>56</v>
      </c>
      <c r="K1859" s="7">
        <v>10</v>
      </c>
      <c r="L1859" s="3">
        <v>0.221</v>
      </c>
      <c r="M1859" s="5">
        <v>1.2253294400000001</v>
      </c>
      <c r="N1859" s="6">
        <v>1</v>
      </c>
      <c r="O1859" s="8">
        <f>IFERROR(VLOOKUP(C1859,Sheet2!$B$2:$G$588,6,FALSE),0)</f>
        <v>33313</v>
      </c>
      <c r="P1859" t="s">
        <v>22</v>
      </c>
      <c r="Q1859" s="2">
        <v>0.18389294740000001</v>
      </c>
      <c r="R1859" s="3">
        <v>0.18389294740319001</v>
      </c>
      <c r="U1859" s="22">
        <f t="shared" si="148"/>
        <v>0.18389294740319001</v>
      </c>
      <c r="V1859" s="10">
        <f t="shared" si="149"/>
        <v>10.29800505457864</v>
      </c>
      <c r="W1859" s="24">
        <f t="shared" si="150"/>
        <v>10.29800505457864</v>
      </c>
    </row>
    <row r="1860" spans="1:23" x14ac:dyDescent="0.3">
      <c r="A1860" t="s">
        <v>17</v>
      </c>
      <c r="B1860" t="s">
        <v>9367</v>
      </c>
      <c r="C1860" t="s">
        <v>9368</v>
      </c>
      <c r="D1860" t="s">
        <v>9579</v>
      </c>
      <c r="E1860" t="s">
        <v>9580</v>
      </c>
      <c r="F1860">
        <v>0.25</v>
      </c>
      <c r="G1860" s="2">
        <v>1</v>
      </c>
      <c r="H1860" s="4">
        <v>61.337899999999998</v>
      </c>
      <c r="I1860" s="4">
        <v>1.5989</v>
      </c>
      <c r="J1860" s="7">
        <v>54</v>
      </c>
      <c r="K1860" s="7">
        <v>13</v>
      </c>
      <c r="L1860" s="3">
        <v>2.6100000000000002E-2</v>
      </c>
      <c r="M1860" s="5">
        <v>1.1216404600000001</v>
      </c>
      <c r="N1860" s="6">
        <v>0.3</v>
      </c>
      <c r="O1860" s="8">
        <f>IFERROR(VLOOKUP(C1860,Sheet2!$B$2:$G$588,6,FALSE),0)</f>
        <v>33313</v>
      </c>
      <c r="P1860" t="s">
        <v>22</v>
      </c>
      <c r="Q1860" s="2">
        <v>0.73253461210000004</v>
      </c>
      <c r="R1860" s="3">
        <v>0.25</v>
      </c>
      <c r="S1860" s="3" t="str">
        <f>IF(R1860+0.01&lt;Q1860,"Y","")</f>
        <v>Y</v>
      </c>
      <c r="T1860" s="2"/>
      <c r="U1860" s="22">
        <f t="shared" si="148"/>
        <v>0.25</v>
      </c>
      <c r="V1860" s="10">
        <f t="shared" si="149"/>
        <v>13.5</v>
      </c>
      <c r="W1860" s="24">
        <f t="shared" si="150"/>
        <v>13.5</v>
      </c>
    </row>
    <row r="1861" spans="1:23" x14ac:dyDescent="0.3">
      <c r="A1861" t="s">
        <v>17</v>
      </c>
      <c r="B1861" t="s">
        <v>9367</v>
      </c>
      <c r="C1861" t="s">
        <v>9368</v>
      </c>
      <c r="D1861" t="s">
        <v>9463</v>
      </c>
      <c r="E1861" t="s">
        <v>9464</v>
      </c>
      <c r="F1861">
        <v>0.25</v>
      </c>
      <c r="G1861" s="2">
        <v>0</v>
      </c>
      <c r="H1861" s="4">
        <v>24.635100000000001</v>
      </c>
      <c r="I1861" s="4">
        <v>2.6707999999999998</v>
      </c>
      <c r="J1861" s="7">
        <v>52</v>
      </c>
      <c r="K1861" s="7">
        <v>13</v>
      </c>
      <c r="L1861" s="3">
        <v>0.1084</v>
      </c>
      <c r="M1861" s="5">
        <v>0.64845016</v>
      </c>
      <c r="N1861" s="6">
        <v>0.3</v>
      </c>
      <c r="O1861" s="8">
        <f>IFERROR(VLOOKUP(C1861,Sheet2!$B$2:$G$588,6,FALSE),0)</f>
        <v>33313</v>
      </c>
      <c r="P1861" t="s">
        <v>92</v>
      </c>
      <c r="Q1861" s="2">
        <v>0.53735843139999995</v>
      </c>
      <c r="R1861" s="3">
        <v>0.25</v>
      </c>
      <c r="U1861" s="22">
        <f t="shared" si="148"/>
        <v>0.25</v>
      </c>
      <c r="V1861" s="10">
        <f t="shared" si="149"/>
        <v>13</v>
      </c>
      <c r="W1861" s="24">
        <f t="shared" si="150"/>
        <v>13</v>
      </c>
    </row>
    <row r="1862" spans="1:23" x14ac:dyDescent="0.3">
      <c r="A1862" t="s">
        <v>17</v>
      </c>
      <c r="B1862" t="s">
        <v>9367</v>
      </c>
      <c r="C1862" t="s">
        <v>9368</v>
      </c>
      <c r="D1862" t="s">
        <v>9565</v>
      </c>
      <c r="E1862" t="s">
        <v>9566</v>
      </c>
      <c r="F1862">
        <v>0.25</v>
      </c>
      <c r="G1862" s="2">
        <v>0</v>
      </c>
      <c r="H1862" s="4">
        <v>21.035900000000002</v>
      </c>
      <c r="I1862" s="4">
        <v>1.7036</v>
      </c>
      <c r="J1862" s="7">
        <v>52</v>
      </c>
      <c r="K1862" s="7">
        <v>13</v>
      </c>
      <c r="L1862" s="3">
        <v>8.1000000000000003E-2</v>
      </c>
      <c r="M1862" s="5">
        <v>1.01873375</v>
      </c>
      <c r="N1862" s="6">
        <v>0.45</v>
      </c>
      <c r="O1862" s="8">
        <f>IFERROR(VLOOKUP(C1862,Sheet2!$B$2:$G$588,6,FALSE),0)</f>
        <v>33313</v>
      </c>
      <c r="P1862" t="s">
        <v>22</v>
      </c>
      <c r="Q1862" s="2">
        <v>0.55827516379999997</v>
      </c>
      <c r="R1862" s="3">
        <v>0.25</v>
      </c>
      <c r="U1862" s="22">
        <f t="shared" si="148"/>
        <v>0.25</v>
      </c>
      <c r="V1862" s="10">
        <f t="shared" si="149"/>
        <v>13</v>
      </c>
      <c r="W1862" s="24">
        <f t="shared" si="150"/>
        <v>13</v>
      </c>
    </row>
    <row r="1863" spans="1:23" x14ac:dyDescent="0.3">
      <c r="A1863" t="s">
        <v>17</v>
      </c>
      <c r="B1863" t="s">
        <v>9367</v>
      </c>
      <c r="C1863" t="s">
        <v>9368</v>
      </c>
      <c r="D1863" t="s">
        <v>9449</v>
      </c>
      <c r="E1863" t="s">
        <v>9450</v>
      </c>
      <c r="F1863">
        <v>0.25</v>
      </c>
      <c r="G1863" s="2">
        <v>0</v>
      </c>
      <c r="H1863" s="4">
        <v>18.351400000000002</v>
      </c>
      <c r="I1863" s="4">
        <v>2.5687000000000002</v>
      </c>
      <c r="J1863" s="7">
        <v>50</v>
      </c>
      <c r="K1863" s="7">
        <v>12</v>
      </c>
      <c r="L1863" s="3">
        <v>0.14000000000000001</v>
      </c>
      <c r="M1863" s="5">
        <v>0.64724709000000002</v>
      </c>
      <c r="N1863" s="6">
        <v>0.3</v>
      </c>
      <c r="O1863" s="8">
        <f>IFERROR(VLOOKUP(C1863,Sheet2!$B$2:$G$588,6,FALSE),0)</f>
        <v>33313</v>
      </c>
      <c r="P1863" t="s">
        <v>92</v>
      </c>
      <c r="Q1863" s="2">
        <v>0.53649849849999998</v>
      </c>
      <c r="R1863" s="3">
        <v>0.249999999999999</v>
      </c>
      <c r="U1863" s="22">
        <f t="shared" si="148"/>
        <v>0.249999999999999</v>
      </c>
      <c r="V1863" s="10">
        <f t="shared" si="149"/>
        <v>12.49999999999995</v>
      </c>
      <c r="W1863" s="24">
        <f t="shared" si="150"/>
        <v>12.49999999999995</v>
      </c>
    </row>
    <row r="1864" spans="1:23" x14ac:dyDescent="0.3">
      <c r="A1864" t="s">
        <v>17</v>
      </c>
      <c r="B1864" t="s">
        <v>9367</v>
      </c>
      <c r="C1864" t="s">
        <v>9368</v>
      </c>
      <c r="D1864" t="s">
        <v>9553</v>
      </c>
      <c r="E1864" t="s">
        <v>9554</v>
      </c>
      <c r="F1864">
        <v>0.25</v>
      </c>
      <c r="G1864" s="2">
        <v>0</v>
      </c>
      <c r="H1864" s="4">
        <v>25.097899999999999</v>
      </c>
      <c r="I1864" s="4">
        <v>2.4470999999999998</v>
      </c>
      <c r="J1864" s="7">
        <v>50</v>
      </c>
      <c r="K1864" s="7">
        <v>12</v>
      </c>
      <c r="L1864" s="3">
        <v>9.7500000000000003E-2</v>
      </c>
      <c r="M1864" s="5">
        <v>0.67805247999999996</v>
      </c>
      <c r="N1864" s="6">
        <v>0.3</v>
      </c>
      <c r="O1864" s="8">
        <f>IFERROR(VLOOKUP(C1864,Sheet2!$B$2:$G$588,6,FALSE),0)</f>
        <v>33313</v>
      </c>
      <c r="P1864" t="s">
        <v>92</v>
      </c>
      <c r="Q1864" s="2">
        <v>0.55755637250000001</v>
      </c>
      <c r="R1864" s="3">
        <v>0.249999999999999</v>
      </c>
      <c r="U1864" s="22">
        <f t="shared" si="148"/>
        <v>0.249999999999999</v>
      </c>
      <c r="V1864" s="10">
        <f t="shared" si="149"/>
        <v>12.49999999999995</v>
      </c>
      <c r="W1864" s="24">
        <f t="shared" si="150"/>
        <v>12.49999999999995</v>
      </c>
    </row>
    <row r="1865" spans="1:23" x14ac:dyDescent="0.3">
      <c r="A1865" t="s">
        <v>17</v>
      </c>
      <c r="B1865" t="s">
        <v>9367</v>
      </c>
      <c r="C1865" t="s">
        <v>9368</v>
      </c>
      <c r="D1865" t="s">
        <v>9379</v>
      </c>
      <c r="E1865" t="s">
        <v>9380</v>
      </c>
      <c r="F1865">
        <v>0.25</v>
      </c>
      <c r="G1865" s="2">
        <v>0</v>
      </c>
      <c r="H1865" s="4">
        <v>5.7108999999999996</v>
      </c>
      <c r="I1865" s="4">
        <v>3.1978</v>
      </c>
      <c r="J1865" s="7">
        <v>48</v>
      </c>
      <c r="K1865" s="7">
        <v>12</v>
      </c>
      <c r="L1865" s="3">
        <v>0.55989999999999995</v>
      </c>
      <c r="M1865" s="5">
        <v>0.50174673999999997</v>
      </c>
      <c r="N1865" s="6">
        <v>0.3</v>
      </c>
      <c r="O1865" s="8">
        <f>IFERROR(VLOOKUP(C1865,Sheet2!$B$2:$G$588,6,FALSE),0)</f>
        <v>33313</v>
      </c>
      <c r="P1865" t="s">
        <v>92</v>
      </c>
      <c r="Q1865" s="2">
        <v>0.40208879609999998</v>
      </c>
      <c r="R1865" s="3">
        <v>0.249999999999999</v>
      </c>
      <c r="U1865" s="22">
        <f t="shared" si="148"/>
        <v>0.249999999999999</v>
      </c>
      <c r="V1865" s="10">
        <f t="shared" si="149"/>
        <v>11.999999999999952</v>
      </c>
      <c r="W1865" s="24">
        <f t="shared" si="150"/>
        <v>11.999999999999952</v>
      </c>
    </row>
    <row r="1866" spans="1:23" x14ac:dyDescent="0.3">
      <c r="A1866" t="s">
        <v>17</v>
      </c>
      <c r="B1866" t="s">
        <v>9367</v>
      </c>
      <c r="C1866" t="s">
        <v>9368</v>
      </c>
      <c r="D1866" t="s">
        <v>9389</v>
      </c>
      <c r="E1866" t="s">
        <v>9390</v>
      </c>
      <c r="F1866">
        <v>0.25</v>
      </c>
      <c r="G1866" s="2">
        <v>1</v>
      </c>
      <c r="H1866" s="4">
        <v>40.388500000000001</v>
      </c>
      <c r="I1866" s="4">
        <v>2.1190000000000002</v>
      </c>
      <c r="J1866" s="7">
        <v>48</v>
      </c>
      <c r="K1866" s="7">
        <v>12</v>
      </c>
      <c r="L1866" s="3">
        <v>5.2499999999999998E-2</v>
      </c>
      <c r="M1866" s="5">
        <v>0.75519449999999999</v>
      </c>
      <c r="N1866" s="6">
        <v>0.3</v>
      </c>
      <c r="O1866" s="8">
        <f>IFERROR(VLOOKUP(C1866,Sheet2!$B$2:$G$588,6,FALSE),0)</f>
        <v>33313</v>
      </c>
      <c r="P1866" t="s">
        <v>22</v>
      </c>
      <c r="Q1866" s="2">
        <v>0.60275134350000004</v>
      </c>
      <c r="R1866" s="3">
        <v>0.25</v>
      </c>
      <c r="S1866" s="3" t="str">
        <f t="shared" ref="S1866:S1868" si="154">IF(R1866+0.01&lt;Q1866,"Y","")</f>
        <v>Y</v>
      </c>
      <c r="T1866" s="2"/>
      <c r="U1866" s="22">
        <f t="shared" ref="U1866:U1929" si="155">IF(A1866="placement",IF(T1866="",R1866,T1866),"")</f>
        <v>0.25</v>
      </c>
      <c r="V1866" s="10">
        <f t="shared" ref="V1866:V1929" si="156">IF($A1866="placement",U1866*J1866,"")</f>
        <v>12</v>
      </c>
      <c r="W1866" s="24">
        <f t="shared" ref="W1866:W1929" si="157">IF($A1866="placement",V1866,IF($A1866="site",SUMIF($C:$C,$C1866,$V:$V),IF($A1866="user",SUMIF($B:$B,$B1866,$V:$V),SUM($V:$V))))</f>
        <v>12</v>
      </c>
    </row>
    <row r="1867" spans="1:23" x14ac:dyDescent="0.3">
      <c r="A1867" t="s">
        <v>17</v>
      </c>
      <c r="B1867" t="s">
        <v>9367</v>
      </c>
      <c r="C1867" t="s">
        <v>9368</v>
      </c>
      <c r="D1867" t="s">
        <v>9513</v>
      </c>
      <c r="E1867" t="s">
        <v>9514</v>
      </c>
      <c r="F1867">
        <v>0.25</v>
      </c>
      <c r="G1867" s="2">
        <v>1</v>
      </c>
      <c r="H1867" s="4">
        <v>66.897000000000006</v>
      </c>
      <c r="I1867" s="4">
        <v>1.6675</v>
      </c>
      <c r="J1867" s="7">
        <v>48</v>
      </c>
      <c r="K1867" s="7">
        <v>12</v>
      </c>
      <c r="L1867" s="3">
        <v>2.4899999999999999E-2</v>
      </c>
      <c r="M1867" s="5">
        <v>0.96630541999999997</v>
      </c>
      <c r="N1867" s="6">
        <v>0.3</v>
      </c>
      <c r="O1867" s="8">
        <f>IFERROR(VLOOKUP(C1867,Sheet2!$B$2:$G$588,6,FALSE),0)</f>
        <v>33313</v>
      </c>
      <c r="P1867" t="s">
        <v>92</v>
      </c>
      <c r="Q1867" s="2">
        <v>0.68953915170000002</v>
      </c>
      <c r="R1867" s="3">
        <v>0.25</v>
      </c>
      <c r="S1867" s="3" t="str">
        <f t="shared" si="154"/>
        <v>Y</v>
      </c>
      <c r="T1867" s="2"/>
      <c r="U1867" s="22">
        <f t="shared" si="155"/>
        <v>0.25</v>
      </c>
      <c r="V1867" s="10">
        <f t="shared" si="156"/>
        <v>12</v>
      </c>
      <c r="W1867" s="24">
        <f t="shared" si="157"/>
        <v>12</v>
      </c>
    </row>
    <row r="1868" spans="1:23" x14ac:dyDescent="0.3">
      <c r="A1868" t="s">
        <v>17</v>
      </c>
      <c r="B1868" t="s">
        <v>9367</v>
      </c>
      <c r="C1868" t="s">
        <v>9368</v>
      </c>
      <c r="D1868" t="s">
        <v>9593</v>
      </c>
      <c r="E1868" t="s">
        <v>9594</v>
      </c>
      <c r="F1868">
        <v>0.25</v>
      </c>
      <c r="G1868" s="2">
        <v>1</v>
      </c>
      <c r="H1868" s="4">
        <v>44.7485</v>
      </c>
      <c r="I1868" s="4">
        <v>1.5687</v>
      </c>
      <c r="J1868" s="7">
        <v>48</v>
      </c>
      <c r="K1868" s="7">
        <v>12</v>
      </c>
      <c r="L1868" s="3">
        <v>3.5099999999999999E-2</v>
      </c>
      <c r="M1868" s="5">
        <v>1.0133139099999999</v>
      </c>
      <c r="N1868" s="6">
        <v>0.3</v>
      </c>
      <c r="O1868" s="8">
        <f>IFERROR(VLOOKUP(C1868,Sheet2!$B$2:$G$588,6,FALSE),0)</f>
        <v>33313</v>
      </c>
      <c r="P1868" t="s">
        <v>22</v>
      </c>
      <c r="Q1868" s="2">
        <v>0.70394169240000004</v>
      </c>
      <c r="R1868" s="3">
        <v>0.249999999999999</v>
      </c>
      <c r="S1868" s="3" t="str">
        <f t="shared" si="154"/>
        <v>Y</v>
      </c>
      <c r="T1868" s="2"/>
      <c r="U1868" s="22">
        <f t="shared" si="155"/>
        <v>0.249999999999999</v>
      </c>
      <c r="V1868" s="10">
        <f t="shared" si="156"/>
        <v>11.999999999999952</v>
      </c>
      <c r="W1868" s="24">
        <f t="shared" si="157"/>
        <v>11.999999999999952</v>
      </c>
    </row>
    <row r="1869" spans="1:23" x14ac:dyDescent="0.3">
      <c r="A1869" t="s">
        <v>17</v>
      </c>
      <c r="B1869" t="s">
        <v>9367</v>
      </c>
      <c r="C1869" t="s">
        <v>9368</v>
      </c>
      <c r="D1869" t="s">
        <v>9467</v>
      </c>
      <c r="E1869" t="s">
        <v>9468</v>
      </c>
      <c r="F1869">
        <v>0.25</v>
      </c>
      <c r="G1869" s="2">
        <v>0</v>
      </c>
      <c r="H1869" s="4">
        <v>32.939700000000002</v>
      </c>
      <c r="I1869" s="4">
        <v>1.4209000000000001</v>
      </c>
      <c r="J1869" s="7">
        <v>47</v>
      </c>
      <c r="K1869" s="7">
        <v>12</v>
      </c>
      <c r="L1869" s="3">
        <v>4.3099999999999999E-2</v>
      </c>
      <c r="M1869" s="5">
        <v>1.0931734799999999</v>
      </c>
      <c r="N1869" s="6">
        <v>0.7</v>
      </c>
      <c r="O1869" s="8">
        <f>IFERROR(VLOOKUP(C1869,Sheet2!$B$2:$G$588,6,FALSE),0)</f>
        <v>33313</v>
      </c>
      <c r="P1869" t="s">
        <v>22</v>
      </c>
      <c r="Q1869" s="2">
        <v>0.35966247439999999</v>
      </c>
      <c r="R1869" s="3">
        <v>0.25</v>
      </c>
      <c r="U1869" s="22">
        <f t="shared" si="155"/>
        <v>0.25</v>
      </c>
      <c r="V1869" s="10">
        <f t="shared" si="156"/>
        <v>11.75</v>
      </c>
      <c r="W1869" s="24">
        <f t="shared" si="157"/>
        <v>11.75</v>
      </c>
    </row>
    <row r="1870" spans="1:23" x14ac:dyDescent="0.3">
      <c r="A1870" t="s">
        <v>17</v>
      </c>
      <c r="B1870" t="s">
        <v>9367</v>
      </c>
      <c r="C1870" t="s">
        <v>9368</v>
      </c>
      <c r="D1870" t="s">
        <v>9439</v>
      </c>
      <c r="E1870" t="s">
        <v>9440</v>
      </c>
      <c r="F1870">
        <v>0.25</v>
      </c>
      <c r="G1870" s="2">
        <v>1</v>
      </c>
      <c r="H1870" s="4">
        <v>60.138300000000001</v>
      </c>
      <c r="I1870" s="4">
        <v>1.5223</v>
      </c>
      <c r="J1870" s="7">
        <v>45</v>
      </c>
      <c r="K1870" s="7">
        <v>11</v>
      </c>
      <c r="L1870" s="3">
        <v>2.53E-2</v>
      </c>
      <c r="M1870" s="5">
        <v>0.97621997000000005</v>
      </c>
      <c r="N1870" s="6">
        <v>0.3</v>
      </c>
      <c r="O1870" s="8">
        <f>IFERROR(VLOOKUP(C1870,Sheet2!$B$2:$G$588,6,FALSE),0)</f>
        <v>33313</v>
      </c>
      <c r="P1870" t="s">
        <v>22</v>
      </c>
      <c r="Q1870" s="2">
        <v>0.69269221160000005</v>
      </c>
      <c r="R1870" s="3">
        <v>0.25</v>
      </c>
      <c r="S1870" s="3" t="str">
        <f>IF(R1870+0.01&lt;Q1870,"Y","")</f>
        <v>Y</v>
      </c>
      <c r="T1870" s="2"/>
      <c r="U1870" s="22">
        <f t="shared" si="155"/>
        <v>0.25</v>
      </c>
      <c r="V1870" s="10">
        <f t="shared" si="156"/>
        <v>11.25</v>
      </c>
      <c r="W1870" s="24">
        <f t="shared" si="157"/>
        <v>11.25</v>
      </c>
    </row>
    <row r="1871" spans="1:23" x14ac:dyDescent="0.3">
      <c r="A1871" t="s">
        <v>17</v>
      </c>
      <c r="B1871" t="s">
        <v>9367</v>
      </c>
      <c r="C1871" t="s">
        <v>9368</v>
      </c>
      <c r="D1871" t="s">
        <v>9391</v>
      </c>
      <c r="E1871" t="s">
        <v>9392</v>
      </c>
      <c r="F1871">
        <v>0.25</v>
      </c>
      <c r="G1871" s="2">
        <v>0</v>
      </c>
      <c r="H1871" s="4">
        <v>14.4482</v>
      </c>
      <c r="I1871" s="4">
        <v>2.2934000000000001</v>
      </c>
      <c r="J1871" s="7">
        <v>44</v>
      </c>
      <c r="K1871" s="7">
        <v>11</v>
      </c>
      <c r="L1871" s="3">
        <v>0.15870000000000001</v>
      </c>
      <c r="M1871" s="5">
        <v>0.63431028</v>
      </c>
      <c r="N1871" s="6">
        <v>0.3</v>
      </c>
      <c r="O1871" s="8">
        <f>IFERROR(VLOOKUP(C1871,Sheet2!$B$2:$G$588,6,FALSE),0)</f>
        <v>33313</v>
      </c>
      <c r="P1871" t="s">
        <v>92</v>
      </c>
      <c r="Q1871" s="2">
        <v>0.52704534069999998</v>
      </c>
      <c r="R1871" s="3">
        <v>0.25</v>
      </c>
      <c r="U1871" s="22">
        <f t="shared" si="155"/>
        <v>0.25</v>
      </c>
      <c r="V1871" s="10">
        <f t="shared" si="156"/>
        <v>11</v>
      </c>
      <c r="W1871" s="24">
        <f t="shared" si="157"/>
        <v>11</v>
      </c>
    </row>
    <row r="1872" spans="1:23" x14ac:dyDescent="0.3">
      <c r="A1872" t="s">
        <v>17</v>
      </c>
      <c r="B1872" t="s">
        <v>9367</v>
      </c>
      <c r="C1872" t="s">
        <v>9368</v>
      </c>
      <c r="D1872" t="s">
        <v>9549</v>
      </c>
      <c r="E1872" t="s">
        <v>9550</v>
      </c>
      <c r="F1872">
        <v>0.25</v>
      </c>
      <c r="G1872" s="2">
        <v>1</v>
      </c>
      <c r="H1872" s="4">
        <v>64.851600000000005</v>
      </c>
      <c r="I1872" s="4">
        <v>1.5347</v>
      </c>
      <c r="J1872" s="7">
        <v>44</v>
      </c>
      <c r="K1872" s="7">
        <v>11</v>
      </c>
      <c r="L1872" s="3">
        <v>2.3699999999999999E-2</v>
      </c>
      <c r="M1872" s="5">
        <v>0.96170529999999999</v>
      </c>
      <c r="N1872" s="6">
        <v>0.3</v>
      </c>
      <c r="O1872" s="8">
        <f>IFERROR(VLOOKUP(C1872,Sheet2!$B$2:$G$588,6,FALSE),0)</f>
        <v>33313</v>
      </c>
      <c r="P1872" t="s">
        <v>92</v>
      </c>
      <c r="Q1872" s="2">
        <v>0.68805412519999998</v>
      </c>
      <c r="R1872" s="3">
        <v>0.25</v>
      </c>
      <c r="S1872" s="3" t="str">
        <f t="shared" ref="S1872:S1873" si="158">IF(R1872+0.01&lt;Q1872,"Y","")</f>
        <v>Y</v>
      </c>
      <c r="T1872" s="2"/>
      <c r="U1872" s="22">
        <f t="shared" si="155"/>
        <v>0.25</v>
      </c>
      <c r="V1872" s="10">
        <f t="shared" si="156"/>
        <v>11</v>
      </c>
      <c r="W1872" s="24">
        <f t="shared" si="157"/>
        <v>11</v>
      </c>
    </row>
    <row r="1873" spans="1:23" x14ac:dyDescent="0.3">
      <c r="A1873" t="s">
        <v>17</v>
      </c>
      <c r="B1873" t="s">
        <v>9367</v>
      </c>
      <c r="C1873" t="s">
        <v>9368</v>
      </c>
      <c r="D1873" t="s">
        <v>9581</v>
      </c>
      <c r="E1873" t="s">
        <v>9582</v>
      </c>
      <c r="F1873">
        <v>0.25</v>
      </c>
      <c r="G1873" s="2">
        <v>1</v>
      </c>
      <c r="H1873" s="4">
        <v>32.639099999999999</v>
      </c>
      <c r="I1873" s="4">
        <v>1.8028999999999999</v>
      </c>
      <c r="J1873" s="7">
        <v>44</v>
      </c>
      <c r="K1873" s="7">
        <v>11</v>
      </c>
      <c r="L1873" s="3">
        <v>5.5199999999999999E-2</v>
      </c>
      <c r="M1873" s="5">
        <v>0.81809825999999997</v>
      </c>
      <c r="N1873" s="6">
        <v>0.3</v>
      </c>
      <c r="O1873" s="8">
        <f>IFERROR(VLOOKUP(C1873,Sheet2!$B$2:$G$588,6,FALSE),0)</f>
        <v>33313</v>
      </c>
      <c r="P1873" t="s">
        <v>92</v>
      </c>
      <c r="Q1873" s="2">
        <v>0.63329588160000005</v>
      </c>
      <c r="R1873" s="3">
        <v>0.25</v>
      </c>
      <c r="S1873" s="3" t="str">
        <f t="shared" si="158"/>
        <v>Y</v>
      </c>
      <c r="T1873" s="2"/>
      <c r="U1873" s="22">
        <f t="shared" si="155"/>
        <v>0.25</v>
      </c>
      <c r="V1873" s="10">
        <f t="shared" si="156"/>
        <v>11</v>
      </c>
      <c r="W1873" s="24">
        <f t="shared" si="157"/>
        <v>11</v>
      </c>
    </row>
    <row r="1874" spans="1:23" x14ac:dyDescent="0.3">
      <c r="A1874" t="s">
        <v>17</v>
      </c>
      <c r="B1874" t="s">
        <v>9367</v>
      </c>
      <c r="C1874" t="s">
        <v>9368</v>
      </c>
      <c r="D1874" t="s">
        <v>9595</v>
      </c>
      <c r="E1874" t="s">
        <v>9596</v>
      </c>
      <c r="F1874">
        <v>0.25</v>
      </c>
      <c r="G1874" s="2">
        <v>0</v>
      </c>
      <c r="H1874" s="4">
        <v>8.6279000000000003</v>
      </c>
      <c r="I1874" s="4">
        <v>2.0316000000000001</v>
      </c>
      <c r="J1874" s="7">
        <v>44</v>
      </c>
      <c r="K1874" s="7">
        <v>10</v>
      </c>
      <c r="L1874" s="3">
        <v>0.23549999999999999</v>
      </c>
      <c r="M1874" s="5">
        <v>0.71401751000000002</v>
      </c>
      <c r="N1874" s="6">
        <v>0.55000000000000004</v>
      </c>
      <c r="O1874" s="8">
        <f>IFERROR(VLOOKUP(C1874,Sheet2!$B$2:$G$588,6,FALSE),0)</f>
        <v>33313</v>
      </c>
      <c r="P1874" t="s">
        <v>22</v>
      </c>
      <c r="Q1874" s="2">
        <v>0.22971076579999999</v>
      </c>
      <c r="R1874" s="3">
        <v>0.229710765776412</v>
      </c>
      <c r="U1874" s="22">
        <f t="shared" si="155"/>
        <v>0.229710765776412</v>
      </c>
      <c r="V1874" s="10">
        <f t="shared" si="156"/>
        <v>10.107273694162128</v>
      </c>
      <c r="W1874" s="24">
        <f t="shared" si="157"/>
        <v>10.107273694162128</v>
      </c>
    </row>
    <row r="1875" spans="1:23" x14ac:dyDescent="0.3">
      <c r="A1875" t="s">
        <v>17</v>
      </c>
      <c r="B1875" t="s">
        <v>9367</v>
      </c>
      <c r="C1875" t="s">
        <v>9368</v>
      </c>
      <c r="D1875" t="s">
        <v>9591</v>
      </c>
      <c r="E1875" t="s">
        <v>9592</v>
      </c>
      <c r="F1875">
        <v>0.3</v>
      </c>
      <c r="G1875" s="2">
        <v>0</v>
      </c>
      <c r="H1875" s="4">
        <v>3.4870000000000001</v>
      </c>
      <c r="I1875" s="4">
        <v>1.0021</v>
      </c>
      <c r="J1875" s="7">
        <v>43</v>
      </c>
      <c r="K1875" s="7">
        <v>13</v>
      </c>
      <c r="L1875" s="3">
        <v>0.28739999999999999</v>
      </c>
      <c r="M1875" s="5">
        <v>1.4455167499999999</v>
      </c>
      <c r="N1875" s="6">
        <v>1</v>
      </c>
      <c r="O1875" s="8">
        <f>IFERROR(VLOOKUP(C1875,Sheet2!$B$2:$G$588,6,FALSE),0)</f>
        <v>33313</v>
      </c>
      <c r="P1875" t="s">
        <v>22</v>
      </c>
      <c r="Q1875" s="2">
        <v>0.30820587160000001</v>
      </c>
      <c r="R1875" s="3">
        <v>0.3</v>
      </c>
      <c r="U1875" s="22">
        <f t="shared" si="155"/>
        <v>0.3</v>
      </c>
      <c r="V1875" s="10">
        <f t="shared" si="156"/>
        <v>12.9</v>
      </c>
      <c r="W1875" s="24">
        <f t="shared" si="157"/>
        <v>12.9</v>
      </c>
    </row>
    <row r="1876" spans="1:23" x14ac:dyDescent="0.3">
      <c r="A1876" t="s">
        <v>17</v>
      </c>
      <c r="B1876" t="s">
        <v>9367</v>
      </c>
      <c r="C1876" t="s">
        <v>9368</v>
      </c>
      <c r="D1876" t="s">
        <v>9399</v>
      </c>
      <c r="E1876" t="s">
        <v>9400</v>
      </c>
      <c r="F1876">
        <v>0.25</v>
      </c>
      <c r="G1876" s="2">
        <v>0</v>
      </c>
      <c r="H1876" s="4">
        <v>19.8797</v>
      </c>
      <c r="I1876" s="4">
        <v>2.2412000000000001</v>
      </c>
      <c r="J1876" s="7">
        <v>42</v>
      </c>
      <c r="K1876" s="7">
        <v>11</v>
      </c>
      <c r="L1876" s="3">
        <v>0.11269999999999999</v>
      </c>
      <c r="M1876" s="5">
        <v>0.63038212999999998</v>
      </c>
      <c r="N1876" s="6">
        <v>0.3</v>
      </c>
      <c r="O1876" s="8">
        <f>IFERROR(VLOOKUP(C1876,Sheet2!$B$2:$G$588,6,FALSE),0)</f>
        <v>33313</v>
      </c>
      <c r="P1876" t="s">
        <v>92</v>
      </c>
      <c r="Q1876" s="2">
        <v>0.52409818249999995</v>
      </c>
      <c r="R1876" s="3">
        <v>0.25</v>
      </c>
      <c r="U1876" s="22">
        <f t="shared" si="155"/>
        <v>0.25</v>
      </c>
      <c r="V1876" s="10">
        <f t="shared" si="156"/>
        <v>10.5</v>
      </c>
      <c r="W1876" s="24">
        <f t="shared" si="157"/>
        <v>10.5</v>
      </c>
    </row>
    <row r="1877" spans="1:23" x14ac:dyDescent="0.3">
      <c r="A1877" t="s">
        <v>17</v>
      </c>
      <c r="B1877" t="s">
        <v>9367</v>
      </c>
      <c r="C1877" t="s">
        <v>9368</v>
      </c>
      <c r="D1877" t="s">
        <v>9483</v>
      </c>
      <c r="E1877" t="s">
        <v>9484</v>
      </c>
      <c r="F1877">
        <v>0.25</v>
      </c>
      <c r="G1877" s="2">
        <v>0</v>
      </c>
      <c r="H1877" s="4">
        <v>32.685099999999998</v>
      </c>
      <c r="I1877" s="4">
        <v>1.7601</v>
      </c>
      <c r="J1877" s="7">
        <v>42</v>
      </c>
      <c r="K1877" s="7">
        <v>10</v>
      </c>
      <c r="L1877" s="3">
        <v>5.3800000000000001E-2</v>
      </c>
      <c r="M1877" s="5">
        <v>0.79115296000000002</v>
      </c>
      <c r="N1877" s="6">
        <v>0.3</v>
      </c>
      <c r="O1877" s="8">
        <f>IFERROR(VLOOKUP(C1877,Sheet2!$B$2:$G$588,6,FALSE),0)</f>
        <v>33313</v>
      </c>
      <c r="P1877" t="s">
        <v>92</v>
      </c>
      <c r="Q1877" s="2">
        <v>0.62080657409999995</v>
      </c>
      <c r="R1877" s="3">
        <v>0.25</v>
      </c>
      <c r="U1877" s="22">
        <f t="shared" si="155"/>
        <v>0.25</v>
      </c>
      <c r="V1877" s="10">
        <f t="shared" si="156"/>
        <v>10.5</v>
      </c>
      <c r="W1877" s="24">
        <f t="shared" si="157"/>
        <v>10.5</v>
      </c>
    </row>
    <row r="1878" spans="1:23" x14ac:dyDescent="0.3">
      <c r="A1878" t="s">
        <v>17</v>
      </c>
      <c r="B1878" t="s">
        <v>9367</v>
      </c>
      <c r="C1878" t="s">
        <v>9368</v>
      </c>
      <c r="D1878" t="s">
        <v>9387</v>
      </c>
      <c r="E1878" t="s">
        <v>9388</v>
      </c>
      <c r="F1878">
        <v>0.25</v>
      </c>
      <c r="G1878" s="2">
        <v>0</v>
      </c>
      <c r="H1878" s="4">
        <v>29.314699999999998</v>
      </c>
      <c r="I1878" s="4">
        <v>2.0219</v>
      </c>
      <c r="J1878" s="7">
        <v>39</v>
      </c>
      <c r="K1878" s="7">
        <v>10</v>
      </c>
      <c r="L1878" s="3">
        <v>6.9000000000000006E-2</v>
      </c>
      <c r="M1878" s="5">
        <v>0.63995619000000004</v>
      </c>
      <c r="N1878" s="6">
        <v>0.3</v>
      </c>
      <c r="O1878" s="8">
        <f>IFERROR(VLOOKUP(C1878,Sheet2!$B$2:$G$588,6,FALSE),0)</f>
        <v>33313</v>
      </c>
      <c r="P1878" t="s">
        <v>92</v>
      </c>
      <c r="Q1878" s="2">
        <v>0.53121791259999995</v>
      </c>
      <c r="R1878" s="3">
        <v>0.25</v>
      </c>
      <c r="U1878" s="22">
        <f t="shared" si="155"/>
        <v>0.25</v>
      </c>
      <c r="V1878" s="10">
        <f t="shared" si="156"/>
        <v>9.75</v>
      </c>
      <c r="W1878" s="24">
        <f t="shared" si="157"/>
        <v>9.75</v>
      </c>
    </row>
    <row r="1879" spans="1:23" x14ac:dyDescent="0.3">
      <c r="A1879" t="s">
        <v>17</v>
      </c>
      <c r="B1879" t="s">
        <v>9367</v>
      </c>
      <c r="C1879" t="s">
        <v>9368</v>
      </c>
      <c r="D1879" t="s">
        <v>9521</v>
      </c>
      <c r="E1879" t="s">
        <v>9522</v>
      </c>
      <c r="F1879">
        <v>0.25</v>
      </c>
      <c r="G1879" s="2">
        <v>0</v>
      </c>
      <c r="H1879" s="4">
        <v>22.164400000000001</v>
      </c>
      <c r="I1879" s="4">
        <v>2.3134999999999999</v>
      </c>
      <c r="J1879" s="7">
        <v>38</v>
      </c>
      <c r="K1879" s="7">
        <v>10</v>
      </c>
      <c r="L1879" s="3">
        <v>0.10440000000000001</v>
      </c>
      <c r="M1879" s="5">
        <v>0.55141868999999999</v>
      </c>
      <c r="N1879" s="6">
        <v>0.3</v>
      </c>
      <c r="O1879" s="8">
        <f>IFERROR(VLOOKUP(C1879,Sheet2!$B$2:$G$588,6,FALSE),0)</f>
        <v>33313</v>
      </c>
      <c r="P1879" t="s">
        <v>22</v>
      </c>
      <c r="Q1879" s="2">
        <v>0.4559488015</v>
      </c>
      <c r="R1879" s="3">
        <v>0.249999999999999</v>
      </c>
      <c r="U1879" s="22">
        <f t="shared" si="155"/>
        <v>0.249999999999999</v>
      </c>
      <c r="V1879" s="10">
        <f t="shared" si="156"/>
        <v>9.4999999999999627</v>
      </c>
      <c r="W1879" s="24">
        <f t="shared" si="157"/>
        <v>9.4999999999999627</v>
      </c>
    </row>
    <row r="1880" spans="1:23" x14ac:dyDescent="0.3">
      <c r="A1880" t="s">
        <v>17</v>
      </c>
      <c r="B1880" t="s">
        <v>9367</v>
      </c>
      <c r="C1880" t="s">
        <v>9368</v>
      </c>
      <c r="D1880" t="s">
        <v>9425</v>
      </c>
      <c r="E1880" t="s">
        <v>9426</v>
      </c>
      <c r="F1880">
        <v>0.25</v>
      </c>
      <c r="G1880" s="2">
        <v>0</v>
      </c>
      <c r="H1880" s="4">
        <v>4.4911000000000003</v>
      </c>
      <c r="I1880" s="4">
        <v>0.77139999999999997</v>
      </c>
      <c r="J1880" s="7">
        <v>35</v>
      </c>
      <c r="K1880" s="7">
        <v>9</v>
      </c>
      <c r="L1880" s="3">
        <v>0.17180000000000001</v>
      </c>
      <c r="M1880" s="5">
        <v>1.5034169799999999</v>
      </c>
      <c r="N1880" s="6">
        <v>1.05</v>
      </c>
      <c r="O1880" s="8">
        <f>IFERROR(VLOOKUP(C1880,Sheet2!$B$2:$G$588,6,FALSE),0)</f>
        <v>33313</v>
      </c>
      <c r="P1880" t="s">
        <v>22</v>
      </c>
      <c r="Q1880" s="2">
        <v>0.30159096790000001</v>
      </c>
      <c r="R1880" s="3">
        <v>0.25</v>
      </c>
      <c r="U1880" s="22">
        <f t="shared" si="155"/>
        <v>0.25</v>
      </c>
      <c r="V1880" s="10">
        <f t="shared" si="156"/>
        <v>8.75</v>
      </c>
      <c r="W1880" s="24">
        <f t="shared" si="157"/>
        <v>8.75</v>
      </c>
    </row>
    <row r="1881" spans="1:23" x14ac:dyDescent="0.3">
      <c r="A1881" t="s">
        <v>17</v>
      </c>
      <c r="B1881" t="s">
        <v>9367</v>
      </c>
      <c r="C1881" t="s">
        <v>9368</v>
      </c>
      <c r="D1881" t="s">
        <v>9489</v>
      </c>
      <c r="E1881" t="s">
        <v>9490</v>
      </c>
      <c r="F1881">
        <v>0.3</v>
      </c>
      <c r="G1881" s="2">
        <v>1</v>
      </c>
      <c r="H1881" s="4">
        <v>70.469399999999993</v>
      </c>
      <c r="I1881" s="4">
        <v>1.0891999999999999</v>
      </c>
      <c r="J1881" s="7">
        <v>35</v>
      </c>
      <c r="K1881" s="7">
        <v>11</v>
      </c>
      <c r="L1881" s="3">
        <v>1.55E-2</v>
      </c>
      <c r="M1881" s="5">
        <v>1.0805429900000001</v>
      </c>
      <c r="N1881" s="6">
        <v>0.3</v>
      </c>
      <c r="O1881" s="8">
        <f>IFERROR(VLOOKUP(C1881,Sheet2!$B$2:$G$588,6,FALSE),0)</f>
        <v>33313</v>
      </c>
      <c r="P1881" t="s">
        <v>22</v>
      </c>
      <c r="Q1881" s="2">
        <v>0.72236180900000002</v>
      </c>
      <c r="R1881" s="3">
        <v>0.3</v>
      </c>
      <c r="S1881" s="3" t="str">
        <f>IF(R1881+0.01&lt;Q1881,"Y","")</f>
        <v>Y</v>
      </c>
      <c r="T1881" s="2"/>
      <c r="U1881" s="22">
        <f t="shared" si="155"/>
        <v>0.3</v>
      </c>
      <c r="V1881" s="10">
        <f t="shared" si="156"/>
        <v>10.5</v>
      </c>
      <c r="W1881" s="24">
        <f t="shared" si="157"/>
        <v>10.5</v>
      </c>
    </row>
    <row r="1882" spans="1:23" x14ac:dyDescent="0.3">
      <c r="A1882" t="s">
        <v>17</v>
      </c>
      <c r="B1882" t="s">
        <v>9367</v>
      </c>
      <c r="C1882" t="s">
        <v>9368</v>
      </c>
      <c r="D1882" t="s">
        <v>9557</v>
      </c>
      <c r="E1882" t="s">
        <v>9558</v>
      </c>
      <c r="F1882">
        <v>0.25</v>
      </c>
      <c r="G1882" s="2">
        <v>0</v>
      </c>
      <c r="H1882" s="4">
        <v>31.022099999999998</v>
      </c>
      <c r="I1882" s="4">
        <v>2.4034</v>
      </c>
      <c r="J1882" s="7">
        <v>35</v>
      </c>
      <c r="K1882" s="7">
        <v>9</v>
      </c>
      <c r="L1882" s="3">
        <v>7.7499999999999999E-2</v>
      </c>
      <c r="M1882" s="5">
        <v>0.49005587</v>
      </c>
      <c r="N1882" s="6">
        <v>0.3</v>
      </c>
      <c r="O1882" s="8">
        <f>IFERROR(VLOOKUP(C1882,Sheet2!$B$2:$G$588,6,FALSE),0)</f>
        <v>33313</v>
      </c>
      <c r="P1882" t="s">
        <v>92</v>
      </c>
      <c r="Q1882" s="2">
        <v>0.3878249057</v>
      </c>
      <c r="R1882" s="3">
        <v>0.25</v>
      </c>
      <c r="U1882" s="22">
        <f t="shared" si="155"/>
        <v>0.25</v>
      </c>
      <c r="V1882" s="10">
        <f t="shared" si="156"/>
        <v>8.75</v>
      </c>
      <c r="W1882" s="24">
        <f t="shared" si="157"/>
        <v>8.75</v>
      </c>
    </row>
    <row r="1883" spans="1:23" x14ac:dyDescent="0.3">
      <c r="A1883" t="s">
        <v>17</v>
      </c>
      <c r="B1883" t="s">
        <v>9367</v>
      </c>
      <c r="C1883" t="s">
        <v>9368</v>
      </c>
      <c r="D1883" t="s">
        <v>9375</v>
      </c>
      <c r="E1883" t="s">
        <v>9376</v>
      </c>
      <c r="F1883">
        <v>0.25</v>
      </c>
      <c r="G1883" s="2">
        <v>0</v>
      </c>
      <c r="H1883" s="4">
        <v>5.556</v>
      </c>
      <c r="I1883" s="4">
        <v>1.3682000000000001</v>
      </c>
      <c r="J1883" s="7">
        <v>32</v>
      </c>
      <c r="K1883" s="7">
        <v>8</v>
      </c>
      <c r="L1883" s="3">
        <v>0.24629999999999999</v>
      </c>
      <c r="M1883" s="5">
        <v>0.77417906999999997</v>
      </c>
      <c r="N1883" s="6">
        <v>0.3</v>
      </c>
      <c r="O1883" s="8">
        <f>IFERROR(VLOOKUP(C1883,Sheet2!$B$2:$G$588,6,FALSE),0)</f>
        <v>33313</v>
      </c>
      <c r="P1883" t="s">
        <v>22</v>
      </c>
      <c r="Q1883" s="2">
        <v>0.61249275089999999</v>
      </c>
      <c r="R1883" s="3">
        <v>0.25</v>
      </c>
      <c r="U1883" s="22">
        <f t="shared" si="155"/>
        <v>0.25</v>
      </c>
      <c r="V1883" s="10">
        <f t="shared" si="156"/>
        <v>8</v>
      </c>
      <c r="W1883" s="24">
        <f t="shared" si="157"/>
        <v>8</v>
      </c>
    </row>
    <row r="1884" spans="1:23" x14ac:dyDescent="0.3">
      <c r="A1884" t="s">
        <v>17</v>
      </c>
      <c r="B1884" t="s">
        <v>9367</v>
      </c>
      <c r="C1884" t="s">
        <v>9368</v>
      </c>
      <c r="D1884" t="s">
        <v>9613</v>
      </c>
      <c r="E1884" t="s">
        <v>9614</v>
      </c>
      <c r="F1884">
        <v>0.25</v>
      </c>
      <c r="G1884" s="2">
        <v>1</v>
      </c>
      <c r="H1884" s="4">
        <v>49.7834</v>
      </c>
      <c r="I1884" s="4">
        <v>1.0664</v>
      </c>
      <c r="J1884" s="7">
        <v>32</v>
      </c>
      <c r="K1884" s="7">
        <v>8</v>
      </c>
      <c r="L1884" s="3">
        <v>2.1399999999999999E-2</v>
      </c>
      <c r="M1884" s="5">
        <v>1.0119097100000001</v>
      </c>
      <c r="N1884" s="6">
        <v>0.7</v>
      </c>
      <c r="O1884" s="8">
        <f>IFERROR(VLOOKUP(C1884,Sheet2!$B$2:$G$588,6,FALSE),0)</f>
        <v>33313</v>
      </c>
      <c r="P1884" t="s">
        <v>92</v>
      </c>
      <c r="Q1884" s="2">
        <v>0.30823867399999999</v>
      </c>
      <c r="R1884" s="3">
        <v>0.25</v>
      </c>
      <c r="S1884" s="3" t="str">
        <f>IF(R1884+0.01&lt;Q1884,"Y","")</f>
        <v>Y</v>
      </c>
      <c r="T1884" s="2"/>
      <c r="U1884" s="22">
        <f t="shared" si="155"/>
        <v>0.25</v>
      </c>
      <c r="V1884" s="10">
        <f t="shared" si="156"/>
        <v>8</v>
      </c>
      <c r="W1884" s="24">
        <f t="shared" si="157"/>
        <v>8</v>
      </c>
    </row>
    <row r="1885" spans="1:23" x14ac:dyDescent="0.3">
      <c r="A1885" t="s">
        <v>17</v>
      </c>
      <c r="B1885" t="s">
        <v>9367</v>
      </c>
      <c r="C1885" t="s">
        <v>9368</v>
      </c>
      <c r="D1885" t="s">
        <v>9417</v>
      </c>
      <c r="E1885" t="s">
        <v>9418</v>
      </c>
      <c r="F1885">
        <v>0.35</v>
      </c>
      <c r="G1885" s="2">
        <v>0</v>
      </c>
      <c r="H1885" s="4">
        <v>5.8483999999999998</v>
      </c>
      <c r="I1885" s="4">
        <v>0.79090000000000005</v>
      </c>
      <c r="J1885" s="7">
        <v>31</v>
      </c>
      <c r="K1885" s="7">
        <v>8</v>
      </c>
      <c r="L1885" s="3">
        <v>0.13519999999999999</v>
      </c>
      <c r="M1885" s="5">
        <v>1.32739998</v>
      </c>
      <c r="N1885" s="6">
        <v>1</v>
      </c>
      <c r="O1885" s="8">
        <f>IFERROR(VLOOKUP(C1885,Sheet2!$B$2:$G$588,6,FALSE),0)</f>
        <v>33313</v>
      </c>
      <c r="P1885" t="s">
        <v>22</v>
      </c>
      <c r="Q1885" s="2">
        <v>0.2466475715</v>
      </c>
      <c r="R1885" s="3">
        <v>0.24664757148785901</v>
      </c>
      <c r="U1885" s="22">
        <f t="shared" si="155"/>
        <v>0.24664757148785901</v>
      </c>
      <c r="V1885" s="10">
        <f t="shared" si="156"/>
        <v>7.6460747161236293</v>
      </c>
      <c r="W1885" s="24">
        <f t="shared" si="157"/>
        <v>7.6460747161236293</v>
      </c>
    </row>
    <row r="1886" spans="1:23" x14ac:dyDescent="0.3">
      <c r="A1886" t="s">
        <v>17</v>
      </c>
      <c r="B1886" t="s">
        <v>9367</v>
      </c>
      <c r="C1886" t="s">
        <v>9368</v>
      </c>
      <c r="D1886" t="s">
        <v>9597</v>
      </c>
      <c r="E1886" t="s">
        <v>9598</v>
      </c>
      <c r="F1886">
        <v>0.25</v>
      </c>
      <c r="G1886" s="2">
        <v>0</v>
      </c>
      <c r="H1886" s="4">
        <v>17.5273</v>
      </c>
      <c r="I1886" s="4">
        <v>1.8039000000000001</v>
      </c>
      <c r="J1886" s="7">
        <v>30</v>
      </c>
      <c r="K1886" s="7">
        <v>7</v>
      </c>
      <c r="L1886" s="3">
        <v>0.10290000000000001</v>
      </c>
      <c r="M1886" s="5">
        <v>0.54744011000000004</v>
      </c>
      <c r="N1886" s="6">
        <v>0.3</v>
      </c>
      <c r="O1886" s="8">
        <f>IFERROR(VLOOKUP(C1886,Sheet2!$B$2:$G$588,6,FALSE),0)</f>
        <v>33313</v>
      </c>
      <c r="P1886" t="s">
        <v>22</v>
      </c>
      <c r="Q1886" s="2">
        <v>0.45199485010000001</v>
      </c>
      <c r="R1886" s="3">
        <v>0.25</v>
      </c>
      <c r="U1886" s="22">
        <f t="shared" si="155"/>
        <v>0.25</v>
      </c>
      <c r="V1886" s="10">
        <f t="shared" si="156"/>
        <v>7.5</v>
      </c>
      <c r="W1886" s="24">
        <f t="shared" si="157"/>
        <v>7.5</v>
      </c>
    </row>
    <row r="1887" spans="1:23" x14ac:dyDescent="0.3">
      <c r="A1887" t="s">
        <v>17</v>
      </c>
      <c r="B1887" t="s">
        <v>9367</v>
      </c>
      <c r="C1887" t="s">
        <v>9368</v>
      </c>
      <c r="D1887" t="s">
        <v>9385</v>
      </c>
      <c r="E1887" t="s">
        <v>9386</v>
      </c>
      <c r="F1887">
        <v>0.3</v>
      </c>
      <c r="G1887" s="2">
        <v>0</v>
      </c>
      <c r="H1887" s="4">
        <v>14.7408</v>
      </c>
      <c r="I1887" s="4">
        <v>0.98050000000000004</v>
      </c>
      <c r="J1887" s="7">
        <v>29</v>
      </c>
      <c r="K1887" s="7">
        <v>9</v>
      </c>
      <c r="L1887" s="3">
        <v>6.6500000000000004E-2</v>
      </c>
      <c r="M1887" s="5">
        <v>0.99073359000000005</v>
      </c>
      <c r="N1887" s="6">
        <v>0.45</v>
      </c>
      <c r="O1887" s="8">
        <f>IFERROR(VLOOKUP(C1887,Sheet2!$B$2:$G$588,6,FALSE),0)</f>
        <v>33313</v>
      </c>
      <c r="P1887" t="s">
        <v>22</v>
      </c>
      <c r="Q1887" s="2">
        <v>0.54579111459999996</v>
      </c>
      <c r="R1887" s="3">
        <v>0.3</v>
      </c>
      <c r="U1887" s="22">
        <f t="shared" si="155"/>
        <v>0.3</v>
      </c>
      <c r="V1887" s="10">
        <f t="shared" si="156"/>
        <v>8.6999999999999993</v>
      </c>
      <c r="W1887" s="24">
        <f t="shared" si="157"/>
        <v>8.6999999999999993</v>
      </c>
    </row>
    <row r="1888" spans="1:23" x14ac:dyDescent="0.3">
      <c r="A1888" t="s">
        <v>17</v>
      </c>
      <c r="B1888" t="s">
        <v>9367</v>
      </c>
      <c r="C1888" t="s">
        <v>9368</v>
      </c>
      <c r="D1888" t="s">
        <v>9509</v>
      </c>
      <c r="E1888" t="s">
        <v>9510</v>
      </c>
      <c r="F1888">
        <v>0.25</v>
      </c>
      <c r="G1888" s="2">
        <v>1</v>
      </c>
      <c r="H1888" s="4">
        <v>64.128399999999999</v>
      </c>
      <c r="I1888" s="4">
        <v>1.0546</v>
      </c>
      <c r="J1888" s="7">
        <v>29</v>
      </c>
      <c r="K1888" s="7">
        <v>7</v>
      </c>
      <c r="L1888" s="3">
        <v>1.6400000000000001E-2</v>
      </c>
      <c r="M1888" s="5">
        <v>0.91657297999999998</v>
      </c>
      <c r="N1888" s="6">
        <v>0.3</v>
      </c>
      <c r="O1888" s="8">
        <f>IFERROR(VLOOKUP(C1888,Sheet2!$B$2:$G$588,6,FALSE),0)</f>
        <v>33313</v>
      </c>
      <c r="P1888" t="s">
        <v>22</v>
      </c>
      <c r="Q1888" s="2">
        <v>0.67269381959999996</v>
      </c>
      <c r="R1888" s="3">
        <v>0.25</v>
      </c>
      <c r="S1888" s="3" t="str">
        <f>IF(R1888+0.01&lt;Q1888,"Y","")</f>
        <v>Y</v>
      </c>
      <c r="T1888" s="2"/>
      <c r="U1888" s="22">
        <f t="shared" si="155"/>
        <v>0.25</v>
      </c>
      <c r="V1888" s="10">
        <f t="shared" si="156"/>
        <v>7.25</v>
      </c>
      <c r="W1888" s="24">
        <f t="shared" si="157"/>
        <v>7.25</v>
      </c>
    </row>
    <row r="1889" spans="1:23" x14ac:dyDescent="0.3">
      <c r="A1889" t="s">
        <v>17</v>
      </c>
      <c r="B1889" t="s">
        <v>9367</v>
      </c>
      <c r="C1889" t="s">
        <v>9368</v>
      </c>
      <c r="D1889" t="s">
        <v>9569</v>
      </c>
      <c r="E1889" t="s">
        <v>9570</v>
      </c>
      <c r="F1889">
        <v>0.25</v>
      </c>
      <c r="G1889" s="2">
        <v>0</v>
      </c>
      <c r="H1889" s="4">
        <v>23.4785</v>
      </c>
      <c r="I1889" s="4">
        <v>0.99860000000000004</v>
      </c>
      <c r="J1889" s="7">
        <v>28</v>
      </c>
      <c r="K1889" s="7">
        <v>7</v>
      </c>
      <c r="L1889" s="3">
        <v>4.2500000000000003E-2</v>
      </c>
      <c r="M1889" s="5">
        <v>0.94177396000000002</v>
      </c>
      <c r="N1889" s="6">
        <v>0.3</v>
      </c>
      <c r="O1889" s="8">
        <f>IFERROR(VLOOKUP(C1889,Sheet2!$B$2:$G$588,6,FALSE),0)</f>
        <v>33313</v>
      </c>
      <c r="P1889" t="s">
        <v>22</v>
      </c>
      <c r="Q1889" s="2">
        <v>0.68145222539999994</v>
      </c>
      <c r="R1889" s="3">
        <v>0.25</v>
      </c>
      <c r="U1889" s="22">
        <f t="shared" si="155"/>
        <v>0.25</v>
      </c>
      <c r="V1889" s="10">
        <f t="shared" si="156"/>
        <v>7</v>
      </c>
      <c r="W1889" s="24">
        <f t="shared" si="157"/>
        <v>7</v>
      </c>
    </row>
    <row r="1890" spans="1:23" x14ac:dyDescent="0.3">
      <c r="A1890" t="s">
        <v>17</v>
      </c>
      <c r="B1890" t="s">
        <v>9367</v>
      </c>
      <c r="C1890" t="s">
        <v>9368</v>
      </c>
      <c r="D1890" t="s">
        <v>9445</v>
      </c>
      <c r="E1890" t="s">
        <v>9446</v>
      </c>
      <c r="F1890">
        <v>0.25</v>
      </c>
      <c r="G1890" s="2">
        <v>0</v>
      </c>
      <c r="H1890" s="4">
        <v>33.814399999999999</v>
      </c>
      <c r="I1890" s="4">
        <v>1.3749</v>
      </c>
      <c r="J1890" s="7">
        <v>27</v>
      </c>
      <c r="K1890" s="7">
        <v>7</v>
      </c>
      <c r="L1890" s="3">
        <v>4.07E-2</v>
      </c>
      <c r="M1890" s="5">
        <v>0.65852036999999997</v>
      </c>
      <c r="N1890" s="6">
        <v>0.3</v>
      </c>
      <c r="O1890" s="8">
        <f>IFERROR(VLOOKUP(C1890,Sheet2!$B$2:$G$588,6,FALSE),0)</f>
        <v>33313</v>
      </c>
      <c r="P1890" t="s">
        <v>92</v>
      </c>
      <c r="Q1890" s="2">
        <v>0.54443322390000004</v>
      </c>
      <c r="R1890" s="3">
        <v>0.25</v>
      </c>
      <c r="U1890" s="22">
        <f t="shared" si="155"/>
        <v>0.25</v>
      </c>
      <c r="V1890" s="10">
        <f t="shared" si="156"/>
        <v>6.75</v>
      </c>
      <c r="W1890" s="24">
        <f t="shared" si="157"/>
        <v>6.75</v>
      </c>
    </row>
    <row r="1891" spans="1:23" x14ac:dyDescent="0.3">
      <c r="A1891" t="s">
        <v>17</v>
      </c>
      <c r="B1891" t="s">
        <v>9367</v>
      </c>
      <c r="C1891" t="s">
        <v>9368</v>
      </c>
      <c r="D1891" t="s">
        <v>9395</v>
      </c>
      <c r="E1891" t="s">
        <v>9396</v>
      </c>
      <c r="F1891">
        <v>0.25</v>
      </c>
      <c r="G1891" s="2">
        <v>0</v>
      </c>
      <c r="H1891" s="4">
        <v>5.4405000000000001</v>
      </c>
      <c r="I1891" s="4">
        <v>1.4542999999999999</v>
      </c>
      <c r="J1891" s="7">
        <v>26</v>
      </c>
      <c r="K1891" s="7">
        <v>7</v>
      </c>
      <c r="L1891" s="3">
        <v>0.26729999999999998</v>
      </c>
      <c r="M1891" s="5">
        <v>0.60560413000000002</v>
      </c>
      <c r="N1891" s="6">
        <v>0.3</v>
      </c>
      <c r="O1891" s="8">
        <f>IFERROR(VLOOKUP(C1891,Sheet2!$B$2:$G$588,6,FALSE),0)</f>
        <v>33313</v>
      </c>
      <c r="P1891" t="s">
        <v>22</v>
      </c>
      <c r="Q1891" s="2">
        <v>0.50462688870000005</v>
      </c>
      <c r="R1891" s="3">
        <v>0.25</v>
      </c>
      <c r="U1891" s="22">
        <f t="shared" si="155"/>
        <v>0.25</v>
      </c>
      <c r="V1891" s="10">
        <f t="shared" si="156"/>
        <v>6.5</v>
      </c>
      <c r="W1891" s="24">
        <f t="shared" si="157"/>
        <v>6.5</v>
      </c>
    </row>
    <row r="1892" spans="1:23" x14ac:dyDescent="0.3">
      <c r="A1892" t="s">
        <v>17</v>
      </c>
      <c r="B1892" t="s">
        <v>9367</v>
      </c>
      <c r="C1892" t="s">
        <v>9368</v>
      </c>
      <c r="D1892" t="s">
        <v>9481</v>
      </c>
      <c r="E1892" t="s">
        <v>9482</v>
      </c>
      <c r="F1892">
        <v>0.25</v>
      </c>
      <c r="G1892" s="2">
        <v>0</v>
      </c>
      <c r="H1892" s="4">
        <v>1.3968</v>
      </c>
      <c r="I1892" s="4">
        <v>0.82569999999999999</v>
      </c>
      <c r="J1892" s="7">
        <v>26</v>
      </c>
      <c r="K1892" s="7">
        <v>7</v>
      </c>
      <c r="L1892" s="3">
        <v>0.59119999999999995</v>
      </c>
      <c r="M1892" s="5">
        <v>1.06651384</v>
      </c>
      <c r="N1892" s="6">
        <v>0.4</v>
      </c>
      <c r="O1892" s="8">
        <f>IFERROR(VLOOKUP(C1892,Sheet2!$B$2:$G$588,6,FALSE),0)</f>
        <v>33313</v>
      </c>
      <c r="P1892" t="s">
        <v>92</v>
      </c>
      <c r="Q1892" s="2">
        <v>0.62494626450000001</v>
      </c>
      <c r="R1892" s="3">
        <v>0.25</v>
      </c>
      <c r="U1892" s="22">
        <f t="shared" si="155"/>
        <v>0.25</v>
      </c>
      <c r="V1892" s="10">
        <f t="shared" si="156"/>
        <v>6.5</v>
      </c>
      <c r="W1892" s="24">
        <f t="shared" si="157"/>
        <v>6.5</v>
      </c>
    </row>
    <row r="1893" spans="1:23" x14ac:dyDescent="0.3">
      <c r="A1893" t="s">
        <v>17</v>
      </c>
      <c r="B1893" t="s">
        <v>9367</v>
      </c>
      <c r="C1893" t="s">
        <v>9368</v>
      </c>
      <c r="D1893" t="s">
        <v>9461</v>
      </c>
      <c r="E1893" t="s">
        <v>9462</v>
      </c>
      <c r="F1893">
        <v>0.25</v>
      </c>
      <c r="G1893" s="2">
        <v>0</v>
      </c>
      <c r="H1893" s="4">
        <v>34.0548</v>
      </c>
      <c r="I1893" s="4">
        <v>1.1347</v>
      </c>
      <c r="J1893" s="7">
        <v>25</v>
      </c>
      <c r="K1893" s="7">
        <v>6</v>
      </c>
      <c r="L1893" s="3">
        <v>3.3300000000000003E-2</v>
      </c>
      <c r="M1893" s="5">
        <v>0.74858365999999998</v>
      </c>
      <c r="N1893" s="6">
        <v>0.3</v>
      </c>
      <c r="O1893" s="8">
        <f>IFERROR(VLOOKUP(C1893,Sheet2!$B$2:$G$588,6,FALSE),0)</f>
        <v>33313</v>
      </c>
      <c r="P1893" t="s">
        <v>92</v>
      </c>
      <c r="Q1893" s="2">
        <v>0.59924318870000004</v>
      </c>
      <c r="R1893" s="3">
        <v>0.25</v>
      </c>
      <c r="U1893" s="22">
        <f t="shared" si="155"/>
        <v>0.25</v>
      </c>
      <c r="V1893" s="10">
        <f t="shared" si="156"/>
        <v>6.25</v>
      </c>
      <c r="W1893" s="24">
        <f t="shared" si="157"/>
        <v>6.25</v>
      </c>
    </row>
    <row r="1894" spans="1:23" x14ac:dyDescent="0.3">
      <c r="A1894" t="s">
        <v>17</v>
      </c>
      <c r="B1894" t="s">
        <v>9367</v>
      </c>
      <c r="C1894" t="s">
        <v>9368</v>
      </c>
      <c r="D1894" t="s">
        <v>9469</v>
      </c>
      <c r="E1894" t="s">
        <v>9470</v>
      </c>
      <c r="F1894">
        <v>0.25</v>
      </c>
      <c r="G1894" s="2">
        <v>0</v>
      </c>
      <c r="H1894" s="4">
        <v>1.6556</v>
      </c>
      <c r="I1894" s="4">
        <v>0.79769999999999996</v>
      </c>
      <c r="J1894" s="7">
        <v>25</v>
      </c>
      <c r="K1894" s="7">
        <v>6</v>
      </c>
      <c r="L1894" s="3">
        <v>0.48180000000000001</v>
      </c>
      <c r="M1894" s="5">
        <v>1.0632521500000001</v>
      </c>
      <c r="N1894" s="6">
        <v>0.4</v>
      </c>
      <c r="O1894" s="8">
        <f>IFERROR(VLOOKUP(C1894,Sheet2!$B$2:$G$588,6,FALSE),0)</f>
        <v>33313</v>
      </c>
      <c r="P1894" t="s">
        <v>92</v>
      </c>
      <c r="Q1894" s="2">
        <v>0.62379572859999999</v>
      </c>
      <c r="R1894" s="3">
        <v>0.25</v>
      </c>
      <c r="U1894" s="22">
        <f t="shared" si="155"/>
        <v>0.25</v>
      </c>
      <c r="V1894" s="10">
        <f t="shared" si="156"/>
        <v>6.25</v>
      </c>
      <c r="W1894" s="24">
        <f t="shared" si="157"/>
        <v>6.25</v>
      </c>
    </row>
    <row r="1895" spans="1:23" x14ac:dyDescent="0.3">
      <c r="A1895" t="s">
        <v>17</v>
      </c>
      <c r="B1895" t="s">
        <v>9367</v>
      </c>
      <c r="C1895" t="s">
        <v>9368</v>
      </c>
      <c r="D1895" t="s">
        <v>9499</v>
      </c>
      <c r="E1895" t="s">
        <v>9500</v>
      </c>
      <c r="F1895">
        <v>0.25</v>
      </c>
      <c r="G1895" s="2">
        <v>0</v>
      </c>
      <c r="H1895" s="4">
        <v>21.578299999999999</v>
      </c>
      <c r="I1895" s="4">
        <v>0.73250000000000004</v>
      </c>
      <c r="J1895" s="7">
        <v>24</v>
      </c>
      <c r="K1895" s="7">
        <v>6</v>
      </c>
      <c r="L1895" s="3">
        <v>3.39E-2</v>
      </c>
      <c r="M1895" s="5">
        <v>1.1025646</v>
      </c>
      <c r="N1895" s="6">
        <v>0.3</v>
      </c>
      <c r="O1895" s="8">
        <f>IFERROR(VLOOKUP(C1895,Sheet2!$B$2:$G$588,6,FALSE),0)</f>
        <v>33313</v>
      </c>
      <c r="P1895" t="s">
        <v>92</v>
      </c>
      <c r="Q1895" s="2">
        <v>0.72790710020000005</v>
      </c>
      <c r="R1895" s="3">
        <v>0.25</v>
      </c>
      <c r="U1895" s="22">
        <f t="shared" si="155"/>
        <v>0.25</v>
      </c>
      <c r="V1895" s="10">
        <f t="shared" si="156"/>
        <v>6</v>
      </c>
      <c r="W1895" s="24">
        <f t="shared" si="157"/>
        <v>6</v>
      </c>
    </row>
    <row r="1896" spans="1:23" x14ac:dyDescent="0.3">
      <c r="A1896" t="s">
        <v>17</v>
      </c>
      <c r="B1896" t="s">
        <v>9367</v>
      </c>
      <c r="C1896" t="s">
        <v>9368</v>
      </c>
      <c r="D1896" t="s">
        <v>9541</v>
      </c>
      <c r="E1896" t="s">
        <v>9542</v>
      </c>
      <c r="F1896">
        <v>0.25</v>
      </c>
      <c r="G1896" s="2">
        <v>0</v>
      </c>
      <c r="H1896" s="4">
        <v>5.3954000000000004</v>
      </c>
      <c r="I1896" s="4">
        <v>0.52029999999999998</v>
      </c>
      <c r="J1896" s="7">
        <v>23</v>
      </c>
      <c r="K1896" s="7">
        <v>6</v>
      </c>
      <c r="L1896" s="3">
        <v>9.64E-2</v>
      </c>
      <c r="M1896" s="5">
        <v>1.44942339</v>
      </c>
      <c r="N1896" s="6">
        <v>1.05</v>
      </c>
      <c r="O1896" s="8">
        <f>IFERROR(VLOOKUP(C1896,Sheet2!$B$2:$G$588,6,FALSE),0)</f>
        <v>33313</v>
      </c>
      <c r="P1896" t="s">
        <v>22</v>
      </c>
      <c r="Q1896" s="2">
        <v>0.2755739941</v>
      </c>
      <c r="R1896" s="3">
        <v>0.25</v>
      </c>
      <c r="U1896" s="22">
        <f t="shared" si="155"/>
        <v>0.25</v>
      </c>
      <c r="V1896" s="10">
        <f t="shared" si="156"/>
        <v>5.75</v>
      </c>
      <c r="W1896" s="24">
        <f t="shared" si="157"/>
        <v>5.75</v>
      </c>
    </row>
    <row r="1897" spans="1:23" x14ac:dyDescent="0.3">
      <c r="A1897" t="s">
        <v>17</v>
      </c>
      <c r="B1897" t="s">
        <v>9367</v>
      </c>
      <c r="C1897" t="s">
        <v>9368</v>
      </c>
      <c r="D1897" t="s">
        <v>9447</v>
      </c>
      <c r="E1897" t="s">
        <v>9448</v>
      </c>
      <c r="F1897">
        <v>0.3</v>
      </c>
      <c r="G1897" s="2">
        <v>1</v>
      </c>
      <c r="H1897" s="4">
        <v>73.125399999999999</v>
      </c>
      <c r="I1897" s="4">
        <v>0.74009999999999998</v>
      </c>
      <c r="J1897" s="7">
        <v>22</v>
      </c>
      <c r="K1897" s="7">
        <v>6</v>
      </c>
      <c r="L1897" s="3">
        <v>1.01E-2</v>
      </c>
      <c r="M1897" s="5">
        <v>0.96954256000000005</v>
      </c>
      <c r="N1897" s="6">
        <v>0.3</v>
      </c>
      <c r="O1897" s="8">
        <f>IFERROR(VLOOKUP(C1897,Sheet2!$B$2:$G$588,6,FALSE),0)</f>
        <v>33313</v>
      </c>
      <c r="P1897" t="s">
        <v>22</v>
      </c>
      <c r="Q1897" s="2">
        <v>0.69057572860000005</v>
      </c>
      <c r="R1897" s="3">
        <v>0.3</v>
      </c>
      <c r="S1897" s="3" t="str">
        <f>IF(R1897+0.01&lt;Q1897,"Y","")</f>
        <v>Y</v>
      </c>
      <c r="T1897" s="2"/>
      <c r="U1897" s="22">
        <f t="shared" si="155"/>
        <v>0.3</v>
      </c>
      <c r="V1897" s="10">
        <f t="shared" si="156"/>
        <v>6.6</v>
      </c>
      <c r="W1897" s="24">
        <f t="shared" si="157"/>
        <v>6.6</v>
      </c>
    </row>
    <row r="1898" spans="1:23" x14ac:dyDescent="0.3">
      <c r="A1898" t="s">
        <v>17</v>
      </c>
      <c r="B1898" t="s">
        <v>9367</v>
      </c>
      <c r="C1898" t="s">
        <v>9368</v>
      </c>
      <c r="D1898" t="s">
        <v>9547</v>
      </c>
      <c r="E1898" t="s">
        <v>9548</v>
      </c>
      <c r="F1898">
        <v>0.25</v>
      </c>
      <c r="G1898" s="2">
        <v>0</v>
      </c>
      <c r="H1898" s="4">
        <v>11.3423</v>
      </c>
      <c r="I1898" s="4">
        <v>0.6018</v>
      </c>
      <c r="J1898" s="7">
        <v>20</v>
      </c>
      <c r="K1898" s="7">
        <v>5</v>
      </c>
      <c r="L1898" s="3">
        <v>5.3100000000000001E-2</v>
      </c>
      <c r="M1898" s="5">
        <v>1.0930326400000001</v>
      </c>
      <c r="N1898" s="6">
        <v>0.3</v>
      </c>
      <c r="O1898" s="8">
        <f>IFERROR(VLOOKUP(C1898,Sheet2!$B$2:$G$588,6,FALSE),0)</f>
        <v>33313</v>
      </c>
      <c r="P1898" t="s">
        <v>22</v>
      </c>
      <c r="Q1898" s="2">
        <v>0.72553427159999995</v>
      </c>
      <c r="R1898" s="3">
        <v>0.25</v>
      </c>
      <c r="U1898" s="22">
        <f t="shared" si="155"/>
        <v>0.25</v>
      </c>
      <c r="V1898" s="10">
        <f t="shared" si="156"/>
        <v>5</v>
      </c>
      <c r="W1898" s="24">
        <f t="shared" si="157"/>
        <v>5</v>
      </c>
    </row>
    <row r="1899" spans="1:23" x14ac:dyDescent="0.3">
      <c r="A1899" t="s">
        <v>17</v>
      </c>
      <c r="B1899" t="s">
        <v>9367</v>
      </c>
      <c r="C1899" t="s">
        <v>9368</v>
      </c>
      <c r="D1899" t="s">
        <v>9545</v>
      </c>
      <c r="E1899" t="s">
        <v>9546</v>
      </c>
      <c r="F1899">
        <v>0.25</v>
      </c>
      <c r="G1899" s="2">
        <v>0</v>
      </c>
      <c r="H1899" s="4">
        <v>2.8561999999999999</v>
      </c>
      <c r="I1899" s="4">
        <v>0.5726</v>
      </c>
      <c r="J1899" s="7">
        <v>19</v>
      </c>
      <c r="K1899" s="7">
        <v>5</v>
      </c>
      <c r="L1899" s="3">
        <v>0.20050000000000001</v>
      </c>
      <c r="M1899" s="5">
        <v>1.0811774999999999</v>
      </c>
      <c r="N1899" s="6">
        <v>0.7</v>
      </c>
      <c r="O1899" s="8">
        <f>IFERROR(VLOOKUP(C1899,Sheet2!$B$2:$G$588,6,FALSE),0)</f>
        <v>33313</v>
      </c>
      <c r="P1899" t="s">
        <v>22</v>
      </c>
      <c r="Q1899" s="2">
        <v>0.35255774239999998</v>
      </c>
      <c r="R1899" s="3">
        <v>0.25</v>
      </c>
      <c r="U1899" s="22">
        <f t="shared" si="155"/>
        <v>0.25</v>
      </c>
      <c r="V1899" s="10">
        <f t="shared" si="156"/>
        <v>4.75</v>
      </c>
      <c r="W1899" s="24">
        <f t="shared" si="157"/>
        <v>4.75</v>
      </c>
    </row>
    <row r="1900" spans="1:23" x14ac:dyDescent="0.3">
      <c r="A1900" t="s">
        <v>17</v>
      </c>
      <c r="B1900" t="s">
        <v>9367</v>
      </c>
      <c r="C1900" t="s">
        <v>9368</v>
      </c>
      <c r="D1900" t="s">
        <v>9441</v>
      </c>
      <c r="E1900" t="s">
        <v>9442</v>
      </c>
      <c r="F1900">
        <v>0.25</v>
      </c>
      <c r="G1900" s="2">
        <v>0</v>
      </c>
      <c r="H1900" s="4">
        <v>1.3022</v>
      </c>
      <c r="I1900" s="4">
        <v>0.49819999999999998</v>
      </c>
      <c r="J1900" s="7">
        <v>17</v>
      </c>
      <c r="K1900" s="7">
        <v>4</v>
      </c>
      <c r="L1900" s="3">
        <v>0.3826</v>
      </c>
      <c r="M1900" s="5">
        <v>1.1463225800000001</v>
      </c>
      <c r="N1900" s="6">
        <v>0.9</v>
      </c>
      <c r="O1900" s="8">
        <f>IFERROR(VLOOKUP(C1900,Sheet2!$B$2:$G$588,6,FALSE),0)</f>
        <v>33313</v>
      </c>
      <c r="P1900" t="s">
        <v>22</v>
      </c>
      <c r="Q1900" s="2">
        <v>0.21488068439999999</v>
      </c>
      <c r="R1900" s="3">
        <v>0.21488068437640701</v>
      </c>
      <c r="U1900" s="22">
        <f t="shared" si="155"/>
        <v>0.21488068437640701</v>
      </c>
      <c r="V1900" s="10">
        <f t="shared" si="156"/>
        <v>3.6529716343989191</v>
      </c>
      <c r="W1900" s="24">
        <f t="shared" si="157"/>
        <v>3.6529716343989191</v>
      </c>
    </row>
    <row r="1901" spans="1:23" x14ac:dyDescent="0.3">
      <c r="A1901" t="s">
        <v>17</v>
      </c>
      <c r="B1901" t="s">
        <v>9367</v>
      </c>
      <c r="C1901" t="s">
        <v>9368</v>
      </c>
      <c r="D1901" t="s">
        <v>9503</v>
      </c>
      <c r="E1901" t="s">
        <v>9504</v>
      </c>
      <c r="F1901">
        <v>0.3</v>
      </c>
      <c r="G1901" s="2">
        <v>1</v>
      </c>
      <c r="H1901" s="4">
        <v>78.097200000000001</v>
      </c>
      <c r="I1901" s="4">
        <v>0.80940000000000001</v>
      </c>
      <c r="J1901" s="7">
        <v>17</v>
      </c>
      <c r="K1901" s="7">
        <v>5</v>
      </c>
      <c r="L1901" s="3">
        <v>1.04E-2</v>
      </c>
      <c r="M1901" s="5">
        <v>0.68329362000000005</v>
      </c>
      <c r="N1901" s="6">
        <v>0.3</v>
      </c>
      <c r="O1901" s="8">
        <f>IFERROR(VLOOKUP(C1901,Sheet2!$B$2:$G$588,6,FALSE),0)</f>
        <v>33313</v>
      </c>
      <c r="P1901" t="s">
        <v>22</v>
      </c>
      <c r="Q1901" s="2">
        <v>0.56095009299999998</v>
      </c>
      <c r="R1901" s="3">
        <v>0.3</v>
      </c>
      <c r="S1901" s="3" t="str">
        <f>IF(R1901+0.01&lt;Q1901,"Y","")</f>
        <v>Y</v>
      </c>
      <c r="T1901" s="2"/>
      <c r="U1901" s="22">
        <f t="shared" si="155"/>
        <v>0.3</v>
      </c>
      <c r="V1901" s="10">
        <f t="shared" si="156"/>
        <v>5.0999999999999996</v>
      </c>
      <c r="W1901" s="24">
        <f t="shared" si="157"/>
        <v>5.0999999999999996</v>
      </c>
    </row>
    <row r="1902" spans="1:23" x14ac:dyDescent="0.3">
      <c r="A1902" t="s">
        <v>17</v>
      </c>
      <c r="B1902" t="s">
        <v>9367</v>
      </c>
      <c r="C1902" t="s">
        <v>9368</v>
      </c>
      <c r="D1902" t="s">
        <v>9535</v>
      </c>
      <c r="E1902" t="s">
        <v>9536</v>
      </c>
      <c r="F1902">
        <v>0.25</v>
      </c>
      <c r="G1902" s="2">
        <v>0</v>
      </c>
      <c r="H1902" s="4">
        <v>8.2626000000000008</v>
      </c>
      <c r="I1902" s="4">
        <v>0.97089999999999999</v>
      </c>
      <c r="J1902" s="7">
        <v>17</v>
      </c>
      <c r="K1902" s="7">
        <v>4</v>
      </c>
      <c r="L1902" s="3">
        <v>0.11749999999999999</v>
      </c>
      <c r="M1902" s="5">
        <v>0.57592701999999996</v>
      </c>
      <c r="N1902" s="6">
        <v>0.3</v>
      </c>
      <c r="O1902" s="8">
        <f>IFERROR(VLOOKUP(C1902,Sheet2!$B$2:$G$588,6,FALSE),0)</f>
        <v>33313</v>
      </c>
      <c r="P1902" t="s">
        <v>22</v>
      </c>
      <c r="Q1902" s="2">
        <v>0.47910066429999998</v>
      </c>
      <c r="R1902" s="3">
        <v>0.25</v>
      </c>
      <c r="U1902" s="22">
        <f t="shared" si="155"/>
        <v>0.25</v>
      </c>
      <c r="V1902" s="10">
        <f t="shared" si="156"/>
        <v>4.25</v>
      </c>
      <c r="W1902" s="24">
        <f t="shared" si="157"/>
        <v>4.25</v>
      </c>
    </row>
    <row r="1903" spans="1:23" x14ac:dyDescent="0.3">
      <c r="A1903" t="s">
        <v>17</v>
      </c>
      <c r="B1903" t="s">
        <v>9367</v>
      </c>
      <c r="C1903" t="s">
        <v>9368</v>
      </c>
      <c r="D1903" t="s">
        <v>9610</v>
      </c>
      <c r="E1903" t="s">
        <v>103</v>
      </c>
      <c r="F1903">
        <v>0.25</v>
      </c>
      <c r="G1903" s="2">
        <v>0</v>
      </c>
      <c r="H1903" s="4">
        <v>24.0883</v>
      </c>
      <c r="I1903" s="4">
        <v>0.75490000000000002</v>
      </c>
      <c r="J1903" s="7">
        <v>16</v>
      </c>
      <c r="K1903" s="7">
        <v>4</v>
      </c>
      <c r="L1903" s="3">
        <v>3.1300000000000001E-2</v>
      </c>
      <c r="M1903" s="5">
        <v>0.72426192</v>
      </c>
      <c r="N1903" s="6">
        <v>0.3</v>
      </c>
      <c r="O1903" s="8">
        <f>IFERROR(VLOOKUP(C1903,Sheet2!$B$2:$G$588,6,FALSE),0)</f>
        <v>33313</v>
      </c>
      <c r="P1903" t="s">
        <v>92</v>
      </c>
      <c r="Q1903" s="2">
        <v>0.58578521029999997</v>
      </c>
      <c r="R1903" s="3">
        <v>0.249999999999999</v>
      </c>
      <c r="U1903" s="22">
        <f t="shared" si="155"/>
        <v>0.249999999999999</v>
      </c>
      <c r="V1903" s="10">
        <f t="shared" si="156"/>
        <v>3.999999999999984</v>
      </c>
      <c r="W1903" s="24">
        <f t="shared" si="157"/>
        <v>3.999999999999984</v>
      </c>
    </row>
    <row r="1904" spans="1:23" x14ac:dyDescent="0.3">
      <c r="A1904" t="s">
        <v>17</v>
      </c>
      <c r="B1904" t="s">
        <v>9367</v>
      </c>
      <c r="C1904" t="s">
        <v>9368</v>
      </c>
      <c r="D1904" s="1" t="s">
        <v>9371</v>
      </c>
      <c r="E1904" t="s">
        <v>9372</v>
      </c>
      <c r="F1904">
        <v>0.25</v>
      </c>
      <c r="G1904" s="2">
        <v>0</v>
      </c>
      <c r="H1904" s="4">
        <v>1.2056</v>
      </c>
      <c r="I1904" s="4">
        <v>0.42499999999999999</v>
      </c>
      <c r="J1904" s="7">
        <v>14</v>
      </c>
      <c r="K1904" s="7">
        <v>3</v>
      </c>
      <c r="L1904" s="3">
        <v>0.35249999999999998</v>
      </c>
      <c r="M1904" s="5">
        <v>1.07658824</v>
      </c>
      <c r="N1904" s="6">
        <v>0.7</v>
      </c>
      <c r="O1904" s="8">
        <f>IFERROR(VLOOKUP(C1904,Sheet2!$B$2:$G$588,6,FALSE),0)</f>
        <v>33313</v>
      </c>
      <c r="P1904" t="s">
        <v>92</v>
      </c>
      <c r="Q1904" s="2">
        <v>0.3497978363</v>
      </c>
      <c r="R1904" s="3">
        <v>0.249999999999999</v>
      </c>
      <c r="U1904" s="22">
        <f t="shared" si="155"/>
        <v>0.249999999999999</v>
      </c>
      <c r="V1904" s="10">
        <f t="shared" si="156"/>
        <v>3.4999999999999858</v>
      </c>
      <c r="W1904" s="24">
        <f t="shared" si="157"/>
        <v>3.4999999999999858</v>
      </c>
    </row>
    <row r="1905" spans="1:23" x14ac:dyDescent="0.3">
      <c r="A1905" t="s">
        <v>17</v>
      </c>
      <c r="B1905" t="s">
        <v>9367</v>
      </c>
      <c r="C1905" t="s">
        <v>9368</v>
      </c>
      <c r="D1905" t="s">
        <v>9369</v>
      </c>
      <c r="E1905" t="s">
        <v>9370</v>
      </c>
      <c r="F1905">
        <v>0.25</v>
      </c>
      <c r="G1905" s="2">
        <v>0</v>
      </c>
      <c r="H1905" s="4">
        <v>2.8279999999999998</v>
      </c>
      <c r="I1905" s="4">
        <v>0.31459999999999999</v>
      </c>
      <c r="J1905" s="7">
        <v>13</v>
      </c>
      <c r="K1905" s="7">
        <v>3</v>
      </c>
      <c r="L1905" s="3">
        <v>0.1113</v>
      </c>
      <c r="M1905" s="5">
        <v>1.3507378000000001</v>
      </c>
      <c r="N1905" s="6">
        <v>0.7</v>
      </c>
      <c r="O1905" s="8">
        <f>IFERROR(VLOOKUP(C1905,Sheet2!$B$2:$G$588,6,FALSE),0)</f>
        <v>33313</v>
      </c>
      <c r="P1905" t="s">
        <v>92</v>
      </c>
      <c r="Q1905" s="2">
        <v>0.48176470589999998</v>
      </c>
      <c r="R1905" s="3">
        <v>0.249999999999999</v>
      </c>
      <c r="U1905" s="22">
        <f t="shared" si="155"/>
        <v>0.249999999999999</v>
      </c>
      <c r="V1905" s="10">
        <f t="shared" si="156"/>
        <v>3.2499999999999871</v>
      </c>
      <c r="W1905" s="24">
        <f t="shared" si="157"/>
        <v>3.2499999999999871</v>
      </c>
    </row>
    <row r="1906" spans="1:23" x14ac:dyDescent="0.3">
      <c r="A1906" t="s">
        <v>17</v>
      </c>
      <c r="B1906" t="s">
        <v>9367</v>
      </c>
      <c r="C1906" t="s">
        <v>9368</v>
      </c>
      <c r="D1906" t="s">
        <v>9397</v>
      </c>
      <c r="E1906" t="s">
        <v>9398</v>
      </c>
      <c r="F1906">
        <v>0.25</v>
      </c>
      <c r="G1906" s="2">
        <v>1</v>
      </c>
      <c r="H1906" s="4">
        <v>59.399900000000002</v>
      </c>
      <c r="I1906" s="4">
        <v>0.42299999999999999</v>
      </c>
      <c r="J1906" s="7">
        <v>13</v>
      </c>
      <c r="K1906" s="7">
        <v>3</v>
      </c>
      <c r="L1906" s="3">
        <v>7.1000000000000004E-3</v>
      </c>
      <c r="M1906" s="5">
        <v>1.0346504599999999</v>
      </c>
      <c r="N1906" s="6">
        <v>0.3</v>
      </c>
      <c r="O1906" s="8">
        <f>IFERROR(VLOOKUP(C1906,Sheet2!$B$2:$G$588,6,FALSE),0)</f>
        <v>33313</v>
      </c>
      <c r="P1906" t="s">
        <v>92</v>
      </c>
      <c r="Q1906" s="2">
        <v>0.71004700350000005</v>
      </c>
      <c r="R1906" s="3">
        <v>0.25</v>
      </c>
      <c r="S1906" s="3" t="str">
        <f>IF(R1906+0.01&lt;Q1906,"Y","")</f>
        <v>Y</v>
      </c>
      <c r="T1906" s="2"/>
      <c r="U1906" s="22">
        <f t="shared" si="155"/>
        <v>0.25</v>
      </c>
      <c r="V1906" s="10">
        <f t="shared" si="156"/>
        <v>3.25</v>
      </c>
      <c r="W1906" s="24">
        <f t="shared" si="157"/>
        <v>3.25</v>
      </c>
    </row>
    <row r="1907" spans="1:23" x14ac:dyDescent="0.3">
      <c r="A1907" t="s">
        <v>17</v>
      </c>
      <c r="B1907" t="s">
        <v>9367</v>
      </c>
      <c r="C1907" t="s">
        <v>9368</v>
      </c>
      <c r="D1907" t="s">
        <v>9473</v>
      </c>
      <c r="E1907" t="s">
        <v>9474</v>
      </c>
      <c r="F1907">
        <v>0.25</v>
      </c>
      <c r="G1907" s="2">
        <v>0</v>
      </c>
      <c r="H1907" s="4">
        <v>15.146599999999999</v>
      </c>
      <c r="I1907" s="4">
        <v>0.51659999999999995</v>
      </c>
      <c r="J1907" s="7">
        <v>13</v>
      </c>
      <c r="K1907" s="7">
        <v>2</v>
      </c>
      <c r="L1907" s="3">
        <v>3.4099999999999998E-2</v>
      </c>
      <c r="M1907" s="5">
        <v>0.84809181</v>
      </c>
      <c r="N1907" s="6">
        <v>0.7</v>
      </c>
      <c r="O1907" s="8">
        <f>IFERROR(VLOOKUP(C1907,Sheet2!$B$2:$G$588,6,FALSE),0)</f>
        <v>33313</v>
      </c>
      <c r="P1907" t="s">
        <v>22</v>
      </c>
      <c r="Q1907" s="2">
        <v>0.17461766719999999</v>
      </c>
      <c r="R1907" s="3">
        <v>0.17461766719926899</v>
      </c>
      <c r="U1907" s="22">
        <f t="shared" si="155"/>
        <v>0.17461766719926899</v>
      </c>
      <c r="V1907" s="10">
        <f t="shared" si="156"/>
        <v>2.2700296735904968</v>
      </c>
      <c r="W1907" s="24">
        <f t="shared" si="157"/>
        <v>2.2700296735904968</v>
      </c>
    </row>
    <row r="1908" spans="1:23" x14ac:dyDescent="0.3">
      <c r="A1908" t="s">
        <v>17</v>
      </c>
      <c r="B1908" t="s">
        <v>9367</v>
      </c>
      <c r="C1908" t="s">
        <v>9368</v>
      </c>
      <c r="D1908" t="s">
        <v>9477</v>
      </c>
      <c r="E1908" t="s">
        <v>9478</v>
      </c>
      <c r="F1908">
        <v>0.25</v>
      </c>
      <c r="G1908" s="2">
        <v>0</v>
      </c>
      <c r="H1908" s="4">
        <v>6.4500999999999999</v>
      </c>
      <c r="I1908" s="4">
        <v>0.76980000000000004</v>
      </c>
      <c r="J1908" s="7">
        <v>13</v>
      </c>
      <c r="K1908" s="7">
        <v>3</v>
      </c>
      <c r="L1908" s="3">
        <v>0.1193</v>
      </c>
      <c r="M1908" s="5">
        <v>0.56549132000000002</v>
      </c>
      <c r="N1908" s="6">
        <v>0.3</v>
      </c>
      <c r="O1908" s="8">
        <f>IFERROR(VLOOKUP(C1908,Sheet2!$B$2:$G$588,6,FALSE),0)</f>
        <v>33313</v>
      </c>
      <c r="P1908" t="s">
        <v>22</v>
      </c>
      <c r="Q1908" s="2">
        <v>0.46948788209999998</v>
      </c>
      <c r="R1908" s="3">
        <v>0.25</v>
      </c>
      <c r="U1908" s="22">
        <f t="shared" si="155"/>
        <v>0.25</v>
      </c>
      <c r="V1908" s="10">
        <f t="shared" si="156"/>
        <v>3.25</v>
      </c>
      <c r="W1908" s="24">
        <f t="shared" si="157"/>
        <v>3.25</v>
      </c>
    </row>
    <row r="1909" spans="1:23" x14ac:dyDescent="0.3">
      <c r="A1909" t="s">
        <v>17</v>
      </c>
      <c r="B1909" t="s">
        <v>9367</v>
      </c>
      <c r="C1909" t="s">
        <v>9368</v>
      </c>
      <c r="D1909" s="1" t="s">
        <v>9459</v>
      </c>
      <c r="E1909" t="s">
        <v>9460</v>
      </c>
      <c r="F1909">
        <v>0.25</v>
      </c>
      <c r="G1909" s="2">
        <v>0</v>
      </c>
      <c r="H1909" s="4">
        <v>1.0019</v>
      </c>
      <c r="I1909" s="4">
        <v>0.36580000000000001</v>
      </c>
      <c r="J1909" s="7">
        <v>12</v>
      </c>
      <c r="K1909" s="7">
        <v>3</v>
      </c>
      <c r="L1909" s="3">
        <v>0.36509999999999998</v>
      </c>
      <c r="M1909" s="5">
        <v>1.0982229999999999</v>
      </c>
      <c r="N1909" s="6">
        <v>0.7</v>
      </c>
      <c r="O1909" s="8">
        <f>IFERROR(VLOOKUP(C1909,Sheet2!$B$2:$G$588,6,FALSE),0)</f>
        <v>33313</v>
      </c>
      <c r="P1909" t="s">
        <v>92</v>
      </c>
      <c r="Q1909" s="2">
        <v>0.36260668559999998</v>
      </c>
      <c r="R1909" s="3">
        <v>0.25</v>
      </c>
      <c r="U1909" s="22">
        <f t="shared" si="155"/>
        <v>0.25</v>
      </c>
      <c r="V1909" s="10">
        <f t="shared" si="156"/>
        <v>3</v>
      </c>
      <c r="W1909" s="24">
        <f t="shared" si="157"/>
        <v>3</v>
      </c>
    </row>
    <row r="1910" spans="1:23" x14ac:dyDescent="0.3">
      <c r="A1910" t="s">
        <v>17</v>
      </c>
      <c r="B1910" t="s">
        <v>9367</v>
      </c>
      <c r="C1910" t="s">
        <v>9368</v>
      </c>
      <c r="D1910" t="s">
        <v>9575</v>
      </c>
      <c r="E1910" t="s">
        <v>9576</v>
      </c>
      <c r="F1910">
        <v>0.25</v>
      </c>
      <c r="G1910" s="2">
        <v>0</v>
      </c>
      <c r="H1910" s="4">
        <v>1.4662999999999999</v>
      </c>
      <c r="I1910" s="4">
        <v>0.34689999999999999</v>
      </c>
      <c r="J1910" s="7">
        <v>12</v>
      </c>
      <c r="K1910" s="7">
        <v>3</v>
      </c>
      <c r="L1910" s="3">
        <v>0.2366</v>
      </c>
      <c r="M1910" s="5">
        <v>1.18933278</v>
      </c>
      <c r="N1910" s="6">
        <v>0.9</v>
      </c>
      <c r="O1910" s="8">
        <f>IFERROR(VLOOKUP(C1910,Sheet2!$B$2:$G$588,6,FALSE),0)</f>
        <v>33313</v>
      </c>
      <c r="P1910" t="s">
        <v>22</v>
      </c>
      <c r="Q1910" s="2">
        <v>0.24327319319999999</v>
      </c>
      <c r="R1910" s="3">
        <v>0.243273193198739</v>
      </c>
      <c r="U1910" s="22">
        <f t="shared" si="155"/>
        <v>0.243273193198739</v>
      </c>
      <c r="V1910" s="10">
        <f t="shared" si="156"/>
        <v>2.9192783183848681</v>
      </c>
      <c r="W1910" s="24">
        <f t="shared" si="157"/>
        <v>2.9192783183848681</v>
      </c>
    </row>
    <row r="1911" spans="1:23" x14ac:dyDescent="0.3">
      <c r="A1911" t="s">
        <v>17</v>
      </c>
      <c r="B1911" t="s">
        <v>9367</v>
      </c>
      <c r="C1911" t="s">
        <v>9368</v>
      </c>
      <c r="D1911" t="s">
        <v>9577</v>
      </c>
      <c r="E1911" t="s">
        <v>9578</v>
      </c>
      <c r="F1911">
        <v>0.25</v>
      </c>
      <c r="G1911" s="2">
        <v>0</v>
      </c>
      <c r="H1911" s="4">
        <v>2.7501000000000002</v>
      </c>
      <c r="I1911" s="4">
        <v>0.3982</v>
      </c>
      <c r="J1911" s="7">
        <v>12</v>
      </c>
      <c r="K1911" s="7">
        <v>3</v>
      </c>
      <c r="L1911" s="3">
        <v>0.14480000000000001</v>
      </c>
      <c r="M1911" s="5">
        <v>1.0278385699999999</v>
      </c>
      <c r="N1911" s="6">
        <v>0.7</v>
      </c>
      <c r="O1911" s="8">
        <f>IFERROR(VLOOKUP(C1911,Sheet2!$B$2:$G$588,6,FALSE),0)</f>
        <v>33313</v>
      </c>
      <c r="P1911" t="s">
        <v>22</v>
      </c>
      <c r="Q1911" s="2">
        <v>0.31895919859999999</v>
      </c>
      <c r="R1911" s="3">
        <v>0.25</v>
      </c>
      <c r="U1911" s="22">
        <f t="shared" si="155"/>
        <v>0.25</v>
      </c>
      <c r="V1911" s="10">
        <f t="shared" si="156"/>
        <v>3</v>
      </c>
      <c r="W1911" s="24">
        <f t="shared" si="157"/>
        <v>3</v>
      </c>
    </row>
    <row r="1912" spans="1:23" x14ac:dyDescent="0.3">
      <c r="A1912" t="s">
        <v>17</v>
      </c>
      <c r="B1912" t="s">
        <v>9367</v>
      </c>
      <c r="C1912" t="s">
        <v>9368</v>
      </c>
      <c r="D1912" t="s">
        <v>9611</v>
      </c>
      <c r="E1912" t="s">
        <v>9612</v>
      </c>
      <c r="F1912">
        <v>0.25</v>
      </c>
      <c r="G1912" s="2">
        <v>0</v>
      </c>
      <c r="H1912" s="4">
        <v>6.2054</v>
      </c>
      <c r="I1912" s="4">
        <v>0.69110000000000005</v>
      </c>
      <c r="J1912" s="7">
        <v>12</v>
      </c>
      <c r="K1912" s="7">
        <v>3</v>
      </c>
      <c r="L1912" s="3">
        <v>0.1114</v>
      </c>
      <c r="M1912" s="5">
        <v>0.58205870000000004</v>
      </c>
      <c r="N1912" s="6">
        <v>0.3</v>
      </c>
      <c r="O1912" s="8">
        <f>IFERROR(VLOOKUP(C1912,Sheet2!$B$2:$G$588,6,FALSE),0)</f>
        <v>33313</v>
      </c>
      <c r="P1912" t="s">
        <v>22</v>
      </c>
      <c r="Q1912" s="2">
        <v>0.4845880682</v>
      </c>
      <c r="R1912" s="3">
        <v>0.249999999999999</v>
      </c>
      <c r="U1912" s="22">
        <f t="shared" si="155"/>
        <v>0.249999999999999</v>
      </c>
      <c r="V1912" s="10">
        <f t="shared" si="156"/>
        <v>2.999999999999988</v>
      </c>
      <c r="W1912" s="24">
        <f t="shared" si="157"/>
        <v>2.999999999999988</v>
      </c>
    </row>
    <row r="1913" spans="1:23" x14ac:dyDescent="0.3">
      <c r="A1913" t="s">
        <v>17</v>
      </c>
      <c r="B1913" t="s">
        <v>9367</v>
      </c>
      <c r="C1913" t="s">
        <v>9368</v>
      </c>
      <c r="D1913" t="s">
        <v>9531</v>
      </c>
      <c r="E1913" t="s">
        <v>9532</v>
      </c>
      <c r="F1913">
        <v>0.25</v>
      </c>
      <c r="G1913" s="2">
        <v>0</v>
      </c>
      <c r="H1913" s="4">
        <v>2.2669999999999999</v>
      </c>
      <c r="I1913" s="4">
        <v>0.34250000000000003</v>
      </c>
      <c r="J1913" s="7">
        <v>11</v>
      </c>
      <c r="K1913" s="7">
        <v>3</v>
      </c>
      <c r="L1913" s="3">
        <v>0.15110000000000001</v>
      </c>
      <c r="M1913" s="5">
        <v>1.03405631</v>
      </c>
      <c r="N1913" s="6">
        <v>0.7</v>
      </c>
      <c r="O1913" s="8">
        <f>IFERROR(VLOOKUP(C1913,Sheet2!$B$2:$G$588,6,FALSE),0)</f>
        <v>33313</v>
      </c>
      <c r="P1913" t="s">
        <v>22</v>
      </c>
      <c r="Q1913" s="2">
        <v>0.32305427260000003</v>
      </c>
      <c r="R1913" s="3">
        <v>0.25</v>
      </c>
      <c r="U1913" s="22">
        <f t="shared" si="155"/>
        <v>0.25</v>
      </c>
      <c r="V1913" s="10">
        <f t="shared" si="156"/>
        <v>2.75</v>
      </c>
      <c r="W1913" s="24">
        <f t="shared" si="157"/>
        <v>2.75</v>
      </c>
    </row>
    <row r="1914" spans="1:23" x14ac:dyDescent="0.3">
      <c r="A1914" t="s">
        <v>17</v>
      </c>
      <c r="B1914" t="s">
        <v>9367</v>
      </c>
      <c r="C1914" t="s">
        <v>9368</v>
      </c>
      <c r="D1914" t="s">
        <v>9413</v>
      </c>
      <c r="E1914" t="s">
        <v>9414</v>
      </c>
      <c r="F1914">
        <v>0.25</v>
      </c>
      <c r="G1914" s="2">
        <v>0</v>
      </c>
      <c r="H1914" s="4">
        <v>35.8078</v>
      </c>
      <c r="I1914" s="4">
        <v>0.38159999999999999</v>
      </c>
      <c r="J1914" s="7">
        <v>10</v>
      </c>
      <c r="K1914" s="7">
        <v>2</v>
      </c>
      <c r="L1914" s="3">
        <v>1.0699999999999999E-2</v>
      </c>
      <c r="M1914" s="5">
        <v>0.86221223999999996</v>
      </c>
      <c r="N1914" s="6">
        <v>0.7</v>
      </c>
      <c r="O1914" s="8">
        <f>IFERROR(VLOOKUP(C1914,Sheet2!$B$2:$G$588,6,FALSE),0)</f>
        <v>33313</v>
      </c>
      <c r="P1914" t="s">
        <v>22</v>
      </c>
      <c r="Q1914" s="2">
        <v>0.18813493100000001</v>
      </c>
      <c r="R1914" s="3">
        <v>0.188134930971607</v>
      </c>
      <c r="U1914" s="22">
        <f t="shared" si="155"/>
        <v>0.188134930971607</v>
      </c>
      <c r="V1914" s="10">
        <f t="shared" si="156"/>
        <v>1.8813493097160698</v>
      </c>
      <c r="W1914" s="24">
        <f t="shared" si="157"/>
        <v>1.8813493097160698</v>
      </c>
    </row>
    <row r="1915" spans="1:23" x14ac:dyDescent="0.3">
      <c r="A1915" t="s">
        <v>17</v>
      </c>
      <c r="B1915" t="s">
        <v>9367</v>
      </c>
      <c r="C1915" t="s">
        <v>9368</v>
      </c>
      <c r="D1915" t="s">
        <v>9433</v>
      </c>
      <c r="E1915" t="s">
        <v>9434</v>
      </c>
      <c r="F1915">
        <v>0.25</v>
      </c>
      <c r="G1915" s="2">
        <v>0</v>
      </c>
      <c r="H1915" s="4">
        <v>1.4520999999999999</v>
      </c>
      <c r="I1915" s="4">
        <v>0.26850000000000002</v>
      </c>
      <c r="J1915" s="7">
        <v>10</v>
      </c>
      <c r="K1915" s="7">
        <v>2</v>
      </c>
      <c r="L1915" s="3">
        <v>0.18490000000000001</v>
      </c>
      <c r="M1915" s="5">
        <v>1.19108806</v>
      </c>
      <c r="N1915" s="6">
        <v>0.9</v>
      </c>
      <c r="O1915" s="8">
        <f>IFERROR(VLOOKUP(C1915,Sheet2!$B$2:$G$588,6,FALSE),0)</f>
        <v>33313</v>
      </c>
      <c r="P1915" t="s">
        <v>22</v>
      </c>
      <c r="Q1915" s="2">
        <v>0.24438835910000001</v>
      </c>
      <c r="R1915" s="3">
        <v>0.24438835905567999</v>
      </c>
      <c r="U1915" s="22">
        <f t="shared" si="155"/>
        <v>0.24438835905567999</v>
      </c>
      <c r="V1915" s="10">
        <f t="shared" si="156"/>
        <v>2.4438835905567999</v>
      </c>
      <c r="W1915" s="24">
        <f t="shared" si="157"/>
        <v>2.4438835905567999</v>
      </c>
    </row>
    <row r="1916" spans="1:23" x14ac:dyDescent="0.3">
      <c r="A1916" t="s">
        <v>17</v>
      </c>
      <c r="B1916" t="s">
        <v>9367</v>
      </c>
      <c r="C1916" t="s">
        <v>9368</v>
      </c>
      <c r="D1916" t="s">
        <v>9487</v>
      </c>
      <c r="E1916" t="s">
        <v>9488</v>
      </c>
      <c r="F1916">
        <v>0.25</v>
      </c>
      <c r="G1916" s="2">
        <v>0</v>
      </c>
      <c r="H1916" s="4">
        <v>1.4041999999999999</v>
      </c>
      <c r="I1916" s="4">
        <v>0.33200000000000002</v>
      </c>
      <c r="J1916" s="7">
        <v>10</v>
      </c>
      <c r="K1916" s="7">
        <v>2</v>
      </c>
      <c r="L1916" s="3">
        <v>0.2364</v>
      </c>
      <c r="M1916" s="5">
        <v>0.96400602000000002</v>
      </c>
      <c r="N1916" s="6">
        <v>0.7</v>
      </c>
      <c r="O1916" s="8">
        <f>IFERROR(VLOOKUP(C1916,Sheet2!$B$2:$G$588,6,FALSE),0)</f>
        <v>33313</v>
      </c>
      <c r="P1916" t="s">
        <v>92</v>
      </c>
      <c r="Q1916" s="2">
        <v>0.27386345880000001</v>
      </c>
      <c r="R1916" s="3">
        <v>0.25</v>
      </c>
      <c r="U1916" s="22">
        <f t="shared" si="155"/>
        <v>0.25</v>
      </c>
      <c r="V1916" s="10">
        <f t="shared" si="156"/>
        <v>2.5</v>
      </c>
      <c r="W1916" s="24">
        <f t="shared" si="157"/>
        <v>2.5</v>
      </c>
    </row>
    <row r="1917" spans="1:23" x14ac:dyDescent="0.3">
      <c r="A1917" t="s">
        <v>17</v>
      </c>
      <c r="B1917" t="s">
        <v>9367</v>
      </c>
      <c r="C1917" t="s">
        <v>9368</v>
      </c>
      <c r="D1917" t="s">
        <v>9505</v>
      </c>
      <c r="E1917" t="s">
        <v>9506</v>
      </c>
      <c r="F1917">
        <v>0.25</v>
      </c>
      <c r="G1917" s="2">
        <v>0</v>
      </c>
      <c r="H1917" s="4">
        <v>28.796900000000001</v>
      </c>
      <c r="I1917" s="4">
        <v>0.68240000000000001</v>
      </c>
      <c r="J1917" s="7">
        <v>10</v>
      </c>
      <c r="K1917" s="7">
        <v>3</v>
      </c>
      <c r="L1917" s="3">
        <v>2.3699999999999999E-2</v>
      </c>
      <c r="M1917" s="5">
        <v>0.50138176000000001</v>
      </c>
      <c r="N1917" s="6">
        <v>0.3</v>
      </c>
      <c r="O1917" s="8">
        <f>IFERROR(VLOOKUP(C1917,Sheet2!$B$2:$G$588,6,FALSE),0)</f>
        <v>33313</v>
      </c>
      <c r="P1917" t="s">
        <v>92</v>
      </c>
      <c r="Q1917" s="2">
        <v>0.40165354819999999</v>
      </c>
      <c r="R1917" s="3">
        <v>0.25</v>
      </c>
      <c r="U1917" s="22">
        <f t="shared" si="155"/>
        <v>0.25</v>
      </c>
      <c r="V1917" s="10">
        <f t="shared" si="156"/>
        <v>2.5</v>
      </c>
      <c r="W1917" s="24">
        <f t="shared" si="157"/>
        <v>2.5</v>
      </c>
    </row>
    <row r="1918" spans="1:23" x14ac:dyDescent="0.3">
      <c r="A1918" t="s">
        <v>17</v>
      </c>
      <c r="B1918" t="s">
        <v>9367</v>
      </c>
      <c r="C1918" t="s">
        <v>9368</v>
      </c>
      <c r="D1918" t="s">
        <v>9559</v>
      </c>
      <c r="E1918" t="s">
        <v>9560</v>
      </c>
      <c r="F1918">
        <v>0.25</v>
      </c>
      <c r="G1918" s="2">
        <v>0</v>
      </c>
      <c r="H1918" s="4">
        <v>5.8522999999999996</v>
      </c>
      <c r="I1918" s="4">
        <v>0.58399999999999996</v>
      </c>
      <c r="J1918" s="7">
        <v>10</v>
      </c>
      <c r="K1918" s="7">
        <v>2</v>
      </c>
      <c r="L1918" s="3">
        <v>9.98E-2</v>
      </c>
      <c r="M1918" s="5">
        <v>0.56253668999999995</v>
      </c>
      <c r="N1918" s="6">
        <v>0.3</v>
      </c>
      <c r="O1918" s="8">
        <f>IFERROR(VLOOKUP(C1918,Sheet2!$B$2:$G$588,6,FALSE),0)</f>
        <v>33313</v>
      </c>
      <c r="P1918" t="s">
        <v>22</v>
      </c>
      <c r="Q1918" s="2">
        <v>0.46670145460000001</v>
      </c>
      <c r="R1918" s="3">
        <v>0.25</v>
      </c>
      <c r="U1918" s="22">
        <f t="shared" si="155"/>
        <v>0.25</v>
      </c>
      <c r="V1918" s="10">
        <f t="shared" si="156"/>
        <v>2.5</v>
      </c>
      <c r="W1918" s="24">
        <f t="shared" si="157"/>
        <v>2.5</v>
      </c>
    </row>
    <row r="1919" spans="1:23" x14ac:dyDescent="0.3">
      <c r="A1919" t="s">
        <v>17</v>
      </c>
      <c r="B1919" t="s">
        <v>9367</v>
      </c>
      <c r="C1919" t="s">
        <v>9368</v>
      </c>
      <c r="D1919" t="s">
        <v>9571</v>
      </c>
      <c r="E1919" t="s">
        <v>9572</v>
      </c>
      <c r="F1919">
        <v>0.25</v>
      </c>
      <c r="G1919" s="2">
        <v>0</v>
      </c>
      <c r="H1919" s="4">
        <v>2.5516999999999999</v>
      </c>
      <c r="I1919" s="4">
        <v>0.31019999999999998</v>
      </c>
      <c r="J1919" s="7">
        <v>10</v>
      </c>
      <c r="K1919" s="7">
        <v>2</v>
      </c>
      <c r="L1919" s="3">
        <v>0.1216</v>
      </c>
      <c r="M1919" s="5">
        <v>1.0344232099999999</v>
      </c>
      <c r="N1919" s="6">
        <v>0.7</v>
      </c>
      <c r="O1919" s="8">
        <f>IFERROR(VLOOKUP(C1919,Sheet2!$B$2:$G$588,6,FALSE),0)</f>
        <v>33313</v>
      </c>
      <c r="P1919" t="s">
        <v>22</v>
      </c>
      <c r="Q1919" s="2">
        <v>0.32329437950000001</v>
      </c>
      <c r="R1919" s="3">
        <v>0.25</v>
      </c>
      <c r="U1919" s="22">
        <f t="shared" si="155"/>
        <v>0.25</v>
      </c>
      <c r="V1919" s="10">
        <f t="shared" si="156"/>
        <v>2.5</v>
      </c>
      <c r="W1919" s="24">
        <f t="shared" si="157"/>
        <v>2.5</v>
      </c>
    </row>
    <row r="1920" spans="1:23" x14ac:dyDescent="0.3">
      <c r="A1920" t="s">
        <v>17</v>
      </c>
      <c r="B1920" t="s">
        <v>9367</v>
      </c>
      <c r="C1920" t="s">
        <v>9368</v>
      </c>
      <c r="D1920" t="s">
        <v>9485</v>
      </c>
      <c r="E1920" t="s">
        <v>9486</v>
      </c>
      <c r="F1920">
        <v>0.25</v>
      </c>
      <c r="G1920" s="2">
        <v>0</v>
      </c>
      <c r="H1920" s="4">
        <v>2.0301</v>
      </c>
      <c r="I1920" s="4">
        <v>0.26800000000000002</v>
      </c>
      <c r="J1920" s="7">
        <v>9</v>
      </c>
      <c r="K1920" s="7">
        <v>2</v>
      </c>
      <c r="L1920" s="3">
        <v>0.13200000000000001</v>
      </c>
      <c r="M1920" s="5">
        <v>1.0723081000000001</v>
      </c>
      <c r="N1920" s="6">
        <v>0.7</v>
      </c>
      <c r="O1920" s="8">
        <f>IFERROR(VLOOKUP(C1920,Sheet2!$B$2:$G$588,6,FALSE),0)</f>
        <v>33313</v>
      </c>
      <c r="P1920" t="s">
        <v>22</v>
      </c>
      <c r="Q1920" s="2">
        <v>0.34720254519999999</v>
      </c>
      <c r="R1920" s="3">
        <v>0.25</v>
      </c>
      <c r="U1920" s="22">
        <f t="shared" si="155"/>
        <v>0.25</v>
      </c>
      <c r="V1920" s="10">
        <f t="shared" si="156"/>
        <v>2.25</v>
      </c>
      <c r="W1920" s="24">
        <f t="shared" si="157"/>
        <v>2.25</v>
      </c>
    </row>
    <row r="1921" spans="1:23" x14ac:dyDescent="0.3">
      <c r="A1921" t="s">
        <v>17</v>
      </c>
      <c r="B1921" t="s">
        <v>9367</v>
      </c>
      <c r="C1921" t="s">
        <v>9368</v>
      </c>
      <c r="D1921" t="s">
        <v>9599</v>
      </c>
      <c r="E1921" t="s">
        <v>9600</v>
      </c>
      <c r="F1921">
        <v>0.25</v>
      </c>
      <c r="G1921" s="2">
        <v>0</v>
      </c>
      <c r="H1921" s="4">
        <v>4.5869999999999997</v>
      </c>
      <c r="I1921" s="4">
        <v>0.53</v>
      </c>
      <c r="J1921" s="7">
        <v>9</v>
      </c>
      <c r="K1921" s="7">
        <v>2</v>
      </c>
      <c r="L1921" s="3">
        <v>0.11550000000000001</v>
      </c>
      <c r="M1921" s="5">
        <v>0.55878706</v>
      </c>
      <c r="N1921" s="6">
        <v>0.3</v>
      </c>
      <c r="O1921" s="8">
        <f>IFERROR(VLOOKUP(C1921,Sheet2!$B$2:$G$588,6,FALSE),0)</f>
        <v>33313</v>
      </c>
      <c r="P1921" t="s">
        <v>22</v>
      </c>
      <c r="Q1921" s="2">
        <v>0.46312285949999998</v>
      </c>
      <c r="R1921" s="3">
        <v>0.249999999999999</v>
      </c>
      <c r="U1921" s="22">
        <f t="shared" si="155"/>
        <v>0.249999999999999</v>
      </c>
      <c r="V1921" s="10">
        <f t="shared" si="156"/>
        <v>2.2499999999999911</v>
      </c>
      <c r="W1921" s="24">
        <f t="shared" si="157"/>
        <v>2.2499999999999911</v>
      </c>
    </row>
    <row r="1922" spans="1:23" x14ac:dyDescent="0.3">
      <c r="A1922" t="s">
        <v>17</v>
      </c>
      <c r="B1922" t="s">
        <v>9367</v>
      </c>
      <c r="C1922" t="s">
        <v>9368</v>
      </c>
      <c r="D1922" t="s">
        <v>9377</v>
      </c>
      <c r="E1922" t="s">
        <v>9378</v>
      </c>
      <c r="F1922">
        <v>0.25</v>
      </c>
      <c r="G1922" s="2">
        <v>1</v>
      </c>
      <c r="H1922" s="4">
        <v>67.444800000000001</v>
      </c>
      <c r="I1922" s="4">
        <v>0.37440000000000001</v>
      </c>
      <c r="J1922" s="7">
        <v>8</v>
      </c>
      <c r="K1922" s="7">
        <v>2</v>
      </c>
      <c r="L1922" s="3">
        <v>5.5999999999999999E-3</v>
      </c>
      <c r="M1922" s="5">
        <v>0.75116368</v>
      </c>
      <c r="N1922" s="6">
        <v>0.3</v>
      </c>
      <c r="O1922" s="8">
        <f>IFERROR(VLOOKUP(C1922,Sheet2!$B$2:$G$588,6,FALSE),0)</f>
        <v>33313</v>
      </c>
      <c r="P1922" t="s">
        <v>22</v>
      </c>
      <c r="Q1922" s="2">
        <v>0.60061966680000001</v>
      </c>
      <c r="R1922" s="3">
        <v>0.25</v>
      </c>
      <c r="S1922" s="3" t="str">
        <f t="shared" ref="S1922:S1923" si="159">IF(R1922+0.01&lt;Q1922,"Y","")</f>
        <v>Y</v>
      </c>
      <c r="T1922" s="2"/>
      <c r="U1922" s="22">
        <f t="shared" si="155"/>
        <v>0.25</v>
      </c>
      <c r="V1922" s="10">
        <f t="shared" si="156"/>
        <v>2</v>
      </c>
      <c r="W1922" s="24">
        <f t="shared" si="157"/>
        <v>2</v>
      </c>
    </row>
    <row r="1923" spans="1:23" x14ac:dyDescent="0.3">
      <c r="A1923" t="s">
        <v>17</v>
      </c>
      <c r="B1923" t="s">
        <v>9367</v>
      </c>
      <c r="C1923" t="s">
        <v>9368</v>
      </c>
      <c r="D1923" t="s">
        <v>9431</v>
      </c>
      <c r="E1923" t="s">
        <v>9432</v>
      </c>
      <c r="F1923">
        <v>0.25</v>
      </c>
      <c r="G1923" s="2">
        <v>1</v>
      </c>
      <c r="H1923" s="4">
        <v>59.051699999999997</v>
      </c>
      <c r="I1923" s="4">
        <v>0.37380000000000002</v>
      </c>
      <c r="J1923" s="7">
        <v>8</v>
      </c>
      <c r="K1923" s="7">
        <v>2</v>
      </c>
      <c r="L1923" s="3">
        <v>6.3E-3</v>
      </c>
      <c r="M1923" s="5">
        <v>0.74366520000000003</v>
      </c>
      <c r="N1923" s="6">
        <v>0.3</v>
      </c>
      <c r="O1923" s="8">
        <f>IFERROR(VLOOKUP(C1923,Sheet2!$B$2:$G$588,6,FALSE),0)</f>
        <v>33313</v>
      </c>
      <c r="P1923" t="s">
        <v>92</v>
      </c>
      <c r="Q1923" s="2">
        <v>0.59659266109999998</v>
      </c>
      <c r="R1923" s="3">
        <v>0.25</v>
      </c>
      <c r="S1923" s="3" t="str">
        <f t="shared" si="159"/>
        <v>Y</v>
      </c>
      <c r="T1923" s="2"/>
      <c r="U1923" s="22">
        <f t="shared" si="155"/>
        <v>0.25</v>
      </c>
      <c r="V1923" s="10">
        <f t="shared" si="156"/>
        <v>2</v>
      </c>
      <c r="W1923" s="24">
        <f t="shared" si="157"/>
        <v>2</v>
      </c>
    </row>
    <row r="1924" spans="1:23" x14ac:dyDescent="0.3">
      <c r="A1924" t="s">
        <v>17</v>
      </c>
      <c r="B1924" t="s">
        <v>9367</v>
      </c>
      <c r="C1924" t="s">
        <v>9368</v>
      </c>
      <c r="D1924" t="s">
        <v>9493</v>
      </c>
      <c r="E1924" t="s">
        <v>9494</v>
      </c>
      <c r="F1924">
        <v>0.25</v>
      </c>
      <c r="G1924" s="2">
        <v>0</v>
      </c>
      <c r="H1924" s="4">
        <v>16.742899999999999</v>
      </c>
      <c r="I1924" s="4">
        <v>0.33989999999999998</v>
      </c>
      <c r="J1924" s="7">
        <v>8</v>
      </c>
      <c r="K1924" s="7">
        <v>2</v>
      </c>
      <c r="L1924" s="3">
        <v>2.0299999999999999E-2</v>
      </c>
      <c r="M1924" s="5">
        <v>0.82265657999999997</v>
      </c>
      <c r="N1924" s="6">
        <v>0.45</v>
      </c>
      <c r="O1924" s="8">
        <f>IFERROR(VLOOKUP(C1924,Sheet2!$B$2:$G$588,6,FALSE),0)</f>
        <v>33313</v>
      </c>
      <c r="P1924" t="s">
        <v>22</v>
      </c>
      <c r="Q1924" s="2">
        <v>0.45299167140000002</v>
      </c>
      <c r="R1924" s="3">
        <v>0.249999999999999</v>
      </c>
      <c r="U1924" s="22">
        <f t="shared" si="155"/>
        <v>0.249999999999999</v>
      </c>
      <c r="V1924" s="10">
        <f t="shared" si="156"/>
        <v>1.999999999999992</v>
      </c>
      <c r="W1924" s="24">
        <f t="shared" si="157"/>
        <v>1.999999999999992</v>
      </c>
    </row>
    <row r="1925" spans="1:23" x14ac:dyDescent="0.3">
      <c r="A1925" t="s">
        <v>17</v>
      </c>
      <c r="B1925" t="s">
        <v>9367</v>
      </c>
      <c r="C1925" t="s">
        <v>9368</v>
      </c>
      <c r="D1925" t="s">
        <v>9608</v>
      </c>
      <c r="E1925" t="s">
        <v>9609</v>
      </c>
      <c r="F1925">
        <v>0.25</v>
      </c>
      <c r="G1925" s="2">
        <v>0</v>
      </c>
      <c r="H1925" s="4">
        <v>1.6428</v>
      </c>
      <c r="I1925" s="4">
        <v>0.25369999999999998</v>
      </c>
      <c r="J1925" s="7">
        <v>8</v>
      </c>
      <c r="K1925" s="7">
        <v>2</v>
      </c>
      <c r="L1925" s="3">
        <v>0.15440000000000001</v>
      </c>
      <c r="M1925" s="5">
        <v>1.0080518000000001</v>
      </c>
      <c r="N1925" s="6">
        <v>0.7</v>
      </c>
      <c r="O1925" s="8">
        <f>IFERROR(VLOOKUP(C1925,Sheet2!$B$2:$G$588,6,FALSE),0)</f>
        <v>33313</v>
      </c>
      <c r="P1925" t="s">
        <v>22</v>
      </c>
      <c r="Q1925" s="2">
        <v>0.30559124170000002</v>
      </c>
      <c r="R1925" s="3">
        <v>0.25</v>
      </c>
      <c r="U1925" s="22">
        <f t="shared" si="155"/>
        <v>0.25</v>
      </c>
      <c r="V1925" s="10">
        <f t="shared" si="156"/>
        <v>2</v>
      </c>
      <c r="W1925" s="24">
        <f t="shared" si="157"/>
        <v>2</v>
      </c>
    </row>
    <row r="1926" spans="1:23" x14ac:dyDescent="0.3">
      <c r="A1926" t="s">
        <v>17</v>
      </c>
      <c r="B1926" t="s">
        <v>9367</v>
      </c>
      <c r="C1926" t="s">
        <v>9368</v>
      </c>
      <c r="D1926" t="s">
        <v>9429</v>
      </c>
      <c r="E1926" t="s">
        <v>9430</v>
      </c>
      <c r="F1926">
        <v>0.25</v>
      </c>
      <c r="G1926" s="2">
        <v>0</v>
      </c>
      <c r="H1926" s="4">
        <v>0.8589</v>
      </c>
      <c r="I1926" s="4">
        <v>0.19750000000000001</v>
      </c>
      <c r="J1926" s="7">
        <v>7</v>
      </c>
      <c r="K1926" s="7">
        <v>2</v>
      </c>
      <c r="L1926" s="3">
        <v>0.23</v>
      </c>
      <c r="M1926" s="5">
        <v>1.2253164599999999</v>
      </c>
      <c r="N1926" s="6">
        <v>0.7</v>
      </c>
      <c r="O1926" s="8">
        <f>IFERROR(VLOOKUP(C1926,Sheet2!$B$2:$G$588,6,FALSE),0)</f>
        <v>33313</v>
      </c>
      <c r="P1926" t="s">
        <v>92</v>
      </c>
      <c r="Q1926" s="2">
        <v>0.42871900829999998</v>
      </c>
      <c r="R1926" s="3">
        <v>0.25</v>
      </c>
      <c r="U1926" s="22">
        <f t="shared" si="155"/>
        <v>0.25</v>
      </c>
      <c r="V1926" s="10">
        <f t="shared" si="156"/>
        <v>1.75</v>
      </c>
      <c r="W1926" s="24">
        <f t="shared" si="157"/>
        <v>1.75</v>
      </c>
    </row>
    <row r="1927" spans="1:23" x14ac:dyDescent="0.3">
      <c r="A1927" t="s">
        <v>17</v>
      </c>
      <c r="B1927" t="s">
        <v>9367</v>
      </c>
      <c r="C1927" t="s">
        <v>9368</v>
      </c>
      <c r="D1927" t="s">
        <v>9453</v>
      </c>
      <c r="E1927" t="s">
        <v>9454</v>
      </c>
      <c r="F1927">
        <v>0.25</v>
      </c>
      <c r="G1927" s="2">
        <v>0</v>
      </c>
      <c r="H1927" s="4">
        <v>0.67900000000000005</v>
      </c>
      <c r="I1927" s="4">
        <v>0.19489999999999999</v>
      </c>
      <c r="J1927" s="7">
        <v>7</v>
      </c>
      <c r="K1927" s="7">
        <v>2</v>
      </c>
      <c r="L1927" s="3">
        <v>0.28710000000000002</v>
      </c>
      <c r="M1927" s="5">
        <v>1.1606815699999999</v>
      </c>
      <c r="N1927" s="6">
        <v>0.7</v>
      </c>
      <c r="O1927" s="8">
        <f>IFERROR(VLOOKUP(C1927,Sheet2!$B$2:$G$588,6,FALSE),0)</f>
        <v>33313</v>
      </c>
      <c r="P1927" t="s">
        <v>92</v>
      </c>
      <c r="Q1927" s="2">
        <v>0.39690607729999999</v>
      </c>
      <c r="R1927" s="3">
        <v>0.25</v>
      </c>
      <c r="U1927" s="22">
        <f t="shared" si="155"/>
        <v>0.25</v>
      </c>
      <c r="V1927" s="10">
        <f t="shared" si="156"/>
        <v>1.75</v>
      </c>
      <c r="W1927" s="24">
        <f t="shared" si="157"/>
        <v>1.75</v>
      </c>
    </row>
    <row r="1928" spans="1:23" x14ac:dyDescent="0.3">
      <c r="A1928" t="s">
        <v>17</v>
      </c>
      <c r="B1928" t="s">
        <v>9367</v>
      </c>
      <c r="C1928" t="s">
        <v>9368</v>
      </c>
      <c r="D1928" t="s">
        <v>9497</v>
      </c>
      <c r="E1928" t="s">
        <v>9498</v>
      </c>
      <c r="F1928">
        <v>0.25</v>
      </c>
      <c r="G1928" s="2">
        <v>0</v>
      </c>
      <c r="H1928" s="4">
        <v>12.904999999999999</v>
      </c>
      <c r="I1928" s="4">
        <v>0.27500000000000002</v>
      </c>
      <c r="J1928" s="7">
        <v>7</v>
      </c>
      <c r="K1928" s="7">
        <v>2</v>
      </c>
      <c r="L1928" s="3">
        <v>2.1299999999999999E-2</v>
      </c>
      <c r="M1928" s="5">
        <v>0.81615583999999997</v>
      </c>
      <c r="N1928" s="6">
        <v>0.45</v>
      </c>
      <c r="O1928" s="8">
        <f>IFERROR(VLOOKUP(C1928,Sheet2!$B$2:$G$588,6,FALSE),0)</f>
        <v>33313</v>
      </c>
      <c r="P1928" t="s">
        <v>22</v>
      </c>
      <c r="Q1928" s="2">
        <v>0.44863471449999998</v>
      </c>
      <c r="R1928" s="3">
        <v>0.25</v>
      </c>
      <c r="U1928" s="22">
        <f t="shared" si="155"/>
        <v>0.25</v>
      </c>
      <c r="V1928" s="10">
        <f t="shared" si="156"/>
        <v>1.75</v>
      </c>
      <c r="W1928" s="24">
        <f t="shared" si="157"/>
        <v>1.75</v>
      </c>
    </row>
    <row r="1929" spans="1:23" x14ac:dyDescent="0.3">
      <c r="A1929" t="s">
        <v>17</v>
      </c>
      <c r="B1929" t="s">
        <v>9367</v>
      </c>
      <c r="C1929" t="s">
        <v>9368</v>
      </c>
      <c r="D1929" t="s">
        <v>9587</v>
      </c>
      <c r="E1929" t="s">
        <v>9588</v>
      </c>
      <c r="F1929">
        <v>0.3</v>
      </c>
      <c r="G1929" s="2">
        <v>0</v>
      </c>
      <c r="H1929" s="4">
        <v>0.55349999999999999</v>
      </c>
      <c r="I1929" s="4">
        <v>0.1764</v>
      </c>
      <c r="J1929" s="7">
        <v>7</v>
      </c>
      <c r="K1929" s="7">
        <v>2</v>
      </c>
      <c r="L1929" s="3">
        <v>0.31859999999999999</v>
      </c>
      <c r="M1929" s="5">
        <v>1.3291211000000001</v>
      </c>
      <c r="N1929" s="6">
        <v>1</v>
      </c>
      <c r="O1929" s="8">
        <f>IFERROR(VLOOKUP(C1929,Sheet2!$B$2:$G$588,6,FALSE),0)</f>
        <v>33313</v>
      </c>
      <c r="P1929" t="s">
        <v>22</v>
      </c>
      <c r="Q1929" s="2">
        <v>0.24762311070000001</v>
      </c>
      <c r="R1929" s="3">
        <v>0.247623110677718</v>
      </c>
      <c r="U1929" s="22">
        <f t="shared" si="155"/>
        <v>0.247623110677718</v>
      </c>
      <c r="V1929" s="10">
        <f t="shared" si="156"/>
        <v>1.733361774744026</v>
      </c>
      <c r="W1929" s="24">
        <f t="shared" si="157"/>
        <v>1.733361774744026</v>
      </c>
    </row>
    <row r="1930" spans="1:23" x14ac:dyDescent="0.3">
      <c r="A1930" t="s">
        <v>17</v>
      </c>
      <c r="B1930" t="s">
        <v>9367</v>
      </c>
      <c r="C1930" t="s">
        <v>9368</v>
      </c>
      <c r="D1930" t="s">
        <v>9606</v>
      </c>
      <c r="E1930" t="s">
        <v>9607</v>
      </c>
      <c r="F1930">
        <v>0.25</v>
      </c>
      <c r="G1930" s="2">
        <v>0</v>
      </c>
      <c r="H1930" s="4">
        <v>0.58499999999999996</v>
      </c>
      <c r="I1930" s="4">
        <v>0.30349999999999999</v>
      </c>
      <c r="J1930" s="7">
        <v>7</v>
      </c>
      <c r="K1930" s="7">
        <v>2</v>
      </c>
      <c r="L1930" s="3">
        <v>0.51880000000000004</v>
      </c>
      <c r="M1930" s="5">
        <v>0.72231113000000002</v>
      </c>
      <c r="N1930" s="6">
        <v>0.4</v>
      </c>
      <c r="O1930" s="8">
        <f>IFERROR(VLOOKUP(C1930,Sheet2!$B$2:$G$588,6,FALSE),0)</f>
        <v>33313</v>
      </c>
      <c r="P1930" t="s">
        <v>92</v>
      </c>
      <c r="Q1930" s="2">
        <v>0.44622201950000001</v>
      </c>
      <c r="R1930" s="3">
        <v>0.249999999999999</v>
      </c>
      <c r="U1930" s="22">
        <f t="shared" ref="U1930:U1993" si="160">IF(A1930="placement",IF(T1930="",R1930,T1930),"")</f>
        <v>0.249999999999999</v>
      </c>
      <c r="V1930" s="10">
        <f t="shared" ref="V1930:V1993" si="161">IF($A1930="placement",U1930*J1930,"")</f>
        <v>1.7499999999999929</v>
      </c>
      <c r="W1930" s="24">
        <f t="shared" ref="W1930:W1993" si="162">IF($A1930="placement",V1930,IF($A1930="site",SUMIF($C:$C,$C1930,$V:$V),IF($A1930="user",SUMIF($B:$B,$B1930,$V:$V),SUM($V:$V))))</f>
        <v>1.7499999999999929</v>
      </c>
    </row>
    <row r="1931" spans="1:23" hidden="1" x14ac:dyDescent="0.3">
      <c r="A1931" s="27" t="s">
        <v>33</v>
      </c>
      <c r="B1931" s="27" t="s">
        <v>5319</v>
      </c>
      <c r="C1931" s="27" t="s">
        <v>5320</v>
      </c>
      <c r="D1931" t="s">
        <v>34</v>
      </c>
      <c r="E1931" s="27"/>
      <c r="F1931">
        <v>0.29010000000000002</v>
      </c>
      <c r="G1931" s="28">
        <v>0.99508951000000001</v>
      </c>
      <c r="H1931" s="4">
        <v>3562.2687000000001</v>
      </c>
      <c r="I1931" s="4">
        <v>744.24680000000001</v>
      </c>
      <c r="J1931" s="7">
        <v>33000</v>
      </c>
      <c r="K1931" s="7">
        <v>9320</v>
      </c>
      <c r="L1931" s="29">
        <v>0.2089</v>
      </c>
      <c r="M1931" s="30">
        <v>1.4780126200000001</v>
      </c>
      <c r="N1931" s="31">
        <v>0.9</v>
      </c>
      <c r="O1931" s="32">
        <f>IFERROR(VLOOKUP(C1931,Sheet2!$B$2:$G$588,6,FALSE),0)</f>
        <v>33000</v>
      </c>
      <c r="P1931" s="27"/>
      <c r="Q1931" s="28">
        <v>0.39107421219999999</v>
      </c>
      <c r="R1931" s="29">
        <v>0.29012460514830801</v>
      </c>
      <c r="S1931" s="29"/>
      <c r="T1931" s="28"/>
      <c r="U1931" s="29" t="str">
        <f t="shared" si="160"/>
        <v/>
      </c>
      <c r="V1931" s="30" t="str">
        <f t="shared" si="161"/>
        <v/>
      </c>
      <c r="W1931" s="33">
        <f t="shared" si="162"/>
        <v>9427.3253572752819</v>
      </c>
    </row>
    <row r="1932" spans="1:23" x14ac:dyDescent="0.3">
      <c r="A1932" t="s">
        <v>17</v>
      </c>
      <c r="B1932" t="s">
        <v>5319</v>
      </c>
      <c r="C1932" t="s">
        <v>5320</v>
      </c>
      <c r="D1932" t="s">
        <v>5333</v>
      </c>
      <c r="E1932" t="s">
        <v>5334</v>
      </c>
      <c r="F1932">
        <v>0.3</v>
      </c>
      <c r="G1932" s="2">
        <v>1</v>
      </c>
      <c r="H1932" s="4">
        <v>328.37490000000003</v>
      </c>
      <c r="I1932" s="4">
        <v>183.74719999999999</v>
      </c>
      <c r="J1932" s="7">
        <v>9669</v>
      </c>
      <c r="K1932" s="7">
        <v>2901</v>
      </c>
      <c r="L1932" s="3">
        <v>0.55959999999999999</v>
      </c>
      <c r="M1932" s="5">
        <v>1.75395919</v>
      </c>
      <c r="N1932" s="6">
        <v>0.9</v>
      </c>
      <c r="O1932" s="8">
        <f>IFERROR(VLOOKUP(C1932,Sheet2!$B$2:$G$588,6,FALSE),0)</f>
        <v>33000</v>
      </c>
      <c r="P1932" t="s">
        <v>22</v>
      </c>
      <c r="Q1932" s="2">
        <v>0.48687517499999999</v>
      </c>
      <c r="R1932" s="3">
        <v>0.3</v>
      </c>
      <c r="S1932" s="3" t="str">
        <f t="shared" ref="S1932:S1943" si="163">IF(R1932+0.01&lt;Q1932,"Y","")</f>
        <v>Y</v>
      </c>
      <c r="T1932" s="2"/>
      <c r="U1932" s="22">
        <f t="shared" si="160"/>
        <v>0.3</v>
      </c>
      <c r="V1932" s="10">
        <f t="shared" si="161"/>
        <v>2900.7</v>
      </c>
      <c r="W1932" s="24">
        <f t="shared" si="162"/>
        <v>2900.7</v>
      </c>
    </row>
    <row r="1933" spans="1:23" x14ac:dyDescent="0.3">
      <c r="A1933" t="s">
        <v>17</v>
      </c>
      <c r="B1933" t="s">
        <v>5319</v>
      </c>
      <c r="C1933" t="s">
        <v>5320</v>
      </c>
      <c r="D1933" t="s">
        <v>5321</v>
      </c>
      <c r="E1933" t="s">
        <v>5322</v>
      </c>
      <c r="F1933">
        <v>0.3</v>
      </c>
      <c r="G1933" s="2">
        <v>1</v>
      </c>
      <c r="H1933" s="4">
        <v>476.43790000000001</v>
      </c>
      <c r="I1933" s="4">
        <v>129.79669999999999</v>
      </c>
      <c r="J1933" s="7">
        <v>6285</v>
      </c>
      <c r="K1933" s="7">
        <v>1885</v>
      </c>
      <c r="L1933" s="3">
        <v>0.27239999999999998</v>
      </c>
      <c r="M1933" s="5">
        <v>1.6140022300000001</v>
      </c>
      <c r="N1933" s="6">
        <v>0.9</v>
      </c>
      <c r="O1933" s="8">
        <f>IFERROR(VLOOKUP(C1933,Sheet2!$B$2:$G$588,6,FALSE),0)</f>
        <v>33000</v>
      </c>
      <c r="P1933" t="s">
        <v>22</v>
      </c>
      <c r="Q1933" s="2">
        <v>0.44237995099999999</v>
      </c>
      <c r="R1933" s="3">
        <v>0.3</v>
      </c>
      <c r="S1933" s="3" t="str">
        <f t="shared" si="163"/>
        <v>Y</v>
      </c>
      <c r="T1933" s="2"/>
      <c r="U1933" s="22">
        <f t="shared" si="160"/>
        <v>0.3</v>
      </c>
      <c r="V1933" s="10">
        <f t="shared" si="161"/>
        <v>1885.5</v>
      </c>
      <c r="W1933" s="24">
        <f t="shared" si="162"/>
        <v>1885.5</v>
      </c>
    </row>
    <row r="1934" spans="1:23" x14ac:dyDescent="0.3">
      <c r="A1934" t="s">
        <v>17</v>
      </c>
      <c r="B1934" t="s">
        <v>5319</v>
      </c>
      <c r="C1934" t="s">
        <v>5320</v>
      </c>
      <c r="D1934" t="s">
        <v>5343</v>
      </c>
      <c r="E1934" t="s">
        <v>5344</v>
      </c>
      <c r="F1934">
        <v>0.28000000000000003</v>
      </c>
      <c r="G1934" s="2">
        <v>1</v>
      </c>
      <c r="H1934" s="4">
        <v>475.92160000000001</v>
      </c>
      <c r="I1934" s="4">
        <v>158.89660000000001</v>
      </c>
      <c r="J1934" s="7">
        <v>6038</v>
      </c>
      <c r="K1934" s="7">
        <v>1634</v>
      </c>
      <c r="L1934" s="3">
        <v>0.33389999999999997</v>
      </c>
      <c r="M1934" s="5">
        <v>1.26670697</v>
      </c>
      <c r="N1934" s="6">
        <v>0.9</v>
      </c>
      <c r="O1934" s="8">
        <f>IFERROR(VLOOKUP(C1934,Sheet2!$B$2:$G$588,6,FALSE),0)</f>
        <v>33000</v>
      </c>
      <c r="P1934" t="s">
        <v>92</v>
      </c>
      <c r="Q1934" s="2">
        <v>0.28949629380000003</v>
      </c>
      <c r="R1934" s="3">
        <v>0.27999999999999903</v>
      </c>
      <c r="S1934" s="3" t="str">
        <f t="shared" si="163"/>
        <v/>
      </c>
      <c r="T1934" s="2"/>
      <c r="U1934" s="22">
        <f t="shared" si="160"/>
        <v>0.27999999999999903</v>
      </c>
      <c r="V1934" s="10">
        <f t="shared" si="161"/>
        <v>1690.6399999999942</v>
      </c>
      <c r="W1934" s="24">
        <f t="shared" si="162"/>
        <v>1690.6399999999942</v>
      </c>
    </row>
    <row r="1935" spans="1:23" x14ac:dyDescent="0.3">
      <c r="A1935" t="s">
        <v>17</v>
      </c>
      <c r="B1935" t="s">
        <v>5319</v>
      </c>
      <c r="C1935" t="s">
        <v>5320</v>
      </c>
      <c r="D1935" t="s">
        <v>5325</v>
      </c>
      <c r="E1935" t="s">
        <v>5326</v>
      </c>
      <c r="F1935">
        <v>0.28000000000000003</v>
      </c>
      <c r="G1935" s="2">
        <v>1</v>
      </c>
      <c r="H1935" s="4">
        <v>236.815</v>
      </c>
      <c r="I1935" s="4">
        <v>68.493899999999996</v>
      </c>
      <c r="J1935" s="7">
        <v>3369</v>
      </c>
      <c r="K1935" s="7">
        <v>943</v>
      </c>
      <c r="L1935" s="3">
        <v>0.28920000000000001</v>
      </c>
      <c r="M1935" s="5">
        <v>1.6397704099999999</v>
      </c>
      <c r="N1935" s="6">
        <v>0.9</v>
      </c>
      <c r="O1935" s="8">
        <f>IFERROR(VLOOKUP(C1935,Sheet2!$B$2:$G$588,6,FALSE),0)</f>
        <v>33000</v>
      </c>
      <c r="P1935" t="s">
        <v>22</v>
      </c>
      <c r="Q1935" s="2">
        <v>0.45114267450000001</v>
      </c>
      <c r="R1935" s="3">
        <v>0.28000000000000003</v>
      </c>
      <c r="S1935" s="3" t="str">
        <f t="shared" si="163"/>
        <v>Y</v>
      </c>
      <c r="T1935" s="2"/>
      <c r="U1935" s="22">
        <f t="shared" si="160"/>
        <v>0.28000000000000003</v>
      </c>
      <c r="V1935" s="10">
        <f t="shared" si="161"/>
        <v>943.32</v>
      </c>
      <c r="W1935" s="24">
        <f t="shared" si="162"/>
        <v>943.32</v>
      </c>
    </row>
    <row r="1936" spans="1:23" x14ac:dyDescent="0.3">
      <c r="A1936" t="s">
        <v>17</v>
      </c>
      <c r="B1936" t="s">
        <v>5319</v>
      </c>
      <c r="C1936" t="s">
        <v>5320</v>
      </c>
      <c r="D1936" t="s">
        <v>5327</v>
      </c>
      <c r="E1936" t="s">
        <v>5328</v>
      </c>
      <c r="F1936">
        <v>0.28000000000000003</v>
      </c>
      <c r="G1936" s="2">
        <v>1</v>
      </c>
      <c r="H1936" s="4">
        <v>234.79509999999999</v>
      </c>
      <c r="I1936" s="4">
        <v>86.145899999999997</v>
      </c>
      <c r="J1936" s="7">
        <v>3183</v>
      </c>
      <c r="K1936" s="7">
        <v>819</v>
      </c>
      <c r="L1936" s="3">
        <v>0.3669</v>
      </c>
      <c r="M1936" s="5">
        <v>1.2315799700000001</v>
      </c>
      <c r="N1936" s="6">
        <v>0.9</v>
      </c>
      <c r="O1936" s="8">
        <f>IFERROR(VLOOKUP(C1936,Sheet2!$B$2:$G$588,6,FALSE),0)</f>
        <v>33000</v>
      </c>
      <c r="P1936" t="s">
        <v>95</v>
      </c>
      <c r="Q1936" s="2">
        <v>0.26923137520000001</v>
      </c>
      <c r="R1936" s="3">
        <v>0.26923137515329798</v>
      </c>
      <c r="S1936" s="3" t="str">
        <f t="shared" si="163"/>
        <v/>
      </c>
      <c r="T1936" s="2"/>
      <c r="U1936" s="22">
        <f t="shared" si="160"/>
        <v>0.26923137515329798</v>
      </c>
      <c r="V1936" s="10">
        <f t="shared" si="161"/>
        <v>856.96346711294746</v>
      </c>
      <c r="W1936" s="24">
        <f t="shared" si="162"/>
        <v>856.96346711294746</v>
      </c>
    </row>
    <row r="1937" spans="1:23" x14ac:dyDescent="0.3">
      <c r="A1937" t="s">
        <v>17</v>
      </c>
      <c r="B1937" t="s">
        <v>5319</v>
      </c>
      <c r="C1937" t="s">
        <v>5320</v>
      </c>
      <c r="D1937" t="s">
        <v>5337</v>
      </c>
      <c r="E1937" t="s">
        <v>5338</v>
      </c>
      <c r="F1937">
        <v>0.3</v>
      </c>
      <c r="G1937" s="2">
        <v>1</v>
      </c>
      <c r="H1937" s="4">
        <v>161.46719999999999</v>
      </c>
      <c r="I1937" s="4">
        <v>81.290800000000004</v>
      </c>
      <c r="J1937" s="7">
        <v>2975</v>
      </c>
      <c r="K1937" s="7">
        <v>767</v>
      </c>
      <c r="L1937" s="3">
        <v>0.50349999999999995</v>
      </c>
      <c r="M1937" s="5">
        <v>1.2197910300000001</v>
      </c>
      <c r="N1937" s="6">
        <v>0.9</v>
      </c>
      <c r="O1937" s="8">
        <f>IFERROR(VLOOKUP(C1937,Sheet2!$B$2:$G$588,6,FALSE),0)</f>
        <v>33000</v>
      </c>
      <c r="P1937" t="s">
        <v>92</v>
      </c>
      <c r="Q1937" s="2">
        <v>0.26216870260000003</v>
      </c>
      <c r="R1937" s="3">
        <v>0.26216870257557701</v>
      </c>
      <c r="S1937" s="3" t="str">
        <f t="shared" si="163"/>
        <v/>
      </c>
      <c r="T1937" s="2"/>
      <c r="U1937" s="22">
        <f t="shared" si="160"/>
        <v>0.26216870257557701</v>
      </c>
      <c r="V1937" s="10">
        <f t="shared" si="161"/>
        <v>779.95189016234156</v>
      </c>
      <c r="W1937" s="24">
        <f t="shared" si="162"/>
        <v>779.95189016234156</v>
      </c>
    </row>
    <row r="1938" spans="1:23" x14ac:dyDescent="0.3">
      <c r="A1938" t="s">
        <v>17</v>
      </c>
      <c r="B1938" t="s">
        <v>5319</v>
      </c>
      <c r="C1938" t="s">
        <v>5320</v>
      </c>
      <c r="D1938" t="s">
        <v>5339</v>
      </c>
      <c r="E1938" t="s">
        <v>5340</v>
      </c>
      <c r="F1938">
        <v>0.25</v>
      </c>
      <c r="G1938" s="2">
        <v>1</v>
      </c>
      <c r="H1938" s="4">
        <v>558.39559999999994</v>
      </c>
      <c r="I1938" s="4">
        <v>11.5276</v>
      </c>
      <c r="J1938" s="7">
        <v>453</v>
      </c>
      <c r="K1938" s="7">
        <v>113</v>
      </c>
      <c r="L1938" s="3">
        <v>2.06E-2</v>
      </c>
      <c r="M1938" s="5">
        <v>1.30905531</v>
      </c>
      <c r="N1938" s="6">
        <v>0.9</v>
      </c>
      <c r="O1938" s="8">
        <f>IFERROR(VLOOKUP(C1938,Sheet2!$B$2:$G$588,6,FALSE),0)</f>
        <v>33000</v>
      </c>
      <c r="P1938" t="s">
        <v>22</v>
      </c>
      <c r="Q1938" s="2">
        <v>0.31248130289999998</v>
      </c>
      <c r="R1938" s="3">
        <v>0.25</v>
      </c>
      <c r="S1938" s="3" t="str">
        <f t="shared" si="163"/>
        <v>Y</v>
      </c>
      <c r="T1938" s="2"/>
      <c r="U1938" s="22">
        <f t="shared" si="160"/>
        <v>0.25</v>
      </c>
      <c r="V1938" s="10">
        <f t="shared" si="161"/>
        <v>113.25</v>
      </c>
      <c r="W1938" s="24">
        <f t="shared" si="162"/>
        <v>113.25</v>
      </c>
    </row>
    <row r="1939" spans="1:23" x14ac:dyDescent="0.3">
      <c r="A1939" t="s">
        <v>17</v>
      </c>
      <c r="B1939" t="s">
        <v>5319</v>
      </c>
      <c r="C1939" t="s">
        <v>5320</v>
      </c>
      <c r="D1939" t="s">
        <v>5331</v>
      </c>
      <c r="E1939" t="s">
        <v>5332</v>
      </c>
      <c r="F1939">
        <v>0.25</v>
      </c>
      <c r="G1939" s="2">
        <v>1</v>
      </c>
      <c r="H1939" s="4">
        <v>479.30669999999998</v>
      </c>
      <c r="I1939" s="4">
        <v>7.7637999999999998</v>
      </c>
      <c r="J1939" s="7">
        <v>299</v>
      </c>
      <c r="K1939" s="7">
        <v>75</v>
      </c>
      <c r="L1939" s="3">
        <v>1.6199999999999999E-2</v>
      </c>
      <c r="M1939" s="5">
        <v>1.2840495700000001</v>
      </c>
      <c r="N1939" s="6">
        <v>0.9</v>
      </c>
      <c r="O1939" s="8">
        <f>IFERROR(VLOOKUP(C1939,Sheet2!$B$2:$G$588,6,FALSE),0)</f>
        <v>33000</v>
      </c>
      <c r="P1939" t="s">
        <v>92</v>
      </c>
      <c r="Q1939" s="2">
        <v>0.29909248020000001</v>
      </c>
      <c r="R1939" s="3">
        <v>0.25</v>
      </c>
      <c r="S1939" s="3" t="str">
        <f t="shared" si="163"/>
        <v>Y</v>
      </c>
      <c r="T1939" s="2"/>
      <c r="U1939" s="22">
        <f t="shared" si="160"/>
        <v>0.25</v>
      </c>
      <c r="V1939" s="10">
        <f t="shared" si="161"/>
        <v>74.75</v>
      </c>
      <c r="W1939" s="24">
        <f t="shared" si="162"/>
        <v>74.75</v>
      </c>
    </row>
    <row r="1940" spans="1:23" x14ac:dyDescent="0.3">
      <c r="A1940" t="s">
        <v>17</v>
      </c>
      <c r="B1940" t="s">
        <v>5319</v>
      </c>
      <c r="C1940" t="s">
        <v>5320</v>
      </c>
      <c r="D1940" t="s">
        <v>5335</v>
      </c>
      <c r="E1940" t="s">
        <v>5336</v>
      </c>
      <c r="F1940">
        <v>0.25</v>
      </c>
      <c r="G1940" s="2">
        <v>1</v>
      </c>
      <c r="H1940" s="4">
        <v>214.04040000000001</v>
      </c>
      <c r="I1940" s="4">
        <v>3.8429000000000002</v>
      </c>
      <c r="J1940" s="7">
        <v>174</v>
      </c>
      <c r="K1940" s="7">
        <v>43</v>
      </c>
      <c r="L1940" s="3">
        <v>1.7999999999999999E-2</v>
      </c>
      <c r="M1940" s="5">
        <v>1.5089013200000001</v>
      </c>
      <c r="N1940" s="6">
        <v>0.9</v>
      </c>
      <c r="O1940" s="8">
        <f>IFERROR(VLOOKUP(C1940,Sheet2!$B$2:$G$588,6,FALSE),0)</f>
        <v>33000</v>
      </c>
      <c r="P1940" t="s">
        <v>92</v>
      </c>
      <c r="Q1940" s="2">
        <v>0.40353952430000001</v>
      </c>
      <c r="R1940" s="3">
        <v>0.25</v>
      </c>
      <c r="S1940" s="3" t="str">
        <f t="shared" si="163"/>
        <v>Y</v>
      </c>
      <c r="T1940" s="2"/>
      <c r="U1940" s="22">
        <f t="shared" si="160"/>
        <v>0.25</v>
      </c>
      <c r="V1940" s="10">
        <f t="shared" si="161"/>
        <v>43.5</v>
      </c>
      <c r="W1940" s="24">
        <f t="shared" si="162"/>
        <v>43.5</v>
      </c>
    </row>
    <row r="1941" spans="1:23" x14ac:dyDescent="0.3">
      <c r="A1941" t="s">
        <v>17</v>
      </c>
      <c r="B1941" t="s">
        <v>5319</v>
      </c>
      <c r="C1941" t="s">
        <v>5320</v>
      </c>
      <c r="D1941" t="s">
        <v>5341</v>
      </c>
      <c r="E1941" t="s">
        <v>5342</v>
      </c>
      <c r="F1941">
        <v>0.25</v>
      </c>
      <c r="G1941" s="2">
        <v>1</v>
      </c>
      <c r="H1941" s="4">
        <v>87.402199999999993</v>
      </c>
      <c r="I1941" s="4">
        <v>3.5893999999999999</v>
      </c>
      <c r="J1941" s="7">
        <v>174</v>
      </c>
      <c r="K1941" s="7">
        <v>43</v>
      </c>
      <c r="L1941" s="3">
        <v>4.1099999999999998E-2</v>
      </c>
      <c r="M1941" s="5">
        <v>1.6151994000000001</v>
      </c>
      <c r="N1941" s="6">
        <v>0.9</v>
      </c>
      <c r="O1941" s="8">
        <f>IFERROR(VLOOKUP(C1941,Sheet2!$B$2:$G$588,6,FALSE),0)</f>
        <v>33000</v>
      </c>
      <c r="P1941" t="s">
        <v>22</v>
      </c>
      <c r="Q1941" s="2">
        <v>0.44279325339999998</v>
      </c>
      <c r="R1941" s="3">
        <v>0.25</v>
      </c>
      <c r="S1941" s="3" t="str">
        <f t="shared" si="163"/>
        <v>Y</v>
      </c>
      <c r="T1941" s="2"/>
      <c r="U1941" s="22">
        <f t="shared" si="160"/>
        <v>0.25</v>
      </c>
      <c r="V1941" s="10">
        <f t="shared" si="161"/>
        <v>43.5</v>
      </c>
      <c r="W1941" s="24">
        <f t="shared" si="162"/>
        <v>43.5</v>
      </c>
    </row>
    <row r="1942" spans="1:23" x14ac:dyDescent="0.3">
      <c r="A1942" t="s">
        <v>17</v>
      </c>
      <c r="B1942" t="s">
        <v>5319</v>
      </c>
      <c r="C1942" t="s">
        <v>5320</v>
      </c>
      <c r="D1942" t="s">
        <v>5347</v>
      </c>
      <c r="E1942" t="s">
        <v>5348</v>
      </c>
      <c r="F1942">
        <v>0.25</v>
      </c>
      <c r="G1942" s="2">
        <v>1</v>
      </c>
      <c r="H1942" s="4">
        <v>120.7718</v>
      </c>
      <c r="I1942" s="4">
        <v>2.9916</v>
      </c>
      <c r="J1942" s="7">
        <v>121</v>
      </c>
      <c r="K1942" s="7">
        <v>30</v>
      </c>
      <c r="L1942" s="3">
        <v>2.4799999999999999E-2</v>
      </c>
      <c r="M1942" s="5">
        <v>1.3474297399999999</v>
      </c>
      <c r="N1942" s="6">
        <v>0.9</v>
      </c>
      <c r="O1942" s="8">
        <f>IFERROR(VLOOKUP(C1942,Sheet2!$B$2:$G$588,6,FALSE),0)</f>
        <v>33000</v>
      </c>
      <c r="P1942" t="s">
        <v>92</v>
      </c>
      <c r="Q1942" s="2">
        <v>0.33206165030000001</v>
      </c>
      <c r="R1942" s="3">
        <v>0.25</v>
      </c>
      <c r="S1942" s="3" t="str">
        <f t="shared" si="163"/>
        <v>Y</v>
      </c>
      <c r="T1942" s="2"/>
      <c r="U1942" s="22">
        <f t="shared" si="160"/>
        <v>0.25</v>
      </c>
      <c r="V1942" s="10">
        <f t="shared" si="161"/>
        <v>30.25</v>
      </c>
      <c r="W1942" s="24">
        <f t="shared" si="162"/>
        <v>30.25</v>
      </c>
    </row>
    <row r="1943" spans="1:23" x14ac:dyDescent="0.3">
      <c r="A1943" t="s">
        <v>17</v>
      </c>
      <c r="B1943" t="s">
        <v>5319</v>
      </c>
      <c r="C1943" t="s">
        <v>5320</v>
      </c>
      <c r="D1943" t="s">
        <v>5349</v>
      </c>
      <c r="E1943" t="s">
        <v>5350</v>
      </c>
      <c r="F1943">
        <v>0.25</v>
      </c>
      <c r="G1943" s="2">
        <v>1</v>
      </c>
      <c r="H1943" s="4">
        <v>107.5742</v>
      </c>
      <c r="I1943" s="4">
        <v>2.1434000000000002</v>
      </c>
      <c r="J1943" s="7">
        <v>99</v>
      </c>
      <c r="K1943" s="7">
        <v>25</v>
      </c>
      <c r="L1943" s="3">
        <v>1.9900000000000001E-2</v>
      </c>
      <c r="M1943" s="5">
        <v>1.53853434</v>
      </c>
      <c r="N1943" s="6">
        <v>0.9</v>
      </c>
      <c r="O1943" s="8">
        <f>IFERROR(VLOOKUP(C1943,Sheet2!$B$2:$G$588,6,FALSE),0)</f>
        <v>33000</v>
      </c>
      <c r="P1943" t="s">
        <v>92</v>
      </c>
      <c r="Q1943" s="2">
        <v>0.41502768220000003</v>
      </c>
      <c r="R1943" s="3">
        <v>0.25</v>
      </c>
      <c r="S1943" s="3" t="str">
        <f t="shared" si="163"/>
        <v>Y</v>
      </c>
      <c r="T1943" s="2"/>
      <c r="U1943" s="22">
        <f t="shared" si="160"/>
        <v>0.25</v>
      </c>
      <c r="V1943" s="10">
        <f t="shared" si="161"/>
        <v>24.75</v>
      </c>
      <c r="W1943" s="24">
        <f t="shared" si="162"/>
        <v>24.75</v>
      </c>
    </row>
    <row r="1944" spans="1:23" x14ac:dyDescent="0.3">
      <c r="A1944" t="s">
        <v>17</v>
      </c>
      <c r="B1944" t="s">
        <v>5319</v>
      </c>
      <c r="C1944" t="s">
        <v>5320</v>
      </c>
      <c r="D1944" t="s">
        <v>5323</v>
      </c>
      <c r="E1944" t="s">
        <v>5324</v>
      </c>
      <c r="F1944">
        <v>0.25</v>
      </c>
      <c r="G1944" s="2">
        <v>0</v>
      </c>
      <c r="H1944" s="4">
        <v>19.460599999999999</v>
      </c>
      <c r="I1944" s="4">
        <v>1.9499</v>
      </c>
      <c r="J1944" s="7">
        <v>73</v>
      </c>
      <c r="K1944" s="7">
        <v>18</v>
      </c>
      <c r="L1944" s="3">
        <v>0.1002</v>
      </c>
      <c r="M1944" s="5">
        <v>1.2562658</v>
      </c>
      <c r="N1944" s="6">
        <v>0.9</v>
      </c>
      <c r="O1944" s="8">
        <f>IFERROR(VLOOKUP(C1944,Sheet2!$B$2:$G$588,6,FALSE),0)</f>
        <v>33000</v>
      </c>
      <c r="P1944" t="s">
        <v>92</v>
      </c>
      <c r="Q1944" s="2">
        <v>0.28359109840000002</v>
      </c>
      <c r="R1944" s="3">
        <v>0.249999999999999</v>
      </c>
      <c r="U1944" s="22">
        <f t="shared" si="160"/>
        <v>0.249999999999999</v>
      </c>
      <c r="V1944" s="10">
        <f t="shared" si="161"/>
        <v>18.249999999999925</v>
      </c>
      <c r="W1944" s="24">
        <f t="shared" si="162"/>
        <v>18.249999999999925</v>
      </c>
    </row>
    <row r="1945" spans="1:23" x14ac:dyDescent="0.3">
      <c r="A1945" t="s">
        <v>17</v>
      </c>
      <c r="B1945" t="s">
        <v>5319</v>
      </c>
      <c r="C1945" t="s">
        <v>5320</v>
      </c>
      <c r="D1945" t="s">
        <v>5329</v>
      </c>
      <c r="E1945" t="s">
        <v>5330</v>
      </c>
      <c r="F1945">
        <v>0.25</v>
      </c>
      <c r="G1945" s="2">
        <v>0</v>
      </c>
      <c r="H1945" s="4">
        <v>31.378699999999998</v>
      </c>
      <c r="I1945" s="4">
        <v>1.1935</v>
      </c>
      <c r="J1945" s="7">
        <v>51</v>
      </c>
      <c r="K1945" s="7">
        <v>13</v>
      </c>
      <c r="L1945" s="3">
        <v>3.7999999999999999E-2</v>
      </c>
      <c r="M1945" s="5">
        <v>1.4336226000000001</v>
      </c>
      <c r="N1945" s="6">
        <v>0.9</v>
      </c>
      <c r="O1945" s="8">
        <f>IFERROR(VLOOKUP(C1945,Sheet2!$B$2:$G$588,6,FALSE),0)</f>
        <v>33000</v>
      </c>
      <c r="P1945" t="s">
        <v>92</v>
      </c>
      <c r="Q1945" s="2">
        <v>0.37221971749999999</v>
      </c>
      <c r="R1945" s="3">
        <v>0.249999999999999</v>
      </c>
      <c r="U1945" s="22">
        <f t="shared" si="160"/>
        <v>0.249999999999999</v>
      </c>
      <c r="V1945" s="10">
        <f t="shared" si="161"/>
        <v>12.749999999999948</v>
      </c>
      <c r="W1945" s="24">
        <f t="shared" si="162"/>
        <v>12.749999999999948</v>
      </c>
    </row>
    <row r="1946" spans="1:23" x14ac:dyDescent="0.3">
      <c r="A1946" t="s">
        <v>17</v>
      </c>
      <c r="B1946" t="s">
        <v>5319</v>
      </c>
      <c r="C1946" t="s">
        <v>5320</v>
      </c>
      <c r="D1946" t="s">
        <v>5345</v>
      </c>
      <c r="E1946" t="s">
        <v>5346</v>
      </c>
      <c r="F1946">
        <v>0.25</v>
      </c>
      <c r="G1946" s="2">
        <v>0</v>
      </c>
      <c r="H1946" s="4">
        <v>30.1267</v>
      </c>
      <c r="I1946" s="4">
        <v>0.87350000000000005</v>
      </c>
      <c r="J1946" s="7">
        <v>37</v>
      </c>
      <c r="K1946" s="7">
        <v>9</v>
      </c>
      <c r="L1946" s="3">
        <v>2.9000000000000001E-2</v>
      </c>
      <c r="M1946" s="5">
        <v>1.42062311</v>
      </c>
      <c r="N1946" s="6">
        <v>0.9</v>
      </c>
      <c r="O1946" s="8">
        <f>IFERROR(VLOOKUP(C1946,Sheet2!$B$2:$G$588,6,FALSE),0)</f>
        <v>33000</v>
      </c>
      <c r="P1946" t="s">
        <v>92</v>
      </c>
      <c r="Q1946" s="2">
        <v>0.36647517959999998</v>
      </c>
      <c r="R1946" s="3">
        <v>0.25</v>
      </c>
      <c r="U1946" s="22">
        <f t="shared" si="160"/>
        <v>0.25</v>
      </c>
      <c r="V1946" s="10">
        <f t="shared" si="161"/>
        <v>9.25</v>
      </c>
      <c r="W1946" s="24">
        <f t="shared" si="162"/>
        <v>9.25</v>
      </c>
    </row>
    <row r="1947" spans="1:23" hidden="1" x14ac:dyDescent="0.3">
      <c r="A1947" s="27" t="s">
        <v>33</v>
      </c>
      <c r="B1947" s="27" t="s">
        <v>5759</v>
      </c>
      <c r="C1947" s="27" t="s">
        <v>5760</v>
      </c>
      <c r="D1947" t="s">
        <v>34</v>
      </c>
      <c r="E1947" s="27"/>
      <c r="F1947">
        <v>0.29609999999999997</v>
      </c>
      <c r="G1947" s="28">
        <v>0.68526419000000005</v>
      </c>
      <c r="H1947" s="4">
        <v>5624.4831000000004</v>
      </c>
      <c r="I1947" s="4">
        <v>476.1207</v>
      </c>
      <c r="J1947" s="7">
        <v>31943</v>
      </c>
      <c r="K1947" s="7">
        <v>6879</v>
      </c>
      <c r="L1947" s="29">
        <v>8.4699999999999998E-2</v>
      </c>
      <c r="M1947" s="30">
        <v>2.23634267</v>
      </c>
      <c r="N1947" s="31">
        <v>1.6918770000000001</v>
      </c>
      <c r="O1947" s="32">
        <f>IFERROR(VLOOKUP(C1947,Sheet2!$B$2:$G$588,6,FALSE),0)</f>
        <v>31943</v>
      </c>
      <c r="P1947" s="27"/>
      <c r="Q1947" s="28">
        <v>0.2434625429</v>
      </c>
      <c r="R1947" s="29">
        <v>0.24346254287532601</v>
      </c>
      <c r="S1947" s="29"/>
      <c r="T1947" s="28"/>
      <c r="U1947" s="29" t="str">
        <f t="shared" si="160"/>
        <v/>
      </c>
      <c r="V1947" s="30" t="str">
        <f t="shared" si="161"/>
        <v/>
      </c>
      <c r="W1947" s="33">
        <f t="shared" si="162"/>
        <v>6568.1445895183342</v>
      </c>
    </row>
    <row r="1948" spans="1:23" x14ac:dyDescent="0.3">
      <c r="A1948" t="s">
        <v>17</v>
      </c>
      <c r="B1948" t="s">
        <v>5759</v>
      </c>
      <c r="C1948" t="s">
        <v>5760</v>
      </c>
      <c r="D1948" t="s">
        <v>5847</v>
      </c>
      <c r="E1948" t="s">
        <v>5848</v>
      </c>
      <c r="F1948">
        <v>0.35</v>
      </c>
      <c r="G1948" s="2">
        <v>1</v>
      </c>
      <c r="H1948" s="4">
        <v>76.653300000000002</v>
      </c>
      <c r="I1948" s="4">
        <v>18.639900000000001</v>
      </c>
      <c r="J1948" s="7">
        <v>5738</v>
      </c>
      <c r="K1948" s="7">
        <v>1364</v>
      </c>
      <c r="L1948" s="3">
        <v>0.2432</v>
      </c>
      <c r="M1948" s="5">
        <v>10.261960930000001</v>
      </c>
      <c r="N1948" s="6">
        <v>8</v>
      </c>
      <c r="O1948" s="8">
        <f>IFERROR(VLOOKUP(C1948,Sheet2!$B$2:$G$588,6,FALSE),0)</f>
        <v>31943</v>
      </c>
      <c r="P1948" t="s">
        <v>22</v>
      </c>
      <c r="Q1948" s="2">
        <v>0.2204219003</v>
      </c>
      <c r="R1948" s="3">
        <v>0.22042190028995401</v>
      </c>
      <c r="S1948" s="3" t="str">
        <f t="shared" ref="S1948:S1950" si="164">IF(R1948+0.01&lt;Q1948,"Y","")</f>
        <v/>
      </c>
      <c r="T1948" s="2"/>
      <c r="U1948" s="22">
        <f t="shared" si="160"/>
        <v>0.22042190028995401</v>
      </c>
      <c r="V1948" s="10">
        <f t="shared" si="161"/>
        <v>1264.7808638637562</v>
      </c>
      <c r="W1948" s="24">
        <f t="shared" si="162"/>
        <v>1264.7808638637562</v>
      </c>
    </row>
    <row r="1949" spans="1:23" x14ac:dyDescent="0.3">
      <c r="A1949" t="s">
        <v>17</v>
      </c>
      <c r="B1949" t="s">
        <v>5759</v>
      </c>
      <c r="C1949" t="s">
        <v>5760</v>
      </c>
      <c r="D1949" t="s">
        <v>5927</v>
      </c>
      <c r="E1949" t="s">
        <v>5928</v>
      </c>
      <c r="F1949">
        <v>0.35</v>
      </c>
      <c r="G1949" s="2">
        <v>1</v>
      </c>
      <c r="H1949" s="4">
        <v>62.115499999999997</v>
      </c>
      <c r="I1949" s="4">
        <v>10.6053</v>
      </c>
      <c r="J1949" s="7">
        <v>3171</v>
      </c>
      <c r="K1949" s="7">
        <v>669</v>
      </c>
      <c r="L1949" s="3">
        <v>0.17069999999999999</v>
      </c>
      <c r="M1949" s="5">
        <v>9.9680321099999993</v>
      </c>
      <c r="N1949" s="6">
        <v>8</v>
      </c>
      <c r="O1949" s="8">
        <f>IFERROR(VLOOKUP(C1949,Sheet2!$B$2:$G$588,6,FALSE),0)</f>
        <v>31943</v>
      </c>
      <c r="P1949" t="s">
        <v>22</v>
      </c>
      <c r="Q1949" s="2">
        <v>0.1974343673</v>
      </c>
      <c r="R1949" s="3">
        <v>0.19743436728375</v>
      </c>
      <c r="S1949" s="3" t="str">
        <f t="shared" si="164"/>
        <v/>
      </c>
      <c r="T1949" s="2"/>
      <c r="U1949" s="22">
        <f t="shared" si="160"/>
        <v>0.19743436728375</v>
      </c>
      <c r="V1949" s="10">
        <f t="shared" si="161"/>
        <v>626.06437865677128</v>
      </c>
      <c r="W1949" s="24">
        <f t="shared" si="162"/>
        <v>626.06437865677128</v>
      </c>
    </row>
    <row r="1950" spans="1:23" x14ac:dyDescent="0.3">
      <c r="A1950" t="s">
        <v>17</v>
      </c>
      <c r="B1950" t="s">
        <v>5759</v>
      </c>
      <c r="C1950" t="s">
        <v>5760</v>
      </c>
      <c r="D1950" t="s">
        <v>6003</v>
      </c>
      <c r="E1950" t="s">
        <v>6004</v>
      </c>
      <c r="F1950">
        <v>0.35</v>
      </c>
      <c r="G1950" s="2">
        <v>1</v>
      </c>
      <c r="H1950" s="4">
        <v>64.2864</v>
      </c>
      <c r="I1950" s="4">
        <v>7.1089000000000002</v>
      </c>
      <c r="J1950" s="7">
        <v>2230</v>
      </c>
      <c r="K1950" s="7">
        <v>559</v>
      </c>
      <c r="L1950" s="3">
        <v>0.1106</v>
      </c>
      <c r="M1950" s="5">
        <v>10.456235120000001</v>
      </c>
      <c r="N1950" s="6">
        <v>8</v>
      </c>
      <c r="O1950" s="8">
        <f>IFERROR(VLOOKUP(C1950,Sheet2!$B$2:$G$588,6,FALSE),0)</f>
        <v>31943</v>
      </c>
      <c r="P1950" t="s">
        <v>22</v>
      </c>
      <c r="Q1950" s="2">
        <v>0.234906263</v>
      </c>
      <c r="R1950" s="3">
        <v>0.23490626304464601</v>
      </c>
      <c r="S1950" s="3" t="str">
        <f t="shared" si="164"/>
        <v/>
      </c>
      <c r="T1950" s="2"/>
      <c r="U1950" s="22">
        <f t="shared" si="160"/>
        <v>0.23490626304464601</v>
      </c>
      <c r="V1950" s="10">
        <f t="shared" si="161"/>
        <v>523.84096658956059</v>
      </c>
      <c r="W1950" s="24">
        <f t="shared" si="162"/>
        <v>523.84096658956059</v>
      </c>
    </row>
    <row r="1951" spans="1:23" x14ac:dyDescent="0.3">
      <c r="A1951" t="s">
        <v>17</v>
      </c>
      <c r="B1951" t="s">
        <v>5759</v>
      </c>
      <c r="C1951" t="s">
        <v>5760</v>
      </c>
      <c r="D1951" t="s">
        <v>5795</v>
      </c>
      <c r="E1951" t="s">
        <v>5796</v>
      </c>
      <c r="F1951">
        <v>0.35</v>
      </c>
      <c r="G1951" s="2">
        <v>0</v>
      </c>
      <c r="H1951" s="4">
        <v>39.388100000000001</v>
      </c>
      <c r="I1951" s="4">
        <v>7.0240999999999998</v>
      </c>
      <c r="J1951" s="7">
        <v>2175</v>
      </c>
      <c r="K1951" s="7">
        <v>489</v>
      </c>
      <c r="L1951" s="3">
        <v>0.17829999999999999</v>
      </c>
      <c r="M1951" s="5">
        <v>10.32177512</v>
      </c>
      <c r="N1951" s="6">
        <v>8</v>
      </c>
      <c r="O1951" s="8">
        <f>IFERROR(VLOOKUP(C1951,Sheet2!$B$2:$G$588,6,FALSE),0)</f>
        <v>31943</v>
      </c>
      <c r="P1951" t="s">
        <v>22</v>
      </c>
      <c r="Q1951" s="2">
        <v>0.224939518</v>
      </c>
      <c r="R1951" s="3">
        <v>0.22493951798027201</v>
      </c>
      <c r="U1951" s="22">
        <f t="shared" si="160"/>
        <v>0.22493951798027201</v>
      </c>
      <c r="V1951" s="10">
        <f t="shared" si="161"/>
        <v>489.24345160709163</v>
      </c>
      <c r="W1951" s="24">
        <f t="shared" si="162"/>
        <v>489.24345160709163</v>
      </c>
    </row>
    <row r="1952" spans="1:23" x14ac:dyDescent="0.3">
      <c r="A1952" t="s">
        <v>17</v>
      </c>
      <c r="B1952" t="s">
        <v>5759</v>
      </c>
      <c r="C1952" t="s">
        <v>5760</v>
      </c>
      <c r="D1952" t="s">
        <v>5863</v>
      </c>
      <c r="E1952" t="s">
        <v>5864</v>
      </c>
      <c r="F1952">
        <v>0.25</v>
      </c>
      <c r="G1952" s="2">
        <v>1</v>
      </c>
      <c r="H1952" s="4">
        <v>338.39940000000001</v>
      </c>
      <c r="I1952" s="4">
        <v>24.009899999999998</v>
      </c>
      <c r="J1952" s="7">
        <v>1383</v>
      </c>
      <c r="K1952" s="7">
        <v>198</v>
      </c>
      <c r="L1952" s="3">
        <v>7.0999999999999994E-2</v>
      </c>
      <c r="M1952" s="5">
        <v>1.92014851</v>
      </c>
      <c r="N1952" s="6">
        <v>1.75</v>
      </c>
      <c r="O1952" s="8">
        <f>IFERROR(VLOOKUP(C1952,Sheet2!$B$2:$G$588,6,FALSE),0)</f>
        <v>31943</v>
      </c>
      <c r="P1952" t="s">
        <v>22</v>
      </c>
      <c r="Q1952" s="2">
        <v>8.8612161600000003E-2</v>
      </c>
      <c r="R1952" s="3">
        <v>8.8612161562526298E-2</v>
      </c>
      <c r="S1952" s="3" t="str">
        <f t="shared" ref="S1952:S1954" si="165">IF(R1952+0.01&lt;Q1952,"Y","")</f>
        <v/>
      </c>
      <c r="T1952" s="2"/>
      <c r="U1952" s="22">
        <f t="shared" si="160"/>
        <v>8.8612161562526298E-2</v>
      </c>
      <c r="V1952" s="10">
        <f t="shared" si="161"/>
        <v>122.55061944097388</v>
      </c>
      <c r="W1952" s="24">
        <f t="shared" si="162"/>
        <v>122.55061944097388</v>
      </c>
    </row>
    <row r="1953" spans="1:23" x14ac:dyDescent="0.3">
      <c r="A1953" t="s">
        <v>17</v>
      </c>
      <c r="B1953" t="s">
        <v>5759</v>
      </c>
      <c r="C1953" t="s">
        <v>5760</v>
      </c>
      <c r="D1953" t="s">
        <v>5799</v>
      </c>
      <c r="E1953" t="s">
        <v>5800</v>
      </c>
      <c r="F1953">
        <v>0.25</v>
      </c>
      <c r="G1953" s="2">
        <v>1</v>
      </c>
      <c r="H1953" s="4">
        <v>191.501</v>
      </c>
      <c r="I1953" s="4">
        <v>37.546700000000001</v>
      </c>
      <c r="J1953" s="7">
        <v>1338</v>
      </c>
      <c r="K1953" s="7">
        <v>154</v>
      </c>
      <c r="L1953" s="3">
        <v>0.1961</v>
      </c>
      <c r="M1953" s="5">
        <v>1.18772729</v>
      </c>
      <c r="N1953" s="6">
        <v>1</v>
      </c>
      <c r="O1953" s="8">
        <f>IFERROR(VLOOKUP(C1953,Sheet2!$B$2:$G$588,6,FALSE),0)</f>
        <v>31943</v>
      </c>
      <c r="P1953" t="s">
        <v>22</v>
      </c>
      <c r="Q1953" s="2">
        <v>0.15805588549999999</v>
      </c>
      <c r="R1953" s="3">
        <v>0.15805588550736299</v>
      </c>
      <c r="S1953" s="3" t="str">
        <f t="shared" si="165"/>
        <v/>
      </c>
      <c r="T1953" s="2"/>
      <c r="U1953" s="22">
        <f t="shared" si="160"/>
        <v>0.15805588550736299</v>
      </c>
      <c r="V1953" s="10">
        <f t="shared" si="161"/>
        <v>211.47877480885168</v>
      </c>
      <c r="W1953" s="24">
        <f t="shared" si="162"/>
        <v>211.47877480885168</v>
      </c>
    </row>
    <row r="1954" spans="1:23" x14ac:dyDescent="0.3">
      <c r="A1954" t="s">
        <v>17</v>
      </c>
      <c r="B1954" t="s">
        <v>5759</v>
      </c>
      <c r="C1954" t="s">
        <v>5760</v>
      </c>
      <c r="D1954" t="s">
        <v>5801</v>
      </c>
      <c r="E1954" t="s">
        <v>5802</v>
      </c>
      <c r="F1954">
        <v>0.32</v>
      </c>
      <c r="G1954" s="2">
        <v>1</v>
      </c>
      <c r="H1954" s="4">
        <v>243.04509999999999</v>
      </c>
      <c r="I1954" s="4">
        <v>24.6083</v>
      </c>
      <c r="J1954" s="7">
        <v>1011</v>
      </c>
      <c r="K1954" s="7">
        <v>233</v>
      </c>
      <c r="L1954" s="3">
        <v>0.1012</v>
      </c>
      <c r="M1954" s="5">
        <v>1.3691309</v>
      </c>
      <c r="N1954" s="6">
        <v>1</v>
      </c>
      <c r="O1954" s="8">
        <f>IFERROR(VLOOKUP(C1954,Sheet2!$B$2:$G$588,6,FALSE),0)</f>
        <v>31943</v>
      </c>
      <c r="P1954" t="s">
        <v>22</v>
      </c>
      <c r="Q1954" s="2">
        <v>0.2696096462</v>
      </c>
      <c r="R1954" s="3">
        <v>0.26960964621703898</v>
      </c>
      <c r="S1954" s="3" t="str">
        <f t="shared" si="165"/>
        <v/>
      </c>
      <c r="T1954" s="2"/>
      <c r="U1954" s="22">
        <f t="shared" si="160"/>
        <v>0.26960964621703898</v>
      </c>
      <c r="V1954" s="10">
        <f t="shared" si="161"/>
        <v>272.57535232542642</v>
      </c>
      <c r="W1954" s="24">
        <f t="shared" si="162"/>
        <v>272.57535232542642</v>
      </c>
    </row>
    <row r="1955" spans="1:23" x14ac:dyDescent="0.3">
      <c r="A1955" t="s">
        <v>17</v>
      </c>
      <c r="B1955" t="s">
        <v>5759</v>
      </c>
      <c r="C1955" t="s">
        <v>5760</v>
      </c>
      <c r="D1955" t="s">
        <v>5963</v>
      </c>
      <c r="E1955" t="s">
        <v>5964</v>
      </c>
      <c r="F1955">
        <v>0.25</v>
      </c>
      <c r="G1955" s="2">
        <v>0</v>
      </c>
      <c r="H1955" s="4">
        <v>30.435700000000001</v>
      </c>
      <c r="I1955" s="4">
        <v>9.5045999999999999</v>
      </c>
      <c r="J1955" s="7">
        <v>979</v>
      </c>
      <c r="K1955" s="7">
        <v>244</v>
      </c>
      <c r="L1955" s="3">
        <v>0.31230000000000002</v>
      </c>
      <c r="M1955" s="5">
        <v>3.4339337900000002</v>
      </c>
      <c r="N1955" s="6">
        <v>1.99</v>
      </c>
      <c r="O1955" s="8">
        <f>IFERROR(VLOOKUP(C1955,Sheet2!$B$2:$G$588,6,FALSE),0)</f>
        <v>31943</v>
      </c>
      <c r="P1955" t="s">
        <v>22</v>
      </c>
      <c r="Q1955" s="2">
        <v>0.42048970050000001</v>
      </c>
      <c r="R1955" s="3">
        <v>0.25</v>
      </c>
      <c r="U1955" s="22">
        <f t="shared" si="160"/>
        <v>0.25</v>
      </c>
      <c r="V1955" s="10">
        <f t="shared" si="161"/>
        <v>244.75</v>
      </c>
      <c r="W1955" s="24">
        <f t="shared" si="162"/>
        <v>244.75</v>
      </c>
    </row>
    <row r="1956" spans="1:23" x14ac:dyDescent="0.3">
      <c r="A1956" t="s">
        <v>17</v>
      </c>
      <c r="B1956" t="s">
        <v>5759</v>
      </c>
      <c r="C1956" t="s">
        <v>5760</v>
      </c>
      <c r="D1956" t="s">
        <v>5907</v>
      </c>
      <c r="E1956" t="s">
        <v>5908</v>
      </c>
      <c r="F1956">
        <v>0.25</v>
      </c>
      <c r="G1956" s="2">
        <v>0</v>
      </c>
      <c r="H1956" s="4">
        <v>39.594999999999999</v>
      </c>
      <c r="I1956" s="4">
        <v>7.5726000000000004</v>
      </c>
      <c r="J1956" s="7">
        <v>645</v>
      </c>
      <c r="K1956" s="7">
        <v>152</v>
      </c>
      <c r="L1956" s="3">
        <v>0.1913</v>
      </c>
      <c r="M1956" s="5">
        <v>2.8381904599999999</v>
      </c>
      <c r="N1956" s="6">
        <v>1.99</v>
      </c>
      <c r="O1956" s="8">
        <f>IFERROR(VLOOKUP(C1956,Sheet2!$B$2:$G$588,6,FALSE),0)</f>
        <v>31943</v>
      </c>
      <c r="P1956" t="s">
        <v>22</v>
      </c>
      <c r="Q1956" s="2">
        <v>0.29884902839999999</v>
      </c>
      <c r="R1956" s="3">
        <v>0.25</v>
      </c>
      <c r="U1956" s="22">
        <f t="shared" si="160"/>
        <v>0.25</v>
      </c>
      <c r="V1956" s="10">
        <f t="shared" si="161"/>
        <v>161.25</v>
      </c>
      <c r="W1956" s="24">
        <f t="shared" si="162"/>
        <v>161.25</v>
      </c>
    </row>
    <row r="1957" spans="1:23" x14ac:dyDescent="0.3">
      <c r="A1957" t="s">
        <v>17</v>
      </c>
      <c r="B1957" t="s">
        <v>5759</v>
      </c>
      <c r="C1957" t="s">
        <v>5760</v>
      </c>
      <c r="D1957" t="s">
        <v>6017</v>
      </c>
      <c r="E1957" t="s">
        <v>6018</v>
      </c>
      <c r="F1957">
        <v>0.25</v>
      </c>
      <c r="G1957" s="2">
        <v>1</v>
      </c>
      <c r="H1957" s="4">
        <v>118.0857</v>
      </c>
      <c r="I1957" s="4">
        <v>17.128399999999999</v>
      </c>
      <c r="J1957" s="7">
        <v>589</v>
      </c>
      <c r="K1957" s="7">
        <v>137</v>
      </c>
      <c r="L1957" s="3">
        <v>0.14510000000000001</v>
      </c>
      <c r="M1957" s="5">
        <v>1.1455839699999999</v>
      </c>
      <c r="N1957" s="6">
        <v>0.75</v>
      </c>
      <c r="O1957" s="8">
        <f>IFERROR(VLOOKUP(C1957,Sheet2!$B$2:$G$588,6,FALSE),0)</f>
        <v>31943</v>
      </c>
      <c r="P1957" t="s">
        <v>22</v>
      </c>
      <c r="Q1957" s="2">
        <v>0.34531207000000003</v>
      </c>
      <c r="R1957" s="3">
        <v>0.25</v>
      </c>
      <c r="S1957" s="3" t="str">
        <f t="shared" ref="S1957:S1958" si="166">IF(R1957+0.01&lt;Q1957,"Y","")</f>
        <v>Y</v>
      </c>
      <c r="T1957" s="2"/>
      <c r="U1957" s="22">
        <f t="shared" si="160"/>
        <v>0.25</v>
      </c>
      <c r="V1957" s="10">
        <f t="shared" si="161"/>
        <v>147.25</v>
      </c>
      <c r="W1957" s="24">
        <f t="shared" si="162"/>
        <v>147.25</v>
      </c>
    </row>
    <row r="1958" spans="1:23" x14ac:dyDescent="0.3">
      <c r="A1958" t="s">
        <v>17</v>
      </c>
      <c r="B1958" t="s">
        <v>5759</v>
      </c>
      <c r="C1958" t="s">
        <v>5760</v>
      </c>
      <c r="D1958" t="s">
        <v>5891</v>
      </c>
      <c r="E1958" t="s">
        <v>5892</v>
      </c>
      <c r="F1958">
        <v>0.3</v>
      </c>
      <c r="G1958" s="2">
        <v>1</v>
      </c>
      <c r="H1958" s="4">
        <v>160.7833</v>
      </c>
      <c r="I1958" s="4">
        <v>11.8063</v>
      </c>
      <c r="J1958" s="7">
        <v>459</v>
      </c>
      <c r="K1958" s="7">
        <v>77</v>
      </c>
      <c r="L1958" s="3">
        <v>7.3400000000000007E-2</v>
      </c>
      <c r="M1958" s="5">
        <v>1.2947425100000001</v>
      </c>
      <c r="N1958" s="6">
        <v>0.99</v>
      </c>
      <c r="O1958" s="8">
        <f>IFERROR(VLOOKUP(C1958,Sheet2!$B$2:$G$588,6,FALSE),0)</f>
        <v>31943</v>
      </c>
      <c r="P1958" t="s">
        <v>162</v>
      </c>
      <c r="Q1958" s="2">
        <v>0.235369201</v>
      </c>
      <c r="R1958" s="3">
        <v>0.23536920096408701</v>
      </c>
      <c r="S1958" s="3" t="str">
        <f t="shared" si="166"/>
        <v/>
      </c>
      <c r="T1958" s="2"/>
      <c r="U1958" s="22">
        <f t="shared" si="160"/>
        <v>0.23536920096408701</v>
      </c>
      <c r="V1958" s="10">
        <f t="shared" si="161"/>
        <v>108.03446324251594</v>
      </c>
      <c r="W1958" s="24">
        <f t="shared" si="162"/>
        <v>108.03446324251594</v>
      </c>
    </row>
    <row r="1959" spans="1:23" x14ac:dyDescent="0.3">
      <c r="A1959" t="s">
        <v>17</v>
      </c>
      <c r="B1959" t="s">
        <v>5759</v>
      </c>
      <c r="C1959" t="s">
        <v>5760</v>
      </c>
      <c r="D1959" s="1" t="s">
        <v>5853</v>
      </c>
      <c r="E1959" t="s">
        <v>5854</v>
      </c>
      <c r="F1959">
        <v>0.25</v>
      </c>
      <c r="G1959" s="2">
        <v>0</v>
      </c>
      <c r="H1959" s="4">
        <v>11.871</v>
      </c>
      <c r="I1959" s="4">
        <v>2.5453000000000001</v>
      </c>
      <c r="J1959" s="7">
        <v>400</v>
      </c>
      <c r="K1959" s="7">
        <v>81</v>
      </c>
      <c r="L1959" s="3">
        <v>0.21440000000000001</v>
      </c>
      <c r="M1959" s="5">
        <v>5.2354548999999997</v>
      </c>
      <c r="N1959" s="6">
        <v>4.99</v>
      </c>
      <c r="O1959" s="8">
        <f>IFERROR(VLOOKUP(C1959,Sheet2!$B$2:$G$588,6,FALSE),0)</f>
        <v>31943</v>
      </c>
      <c r="P1959" t="s">
        <v>22</v>
      </c>
      <c r="Q1959" s="2">
        <v>4.6883204499999998E-2</v>
      </c>
      <c r="R1959" s="3">
        <v>4.6883204456255899E-2</v>
      </c>
      <c r="U1959" s="22">
        <f t="shared" si="160"/>
        <v>4.6883204456255899E-2</v>
      </c>
      <c r="V1959" s="10">
        <f t="shared" si="161"/>
        <v>18.753281782502359</v>
      </c>
      <c r="W1959" s="24">
        <f t="shared" si="162"/>
        <v>18.753281782502359</v>
      </c>
    </row>
    <row r="1960" spans="1:23" x14ac:dyDescent="0.3">
      <c r="A1960" t="s">
        <v>17</v>
      </c>
      <c r="B1960" t="s">
        <v>5759</v>
      </c>
      <c r="C1960" t="s">
        <v>5760</v>
      </c>
      <c r="D1960" t="s">
        <v>5915</v>
      </c>
      <c r="E1960" t="s">
        <v>5916</v>
      </c>
      <c r="F1960">
        <v>0.25</v>
      </c>
      <c r="G1960" s="2">
        <v>1</v>
      </c>
      <c r="H1960" s="4">
        <v>134.96809999999999</v>
      </c>
      <c r="I1960" s="4">
        <v>13.349500000000001</v>
      </c>
      <c r="J1960" s="7">
        <v>390</v>
      </c>
      <c r="K1960" s="7">
        <v>93</v>
      </c>
      <c r="L1960" s="3">
        <v>9.8900000000000002E-2</v>
      </c>
      <c r="M1960" s="5">
        <v>0.97461703</v>
      </c>
      <c r="N1960" s="6">
        <v>0.9</v>
      </c>
      <c r="O1960" s="8">
        <f>IFERROR(VLOOKUP(C1960,Sheet2!$B$2:$G$588,6,FALSE),0)</f>
        <v>31943</v>
      </c>
      <c r="P1960" t="s">
        <v>162</v>
      </c>
      <c r="Q1960" s="2">
        <v>7.6560356299999993E-2</v>
      </c>
      <c r="R1960" s="3">
        <v>7.6560356323473397E-2</v>
      </c>
      <c r="S1960" s="3" t="str">
        <f t="shared" ref="S1960:S1963" si="167">IF(R1960+0.01&lt;Q1960,"Y","")</f>
        <v/>
      </c>
      <c r="T1960" s="2"/>
      <c r="U1960" s="22">
        <f t="shared" si="160"/>
        <v>7.6560356323473397E-2</v>
      </c>
      <c r="V1960" s="10">
        <f t="shared" si="161"/>
        <v>29.858538966154626</v>
      </c>
      <c r="W1960" s="24">
        <f t="shared" si="162"/>
        <v>29.858538966154626</v>
      </c>
    </row>
    <row r="1961" spans="1:23" x14ac:dyDescent="0.3">
      <c r="A1961" t="s">
        <v>17</v>
      </c>
      <c r="B1961" t="s">
        <v>5759</v>
      </c>
      <c r="C1961" t="s">
        <v>5760</v>
      </c>
      <c r="D1961" t="s">
        <v>5945</v>
      </c>
      <c r="E1961" t="s">
        <v>5946</v>
      </c>
      <c r="F1961">
        <v>0.25</v>
      </c>
      <c r="G1961" s="2">
        <v>1</v>
      </c>
      <c r="H1961" s="4">
        <v>89.667400000000001</v>
      </c>
      <c r="I1961" s="4">
        <v>7.5373999999999999</v>
      </c>
      <c r="J1961" s="7">
        <v>364</v>
      </c>
      <c r="K1961" s="7">
        <v>91</v>
      </c>
      <c r="L1961" s="3">
        <v>8.4099999999999994E-2</v>
      </c>
      <c r="M1961" s="5">
        <v>1.6075451999999999</v>
      </c>
      <c r="N1961" s="6">
        <v>0.99</v>
      </c>
      <c r="O1961" s="8">
        <f>IFERROR(VLOOKUP(C1961,Sheet2!$B$2:$G$588,6,FALSE),0)</f>
        <v>31943</v>
      </c>
      <c r="P1961" t="s">
        <v>22</v>
      </c>
      <c r="Q1961" s="2">
        <v>0.38415417610000002</v>
      </c>
      <c r="R1961" s="3">
        <v>0.25</v>
      </c>
      <c r="S1961" s="3" t="str">
        <f t="shared" si="167"/>
        <v>Y</v>
      </c>
      <c r="T1961" s="2"/>
      <c r="U1961" s="22">
        <f t="shared" si="160"/>
        <v>0.25</v>
      </c>
      <c r="V1961" s="10">
        <f t="shared" si="161"/>
        <v>91</v>
      </c>
      <c r="W1961" s="24">
        <f t="shared" si="162"/>
        <v>91</v>
      </c>
    </row>
    <row r="1962" spans="1:23" x14ac:dyDescent="0.3">
      <c r="A1962" t="s">
        <v>17</v>
      </c>
      <c r="B1962" t="s">
        <v>5759</v>
      </c>
      <c r="C1962" t="s">
        <v>5760</v>
      </c>
      <c r="D1962" t="s">
        <v>5947</v>
      </c>
      <c r="E1962" t="s">
        <v>5948</v>
      </c>
      <c r="F1962">
        <v>0.28000000000000003</v>
      </c>
      <c r="G1962" s="2">
        <v>1</v>
      </c>
      <c r="H1962" s="4">
        <v>269.76960000000003</v>
      </c>
      <c r="I1962" s="4">
        <v>9.6975999999999996</v>
      </c>
      <c r="J1962" s="7">
        <v>352</v>
      </c>
      <c r="K1962" s="7">
        <v>98</v>
      </c>
      <c r="L1962" s="3">
        <v>3.5900000000000001E-2</v>
      </c>
      <c r="M1962" s="5">
        <v>1.2085145900000001</v>
      </c>
      <c r="N1962" s="6">
        <v>0.8</v>
      </c>
      <c r="O1962" s="8">
        <f>IFERROR(VLOOKUP(C1962,Sheet2!$B$2:$G$588,6,FALSE),0)</f>
        <v>31943</v>
      </c>
      <c r="P1962" t="s">
        <v>22</v>
      </c>
      <c r="Q1962" s="2">
        <v>0.33803033220000001</v>
      </c>
      <c r="R1962" s="3">
        <v>0.28000000000000003</v>
      </c>
      <c r="S1962" s="3" t="str">
        <f t="shared" si="167"/>
        <v>Y</v>
      </c>
      <c r="T1962" s="2"/>
      <c r="U1962" s="22">
        <f t="shared" si="160"/>
        <v>0.28000000000000003</v>
      </c>
      <c r="V1962" s="10">
        <f t="shared" si="161"/>
        <v>98.56</v>
      </c>
      <c r="W1962" s="24">
        <f t="shared" si="162"/>
        <v>98.56</v>
      </c>
    </row>
    <row r="1963" spans="1:23" x14ac:dyDescent="0.3">
      <c r="A1963" t="s">
        <v>17</v>
      </c>
      <c r="B1963" t="s">
        <v>5759</v>
      </c>
      <c r="C1963" t="s">
        <v>5760</v>
      </c>
      <c r="D1963" t="s">
        <v>5785</v>
      </c>
      <c r="E1963" t="s">
        <v>5786</v>
      </c>
      <c r="F1963">
        <v>0.25</v>
      </c>
      <c r="G1963" s="2">
        <v>1</v>
      </c>
      <c r="H1963" s="4">
        <v>89.404700000000005</v>
      </c>
      <c r="I1963" s="4">
        <v>18.706700000000001</v>
      </c>
      <c r="J1963" s="7">
        <v>346</v>
      </c>
      <c r="K1963" s="7">
        <v>80</v>
      </c>
      <c r="L1963" s="3">
        <v>0.2092</v>
      </c>
      <c r="M1963" s="5">
        <v>0.61585374000000004</v>
      </c>
      <c r="N1963" s="6">
        <v>0.5</v>
      </c>
      <c r="O1963" s="8">
        <f>IFERROR(VLOOKUP(C1963,Sheet2!$B$2:$G$588,6,FALSE),0)</f>
        <v>31943</v>
      </c>
      <c r="P1963" t="s">
        <v>22</v>
      </c>
      <c r="Q1963" s="2">
        <v>0.1881189224</v>
      </c>
      <c r="R1963" s="3">
        <v>0.18811892237755401</v>
      </c>
      <c r="S1963" s="3" t="str">
        <f t="shared" si="167"/>
        <v/>
      </c>
      <c r="T1963" s="2"/>
      <c r="U1963" s="22">
        <f t="shared" si="160"/>
        <v>0.18811892237755401</v>
      </c>
      <c r="V1963" s="10">
        <f t="shared" si="161"/>
        <v>65.089147142633692</v>
      </c>
      <c r="W1963" s="24">
        <f t="shared" si="162"/>
        <v>65.089147142633692</v>
      </c>
    </row>
    <row r="1964" spans="1:23" x14ac:dyDescent="0.3">
      <c r="A1964" t="s">
        <v>17</v>
      </c>
      <c r="B1964" t="s">
        <v>5759</v>
      </c>
      <c r="C1964" t="s">
        <v>5760</v>
      </c>
      <c r="D1964" t="s">
        <v>5957</v>
      </c>
      <c r="E1964" t="s">
        <v>5958</v>
      </c>
      <c r="F1964">
        <v>0.25</v>
      </c>
      <c r="G1964" s="2">
        <v>0</v>
      </c>
      <c r="H1964" s="4">
        <v>13.569699999999999</v>
      </c>
      <c r="I1964" s="4">
        <v>3.2483</v>
      </c>
      <c r="J1964" s="7">
        <v>322</v>
      </c>
      <c r="K1964" s="7">
        <v>80</v>
      </c>
      <c r="L1964" s="3">
        <v>0.2394</v>
      </c>
      <c r="M1964" s="5">
        <v>3.3016096400000001</v>
      </c>
      <c r="N1964" s="6">
        <v>1.99</v>
      </c>
      <c r="O1964" s="8">
        <f>IFERROR(VLOOKUP(C1964,Sheet2!$B$2:$G$588,6,FALSE),0)</f>
        <v>31943</v>
      </c>
      <c r="P1964" t="s">
        <v>22</v>
      </c>
      <c r="Q1964" s="2">
        <v>0.39726369350000001</v>
      </c>
      <c r="R1964" s="3">
        <v>0.249999999999999</v>
      </c>
      <c r="U1964" s="22">
        <f t="shared" si="160"/>
        <v>0.249999999999999</v>
      </c>
      <c r="V1964" s="10">
        <f t="shared" si="161"/>
        <v>80.499999999999673</v>
      </c>
      <c r="W1964" s="24">
        <f t="shared" si="162"/>
        <v>80.499999999999673</v>
      </c>
    </row>
    <row r="1965" spans="1:23" x14ac:dyDescent="0.3">
      <c r="A1965" t="s">
        <v>17</v>
      </c>
      <c r="B1965" t="s">
        <v>5759</v>
      </c>
      <c r="C1965" t="s">
        <v>5760</v>
      </c>
      <c r="D1965" t="s">
        <v>6005</v>
      </c>
      <c r="E1965" t="s">
        <v>6006</v>
      </c>
      <c r="F1965">
        <v>0.25</v>
      </c>
      <c r="G1965" s="2">
        <v>0</v>
      </c>
      <c r="H1965" s="4">
        <v>32.086500000000001</v>
      </c>
      <c r="I1965" s="4">
        <v>5.5289000000000001</v>
      </c>
      <c r="J1965" s="7">
        <v>310</v>
      </c>
      <c r="K1965" s="7">
        <v>18</v>
      </c>
      <c r="L1965" s="3">
        <v>0.17230000000000001</v>
      </c>
      <c r="M1965" s="5">
        <v>1.8700510299999999</v>
      </c>
      <c r="N1965" s="6">
        <v>1.5</v>
      </c>
      <c r="O1965" s="8">
        <f>IFERROR(VLOOKUP(C1965,Sheet2!$B$2:$G$588,6,FALSE),0)</f>
        <v>31943</v>
      </c>
      <c r="P1965" t="s">
        <v>22</v>
      </c>
      <c r="Q1965" s="2">
        <v>0.19788285150000001</v>
      </c>
      <c r="R1965" s="3">
        <v>0.19788285148388901</v>
      </c>
      <c r="U1965" s="22">
        <f t="shared" si="160"/>
        <v>0.19788285148388901</v>
      </c>
      <c r="V1965" s="10">
        <f t="shared" si="161"/>
        <v>61.343683960005592</v>
      </c>
      <c r="W1965" s="24">
        <f t="shared" si="162"/>
        <v>61.343683960005592</v>
      </c>
    </row>
    <row r="1966" spans="1:23" x14ac:dyDescent="0.3">
      <c r="A1966" t="s">
        <v>17</v>
      </c>
      <c r="B1966" t="s">
        <v>5759</v>
      </c>
      <c r="C1966" t="s">
        <v>5760</v>
      </c>
      <c r="D1966" t="s">
        <v>5761</v>
      </c>
      <c r="E1966" t="s">
        <v>5762</v>
      </c>
      <c r="F1966">
        <v>0.25</v>
      </c>
      <c r="G1966" s="2">
        <v>1</v>
      </c>
      <c r="H1966" s="4">
        <v>74.543099999999995</v>
      </c>
      <c r="I1966" s="4">
        <v>5.8859000000000004</v>
      </c>
      <c r="J1966" s="7">
        <v>293</v>
      </c>
      <c r="K1966" s="7">
        <v>73</v>
      </c>
      <c r="L1966" s="3">
        <v>7.9000000000000001E-2</v>
      </c>
      <c r="M1966" s="5">
        <v>1.6611295800000001</v>
      </c>
      <c r="N1966" s="6">
        <v>0.99</v>
      </c>
      <c r="O1966" s="8">
        <f>IFERROR(VLOOKUP(C1966,Sheet2!$B$2:$G$588,6,FALSE),0)</f>
        <v>31943</v>
      </c>
      <c r="P1966" t="s">
        <v>22</v>
      </c>
      <c r="Q1966" s="2">
        <v>0.40402000580000003</v>
      </c>
      <c r="R1966" s="3">
        <v>0.25</v>
      </c>
      <c r="S1966" s="3" t="str">
        <f t="shared" ref="S1966:S1971" si="168">IF(R1966+0.01&lt;Q1966,"Y","")</f>
        <v>Y</v>
      </c>
      <c r="T1966" s="2"/>
      <c r="U1966" s="22">
        <f t="shared" si="160"/>
        <v>0.25</v>
      </c>
      <c r="V1966" s="10">
        <f t="shared" si="161"/>
        <v>73.25</v>
      </c>
      <c r="W1966" s="24">
        <f t="shared" si="162"/>
        <v>73.25</v>
      </c>
    </row>
    <row r="1967" spans="1:23" x14ac:dyDescent="0.3">
      <c r="A1967" t="s">
        <v>17</v>
      </c>
      <c r="B1967" t="s">
        <v>5759</v>
      </c>
      <c r="C1967" t="s">
        <v>5760</v>
      </c>
      <c r="D1967" t="s">
        <v>5883</v>
      </c>
      <c r="E1967" t="s">
        <v>5884</v>
      </c>
      <c r="F1967">
        <v>0.25</v>
      </c>
      <c r="G1967" s="2">
        <v>1</v>
      </c>
      <c r="H1967" s="4">
        <v>62.59</v>
      </c>
      <c r="I1967" s="4">
        <v>6.0523999999999996</v>
      </c>
      <c r="J1967" s="7">
        <v>286</v>
      </c>
      <c r="K1967" s="7">
        <v>71</v>
      </c>
      <c r="L1967" s="3">
        <v>9.6699999999999994E-2</v>
      </c>
      <c r="M1967" s="5">
        <v>1.57323861</v>
      </c>
      <c r="N1967" s="6">
        <v>0.99</v>
      </c>
      <c r="O1967" s="8">
        <f>IFERROR(VLOOKUP(C1967,Sheet2!$B$2:$G$588,6,FALSE),0)</f>
        <v>31943</v>
      </c>
      <c r="P1967" t="s">
        <v>22</v>
      </c>
      <c r="Q1967" s="2">
        <v>0.37072482420000002</v>
      </c>
      <c r="R1967" s="3">
        <v>0.249999999999999</v>
      </c>
      <c r="S1967" s="3" t="str">
        <f t="shared" si="168"/>
        <v>Y</v>
      </c>
      <c r="T1967" s="2"/>
      <c r="U1967" s="22">
        <f t="shared" si="160"/>
        <v>0.249999999999999</v>
      </c>
      <c r="V1967" s="10">
        <f t="shared" si="161"/>
        <v>71.499999999999716</v>
      </c>
      <c r="W1967" s="24">
        <f t="shared" si="162"/>
        <v>71.499999999999716</v>
      </c>
    </row>
    <row r="1968" spans="1:23" x14ac:dyDescent="0.3">
      <c r="A1968" t="s">
        <v>17</v>
      </c>
      <c r="B1968" t="s">
        <v>5759</v>
      </c>
      <c r="C1968" t="s">
        <v>5760</v>
      </c>
      <c r="D1968" t="s">
        <v>5807</v>
      </c>
      <c r="E1968" t="s">
        <v>5808</v>
      </c>
      <c r="F1968">
        <v>0.25</v>
      </c>
      <c r="G1968" s="2">
        <v>1</v>
      </c>
      <c r="H1968" s="4">
        <v>268.1687</v>
      </c>
      <c r="I1968" s="4">
        <v>8.0327999999999999</v>
      </c>
      <c r="J1968" s="7">
        <v>273</v>
      </c>
      <c r="K1968" s="7">
        <v>68</v>
      </c>
      <c r="L1968" s="3">
        <v>0.03</v>
      </c>
      <c r="M1968" s="5">
        <v>1.13124694</v>
      </c>
      <c r="N1968" s="6">
        <v>0.7</v>
      </c>
      <c r="O1968" s="8">
        <f>IFERROR(VLOOKUP(C1968,Sheet2!$B$2:$G$588,6,FALSE),0)</f>
        <v>31943</v>
      </c>
      <c r="P1968" t="s">
        <v>22</v>
      </c>
      <c r="Q1968" s="2">
        <v>0.38121379760000002</v>
      </c>
      <c r="R1968" s="3">
        <v>0.25</v>
      </c>
      <c r="S1968" s="3" t="str">
        <f t="shared" si="168"/>
        <v>Y</v>
      </c>
      <c r="T1968" s="2"/>
      <c r="U1968" s="22">
        <f t="shared" si="160"/>
        <v>0.25</v>
      </c>
      <c r="V1968" s="10">
        <f t="shared" si="161"/>
        <v>68.25</v>
      </c>
      <c r="W1968" s="24">
        <f t="shared" si="162"/>
        <v>68.25</v>
      </c>
    </row>
    <row r="1969" spans="1:23" x14ac:dyDescent="0.3">
      <c r="A1969" t="s">
        <v>17</v>
      </c>
      <c r="B1969" t="s">
        <v>5759</v>
      </c>
      <c r="C1969" t="s">
        <v>5760</v>
      </c>
      <c r="D1969" t="s">
        <v>5903</v>
      </c>
      <c r="E1969" t="s">
        <v>5904</v>
      </c>
      <c r="F1969">
        <v>0.28000000000000003</v>
      </c>
      <c r="G1969" s="2">
        <v>1</v>
      </c>
      <c r="H1969" s="4">
        <v>81.790400000000005</v>
      </c>
      <c r="I1969" s="4">
        <v>5.7569999999999997</v>
      </c>
      <c r="J1969" s="7">
        <v>271</v>
      </c>
      <c r="K1969" s="7">
        <v>76</v>
      </c>
      <c r="L1969" s="3">
        <v>7.0400000000000004E-2</v>
      </c>
      <c r="M1969" s="5">
        <v>1.5704843799999999</v>
      </c>
      <c r="N1969" s="6">
        <v>0.99</v>
      </c>
      <c r="O1969" s="8">
        <f>IFERROR(VLOOKUP(C1969,Sheet2!$B$2:$G$588,6,FALSE),0)</f>
        <v>31943</v>
      </c>
      <c r="P1969" t="s">
        <v>22</v>
      </c>
      <c r="Q1969" s="2">
        <v>0.36962123720000001</v>
      </c>
      <c r="R1969" s="3">
        <v>0.28000000000000003</v>
      </c>
      <c r="S1969" s="3" t="str">
        <f t="shared" si="168"/>
        <v>Y</v>
      </c>
      <c r="T1969" s="2"/>
      <c r="U1969" s="22">
        <f t="shared" si="160"/>
        <v>0.28000000000000003</v>
      </c>
      <c r="V1969" s="10">
        <f t="shared" si="161"/>
        <v>75.88000000000001</v>
      </c>
      <c r="W1969" s="24">
        <f t="shared" si="162"/>
        <v>75.88000000000001</v>
      </c>
    </row>
    <row r="1970" spans="1:23" x14ac:dyDescent="0.3">
      <c r="A1970" t="s">
        <v>17</v>
      </c>
      <c r="B1970" t="s">
        <v>5759</v>
      </c>
      <c r="C1970" t="s">
        <v>5760</v>
      </c>
      <c r="D1970" t="s">
        <v>5973</v>
      </c>
      <c r="E1970" t="s">
        <v>5974</v>
      </c>
      <c r="F1970">
        <v>0.25</v>
      </c>
      <c r="G1970" s="2">
        <v>1</v>
      </c>
      <c r="H1970" s="4">
        <v>34.286299999999997</v>
      </c>
      <c r="I1970" s="4">
        <v>1.1747000000000001</v>
      </c>
      <c r="J1970" s="7">
        <v>268</v>
      </c>
      <c r="K1970" s="7">
        <v>43</v>
      </c>
      <c r="L1970" s="3">
        <v>3.4299999999999997E-2</v>
      </c>
      <c r="M1970" s="5">
        <v>7.6139851600000004</v>
      </c>
      <c r="N1970" s="6">
        <v>5</v>
      </c>
      <c r="O1970" s="8">
        <f>IFERROR(VLOOKUP(C1970,Sheet2!$B$2:$G$588,6,FALSE),0)</f>
        <v>31943</v>
      </c>
      <c r="P1970" t="s">
        <v>22</v>
      </c>
      <c r="Q1970" s="2">
        <v>0.34331366660000001</v>
      </c>
      <c r="R1970" s="3">
        <v>0.25</v>
      </c>
      <c r="S1970" s="3" t="str">
        <f t="shared" si="168"/>
        <v>Y</v>
      </c>
      <c r="T1970" s="2"/>
      <c r="U1970" s="22">
        <f t="shared" si="160"/>
        <v>0.25</v>
      </c>
      <c r="V1970" s="10">
        <f t="shared" si="161"/>
        <v>67</v>
      </c>
      <c r="W1970" s="24">
        <f t="shared" si="162"/>
        <v>67</v>
      </c>
    </row>
    <row r="1971" spans="1:23" x14ac:dyDescent="0.3">
      <c r="A1971" t="s">
        <v>17</v>
      </c>
      <c r="B1971" t="s">
        <v>5759</v>
      </c>
      <c r="C1971" t="s">
        <v>5760</v>
      </c>
      <c r="D1971" t="s">
        <v>5881</v>
      </c>
      <c r="E1971" t="s">
        <v>5882</v>
      </c>
      <c r="F1971">
        <v>0.3</v>
      </c>
      <c r="G1971" s="2">
        <v>1</v>
      </c>
      <c r="H1971" s="4">
        <v>102.55289999999999</v>
      </c>
      <c r="I1971" s="4">
        <v>16.848400000000002</v>
      </c>
      <c r="J1971" s="7">
        <v>263</v>
      </c>
      <c r="K1971" s="7">
        <v>36</v>
      </c>
      <c r="L1971" s="3">
        <v>0.1643</v>
      </c>
      <c r="M1971" s="5">
        <v>0.52026132000000003</v>
      </c>
      <c r="N1971" s="6">
        <v>0.49</v>
      </c>
      <c r="O1971" s="8">
        <f>IFERROR(VLOOKUP(C1971,Sheet2!$B$2:$G$588,6,FALSE),0)</f>
        <v>31943</v>
      </c>
      <c r="P1971" t="s">
        <v>22</v>
      </c>
      <c r="Q1971" s="2">
        <v>5.8165618500000002E-2</v>
      </c>
      <c r="R1971" s="3">
        <v>5.8165618465720603E-2</v>
      </c>
      <c r="S1971" s="3" t="str">
        <f t="shared" si="168"/>
        <v/>
      </c>
      <c r="T1971" s="2"/>
      <c r="U1971" s="22">
        <f t="shared" si="160"/>
        <v>5.8165618465720603E-2</v>
      </c>
      <c r="V1971" s="10">
        <f t="shared" si="161"/>
        <v>15.297557656484519</v>
      </c>
      <c r="W1971" s="24">
        <f t="shared" si="162"/>
        <v>15.297557656484519</v>
      </c>
    </row>
    <row r="1972" spans="1:23" x14ac:dyDescent="0.3">
      <c r="A1972" t="s">
        <v>17</v>
      </c>
      <c r="B1972" t="s">
        <v>5759</v>
      </c>
      <c r="C1972" t="s">
        <v>5760</v>
      </c>
      <c r="D1972" t="s">
        <v>6035</v>
      </c>
      <c r="E1972" t="s">
        <v>6036</v>
      </c>
      <c r="F1972">
        <v>0.25</v>
      </c>
      <c r="G1972" s="2">
        <v>0</v>
      </c>
      <c r="H1972" s="4">
        <v>24.844000000000001</v>
      </c>
      <c r="I1972" s="4">
        <v>4.7633000000000001</v>
      </c>
      <c r="J1972" s="7">
        <v>261</v>
      </c>
      <c r="K1972" s="7">
        <v>48</v>
      </c>
      <c r="L1972" s="3">
        <v>0.19170000000000001</v>
      </c>
      <c r="M1972" s="5">
        <v>1.8246813399999999</v>
      </c>
      <c r="N1972" s="6">
        <v>1.49</v>
      </c>
      <c r="O1972" s="8">
        <f>IFERROR(VLOOKUP(C1972,Sheet2!$B$2:$G$588,6,FALSE),0)</f>
        <v>31943</v>
      </c>
      <c r="P1972" t="s">
        <v>22</v>
      </c>
      <c r="Q1972" s="2">
        <v>0.18341906320000001</v>
      </c>
      <c r="R1972" s="3">
        <v>0.18341906317106901</v>
      </c>
      <c r="U1972" s="22">
        <f t="shared" si="160"/>
        <v>0.18341906317106901</v>
      </c>
      <c r="V1972" s="10">
        <f t="shared" si="161"/>
        <v>47.872375487649009</v>
      </c>
      <c r="W1972" s="24">
        <f t="shared" si="162"/>
        <v>47.872375487649009</v>
      </c>
    </row>
    <row r="1973" spans="1:23" x14ac:dyDescent="0.3">
      <c r="A1973" t="s">
        <v>17</v>
      </c>
      <c r="B1973" t="s">
        <v>5759</v>
      </c>
      <c r="C1973" t="s">
        <v>5760</v>
      </c>
      <c r="D1973" t="s">
        <v>6011</v>
      </c>
      <c r="E1973" t="s">
        <v>6012</v>
      </c>
      <c r="F1973">
        <v>0.25</v>
      </c>
      <c r="G1973" s="2">
        <v>0</v>
      </c>
      <c r="H1973" s="4">
        <v>6.9821999999999997</v>
      </c>
      <c r="I1973" s="4">
        <v>2.3237000000000001</v>
      </c>
      <c r="J1973" s="7">
        <v>260</v>
      </c>
      <c r="K1973" s="7">
        <v>65</v>
      </c>
      <c r="L1973" s="3">
        <v>0.33279999999999998</v>
      </c>
      <c r="M1973" s="5">
        <v>3.73322267</v>
      </c>
      <c r="N1973" s="6">
        <v>1.99</v>
      </c>
      <c r="O1973" s="8">
        <f>IFERROR(VLOOKUP(C1973,Sheet2!$B$2:$G$588,6,FALSE),0)</f>
        <v>31943</v>
      </c>
      <c r="P1973" t="s">
        <v>22</v>
      </c>
      <c r="Q1973" s="2">
        <v>0.46694848550000001</v>
      </c>
      <c r="R1973" s="3">
        <v>0.249999999999999</v>
      </c>
      <c r="U1973" s="22">
        <f t="shared" si="160"/>
        <v>0.249999999999999</v>
      </c>
      <c r="V1973" s="10">
        <f t="shared" si="161"/>
        <v>64.999999999999744</v>
      </c>
      <c r="W1973" s="24">
        <f t="shared" si="162"/>
        <v>64.999999999999744</v>
      </c>
    </row>
    <row r="1974" spans="1:23" x14ac:dyDescent="0.3">
      <c r="A1974" t="s">
        <v>17</v>
      </c>
      <c r="B1974" t="s">
        <v>5759</v>
      </c>
      <c r="C1974" t="s">
        <v>5760</v>
      </c>
      <c r="D1974" t="s">
        <v>5875</v>
      </c>
      <c r="E1974" t="s">
        <v>5876</v>
      </c>
      <c r="F1974">
        <v>0.25</v>
      </c>
      <c r="G1974" s="2">
        <v>1</v>
      </c>
      <c r="H1974" s="4">
        <v>100.7796</v>
      </c>
      <c r="I1974" s="4">
        <v>6.8922999999999996</v>
      </c>
      <c r="J1974" s="7">
        <v>253</v>
      </c>
      <c r="K1974" s="7">
        <v>63</v>
      </c>
      <c r="L1974" s="3">
        <v>6.8400000000000002E-2</v>
      </c>
      <c r="M1974" s="5">
        <v>1.22319778</v>
      </c>
      <c r="N1974" s="6">
        <v>0.59</v>
      </c>
      <c r="O1974" s="8">
        <f>IFERROR(VLOOKUP(C1974,Sheet2!$B$2:$G$588,6,FALSE),0)</f>
        <v>31943</v>
      </c>
      <c r="P1974" t="s">
        <v>22</v>
      </c>
      <c r="Q1974" s="2">
        <v>0.5176577242</v>
      </c>
      <c r="R1974" s="3">
        <v>0.25</v>
      </c>
      <c r="S1974" s="3" t="str">
        <f>IF(R1974+0.01&lt;Q1974,"Y","")</f>
        <v>Y</v>
      </c>
      <c r="T1974" s="2"/>
      <c r="U1974" s="22">
        <f t="shared" si="160"/>
        <v>0.25</v>
      </c>
      <c r="V1974" s="10">
        <f t="shared" si="161"/>
        <v>63.25</v>
      </c>
      <c r="W1974" s="24">
        <f t="shared" si="162"/>
        <v>63.25</v>
      </c>
    </row>
    <row r="1975" spans="1:23" x14ac:dyDescent="0.3">
      <c r="A1975" t="s">
        <v>17</v>
      </c>
      <c r="B1975" t="s">
        <v>5759</v>
      </c>
      <c r="C1975" t="s">
        <v>5760</v>
      </c>
      <c r="D1975" t="s">
        <v>5763</v>
      </c>
      <c r="E1975" t="s">
        <v>5764</v>
      </c>
      <c r="F1975">
        <v>0.25</v>
      </c>
      <c r="G1975" s="2">
        <v>0</v>
      </c>
      <c r="H1975" s="4">
        <v>22.369599999999998</v>
      </c>
      <c r="I1975" s="4">
        <v>4.3579999999999997</v>
      </c>
      <c r="J1975" s="7">
        <v>251</v>
      </c>
      <c r="K1975" s="7">
        <v>56</v>
      </c>
      <c r="L1975" s="3">
        <v>0.1948</v>
      </c>
      <c r="M1975" s="5">
        <v>1.9208073800000001</v>
      </c>
      <c r="N1975" s="6">
        <v>1.49</v>
      </c>
      <c r="O1975" s="8">
        <f>IFERROR(VLOOKUP(C1975,Sheet2!$B$2:$G$588,6,FALSE),0)</f>
        <v>31943</v>
      </c>
      <c r="P1975" t="s">
        <v>22</v>
      </c>
      <c r="Q1975" s="2">
        <v>0.2242845306</v>
      </c>
      <c r="R1975" s="3">
        <v>0.22428453063895801</v>
      </c>
      <c r="U1975" s="22">
        <f t="shared" si="160"/>
        <v>0.22428453063895801</v>
      </c>
      <c r="V1975" s="10">
        <f t="shared" si="161"/>
        <v>56.295417190378458</v>
      </c>
      <c r="W1975" s="24">
        <f t="shared" si="162"/>
        <v>56.295417190378458</v>
      </c>
    </row>
    <row r="1976" spans="1:23" x14ac:dyDescent="0.3">
      <c r="A1976" t="s">
        <v>17</v>
      </c>
      <c r="B1976" t="s">
        <v>5759</v>
      </c>
      <c r="C1976" t="s">
        <v>5760</v>
      </c>
      <c r="D1976" t="s">
        <v>5777</v>
      </c>
      <c r="E1976" t="s">
        <v>5778</v>
      </c>
      <c r="F1976">
        <v>0.25</v>
      </c>
      <c r="G1976" s="2">
        <v>0</v>
      </c>
      <c r="H1976" s="4">
        <v>16.4757</v>
      </c>
      <c r="I1976" s="4">
        <v>1.2927999999999999</v>
      </c>
      <c r="J1976" s="7">
        <v>229</v>
      </c>
      <c r="K1976" s="7">
        <v>27</v>
      </c>
      <c r="L1976" s="3">
        <v>7.85E-2</v>
      </c>
      <c r="M1976" s="5">
        <v>5.9100060799999996</v>
      </c>
      <c r="N1976" s="6">
        <v>5.25</v>
      </c>
      <c r="O1976" s="8">
        <f>IFERROR(VLOOKUP(C1976,Sheet2!$B$2:$G$588,6,FALSE),0)</f>
        <v>31943</v>
      </c>
      <c r="P1976" t="s">
        <v>22</v>
      </c>
      <c r="Q1976" s="2">
        <v>0.1116760404</v>
      </c>
      <c r="R1976" s="3">
        <v>0.111676040431841</v>
      </c>
      <c r="U1976" s="22">
        <f t="shared" si="160"/>
        <v>0.111676040431841</v>
      </c>
      <c r="V1976" s="10">
        <f t="shared" si="161"/>
        <v>25.573813258891587</v>
      </c>
      <c r="W1976" s="24">
        <f t="shared" si="162"/>
        <v>25.573813258891587</v>
      </c>
    </row>
    <row r="1977" spans="1:23" x14ac:dyDescent="0.3">
      <c r="A1977" t="s">
        <v>17</v>
      </c>
      <c r="B1977" t="s">
        <v>5759</v>
      </c>
      <c r="C1977" t="s">
        <v>5760</v>
      </c>
      <c r="D1977" t="s">
        <v>5987</v>
      </c>
      <c r="E1977" t="s">
        <v>5988</v>
      </c>
      <c r="F1977">
        <v>0.25</v>
      </c>
      <c r="G1977" s="2">
        <v>1</v>
      </c>
      <c r="H1977" s="4">
        <v>38.891199999999998</v>
      </c>
      <c r="I1977" s="4">
        <v>6.0412999999999997</v>
      </c>
      <c r="J1977" s="7">
        <v>220</v>
      </c>
      <c r="K1977" s="7">
        <v>53</v>
      </c>
      <c r="L1977" s="3">
        <v>0.15529999999999999</v>
      </c>
      <c r="M1977" s="5">
        <v>1.21143796</v>
      </c>
      <c r="N1977" s="6">
        <v>0.9</v>
      </c>
      <c r="O1977" s="8">
        <f>IFERROR(VLOOKUP(C1977,Sheet2!$B$2:$G$588,6,FALSE),0)</f>
        <v>31943</v>
      </c>
      <c r="P1977" t="s">
        <v>22</v>
      </c>
      <c r="Q1977" s="2">
        <v>0.25708123090000001</v>
      </c>
      <c r="R1977" s="3">
        <v>0.25</v>
      </c>
      <c r="S1977" s="3" t="str">
        <f t="shared" ref="S1977:S1983" si="169">IF(R1977+0.01&lt;Q1977,"Y","")</f>
        <v/>
      </c>
      <c r="T1977" s="2"/>
      <c r="U1977" s="22">
        <f t="shared" si="160"/>
        <v>0.25</v>
      </c>
      <c r="V1977" s="10">
        <f t="shared" si="161"/>
        <v>55</v>
      </c>
      <c r="W1977" s="24">
        <f t="shared" si="162"/>
        <v>55</v>
      </c>
    </row>
    <row r="1978" spans="1:23" x14ac:dyDescent="0.3">
      <c r="A1978" t="s">
        <v>17</v>
      </c>
      <c r="B1978" t="s">
        <v>5759</v>
      </c>
      <c r="C1978" t="s">
        <v>5760</v>
      </c>
      <c r="D1978" t="s">
        <v>5861</v>
      </c>
      <c r="E1978" t="s">
        <v>5862</v>
      </c>
      <c r="F1978">
        <v>0.25</v>
      </c>
      <c r="G1978" s="2">
        <v>1</v>
      </c>
      <c r="H1978" s="4">
        <v>56.385899999999999</v>
      </c>
      <c r="I1978" s="4">
        <v>7.6715999999999998</v>
      </c>
      <c r="J1978" s="7">
        <v>202</v>
      </c>
      <c r="K1978" s="7">
        <v>50</v>
      </c>
      <c r="L1978" s="3">
        <v>0.1361</v>
      </c>
      <c r="M1978" s="5">
        <v>0.87634517000000001</v>
      </c>
      <c r="N1978" s="6">
        <v>0.59</v>
      </c>
      <c r="O1978" s="8">
        <f>IFERROR(VLOOKUP(C1978,Sheet2!$B$2:$G$588,6,FALSE),0)</f>
        <v>31943</v>
      </c>
      <c r="P1978" t="s">
        <v>22</v>
      </c>
      <c r="Q1978" s="2">
        <v>0.32674929689999999</v>
      </c>
      <c r="R1978" s="3">
        <v>0.25</v>
      </c>
      <c r="S1978" s="3" t="str">
        <f t="shared" si="169"/>
        <v>Y</v>
      </c>
      <c r="T1978" s="2"/>
      <c r="U1978" s="22">
        <f t="shared" si="160"/>
        <v>0.25</v>
      </c>
      <c r="V1978" s="10">
        <f t="shared" si="161"/>
        <v>50.5</v>
      </c>
      <c r="W1978" s="24">
        <f t="shared" si="162"/>
        <v>50.5</v>
      </c>
    </row>
    <row r="1979" spans="1:23" x14ac:dyDescent="0.3">
      <c r="A1979" t="s">
        <v>17</v>
      </c>
      <c r="B1979" t="s">
        <v>5759</v>
      </c>
      <c r="C1979" t="s">
        <v>5760</v>
      </c>
      <c r="D1979" t="s">
        <v>5975</v>
      </c>
      <c r="E1979" t="s">
        <v>5976</v>
      </c>
      <c r="F1979">
        <v>0.25</v>
      </c>
      <c r="G1979" s="2">
        <v>1</v>
      </c>
      <c r="H1979" s="4">
        <v>51.092399999999998</v>
      </c>
      <c r="I1979" s="4">
        <v>4.1912000000000003</v>
      </c>
      <c r="J1979" s="7">
        <v>202</v>
      </c>
      <c r="K1979" s="7">
        <v>51</v>
      </c>
      <c r="L1979" s="3">
        <v>8.2000000000000003E-2</v>
      </c>
      <c r="M1979" s="5">
        <v>1.60925064</v>
      </c>
      <c r="N1979" s="6">
        <v>0.99</v>
      </c>
      <c r="O1979" s="8">
        <f>IFERROR(VLOOKUP(C1979,Sheet2!$B$2:$G$588,6,FALSE),0)</f>
        <v>31943</v>
      </c>
      <c r="P1979" t="s">
        <v>22</v>
      </c>
      <c r="Q1979" s="2">
        <v>0.38480683290000001</v>
      </c>
      <c r="R1979" s="3">
        <v>0.25</v>
      </c>
      <c r="S1979" s="3" t="str">
        <f t="shared" si="169"/>
        <v>Y</v>
      </c>
      <c r="T1979" s="2"/>
      <c r="U1979" s="22">
        <f t="shared" si="160"/>
        <v>0.25</v>
      </c>
      <c r="V1979" s="10">
        <f t="shared" si="161"/>
        <v>50.5</v>
      </c>
      <c r="W1979" s="24">
        <f t="shared" si="162"/>
        <v>50.5</v>
      </c>
    </row>
    <row r="1980" spans="1:23" x14ac:dyDescent="0.3">
      <c r="A1980" t="s">
        <v>17</v>
      </c>
      <c r="B1980" t="s">
        <v>5759</v>
      </c>
      <c r="C1980" t="s">
        <v>5760</v>
      </c>
      <c r="D1980" t="s">
        <v>5959</v>
      </c>
      <c r="E1980" t="s">
        <v>5960</v>
      </c>
      <c r="F1980">
        <v>0.25</v>
      </c>
      <c r="G1980" s="2">
        <v>1</v>
      </c>
      <c r="H1980" s="4">
        <v>31.840299999999999</v>
      </c>
      <c r="I1980" s="4">
        <v>0.87690000000000001</v>
      </c>
      <c r="J1980" s="7">
        <v>201</v>
      </c>
      <c r="K1980" s="7">
        <v>30</v>
      </c>
      <c r="L1980" s="3">
        <v>2.75E-2</v>
      </c>
      <c r="M1980" s="5">
        <v>7.62847601</v>
      </c>
      <c r="N1980" s="6">
        <v>5</v>
      </c>
      <c r="O1980" s="8">
        <f>IFERROR(VLOOKUP(C1980,Sheet2!$B$2:$G$588,6,FALSE),0)</f>
        <v>31943</v>
      </c>
      <c r="P1980" t="s">
        <v>22</v>
      </c>
      <c r="Q1980" s="2">
        <v>0.34456109029999998</v>
      </c>
      <c r="R1980" s="3">
        <v>0.25</v>
      </c>
      <c r="S1980" s="3" t="str">
        <f t="shared" si="169"/>
        <v>Y</v>
      </c>
      <c r="T1980" s="2"/>
      <c r="U1980" s="22">
        <f t="shared" si="160"/>
        <v>0.25</v>
      </c>
      <c r="V1980" s="10">
        <f t="shared" si="161"/>
        <v>50.25</v>
      </c>
      <c r="W1980" s="24">
        <f t="shared" si="162"/>
        <v>50.25</v>
      </c>
    </row>
    <row r="1981" spans="1:23" x14ac:dyDescent="0.3">
      <c r="A1981" t="s">
        <v>17</v>
      </c>
      <c r="B1981" t="s">
        <v>5759</v>
      </c>
      <c r="C1981" t="s">
        <v>5760</v>
      </c>
      <c r="D1981" t="s">
        <v>5843</v>
      </c>
      <c r="E1981" t="s">
        <v>5844</v>
      </c>
      <c r="F1981">
        <v>0.25</v>
      </c>
      <c r="G1981" s="2">
        <v>1</v>
      </c>
      <c r="H1981" s="4">
        <v>68.281599999999997</v>
      </c>
      <c r="I1981" s="4">
        <v>6.0690999999999997</v>
      </c>
      <c r="J1981" s="7">
        <v>200</v>
      </c>
      <c r="K1981" s="7">
        <v>50</v>
      </c>
      <c r="L1981" s="3">
        <v>8.8900000000000007E-2</v>
      </c>
      <c r="M1981" s="5">
        <v>1.0957571800000001</v>
      </c>
      <c r="N1981" s="6">
        <v>0.59</v>
      </c>
      <c r="O1981" s="8">
        <f>IFERROR(VLOOKUP(C1981,Sheet2!$B$2:$G$588,6,FALSE),0)</f>
        <v>31943</v>
      </c>
      <c r="P1981" t="s">
        <v>22</v>
      </c>
      <c r="Q1981" s="2">
        <v>0.46155953820000001</v>
      </c>
      <c r="R1981" s="3">
        <v>0.25</v>
      </c>
      <c r="S1981" s="3" t="str">
        <f t="shared" si="169"/>
        <v>Y</v>
      </c>
      <c r="T1981" s="2"/>
      <c r="U1981" s="22">
        <f t="shared" si="160"/>
        <v>0.25</v>
      </c>
      <c r="V1981" s="10">
        <f t="shared" si="161"/>
        <v>50</v>
      </c>
      <c r="W1981" s="24">
        <f t="shared" si="162"/>
        <v>50</v>
      </c>
    </row>
    <row r="1982" spans="1:23" x14ac:dyDescent="0.3">
      <c r="A1982" t="s">
        <v>17</v>
      </c>
      <c r="B1982" t="s">
        <v>5759</v>
      </c>
      <c r="C1982" t="s">
        <v>5760</v>
      </c>
      <c r="D1982" t="s">
        <v>5897</v>
      </c>
      <c r="E1982" t="s">
        <v>5898</v>
      </c>
      <c r="F1982">
        <v>0.25</v>
      </c>
      <c r="G1982" s="2">
        <v>1</v>
      </c>
      <c r="H1982" s="4">
        <v>111.21639999999999</v>
      </c>
      <c r="I1982" s="4">
        <v>18.6326</v>
      </c>
      <c r="J1982" s="7">
        <v>191</v>
      </c>
      <c r="K1982" s="7">
        <v>45</v>
      </c>
      <c r="L1982" s="3">
        <v>0.16750000000000001</v>
      </c>
      <c r="M1982" s="5">
        <v>0.34249355999999997</v>
      </c>
      <c r="N1982" s="6">
        <v>0.25</v>
      </c>
      <c r="O1982" s="8">
        <f>IFERROR(VLOOKUP(C1982,Sheet2!$B$2:$G$588,6,FALSE),0)</f>
        <v>31943</v>
      </c>
      <c r="P1982" t="s">
        <v>22</v>
      </c>
      <c r="Q1982" s="2">
        <v>0.27005926699999999</v>
      </c>
      <c r="R1982" s="3">
        <v>0.25</v>
      </c>
      <c r="S1982" s="3" t="str">
        <f t="shared" si="169"/>
        <v>Y</v>
      </c>
      <c r="T1982" s="2"/>
      <c r="U1982" s="22">
        <f t="shared" si="160"/>
        <v>0.25</v>
      </c>
      <c r="V1982" s="10">
        <f t="shared" si="161"/>
        <v>47.75</v>
      </c>
      <c r="W1982" s="24">
        <f t="shared" si="162"/>
        <v>47.75</v>
      </c>
    </row>
    <row r="1983" spans="1:23" x14ac:dyDescent="0.3">
      <c r="A1983" t="s">
        <v>17</v>
      </c>
      <c r="B1983" t="s">
        <v>5759</v>
      </c>
      <c r="C1983" t="s">
        <v>5760</v>
      </c>
      <c r="D1983" t="s">
        <v>5871</v>
      </c>
      <c r="E1983" t="s">
        <v>5872</v>
      </c>
      <c r="F1983">
        <v>0.25</v>
      </c>
      <c r="G1983" s="2">
        <v>1</v>
      </c>
      <c r="H1983" s="4">
        <v>58.886899999999997</v>
      </c>
      <c r="I1983" s="4">
        <v>4.9831000000000003</v>
      </c>
      <c r="J1983" s="7">
        <v>180</v>
      </c>
      <c r="K1983" s="7">
        <v>45</v>
      </c>
      <c r="L1983" s="3">
        <v>8.4599999999999995E-2</v>
      </c>
      <c r="M1983" s="5">
        <v>1.2029299200000001</v>
      </c>
      <c r="N1983" s="6">
        <v>0.59</v>
      </c>
      <c r="O1983" s="8">
        <f>IFERROR(VLOOKUP(C1983,Sheet2!$B$2:$G$588,6,FALSE),0)</f>
        <v>31943</v>
      </c>
      <c r="P1983" t="s">
        <v>22</v>
      </c>
      <c r="Q1983" s="2">
        <v>0.50953086270000003</v>
      </c>
      <c r="R1983" s="3">
        <v>0.25</v>
      </c>
      <c r="S1983" s="3" t="str">
        <f t="shared" si="169"/>
        <v>Y</v>
      </c>
      <c r="T1983" s="2"/>
      <c r="U1983" s="22">
        <f t="shared" si="160"/>
        <v>0.25</v>
      </c>
      <c r="V1983" s="10">
        <f t="shared" si="161"/>
        <v>45</v>
      </c>
      <c r="W1983" s="24">
        <f t="shared" si="162"/>
        <v>45</v>
      </c>
    </row>
    <row r="1984" spans="1:23" x14ac:dyDescent="0.3">
      <c r="A1984" t="s">
        <v>17</v>
      </c>
      <c r="B1984" t="s">
        <v>5759</v>
      </c>
      <c r="C1984" t="s">
        <v>5760</v>
      </c>
      <c r="D1984" t="s">
        <v>5775</v>
      </c>
      <c r="E1984" t="s">
        <v>5776</v>
      </c>
      <c r="F1984">
        <v>0.25</v>
      </c>
      <c r="G1984" s="2">
        <v>0</v>
      </c>
      <c r="H1984" s="4">
        <v>6.6017000000000001</v>
      </c>
      <c r="I1984" s="4">
        <v>2.1829000000000001</v>
      </c>
      <c r="J1984" s="7">
        <v>179</v>
      </c>
      <c r="K1984" s="7">
        <v>16</v>
      </c>
      <c r="L1984" s="3">
        <v>0.33069999999999999</v>
      </c>
      <c r="M1984" s="5">
        <v>2.7403795799999999</v>
      </c>
      <c r="N1984" s="6">
        <v>2.5</v>
      </c>
      <c r="O1984" s="8">
        <f>IFERROR(VLOOKUP(C1984,Sheet2!$B$2:$G$588,6,FALSE),0)</f>
        <v>31943</v>
      </c>
      <c r="P1984" t="s">
        <v>22</v>
      </c>
      <c r="Q1984" s="2">
        <v>8.7717622300000006E-2</v>
      </c>
      <c r="R1984" s="3">
        <v>8.7717622334200995E-2</v>
      </c>
      <c r="U1984" s="22">
        <f t="shared" si="160"/>
        <v>8.7717622334200995E-2</v>
      </c>
      <c r="V1984" s="10">
        <f t="shared" si="161"/>
        <v>15.701454397821978</v>
      </c>
      <c r="W1984" s="24">
        <f t="shared" si="162"/>
        <v>15.701454397821978</v>
      </c>
    </row>
    <row r="1985" spans="1:23" x14ac:dyDescent="0.3">
      <c r="A1985" t="s">
        <v>17</v>
      </c>
      <c r="B1985" t="s">
        <v>5759</v>
      </c>
      <c r="C1985" t="s">
        <v>5760</v>
      </c>
      <c r="D1985" t="s">
        <v>5977</v>
      </c>
      <c r="E1985" t="s">
        <v>5978</v>
      </c>
      <c r="F1985">
        <v>0.25</v>
      </c>
      <c r="G1985" s="2">
        <v>1</v>
      </c>
      <c r="H1985" s="4">
        <v>35.372799999999998</v>
      </c>
      <c r="I1985" s="4">
        <v>0.74509999999999998</v>
      </c>
      <c r="J1985" s="7">
        <v>175</v>
      </c>
      <c r="K1985" s="7">
        <v>32</v>
      </c>
      <c r="L1985" s="3">
        <v>2.1100000000000001E-2</v>
      </c>
      <c r="M1985" s="5">
        <v>7.8090490800000003</v>
      </c>
      <c r="N1985" s="6">
        <v>5</v>
      </c>
      <c r="O1985" s="8">
        <f>IFERROR(VLOOKUP(C1985,Sheet2!$B$2:$G$588,6,FALSE),0)</f>
        <v>31943</v>
      </c>
      <c r="P1985" t="s">
        <v>22</v>
      </c>
      <c r="Q1985" s="2">
        <v>0.3597171757</v>
      </c>
      <c r="R1985" s="3">
        <v>0.25</v>
      </c>
      <c r="S1985" s="3" t="str">
        <f>IF(R1985+0.01&lt;Q1985,"Y","")</f>
        <v>Y</v>
      </c>
      <c r="T1985" s="2"/>
      <c r="U1985" s="22">
        <f t="shared" si="160"/>
        <v>0.25</v>
      </c>
      <c r="V1985" s="10">
        <f t="shared" si="161"/>
        <v>43.75</v>
      </c>
      <c r="W1985" s="24">
        <f t="shared" si="162"/>
        <v>43.75</v>
      </c>
    </row>
    <row r="1986" spans="1:23" x14ac:dyDescent="0.3">
      <c r="A1986" t="s">
        <v>17</v>
      </c>
      <c r="B1986" t="s">
        <v>5759</v>
      </c>
      <c r="C1986" t="s">
        <v>5760</v>
      </c>
      <c r="D1986" t="s">
        <v>5995</v>
      </c>
      <c r="E1986" t="s">
        <v>5996</v>
      </c>
      <c r="F1986">
        <v>0.25</v>
      </c>
      <c r="G1986" s="2">
        <v>0</v>
      </c>
      <c r="H1986" s="4">
        <v>8.2089999999999996</v>
      </c>
      <c r="I1986" s="4">
        <v>1.9260999999999999</v>
      </c>
      <c r="J1986" s="7">
        <v>175</v>
      </c>
      <c r="K1986" s="7">
        <v>31</v>
      </c>
      <c r="L1986" s="3">
        <v>0.2346</v>
      </c>
      <c r="M1986" s="5">
        <v>3.0328858599999999</v>
      </c>
      <c r="N1986" s="6">
        <v>2.5</v>
      </c>
      <c r="O1986" s="8">
        <f>IFERROR(VLOOKUP(C1986,Sheet2!$B$2:$G$588,6,FALSE),0)</f>
        <v>31943</v>
      </c>
      <c r="P1986" t="s">
        <v>22</v>
      </c>
      <c r="Q1986" s="2">
        <v>0.17570257550000001</v>
      </c>
      <c r="R1986" s="3">
        <v>0.175702575539709</v>
      </c>
      <c r="U1986" s="22">
        <f t="shared" si="160"/>
        <v>0.175702575539709</v>
      </c>
      <c r="V1986" s="10">
        <f t="shared" si="161"/>
        <v>30.747950719449076</v>
      </c>
      <c r="W1986" s="24">
        <f t="shared" si="162"/>
        <v>30.747950719449076</v>
      </c>
    </row>
    <row r="1987" spans="1:23" x14ac:dyDescent="0.3">
      <c r="A1987" t="s">
        <v>17</v>
      </c>
      <c r="B1987" t="s">
        <v>5759</v>
      </c>
      <c r="C1987" t="s">
        <v>5760</v>
      </c>
      <c r="D1987" t="s">
        <v>5841</v>
      </c>
      <c r="E1987" t="s">
        <v>5842</v>
      </c>
      <c r="F1987">
        <v>0.25</v>
      </c>
      <c r="G1987" s="2">
        <v>0</v>
      </c>
      <c r="H1987" s="4">
        <v>16.5731</v>
      </c>
      <c r="I1987" s="4">
        <v>0.94289999999999996</v>
      </c>
      <c r="J1987" s="7">
        <v>174</v>
      </c>
      <c r="K1987" s="7">
        <v>27</v>
      </c>
      <c r="L1987" s="3">
        <v>5.6899999999999999E-2</v>
      </c>
      <c r="M1987" s="5">
        <v>6.1574318200000002</v>
      </c>
      <c r="N1987" s="6">
        <v>5.25</v>
      </c>
      <c r="O1987" s="8">
        <f>IFERROR(VLOOKUP(C1987,Sheet2!$B$2:$G$588,6,FALSE),0)</f>
        <v>31943</v>
      </c>
      <c r="P1987" t="s">
        <v>22</v>
      </c>
      <c r="Q1987" s="2">
        <v>0.14737180129999999</v>
      </c>
      <c r="R1987" s="3">
        <v>0.14737180126011801</v>
      </c>
      <c r="U1987" s="22">
        <f t="shared" si="160"/>
        <v>0.14737180126011801</v>
      </c>
      <c r="V1987" s="10">
        <f t="shared" si="161"/>
        <v>25.642693419260532</v>
      </c>
      <c r="W1987" s="24">
        <f t="shared" si="162"/>
        <v>25.642693419260532</v>
      </c>
    </row>
    <row r="1988" spans="1:23" x14ac:dyDescent="0.3">
      <c r="A1988" t="s">
        <v>17</v>
      </c>
      <c r="B1988" t="s">
        <v>5759</v>
      </c>
      <c r="C1988" t="s">
        <v>5760</v>
      </c>
      <c r="D1988" t="s">
        <v>5955</v>
      </c>
      <c r="E1988" t="s">
        <v>5956</v>
      </c>
      <c r="F1988">
        <v>0.25</v>
      </c>
      <c r="G1988" s="2">
        <v>1</v>
      </c>
      <c r="H1988" s="4">
        <v>73.767399999999995</v>
      </c>
      <c r="I1988" s="4">
        <v>8.2155000000000005</v>
      </c>
      <c r="J1988" s="7">
        <v>164</v>
      </c>
      <c r="K1988" s="7">
        <v>41</v>
      </c>
      <c r="L1988" s="3">
        <v>0.1114</v>
      </c>
      <c r="M1988" s="5">
        <v>0.66458088999999998</v>
      </c>
      <c r="N1988" s="6">
        <v>0.4</v>
      </c>
      <c r="O1988" s="8">
        <f>IFERROR(VLOOKUP(C1988,Sheet2!$B$2:$G$588,6,FALSE),0)</f>
        <v>31943</v>
      </c>
      <c r="P1988" t="s">
        <v>22</v>
      </c>
      <c r="Q1988" s="2">
        <v>0.39811690770000002</v>
      </c>
      <c r="R1988" s="3">
        <v>0.249999999999999</v>
      </c>
      <c r="S1988" s="3" t="str">
        <f>IF(R1988+0.01&lt;Q1988,"Y","")</f>
        <v>Y</v>
      </c>
      <c r="T1988" s="2"/>
      <c r="U1988" s="22">
        <f t="shared" si="160"/>
        <v>0.249999999999999</v>
      </c>
      <c r="V1988" s="10">
        <f t="shared" si="161"/>
        <v>40.999999999999837</v>
      </c>
      <c r="W1988" s="24">
        <f t="shared" si="162"/>
        <v>40.999999999999837</v>
      </c>
    </row>
    <row r="1989" spans="1:23" x14ac:dyDescent="0.3">
      <c r="A1989" t="s">
        <v>17</v>
      </c>
      <c r="B1989" t="s">
        <v>5759</v>
      </c>
      <c r="C1989" t="s">
        <v>5760</v>
      </c>
      <c r="D1989" t="s">
        <v>5889</v>
      </c>
      <c r="E1989" t="s">
        <v>5890</v>
      </c>
      <c r="F1989">
        <v>0.3</v>
      </c>
      <c r="G1989" s="2">
        <v>0</v>
      </c>
      <c r="H1989" s="4">
        <v>47.979100000000003</v>
      </c>
      <c r="I1989" s="4">
        <v>5.4356</v>
      </c>
      <c r="J1989" s="7">
        <v>161</v>
      </c>
      <c r="K1989" s="7">
        <v>46</v>
      </c>
      <c r="L1989" s="3">
        <v>0.1133</v>
      </c>
      <c r="M1989" s="5">
        <v>0.98936517000000002</v>
      </c>
      <c r="N1989" s="6">
        <v>0.7</v>
      </c>
      <c r="O1989" s="8">
        <f>IFERROR(VLOOKUP(C1989,Sheet2!$B$2:$G$588,6,FALSE),0)</f>
        <v>31943</v>
      </c>
      <c r="P1989" t="s">
        <v>22</v>
      </c>
      <c r="Q1989" s="2">
        <v>0.29247559760000003</v>
      </c>
      <c r="R1989" s="3">
        <v>0.292475597591702</v>
      </c>
      <c r="U1989" s="22">
        <f t="shared" si="160"/>
        <v>0.292475597591702</v>
      </c>
      <c r="V1989" s="10">
        <f t="shared" si="161"/>
        <v>47.088571212264021</v>
      </c>
      <c r="W1989" s="24">
        <f t="shared" si="162"/>
        <v>47.088571212264021</v>
      </c>
    </row>
    <row r="1990" spans="1:23" x14ac:dyDescent="0.3">
      <c r="A1990" t="s">
        <v>17</v>
      </c>
      <c r="B1990" t="s">
        <v>5759</v>
      </c>
      <c r="C1990" t="s">
        <v>5760</v>
      </c>
      <c r="D1990" s="1" t="s">
        <v>5805</v>
      </c>
      <c r="E1990" t="s">
        <v>5806</v>
      </c>
      <c r="F1990">
        <v>0.25</v>
      </c>
      <c r="G1990" s="2">
        <v>0</v>
      </c>
      <c r="H1990" s="4">
        <v>9.6203000000000003</v>
      </c>
      <c r="I1990" s="4">
        <v>0.97150000000000003</v>
      </c>
      <c r="J1990" s="7">
        <v>153</v>
      </c>
      <c r="K1990" s="7">
        <v>38</v>
      </c>
      <c r="L1990" s="3">
        <v>0.10100000000000001</v>
      </c>
      <c r="M1990" s="5">
        <v>5.2388794900000004</v>
      </c>
      <c r="N1990" s="6">
        <v>0.99</v>
      </c>
      <c r="O1990" s="8">
        <f>IFERROR(VLOOKUP(C1990,Sheet2!$B$2:$G$588,6,FALSE),0)</f>
        <v>31943</v>
      </c>
      <c r="P1990" t="s">
        <v>22</v>
      </c>
      <c r="Q1990" s="2">
        <v>0.81102829310000002</v>
      </c>
      <c r="R1990" s="3">
        <v>0.25</v>
      </c>
      <c r="U1990" s="22">
        <f t="shared" si="160"/>
        <v>0.25</v>
      </c>
      <c r="V1990" s="10">
        <f t="shared" si="161"/>
        <v>38.25</v>
      </c>
      <c r="W1990" s="24">
        <f t="shared" si="162"/>
        <v>38.25</v>
      </c>
    </row>
    <row r="1991" spans="1:23" x14ac:dyDescent="0.3">
      <c r="A1991" t="s">
        <v>17</v>
      </c>
      <c r="B1991" t="s">
        <v>5759</v>
      </c>
      <c r="C1991" t="s">
        <v>5760</v>
      </c>
      <c r="D1991" t="s">
        <v>5813</v>
      </c>
      <c r="E1991" t="s">
        <v>5814</v>
      </c>
      <c r="F1991">
        <v>0.25</v>
      </c>
      <c r="G1991" s="2">
        <v>0</v>
      </c>
      <c r="H1991" s="4">
        <v>16.632999999999999</v>
      </c>
      <c r="I1991" s="4">
        <v>0.72829999999999995</v>
      </c>
      <c r="J1991" s="7">
        <v>143</v>
      </c>
      <c r="K1991" s="7">
        <v>29</v>
      </c>
      <c r="L1991" s="3">
        <v>4.3799999999999999E-2</v>
      </c>
      <c r="M1991" s="5">
        <v>6.5395155000000003</v>
      </c>
      <c r="N1991" s="6">
        <v>5.25</v>
      </c>
      <c r="O1991" s="8">
        <f>IFERROR(VLOOKUP(C1991,Sheet2!$B$2:$G$588,6,FALSE),0)</f>
        <v>31943</v>
      </c>
      <c r="P1991" t="s">
        <v>22</v>
      </c>
      <c r="Q1991" s="2">
        <v>0.19718823160000001</v>
      </c>
      <c r="R1991" s="3">
        <v>0.19718823160644799</v>
      </c>
      <c r="U1991" s="22">
        <f t="shared" si="160"/>
        <v>0.19718823160644799</v>
      </c>
      <c r="V1991" s="10">
        <f t="shared" si="161"/>
        <v>28.197917119722064</v>
      </c>
      <c r="W1991" s="24">
        <f t="shared" si="162"/>
        <v>28.197917119722064</v>
      </c>
    </row>
    <row r="1992" spans="1:23" x14ac:dyDescent="0.3">
      <c r="A1992" t="s">
        <v>17</v>
      </c>
      <c r="B1992" t="s">
        <v>5759</v>
      </c>
      <c r="C1992" t="s">
        <v>5760</v>
      </c>
      <c r="D1992" t="s">
        <v>5851</v>
      </c>
      <c r="E1992" t="s">
        <v>5852</v>
      </c>
      <c r="F1992">
        <v>0.25</v>
      </c>
      <c r="G1992" s="2">
        <v>0</v>
      </c>
      <c r="H1992" s="4">
        <v>8.1309000000000005</v>
      </c>
      <c r="I1992" s="4">
        <v>0.73260000000000003</v>
      </c>
      <c r="J1992" s="7">
        <v>131</v>
      </c>
      <c r="K1992" s="7">
        <v>16</v>
      </c>
      <c r="L1992" s="3">
        <v>9.01E-2</v>
      </c>
      <c r="M1992" s="5">
        <v>5.9520132600000002</v>
      </c>
      <c r="N1992" s="6">
        <v>5.25</v>
      </c>
      <c r="O1992" s="8">
        <f>IFERROR(VLOOKUP(C1992,Sheet2!$B$2:$G$588,6,FALSE),0)</f>
        <v>31943</v>
      </c>
      <c r="P1992" t="s">
        <v>22</v>
      </c>
      <c r="Q1992" s="2">
        <v>0.1179455133</v>
      </c>
      <c r="R1992" s="3">
        <v>0.117945513335015</v>
      </c>
      <c r="U1992" s="22">
        <f t="shared" si="160"/>
        <v>0.117945513335015</v>
      </c>
      <c r="V1992" s="10">
        <f t="shared" si="161"/>
        <v>15.450862246886965</v>
      </c>
      <c r="W1992" s="24">
        <f t="shared" si="162"/>
        <v>15.450862246886965</v>
      </c>
    </row>
    <row r="1993" spans="1:23" x14ac:dyDescent="0.3">
      <c r="A1993" t="s">
        <v>17</v>
      </c>
      <c r="B1993" t="s">
        <v>5759</v>
      </c>
      <c r="C1993" t="s">
        <v>5760</v>
      </c>
      <c r="D1993" t="s">
        <v>5791</v>
      </c>
      <c r="E1993" t="s">
        <v>5792</v>
      </c>
      <c r="F1993">
        <v>0.25</v>
      </c>
      <c r="G1993" s="2">
        <v>0</v>
      </c>
      <c r="H1993" s="4">
        <v>38.950899999999997</v>
      </c>
      <c r="I1993" s="4">
        <v>2.9327999999999999</v>
      </c>
      <c r="J1993" s="7">
        <v>123</v>
      </c>
      <c r="K1993" s="7">
        <v>29</v>
      </c>
      <c r="L1993" s="3">
        <v>7.5300000000000006E-2</v>
      </c>
      <c r="M1993" s="5">
        <v>1.39572323</v>
      </c>
      <c r="N1993" s="6">
        <v>0.99</v>
      </c>
      <c r="O1993" s="8">
        <f>IFERROR(VLOOKUP(C1993,Sheet2!$B$2:$G$588,6,FALSE),0)</f>
        <v>31943</v>
      </c>
      <c r="P1993" t="s">
        <v>22</v>
      </c>
      <c r="Q1993" s="2">
        <v>0.29069031709999998</v>
      </c>
      <c r="R1993" s="3">
        <v>0.25</v>
      </c>
      <c r="U1993" s="22">
        <f t="shared" si="160"/>
        <v>0.25</v>
      </c>
      <c r="V1993" s="10">
        <f t="shared" si="161"/>
        <v>30.75</v>
      </c>
      <c r="W1993" s="24">
        <f t="shared" si="162"/>
        <v>30.75</v>
      </c>
    </row>
    <row r="1994" spans="1:23" x14ac:dyDescent="0.3">
      <c r="A1994" t="s">
        <v>17</v>
      </c>
      <c r="B1994" t="s">
        <v>5759</v>
      </c>
      <c r="C1994" t="s">
        <v>5760</v>
      </c>
      <c r="D1994" t="s">
        <v>5937</v>
      </c>
      <c r="E1994" t="s">
        <v>5938</v>
      </c>
      <c r="F1994">
        <v>0.25</v>
      </c>
      <c r="G1994" s="2">
        <v>0</v>
      </c>
      <c r="H1994" s="4">
        <v>50.532699999999998</v>
      </c>
      <c r="I1994" s="4">
        <v>3.5756999999999999</v>
      </c>
      <c r="J1994" s="7">
        <v>118</v>
      </c>
      <c r="K1994" s="7">
        <v>29</v>
      </c>
      <c r="L1994" s="3">
        <v>7.0800000000000002E-2</v>
      </c>
      <c r="M1994" s="5">
        <v>1.0990831000000001</v>
      </c>
      <c r="N1994" s="6">
        <v>0.8</v>
      </c>
      <c r="O1994" s="8">
        <f>IFERROR(VLOOKUP(C1994,Sheet2!$B$2:$G$588,6,FALSE),0)</f>
        <v>31943</v>
      </c>
      <c r="P1994" t="s">
        <v>22</v>
      </c>
      <c r="Q1994" s="2">
        <v>0.27212055229999998</v>
      </c>
      <c r="R1994" s="3">
        <v>0.25</v>
      </c>
      <c r="U1994" s="22">
        <f t="shared" ref="U1994:U2057" si="170">IF(A1994="placement",IF(T1994="",R1994,T1994),"")</f>
        <v>0.25</v>
      </c>
      <c r="V1994" s="10">
        <f t="shared" ref="V1994:V2057" si="171">IF($A1994="placement",U1994*J1994,"")</f>
        <v>29.5</v>
      </c>
      <c r="W1994" s="24">
        <f t="shared" ref="W1994:W2057" si="172">IF($A1994="placement",V1994,IF($A1994="site",SUMIF($C:$C,$C1994,$V:$V),IF($A1994="user",SUMIF($B:$B,$B1994,$V:$V),SUM($V:$V))))</f>
        <v>29.5</v>
      </c>
    </row>
    <row r="1995" spans="1:23" x14ac:dyDescent="0.3">
      <c r="A1995" t="s">
        <v>17</v>
      </c>
      <c r="B1995" t="s">
        <v>5759</v>
      </c>
      <c r="C1995" t="s">
        <v>5760</v>
      </c>
      <c r="D1995" t="s">
        <v>5993</v>
      </c>
      <c r="E1995" t="s">
        <v>5994</v>
      </c>
      <c r="F1995">
        <v>0.25</v>
      </c>
      <c r="G1995" s="2">
        <v>1</v>
      </c>
      <c r="H1995" s="4">
        <v>56.182499999999997</v>
      </c>
      <c r="I1995" s="4">
        <v>3.0344000000000002</v>
      </c>
      <c r="J1995" s="7">
        <v>115</v>
      </c>
      <c r="K1995" s="7">
        <v>22</v>
      </c>
      <c r="L1995" s="3">
        <v>5.3999999999999999E-2</v>
      </c>
      <c r="M1995" s="5">
        <v>1.2667545499999999</v>
      </c>
      <c r="N1995" s="6">
        <v>0.6</v>
      </c>
      <c r="O1995" s="8">
        <f>IFERROR(VLOOKUP(C1995,Sheet2!$B$2:$G$588,6,FALSE),0)</f>
        <v>31943</v>
      </c>
      <c r="P1995" t="s">
        <v>22</v>
      </c>
      <c r="Q1995" s="2">
        <v>0.52634865180000001</v>
      </c>
      <c r="R1995" s="3">
        <v>0.25</v>
      </c>
      <c r="S1995" s="3" t="str">
        <f>IF(R1995+0.01&lt;Q1995,"Y","")</f>
        <v>Y</v>
      </c>
      <c r="T1995" s="2"/>
      <c r="U1995" s="22">
        <f t="shared" si="170"/>
        <v>0.25</v>
      </c>
      <c r="V1995" s="10">
        <f t="shared" si="171"/>
        <v>28.75</v>
      </c>
      <c r="W1995" s="24">
        <f t="shared" si="172"/>
        <v>28.75</v>
      </c>
    </row>
    <row r="1996" spans="1:23" x14ac:dyDescent="0.3">
      <c r="A1996" t="s">
        <v>17</v>
      </c>
      <c r="B1996" t="s">
        <v>5759</v>
      </c>
      <c r="C1996" t="s">
        <v>5760</v>
      </c>
      <c r="D1996" s="1" t="s">
        <v>5809</v>
      </c>
      <c r="E1996" t="s">
        <v>5810</v>
      </c>
      <c r="F1996">
        <v>0.25</v>
      </c>
      <c r="G1996" s="2">
        <v>0</v>
      </c>
      <c r="H1996" s="4">
        <v>14.0138</v>
      </c>
      <c r="I1996" s="4">
        <v>1.7746</v>
      </c>
      <c r="J1996" s="7">
        <v>108</v>
      </c>
      <c r="K1996" s="7">
        <v>26</v>
      </c>
      <c r="L1996" s="3">
        <v>0.12659999999999999</v>
      </c>
      <c r="M1996" s="5">
        <v>2.03800515</v>
      </c>
      <c r="N1996" s="6">
        <v>1.5</v>
      </c>
      <c r="O1996" s="8">
        <f>IFERROR(VLOOKUP(C1996,Sheet2!$B$2:$G$588,6,FALSE),0)</f>
        <v>31943</v>
      </c>
      <c r="P1996" t="s">
        <v>22</v>
      </c>
      <c r="Q1996" s="2">
        <v>0.263986159</v>
      </c>
      <c r="R1996" s="3">
        <v>0.25</v>
      </c>
      <c r="U1996" s="22">
        <f t="shared" si="170"/>
        <v>0.25</v>
      </c>
      <c r="V1996" s="10">
        <f t="shared" si="171"/>
        <v>27</v>
      </c>
      <c r="W1996" s="24">
        <f t="shared" si="172"/>
        <v>27</v>
      </c>
    </row>
    <row r="1997" spans="1:23" x14ac:dyDescent="0.3">
      <c r="A1997" t="s">
        <v>17</v>
      </c>
      <c r="B1997" t="s">
        <v>5759</v>
      </c>
      <c r="C1997" t="s">
        <v>5760</v>
      </c>
      <c r="D1997" t="s">
        <v>5899</v>
      </c>
      <c r="E1997" t="s">
        <v>5900</v>
      </c>
      <c r="F1997">
        <v>0.25</v>
      </c>
      <c r="G1997" s="2">
        <v>0</v>
      </c>
      <c r="H1997" s="4">
        <v>2.9590000000000001</v>
      </c>
      <c r="I1997" s="4">
        <v>0.83740000000000003</v>
      </c>
      <c r="J1997" s="7">
        <v>99</v>
      </c>
      <c r="K1997" s="7">
        <v>12</v>
      </c>
      <c r="L1997" s="3">
        <v>0.28299999999999997</v>
      </c>
      <c r="M1997" s="5">
        <v>3.93379681</v>
      </c>
      <c r="N1997" s="6">
        <v>3.5</v>
      </c>
      <c r="O1997" s="8">
        <f>IFERROR(VLOOKUP(C1997,Sheet2!$B$2:$G$588,6,FALSE),0)</f>
        <v>31943</v>
      </c>
      <c r="P1997" t="s">
        <v>22</v>
      </c>
      <c r="Q1997" s="2">
        <v>0.1102743305</v>
      </c>
      <c r="R1997" s="3">
        <v>0.11027433054543</v>
      </c>
      <c r="U1997" s="22">
        <f t="shared" si="170"/>
        <v>0.11027433054543</v>
      </c>
      <c r="V1997" s="10">
        <f t="shared" si="171"/>
        <v>10.91715872399757</v>
      </c>
      <c r="W1997" s="24">
        <f t="shared" si="172"/>
        <v>10.91715872399757</v>
      </c>
    </row>
    <row r="1998" spans="1:23" x14ac:dyDescent="0.3">
      <c r="A1998" t="s">
        <v>17</v>
      </c>
      <c r="B1998" t="s">
        <v>5759</v>
      </c>
      <c r="C1998" t="s">
        <v>5760</v>
      </c>
      <c r="D1998" t="s">
        <v>5869</v>
      </c>
      <c r="E1998" t="s">
        <v>5870</v>
      </c>
      <c r="F1998">
        <v>0.25</v>
      </c>
      <c r="G1998" s="2">
        <v>0</v>
      </c>
      <c r="H1998" s="4">
        <v>26.335899999999999</v>
      </c>
      <c r="I1998" s="4">
        <v>1.6554</v>
      </c>
      <c r="J1998" s="7">
        <v>98</v>
      </c>
      <c r="K1998" s="7">
        <v>23</v>
      </c>
      <c r="L1998" s="3">
        <v>6.2899999999999998E-2</v>
      </c>
      <c r="M1998" s="5">
        <v>1.96918364</v>
      </c>
      <c r="N1998" s="6">
        <v>0.75</v>
      </c>
      <c r="O1998" s="8">
        <f>IFERROR(VLOOKUP(C1998,Sheet2!$B$2:$G$588,6,FALSE),0)</f>
        <v>31943</v>
      </c>
      <c r="P1998" t="s">
        <v>22</v>
      </c>
      <c r="Q1998" s="2">
        <v>0.61913150939999995</v>
      </c>
      <c r="R1998" s="3">
        <v>0.25</v>
      </c>
      <c r="U1998" s="22">
        <f t="shared" si="170"/>
        <v>0.25</v>
      </c>
      <c r="V1998" s="10">
        <f t="shared" si="171"/>
        <v>24.5</v>
      </c>
      <c r="W1998" s="24">
        <f t="shared" si="172"/>
        <v>24.5</v>
      </c>
    </row>
    <row r="1999" spans="1:23" x14ac:dyDescent="0.3">
      <c r="A1999" t="s">
        <v>17</v>
      </c>
      <c r="B1999" t="s">
        <v>5759</v>
      </c>
      <c r="C1999" t="s">
        <v>5760</v>
      </c>
      <c r="D1999" t="s">
        <v>5893</v>
      </c>
      <c r="E1999" t="s">
        <v>5894</v>
      </c>
      <c r="F1999">
        <v>0.25</v>
      </c>
      <c r="G1999" s="2">
        <v>0</v>
      </c>
      <c r="H1999" s="4">
        <v>19.992999999999999</v>
      </c>
      <c r="I1999" s="4">
        <v>2.6145999999999998</v>
      </c>
      <c r="J1999" s="7">
        <v>95</v>
      </c>
      <c r="K1999" s="7">
        <v>17</v>
      </c>
      <c r="L1999" s="3">
        <v>0.1308</v>
      </c>
      <c r="M1999" s="5">
        <v>1.21251468</v>
      </c>
      <c r="N1999" s="6">
        <v>0.99</v>
      </c>
      <c r="O1999" s="8">
        <f>IFERROR(VLOOKUP(C1999,Sheet2!$B$2:$G$588,6,FALSE),0)</f>
        <v>31943</v>
      </c>
      <c r="P1999" t="s">
        <v>22</v>
      </c>
      <c r="Q1999" s="2">
        <v>0.1835150425</v>
      </c>
      <c r="R1999" s="3">
        <v>0.18351504254902001</v>
      </c>
      <c r="U1999" s="22">
        <f t="shared" si="170"/>
        <v>0.18351504254902001</v>
      </c>
      <c r="V1999" s="10">
        <f t="shared" si="171"/>
        <v>17.433929042156901</v>
      </c>
      <c r="W1999" s="24">
        <f t="shared" si="172"/>
        <v>17.433929042156901</v>
      </c>
    </row>
    <row r="2000" spans="1:23" x14ac:dyDescent="0.3">
      <c r="A2000" t="s">
        <v>17</v>
      </c>
      <c r="B2000" t="s">
        <v>5759</v>
      </c>
      <c r="C2000" t="s">
        <v>5760</v>
      </c>
      <c r="D2000" t="s">
        <v>6029</v>
      </c>
      <c r="E2000" t="s">
        <v>6030</v>
      </c>
      <c r="F2000">
        <v>0.25</v>
      </c>
      <c r="G2000" s="2">
        <v>1</v>
      </c>
      <c r="H2000" s="4">
        <v>179.49209999999999</v>
      </c>
      <c r="I2000" s="4">
        <v>2.3784999999999998</v>
      </c>
      <c r="J2000" s="7">
        <v>92</v>
      </c>
      <c r="K2000" s="7">
        <v>21</v>
      </c>
      <c r="L2000" s="3">
        <v>1.3299999999999999E-2</v>
      </c>
      <c r="M2000" s="5">
        <v>1.2889125800000001</v>
      </c>
      <c r="N2000" s="6">
        <v>0.99</v>
      </c>
      <c r="O2000" s="8">
        <f>IFERROR(VLOOKUP(C2000,Sheet2!$B$2:$G$588,6,FALSE),0)</f>
        <v>31943</v>
      </c>
      <c r="P2000" t="s">
        <v>22</v>
      </c>
      <c r="Q2000" s="2">
        <v>0.23191067000000001</v>
      </c>
      <c r="R2000" s="3">
        <v>0.231910669975186</v>
      </c>
      <c r="S2000" s="3" t="str">
        <f t="shared" ref="S2000:S2003" si="173">IF(R2000+0.01&lt;Q2000,"Y","")</f>
        <v/>
      </c>
      <c r="T2000" s="2"/>
      <c r="U2000" s="22">
        <f t="shared" si="170"/>
        <v>0.231910669975186</v>
      </c>
      <c r="V2000" s="10">
        <f t="shared" si="171"/>
        <v>21.335781637717112</v>
      </c>
      <c r="W2000" s="24">
        <f t="shared" si="172"/>
        <v>21.335781637717112</v>
      </c>
    </row>
    <row r="2001" spans="1:23" x14ac:dyDescent="0.3">
      <c r="A2001" t="s">
        <v>17</v>
      </c>
      <c r="B2001" t="s">
        <v>5759</v>
      </c>
      <c r="C2001" t="s">
        <v>5760</v>
      </c>
      <c r="D2001" t="s">
        <v>5965</v>
      </c>
      <c r="E2001" t="s">
        <v>5966</v>
      </c>
      <c r="F2001">
        <v>0.25</v>
      </c>
      <c r="G2001" s="2">
        <v>1</v>
      </c>
      <c r="H2001" s="4">
        <v>49.482599999999998</v>
      </c>
      <c r="I2001" s="4">
        <v>2.5181</v>
      </c>
      <c r="J2001" s="7">
        <v>91</v>
      </c>
      <c r="K2001" s="7">
        <v>22</v>
      </c>
      <c r="L2001" s="3">
        <v>5.0900000000000001E-2</v>
      </c>
      <c r="M2001" s="5">
        <v>1.1993475899999999</v>
      </c>
      <c r="N2001" s="6">
        <v>0.9</v>
      </c>
      <c r="O2001" s="8">
        <f>IFERROR(VLOOKUP(C2001,Sheet2!$B$2:$G$588,6,FALSE),0)</f>
        <v>31943</v>
      </c>
      <c r="P2001" t="s">
        <v>22</v>
      </c>
      <c r="Q2001" s="2">
        <v>0.249592023</v>
      </c>
      <c r="R2001" s="3">
        <v>0.249592023045376</v>
      </c>
      <c r="S2001" s="3" t="str">
        <f t="shared" si="173"/>
        <v/>
      </c>
      <c r="T2001" s="2"/>
      <c r="U2001" s="22">
        <f t="shared" si="170"/>
        <v>0.249592023045376</v>
      </c>
      <c r="V2001" s="10">
        <f t="shared" si="171"/>
        <v>22.712874097129216</v>
      </c>
      <c r="W2001" s="24">
        <f t="shared" si="172"/>
        <v>22.712874097129216</v>
      </c>
    </row>
    <row r="2002" spans="1:23" x14ac:dyDescent="0.3">
      <c r="A2002" t="s">
        <v>17</v>
      </c>
      <c r="B2002" t="s">
        <v>5759</v>
      </c>
      <c r="C2002" t="s">
        <v>5760</v>
      </c>
      <c r="D2002" t="s">
        <v>5989</v>
      </c>
      <c r="E2002" t="s">
        <v>5990</v>
      </c>
      <c r="F2002">
        <v>0.3</v>
      </c>
      <c r="G2002" s="2">
        <v>1</v>
      </c>
      <c r="H2002" s="4">
        <v>102.798</v>
      </c>
      <c r="I2002" s="4">
        <v>7.2789000000000001</v>
      </c>
      <c r="J2002" s="7">
        <v>90</v>
      </c>
      <c r="K2002" s="7">
        <v>27</v>
      </c>
      <c r="L2002" s="3">
        <v>7.0800000000000002E-2</v>
      </c>
      <c r="M2002" s="5">
        <v>0.41204063000000002</v>
      </c>
      <c r="N2002" s="6">
        <v>0.3</v>
      </c>
      <c r="O2002" s="8">
        <f>IFERROR(VLOOKUP(C2002,Sheet2!$B$2:$G$588,6,FALSE),0)</f>
        <v>31943</v>
      </c>
      <c r="P2002" t="s">
        <v>22</v>
      </c>
      <c r="Q2002" s="2">
        <v>0.2719164543</v>
      </c>
      <c r="R2002" s="3">
        <v>0.27191645430946199</v>
      </c>
      <c r="S2002" s="3" t="str">
        <f t="shared" si="173"/>
        <v/>
      </c>
      <c r="T2002" s="2"/>
      <c r="U2002" s="22">
        <f t="shared" si="170"/>
        <v>0.27191645430946199</v>
      </c>
      <c r="V2002" s="10">
        <f t="shared" si="171"/>
        <v>24.472480887851578</v>
      </c>
      <c r="W2002" s="24">
        <f t="shared" si="172"/>
        <v>24.472480887851578</v>
      </c>
    </row>
    <row r="2003" spans="1:23" x14ac:dyDescent="0.3">
      <c r="A2003" t="s">
        <v>17</v>
      </c>
      <c r="B2003" t="s">
        <v>5759</v>
      </c>
      <c r="C2003" t="s">
        <v>5760</v>
      </c>
      <c r="D2003" t="s">
        <v>5969</v>
      </c>
      <c r="E2003" t="s">
        <v>5970</v>
      </c>
      <c r="F2003">
        <v>0.25</v>
      </c>
      <c r="G2003" s="2">
        <v>1</v>
      </c>
      <c r="H2003" s="4">
        <v>46.953400000000002</v>
      </c>
      <c r="I2003" s="4">
        <v>2.7168999999999999</v>
      </c>
      <c r="J2003" s="7">
        <v>85</v>
      </c>
      <c r="K2003" s="7">
        <v>19</v>
      </c>
      <c r="L2003" s="3">
        <v>5.79E-2</v>
      </c>
      <c r="M2003" s="5">
        <v>1.03708855</v>
      </c>
      <c r="N2003" s="6">
        <v>0.8</v>
      </c>
      <c r="O2003" s="8">
        <f>IFERROR(VLOOKUP(C2003,Sheet2!$B$2:$G$588,6,FALSE),0)</f>
        <v>31943</v>
      </c>
      <c r="P2003" t="s">
        <v>22</v>
      </c>
      <c r="Q2003" s="2">
        <v>0.2286097443</v>
      </c>
      <c r="R2003" s="3">
        <v>0.22860974428786099</v>
      </c>
      <c r="S2003" s="3" t="str">
        <f t="shared" si="173"/>
        <v/>
      </c>
      <c r="T2003" s="2"/>
      <c r="U2003" s="22">
        <f t="shared" si="170"/>
        <v>0.22860974428786099</v>
      </c>
      <c r="V2003" s="10">
        <f t="shared" si="171"/>
        <v>19.431828264468184</v>
      </c>
      <c r="W2003" s="24">
        <f t="shared" si="172"/>
        <v>19.431828264468184</v>
      </c>
    </row>
    <row r="2004" spans="1:23" x14ac:dyDescent="0.3">
      <c r="A2004" t="s">
        <v>17</v>
      </c>
      <c r="B2004" t="s">
        <v>5759</v>
      </c>
      <c r="C2004" t="s">
        <v>5760</v>
      </c>
      <c r="D2004" t="s">
        <v>6007</v>
      </c>
      <c r="E2004" t="s">
        <v>6008</v>
      </c>
      <c r="F2004">
        <v>0.25</v>
      </c>
      <c r="G2004" s="2">
        <v>0</v>
      </c>
      <c r="H2004" s="4">
        <v>11.847200000000001</v>
      </c>
      <c r="I2004" s="4">
        <v>1.605</v>
      </c>
      <c r="J2004" s="7">
        <v>79</v>
      </c>
      <c r="K2004" s="7">
        <v>18</v>
      </c>
      <c r="L2004" s="3">
        <v>0.13550000000000001</v>
      </c>
      <c r="M2004" s="5">
        <v>1.6382509999999999</v>
      </c>
      <c r="N2004" s="6">
        <v>1.49</v>
      </c>
      <c r="O2004" s="8">
        <f>IFERROR(VLOOKUP(C2004,Sheet2!$B$2:$G$588,6,FALSE),0)</f>
        <v>31943</v>
      </c>
      <c r="P2004" t="s">
        <v>22</v>
      </c>
      <c r="Q2004" s="2">
        <v>9.0493459900000003E-2</v>
      </c>
      <c r="R2004" s="3">
        <v>9.0493459924208403E-2</v>
      </c>
      <c r="U2004" s="22">
        <f t="shared" si="170"/>
        <v>9.0493459924208403E-2</v>
      </c>
      <c r="V2004" s="10">
        <f t="shared" si="171"/>
        <v>7.1489833340124642</v>
      </c>
      <c r="W2004" s="24">
        <f t="shared" si="172"/>
        <v>7.1489833340124642</v>
      </c>
    </row>
    <row r="2005" spans="1:23" x14ac:dyDescent="0.3">
      <c r="A2005" t="s">
        <v>17</v>
      </c>
      <c r="B2005" t="s">
        <v>5759</v>
      </c>
      <c r="C2005" t="s">
        <v>5760</v>
      </c>
      <c r="D2005" t="s">
        <v>5913</v>
      </c>
      <c r="E2005" t="s">
        <v>5914</v>
      </c>
      <c r="F2005">
        <v>0.25</v>
      </c>
      <c r="G2005" s="2">
        <v>1</v>
      </c>
      <c r="H2005" s="4">
        <v>92.072599999999994</v>
      </c>
      <c r="I2005" s="4">
        <v>1.9277</v>
      </c>
      <c r="J2005" s="7">
        <v>77</v>
      </c>
      <c r="K2005" s="7">
        <v>19</v>
      </c>
      <c r="L2005" s="3">
        <v>2.0899999999999998E-2</v>
      </c>
      <c r="M2005" s="5">
        <v>1.3359604300000001</v>
      </c>
      <c r="N2005" s="6">
        <v>0.25</v>
      </c>
      <c r="O2005" s="8">
        <f>IFERROR(VLOOKUP(C2005,Sheet2!$B$2:$G$588,6,FALSE),0)</f>
        <v>31943</v>
      </c>
      <c r="P2005" t="s">
        <v>22</v>
      </c>
      <c r="Q2005" s="2">
        <v>0.81286870860000005</v>
      </c>
      <c r="R2005" s="3">
        <v>0.25</v>
      </c>
      <c r="S2005" s="3" t="str">
        <f t="shared" ref="S2005:S2007" si="174">IF(R2005+0.01&lt;Q2005,"Y","")</f>
        <v>Y</v>
      </c>
      <c r="T2005" s="2"/>
      <c r="U2005" s="22">
        <f t="shared" si="170"/>
        <v>0.25</v>
      </c>
      <c r="V2005" s="10">
        <f t="shared" si="171"/>
        <v>19.25</v>
      </c>
      <c r="W2005" s="24">
        <f t="shared" si="172"/>
        <v>19.25</v>
      </c>
    </row>
    <row r="2006" spans="1:23" x14ac:dyDescent="0.3">
      <c r="A2006" t="s">
        <v>17</v>
      </c>
      <c r="B2006" t="s">
        <v>5759</v>
      </c>
      <c r="C2006" t="s">
        <v>5760</v>
      </c>
      <c r="D2006" t="s">
        <v>5981</v>
      </c>
      <c r="E2006" t="s">
        <v>5982</v>
      </c>
      <c r="F2006">
        <v>0.25</v>
      </c>
      <c r="G2006" s="2">
        <v>1</v>
      </c>
      <c r="H2006" s="4">
        <v>62.180799999999998</v>
      </c>
      <c r="I2006" s="4">
        <v>2.2715999999999998</v>
      </c>
      <c r="J2006" s="7">
        <v>72</v>
      </c>
      <c r="K2006" s="7">
        <v>18</v>
      </c>
      <c r="L2006" s="3">
        <v>3.6499999999999998E-2</v>
      </c>
      <c r="M2006" s="5">
        <v>1.05286294</v>
      </c>
      <c r="N2006" s="6">
        <v>0.25</v>
      </c>
      <c r="O2006" s="8">
        <f>IFERROR(VLOOKUP(C2006,Sheet2!$B$2:$G$588,6,FALSE),0)</f>
        <v>31943</v>
      </c>
      <c r="P2006" t="s">
        <v>22</v>
      </c>
      <c r="Q2006" s="2">
        <v>0.76255218879999997</v>
      </c>
      <c r="R2006" s="3">
        <v>0.25</v>
      </c>
      <c r="S2006" s="3" t="str">
        <f t="shared" si="174"/>
        <v>Y</v>
      </c>
      <c r="T2006" s="2"/>
      <c r="U2006" s="22">
        <f t="shared" si="170"/>
        <v>0.25</v>
      </c>
      <c r="V2006" s="10">
        <f t="shared" si="171"/>
        <v>18</v>
      </c>
      <c r="W2006" s="24">
        <f t="shared" si="172"/>
        <v>18</v>
      </c>
    </row>
    <row r="2007" spans="1:23" x14ac:dyDescent="0.3">
      <c r="A2007" t="s">
        <v>17</v>
      </c>
      <c r="B2007" t="s">
        <v>5759</v>
      </c>
      <c r="C2007" t="s">
        <v>5760</v>
      </c>
      <c r="D2007" t="s">
        <v>6027</v>
      </c>
      <c r="E2007" t="s">
        <v>6028</v>
      </c>
      <c r="F2007">
        <v>0.25</v>
      </c>
      <c r="G2007" s="2">
        <v>1</v>
      </c>
      <c r="H2007" s="4">
        <v>60.895499999999998</v>
      </c>
      <c r="I2007" s="4">
        <v>2.5451000000000001</v>
      </c>
      <c r="J2007" s="7">
        <v>70</v>
      </c>
      <c r="K2007" s="7">
        <v>15</v>
      </c>
      <c r="L2007" s="3">
        <v>4.1799999999999997E-2</v>
      </c>
      <c r="M2007" s="5">
        <v>0.91780191</v>
      </c>
      <c r="N2007" s="6">
        <v>0.7</v>
      </c>
      <c r="O2007" s="8">
        <f>IFERROR(VLOOKUP(C2007,Sheet2!$B$2:$G$588,6,FALSE),0)</f>
        <v>31943</v>
      </c>
      <c r="P2007" t="s">
        <v>22</v>
      </c>
      <c r="Q2007" s="2">
        <v>0.2373081933</v>
      </c>
      <c r="R2007" s="3">
        <v>0.23730819333255801</v>
      </c>
      <c r="S2007" s="3" t="str">
        <f t="shared" si="174"/>
        <v/>
      </c>
      <c r="T2007" s="2"/>
      <c r="U2007" s="22">
        <f t="shared" si="170"/>
        <v>0.23730819333255801</v>
      </c>
      <c r="V2007" s="10">
        <f t="shared" si="171"/>
        <v>16.61157353327906</v>
      </c>
      <c r="W2007" s="24">
        <f t="shared" si="172"/>
        <v>16.61157353327906</v>
      </c>
    </row>
    <row r="2008" spans="1:23" x14ac:dyDescent="0.3">
      <c r="A2008" t="s">
        <v>17</v>
      </c>
      <c r="B2008" t="s">
        <v>5759</v>
      </c>
      <c r="C2008" t="s">
        <v>5760</v>
      </c>
      <c r="D2008" t="s">
        <v>5941</v>
      </c>
      <c r="E2008" t="s">
        <v>5942</v>
      </c>
      <c r="F2008">
        <v>0.25</v>
      </c>
      <c r="G2008" s="2">
        <v>0</v>
      </c>
      <c r="H2008" s="4">
        <v>23.123699999999999</v>
      </c>
      <c r="I2008" s="4">
        <v>1.5716000000000001</v>
      </c>
      <c r="J2008" s="7">
        <v>69</v>
      </c>
      <c r="K2008" s="7">
        <v>16</v>
      </c>
      <c r="L2008" s="3">
        <v>6.8000000000000005E-2</v>
      </c>
      <c r="M2008" s="5">
        <v>1.46785893</v>
      </c>
      <c r="N2008" s="6">
        <v>0.3</v>
      </c>
      <c r="O2008" s="8">
        <f>IFERROR(VLOOKUP(C2008,Sheet2!$B$2:$G$588,6,FALSE),0)</f>
        <v>31943</v>
      </c>
      <c r="P2008" t="s">
        <v>22</v>
      </c>
      <c r="Q2008" s="2">
        <v>0.79562068659999996</v>
      </c>
      <c r="R2008" s="3">
        <v>0.25</v>
      </c>
      <c r="U2008" s="22">
        <f t="shared" si="170"/>
        <v>0.25</v>
      </c>
      <c r="V2008" s="10">
        <f t="shared" si="171"/>
        <v>17.25</v>
      </c>
      <c r="W2008" s="24">
        <f t="shared" si="172"/>
        <v>17.25</v>
      </c>
    </row>
    <row r="2009" spans="1:23" x14ac:dyDescent="0.3">
      <c r="A2009" t="s">
        <v>17</v>
      </c>
      <c r="B2009" t="s">
        <v>5759</v>
      </c>
      <c r="C2009" t="s">
        <v>5760</v>
      </c>
      <c r="D2009" t="s">
        <v>5831</v>
      </c>
      <c r="E2009" t="s">
        <v>5832</v>
      </c>
      <c r="F2009">
        <v>0.25</v>
      </c>
      <c r="G2009" s="2">
        <v>1</v>
      </c>
      <c r="H2009" s="4">
        <v>39.239100000000001</v>
      </c>
      <c r="I2009" s="4">
        <v>1.9931000000000001</v>
      </c>
      <c r="J2009" s="7">
        <v>62</v>
      </c>
      <c r="K2009" s="7">
        <v>13</v>
      </c>
      <c r="L2009" s="3">
        <v>5.0799999999999998E-2</v>
      </c>
      <c r="M2009" s="5">
        <v>1.04179121</v>
      </c>
      <c r="N2009" s="6">
        <v>0.8</v>
      </c>
      <c r="O2009" s="8">
        <f>IFERROR(VLOOKUP(C2009,Sheet2!$B$2:$G$588,6,FALSE),0)</f>
        <v>31943</v>
      </c>
      <c r="P2009" t="s">
        <v>22</v>
      </c>
      <c r="Q2009" s="2">
        <v>0.23209180879999999</v>
      </c>
      <c r="R2009" s="3">
        <v>0.23209180882793001</v>
      </c>
      <c r="S2009" s="3" t="str">
        <f>IF(R2009+0.01&lt;Q2009,"Y","")</f>
        <v/>
      </c>
      <c r="T2009" s="2"/>
      <c r="U2009" s="22">
        <f t="shared" si="170"/>
        <v>0.23209180882793001</v>
      </c>
      <c r="V2009" s="10">
        <f t="shared" si="171"/>
        <v>14.389692147331662</v>
      </c>
      <c r="W2009" s="24">
        <f t="shared" si="172"/>
        <v>14.389692147331662</v>
      </c>
    </row>
    <row r="2010" spans="1:23" x14ac:dyDescent="0.3">
      <c r="A2010" t="s">
        <v>17</v>
      </c>
      <c r="B2010" t="s">
        <v>5759</v>
      </c>
      <c r="C2010" t="s">
        <v>5760</v>
      </c>
      <c r="D2010" t="s">
        <v>5921</v>
      </c>
      <c r="E2010" t="s">
        <v>5922</v>
      </c>
      <c r="F2010">
        <v>0.25</v>
      </c>
      <c r="G2010" s="2">
        <v>0</v>
      </c>
      <c r="H2010" s="4">
        <v>6.1848999999999998</v>
      </c>
      <c r="I2010" s="4">
        <v>0.61709999999999998</v>
      </c>
      <c r="J2010" s="7">
        <v>62</v>
      </c>
      <c r="K2010" s="7">
        <v>10</v>
      </c>
      <c r="L2010" s="3">
        <v>9.98E-2</v>
      </c>
      <c r="M2010" s="5">
        <v>3.3649074099999998</v>
      </c>
      <c r="N2010" s="6">
        <v>2.9</v>
      </c>
      <c r="O2010" s="8">
        <f>IFERROR(VLOOKUP(C2010,Sheet2!$B$2:$G$588,6,FALSE),0)</f>
        <v>31943</v>
      </c>
      <c r="P2010" t="s">
        <v>22</v>
      </c>
      <c r="Q2010" s="2">
        <v>0.1381635068</v>
      </c>
      <c r="R2010" s="3">
        <v>0.13816350678297201</v>
      </c>
      <c r="U2010" s="22">
        <f t="shared" si="170"/>
        <v>0.13816350678297201</v>
      </c>
      <c r="V2010" s="10">
        <f t="shared" si="171"/>
        <v>8.5661374205442655</v>
      </c>
      <c r="W2010" s="24">
        <f t="shared" si="172"/>
        <v>8.5661374205442655</v>
      </c>
    </row>
    <row r="2011" spans="1:23" x14ac:dyDescent="0.3">
      <c r="A2011" t="s">
        <v>17</v>
      </c>
      <c r="B2011" t="s">
        <v>5759</v>
      </c>
      <c r="C2011" t="s">
        <v>5760</v>
      </c>
      <c r="D2011" t="s">
        <v>5929</v>
      </c>
      <c r="E2011" t="s">
        <v>5930</v>
      </c>
      <c r="F2011">
        <v>0.25</v>
      </c>
      <c r="G2011" s="2">
        <v>0</v>
      </c>
      <c r="H2011" s="4">
        <v>5.1025</v>
      </c>
      <c r="I2011" s="4">
        <v>0.40260000000000001</v>
      </c>
      <c r="J2011" s="7">
        <v>61</v>
      </c>
      <c r="K2011" s="7">
        <v>15</v>
      </c>
      <c r="L2011" s="3">
        <v>7.8899999999999998E-2</v>
      </c>
      <c r="M2011" s="5">
        <v>5.0773815899999999</v>
      </c>
      <c r="N2011" s="6">
        <v>0.99</v>
      </c>
      <c r="O2011" s="8">
        <f>IFERROR(VLOOKUP(C2011,Sheet2!$B$2:$G$588,6,FALSE),0)</f>
        <v>31943</v>
      </c>
      <c r="P2011" t="s">
        <v>22</v>
      </c>
      <c r="Q2011" s="2">
        <v>0.80501760929999999</v>
      </c>
      <c r="R2011" s="3">
        <v>0.25</v>
      </c>
      <c r="U2011" s="22">
        <f t="shared" si="170"/>
        <v>0.25</v>
      </c>
      <c r="V2011" s="10">
        <f t="shared" si="171"/>
        <v>15.25</v>
      </c>
      <c r="W2011" s="24">
        <f t="shared" si="172"/>
        <v>15.25</v>
      </c>
    </row>
    <row r="2012" spans="1:23" x14ac:dyDescent="0.3">
      <c r="A2012" t="s">
        <v>17</v>
      </c>
      <c r="B2012" t="s">
        <v>5759</v>
      </c>
      <c r="C2012" t="s">
        <v>5760</v>
      </c>
      <c r="D2012" t="s">
        <v>5873</v>
      </c>
      <c r="E2012" t="s">
        <v>5874</v>
      </c>
      <c r="F2012">
        <v>0.25</v>
      </c>
      <c r="G2012" s="2">
        <v>0</v>
      </c>
      <c r="H2012" s="4">
        <v>21.2759</v>
      </c>
      <c r="I2012" s="4">
        <v>3.6408</v>
      </c>
      <c r="J2012" s="7">
        <v>51</v>
      </c>
      <c r="K2012" s="7">
        <v>13</v>
      </c>
      <c r="L2012" s="3">
        <v>0.1711</v>
      </c>
      <c r="M2012" s="5">
        <v>0.47042240000000002</v>
      </c>
      <c r="N2012" s="6">
        <v>0.3</v>
      </c>
      <c r="O2012" s="8">
        <f>IFERROR(VLOOKUP(C2012,Sheet2!$B$2:$G$588,6,FALSE),0)</f>
        <v>31943</v>
      </c>
      <c r="P2012" t="s">
        <v>162</v>
      </c>
      <c r="Q2012" s="2">
        <v>0.36227526180000003</v>
      </c>
      <c r="R2012" s="3">
        <v>0.25</v>
      </c>
      <c r="U2012" s="22">
        <f t="shared" si="170"/>
        <v>0.25</v>
      </c>
      <c r="V2012" s="10">
        <f t="shared" si="171"/>
        <v>12.75</v>
      </c>
      <c r="W2012" s="24">
        <f t="shared" si="172"/>
        <v>12.75</v>
      </c>
    </row>
    <row r="2013" spans="1:23" x14ac:dyDescent="0.3">
      <c r="A2013" t="s">
        <v>17</v>
      </c>
      <c r="B2013" t="s">
        <v>5759</v>
      </c>
      <c r="C2013" t="s">
        <v>5760</v>
      </c>
      <c r="D2013" t="s">
        <v>6019</v>
      </c>
      <c r="E2013" t="s">
        <v>6020</v>
      </c>
      <c r="F2013">
        <v>0.25</v>
      </c>
      <c r="G2013" s="2">
        <v>0</v>
      </c>
      <c r="H2013" s="4">
        <v>40.947299999999998</v>
      </c>
      <c r="I2013" s="4">
        <v>0.8992</v>
      </c>
      <c r="J2013" s="7">
        <v>50</v>
      </c>
      <c r="K2013" s="7">
        <v>9</v>
      </c>
      <c r="L2013" s="3">
        <v>2.1999999999999999E-2</v>
      </c>
      <c r="M2013" s="5">
        <v>1.8394630199999999</v>
      </c>
      <c r="N2013" s="6">
        <v>1.49</v>
      </c>
      <c r="O2013" s="8">
        <f>IFERROR(VLOOKUP(C2013,Sheet2!$B$2:$G$588,6,FALSE),0)</f>
        <v>31943</v>
      </c>
      <c r="P2013" t="s">
        <v>22</v>
      </c>
      <c r="Q2013" s="2">
        <v>0.18998099930000001</v>
      </c>
      <c r="R2013" s="3">
        <v>0.18998099926588</v>
      </c>
      <c r="U2013" s="22">
        <f t="shared" si="170"/>
        <v>0.18998099926588</v>
      </c>
      <c r="V2013" s="10">
        <f t="shared" si="171"/>
        <v>9.4990499632940004</v>
      </c>
      <c r="W2013" s="24">
        <f t="shared" si="172"/>
        <v>9.4990499632940004</v>
      </c>
    </row>
    <row r="2014" spans="1:23" x14ac:dyDescent="0.3">
      <c r="A2014" t="s">
        <v>17</v>
      </c>
      <c r="B2014" t="s">
        <v>5759</v>
      </c>
      <c r="C2014" t="s">
        <v>5760</v>
      </c>
      <c r="D2014" t="s">
        <v>5999</v>
      </c>
      <c r="E2014" t="s">
        <v>6000</v>
      </c>
      <c r="F2014">
        <v>0.25</v>
      </c>
      <c r="G2014" s="2">
        <v>0</v>
      </c>
      <c r="H2014" s="4">
        <v>6.9189999999999996</v>
      </c>
      <c r="I2014" s="4">
        <v>0.91439999999999999</v>
      </c>
      <c r="J2014" s="7">
        <v>49</v>
      </c>
      <c r="K2014" s="7">
        <v>12</v>
      </c>
      <c r="L2014" s="3">
        <v>0.13220000000000001</v>
      </c>
      <c r="M2014" s="5">
        <v>1.79611779</v>
      </c>
      <c r="N2014" s="6">
        <v>1.25</v>
      </c>
      <c r="O2014" s="8">
        <f>IFERROR(VLOOKUP(C2014,Sheet2!$B$2:$G$588,6,FALSE),0)</f>
        <v>31943</v>
      </c>
      <c r="P2014" t="s">
        <v>22</v>
      </c>
      <c r="Q2014" s="2">
        <v>0.3040545536</v>
      </c>
      <c r="R2014" s="3">
        <v>0.25</v>
      </c>
      <c r="U2014" s="22">
        <f t="shared" si="170"/>
        <v>0.25</v>
      </c>
      <c r="V2014" s="10">
        <f t="shared" si="171"/>
        <v>12.25</v>
      </c>
      <c r="W2014" s="24">
        <f t="shared" si="172"/>
        <v>12.25</v>
      </c>
    </row>
    <row r="2015" spans="1:23" x14ac:dyDescent="0.3">
      <c r="A2015" t="s">
        <v>17</v>
      </c>
      <c r="B2015" t="s">
        <v>5759</v>
      </c>
      <c r="C2015" t="s">
        <v>5760</v>
      </c>
      <c r="D2015" t="s">
        <v>5979</v>
      </c>
      <c r="E2015" t="s">
        <v>5980</v>
      </c>
      <c r="F2015">
        <v>0.25</v>
      </c>
      <c r="G2015" s="2">
        <v>1</v>
      </c>
      <c r="H2015" s="4">
        <v>79.372600000000006</v>
      </c>
      <c r="I2015" s="4">
        <v>1.5803</v>
      </c>
      <c r="J2015" s="7">
        <v>46</v>
      </c>
      <c r="K2015" s="7">
        <v>11</v>
      </c>
      <c r="L2015" s="3">
        <v>1.9900000000000001E-2</v>
      </c>
      <c r="M2015" s="5">
        <v>0.96503344999999996</v>
      </c>
      <c r="N2015" s="6">
        <v>0.7</v>
      </c>
      <c r="O2015" s="8">
        <f>IFERROR(VLOOKUP(C2015,Sheet2!$B$2:$G$588,6,FALSE),0)</f>
        <v>31943</v>
      </c>
      <c r="P2015" t="s">
        <v>22</v>
      </c>
      <c r="Q2015" s="2">
        <v>0.2746365408</v>
      </c>
      <c r="R2015" s="3">
        <v>0.249999999999999</v>
      </c>
      <c r="S2015" s="3" t="str">
        <f>IF(R2015+0.01&lt;Q2015,"Y","")</f>
        <v>Y</v>
      </c>
      <c r="T2015" s="2"/>
      <c r="U2015" s="22">
        <f t="shared" si="170"/>
        <v>0.249999999999999</v>
      </c>
      <c r="V2015" s="10">
        <f t="shared" si="171"/>
        <v>11.499999999999954</v>
      </c>
      <c r="W2015" s="24">
        <f t="shared" si="172"/>
        <v>11.499999999999954</v>
      </c>
    </row>
    <row r="2016" spans="1:23" x14ac:dyDescent="0.3">
      <c r="A2016" t="s">
        <v>17</v>
      </c>
      <c r="B2016" t="s">
        <v>5759</v>
      </c>
      <c r="C2016" t="s">
        <v>5760</v>
      </c>
      <c r="D2016" t="s">
        <v>5967</v>
      </c>
      <c r="E2016" t="s">
        <v>5968</v>
      </c>
      <c r="F2016">
        <v>0.25</v>
      </c>
      <c r="G2016" s="2">
        <v>0</v>
      </c>
      <c r="H2016" s="4">
        <v>1.256</v>
      </c>
      <c r="I2016" s="4">
        <v>0.3921</v>
      </c>
      <c r="J2016" s="7">
        <v>44</v>
      </c>
      <c r="K2016" s="7">
        <v>9</v>
      </c>
      <c r="L2016" s="3">
        <v>0.31219999999999998</v>
      </c>
      <c r="M2016" s="5">
        <v>3.7825318800000001</v>
      </c>
      <c r="N2016" s="6">
        <v>3</v>
      </c>
      <c r="O2016" s="8">
        <f>IFERROR(VLOOKUP(C2016,Sheet2!$B$2:$G$588,6,FALSE),0)</f>
        <v>31943</v>
      </c>
      <c r="P2016" t="s">
        <v>22</v>
      </c>
      <c r="Q2016" s="2">
        <v>0.20688044459999999</v>
      </c>
      <c r="R2016" s="3">
        <v>0.206880444570718</v>
      </c>
      <c r="U2016" s="22">
        <f t="shared" si="170"/>
        <v>0.206880444570718</v>
      </c>
      <c r="V2016" s="10">
        <f t="shared" si="171"/>
        <v>9.1027395611115924</v>
      </c>
      <c r="W2016" s="24">
        <f t="shared" si="172"/>
        <v>9.1027395611115924</v>
      </c>
    </row>
    <row r="2017" spans="1:23" x14ac:dyDescent="0.3">
      <c r="A2017" t="s">
        <v>17</v>
      </c>
      <c r="B2017" t="s">
        <v>5759</v>
      </c>
      <c r="C2017" t="s">
        <v>5760</v>
      </c>
      <c r="D2017" t="s">
        <v>5991</v>
      </c>
      <c r="E2017" t="s">
        <v>5992</v>
      </c>
      <c r="F2017">
        <v>0.25</v>
      </c>
      <c r="G2017" s="2">
        <v>0</v>
      </c>
      <c r="H2017" s="4">
        <v>23.850100000000001</v>
      </c>
      <c r="I2017" s="4">
        <v>1.5588</v>
      </c>
      <c r="J2017" s="7">
        <v>44</v>
      </c>
      <c r="K2017" s="7">
        <v>10</v>
      </c>
      <c r="L2017" s="3">
        <v>6.54E-2</v>
      </c>
      <c r="M2017" s="5">
        <v>0.93184255000000005</v>
      </c>
      <c r="N2017" s="6">
        <v>0.7</v>
      </c>
      <c r="O2017" s="8">
        <f>IFERROR(VLOOKUP(C2017,Sheet2!$B$2:$G$588,6,FALSE),0)</f>
        <v>31943</v>
      </c>
      <c r="P2017" t="s">
        <v>22</v>
      </c>
      <c r="Q2017" s="2">
        <v>0.24880013379999999</v>
      </c>
      <c r="R2017" s="3">
        <v>0.24880013375558099</v>
      </c>
      <c r="U2017" s="22">
        <f t="shared" si="170"/>
        <v>0.24880013375558099</v>
      </c>
      <c r="V2017" s="10">
        <f t="shared" si="171"/>
        <v>10.947205885245564</v>
      </c>
      <c r="W2017" s="24">
        <f t="shared" si="172"/>
        <v>10.947205885245564</v>
      </c>
    </row>
    <row r="2018" spans="1:23" x14ac:dyDescent="0.3">
      <c r="A2018" t="s">
        <v>17</v>
      </c>
      <c r="B2018" t="s">
        <v>5759</v>
      </c>
      <c r="C2018" t="s">
        <v>5760</v>
      </c>
      <c r="D2018" t="s">
        <v>6015</v>
      </c>
      <c r="E2018" t="s">
        <v>6016</v>
      </c>
      <c r="F2018">
        <v>0.25</v>
      </c>
      <c r="G2018" s="2">
        <v>0</v>
      </c>
      <c r="H2018" s="4">
        <v>12.3476</v>
      </c>
      <c r="I2018" s="4">
        <v>1.1171</v>
      </c>
      <c r="J2018" s="7">
        <v>44</v>
      </c>
      <c r="K2018" s="7">
        <v>11</v>
      </c>
      <c r="L2018" s="3">
        <v>9.0499999999999997E-2</v>
      </c>
      <c r="M2018" s="5">
        <v>1.32450767</v>
      </c>
      <c r="N2018" s="6">
        <v>0.99</v>
      </c>
      <c r="O2018" s="8">
        <f>IFERROR(VLOOKUP(C2018,Sheet2!$B$2:$G$588,6,FALSE),0)</f>
        <v>31943</v>
      </c>
      <c r="P2018" t="s">
        <v>22</v>
      </c>
      <c r="Q2018" s="2">
        <v>0.25255246120000002</v>
      </c>
      <c r="R2018" s="3">
        <v>0.25</v>
      </c>
      <c r="U2018" s="22">
        <f t="shared" si="170"/>
        <v>0.25</v>
      </c>
      <c r="V2018" s="10">
        <f t="shared" si="171"/>
        <v>11</v>
      </c>
      <c r="W2018" s="24">
        <f t="shared" si="172"/>
        <v>11</v>
      </c>
    </row>
    <row r="2019" spans="1:23" x14ac:dyDescent="0.3">
      <c r="A2019" t="s">
        <v>17</v>
      </c>
      <c r="B2019" t="s">
        <v>5759</v>
      </c>
      <c r="C2019" t="s">
        <v>5760</v>
      </c>
      <c r="D2019" s="1" t="s">
        <v>5835</v>
      </c>
      <c r="E2019" t="s">
        <v>5836</v>
      </c>
      <c r="F2019">
        <v>0.25</v>
      </c>
      <c r="G2019" s="2">
        <v>0</v>
      </c>
      <c r="H2019" s="4">
        <v>2.2633999999999999</v>
      </c>
      <c r="I2019" s="4">
        <v>0.51080000000000003</v>
      </c>
      <c r="J2019" s="7">
        <v>43</v>
      </c>
      <c r="K2019" s="7">
        <v>10</v>
      </c>
      <c r="L2019" s="3">
        <v>0.22570000000000001</v>
      </c>
      <c r="M2019" s="5">
        <v>2.7799888099999999</v>
      </c>
      <c r="N2019" s="6">
        <v>2.5</v>
      </c>
      <c r="O2019" s="8">
        <f>IFERROR(VLOOKUP(C2019,Sheet2!$B$2:$G$588,6,FALSE),0)</f>
        <v>31943</v>
      </c>
      <c r="P2019" t="s">
        <v>22</v>
      </c>
      <c r="Q2019" s="2">
        <v>0.1007158056</v>
      </c>
      <c r="R2019" s="3">
        <v>0.100715805570506</v>
      </c>
      <c r="U2019" s="22">
        <f t="shared" si="170"/>
        <v>0.100715805570506</v>
      </c>
      <c r="V2019" s="10">
        <f t="shared" si="171"/>
        <v>4.3307796395317579</v>
      </c>
      <c r="W2019" s="24">
        <f t="shared" si="172"/>
        <v>4.3307796395317579</v>
      </c>
    </row>
    <row r="2020" spans="1:23" x14ac:dyDescent="0.3">
      <c r="A2020" t="s">
        <v>17</v>
      </c>
      <c r="B2020" t="s">
        <v>5759</v>
      </c>
      <c r="C2020" t="s">
        <v>5760</v>
      </c>
      <c r="D2020" t="s">
        <v>5859</v>
      </c>
      <c r="E2020" t="s">
        <v>5860</v>
      </c>
      <c r="F2020">
        <v>0.25</v>
      </c>
      <c r="G2020" s="2">
        <v>0</v>
      </c>
      <c r="H2020" s="4">
        <v>4.3506</v>
      </c>
      <c r="I2020" s="4">
        <v>0.72309999999999997</v>
      </c>
      <c r="J2020" s="7">
        <v>42</v>
      </c>
      <c r="K2020" s="7">
        <v>10</v>
      </c>
      <c r="L2020" s="3">
        <v>0.16619999999999999</v>
      </c>
      <c r="M2020" s="5">
        <v>1.9225602500000001</v>
      </c>
      <c r="N2020" s="6">
        <v>1.17</v>
      </c>
      <c r="O2020" s="8">
        <f>IFERROR(VLOOKUP(C2020,Sheet2!$B$2:$G$588,6,FALSE),0)</f>
        <v>31943</v>
      </c>
      <c r="P2020" t="s">
        <v>22</v>
      </c>
      <c r="Q2020" s="2">
        <v>0.39143649819999998</v>
      </c>
      <c r="R2020" s="3">
        <v>0.25</v>
      </c>
      <c r="U2020" s="22">
        <f t="shared" si="170"/>
        <v>0.25</v>
      </c>
      <c r="V2020" s="10">
        <f t="shared" si="171"/>
        <v>10.5</v>
      </c>
      <c r="W2020" s="24">
        <f t="shared" si="172"/>
        <v>10.5</v>
      </c>
    </row>
    <row r="2021" spans="1:23" x14ac:dyDescent="0.3">
      <c r="A2021" t="s">
        <v>17</v>
      </c>
      <c r="B2021" t="s">
        <v>5759</v>
      </c>
      <c r="C2021" t="s">
        <v>5760</v>
      </c>
      <c r="D2021" t="s">
        <v>5779</v>
      </c>
      <c r="E2021" t="s">
        <v>5780</v>
      </c>
      <c r="F2021">
        <v>0.25</v>
      </c>
      <c r="G2021" s="2">
        <v>0</v>
      </c>
      <c r="H2021" s="4">
        <v>4.5307000000000004</v>
      </c>
      <c r="I2021" s="4">
        <v>0.97240000000000004</v>
      </c>
      <c r="J2021" s="7">
        <v>41</v>
      </c>
      <c r="K2021" s="7">
        <v>10</v>
      </c>
      <c r="L2021" s="3">
        <v>0.21460000000000001</v>
      </c>
      <c r="M2021" s="5">
        <v>1.41093073</v>
      </c>
      <c r="N2021" s="6">
        <v>0.99</v>
      </c>
      <c r="O2021" s="8">
        <f>IFERROR(VLOOKUP(C2021,Sheet2!$B$2:$G$588,6,FALSE),0)</f>
        <v>31943</v>
      </c>
      <c r="P2021" t="s">
        <v>22</v>
      </c>
      <c r="Q2021" s="2">
        <v>0.29833550269999998</v>
      </c>
      <c r="R2021" s="3">
        <v>0.25</v>
      </c>
      <c r="U2021" s="22">
        <f t="shared" si="170"/>
        <v>0.25</v>
      </c>
      <c r="V2021" s="10">
        <f t="shared" si="171"/>
        <v>10.25</v>
      </c>
      <c r="W2021" s="24">
        <f t="shared" si="172"/>
        <v>10.25</v>
      </c>
    </row>
    <row r="2022" spans="1:23" x14ac:dyDescent="0.3">
      <c r="A2022" t="s">
        <v>17</v>
      </c>
      <c r="B2022" t="s">
        <v>5759</v>
      </c>
      <c r="C2022" t="s">
        <v>5760</v>
      </c>
      <c r="D2022" t="s">
        <v>5901</v>
      </c>
      <c r="E2022" t="s">
        <v>5902</v>
      </c>
      <c r="F2022">
        <v>0.25</v>
      </c>
      <c r="G2022" s="2">
        <v>0</v>
      </c>
      <c r="H2022" s="4">
        <v>3.1265999999999998</v>
      </c>
      <c r="I2022" s="4">
        <v>0.99490000000000001</v>
      </c>
      <c r="J2022" s="7">
        <v>40</v>
      </c>
      <c r="K2022" s="7">
        <v>10</v>
      </c>
      <c r="L2022" s="3">
        <v>0.31819999999999998</v>
      </c>
      <c r="M2022" s="5">
        <v>1.32873142</v>
      </c>
      <c r="N2022" s="6">
        <v>1</v>
      </c>
      <c r="O2022" s="8">
        <f>IFERROR(VLOOKUP(C2022,Sheet2!$B$2:$G$588,6,FALSE),0)</f>
        <v>31943</v>
      </c>
      <c r="P2022" t="s">
        <v>22</v>
      </c>
      <c r="Q2022" s="2">
        <v>0.24740246060000001</v>
      </c>
      <c r="R2022" s="3">
        <v>0.24740246057089099</v>
      </c>
      <c r="U2022" s="22">
        <f t="shared" si="170"/>
        <v>0.24740246057089099</v>
      </c>
      <c r="V2022" s="10">
        <f t="shared" si="171"/>
        <v>9.8960984228356388</v>
      </c>
      <c r="W2022" s="24">
        <f t="shared" si="172"/>
        <v>9.8960984228356388</v>
      </c>
    </row>
    <row r="2023" spans="1:23" x14ac:dyDescent="0.3">
      <c r="A2023" t="s">
        <v>17</v>
      </c>
      <c r="B2023" t="s">
        <v>5759</v>
      </c>
      <c r="C2023" t="s">
        <v>5760</v>
      </c>
      <c r="D2023" t="s">
        <v>5905</v>
      </c>
      <c r="E2023" t="s">
        <v>5906</v>
      </c>
      <c r="F2023">
        <v>0.25</v>
      </c>
      <c r="G2023" s="2">
        <v>0</v>
      </c>
      <c r="H2023" s="4">
        <v>3.5680999999999998</v>
      </c>
      <c r="I2023" s="4">
        <v>0.68779999999999997</v>
      </c>
      <c r="J2023" s="7">
        <v>38</v>
      </c>
      <c r="K2023" s="7">
        <v>10</v>
      </c>
      <c r="L2023" s="3">
        <v>0.1928</v>
      </c>
      <c r="M2023" s="5">
        <v>1.85950774</v>
      </c>
      <c r="N2023" s="6">
        <v>1.17</v>
      </c>
      <c r="O2023" s="8">
        <f>IFERROR(VLOOKUP(C2023,Sheet2!$B$2:$G$588,6,FALSE),0)</f>
        <v>31943</v>
      </c>
      <c r="P2023" t="s">
        <v>22</v>
      </c>
      <c r="Q2023" s="2">
        <v>0.37080121980000003</v>
      </c>
      <c r="R2023" s="3">
        <v>0.25</v>
      </c>
      <c r="U2023" s="22">
        <f t="shared" si="170"/>
        <v>0.25</v>
      </c>
      <c r="V2023" s="10">
        <f t="shared" si="171"/>
        <v>9.5</v>
      </c>
      <c r="W2023" s="24">
        <f t="shared" si="172"/>
        <v>9.5</v>
      </c>
    </row>
    <row r="2024" spans="1:23" x14ac:dyDescent="0.3">
      <c r="A2024" t="s">
        <v>17</v>
      </c>
      <c r="B2024" t="s">
        <v>5759</v>
      </c>
      <c r="C2024" t="s">
        <v>5760</v>
      </c>
      <c r="D2024" t="s">
        <v>5839</v>
      </c>
      <c r="E2024" t="s">
        <v>5840</v>
      </c>
      <c r="F2024">
        <v>0.25</v>
      </c>
      <c r="G2024" s="2">
        <v>1</v>
      </c>
      <c r="H2024" s="4">
        <v>121.5026</v>
      </c>
      <c r="I2024" s="4">
        <v>1.5157</v>
      </c>
      <c r="J2024" s="7">
        <v>37</v>
      </c>
      <c r="K2024" s="7">
        <v>9</v>
      </c>
      <c r="L2024" s="3">
        <v>1.2500000000000001E-2</v>
      </c>
      <c r="M2024" s="5">
        <v>0.80991517000000002</v>
      </c>
      <c r="N2024" s="6">
        <v>0.1</v>
      </c>
      <c r="O2024" s="8">
        <f>IFERROR(VLOOKUP(C2024,Sheet2!$B$2:$G$588,6,FALSE),0)</f>
        <v>31943</v>
      </c>
      <c r="P2024" t="s">
        <v>22</v>
      </c>
      <c r="Q2024" s="2">
        <v>0.87653027979999998</v>
      </c>
      <c r="R2024" s="3">
        <v>0.25</v>
      </c>
      <c r="S2024" s="3" t="str">
        <f>IF(R2024+0.01&lt;Q2024,"Y","")</f>
        <v>Y</v>
      </c>
      <c r="T2024" s="2"/>
      <c r="U2024" s="22">
        <f t="shared" si="170"/>
        <v>0.25</v>
      </c>
      <c r="V2024" s="10">
        <f t="shared" si="171"/>
        <v>9.25</v>
      </c>
      <c r="W2024" s="24">
        <f t="shared" si="172"/>
        <v>9.25</v>
      </c>
    </row>
    <row r="2025" spans="1:23" x14ac:dyDescent="0.3">
      <c r="A2025" t="s">
        <v>17</v>
      </c>
      <c r="B2025" t="s">
        <v>5759</v>
      </c>
      <c r="C2025" t="s">
        <v>5760</v>
      </c>
      <c r="D2025" t="s">
        <v>5783</v>
      </c>
      <c r="E2025" t="s">
        <v>5784</v>
      </c>
      <c r="F2025">
        <v>0.3</v>
      </c>
      <c r="G2025" s="2">
        <v>0</v>
      </c>
      <c r="H2025" s="4">
        <v>43.7014</v>
      </c>
      <c r="I2025" s="4">
        <v>1.5844</v>
      </c>
      <c r="J2025" s="7">
        <v>36</v>
      </c>
      <c r="K2025" s="7">
        <v>11</v>
      </c>
      <c r="L2025" s="3">
        <v>3.6299999999999999E-2</v>
      </c>
      <c r="M2025" s="5">
        <v>0.74850779999999995</v>
      </c>
      <c r="N2025" s="6">
        <v>0.5</v>
      </c>
      <c r="O2025" s="8">
        <f>IFERROR(VLOOKUP(C2025,Sheet2!$B$2:$G$588,6,FALSE),0)</f>
        <v>31943</v>
      </c>
      <c r="P2025" t="s">
        <v>22</v>
      </c>
      <c r="Q2025" s="2">
        <v>0.33200428830000001</v>
      </c>
      <c r="R2025" s="3">
        <v>0.3</v>
      </c>
      <c r="U2025" s="22">
        <f t="shared" si="170"/>
        <v>0.3</v>
      </c>
      <c r="V2025" s="10">
        <f t="shared" si="171"/>
        <v>10.799999999999999</v>
      </c>
      <c r="W2025" s="24">
        <f t="shared" si="172"/>
        <v>10.799999999999999</v>
      </c>
    </row>
    <row r="2026" spans="1:23" x14ac:dyDescent="0.3">
      <c r="A2026" t="s">
        <v>17</v>
      </c>
      <c r="B2026" t="s">
        <v>5759</v>
      </c>
      <c r="C2026" t="s">
        <v>5760</v>
      </c>
      <c r="D2026" t="s">
        <v>5983</v>
      </c>
      <c r="E2026" t="s">
        <v>5984</v>
      </c>
      <c r="F2026">
        <v>0.25</v>
      </c>
      <c r="G2026" s="2">
        <v>0</v>
      </c>
      <c r="H2026" s="4">
        <v>14.699400000000001</v>
      </c>
      <c r="I2026" s="4">
        <v>0.54559999999999997</v>
      </c>
      <c r="J2026" s="7">
        <v>36</v>
      </c>
      <c r="K2026" s="7">
        <v>8</v>
      </c>
      <c r="L2026" s="3">
        <v>3.7100000000000001E-2</v>
      </c>
      <c r="M2026" s="5">
        <v>2.1793401399999999</v>
      </c>
      <c r="N2026" s="6">
        <v>0.75</v>
      </c>
      <c r="O2026" s="8">
        <f>IFERROR(VLOOKUP(C2026,Sheet2!$B$2:$G$588,6,FALSE),0)</f>
        <v>31943</v>
      </c>
      <c r="P2026" t="s">
        <v>22</v>
      </c>
      <c r="Q2026" s="2">
        <v>0.65585913559999998</v>
      </c>
      <c r="R2026" s="3">
        <v>0.249999999999999</v>
      </c>
      <c r="U2026" s="22">
        <f t="shared" si="170"/>
        <v>0.249999999999999</v>
      </c>
      <c r="V2026" s="10">
        <f t="shared" si="171"/>
        <v>8.9999999999999645</v>
      </c>
      <c r="W2026" s="24">
        <f t="shared" si="172"/>
        <v>8.9999999999999645</v>
      </c>
    </row>
    <row r="2027" spans="1:23" x14ac:dyDescent="0.3">
      <c r="A2027" t="s">
        <v>17</v>
      </c>
      <c r="B2027" t="s">
        <v>5759</v>
      </c>
      <c r="C2027" t="s">
        <v>5760</v>
      </c>
      <c r="D2027" t="s">
        <v>5885</v>
      </c>
      <c r="E2027" t="s">
        <v>5886</v>
      </c>
      <c r="F2027">
        <v>0.25</v>
      </c>
      <c r="G2027" s="2">
        <v>0</v>
      </c>
      <c r="H2027" s="4">
        <v>14.6456</v>
      </c>
      <c r="I2027" s="4">
        <v>0.24809999999999999</v>
      </c>
      <c r="J2027" s="7">
        <v>35</v>
      </c>
      <c r="K2027" s="7">
        <v>1</v>
      </c>
      <c r="L2027" s="3">
        <v>1.6899999999999998E-2</v>
      </c>
      <c r="M2027" s="5">
        <v>4.7675302200000003</v>
      </c>
      <c r="N2027" s="6">
        <v>4.75</v>
      </c>
      <c r="O2027" s="8">
        <f>IFERROR(VLOOKUP(C2027,Sheet2!$B$2:$G$588,6,FALSE),0)</f>
        <v>31943</v>
      </c>
      <c r="P2027" t="s">
        <v>22</v>
      </c>
      <c r="Q2027" s="2">
        <v>3.6770033E-3</v>
      </c>
      <c r="R2027" s="3">
        <v>3.6770033328503101E-3</v>
      </c>
      <c r="U2027" s="22">
        <f t="shared" si="170"/>
        <v>3.6770033328503101E-3</v>
      </c>
      <c r="V2027" s="10">
        <f t="shared" si="171"/>
        <v>0.12869511664976085</v>
      </c>
      <c r="W2027" s="24">
        <f t="shared" si="172"/>
        <v>0.12869511664976085</v>
      </c>
    </row>
    <row r="2028" spans="1:23" x14ac:dyDescent="0.3">
      <c r="A2028" t="s">
        <v>17</v>
      </c>
      <c r="B2028" t="s">
        <v>5759</v>
      </c>
      <c r="C2028" t="s">
        <v>5760</v>
      </c>
      <c r="D2028" t="s">
        <v>5887</v>
      </c>
      <c r="E2028" t="s">
        <v>5888</v>
      </c>
      <c r="F2028">
        <v>0.25</v>
      </c>
      <c r="G2028" s="2">
        <v>0</v>
      </c>
      <c r="H2028" s="4">
        <v>1.6843999999999999</v>
      </c>
      <c r="I2028" s="4">
        <v>0.68159999999999998</v>
      </c>
      <c r="J2028" s="7">
        <v>35</v>
      </c>
      <c r="K2028" s="7">
        <v>3</v>
      </c>
      <c r="L2028" s="3">
        <v>0.4047</v>
      </c>
      <c r="M2028" s="5">
        <v>1.7255999200000001</v>
      </c>
      <c r="N2028" s="6">
        <v>1.6</v>
      </c>
      <c r="O2028" s="8">
        <f>IFERROR(VLOOKUP(C2028,Sheet2!$B$2:$G$588,6,FALSE),0)</f>
        <v>31943</v>
      </c>
      <c r="P2028" t="s">
        <v>22</v>
      </c>
      <c r="Q2028" s="2">
        <v>7.2786232199999995E-2</v>
      </c>
      <c r="R2028" s="3">
        <v>7.2786232192088601E-2</v>
      </c>
      <c r="U2028" s="22">
        <f t="shared" si="170"/>
        <v>7.2786232192088601E-2</v>
      </c>
      <c r="V2028" s="10">
        <f t="shared" si="171"/>
        <v>2.5475181267231011</v>
      </c>
      <c r="W2028" s="24">
        <f t="shared" si="172"/>
        <v>2.5475181267231011</v>
      </c>
    </row>
    <row r="2029" spans="1:23" x14ac:dyDescent="0.3">
      <c r="A2029" t="s">
        <v>17</v>
      </c>
      <c r="B2029" t="s">
        <v>5759</v>
      </c>
      <c r="C2029" t="s">
        <v>5760</v>
      </c>
      <c r="D2029" t="s">
        <v>5849</v>
      </c>
      <c r="E2029" t="s">
        <v>5850</v>
      </c>
      <c r="F2029">
        <v>0.25</v>
      </c>
      <c r="G2029" s="2">
        <v>0</v>
      </c>
      <c r="H2029" s="4">
        <v>14.008599999999999</v>
      </c>
      <c r="I2029" s="4">
        <v>0.22869999999999999</v>
      </c>
      <c r="J2029" s="7">
        <v>33</v>
      </c>
      <c r="K2029" s="7">
        <v>1</v>
      </c>
      <c r="L2029" s="3">
        <v>1.6299999999999999E-2</v>
      </c>
      <c r="M2029" s="5">
        <v>4.8487820099999999</v>
      </c>
      <c r="N2029" s="6">
        <v>4.75</v>
      </c>
      <c r="O2029" s="8">
        <f>IFERROR(VLOOKUP(C2029,Sheet2!$B$2:$G$588,6,FALSE),0)</f>
        <v>31943</v>
      </c>
      <c r="P2029" t="s">
        <v>22</v>
      </c>
      <c r="Q2029" s="2">
        <v>2.03725412E-2</v>
      </c>
      <c r="R2029" s="3">
        <v>2.03725411895039E-2</v>
      </c>
      <c r="U2029" s="22">
        <f t="shared" si="170"/>
        <v>2.03725411895039E-2</v>
      </c>
      <c r="V2029" s="10">
        <f t="shared" si="171"/>
        <v>0.67229385925362872</v>
      </c>
      <c r="W2029" s="24">
        <f t="shared" si="172"/>
        <v>0.67229385925362872</v>
      </c>
    </row>
    <row r="2030" spans="1:23" x14ac:dyDescent="0.3">
      <c r="A2030" t="s">
        <v>17</v>
      </c>
      <c r="B2030" t="s">
        <v>5759</v>
      </c>
      <c r="C2030" t="s">
        <v>5760</v>
      </c>
      <c r="D2030" t="s">
        <v>5827</v>
      </c>
      <c r="E2030" t="s">
        <v>5828</v>
      </c>
      <c r="F2030">
        <v>0.25</v>
      </c>
      <c r="G2030" s="2">
        <v>0</v>
      </c>
      <c r="H2030" s="4">
        <v>13.0839</v>
      </c>
      <c r="I2030" s="4">
        <v>0.7157</v>
      </c>
      <c r="J2030" s="7">
        <v>31</v>
      </c>
      <c r="K2030" s="7">
        <v>7</v>
      </c>
      <c r="L2030" s="3">
        <v>5.4699999999999999E-2</v>
      </c>
      <c r="M2030" s="5">
        <v>1.4404690600000001</v>
      </c>
      <c r="N2030" s="6">
        <v>0.3</v>
      </c>
      <c r="O2030" s="8">
        <f>IFERROR(VLOOKUP(C2030,Sheet2!$B$2:$G$588,6,FALSE),0)</f>
        <v>31943</v>
      </c>
      <c r="P2030" t="s">
        <v>22</v>
      </c>
      <c r="Q2030" s="2">
        <v>0.79173450649999999</v>
      </c>
      <c r="R2030" s="3">
        <v>0.25</v>
      </c>
      <c r="U2030" s="22">
        <f t="shared" si="170"/>
        <v>0.25</v>
      </c>
      <c r="V2030" s="10">
        <f t="shared" si="171"/>
        <v>7.75</v>
      </c>
      <c r="W2030" s="24">
        <f t="shared" si="172"/>
        <v>7.75</v>
      </c>
    </row>
    <row r="2031" spans="1:23" x14ac:dyDescent="0.3">
      <c r="A2031" t="s">
        <v>17</v>
      </c>
      <c r="B2031" t="s">
        <v>5759</v>
      </c>
      <c r="C2031" t="s">
        <v>5760</v>
      </c>
      <c r="D2031" t="s">
        <v>5829</v>
      </c>
      <c r="E2031" t="s">
        <v>5830</v>
      </c>
      <c r="F2031">
        <v>0.25</v>
      </c>
      <c r="G2031" s="2">
        <v>0</v>
      </c>
      <c r="H2031" s="4">
        <v>1.1937</v>
      </c>
      <c r="I2031" s="4">
        <v>0.28489999999999999</v>
      </c>
      <c r="J2031" s="7">
        <v>31</v>
      </c>
      <c r="K2031" s="7">
        <v>2</v>
      </c>
      <c r="L2031" s="3">
        <v>0.2387</v>
      </c>
      <c r="M2031" s="5">
        <v>3.6503384300000001</v>
      </c>
      <c r="N2031" s="6">
        <v>3.5</v>
      </c>
      <c r="O2031" s="8">
        <f>IFERROR(VLOOKUP(C2031,Sheet2!$B$2:$G$588,6,FALSE),0)</f>
        <v>31943</v>
      </c>
      <c r="P2031" t="s">
        <v>22</v>
      </c>
      <c r="Q2031" s="2">
        <v>4.1184792499999998E-2</v>
      </c>
      <c r="R2031" s="3">
        <v>4.1184792462159697E-2</v>
      </c>
      <c r="U2031" s="22">
        <f t="shared" si="170"/>
        <v>4.1184792462159697E-2</v>
      </c>
      <c r="V2031" s="10">
        <f t="shared" si="171"/>
        <v>1.2767285663269505</v>
      </c>
      <c r="W2031" s="24">
        <f t="shared" si="172"/>
        <v>1.2767285663269505</v>
      </c>
    </row>
    <row r="2032" spans="1:23" x14ac:dyDescent="0.3">
      <c r="A2032" t="s">
        <v>17</v>
      </c>
      <c r="B2032" t="s">
        <v>5759</v>
      </c>
      <c r="C2032" t="s">
        <v>5760</v>
      </c>
      <c r="D2032" t="s">
        <v>6031</v>
      </c>
      <c r="E2032" t="s">
        <v>6032</v>
      </c>
      <c r="F2032">
        <v>0.25</v>
      </c>
      <c r="G2032" s="2">
        <v>0</v>
      </c>
      <c r="H2032" s="4">
        <v>2.1861999999999999</v>
      </c>
      <c r="I2032" s="4">
        <v>0.50290000000000001</v>
      </c>
      <c r="J2032" s="7">
        <v>31</v>
      </c>
      <c r="K2032" s="7">
        <v>7</v>
      </c>
      <c r="L2032" s="3">
        <v>0.23</v>
      </c>
      <c r="M2032" s="5">
        <v>2.0535511400000002</v>
      </c>
      <c r="N2032" s="6">
        <v>2</v>
      </c>
      <c r="O2032" s="8">
        <f>IFERROR(VLOOKUP(C2032,Sheet2!$B$2:$G$588,6,FALSE),0)</f>
        <v>31943</v>
      </c>
      <c r="P2032" t="s">
        <v>22</v>
      </c>
      <c r="Q2032" s="2">
        <v>2.6077332799999998E-2</v>
      </c>
      <c r="R2032" s="3">
        <v>2.6077332779968099E-2</v>
      </c>
      <c r="U2032" s="22">
        <f t="shared" si="170"/>
        <v>2.6077332779968099E-2</v>
      </c>
      <c r="V2032" s="10">
        <f t="shared" si="171"/>
        <v>0.80839731617901101</v>
      </c>
      <c r="W2032" s="24">
        <f t="shared" si="172"/>
        <v>0.80839731617901101</v>
      </c>
    </row>
    <row r="2033" spans="1:23" x14ac:dyDescent="0.3">
      <c r="A2033" t="s">
        <v>17</v>
      </c>
      <c r="B2033" t="s">
        <v>5759</v>
      </c>
      <c r="C2033" t="s">
        <v>5760</v>
      </c>
      <c r="D2033" t="s">
        <v>5811</v>
      </c>
      <c r="E2033" t="s">
        <v>5812</v>
      </c>
      <c r="F2033">
        <v>0.25</v>
      </c>
      <c r="G2033" s="2">
        <v>0</v>
      </c>
      <c r="H2033" s="4">
        <v>19.263300000000001</v>
      </c>
      <c r="I2033" s="4">
        <v>2.9060999999999999</v>
      </c>
      <c r="J2033" s="7">
        <v>30</v>
      </c>
      <c r="K2033" s="7">
        <v>7</v>
      </c>
      <c r="L2033" s="3">
        <v>0.15090000000000001</v>
      </c>
      <c r="M2033" s="5">
        <v>0.34235364000000001</v>
      </c>
      <c r="N2033" s="6">
        <v>0.25</v>
      </c>
      <c r="O2033" s="8">
        <f>IFERROR(VLOOKUP(C2033,Sheet2!$B$2:$G$588,6,FALSE),0)</f>
        <v>31943</v>
      </c>
      <c r="P2033" t="s">
        <v>22</v>
      </c>
      <c r="Q2033" s="2">
        <v>0.26976093039999999</v>
      </c>
      <c r="R2033" s="3">
        <v>0.249999999999999</v>
      </c>
      <c r="U2033" s="22">
        <f t="shared" si="170"/>
        <v>0.249999999999999</v>
      </c>
      <c r="V2033" s="10">
        <f t="shared" si="171"/>
        <v>7.4999999999999698</v>
      </c>
      <c r="W2033" s="24">
        <f t="shared" si="172"/>
        <v>7.4999999999999698</v>
      </c>
    </row>
    <row r="2034" spans="1:23" x14ac:dyDescent="0.3">
      <c r="A2034" t="s">
        <v>17</v>
      </c>
      <c r="B2034" t="s">
        <v>5759</v>
      </c>
      <c r="C2034" t="s">
        <v>5760</v>
      </c>
      <c r="D2034" t="s">
        <v>5803</v>
      </c>
      <c r="E2034" t="s">
        <v>5804</v>
      </c>
      <c r="F2034">
        <v>0.25</v>
      </c>
      <c r="G2034" s="2">
        <v>0</v>
      </c>
      <c r="H2034" s="4">
        <v>3.1179000000000001</v>
      </c>
      <c r="I2034" s="4">
        <v>0.20880000000000001</v>
      </c>
      <c r="J2034" s="7">
        <v>29</v>
      </c>
      <c r="K2034" s="7">
        <v>7</v>
      </c>
      <c r="L2034" s="3">
        <v>6.7000000000000004E-2</v>
      </c>
      <c r="M2034" s="5">
        <v>4.5797468400000003</v>
      </c>
      <c r="N2034" s="6">
        <v>3</v>
      </c>
      <c r="O2034" s="8">
        <f>IFERROR(VLOOKUP(C2034,Sheet2!$B$2:$G$588,6,FALSE),0)</f>
        <v>31943</v>
      </c>
      <c r="P2034" t="s">
        <v>22</v>
      </c>
      <c r="Q2034" s="2">
        <v>0.34494195690000001</v>
      </c>
      <c r="R2034" s="3">
        <v>0.25</v>
      </c>
      <c r="U2034" s="22">
        <f t="shared" si="170"/>
        <v>0.25</v>
      </c>
      <c r="V2034" s="10">
        <f t="shared" si="171"/>
        <v>7.25</v>
      </c>
      <c r="W2034" s="24">
        <f t="shared" si="172"/>
        <v>7.25</v>
      </c>
    </row>
    <row r="2035" spans="1:23" x14ac:dyDescent="0.3">
      <c r="A2035" t="s">
        <v>17</v>
      </c>
      <c r="B2035" t="s">
        <v>5759</v>
      </c>
      <c r="C2035" t="s">
        <v>5760</v>
      </c>
      <c r="D2035" t="s">
        <v>5855</v>
      </c>
      <c r="E2035" t="s">
        <v>5856</v>
      </c>
      <c r="F2035">
        <v>0.28000000000000003</v>
      </c>
      <c r="G2035" s="2">
        <v>0</v>
      </c>
      <c r="H2035" s="4">
        <v>8.7439</v>
      </c>
      <c r="I2035" s="4">
        <v>0.6996</v>
      </c>
      <c r="J2035" s="7">
        <v>29</v>
      </c>
      <c r="K2035" s="7">
        <v>8</v>
      </c>
      <c r="L2035" s="3">
        <v>0.08</v>
      </c>
      <c r="M2035" s="5">
        <v>1.37174068</v>
      </c>
      <c r="N2035" s="6">
        <v>0.99</v>
      </c>
      <c r="O2035" s="8">
        <f>IFERROR(VLOOKUP(C2035,Sheet2!$B$2:$G$588,6,FALSE),0)</f>
        <v>31943</v>
      </c>
      <c r="P2035" t="s">
        <v>22</v>
      </c>
      <c r="Q2035" s="2">
        <v>0.27828924840000002</v>
      </c>
      <c r="R2035" s="3">
        <v>0.278289248448221</v>
      </c>
      <c r="U2035" s="22">
        <f t="shared" si="170"/>
        <v>0.278289248448221</v>
      </c>
      <c r="V2035" s="10">
        <f t="shared" si="171"/>
        <v>8.0703882049984088</v>
      </c>
      <c r="W2035" s="24">
        <f t="shared" si="172"/>
        <v>8.0703882049984088</v>
      </c>
    </row>
    <row r="2036" spans="1:23" x14ac:dyDescent="0.3">
      <c r="A2036" t="s">
        <v>17</v>
      </c>
      <c r="B2036" t="s">
        <v>5759</v>
      </c>
      <c r="C2036" t="s">
        <v>5760</v>
      </c>
      <c r="D2036" t="s">
        <v>6001</v>
      </c>
      <c r="E2036" t="s">
        <v>6002</v>
      </c>
      <c r="F2036">
        <v>0.25</v>
      </c>
      <c r="G2036" s="2">
        <v>0</v>
      </c>
      <c r="H2036" s="4">
        <v>2.9940000000000002</v>
      </c>
      <c r="I2036" s="4">
        <v>0.50670000000000004</v>
      </c>
      <c r="J2036" s="7">
        <v>29</v>
      </c>
      <c r="K2036" s="7">
        <v>7</v>
      </c>
      <c r="L2036" s="3">
        <v>0.16919999999999999</v>
      </c>
      <c r="M2036" s="5">
        <v>1.8902734699999999</v>
      </c>
      <c r="N2036" s="6">
        <v>1.17</v>
      </c>
      <c r="O2036" s="8">
        <f>IFERROR(VLOOKUP(C2036,Sheet2!$B$2:$G$588,6,FALSE),0)</f>
        <v>31943</v>
      </c>
      <c r="P2036" t="s">
        <v>22</v>
      </c>
      <c r="Q2036" s="2">
        <v>0.38104194009999998</v>
      </c>
      <c r="R2036" s="3">
        <v>0.25</v>
      </c>
      <c r="U2036" s="22">
        <f t="shared" si="170"/>
        <v>0.25</v>
      </c>
      <c r="V2036" s="10">
        <f t="shared" si="171"/>
        <v>7.25</v>
      </c>
      <c r="W2036" s="24">
        <f t="shared" si="172"/>
        <v>7.25</v>
      </c>
    </row>
    <row r="2037" spans="1:23" x14ac:dyDescent="0.3">
      <c r="A2037" t="s">
        <v>17</v>
      </c>
      <c r="B2037" t="s">
        <v>5759</v>
      </c>
      <c r="C2037" t="s">
        <v>5760</v>
      </c>
      <c r="D2037" t="s">
        <v>6009</v>
      </c>
      <c r="E2037" t="s">
        <v>6010</v>
      </c>
      <c r="F2037">
        <v>0.25</v>
      </c>
      <c r="G2037" s="2">
        <v>0</v>
      </c>
      <c r="H2037" s="4">
        <v>0.77010000000000001</v>
      </c>
      <c r="I2037" s="4">
        <v>0.17610000000000001</v>
      </c>
      <c r="J2037" s="7">
        <v>29</v>
      </c>
      <c r="K2037" s="7">
        <v>7</v>
      </c>
      <c r="L2037" s="3">
        <v>0.22869999999999999</v>
      </c>
      <c r="M2037" s="5">
        <v>5.4708434700000002</v>
      </c>
      <c r="N2037" s="6">
        <v>4.99</v>
      </c>
      <c r="O2037" s="8">
        <f>IFERROR(VLOOKUP(C2037,Sheet2!$B$2:$G$588,6,FALSE),0)</f>
        <v>31943</v>
      </c>
      <c r="P2037" t="s">
        <v>22</v>
      </c>
      <c r="Q2037" s="2">
        <v>8.7892017700000005E-2</v>
      </c>
      <c r="R2037" s="3">
        <v>8.78920177005581E-2</v>
      </c>
      <c r="U2037" s="22">
        <f t="shared" si="170"/>
        <v>8.78920177005581E-2</v>
      </c>
      <c r="V2037" s="10">
        <f t="shared" si="171"/>
        <v>2.5488685133161848</v>
      </c>
      <c r="W2037" s="24">
        <f t="shared" si="172"/>
        <v>2.5488685133161848</v>
      </c>
    </row>
    <row r="2038" spans="1:23" x14ac:dyDescent="0.3">
      <c r="A2038" t="s">
        <v>17</v>
      </c>
      <c r="B2038" t="s">
        <v>5759</v>
      </c>
      <c r="C2038" t="s">
        <v>5760</v>
      </c>
      <c r="D2038" t="s">
        <v>5933</v>
      </c>
      <c r="E2038" t="s">
        <v>5934</v>
      </c>
      <c r="F2038">
        <v>0.25</v>
      </c>
      <c r="G2038" s="2">
        <v>1</v>
      </c>
      <c r="H2038" s="4">
        <v>36.410699999999999</v>
      </c>
      <c r="I2038" s="4">
        <v>0.93320000000000003</v>
      </c>
      <c r="J2038" s="7">
        <v>28</v>
      </c>
      <c r="K2038" s="7">
        <v>5</v>
      </c>
      <c r="L2038" s="3">
        <v>2.5600000000000001E-2</v>
      </c>
      <c r="M2038" s="5">
        <v>1.00561806</v>
      </c>
      <c r="N2038" s="6">
        <v>0.4</v>
      </c>
      <c r="O2038" s="8">
        <f>IFERROR(VLOOKUP(C2038,Sheet2!$B$2:$G$588,6,FALSE),0)</f>
        <v>31943</v>
      </c>
      <c r="P2038" t="s">
        <v>22</v>
      </c>
      <c r="Q2038" s="2">
        <v>0.60223467090000005</v>
      </c>
      <c r="R2038" s="3">
        <v>0.25</v>
      </c>
      <c r="S2038" s="3" t="str">
        <f>IF(R2038+0.01&lt;Q2038,"Y","")</f>
        <v>Y</v>
      </c>
      <c r="T2038" s="2"/>
      <c r="U2038" s="22">
        <f t="shared" si="170"/>
        <v>0.25</v>
      </c>
      <c r="V2038" s="10">
        <f t="shared" si="171"/>
        <v>7</v>
      </c>
      <c r="W2038" s="24">
        <f t="shared" si="172"/>
        <v>7</v>
      </c>
    </row>
    <row r="2039" spans="1:23" x14ac:dyDescent="0.3">
      <c r="A2039" t="s">
        <v>17</v>
      </c>
      <c r="B2039" t="s">
        <v>5759</v>
      </c>
      <c r="C2039" t="s">
        <v>5760</v>
      </c>
      <c r="D2039" t="s">
        <v>5845</v>
      </c>
      <c r="E2039" t="s">
        <v>5846</v>
      </c>
      <c r="F2039">
        <v>0.25</v>
      </c>
      <c r="G2039" s="2">
        <v>0</v>
      </c>
      <c r="H2039" s="4">
        <v>1.8824000000000001</v>
      </c>
      <c r="I2039" s="4">
        <v>0.31790000000000002</v>
      </c>
      <c r="J2039" s="7">
        <v>26</v>
      </c>
      <c r="K2039" s="7">
        <v>2</v>
      </c>
      <c r="L2039" s="3">
        <v>0.16889999999999999</v>
      </c>
      <c r="M2039" s="5">
        <v>2.6839811299999998</v>
      </c>
      <c r="N2039" s="6">
        <v>2.5</v>
      </c>
      <c r="O2039" s="8">
        <f>IFERROR(VLOOKUP(C2039,Sheet2!$B$2:$G$588,6,FALSE),0)</f>
        <v>31943</v>
      </c>
      <c r="P2039" t="s">
        <v>22</v>
      </c>
      <c r="Q2039" s="2">
        <v>6.8547847100000003E-2</v>
      </c>
      <c r="R2039" s="3">
        <v>6.8547847050157304E-2</v>
      </c>
      <c r="U2039" s="22">
        <f t="shared" si="170"/>
        <v>6.8547847050157304E-2</v>
      </c>
      <c r="V2039" s="10">
        <f t="shared" si="171"/>
        <v>1.7822440233040899</v>
      </c>
      <c r="W2039" s="24">
        <f t="shared" si="172"/>
        <v>1.7822440233040899</v>
      </c>
    </row>
    <row r="2040" spans="1:23" x14ac:dyDescent="0.3">
      <c r="A2040" t="s">
        <v>17</v>
      </c>
      <c r="B2040" t="s">
        <v>5759</v>
      </c>
      <c r="C2040" t="s">
        <v>5760</v>
      </c>
      <c r="D2040" t="s">
        <v>6013</v>
      </c>
      <c r="E2040" t="s">
        <v>6014</v>
      </c>
      <c r="F2040">
        <v>0.25</v>
      </c>
      <c r="G2040" s="2">
        <v>0</v>
      </c>
      <c r="H2040" s="4">
        <v>11.941599999999999</v>
      </c>
      <c r="I2040" s="4">
        <v>0.58289999999999997</v>
      </c>
      <c r="J2040" s="7">
        <v>24</v>
      </c>
      <c r="K2040" s="7">
        <v>6</v>
      </c>
      <c r="L2040" s="3">
        <v>4.8800000000000003E-2</v>
      </c>
      <c r="M2040" s="5">
        <v>1.36184291</v>
      </c>
      <c r="N2040" s="6">
        <v>0.99</v>
      </c>
      <c r="O2040" s="8">
        <f>IFERROR(VLOOKUP(C2040,Sheet2!$B$2:$G$588,6,FALSE),0)</f>
        <v>31943</v>
      </c>
      <c r="P2040" t="s">
        <v>22</v>
      </c>
      <c r="Q2040" s="2">
        <v>0.2730439086</v>
      </c>
      <c r="R2040" s="3">
        <v>0.25</v>
      </c>
      <c r="U2040" s="22">
        <f t="shared" si="170"/>
        <v>0.25</v>
      </c>
      <c r="V2040" s="10">
        <f t="shared" si="171"/>
        <v>6</v>
      </c>
      <c r="W2040" s="24">
        <f t="shared" si="172"/>
        <v>6</v>
      </c>
    </row>
    <row r="2041" spans="1:23" x14ac:dyDescent="0.3">
      <c r="A2041" t="s">
        <v>17</v>
      </c>
      <c r="B2041" t="s">
        <v>5759</v>
      </c>
      <c r="C2041" t="s">
        <v>5760</v>
      </c>
      <c r="D2041" t="s">
        <v>5867</v>
      </c>
      <c r="E2041" t="s">
        <v>5868</v>
      </c>
      <c r="F2041">
        <v>0.25</v>
      </c>
      <c r="G2041" s="2">
        <v>0</v>
      </c>
      <c r="H2041" s="4">
        <v>2.6688000000000001</v>
      </c>
      <c r="I2041" s="4">
        <v>0.1777</v>
      </c>
      <c r="J2041" s="7">
        <v>23</v>
      </c>
      <c r="K2041" s="7">
        <v>6</v>
      </c>
      <c r="L2041" s="3">
        <v>6.6600000000000006E-2</v>
      </c>
      <c r="M2041" s="5">
        <v>4.3833601299999998</v>
      </c>
      <c r="N2041" s="6">
        <v>3</v>
      </c>
      <c r="O2041" s="8">
        <f>IFERROR(VLOOKUP(C2041,Sheet2!$B$2:$G$588,6,FALSE),0)</f>
        <v>31943</v>
      </c>
      <c r="P2041" t="s">
        <v>22</v>
      </c>
      <c r="Q2041" s="2">
        <v>0.31559353740000001</v>
      </c>
      <c r="R2041" s="3">
        <v>0.25</v>
      </c>
      <c r="U2041" s="22">
        <f t="shared" si="170"/>
        <v>0.25</v>
      </c>
      <c r="V2041" s="10">
        <f t="shared" si="171"/>
        <v>5.75</v>
      </c>
      <c r="W2041" s="24">
        <f t="shared" si="172"/>
        <v>5.75</v>
      </c>
    </row>
    <row r="2042" spans="1:23" x14ac:dyDescent="0.3">
      <c r="A2042" t="s">
        <v>17</v>
      </c>
      <c r="B2042" t="s">
        <v>5759</v>
      </c>
      <c r="C2042" t="s">
        <v>5760</v>
      </c>
      <c r="D2042" t="s">
        <v>6041</v>
      </c>
      <c r="E2042" t="s">
        <v>6042</v>
      </c>
      <c r="F2042">
        <v>0.25</v>
      </c>
      <c r="G2042" s="2">
        <v>0</v>
      </c>
      <c r="H2042" s="4">
        <v>5.2603999999999997</v>
      </c>
      <c r="I2042" s="4">
        <v>0.75270000000000004</v>
      </c>
      <c r="J2042" s="7">
        <v>23</v>
      </c>
      <c r="K2042" s="7">
        <v>1</v>
      </c>
      <c r="L2042" s="3">
        <v>0.1431</v>
      </c>
      <c r="M2042" s="5">
        <v>1.0396375</v>
      </c>
      <c r="N2042" s="6">
        <v>1</v>
      </c>
      <c r="O2042" s="8">
        <f>IFERROR(VLOOKUP(C2042,Sheet2!$B$2:$G$588,6,FALSE),0)</f>
        <v>31943</v>
      </c>
      <c r="P2042" t="s">
        <v>22</v>
      </c>
      <c r="Q2042" s="2">
        <v>3.8126272199999998E-2</v>
      </c>
      <c r="R2042" s="3">
        <v>3.8126272168825297E-2</v>
      </c>
      <c r="U2042" s="22">
        <f t="shared" si="170"/>
        <v>3.8126272168825297E-2</v>
      </c>
      <c r="V2042" s="10">
        <f t="shared" si="171"/>
        <v>0.87690425988298182</v>
      </c>
      <c r="W2042" s="24">
        <f t="shared" si="172"/>
        <v>0.87690425988298182</v>
      </c>
    </row>
    <row r="2043" spans="1:23" x14ac:dyDescent="0.3">
      <c r="A2043" t="s">
        <v>17</v>
      </c>
      <c r="B2043" t="s">
        <v>5759</v>
      </c>
      <c r="C2043" t="s">
        <v>5760</v>
      </c>
      <c r="D2043" t="s">
        <v>5939</v>
      </c>
      <c r="E2043" t="s">
        <v>5940</v>
      </c>
      <c r="F2043">
        <v>0.25</v>
      </c>
      <c r="G2043" s="2">
        <v>0</v>
      </c>
      <c r="H2043" s="4">
        <v>31.168399999999998</v>
      </c>
      <c r="I2043" s="4">
        <v>0.99870000000000003</v>
      </c>
      <c r="J2043" s="7">
        <v>22</v>
      </c>
      <c r="K2043" s="7">
        <v>4</v>
      </c>
      <c r="L2043" s="3">
        <v>3.2000000000000001E-2</v>
      </c>
      <c r="M2043" s="5">
        <v>0.72981691000000004</v>
      </c>
      <c r="N2043" s="6">
        <v>0.6</v>
      </c>
      <c r="O2043" s="8">
        <f>IFERROR(VLOOKUP(C2043,Sheet2!$B$2:$G$588,6,FALSE),0)</f>
        <v>31943</v>
      </c>
      <c r="P2043" t="s">
        <v>22</v>
      </c>
      <c r="Q2043" s="2">
        <v>0.1778759935</v>
      </c>
      <c r="R2043" s="3">
        <v>0.17787599345374</v>
      </c>
      <c r="U2043" s="22">
        <f t="shared" si="170"/>
        <v>0.17787599345374</v>
      </c>
      <c r="V2043" s="10">
        <f t="shared" si="171"/>
        <v>3.9132718559822801</v>
      </c>
      <c r="W2043" s="24">
        <f t="shared" si="172"/>
        <v>3.9132718559822801</v>
      </c>
    </row>
    <row r="2044" spans="1:23" x14ac:dyDescent="0.3">
      <c r="A2044" t="s">
        <v>17</v>
      </c>
      <c r="B2044" t="s">
        <v>5759</v>
      </c>
      <c r="C2044" t="s">
        <v>5760</v>
      </c>
      <c r="D2044" t="s">
        <v>6043</v>
      </c>
      <c r="E2044" t="s">
        <v>6044</v>
      </c>
      <c r="F2044">
        <v>0.25</v>
      </c>
      <c r="G2044" s="2">
        <v>0</v>
      </c>
      <c r="H2044" s="4">
        <v>42.744199999999999</v>
      </c>
      <c r="I2044" s="4">
        <v>0.67069999999999996</v>
      </c>
      <c r="J2044" s="7">
        <v>22</v>
      </c>
      <c r="K2044" s="7">
        <v>4</v>
      </c>
      <c r="L2044" s="3">
        <v>1.5699999999999999E-2</v>
      </c>
      <c r="M2044" s="5">
        <v>1.09461129</v>
      </c>
      <c r="N2044" s="6">
        <v>0.9</v>
      </c>
      <c r="O2044" s="8">
        <f>IFERROR(VLOOKUP(C2044,Sheet2!$B$2:$G$588,6,FALSE),0)</f>
        <v>31943</v>
      </c>
      <c r="P2044" t="s">
        <v>22</v>
      </c>
      <c r="Q2044" s="2">
        <v>0.1777903176</v>
      </c>
      <c r="R2044" s="3">
        <v>0.177790317559153</v>
      </c>
      <c r="U2044" s="22">
        <f t="shared" si="170"/>
        <v>0.177790317559153</v>
      </c>
      <c r="V2044" s="10">
        <f t="shared" si="171"/>
        <v>3.9113869863013662</v>
      </c>
      <c r="W2044" s="24">
        <f t="shared" si="172"/>
        <v>3.9113869863013662</v>
      </c>
    </row>
    <row r="2045" spans="1:23" x14ac:dyDescent="0.3">
      <c r="A2045" t="s">
        <v>17</v>
      </c>
      <c r="B2045" t="s">
        <v>5759</v>
      </c>
      <c r="C2045" t="s">
        <v>5760</v>
      </c>
      <c r="D2045" t="s">
        <v>5935</v>
      </c>
      <c r="E2045" t="s">
        <v>5936</v>
      </c>
      <c r="F2045">
        <v>0.25</v>
      </c>
      <c r="G2045" s="2">
        <v>0</v>
      </c>
      <c r="H2045" s="4">
        <v>12.5114</v>
      </c>
      <c r="I2045" s="4">
        <v>0.14899999999999999</v>
      </c>
      <c r="J2045" s="7">
        <v>21</v>
      </c>
      <c r="K2045" s="7">
        <v>0</v>
      </c>
      <c r="L2045" s="3">
        <v>1.1900000000000001E-2</v>
      </c>
      <c r="M2045" s="5">
        <v>4.7032598300000004</v>
      </c>
      <c r="N2045" s="6">
        <v>4.75</v>
      </c>
      <c r="O2045" s="8">
        <f>IFERROR(VLOOKUP(C2045,Sheet2!$B$2:$G$588,6,FALSE),0)</f>
        <v>31943</v>
      </c>
      <c r="P2045" t="s">
        <v>22</v>
      </c>
      <c r="Q2045" s="2">
        <v>-9.9378248999999995E-3</v>
      </c>
      <c r="R2045" s="3">
        <v>-9.9378248904291103E-3</v>
      </c>
      <c r="U2045" s="22">
        <f t="shared" si="170"/>
        <v>-9.9378248904291103E-3</v>
      </c>
      <c r="V2045" s="10">
        <f t="shared" si="171"/>
        <v>-0.20869432269901131</v>
      </c>
      <c r="W2045" s="24">
        <f t="shared" si="172"/>
        <v>-0.20869432269901131</v>
      </c>
    </row>
    <row r="2046" spans="1:23" x14ac:dyDescent="0.3">
      <c r="A2046" t="s">
        <v>17</v>
      </c>
      <c r="B2046" t="s">
        <v>5759</v>
      </c>
      <c r="C2046" t="s">
        <v>5760</v>
      </c>
      <c r="D2046" t="s">
        <v>5919</v>
      </c>
      <c r="E2046" t="s">
        <v>5920</v>
      </c>
      <c r="F2046">
        <v>0.25</v>
      </c>
      <c r="G2046" s="2">
        <v>0</v>
      </c>
      <c r="H2046" s="4">
        <v>3.4708000000000001</v>
      </c>
      <c r="I2046" s="4">
        <v>0.27010000000000001</v>
      </c>
      <c r="J2046" s="7">
        <v>20</v>
      </c>
      <c r="K2046" s="7">
        <v>4</v>
      </c>
      <c r="L2046" s="3">
        <v>7.7799999999999994E-2</v>
      </c>
      <c r="M2046" s="5">
        <v>2.4953451499999999</v>
      </c>
      <c r="N2046" s="6">
        <v>1.99</v>
      </c>
      <c r="O2046" s="8">
        <f>IFERROR(VLOOKUP(C2046,Sheet2!$B$2:$G$588,6,FALSE),0)</f>
        <v>31943</v>
      </c>
      <c r="P2046" t="s">
        <v>22</v>
      </c>
      <c r="Q2046" s="2">
        <v>0.20251512999999999</v>
      </c>
      <c r="R2046" s="3">
        <v>0.20251512999607801</v>
      </c>
      <c r="U2046" s="22">
        <f t="shared" si="170"/>
        <v>0.20251512999607801</v>
      </c>
      <c r="V2046" s="10">
        <f t="shared" si="171"/>
        <v>4.0503025999215598</v>
      </c>
      <c r="W2046" s="24">
        <f t="shared" si="172"/>
        <v>4.0503025999215598</v>
      </c>
    </row>
    <row r="2047" spans="1:23" x14ac:dyDescent="0.3">
      <c r="A2047" t="s">
        <v>17</v>
      </c>
      <c r="B2047" t="s">
        <v>5759</v>
      </c>
      <c r="C2047" t="s">
        <v>5760</v>
      </c>
      <c r="D2047" t="s">
        <v>5793</v>
      </c>
      <c r="E2047" t="s">
        <v>5794</v>
      </c>
      <c r="F2047">
        <v>0.25</v>
      </c>
      <c r="G2047" s="2">
        <v>0</v>
      </c>
      <c r="H2047" s="4">
        <v>12.5192</v>
      </c>
      <c r="I2047" s="4">
        <v>0.5524</v>
      </c>
      <c r="J2047" s="7">
        <v>19</v>
      </c>
      <c r="K2047" s="7">
        <v>4</v>
      </c>
      <c r="L2047" s="3">
        <v>4.41E-2</v>
      </c>
      <c r="M2047" s="5">
        <v>1.16906763</v>
      </c>
      <c r="N2047" s="6">
        <v>0.9</v>
      </c>
      <c r="O2047" s="8">
        <f>IFERROR(VLOOKUP(C2047,Sheet2!$B$2:$G$588,6,FALSE),0)</f>
        <v>31943</v>
      </c>
      <c r="P2047" t="s">
        <v>22</v>
      </c>
      <c r="Q2047" s="2">
        <v>0.23015574529999999</v>
      </c>
      <c r="R2047" s="3">
        <v>0.230155745321003</v>
      </c>
      <c r="U2047" s="22">
        <f t="shared" si="170"/>
        <v>0.230155745321003</v>
      </c>
      <c r="V2047" s="10">
        <f t="shared" si="171"/>
        <v>4.3729591610990566</v>
      </c>
      <c r="W2047" s="24">
        <f t="shared" si="172"/>
        <v>4.3729591610990566</v>
      </c>
    </row>
    <row r="2048" spans="1:23" x14ac:dyDescent="0.3">
      <c r="A2048" t="s">
        <v>17</v>
      </c>
      <c r="B2048" t="s">
        <v>5759</v>
      </c>
      <c r="C2048" t="s">
        <v>5760</v>
      </c>
      <c r="D2048" t="s">
        <v>5825</v>
      </c>
      <c r="E2048" t="s">
        <v>5826</v>
      </c>
      <c r="F2048">
        <v>0.25</v>
      </c>
      <c r="G2048" s="2">
        <v>0</v>
      </c>
      <c r="H2048" s="4">
        <v>8.2401999999999997</v>
      </c>
      <c r="I2048" s="4">
        <v>0.47149999999999997</v>
      </c>
      <c r="J2048" s="7">
        <v>19</v>
      </c>
      <c r="K2048" s="7">
        <v>5</v>
      </c>
      <c r="L2048" s="3">
        <v>5.7200000000000001E-2</v>
      </c>
      <c r="M2048" s="5">
        <v>1.37583699</v>
      </c>
      <c r="N2048" s="6">
        <v>0.99</v>
      </c>
      <c r="O2048" s="8">
        <f>IFERROR(VLOOKUP(C2048,Sheet2!$B$2:$G$588,6,FALSE),0)</f>
        <v>31943</v>
      </c>
      <c r="P2048" t="s">
        <v>22</v>
      </c>
      <c r="Q2048" s="2">
        <v>0.28043801410000002</v>
      </c>
      <c r="R2048" s="3">
        <v>0.25</v>
      </c>
      <c r="U2048" s="22">
        <f t="shared" si="170"/>
        <v>0.25</v>
      </c>
      <c r="V2048" s="10">
        <f t="shared" si="171"/>
        <v>4.75</v>
      </c>
      <c r="W2048" s="24">
        <f t="shared" si="172"/>
        <v>4.75</v>
      </c>
    </row>
    <row r="2049" spans="1:23" x14ac:dyDescent="0.3">
      <c r="A2049" t="s">
        <v>17</v>
      </c>
      <c r="B2049" t="s">
        <v>5759</v>
      </c>
      <c r="C2049" t="s">
        <v>5760</v>
      </c>
      <c r="D2049" t="s">
        <v>5773</v>
      </c>
      <c r="E2049" t="s">
        <v>5774</v>
      </c>
      <c r="F2049">
        <v>0.25</v>
      </c>
      <c r="G2049" s="2">
        <v>0</v>
      </c>
      <c r="H2049" s="4">
        <v>22.887599999999999</v>
      </c>
      <c r="I2049" s="4">
        <v>0.48039999999999999</v>
      </c>
      <c r="J2049" s="7">
        <v>18</v>
      </c>
      <c r="K2049" s="7">
        <v>4</v>
      </c>
      <c r="L2049" s="3">
        <v>2.1000000000000001E-2</v>
      </c>
      <c r="M2049" s="5">
        <v>1.2386765799999999</v>
      </c>
      <c r="N2049" s="6">
        <v>0.99</v>
      </c>
      <c r="O2049" s="8">
        <f>IFERROR(VLOOKUP(C2049,Sheet2!$B$2:$G$588,6,FALSE),0)</f>
        <v>31943</v>
      </c>
      <c r="P2049" t="s">
        <v>22</v>
      </c>
      <c r="Q2049" s="2">
        <v>0.2007598948</v>
      </c>
      <c r="R2049" s="3">
        <v>0.20075989483919701</v>
      </c>
      <c r="U2049" s="22">
        <f t="shared" si="170"/>
        <v>0.20075989483919701</v>
      </c>
      <c r="V2049" s="10">
        <f t="shared" si="171"/>
        <v>3.6136781071055464</v>
      </c>
      <c r="W2049" s="24">
        <f t="shared" si="172"/>
        <v>3.6136781071055464</v>
      </c>
    </row>
    <row r="2050" spans="1:23" x14ac:dyDescent="0.3">
      <c r="A2050" t="s">
        <v>17</v>
      </c>
      <c r="B2050" t="s">
        <v>5759</v>
      </c>
      <c r="C2050" t="s">
        <v>5760</v>
      </c>
      <c r="D2050" t="s">
        <v>5769</v>
      </c>
      <c r="E2050" t="s">
        <v>5770</v>
      </c>
      <c r="F2050">
        <v>0.25</v>
      </c>
      <c r="G2050" s="2">
        <v>0</v>
      </c>
      <c r="H2050" s="4">
        <v>6.8276000000000003</v>
      </c>
      <c r="I2050" s="4">
        <v>0.11260000000000001</v>
      </c>
      <c r="J2050" s="7">
        <v>17</v>
      </c>
      <c r="K2050" s="7">
        <v>2</v>
      </c>
      <c r="L2050" s="3">
        <v>1.6500000000000001E-2</v>
      </c>
      <c r="M2050" s="5">
        <v>4.94857324</v>
      </c>
      <c r="N2050" s="6">
        <v>4.75</v>
      </c>
      <c r="O2050" s="8">
        <f>IFERROR(VLOOKUP(C2050,Sheet2!$B$2:$G$588,6,FALSE),0)</f>
        <v>31943</v>
      </c>
      <c r="P2050" t="s">
        <v>22</v>
      </c>
      <c r="Q2050" s="2">
        <v>4.0127372199999997E-2</v>
      </c>
      <c r="R2050" s="3">
        <v>4.0127372211330198E-2</v>
      </c>
      <c r="U2050" s="22">
        <f t="shared" si="170"/>
        <v>4.0127372211330198E-2</v>
      </c>
      <c r="V2050" s="10">
        <f t="shared" si="171"/>
        <v>0.68216532759261339</v>
      </c>
      <c r="W2050" s="24">
        <f t="shared" si="172"/>
        <v>0.68216532759261339</v>
      </c>
    </row>
    <row r="2051" spans="1:23" x14ac:dyDescent="0.3">
      <c r="A2051" t="s">
        <v>17</v>
      </c>
      <c r="B2051" t="s">
        <v>5759</v>
      </c>
      <c r="C2051" t="s">
        <v>5760</v>
      </c>
      <c r="D2051" t="s">
        <v>5819</v>
      </c>
      <c r="E2051" t="s">
        <v>5820</v>
      </c>
      <c r="F2051">
        <v>0.25</v>
      </c>
      <c r="G2051" s="2">
        <v>0</v>
      </c>
      <c r="H2051" s="4">
        <v>10.782299999999999</v>
      </c>
      <c r="I2051" s="4">
        <v>0.41510000000000002</v>
      </c>
      <c r="J2051" s="7">
        <v>17</v>
      </c>
      <c r="K2051" s="7">
        <v>4</v>
      </c>
      <c r="L2051" s="3">
        <v>3.85E-2</v>
      </c>
      <c r="M2051" s="5">
        <v>1.3794699699999999</v>
      </c>
      <c r="N2051" s="6">
        <v>0.99</v>
      </c>
      <c r="O2051" s="8">
        <f>IFERROR(VLOOKUP(C2051,Sheet2!$B$2:$G$588,6,FALSE),0)</f>
        <v>31943</v>
      </c>
      <c r="P2051" t="s">
        <v>22</v>
      </c>
      <c r="Q2051" s="2">
        <v>0.28233305469999997</v>
      </c>
      <c r="R2051" s="3">
        <v>0.249999999999999</v>
      </c>
      <c r="U2051" s="22">
        <f t="shared" si="170"/>
        <v>0.249999999999999</v>
      </c>
      <c r="V2051" s="10">
        <f t="shared" si="171"/>
        <v>4.2499999999999831</v>
      </c>
      <c r="W2051" s="24">
        <f t="shared" si="172"/>
        <v>4.2499999999999831</v>
      </c>
    </row>
    <row r="2052" spans="1:23" x14ac:dyDescent="0.3">
      <c r="A2052" t="s">
        <v>17</v>
      </c>
      <c r="B2052" t="s">
        <v>5759</v>
      </c>
      <c r="C2052" t="s">
        <v>5760</v>
      </c>
      <c r="D2052" t="s">
        <v>5865</v>
      </c>
      <c r="E2052" t="s">
        <v>5866</v>
      </c>
      <c r="F2052">
        <v>0.25</v>
      </c>
      <c r="G2052" s="2">
        <v>0</v>
      </c>
      <c r="H2052" s="4">
        <v>1.1728000000000001</v>
      </c>
      <c r="I2052" s="4">
        <v>0.1111</v>
      </c>
      <c r="J2052" s="7">
        <v>17</v>
      </c>
      <c r="K2052" s="7">
        <v>4</v>
      </c>
      <c r="L2052" s="3">
        <v>9.4700000000000006E-2</v>
      </c>
      <c r="M2052" s="5">
        <v>4.9816077200000004</v>
      </c>
      <c r="N2052" s="6">
        <v>0.99</v>
      </c>
      <c r="O2052" s="8">
        <f>IFERROR(VLOOKUP(C2052,Sheet2!$B$2:$G$588,6,FALSE),0)</f>
        <v>31943</v>
      </c>
      <c r="P2052" t="s">
        <v>22</v>
      </c>
      <c r="Q2052" s="2">
        <v>0.80126897659999996</v>
      </c>
      <c r="R2052" s="3">
        <v>0.249999999999999</v>
      </c>
      <c r="U2052" s="22">
        <f t="shared" si="170"/>
        <v>0.249999999999999</v>
      </c>
      <c r="V2052" s="10">
        <f t="shared" si="171"/>
        <v>4.2499999999999831</v>
      </c>
      <c r="W2052" s="24">
        <f t="shared" si="172"/>
        <v>4.2499999999999831</v>
      </c>
    </row>
    <row r="2053" spans="1:23" x14ac:dyDescent="0.3">
      <c r="A2053" t="s">
        <v>17</v>
      </c>
      <c r="B2053" t="s">
        <v>5759</v>
      </c>
      <c r="C2053" t="s">
        <v>5760</v>
      </c>
      <c r="D2053" t="s">
        <v>6025</v>
      </c>
      <c r="E2053" t="s">
        <v>6026</v>
      </c>
      <c r="F2053">
        <v>0.25</v>
      </c>
      <c r="G2053" s="2">
        <v>0</v>
      </c>
      <c r="H2053" s="4">
        <v>6.5772000000000004</v>
      </c>
      <c r="I2053" s="4">
        <v>0.5</v>
      </c>
      <c r="J2053" s="7">
        <v>17</v>
      </c>
      <c r="K2053" s="7">
        <v>3</v>
      </c>
      <c r="L2053" s="3">
        <v>7.5999999999999998E-2</v>
      </c>
      <c r="M2053" s="5">
        <v>1.12681429</v>
      </c>
      <c r="N2053" s="6">
        <v>0.9</v>
      </c>
      <c r="O2053" s="8">
        <f>IFERROR(VLOOKUP(C2053,Sheet2!$B$2:$G$588,6,FALSE),0)</f>
        <v>31943</v>
      </c>
      <c r="P2053" t="s">
        <v>22</v>
      </c>
      <c r="Q2053" s="2">
        <v>0.20128808140000001</v>
      </c>
      <c r="R2053" s="3">
        <v>0.20128808144325899</v>
      </c>
      <c r="U2053" s="22">
        <f t="shared" si="170"/>
        <v>0.20128808144325899</v>
      </c>
      <c r="V2053" s="10">
        <f t="shared" si="171"/>
        <v>3.421897384535403</v>
      </c>
      <c r="W2053" s="24">
        <f t="shared" si="172"/>
        <v>3.421897384535403</v>
      </c>
    </row>
    <row r="2054" spans="1:23" x14ac:dyDescent="0.3">
      <c r="A2054" t="s">
        <v>17</v>
      </c>
      <c r="B2054" t="s">
        <v>5759</v>
      </c>
      <c r="C2054" t="s">
        <v>5760</v>
      </c>
      <c r="D2054" t="s">
        <v>5767</v>
      </c>
      <c r="E2054" t="s">
        <v>5768</v>
      </c>
      <c r="F2054">
        <v>0.25</v>
      </c>
      <c r="G2054" s="2">
        <v>0</v>
      </c>
      <c r="H2054" s="4">
        <v>2.3776000000000002</v>
      </c>
      <c r="I2054" s="4">
        <v>0.40239999999999998</v>
      </c>
      <c r="J2054" s="7">
        <v>16</v>
      </c>
      <c r="K2054" s="7">
        <v>3</v>
      </c>
      <c r="L2054" s="3">
        <v>0.16919999999999999</v>
      </c>
      <c r="M2054" s="5">
        <v>1.3648855</v>
      </c>
      <c r="N2054" s="6">
        <v>1.5</v>
      </c>
      <c r="O2054" s="8">
        <f>IFERROR(VLOOKUP(C2054,Sheet2!$B$2:$G$588,6,FALSE),0)</f>
        <v>31943</v>
      </c>
      <c r="P2054" t="s">
        <v>22</v>
      </c>
      <c r="Q2054" s="2">
        <v>-9.8993288600000007E-2</v>
      </c>
      <c r="R2054" s="3">
        <v>-9.8993288590603995E-2</v>
      </c>
      <c r="U2054" s="22">
        <f t="shared" si="170"/>
        <v>-9.8993288590603995E-2</v>
      </c>
      <c r="V2054" s="10">
        <f t="shared" si="171"/>
        <v>-1.5838926174496639</v>
      </c>
      <c r="W2054" s="24">
        <f t="shared" si="172"/>
        <v>-1.5838926174496639</v>
      </c>
    </row>
    <row r="2055" spans="1:23" x14ac:dyDescent="0.3">
      <c r="A2055" t="s">
        <v>17</v>
      </c>
      <c r="B2055" t="s">
        <v>5759</v>
      </c>
      <c r="C2055" t="s">
        <v>5760</v>
      </c>
      <c r="D2055" t="s">
        <v>5971</v>
      </c>
      <c r="E2055" t="s">
        <v>5972</v>
      </c>
      <c r="F2055">
        <v>0.25</v>
      </c>
      <c r="G2055" s="2">
        <v>0</v>
      </c>
      <c r="H2055" s="4">
        <v>0.88190000000000002</v>
      </c>
      <c r="I2055" s="4">
        <v>0.3165</v>
      </c>
      <c r="J2055" s="7">
        <v>16</v>
      </c>
      <c r="K2055" s="7">
        <v>4</v>
      </c>
      <c r="L2055" s="3">
        <v>0.3589</v>
      </c>
      <c r="M2055" s="5">
        <v>1.7012638200000001</v>
      </c>
      <c r="N2055" s="6">
        <v>1.2</v>
      </c>
      <c r="O2055" s="8">
        <f>IFERROR(VLOOKUP(C2055,Sheet2!$B$2:$G$588,6,FALSE),0)</f>
        <v>31943</v>
      </c>
      <c r="P2055" t="s">
        <v>22</v>
      </c>
      <c r="Q2055" s="2">
        <v>0.294642028</v>
      </c>
      <c r="R2055" s="3">
        <v>0.25</v>
      </c>
      <c r="U2055" s="22">
        <f t="shared" si="170"/>
        <v>0.25</v>
      </c>
      <c r="V2055" s="10">
        <f t="shared" si="171"/>
        <v>4</v>
      </c>
      <c r="W2055" s="24">
        <f t="shared" si="172"/>
        <v>4</v>
      </c>
    </row>
    <row r="2056" spans="1:23" x14ac:dyDescent="0.3">
      <c r="A2056" t="s">
        <v>17</v>
      </c>
      <c r="B2056" t="s">
        <v>5759</v>
      </c>
      <c r="C2056" t="s">
        <v>5760</v>
      </c>
      <c r="D2056" t="s">
        <v>6039</v>
      </c>
      <c r="E2056" t="s">
        <v>6040</v>
      </c>
      <c r="F2056">
        <v>0.25</v>
      </c>
      <c r="G2056" s="2">
        <v>0</v>
      </c>
      <c r="H2056" s="4">
        <v>2.3433999999999999</v>
      </c>
      <c r="I2056" s="4">
        <v>0.39069999999999999</v>
      </c>
      <c r="J2056" s="7">
        <v>16</v>
      </c>
      <c r="K2056" s="7">
        <v>4</v>
      </c>
      <c r="L2056" s="3">
        <v>0.16669999999999999</v>
      </c>
      <c r="M2056" s="5">
        <v>1.35031079</v>
      </c>
      <c r="N2056" s="6">
        <v>0.99</v>
      </c>
      <c r="O2056" s="8">
        <f>IFERROR(VLOOKUP(C2056,Sheet2!$B$2:$G$588,6,FALSE),0)</f>
        <v>31943</v>
      </c>
      <c r="P2056" t="s">
        <v>22</v>
      </c>
      <c r="Q2056" s="2">
        <v>0.26683544990000002</v>
      </c>
      <c r="R2056" s="3">
        <v>0.25</v>
      </c>
      <c r="U2056" s="22">
        <f t="shared" si="170"/>
        <v>0.25</v>
      </c>
      <c r="V2056" s="10">
        <f t="shared" si="171"/>
        <v>4</v>
      </c>
      <c r="W2056" s="24">
        <f t="shared" si="172"/>
        <v>4</v>
      </c>
    </row>
    <row r="2057" spans="1:23" x14ac:dyDescent="0.3">
      <c r="A2057" t="s">
        <v>17</v>
      </c>
      <c r="B2057" t="s">
        <v>5759</v>
      </c>
      <c r="C2057" t="s">
        <v>5760</v>
      </c>
      <c r="D2057" t="s">
        <v>5771</v>
      </c>
      <c r="E2057" t="s">
        <v>5772</v>
      </c>
      <c r="F2057">
        <v>0.25</v>
      </c>
      <c r="G2057" s="2">
        <v>0</v>
      </c>
      <c r="H2057" s="4">
        <v>1.4246000000000001</v>
      </c>
      <c r="I2057" s="4">
        <v>0.23580000000000001</v>
      </c>
      <c r="J2057" s="7">
        <v>15</v>
      </c>
      <c r="K2057" s="7">
        <v>1</v>
      </c>
      <c r="L2057" s="3">
        <v>0.16550000000000001</v>
      </c>
      <c r="M2057" s="5">
        <v>2.1097849100000001</v>
      </c>
      <c r="N2057" s="6">
        <v>2</v>
      </c>
      <c r="O2057" s="8">
        <f>IFERROR(VLOOKUP(C2057,Sheet2!$B$2:$G$588,6,FALSE),0)</f>
        <v>31943</v>
      </c>
      <c r="P2057" t="s">
        <v>22</v>
      </c>
      <c r="Q2057" s="2">
        <v>5.20360692E-2</v>
      </c>
      <c r="R2057" s="3">
        <v>5.2036069151685703E-2</v>
      </c>
      <c r="U2057" s="22">
        <f t="shared" si="170"/>
        <v>5.2036069151685703E-2</v>
      </c>
      <c r="V2057" s="10">
        <f t="shared" si="171"/>
        <v>0.78054103727528557</v>
      </c>
      <c r="W2057" s="24">
        <f t="shared" si="172"/>
        <v>0.78054103727528557</v>
      </c>
    </row>
    <row r="2058" spans="1:23" x14ac:dyDescent="0.3">
      <c r="A2058" t="s">
        <v>17</v>
      </c>
      <c r="B2058" t="s">
        <v>5759</v>
      </c>
      <c r="C2058" t="s">
        <v>5760</v>
      </c>
      <c r="D2058" t="s">
        <v>5781</v>
      </c>
      <c r="E2058" t="s">
        <v>5782</v>
      </c>
      <c r="F2058">
        <v>0.25</v>
      </c>
      <c r="G2058" s="2">
        <v>0</v>
      </c>
      <c r="H2058" s="4">
        <v>17.185099999999998</v>
      </c>
      <c r="I2058" s="4">
        <v>0.78139999999999998</v>
      </c>
      <c r="J2058" s="7">
        <v>15</v>
      </c>
      <c r="K2058" s="7">
        <v>3</v>
      </c>
      <c r="L2058" s="3">
        <v>4.5499999999999999E-2</v>
      </c>
      <c r="M2058" s="5">
        <v>0.61858318000000001</v>
      </c>
      <c r="N2058" s="6">
        <v>0.5</v>
      </c>
      <c r="O2058" s="8">
        <f>IFERROR(VLOOKUP(C2058,Sheet2!$B$2:$G$588,6,FALSE),0)</f>
        <v>31943</v>
      </c>
      <c r="P2058" t="s">
        <v>22</v>
      </c>
      <c r="Q2058" s="2">
        <v>0.1917012693</v>
      </c>
      <c r="R2058" s="3">
        <v>0.19170126933932199</v>
      </c>
      <c r="U2058" s="22">
        <f t="shared" ref="U2058:U2121" si="175">IF(A2058="placement",IF(T2058="",R2058,T2058),"")</f>
        <v>0.19170126933932199</v>
      </c>
      <c r="V2058" s="10">
        <f t="shared" ref="V2058:V2121" si="176">IF($A2058="placement",U2058*J2058,"")</f>
        <v>2.8755190400898298</v>
      </c>
      <c r="W2058" s="24">
        <f t="shared" ref="W2058:W2121" si="177">IF($A2058="placement",V2058,IF($A2058="site",SUMIF($C:$C,$C2058,$V:$V),IF($A2058="user",SUMIF($B:$B,$B2058,$V:$V),SUM($V:$V))))</f>
        <v>2.8755190400898298</v>
      </c>
    </row>
    <row r="2059" spans="1:23" x14ac:dyDescent="0.3">
      <c r="A2059" t="s">
        <v>17</v>
      </c>
      <c r="B2059" t="s">
        <v>5759</v>
      </c>
      <c r="C2059" t="s">
        <v>5760</v>
      </c>
      <c r="D2059" t="s">
        <v>5821</v>
      </c>
      <c r="E2059" t="s">
        <v>5822</v>
      </c>
      <c r="F2059">
        <v>0.25</v>
      </c>
      <c r="G2059" s="2">
        <v>0</v>
      </c>
      <c r="H2059" s="4">
        <v>2.0560999999999998</v>
      </c>
      <c r="I2059" s="4">
        <v>0.3785</v>
      </c>
      <c r="J2059" s="7">
        <v>15</v>
      </c>
      <c r="K2059" s="7">
        <v>4</v>
      </c>
      <c r="L2059" s="3">
        <v>0.18410000000000001</v>
      </c>
      <c r="M2059" s="5">
        <v>1.3561238</v>
      </c>
      <c r="N2059" s="6">
        <v>1.5</v>
      </c>
      <c r="O2059" s="8">
        <f>IFERROR(VLOOKUP(C2059,Sheet2!$B$2:$G$588,6,FALSE),0)</f>
        <v>31943</v>
      </c>
      <c r="P2059" t="s">
        <v>22</v>
      </c>
      <c r="Q2059" s="2">
        <v>-0.1060937087</v>
      </c>
      <c r="R2059" s="3">
        <v>-0.106093708687605</v>
      </c>
      <c r="U2059" s="22">
        <f t="shared" si="175"/>
        <v>-0.106093708687605</v>
      </c>
      <c r="V2059" s="10">
        <f t="shared" si="176"/>
        <v>-1.5914056303140749</v>
      </c>
      <c r="W2059" s="24">
        <f t="shared" si="177"/>
        <v>-1.5914056303140749</v>
      </c>
    </row>
    <row r="2060" spans="1:23" x14ac:dyDescent="0.3">
      <c r="A2060" t="s">
        <v>17</v>
      </c>
      <c r="B2060" t="s">
        <v>5759</v>
      </c>
      <c r="C2060" t="s">
        <v>5760</v>
      </c>
      <c r="D2060" t="s">
        <v>5837</v>
      </c>
      <c r="E2060" t="s">
        <v>5838</v>
      </c>
      <c r="F2060">
        <v>0.25</v>
      </c>
      <c r="G2060" s="2">
        <v>0</v>
      </c>
      <c r="H2060" s="4">
        <v>9.4977999999999998</v>
      </c>
      <c r="I2060" s="4">
        <v>0.76259999999999994</v>
      </c>
      <c r="J2060" s="7">
        <v>15</v>
      </c>
      <c r="K2060" s="7">
        <v>4</v>
      </c>
      <c r="L2060" s="3">
        <v>8.0299999999999996E-2</v>
      </c>
      <c r="M2060" s="5">
        <v>0.64778495999999997</v>
      </c>
      <c r="N2060" s="6">
        <v>0.3</v>
      </c>
      <c r="O2060" s="8">
        <f>IFERROR(VLOOKUP(C2060,Sheet2!$B$2:$G$588,6,FALSE),0)</f>
        <v>31943</v>
      </c>
      <c r="P2060" t="s">
        <v>22</v>
      </c>
      <c r="Q2060" s="2">
        <v>0.53688334969999996</v>
      </c>
      <c r="R2060" s="3">
        <v>0.25</v>
      </c>
      <c r="U2060" s="22">
        <f t="shared" si="175"/>
        <v>0.25</v>
      </c>
      <c r="V2060" s="10">
        <f t="shared" si="176"/>
        <v>3.75</v>
      </c>
      <c r="W2060" s="24">
        <f t="shared" si="177"/>
        <v>3.75</v>
      </c>
    </row>
    <row r="2061" spans="1:23" x14ac:dyDescent="0.3">
      <c r="A2061" t="s">
        <v>17</v>
      </c>
      <c r="B2061" t="s">
        <v>5759</v>
      </c>
      <c r="C2061" t="s">
        <v>5760</v>
      </c>
      <c r="D2061" t="s">
        <v>5923</v>
      </c>
      <c r="E2061" t="s">
        <v>5924</v>
      </c>
      <c r="F2061">
        <v>0.25</v>
      </c>
      <c r="G2061" s="2">
        <v>0</v>
      </c>
      <c r="H2061" s="4">
        <v>5.0194999999999999</v>
      </c>
      <c r="I2061" s="4">
        <v>0.1459</v>
      </c>
      <c r="J2061" s="7">
        <v>14</v>
      </c>
      <c r="K2061" s="7">
        <v>3</v>
      </c>
      <c r="L2061" s="3">
        <v>2.9100000000000001E-2</v>
      </c>
      <c r="M2061" s="5">
        <v>3.1369245800000001</v>
      </c>
      <c r="N2061" s="6">
        <v>2.5</v>
      </c>
      <c r="O2061" s="8">
        <f>IFERROR(VLOOKUP(C2061,Sheet2!$B$2:$G$588,6,FALSE),0)</f>
        <v>31943</v>
      </c>
      <c r="P2061" t="s">
        <v>22</v>
      </c>
      <c r="Q2061" s="2">
        <v>0.20304108900000001</v>
      </c>
      <c r="R2061" s="3">
        <v>0.20304108904708301</v>
      </c>
      <c r="U2061" s="22">
        <f t="shared" si="175"/>
        <v>0.20304108904708301</v>
      </c>
      <c r="V2061" s="10">
        <f t="shared" si="176"/>
        <v>2.8425752466591621</v>
      </c>
      <c r="W2061" s="24">
        <f t="shared" si="177"/>
        <v>2.8425752466591621</v>
      </c>
    </row>
    <row r="2062" spans="1:23" x14ac:dyDescent="0.3">
      <c r="A2062" t="s">
        <v>17</v>
      </c>
      <c r="B2062" t="s">
        <v>5759</v>
      </c>
      <c r="C2062" t="s">
        <v>5760</v>
      </c>
      <c r="D2062" t="s">
        <v>5997</v>
      </c>
      <c r="E2062" t="s">
        <v>5998</v>
      </c>
      <c r="F2062">
        <v>0.25</v>
      </c>
      <c r="G2062" s="2">
        <v>0</v>
      </c>
      <c r="H2062" s="4">
        <v>2.1156999999999999</v>
      </c>
      <c r="I2062" s="4">
        <v>0.2432</v>
      </c>
      <c r="J2062" s="7">
        <v>14</v>
      </c>
      <c r="K2062" s="7">
        <v>3</v>
      </c>
      <c r="L2062" s="3">
        <v>0.115</v>
      </c>
      <c r="M2062" s="5">
        <v>1.94267254</v>
      </c>
      <c r="N2062" s="6">
        <v>1.17</v>
      </c>
      <c r="O2062" s="8">
        <f>IFERROR(VLOOKUP(C2062,Sheet2!$B$2:$G$588,6,FALSE),0)</f>
        <v>31943</v>
      </c>
      <c r="P2062" t="s">
        <v>22</v>
      </c>
      <c r="Q2062" s="2">
        <v>0.39773689299999998</v>
      </c>
      <c r="R2062" s="3">
        <v>0.25</v>
      </c>
      <c r="U2062" s="22">
        <f t="shared" si="175"/>
        <v>0.25</v>
      </c>
      <c r="V2062" s="10">
        <f t="shared" si="176"/>
        <v>3.5</v>
      </c>
      <c r="W2062" s="24">
        <f t="shared" si="177"/>
        <v>3.5</v>
      </c>
    </row>
    <row r="2063" spans="1:23" x14ac:dyDescent="0.3">
      <c r="A2063" t="s">
        <v>17</v>
      </c>
      <c r="B2063" t="s">
        <v>5759</v>
      </c>
      <c r="C2063" t="s">
        <v>5760</v>
      </c>
      <c r="D2063" t="s">
        <v>5879</v>
      </c>
      <c r="E2063" t="s">
        <v>5880</v>
      </c>
      <c r="F2063">
        <v>0.25</v>
      </c>
      <c r="G2063" s="2">
        <v>0</v>
      </c>
      <c r="H2063" s="4">
        <v>4.0603999999999996</v>
      </c>
      <c r="I2063" s="4">
        <v>0.45789999999999997</v>
      </c>
      <c r="J2063" s="7">
        <v>13</v>
      </c>
      <c r="K2063" s="7">
        <v>3</v>
      </c>
      <c r="L2063" s="3">
        <v>0.1128</v>
      </c>
      <c r="M2063" s="5">
        <v>0.94963344000000005</v>
      </c>
      <c r="N2063" s="6">
        <v>0.7</v>
      </c>
      <c r="O2063" s="8">
        <f>IFERROR(VLOOKUP(C2063,Sheet2!$B$2:$G$588,6,FALSE),0)</f>
        <v>31943</v>
      </c>
      <c r="P2063" t="s">
        <v>22</v>
      </c>
      <c r="Q2063" s="2">
        <v>0.26287347449999998</v>
      </c>
      <c r="R2063" s="3">
        <v>0.25</v>
      </c>
      <c r="U2063" s="22">
        <f t="shared" si="175"/>
        <v>0.25</v>
      </c>
      <c r="V2063" s="10">
        <f t="shared" si="176"/>
        <v>3.25</v>
      </c>
      <c r="W2063" s="24">
        <f t="shared" si="177"/>
        <v>3.25</v>
      </c>
    </row>
    <row r="2064" spans="1:23" x14ac:dyDescent="0.3">
      <c r="A2064" t="s">
        <v>17</v>
      </c>
      <c r="B2064" t="s">
        <v>5759</v>
      </c>
      <c r="C2064" t="s">
        <v>5760</v>
      </c>
      <c r="D2064" t="s">
        <v>5931</v>
      </c>
      <c r="E2064" t="s">
        <v>5932</v>
      </c>
      <c r="F2064">
        <v>0.25</v>
      </c>
      <c r="G2064" s="2">
        <v>0</v>
      </c>
      <c r="H2064" s="4">
        <v>2.9581</v>
      </c>
      <c r="I2064" s="4">
        <v>0.33429999999999999</v>
      </c>
      <c r="J2064" s="7">
        <v>13</v>
      </c>
      <c r="K2064" s="7">
        <v>3</v>
      </c>
      <c r="L2064" s="3">
        <v>0.113</v>
      </c>
      <c r="M2064" s="5">
        <v>1.34220085</v>
      </c>
      <c r="N2064" s="6">
        <v>0.99</v>
      </c>
      <c r="O2064" s="8">
        <f>IFERROR(VLOOKUP(C2064,Sheet2!$B$2:$G$588,6,FALSE),0)</f>
        <v>31943</v>
      </c>
      <c r="P2064" t="s">
        <v>22</v>
      </c>
      <c r="Q2064" s="2">
        <v>0.2624054764</v>
      </c>
      <c r="R2064" s="3">
        <v>0.25</v>
      </c>
      <c r="U2064" s="22">
        <f t="shared" si="175"/>
        <v>0.25</v>
      </c>
      <c r="V2064" s="10">
        <f t="shared" si="176"/>
        <v>3.25</v>
      </c>
      <c r="W2064" s="24">
        <f t="shared" si="177"/>
        <v>3.25</v>
      </c>
    </row>
    <row r="2065" spans="1:23" x14ac:dyDescent="0.3">
      <c r="A2065" t="s">
        <v>17</v>
      </c>
      <c r="B2065" t="s">
        <v>5759</v>
      </c>
      <c r="C2065" t="s">
        <v>5760</v>
      </c>
      <c r="D2065" t="s">
        <v>5985</v>
      </c>
      <c r="E2065" t="s">
        <v>5986</v>
      </c>
      <c r="F2065">
        <v>0.25</v>
      </c>
      <c r="G2065" s="2">
        <v>0</v>
      </c>
      <c r="H2065" s="4">
        <v>0.40579999999999999</v>
      </c>
      <c r="I2065" s="4">
        <v>0.1057</v>
      </c>
      <c r="J2065" s="7">
        <v>13</v>
      </c>
      <c r="K2065" s="7">
        <v>3</v>
      </c>
      <c r="L2065" s="3">
        <v>0.26050000000000001</v>
      </c>
      <c r="M2065" s="5">
        <v>4.0713513499999996</v>
      </c>
      <c r="N2065" s="6">
        <v>3.99</v>
      </c>
      <c r="O2065" s="8">
        <f>IFERROR(VLOOKUP(C2065,Sheet2!$B$2:$G$588,6,FALSE),0)</f>
        <v>31943</v>
      </c>
      <c r="P2065" t="s">
        <v>22</v>
      </c>
      <c r="Q2065" s="2">
        <v>1.9981412600000002E-2</v>
      </c>
      <c r="R2065" s="3">
        <v>1.9981412639405199E-2</v>
      </c>
      <c r="U2065" s="22">
        <f t="shared" si="175"/>
        <v>1.9981412639405199E-2</v>
      </c>
      <c r="V2065" s="10">
        <f t="shared" si="176"/>
        <v>0.25975836431226762</v>
      </c>
      <c r="W2065" s="24">
        <f t="shared" si="177"/>
        <v>0.25975836431226762</v>
      </c>
    </row>
    <row r="2066" spans="1:23" x14ac:dyDescent="0.3">
      <c r="A2066" t="s">
        <v>17</v>
      </c>
      <c r="B2066" t="s">
        <v>5759</v>
      </c>
      <c r="C2066" t="s">
        <v>5760</v>
      </c>
      <c r="D2066" t="s">
        <v>6037</v>
      </c>
      <c r="E2066" t="s">
        <v>6038</v>
      </c>
      <c r="F2066">
        <v>0.25</v>
      </c>
      <c r="G2066" s="2">
        <v>0</v>
      </c>
      <c r="H2066" s="4">
        <v>14.9871</v>
      </c>
      <c r="I2066" s="4">
        <v>0.36680000000000001</v>
      </c>
      <c r="J2066" s="7">
        <v>13</v>
      </c>
      <c r="K2066" s="7">
        <v>2</v>
      </c>
      <c r="L2066" s="3">
        <v>2.4500000000000001E-2</v>
      </c>
      <c r="M2066" s="5">
        <v>1.18405063</v>
      </c>
      <c r="N2066" s="6">
        <v>0.99</v>
      </c>
      <c r="O2066" s="8">
        <f>IFERROR(VLOOKUP(C2066,Sheet2!$B$2:$G$588,6,FALSE),0)</f>
        <v>31943</v>
      </c>
      <c r="P2066" t="s">
        <v>22</v>
      </c>
      <c r="Q2066" s="2">
        <v>0.16388710710000001</v>
      </c>
      <c r="R2066" s="3">
        <v>0.163887107119948</v>
      </c>
      <c r="U2066" s="22">
        <f t="shared" si="175"/>
        <v>0.163887107119948</v>
      </c>
      <c r="V2066" s="10">
        <f t="shared" si="176"/>
        <v>2.1305323925593238</v>
      </c>
      <c r="W2066" s="24">
        <f t="shared" si="177"/>
        <v>2.1305323925593238</v>
      </c>
    </row>
    <row r="2067" spans="1:23" x14ac:dyDescent="0.3">
      <c r="A2067" t="s">
        <v>17</v>
      </c>
      <c r="B2067" t="s">
        <v>5759</v>
      </c>
      <c r="C2067" t="s">
        <v>5760</v>
      </c>
      <c r="D2067" s="1" t="s">
        <v>5797</v>
      </c>
      <c r="E2067" t="s">
        <v>5798</v>
      </c>
      <c r="F2067">
        <v>0.25</v>
      </c>
      <c r="G2067" s="2">
        <v>0</v>
      </c>
      <c r="H2067" s="4">
        <v>8.0669000000000004</v>
      </c>
      <c r="I2067" s="4">
        <v>0.13569999999999999</v>
      </c>
      <c r="J2067" s="7">
        <v>12</v>
      </c>
      <c r="K2067" s="7">
        <v>2</v>
      </c>
      <c r="L2067" s="3">
        <v>1.6799999999999999E-2</v>
      </c>
      <c r="M2067" s="5">
        <v>2.9875789500000001</v>
      </c>
      <c r="N2067" s="6">
        <v>2.5</v>
      </c>
      <c r="O2067" s="8">
        <f>IFERROR(VLOOKUP(C2067,Sheet2!$B$2:$G$588,6,FALSE),0)</f>
        <v>31943</v>
      </c>
      <c r="P2067" t="s">
        <v>22</v>
      </c>
      <c r="Q2067" s="2">
        <v>0.16320202950000001</v>
      </c>
      <c r="R2067" s="3">
        <v>0.163202029455288</v>
      </c>
      <c r="U2067" s="22">
        <f t="shared" si="175"/>
        <v>0.163202029455288</v>
      </c>
      <c r="V2067" s="10">
        <f t="shared" si="176"/>
        <v>1.958424353463456</v>
      </c>
      <c r="W2067" s="24">
        <f t="shared" si="177"/>
        <v>1.958424353463456</v>
      </c>
    </row>
    <row r="2068" spans="1:23" x14ac:dyDescent="0.3">
      <c r="A2068" t="s">
        <v>17</v>
      </c>
      <c r="B2068" t="s">
        <v>5759</v>
      </c>
      <c r="C2068" t="s">
        <v>5760</v>
      </c>
      <c r="D2068" s="1" t="s">
        <v>5817</v>
      </c>
      <c r="E2068" t="s">
        <v>5818</v>
      </c>
      <c r="F2068">
        <v>0.25</v>
      </c>
      <c r="G2068" s="2">
        <v>0</v>
      </c>
      <c r="H2068" s="4">
        <v>9.3849999999999998</v>
      </c>
      <c r="I2068" s="4">
        <v>0.37719999999999998</v>
      </c>
      <c r="J2068" s="7">
        <v>12</v>
      </c>
      <c r="K2068" s="7">
        <v>3</v>
      </c>
      <c r="L2068" s="3">
        <v>4.02E-2</v>
      </c>
      <c r="M2068" s="5">
        <v>1.09856088</v>
      </c>
      <c r="N2068" s="6">
        <v>0.75</v>
      </c>
      <c r="O2068" s="8">
        <f>IFERROR(VLOOKUP(C2068,Sheet2!$B$2:$G$588,6,FALSE),0)</f>
        <v>31943</v>
      </c>
      <c r="P2068" t="s">
        <v>22</v>
      </c>
      <c r="Q2068" s="2">
        <v>0.31728863229999998</v>
      </c>
      <c r="R2068" s="3">
        <v>0.25</v>
      </c>
      <c r="U2068" s="22">
        <f t="shared" si="175"/>
        <v>0.25</v>
      </c>
      <c r="V2068" s="10">
        <f t="shared" si="176"/>
        <v>3</v>
      </c>
      <c r="W2068" s="24">
        <f t="shared" si="177"/>
        <v>3</v>
      </c>
    </row>
    <row r="2069" spans="1:23" x14ac:dyDescent="0.3">
      <c r="A2069" t="s">
        <v>17</v>
      </c>
      <c r="B2069" t="s">
        <v>5759</v>
      </c>
      <c r="C2069" t="s">
        <v>5760</v>
      </c>
      <c r="D2069" t="s">
        <v>5815</v>
      </c>
      <c r="E2069" t="s">
        <v>5816</v>
      </c>
      <c r="F2069">
        <v>0.25</v>
      </c>
      <c r="G2069" s="2">
        <v>0</v>
      </c>
      <c r="H2069" s="4">
        <v>0.62719999999999998</v>
      </c>
      <c r="I2069" s="4">
        <v>0.26679999999999998</v>
      </c>
      <c r="J2069" s="7">
        <v>11</v>
      </c>
      <c r="K2069" s="7">
        <v>3</v>
      </c>
      <c r="L2069" s="3">
        <v>0.4254</v>
      </c>
      <c r="M2069" s="5">
        <v>1.33373494</v>
      </c>
      <c r="N2069" s="6">
        <v>1</v>
      </c>
      <c r="O2069" s="8">
        <f>IFERROR(VLOOKUP(C2069,Sheet2!$B$2:$G$588,6,FALSE),0)</f>
        <v>31943</v>
      </c>
      <c r="P2069" t="s">
        <v>22</v>
      </c>
      <c r="Q2069" s="2">
        <v>0.2502258356</v>
      </c>
      <c r="R2069" s="3">
        <v>0.25</v>
      </c>
      <c r="U2069" s="22">
        <f t="shared" si="175"/>
        <v>0.25</v>
      </c>
      <c r="V2069" s="10">
        <f t="shared" si="176"/>
        <v>2.75</v>
      </c>
      <c r="W2069" s="24">
        <f t="shared" si="177"/>
        <v>2.75</v>
      </c>
    </row>
    <row r="2070" spans="1:23" x14ac:dyDescent="0.3">
      <c r="A2070" t="s">
        <v>17</v>
      </c>
      <c r="B2070" t="s">
        <v>5759</v>
      </c>
      <c r="C2070" t="s">
        <v>5760</v>
      </c>
      <c r="D2070" t="s">
        <v>5857</v>
      </c>
      <c r="E2070" t="s">
        <v>5858</v>
      </c>
      <c r="F2070">
        <v>0.25</v>
      </c>
      <c r="G2070" s="2">
        <v>0</v>
      </c>
      <c r="H2070" s="4">
        <v>2.0246</v>
      </c>
      <c r="I2070" s="4">
        <v>0.15160000000000001</v>
      </c>
      <c r="J2070" s="7">
        <v>11</v>
      </c>
      <c r="K2070" s="7">
        <v>2</v>
      </c>
      <c r="L2070" s="3">
        <v>7.4899999999999994E-2</v>
      </c>
      <c r="M2070" s="5">
        <v>2.4322185599999999</v>
      </c>
      <c r="N2070" s="6">
        <v>2.5</v>
      </c>
      <c r="O2070" s="8">
        <f>IFERROR(VLOOKUP(C2070,Sheet2!$B$2:$G$588,6,FALSE),0)</f>
        <v>31943</v>
      </c>
      <c r="P2070" t="s">
        <v>22</v>
      </c>
      <c r="Q2070" s="2">
        <v>-2.7868153999999999E-2</v>
      </c>
      <c r="R2070" s="3">
        <v>-2.78681540010845E-2</v>
      </c>
      <c r="U2070" s="22">
        <f t="shared" si="175"/>
        <v>-2.78681540010845E-2</v>
      </c>
      <c r="V2070" s="10">
        <f t="shared" si="176"/>
        <v>-0.3065496940119295</v>
      </c>
      <c r="W2070" s="24">
        <f t="shared" si="177"/>
        <v>-0.3065496940119295</v>
      </c>
    </row>
    <row r="2071" spans="1:23" x14ac:dyDescent="0.3">
      <c r="A2071" t="s">
        <v>17</v>
      </c>
      <c r="B2071" t="s">
        <v>5759</v>
      </c>
      <c r="C2071" t="s">
        <v>5760</v>
      </c>
      <c r="D2071" t="s">
        <v>5953</v>
      </c>
      <c r="E2071" t="s">
        <v>5954</v>
      </c>
      <c r="F2071">
        <v>0.25</v>
      </c>
      <c r="G2071" s="2">
        <v>0</v>
      </c>
      <c r="H2071" s="4">
        <v>8.9555000000000007</v>
      </c>
      <c r="I2071" s="4">
        <v>9.2100000000000001E-2</v>
      </c>
      <c r="J2071" s="7">
        <v>11</v>
      </c>
      <c r="K2071" s="7">
        <v>3</v>
      </c>
      <c r="L2071" s="3">
        <v>1.03E-2</v>
      </c>
      <c r="M2071" s="5">
        <v>4.0803100800000003</v>
      </c>
      <c r="N2071" s="6">
        <v>3.99</v>
      </c>
      <c r="O2071" s="8">
        <f>IFERROR(VLOOKUP(C2071,Sheet2!$B$2:$G$588,6,FALSE),0)</f>
        <v>31943</v>
      </c>
      <c r="P2071" t="s">
        <v>22</v>
      </c>
      <c r="Q2071" s="2">
        <v>2.2133140799999999E-2</v>
      </c>
      <c r="R2071" s="3">
        <v>2.21331408161714E-2</v>
      </c>
      <c r="U2071" s="22">
        <f t="shared" si="175"/>
        <v>2.21331408161714E-2</v>
      </c>
      <c r="V2071" s="10">
        <f t="shared" si="176"/>
        <v>0.24346454897788541</v>
      </c>
      <c r="W2071" s="24">
        <f t="shared" si="177"/>
        <v>0.24346454897788541</v>
      </c>
    </row>
    <row r="2072" spans="1:23" x14ac:dyDescent="0.3">
      <c r="A2072" t="s">
        <v>17</v>
      </c>
      <c r="B2072" t="s">
        <v>5759</v>
      </c>
      <c r="C2072" t="s">
        <v>5760</v>
      </c>
      <c r="D2072" t="s">
        <v>6021</v>
      </c>
      <c r="E2072" t="s">
        <v>6022</v>
      </c>
      <c r="F2072">
        <v>0.25</v>
      </c>
      <c r="G2072" s="2">
        <v>0</v>
      </c>
      <c r="H2072" s="4">
        <v>1.6659999999999999</v>
      </c>
      <c r="I2072" s="4">
        <v>9.2799999999999994E-2</v>
      </c>
      <c r="J2072" s="7">
        <v>11</v>
      </c>
      <c r="K2072" s="7">
        <v>3</v>
      </c>
      <c r="L2072" s="3">
        <v>5.57E-2</v>
      </c>
      <c r="M2072" s="5">
        <v>4.0514241699999998</v>
      </c>
      <c r="N2072" s="6">
        <v>3.99</v>
      </c>
      <c r="O2072" s="8">
        <f>IFERROR(VLOOKUP(C2072,Sheet2!$B$2:$G$588,6,FALSE),0)</f>
        <v>31943</v>
      </c>
      <c r="P2072" t="s">
        <v>22</v>
      </c>
      <c r="Q2072" s="2">
        <v>1.5161131E-2</v>
      </c>
      <c r="R2072" s="3">
        <v>1.5161130956905E-2</v>
      </c>
      <c r="U2072" s="22">
        <f t="shared" si="175"/>
        <v>1.5161130956905E-2</v>
      </c>
      <c r="V2072" s="10">
        <f t="shared" si="176"/>
        <v>0.166772440525955</v>
      </c>
      <c r="W2072" s="24">
        <f t="shared" si="177"/>
        <v>0.166772440525955</v>
      </c>
    </row>
    <row r="2073" spans="1:23" x14ac:dyDescent="0.3">
      <c r="A2073" t="s">
        <v>17</v>
      </c>
      <c r="B2073" t="s">
        <v>5759</v>
      </c>
      <c r="C2073" t="s">
        <v>5760</v>
      </c>
      <c r="D2073" t="s">
        <v>5787</v>
      </c>
      <c r="E2073" t="s">
        <v>5788</v>
      </c>
      <c r="F2073">
        <v>0.25</v>
      </c>
      <c r="G2073" s="2">
        <v>0</v>
      </c>
      <c r="H2073" s="4">
        <v>2.1583999999999999</v>
      </c>
      <c r="I2073" s="4">
        <v>0.23680000000000001</v>
      </c>
      <c r="J2073" s="7">
        <v>10</v>
      </c>
      <c r="K2073" s="7">
        <v>2</v>
      </c>
      <c r="L2073" s="3">
        <v>0.10970000000000001</v>
      </c>
      <c r="M2073" s="5">
        <v>1.3482352900000001</v>
      </c>
      <c r="N2073" s="6">
        <v>0.99</v>
      </c>
      <c r="O2073" s="8">
        <f>IFERROR(VLOOKUP(C2073,Sheet2!$B$2:$G$588,6,FALSE),0)</f>
        <v>31943</v>
      </c>
      <c r="P2073" t="s">
        <v>22</v>
      </c>
      <c r="Q2073" s="2">
        <v>0.26570680629999999</v>
      </c>
      <c r="R2073" s="3">
        <v>0.25</v>
      </c>
      <c r="U2073" s="22">
        <f t="shared" si="175"/>
        <v>0.25</v>
      </c>
      <c r="V2073" s="10">
        <f t="shared" si="176"/>
        <v>2.5</v>
      </c>
      <c r="W2073" s="24">
        <f t="shared" si="177"/>
        <v>2.5</v>
      </c>
    </row>
    <row r="2074" spans="1:23" x14ac:dyDescent="0.3">
      <c r="A2074" t="s">
        <v>17</v>
      </c>
      <c r="B2074" t="s">
        <v>5759</v>
      </c>
      <c r="C2074" t="s">
        <v>5760</v>
      </c>
      <c r="D2074" t="s">
        <v>5943</v>
      </c>
      <c r="E2074" t="s">
        <v>5944</v>
      </c>
      <c r="F2074">
        <v>0.25</v>
      </c>
      <c r="G2074" s="2">
        <v>0</v>
      </c>
      <c r="H2074" s="4">
        <v>9.8534000000000006</v>
      </c>
      <c r="I2074" s="4">
        <v>0.1143</v>
      </c>
      <c r="J2074" s="7">
        <v>10</v>
      </c>
      <c r="K2074" s="7">
        <v>2</v>
      </c>
      <c r="L2074" s="3">
        <v>1.1599999999999999E-2</v>
      </c>
      <c r="M2074" s="5">
        <v>2.9947499999999998</v>
      </c>
      <c r="N2074" s="6">
        <v>2.5</v>
      </c>
      <c r="O2074" s="8">
        <f>IFERROR(VLOOKUP(C2074,Sheet2!$B$2:$G$588,6,FALSE),0)</f>
        <v>31943</v>
      </c>
      <c r="P2074" t="s">
        <v>22</v>
      </c>
      <c r="Q2074" s="2">
        <v>0.16520577680000001</v>
      </c>
      <c r="R2074" s="3">
        <v>0.16520577677602399</v>
      </c>
      <c r="U2074" s="22">
        <f t="shared" si="175"/>
        <v>0.16520577677602399</v>
      </c>
      <c r="V2074" s="10">
        <f t="shared" si="176"/>
        <v>1.6520577677602399</v>
      </c>
      <c r="W2074" s="24">
        <f t="shared" si="177"/>
        <v>1.6520577677602399</v>
      </c>
    </row>
    <row r="2075" spans="1:23" x14ac:dyDescent="0.3">
      <c r="A2075" t="s">
        <v>17</v>
      </c>
      <c r="B2075" t="s">
        <v>5759</v>
      </c>
      <c r="C2075" t="s">
        <v>5760</v>
      </c>
      <c r="D2075" t="s">
        <v>5951</v>
      </c>
      <c r="E2075" t="s">
        <v>5952</v>
      </c>
      <c r="F2075">
        <v>0.25</v>
      </c>
      <c r="G2075" s="2">
        <v>0</v>
      </c>
      <c r="H2075" s="4">
        <v>0.73640000000000005</v>
      </c>
      <c r="I2075" s="4">
        <v>0.2054</v>
      </c>
      <c r="J2075" s="7">
        <v>10</v>
      </c>
      <c r="K2075" s="7">
        <v>1</v>
      </c>
      <c r="L2075" s="3">
        <v>0.27889999999999998</v>
      </c>
      <c r="M2075" s="5">
        <v>1.6561739099999999</v>
      </c>
      <c r="N2075" s="6">
        <v>1.6</v>
      </c>
      <c r="O2075" s="8">
        <f>IFERROR(VLOOKUP(C2075,Sheet2!$B$2:$G$588,6,FALSE),0)</f>
        <v>31943</v>
      </c>
      <c r="P2075" t="s">
        <v>22</v>
      </c>
      <c r="Q2075" s="2">
        <v>3.3917883000000003E-2</v>
      </c>
      <c r="R2075" s="3">
        <v>3.3917883020056702E-2</v>
      </c>
      <c r="U2075" s="22">
        <f t="shared" si="175"/>
        <v>3.3917883020056702E-2</v>
      </c>
      <c r="V2075" s="10">
        <f t="shared" si="176"/>
        <v>0.33917883020056705</v>
      </c>
      <c r="W2075" s="24">
        <f t="shared" si="177"/>
        <v>0.33917883020056705</v>
      </c>
    </row>
    <row r="2076" spans="1:23" x14ac:dyDescent="0.3">
      <c r="A2076" t="s">
        <v>17</v>
      </c>
      <c r="B2076" t="s">
        <v>5759</v>
      </c>
      <c r="C2076" t="s">
        <v>5760</v>
      </c>
      <c r="D2076" t="s">
        <v>6023</v>
      </c>
      <c r="E2076" t="s">
        <v>6024</v>
      </c>
      <c r="F2076">
        <v>0.25</v>
      </c>
      <c r="G2076" s="2">
        <v>0</v>
      </c>
      <c r="H2076" s="4">
        <v>26.721900000000002</v>
      </c>
      <c r="I2076" s="4">
        <v>0.39789999999999998</v>
      </c>
      <c r="J2076" s="7">
        <v>10</v>
      </c>
      <c r="K2076" s="7">
        <v>2</v>
      </c>
      <c r="L2076" s="3">
        <v>1.49E-2</v>
      </c>
      <c r="M2076" s="5">
        <v>0.84603231999999995</v>
      </c>
      <c r="N2076" s="6">
        <v>0.7</v>
      </c>
      <c r="O2076" s="8">
        <f>IFERROR(VLOOKUP(C2076,Sheet2!$B$2:$G$588,6,FALSE),0)</f>
        <v>31943</v>
      </c>
      <c r="P2076" t="s">
        <v>22</v>
      </c>
      <c r="Q2076" s="2">
        <v>0.1726084373</v>
      </c>
      <c r="R2076" s="3">
        <v>0.17260843731431899</v>
      </c>
      <c r="U2076" s="22">
        <f t="shared" si="175"/>
        <v>0.17260843731431899</v>
      </c>
      <c r="V2076" s="10">
        <f t="shared" si="176"/>
        <v>1.7260843731431899</v>
      </c>
      <c r="W2076" s="24">
        <f t="shared" si="177"/>
        <v>1.7260843731431899</v>
      </c>
    </row>
    <row r="2077" spans="1:23" x14ac:dyDescent="0.3">
      <c r="A2077" t="s">
        <v>17</v>
      </c>
      <c r="B2077" t="s">
        <v>5759</v>
      </c>
      <c r="C2077" t="s">
        <v>5760</v>
      </c>
      <c r="D2077" t="s">
        <v>5917</v>
      </c>
      <c r="E2077" t="s">
        <v>5918</v>
      </c>
      <c r="F2077">
        <v>0.25</v>
      </c>
      <c r="G2077" s="2">
        <v>0</v>
      </c>
      <c r="H2077" s="4">
        <v>18.009699999999999</v>
      </c>
      <c r="I2077" s="4">
        <v>0.28110000000000002</v>
      </c>
      <c r="J2077" s="7">
        <v>9</v>
      </c>
      <c r="K2077" s="7">
        <v>2</v>
      </c>
      <c r="L2077" s="3">
        <v>1.5599999999999999E-2</v>
      </c>
      <c r="M2077" s="5">
        <v>1.11034045</v>
      </c>
      <c r="N2077" s="6">
        <v>0.75</v>
      </c>
      <c r="O2077" s="8">
        <f>IFERROR(VLOOKUP(C2077,Sheet2!$B$2:$G$588,6,FALSE),0)</f>
        <v>31943</v>
      </c>
      <c r="P2077" t="s">
        <v>22</v>
      </c>
      <c r="Q2077" s="2">
        <v>0.32453149669999998</v>
      </c>
      <c r="R2077" s="3">
        <v>0.25</v>
      </c>
      <c r="U2077" s="22">
        <f t="shared" si="175"/>
        <v>0.25</v>
      </c>
      <c r="V2077" s="10">
        <f t="shared" si="176"/>
        <v>2.25</v>
      </c>
      <c r="W2077" s="24">
        <f t="shared" si="177"/>
        <v>2.25</v>
      </c>
    </row>
    <row r="2078" spans="1:23" x14ac:dyDescent="0.3">
      <c r="A2078" t="s">
        <v>17</v>
      </c>
      <c r="B2078" t="s">
        <v>5759</v>
      </c>
      <c r="C2078" t="s">
        <v>5760</v>
      </c>
      <c r="D2078" t="s">
        <v>6033</v>
      </c>
      <c r="E2078" t="s">
        <v>6034</v>
      </c>
      <c r="F2078">
        <v>0.25</v>
      </c>
      <c r="G2078" s="2">
        <v>0</v>
      </c>
      <c r="H2078" s="4">
        <v>7.7165999999999997</v>
      </c>
      <c r="I2078" s="4">
        <v>0.44850000000000001</v>
      </c>
      <c r="J2078" s="7">
        <v>9</v>
      </c>
      <c r="K2078" s="7">
        <v>2</v>
      </c>
      <c r="L2078" s="3">
        <v>5.8099999999999999E-2</v>
      </c>
      <c r="M2078" s="5">
        <v>0.67252747000000002</v>
      </c>
      <c r="N2078" s="6">
        <v>0.49</v>
      </c>
      <c r="O2078" s="8">
        <f>IFERROR(VLOOKUP(C2078,Sheet2!$B$2:$G$588,6,FALSE),0)</f>
        <v>31943</v>
      </c>
      <c r="P2078" t="s">
        <v>22</v>
      </c>
      <c r="Q2078" s="2">
        <v>0.27140522880000001</v>
      </c>
      <c r="R2078" s="3">
        <v>0.25</v>
      </c>
      <c r="U2078" s="22">
        <f t="shared" si="175"/>
        <v>0.25</v>
      </c>
      <c r="V2078" s="10">
        <f t="shared" si="176"/>
        <v>2.25</v>
      </c>
      <c r="W2078" s="24">
        <f t="shared" si="177"/>
        <v>2.25</v>
      </c>
    </row>
    <row r="2079" spans="1:23" x14ac:dyDescent="0.3">
      <c r="A2079" t="s">
        <v>17</v>
      </c>
      <c r="B2079" t="s">
        <v>5759</v>
      </c>
      <c r="C2079" t="s">
        <v>5760</v>
      </c>
      <c r="D2079" t="s">
        <v>5789</v>
      </c>
      <c r="E2079" t="s">
        <v>5790</v>
      </c>
      <c r="F2079">
        <v>0.25</v>
      </c>
      <c r="G2079" s="2">
        <v>0</v>
      </c>
      <c r="H2079" s="4">
        <v>0.2024</v>
      </c>
      <c r="I2079" s="4">
        <v>6.4100000000000004E-2</v>
      </c>
      <c r="J2079" s="7">
        <v>8</v>
      </c>
      <c r="K2079" s="7">
        <v>2</v>
      </c>
      <c r="L2079" s="3">
        <v>0.31690000000000002</v>
      </c>
      <c r="M2079" s="5">
        <v>4.3487750600000004</v>
      </c>
      <c r="N2079" s="6">
        <v>3.99</v>
      </c>
      <c r="O2079" s="8">
        <f>IFERROR(VLOOKUP(C2079,Sheet2!$B$2:$G$588,6,FALSE),0)</f>
        <v>31943</v>
      </c>
      <c r="P2079" t="s">
        <v>22</v>
      </c>
      <c r="Q2079" s="2">
        <v>8.2500256100000002E-2</v>
      </c>
      <c r="R2079" s="3">
        <v>8.2500256068831296E-2</v>
      </c>
      <c r="U2079" s="22">
        <f t="shared" si="175"/>
        <v>8.2500256068831296E-2</v>
      </c>
      <c r="V2079" s="10">
        <f t="shared" si="176"/>
        <v>0.66000204855065037</v>
      </c>
      <c r="W2079" s="24">
        <f t="shared" si="177"/>
        <v>0.66000204855065037</v>
      </c>
    </row>
    <row r="2080" spans="1:23" x14ac:dyDescent="0.3">
      <c r="A2080" t="s">
        <v>17</v>
      </c>
      <c r="B2080" t="s">
        <v>5759</v>
      </c>
      <c r="C2080" t="s">
        <v>5760</v>
      </c>
      <c r="D2080" t="s">
        <v>5895</v>
      </c>
      <c r="E2080" t="s">
        <v>5896</v>
      </c>
      <c r="F2080">
        <v>0.25</v>
      </c>
      <c r="G2080" s="2">
        <v>0</v>
      </c>
      <c r="H2080" s="4">
        <v>27.171099999999999</v>
      </c>
      <c r="I2080" s="4">
        <v>0.45600000000000002</v>
      </c>
      <c r="J2080" s="7">
        <v>8</v>
      </c>
      <c r="K2080" s="7">
        <v>2</v>
      </c>
      <c r="L2080" s="3">
        <v>1.6799999999999999E-2</v>
      </c>
      <c r="M2080" s="5">
        <v>0.58646617000000001</v>
      </c>
      <c r="N2080" s="6">
        <v>0.2</v>
      </c>
      <c r="O2080" s="8">
        <f>IFERROR(VLOOKUP(C2080,Sheet2!$B$2:$G$588,6,FALSE),0)</f>
        <v>31943</v>
      </c>
      <c r="P2080" t="s">
        <v>22</v>
      </c>
      <c r="Q2080" s="2">
        <v>0.65897435900000001</v>
      </c>
      <c r="R2080" s="3">
        <v>0.25</v>
      </c>
      <c r="U2080" s="22">
        <f t="shared" si="175"/>
        <v>0.25</v>
      </c>
      <c r="V2080" s="10">
        <f t="shared" si="176"/>
        <v>2</v>
      </c>
      <c r="W2080" s="24">
        <f t="shared" si="177"/>
        <v>2</v>
      </c>
    </row>
    <row r="2081" spans="1:23" x14ac:dyDescent="0.3">
      <c r="A2081" t="s">
        <v>17</v>
      </c>
      <c r="B2081" t="s">
        <v>5759</v>
      </c>
      <c r="C2081" t="s">
        <v>5760</v>
      </c>
      <c r="D2081" t="s">
        <v>5961</v>
      </c>
      <c r="E2081" t="s">
        <v>5962</v>
      </c>
      <c r="F2081">
        <v>0.25</v>
      </c>
      <c r="G2081" s="2">
        <v>0</v>
      </c>
      <c r="H2081" s="4">
        <v>0.81479999999999997</v>
      </c>
      <c r="I2081" s="4">
        <v>0.15559999999999999</v>
      </c>
      <c r="J2081" s="7">
        <v>8</v>
      </c>
      <c r="K2081" s="7">
        <v>1</v>
      </c>
      <c r="L2081" s="3">
        <v>0.19089999999999999</v>
      </c>
      <c r="M2081" s="5">
        <v>1.7075298400000001</v>
      </c>
      <c r="N2081" s="6">
        <v>1.75</v>
      </c>
      <c r="O2081" s="8">
        <f>IFERROR(VLOOKUP(C2081,Sheet2!$B$2:$G$588,6,FALSE),0)</f>
        <v>31943</v>
      </c>
      <c r="P2081" t="s">
        <v>22</v>
      </c>
      <c r="Q2081" s="2">
        <v>-2.4872277500000001E-2</v>
      </c>
      <c r="R2081" s="3">
        <v>-2.48722774939499E-2</v>
      </c>
      <c r="U2081" s="22">
        <f t="shared" si="175"/>
        <v>-2.48722774939499E-2</v>
      </c>
      <c r="V2081" s="10">
        <f t="shared" si="176"/>
        <v>-0.1989782199515992</v>
      </c>
      <c r="W2081" s="24">
        <f t="shared" si="177"/>
        <v>-0.1989782199515992</v>
      </c>
    </row>
    <row r="2082" spans="1:23" x14ac:dyDescent="0.3">
      <c r="A2082" t="s">
        <v>17</v>
      </c>
      <c r="B2082" t="s">
        <v>5759</v>
      </c>
      <c r="C2082" t="s">
        <v>5760</v>
      </c>
      <c r="D2082" t="s">
        <v>5765</v>
      </c>
      <c r="E2082" t="s">
        <v>5766</v>
      </c>
      <c r="F2082">
        <v>0.25</v>
      </c>
      <c r="G2082" s="2">
        <v>0</v>
      </c>
      <c r="H2082" s="4">
        <v>2.9988999999999999</v>
      </c>
      <c r="I2082" s="4">
        <v>0.17180000000000001</v>
      </c>
      <c r="J2082" s="7">
        <v>7</v>
      </c>
      <c r="K2082" s="7">
        <v>2</v>
      </c>
      <c r="L2082" s="3">
        <v>5.7299999999999997E-2</v>
      </c>
      <c r="M2082" s="5">
        <v>1.3782536400000001</v>
      </c>
      <c r="N2082" s="6">
        <v>0.99</v>
      </c>
      <c r="O2082" s="8">
        <f>IFERROR(VLOOKUP(C2082,Sheet2!$B$2:$G$588,6,FALSE),0)</f>
        <v>31943</v>
      </c>
      <c r="P2082" t="s">
        <v>22</v>
      </c>
      <c r="Q2082" s="2">
        <v>0.28169970129999999</v>
      </c>
      <c r="R2082" s="3">
        <v>0.25</v>
      </c>
      <c r="U2082" s="22">
        <f t="shared" si="175"/>
        <v>0.25</v>
      </c>
      <c r="V2082" s="10">
        <f t="shared" si="176"/>
        <v>1.75</v>
      </c>
      <c r="W2082" s="24">
        <f t="shared" si="177"/>
        <v>1.75</v>
      </c>
    </row>
    <row r="2083" spans="1:23" x14ac:dyDescent="0.3">
      <c r="A2083" t="s">
        <v>17</v>
      </c>
      <c r="B2083" t="s">
        <v>5759</v>
      </c>
      <c r="C2083" t="s">
        <v>5760</v>
      </c>
      <c r="D2083" t="s">
        <v>5823</v>
      </c>
      <c r="E2083" t="s">
        <v>5824</v>
      </c>
      <c r="F2083">
        <v>0.25</v>
      </c>
      <c r="G2083" s="2">
        <v>0</v>
      </c>
      <c r="H2083" s="4">
        <v>1.4578</v>
      </c>
      <c r="I2083" s="4">
        <v>8.6400000000000005E-2</v>
      </c>
      <c r="J2083" s="7">
        <v>7</v>
      </c>
      <c r="K2083" s="7">
        <v>2</v>
      </c>
      <c r="L2083" s="3">
        <v>5.9299999999999999E-2</v>
      </c>
      <c r="M2083" s="5">
        <v>2.5207438</v>
      </c>
      <c r="N2083" s="6">
        <v>2.5</v>
      </c>
      <c r="O2083" s="8">
        <f>IFERROR(VLOOKUP(C2083,Sheet2!$B$2:$G$588,6,FALSE),0)</f>
        <v>31943</v>
      </c>
      <c r="P2083" t="s">
        <v>22</v>
      </c>
      <c r="Q2083" s="2">
        <v>8.2292384E-3</v>
      </c>
      <c r="R2083" s="3">
        <v>8.2292383856267005E-3</v>
      </c>
      <c r="U2083" s="22">
        <f t="shared" si="175"/>
        <v>8.2292383856267005E-3</v>
      </c>
      <c r="V2083" s="10">
        <f t="shared" si="176"/>
        <v>5.7604668699386907E-2</v>
      </c>
      <c r="W2083" s="24">
        <f t="shared" si="177"/>
        <v>5.7604668699386907E-2</v>
      </c>
    </row>
    <row r="2084" spans="1:23" x14ac:dyDescent="0.3">
      <c r="A2084" t="s">
        <v>17</v>
      </c>
      <c r="B2084" t="s">
        <v>5759</v>
      </c>
      <c r="C2084" t="s">
        <v>5760</v>
      </c>
      <c r="D2084" t="s">
        <v>5833</v>
      </c>
      <c r="E2084" t="s">
        <v>5834</v>
      </c>
      <c r="F2084">
        <v>0.25</v>
      </c>
      <c r="G2084" s="2">
        <v>0</v>
      </c>
      <c r="H2084" s="4">
        <v>1.5368999999999999</v>
      </c>
      <c r="I2084" s="4">
        <v>0.24049999999999999</v>
      </c>
      <c r="J2084" s="7">
        <v>7</v>
      </c>
      <c r="K2084" s="7">
        <v>1</v>
      </c>
      <c r="L2084" s="3">
        <v>0.1565</v>
      </c>
      <c r="M2084" s="5">
        <v>1.02206712</v>
      </c>
      <c r="N2084" s="6">
        <v>0.89</v>
      </c>
      <c r="O2084" s="8">
        <f>IFERROR(VLOOKUP(C2084,Sheet2!$B$2:$G$588,6,FALSE),0)</f>
        <v>31943</v>
      </c>
      <c r="P2084" t="s">
        <v>22</v>
      </c>
      <c r="Q2084" s="2">
        <v>0.12921570339999999</v>
      </c>
      <c r="R2084" s="3">
        <v>0.12921570336791299</v>
      </c>
      <c r="U2084" s="22">
        <f t="shared" si="175"/>
        <v>0.12921570336791299</v>
      </c>
      <c r="V2084" s="10">
        <f t="shared" si="176"/>
        <v>0.90450992357539095</v>
      </c>
      <c r="W2084" s="24">
        <f t="shared" si="177"/>
        <v>0.90450992357539095</v>
      </c>
    </row>
    <row r="2085" spans="1:23" x14ac:dyDescent="0.3">
      <c r="A2085" t="s">
        <v>17</v>
      </c>
      <c r="B2085" t="s">
        <v>5759</v>
      </c>
      <c r="C2085" t="s">
        <v>5760</v>
      </c>
      <c r="D2085" t="s">
        <v>5877</v>
      </c>
      <c r="E2085" t="s">
        <v>5878</v>
      </c>
      <c r="F2085">
        <v>0.25</v>
      </c>
      <c r="G2085" s="2">
        <v>0</v>
      </c>
      <c r="H2085" s="4">
        <v>1.2183999999999999</v>
      </c>
      <c r="I2085" s="4">
        <v>0.19370000000000001</v>
      </c>
      <c r="J2085" s="7">
        <v>7</v>
      </c>
      <c r="K2085" s="7">
        <v>2</v>
      </c>
      <c r="L2085" s="3">
        <v>0.159</v>
      </c>
      <c r="M2085" s="5">
        <v>1.2594764000000001</v>
      </c>
      <c r="N2085" s="6">
        <v>1</v>
      </c>
      <c r="O2085" s="8">
        <f>IFERROR(VLOOKUP(C2085,Sheet2!$B$2:$G$588,6,FALSE),0)</f>
        <v>31943</v>
      </c>
      <c r="P2085" t="s">
        <v>22</v>
      </c>
      <c r="Q2085" s="2">
        <v>0.20601926400000001</v>
      </c>
      <c r="R2085" s="3">
        <v>0.206019263986884</v>
      </c>
      <c r="U2085" s="22">
        <f t="shared" si="175"/>
        <v>0.206019263986884</v>
      </c>
      <c r="V2085" s="10">
        <f t="shared" si="176"/>
        <v>1.4421348479081879</v>
      </c>
      <c r="W2085" s="24">
        <f t="shared" si="177"/>
        <v>1.4421348479081879</v>
      </c>
    </row>
    <row r="2086" spans="1:23" x14ac:dyDescent="0.3">
      <c r="A2086" t="s">
        <v>17</v>
      </c>
      <c r="B2086" t="s">
        <v>5759</v>
      </c>
      <c r="C2086" t="s">
        <v>5760</v>
      </c>
      <c r="D2086" t="s">
        <v>5909</v>
      </c>
      <c r="E2086" t="s">
        <v>5910</v>
      </c>
      <c r="F2086">
        <v>0.3</v>
      </c>
      <c r="G2086" s="2">
        <v>0</v>
      </c>
      <c r="H2086" s="4">
        <v>4.2816000000000001</v>
      </c>
      <c r="I2086" s="4">
        <v>0.2989</v>
      </c>
      <c r="J2086" s="7">
        <v>7</v>
      </c>
      <c r="K2086" s="7">
        <v>1</v>
      </c>
      <c r="L2086" s="3">
        <v>6.9800000000000001E-2</v>
      </c>
      <c r="M2086" s="5">
        <v>0.83539675000000002</v>
      </c>
      <c r="N2086" s="6">
        <v>0.7</v>
      </c>
      <c r="O2086" s="8">
        <f>IFERROR(VLOOKUP(C2086,Sheet2!$B$2:$G$588,6,FALSE),0)</f>
        <v>31943</v>
      </c>
      <c r="P2086" t="s">
        <v>22</v>
      </c>
      <c r="Q2086" s="2">
        <v>0.16207478610000001</v>
      </c>
      <c r="R2086" s="3">
        <v>0.16207478614138901</v>
      </c>
      <c r="U2086" s="22">
        <f t="shared" si="175"/>
        <v>0.16207478614138901</v>
      </c>
      <c r="V2086" s="10">
        <f t="shared" si="176"/>
        <v>1.1345235029897232</v>
      </c>
      <c r="W2086" s="24">
        <f t="shared" si="177"/>
        <v>1.1345235029897232</v>
      </c>
    </row>
    <row r="2087" spans="1:23" x14ac:dyDescent="0.3">
      <c r="A2087" t="s">
        <v>17</v>
      </c>
      <c r="B2087" t="s">
        <v>5759</v>
      </c>
      <c r="C2087" t="s">
        <v>5760</v>
      </c>
      <c r="D2087" t="s">
        <v>5911</v>
      </c>
      <c r="E2087" t="s">
        <v>5912</v>
      </c>
      <c r="F2087">
        <v>0.25</v>
      </c>
      <c r="G2087" s="2">
        <v>0</v>
      </c>
      <c r="H2087" s="4">
        <v>0.27460000000000001</v>
      </c>
      <c r="I2087" s="4">
        <v>0.06</v>
      </c>
      <c r="J2087" s="7">
        <v>7</v>
      </c>
      <c r="K2087" s="7">
        <v>2</v>
      </c>
      <c r="L2087" s="3">
        <v>0.2185</v>
      </c>
      <c r="M2087" s="5">
        <v>3.8633333300000001</v>
      </c>
      <c r="N2087" s="6">
        <v>3</v>
      </c>
      <c r="O2087" s="8">
        <f>IFERROR(VLOOKUP(C2087,Sheet2!$B$2:$G$588,6,FALSE),0)</f>
        <v>31943</v>
      </c>
      <c r="P2087" t="s">
        <v>22</v>
      </c>
      <c r="Q2087" s="2">
        <v>0.22346850730000001</v>
      </c>
      <c r="R2087" s="3">
        <v>0.223468507333908</v>
      </c>
      <c r="U2087" s="22">
        <f t="shared" si="175"/>
        <v>0.223468507333908</v>
      </c>
      <c r="V2087" s="10">
        <f t="shared" si="176"/>
        <v>1.564279551337356</v>
      </c>
      <c r="W2087" s="24">
        <f t="shared" si="177"/>
        <v>1.564279551337356</v>
      </c>
    </row>
    <row r="2088" spans="1:23" x14ac:dyDescent="0.3">
      <c r="A2088" t="s">
        <v>17</v>
      </c>
      <c r="B2088" t="s">
        <v>5759</v>
      </c>
      <c r="C2088" t="s">
        <v>5760</v>
      </c>
      <c r="D2088" t="s">
        <v>5925</v>
      </c>
      <c r="E2088" t="s">
        <v>5926</v>
      </c>
      <c r="F2088">
        <v>0.25</v>
      </c>
      <c r="G2088" s="2">
        <v>0</v>
      </c>
      <c r="H2088" s="4">
        <v>8.1384000000000007</v>
      </c>
      <c r="I2088" s="4">
        <v>0.1159</v>
      </c>
      <c r="J2088" s="7">
        <v>7</v>
      </c>
      <c r="K2088" s="7">
        <v>1</v>
      </c>
      <c r="L2088" s="3">
        <v>1.4200000000000001E-2</v>
      </c>
      <c r="M2088" s="5">
        <v>2.1483672199999999</v>
      </c>
      <c r="N2088" s="6">
        <v>1.5</v>
      </c>
      <c r="O2088" s="8">
        <f>IFERROR(VLOOKUP(C2088,Sheet2!$B$2:$G$588,6,FALSE),0)</f>
        <v>31943</v>
      </c>
      <c r="P2088" t="s">
        <v>22</v>
      </c>
      <c r="Q2088" s="2">
        <v>0.3017953424</v>
      </c>
      <c r="R2088" s="3">
        <v>0.25</v>
      </c>
      <c r="U2088" s="22">
        <f t="shared" si="175"/>
        <v>0.25</v>
      </c>
      <c r="V2088" s="10">
        <f t="shared" si="176"/>
        <v>1.75</v>
      </c>
      <c r="W2088" s="24">
        <f t="shared" si="177"/>
        <v>1.75</v>
      </c>
    </row>
    <row r="2089" spans="1:23" x14ac:dyDescent="0.3">
      <c r="A2089" t="s">
        <v>17</v>
      </c>
      <c r="B2089" t="s">
        <v>5759</v>
      </c>
      <c r="C2089" t="s">
        <v>5760</v>
      </c>
      <c r="D2089" t="s">
        <v>5949</v>
      </c>
      <c r="E2089" t="s">
        <v>5950</v>
      </c>
      <c r="F2089">
        <v>0.3</v>
      </c>
      <c r="G2089" s="2">
        <v>0</v>
      </c>
      <c r="H2089" s="4">
        <v>15.991400000000001</v>
      </c>
      <c r="I2089" s="4">
        <v>0.34039999999999998</v>
      </c>
      <c r="J2089" s="7">
        <v>7</v>
      </c>
      <c r="K2089" s="7">
        <v>2</v>
      </c>
      <c r="L2089" s="3">
        <v>2.1299999999999999E-2</v>
      </c>
      <c r="M2089" s="5">
        <v>0.72190516000000005</v>
      </c>
      <c r="N2089" s="6">
        <v>0.5</v>
      </c>
      <c r="O2089" s="8">
        <f>IFERROR(VLOOKUP(C2089,Sheet2!$B$2:$G$588,6,FALSE),0)</f>
        <v>31943</v>
      </c>
      <c r="P2089" t="s">
        <v>22</v>
      </c>
      <c r="Q2089" s="2">
        <v>0.30738824619999999</v>
      </c>
      <c r="R2089" s="3">
        <v>0.3</v>
      </c>
      <c r="U2089" s="22">
        <f t="shared" si="175"/>
        <v>0.3</v>
      </c>
      <c r="V2089" s="10">
        <f t="shared" si="176"/>
        <v>2.1</v>
      </c>
      <c r="W2089" s="24">
        <f t="shared" si="177"/>
        <v>2.1</v>
      </c>
    </row>
    <row r="2090" spans="1:23" hidden="1" x14ac:dyDescent="0.3">
      <c r="A2090" s="27" t="s">
        <v>33</v>
      </c>
      <c r="B2090" s="27" t="s">
        <v>5593</v>
      </c>
      <c r="C2090" s="27" t="s">
        <v>5594</v>
      </c>
      <c r="D2090" t="s">
        <v>34</v>
      </c>
      <c r="E2090" s="27"/>
      <c r="F2090">
        <v>0.26350000000000001</v>
      </c>
      <c r="G2090" s="28">
        <v>0.81565496000000004</v>
      </c>
      <c r="H2090" s="4">
        <v>9548.6074000000008</v>
      </c>
      <c r="I2090" s="4">
        <v>1305.7781</v>
      </c>
      <c r="J2090" s="7">
        <v>29706</v>
      </c>
      <c r="K2090" s="7">
        <v>6965</v>
      </c>
      <c r="L2090" s="29">
        <v>0.1368</v>
      </c>
      <c r="M2090" s="30">
        <v>0.75831634000000003</v>
      </c>
      <c r="N2090" s="31">
        <v>0.380855</v>
      </c>
      <c r="O2090" s="32">
        <f>IFERROR(VLOOKUP(C2090,Sheet2!$B$2:$G$588,6,FALSE),0)</f>
        <v>29706</v>
      </c>
      <c r="P2090" s="27"/>
      <c r="Q2090" s="28">
        <v>0.4977623692</v>
      </c>
      <c r="R2090" s="29">
        <v>0.26346205347388402</v>
      </c>
      <c r="S2090" s="29"/>
      <c r="T2090" s="28"/>
      <c r="U2090" s="29" t="str">
        <f t="shared" si="175"/>
        <v/>
      </c>
      <c r="V2090" s="30" t="str">
        <f t="shared" si="176"/>
        <v/>
      </c>
      <c r="W2090" s="33">
        <f t="shared" si="177"/>
        <v>6952.1865161118258</v>
      </c>
    </row>
    <row r="2091" spans="1:23" x14ac:dyDescent="0.3">
      <c r="A2091" t="s">
        <v>17</v>
      </c>
      <c r="B2091" t="s">
        <v>5593</v>
      </c>
      <c r="C2091" t="s">
        <v>5594</v>
      </c>
      <c r="D2091" t="s">
        <v>5625</v>
      </c>
      <c r="E2091" t="s">
        <v>5626</v>
      </c>
      <c r="F2091">
        <v>0.25</v>
      </c>
      <c r="G2091" s="2">
        <v>1</v>
      </c>
      <c r="H2091" s="4">
        <v>1993.4729</v>
      </c>
      <c r="I2091" s="4">
        <v>237.45830000000001</v>
      </c>
      <c r="J2091" s="7">
        <v>6120</v>
      </c>
      <c r="K2091" s="7">
        <v>1133</v>
      </c>
      <c r="L2091" s="3">
        <v>0.1191</v>
      </c>
      <c r="M2091" s="5">
        <v>0.8590544</v>
      </c>
      <c r="N2091" s="6">
        <v>0.7</v>
      </c>
      <c r="O2091" s="8">
        <f>IFERROR(VLOOKUP(C2091,Sheet2!$B$2:$G$588,6,FALSE),0)</f>
        <v>29706</v>
      </c>
      <c r="P2091" t="s">
        <v>22</v>
      </c>
      <c r="Q2091" s="2">
        <v>0.18515055850000001</v>
      </c>
      <c r="R2091" s="3">
        <v>0.18515055845638001</v>
      </c>
      <c r="S2091" s="3" t="str">
        <f t="shared" ref="S2091:S2095" si="178">IF(R2091+0.01&lt;Q2091,"Y","")</f>
        <v/>
      </c>
      <c r="T2091" s="2"/>
      <c r="U2091" s="22">
        <f t="shared" si="175"/>
        <v>0.18515055845638001</v>
      </c>
      <c r="V2091" s="10">
        <f t="shared" si="176"/>
        <v>1133.1214177530458</v>
      </c>
      <c r="W2091" s="24">
        <f t="shared" si="177"/>
        <v>1133.1214177530458</v>
      </c>
    </row>
    <row r="2092" spans="1:23" x14ac:dyDescent="0.3">
      <c r="A2092" t="s">
        <v>17</v>
      </c>
      <c r="B2092" t="s">
        <v>5593</v>
      </c>
      <c r="C2092" t="s">
        <v>5594</v>
      </c>
      <c r="D2092" t="s">
        <v>5665</v>
      </c>
      <c r="E2092" t="s">
        <v>5666</v>
      </c>
      <c r="F2092">
        <v>0.25</v>
      </c>
      <c r="G2092" s="2">
        <v>1</v>
      </c>
      <c r="H2092" s="4">
        <v>1175.8117</v>
      </c>
      <c r="I2092" s="4">
        <v>133.4188</v>
      </c>
      <c r="J2092" s="7">
        <v>3448</v>
      </c>
      <c r="K2092" s="7">
        <v>647</v>
      </c>
      <c r="L2092" s="3">
        <v>0.1135</v>
      </c>
      <c r="M2092" s="5">
        <v>0.86156677000000004</v>
      </c>
      <c r="N2092" s="6">
        <v>0.7</v>
      </c>
      <c r="O2092" s="8">
        <f>IFERROR(VLOOKUP(C2092,Sheet2!$B$2:$G$588,6,FALSE),0)</f>
        <v>29706</v>
      </c>
      <c r="P2092" t="s">
        <v>22</v>
      </c>
      <c r="Q2092" s="2">
        <v>0.1875267005</v>
      </c>
      <c r="R2092" s="3">
        <v>0.18752670046089301</v>
      </c>
      <c r="S2092" s="3" t="str">
        <f t="shared" si="178"/>
        <v/>
      </c>
      <c r="T2092" s="2"/>
      <c r="U2092" s="22">
        <f t="shared" si="175"/>
        <v>0.18752670046089301</v>
      </c>
      <c r="V2092" s="10">
        <f t="shared" si="176"/>
        <v>646.59206318915915</v>
      </c>
      <c r="W2092" s="24">
        <f t="shared" si="177"/>
        <v>646.59206318915915</v>
      </c>
    </row>
    <row r="2093" spans="1:23" x14ac:dyDescent="0.3">
      <c r="A2093" t="s">
        <v>17</v>
      </c>
      <c r="B2093" t="s">
        <v>5593</v>
      </c>
      <c r="C2093" t="s">
        <v>5594</v>
      </c>
      <c r="D2093" t="s">
        <v>5673</v>
      </c>
      <c r="E2093" t="s">
        <v>5674</v>
      </c>
      <c r="F2093">
        <v>0.4</v>
      </c>
      <c r="G2093" s="2">
        <v>1</v>
      </c>
      <c r="H2093" s="4">
        <v>272.67970000000003</v>
      </c>
      <c r="I2093" s="4">
        <v>150.827</v>
      </c>
      <c r="J2093" s="7">
        <v>3046</v>
      </c>
      <c r="K2093" s="7">
        <v>1219</v>
      </c>
      <c r="L2093" s="3">
        <v>0.55310000000000004</v>
      </c>
      <c r="M2093" s="5">
        <v>0.67324550999999999</v>
      </c>
      <c r="N2093" s="6">
        <v>0.1</v>
      </c>
      <c r="O2093" s="8">
        <f>IFERROR(VLOOKUP(C2093,Sheet2!$B$2:$G$588,6,FALSE),0)</f>
        <v>29706</v>
      </c>
      <c r="P2093" t="s">
        <v>22</v>
      </c>
      <c r="Q2093" s="2">
        <v>0.85146577430000003</v>
      </c>
      <c r="R2093" s="3">
        <v>0.4</v>
      </c>
      <c r="S2093" s="3" t="str">
        <f t="shared" si="178"/>
        <v>Y</v>
      </c>
      <c r="T2093" s="2"/>
      <c r="U2093" s="22">
        <f t="shared" si="175"/>
        <v>0.4</v>
      </c>
      <c r="V2093" s="10">
        <f t="shared" si="176"/>
        <v>1218.4000000000001</v>
      </c>
      <c r="W2093" s="24">
        <f t="shared" si="177"/>
        <v>1218.4000000000001</v>
      </c>
    </row>
    <row r="2094" spans="1:23" x14ac:dyDescent="0.3">
      <c r="A2094" t="s">
        <v>17</v>
      </c>
      <c r="B2094" t="s">
        <v>5593</v>
      </c>
      <c r="C2094" t="s">
        <v>5594</v>
      </c>
      <c r="D2094" t="s">
        <v>5597</v>
      </c>
      <c r="E2094" t="s">
        <v>5598</v>
      </c>
      <c r="F2094">
        <v>0.25</v>
      </c>
      <c r="G2094" s="2">
        <v>1</v>
      </c>
      <c r="H2094" s="4">
        <v>273.7697</v>
      </c>
      <c r="I2094" s="4">
        <v>136.8141</v>
      </c>
      <c r="J2094" s="7">
        <v>2718</v>
      </c>
      <c r="K2094" s="7">
        <v>679</v>
      </c>
      <c r="L2094" s="3">
        <v>0.49969999999999998</v>
      </c>
      <c r="M2094" s="5">
        <v>0.66217130999999996</v>
      </c>
      <c r="N2094" s="6">
        <v>0.1</v>
      </c>
      <c r="O2094" s="8">
        <f>IFERROR(VLOOKUP(C2094,Sheet2!$B$2:$G$588,6,FALSE),0)</f>
        <v>29706</v>
      </c>
      <c r="P2094" t="s">
        <v>22</v>
      </c>
      <c r="Q2094" s="2">
        <v>0.8489816778</v>
      </c>
      <c r="R2094" s="3">
        <v>0.249999999999999</v>
      </c>
      <c r="S2094" s="3" t="str">
        <f t="shared" si="178"/>
        <v>Y</v>
      </c>
      <c r="T2094" s="2"/>
      <c r="U2094" s="22">
        <f t="shared" si="175"/>
        <v>0.249999999999999</v>
      </c>
      <c r="V2094" s="10">
        <f t="shared" si="176"/>
        <v>679.49999999999727</v>
      </c>
      <c r="W2094" s="24">
        <f t="shared" si="177"/>
        <v>679.49999999999727</v>
      </c>
    </row>
    <row r="2095" spans="1:23" x14ac:dyDescent="0.3">
      <c r="A2095" t="s">
        <v>17</v>
      </c>
      <c r="B2095" t="s">
        <v>5593</v>
      </c>
      <c r="C2095" t="s">
        <v>5594</v>
      </c>
      <c r="D2095" t="s">
        <v>5657</v>
      </c>
      <c r="E2095" t="s">
        <v>5658</v>
      </c>
      <c r="F2095">
        <v>0.25</v>
      </c>
      <c r="G2095" s="2">
        <v>1</v>
      </c>
      <c r="H2095" s="4">
        <v>895.39059999999995</v>
      </c>
      <c r="I2095" s="4">
        <v>96.251999999999995</v>
      </c>
      <c r="J2095" s="7">
        <v>2518</v>
      </c>
      <c r="K2095" s="7">
        <v>498</v>
      </c>
      <c r="L2095" s="3">
        <v>0.1075</v>
      </c>
      <c r="M2095" s="5">
        <v>0.87217378999999995</v>
      </c>
      <c r="N2095" s="6">
        <v>0.7</v>
      </c>
      <c r="O2095" s="8">
        <f>IFERROR(VLOOKUP(C2095,Sheet2!$B$2:$G$588,6,FALSE),0)</f>
        <v>29706</v>
      </c>
      <c r="P2095" t="s">
        <v>22</v>
      </c>
      <c r="Q2095" s="2">
        <v>0.1974076615</v>
      </c>
      <c r="R2095" s="3">
        <v>0.19740766146852301</v>
      </c>
      <c r="S2095" s="3" t="str">
        <f t="shared" si="178"/>
        <v/>
      </c>
      <c r="T2095" s="2"/>
      <c r="U2095" s="22">
        <f t="shared" si="175"/>
        <v>0.19740766146852301</v>
      </c>
      <c r="V2095" s="10">
        <f t="shared" si="176"/>
        <v>497.07249157774095</v>
      </c>
      <c r="W2095" s="24">
        <f t="shared" si="177"/>
        <v>497.07249157774095</v>
      </c>
    </row>
    <row r="2096" spans="1:23" x14ac:dyDescent="0.3">
      <c r="A2096" t="s">
        <v>17</v>
      </c>
      <c r="B2096" t="s">
        <v>5593</v>
      </c>
      <c r="C2096" t="s">
        <v>5594</v>
      </c>
      <c r="D2096" t="s">
        <v>5641</v>
      </c>
      <c r="E2096" t="s">
        <v>5642</v>
      </c>
      <c r="F2096">
        <v>0.25</v>
      </c>
      <c r="G2096" s="2">
        <v>0</v>
      </c>
      <c r="H2096" s="4">
        <v>259.73</v>
      </c>
      <c r="I2096" s="4">
        <v>115.2997</v>
      </c>
      <c r="J2096" s="7">
        <v>2267</v>
      </c>
      <c r="K2096" s="7">
        <v>567</v>
      </c>
      <c r="L2096" s="3">
        <v>0.44390000000000002</v>
      </c>
      <c r="M2096" s="5">
        <v>0.65546464000000004</v>
      </c>
      <c r="N2096" s="6">
        <v>0.1</v>
      </c>
      <c r="O2096" s="8">
        <f>IFERROR(VLOOKUP(C2096,Sheet2!$B$2:$G$588,6,FALSE),0)</f>
        <v>29706</v>
      </c>
      <c r="P2096" t="s">
        <v>22</v>
      </c>
      <c r="Q2096" s="2">
        <v>0.84743646890000002</v>
      </c>
      <c r="R2096" s="3">
        <v>0.25</v>
      </c>
      <c r="U2096" s="22">
        <f t="shared" si="175"/>
        <v>0.25</v>
      </c>
      <c r="V2096" s="10">
        <f t="shared" si="176"/>
        <v>566.75</v>
      </c>
      <c r="W2096" s="24">
        <f t="shared" si="177"/>
        <v>566.75</v>
      </c>
    </row>
    <row r="2097" spans="1:23" x14ac:dyDescent="0.3">
      <c r="A2097" t="s">
        <v>17</v>
      </c>
      <c r="B2097" t="s">
        <v>5593</v>
      </c>
      <c r="C2097" t="s">
        <v>5594</v>
      </c>
      <c r="D2097" t="s">
        <v>5627</v>
      </c>
      <c r="E2097" t="s">
        <v>5628</v>
      </c>
      <c r="F2097">
        <v>0.23</v>
      </c>
      <c r="G2097" s="2">
        <v>1</v>
      </c>
      <c r="H2097" s="4">
        <v>1414.8864000000001</v>
      </c>
      <c r="I2097" s="4">
        <v>63.081499999999998</v>
      </c>
      <c r="J2097" s="7">
        <v>1386</v>
      </c>
      <c r="K2097" s="7">
        <v>251</v>
      </c>
      <c r="L2097" s="3">
        <v>4.4600000000000001E-2</v>
      </c>
      <c r="M2097" s="5">
        <v>0.73263058000000003</v>
      </c>
      <c r="N2097" s="6">
        <v>0.6</v>
      </c>
      <c r="O2097" s="8">
        <f>IFERROR(VLOOKUP(C2097,Sheet2!$B$2:$G$588,6,FALSE),0)</f>
        <v>29706</v>
      </c>
      <c r="P2097" t="s">
        <v>92</v>
      </c>
      <c r="Q2097" s="2">
        <v>0.18103336219999999</v>
      </c>
      <c r="R2097" s="3">
        <v>0.18103336223008901</v>
      </c>
      <c r="S2097" s="3" t="str">
        <f t="shared" ref="S2097:S2101" si="179">IF(R2097+0.01&lt;Q2097,"Y","")</f>
        <v/>
      </c>
      <c r="T2097" s="2"/>
      <c r="U2097" s="22">
        <f t="shared" si="175"/>
        <v>0.18103336223008901</v>
      </c>
      <c r="V2097" s="10">
        <f t="shared" si="176"/>
        <v>250.91224005090336</v>
      </c>
      <c r="W2097" s="24">
        <f t="shared" si="177"/>
        <v>250.91224005090336</v>
      </c>
    </row>
    <row r="2098" spans="1:23" x14ac:dyDescent="0.3">
      <c r="A2098" t="s">
        <v>17</v>
      </c>
      <c r="B2098" t="s">
        <v>5593</v>
      </c>
      <c r="C2098" t="s">
        <v>5594</v>
      </c>
      <c r="D2098" t="s">
        <v>5659</v>
      </c>
      <c r="E2098" t="s">
        <v>5660</v>
      </c>
      <c r="F2098">
        <v>0.25</v>
      </c>
      <c r="G2098" s="2">
        <v>1</v>
      </c>
      <c r="H2098" s="4">
        <v>111.9435</v>
      </c>
      <c r="I2098" s="4">
        <v>47.889600000000002</v>
      </c>
      <c r="J2098" s="7">
        <v>1096</v>
      </c>
      <c r="K2098" s="7">
        <v>274</v>
      </c>
      <c r="L2098" s="3">
        <v>0.42780000000000001</v>
      </c>
      <c r="M2098" s="5">
        <v>0.76293317999999999</v>
      </c>
      <c r="N2098" s="6">
        <v>0.1</v>
      </c>
      <c r="O2098" s="8">
        <f>IFERROR(VLOOKUP(C2098,Sheet2!$B$2:$G$588,6,FALSE),0)</f>
        <v>29706</v>
      </c>
      <c r="P2098" t="s">
        <v>22</v>
      </c>
      <c r="Q2098" s="2">
        <v>0.86892692169999997</v>
      </c>
      <c r="R2098" s="3">
        <v>0.25</v>
      </c>
      <c r="S2098" s="3" t="str">
        <f t="shared" si="179"/>
        <v>Y</v>
      </c>
      <c r="T2098" s="2"/>
      <c r="U2098" s="22">
        <f t="shared" si="175"/>
        <v>0.25</v>
      </c>
      <c r="V2098" s="10">
        <f t="shared" si="176"/>
        <v>274</v>
      </c>
      <c r="W2098" s="24">
        <f t="shared" si="177"/>
        <v>274</v>
      </c>
    </row>
    <row r="2099" spans="1:23" x14ac:dyDescent="0.3">
      <c r="A2099" t="s">
        <v>17</v>
      </c>
      <c r="B2099" t="s">
        <v>5593</v>
      </c>
      <c r="C2099" t="s">
        <v>5594</v>
      </c>
      <c r="D2099" t="s">
        <v>5645</v>
      </c>
      <c r="E2099" t="s">
        <v>5646</v>
      </c>
      <c r="F2099">
        <v>0.25</v>
      </c>
      <c r="G2099" s="2">
        <v>1</v>
      </c>
      <c r="H2099" s="4">
        <v>658.09010000000001</v>
      </c>
      <c r="I2099" s="4">
        <v>31.503399999999999</v>
      </c>
      <c r="J2099" s="7">
        <v>990</v>
      </c>
      <c r="K2099" s="7">
        <v>247</v>
      </c>
      <c r="L2099" s="3">
        <v>4.7899999999999998E-2</v>
      </c>
      <c r="M2099" s="5">
        <v>1.0473409899999999</v>
      </c>
      <c r="N2099" s="6">
        <v>0.6</v>
      </c>
      <c r="O2099" s="8">
        <f>IFERROR(VLOOKUP(C2099,Sheet2!$B$2:$G$588,6,FALSE),0)</f>
        <v>29706</v>
      </c>
      <c r="P2099" t="s">
        <v>95</v>
      </c>
      <c r="Q2099" s="2">
        <v>0.42712067240000001</v>
      </c>
      <c r="R2099" s="3">
        <v>0.25</v>
      </c>
      <c r="S2099" s="3" t="str">
        <f t="shared" si="179"/>
        <v>Y</v>
      </c>
      <c r="T2099" s="2"/>
      <c r="U2099" s="22">
        <f t="shared" si="175"/>
        <v>0.25</v>
      </c>
      <c r="V2099" s="10">
        <f t="shared" si="176"/>
        <v>247.5</v>
      </c>
      <c r="W2099" s="24">
        <f t="shared" si="177"/>
        <v>247.5</v>
      </c>
    </row>
    <row r="2100" spans="1:23" x14ac:dyDescent="0.3">
      <c r="A2100" t="s">
        <v>17</v>
      </c>
      <c r="B2100" t="s">
        <v>5593</v>
      </c>
      <c r="C2100" t="s">
        <v>5594</v>
      </c>
      <c r="D2100" t="s">
        <v>5687</v>
      </c>
      <c r="E2100" t="s">
        <v>5688</v>
      </c>
      <c r="F2100">
        <v>0.25</v>
      </c>
      <c r="G2100" s="2">
        <v>1</v>
      </c>
      <c r="H2100" s="4">
        <v>91.565899999999999</v>
      </c>
      <c r="I2100" s="4">
        <v>43.895400000000002</v>
      </c>
      <c r="J2100" s="7">
        <v>959</v>
      </c>
      <c r="K2100" s="7">
        <v>240</v>
      </c>
      <c r="L2100" s="3">
        <v>0.47939999999999999</v>
      </c>
      <c r="M2100" s="5">
        <v>0.72855671</v>
      </c>
      <c r="N2100" s="6">
        <v>0.1</v>
      </c>
      <c r="O2100" s="8">
        <f>IFERROR(VLOOKUP(C2100,Sheet2!$B$2:$G$588,6,FALSE),0)</f>
        <v>29706</v>
      </c>
      <c r="P2100" t="s">
        <v>22</v>
      </c>
      <c r="Q2100" s="2">
        <v>0.86274232579999999</v>
      </c>
      <c r="R2100" s="3">
        <v>0.25</v>
      </c>
      <c r="S2100" s="3" t="str">
        <f t="shared" si="179"/>
        <v>Y</v>
      </c>
      <c r="T2100" s="2"/>
      <c r="U2100" s="22">
        <f t="shared" si="175"/>
        <v>0.25</v>
      </c>
      <c r="V2100" s="10">
        <f t="shared" si="176"/>
        <v>239.75</v>
      </c>
      <c r="W2100" s="24">
        <f t="shared" si="177"/>
        <v>239.75</v>
      </c>
    </row>
    <row r="2101" spans="1:23" x14ac:dyDescent="0.3">
      <c r="A2101" t="s">
        <v>17</v>
      </c>
      <c r="B2101" t="s">
        <v>5593</v>
      </c>
      <c r="C2101" t="s">
        <v>5594</v>
      </c>
      <c r="D2101" t="s">
        <v>5691</v>
      </c>
      <c r="E2101" t="s">
        <v>5692</v>
      </c>
      <c r="F2101">
        <v>0.17</v>
      </c>
      <c r="G2101" s="2">
        <v>1</v>
      </c>
      <c r="H2101" s="4">
        <v>527.82240000000002</v>
      </c>
      <c r="I2101" s="4">
        <v>36.538600000000002</v>
      </c>
      <c r="J2101" s="7">
        <v>761</v>
      </c>
      <c r="K2101" s="7">
        <v>103</v>
      </c>
      <c r="L2101" s="3">
        <v>6.9199999999999998E-2</v>
      </c>
      <c r="M2101" s="5">
        <v>0.69405364000000003</v>
      </c>
      <c r="N2101" s="6">
        <v>0.6</v>
      </c>
      <c r="O2101" s="8">
        <f>IFERROR(VLOOKUP(C2101,Sheet2!$B$2:$G$588,6,FALSE),0)</f>
        <v>29706</v>
      </c>
      <c r="P2101" t="s">
        <v>92</v>
      </c>
      <c r="Q2101" s="2">
        <v>0.13551350540000001</v>
      </c>
      <c r="R2101" s="3">
        <v>0.13551350538339399</v>
      </c>
      <c r="S2101" s="3" t="str">
        <f t="shared" si="179"/>
        <v/>
      </c>
      <c r="T2101" s="2"/>
      <c r="U2101" s="22">
        <f t="shared" si="175"/>
        <v>0.13551350538339399</v>
      </c>
      <c r="V2101" s="10">
        <f t="shared" si="176"/>
        <v>103.12577759676283</v>
      </c>
      <c r="W2101" s="24">
        <f t="shared" si="177"/>
        <v>103.12577759676283</v>
      </c>
    </row>
    <row r="2102" spans="1:23" x14ac:dyDescent="0.3">
      <c r="A2102" t="s">
        <v>17</v>
      </c>
      <c r="B2102" t="s">
        <v>5593</v>
      </c>
      <c r="C2102" t="s">
        <v>5594</v>
      </c>
      <c r="D2102" t="s">
        <v>5685</v>
      </c>
      <c r="E2102" t="s">
        <v>5686</v>
      </c>
      <c r="F2102">
        <v>0.25</v>
      </c>
      <c r="G2102" s="2">
        <v>0</v>
      </c>
      <c r="H2102" s="4">
        <v>39.923699999999997</v>
      </c>
      <c r="I2102" s="4">
        <v>17.315000000000001</v>
      </c>
      <c r="J2102" s="7">
        <v>370</v>
      </c>
      <c r="K2102" s="7">
        <v>93</v>
      </c>
      <c r="L2102" s="3">
        <v>0.43369999999999997</v>
      </c>
      <c r="M2102" s="5">
        <v>0.71276267000000004</v>
      </c>
      <c r="N2102" s="6">
        <v>0.1</v>
      </c>
      <c r="O2102" s="8">
        <f>IFERROR(VLOOKUP(C2102,Sheet2!$B$2:$G$588,6,FALSE),0)</f>
        <v>29706</v>
      </c>
      <c r="P2102" t="s">
        <v>22</v>
      </c>
      <c r="Q2102" s="2">
        <v>0.8597008464</v>
      </c>
      <c r="R2102" s="3">
        <v>0.249999999999999</v>
      </c>
      <c r="U2102" s="22">
        <f t="shared" si="175"/>
        <v>0.249999999999999</v>
      </c>
      <c r="V2102" s="10">
        <f t="shared" si="176"/>
        <v>92.499999999999631</v>
      </c>
      <c r="W2102" s="24">
        <f t="shared" si="177"/>
        <v>92.499999999999631</v>
      </c>
    </row>
    <row r="2103" spans="1:23" x14ac:dyDescent="0.3">
      <c r="A2103" t="s">
        <v>17</v>
      </c>
      <c r="B2103" t="s">
        <v>5593</v>
      </c>
      <c r="C2103" t="s">
        <v>5594</v>
      </c>
      <c r="D2103" t="s">
        <v>5611</v>
      </c>
      <c r="E2103" t="s">
        <v>5612</v>
      </c>
      <c r="F2103">
        <v>0.25</v>
      </c>
      <c r="G2103" s="2">
        <v>0</v>
      </c>
      <c r="H2103" s="4">
        <v>41.125900000000001</v>
      </c>
      <c r="I2103" s="4">
        <v>18.199100000000001</v>
      </c>
      <c r="J2103" s="7">
        <v>351</v>
      </c>
      <c r="K2103" s="7">
        <v>88</v>
      </c>
      <c r="L2103" s="3">
        <v>0.4425</v>
      </c>
      <c r="M2103" s="5">
        <v>0.64240231000000003</v>
      </c>
      <c r="N2103" s="6">
        <v>0.1</v>
      </c>
      <c r="O2103" s="8">
        <f>IFERROR(VLOOKUP(C2103,Sheet2!$B$2:$G$588,6,FALSE),0)</f>
        <v>29706</v>
      </c>
      <c r="P2103" t="s">
        <v>22</v>
      </c>
      <c r="Q2103" s="2">
        <v>0.84433430840000001</v>
      </c>
      <c r="R2103" s="3">
        <v>0.25</v>
      </c>
      <c r="U2103" s="22">
        <f t="shared" si="175"/>
        <v>0.25</v>
      </c>
      <c r="V2103" s="10">
        <f t="shared" si="176"/>
        <v>87.75</v>
      </c>
      <c r="W2103" s="24">
        <f t="shared" si="177"/>
        <v>87.75</v>
      </c>
    </row>
    <row r="2104" spans="1:23" x14ac:dyDescent="0.3">
      <c r="A2104" t="s">
        <v>17</v>
      </c>
      <c r="B2104" t="s">
        <v>5593</v>
      </c>
      <c r="C2104" t="s">
        <v>5594</v>
      </c>
      <c r="D2104" t="s">
        <v>5617</v>
      </c>
      <c r="E2104" t="s">
        <v>5618</v>
      </c>
      <c r="F2104">
        <v>0.25</v>
      </c>
      <c r="G2104" s="2">
        <v>0</v>
      </c>
      <c r="H2104" s="4">
        <v>23.499400000000001</v>
      </c>
      <c r="I2104" s="4">
        <v>10.059900000000001</v>
      </c>
      <c r="J2104" s="7">
        <v>314</v>
      </c>
      <c r="K2104" s="7">
        <v>79</v>
      </c>
      <c r="L2104" s="3">
        <v>0.42809999999999998</v>
      </c>
      <c r="M2104" s="5">
        <v>1.04152288</v>
      </c>
      <c r="N2104" s="6">
        <v>0.1</v>
      </c>
      <c r="O2104" s="8">
        <f>IFERROR(VLOOKUP(C2104,Sheet2!$B$2:$G$588,6,FALSE),0)</f>
        <v>29706</v>
      </c>
      <c r="P2104" t="s">
        <v>22</v>
      </c>
      <c r="Q2104" s="2">
        <v>0.90398674720000005</v>
      </c>
      <c r="R2104" s="3">
        <v>0.25</v>
      </c>
      <c r="U2104" s="22">
        <f t="shared" si="175"/>
        <v>0.25</v>
      </c>
      <c r="V2104" s="10">
        <f t="shared" si="176"/>
        <v>78.5</v>
      </c>
      <c r="W2104" s="24">
        <f t="shared" si="177"/>
        <v>78.5</v>
      </c>
    </row>
    <row r="2105" spans="1:23" x14ac:dyDescent="0.3">
      <c r="A2105" t="s">
        <v>17</v>
      </c>
      <c r="B2105" t="s">
        <v>5593</v>
      </c>
      <c r="C2105" t="s">
        <v>5594</v>
      </c>
      <c r="D2105" t="s">
        <v>5595</v>
      </c>
      <c r="E2105" t="s">
        <v>5596</v>
      </c>
      <c r="F2105">
        <v>0.25</v>
      </c>
      <c r="G2105" s="2">
        <v>1</v>
      </c>
      <c r="H2105" s="4">
        <v>557.44309999999996</v>
      </c>
      <c r="I2105" s="4">
        <v>9.8719000000000001</v>
      </c>
      <c r="J2105" s="7">
        <v>254</v>
      </c>
      <c r="K2105" s="7">
        <v>63</v>
      </c>
      <c r="L2105" s="3">
        <v>1.77E-2</v>
      </c>
      <c r="M2105" s="5">
        <v>0.85665601000000002</v>
      </c>
      <c r="N2105" s="6">
        <v>0.6</v>
      </c>
      <c r="O2105" s="8">
        <f>IFERROR(VLOOKUP(C2105,Sheet2!$B$2:$G$588,6,FALSE),0)</f>
        <v>29706</v>
      </c>
      <c r="P2105" t="s">
        <v>95</v>
      </c>
      <c r="Q2105" s="2">
        <v>0.29960217909999998</v>
      </c>
      <c r="R2105" s="3">
        <v>0.25</v>
      </c>
      <c r="S2105" s="3" t="str">
        <f t="shared" ref="S2105:S2106" si="180">IF(R2105+0.01&lt;Q2105,"Y","")</f>
        <v>Y</v>
      </c>
      <c r="T2105" s="2"/>
      <c r="U2105" s="22">
        <f t="shared" si="175"/>
        <v>0.25</v>
      </c>
      <c r="V2105" s="10">
        <f t="shared" si="176"/>
        <v>63.5</v>
      </c>
      <c r="W2105" s="24">
        <f t="shared" si="177"/>
        <v>63.5</v>
      </c>
    </row>
    <row r="2106" spans="1:23" x14ac:dyDescent="0.3">
      <c r="A2106" t="s">
        <v>17</v>
      </c>
      <c r="B2106" t="s">
        <v>5593</v>
      </c>
      <c r="C2106" t="s">
        <v>5594</v>
      </c>
      <c r="D2106" t="s">
        <v>5689</v>
      </c>
      <c r="E2106" t="s">
        <v>5690</v>
      </c>
      <c r="F2106">
        <v>0.25</v>
      </c>
      <c r="G2106" s="2">
        <v>1</v>
      </c>
      <c r="H2106" s="4">
        <v>19.0441</v>
      </c>
      <c r="I2106" s="4">
        <v>11.878299999999999</v>
      </c>
      <c r="J2106" s="7">
        <v>249</v>
      </c>
      <c r="K2106" s="7">
        <v>62</v>
      </c>
      <c r="L2106" s="3">
        <v>0.62370000000000003</v>
      </c>
      <c r="M2106" s="5">
        <v>0.69973300999999999</v>
      </c>
      <c r="N2106" s="6">
        <v>0.1</v>
      </c>
      <c r="O2106" s="8">
        <f>IFERROR(VLOOKUP(C2106,Sheet2!$B$2:$G$588,6,FALSE),0)</f>
        <v>29706</v>
      </c>
      <c r="P2106" t="s">
        <v>22</v>
      </c>
      <c r="Q2106" s="2">
        <v>0.85708834779999998</v>
      </c>
      <c r="R2106" s="3">
        <v>0.25</v>
      </c>
      <c r="S2106" s="3" t="str">
        <f t="shared" si="180"/>
        <v>Y</v>
      </c>
      <c r="T2106" s="2"/>
      <c r="U2106" s="22">
        <f t="shared" si="175"/>
        <v>0.25</v>
      </c>
      <c r="V2106" s="10">
        <f t="shared" si="176"/>
        <v>62.25</v>
      </c>
      <c r="W2106" s="24">
        <f t="shared" si="177"/>
        <v>62.25</v>
      </c>
    </row>
    <row r="2107" spans="1:23" x14ac:dyDescent="0.3">
      <c r="A2107" t="s">
        <v>17</v>
      </c>
      <c r="B2107" t="s">
        <v>5593</v>
      </c>
      <c r="C2107" t="s">
        <v>5594</v>
      </c>
      <c r="D2107" t="s">
        <v>5621</v>
      </c>
      <c r="E2107" t="s">
        <v>5622</v>
      </c>
      <c r="F2107">
        <v>0.25</v>
      </c>
      <c r="G2107" s="2">
        <v>0</v>
      </c>
      <c r="H2107" s="4">
        <v>23.289400000000001</v>
      </c>
      <c r="I2107" s="4">
        <v>10.443899999999999</v>
      </c>
      <c r="J2107" s="7">
        <v>230</v>
      </c>
      <c r="K2107" s="7">
        <v>57</v>
      </c>
      <c r="L2107" s="3">
        <v>0.44840000000000002</v>
      </c>
      <c r="M2107" s="5">
        <v>0.73356359000000004</v>
      </c>
      <c r="N2107" s="6">
        <v>0.1</v>
      </c>
      <c r="O2107" s="8">
        <f>IFERROR(VLOOKUP(C2107,Sheet2!$B$2:$G$588,6,FALSE),0)</f>
        <v>29706</v>
      </c>
      <c r="P2107" t="s">
        <v>22</v>
      </c>
      <c r="Q2107" s="2">
        <v>0.86367916609999995</v>
      </c>
      <c r="R2107" s="3">
        <v>0.25</v>
      </c>
      <c r="U2107" s="22">
        <f t="shared" si="175"/>
        <v>0.25</v>
      </c>
      <c r="V2107" s="10">
        <f t="shared" si="176"/>
        <v>57.5</v>
      </c>
      <c r="W2107" s="24">
        <f t="shared" si="177"/>
        <v>57.5</v>
      </c>
    </row>
    <row r="2108" spans="1:23" x14ac:dyDescent="0.3">
      <c r="A2108" t="s">
        <v>17</v>
      </c>
      <c r="B2108" t="s">
        <v>5593</v>
      </c>
      <c r="C2108" t="s">
        <v>5594</v>
      </c>
      <c r="D2108" t="s">
        <v>5669</v>
      </c>
      <c r="E2108" t="s">
        <v>5670</v>
      </c>
      <c r="F2108">
        <v>0.25</v>
      </c>
      <c r="G2108" s="2">
        <v>0</v>
      </c>
      <c r="H2108" s="4">
        <v>22.973800000000001</v>
      </c>
      <c r="I2108" s="4">
        <v>11.982200000000001</v>
      </c>
      <c r="J2108" s="7">
        <v>222</v>
      </c>
      <c r="K2108" s="7">
        <v>55</v>
      </c>
      <c r="L2108" s="3">
        <v>0.52159999999999995</v>
      </c>
      <c r="M2108" s="5">
        <v>0.61646606999999998</v>
      </c>
      <c r="N2108" s="6">
        <v>0.1</v>
      </c>
      <c r="O2108" s="8">
        <f>IFERROR(VLOOKUP(C2108,Sheet2!$B$2:$G$588,6,FALSE),0)</f>
        <v>29706</v>
      </c>
      <c r="P2108" t="s">
        <v>22</v>
      </c>
      <c r="Q2108" s="2">
        <v>0.8377850711</v>
      </c>
      <c r="R2108" s="3">
        <v>0.25</v>
      </c>
      <c r="U2108" s="22">
        <f t="shared" si="175"/>
        <v>0.25</v>
      </c>
      <c r="V2108" s="10">
        <f t="shared" si="176"/>
        <v>55.5</v>
      </c>
      <c r="W2108" s="24">
        <f t="shared" si="177"/>
        <v>55.5</v>
      </c>
    </row>
    <row r="2109" spans="1:23" x14ac:dyDescent="0.3">
      <c r="A2109" t="s">
        <v>17</v>
      </c>
      <c r="B2109" t="s">
        <v>5593</v>
      </c>
      <c r="C2109" t="s">
        <v>5594</v>
      </c>
      <c r="D2109" t="s">
        <v>5623</v>
      </c>
      <c r="E2109" t="s">
        <v>5624</v>
      </c>
      <c r="F2109">
        <v>0.25</v>
      </c>
      <c r="G2109" s="2">
        <v>0</v>
      </c>
      <c r="H2109" s="4">
        <v>23.885200000000001</v>
      </c>
      <c r="I2109" s="4">
        <v>11.395099999999999</v>
      </c>
      <c r="J2109" s="7">
        <v>215</v>
      </c>
      <c r="K2109" s="7">
        <v>54</v>
      </c>
      <c r="L2109" s="3">
        <v>0.47710000000000002</v>
      </c>
      <c r="M2109" s="5">
        <v>0.62920292</v>
      </c>
      <c r="N2109" s="6">
        <v>0.1</v>
      </c>
      <c r="O2109" s="8">
        <f>IFERROR(VLOOKUP(C2109,Sheet2!$B$2:$G$588,6,FALSE),0)</f>
        <v>29706</v>
      </c>
      <c r="P2109" t="s">
        <v>22</v>
      </c>
      <c r="Q2109" s="2">
        <v>0.84106876009999998</v>
      </c>
      <c r="R2109" s="3">
        <v>0.25</v>
      </c>
      <c r="U2109" s="22">
        <f t="shared" si="175"/>
        <v>0.25</v>
      </c>
      <c r="V2109" s="10">
        <f t="shared" si="176"/>
        <v>53.75</v>
      </c>
      <c r="W2109" s="24">
        <f t="shared" si="177"/>
        <v>53.75</v>
      </c>
    </row>
    <row r="2110" spans="1:23" x14ac:dyDescent="0.3">
      <c r="A2110" t="s">
        <v>17</v>
      </c>
      <c r="B2110" t="s">
        <v>5593</v>
      </c>
      <c r="C2110" t="s">
        <v>5594</v>
      </c>
      <c r="D2110" t="s">
        <v>5655</v>
      </c>
      <c r="E2110" t="s">
        <v>5656</v>
      </c>
      <c r="F2110">
        <v>0.25</v>
      </c>
      <c r="G2110" s="2">
        <v>0</v>
      </c>
      <c r="H2110" s="4">
        <v>32.608600000000003</v>
      </c>
      <c r="I2110" s="4">
        <v>13.0002</v>
      </c>
      <c r="J2110" s="7">
        <v>179</v>
      </c>
      <c r="K2110" s="7">
        <v>45</v>
      </c>
      <c r="L2110" s="3">
        <v>0.3987</v>
      </c>
      <c r="M2110" s="5">
        <v>0.45998362999999998</v>
      </c>
      <c r="N2110" s="6">
        <v>0.1</v>
      </c>
      <c r="O2110" s="8">
        <f>IFERROR(VLOOKUP(C2110,Sheet2!$B$2:$G$588,6,FALSE),0)</f>
        <v>29706</v>
      </c>
      <c r="P2110" t="s">
        <v>22</v>
      </c>
      <c r="Q2110" s="2">
        <v>0.78260095750000003</v>
      </c>
      <c r="R2110" s="3">
        <v>0.25</v>
      </c>
      <c r="U2110" s="22">
        <f t="shared" si="175"/>
        <v>0.25</v>
      </c>
      <c r="V2110" s="10">
        <f t="shared" si="176"/>
        <v>44.75</v>
      </c>
      <c r="W2110" s="24">
        <f t="shared" si="177"/>
        <v>44.75</v>
      </c>
    </row>
    <row r="2111" spans="1:23" x14ac:dyDescent="0.3">
      <c r="A2111" t="s">
        <v>17</v>
      </c>
      <c r="B2111" t="s">
        <v>5593</v>
      </c>
      <c r="C2111" t="s">
        <v>5594</v>
      </c>
      <c r="D2111" t="s">
        <v>5603</v>
      </c>
      <c r="E2111" t="s">
        <v>5604</v>
      </c>
      <c r="F2111">
        <v>0.25</v>
      </c>
      <c r="G2111" s="2">
        <v>1</v>
      </c>
      <c r="H2111" s="4">
        <v>448.6438</v>
      </c>
      <c r="I2111" s="4">
        <v>7.1670999999999996</v>
      </c>
      <c r="J2111" s="7">
        <v>176</v>
      </c>
      <c r="K2111" s="7">
        <v>41</v>
      </c>
      <c r="L2111" s="3">
        <v>1.6E-2</v>
      </c>
      <c r="M2111" s="5">
        <v>0.81647017</v>
      </c>
      <c r="N2111" s="6">
        <v>0.6</v>
      </c>
      <c r="O2111" s="8">
        <f>IFERROR(VLOOKUP(C2111,Sheet2!$B$2:$G$588,6,FALSE),0)</f>
        <v>29706</v>
      </c>
      <c r="P2111" t="s">
        <v>92</v>
      </c>
      <c r="Q2111" s="2">
        <v>0.26512930309999999</v>
      </c>
      <c r="R2111" s="3">
        <v>0.25</v>
      </c>
      <c r="S2111" s="3" t="str">
        <f t="shared" ref="S2111:S2112" si="181">IF(R2111+0.01&lt;Q2111,"Y","")</f>
        <v>Y</v>
      </c>
      <c r="T2111" s="2"/>
      <c r="U2111" s="22">
        <f t="shared" si="175"/>
        <v>0.25</v>
      </c>
      <c r="V2111" s="10">
        <f t="shared" si="176"/>
        <v>44</v>
      </c>
      <c r="W2111" s="24">
        <f t="shared" si="177"/>
        <v>44</v>
      </c>
    </row>
    <row r="2112" spans="1:23" x14ac:dyDescent="0.3">
      <c r="A2112" t="s">
        <v>17</v>
      </c>
      <c r="B2112" t="s">
        <v>5593</v>
      </c>
      <c r="C2112" t="s">
        <v>5594</v>
      </c>
      <c r="D2112" t="s">
        <v>5615</v>
      </c>
      <c r="E2112" t="s">
        <v>5616</v>
      </c>
      <c r="F2112">
        <v>0.25</v>
      </c>
      <c r="G2112" s="2">
        <v>1</v>
      </c>
      <c r="H2112" s="4">
        <v>20.486799999999999</v>
      </c>
      <c r="I2112" s="4">
        <v>8.2128999999999994</v>
      </c>
      <c r="J2112" s="7">
        <v>170</v>
      </c>
      <c r="K2112" s="7">
        <v>42</v>
      </c>
      <c r="L2112" s="3">
        <v>0.40089999999999998</v>
      </c>
      <c r="M2112" s="5">
        <v>0.68894069000000002</v>
      </c>
      <c r="N2112" s="6">
        <v>0.1</v>
      </c>
      <c r="O2112" s="8">
        <f>IFERROR(VLOOKUP(C2112,Sheet2!$B$2:$G$588,6,FALSE),0)</f>
        <v>29706</v>
      </c>
      <c r="P2112" t="s">
        <v>22</v>
      </c>
      <c r="Q2112" s="2">
        <v>0.85484962330000003</v>
      </c>
      <c r="R2112" s="3">
        <v>0.25</v>
      </c>
      <c r="S2112" s="3" t="str">
        <f t="shared" si="181"/>
        <v>Y</v>
      </c>
      <c r="T2112" s="2"/>
      <c r="U2112" s="22">
        <f t="shared" si="175"/>
        <v>0.25</v>
      </c>
      <c r="V2112" s="10">
        <f t="shared" si="176"/>
        <v>42.5</v>
      </c>
      <c r="W2112" s="24">
        <f t="shared" si="177"/>
        <v>42.5</v>
      </c>
    </row>
    <row r="2113" spans="1:23" x14ac:dyDescent="0.3">
      <c r="A2113" t="s">
        <v>17</v>
      </c>
      <c r="B2113" t="s">
        <v>5593</v>
      </c>
      <c r="C2113" t="s">
        <v>5594</v>
      </c>
      <c r="D2113" t="s">
        <v>5661</v>
      </c>
      <c r="E2113" t="s">
        <v>5662</v>
      </c>
      <c r="F2113">
        <v>0.33</v>
      </c>
      <c r="G2113" s="2">
        <v>0</v>
      </c>
      <c r="H2113" s="4">
        <v>19.416</v>
      </c>
      <c r="I2113" s="4">
        <v>7.2713999999999999</v>
      </c>
      <c r="J2113" s="7">
        <v>151</v>
      </c>
      <c r="K2113" s="7">
        <v>42</v>
      </c>
      <c r="L2113" s="3">
        <v>0.3745</v>
      </c>
      <c r="M2113" s="5">
        <v>0.69225042000000003</v>
      </c>
      <c r="N2113" s="6">
        <v>0.5</v>
      </c>
      <c r="O2113" s="8">
        <f>IFERROR(VLOOKUP(C2113,Sheet2!$B$2:$G$588,6,FALSE),0)</f>
        <v>29706</v>
      </c>
      <c r="P2113" t="s">
        <v>22</v>
      </c>
      <c r="Q2113" s="2">
        <v>0.2777180206</v>
      </c>
      <c r="R2113" s="3">
        <v>0.27771802061574702</v>
      </c>
      <c r="U2113" s="22">
        <f t="shared" si="175"/>
        <v>0.27771802061574702</v>
      </c>
      <c r="V2113" s="10">
        <f t="shared" si="176"/>
        <v>41.935421112977799</v>
      </c>
      <c r="W2113" s="24">
        <f t="shared" si="177"/>
        <v>41.935421112977799</v>
      </c>
    </row>
    <row r="2114" spans="1:23" x14ac:dyDescent="0.3">
      <c r="A2114" t="s">
        <v>17</v>
      </c>
      <c r="B2114" t="s">
        <v>5593</v>
      </c>
      <c r="C2114" t="s">
        <v>5594</v>
      </c>
      <c r="D2114" t="s">
        <v>5693</v>
      </c>
      <c r="E2114" t="s">
        <v>5694</v>
      </c>
      <c r="F2114">
        <v>0.33</v>
      </c>
      <c r="G2114" s="2">
        <v>0</v>
      </c>
      <c r="H2114" s="4">
        <v>18.649699999999999</v>
      </c>
      <c r="I2114" s="4">
        <v>7.6349</v>
      </c>
      <c r="J2114" s="7">
        <v>147</v>
      </c>
      <c r="K2114" s="7">
        <v>43</v>
      </c>
      <c r="L2114" s="3">
        <v>0.40939999999999999</v>
      </c>
      <c r="M2114" s="5">
        <v>0.64308153999999995</v>
      </c>
      <c r="N2114" s="6">
        <v>0.45</v>
      </c>
      <c r="O2114" s="8">
        <f>IFERROR(VLOOKUP(C2114,Sheet2!$B$2:$G$588,6,FALSE),0)</f>
        <v>29706</v>
      </c>
      <c r="P2114" t="s">
        <v>22</v>
      </c>
      <c r="Q2114" s="2">
        <v>0.30024426189999998</v>
      </c>
      <c r="R2114" s="3">
        <v>0.30024426188248898</v>
      </c>
      <c r="U2114" s="22">
        <f t="shared" si="175"/>
        <v>0.30024426188248898</v>
      </c>
      <c r="V2114" s="10">
        <f t="shared" si="176"/>
        <v>44.13590649672588</v>
      </c>
      <c r="W2114" s="24">
        <f t="shared" si="177"/>
        <v>44.13590649672588</v>
      </c>
    </row>
    <row r="2115" spans="1:23" x14ac:dyDescent="0.3">
      <c r="A2115" t="s">
        <v>17</v>
      </c>
      <c r="B2115" t="s">
        <v>5593</v>
      </c>
      <c r="C2115" t="s">
        <v>5594</v>
      </c>
      <c r="D2115" t="s">
        <v>5613</v>
      </c>
      <c r="E2115" t="s">
        <v>5614</v>
      </c>
      <c r="F2115">
        <v>0.25</v>
      </c>
      <c r="G2115" s="2">
        <v>0</v>
      </c>
      <c r="H2115" s="4">
        <v>8.4121000000000006</v>
      </c>
      <c r="I2115" s="4">
        <v>5.4694000000000003</v>
      </c>
      <c r="J2115" s="7">
        <v>138</v>
      </c>
      <c r="K2115" s="7">
        <v>34</v>
      </c>
      <c r="L2115" s="3">
        <v>0.6502</v>
      </c>
      <c r="M2115" s="5">
        <v>0.84079298000000002</v>
      </c>
      <c r="N2115" s="6">
        <v>0.01</v>
      </c>
      <c r="O2115" s="8">
        <f>IFERROR(VLOOKUP(C2115,Sheet2!$B$2:$G$588,6,FALSE),0)</f>
        <v>29706</v>
      </c>
      <c r="P2115" t="s">
        <v>22</v>
      </c>
      <c r="Q2115" s="2">
        <v>0.98810646589999995</v>
      </c>
      <c r="R2115" s="3">
        <v>0.25</v>
      </c>
      <c r="U2115" s="22">
        <f t="shared" si="175"/>
        <v>0.25</v>
      </c>
      <c r="V2115" s="10">
        <f t="shared" si="176"/>
        <v>34.5</v>
      </c>
      <c r="W2115" s="24">
        <f t="shared" si="177"/>
        <v>34.5</v>
      </c>
    </row>
    <row r="2116" spans="1:23" x14ac:dyDescent="0.3">
      <c r="A2116" t="s">
        <v>17</v>
      </c>
      <c r="B2116" t="s">
        <v>5593</v>
      </c>
      <c r="C2116" t="s">
        <v>5594</v>
      </c>
      <c r="D2116" t="s">
        <v>5633</v>
      </c>
      <c r="E2116" t="s">
        <v>5634</v>
      </c>
      <c r="F2116">
        <v>0.25</v>
      </c>
      <c r="G2116" s="2">
        <v>0</v>
      </c>
      <c r="H2116" s="4">
        <v>14.5282</v>
      </c>
      <c r="I2116" s="4">
        <v>6.2862999999999998</v>
      </c>
      <c r="J2116" s="7">
        <v>130</v>
      </c>
      <c r="K2116" s="7">
        <v>33</v>
      </c>
      <c r="L2116" s="3">
        <v>0.43269999999999997</v>
      </c>
      <c r="M2116" s="5">
        <v>0.68956912999999997</v>
      </c>
      <c r="N2116" s="6">
        <v>0.1</v>
      </c>
      <c r="O2116" s="8">
        <f>IFERROR(VLOOKUP(C2116,Sheet2!$B$2:$G$588,6,FALSE),0)</f>
        <v>29706</v>
      </c>
      <c r="P2116" t="s">
        <v>22</v>
      </c>
      <c r="Q2116" s="2">
        <v>0.85498190730000001</v>
      </c>
      <c r="R2116" s="3">
        <v>0.25</v>
      </c>
      <c r="U2116" s="22">
        <f t="shared" si="175"/>
        <v>0.25</v>
      </c>
      <c r="V2116" s="10">
        <f t="shared" si="176"/>
        <v>32.5</v>
      </c>
      <c r="W2116" s="24">
        <f t="shared" si="177"/>
        <v>32.5</v>
      </c>
    </row>
    <row r="2117" spans="1:23" x14ac:dyDescent="0.3">
      <c r="A2117" t="s">
        <v>17</v>
      </c>
      <c r="B2117" t="s">
        <v>5593</v>
      </c>
      <c r="C2117" t="s">
        <v>5594</v>
      </c>
      <c r="D2117" t="s">
        <v>5677</v>
      </c>
      <c r="E2117" t="s">
        <v>5678</v>
      </c>
      <c r="F2117">
        <v>0.25</v>
      </c>
      <c r="G2117" s="2">
        <v>0</v>
      </c>
      <c r="H2117" s="4">
        <v>30.0459</v>
      </c>
      <c r="I2117" s="4">
        <v>9.2805</v>
      </c>
      <c r="J2117" s="7">
        <v>121</v>
      </c>
      <c r="K2117" s="7">
        <v>30</v>
      </c>
      <c r="L2117" s="3">
        <v>0.30890000000000001</v>
      </c>
      <c r="M2117" s="5">
        <v>0.43300007000000001</v>
      </c>
      <c r="N2117" s="6">
        <v>0.1</v>
      </c>
      <c r="O2117" s="8">
        <f>IFERROR(VLOOKUP(C2117,Sheet2!$B$2:$G$588,6,FALSE),0)</f>
        <v>29706</v>
      </c>
      <c r="P2117" t="s">
        <v>22</v>
      </c>
      <c r="Q2117" s="2">
        <v>0.76905315470000002</v>
      </c>
      <c r="R2117" s="3">
        <v>0.249999999999999</v>
      </c>
      <c r="U2117" s="22">
        <f t="shared" si="175"/>
        <v>0.249999999999999</v>
      </c>
      <c r="V2117" s="10">
        <f t="shared" si="176"/>
        <v>30.249999999999879</v>
      </c>
      <c r="W2117" s="24">
        <f t="shared" si="177"/>
        <v>30.249999999999879</v>
      </c>
    </row>
    <row r="2118" spans="1:23" x14ac:dyDescent="0.3">
      <c r="A2118" t="s">
        <v>17</v>
      </c>
      <c r="B2118" t="s">
        <v>5593</v>
      </c>
      <c r="C2118" t="s">
        <v>5594</v>
      </c>
      <c r="D2118" t="s">
        <v>5695</v>
      </c>
      <c r="E2118" t="s">
        <v>5696</v>
      </c>
      <c r="F2118">
        <v>0.25</v>
      </c>
      <c r="G2118" s="2">
        <v>1</v>
      </c>
      <c r="H2118" s="4">
        <v>14.3644</v>
      </c>
      <c r="I2118" s="4">
        <v>5.7005999999999997</v>
      </c>
      <c r="J2118" s="7">
        <v>117</v>
      </c>
      <c r="K2118" s="7">
        <v>29</v>
      </c>
      <c r="L2118" s="3">
        <v>0.39689999999999998</v>
      </c>
      <c r="M2118" s="5">
        <v>0.68649258000000002</v>
      </c>
      <c r="N2118" s="6">
        <v>0.1</v>
      </c>
      <c r="O2118" s="8">
        <f>IFERROR(VLOOKUP(C2118,Sheet2!$B$2:$G$588,6,FALSE),0)</f>
        <v>29706</v>
      </c>
      <c r="P2118" t="s">
        <v>22</v>
      </c>
      <c r="Q2118" s="2">
        <v>0.85433200210000004</v>
      </c>
      <c r="R2118" s="3">
        <v>0.25</v>
      </c>
      <c r="S2118" s="3" t="str">
        <f t="shared" ref="S2118:S2120" si="182">IF(R2118+0.01&lt;Q2118,"Y","")</f>
        <v>Y</v>
      </c>
      <c r="T2118" s="2"/>
      <c r="U2118" s="22">
        <f t="shared" si="175"/>
        <v>0.25</v>
      </c>
      <c r="V2118" s="10">
        <f t="shared" si="176"/>
        <v>29.25</v>
      </c>
      <c r="W2118" s="24">
        <f t="shared" si="177"/>
        <v>29.25</v>
      </c>
    </row>
    <row r="2119" spans="1:23" x14ac:dyDescent="0.3">
      <c r="A2119" t="s">
        <v>17</v>
      </c>
      <c r="B2119" t="s">
        <v>5593</v>
      </c>
      <c r="C2119" t="s">
        <v>5594</v>
      </c>
      <c r="D2119" t="s">
        <v>5639</v>
      </c>
      <c r="E2119" t="s">
        <v>5640</v>
      </c>
      <c r="F2119">
        <v>0.25</v>
      </c>
      <c r="G2119" s="2">
        <v>1</v>
      </c>
      <c r="H2119" s="4">
        <v>12.0069</v>
      </c>
      <c r="I2119" s="4">
        <v>4.8659999999999997</v>
      </c>
      <c r="J2119" s="7">
        <v>112</v>
      </c>
      <c r="K2119" s="7">
        <v>28</v>
      </c>
      <c r="L2119" s="3">
        <v>0.40529999999999999</v>
      </c>
      <c r="M2119" s="5">
        <v>0.76734190999999996</v>
      </c>
      <c r="N2119" s="6">
        <v>0.1</v>
      </c>
      <c r="O2119" s="8">
        <f>IFERROR(VLOOKUP(C2119,Sheet2!$B$2:$G$588,6,FALSE),0)</f>
        <v>29706</v>
      </c>
      <c r="P2119" t="s">
        <v>22</v>
      </c>
      <c r="Q2119" s="2">
        <v>0.86967999630000004</v>
      </c>
      <c r="R2119" s="3">
        <v>0.25</v>
      </c>
      <c r="S2119" s="3" t="str">
        <f t="shared" si="182"/>
        <v>Y</v>
      </c>
      <c r="T2119" s="2"/>
      <c r="U2119" s="22">
        <f t="shared" si="175"/>
        <v>0.25</v>
      </c>
      <c r="V2119" s="10">
        <f t="shared" si="176"/>
        <v>28</v>
      </c>
      <c r="W2119" s="24">
        <f t="shared" si="177"/>
        <v>28</v>
      </c>
    </row>
    <row r="2120" spans="1:23" x14ac:dyDescent="0.3">
      <c r="A2120" t="s">
        <v>17</v>
      </c>
      <c r="B2120" t="s">
        <v>5593</v>
      </c>
      <c r="C2120" t="s">
        <v>5594</v>
      </c>
      <c r="D2120" t="s">
        <v>5683</v>
      </c>
      <c r="E2120" t="s">
        <v>5684</v>
      </c>
      <c r="F2120">
        <v>0.25</v>
      </c>
      <c r="G2120" s="2">
        <v>1</v>
      </c>
      <c r="H2120" s="4">
        <v>366.67079999999999</v>
      </c>
      <c r="I2120" s="4">
        <v>4.4534000000000002</v>
      </c>
      <c r="J2120" s="7">
        <v>109</v>
      </c>
      <c r="K2120" s="7">
        <v>26</v>
      </c>
      <c r="L2120" s="3">
        <v>1.21E-2</v>
      </c>
      <c r="M2120" s="5">
        <v>0.81245608999999996</v>
      </c>
      <c r="N2120" s="6">
        <v>0.6</v>
      </c>
      <c r="O2120" s="8">
        <f>IFERROR(VLOOKUP(C2120,Sheet2!$B$2:$G$588,6,FALSE),0)</f>
        <v>29706</v>
      </c>
      <c r="P2120" t="s">
        <v>92</v>
      </c>
      <c r="Q2120" s="2">
        <v>0.26149855290000001</v>
      </c>
      <c r="R2120" s="3">
        <v>0.25</v>
      </c>
      <c r="S2120" s="3" t="str">
        <f t="shared" si="182"/>
        <v>Y</v>
      </c>
      <c r="T2120" s="2"/>
      <c r="U2120" s="22">
        <f t="shared" si="175"/>
        <v>0.25</v>
      </c>
      <c r="V2120" s="10">
        <f t="shared" si="176"/>
        <v>27.25</v>
      </c>
      <c r="W2120" s="24">
        <f t="shared" si="177"/>
        <v>27.25</v>
      </c>
    </row>
    <row r="2121" spans="1:23" x14ac:dyDescent="0.3">
      <c r="A2121" t="s">
        <v>17</v>
      </c>
      <c r="B2121" t="s">
        <v>5593</v>
      </c>
      <c r="C2121" t="s">
        <v>5594</v>
      </c>
      <c r="D2121" t="s">
        <v>5681</v>
      </c>
      <c r="E2121" t="s">
        <v>5682</v>
      </c>
      <c r="F2121">
        <v>0.25</v>
      </c>
      <c r="G2121" s="2">
        <v>0</v>
      </c>
      <c r="H2121" s="4">
        <v>26.389700000000001</v>
      </c>
      <c r="I2121" s="4">
        <v>5.7823000000000002</v>
      </c>
      <c r="J2121" s="7">
        <v>75</v>
      </c>
      <c r="K2121" s="7">
        <v>19</v>
      </c>
      <c r="L2121" s="3">
        <v>0.21909999999999999</v>
      </c>
      <c r="M2121" s="5">
        <v>0.43042791000000002</v>
      </c>
      <c r="N2121" s="6">
        <v>0.1</v>
      </c>
      <c r="O2121" s="8">
        <f>IFERROR(VLOOKUP(C2121,Sheet2!$B$2:$G$588,6,FALSE),0)</f>
        <v>29706</v>
      </c>
      <c r="P2121" t="s">
        <v>22</v>
      </c>
      <c r="Q2121" s="2">
        <v>0.7676730571</v>
      </c>
      <c r="R2121" s="3">
        <v>0.249999999999999</v>
      </c>
      <c r="U2121" s="22">
        <f t="shared" si="175"/>
        <v>0.249999999999999</v>
      </c>
      <c r="V2121" s="10">
        <f t="shared" si="176"/>
        <v>18.749999999999925</v>
      </c>
      <c r="W2121" s="24">
        <f t="shared" si="177"/>
        <v>18.749999999999925</v>
      </c>
    </row>
    <row r="2122" spans="1:23" x14ac:dyDescent="0.3">
      <c r="A2122" t="s">
        <v>17</v>
      </c>
      <c r="B2122" t="s">
        <v>5593</v>
      </c>
      <c r="C2122" t="s">
        <v>5594</v>
      </c>
      <c r="D2122" t="s">
        <v>5663</v>
      </c>
      <c r="E2122" t="s">
        <v>5664</v>
      </c>
      <c r="F2122">
        <v>0.25</v>
      </c>
      <c r="G2122" s="2">
        <v>0</v>
      </c>
      <c r="H2122" s="4">
        <v>7.6182999999999996</v>
      </c>
      <c r="I2122" s="4">
        <v>3.8054000000000001</v>
      </c>
      <c r="J2122" s="7">
        <v>67</v>
      </c>
      <c r="K2122" s="7">
        <v>17</v>
      </c>
      <c r="L2122" s="3">
        <v>0.4995</v>
      </c>
      <c r="M2122" s="5">
        <v>0.58666165999999997</v>
      </c>
      <c r="N2122" s="6">
        <v>0.1</v>
      </c>
      <c r="O2122" s="8">
        <f>IFERROR(VLOOKUP(C2122,Sheet2!$B$2:$G$588,6,FALSE),0)</f>
        <v>29706</v>
      </c>
      <c r="P2122" t="s">
        <v>22</v>
      </c>
      <c r="Q2122" s="2">
        <v>0.82954400019999996</v>
      </c>
      <c r="R2122" s="3">
        <v>0.25</v>
      </c>
      <c r="U2122" s="22">
        <f t="shared" ref="U2122:U2185" si="183">IF(A2122="placement",IF(T2122="",R2122,T2122),"")</f>
        <v>0.25</v>
      </c>
      <c r="V2122" s="10">
        <f t="shared" ref="V2122:V2185" si="184">IF($A2122="placement",U2122*J2122,"")</f>
        <v>16.75</v>
      </c>
      <c r="W2122" s="24">
        <f t="shared" ref="W2122:W2185" si="185">IF($A2122="placement",V2122,IF($A2122="site",SUMIF($C:$C,$C2122,$V:$V),IF($A2122="user",SUMIF($B:$B,$B2122,$V:$V),SUM($V:$V))))</f>
        <v>16.75</v>
      </c>
    </row>
    <row r="2123" spans="1:23" x14ac:dyDescent="0.3">
      <c r="A2123" t="s">
        <v>17</v>
      </c>
      <c r="B2123" t="s">
        <v>5593</v>
      </c>
      <c r="C2123" t="s">
        <v>5594</v>
      </c>
      <c r="D2123" t="s">
        <v>5619</v>
      </c>
      <c r="E2123" t="s">
        <v>5620</v>
      </c>
      <c r="F2123">
        <v>0.25</v>
      </c>
      <c r="G2123" s="2">
        <v>0</v>
      </c>
      <c r="H2123" s="4">
        <v>6.3658000000000001</v>
      </c>
      <c r="I2123" s="4">
        <v>3.1610999999999998</v>
      </c>
      <c r="J2123" s="7">
        <v>60</v>
      </c>
      <c r="K2123" s="7">
        <v>15</v>
      </c>
      <c r="L2123" s="3">
        <v>0.49659999999999999</v>
      </c>
      <c r="M2123" s="5">
        <v>0.63454447000000003</v>
      </c>
      <c r="N2123" s="6">
        <v>0.1</v>
      </c>
      <c r="O2123" s="8">
        <f>IFERROR(VLOOKUP(C2123,Sheet2!$B$2:$G$588,6,FALSE),0)</f>
        <v>29706</v>
      </c>
      <c r="P2123" t="s">
        <v>22</v>
      </c>
      <c r="Q2123" s="2">
        <v>0.84240663189999998</v>
      </c>
      <c r="R2123" s="3">
        <v>0.25</v>
      </c>
      <c r="U2123" s="22">
        <f t="shared" si="183"/>
        <v>0.25</v>
      </c>
      <c r="V2123" s="10">
        <f t="shared" si="184"/>
        <v>15</v>
      </c>
      <c r="W2123" s="24">
        <f t="shared" si="185"/>
        <v>15</v>
      </c>
    </row>
    <row r="2124" spans="1:23" x14ac:dyDescent="0.3">
      <c r="A2124" t="s">
        <v>17</v>
      </c>
      <c r="B2124" t="s">
        <v>5593</v>
      </c>
      <c r="C2124" t="s">
        <v>5594</v>
      </c>
      <c r="D2124" t="s">
        <v>5651</v>
      </c>
      <c r="E2124" t="s">
        <v>5652</v>
      </c>
      <c r="F2124">
        <v>0.3</v>
      </c>
      <c r="G2124" s="2">
        <v>0</v>
      </c>
      <c r="H2124" s="4">
        <v>14.089399999999999</v>
      </c>
      <c r="I2124" s="4">
        <v>1.6726000000000001</v>
      </c>
      <c r="J2124" s="7">
        <v>52</v>
      </c>
      <c r="K2124" s="7">
        <v>15</v>
      </c>
      <c r="L2124" s="3">
        <v>0.1187</v>
      </c>
      <c r="M2124" s="5">
        <v>1.0418602699999999</v>
      </c>
      <c r="N2124" s="6">
        <v>0.75</v>
      </c>
      <c r="O2124" s="8">
        <f>IFERROR(VLOOKUP(C2124,Sheet2!$B$2:$G$588,6,FALSE),0)</f>
        <v>29706</v>
      </c>
      <c r="P2124" t="s">
        <v>22</v>
      </c>
      <c r="Q2124" s="2">
        <v>0.28013379129999999</v>
      </c>
      <c r="R2124" s="3">
        <v>0.28013379132815702</v>
      </c>
      <c r="U2124" s="22">
        <f t="shared" si="183"/>
        <v>0.28013379132815702</v>
      </c>
      <c r="V2124" s="10">
        <f t="shared" si="184"/>
        <v>14.566957149064166</v>
      </c>
      <c r="W2124" s="24">
        <f t="shared" si="185"/>
        <v>14.566957149064166</v>
      </c>
    </row>
    <row r="2125" spans="1:23" x14ac:dyDescent="0.3">
      <c r="A2125" t="s">
        <v>17</v>
      </c>
      <c r="B2125" t="s">
        <v>5593</v>
      </c>
      <c r="C2125" t="s">
        <v>5594</v>
      </c>
      <c r="D2125" t="s">
        <v>5653</v>
      </c>
      <c r="E2125" t="s">
        <v>5654</v>
      </c>
      <c r="F2125">
        <v>0.3</v>
      </c>
      <c r="G2125" s="2">
        <v>0</v>
      </c>
      <c r="H2125" s="4">
        <v>8.3064</v>
      </c>
      <c r="I2125" s="4">
        <v>1.4040999999999999</v>
      </c>
      <c r="J2125" s="7">
        <v>44</v>
      </c>
      <c r="K2125" s="7">
        <v>12</v>
      </c>
      <c r="L2125" s="3">
        <v>0.16900000000000001</v>
      </c>
      <c r="M2125" s="5">
        <v>1.0439159600000001</v>
      </c>
      <c r="N2125" s="6">
        <v>0.8</v>
      </c>
      <c r="O2125" s="8">
        <f>IFERROR(VLOOKUP(C2125,Sheet2!$B$2:$G$588,6,FALSE),0)</f>
        <v>29706</v>
      </c>
      <c r="P2125" t="s">
        <v>22</v>
      </c>
      <c r="Q2125" s="2">
        <v>0.233654788</v>
      </c>
      <c r="R2125" s="3">
        <v>0.23365478795203001</v>
      </c>
      <c r="U2125" s="22">
        <f t="shared" si="183"/>
        <v>0.23365478795203001</v>
      </c>
      <c r="V2125" s="10">
        <f t="shared" si="184"/>
        <v>10.28081066988932</v>
      </c>
      <c r="W2125" s="24">
        <f t="shared" si="185"/>
        <v>10.28081066988932</v>
      </c>
    </row>
    <row r="2126" spans="1:23" x14ac:dyDescent="0.3">
      <c r="A2126" t="s">
        <v>17</v>
      </c>
      <c r="B2126" t="s">
        <v>5593</v>
      </c>
      <c r="C2126" t="s">
        <v>5594</v>
      </c>
      <c r="D2126" t="s">
        <v>5635</v>
      </c>
      <c r="E2126" t="s">
        <v>5636</v>
      </c>
      <c r="F2126">
        <v>0.25</v>
      </c>
      <c r="G2126" s="2">
        <v>0</v>
      </c>
      <c r="H2126" s="4">
        <v>7.8110999999999997</v>
      </c>
      <c r="I2126" s="4">
        <v>1.8944000000000001</v>
      </c>
      <c r="J2126" s="7">
        <v>43</v>
      </c>
      <c r="K2126" s="7">
        <v>10</v>
      </c>
      <c r="L2126" s="3">
        <v>0.24249999999999999</v>
      </c>
      <c r="M2126" s="5">
        <v>0.75913958000000004</v>
      </c>
      <c r="N2126" s="6">
        <v>0.6</v>
      </c>
      <c r="O2126" s="8">
        <f>IFERROR(VLOOKUP(C2126,Sheet2!$B$2:$G$588,6,FALSE),0)</f>
        <v>29706</v>
      </c>
      <c r="P2126" t="s">
        <v>22</v>
      </c>
      <c r="Q2126" s="2">
        <v>0.20963151699999999</v>
      </c>
      <c r="R2126" s="3">
        <v>0.20963151699372701</v>
      </c>
      <c r="U2126" s="22">
        <f t="shared" si="183"/>
        <v>0.20963151699372701</v>
      </c>
      <c r="V2126" s="10">
        <f t="shared" si="184"/>
        <v>9.0141552307302621</v>
      </c>
      <c r="W2126" s="24">
        <f t="shared" si="185"/>
        <v>9.0141552307302621</v>
      </c>
    </row>
    <row r="2127" spans="1:23" x14ac:dyDescent="0.3">
      <c r="A2127" t="s">
        <v>17</v>
      </c>
      <c r="B2127" t="s">
        <v>5593</v>
      </c>
      <c r="C2127" t="s">
        <v>5594</v>
      </c>
      <c r="D2127" t="s">
        <v>5607</v>
      </c>
      <c r="E2127" t="s">
        <v>5608</v>
      </c>
      <c r="F2127">
        <v>0.3</v>
      </c>
      <c r="G2127" s="2">
        <v>0</v>
      </c>
      <c r="H2127" s="4">
        <v>2.5276000000000001</v>
      </c>
      <c r="I2127" s="4">
        <v>1.4491000000000001</v>
      </c>
      <c r="J2127" s="7">
        <v>33</v>
      </c>
      <c r="K2127" s="7">
        <v>10</v>
      </c>
      <c r="L2127" s="3">
        <v>0.57330000000000003</v>
      </c>
      <c r="M2127" s="5">
        <v>0.74877760000000004</v>
      </c>
      <c r="N2127" s="6">
        <v>0.1</v>
      </c>
      <c r="O2127" s="8">
        <f>IFERROR(VLOOKUP(C2127,Sheet2!$B$2:$G$588,6,FALSE),0)</f>
        <v>29706</v>
      </c>
      <c r="P2127" t="s">
        <v>22</v>
      </c>
      <c r="Q2127" s="2">
        <v>0.86644899679999998</v>
      </c>
      <c r="R2127" s="3">
        <v>0.3</v>
      </c>
      <c r="U2127" s="22">
        <f t="shared" si="183"/>
        <v>0.3</v>
      </c>
      <c r="V2127" s="10">
        <f t="shared" si="184"/>
        <v>9.9</v>
      </c>
      <c r="W2127" s="24">
        <f t="shared" si="185"/>
        <v>9.9</v>
      </c>
    </row>
    <row r="2128" spans="1:23" x14ac:dyDescent="0.3">
      <c r="A2128" t="s">
        <v>17</v>
      </c>
      <c r="B2128" t="s">
        <v>5593</v>
      </c>
      <c r="C2128" t="s">
        <v>5594</v>
      </c>
      <c r="D2128" t="s">
        <v>5609</v>
      </c>
      <c r="E2128" t="s">
        <v>5610</v>
      </c>
      <c r="F2128">
        <v>0.25</v>
      </c>
      <c r="G2128" s="2">
        <v>0</v>
      </c>
      <c r="H2128" s="4">
        <v>7.0537000000000001</v>
      </c>
      <c r="I2128" s="4">
        <v>1.0518000000000001</v>
      </c>
      <c r="J2128" s="7">
        <v>33</v>
      </c>
      <c r="K2128" s="7">
        <v>8</v>
      </c>
      <c r="L2128" s="3">
        <v>0.14910000000000001</v>
      </c>
      <c r="M2128" s="5">
        <v>1.0345670600000001</v>
      </c>
      <c r="N2128" s="6">
        <v>0.8</v>
      </c>
      <c r="O2128" s="8">
        <f>IFERROR(VLOOKUP(C2128,Sheet2!$B$2:$G$588,6,FALSE),0)</f>
        <v>29706</v>
      </c>
      <c r="P2128" t="s">
        <v>22</v>
      </c>
      <c r="Q2128" s="2">
        <v>0.22672968360000001</v>
      </c>
      <c r="R2128" s="3">
        <v>0.22672968360246801</v>
      </c>
      <c r="U2128" s="22">
        <f t="shared" si="183"/>
        <v>0.22672968360246801</v>
      </c>
      <c r="V2128" s="10">
        <f t="shared" si="184"/>
        <v>7.4820795588814439</v>
      </c>
      <c r="W2128" s="24">
        <f t="shared" si="185"/>
        <v>7.4820795588814439</v>
      </c>
    </row>
    <row r="2129" spans="1:23" x14ac:dyDescent="0.3">
      <c r="A2129" t="s">
        <v>17</v>
      </c>
      <c r="B2129" t="s">
        <v>5593</v>
      </c>
      <c r="C2129" t="s">
        <v>5594</v>
      </c>
      <c r="D2129" t="s">
        <v>5671</v>
      </c>
      <c r="E2129" t="s">
        <v>5672</v>
      </c>
      <c r="F2129">
        <v>0.25</v>
      </c>
      <c r="G2129" s="2">
        <v>0</v>
      </c>
      <c r="H2129" s="4">
        <v>2.3451</v>
      </c>
      <c r="I2129" s="4">
        <v>1.3818999999999999</v>
      </c>
      <c r="J2129" s="7">
        <v>29</v>
      </c>
      <c r="K2129" s="7">
        <v>7</v>
      </c>
      <c r="L2129" s="3">
        <v>0.58919999999999995</v>
      </c>
      <c r="M2129" s="5">
        <v>0.68952754999999999</v>
      </c>
      <c r="N2129" s="6">
        <v>0.1</v>
      </c>
      <c r="O2129" s="8">
        <f>IFERROR(VLOOKUP(C2129,Sheet2!$B$2:$G$588,6,FALSE),0)</f>
        <v>29706</v>
      </c>
      <c r="P2129" t="s">
        <v>22</v>
      </c>
      <c r="Q2129" s="2">
        <v>0.8549731626</v>
      </c>
      <c r="R2129" s="3">
        <v>0.249999999999999</v>
      </c>
      <c r="U2129" s="22">
        <f t="shared" si="183"/>
        <v>0.249999999999999</v>
      </c>
      <c r="V2129" s="10">
        <f t="shared" si="184"/>
        <v>7.2499999999999707</v>
      </c>
      <c r="W2129" s="24">
        <f t="shared" si="185"/>
        <v>7.2499999999999707</v>
      </c>
    </row>
    <row r="2130" spans="1:23" x14ac:dyDescent="0.3">
      <c r="A2130" t="s">
        <v>17</v>
      </c>
      <c r="B2130" t="s">
        <v>5593</v>
      </c>
      <c r="C2130" t="s">
        <v>5594</v>
      </c>
      <c r="D2130" t="s">
        <v>5631</v>
      </c>
      <c r="E2130" t="s">
        <v>5632</v>
      </c>
      <c r="F2130">
        <v>0.25</v>
      </c>
      <c r="G2130" s="2">
        <v>0</v>
      </c>
      <c r="H2130" s="4">
        <v>4.3444000000000003</v>
      </c>
      <c r="I2130" s="4">
        <v>0.96489999999999998</v>
      </c>
      <c r="J2130" s="7">
        <v>23</v>
      </c>
      <c r="K2130" s="7">
        <v>5</v>
      </c>
      <c r="L2130" s="3">
        <v>0.22209999999999999</v>
      </c>
      <c r="M2130" s="5">
        <v>0.78003405000000003</v>
      </c>
      <c r="N2130" s="6">
        <v>0.6</v>
      </c>
      <c r="O2130" s="8">
        <f>IFERROR(VLOOKUP(C2130,Sheet2!$B$2:$G$588,6,FALSE),0)</f>
        <v>29706</v>
      </c>
      <c r="P2130" t="s">
        <v>22</v>
      </c>
      <c r="Q2130" s="2">
        <v>0.230802813</v>
      </c>
      <c r="R2130" s="3">
        <v>0.23080281302495001</v>
      </c>
      <c r="U2130" s="22">
        <f t="shared" si="183"/>
        <v>0.23080281302495001</v>
      </c>
      <c r="V2130" s="10">
        <f t="shared" si="184"/>
        <v>5.3084646995738503</v>
      </c>
      <c r="W2130" s="24">
        <f t="shared" si="185"/>
        <v>5.3084646995738503</v>
      </c>
    </row>
    <row r="2131" spans="1:23" x14ac:dyDescent="0.3">
      <c r="A2131" t="s">
        <v>17</v>
      </c>
      <c r="B2131" t="s">
        <v>5593</v>
      </c>
      <c r="C2131" t="s">
        <v>5594</v>
      </c>
      <c r="D2131" t="s">
        <v>5647</v>
      </c>
      <c r="E2131" t="s">
        <v>5648</v>
      </c>
      <c r="F2131">
        <v>0.25</v>
      </c>
      <c r="G2131" s="2">
        <v>0</v>
      </c>
      <c r="H2131" s="4">
        <v>2.6404000000000001</v>
      </c>
      <c r="I2131" s="4">
        <v>1.0471999999999999</v>
      </c>
      <c r="J2131" s="7">
        <v>23</v>
      </c>
      <c r="K2131" s="7">
        <v>6</v>
      </c>
      <c r="L2131" s="3">
        <v>0.39660000000000001</v>
      </c>
      <c r="M2131" s="5">
        <v>0.71757725000000006</v>
      </c>
      <c r="N2131" s="6">
        <v>0.1</v>
      </c>
      <c r="O2131" s="8">
        <f>IFERROR(VLOOKUP(C2131,Sheet2!$B$2:$G$588,6,FALSE),0)</f>
        <v>29706</v>
      </c>
      <c r="P2131" t="s">
        <v>22</v>
      </c>
      <c r="Q2131" s="2">
        <v>0.8606421809</v>
      </c>
      <c r="R2131" s="3">
        <v>0.25</v>
      </c>
      <c r="U2131" s="22">
        <f t="shared" si="183"/>
        <v>0.25</v>
      </c>
      <c r="V2131" s="10">
        <f t="shared" si="184"/>
        <v>5.75</v>
      </c>
      <c r="W2131" s="24">
        <f t="shared" si="185"/>
        <v>5.75</v>
      </c>
    </row>
    <row r="2132" spans="1:23" x14ac:dyDescent="0.3">
      <c r="A2132" t="s">
        <v>17</v>
      </c>
      <c r="B2132" t="s">
        <v>5593</v>
      </c>
      <c r="C2132" t="s">
        <v>5594</v>
      </c>
      <c r="D2132" t="s">
        <v>5679</v>
      </c>
      <c r="E2132" t="s">
        <v>5680</v>
      </c>
      <c r="F2132">
        <v>0.3</v>
      </c>
      <c r="G2132" s="2">
        <v>0</v>
      </c>
      <c r="H2132" s="4">
        <v>9.8805999999999994</v>
      </c>
      <c r="I2132" s="4">
        <v>0.57940000000000003</v>
      </c>
      <c r="J2132" s="7">
        <v>17</v>
      </c>
      <c r="K2132" s="7">
        <v>4</v>
      </c>
      <c r="L2132" s="3">
        <v>5.8599999999999999E-2</v>
      </c>
      <c r="M2132" s="5">
        <v>0.98445320999999997</v>
      </c>
      <c r="N2132" s="6">
        <v>0.75</v>
      </c>
      <c r="O2132" s="8">
        <f>IFERROR(VLOOKUP(C2132,Sheet2!$B$2:$G$588,6,FALSE),0)</f>
        <v>29706</v>
      </c>
      <c r="P2132" t="s">
        <v>22</v>
      </c>
      <c r="Q2132" s="2">
        <v>0.23815576899999999</v>
      </c>
      <c r="R2132" s="3">
        <v>0.238155769014013</v>
      </c>
      <c r="U2132" s="22">
        <f t="shared" si="183"/>
        <v>0.238155769014013</v>
      </c>
      <c r="V2132" s="10">
        <f t="shared" si="184"/>
        <v>4.0486480732382208</v>
      </c>
      <c r="W2132" s="24">
        <f t="shared" si="185"/>
        <v>4.0486480732382208</v>
      </c>
    </row>
    <row r="2133" spans="1:23" x14ac:dyDescent="0.3">
      <c r="A2133" t="s">
        <v>17</v>
      </c>
      <c r="B2133" t="s">
        <v>5593</v>
      </c>
      <c r="C2133" t="s">
        <v>5594</v>
      </c>
      <c r="D2133" t="s">
        <v>5629</v>
      </c>
      <c r="E2133" t="s">
        <v>5630</v>
      </c>
      <c r="F2133">
        <v>0.25</v>
      </c>
      <c r="G2133" s="2">
        <v>0</v>
      </c>
      <c r="H2133" s="4">
        <v>1.9069</v>
      </c>
      <c r="I2133" s="4">
        <v>0.60240000000000005</v>
      </c>
      <c r="J2133" s="7">
        <v>14</v>
      </c>
      <c r="K2133" s="7">
        <v>3</v>
      </c>
      <c r="L2133" s="3">
        <v>0.31590000000000001</v>
      </c>
      <c r="M2133" s="5">
        <v>0.77120834999999999</v>
      </c>
      <c r="N2133" s="6">
        <v>0.1</v>
      </c>
      <c r="O2133" s="8">
        <f>IFERROR(VLOOKUP(C2133,Sheet2!$B$2:$G$588,6,FALSE),0)</f>
        <v>29706</v>
      </c>
      <c r="P2133" t="s">
        <v>22</v>
      </c>
      <c r="Q2133" s="2">
        <v>0.87033335379999999</v>
      </c>
      <c r="R2133" s="3">
        <v>0.249999999999999</v>
      </c>
      <c r="U2133" s="22">
        <f t="shared" si="183"/>
        <v>0.249999999999999</v>
      </c>
      <c r="V2133" s="10">
        <f t="shared" si="184"/>
        <v>3.4999999999999858</v>
      </c>
      <c r="W2133" s="24">
        <f t="shared" si="185"/>
        <v>3.4999999999999858</v>
      </c>
    </row>
    <row r="2134" spans="1:23" x14ac:dyDescent="0.3">
      <c r="A2134" t="s">
        <v>17</v>
      </c>
      <c r="B2134" t="s">
        <v>5593</v>
      </c>
      <c r="C2134" t="s">
        <v>5594</v>
      </c>
      <c r="D2134" t="s">
        <v>5649</v>
      </c>
      <c r="E2134" t="s">
        <v>5650</v>
      </c>
      <c r="F2134">
        <v>0.25</v>
      </c>
      <c r="G2134" s="2">
        <v>0</v>
      </c>
      <c r="H2134" s="4">
        <v>1.7270000000000001</v>
      </c>
      <c r="I2134" s="4">
        <v>0.68100000000000005</v>
      </c>
      <c r="J2134" s="7">
        <v>14</v>
      </c>
      <c r="K2134" s="7">
        <v>4</v>
      </c>
      <c r="L2134" s="3">
        <v>0.39429999999999998</v>
      </c>
      <c r="M2134" s="5">
        <v>0.68802182000000001</v>
      </c>
      <c r="N2134" s="6">
        <v>0.1</v>
      </c>
      <c r="O2134" s="8">
        <f>IFERROR(VLOOKUP(C2134,Sheet2!$B$2:$G$588,6,FALSE),0)</f>
        <v>29706</v>
      </c>
      <c r="P2134" t="s">
        <v>22</v>
      </c>
      <c r="Q2134" s="2">
        <v>0.85465577169999996</v>
      </c>
      <c r="R2134" s="3">
        <v>0.249999999999999</v>
      </c>
      <c r="U2134" s="22">
        <f t="shared" si="183"/>
        <v>0.249999999999999</v>
      </c>
      <c r="V2134" s="10">
        <f t="shared" si="184"/>
        <v>3.4999999999999858</v>
      </c>
      <c r="W2134" s="24">
        <f t="shared" si="185"/>
        <v>3.4999999999999858</v>
      </c>
    </row>
    <row r="2135" spans="1:23" x14ac:dyDescent="0.3">
      <c r="A2135" t="s">
        <v>17</v>
      </c>
      <c r="B2135" t="s">
        <v>5593</v>
      </c>
      <c r="C2135" t="s">
        <v>5594</v>
      </c>
      <c r="D2135" t="s">
        <v>5675</v>
      </c>
      <c r="E2135" t="s">
        <v>5676</v>
      </c>
      <c r="F2135">
        <v>0.25</v>
      </c>
      <c r="G2135" s="2">
        <v>0</v>
      </c>
      <c r="H2135" s="4">
        <v>3.9773999999999998</v>
      </c>
      <c r="I2135" s="4">
        <v>0.40749999999999997</v>
      </c>
      <c r="J2135" s="7">
        <v>12</v>
      </c>
      <c r="K2135" s="7">
        <v>3</v>
      </c>
      <c r="L2135" s="3">
        <v>0.10249999999999999</v>
      </c>
      <c r="M2135" s="5">
        <v>0.97717790999999998</v>
      </c>
      <c r="N2135" s="6">
        <v>0.8</v>
      </c>
      <c r="O2135" s="8">
        <f>IFERROR(VLOOKUP(C2135,Sheet2!$B$2:$G$588,6,FALSE),0)</f>
        <v>29706</v>
      </c>
      <c r="P2135" t="s">
        <v>22</v>
      </c>
      <c r="Q2135" s="2">
        <v>0.18131592160000001</v>
      </c>
      <c r="R2135" s="3">
        <v>0.181315921647413</v>
      </c>
      <c r="U2135" s="22">
        <f t="shared" si="183"/>
        <v>0.181315921647413</v>
      </c>
      <c r="V2135" s="10">
        <f t="shared" si="184"/>
        <v>2.1757910597689563</v>
      </c>
      <c r="W2135" s="24">
        <f t="shared" si="185"/>
        <v>2.1757910597689563</v>
      </c>
    </row>
    <row r="2136" spans="1:23" x14ac:dyDescent="0.3">
      <c r="A2136" t="s">
        <v>17</v>
      </c>
      <c r="B2136" t="s">
        <v>5593</v>
      </c>
      <c r="C2136" t="s">
        <v>5594</v>
      </c>
      <c r="D2136" t="s">
        <v>5599</v>
      </c>
      <c r="E2136" t="s">
        <v>5600</v>
      </c>
      <c r="F2136">
        <v>0.25</v>
      </c>
      <c r="G2136" s="2">
        <v>0</v>
      </c>
      <c r="H2136" s="4">
        <v>0.97240000000000004</v>
      </c>
      <c r="I2136" s="4">
        <v>0.41909999999999997</v>
      </c>
      <c r="J2136" s="7">
        <v>9</v>
      </c>
      <c r="K2136" s="7">
        <v>2</v>
      </c>
      <c r="L2136" s="3">
        <v>0.43099999999999999</v>
      </c>
      <c r="M2136" s="5">
        <v>0.73386739000000001</v>
      </c>
      <c r="N2136" s="6">
        <v>0.1</v>
      </c>
      <c r="O2136" s="8">
        <f>IFERROR(VLOOKUP(C2136,Sheet2!$B$2:$G$588,6,FALSE),0)</f>
        <v>29706</v>
      </c>
      <c r="P2136" t="s">
        <v>22</v>
      </c>
      <c r="Q2136" s="2">
        <v>0.86373560009999995</v>
      </c>
      <c r="R2136" s="3">
        <v>0.249999999999999</v>
      </c>
      <c r="U2136" s="22">
        <f t="shared" si="183"/>
        <v>0.249999999999999</v>
      </c>
      <c r="V2136" s="10">
        <f t="shared" si="184"/>
        <v>2.2499999999999911</v>
      </c>
      <c r="W2136" s="24">
        <f t="shared" si="185"/>
        <v>2.2499999999999911</v>
      </c>
    </row>
    <row r="2137" spans="1:23" x14ac:dyDescent="0.3">
      <c r="A2137" t="s">
        <v>17</v>
      </c>
      <c r="B2137" t="s">
        <v>5593</v>
      </c>
      <c r="C2137" t="s">
        <v>5594</v>
      </c>
      <c r="D2137" t="s">
        <v>5601</v>
      </c>
      <c r="E2137" t="s">
        <v>5602</v>
      </c>
      <c r="F2137">
        <v>0.25</v>
      </c>
      <c r="G2137" s="2">
        <v>0</v>
      </c>
      <c r="H2137" s="4">
        <v>3.5139</v>
      </c>
      <c r="I2137" s="4">
        <v>0.32190000000000002</v>
      </c>
      <c r="J2137" s="7">
        <v>9</v>
      </c>
      <c r="K2137" s="7">
        <v>2</v>
      </c>
      <c r="L2137" s="3">
        <v>9.1600000000000001E-2</v>
      </c>
      <c r="M2137" s="5">
        <v>0.97485575000000002</v>
      </c>
      <c r="N2137" s="6">
        <v>0.8</v>
      </c>
      <c r="O2137" s="8">
        <f>IFERROR(VLOOKUP(C2137,Sheet2!$B$2:$G$588,6,FALSE),0)</f>
        <v>29706</v>
      </c>
      <c r="P2137" t="s">
        <v>22</v>
      </c>
      <c r="Q2137" s="2">
        <v>0.1793657659</v>
      </c>
      <c r="R2137" s="3">
        <v>0.17936576592983799</v>
      </c>
      <c r="U2137" s="22">
        <f t="shared" si="183"/>
        <v>0.17936576592983799</v>
      </c>
      <c r="V2137" s="10">
        <f t="shared" si="184"/>
        <v>1.614291893368542</v>
      </c>
      <c r="W2137" s="24">
        <f t="shared" si="185"/>
        <v>1.614291893368542</v>
      </c>
    </row>
    <row r="2138" spans="1:23" x14ac:dyDescent="0.3">
      <c r="A2138" t="s">
        <v>17</v>
      </c>
      <c r="B2138" t="s">
        <v>5593</v>
      </c>
      <c r="C2138" t="s">
        <v>5594</v>
      </c>
      <c r="D2138" t="s">
        <v>5605</v>
      </c>
      <c r="E2138" t="s">
        <v>5606</v>
      </c>
      <c r="F2138">
        <v>0.25</v>
      </c>
      <c r="G2138" s="2">
        <v>0</v>
      </c>
      <c r="H2138" s="4">
        <v>4.9432999999999998</v>
      </c>
      <c r="I2138" s="4">
        <v>0.44840000000000002</v>
      </c>
      <c r="J2138" s="7">
        <v>9</v>
      </c>
      <c r="K2138" s="7">
        <v>2</v>
      </c>
      <c r="L2138" s="3">
        <v>9.0700000000000003E-2</v>
      </c>
      <c r="M2138" s="5">
        <v>0.66530741999999998</v>
      </c>
      <c r="N2138" s="6">
        <v>0.1</v>
      </c>
      <c r="O2138" s="8">
        <f>IFERROR(VLOOKUP(C2138,Sheet2!$B$2:$G$588,6,FALSE),0)</f>
        <v>29706</v>
      </c>
      <c r="P2138" t="s">
        <v>22</v>
      </c>
      <c r="Q2138" s="2">
        <v>0.84969354529999996</v>
      </c>
      <c r="R2138" s="3">
        <v>0.249999999999999</v>
      </c>
      <c r="U2138" s="22">
        <f t="shared" si="183"/>
        <v>0.249999999999999</v>
      </c>
      <c r="V2138" s="10">
        <f t="shared" si="184"/>
        <v>2.2499999999999911</v>
      </c>
      <c r="W2138" s="24">
        <f t="shared" si="185"/>
        <v>2.2499999999999911</v>
      </c>
    </row>
    <row r="2139" spans="1:23" x14ac:dyDescent="0.3">
      <c r="A2139" t="s">
        <v>17</v>
      </c>
      <c r="B2139" t="s">
        <v>5593</v>
      </c>
      <c r="C2139" t="s">
        <v>5594</v>
      </c>
      <c r="D2139" t="s">
        <v>5637</v>
      </c>
      <c r="E2139" t="s">
        <v>5638</v>
      </c>
      <c r="F2139">
        <v>0.25</v>
      </c>
      <c r="G2139" s="2">
        <v>0</v>
      </c>
      <c r="H2139" s="4">
        <v>0.93589999999999995</v>
      </c>
      <c r="I2139" s="4">
        <v>0.4088</v>
      </c>
      <c r="J2139" s="7">
        <v>9</v>
      </c>
      <c r="K2139" s="7">
        <v>2</v>
      </c>
      <c r="L2139" s="3">
        <v>0.43680000000000002</v>
      </c>
      <c r="M2139" s="5">
        <v>0.72905819000000005</v>
      </c>
      <c r="N2139" s="6">
        <v>0.1</v>
      </c>
      <c r="O2139" s="8">
        <f>IFERROR(VLOOKUP(C2139,Sheet2!$B$2:$G$588,6,FALSE),0)</f>
        <v>29706</v>
      </c>
      <c r="P2139" t="s">
        <v>22</v>
      </c>
      <c r="Q2139" s="2">
        <v>0.86283673670000005</v>
      </c>
      <c r="R2139" s="3">
        <v>0.25</v>
      </c>
      <c r="U2139" s="22">
        <f t="shared" si="183"/>
        <v>0.25</v>
      </c>
      <c r="V2139" s="10">
        <f t="shared" si="184"/>
        <v>2.25</v>
      </c>
      <c r="W2139" s="24">
        <f t="shared" si="185"/>
        <v>2.25</v>
      </c>
    </row>
    <row r="2140" spans="1:23" x14ac:dyDescent="0.3">
      <c r="A2140" t="s">
        <v>17</v>
      </c>
      <c r="B2140" t="s">
        <v>5593</v>
      </c>
      <c r="C2140" t="s">
        <v>5594</v>
      </c>
      <c r="D2140" t="s">
        <v>5643</v>
      </c>
      <c r="E2140" t="s">
        <v>5644</v>
      </c>
      <c r="F2140">
        <v>0.25</v>
      </c>
      <c r="G2140" s="2">
        <v>0</v>
      </c>
      <c r="H2140" s="4">
        <v>0.53939999999999999</v>
      </c>
      <c r="I2140" s="4">
        <v>0.3105</v>
      </c>
      <c r="J2140" s="7">
        <v>7</v>
      </c>
      <c r="K2140" s="7">
        <v>2</v>
      </c>
      <c r="L2140" s="3">
        <v>0.57569999999999999</v>
      </c>
      <c r="M2140" s="5">
        <v>0.80460087000000002</v>
      </c>
      <c r="N2140" s="6">
        <v>0.1</v>
      </c>
      <c r="O2140" s="8">
        <f>IFERROR(VLOOKUP(C2140,Sheet2!$B$2:$G$588,6,FALSE),0)</f>
        <v>29706</v>
      </c>
      <c r="P2140" t="s">
        <v>22</v>
      </c>
      <c r="Q2140" s="2">
        <v>0.87571477580000001</v>
      </c>
      <c r="R2140" s="3">
        <v>0.25</v>
      </c>
      <c r="U2140" s="22">
        <f t="shared" si="183"/>
        <v>0.25</v>
      </c>
      <c r="V2140" s="10">
        <f t="shared" si="184"/>
        <v>1.75</v>
      </c>
      <c r="W2140" s="24">
        <f t="shared" si="185"/>
        <v>1.75</v>
      </c>
    </row>
    <row r="2141" spans="1:23" x14ac:dyDescent="0.3">
      <c r="A2141" t="s">
        <v>17</v>
      </c>
      <c r="B2141" t="s">
        <v>5593</v>
      </c>
      <c r="C2141" t="s">
        <v>5594</v>
      </c>
      <c r="D2141" t="s">
        <v>5667</v>
      </c>
      <c r="E2141" t="s">
        <v>5668</v>
      </c>
      <c r="F2141">
        <v>0.25</v>
      </c>
      <c r="G2141" s="2">
        <v>0</v>
      </c>
      <c r="H2141" s="4">
        <v>0.44019999999999998</v>
      </c>
      <c r="I2141" s="4">
        <v>0.25890000000000002</v>
      </c>
      <c r="J2141" s="7">
        <v>7</v>
      </c>
      <c r="K2141" s="7">
        <v>2</v>
      </c>
      <c r="L2141" s="3">
        <v>0.58799999999999997</v>
      </c>
      <c r="M2141" s="5">
        <v>0.88664458999999995</v>
      </c>
      <c r="N2141" s="6">
        <v>0.1</v>
      </c>
      <c r="O2141" s="8">
        <f>IFERROR(VLOOKUP(C2141,Sheet2!$B$2:$G$588,6,FALSE),0)</f>
        <v>29706</v>
      </c>
      <c r="P2141" t="s">
        <v>22</v>
      </c>
      <c r="Q2141" s="2">
        <v>0.88721523710000005</v>
      </c>
      <c r="R2141" s="3">
        <v>0.25</v>
      </c>
      <c r="U2141" s="22">
        <f t="shared" si="183"/>
        <v>0.25</v>
      </c>
      <c r="V2141" s="10">
        <f t="shared" si="184"/>
        <v>1.75</v>
      </c>
      <c r="W2141" s="24">
        <f t="shared" si="185"/>
        <v>1.75</v>
      </c>
    </row>
    <row r="2142" spans="1:23" hidden="1" x14ac:dyDescent="0.3">
      <c r="A2142" s="27" t="s">
        <v>33</v>
      </c>
      <c r="B2142" s="27" t="s">
        <v>1805</v>
      </c>
      <c r="C2142" s="27" t="s">
        <v>1806</v>
      </c>
      <c r="D2142" t="s">
        <v>34</v>
      </c>
      <c r="E2142" s="27"/>
      <c r="F2142">
        <v>0.25</v>
      </c>
      <c r="G2142" s="28">
        <v>0.99978811000000001</v>
      </c>
      <c r="H2142" s="4">
        <v>9718.3943999999992</v>
      </c>
      <c r="I2142" s="4">
        <v>725.55719999999997</v>
      </c>
      <c r="J2142" s="7">
        <v>28567</v>
      </c>
      <c r="K2142" s="7">
        <v>7009</v>
      </c>
      <c r="L2142" s="29">
        <v>7.4700000000000003E-2</v>
      </c>
      <c r="M2142" s="30">
        <v>1.3124271300000001</v>
      </c>
      <c r="N2142" s="31">
        <v>0.85076700000000005</v>
      </c>
      <c r="O2142" s="32">
        <f>IFERROR(VLOOKUP(C2142,Sheet2!$B$2:$G$588,6,FALSE),0)</f>
        <v>28567</v>
      </c>
      <c r="P2142" s="27"/>
      <c r="Q2142" s="28">
        <v>0.35176058049999998</v>
      </c>
      <c r="R2142" s="29">
        <v>0.25</v>
      </c>
      <c r="S2142" s="29"/>
      <c r="T2142" s="28"/>
      <c r="U2142" s="29" t="str">
        <f t="shared" si="183"/>
        <v/>
      </c>
      <c r="V2142" s="30" t="str">
        <f t="shared" si="184"/>
        <v/>
      </c>
      <c r="W2142" s="33">
        <f t="shared" si="185"/>
        <v>7075.8985012706471</v>
      </c>
    </row>
    <row r="2143" spans="1:23" x14ac:dyDescent="0.3">
      <c r="A2143" t="s">
        <v>17</v>
      </c>
      <c r="B2143" t="s">
        <v>1805</v>
      </c>
      <c r="C2143" t="s">
        <v>1806</v>
      </c>
      <c r="D2143" t="s">
        <v>1815</v>
      </c>
      <c r="E2143" t="s">
        <v>1816</v>
      </c>
      <c r="F2143">
        <v>0.25</v>
      </c>
      <c r="G2143" s="2">
        <v>1</v>
      </c>
      <c r="H2143" s="4">
        <v>1166.3894</v>
      </c>
      <c r="I2143" s="4">
        <v>67.4221</v>
      </c>
      <c r="J2143" s="7">
        <v>4394</v>
      </c>
      <c r="K2143" s="7">
        <v>1099</v>
      </c>
      <c r="L2143" s="3">
        <v>5.7799999999999997E-2</v>
      </c>
      <c r="M2143" s="5">
        <v>2.1725450199999998</v>
      </c>
      <c r="N2143" s="6">
        <v>1.5</v>
      </c>
      <c r="O2143" s="8">
        <f>IFERROR(VLOOKUP(C2143,Sheet2!$B$2:$G$588,6,FALSE),0)</f>
        <v>28567</v>
      </c>
      <c r="P2143" t="s">
        <v>22</v>
      </c>
      <c r="Q2143" s="2">
        <v>0.3095655168</v>
      </c>
      <c r="R2143" s="3">
        <v>0.25</v>
      </c>
      <c r="S2143" s="3" t="str">
        <f t="shared" ref="S2143:S2154" si="186">IF(R2143+0.01&lt;Q2143,"Y","")</f>
        <v>Y</v>
      </c>
      <c r="T2143" s="2"/>
      <c r="U2143" s="22">
        <f t="shared" si="183"/>
        <v>0.25</v>
      </c>
      <c r="V2143" s="10">
        <f t="shared" si="184"/>
        <v>1098.5</v>
      </c>
      <c r="W2143" s="24">
        <f t="shared" si="185"/>
        <v>1098.5</v>
      </c>
    </row>
    <row r="2144" spans="1:23" x14ac:dyDescent="0.3">
      <c r="A2144" t="s">
        <v>17</v>
      </c>
      <c r="B2144" t="s">
        <v>1805</v>
      </c>
      <c r="C2144" t="s">
        <v>1806</v>
      </c>
      <c r="D2144" t="s">
        <v>1827</v>
      </c>
      <c r="E2144" t="s">
        <v>1828</v>
      </c>
      <c r="F2144">
        <v>0.25</v>
      </c>
      <c r="G2144" s="2">
        <v>1</v>
      </c>
      <c r="H2144" s="4">
        <v>1220.2596000000001</v>
      </c>
      <c r="I2144" s="4">
        <v>58.915599999999998</v>
      </c>
      <c r="J2144" s="7">
        <v>3929</v>
      </c>
      <c r="K2144" s="7">
        <v>982</v>
      </c>
      <c r="L2144" s="3">
        <v>4.8300000000000003E-2</v>
      </c>
      <c r="M2144" s="5">
        <v>2.2227392899999998</v>
      </c>
      <c r="N2144" s="6">
        <v>1.5</v>
      </c>
      <c r="O2144" s="8">
        <f>IFERROR(VLOOKUP(C2144,Sheet2!$B$2:$G$588,6,FALSE),0)</f>
        <v>28567</v>
      </c>
      <c r="P2144" t="s">
        <v>22</v>
      </c>
      <c r="Q2144" s="2">
        <v>0.32515702340000002</v>
      </c>
      <c r="R2144" s="3">
        <v>0.25</v>
      </c>
      <c r="S2144" s="3" t="str">
        <f t="shared" si="186"/>
        <v>Y</v>
      </c>
      <c r="T2144" s="2"/>
      <c r="U2144" s="22">
        <f t="shared" si="183"/>
        <v>0.25</v>
      </c>
      <c r="V2144" s="10">
        <f t="shared" si="184"/>
        <v>982.25</v>
      </c>
      <c r="W2144" s="24">
        <f t="shared" si="185"/>
        <v>982.25</v>
      </c>
    </row>
    <row r="2145" spans="1:23" x14ac:dyDescent="0.3">
      <c r="A2145" t="s">
        <v>17</v>
      </c>
      <c r="B2145" t="s">
        <v>1805</v>
      </c>
      <c r="C2145" t="s">
        <v>1806</v>
      </c>
      <c r="D2145" t="s">
        <v>1809</v>
      </c>
      <c r="E2145" t="s">
        <v>1810</v>
      </c>
      <c r="F2145">
        <v>0.25</v>
      </c>
      <c r="G2145" s="2">
        <v>1</v>
      </c>
      <c r="H2145" s="4">
        <v>1232.3553999999999</v>
      </c>
      <c r="I2145" s="4">
        <v>53.621200000000002</v>
      </c>
      <c r="J2145" s="7">
        <v>3347</v>
      </c>
      <c r="K2145" s="7">
        <v>835</v>
      </c>
      <c r="L2145" s="3">
        <v>4.3499999999999997E-2</v>
      </c>
      <c r="M2145" s="5">
        <v>2.0804494999999998</v>
      </c>
      <c r="N2145" s="6">
        <v>1.5</v>
      </c>
      <c r="O2145" s="8">
        <f>IFERROR(VLOOKUP(C2145,Sheet2!$B$2:$G$588,6,FALSE),0)</f>
        <v>28567</v>
      </c>
      <c r="P2145" t="s">
        <v>22</v>
      </c>
      <c r="Q2145" s="2">
        <v>0.27900196649999998</v>
      </c>
      <c r="R2145" s="3">
        <v>0.25</v>
      </c>
      <c r="S2145" s="3" t="str">
        <f t="shared" si="186"/>
        <v>Y</v>
      </c>
      <c r="T2145" s="2"/>
      <c r="U2145" s="22">
        <f t="shared" si="183"/>
        <v>0.25</v>
      </c>
      <c r="V2145" s="10">
        <f t="shared" si="184"/>
        <v>836.75</v>
      </c>
      <c r="W2145" s="24">
        <f t="shared" si="185"/>
        <v>836.75</v>
      </c>
    </row>
    <row r="2146" spans="1:23" x14ac:dyDescent="0.3">
      <c r="A2146" t="s">
        <v>17</v>
      </c>
      <c r="B2146" t="s">
        <v>1805</v>
      </c>
      <c r="C2146" t="s">
        <v>1806</v>
      </c>
      <c r="D2146" t="s">
        <v>1813</v>
      </c>
      <c r="E2146" t="s">
        <v>1814</v>
      </c>
      <c r="F2146">
        <v>0.25</v>
      </c>
      <c r="G2146" s="2">
        <v>1</v>
      </c>
      <c r="H2146" s="4">
        <v>1006.8009</v>
      </c>
      <c r="I2146" s="4">
        <v>140.63290000000001</v>
      </c>
      <c r="J2146" s="7">
        <v>2853</v>
      </c>
      <c r="K2146" s="7">
        <v>713</v>
      </c>
      <c r="L2146" s="3">
        <v>0.13969999999999999</v>
      </c>
      <c r="M2146" s="5">
        <v>0.67618988000000002</v>
      </c>
      <c r="N2146" s="6">
        <v>0.38</v>
      </c>
      <c r="O2146" s="8">
        <f>IFERROR(VLOOKUP(C2146,Sheet2!$B$2:$G$588,6,FALSE),0)</f>
        <v>28567</v>
      </c>
      <c r="P2146" t="s">
        <v>22</v>
      </c>
      <c r="Q2146" s="2">
        <v>0.43802767050000002</v>
      </c>
      <c r="R2146" s="3">
        <v>0.25</v>
      </c>
      <c r="S2146" s="3" t="str">
        <f t="shared" si="186"/>
        <v>Y</v>
      </c>
      <c r="T2146" s="2"/>
      <c r="U2146" s="22">
        <f t="shared" si="183"/>
        <v>0.25</v>
      </c>
      <c r="V2146" s="10">
        <f t="shared" si="184"/>
        <v>713.25</v>
      </c>
      <c r="W2146" s="24">
        <f t="shared" si="185"/>
        <v>713.25</v>
      </c>
    </row>
    <row r="2147" spans="1:23" x14ac:dyDescent="0.3">
      <c r="A2147" t="s">
        <v>17</v>
      </c>
      <c r="B2147" t="s">
        <v>1805</v>
      </c>
      <c r="C2147" t="s">
        <v>1806</v>
      </c>
      <c r="D2147" t="s">
        <v>1811</v>
      </c>
      <c r="E2147" t="s">
        <v>1812</v>
      </c>
      <c r="F2147">
        <v>0.25</v>
      </c>
      <c r="G2147" s="2">
        <v>1</v>
      </c>
      <c r="H2147" s="4">
        <v>877.42899999999997</v>
      </c>
      <c r="I2147" s="4">
        <v>83.502499999999998</v>
      </c>
      <c r="J2147" s="7">
        <v>2397</v>
      </c>
      <c r="K2147" s="7">
        <v>599</v>
      </c>
      <c r="L2147" s="3">
        <v>9.5200000000000007E-2</v>
      </c>
      <c r="M2147" s="5">
        <v>0.95681514999999995</v>
      </c>
      <c r="N2147" s="6">
        <v>0.5</v>
      </c>
      <c r="O2147" s="8">
        <f>IFERROR(VLOOKUP(C2147,Sheet2!$B$2:$G$588,6,FALSE),0)</f>
        <v>28567</v>
      </c>
      <c r="P2147" t="s">
        <v>22</v>
      </c>
      <c r="Q2147" s="2">
        <v>0.47743302399999998</v>
      </c>
      <c r="R2147" s="3">
        <v>0.25</v>
      </c>
      <c r="S2147" s="3" t="str">
        <f t="shared" si="186"/>
        <v>Y</v>
      </c>
      <c r="T2147" s="2"/>
      <c r="U2147" s="22">
        <f t="shared" si="183"/>
        <v>0.25</v>
      </c>
      <c r="V2147" s="10">
        <f t="shared" si="184"/>
        <v>599.25</v>
      </c>
      <c r="W2147" s="24">
        <f t="shared" si="185"/>
        <v>599.25</v>
      </c>
    </row>
    <row r="2148" spans="1:23" x14ac:dyDescent="0.3">
      <c r="A2148" t="s">
        <v>17</v>
      </c>
      <c r="B2148" t="s">
        <v>1805</v>
      </c>
      <c r="C2148" t="s">
        <v>1806</v>
      </c>
      <c r="D2148" t="s">
        <v>1825</v>
      </c>
      <c r="E2148" t="s">
        <v>1826</v>
      </c>
      <c r="F2148">
        <v>0.25</v>
      </c>
      <c r="G2148" s="2">
        <v>1</v>
      </c>
      <c r="H2148" s="4">
        <v>617.08989999999994</v>
      </c>
      <c r="I2148" s="4">
        <v>38.988599999999998</v>
      </c>
      <c r="J2148" s="7">
        <v>2337</v>
      </c>
      <c r="K2148" s="7">
        <v>544</v>
      </c>
      <c r="L2148" s="3">
        <v>6.3200000000000006E-2</v>
      </c>
      <c r="M2148" s="5">
        <v>1.9982229199999999</v>
      </c>
      <c r="N2148" s="6">
        <v>1.5</v>
      </c>
      <c r="O2148" s="8">
        <f>IFERROR(VLOOKUP(C2148,Sheet2!$B$2:$G$588,6,FALSE),0)</f>
        <v>28567</v>
      </c>
      <c r="P2148" t="s">
        <v>22</v>
      </c>
      <c r="Q2148" s="2">
        <v>0.24933300329999999</v>
      </c>
      <c r="R2148" s="3">
        <v>0.24933300327309699</v>
      </c>
      <c r="S2148" s="3" t="str">
        <f t="shared" si="186"/>
        <v/>
      </c>
      <c r="T2148" s="2"/>
      <c r="U2148" s="22">
        <f t="shared" si="183"/>
        <v>0.24933300327309699</v>
      </c>
      <c r="V2148" s="10">
        <f t="shared" si="184"/>
        <v>582.6912286492277</v>
      </c>
      <c r="W2148" s="24">
        <f t="shared" si="185"/>
        <v>582.6912286492277</v>
      </c>
    </row>
    <row r="2149" spans="1:23" x14ac:dyDescent="0.3">
      <c r="A2149" t="s">
        <v>17</v>
      </c>
      <c r="B2149" t="s">
        <v>1805</v>
      </c>
      <c r="C2149" t="s">
        <v>1806</v>
      </c>
      <c r="D2149" t="s">
        <v>1807</v>
      </c>
      <c r="E2149" t="s">
        <v>1808</v>
      </c>
      <c r="F2149">
        <v>0.25</v>
      </c>
      <c r="G2149" s="2">
        <v>1</v>
      </c>
      <c r="H2149" s="4">
        <v>544.56870000000004</v>
      </c>
      <c r="I2149" s="4">
        <v>36.731099999999998</v>
      </c>
      <c r="J2149" s="7">
        <v>2120</v>
      </c>
      <c r="K2149" s="7">
        <v>446</v>
      </c>
      <c r="L2149" s="3">
        <v>6.7400000000000002E-2</v>
      </c>
      <c r="M2149" s="5">
        <v>1.92401621</v>
      </c>
      <c r="N2149" s="6">
        <v>1.5</v>
      </c>
      <c r="O2149" s="8">
        <f>IFERROR(VLOOKUP(C2149,Sheet2!$B$2:$G$588,6,FALSE),0)</f>
        <v>28567</v>
      </c>
      <c r="P2149" t="s">
        <v>22</v>
      </c>
      <c r="Q2149" s="2">
        <v>0.22038078899999999</v>
      </c>
      <c r="R2149" s="3">
        <v>0.22038078897236901</v>
      </c>
      <c r="S2149" s="3" t="str">
        <f t="shared" si="186"/>
        <v/>
      </c>
      <c r="T2149" s="2"/>
      <c r="U2149" s="22">
        <f t="shared" si="183"/>
        <v>0.22038078897236901</v>
      </c>
      <c r="V2149" s="10">
        <f t="shared" si="184"/>
        <v>467.20727262142231</v>
      </c>
      <c r="W2149" s="24">
        <f t="shared" si="185"/>
        <v>467.20727262142231</v>
      </c>
    </row>
    <row r="2150" spans="1:23" x14ac:dyDescent="0.3">
      <c r="A2150" t="s">
        <v>17</v>
      </c>
      <c r="B2150" t="s">
        <v>1805</v>
      </c>
      <c r="C2150" t="s">
        <v>1806</v>
      </c>
      <c r="D2150" t="s">
        <v>1819</v>
      </c>
      <c r="E2150" t="s">
        <v>1820</v>
      </c>
      <c r="F2150">
        <v>0.25</v>
      </c>
      <c r="G2150" s="2">
        <v>1</v>
      </c>
      <c r="H2150" s="4">
        <v>903.82460000000003</v>
      </c>
      <c r="I2150" s="4">
        <v>73.755899999999997</v>
      </c>
      <c r="J2150" s="7">
        <v>2068</v>
      </c>
      <c r="K2150" s="7">
        <v>517</v>
      </c>
      <c r="L2150" s="3">
        <v>8.1600000000000006E-2</v>
      </c>
      <c r="M2150" s="5">
        <v>0.93465533000000001</v>
      </c>
      <c r="N2150" s="6">
        <v>0.5</v>
      </c>
      <c r="O2150" s="8">
        <f>IFERROR(VLOOKUP(C2150,Sheet2!$B$2:$G$588,6,FALSE),0)</f>
        <v>28567</v>
      </c>
      <c r="P2150" t="s">
        <v>22</v>
      </c>
      <c r="Q2150" s="2">
        <v>0.4650434376</v>
      </c>
      <c r="R2150" s="3">
        <v>0.25</v>
      </c>
      <c r="S2150" s="3" t="str">
        <f t="shared" si="186"/>
        <v>Y</v>
      </c>
      <c r="T2150" s="2"/>
      <c r="U2150" s="22">
        <f t="shared" si="183"/>
        <v>0.25</v>
      </c>
      <c r="V2150" s="10">
        <f t="shared" si="184"/>
        <v>517</v>
      </c>
      <c r="W2150" s="24">
        <f t="shared" si="185"/>
        <v>517</v>
      </c>
    </row>
    <row r="2151" spans="1:23" x14ac:dyDescent="0.3">
      <c r="A2151" t="s">
        <v>17</v>
      </c>
      <c r="B2151" t="s">
        <v>1805</v>
      </c>
      <c r="C2151" t="s">
        <v>1806</v>
      </c>
      <c r="D2151" t="s">
        <v>1823</v>
      </c>
      <c r="E2151" t="s">
        <v>1824</v>
      </c>
      <c r="F2151">
        <v>0.25</v>
      </c>
      <c r="G2151" s="2">
        <v>1</v>
      </c>
      <c r="H2151" s="4">
        <v>664.16740000000004</v>
      </c>
      <c r="I2151" s="4">
        <v>24.333300000000001</v>
      </c>
      <c r="J2151" s="7">
        <v>1541</v>
      </c>
      <c r="K2151" s="7">
        <v>380</v>
      </c>
      <c r="L2151" s="3">
        <v>3.6600000000000001E-2</v>
      </c>
      <c r="M2151" s="5">
        <v>2.11059748</v>
      </c>
      <c r="N2151" s="6">
        <v>1.5</v>
      </c>
      <c r="O2151" s="8">
        <f>IFERROR(VLOOKUP(C2151,Sheet2!$B$2:$G$588,6,FALSE),0)</f>
        <v>28567</v>
      </c>
      <c r="P2151" t="s">
        <v>22</v>
      </c>
      <c r="Q2151" s="2">
        <v>0.28930077069999999</v>
      </c>
      <c r="R2151" s="3">
        <v>0.249999999999999</v>
      </c>
      <c r="S2151" s="3" t="str">
        <f t="shared" si="186"/>
        <v>Y</v>
      </c>
      <c r="T2151" s="2"/>
      <c r="U2151" s="22">
        <f t="shared" si="183"/>
        <v>0.249999999999999</v>
      </c>
      <c r="V2151" s="10">
        <f t="shared" si="184"/>
        <v>385.24999999999847</v>
      </c>
      <c r="W2151" s="24">
        <f t="shared" si="185"/>
        <v>385.24999999999847</v>
      </c>
    </row>
    <row r="2152" spans="1:23" x14ac:dyDescent="0.3">
      <c r="A2152" t="s">
        <v>17</v>
      </c>
      <c r="B2152" t="s">
        <v>1805</v>
      </c>
      <c r="C2152" t="s">
        <v>1806</v>
      </c>
      <c r="D2152" t="s">
        <v>1817</v>
      </c>
      <c r="E2152" t="s">
        <v>1818</v>
      </c>
      <c r="F2152">
        <v>0.25</v>
      </c>
      <c r="G2152" s="2">
        <v>1</v>
      </c>
      <c r="H2152" s="4">
        <v>565.92269999999996</v>
      </c>
      <c r="I2152" s="4">
        <v>72.029200000000003</v>
      </c>
      <c r="J2152" s="7">
        <v>1462</v>
      </c>
      <c r="K2152" s="7">
        <v>366</v>
      </c>
      <c r="L2152" s="3">
        <v>0.1273</v>
      </c>
      <c r="M2152" s="5">
        <v>0.67678174000000002</v>
      </c>
      <c r="N2152" s="6">
        <v>0.38</v>
      </c>
      <c r="O2152" s="8">
        <f>IFERROR(VLOOKUP(C2152,Sheet2!$B$2:$G$588,6,FALSE),0)</f>
        <v>28567</v>
      </c>
      <c r="P2152" t="s">
        <v>22</v>
      </c>
      <c r="Q2152" s="2">
        <v>0.43851913219999999</v>
      </c>
      <c r="R2152" s="3">
        <v>0.25</v>
      </c>
      <c r="S2152" s="3" t="str">
        <f t="shared" si="186"/>
        <v>Y</v>
      </c>
      <c r="T2152" s="2"/>
      <c r="U2152" s="22">
        <f t="shared" si="183"/>
        <v>0.25</v>
      </c>
      <c r="V2152" s="10">
        <f t="shared" si="184"/>
        <v>365.5</v>
      </c>
      <c r="W2152" s="24">
        <f t="shared" si="185"/>
        <v>365.5</v>
      </c>
    </row>
    <row r="2153" spans="1:23" x14ac:dyDescent="0.3">
      <c r="A2153" t="s">
        <v>17</v>
      </c>
      <c r="B2153" t="s">
        <v>1805</v>
      </c>
      <c r="C2153" t="s">
        <v>1806</v>
      </c>
      <c r="D2153" t="s">
        <v>1821</v>
      </c>
      <c r="E2153" t="s">
        <v>1822</v>
      </c>
      <c r="F2153">
        <v>0.25</v>
      </c>
      <c r="G2153" s="2">
        <v>1</v>
      </c>
      <c r="H2153" s="4">
        <v>431.70979999999997</v>
      </c>
      <c r="I2153" s="4">
        <v>39.939599999999999</v>
      </c>
      <c r="J2153" s="7">
        <v>1143</v>
      </c>
      <c r="K2153" s="7">
        <v>286</v>
      </c>
      <c r="L2153" s="3">
        <v>9.2499999999999999E-2</v>
      </c>
      <c r="M2153" s="5">
        <v>0.95428851999999997</v>
      </c>
      <c r="N2153" s="6">
        <v>0.5</v>
      </c>
      <c r="O2153" s="8">
        <f>IFERROR(VLOOKUP(C2153,Sheet2!$B$2:$G$588,6,FALSE),0)</f>
        <v>28567</v>
      </c>
      <c r="P2153" t="s">
        <v>22</v>
      </c>
      <c r="Q2153" s="2">
        <v>0.47604944719999998</v>
      </c>
      <c r="R2153" s="3">
        <v>0.25</v>
      </c>
      <c r="S2153" s="3" t="str">
        <f t="shared" si="186"/>
        <v>Y</v>
      </c>
      <c r="T2153" s="2"/>
      <c r="U2153" s="22">
        <f t="shared" si="183"/>
        <v>0.25</v>
      </c>
      <c r="V2153" s="10">
        <f t="shared" si="184"/>
        <v>285.75</v>
      </c>
      <c r="W2153" s="24">
        <f t="shared" si="185"/>
        <v>285.75</v>
      </c>
    </row>
    <row r="2154" spans="1:23" x14ac:dyDescent="0.3">
      <c r="A2154" t="s">
        <v>17</v>
      </c>
      <c r="B2154" t="s">
        <v>1805</v>
      </c>
      <c r="C2154" t="s">
        <v>1806</v>
      </c>
      <c r="D2154" t="s">
        <v>1829</v>
      </c>
      <c r="E2154" t="s">
        <v>1830</v>
      </c>
      <c r="F2154">
        <v>0.25</v>
      </c>
      <c r="G2154" s="2">
        <v>1</v>
      </c>
      <c r="H2154" s="4">
        <v>481.47230000000002</v>
      </c>
      <c r="I2154" s="4">
        <v>35.453000000000003</v>
      </c>
      <c r="J2154" s="7">
        <v>970</v>
      </c>
      <c r="K2154" s="7">
        <v>242</v>
      </c>
      <c r="L2154" s="3">
        <v>7.3599999999999999E-2</v>
      </c>
      <c r="M2154" s="5">
        <v>0.91177293000000004</v>
      </c>
      <c r="N2154" s="6">
        <v>0.5</v>
      </c>
      <c r="O2154" s="8">
        <f>IFERROR(VLOOKUP(C2154,Sheet2!$B$2:$G$588,6,FALSE),0)</f>
        <v>28567</v>
      </c>
      <c r="P2154" t="s">
        <v>22</v>
      </c>
      <c r="Q2154" s="2">
        <v>0.4516178501</v>
      </c>
      <c r="R2154" s="3">
        <v>0.249999999999999</v>
      </c>
      <c r="S2154" s="3" t="str">
        <f t="shared" si="186"/>
        <v>Y</v>
      </c>
      <c r="T2154" s="2"/>
      <c r="U2154" s="22">
        <f t="shared" si="183"/>
        <v>0.249999999999999</v>
      </c>
      <c r="V2154" s="10">
        <f t="shared" si="184"/>
        <v>242.49999999999903</v>
      </c>
      <c r="W2154" s="24">
        <f t="shared" si="185"/>
        <v>242.49999999999903</v>
      </c>
    </row>
    <row r="2155" spans="1:23" hidden="1" x14ac:dyDescent="0.3">
      <c r="A2155" s="27" t="s">
        <v>33</v>
      </c>
      <c r="B2155" s="27" t="s">
        <v>2993</v>
      </c>
      <c r="C2155" s="27" t="s">
        <v>2994</v>
      </c>
      <c r="D2155" t="s">
        <v>34</v>
      </c>
      <c r="E2155" s="27"/>
      <c r="F2155">
        <v>0.2059</v>
      </c>
      <c r="G2155" s="28">
        <v>0.95732739</v>
      </c>
      <c r="H2155" s="4">
        <v>2042.0606</v>
      </c>
      <c r="I2155" s="4">
        <v>841.39980000000003</v>
      </c>
      <c r="J2155" s="7">
        <v>28015</v>
      </c>
      <c r="K2155" s="7">
        <v>5766</v>
      </c>
      <c r="L2155" s="29">
        <v>0.41199999999999998</v>
      </c>
      <c r="M2155" s="30">
        <v>1.1098496200000001</v>
      </c>
      <c r="N2155" s="31">
        <v>0.78479900000000002</v>
      </c>
      <c r="O2155" s="32">
        <f>IFERROR(VLOOKUP(C2155,Sheet2!$B$2:$G$588,6,FALSE),0)</f>
        <v>28015</v>
      </c>
      <c r="P2155" s="27"/>
      <c r="Q2155" s="28">
        <v>0.29287807179999997</v>
      </c>
      <c r="R2155" s="29">
        <v>0.20588508021046201</v>
      </c>
      <c r="S2155" s="29"/>
      <c r="T2155" s="28"/>
      <c r="U2155" s="29" t="str">
        <f t="shared" si="183"/>
        <v/>
      </c>
      <c r="V2155" s="30" t="str">
        <f t="shared" si="184"/>
        <v/>
      </c>
      <c r="W2155" s="33">
        <f t="shared" si="185"/>
        <v>5768.1699999999855</v>
      </c>
    </row>
    <row r="2156" spans="1:23" x14ac:dyDescent="0.3">
      <c r="A2156" t="s">
        <v>17</v>
      </c>
      <c r="B2156" t="s">
        <v>2993</v>
      </c>
      <c r="C2156" t="s">
        <v>2994</v>
      </c>
      <c r="D2156" t="s">
        <v>3001</v>
      </c>
      <c r="E2156" t="s">
        <v>3002</v>
      </c>
      <c r="F2156">
        <v>0.2</v>
      </c>
      <c r="G2156" s="2">
        <v>1</v>
      </c>
      <c r="H2156" s="4">
        <v>794.24860000000001</v>
      </c>
      <c r="I2156" s="4">
        <v>291.93439999999998</v>
      </c>
      <c r="J2156" s="7">
        <v>15104</v>
      </c>
      <c r="K2156" s="7">
        <v>3021</v>
      </c>
      <c r="L2156" s="3">
        <v>0.36759999999999998</v>
      </c>
      <c r="M2156" s="5">
        <v>1.7245414800000001</v>
      </c>
      <c r="N2156" s="6">
        <v>1.25</v>
      </c>
      <c r="O2156" s="8">
        <f>IFERROR(VLOOKUP(C2156,Sheet2!$B$2:$G$588,6,FALSE),0)</f>
        <v>28015</v>
      </c>
      <c r="P2156" t="s">
        <v>92</v>
      </c>
      <c r="Q2156" s="2">
        <v>0.27516965090000001</v>
      </c>
      <c r="R2156" s="3">
        <v>0.19999999999999901</v>
      </c>
      <c r="S2156" s="3" t="str">
        <f t="shared" ref="S2156:S2159" si="187">IF(R2156+0.01&lt;Q2156,"Y","")</f>
        <v>Y</v>
      </c>
      <c r="T2156" s="2"/>
      <c r="U2156" s="22">
        <f t="shared" si="183"/>
        <v>0.19999999999999901</v>
      </c>
      <c r="V2156" s="10">
        <f t="shared" si="184"/>
        <v>3020.7999999999852</v>
      </c>
      <c r="W2156" s="24">
        <f t="shared" si="185"/>
        <v>3020.7999999999852</v>
      </c>
    </row>
    <row r="2157" spans="1:23" x14ac:dyDescent="0.3">
      <c r="A2157" t="s">
        <v>17</v>
      </c>
      <c r="B2157" t="s">
        <v>2993</v>
      </c>
      <c r="C2157" t="s">
        <v>2994</v>
      </c>
      <c r="D2157" t="s">
        <v>2995</v>
      </c>
      <c r="E2157" t="s">
        <v>2996</v>
      </c>
      <c r="F2157">
        <v>0.2</v>
      </c>
      <c r="G2157" s="2">
        <v>1</v>
      </c>
      <c r="H2157" s="4">
        <v>893.6277</v>
      </c>
      <c r="I2157" s="4">
        <v>460.49360000000001</v>
      </c>
      <c r="J2157" s="7">
        <v>10536</v>
      </c>
      <c r="K2157" s="7">
        <v>2107</v>
      </c>
      <c r="L2157" s="3">
        <v>0.51529999999999998</v>
      </c>
      <c r="M2157" s="5">
        <v>0.76267563000000005</v>
      </c>
      <c r="N2157" s="6">
        <v>0.55000000000000004</v>
      </c>
      <c r="O2157" s="8">
        <f>IFERROR(VLOOKUP(C2157,Sheet2!$B$2:$G$588,6,FALSE),0)</f>
        <v>28015</v>
      </c>
      <c r="P2157" t="s">
        <v>92</v>
      </c>
      <c r="Q2157" s="2">
        <v>0.27885462799999999</v>
      </c>
      <c r="R2157" s="3">
        <v>0.2</v>
      </c>
      <c r="S2157" s="3" t="str">
        <f t="shared" si="187"/>
        <v>Y</v>
      </c>
      <c r="T2157" s="2"/>
      <c r="U2157" s="22">
        <f t="shared" si="183"/>
        <v>0.2</v>
      </c>
      <c r="V2157" s="10">
        <f t="shared" si="184"/>
        <v>2107.2000000000003</v>
      </c>
      <c r="W2157" s="24">
        <f t="shared" si="185"/>
        <v>2107.2000000000003</v>
      </c>
    </row>
    <row r="2158" spans="1:23" x14ac:dyDescent="0.3">
      <c r="A2158" t="s">
        <v>17</v>
      </c>
      <c r="B2158" t="s">
        <v>2993</v>
      </c>
      <c r="C2158" t="s">
        <v>2994</v>
      </c>
      <c r="D2158" t="s">
        <v>3003</v>
      </c>
      <c r="E2158" t="s">
        <v>3004</v>
      </c>
      <c r="F2158">
        <v>0.25</v>
      </c>
      <c r="G2158" s="2">
        <v>1</v>
      </c>
      <c r="H2158" s="4">
        <v>53.2483</v>
      </c>
      <c r="I2158" s="4">
        <v>16.5535</v>
      </c>
      <c r="J2158" s="7">
        <v>503</v>
      </c>
      <c r="K2158" s="7">
        <v>126</v>
      </c>
      <c r="L2158" s="3">
        <v>0.31090000000000001</v>
      </c>
      <c r="M2158" s="5">
        <v>1.0121087900000001</v>
      </c>
      <c r="N2158" s="6">
        <v>0.57999999999999996</v>
      </c>
      <c r="O2158" s="8">
        <f>IFERROR(VLOOKUP(C2158,Sheet2!$B$2:$G$588,6,FALSE),0)</f>
        <v>28015</v>
      </c>
      <c r="P2158" t="s">
        <v>92</v>
      </c>
      <c r="Q2158" s="2">
        <v>0.42693907450000002</v>
      </c>
      <c r="R2158" s="3">
        <v>0.25</v>
      </c>
      <c r="S2158" s="3" t="str">
        <f t="shared" si="187"/>
        <v>Y</v>
      </c>
      <c r="T2158" s="2"/>
      <c r="U2158" s="22">
        <f t="shared" si="183"/>
        <v>0.25</v>
      </c>
      <c r="V2158" s="10">
        <f t="shared" si="184"/>
        <v>125.75</v>
      </c>
      <c r="W2158" s="24">
        <f t="shared" si="185"/>
        <v>125.75</v>
      </c>
    </row>
    <row r="2159" spans="1:23" x14ac:dyDescent="0.3">
      <c r="A2159" t="s">
        <v>17</v>
      </c>
      <c r="B2159" t="s">
        <v>2993</v>
      </c>
      <c r="C2159" t="s">
        <v>2994</v>
      </c>
      <c r="D2159" t="s">
        <v>3019</v>
      </c>
      <c r="E2159" t="s">
        <v>3020</v>
      </c>
      <c r="F2159">
        <v>0.25</v>
      </c>
      <c r="G2159" s="2">
        <v>1</v>
      </c>
      <c r="H2159" s="4">
        <v>62.302999999999997</v>
      </c>
      <c r="I2159" s="4">
        <v>22.097799999999999</v>
      </c>
      <c r="J2159" s="7">
        <v>494</v>
      </c>
      <c r="K2159" s="7">
        <v>124</v>
      </c>
      <c r="L2159" s="3">
        <v>0.35470000000000002</v>
      </c>
      <c r="M2159" s="5">
        <v>0.74580840000000004</v>
      </c>
      <c r="N2159" s="6">
        <v>0.44</v>
      </c>
      <c r="O2159" s="8">
        <f>IFERROR(VLOOKUP(C2159,Sheet2!$B$2:$G$588,6,FALSE),0)</f>
        <v>28015</v>
      </c>
      <c r="P2159" t="s">
        <v>92</v>
      </c>
      <c r="Q2159" s="2">
        <v>0.4100361461</v>
      </c>
      <c r="R2159" s="3">
        <v>0.25</v>
      </c>
      <c r="S2159" s="3" t="str">
        <f t="shared" si="187"/>
        <v>Y</v>
      </c>
      <c r="T2159" s="2"/>
      <c r="U2159" s="22">
        <f t="shared" si="183"/>
        <v>0.25</v>
      </c>
      <c r="V2159" s="10">
        <f t="shared" si="184"/>
        <v>123.5</v>
      </c>
      <c r="W2159" s="24">
        <f t="shared" si="185"/>
        <v>123.5</v>
      </c>
    </row>
    <row r="2160" spans="1:23" x14ac:dyDescent="0.3">
      <c r="A2160" t="s">
        <v>17</v>
      </c>
      <c r="B2160" t="s">
        <v>2993</v>
      </c>
      <c r="C2160" t="s">
        <v>2994</v>
      </c>
      <c r="D2160" t="s">
        <v>3017</v>
      </c>
      <c r="E2160" t="s">
        <v>3018</v>
      </c>
      <c r="F2160">
        <v>0.3</v>
      </c>
      <c r="G2160" s="2">
        <v>0</v>
      </c>
      <c r="H2160" s="4">
        <v>42.744999999999997</v>
      </c>
      <c r="I2160" s="4">
        <v>16.279299999999999</v>
      </c>
      <c r="J2160" s="7">
        <v>450</v>
      </c>
      <c r="K2160" s="7">
        <v>135</v>
      </c>
      <c r="L2160" s="3">
        <v>0.38080000000000003</v>
      </c>
      <c r="M2160" s="5">
        <v>0.92198849999999999</v>
      </c>
      <c r="N2160" s="6">
        <v>0.5</v>
      </c>
      <c r="O2160" s="8">
        <f>IFERROR(VLOOKUP(C2160,Sheet2!$B$2:$G$588,6,FALSE),0)</f>
        <v>28015</v>
      </c>
      <c r="P2160" t="s">
        <v>92</v>
      </c>
      <c r="Q2160" s="2">
        <v>0.45769388909999997</v>
      </c>
      <c r="R2160" s="3">
        <v>0.29999999999999899</v>
      </c>
      <c r="U2160" s="22">
        <f t="shared" si="183"/>
        <v>0.29999999999999899</v>
      </c>
      <c r="V2160" s="10">
        <f t="shared" si="184"/>
        <v>134.99999999999955</v>
      </c>
      <c r="W2160" s="24">
        <f t="shared" si="185"/>
        <v>134.99999999999955</v>
      </c>
    </row>
    <row r="2161" spans="1:23" x14ac:dyDescent="0.3">
      <c r="A2161" t="s">
        <v>17</v>
      </c>
      <c r="B2161" t="s">
        <v>2993</v>
      </c>
      <c r="C2161" t="s">
        <v>2994</v>
      </c>
      <c r="D2161" t="s">
        <v>3015</v>
      </c>
      <c r="E2161" t="s">
        <v>3016</v>
      </c>
      <c r="F2161">
        <v>0.25</v>
      </c>
      <c r="G2161" s="2">
        <v>0</v>
      </c>
      <c r="H2161" s="4">
        <v>38.608600000000003</v>
      </c>
      <c r="I2161" s="4">
        <v>11.3287</v>
      </c>
      <c r="J2161" s="7">
        <v>311</v>
      </c>
      <c r="K2161" s="7">
        <v>78</v>
      </c>
      <c r="L2161" s="3">
        <v>0.29339999999999999</v>
      </c>
      <c r="M2161" s="5">
        <v>0.91465176999999998</v>
      </c>
      <c r="N2161" s="6">
        <v>0.5</v>
      </c>
      <c r="O2161" s="8">
        <f>IFERROR(VLOOKUP(C2161,Sheet2!$B$2:$G$588,6,FALSE),0)</f>
        <v>28015</v>
      </c>
      <c r="P2161" t="s">
        <v>92</v>
      </c>
      <c r="Q2161" s="2">
        <v>0.45334386650000003</v>
      </c>
      <c r="R2161" s="3">
        <v>0.249999999999999</v>
      </c>
      <c r="U2161" s="22">
        <f t="shared" si="183"/>
        <v>0.249999999999999</v>
      </c>
      <c r="V2161" s="10">
        <f t="shared" si="184"/>
        <v>77.749999999999687</v>
      </c>
      <c r="W2161" s="24">
        <f t="shared" si="185"/>
        <v>77.749999999999687</v>
      </c>
    </row>
    <row r="2162" spans="1:23" x14ac:dyDescent="0.3">
      <c r="A2162" t="s">
        <v>17</v>
      </c>
      <c r="B2162" t="s">
        <v>2993</v>
      </c>
      <c r="C2162" t="s">
        <v>2994</v>
      </c>
      <c r="D2162" t="s">
        <v>3021</v>
      </c>
      <c r="E2162" t="s">
        <v>3022</v>
      </c>
      <c r="F2162">
        <v>0.27</v>
      </c>
      <c r="G2162" s="2">
        <v>0</v>
      </c>
      <c r="H2162" s="4">
        <v>35.016300000000001</v>
      </c>
      <c r="I2162" s="4">
        <v>5.1764000000000001</v>
      </c>
      <c r="J2162" s="7">
        <v>151</v>
      </c>
      <c r="K2162" s="7">
        <v>41</v>
      </c>
      <c r="L2162" s="3">
        <v>0.14779999999999999</v>
      </c>
      <c r="M2162" s="5">
        <v>0.97006444000000003</v>
      </c>
      <c r="N2162" s="6">
        <v>0.2</v>
      </c>
      <c r="O2162" s="8">
        <f>IFERROR(VLOOKUP(C2162,Sheet2!$B$2:$G$588,6,FALSE),0)</f>
        <v>28015</v>
      </c>
      <c r="P2162" t="s">
        <v>92</v>
      </c>
      <c r="Q2162" s="2">
        <v>0.79382812989999996</v>
      </c>
      <c r="R2162" s="3">
        <v>0.26999999999999902</v>
      </c>
      <c r="U2162" s="22">
        <f t="shared" si="183"/>
        <v>0.26999999999999902</v>
      </c>
      <c r="V2162" s="10">
        <f t="shared" si="184"/>
        <v>40.769999999999854</v>
      </c>
      <c r="W2162" s="24">
        <f t="shared" si="185"/>
        <v>40.769999999999854</v>
      </c>
    </row>
    <row r="2163" spans="1:23" x14ac:dyDescent="0.3">
      <c r="A2163" t="s">
        <v>17</v>
      </c>
      <c r="B2163" t="s">
        <v>2993</v>
      </c>
      <c r="C2163" t="s">
        <v>2994</v>
      </c>
      <c r="D2163" t="s">
        <v>2999</v>
      </c>
      <c r="E2163" t="s">
        <v>3000</v>
      </c>
      <c r="F2163">
        <v>0.25</v>
      </c>
      <c r="G2163" s="2">
        <v>1</v>
      </c>
      <c r="H2163" s="4">
        <v>10.1448</v>
      </c>
      <c r="I2163" s="4">
        <v>4.6159999999999997</v>
      </c>
      <c r="J2163" s="7">
        <v>150</v>
      </c>
      <c r="K2163" s="7">
        <v>37</v>
      </c>
      <c r="L2163" s="3">
        <v>0.45500000000000002</v>
      </c>
      <c r="M2163" s="5">
        <v>1.0814619999999999</v>
      </c>
      <c r="N2163" s="6">
        <v>0.4</v>
      </c>
      <c r="O2163" s="8">
        <f>IFERROR(VLOOKUP(C2163,Sheet2!$B$2:$G$588,6,FALSE),0)</f>
        <v>28015</v>
      </c>
      <c r="P2163" t="s">
        <v>22</v>
      </c>
      <c r="Q2163" s="2">
        <v>0.63013032209999997</v>
      </c>
      <c r="R2163" s="3">
        <v>0.25</v>
      </c>
      <c r="S2163" s="3" t="str">
        <f>IF(R2163+0.01&lt;Q2163,"Y","")</f>
        <v>Y</v>
      </c>
      <c r="T2163" s="2"/>
      <c r="U2163" s="22">
        <f t="shared" si="183"/>
        <v>0.25</v>
      </c>
      <c r="V2163" s="10">
        <f t="shared" si="184"/>
        <v>37.5</v>
      </c>
      <c r="W2163" s="24">
        <f t="shared" si="185"/>
        <v>37.5</v>
      </c>
    </row>
    <row r="2164" spans="1:23" x14ac:dyDescent="0.3">
      <c r="A2164" t="s">
        <v>17</v>
      </c>
      <c r="B2164" t="s">
        <v>2993</v>
      </c>
      <c r="C2164" t="s">
        <v>2994</v>
      </c>
      <c r="D2164" t="s">
        <v>3025</v>
      </c>
      <c r="E2164" t="s">
        <v>3026</v>
      </c>
      <c r="F2164">
        <v>0.33</v>
      </c>
      <c r="G2164" s="2">
        <v>0</v>
      </c>
      <c r="H2164" s="4">
        <v>16.2989</v>
      </c>
      <c r="I2164" s="4">
        <v>3.4346000000000001</v>
      </c>
      <c r="J2164" s="7">
        <v>84</v>
      </c>
      <c r="K2164" s="7">
        <v>26</v>
      </c>
      <c r="L2164" s="3">
        <v>0.2107</v>
      </c>
      <c r="M2164" s="5">
        <v>0.81053967000000005</v>
      </c>
      <c r="N2164" s="6">
        <v>0.53</v>
      </c>
      <c r="O2164" s="8">
        <f>IFERROR(VLOOKUP(C2164,Sheet2!$B$2:$G$588,6,FALSE),0)</f>
        <v>28015</v>
      </c>
      <c r="P2164" t="s">
        <v>22</v>
      </c>
      <c r="Q2164" s="2">
        <v>0.34611466899999999</v>
      </c>
      <c r="R2164" s="3">
        <v>0.33</v>
      </c>
      <c r="U2164" s="22">
        <f t="shared" si="183"/>
        <v>0.33</v>
      </c>
      <c r="V2164" s="10">
        <f t="shared" si="184"/>
        <v>27.720000000000002</v>
      </c>
      <c r="W2164" s="24">
        <f t="shared" si="185"/>
        <v>27.720000000000002</v>
      </c>
    </row>
    <row r="2165" spans="1:23" x14ac:dyDescent="0.3">
      <c r="A2165" t="s">
        <v>17</v>
      </c>
      <c r="B2165" t="s">
        <v>2993</v>
      </c>
      <c r="C2165" t="s">
        <v>2994</v>
      </c>
      <c r="D2165" t="s">
        <v>3011</v>
      </c>
      <c r="E2165" t="s">
        <v>3012</v>
      </c>
      <c r="F2165">
        <v>0.33</v>
      </c>
      <c r="G2165" s="2">
        <v>0</v>
      </c>
      <c r="H2165" s="4">
        <v>14.1591</v>
      </c>
      <c r="I2165" s="4">
        <v>2.9954000000000001</v>
      </c>
      <c r="J2165" s="7">
        <v>66</v>
      </c>
      <c r="K2165" s="7">
        <v>22</v>
      </c>
      <c r="L2165" s="3">
        <v>0.21160000000000001</v>
      </c>
      <c r="M2165" s="5">
        <v>0.73476726000000003</v>
      </c>
      <c r="N2165" s="6">
        <v>0.42</v>
      </c>
      <c r="O2165" s="8">
        <f>IFERROR(VLOOKUP(C2165,Sheet2!$B$2:$G$588,6,FALSE),0)</f>
        <v>28015</v>
      </c>
      <c r="P2165" t="s">
        <v>22</v>
      </c>
      <c r="Q2165" s="2">
        <v>0.4283904301</v>
      </c>
      <c r="R2165" s="3">
        <v>0.32999999999999902</v>
      </c>
      <c r="U2165" s="22">
        <f t="shared" si="183"/>
        <v>0.32999999999999902</v>
      </c>
      <c r="V2165" s="10">
        <f t="shared" si="184"/>
        <v>21.779999999999934</v>
      </c>
      <c r="W2165" s="24">
        <f t="shared" si="185"/>
        <v>21.779999999999934</v>
      </c>
    </row>
    <row r="2166" spans="1:23" x14ac:dyDescent="0.3">
      <c r="A2166" t="s">
        <v>17</v>
      </c>
      <c r="B2166" t="s">
        <v>2993</v>
      </c>
      <c r="C2166" t="s">
        <v>2994</v>
      </c>
      <c r="D2166" t="s">
        <v>3005</v>
      </c>
      <c r="E2166" t="s">
        <v>3006</v>
      </c>
      <c r="F2166">
        <v>0.35</v>
      </c>
      <c r="G2166" s="2">
        <v>0</v>
      </c>
      <c r="H2166" s="4">
        <v>4.3314000000000004</v>
      </c>
      <c r="I2166" s="4">
        <v>2.3944999999999999</v>
      </c>
      <c r="J2166" s="7">
        <v>38</v>
      </c>
      <c r="K2166" s="7">
        <v>13</v>
      </c>
      <c r="L2166" s="3">
        <v>0.55279999999999996</v>
      </c>
      <c r="M2166" s="5">
        <v>0.52408794000000003</v>
      </c>
      <c r="N2166" s="6">
        <v>0.22</v>
      </c>
      <c r="O2166" s="8">
        <f>IFERROR(VLOOKUP(C2166,Sheet2!$B$2:$G$588,6,FALSE),0)</f>
        <v>28015</v>
      </c>
      <c r="P2166" t="s">
        <v>22</v>
      </c>
      <c r="Q2166" s="2">
        <v>0.58022312030000001</v>
      </c>
      <c r="R2166" s="3">
        <v>0.35</v>
      </c>
      <c r="U2166" s="22">
        <f t="shared" si="183"/>
        <v>0.35</v>
      </c>
      <c r="V2166" s="10">
        <f t="shared" si="184"/>
        <v>13.299999999999999</v>
      </c>
      <c r="W2166" s="24">
        <f t="shared" si="185"/>
        <v>13.299999999999999</v>
      </c>
    </row>
    <row r="2167" spans="1:23" x14ac:dyDescent="0.3">
      <c r="A2167" t="s">
        <v>17</v>
      </c>
      <c r="B2167" t="s">
        <v>2993</v>
      </c>
      <c r="C2167" t="s">
        <v>2994</v>
      </c>
      <c r="D2167" t="s">
        <v>3007</v>
      </c>
      <c r="E2167" t="s">
        <v>3008</v>
      </c>
      <c r="F2167">
        <v>0.22</v>
      </c>
      <c r="G2167" s="2">
        <v>1</v>
      </c>
      <c r="H2167" s="4">
        <v>24.986999999999998</v>
      </c>
      <c r="I2167" s="4">
        <v>0.6321</v>
      </c>
      <c r="J2167" s="7">
        <v>33</v>
      </c>
      <c r="K2167" s="7">
        <v>7</v>
      </c>
      <c r="L2167" s="3">
        <v>2.53E-2</v>
      </c>
      <c r="M2167" s="5">
        <v>1.7266892700000001</v>
      </c>
      <c r="N2167" s="6">
        <v>1.25</v>
      </c>
      <c r="O2167" s="8">
        <f>IFERROR(VLOOKUP(C2167,Sheet2!$B$2:$G$588,6,FALSE),0)</f>
        <v>28015</v>
      </c>
      <c r="P2167" t="s">
        <v>92</v>
      </c>
      <c r="Q2167" s="2">
        <v>0.27607125090000001</v>
      </c>
      <c r="R2167" s="3">
        <v>0.22</v>
      </c>
      <c r="S2167" s="3" t="str">
        <f>IF(R2167+0.01&lt;Q2167,"Y","")</f>
        <v>Y</v>
      </c>
      <c r="T2167" s="2"/>
      <c r="U2167" s="22">
        <f t="shared" si="183"/>
        <v>0.22</v>
      </c>
      <c r="V2167" s="10">
        <f t="shared" si="184"/>
        <v>7.26</v>
      </c>
      <c r="W2167" s="24">
        <f t="shared" si="185"/>
        <v>7.26</v>
      </c>
    </row>
    <row r="2168" spans="1:23" x14ac:dyDescent="0.3">
      <c r="A2168" t="s">
        <v>17</v>
      </c>
      <c r="B2168" t="s">
        <v>2993</v>
      </c>
      <c r="C2168" t="s">
        <v>2994</v>
      </c>
      <c r="D2168" t="s">
        <v>2997</v>
      </c>
      <c r="E2168" t="s">
        <v>2998</v>
      </c>
      <c r="F2168">
        <v>0.33</v>
      </c>
      <c r="G2168" s="2">
        <v>0</v>
      </c>
      <c r="H2168" s="4">
        <v>13.5519</v>
      </c>
      <c r="I2168" s="4">
        <v>1.0665</v>
      </c>
      <c r="J2168" s="7">
        <v>26</v>
      </c>
      <c r="K2168" s="7">
        <v>9</v>
      </c>
      <c r="L2168" s="3">
        <v>7.8700000000000006E-2</v>
      </c>
      <c r="M2168" s="5">
        <v>0.81934231000000002</v>
      </c>
      <c r="N2168" s="6">
        <v>0.5</v>
      </c>
      <c r="O2168" s="8">
        <f>IFERROR(VLOOKUP(C2168,Sheet2!$B$2:$G$588,6,FALSE),0)</f>
        <v>28015</v>
      </c>
      <c r="P2168" t="s">
        <v>22</v>
      </c>
      <c r="Q2168" s="2">
        <v>0.38975444679999999</v>
      </c>
      <c r="R2168" s="3">
        <v>0.33</v>
      </c>
      <c r="U2168" s="22">
        <f t="shared" si="183"/>
        <v>0.33</v>
      </c>
      <c r="V2168" s="10">
        <f t="shared" si="184"/>
        <v>8.58</v>
      </c>
      <c r="W2168" s="24">
        <f t="shared" si="185"/>
        <v>8.58</v>
      </c>
    </row>
    <row r="2169" spans="1:23" x14ac:dyDescent="0.3">
      <c r="A2169" t="s">
        <v>17</v>
      </c>
      <c r="B2169" t="s">
        <v>2993</v>
      </c>
      <c r="C2169" t="s">
        <v>2994</v>
      </c>
      <c r="D2169" t="s">
        <v>3013</v>
      </c>
      <c r="E2169" t="s">
        <v>3014</v>
      </c>
      <c r="F2169">
        <v>0.33</v>
      </c>
      <c r="G2169" s="2">
        <v>0</v>
      </c>
      <c r="H2169" s="4">
        <v>8.4133999999999993</v>
      </c>
      <c r="I2169" s="4">
        <v>0.89810000000000001</v>
      </c>
      <c r="J2169" s="7">
        <v>24</v>
      </c>
      <c r="K2169" s="7">
        <v>8</v>
      </c>
      <c r="L2169" s="3">
        <v>0.1067</v>
      </c>
      <c r="M2169" s="5">
        <v>0.89229301000000005</v>
      </c>
      <c r="N2169" s="6">
        <v>0.56000000000000005</v>
      </c>
      <c r="O2169" s="8">
        <f>IFERROR(VLOOKUP(C2169,Sheet2!$B$2:$G$588,6,FALSE),0)</f>
        <v>28015</v>
      </c>
      <c r="P2169" t="s">
        <v>22</v>
      </c>
      <c r="Q2169" s="2">
        <v>0.37240346559999998</v>
      </c>
      <c r="R2169" s="3">
        <v>0.33</v>
      </c>
      <c r="U2169" s="22">
        <f t="shared" si="183"/>
        <v>0.33</v>
      </c>
      <c r="V2169" s="10">
        <f t="shared" si="184"/>
        <v>7.92</v>
      </c>
      <c r="W2169" s="24">
        <f t="shared" si="185"/>
        <v>7.92</v>
      </c>
    </row>
    <row r="2170" spans="1:23" x14ac:dyDescent="0.3">
      <c r="A2170" t="s">
        <v>17</v>
      </c>
      <c r="B2170" t="s">
        <v>2993</v>
      </c>
      <c r="C2170" t="s">
        <v>2994</v>
      </c>
      <c r="D2170" t="s">
        <v>3009</v>
      </c>
      <c r="E2170" t="s">
        <v>3010</v>
      </c>
      <c r="F2170">
        <v>0.25</v>
      </c>
      <c r="G2170" s="2">
        <v>0</v>
      </c>
      <c r="H2170" s="4">
        <v>7.5099</v>
      </c>
      <c r="I2170" s="4">
        <v>0.77380000000000004</v>
      </c>
      <c r="J2170" s="7">
        <v>23</v>
      </c>
      <c r="K2170" s="7">
        <v>6</v>
      </c>
      <c r="L2170" s="3">
        <v>0.10299999999999999</v>
      </c>
      <c r="M2170" s="5">
        <v>1.0089172</v>
      </c>
      <c r="N2170" s="6">
        <v>0.25</v>
      </c>
      <c r="O2170" s="8">
        <f>IFERROR(VLOOKUP(C2170,Sheet2!$B$2:$G$588,6,FALSE),0)</f>
        <v>28015</v>
      </c>
      <c r="P2170" t="s">
        <v>92</v>
      </c>
      <c r="Q2170" s="2">
        <v>0.75220959600000004</v>
      </c>
      <c r="R2170" s="3">
        <v>0.25</v>
      </c>
      <c r="U2170" s="22">
        <f t="shared" si="183"/>
        <v>0.25</v>
      </c>
      <c r="V2170" s="10">
        <f t="shared" si="184"/>
        <v>5.75</v>
      </c>
      <c r="W2170" s="24">
        <f t="shared" si="185"/>
        <v>5.75</v>
      </c>
    </row>
    <row r="2171" spans="1:23" x14ac:dyDescent="0.3">
      <c r="A2171" t="s">
        <v>17</v>
      </c>
      <c r="B2171" t="s">
        <v>2993</v>
      </c>
      <c r="C2171" t="s">
        <v>2994</v>
      </c>
      <c r="D2171" t="s">
        <v>3023</v>
      </c>
      <c r="E2171" t="s">
        <v>3024</v>
      </c>
      <c r="F2171">
        <v>0.33</v>
      </c>
      <c r="G2171" s="2">
        <v>0</v>
      </c>
      <c r="H2171" s="4">
        <v>6.3013000000000003</v>
      </c>
      <c r="I2171" s="4">
        <v>0.7218</v>
      </c>
      <c r="J2171" s="7">
        <v>23</v>
      </c>
      <c r="K2171" s="7">
        <v>7</v>
      </c>
      <c r="L2171" s="3">
        <v>0.1145</v>
      </c>
      <c r="M2171" s="5">
        <v>1.05385453</v>
      </c>
      <c r="N2171" s="6">
        <v>0.7</v>
      </c>
      <c r="O2171" s="8">
        <f>IFERROR(VLOOKUP(C2171,Sheet2!$B$2:$G$588,6,FALSE),0)</f>
        <v>28015</v>
      </c>
      <c r="P2171" t="s">
        <v>22</v>
      </c>
      <c r="Q2171" s="2">
        <v>0.33577170119999999</v>
      </c>
      <c r="R2171" s="3">
        <v>0.33</v>
      </c>
      <c r="U2171" s="22">
        <f t="shared" si="183"/>
        <v>0.33</v>
      </c>
      <c r="V2171" s="10">
        <f t="shared" si="184"/>
        <v>7.5900000000000007</v>
      </c>
      <c r="W2171" s="24">
        <f t="shared" si="185"/>
        <v>7.5900000000000007</v>
      </c>
    </row>
    <row r="2172" spans="1:23" hidden="1" x14ac:dyDescent="0.3">
      <c r="A2172" s="27" t="s">
        <v>33</v>
      </c>
      <c r="B2172" s="27" t="s">
        <v>5065</v>
      </c>
      <c r="C2172" s="27" t="s">
        <v>5066</v>
      </c>
      <c r="D2172" t="s">
        <v>34</v>
      </c>
      <c r="E2172" s="27"/>
      <c r="F2172">
        <v>0.2697</v>
      </c>
      <c r="G2172" s="28">
        <v>1</v>
      </c>
      <c r="H2172" s="4">
        <v>13290.6957</v>
      </c>
      <c r="I2172" s="4">
        <v>1045.2137</v>
      </c>
      <c r="J2172" s="7">
        <v>27975</v>
      </c>
      <c r="K2172" s="7">
        <v>7541</v>
      </c>
      <c r="L2172" s="29">
        <v>7.8600000000000003E-2</v>
      </c>
      <c r="M2172" s="30">
        <v>0.89217599999999997</v>
      </c>
      <c r="N2172" s="31">
        <v>0.41467500000000002</v>
      </c>
      <c r="O2172" s="32">
        <f>IFERROR(VLOOKUP(C2172,Sheet2!$B$2:$G$588,6,FALSE),0)</f>
        <v>27975</v>
      </c>
      <c r="P2172" s="27"/>
      <c r="Q2172" s="28">
        <v>0.53520941799999999</v>
      </c>
      <c r="R2172" s="29">
        <v>0.269728805927064</v>
      </c>
      <c r="S2172" s="29"/>
      <c r="T2172" s="28"/>
      <c r="U2172" s="29" t="str">
        <f t="shared" si="183"/>
        <v/>
      </c>
      <c r="V2172" s="30" t="str">
        <f t="shared" si="184"/>
        <v/>
      </c>
      <c r="W2172" s="33">
        <f t="shared" si="185"/>
        <v>7546.1999999999916</v>
      </c>
    </row>
    <row r="2173" spans="1:23" x14ac:dyDescent="0.3">
      <c r="A2173" t="s">
        <v>17</v>
      </c>
      <c r="B2173" t="s">
        <v>5065</v>
      </c>
      <c r="C2173" t="s">
        <v>5066</v>
      </c>
      <c r="D2173" t="s">
        <v>5073</v>
      </c>
      <c r="E2173" t="s">
        <v>5074</v>
      </c>
      <c r="F2173">
        <v>0.3</v>
      </c>
      <c r="G2173" s="2">
        <v>1</v>
      </c>
      <c r="H2173" s="4">
        <v>1095.0844</v>
      </c>
      <c r="I2173" s="4">
        <v>136.03210000000001</v>
      </c>
      <c r="J2173" s="7">
        <v>4192</v>
      </c>
      <c r="K2173" s="7">
        <v>1258</v>
      </c>
      <c r="L2173" s="3">
        <v>0.1242</v>
      </c>
      <c r="M2173" s="5">
        <v>1.0271636</v>
      </c>
      <c r="N2173" s="6">
        <v>0.5</v>
      </c>
      <c r="O2173" s="8">
        <f>IFERROR(VLOOKUP(C2173,Sheet2!$B$2:$G$588,6,FALSE),0)</f>
        <v>27975</v>
      </c>
      <c r="P2173" t="s">
        <v>92</v>
      </c>
      <c r="Q2173" s="2">
        <v>0.51322262819999998</v>
      </c>
      <c r="R2173" s="3">
        <v>0.3</v>
      </c>
      <c r="S2173" s="3" t="str">
        <f t="shared" ref="S2173:S2187" si="188">IF(R2173+0.01&lt;Q2173,"Y","")</f>
        <v>Y</v>
      </c>
      <c r="T2173" s="2"/>
      <c r="U2173" s="22">
        <f t="shared" si="183"/>
        <v>0.3</v>
      </c>
      <c r="V2173" s="10">
        <f t="shared" si="184"/>
        <v>1257.5999999999999</v>
      </c>
      <c r="W2173" s="24">
        <f t="shared" si="185"/>
        <v>1257.5999999999999</v>
      </c>
    </row>
    <row r="2174" spans="1:23" x14ac:dyDescent="0.3">
      <c r="A2174" t="s">
        <v>17</v>
      </c>
      <c r="B2174" t="s">
        <v>5065</v>
      </c>
      <c r="C2174" t="s">
        <v>5066</v>
      </c>
      <c r="D2174" t="s">
        <v>5095</v>
      </c>
      <c r="E2174" t="s">
        <v>5096</v>
      </c>
      <c r="F2174">
        <v>0.3</v>
      </c>
      <c r="G2174" s="2">
        <v>1</v>
      </c>
      <c r="H2174" s="4">
        <v>981.91390000000001</v>
      </c>
      <c r="I2174" s="4">
        <v>105.80119999999999</v>
      </c>
      <c r="J2174" s="7">
        <v>3462</v>
      </c>
      <c r="K2174" s="7">
        <v>1039</v>
      </c>
      <c r="L2174" s="3">
        <v>0.1077</v>
      </c>
      <c r="M2174" s="5">
        <v>1.0906551200000001</v>
      </c>
      <c r="N2174" s="6">
        <v>0.5</v>
      </c>
      <c r="O2174" s="8">
        <f>IFERROR(VLOOKUP(C2174,Sheet2!$B$2:$G$588,6,FALSE),0)</f>
        <v>27975</v>
      </c>
      <c r="P2174" t="s">
        <v>92</v>
      </c>
      <c r="Q2174" s="2">
        <v>0.54155993739999997</v>
      </c>
      <c r="R2174" s="3">
        <v>0.3</v>
      </c>
      <c r="S2174" s="3" t="str">
        <f t="shared" si="188"/>
        <v>Y</v>
      </c>
      <c r="T2174" s="2"/>
      <c r="U2174" s="22">
        <f t="shared" si="183"/>
        <v>0.3</v>
      </c>
      <c r="V2174" s="10">
        <f t="shared" si="184"/>
        <v>1038.5999999999999</v>
      </c>
      <c r="W2174" s="24">
        <f t="shared" si="185"/>
        <v>1038.5999999999999</v>
      </c>
    </row>
    <row r="2175" spans="1:23" x14ac:dyDescent="0.3">
      <c r="A2175" t="s">
        <v>17</v>
      </c>
      <c r="B2175" t="s">
        <v>5065</v>
      </c>
      <c r="C2175" t="s">
        <v>5066</v>
      </c>
      <c r="D2175" t="s">
        <v>5089</v>
      </c>
      <c r="E2175" t="s">
        <v>5090</v>
      </c>
      <c r="F2175">
        <v>0.3</v>
      </c>
      <c r="G2175" s="2">
        <v>1</v>
      </c>
      <c r="H2175" s="4">
        <v>853.65710000000001</v>
      </c>
      <c r="I2175" s="4">
        <v>113.2071</v>
      </c>
      <c r="J2175" s="7">
        <v>3385</v>
      </c>
      <c r="K2175" s="7">
        <v>1015</v>
      </c>
      <c r="L2175" s="3">
        <v>0.1326</v>
      </c>
      <c r="M2175" s="5">
        <v>0.99665291</v>
      </c>
      <c r="N2175" s="6">
        <v>0.5</v>
      </c>
      <c r="O2175" s="8">
        <f>IFERROR(VLOOKUP(C2175,Sheet2!$B$2:$G$588,6,FALSE),0)</f>
        <v>27975</v>
      </c>
      <c r="P2175" t="s">
        <v>92</v>
      </c>
      <c r="Q2175" s="2">
        <v>0.49832083459999998</v>
      </c>
      <c r="R2175" s="3">
        <v>0.3</v>
      </c>
      <c r="S2175" s="3" t="str">
        <f t="shared" si="188"/>
        <v>Y</v>
      </c>
      <c r="T2175" s="2"/>
      <c r="U2175" s="22">
        <f t="shared" si="183"/>
        <v>0.3</v>
      </c>
      <c r="V2175" s="10">
        <f t="shared" si="184"/>
        <v>1015.5</v>
      </c>
      <c r="W2175" s="24">
        <f t="shared" si="185"/>
        <v>1015.5</v>
      </c>
    </row>
    <row r="2176" spans="1:23" x14ac:dyDescent="0.3">
      <c r="A2176" t="s">
        <v>17</v>
      </c>
      <c r="B2176" t="s">
        <v>5065</v>
      </c>
      <c r="C2176" t="s">
        <v>5066</v>
      </c>
      <c r="D2176" t="s">
        <v>5079</v>
      </c>
      <c r="E2176" t="s">
        <v>5080</v>
      </c>
      <c r="F2176">
        <v>0.25</v>
      </c>
      <c r="G2176" s="2">
        <v>1</v>
      </c>
      <c r="H2176" s="4">
        <v>460.9049</v>
      </c>
      <c r="I2176" s="4">
        <v>65.313100000000006</v>
      </c>
      <c r="J2176" s="7">
        <v>2200</v>
      </c>
      <c r="K2176" s="7">
        <v>550</v>
      </c>
      <c r="L2176" s="3">
        <v>0.14169999999999999</v>
      </c>
      <c r="M2176" s="5">
        <v>1.1225982999999999</v>
      </c>
      <c r="N2176" s="6">
        <v>0.5</v>
      </c>
      <c r="O2176" s="8">
        <f>IFERROR(VLOOKUP(C2176,Sheet2!$B$2:$G$588,6,FALSE),0)</f>
        <v>27975</v>
      </c>
      <c r="P2176" t="s">
        <v>22</v>
      </c>
      <c r="Q2176" s="2">
        <v>0.55460470529999994</v>
      </c>
      <c r="R2176" s="3">
        <v>0.25</v>
      </c>
      <c r="S2176" s="3" t="str">
        <f t="shared" si="188"/>
        <v>Y</v>
      </c>
      <c r="T2176" s="2"/>
      <c r="U2176" s="22">
        <f t="shared" si="183"/>
        <v>0.25</v>
      </c>
      <c r="V2176" s="10">
        <f t="shared" si="184"/>
        <v>550</v>
      </c>
      <c r="W2176" s="24">
        <f t="shared" si="185"/>
        <v>550</v>
      </c>
    </row>
    <row r="2177" spans="1:23" x14ac:dyDescent="0.3">
      <c r="A2177" t="s">
        <v>17</v>
      </c>
      <c r="B2177" t="s">
        <v>5065</v>
      </c>
      <c r="C2177" t="s">
        <v>5066</v>
      </c>
      <c r="D2177" t="s">
        <v>5093</v>
      </c>
      <c r="E2177" t="s">
        <v>5094</v>
      </c>
      <c r="F2177">
        <v>0.25</v>
      </c>
      <c r="G2177" s="2">
        <v>1</v>
      </c>
      <c r="H2177" s="4">
        <v>1548.7411</v>
      </c>
      <c r="I2177" s="4">
        <v>85.835099999999997</v>
      </c>
      <c r="J2177" s="7">
        <v>2105</v>
      </c>
      <c r="K2177" s="7">
        <v>526</v>
      </c>
      <c r="L2177" s="3">
        <v>5.5399999999999998E-2</v>
      </c>
      <c r="M2177" s="5">
        <v>0.81739748000000001</v>
      </c>
      <c r="N2177" s="6">
        <v>0.3</v>
      </c>
      <c r="O2177" s="8">
        <f>IFERROR(VLOOKUP(C2177,Sheet2!$B$2:$G$588,6,FALSE),0)</f>
        <v>27975</v>
      </c>
      <c r="P2177" t="s">
        <v>22</v>
      </c>
      <c r="Q2177" s="2">
        <v>0.63298149820000005</v>
      </c>
      <c r="R2177" s="3">
        <v>0.249999999999999</v>
      </c>
      <c r="S2177" s="3" t="str">
        <f t="shared" si="188"/>
        <v>Y</v>
      </c>
      <c r="T2177" s="2"/>
      <c r="U2177" s="22">
        <f t="shared" si="183"/>
        <v>0.249999999999999</v>
      </c>
      <c r="V2177" s="10">
        <f t="shared" si="184"/>
        <v>526.24999999999784</v>
      </c>
      <c r="W2177" s="24">
        <f t="shared" si="185"/>
        <v>526.24999999999784</v>
      </c>
    </row>
    <row r="2178" spans="1:23" x14ac:dyDescent="0.3">
      <c r="A2178" t="s">
        <v>17</v>
      </c>
      <c r="B2178" t="s">
        <v>5065</v>
      </c>
      <c r="C2178" t="s">
        <v>5066</v>
      </c>
      <c r="D2178" t="s">
        <v>5081</v>
      </c>
      <c r="E2178" t="s">
        <v>5082</v>
      </c>
      <c r="F2178">
        <v>0.25</v>
      </c>
      <c r="G2178" s="2">
        <v>1</v>
      </c>
      <c r="H2178" s="4">
        <v>418.78960000000001</v>
      </c>
      <c r="I2178" s="4">
        <v>59.185899999999997</v>
      </c>
      <c r="J2178" s="7">
        <v>2022</v>
      </c>
      <c r="K2178" s="7">
        <v>506</v>
      </c>
      <c r="L2178" s="3">
        <v>0.14130000000000001</v>
      </c>
      <c r="M2178" s="5">
        <v>1.13879602</v>
      </c>
      <c r="N2178" s="6">
        <v>0.5</v>
      </c>
      <c r="O2178" s="8">
        <f>IFERROR(VLOOKUP(C2178,Sheet2!$B$2:$G$588,6,FALSE),0)</f>
        <v>27975</v>
      </c>
      <c r="P2178" t="s">
        <v>22</v>
      </c>
      <c r="Q2178" s="2">
        <v>0.56093980799999998</v>
      </c>
      <c r="R2178" s="3">
        <v>0.25</v>
      </c>
      <c r="S2178" s="3" t="str">
        <f t="shared" si="188"/>
        <v>Y</v>
      </c>
      <c r="T2178" s="2"/>
      <c r="U2178" s="22">
        <f t="shared" si="183"/>
        <v>0.25</v>
      </c>
      <c r="V2178" s="10">
        <f t="shared" si="184"/>
        <v>505.5</v>
      </c>
      <c r="W2178" s="24">
        <f t="shared" si="185"/>
        <v>505.5</v>
      </c>
    </row>
    <row r="2179" spans="1:23" x14ac:dyDescent="0.3">
      <c r="A2179" t="s">
        <v>17</v>
      </c>
      <c r="B2179" t="s">
        <v>5065</v>
      </c>
      <c r="C2179" t="s">
        <v>5066</v>
      </c>
      <c r="D2179" t="s">
        <v>5091</v>
      </c>
      <c r="E2179" t="s">
        <v>5092</v>
      </c>
      <c r="F2179">
        <v>0.25</v>
      </c>
      <c r="G2179" s="2">
        <v>1</v>
      </c>
      <c r="H2179" s="4">
        <v>329.30250000000001</v>
      </c>
      <c r="I2179" s="4">
        <v>60.389600000000002</v>
      </c>
      <c r="J2179" s="7">
        <v>1941</v>
      </c>
      <c r="K2179" s="7">
        <v>485</v>
      </c>
      <c r="L2179" s="3">
        <v>0.18340000000000001</v>
      </c>
      <c r="M2179" s="5">
        <v>1.07144035</v>
      </c>
      <c r="N2179" s="6">
        <v>0.5</v>
      </c>
      <c r="O2179" s="8">
        <f>IFERROR(VLOOKUP(C2179,Sheet2!$B$2:$G$588,6,FALSE),0)</f>
        <v>27975</v>
      </c>
      <c r="P2179" t="s">
        <v>22</v>
      </c>
      <c r="Q2179" s="2">
        <v>0.53333846289999998</v>
      </c>
      <c r="R2179" s="3">
        <v>0.249999999999999</v>
      </c>
      <c r="S2179" s="3" t="str">
        <f t="shared" si="188"/>
        <v>Y</v>
      </c>
      <c r="T2179" s="2"/>
      <c r="U2179" s="22">
        <f t="shared" si="183"/>
        <v>0.249999999999999</v>
      </c>
      <c r="V2179" s="10">
        <f t="shared" si="184"/>
        <v>485.24999999999807</v>
      </c>
      <c r="W2179" s="24">
        <f t="shared" si="185"/>
        <v>485.24999999999807</v>
      </c>
    </row>
    <row r="2180" spans="1:23" x14ac:dyDescent="0.3">
      <c r="A2180" t="s">
        <v>17</v>
      </c>
      <c r="B2180" t="s">
        <v>5065</v>
      </c>
      <c r="C2180" t="s">
        <v>5066</v>
      </c>
      <c r="D2180" t="s">
        <v>5067</v>
      </c>
      <c r="E2180" t="s">
        <v>5068</v>
      </c>
      <c r="F2180">
        <v>0.25</v>
      </c>
      <c r="G2180" s="2">
        <v>1</v>
      </c>
      <c r="H2180" s="4">
        <v>1262.4385</v>
      </c>
      <c r="I2180" s="4">
        <v>73.400099999999995</v>
      </c>
      <c r="J2180" s="7">
        <v>1790</v>
      </c>
      <c r="K2180" s="7">
        <v>447</v>
      </c>
      <c r="L2180" s="3">
        <v>5.8099999999999999E-2</v>
      </c>
      <c r="M2180" s="5">
        <v>0.81289741000000004</v>
      </c>
      <c r="N2180" s="6">
        <v>0.3</v>
      </c>
      <c r="O2180" s="8">
        <f>IFERROR(VLOOKUP(C2180,Sheet2!$B$2:$G$588,6,FALSE),0)</f>
        <v>27975</v>
      </c>
      <c r="P2180" t="s">
        <v>22</v>
      </c>
      <c r="Q2180" s="2">
        <v>0.63094973870000004</v>
      </c>
      <c r="R2180" s="3">
        <v>0.249999999999999</v>
      </c>
      <c r="S2180" s="3" t="str">
        <f t="shared" si="188"/>
        <v>Y</v>
      </c>
      <c r="T2180" s="2"/>
      <c r="U2180" s="22">
        <f t="shared" si="183"/>
        <v>0.249999999999999</v>
      </c>
      <c r="V2180" s="10">
        <f t="shared" si="184"/>
        <v>447.49999999999824</v>
      </c>
      <c r="W2180" s="24">
        <f t="shared" si="185"/>
        <v>447.49999999999824</v>
      </c>
    </row>
    <row r="2181" spans="1:23" x14ac:dyDescent="0.3">
      <c r="A2181" t="s">
        <v>17</v>
      </c>
      <c r="B2181" t="s">
        <v>5065</v>
      </c>
      <c r="C2181" t="s">
        <v>5066</v>
      </c>
      <c r="D2181" t="s">
        <v>5069</v>
      </c>
      <c r="E2181" t="s">
        <v>5070</v>
      </c>
      <c r="F2181">
        <v>0.25</v>
      </c>
      <c r="G2181" s="2">
        <v>1</v>
      </c>
      <c r="H2181" s="4">
        <v>1348.1546000000001</v>
      </c>
      <c r="I2181" s="4">
        <v>71.810100000000006</v>
      </c>
      <c r="J2181" s="7">
        <v>1577</v>
      </c>
      <c r="K2181" s="7">
        <v>394</v>
      </c>
      <c r="L2181" s="3">
        <v>5.33E-2</v>
      </c>
      <c r="M2181" s="5">
        <v>0.73210542000000001</v>
      </c>
      <c r="N2181" s="6">
        <v>0.3</v>
      </c>
      <c r="O2181" s="8">
        <f>IFERROR(VLOOKUP(C2181,Sheet2!$B$2:$G$588,6,FALSE),0)</f>
        <v>27975</v>
      </c>
      <c r="P2181" t="s">
        <v>22</v>
      </c>
      <c r="Q2181" s="2">
        <v>0.59022295179999995</v>
      </c>
      <c r="R2181" s="3">
        <v>0.25</v>
      </c>
      <c r="S2181" s="3" t="str">
        <f t="shared" si="188"/>
        <v>Y</v>
      </c>
      <c r="T2181" s="2"/>
      <c r="U2181" s="22">
        <f t="shared" si="183"/>
        <v>0.25</v>
      </c>
      <c r="V2181" s="10">
        <f t="shared" si="184"/>
        <v>394.25</v>
      </c>
      <c r="W2181" s="24">
        <f t="shared" si="185"/>
        <v>394.25</v>
      </c>
    </row>
    <row r="2182" spans="1:23" x14ac:dyDescent="0.3">
      <c r="A2182" t="s">
        <v>17</v>
      </c>
      <c r="B2182" t="s">
        <v>5065</v>
      </c>
      <c r="C2182" t="s">
        <v>5066</v>
      </c>
      <c r="D2182" t="s">
        <v>5083</v>
      </c>
      <c r="E2182" t="s">
        <v>5084</v>
      </c>
      <c r="F2182">
        <v>0.25</v>
      </c>
      <c r="G2182" s="2">
        <v>1</v>
      </c>
      <c r="H2182" s="4">
        <v>1140.2979</v>
      </c>
      <c r="I2182" s="4">
        <v>86.209900000000005</v>
      </c>
      <c r="J2182" s="7">
        <v>1325</v>
      </c>
      <c r="K2182" s="7">
        <v>326</v>
      </c>
      <c r="L2182" s="3">
        <v>7.5600000000000001E-2</v>
      </c>
      <c r="M2182" s="5">
        <v>0.51218944</v>
      </c>
      <c r="N2182" s="6">
        <v>0.3</v>
      </c>
      <c r="O2182" s="8">
        <f>IFERROR(VLOOKUP(C2182,Sheet2!$B$2:$G$588,6,FALSE),0)</f>
        <v>27975</v>
      </c>
      <c r="P2182" t="s">
        <v>92</v>
      </c>
      <c r="Q2182" s="2">
        <v>0.41427921829999997</v>
      </c>
      <c r="R2182" s="3">
        <v>0.249999999999999</v>
      </c>
      <c r="S2182" s="3" t="str">
        <f t="shared" si="188"/>
        <v>Y</v>
      </c>
      <c r="T2182" s="2"/>
      <c r="U2182" s="22">
        <f t="shared" si="183"/>
        <v>0.249999999999999</v>
      </c>
      <c r="V2182" s="10">
        <f t="shared" si="184"/>
        <v>331.24999999999869</v>
      </c>
      <c r="W2182" s="24">
        <f t="shared" si="185"/>
        <v>331.24999999999869</v>
      </c>
    </row>
    <row r="2183" spans="1:23" x14ac:dyDescent="0.3">
      <c r="A2183" t="s">
        <v>17</v>
      </c>
      <c r="B2183" t="s">
        <v>5065</v>
      </c>
      <c r="C2183" t="s">
        <v>5066</v>
      </c>
      <c r="D2183" t="s">
        <v>5071</v>
      </c>
      <c r="E2183" t="s">
        <v>5072</v>
      </c>
      <c r="F2183">
        <v>0.25</v>
      </c>
      <c r="G2183" s="2">
        <v>1</v>
      </c>
      <c r="H2183" s="4">
        <v>993.09789999999998</v>
      </c>
      <c r="I2183" s="4">
        <v>91.839500000000001</v>
      </c>
      <c r="J2183" s="7">
        <v>1280</v>
      </c>
      <c r="K2183" s="7">
        <v>320</v>
      </c>
      <c r="L2183" s="3">
        <v>9.2499999999999999E-2</v>
      </c>
      <c r="M2183" s="5">
        <v>0.46440491</v>
      </c>
      <c r="N2183" s="6">
        <v>0.3</v>
      </c>
      <c r="O2183" s="8">
        <f>IFERROR(VLOOKUP(C2183,Sheet2!$B$2:$G$588,6,FALSE),0)</f>
        <v>27975</v>
      </c>
      <c r="P2183" t="s">
        <v>92</v>
      </c>
      <c r="Q2183" s="2">
        <v>0.35401199109999998</v>
      </c>
      <c r="R2183" s="3">
        <v>0.249999999999999</v>
      </c>
      <c r="S2183" s="3" t="str">
        <f t="shared" si="188"/>
        <v>Y</v>
      </c>
      <c r="T2183" s="2"/>
      <c r="U2183" s="22">
        <f t="shared" si="183"/>
        <v>0.249999999999999</v>
      </c>
      <c r="V2183" s="10">
        <f t="shared" si="184"/>
        <v>319.99999999999875</v>
      </c>
      <c r="W2183" s="24">
        <f t="shared" si="185"/>
        <v>319.99999999999875</v>
      </c>
    </row>
    <row r="2184" spans="1:23" x14ac:dyDescent="0.3">
      <c r="A2184" t="s">
        <v>17</v>
      </c>
      <c r="B2184" t="s">
        <v>5065</v>
      </c>
      <c r="C2184" t="s">
        <v>5066</v>
      </c>
      <c r="D2184" t="s">
        <v>5085</v>
      </c>
      <c r="E2184" t="s">
        <v>5086</v>
      </c>
      <c r="F2184">
        <v>0.25</v>
      </c>
      <c r="G2184" s="2">
        <v>1</v>
      </c>
      <c r="H2184" s="4">
        <v>697.03840000000002</v>
      </c>
      <c r="I2184" s="4">
        <v>20.2484</v>
      </c>
      <c r="J2184" s="7">
        <v>747</v>
      </c>
      <c r="K2184" s="7">
        <v>187</v>
      </c>
      <c r="L2184" s="3">
        <v>2.9000000000000001E-2</v>
      </c>
      <c r="M2184" s="5">
        <v>1.22906585</v>
      </c>
      <c r="N2184" s="6">
        <v>0.5</v>
      </c>
      <c r="O2184" s="8">
        <f>IFERROR(VLOOKUP(C2184,Sheet2!$B$2:$G$588,6,FALSE),0)</f>
        <v>27975</v>
      </c>
      <c r="P2184" t="s">
        <v>92</v>
      </c>
      <c r="Q2184" s="2">
        <v>0.59318697210000004</v>
      </c>
      <c r="R2184" s="3">
        <v>0.25</v>
      </c>
      <c r="S2184" s="3" t="str">
        <f t="shared" si="188"/>
        <v>Y</v>
      </c>
      <c r="T2184" s="2"/>
      <c r="U2184" s="22">
        <f t="shared" si="183"/>
        <v>0.25</v>
      </c>
      <c r="V2184" s="10">
        <f t="shared" si="184"/>
        <v>186.75</v>
      </c>
      <c r="W2184" s="24">
        <f t="shared" si="185"/>
        <v>186.75</v>
      </c>
    </row>
    <row r="2185" spans="1:23" x14ac:dyDescent="0.3">
      <c r="A2185" t="s">
        <v>17</v>
      </c>
      <c r="B2185" t="s">
        <v>5065</v>
      </c>
      <c r="C2185" t="s">
        <v>5066</v>
      </c>
      <c r="D2185" t="s">
        <v>5077</v>
      </c>
      <c r="E2185" t="s">
        <v>5078</v>
      </c>
      <c r="F2185">
        <v>0.25</v>
      </c>
      <c r="G2185" s="2">
        <v>1</v>
      </c>
      <c r="H2185" s="4">
        <v>647.33820000000003</v>
      </c>
      <c r="I2185" s="4">
        <v>20.262599999999999</v>
      </c>
      <c r="J2185" s="7">
        <v>725</v>
      </c>
      <c r="K2185" s="7">
        <v>181</v>
      </c>
      <c r="L2185" s="3">
        <v>3.1300000000000001E-2</v>
      </c>
      <c r="M2185" s="5">
        <v>1.1926641899999999</v>
      </c>
      <c r="N2185" s="6">
        <v>0.5</v>
      </c>
      <c r="O2185" s="8">
        <f>IFERROR(VLOOKUP(C2185,Sheet2!$B$2:$G$588,6,FALSE),0)</f>
        <v>27975</v>
      </c>
      <c r="P2185" t="s">
        <v>92</v>
      </c>
      <c r="Q2185" s="2">
        <v>0.58077051079999997</v>
      </c>
      <c r="R2185" s="3">
        <v>0.25</v>
      </c>
      <c r="S2185" s="3" t="str">
        <f t="shared" si="188"/>
        <v>Y</v>
      </c>
      <c r="T2185" s="2"/>
      <c r="U2185" s="22">
        <f t="shared" si="183"/>
        <v>0.25</v>
      </c>
      <c r="V2185" s="10">
        <f t="shared" si="184"/>
        <v>181.25</v>
      </c>
      <c r="W2185" s="24">
        <f t="shared" si="185"/>
        <v>181.25</v>
      </c>
    </row>
    <row r="2186" spans="1:23" x14ac:dyDescent="0.3">
      <c r="A2186" t="s">
        <v>17</v>
      </c>
      <c r="B2186" t="s">
        <v>5065</v>
      </c>
      <c r="C2186" t="s">
        <v>5066</v>
      </c>
      <c r="D2186" t="s">
        <v>5087</v>
      </c>
      <c r="E2186" t="s">
        <v>5088</v>
      </c>
      <c r="F2186">
        <v>0.25</v>
      </c>
      <c r="G2186" s="2">
        <v>1</v>
      </c>
      <c r="H2186" s="4">
        <v>574.91869999999994</v>
      </c>
      <c r="I2186" s="4">
        <v>18.857600000000001</v>
      </c>
      <c r="J2186" s="7">
        <v>662</v>
      </c>
      <c r="K2186" s="7">
        <v>166</v>
      </c>
      <c r="L2186" s="3">
        <v>3.2800000000000003E-2</v>
      </c>
      <c r="M2186" s="5">
        <v>1.1703154499999999</v>
      </c>
      <c r="N2186" s="6">
        <v>0.5</v>
      </c>
      <c r="O2186" s="8">
        <f>IFERROR(VLOOKUP(C2186,Sheet2!$B$2:$G$588,6,FALSE),0)</f>
        <v>27975</v>
      </c>
      <c r="P2186" t="s">
        <v>92</v>
      </c>
      <c r="Q2186" s="2">
        <v>0.57276476089999995</v>
      </c>
      <c r="R2186" s="3">
        <v>0.249999999999999</v>
      </c>
      <c r="S2186" s="3" t="str">
        <f t="shared" si="188"/>
        <v>Y</v>
      </c>
      <c r="T2186" s="2"/>
      <c r="U2186" s="22">
        <f t="shared" ref="U2186:U2249" si="189">IF(A2186="placement",IF(T2186="",R2186,T2186),"")</f>
        <v>0.249999999999999</v>
      </c>
      <c r="V2186" s="10">
        <f t="shared" ref="V2186:V2249" si="190">IF($A2186="placement",U2186*J2186,"")</f>
        <v>165.49999999999935</v>
      </c>
      <c r="W2186" s="24">
        <f t="shared" ref="W2186:W2249" si="191">IF($A2186="placement",V2186,IF($A2186="site",SUMIF($C:$C,$C2186,$V:$V),IF($A2186="user",SUMIF($B:$B,$B2186,$V:$V),SUM($V:$V))))</f>
        <v>165.49999999999935</v>
      </c>
    </row>
    <row r="2187" spans="1:23" x14ac:dyDescent="0.3">
      <c r="A2187" t="s">
        <v>17</v>
      </c>
      <c r="B2187" t="s">
        <v>5065</v>
      </c>
      <c r="C2187" t="s">
        <v>5066</v>
      </c>
      <c r="D2187" t="s">
        <v>5075</v>
      </c>
      <c r="E2187" t="s">
        <v>5076</v>
      </c>
      <c r="F2187">
        <v>0.25</v>
      </c>
      <c r="G2187" s="2">
        <v>1</v>
      </c>
      <c r="H2187" s="4">
        <v>939.01819999999998</v>
      </c>
      <c r="I2187" s="4">
        <v>36.8215</v>
      </c>
      <c r="J2187" s="7">
        <v>564</v>
      </c>
      <c r="K2187" s="7">
        <v>141</v>
      </c>
      <c r="L2187" s="3">
        <v>3.9199999999999999E-2</v>
      </c>
      <c r="M2187" s="5">
        <v>0.51089890999999998</v>
      </c>
      <c r="N2187" s="6">
        <v>0.3</v>
      </c>
      <c r="O2187" s="8">
        <f>IFERROR(VLOOKUP(C2187,Sheet2!$B$2:$G$588,6,FALSE),0)</f>
        <v>27975</v>
      </c>
      <c r="P2187" t="s">
        <v>92</v>
      </c>
      <c r="Q2187" s="2">
        <v>0.41279968900000003</v>
      </c>
      <c r="R2187" s="3">
        <v>0.25</v>
      </c>
      <c r="S2187" s="3" t="str">
        <f t="shared" si="188"/>
        <v>Y</v>
      </c>
      <c r="T2187" s="2"/>
      <c r="U2187" s="22">
        <f t="shared" si="189"/>
        <v>0.25</v>
      </c>
      <c r="V2187" s="10">
        <f t="shared" si="190"/>
        <v>141</v>
      </c>
      <c r="W2187" s="24">
        <f t="shared" si="191"/>
        <v>141</v>
      </c>
    </row>
    <row r="2188" spans="1:23" hidden="1" x14ac:dyDescent="0.3">
      <c r="A2188" s="27" t="s">
        <v>33</v>
      </c>
      <c r="B2188" s="27" t="s">
        <v>1630</v>
      </c>
      <c r="C2188" s="27" t="s">
        <v>1631</v>
      </c>
      <c r="D2188" t="s">
        <v>34</v>
      </c>
      <c r="E2188" s="27"/>
      <c r="F2188">
        <v>0.27360000000000001</v>
      </c>
      <c r="G2188" s="28">
        <v>0.99999956000000001</v>
      </c>
      <c r="H2188" s="4">
        <v>20453.534599999999</v>
      </c>
      <c r="I2188" s="4">
        <v>2397.0753</v>
      </c>
      <c r="J2188" s="7">
        <v>27461</v>
      </c>
      <c r="K2188" s="7">
        <v>7513</v>
      </c>
      <c r="L2188" s="29">
        <v>0.1172</v>
      </c>
      <c r="M2188" s="30">
        <v>0.38187295999999998</v>
      </c>
      <c r="N2188" s="31">
        <v>0.1</v>
      </c>
      <c r="O2188" s="32">
        <f>IFERROR(VLOOKUP(C2188,Sheet2!$B$2:$G$588,6,FALSE),0)</f>
        <v>27461</v>
      </c>
      <c r="P2188" s="27"/>
      <c r="Q2188" s="28">
        <v>0.73813280960000005</v>
      </c>
      <c r="R2188" s="29">
        <v>0.27360246413047901</v>
      </c>
      <c r="S2188" s="29"/>
      <c r="T2188" s="28"/>
      <c r="U2188" s="29" t="str">
        <f t="shared" si="189"/>
        <v/>
      </c>
      <c r="V2188" s="30" t="str">
        <f t="shared" si="190"/>
        <v/>
      </c>
      <c r="W2188" s="33">
        <f t="shared" si="191"/>
        <v>7513.45</v>
      </c>
    </row>
    <row r="2189" spans="1:23" x14ac:dyDescent="0.3">
      <c r="A2189" t="s">
        <v>17</v>
      </c>
      <c r="B2189" t="s">
        <v>1630</v>
      </c>
      <c r="C2189" t="s">
        <v>1631</v>
      </c>
      <c r="D2189" t="s">
        <v>1636</v>
      </c>
      <c r="E2189" t="s">
        <v>1637</v>
      </c>
      <c r="F2189">
        <v>0.25</v>
      </c>
      <c r="G2189" s="2">
        <v>1</v>
      </c>
      <c r="H2189" s="4">
        <v>9926.9388999999992</v>
      </c>
      <c r="I2189" s="4">
        <v>1135.9133999999999</v>
      </c>
      <c r="J2189" s="7">
        <v>13094</v>
      </c>
      <c r="K2189" s="7">
        <v>3274</v>
      </c>
      <c r="L2189" s="3">
        <v>0.1144</v>
      </c>
      <c r="M2189" s="5">
        <v>0.38425521000000001</v>
      </c>
      <c r="N2189" s="6">
        <v>0.1</v>
      </c>
      <c r="O2189" s="8">
        <f>IFERROR(VLOOKUP(C2189,Sheet2!$B$2:$G$588,6,FALSE),0)</f>
        <v>27461</v>
      </c>
      <c r="P2189" t="s">
        <v>92</v>
      </c>
      <c r="Q2189" s="2">
        <v>0.73975629549999999</v>
      </c>
      <c r="R2189" s="3">
        <v>0.25</v>
      </c>
      <c r="S2189" s="3" t="str">
        <f t="shared" ref="S2189:S2191" si="192">IF(R2189+0.01&lt;Q2189,"Y","")</f>
        <v>Y</v>
      </c>
      <c r="T2189" s="2"/>
      <c r="U2189" s="22">
        <f t="shared" si="189"/>
        <v>0.25</v>
      </c>
      <c r="V2189" s="10">
        <f t="shared" si="190"/>
        <v>3273.5</v>
      </c>
      <c r="W2189" s="24">
        <f t="shared" si="191"/>
        <v>3273.5</v>
      </c>
    </row>
    <row r="2190" spans="1:23" x14ac:dyDescent="0.3">
      <c r="A2190" t="s">
        <v>17</v>
      </c>
      <c r="B2190" t="s">
        <v>1630</v>
      </c>
      <c r="C2190" t="s">
        <v>1631</v>
      </c>
      <c r="D2190" t="s">
        <v>1632</v>
      </c>
      <c r="E2190" t="s">
        <v>1633</v>
      </c>
      <c r="F2190">
        <v>0.25</v>
      </c>
      <c r="G2190" s="2">
        <v>1</v>
      </c>
      <c r="H2190" s="4">
        <v>5484.6974</v>
      </c>
      <c r="I2190" s="4">
        <v>693.30780000000004</v>
      </c>
      <c r="J2190" s="7">
        <v>7885</v>
      </c>
      <c r="K2190" s="7">
        <v>1971</v>
      </c>
      <c r="L2190" s="3">
        <v>0.12640000000000001</v>
      </c>
      <c r="M2190" s="5">
        <v>0.37911847999999998</v>
      </c>
      <c r="N2190" s="6">
        <v>0.1</v>
      </c>
      <c r="O2190" s="8">
        <f>IFERROR(VLOOKUP(C2190,Sheet2!$B$2:$G$588,6,FALSE),0)</f>
        <v>27461</v>
      </c>
      <c r="P2190" t="s">
        <v>22</v>
      </c>
      <c r="Q2190" s="2">
        <v>0.73623021389999999</v>
      </c>
      <c r="R2190" s="3">
        <v>0.25</v>
      </c>
      <c r="S2190" s="3" t="str">
        <f t="shared" si="192"/>
        <v>Y</v>
      </c>
      <c r="T2190" s="2"/>
      <c r="U2190" s="22">
        <f t="shared" si="189"/>
        <v>0.25</v>
      </c>
      <c r="V2190" s="10">
        <f t="shared" si="190"/>
        <v>1971.25</v>
      </c>
      <c r="W2190" s="24">
        <f t="shared" si="191"/>
        <v>1971.25</v>
      </c>
    </row>
    <row r="2191" spans="1:23" x14ac:dyDescent="0.3">
      <c r="A2191" t="s">
        <v>17</v>
      </c>
      <c r="B2191" t="s">
        <v>1630</v>
      </c>
      <c r="C2191" t="s">
        <v>1631</v>
      </c>
      <c r="D2191" t="s">
        <v>1634</v>
      </c>
      <c r="E2191" t="s">
        <v>1635</v>
      </c>
      <c r="F2191">
        <v>0.35</v>
      </c>
      <c r="G2191" s="2">
        <v>1</v>
      </c>
      <c r="H2191" s="4">
        <v>5041.4408999999996</v>
      </c>
      <c r="I2191" s="4">
        <v>567.85199999999998</v>
      </c>
      <c r="J2191" s="7">
        <v>6482</v>
      </c>
      <c r="K2191" s="7">
        <v>2269</v>
      </c>
      <c r="L2191" s="3">
        <v>0.11260000000000001</v>
      </c>
      <c r="M2191" s="5">
        <v>0.38047135999999998</v>
      </c>
      <c r="N2191" s="6">
        <v>0.1</v>
      </c>
      <c r="O2191" s="8">
        <f>IFERROR(VLOOKUP(C2191,Sheet2!$B$2:$G$588,6,FALSE),0)</f>
        <v>27461</v>
      </c>
      <c r="P2191" t="s">
        <v>22</v>
      </c>
      <c r="Q2191" s="2">
        <v>0.73716812590000003</v>
      </c>
      <c r="R2191" s="3">
        <v>0.35</v>
      </c>
      <c r="S2191" s="3" t="str">
        <f t="shared" si="192"/>
        <v>Y</v>
      </c>
      <c r="T2191" s="2"/>
      <c r="U2191" s="22">
        <f t="shared" si="189"/>
        <v>0.35</v>
      </c>
      <c r="V2191" s="10">
        <f t="shared" si="190"/>
        <v>2268.6999999999998</v>
      </c>
      <c r="W2191" s="24">
        <f t="shared" si="191"/>
        <v>2268.6999999999998</v>
      </c>
    </row>
    <row r="2192" spans="1:23" hidden="1" x14ac:dyDescent="0.3">
      <c r="A2192" t="s">
        <v>33</v>
      </c>
      <c r="B2192" t="s">
        <v>6179</v>
      </c>
      <c r="C2192" t="s">
        <v>6180</v>
      </c>
      <c r="D2192" t="s">
        <v>34</v>
      </c>
      <c r="F2192">
        <v>0.26919999999999999</v>
      </c>
      <c r="G2192" s="2">
        <v>0</v>
      </c>
      <c r="H2192" s="4">
        <v>7383.1337000000003</v>
      </c>
      <c r="I2192" s="4">
        <v>822.19590000000005</v>
      </c>
      <c r="J2192" s="7">
        <v>26304</v>
      </c>
      <c r="K2192" s="7">
        <v>7027</v>
      </c>
      <c r="L2192" s="3">
        <v>0.1114</v>
      </c>
      <c r="M2192" s="5">
        <v>1.06642535</v>
      </c>
      <c r="N2192" s="6">
        <v>0.68188599999999999</v>
      </c>
      <c r="O2192" s="8">
        <f>IFERROR(VLOOKUP(C2192,Sheet2!$B$2:$G$588,6,FALSE),0)</f>
        <v>26304</v>
      </c>
      <c r="Q2192" s="2">
        <v>0.36058721960000001</v>
      </c>
      <c r="R2192" s="3">
        <v>0.26916991422588699</v>
      </c>
      <c r="U2192" s="22" t="str">
        <f t="shared" si="189"/>
        <v/>
      </c>
      <c r="V2192" s="10" t="str">
        <f t="shared" si="190"/>
        <v/>
      </c>
      <c r="W2192" s="24">
        <f t="shared" si="191"/>
        <v>7070.4555597423059</v>
      </c>
    </row>
    <row r="2193" spans="1:23" x14ac:dyDescent="0.3">
      <c r="A2193" t="s">
        <v>17</v>
      </c>
      <c r="B2193" t="s">
        <v>6179</v>
      </c>
      <c r="C2193" t="s">
        <v>6180</v>
      </c>
      <c r="D2193" t="s">
        <v>6199</v>
      </c>
      <c r="E2193" t="s">
        <v>6200</v>
      </c>
      <c r="F2193">
        <v>0.25</v>
      </c>
      <c r="G2193" s="2">
        <v>0</v>
      </c>
      <c r="H2193" s="4">
        <v>815.53139999999996</v>
      </c>
      <c r="I2193" s="4">
        <v>61.675400000000003</v>
      </c>
      <c r="J2193" s="7">
        <v>4079</v>
      </c>
      <c r="K2193" s="7">
        <v>1020</v>
      </c>
      <c r="L2193" s="3">
        <v>7.5600000000000001E-2</v>
      </c>
      <c r="M2193" s="5">
        <v>2.2046408899999999</v>
      </c>
      <c r="N2193" s="6">
        <v>1.5</v>
      </c>
      <c r="O2193" s="8">
        <f>IFERROR(VLOOKUP(C2193,Sheet2!$B$2:$G$588,6,FALSE),0)</f>
        <v>26304</v>
      </c>
      <c r="P2193" t="s">
        <v>22</v>
      </c>
      <c r="Q2193" s="2">
        <v>0.31961708129999999</v>
      </c>
      <c r="R2193" s="3">
        <v>0.25</v>
      </c>
      <c r="U2193" s="22">
        <f t="shared" si="189"/>
        <v>0.25</v>
      </c>
      <c r="V2193" s="10">
        <f t="shared" si="190"/>
        <v>1019.75</v>
      </c>
      <c r="W2193" s="24">
        <f t="shared" si="191"/>
        <v>1019.75</v>
      </c>
    </row>
    <row r="2194" spans="1:23" x14ac:dyDescent="0.3">
      <c r="A2194" t="s">
        <v>17</v>
      </c>
      <c r="B2194" t="s">
        <v>6179</v>
      </c>
      <c r="C2194" t="s">
        <v>6180</v>
      </c>
      <c r="D2194" t="s">
        <v>6191</v>
      </c>
      <c r="E2194" t="s">
        <v>6192</v>
      </c>
      <c r="F2194">
        <v>0.27</v>
      </c>
      <c r="G2194" s="2">
        <v>0</v>
      </c>
      <c r="H2194" s="4">
        <v>678.37099999999998</v>
      </c>
      <c r="I2194" s="4">
        <v>45.967399999999998</v>
      </c>
      <c r="J2194" s="7">
        <v>2993</v>
      </c>
      <c r="K2194" s="7">
        <v>808</v>
      </c>
      <c r="L2194" s="3">
        <v>6.7799999999999999E-2</v>
      </c>
      <c r="M2194" s="5">
        <v>2.1705278400000001</v>
      </c>
      <c r="N2194" s="6">
        <v>1.5</v>
      </c>
      <c r="O2194" s="8">
        <f>IFERROR(VLOOKUP(C2194,Sheet2!$B$2:$G$588,6,FALSE),0)</f>
        <v>26304</v>
      </c>
      <c r="P2194" t="s">
        <v>22</v>
      </c>
      <c r="Q2194" s="2">
        <v>0.30892386179999998</v>
      </c>
      <c r="R2194" s="3">
        <v>0.27</v>
      </c>
      <c r="U2194" s="22">
        <f t="shared" si="189"/>
        <v>0.27</v>
      </c>
      <c r="V2194" s="10">
        <f t="shared" si="190"/>
        <v>808.11</v>
      </c>
      <c r="W2194" s="24">
        <f t="shared" si="191"/>
        <v>808.11</v>
      </c>
    </row>
    <row r="2195" spans="1:23" x14ac:dyDescent="0.3">
      <c r="A2195" t="s">
        <v>17</v>
      </c>
      <c r="B2195" t="s">
        <v>6179</v>
      </c>
      <c r="C2195" t="s">
        <v>6180</v>
      </c>
      <c r="D2195" t="s">
        <v>6209</v>
      </c>
      <c r="E2195" t="s">
        <v>6210</v>
      </c>
      <c r="F2195">
        <v>0.25</v>
      </c>
      <c r="G2195" s="2">
        <v>0</v>
      </c>
      <c r="H2195" s="4">
        <v>381.4144</v>
      </c>
      <c r="I2195" s="4">
        <v>44.263800000000003</v>
      </c>
      <c r="J2195" s="7">
        <v>2644</v>
      </c>
      <c r="K2195" s="7">
        <v>646</v>
      </c>
      <c r="L2195" s="3">
        <v>0.11609999999999999</v>
      </c>
      <c r="M2195" s="5">
        <v>1.9913892799999999</v>
      </c>
      <c r="N2195" s="6">
        <v>1.5</v>
      </c>
      <c r="O2195" s="8">
        <f>IFERROR(VLOOKUP(C2195,Sheet2!$B$2:$G$588,6,FALSE),0)</f>
        <v>26304</v>
      </c>
      <c r="P2195" t="s">
        <v>22</v>
      </c>
      <c r="Q2195" s="2">
        <v>0.24675701959999999</v>
      </c>
      <c r="R2195" s="3">
        <v>0.246757019569709</v>
      </c>
      <c r="U2195" s="22">
        <f t="shared" si="189"/>
        <v>0.246757019569709</v>
      </c>
      <c r="V2195" s="10">
        <f t="shared" si="190"/>
        <v>652.42555974231061</v>
      </c>
      <c r="W2195" s="24">
        <f t="shared" si="191"/>
        <v>652.42555974231061</v>
      </c>
    </row>
    <row r="2196" spans="1:23" x14ac:dyDescent="0.3">
      <c r="A2196" t="s">
        <v>17</v>
      </c>
      <c r="B2196" t="s">
        <v>6179</v>
      </c>
      <c r="C2196" t="s">
        <v>6180</v>
      </c>
      <c r="D2196" t="s">
        <v>6187</v>
      </c>
      <c r="E2196" t="s">
        <v>6188</v>
      </c>
      <c r="F2196">
        <v>0.27</v>
      </c>
      <c r="G2196" s="2">
        <v>0</v>
      </c>
      <c r="H2196" s="4">
        <v>722.4271</v>
      </c>
      <c r="I2196" s="4">
        <v>36.599200000000003</v>
      </c>
      <c r="J2196" s="7">
        <v>2006</v>
      </c>
      <c r="K2196" s="7">
        <v>542</v>
      </c>
      <c r="L2196" s="3">
        <v>5.0700000000000002E-2</v>
      </c>
      <c r="M2196" s="5">
        <v>1.8272578100000001</v>
      </c>
      <c r="N2196" s="6">
        <v>1</v>
      </c>
      <c r="O2196" s="8">
        <f>IFERROR(VLOOKUP(C2196,Sheet2!$B$2:$G$588,6,FALSE),0)</f>
        <v>26304</v>
      </c>
      <c r="P2196" t="s">
        <v>22</v>
      </c>
      <c r="Q2196" s="2">
        <v>0.45273184950000001</v>
      </c>
      <c r="R2196" s="3">
        <v>0.27</v>
      </c>
      <c r="U2196" s="22">
        <f t="shared" si="189"/>
        <v>0.27</v>
      </c>
      <c r="V2196" s="10">
        <f t="shared" si="190"/>
        <v>541.62</v>
      </c>
      <c r="W2196" s="24">
        <f t="shared" si="191"/>
        <v>541.62</v>
      </c>
    </row>
    <row r="2197" spans="1:23" x14ac:dyDescent="0.3">
      <c r="A2197" t="s">
        <v>17</v>
      </c>
      <c r="B2197" t="s">
        <v>6179</v>
      </c>
      <c r="C2197" t="s">
        <v>6180</v>
      </c>
      <c r="D2197" t="s">
        <v>6213</v>
      </c>
      <c r="E2197" t="s">
        <v>6214</v>
      </c>
      <c r="F2197">
        <v>0.3</v>
      </c>
      <c r="G2197" s="2">
        <v>0</v>
      </c>
      <c r="H2197" s="4">
        <v>519.64679999999998</v>
      </c>
      <c r="I2197" s="4">
        <v>75.069299999999998</v>
      </c>
      <c r="J2197" s="7">
        <v>1985</v>
      </c>
      <c r="K2197" s="7">
        <v>596</v>
      </c>
      <c r="L2197" s="3">
        <v>0.14449999999999999</v>
      </c>
      <c r="M2197" s="5">
        <v>0.88145618000000003</v>
      </c>
      <c r="N2197" s="6">
        <v>0.5</v>
      </c>
      <c r="O2197" s="8">
        <f>IFERROR(VLOOKUP(C2197,Sheet2!$B$2:$G$588,6,FALSE),0)</f>
        <v>26304</v>
      </c>
      <c r="P2197" t="s">
        <v>22</v>
      </c>
      <c r="Q2197" s="2">
        <v>0.43275682650000002</v>
      </c>
      <c r="R2197" s="3">
        <v>0.3</v>
      </c>
      <c r="U2197" s="22">
        <f t="shared" si="189"/>
        <v>0.3</v>
      </c>
      <c r="V2197" s="10">
        <f t="shared" si="190"/>
        <v>595.5</v>
      </c>
      <c r="W2197" s="24">
        <f t="shared" si="191"/>
        <v>595.5</v>
      </c>
    </row>
    <row r="2198" spans="1:23" x14ac:dyDescent="0.3">
      <c r="A2198" t="s">
        <v>17</v>
      </c>
      <c r="B2198" t="s">
        <v>6179</v>
      </c>
      <c r="C2198" t="s">
        <v>6180</v>
      </c>
      <c r="D2198" t="s">
        <v>6181</v>
      </c>
      <c r="E2198" t="s">
        <v>6182</v>
      </c>
      <c r="F2198">
        <v>0.25</v>
      </c>
      <c r="G2198" s="2">
        <v>0</v>
      </c>
      <c r="H2198" s="4">
        <v>503.56169999999997</v>
      </c>
      <c r="I2198" s="4">
        <v>86.915099999999995</v>
      </c>
      <c r="J2198" s="7">
        <v>1835</v>
      </c>
      <c r="K2198" s="7">
        <v>459</v>
      </c>
      <c r="L2198" s="3">
        <v>0.1726</v>
      </c>
      <c r="M2198" s="5">
        <v>0.70359793000000004</v>
      </c>
      <c r="N2198" s="6">
        <v>0.4</v>
      </c>
      <c r="O2198" s="8">
        <f>IFERROR(VLOOKUP(C2198,Sheet2!$B$2:$G$588,6,FALSE),0)</f>
        <v>26304</v>
      </c>
      <c r="P2198" t="s">
        <v>22</v>
      </c>
      <c r="Q2198" s="2">
        <v>0.4314934922</v>
      </c>
      <c r="R2198" s="3">
        <v>0.249999999999999</v>
      </c>
      <c r="U2198" s="22">
        <f t="shared" si="189"/>
        <v>0.249999999999999</v>
      </c>
      <c r="V2198" s="10">
        <f t="shared" si="190"/>
        <v>458.74999999999818</v>
      </c>
      <c r="W2198" s="24">
        <f t="shared" si="191"/>
        <v>458.74999999999818</v>
      </c>
    </row>
    <row r="2199" spans="1:23" x14ac:dyDescent="0.3">
      <c r="A2199" t="s">
        <v>17</v>
      </c>
      <c r="B2199" t="s">
        <v>6179</v>
      </c>
      <c r="C2199" t="s">
        <v>6180</v>
      </c>
      <c r="D2199" t="s">
        <v>6205</v>
      </c>
      <c r="E2199" t="s">
        <v>6206</v>
      </c>
      <c r="F2199">
        <v>0.3</v>
      </c>
      <c r="G2199" s="2">
        <v>0</v>
      </c>
      <c r="H2199" s="4">
        <v>613.005</v>
      </c>
      <c r="I2199" s="4">
        <v>155.25909999999999</v>
      </c>
      <c r="J2199" s="7">
        <v>1806</v>
      </c>
      <c r="K2199" s="7">
        <v>505</v>
      </c>
      <c r="L2199" s="3">
        <v>0.25330000000000003</v>
      </c>
      <c r="M2199" s="5">
        <v>0.38766352999999998</v>
      </c>
      <c r="N2199" s="6">
        <v>0.25</v>
      </c>
      <c r="O2199" s="8">
        <f>IFERROR(VLOOKUP(C2199,Sheet2!$B$2:$G$588,6,FALSE),0)</f>
        <v>26304</v>
      </c>
      <c r="P2199" t="s">
        <v>22</v>
      </c>
      <c r="Q2199" s="2">
        <v>0.35511085860000002</v>
      </c>
      <c r="R2199" s="3">
        <v>0.29999999999999899</v>
      </c>
      <c r="U2199" s="22">
        <f t="shared" si="189"/>
        <v>0.29999999999999899</v>
      </c>
      <c r="V2199" s="10">
        <f t="shared" si="190"/>
        <v>541.79999999999814</v>
      </c>
      <c r="W2199" s="24">
        <f t="shared" si="191"/>
        <v>541.79999999999814</v>
      </c>
    </row>
    <row r="2200" spans="1:23" x14ac:dyDescent="0.3">
      <c r="A2200" t="s">
        <v>17</v>
      </c>
      <c r="B2200" t="s">
        <v>6179</v>
      </c>
      <c r="C2200" t="s">
        <v>6180</v>
      </c>
      <c r="D2200" t="s">
        <v>6193</v>
      </c>
      <c r="E2200" t="s">
        <v>6194</v>
      </c>
      <c r="F2200">
        <v>0.25</v>
      </c>
      <c r="G2200" s="2">
        <v>0</v>
      </c>
      <c r="H2200" s="4">
        <v>606.65189999999996</v>
      </c>
      <c r="I2200" s="4">
        <v>48.246699999999997</v>
      </c>
      <c r="J2200" s="7">
        <v>1775</v>
      </c>
      <c r="K2200" s="7">
        <v>444</v>
      </c>
      <c r="L2200" s="3">
        <v>7.9500000000000001E-2</v>
      </c>
      <c r="M2200" s="5">
        <v>1.22600621</v>
      </c>
      <c r="N2200" s="6">
        <v>0.75</v>
      </c>
      <c r="O2200" s="8">
        <f>IFERROR(VLOOKUP(C2200,Sheet2!$B$2:$G$588,6,FALSE),0)</f>
        <v>26304</v>
      </c>
      <c r="P2200" t="s">
        <v>22</v>
      </c>
      <c r="Q2200" s="2">
        <v>0.38825758580000003</v>
      </c>
      <c r="R2200" s="3">
        <v>0.25</v>
      </c>
      <c r="U2200" s="22">
        <f t="shared" si="189"/>
        <v>0.25</v>
      </c>
      <c r="V2200" s="10">
        <f t="shared" si="190"/>
        <v>443.75</v>
      </c>
      <c r="W2200" s="24">
        <f t="shared" si="191"/>
        <v>443.75</v>
      </c>
    </row>
    <row r="2201" spans="1:23" x14ac:dyDescent="0.3">
      <c r="A2201" t="s">
        <v>17</v>
      </c>
      <c r="B2201" t="s">
        <v>6179</v>
      </c>
      <c r="C2201" t="s">
        <v>6180</v>
      </c>
      <c r="D2201" t="s">
        <v>6211</v>
      </c>
      <c r="E2201" t="s">
        <v>6212</v>
      </c>
      <c r="F2201">
        <v>0.25</v>
      </c>
      <c r="G2201" s="2">
        <v>0</v>
      </c>
      <c r="H2201" s="4">
        <v>332.01990000000001</v>
      </c>
      <c r="I2201" s="4">
        <v>17.9895</v>
      </c>
      <c r="J2201" s="7">
        <v>1169</v>
      </c>
      <c r="K2201" s="7">
        <v>292</v>
      </c>
      <c r="L2201" s="3">
        <v>5.4199999999999998E-2</v>
      </c>
      <c r="M2201" s="5">
        <v>2.1665940099999998</v>
      </c>
      <c r="N2201" s="6">
        <v>1.5</v>
      </c>
      <c r="O2201" s="8">
        <f>IFERROR(VLOOKUP(C2201,Sheet2!$B$2:$G$588,6,FALSE),0)</f>
        <v>26304</v>
      </c>
      <c r="P2201" t="s">
        <v>22</v>
      </c>
      <c r="Q2201" s="2">
        <v>0.30766908970000001</v>
      </c>
      <c r="R2201" s="3">
        <v>0.25</v>
      </c>
      <c r="U2201" s="22">
        <f t="shared" si="189"/>
        <v>0.25</v>
      </c>
      <c r="V2201" s="10">
        <f t="shared" si="190"/>
        <v>292.25</v>
      </c>
      <c r="W2201" s="24">
        <f t="shared" si="191"/>
        <v>292.25</v>
      </c>
    </row>
    <row r="2202" spans="1:23" x14ac:dyDescent="0.3">
      <c r="A2202" t="s">
        <v>17</v>
      </c>
      <c r="B2202" t="s">
        <v>6179</v>
      </c>
      <c r="C2202" t="s">
        <v>6180</v>
      </c>
      <c r="D2202" t="s">
        <v>6189</v>
      </c>
      <c r="E2202" t="s">
        <v>6190</v>
      </c>
      <c r="F2202">
        <v>0.25</v>
      </c>
      <c r="G2202" s="2">
        <v>0</v>
      </c>
      <c r="H2202" s="4">
        <v>273.69220000000001</v>
      </c>
      <c r="I2202" s="4">
        <v>29.2194</v>
      </c>
      <c r="J2202" s="7">
        <v>1056</v>
      </c>
      <c r="K2202" s="7">
        <v>264</v>
      </c>
      <c r="L2202" s="3">
        <v>0.10680000000000001</v>
      </c>
      <c r="M2202" s="5">
        <v>1.2051247700000001</v>
      </c>
      <c r="N2202" s="6">
        <v>0.75</v>
      </c>
      <c r="O2202" s="8">
        <f>IFERROR(VLOOKUP(C2202,Sheet2!$B$2:$G$588,6,FALSE),0)</f>
        <v>26304</v>
      </c>
      <c r="P2202" t="s">
        <v>22</v>
      </c>
      <c r="Q2202" s="2">
        <v>0.37765780059999998</v>
      </c>
      <c r="R2202" s="3">
        <v>0.25</v>
      </c>
      <c r="U2202" s="22">
        <f t="shared" si="189"/>
        <v>0.25</v>
      </c>
      <c r="V2202" s="10">
        <f t="shared" si="190"/>
        <v>264</v>
      </c>
      <c r="W2202" s="24">
        <f t="shared" si="191"/>
        <v>264</v>
      </c>
    </row>
    <row r="2203" spans="1:23" x14ac:dyDescent="0.3">
      <c r="A2203" t="s">
        <v>17</v>
      </c>
      <c r="B2203" t="s">
        <v>6179</v>
      </c>
      <c r="C2203" t="s">
        <v>6180</v>
      </c>
      <c r="D2203" t="s">
        <v>6183</v>
      </c>
      <c r="E2203" t="s">
        <v>6184</v>
      </c>
      <c r="F2203">
        <v>0.3</v>
      </c>
      <c r="G2203" s="2">
        <v>0</v>
      </c>
      <c r="H2203" s="4">
        <v>271.2996</v>
      </c>
      <c r="I2203" s="4">
        <v>34.531399999999998</v>
      </c>
      <c r="J2203" s="7">
        <v>874</v>
      </c>
      <c r="K2203" s="7">
        <v>262</v>
      </c>
      <c r="L2203" s="3">
        <v>0.1273</v>
      </c>
      <c r="M2203" s="5">
        <v>0.84361326999999997</v>
      </c>
      <c r="N2203" s="6">
        <v>0.5</v>
      </c>
      <c r="O2203" s="8">
        <f>IFERROR(VLOOKUP(C2203,Sheet2!$B$2:$G$588,6,FALSE),0)</f>
        <v>26304</v>
      </c>
      <c r="P2203" t="s">
        <v>22</v>
      </c>
      <c r="Q2203" s="2">
        <v>0.40731136309999999</v>
      </c>
      <c r="R2203" s="3">
        <v>0.29999999999999899</v>
      </c>
      <c r="U2203" s="22">
        <f t="shared" si="189"/>
        <v>0.29999999999999899</v>
      </c>
      <c r="V2203" s="10">
        <f t="shared" si="190"/>
        <v>262.19999999999914</v>
      </c>
      <c r="W2203" s="24">
        <f t="shared" si="191"/>
        <v>262.19999999999914</v>
      </c>
    </row>
    <row r="2204" spans="1:23" x14ac:dyDescent="0.3">
      <c r="A2204" t="s">
        <v>17</v>
      </c>
      <c r="B2204" t="s">
        <v>6179</v>
      </c>
      <c r="C2204" t="s">
        <v>6180</v>
      </c>
      <c r="D2204" t="s">
        <v>6195</v>
      </c>
      <c r="E2204" t="s">
        <v>6196</v>
      </c>
      <c r="F2204">
        <v>0.25</v>
      </c>
      <c r="G2204" s="2">
        <v>0</v>
      </c>
      <c r="H2204" s="4">
        <v>217.3312</v>
      </c>
      <c r="I2204" s="4">
        <v>41.9358</v>
      </c>
      <c r="J2204" s="7">
        <v>811</v>
      </c>
      <c r="K2204" s="7">
        <v>203</v>
      </c>
      <c r="L2204" s="3">
        <v>0.193</v>
      </c>
      <c r="M2204" s="5">
        <v>0.64436068000000002</v>
      </c>
      <c r="N2204" s="6">
        <v>0.4</v>
      </c>
      <c r="O2204" s="8">
        <f>IFERROR(VLOOKUP(C2204,Sheet2!$B$2:$G$588,6,FALSE),0)</f>
        <v>26304</v>
      </c>
      <c r="P2204" t="s">
        <v>22</v>
      </c>
      <c r="Q2204" s="2">
        <v>0.37922965819999999</v>
      </c>
      <c r="R2204" s="3">
        <v>0.25</v>
      </c>
      <c r="U2204" s="22">
        <f t="shared" si="189"/>
        <v>0.25</v>
      </c>
      <c r="V2204" s="10">
        <f t="shared" si="190"/>
        <v>202.75</v>
      </c>
      <c r="W2204" s="24">
        <f t="shared" si="191"/>
        <v>202.75</v>
      </c>
    </row>
    <row r="2205" spans="1:23" x14ac:dyDescent="0.3">
      <c r="A2205" t="s">
        <v>17</v>
      </c>
      <c r="B2205" t="s">
        <v>6179</v>
      </c>
      <c r="C2205" t="s">
        <v>6180</v>
      </c>
      <c r="D2205" t="s">
        <v>6215</v>
      </c>
      <c r="E2205" t="s">
        <v>6216</v>
      </c>
      <c r="F2205">
        <v>0.4</v>
      </c>
      <c r="G2205" s="2">
        <v>0</v>
      </c>
      <c r="H2205" s="4">
        <v>290.28460000000001</v>
      </c>
      <c r="I2205" s="4">
        <v>58.767600000000002</v>
      </c>
      <c r="J2205" s="7">
        <v>783</v>
      </c>
      <c r="K2205" s="7">
        <v>313</v>
      </c>
      <c r="L2205" s="3">
        <v>0.2024</v>
      </c>
      <c r="M2205" s="5">
        <v>0.44394017000000002</v>
      </c>
      <c r="N2205" s="6">
        <v>0.25</v>
      </c>
      <c r="O2205" s="8">
        <f>IFERROR(VLOOKUP(C2205,Sheet2!$B$2:$G$588,6,FALSE),0)</f>
        <v>26304</v>
      </c>
      <c r="P2205" t="s">
        <v>22</v>
      </c>
      <c r="Q2205" s="2">
        <v>0.43686105409999998</v>
      </c>
      <c r="R2205" s="3">
        <v>0.4</v>
      </c>
      <c r="U2205" s="22">
        <f t="shared" si="189"/>
        <v>0.4</v>
      </c>
      <c r="V2205" s="10">
        <f t="shared" si="190"/>
        <v>313.20000000000005</v>
      </c>
      <c r="W2205" s="24">
        <f t="shared" si="191"/>
        <v>313.20000000000005</v>
      </c>
    </row>
    <row r="2206" spans="1:23" x14ac:dyDescent="0.3">
      <c r="A2206" t="s">
        <v>17</v>
      </c>
      <c r="B2206" t="s">
        <v>6179</v>
      </c>
      <c r="C2206" t="s">
        <v>6180</v>
      </c>
      <c r="D2206" t="s">
        <v>6203</v>
      </c>
      <c r="E2206" t="s">
        <v>6204</v>
      </c>
      <c r="F2206">
        <v>0.25</v>
      </c>
      <c r="G2206" s="2">
        <v>0</v>
      </c>
      <c r="H2206" s="4">
        <v>337.27699999999999</v>
      </c>
      <c r="I2206" s="4">
        <v>14.183400000000001</v>
      </c>
      <c r="J2206" s="7">
        <v>705</v>
      </c>
      <c r="K2206" s="7">
        <v>176</v>
      </c>
      <c r="L2206" s="3">
        <v>4.2099999999999999E-2</v>
      </c>
      <c r="M2206" s="5">
        <v>1.65659752</v>
      </c>
      <c r="N2206" s="6">
        <v>1</v>
      </c>
      <c r="O2206" s="8">
        <f>IFERROR(VLOOKUP(C2206,Sheet2!$B$2:$G$588,6,FALSE),0)</f>
        <v>26304</v>
      </c>
      <c r="P2206" t="s">
        <v>22</v>
      </c>
      <c r="Q2206" s="2">
        <v>0.39635307479999998</v>
      </c>
      <c r="R2206" s="3">
        <v>0.25</v>
      </c>
      <c r="U2206" s="22">
        <f t="shared" si="189"/>
        <v>0.25</v>
      </c>
      <c r="V2206" s="10">
        <f t="shared" si="190"/>
        <v>176.25</v>
      </c>
      <c r="W2206" s="24">
        <f t="shared" si="191"/>
        <v>176.25</v>
      </c>
    </row>
    <row r="2207" spans="1:23" x14ac:dyDescent="0.3">
      <c r="A2207" t="s">
        <v>17</v>
      </c>
      <c r="B2207" t="s">
        <v>6179</v>
      </c>
      <c r="C2207" t="s">
        <v>6180</v>
      </c>
      <c r="D2207" t="s">
        <v>6197</v>
      </c>
      <c r="E2207" t="s">
        <v>6198</v>
      </c>
      <c r="F2207">
        <v>0.35</v>
      </c>
      <c r="G2207" s="2">
        <v>0</v>
      </c>
      <c r="H2207" s="4">
        <v>251.2218</v>
      </c>
      <c r="I2207" s="4">
        <v>40.700400000000002</v>
      </c>
      <c r="J2207" s="7">
        <v>536</v>
      </c>
      <c r="K2207" s="7">
        <v>187</v>
      </c>
      <c r="L2207" s="3">
        <v>0.16200000000000001</v>
      </c>
      <c r="M2207" s="5">
        <v>0.43918667</v>
      </c>
      <c r="N2207" s="6">
        <v>0.25</v>
      </c>
      <c r="O2207" s="8">
        <f>IFERROR(VLOOKUP(C2207,Sheet2!$B$2:$G$588,6,FALSE),0)</f>
        <v>26304</v>
      </c>
      <c r="P2207" t="s">
        <v>22</v>
      </c>
      <c r="Q2207" s="2">
        <v>0.43076596639999998</v>
      </c>
      <c r="R2207" s="3">
        <v>0.35</v>
      </c>
      <c r="U2207" s="22">
        <f t="shared" si="189"/>
        <v>0.35</v>
      </c>
      <c r="V2207" s="10">
        <f t="shared" si="190"/>
        <v>187.6</v>
      </c>
      <c r="W2207" s="24">
        <f t="shared" si="191"/>
        <v>187.6</v>
      </c>
    </row>
    <row r="2208" spans="1:23" x14ac:dyDescent="0.3">
      <c r="A2208" t="s">
        <v>17</v>
      </c>
      <c r="B2208" t="s">
        <v>6179</v>
      </c>
      <c r="C2208" t="s">
        <v>6180</v>
      </c>
      <c r="D2208" t="s">
        <v>6201</v>
      </c>
      <c r="E2208" t="s">
        <v>6202</v>
      </c>
      <c r="F2208">
        <v>0.25</v>
      </c>
      <c r="G2208" s="2">
        <v>0</v>
      </c>
      <c r="H2208" s="4">
        <v>278.23090000000002</v>
      </c>
      <c r="I2208" s="4">
        <v>9.1174999999999997</v>
      </c>
      <c r="J2208" s="7">
        <v>451</v>
      </c>
      <c r="K2208" s="7">
        <v>113</v>
      </c>
      <c r="L2208" s="3">
        <v>3.2800000000000003E-2</v>
      </c>
      <c r="M2208" s="5">
        <v>1.64709938</v>
      </c>
      <c r="N2208" s="6">
        <v>1</v>
      </c>
      <c r="O2208" s="8">
        <f>IFERROR(VLOOKUP(C2208,Sheet2!$B$2:$G$588,6,FALSE),0)</f>
        <v>26304</v>
      </c>
      <c r="P2208" t="s">
        <v>162</v>
      </c>
      <c r="Q2208" s="2">
        <v>0.39287209150000002</v>
      </c>
      <c r="R2208" s="3">
        <v>0.25</v>
      </c>
      <c r="U2208" s="22">
        <f t="shared" si="189"/>
        <v>0.25</v>
      </c>
      <c r="V2208" s="10">
        <f t="shared" si="190"/>
        <v>112.75</v>
      </c>
      <c r="W2208" s="24">
        <f t="shared" si="191"/>
        <v>112.75</v>
      </c>
    </row>
    <row r="2209" spans="1:23" x14ac:dyDescent="0.3">
      <c r="A2209" t="s">
        <v>17</v>
      </c>
      <c r="B2209" t="s">
        <v>6179</v>
      </c>
      <c r="C2209" t="s">
        <v>6180</v>
      </c>
      <c r="D2209" t="s">
        <v>6207</v>
      </c>
      <c r="E2209" t="s">
        <v>6208</v>
      </c>
      <c r="F2209">
        <v>0.25</v>
      </c>
      <c r="G2209" s="2">
        <v>0</v>
      </c>
      <c r="H2209" s="4">
        <v>156.9</v>
      </c>
      <c r="I2209" s="4">
        <v>6.8308999999999997</v>
      </c>
      <c r="J2209" s="7">
        <v>424</v>
      </c>
      <c r="K2209" s="7">
        <v>106</v>
      </c>
      <c r="L2209" s="3">
        <v>4.3499999999999997E-2</v>
      </c>
      <c r="M2209" s="5">
        <v>2.0703690099999998</v>
      </c>
      <c r="N2209" s="6">
        <v>1.5</v>
      </c>
      <c r="O2209" s="8">
        <f>IFERROR(VLOOKUP(C2209,Sheet2!$B$2:$G$588,6,FALSE),0)</f>
        <v>26304</v>
      </c>
      <c r="P2209" t="s">
        <v>22</v>
      </c>
      <c r="Q2209" s="2">
        <v>0.27549147559999998</v>
      </c>
      <c r="R2209" s="3">
        <v>0.25</v>
      </c>
      <c r="U2209" s="22">
        <f t="shared" si="189"/>
        <v>0.25</v>
      </c>
      <c r="V2209" s="10">
        <f t="shared" si="190"/>
        <v>106</v>
      </c>
      <c r="W2209" s="24">
        <f t="shared" si="191"/>
        <v>106</v>
      </c>
    </row>
    <row r="2210" spans="1:23" x14ac:dyDescent="0.3">
      <c r="A2210" t="s">
        <v>17</v>
      </c>
      <c r="B2210" t="s">
        <v>6179</v>
      </c>
      <c r="C2210" t="s">
        <v>6180</v>
      </c>
      <c r="D2210" t="s">
        <v>6185</v>
      </c>
      <c r="E2210" t="s">
        <v>6186</v>
      </c>
      <c r="F2210">
        <v>0.25</v>
      </c>
      <c r="G2210" s="2">
        <v>0</v>
      </c>
      <c r="H2210" s="4">
        <v>131.58519999999999</v>
      </c>
      <c r="I2210" s="4">
        <v>14.82</v>
      </c>
      <c r="J2210" s="7">
        <v>367</v>
      </c>
      <c r="K2210" s="7">
        <v>92</v>
      </c>
      <c r="L2210" s="3">
        <v>0.11260000000000001</v>
      </c>
      <c r="M2210" s="5">
        <v>0.82594756000000003</v>
      </c>
      <c r="N2210" s="6">
        <v>0.5</v>
      </c>
      <c r="O2210" s="8">
        <f>IFERROR(VLOOKUP(C2210,Sheet2!$B$2:$G$588,6,FALSE),0)</f>
        <v>26304</v>
      </c>
      <c r="P2210" t="s">
        <v>22</v>
      </c>
      <c r="Q2210" s="2">
        <v>0.39463469169999998</v>
      </c>
      <c r="R2210" s="3">
        <v>0.25</v>
      </c>
      <c r="U2210" s="22">
        <f t="shared" si="189"/>
        <v>0.25</v>
      </c>
      <c r="V2210" s="10">
        <f t="shared" si="190"/>
        <v>91.75</v>
      </c>
      <c r="W2210" s="24">
        <f t="shared" si="191"/>
        <v>91.75</v>
      </c>
    </row>
    <row r="2211" spans="1:23" hidden="1" x14ac:dyDescent="0.3">
      <c r="A2211" s="27" t="s">
        <v>33</v>
      </c>
      <c r="B2211" s="27" t="s">
        <v>8992</v>
      </c>
      <c r="C2211" s="27" t="s">
        <v>8993</v>
      </c>
      <c r="D2211" t="s">
        <v>34</v>
      </c>
      <c r="E2211" s="27"/>
      <c r="F2211">
        <v>0.25</v>
      </c>
      <c r="G2211" s="28">
        <v>0.96436113000000001</v>
      </c>
      <c r="H2211" s="4">
        <v>2007.0023000000001</v>
      </c>
      <c r="I2211" s="4">
        <v>650.39059999999995</v>
      </c>
      <c r="J2211" s="7">
        <v>26290</v>
      </c>
      <c r="K2211" s="7">
        <v>6148</v>
      </c>
      <c r="L2211" s="29">
        <v>0.3241</v>
      </c>
      <c r="M2211" s="30">
        <v>1.3474186399999999</v>
      </c>
      <c r="N2211" s="31">
        <v>1</v>
      </c>
      <c r="O2211" s="32">
        <f>IFERROR(VLOOKUP(C2211,Sheet2!$B$2:$G$588,6,FALSE),0)</f>
        <v>26290</v>
      </c>
      <c r="P2211" s="27"/>
      <c r="Q2211" s="28">
        <v>0.25784016430000001</v>
      </c>
      <c r="R2211" s="29">
        <v>0.25</v>
      </c>
      <c r="S2211" s="29"/>
      <c r="T2211" s="28"/>
      <c r="U2211" s="29" t="str">
        <f t="shared" si="189"/>
        <v/>
      </c>
      <c r="V2211" s="30" t="str">
        <f t="shared" si="190"/>
        <v/>
      </c>
      <c r="W2211" s="33">
        <f t="shared" si="191"/>
        <v>6280.6787046269119</v>
      </c>
    </row>
    <row r="2212" spans="1:23" x14ac:dyDescent="0.3">
      <c r="A2212" t="s">
        <v>17</v>
      </c>
      <c r="B2212" t="s">
        <v>8992</v>
      </c>
      <c r="C2212" t="s">
        <v>8993</v>
      </c>
      <c r="D2212" t="s">
        <v>9000</v>
      </c>
      <c r="E2212" t="s">
        <v>9001</v>
      </c>
      <c r="F2212">
        <v>0.25</v>
      </c>
      <c r="G2212" s="2">
        <v>1</v>
      </c>
      <c r="H2212" s="4">
        <v>709.65890000000002</v>
      </c>
      <c r="I2212" s="4">
        <v>229.8604</v>
      </c>
      <c r="J2212" s="7">
        <v>9458</v>
      </c>
      <c r="K2212" s="7">
        <v>2246</v>
      </c>
      <c r="L2212" s="3">
        <v>0.32390000000000002</v>
      </c>
      <c r="M2212" s="5">
        <v>1.3715746099999999</v>
      </c>
      <c r="N2212" s="6">
        <v>1</v>
      </c>
      <c r="O2212" s="8">
        <f>IFERROR(VLOOKUP(C2212,Sheet2!$B$2:$G$588,6,FALSE),0)</f>
        <v>26290</v>
      </c>
      <c r="P2212" t="s">
        <v>92</v>
      </c>
      <c r="Q2212" s="2">
        <v>0.27091096879999998</v>
      </c>
      <c r="R2212" s="3">
        <v>0.25</v>
      </c>
      <c r="S2212" s="3" t="str">
        <f t="shared" ref="S2212:S2215" si="193">IF(R2212+0.01&lt;Q2212,"Y","")</f>
        <v>Y</v>
      </c>
      <c r="T2212" s="2"/>
      <c r="U2212" s="22">
        <f t="shared" si="189"/>
        <v>0.25</v>
      </c>
      <c r="V2212" s="10">
        <f t="shared" si="190"/>
        <v>2364.5</v>
      </c>
      <c r="W2212" s="24">
        <f t="shared" si="191"/>
        <v>2364.5</v>
      </c>
    </row>
    <row r="2213" spans="1:23" x14ac:dyDescent="0.3">
      <c r="A2213" t="s">
        <v>17</v>
      </c>
      <c r="B2213" t="s">
        <v>8992</v>
      </c>
      <c r="C2213" t="s">
        <v>8993</v>
      </c>
      <c r="D2213" t="s">
        <v>8996</v>
      </c>
      <c r="E2213" t="s">
        <v>8997</v>
      </c>
      <c r="F2213">
        <v>0.25</v>
      </c>
      <c r="G2213" s="2">
        <v>1</v>
      </c>
      <c r="H2213" s="4">
        <v>696.17560000000003</v>
      </c>
      <c r="I2213" s="4">
        <v>232.11170000000001</v>
      </c>
      <c r="J2213" s="7">
        <v>8895</v>
      </c>
      <c r="K2213" s="7">
        <v>1923</v>
      </c>
      <c r="L2213" s="3">
        <v>0.33339999999999997</v>
      </c>
      <c r="M2213" s="5">
        <v>1.2774535300000001</v>
      </c>
      <c r="N2213" s="6">
        <v>1</v>
      </c>
      <c r="O2213" s="8">
        <f>IFERROR(VLOOKUP(C2213,Sheet2!$B$2:$G$588,6,FALSE),0)</f>
        <v>26290</v>
      </c>
      <c r="P2213" t="s">
        <v>92</v>
      </c>
      <c r="Q2213" s="2">
        <v>0.21719265930000001</v>
      </c>
      <c r="R2213" s="3">
        <v>0.21719265931724699</v>
      </c>
      <c r="S2213" s="3" t="str">
        <f t="shared" si="193"/>
        <v/>
      </c>
      <c r="T2213" s="2"/>
      <c r="U2213" s="22">
        <f t="shared" si="189"/>
        <v>0.21719265931724699</v>
      </c>
      <c r="V2213" s="10">
        <f t="shared" si="190"/>
        <v>1931.9287046269119</v>
      </c>
      <c r="W2213" s="24">
        <f t="shared" si="191"/>
        <v>1931.9287046269119</v>
      </c>
    </row>
    <row r="2214" spans="1:23" x14ac:dyDescent="0.3">
      <c r="A2214" t="s">
        <v>17</v>
      </c>
      <c r="B2214" t="s">
        <v>8992</v>
      </c>
      <c r="C2214" t="s">
        <v>8993</v>
      </c>
      <c r="D2214" t="s">
        <v>8998</v>
      </c>
      <c r="E2214" t="s">
        <v>8999</v>
      </c>
      <c r="F2214">
        <v>0.25</v>
      </c>
      <c r="G2214" s="2">
        <v>1</v>
      </c>
      <c r="H2214" s="4">
        <v>259.3546</v>
      </c>
      <c r="I2214" s="4">
        <v>82.953100000000006</v>
      </c>
      <c r="J2214" s="7">
        <v>3511</v>
      </c>
      <c r="K2214" s="7">
        <v>876</v>
      </c>
      <c r="L2214" s="3">
        <v>0.31979999999999997</v>
      </c>
      <c r="M2214" s="5">
        <v>1.41066782</v>
      </c>
      <c r="N2214" s="6">
        <v>1</v>
      </c>
      <c r="O2214" s="8">
        <f>IFERROR(VLOOKUP(C2214,Sheet2!$B$2:$G$588,6,FALSE),0)</f>
        <v>26290</v>
      </c>
      <c r="P2214" t="s">
        <v>92</v>
      </c>
      <c r="Q2214" s="2">
        <v>0.29111589230000001</v>
      </c>
      <c r="R2214" s="3">
        <v>0.25</v>
      </c>
      <c r="S2214" s="3" t="str">
        <f t="shared" si="193"/>
        <v>Y</v>
      </c>
      <c r="T2214" s="2"/>
      <c r="U2214" s="22">
        <f t="shared" si="189"/>
        <v>0.25</v>
      </c>
      <c r="V2214" s="10">
        <f t="shared" si="190"/>
        <v>877.75</v>
      </c>
      <c r="W2214" s="24">
        <f t="shared" si="191"/>
        <v>877.75</v>
      </c>
    </row>
    <row r="2215" spans="1:23" x14ac:dyDescent="0.3">
      <c r="A2215" t="s">
        <v>17</v>
      </c>
      <c r="B2215" t="s">
        <v>8992</v>
      </c>
      <c r="C2215" t="s">
        <v>8993</v>
      </c>
      <c r="D2215" t="s">
        <v>9002</v>
      </c>
      <c r="E2215" t="s">
        <v>9003</v>
      </c>
      <c r="F2215">
        <v>0.25</v>
      </c>
      <c r="G2215" s="2">
        <v>1</v>
      </c>
      <c r="H2215" s="4">
        <v>261.9332</v>
      </c>
      <c r="I2215" s="4">
        <v>82.412599999999998</v>
      </c>
      <c r="J2215" s="7">
        <v>3489</v>
      </c>
      <c r="K2215" s="7">
        <v>871</v>
      </c>
      <c r="L2215" s="3">
        <v>0.31459999999999999</v>
      </c>
      <c r="M2215" s="5">
        <v>1.4113686599999999</v>
      </c>
      <c r="N2215" s="6">
        <v>1</v>
      </c>
      <c r="O2215" s="8">
        <f>IFERROR(VLOOKUP(C2215,Sheet2!$B$2:$G$588,6,FALSE),0)</f>
        <v>26290</v>
      </c>
      <c r="P2215" t="s">
        <v>92</v>
      </c>
      <c r="Q2215" s="2">
        <v>0.29146790109999998</v>
      </c>
      <c r="R2215" s="3">
        <v>0.25</v>
      </c>
      <c r="S2215" s="3" t="str">
        <f t="shared" si="193"/>
        <v>Y</v>
      </c>
      <c r="T2215" s="2"/>
      <c r="U2215" s="22">
        <f t="shared" si="189"/>
        <v>0.25</v>
      </c>
      <c r="V2215" s="10">
        <f t="shared" si="190"/>
        <v>872.25</v>
      </c>
      <c r="W2215" s="24">
        <f t="shared" si="191"/>
        <v>872.25</v>
      </c>
    </row>
    <row r="2216" spans="1:23" x14ac:dyDescent="0.3">
      <c r="A2216" t="s">
        <v>17</v>
      </c>
      <c r="B2216" t="s">
        <v>8992</v>
      </c>
      <c r="C2216" t="s">
        <v>8993</v>
      </c>
      <c r="D2216" t="s">
        <v>8994</v>
      </c>
      <c r="E2216" t="s">
        <v>8995</v>
      </c>
      <c r="F2216">
        <v>0.25</v>
      </c>
      <c r="G2216" s="2">
        <v>0</v>
      </c>
      <c r="H2216" s="4">
        <v>79.879900000000006</v>
      </c>
      <c r="I2216" s="4">
        <v>23.052900000000001</v>
      </c>
      <c r="J2216" s="7">
        <v>937</v>
      </c>
      <c r="K2216" s="7">
        <v>232</v>
      </c>
      <c r="L2216" s="3">
        <v>0.28860000000000002</v>
      </c>
      <c r="M2216" s="5">
        <v>1.35480263</v>
      </c>
      <c r="N2216" s="6">
        <v>1</v>
      </c>
      <c r="O2216" s="8">
        <f>IFERROR(VLOOKUP(C2216,Sheet2!$B$2:$G$588,6,FALSE),0)</f>
        <v>26290</v>
      </c>
      <c r="P2216" t="s">
        <v>92</v>
      </c>
      <c r="Q2216" s="2">
        <v>0.26188510440000001</v>
      </c>
      <c r="R2216" s="3">
        <v>0.25</v>
      </c>
      <c r="U2216" s="22">
        <f t="shared" si="189"/>
        <v>0.25</v>
      </c>
      <c r="V2216" s="10">
        <f t="shared" si="190"/>
        <v>234.25</v>
      </c>
      <c r="W2216" s="24">
        <f t="shared" si="191"/>
        <v>234.25</v>
      </c>
    </row>
    <row r="2217" spans="1:23" hidden="1" x14ac:dyDescent="0.3">
      <c r="A2217" s="27" t="s">
        <v>33</v>
      </c>
      <c r="B2217" s="27" t="s">
        <v>12443</v>
      </c>
      <c r="C2217" s="27" t="s">
        <v>12444</v>
      </c>
      <c r="D2217" t="s">
        <v>34</v>
      </c>
      <c r="E2217" s="27"/>
      <c r="F2217">
        <v>0.25</v>
      </c>
      <c r="G2217" s="28">
        <v>1</v>
      </c>
      <c r="H2217" s="4">
        <v>10989.712100000001</v>
      </c>
      <c r="I2217" s="4">
        <v>675.51760000000002</v>
      </c>
      <c r="J2217" s="7">
        <v>25271</v>
      </c>
      <c r="K2217" s="7">
        <v>6314</v>
      </c>
      <c r="L2217" s="29">
        <v>6.1499999999999999E-2</v>
      </c>
      <c r="M2217" s="30">
        <v>1.24697722</v>
      </c>
      <c r="N2217" s="31">
        <v>0.71368299999999996</v>
      </c>
      <c r="O2217" s="32">
        <f>IFERROR(VLOOKUP(C2217,Sheet2!$B$2:$G$588,6,FALSE),0)</f>
        <v>25271</v>
      </c>
      <c r="P2217" s="27"/>
      <c r="Q2217" s="28">
        <v>0.42766957560000002</v>
      </c>
      <c r="R2217" s="29">
        <v>0.249999999999999</v>
      </c>
      <c r="S2217" s="29"/>
      <c r="T2217" s="28"/>
      <c r="U2217" s="29" t="str">
        <f t="shared" si="189"/>
        <v/>
      </c>
      <c r="V2217" s="30" t="str">
        <f t="shared" si="190"/>
        <v/>
      </c>
      <c r="W2217" s="33">
        <f t="shared" si="191"/>
        <v>6317.74999999999</v>
      </c>
    </row>
    <row r="2218" spans="1:23" x14ac:dyDescent="0.3">
      <c r="A2218" t="s">
        <v>17</v>
      </c>
      <c r="B2218" t="s">
        <v>12443</v>
      </c>
      <c r="C2218" t="s">
        <v>12444</v>
      </c>
      <c r="D2218" s="1" t="s">
        <v>12445</v>
      </c>
      <c r="E2218" t="s">
        <v>12446</v>
      </c>
      <c r="F2218">
        <v>0.25</v>
      </c>
      <c r="G2218" s="2">
        <v>1</v>
      </c>
      <c r="H2218" s="4">
        <v>550.28560000000004</v>
      </c>
      <c r="I2218" s="4">
        <v>51.256799999999998</v>
      </c>
      <c r="J2218" s="7">
        <v>3031</v>
      </c>
      <c r="K2218" s="7">
        <v>758</v>
      </c>
      <c r="L2218" s="3">
        <v>9.3100000000000002E-2</v>
      </c>
      <c r="M2218" s="5">
        <v>1.9710955299999999</v>
      </c>
      <c r="N2218" s="6">
        <v>0.8</v>
      </c>
      <c r="O2218" s="8">
        <f>IFERROR(VLOOKUP(C2218,Sheet2!$B$2:$G$588,6,FALSE),0)</f>
        <v>25271</v>
      </c>
      <c r="P2218" t="s">
        <v>22</v>
      </c>
      <c r="Q2218" s="2">
        <v>0.59413433490000001</v>
      </c>
      <c r="R2218" s="3">
        <v>0.25</v>
      </c>
      <c r="S2218" s="3" t="str">
        <f t="shared" ref="S2218:S2229" si="194">IF(R2218+0.01&lt;Q2218,"Y","")</f>
        <v>Y</v>
      </c>
      <c r="T2218" s="2"/>
      <c r="U2218" s="22">
        <f t="shared" si="189"/>
        <v>0.25</v>
      </c>
      <c r="V2218" s="10">
        <f t="shared" si="190"/>
        <v>757.75</v>
      </c>
      <c r="W2218" s="24">
        <f t="shared" si="191"/>
        <v>757.75</v>
      </c>
    </row>
    <row r="2219" spans="1:23" x14ac:dyDescent="0.3">
      <c r="A2219" t="s">
        <v>17</v>
      </c>
      <c r="B2219" t="s">
        <v>12443</v>
      </c>
      <c r="C2219" t="s">
        <v>12444</v>
      </c>
      <c r="D2219" t="s">
        <v>12459</v>
      </c>
      <c r="E2219" t="s">
        <v>12460</v>
      </c>
      <c r="F2219">
        <v>0.25</v>
      </c>
      <c r="G2219" s="2">
        <v>1</v>
      </c>
      <c r="H2219" s="4">
        <v>513.3605</v>
      </c>
      <c r="I2219" s="4">
        <v>60.482500000000002</v>
      </c>
      <c r="J2219" s="7">
        <v>2748</v>
      </c>
      <c r="K2219" s="7">
        <v>687</v>
      </c>
      <c r="L2219" s="3">
        <v>0.1178</v>
      </c>
      <c r="M2219" s="5">
        <v>1.51441161</v>
      </c>
      <c r="N2219" s="6">
        <v>1</v>
      </c>
      <c r="O2219" s="8">
        <f>IFERROR(VLOOKUP(C2219,Sheet2!$B$2:$G$588,6,FALSE),0)</f>
        <v>25271</v>
      </c>
      <c r="P2219" t="s">
        <v>22</v>
      </c>
      <c r="Q2219" s="2">
        <v>0.33967753839999998</v>
      </c>
      <c r="R2219" s="3">
        <v>0.25</v>
      </c>
      <c r="S2219" s="3" t="str">
        <f t="shared" si="194"/>
        <v>Y</v>
      </c>
      <c r="T2219" s="2"/>
      <c r="U2219" s="22">
        <f t="shared" si="189"/>
        <v>0.25</v>
      </c>
      <c r="V2219" s="10">
        <f t="shared" si="190"/>
        <v>687</v>
      </c>
      <c r="W2219" s="24">
        <f t="shared" si="191"/>
        <v>687</v>
      </c>
    </row>
    <row r="2220" spans="1:23" x14ac:dyDescent="0.3">
      <c r="A2220" t="s">
        <v>17</v>
      </c>
      <c r="B2220" t="s">
        <v>12443</v>
      </c>
      <c r="C2220" t="s">
        <v>12444</v>
      </c>
      <c r="D2220" t="s">
        <v>12453</v>
      </c>
      <c r="E2220" t="s">
        <v>12454</v>
      </c>
      <c r="F2220">
        <v>0.25</v>
      </c>
      <c r="G2220" s="2">
        <v>1</v>
      </c>
      <c r="H2220" s="4">
        <v>517.6114</v>
      </c>
      <c r="I2220" s="4">
        <v>55.687100000000001</v>
      </c>
      <c r="J2220" s="7">
        <v>2569</v>
      </c>
      <c r="K2220" s="7">
        <v>642</v>
      </c>
      <c r="L2220" s="3">
        <v>0.1076</v>
      </c>
      <c r="M2220" s="5">
        <v>1.53754188</v>
      </c>
      <c r="N2220" s="6">
        <v>1</v>
      </c>
      <c r="O2220" s="8">
        <f>IFERROR(VLOOKUP(C2220,Sheet2!$B$2:$G$588,6,FALSE),0)</f>
        <v>25271</v>
      </c>
      <c r="P2220" t="s">
        <v>22</v>
      </c>
      <c r="Q2220" s="2">
        <v>0.34961121160000003</v>
      </c>
      <c r="R2220" s="3">
        <v>0.25</v>
      </c>
      <c r="S2220" s="3" t="str">
        <f t="shared" si="194"/>
        <v>Y</v>
      </c>
      <c r="T2220" s="2"/>
      <c r="U2220" s="22">
        <f t="shared" si="189"/>
        <v>0.25</v>
      </c>
      <c r="V2220" s="10">
        <f t="shared" si="190"/>
        <v>642.25</v>
      </c>
      <c r="W2220" s="24">
        <f t="shared" si="191"/>
        <v>642.25</v>
      </c>
    </row>
    <row r="2221" spans="1:23" x14ac:dyDescent="0.3">
      <c r="A2221" t="s">
        <v>17</v>
      </c>
      <c r="B2221" t="s">
        <v>12443</v>
      </c>
      <c r="C2221" t="s">
        <v>12444</v>
      </c>
      <c r="D2221" t="s">
        <v>12451</v>
      </c>
      <c r="E2221" t="s">
        <v>12452</v>
      </c>
      <c r="F2221">
        <v>0.25</v>
      </c>
      <c r="G2221" s="2">
        <v>1</v>
      </c>
      <c r="H2221" s="4">
        <v>1269.9101000000001</v>
      </c>
      <c r="I2221" s="4">
        <v>93.835899999999995</v>
      </c>
      <c r="J2221" s="7">
        <v>2550</v>
      </c>
      <c r="K2221" s="7">
        <v>638</v>
      </c>
      <c r="L2221" s="3">
        <v>7.3899999999999993E-2</v>
      </c>
      <c r="M2221" s="5">
        <v>0.90593924999999997</v>
      </c>
      <c r="N2221" s="6">
        <v>0.5</v>
      </c>
      <c r="O2221" s="8">
        <f>IFERROR(VLOOKUP(C2221,Sheet2!$B$2:$G$588,6,FALSE),0)</f>
        <v>25271</v>
      </c>
      <c r="P2221" t="s">
        <v>22</v>
      </c>
      <c r="Q2221" s="2">
        <v>0.4480866107</v>
      </c>
      <c r="R2221" s="3">
        <v>0.25</v>
      </c>
      <c r="S2221" s="3" t="str">
        <f t="shared" si="194"/>
        <v>Y</v>
      </c>
      <c r="T2221" s="2"/>
      <c r="U2221" s="22">
        <f t="shared" si="189"/>
        <v>0.25</v>
      </c>
      <c r="V2221" s="10">
        <f t="shared" si="190"/>
        <v>637.5</v>
      </c>
      <c r="W2221" s="24">
        <f t="shared" si="191"/>
        <v>637.5</v>
      </c>
    </row>
    <row r="2222" spans="1:23" x14ac:dyDescent="0.3">
      <c r="A2222" t="s">
        <v>17</v>
      </c>
      <c r="B2222" t="s">
        <v>12443</v>
      </c>
      <c r="C2222" t="s">
        <v>12444</v>
      </c>
      <c r="D2222" t="s">
        <v>12461</v>
      </c>
      <c r="E2222" t="s">
        <v>12462</v>
      </c>
      <c r="F2222">
        <v>0.25</v>
      </c>
      <c r="G2222" s="2">
        <v>1</v>
      </c>
      <c r="H2222" s="4">
        <v>454.08460000000002</v>
      </c>
      <c r="I2222" s="4">
        <v>50.441000000000003</v>
      </c>
      <c r="J2222" s="7">
        <v>2515</v>
      </c>
      <c r="K2222" s="7">
        <v>629</v>
      </c>
      <c r="L2222" s="3">
        <v>0.1111</v>
      </c>
      <c r="M2222" s="5">
        <v>1.6617901500000001</v>
      </c>
      <c r="N2222" s="6">
        <v>1</v>
      </c>
      <c r="O2222" s="8">
        <f>IFERROR(VLOOKUP(C2222,Sheet2!$B$2:$G$588,6,FALSE),0)</f>
        <v>25271</v>
      </c>
      <c r="P2222" t="s">
        <v>22</v>
      </c>
      <c r="Q2222" s="2">
        <v>0.39823930369999999</v>
      </c>
      <c r="R2222" s="3">
        <v>0.249999999999999</v>
      </c>
      <c r="S2222" s="3" t="str">
        <f t="shared" si="194"/>
        <v>Y</v>
      </c>
      <c r="T2222" s="2"/>
      <c r="U2222" s="22">
        <f t="shared" si="189"/>
        <v>0.249999999999999</v>
      </c>
      <c r="V2222" s="10">
        <f t="shared" si="190"/>
        <v>628.7499999999975</v>
      </c>
      <c r="W2222" s="24">
        <f t="shared" si="191"/>
        <v>628.7499999999975</v>
      </c>
    </row>
    <row r="2223" spans="1:23" x14ac:dyDescent="0.3">
      <c r="A2223" t="s">
        <v>17</v>
      </c>
      <c r="B2223" t="s">
        <v>12443</v>
      </c>
      <c r="C2223" t="s">
        <v>12444</v>
      </c>
      <c r="D2223" t="s">
        <v>12449</v>
      </c>
      <c r="E2223" t="s">
        <v>12450</v>
      </c>
      <c r="F2223">
        <v>0.25</v>
      </c>
      <c r="G2223" s="2">
        <v>1</v>
      </c>
      <c r="H2223" s="4">
        <v>768.49620000000004</v>
      </c>
      <c r="I2223" s="4">
        <v>53.890700000000002</v>
      </c>
      <c r="J2223" s="7">
        <v>2503</v>
      </c>
      <c r="K2223" s="7">
        <v>626</v>
      </c>
      <c r="L2223" s="3">
        <v>7.0099999999999996E-2</v>
      </c>
      <c r="M2223" s="5">
        <v>1.5483118</v>
      </c>
      <c r="N2223" s="6">
        <v>1</v>
      </c>
      <c r="O2223" s="8">
        <f>IFERROR(VLOOKUP(C2223,Sheet2!$B$2:$G$588,6,FALSE),0)</f>
        <v>25271</v>
      </c>
      <c r="P2223" t="s">
        <v>22</v>
      </c>
      <c r="Q2223" s="2">
        <v>0.35413525670000001</v>
      </c>
      <c r="R2223" s="3">
        <v>0.25</v>
      </c>
      <c r="S2223" s="3" t="str">
        <f t="shared" si="194"/>
        <v>Y</v>
      </c>
      <c r="T2223" s="2"/>
      <c r="U2223" s="22">
        <f t="shared" si="189"/>
        <v>0.25</v>
      </c>
      <c r="V2223" s="10">
        <f t="shared" si="190"/>
        <v>625.75</v>
      </c>
      <c r="W2223" s="24">
        <f t="shared" si="191"/>
        <v>625.75</v>
      </c>
    </row>
    <row r="2224" spans="1:23" x14ac:dyDescent="0.3">
      <c r="A2224" t="s">
        <v>17</v>
      </c>
      <c r="B2224" t="s">
        <v>12443</v>
      </c>
      <c r="C2224" t="s">
        <v>12444</v>
      </c>
      <c r="D2224" t="s">
        <v>12457</v>
      </c>
      <c r="E2224" t="s">
        <v>12458</v>
      </c>
      <c r="F2224">
        <v>0.25</v>
      </c>
      <c r="G2224" s="2">
        <v>1</v>
      </c>
      <c r="H2224" s="4">
        <v>1504.8077000000001</v>
      </c>
      <c r="I2224" s="4">
        <v>82.465100000000007</v>
      </c>
      <c r="J2224" s="7">
        <v>2448</v>
      </c>
      <c r="K2224" s="7">
        <v>612</v>
      </c>
      <c r="L2224" s="3">
        <v>5.4800000000000001E-2</v>
      </c>
      <c r="M2224" s="5">
        <v>0.98947658000000005</v>
      </c>
      <c r="N2224" s="6">
        <v>0.5</v>
      </c>
      <c r="O2224" s="8">
        <f>IFERROR(VLOOKUP(C2224,Sheet2!$B$2:$G$588,6,FALSE),0)</f>
        <v>25271</v>
      </c>
      <c r="P2224" t="s">
        <v>22</v>
      </c>
      <c r="Q2224" s="2">
        <v>0.49468233179999999</v>
      </c>
      <c r="R2224" s="3">
        <v>0.25</v>
      </c>
      <c r="S2224" s="3" t="str">
        <f t="shared" si="194"/>
        <v>Y</v>
      </c>
      <c r="T2224" s="2"/>
      <c r="U2224" s="22">
        <f t="shared" si="189"/>
        <v>0.25</v>
      </c>
      <c r="V2224" s="10">
        <f t="shared" si="190"/>
        <v>612</v>
      </c>
      <c r="W2224" s="24">
        <f t="shared" si="191"/>
        <v>612</v>
      </c>
    </row>
    <row r="2225" spans="1:23" x14ac:dyDescent="0.3">
      <c r="A2225" t="s">
        <v>17</v>
      </c>
      <c r="B2225" t="s">
        <v>12443</v>
      </c>
      <c r="C2225" t="s">
        <v>12444</v>
      </c>
      <c r="D2225" t="s">
        <v>12447</v>
      </c>
      <c r="E2225" t="s">
        <v>12448</v>
      </c>
      <c r="F2225">
        <v>0.25</v>
      </c>
      <c r="G2225" s="2">
        <v>1</v>
      </c>
      <c r="H2225" s="4">
        <v>733.32309999999995</v>
      </c>
      <c r="I2225" s="4">
        <v>37.437199999999997</v>
      </c>
      <c r="J2225" s="7">
        <v>1698</v>
      </c>
      <c r="K2225" s="7">
        <v>421</v>
      </c>
      <c r="L2225" s="3">
        <v>5.11E-2</v>
      </c>
      <c r="M2225" s="5">
        <v>1.5115742400000001</v>
      </c>
      <c r="N2225" s="6">
        <v>1</v>
      </c>
      <c r="O2225" s="8">
        <f>IFERROR(VLOOKUP(C2225,Sheet2!$B$2:$G$588,6,FALSE),0)</f>
        <v>25271</v>
      </c>
      <c r="P2225" t="s">
        <v>22</v>
      </c>
      <c r="Q2225" s="2">
        <v>0.33843804929999999</v>
      </c>
      <c r="R2225" s="3">
        <v>0.249999999999999</v>
      </c>
      <c r="S2225" s="3" t="str">
        <f t="shared" si="194"/>
        <v>Y</v>
      </c>
      <c r="T2225" s="2"/>
      <c r="U2225" s="22">
        <f t="shared" si="189"/>
        <v>0.249999999999999</v>
      </c>
      <c r="V2225" s="10">
        <f t="shared" si="190"/>
        <v>424.49999999999829</v>
      </c>
      <c r="W2225" s="24">
        <f t="shared" si="191"/>
        <v>424.49999999999829</v>
      </c>
    </row>
    <row r="2226" spans="1:23" x14ac:dyDescent="0.3">
      <c r="A2226" t="s">
        <v>17</v>
      </c>
      <c r="B2226" t="s">
        <v>12443</v>
      </c>
      <c r="C2226" t="s">
        <v>12444</v>
      </c>
      <c r="D2226" t="s">
        <v>12463</v>
      </c>
      <c r="E2226" t="s">
        <v>12464</v>
      </c>
      <c r="F2226">
        <v>0.25</v>
      </c>
      <c r="G2226" s="2">
        <v>1</v>
      </c>
      <c r="H2226" s="4">
        <v>1316.9260999999999</v>
      </c>
      <c r="I2226" s="4">
        <v>57.577399999999997</v>
      </c>
      <c r="J2226" s="7">
        <v>1685</v>
      </c>
      <c r="K2226" s="7">
        <v>421</v>
      </c>
      <c r="L2226" s="3">
        <v>4.3700000000000003E-2</v>
      </c>
      <c r="M2226" s="5">
        <v>0.97522045000000002</v>
      </c>
      <c r="N2226" s="6">
        <v>0.5</v>
      </c>
      <c r="O2226" s="8">
        <f>IFERROR(VLOOKUP(C2226,Sheet2!$B$2:$G$588,6,FALSE),0)</f>
        <v>25271</v>
      </c>
      <c r="P2226" t="s">
        <v>22</v>
      </c>
      <c r="Q2226" s="2">
        <v>0.4872954102</v>
      </c>
      <c r="R2226" s="3">
        <v>0.249999999999999</v>
      </c>
      <c r="S2226" s="3" t="str">
        <f t="shared" si="194"/>
        <v>Y</v>
      </c>
      <c r="T2226" s="2"/>
      <c r="U2226" s="22">
        <f t="shared" si="189"/>
        <v>0.249999999999999</v>
      </c>
      <c r="V2226" s="10">
        <f t="shared" si="190"/>
        <v>421.24999999999829</v>
      </c>
      <c r="W2226" s="24">
        <f t="shared" si="191"/>
        <v>421.24999999999829</v>
      </c>
    </row>
    <row r="2227" spans="1:23" x14ac:dyDescent="0.3">
      <c r="A2227" t="s">
        <v>17</v>
      </c>
      <c r="B2227" t="s">
        <v>12443</v>
      </c>
      <c r="C2227" t="s">
        <v>12444</v>
      </c>
      <c r="D2227" t="s">
        <v>12455</v>
      </c>
      <c r="E2227" t="s">
        <v>12456</v>
      </c>
      <c r="F2227">
        <v>0.25</v>
      </c>
      <c r="G2227" s="2">
        <v>1</v>
      </c>
      <c r="H2227" s="4">
        <v>1075.0476000000001</v>
      </c>
      <c r="I2227" s="4">
        <v>67.8155</v>
      </c>
      <c r="J2227" s="7">
        <v>1626</v>
      </c>
      <c r="K2227" s="7">
        <v>407</v>
      </c>
      <c r="L2227" s="3">
        <v>6.3100000000000003E-2</v>
      </c>
      <c r="M2227" s="5">
        <v>0.79943765</v>
      </c>
      <c r="N2227" s="6">
        <v>0.5</v>
      </c>
      <c r="O2227" s="8">
        <f>IFERROR(VLOOKUP(C2227,Sheet2!$B$2:$G$588,6,FALSE),0)</f>
        <v>25271</v>
      </c>
      <c r="P2227" t="s">
        <v>22</v>
      </c>
      <c r="Q2227" s="2">
        <v>0.3745603589</v>
      </c>
      <c r="R2227" s="3">
        <v>0.249999999999999</v>
      </c>
      <c r="S2227" s="3" t="str">
        <f t="shared" si="194"/>
        <v>Y</v>
      </c>
      <c r="T2227" s="2"/>
      <c r="U2227" s="22">
        <f t="shared" si="189"/>
        <v>0.249999999999999</v>
      </c>
      <c r="V2227" s="10">
        <f t="shared" si="190"/>
        <v>406.49999999999835</v>
      </c>
      <c r="W2227" s="24">
        <f t="shared" si="191"/>
        <v>406.49999999999835</v>
      </c>
    </row>
    <row r="2228" spans="1:23" x14ac:dyDescent="0.3">
      <c r="A2228" t="s">
        <v>17</v>
      </c>
      <c r="B2228" t="s">
        <v>12443</v>
      </c>
      <c r="C2228" t="s">
        <v>12444</v>
      </c>
      <c r="D2228" t="s">
        <v>12467</v>
      </c>
      <c r="E2228" t="s">
        <v>12468</v>
      </c>
      <c r="F2228">
        <v>0.25</v>
      </c>
      <c r="G2228" s="2">
        <v>1</v>
      </c>
      <c r="H2228" s="4">
        <v>1250.6208999999999</v>
      </c>
      <c r="I2228" s="4">
        <v>46.206699999999998</v>
      </c>
      <c r="J2228" s="7">
        <v>1333</v>
      </c>
      <c r="K2228" s="7">
        <v>333</v>
      </c>
      <c r="L2228" s="3">
        <v>3.6900000000000002E-2</v>
      </c>
      <c r="M2228" s="5">
        <v>0.96163158000000004</v>
      </c>
      <c r="N2228" s="6">
        <v>0.5</v>
      </c>
      <c r="O2228" s="8">
        <f>IFERROR(VLOOKUP(C2228,Sheet2!$B$2:$G$588,6,FALSE),0)</f>
        <v>25271</v>
      </c>
      <c r="P2228" t="s">
        <v>22</v>
      </c>
      <c r="Q2228" s="2">
        <v>0.48005035419999997</v>
      </c>
      <c r="R2228" s="3">
        <v>0.249999999999999</v>
      </c>
      <c r="S2228" s="3" t="str">
        <f t="shared" si="194"/>
        <v>Y</v>
      </c>
      <c r="T2228" s="2"/>
      <c r="U2228" s="22">
        <f t="shared" si="189"/>
        <v>0.249999999999999</v>
      </c>
      <c r="V2228" s="10">
        <f t="shared" si="190"/>
        <v>333.24999999999869</v>
      </c>
      <c r="W2228" s="24">
        <f t="shared" si="191"/>
        <v>333.24999999999869</v>
      </c>
    </row>
    <row r="2229" spans="1:23" x14ac:dyDescent="0.3">
      <c r="A2229" t="s">
        <v>17</v>
      </c>
      <c r="B2229" t="s">
        <v>12443</v>
      </c>
      <c r="C2229" t="s">
        <v>12444</v>
      </c>
      <c r="D2229" t="s">
        <v>12465</v>
      </c>
      <c r="E2229" t="s">
        <v>12466</v>
      </c>
      <c r="F2229">
        <v>0.25</v>
      </c>
      <c r="G2229" s="2">
        <v>1</v>
      </c>
      <c r="H2229" s="4">
        <v>1035.2381</v>
      </c>
      <c r="I2229" s="4">
        <v>18.421600000000002</v>
      </c>
      <c r="J2229" s="7">
        <v>565</v>
      </c>
      <c r="K2229" s="7">
        <v>141</v>
      </c>
      <c r="L2229" s="3">
        <v>1.78E-2</v>
      </c>
      <c r="M2229" s="5">
        <v>1.02322811</v>
      </c>
      <c r="N2229" s="6">
        <v>0.5</v>
      </c>
      <c r="O2229" s="8">
        <f>IFERROR(VLOOKUP(C2229,Sheet2!$B$2:$G$588,6,FALSE),0)</f>
        <v>25271</v>
      </c>
      <c r="P2229" t="s">
        <v>22</v>
      </c>
      <c r="Q2229" s="2">
        <v>0.51135040789999997</v>
      </c>
      <c r="R2229" s="3">
        <v>0.249999999999999</v>
      </c>
      <c r="S2229" s="3" t="str">
        <f t="shared" si="194"/>
        <v>Y</v>
      </c>
      <c r="T2229" s="2"/>
      <c r="U2229" s="22">
        <f t="shared" si="189"/>
        <v>0.249999999999999</v>
      </c>
      <c r="V2229" s="10">
        <f t="shared" si="190"/>
        <v>141.24999999999943</v>
      </c>
      <c r="W2229" s="24">
        <f t="shared" si="191"/>
        <v>141.24999999999943</v>
      </c>
    </row>
    <row r="2230" spans="1:23" hidden="1" x14ac:dyDescent="0.3">
      <c r="A2230" s="27" t="s">
        <v>33</v>
      </c>
      <c r="B2230" s="27" t="s">
        <v>4116</v>
      </c>
      <c r="C2230" s="27" t="s">
        <v>4117</v>
      </c>
      <c r="D2230" t="s">
        <v>34</v>
      </c>
      <c r="E2230" s="27"/>
      <c r="F2230">
        <v>0.25540000000000002</v>
      </c>
      <c r="G2230" s="28">
        <v>0.97921729000000002</v>
      </c>
      <c r="H2230" s="4">
        <v>4402.6626999999999</v>
      </c>
      <c r="I2230" s="4">
        <v>1314.5210999999999</v>
      </c>
      <c r="J2230" s="7">
        <v>24685</v>
      </c>
      <c r="K2230" s="7">
        <v>5802</v>
      </c>
      <c r="L2230" s="29">
        <v>0.29859999999999998</v>
      </c>
      <c r="M2230" s="30">
        <v>0.62595202999999999</v>
      </c>
      <c r="N2230" s="31">
        <v>0.39603300000000002</v>
      </c>
      <c r="O2230" s="32">
        <f>IFERROR(VLOOKUP(C2230,Sheet2!$B$2:$G$588,6,FALSE),0)</f>
        <v>24685</v>
      </c>
      <c r="P2230" s="27"/>
      <c r="Q2230" s="28">
        <v>0.3673109443</v>
      </c>
      <c r="R2230" s="29">
        <v>0.25539873993147899</v>
      </c>
      <c r="S2230" s="29"/>
      <c r="T2230" s="28"/>
      <c r="U2230" s="29" t="str">
        <f t="shared" si="189"/>
        <v/>
      </c>
      <c r="V2230" s="30" t="str">
        <f t="shared" si="190"/>
        <v/>
      </c>
      <c r="W2230" s="33">
        <f t="shared" si="191"/>
        <v>5897.553445006859</v>
      </c>
    </row>
    <row r="2231" spans="1:23" x14ac:dyDescent="0.3">
      <c r="A2231" t="s">
        <v>17</v>
      </c>
      <c r="B2231" t="s">
        <v>4116</v>
      </c>
      <c r="C2231" t="s">
        <v>4117</v>
      </c>
      <c r="D2231" t="s">
        <v>4152</v>
      </c>
      <c r="E2231" t="s">
        <v>4153</v>
      </c>
      <c r="F2231">
        <v>0.3</v>
      </c>
      <c r="G2231" s="2">
        <v>1</v>
      </c>
      <c r="H2231" s="4">
        <v>455.44580000000002</v>
      </c>
      <c r="I2231" s="4">
        <v>112.8813</v>
      </c>
      <c r="J2231" s="7">
        <v>4547</v>
      </c>
      <c r="K2231" s="7">
        <v>1109</v>
      </c>
      <c r="L2231" s="3">
        <v>0.24779999999999999</v>
      </c>
      <c r="M2231" s="5">
        <v>1.34283982</v>
      </c>
      <c r="N2231" s="6">
        <v>1</v>
      </c>
      <c r="O2231" s="8">
        <f>IFERROR(VLOOKUP(C2231,Sheet2!$B$2:$G$588,6,FALSE),0)</f>
        <v>24685</v>
      </c>
      <c r="P2231" t="s">
        <v>22</v>
      </c>
      <c r="Q2231" s="2">
        <v>0.255309544</v>
      </c>
      <c r="R2231" s="3">
        <v>0.255309544022715</v>
      </c>
      <c r="S2231" s="3" t="str">
        <f t="shared" ref="S2231:S2252" si="195">IF(R2231+0.01&lt;Q2231,"Y","")</f>
        <v/>
      </c>
      <c r="T2231" s="2"/>
      <c r="U2231" s="22">
        <f t="shared" si="189"/>
        <v>0.255309544022715</v>
      </c>
      <c r="V2231" s="10">
        <f t="shared" si="190"/>
        <v>1160.892496671285</v>
      </c>
      <c r="W2231" s="24">
        <f t="shared" si="191"/>
        <v>1160.892496671285</v>
      </c>
    </row>
    <row r="2232" spans="1:23" x14ac:dyDescent="0.3">
      <c r="A2232" t="s">
        <v>17</v>
      </c>
      <c r="B2232" t="s">
        <v>4116</v>
      </c>
      <c r="C2232" t="s">
        <v>4117</v>
      </c>
      <c r="D2232" t="s">
        <v>4182</v>
      </c>
      <c r="E2232" t="s">
        <v>4183</v>
      </c>
      <c r="F2232">
        <v>0.25</v>
      </c>
      <c r="G2232" s="2">
        <v>1</v>
      </c>
      <c r="H2232" s="4">
        <v>426.46039999999999</v>
      </c>
      <c r="I2232" s="4">
        <v>149.1078</v>
      </c>
      <c r="J2232" s="7">
        <v>3102</v>
      </c>
      <c r="K2232" s="7">
        <v>735</v>
      </c>
      <c r="L2232" s="3">
        <v>0.34960000000000002</v>
      </c>
      <c r="M2232" s="5">
        <v>0.69349421</v>
      </c>
      <c r="N2232" s="6">
        <v>0.5</v>
      </c>
      <c r="O2232" s="8">
        <f>IFERROR(VLOOKUP(C2232,Sheet2!$B$2:$G$588,6,FALSE),0)</f>
        <v>24685</v>
      </c>
      <c r="P2232" t="s">
        <v>92</v>
      </c>
      <c r="Q2232" s="2">
        <v>0.27901344459999999</v>
      </c>
      <c r="R2232" s="3">
        <v>0.249999999999999</v>
      </c>
      <c r="S2232" s="3" t="str">
        <f t="shared" si="195"/>
        <v>Y</v>
      </c>
      <c r="T2232" s="2"/>
      <c r="U2232" s="22">
        <f t="shared" si="189"/>
        <v>0.249999999999999</v>
      </c>
      <c r="V2232" s="10">
        <f t="shared" si="190"/>
        <v>775.49999999999693</v>
      </c>
      <c r="W2232" s="24">
        <f t="shared" si="191"/>
        <v>775.49999999999693</v>
      </c>
    </row>
    <row r="2233" spans="1:23" x14ac:dyDescent="0.3">
      <c r="A2233" t="s">
        <v>17</v>
      </c>
      <c r="B2233" t="s">
        <v>4116</v>
      </c>
      <c r="C2233" t="s">
        <v>4117</v>
      </c>
      <c r="D2233" t="s">
        <v>4120</v>
      </c>
      <c r="E2233" t="s">
        <v>4121</v>
      </c>
      <c r="F2233">
        <v>0.25</v>
      </c>
      <c r="G2233" s="2">
        <v>1</v>
      </c>
      <c r="H2233" s="4">
        <v>196.6592</v>
      </c>
      <c r="I2233" s="4">
        <v>62.369100000000003</v>
      </c>
      <c r="J2233" s="7">
        <v>1975</v>
      </c>
      <c r="K2233" s="7">
        <v>494</v>
      </c>
      <c r="L2233" s="3">
        <v>0.31709999999999999</v>
      </c>
      <c r="M2233" s="5">
        <v>1.05547787</v>
      </c>
      <c r="N2233" s="6">
        <v>0.7</v>
      </c>
      <c r="O2233" s="8">
        <f>IFERROR(VLOOKUP(C2233,Sheet2!$B$2:$G$588,6,FALSE),0)</f>
        <v>24685</v>
      </c>
      <c r="P2233" t="s">
        <v>22</v>
      </c>
      <c r="Q2233" s="2">
        <v>0.33679329479999998</v>
      </c>
      <c r="R2233" s="3">
        <v>0.25</v>
      </c>
      <c r="S2233" s="3" t="str">
        <f t="shared" si="195"/>
        <v>Y</v>
      </c>
      <c r="T2233" s="2"/>
      <c r="U2233" s="22">
        <f t="shared" si="189"/>
        <v>0.25</v>
      </c>
      <c r="V2233" s="10">
        <f t="shared" si="190"/>
        <v>493.75</v>
      </c>
      <c r="W2233" s="24">
        <f t="shared" si="191"/>
        <v>493.75</v>
      </c>
    </row>
    <row r="2234" spans="1:23" x14ac:dyDescent="0.3">
      <c r="A2234" t="s">
        <v>17</v>
      </c>
      <c r="B2234" t="s">
        <v>4116</v>
      </c>
      <c r="C2234" t="s">
        <v>4117</v>
      </c>
      <c r="D2234" t="s">
        <v>4146</v>
      </c>
      <c r="E2234" t="s">
        <v>4147</v>
      </c>
      <c r="F2234">
        <v>0.3</v>
      </c>
      <c r="G2234" s="2">
        <v>1</v>
      </c>
      <c r="H2234" s="4">
        <v>223.23740000000001</v>
      </c>
      <c r="I2234" s="4">
        <v>138.02789999999999</v>
      </c>
      <c r="J2234" s="7">
        <v>1628</v>
      </c>
      <c r="K2234" s="7">
        <v>488</v>
      </c>
      <c r="L2234" s="3">
        <v>0.61829999999999996</v>
      </c>
      <c r="M2234" s="5">
        <v>0.39305793</v>
      </c>
      <c r="N2234" s="6">
        <v>0.1</v>
      </c>
      <c r="O2234" s="8">
        <f>IFERROR(VLOOKUP(C2234,Sheet2!$B$2:$G$588,6,FALSE),0)</f>
        <v>24685</v>
      </c>
      <c r="P2234" t="s">
        <v>22</v>
      </c>
      <c r="Q2234" s="2">
        <v>0.74558457359999997</v>
      </c>
      <c r="R2234" s="3">
        <v>0.3</v>
      </c>
      <c r="S2234" s="3" t="str">
        <f t="shared" si="195"/>
        <v>Y</v>
      </c>
      <c r="T2234" s="2"/>
      <c r="U2234" s="22">
        <f t="shared" si="189"/>
        <v>0.3</v>
      </c>
      <c r="V2234" s="10">
        <f t="shared" si="190"/>
        <v>488.4</v>
      </c>
      <c r="W2234" s="24">
        <f t="shared" si="191"/>
        <v>488.4</v>
      </c>
    </row>
    <row r="2235" spans="1:23" x14ac:dyDescent="0.3">
      <c r="A2235" t="s">
        <v>17</v>
      </c>
      <c r="B2235" t="s">
        <v>4116</v>
      </c>
      <c r="C2235" t="s">
        <v>4117</v>
      </c>
      <c r="D2235" t="s">
        <v>4142</v>
      </c>
      <c r="E2235" t="s">
        <v>4143</v>
      </c>
      <c r="F2235">
        <v>0.35</v>
      </c>
      <c r="G2235" s="2">
        <v>1</v>
      </c>
      <c r="H2235" s="4">
        <v>223.2663</v>
      </c>
      <c r="I2235" s="4">
        <v>50.340899999999998</v>
      </c>
      <c r="J2235" s="7">
        <v>1441</v>
      </c>
      <c r="K2235" s="7">
        <v>384</v>
      </c>
      <c r="L2235" s="3">
        <v>0.22550000000000001</v>
      </c>
      <c r="M2235" s="5">
        <v>0.95406365000000004</v>
      </c>
      <c r="N2235" s="6">
        <v>0.7</v>
      </c>
      <c r="O2235" s="8">
        <f>IFERROR(VLOOKUP(C2235,Sheet2!$B$2:$G$588,6,FALSE),0)</f>
        <v>24685</v>
      </c>
      <c r="P2235" t="s">
        <v>22</v>
      </c>
      <c r="Q2235" s="2">
        <v>0.26629633060000002</v>
      </c>
      <c r="R2235" s="3">
        <v>0.26629633061237601</v>
      </c>
      <c r="S2235" s="3" t="str">
        <f t="shared" si="195"/>
        <v/>
      </c>
      <c r="T2235" s="2"/>
      <c r="U2235" s="22">
        <f t="shared" si="189"/>
        <v>0.26629633061237601</v>
      </c>
      <c r="V2235" s="10">
        <f t="shared" si="190"/>
        <v>383.73301241243382</v>
      </c>
      <c r="W2235" s="24">
        <f t="shared" si="191"/>
        <v>383.73301241243382</v>
      </c>
    </row>
    <row r="2236" spans="1:23" x14ac:dyDescent="0.3">
      <c r="A2236" t="s">
        <v>17</v>
      </c>
      <c r="B2236" t="s">
        <v>4116</v>
      </c>
      <c r="C2236" t="s">
        <v>4117</v>
      </c>
      <c r="D2236" t="s">
        <v>4154</v>
      </c>
      <c r="E2236" t="s">
        <v>4155</v>
      </c>
      <c r="F2236">
        <v>0.05</v>
      </c>
      <c r="G2236" s="2">
        <v>1</v>
      </c>
      <c r="H2236" s="4">
        <v>233.87440000000001</v>
      </c>
      <c r="I2236" s="4">
        <v>37.1541</v>
      </c>
      <c r="J2236" s="7">
        <v>1352</v>
      </c>
      <c r="K2236" s="7">
        <v>68</v>
      </c>
      <c r="L2236" s="3">
        <v>0.15890000000000001</v>
      </c>
      <c r="M2236" s="5">
        <v>1.21256082</v>
      </c>
      <c r="N2236" s="6">
        <v>1</v>
      </c>
      <c r="O2236" s="8">
        <f>IFERROR(VLOOKUP(C2236,Sheet2!$B$2:$G$588,6,FALSE),0)</f>
        <v>24685</v>
      </c>
      <c r="P2236" t="s">
        <v>95</v>
      </c>
      <c r="Q2236" s="2">
        <v>0.17529910169999999</v>
      </c>
      <c r="R2236" s="3">
        <v>4.9999999999999899E-2</v>
      </c>
      <c r="S2236" s="3" t="str">
        <f t="shared" si="195"/>
        <v>Y</v>
      </c>
      <c r="T2236" s="2"/>
      <c r="U2236" s="22">
        <f t="shared" si="189"/>
        <v>4.9999999999999899E-2</v>
      </c>
      <c r="V2236" s="10">
        <f t="shared" si="190"/>
        <v>67.599999999999866</v>
      </c>
      <c r="W2236" s="24">
        <f t="shared" si="191"/>
        <v>67.599999999999866</v>
      </c>
    </row>
    <row r="2237" spans="1:23" x14ac:dyDescent="0.3">
      <c r="A2237" t="s">
        <v>17</v>
      </c>
      <c r="B2237" t="s">
        <v>4116</v>
      </c>
      <c r="C2237" t="s">
        <v>4117</v>
      </c>
      <c r="D2237" t="s">
        <v>4134</v>
      </c>
      <c r="E2237" t="s">
        <v>4135</v>
      </c>
      <c r="F2237">
        <v>0.3</v>
      </c>
      <c r="G2237" s="2">
        <v>1</v>
      </c>
      <c r="H2237" s="4">
        <v>227.4639</v>
      </c>
      <c r="I2237" s="4">
        <v>133.73140000000001</v>
      </c>
      <c r="J2237" s="7">
        <v>1278</v>
      </c>
      <c r="K2237" s="7">
        <v>383</v>
      </c>
      <c r="L2237" s="3">
        <v>0.58789999999999998</v>
      </c>
      <c r="M2237" s="5">
        <v>0.31849992999999999</v>
      </c>
      <c r="N2237" s="6">
        <v>0.1</v>
      </c>
      <c r="O2237" s="8">
        <f>IFERROR(VLOOKUP(C2237,Sheet2!$B$2:$G$588,6,FALSE),0)</f>
        <v>24685</v>
      </c>
      <c r="P2237" t="s">
        <v>22</v>
      </c>
      <c r="Q2237" s="2">
        <v>0.68602818369999996</v>
      </c>
      <c r="R2237" s="3">
        <v>0.3</v>
      </c>
      <c r="S2237" s="3" t="str">
        <f t="shared" si="195"/>
        <v>Y</v>
      </c>
      <c r="T2237" s="2"/>
      <c r="U2237" s="22">
        <f t="shared" si="189"/>
        <v>0.3</v>
      </c>
      <c r="V2237" s="10">
        <f t="shared" si="190"/>
        <v>383.4</v>
      </c>
      <c r="W2237" s="24">
        <f t="shared" si="191"/>
        <v>383.4</v>
      </c>
    </row>
    <row r="2238" spans="1:23" x14ac:dyDescent="0.3">
      <c r="A2238" t="s">
        <v>17</v>
      </c>
      <c r="B2238" t="s">
        <v>4116</v>
      </c>
      <c r="C2238" t="s">
        <v>4117</v>
      </c>
      <c r="D2238" t="s">
        <v>4156</v>
      </c>
      <c r="E2238" t="s">
        <v>4157</v>
      </c>
      <c r="F2238">
        <v>0.25</v>
      </c>
      <c r="G2238" s="2">
        <v>1</v>
      </c>
      <c r="H2238" s="4">
        <v>204.22919999999999</v>
      </c>
      <c r="I2238" s="4">
        <v>27.069900000000001</v>
      </c>
      <c r="J2238" s="7">
        <v>1156</v>
      </c>
      <c r="K2238" s="7">
        <v>289</v>
      </c>
      <c r="L2238" s="3">
        <v>0.13250000000000001</v>
      </c>
      <c r="M2238" s="5">
        <v>1.4236723499999999</v>
      </c>
      <c r="N2238" s="6">
        <v>0.75</v>
      </c>
      <c r="O2238" s="8">
        <f>IFERROR(VLOOKUP(C2238,Sheet2!$B$2:$G$588,6,FALSE),0)</f>
        <v>24685</v>
      </c>
      <c r="P2238" t="s">
        <v>92</v>
      </c>
      <c r="Q2238" s="2">
        <v>0.47319339329999999</v>
      </c>
      <c r="R2238" s="3">
        <v>0.25</v>
      </c>
      <c r="S2238" s="3" t="str">
        <f t="shared" si="195"/>
        <v>Y</v>
      </c>
      <c r="T2238" s="2"/>
      <c r="U2238" s="22">
        <f t="shared" si="189"/>
        <v>0.25</v>
      </c>
      <c r="V2238" s="10">
        <f t="shared" si="190"/>
        <v>289</v>
      </c>
      <c r="W2238" s="24">
        <f t="shared" si="191"/>
        <v>289</v>
      </c>
    </row>
    <row r="2239" spans="1:23" x14ac:dyDescent="0.3">
      <c r="A2239" t="s">
        <v>17</v>
      </c>
      <c r="B2239" t="s">
        <v>4116</v>
      </c>
      <c r="C2239" t="s">
        <v>4117</v>
      </c>
      <c r="D2239" t="s">
        <v>4186</v>
      </c>
      <c r="E2239" t="s">
        <v>4187</v>
      </c>
      <c r="F2239">
        <v>0.05</v>
      </c>
      <c r="G2239" s="2">
        <v>1</v>
      </c>
      <c r="H2239" s="4">
        <v>293.06439999999998</v>
      </c>
      <c r="I2239" s="4">
        <v>41.456800000000001</v>
      </c>
      <c r="J2239" s="7">
        <v>1116</v>
      </c>
      <c r="K2239" s="7">
        <v>56</v>
      </c>
      <c r="L2239" s="3">
        <v>0.14149999999999999</v>
      </c>
      <c r="M2239" s="5">
        <v>0.89692123000000001</v>
      </c>
      <c r="N2239" s="6">
        <v>0.8</v>
      </c>
      <c r="O2239" s="8">
        <f>IFERROR(VLOOKUP(C2239,Sheet2!$B$2:$G$588,6,FALSE),0)</f>
        <v>24685</v>
      </c>
      <c r="P2239" t="s">
        <v>95</v>
      </c>
      <c r="Q2239" s="2">
        <v>0.1080599176</v>
      </c>
      <c r="R2239" s="3">
        <v>4.9999999999999899E-2</v>
      </c>
      <c r="S2239" s="3" t="str">
        <f t="shared" si="195"/>
        <v>Y</v>
      </c>
      <c r="T2239" s="2"/>
      <c r="U2239" s="22">
        <f t="shared" si="189"/>
        <v>4.9999999999999899E-2</v>
      </c>
      <c r="V2239" s="10">
        <f t="shared" si="190"/>
        <v>55.799999999999883</v>
      </c>
      <c r="W2239" s="24">
        <f t="shared" si="191"/>
        <v>55.799999999999883</v>
      </c>
    </row>
    <row r="2240" spans="1:23" x14ac:dyDescent="0.3">
      <c r="A2240" t="s">
        <v>17</v>
      </c>
      <c r="B2240" t="s">
        <v>4116</v>
      </c>
      <c r="C2240" t="s">
        <v>4117</v>
      </c>
      <c r="D2240" t="s">
        <v>4158</v>
      </c>
      <c r="E2240" t="s">
        <v>4159</v>
      </c>
      <c r="F2240">
        <v>0.2</v>
      </c>
      <c r="G2240" s="2">
        <v>1</v>
      </c>
      <c r="H2240" s="4">
        <v>255.3623</v>
      </c>
      <c r="I2240" s="4">
        <v>51.588999999999999</v>
      </c>
      <c r="J2240" s="7">
        <v>1075</v>
      </c>
      <c r="K2240" s="7">
        <v>142</v>
      </c>
      <c r="L2240" s="3">
        <v>0.20200000000000001</v>
      </c>
      <c r="M2240" s="5">
        <v>0.69457899000000001</v>
      </c>
      <c r="N2240" s="6">
        <v>0.6</v>
      </c>
      <c r="O2240" s="8">
        <f>IFERROR(VLOOKUP(C2240,Sheet2!$B$2:$G$588,6,FALSE),0)</f>
        <v>24685</v>
      </c>
      <c r="P2240" t="s">
        <v>92</v>
      </c>
      <c r="Q2240" s="2">
        <v>0.1361673686</v>
      </c>
      <c r="R2240" s="3">
        <v>0.13616736857401901</v>
      </c>
      <c r="S2240" s="3" t="str">
        <f t="shared" si="195"/>
        <v/>
      </c>
      <c r="T2240" s="2"/>
      <c r="U2240" s="22">
        <f t="shared" si="189"/>
        <v>0.13616736857401901</v>
      </c>
      <c r="V2240" s="10">
        <f t="shared" si="190"/>
        <v>146.37992121707043</v>
      </c>
      <c r="W2240" s="24">
        <f t="shared" si="191"/>
        <v>146.37992121707043</v>
      </c>
    </row>
    <row r="2241" spans="1:23" x14ac:dyDescent="0.3">
      <c r="A2241" t="s">
        <v>17</v>
      </c>
      <c r="B2241" t="s">
        <v>4116</v>
      </c>
      <c r="C2241" t="s">
        <v>4117</v>
      </c>
      <c r="D2241" t="s">
        <v>4194</v>
      </c>
      <c r="E2241" t="s">
        <v>4195</v>
      </c>
      <c r="F2241">
        <v>0.35</v>
      </c>
      <c r="G2241" s="2">
        <v>1</v>
      </c>
      <c r="H2241" s="4">
        <v>209.1962</v>
      </c>
      <c r="I2241" s="4">
        <v>26.575900000000001</v>
      </c>
      <c r="J2241" s="7">
        <v>1034</v>
      </c>
      <c r="K2241" s="7">
        <v>362</v>
      </c>
      <c r="L2241" s="3">
        <v>0.127</v>
      </c>
      <c r="M2241" s="5">
        <v>1.2973273299999999</v>
      </c>
      <c r="N2241" s="6">
        <v>0.75</v>
      </c>
      <c r="O2241" s="8">
        <f>IFERROR(VLOOKUP(C2241,Sheet2!$B$2:$G$588,6,FALSE),0)</f>
        <v>24685</v>
      </c>
      <c r="P2241" t="s">
        <v>22</v>
      </c>
      <c r="Q2241" s="2">
        <v>0.4218883853</v>
      </c>
      <c r="R2241" s="3">
        <v>0.35</v>
      </c>
      <c r="S2241" s="3" t="str">
        <f t="shared" si="195"/>
        <v>Y</v>
      </c>
      <c r="T2241" s="2"/>
      <c r="U2241" s="22">
        <f t="shared" si="189"/>
        <v>0.35</v>
      </c>
      <c r="V2241" s="10">
        <f t="shared" si="190"/>
        <v>361.9</v>
      </c>
      <c r="W2241" s="24">
        <f t="shared" si="191"/>
        <v>361.9</v>
      </c>
    </row>
    <row r="2242" spans="1:23" x14ac:dyDescent="0.3">
      <c r="A2242" t="s">
        <v>17</v>
      </c>
      <c r="B2242" t="s">
        <v>4116</v>
      </c>
      <c r="C2242" t="s">
        <v>4117</v>
      </c>
      <c r="D2242" t="s">
        <v>4124</v>
      </c>
      <c r="E2242" t="s">
        <v>4125</v>
      </c>
      <c r="F2242">
        <v>0.25</v>
      </c>
      <c r="G2242" s="2">
        <v>1</v>
      </c>
      <c r="H2242" s="4">
        <v>165.79069999999999</v>
      </c>
      <c r="I2242" s="4">
        <v>124.7084</v>
      </c>
      <c r="J2242" s="7">
        <v>954</v>
      </c>
      <c r="K2242" s="7">
        <v>237</v>
      </c>
      <c r="L2242" s="3">
        <v>0.75219999999999998</v>
      </c>
      <c r="M2242" s="5">
        <v>0.2550655</v>
      </c>
      <c r="N2242" s="6">
        <v>0.15</v>
      </c>
      <c r="O2242" s="8">
        <f>IFERROR(VLOOKUP(C2242,Sheet2!$B$2:$G$588,6,FALSE),0)</f>
        <v>24685</v>
      </c>
      <c r="P2242" t="s">
        <v>22</v>
      </c>
      <c r="Q2242" s="2">
        <v>0.41191577260000001</v>
      </c>
      <c r="R2242" s="3">
        <v>0.249999999999999</v>
      </c>
      <c r="S2242" s="3" t="str">
        <f t="shared" si="195"/>
        <v>Y</v>
      </c>
      <c r="T2242" s="2"/>
      <c r="U2242" s="22">
        <f t="shared" si="189"/>
        <v>0.249999999999999</v>
      </c>
      <c r="V2242" s="10">
        <f t="shared" si="190"/>
        <v>238.49999999999903</v>
      </c>
      <c r="W2242" s="24">
        <f t="shared" si="191"/>
        <v>238.49999999999903</v>
      </c>
    </row>
    <row r="2243" spans="1:23" x14ac:dyDescent="0.3">
      <c r="A2243" t="s">
        <v>17</v>
      </c>
      <c r="B2243" t="s">
        <v>4116</v>
      </c>
      <c r="C2243" t="s">
        <v>4117</v>
      </c>
      <c r="D2243" t="s">
        <v>4192</v>
      </c>
      <c r="E2243" t="s">
        <v>4193</v>
      </c>
      <c r="F2243">
        <v>0.3</v>
      </c>
      <c r="G2243" s="2">
        <v>1</v>
      </c>
      <c r="H2243" s="4">
        <v>140.92140000000001</v>
      </c>
      <c r="I2243" s="4">
        <v>123.3904</v>
      </c>
      <c r="J2243" s="7">
        <v>937</v>
      </c>
      <c r="K2243" s="7">
        <v>281</v>
      </c>
      <c r="L2243" s="3">
        <v>0.87560000000000004</v>
      </c>
      <c r="M2243" s="5">
        <v>0.25325048</v>
      </c>
      <c r="N2243" s="6">
        <v>0.1</v>
      </c>
      <c r="O2243" s="8">
        <f>IFERROR(VLOOKUP(C2243,Sheet2!$B$2:$G$588,6,FALSE),0)</f>
        <v>24685</v>
      </c>
      <c r="P2243" t="s">
        <v>22</v>
      </c>
      <c r="Q2243" s="2">
        <v>0.60513402159999996</v>
      </c>
      <c r="R2243" s="3">
        <v>0.29999999999999899</v>
      </c>
      <c r="S2243" s="3" t="str">
        <f t="shared" si="195"/>
        <v>Y</v>
      </c>
      <c r="T2243" s="2"/>
      <c r="U2243" s="22">
        <f t="shared" si="189"/>
        <v>0.29999999999999899</v>
      </c>
      <c r="V2243" s="10">
        <f t="shared" si="190"/>
        <v>281.09999999999906</v>
      </c>
      <c r="W2243" s="24">
        <f t="shared" si="191"/>
        <v>281.09999999999906</v>
      </c>
    </row>
    <row r="2244" spans="1:23" x14ac:dyDescent="0.3">
      <c r="A2244" t="s">
        <v>17</v>
      </c>
      <c r="B2244" t="s">
        <v>4116</v>
      </c>
      <c r="C2244" t="s">
        <v>4117</v>
      </c>
      <c r="D2244" t="s">
        <v>4132</v>
      </c>
      <c r="E2244" t="s">
        <v>4133</v>
      </c>
      <c r="F2244">
        <v>0.35</v>
      </c>
      <c r="G2244" s="2">
        <v>1</v>
      </c>
      <c r="H2244" s="4">
        <v>99.144099999999995</v>
      </c>
      <c r="I2244" s="4">
        <v>69.881500000000003</v>
      </c>
      <c r="J2244" s="7">
        <v>448</v>
      </c>
      <c r="K2244" s="7">
        <v>157</v>
      </c>
      <c r="L2244" s="3">
        <v>0.70479999999999998</v>
      </c>
      <c r="M2244" s="5">
        <v>0.21387890000000001</v>
      </c>
      <c r="N2244" s="6">
        <v>0.1</v>
      </c>
      <c r="O2244" s="8">
        <f>IFERROR(VLOOKUP(C2244,Sheet2!$B$2:$G$588,6,FALSE),0)</f>
        <v>24685</v>
      </c>
      <c r="P2244" t="s">
        <v>92</v>
      </c>
      <c r="Q2244" s="2">
        <v>0.53244570400000002</v>
      </c>
      <c r="R2244" s="3">
        <v>0.35</v>
      </c>
      <c r="S2244" s="3" t="str">
        <f t="shared" si="195"/>
        <v>Y</v>
      </c>
      <c r="T2244" s="2"/>
      <c r="U2244" s="22">
        <f t="shared" si="189"/>
        <v>0.35</v>
      </c>
      <c r="V2244" s="10">
        <f t="shared" si="190"/>
        <v>156.79999999999998</v>
      </c>
      <c r="W2244" s="24">
        <f t="shared" si="191"/>
        <v>156.79999999999998</v>
      </c>
    </row>
    <row r="2245" spans="1:23" x14ac:dyDescent="0.3">
      <c r="A2245" t="s">
        <v>17</v>
      </c>
      <c r="B2245" t="s">
        <v>4116</v>
      </c>
      <c r="C2245" t="s">
        <v>4117</v>
      </c>
      <c r="D2245" t="s">
        <v>4172</v>
      </c>
      <c r="E2245" t="s">
        <v>4173</v>
      </c>
      <c r="F2245">
        <v>0.25</v>
      </c>
      <c r="G2245" s="2">
        <v>1</v>
      </c>
      <c r="H2245" s="4">
        <v>274.29899999999998</v>
      </c>
      <c r="I2245" s="4">
        <v>9.9420999999999999</v>
      </c>
      <c r="J2245" s="7">
        <v>417</v>
      </c>
      <c r="K2245" s="7">
        <v>104</v>
      </c>
      <c r="L2245" s="3">
        <v>3.6200000000000003E-2</v>
      </c>
      <c r="M2245" s="5">
        <v>1.39811551</v>
      </c>
      <c r="N2245" s="6">
        <v>0.8</v>
      </c>
      <c r="O2245" s="8">
        <f>IFERROR(VLOOKUP(C2245,Sheet2!$B$2:$G$588,6,FALSE),0)</f>
        <v>24685</v>
      </c>
      <c r="P2245" t="s">
        <v>22</v>
      </c>
      <c r="Q2245" s="2">
        <v>0.42780121300000001</v>
      </c>
      <c r="R2245" s="3">
        <v>0.25</v>
      </c>
      <c r="S2245" s="3" t="str">
        <f t="shared" si="195"/>
        <v>Y</v>
      </c>
      <c r="T2245" s="2"/>
      <c r="U2245" s="22">
        <f t="shared" si="189"/>
        <v>0.25</v>
      </c>
      <c r="V2245" s="10">
        <f t="shared" si="190"/>
        <v>104.25</v>
      </c>
      <c r="W2245" s="24">
        <f t="shared" si="191"/>
        <v>104.25</v>
      </c>
    </row>
    <row r="2246" spans="1:23" x14ac:dyDescent="0.3">
      <c r="A2246" t="s">
        <v>17</v>
      </c>
      <c r="B2246" t="s">
        <v>4116</v>
      </c>
      <c r="C2246" t="s">
        <v>4117</v>
      </c>
      <c r="D2246" t="s">
        <v>4190</v>
      </c>
      <c r="E2246" t="s">
        <v>4191</v>
      </c>
      <c r="F2246">
        <v>0.35</v>
      </c>
      <c r="G2246" s="2">
        <v>1</v>
      </c>
      <c r="H2246" s="4">
        <v>83.739000000000004</v>
      </c>
      <c r="I2246" s="4">
        <v>35.687399999999997</v>
      </c>
      <c r="J2246" s="7">
        <v>386</v>
      </c>
      <c r="K2246" s="7">
        <v>135</v>
      </c>
      <c r="L2246" s="3">
        <v>0.42620000000000002</v>
      </c>
      <c r="M2246" s="5">
        <v>0.36007509999999998</v>
      </c>
      <c r="N2246" s="6">
        <v>0.1</v>
      </c>
      <c r="O2246" s="8">
        <f>IFERROR(VLOOKUP(C2246,Sheet2!$B$2:$G$588,6,FALSE),0)</f>
        <v>24685</v>
      </c>
      <c r="P2246" t="s">
        <v>22</v>
      </c>
      <c r="Q2246" s="2">
        <v>0.72228015509999999</v>
      </c>
      <c r="R2246" s="3">
        <v>0.35</v>
      </c>
      <c r="S2246" s="3" t="str">
        <f t="shared" si="195"/>
        <v>Y</v>
      </c>
      <c r="T2246" s="2"/>
      <c r="U2246" s="22">
        <f t="shared" si="189"/>
        <v>0.35</v>
      </c>
      <c r="V2246" s="10">
        <f t="shared" si="190"/>
        <v>135.1</v>
      </c>
      <c r="W2246" s="24">
        <f t="shared" si="191"/>
        <v>135.1</v>
      </c>
    </row>
    <row r="2247" spans="1:23" x14ac:dyDescent="0.3">
      <c r="A2247" t="s">
        <v>17</v>
      </c>
      <c r="B2247" t="s">
        <v>4116</v>
      </c>
      <c r="C2247" t="s">
        <v>4117</v>
      </c>
      <c r="D2247" t="s">
        <v>4164</v>
      </c>
      <c r="E2247" t="s">
        <v>4165</v>
      </c>
      <c r="F2247">
        <v>0.1</v>
      </c>
      <c r="G2247" s="2">
        <v>1</v>
      </c>
      <c r="H2247" s="4">
        <v>96.114099999999993</v>
      </c>
      <c r="I2247" s="4">
        <v>49.836599999999997</v>
      </c>
      <c r="J2247" s="7">
        <v>381</v>
      </c>
      <c r="K2247" s="7">
        <v>34</v>
      </c>
      <c r="L2247" s="3">
        <v>0.51849999999999996</v>
      </c>
      <c r="M2247" s="5">
        <v>0.25485830999999998</v>
      </c>
      <c r="N2247" s="6">
        <v>0.15</v>
      </c>
      <c r="O2247" s="8">
        <f>IFERROR(VLOOKUP(C2247,Sheet2!$B$2:$G$588,6,FALSE),0)</f>
        <v>24685</v>
      </c>
      <c r="P2247" t="s">
        <v>95</v>
      </c>
      <c r="Q2247" s="2">
        <v>0.41143766900000001</v>
      </c>
      <c r="R2247" s="3">
        <v>0.1</v>
      </c>
      <c r="S2247" s="3" t="str">
        <f t="shared" si="195"/>
        <v>Y</v>
      </c>
      <c r="T2247" s="2"/>
      <c r="U2247" s="22">
        <f t="shared" si="189"/>
        <v>0.1</v>
      </c>
      <c r="V2247" s="10">
        <f t="shared" si="190"/>
        <v>38.1</v>
      </c>
      <c r="W2247" s="24">
        <f t="shared" si="191"/>
        <v>38.1</v>
      </c>
    </row>
    <row r="2248" spans="1:23" x14ac:dyDescent="0.3">
      <c r="A2248" t="s">
        <v>17</v>
      </c>
      <c r="B2248" t="s">
        <v>4116</v>
      </c>
      <c r="C2248" t="s">
        <v>4117</v>
      </c>
      <c r="D2248" t="s">
        <v>4136</v>
      </c>
      <c r="E2248" t="s">
        <v>4137</v>
      </c>
      <c r="F2248">
        <v>0.15</v>
      </c>
      <c r="G2248" s="2">
        <v>1</v>
      </c>
      <c r="H2248" s="4">
        <v>234.1962</v>
      </c>
      <c r="I2248" s="4">
        <v>5.3765000000000001</v>
      </c>
      <c r="J2248" s="7">
        <v>260</v>
      </c>
      <c r="K2248" s="7">
        <v>39</v>
      </c>
      <c r="L2248" s="3">
        <v>2.3E-2</v>
      </c>
      <c r="M2248" s="5">
        <v>1.61008489</v>
      </c>
      <c r="N2248" s="6">
        <v>1</v>
      </c>
      <c r="O2248" s="8">
        <f>IFERROR(VLOOKUP(C2248,Sheet2!$B$2:$G$588,6,FALSE),0)</f>
        <v>24685</v>
      </c>
      <c r="P2248" t="s">
        <v>92</v>
      </c>
      <c r="Q2248" s="2">
        <v>0.37891473660000002</v>
      </c>
      <c r="R2248" s="3">
        <v>0.15</v>
      </c>
      <c r="S2248" s="3" t="str">
        <f t="shared" si="195"/>
        <v>Y</v>
      </c>
      <c r="T2248" s="2"/>
      <c r="U2248" s="22">
        <f t="shared" si="189"/>
        <v>0.15</v>
      </c>
      <c r="V2248" s="10">
        <f t="shared" si="190"/>
        <v>39</v>
      </c>
      <c r="W2248" s="24">
        <f t="shared" si="191"/>
        <v>39</v>
      </c>
    </row>
    <row r="2249" spans="1:23" x14ac:dyDescent="0.3">
      <c r="A2249" t="s">
        <v>17</v>
      </c>
      <c r="B2249" t="s">
        <v>4116</v>
      </c>
      <c r="C2249" t="s">
        <v>4117</v>
      </c>
      <c r="D2249" t="s">
        <v>4162</v>
      </c>
      <c r="E2249" t="s">
        <v>4163</v>
      </c>
      <c r="F2249">
        <v>0.25</v>
      </c>
      <c r="G2249" s="2">
        <v>1</v>
      </c>
      <c r="H2249" s="4">
        <v>95.994799999999998</v>
      </c>
      <c r="I2249" s="4">
        <v>5.3166000000000002</v>
      </c>
      <c r="J2249" s="7">
        <v>203</v>
      </c>
      <c r="K2249" s="7">
        <v>43</v>
      </c>
      <c r="L2249" s="3">
        <v>5.5399999999999998E-2</v>
      </c>
      <c r="M2249" s="5">
        <v>1.2708673699999999</v>
      </c>
      <c r="N2249" s="6">
        <v>1</v>
      </c>
      <c r="O2249" s="8">
        <f>IFERROR(VLOOKUP(C2249,Sheet2!$B$2:$G$588,6,FALSE),0)</f>
        <v>24685</v>
      </c>
      <c r="P2249" t="s">
        <v>22</v>
      </c>
      <c r="Q2249" s="2">
        <v>0.21313582789999999</v>
      </c>
      <c r="R2249" s="3">
        <v>0.21313582794534899</v>
      </c>
      <c r="S2249" s="3" t="str">
        <f t="shared" si="195"/>
        <v/>
      </c>
      <c r="T2249" s="2"/>
      <c r="U2249" s="22">
        <f t="shared" si="189"/>
        <v>0.21313582794534899</v>
      </c>
      <c r="V2249" s="10">
        <f t="shared" si="190"/>
        <v>43.266573072905842</v>
      </c>
      <c r="W2249" s="24">
        <f t="shared" si="191"/>
        <v>43.266573072905842</v>
      </c>
    </row>
    <row r="2250" spans="1:23" x14ac:dyDescent="0.3">
      <c r="A2250" t="s">
        <v>17</v>
      </c>
      <c r="B2250" t="s">
        <v>4116</v>
      </c>
      <c r="C2250" t="s">
        <v>4117</v>
      </c>
      <c r="D2250" t="s">
        <v>4118</v>
      </c>
      <c r="E2250" t="s">
        <v>4119</v>
      </c>
      <c r="F2250">
        <v>0.2</v>
      </c>
      <c r="G2250" s="2">
        <v>1</v>
      </c>
      <c r="H2250" s="4">
        <v>42.585999999999999</v>
      </c>
      <c r="I2250" s="4">
        <v>18.686599999999999</v>
      </c>
      <c r="J2250" s="7">
        <v>200</v>
      </c>
      <c r="K2250" s="7">
        <v>40</v>
      </c>
      <c r="L2250" s="3">
        <v>0.43880000000000002</v>
      </c>
      <c r="M2250" s="5">
        <v>0.35639075999999997</v>
      </c>
      <c r="N2250" s="6">
        <v>0.15</v>
      </c>
      <c r="O2250" s="8">
        <f>IFERROR(VLOOKUP(C2250,Sheet2!$B$2:$G$588,6,FALSE),0)</f>
        <v>24685</v>
      </c>
      <c r="P2250" t="s">
        <v>92</v>
      </c>
      <c r="Q2250" s="2">
        <v>0.57911366949999998</v>
      </c>
      <c r="R2250" s="3">
        <v>0.2</v>
      </c>
      <c r="S2250" s="3" t="str">
        <f t="shared" si="195"/>
        <v>Y</v>
      </c>
      <c r="T2250" s="2"/>
      <c r="U2250" s="22">
        <f t="shared" ref="U2250:U2313" si="196">IF(A2250="placement",IF(T2250="",R2250,T2250),"")</f>
        <v>0.2</v>
      </c>
      <c r="V2250" s="10">
        <f t="shared" ref="V2250:V2313" si="197">IF($A2250="placement",U2250*J2250,"")</f>
        <v>40</v>
      </c>
      <c r="W2250" s="24">
        <f t="shared" ref="W2250:W2313" si="198">IF($A2250="placement",V2250,IF($A2250="site",SUMIF($C:$C,$C2250,$V:$V),IF($A2250="user",SUMIF($B:$B,$B2250,$V:$V),SUM($V:$V))))</f>
        <v>40</v>
      </c>
    </row>
    <row r="2251" spans="1:23" x14ac:dyDescent="0.3">
      <c r="A2251" t="s">
        <v>17</v>
      </c>
      <c r="B2251" t="s">
        <v>4116</v>
      </c>
      <c r="C2251" t="s">
        <v>4117</v>
      </c>
      <c r="D2251" t="s">
        <v>4180</v>
      </c>
      <c r="E2251" t="s">
        <v>4181</v>
      </c>
      <c r="F2251">
        <v>0.3</v>
      </c>
      <c r="G2251" s="2">
        <v>1</v>
      </c>
      <c r="H2251" s="4">
        <v>59.631399999999999</v>
      </c>
      <c r="I2251" s="4">
        <v>5.0991</v>
      </c>
      <c r="J2251" s="7">
        <v>181</v>
      </c>
      <c r="K2251" s="7">
        <v>54</v>
      </c>
      <c r="L2251" s="3">
        <v>8.5500000000000007E-2</v>
      </c>
      <c r="M2251" s="5">
        <v>1.1802557899999999</v>
      </c>
      <c r="N2251" s="6">
        <v>0.7</v>
      </c>
      <c r="O2251" s="8">
        <f>IFERROR(VLOOKUP(C2251,Sheet2!$B$2:$G$588,6,FALSE),0)</f>
        <v>24685</v>
      </c>
      <c r="P2251" t="s">
        <v>22</v>
      </c>
      <c r="Q2251" s="2">
        <v>0.40690822389999998</v>
      </c>
      <c r="R2251" s="3">
        <v>0.29999999999999899</v>
      </c>
      <c r="S2251" s="3" t="str">
        <f t="shared" si="195"/>
        <v>Y</v>
      </c>
      <c r="T2251" s="2"/>
      <c r="U2251" s="22">
        <f t="shared" si="196"/>
        <v>0.29999999999999899</v>
      </c>
      <c r="V2251" s="10">
        <f t="shared" si="197"/>
        <v>54.29999999999982</v>
      </c>
      <c r="W2251" s="24">
        <f t="shared" si="198"/>
        <v>54.29999999999982</v>
      </c>
    </row>
    <row r="2252" spans="1:23" x14ac:dyDescent="0.3">
      <c r="A2252" t="s">
        <v>17</v>
      </c>
      <c r="B2252" t="s">
        <v>4116</v>
      </c>
      <c r="C2252" t="s">
        <v>4117</v>
      </c>
      <c r="D2252" t="s">
        <v>4130</v>
      </c>
      <c r="E2252" t="s">
        <v>4131</v>
      </c>
      <c r="F2252">
        <v>0.3</v>
      </c>
      <c r="G2252" s="2">
        <v>1</v>
      </c>
      <c r="H2252" s="4">
        <v>38.553899999999999</v>
      </c>
      <c r="I2252" s="4">
        <v>8.2569999999999997</v>
      </c>
      <c r="J2252" s="7">
        <v>102</v>
      </c>
      <c r="K2252" s="7">
        <v>31</v>
      </c>
      <c r="L2252" s="3">
        <v>0.2142</v>
      </c>
      <c r="M2252" s="5">
        <v>0.41238775999999999</v>
      </c>
      <c r="N2252" s="6">
        <v>0.25</v>
      </c>
      <c r="O2252" s="8">
        <f>IFERROR(VLOOKUP(C2252,Sheet2!$B$2:$G$588,6,FALSE),0)</f>
        <v>24685</v>
      </c>
      <c r="P2252" t="s">
        <v>22</v>
      </c>
      <c r="Q2252" s="2">
        <v>0.39377443820000002</v>
      </c>
      <c r="R2252" s="3">
        <v>0.3</v>
      </c>
      <c r="S2252" s="3" t="str">
        <f t="shared" si="195"/>
        <v>Y</v>
      </c>
      <c r="T2252" s="2"/>
      <c r="U2252" s="22">
        <f t="shared" si="196"/>
        <v>0.3</v>
      </c>
      <c r="V2252" s="10">
        <f t="shared" si="197"/>
        <v>30.599999999999998</v>
      </c>
      <c r="W2252" s="24">
        <f t="shared" si="198"/>
        <v>30.599999999999998</v>
      </c>
    </row>
    <row r="2253" spans="1:23" x14ac:dyDescent="0.3">
      <c r="A2253" t="s">
        <v>17</v>
      </c>
      <c r="B2253" t="s">
        <v>4116</v>
      </c>
      <c r="C2253" t="s">
        <v>4117</v>
      </c>
      <c r="D2253" t="s">
        <v>4140</v>
      </c>
      <c r="E2253" t="s">
        <v>4141</v>
      </c>
      <c r="F2253">
        <v>0.3</v>
      </c>
      <c r="G2253" s="2">
        <v>0</v>
      </c>
      <c r="H2253" s="4">
        <v>11.219200000000001</v>
      </c>
      <c r="I2253" s="4">
        <v>3.4232</v>
      </c>
      <c r="J2253" s="7">
        <v>87</v>
      </c>
      <c r="K2253" s="7">
        <v>26</v>
      </c>
      <c r="L2253" s="3">
        <v>0.30509999999999998</v>
      </c>
      <c r="M2253" s="5">
        <v>0.84760563</v>
      </c>
      <c r="N2253" s="6">
        <v>0.5</v>
      </c>
      <c r="O2253" s="8">
        <f>IFERROR(VLOOKUP(C2253,Sheet2!$B$2:$G$588,6,FALSE),0)</f>
        <v>24685</v>
      </c>
      <c r="P2253" t="s">
        <v>22</v>
      </c>
      <c r="Q2253" s="2">
        <v>0.41010302430000001</v>
      </c>
      <c r="R2253" s="3">
        <v>0.3</v>
      </c>
      <c r="U2253" s="22">
        <f t="shared" si="196"/>
        <v>0.3</v>
      </c>
      <c r="V2253" s="10">
        <f t="shared" si="197"/>
        <v>26.099999999999998</v>
      </c>
      <c r="W2253" s="24">
        <f t="shared" si="198"/>
        <v>26.099999999999998</v>
      </c>
    </row>
    <row r="2254" spans="1:23" x14ac:dyDescent="0.3">
      <c r="A2254" t="s">
        <v>17</v>
      </c>
      <c r="B2254" t="s">
        <v>4116</v>
      </c>
      <c r="C2254" t="s">
        <v>4117</v>
      </c>
      <c r="D2254" t="s">
        <v>4150</v>
      </c>
      <c r="E2254" t="s">
        <v>4151</v>
      </c>
      <c r="F2254">
        <v>0.3</v>
      </c>
      <c r="G2254" s="2">
        <v>0</v>
      </c>
      <c r="H2254" s="4">
        <v>14.875500000000001</v>
      </c>
      <c r="I2254" s="4">
        <v>3.3496000000000001</v>
      </c>
      <c r="J2254" s="7">
        <v>85</v>
      </c>
      <c r="K2254" s="7">
        <v>26</v>
      </c>
      <c r="L2254" s="3">
        <v>0.22520000000000001</v>
      </c>
      <c r="M2254" s="5">
        <v>0.84652735000000001</v>
      </c>
      <c r="N2254" s="6">
        <v>0.5</v>
      </c>
      <c r="O2254" s="8">
        <f>IFERROR(VLOOKUP(C2254,Sheet2!$B$2:$G$588,6,FALSE),0)</f>
        <v>24685</v>
      </c>
      <c r="P2254" t="s">
        <v>22</v>
      </c>
      <c r="Q2254" s="2">
        <v>0.40935162819999998</v>
      </c>
      <c r="R2254" s="3">
        <v>0.3</v>
      </c>
      <c r="U2254" s="22">
        <f t="shared" si="196"/>
        <v>0.3</v>
      </c>
      <c r="V2254" s="10">
        <f t="shared" si="197"/>
        <v>25.5</v>
      </c>
      <c r="W2254" s="24">
        <f t="shared" si="198"/>
        <v>25.5</v>
      </c>
    </row>
    <row r="2255" spans="1:23" x14ac:dyDescent="0.3">
      <c r="A2255" t="s">
        <v>17</v>
      </c>
      <c r="B2255" t="s">
        <v>4116</v>
      </c>
      <c r="C2255" t="s">
        <v>4117</v>
      </c>
      <c r="D2255" t="s">
        <v>4176</v>
      </c>
      <c r="E2255" t="s">
        <v>4177</v>
      </c>
      <c r="F2255">
        <v>0.3</v>
      </c>
      <c r="G2255" s="2">
        <v>0</v>
      </c>
      <c r="H2255" s="4">
        <v>24.687899999999999</v>
      </c>
      <c r="I2255" s="4">
        <v>4.1277999999999997</v>
      </c>
      <c r="J2255" s="7">
        <v>54</v>
      </c>
      <c r="K2255" s="7">
        <v>16</v>
      </c>
      <c r="L2255" s="3">
        <v>0.16719999999999999</v>
      </c>
      <c r="M2255" s="5">
        <v>0.43458098000000001</v>
      </c>
      <c r="N2255" s="6">
        <v>0.25</v>
      </c>
      <c r="O2255" s="8">
        <f>IFERROR(VLOOKUP(C2255,Sheet2!$B$2:$G$588,6,FALSE),0)</f>
        <v>24685</v>
      </c>
      <c r="P2255" t="s">
        <v>22</v>
      </c>
      <c r="Q2255" s="2">
        <v>0.42473321650000001</v>
      </c>
      <c r="R2255" s="3">
        <v>0.3</v>
      </c>
      <c r="U2255" s="22">
        <f t="shared" si="196"/>
        <v>0.3</v>
      </c>
      <c r="V2255" s="10">
        <f t="shared" si="197"/>
        <v>16.2</v>
      </c>
      <c r="W2255" s="24">
        <f t="shared" si="198"/>
        <v>16.2</v>
      </c>
    </row>
    <row r="2256" spans="1:23" x14ac:dyDescent="0.3">
      <c r="A2256" t="s">
        <v>17</v>
      </c>
      <c r="B2256" t="s">
        <v>4116</v>
      </c>
      <c r="C2256" t="s">
        <v>4117</v>
      </c>
      <c r="D2256" t="s">
        <v>4184</v>
      </c>
      <c r="E2256" t="s">
        <v>4185</v>
      </c>
      <c r="F2256">
        <v>0.3</v>
      </c>
      <c r="G2256" s="2">
        <v>0</v>
      </c>
      <c r="H2256" s="4">
        <v>11.9116</v>
      </c>
      <c r="I2256" s="4">
        <v>2.0739999999999998</v>
      </c>
      <c r="J2256" s="7">
        <v>52</v>
      </c>
      <c r="K2256" s="7">
        <v>16</v>
      </c>
      <c r="L2256" s="3">
        <v>0.1741</v>
      </c>
      <c r="M2256" s="5">
        <v>0.83415760000000005</v>
      </c>
      <c r="N2256" s="6">
        <v>0.5</v>
      </c>
      <c r="O2256" s="8">
        <f>IFERROR(VLOOKUP(C2256,Sheet2!$B$2:$G$588,6,FALSE),0)</f>
        <v>24685</v>
      </c>
      <c r="P2256" t="s">
        <v>22</v>
      </c>
      <c r="Q2256" s="2">
        <v>0.40059288370000001</v>
      </c>
      <c r="R2256" s="3">
        <v>0.3</v>
      </c>
      <c r="U2256" s="22">
        <f t="shared" si="196"/>
        <v>0.3</v>
      </c>
      <c r="V2256" s="10">
        <f t="shared" si="197"/>
        <v>15.6</v>
      </c>
      <c r="W2256" s="24">
        <f t="shared" si="198"/>
        <v>15.6</v>
      </c>
    </row>
    <row r="2257" spans="1:23" x14ac:dyDescent="0.3">
      <c r="A2257" t="s">
        <v>17</v>
      </c>
      <c r="B2257" t="s">
        <v>4116</v>
      </c>
      <c r="C2257" t="s">
        <v>4117</v>
      </c>
      <c r="D2257" t="s">
        <v>4188</v>
      </c>
      <c r="E2257" t="s">
        <v>4189</v>
      </c>
      <c r="F2257">
        <v>0.3</v>
      </c>
      <c r="G2257" s="2">
        <v>0</v>
      </c>
      <c r="H2257" s="4">
        <v>8.4696999999999996</v>
      </c>
      <c r="I2257" s="4">
        <v>5.9889000000000001</v>
      </c>
      <c r="J2257" s="7">
        <v>51</v>
      </c>
      <c r="K2257" s="7">
        <v>15</v>
      </c>
      <c r="L2257" s="3">
        <v>0.70709999999999995</v>
      </c>
      <c r="M2257" s="5">
        <v>0.28626990000000002</v>
      </c>
      <c r="N2257" s="6">
        <v>0.01</v>
      </c>
      <c r="O2257" s="8">
        <f>IFERROR(VLOOKUP(C2257,Sheet2!$B$2:$G$588,6,FALSE),0)</f>
        <v>24685</v>
      </c>
      <c r="P2257" t="s">
        <v>22</v>
      </c>
      <c r="Q2257" s="2">
        <v>0.96506793099999999</v>
      </c>
      <c r="R2257" s="3">
        <v>0.29999999999999899</v>
      </c>
      <c r="U2257" s="22">
        <f t="shared" si="196"/>
        <v>0.29999999999999899</v>
      </c>
      <c r="V2257" s="10">
        <f t="shared" si="197"/>
        <v>15.299999999999949</v>
      </c>
      <c r="W2257" s="24">
        <f t="shared" si="198"/>
        <v>15.299999999999949</v>
      </c>
    </row>
    <row r="2258" spans="1:23" x14ac:dyDescent="0.3">
      <c r="A2258" t="s">
        <v>17</v>
      </c>
      <c r="B2258" t="s">
        <v>4116</v>
      </c>
      <c r="C2258" t="s">
        <v>4117</v>
      </c>
      <c r="D2258" t="s">
        <v>4144</v>
      </c>
      <c r="E2258" t="s">
        <v>4145</v>
      </c>
      <c r="F2258">
        <v>0.3</v>
      </c>
      <c r="G2258" s="2">
        <v>0</v>
      </c>
      <c r="H2258" s="4">
        <v>9.8184000000000005</v>
      </c>
      <c r="I2258" s="4">
        <v>1.3209</v>
      </c>
      <c r="J2258" s="7">
        <v>33</v>
      </c>
      <c r="K2258" s="7">
        <v>10</v>
      </c>
      <c r="L2258" s="3">
        <v>0.13450000000000001</v>
      </c>
      <c r="M2258" s="5">
        <v>0.83593446000000005</v>
      </c>
      <c r="N2258" s="6">
        <v>0.5</v>
      </c>
      <c r="O2258" s="8">
        <f>IFERROR(VLOOKUP(C2258,Sheet2!$B$2:$G$588,6,FALSE),0)</f>
        <v>24685</v>
      </c>
      <c r="P2258" t="s">
        <v>22</v>
      </c>
      <c r="Q2258" s="2">
        <v>0.40186698240000002</v>
      </c>
      <c r="R2258" s="3">
        <v>0.3</v>
      </c>
      <c r="U2258" s="22">
        <f t="shared" si="196"/>
        <v>0.3</v>
      </c>
      <c r="V2258" s="10">
        <f t="shared" si="197"/>
        <v>9.9</v>
      </c>
      <c r="W2258" s="24">
        <f t="shared" si="198"/>
        <v>9.9</v>
      </c>
    </row>
    <row r="2259" spans="1:23" x14ac:dyDescent="0.3">
      <c r="A2259" t="s">
        <v>17</v>
      </c>
      <c r="B2259" t="s">
        <v>4116</v>
      </c>
      <c r="C2259" t="s">
        <v>4117</v>
      </c>
      <c r="D2259" t="s">
        <v>4126</v>
      </c>
      <c r="E2259" t="s">
        <v>4127</v>
      </c>
      <c r="F2259">
        <v>0.15</v>
      </c>
      <c r="G2259" s="2">
        <v>0</v>
      </c>
      <c r="H2259" s="4">
        <v>3.9813999999999998</v>
      </c>
      <c r="I2259" s="4">
        <v>0.5292</v>
      </c>
      <c r="J2259" s="7">
        <v>18</v>
      </c>
      <c r="K2259" s="7">
        <v>3</v>
      </c>
      <c r="L2259" s="3">
        <v>0.13289999999999999</v>
      </c>
      <c r="M2259" s="5">
        <v>1.1157781099999999</v>
      </c>
      <c r="N2259" s="6">
        <v>0.8</v>
      </c>
      <c r="O2259" s="8">
        <f>IFERROR(VLOOKUP(C2259,Sheet2!$B$2:$G$588,6,FALSE),0)</f>
        <v>24685</v>
      </c>
      <c r="P2259" t="s">
        <v>162</v>
      </c>
      <c r="Q2259" s="2">
        <v>0.28301156430000002</v>
      </c>
      <c r="R2259" s="3">
        <v>0.15</v>
      </c>
      <c r="U2259" s="22">
        <f t="shared" si="196"/>
        <v>0.15</v>
      </c>
      <c r="V2259" s="10">
        <f t="shared" si="197"/>
        <v>2.6999999999999997</v>
      </c>
      <c r="W2259" s="24">
        <f t="shared" si="198"/>
        <v>2.6999999999999997</v>
      </c>
    </row>
    <row r="2260" spans="1:23" x14ac:dyDescent="0.3">
      <c r="A2260" t="s">
        <v>17</v>
      </c>
      <c r="B2260" t="s">
        <v>4116</v>
      </c>
      <c r="C2260" t="s">
        <v>4117</v>
      </c>
      <c r="D2260" t="s">
        <v>4138</v>
      </c>
      <c r="E2260" t="s">
        <v>4139</v>
      </c>
      <c r="F2260">
        <v>0.25</v>
      </c>
      <c r="G2260" s="2">
        <v>0</v>
      </c>
      <c r="H2260" s="4">
        <v>1.9988999999999999</v>
      </c>
      <c r="I2260" s="4">
        <v>0.3453</v>
      </c>
      <c r="J2260" s="7">
        <v>14</v>
      </c>
      <c r="K2260" s="7">
        <v>3</v>
      </c>
      <c r="L2260" s="3">
        <v>0.17269999999999999</v>
      </c>
      <c r="M2260" s="5">
        <v>1.31226727</v>
      </c>
      <c r="N2260" s="6">
        <v>1</v>
      </c>
      <c r="O2260" s="8">
        <f>IFERROR(VLOOKUP(C2260,Sheet2!$B$2:$G$588,6,FALSE),0)</f>
        <v>24685</v>
      </c>
      <c r="P2260" t="s">
        <v>22</v>
      </c>
      <c r="Q2260" s="2">
        <v>0.2379601167</v>
      </c>
      <c r="R2260" s="3">
        <v>0.23796011665484301</v>
      </c>
      <c r="U2260" s="22">
        <f t="shared" si="196"/>
        <v>0.23796011665484301</v>
      </c>
      <c r="V2260" s="10">
        <f t="shared" si="197"/>
        <v>3.3314416331678021</v>
      </c>
      <c r="W2260" s="24">
        <f t="shared" si="198"/>
        <v>3.3314416331678021</v>
      </c>
    </row>
    <row r="2261" spans="1:23" x14ac:dyDescent="0.3">
      <c r="A2261" t="s">
        <v>17</v>
      </c>
      <c r="B2261" t="s">
        <v>4116</v>
      </c>
      <c r="C2261" t="s">
        <v>4117</v>
      </c>
      <c r="D2261" t="s">
        <v>4128</v>
      </c>
      <c r="E2261" t="s">
        <v>4129</v>
      </c>
      <c r="F2261">
        <v>0.25</v>
      </c>
      <c r="G2261" s="2">
        <v>0</v>
      </c>
      <c r="H2261" s="4">
        <v>4.9489000000000001</v>
      </c>
      <c r="I2261" s="4">
        <v>1.3298000000000001</v>
      </c>
      <c r="J2261" s="7">
        <v>12</v>
      </c>
      <c r="K2261" s="7">
        <v>3</v>
      </c>
      <c r="L2261" s="3">
        <v>0.26869999999999999</v>
      </c>
      <c r="M2261" s="5">
        <v>0.29840467999999998</v>
      </c>
      <c r="N2261" s="6">
        <v>0.1</v>
      </c>
      <c r="O2261" s="8">
        <f>IFERROR(VLOOKUP(C2261,Sheet2!$B$2:$G$588,6,FALSE),0)</f>
        <v>24685</v>
      </c>
      <c r="P2261" t="s">
        <v>22</v>
      </c>
      <c r="Q2261" s="2">
        <v>0.66488461679999999</v>
      </c>
      <c r="R2261" s="3">
        <v>0.25</v>
      </c>
      <c r="U2261" s="22">
        <f t="shared" si="196"/>
        <v>0.25</v>
      </c>
      <c r="V2261" s="10">
        <f t="shared" si="197"/>
        <v>3</v>
      </c>
      <c r="W2261" s="24">
        <f t="shared" si="198"/>
        <v>3</v>
      </c>
    </row>
    <row r="2262" spans="1:23" x14ac:dyDescent="0.3">
      <c r="A2262" t="s">
        <v>17</v>
      </c>
      <c r="B2262" t="s">
        <v>4116</v>
      </c>
      <c r="C2262" t="s">
        <v>4117</v>
      </c>
      <c r="D2262" t="s">
        <v>4160</v>
      </c>
      <c r="E2262" t="s">
        <v>4161</v>
      </c>
      <c r="F2262">
        <v>0.1</v>
      </c>
      <c r="G2262" s="2">
        <v>0</v>
      </c>
      <c r="H2262" s="4">
        <v>2.0461</v>
      </c>
      <c r="I2262" s="4">
        <v>0.21859999999999999</v>
      </c>
      <c r="J2262" s="7">
        <v>12</v>
      </c>
      <c r="K2262" s="7">
        <v>1</v>
      </c>
      <c r="L2262" s="3">
        <v>0.1069</v>
      </c>
      <c r="M2262" s="5">
        <v>1.8315256499999999</v>
      </c>
      <c r="N2262" s="6">
        <v>1.5</v>
      </c>
      <c r="O2262" s="8">
        <f>IFERROR(VLOOKUP(C2262,Sheet2!$B$2:$G$588,6,FALSE),0)</f>
        <v>24685</v>
      </c>
      <c r="P2262" t="s">
        <v>22</v>
      </c>
      <c r="Q2262" s="2">
        <v>0.1810106487</v>
      </c>
      <c r="R2262" s="3">
        <v>9.9999999999999895E-2</v>
      </c>
      <c r="U2262" s="22">
        <f t="shared" si="196"/>
        <v>9.9999999999999895E-2</v>
      </c>
      <c r="V2262" s="10">
        <f t="shared" si="197"/>
        <v>1.1999999999999988</v>
      </c>
      <c r="W2262" s="24">
        <f t="shared" si="198"/>
        <v>1.1999999999999988</v>
      </c>
    </row>
    <row r="2263" spans="1:23" x14ac:dyDescent="0.3">
      <c r="A2263" t="s">
        <v>17</v>
      </c>
      <c r="B2263" t="s">
        <v>4116</v>
      </c>
      <c r="C2263" t="s">
        <v>4117</v>
      </c>
      <c r="D2263" t="s">
        <v>4178</v>
      </c>
      <c r="E2263" t="s">
        <v>4179</v>
      </c>
      <c r="F2263">
        <v>0.25</v>
      </c>
      <c r="G2263" s="2">
        <v>0</v>
      </c>
      <c r="H2263" s="4">
        <v>5.0625</v>
      </c>
      <c r="I2263" s="4">
        <v>1.3744000000000001</v>
      </c>
      <c r="J2263" s="7">
        <v>12</v>
      </c>
      <c r="K2263" s="7">
        <v>3</v>
      </c>
      <c r="L2263" s="3">
        <v>0.27150000000000002</v>
      </c>
      <c r="M2263" s="5">
        <v>0.29989085999999998</v>
      </c>
      <c r="N2263" s="6">
        <v>0.1</v>
      </c>
      <c r="O2263" s="8">
        <f>IFERROR(VLOOKUP(C2263,Sheet2!$B$2:$G$588,6,FALSE),0)</f>
        <v>24685</v>
      </c>
      <c r="P2263" t="s">
        <v>22</v>
      </c>
      <c r="Q2263" s="2">
        <v>0.66654535999999998</v>
      </c>
      <c r="R2263" s="3">
        <v>0.25</v>
      </c>
      <c r="U2263" s="22">
        <f t="shared" si="196"/>
        <v>0.25</v>
      </c>
      <c r="V2263" s="10">
        <f t="shared" si="197"/>
        <v>3</v>
      </c>
      <c r="W2263" s="24">
        <f t="shared" si="198"/>
        <v>3</v>
      </c>
    </row>
    <row r="2264" spans="1:23" x14ac:dyDescent="0.3">
      <c r="A2264" t="s">
        <v>17</v>
      </c>
      <c r="B2264" t="s">
        <v>4116</v>
      </c>
      <c r="C2264" t="s">
        <v>4117</v>
      </c>
      <c r="D2264" t="s">
        <v>4148</v>
      </c>
      <c r="E2264" t="s">
        <v>4149</v>
      </c>
      <c r="F2264">
        <v>0.1</v>
      </c>
      <c r="G2264" s="2">
        <v>0</v>
      </c>
      <c r="H2264" s="4">
        <v>2.0680999999999998</v>
      </c>
      <c r="I2264" s="4">
        <v>0.2792</v>
      </c>
      <c r="J2264" s="7">
        <v>11</v>
      </c>
      <c r="K2264" s="7">
        <v>1</v>
      </c>
      <c r="L2264" s="3">
        <v>0.13500000000000001</v>
      </c>
      <c r="M2264" s="5">
        <v>1.3419800500000001</v>
      </c>
      <c r="N2264" s="6">
        <v>1</v>
      </c>
      <c r="O2264" s="8">
        <f>IFERROR(VLOOKUP(C2264,Sheet2!$B$2:$G$588,6,FALSE),0)</f>
        <v>24685</v>
      </c>
      <c r="P2264" t="s">
        <v>92</v>
      </c>
      <c r="Q2264" s="2">
        <v>0.2548324374</v>
      </c>
      <c r="R2264" s="3">
        <v>9.9999999999999895E-2</v>
      </c>
      <c r="U2264" s="22">
        <f t="shared" si="196"/>
        <v>9.9999999999999895E-2</v>
      </c>
      <c r="V2264" s="10">
        <f t="shared" si="197"/>
        <v>1.0999999999999988</v>
      </c>
      <c r="W2264" s="24">
        <f t="shared" si="198"/>
        <v>1.0999999999999988</v>
      </c>
    </row>
    <row r="2265" spans="1:23" x14ac:dyDescent="0.3">
      <c r="A2265" t="s">
        <v>17</v>
      </c>
      <c r="B2265" t="s">
        <v>4116</v>
      </c>
      <c r="C2265" t="s">
        <v>4117</v>
      </c>
      <c r="D2265" t="s">
        <v>4168</v>
      </c>
      <c r="E2265" t="s">
        <v>4169</v>
      </c>
      <c r="F2265">
        <v>0.15</v>
      </c>
      <c r="G2265" s="2">
        <v>0</v>
      </c>
      <c r="H2265" s="4">
        <v>3.8740999999999999</v>
      </c>
      <c r="I2265" s="4">
        <v>0.30180000000000001</v>
      </c>
      <c r="J2265" s="7">
        <v>11</v>
      </c>
      <c r="K2265" s="7">
        <v>2</v>
      </c>
      <c r="L2265" s="3">
        <v>7.7899999999999997E-2</v>
      </c>
      <c r="M2265" s="5">
        <v>1.26463905</v>
      </c>
      <c r="N2265" s="6">
        <v>1</v>
      </c>
      <c r="O2265" s="8">
        <f>IFERROR(VLOOKUP(C2265,Sheet2!$B$2:$G$588,6,FALSE),0)</f>
        <v>24685</v>
      </c>
      <c r="P2265" t="s">
        <v>162</v>
      </c>
      <c r="Q2265" s="2">
        <v>0.20926054159999999</v>
      </c>
      <c r="R2265" s="3">
        <v>0.15</v>
      </c>
      <c r="U2265" s="22">
        <f t="shared" si="196"/>
        <v>0.15</v>
      </c>
      <c r="V2265" s="10">
        <f t="shared" si="197"/>
        <v>1.65</v>
      </c>
      <c r="W2265" s="24">
        <f t="shared" si="198"/>
        <v>1.65</v>
      </c>
    </row>
    <row r="2266" spans="1:23" x14ac:dyDescent="0.3">
      <c r="A2266" t="s">
        <v>17</v>
      </c>
      <c r="B2266" t="s">
        <v>4116</v>
      </c>
      <c r="C2266" t="s">
        <v>4117</v>
      </c>
      <c r="D2266" t="s">
        <v>4174</v>
      </c>
      <c r="E2266" t="s">
        <v>4175</v>
      </c>
      <c r="F2266">
        <v>0.15</v>
      </c>
      <c r="G2266" s="2">
        <v>0</v>
      </c>
      <c r="H2266" s="4">
        <v>2.9777</v>
      </c>
      <c r="I2266" s="4">
        <v>0.2344</v>
      </c>
      <c r="J2266" s="7">
        <v>10</v>
      </c>
      <c r="K2266" s="7">
        <v>1</v>
      </c>
      <c r="L2266" s="3">
        <v>7.8700000000000006E-2</v>
      </c>
      <c r="M2266" s="5">
        <v>1.38062157</v>
      </c>
      <c r="N2266" s="6">
        <v>1.1499999999999999</v>
      </c>
      <c r="O2266" s="8">
        <f>IFERROR(VLOOKUP(C2266,Sheet2!$B$2:$G$588,6,FALSE),0)</f>
        <v>24685</v>
      </c>
      <c r="P2266" t="s">
        <v>92</v>
      </c>
      <c r="Q2266" s="2">
        <v>0.16704184320000001</v>
      </c>
      <c r="R2266" s="3">
        <v>0.15</v>
      </c>
      <c r="U2266" s="22">
        <f t="shared" si="196"/>
        <v>0.15</v>
      </c>
      <c r="V2266" s="10">
        <f t="shared" si="197"/>
        <v>1.5</v>
      </c>
      <c r="W2266" s="24">
        <f t="shared" si="198"/>
        <v>1.5</v>
      </c>
    </row>
    <row r="2267" spans="1:23" x14ac:dyDescent="0.3">
      <c r="A2267" t="s">
        <v>17</v>
      </c>
      <c r="B2267" t="s">
        <v>4116</v>
      </c>
      <c r="C2267" t="s">
        <v>4117</v>
      </c>
      <c r="D2267" t="s">
        <v>4170</v>
      </c>
      <c r="E2267" t="s">
        <v>4171</v>
      </c>
      <c r="F2267">
        <v>0.1</v>
      </c>
      <c r="G2267" s="2">
        <v>0</v>
      </c>
      <c r="H2267" s="4">
        <v>2.0017999999999998</v>
      </c>
      <c r="I2267" s="4">
        <v>0.20660000000000001</v>
      </c>
      <c r="J2267" s="7">
        <v>9</v>
      </c>
      <c r="K2267" s="7">
        <v>1</v>
      </c>
      <c r="L2267" s="3">
        <v>0.1032</v>
      </c>
      <c r="M2267" s="5">
        <v>1.5166320900000001</v>
      </c>
      <c r="N2267" s="6">
        <v>1.1499999999999999</v>
      </c>
      <c r="O2267" s="8">
        <f>IFERROR(VLOOKUP(C2267,Sheet2!$B$2:$G$588,6,FALSE),0)</f>
        <v>24685</v>
      </c>
      <c r="P2267" t="s">
        <v>92</v>
      </c>
      <c r="Q2267" s="2">
        <v>0.24174095440000001</v>
      </c>
      <c r="R2267" s="3">
        <v>0.1</v>
      </c>
      <c r="U2267" s="22">
        <f t="shared" si="196"/>
        <v>0.1</v>
      </c>
      <c r="V2267" s="10">
        <f t="shared" si="197"/>
        <v>0.9</v>
      </c>
      <c r="W2267" s="24">
        <f t="shared" si="198"/>
        <v>0.9</v>
      </c>
    </row>
    <row r="2268" spans="1:23" x14ac:dyDescent="0.3">
      <c r="A2268" t="s">
        <v>17</v>
      </c>
      <c r="B2268" t="s">
        <v>4116</v>
      </c>
      <c r="C2268" t="s">
        <v>4117</v>
      </c>
      <c r="D2268" t="s">
        <v>4122</v>
      </c>
      <c r="E2268" t="s">
        <v>4123</v>
      </c>
      <c r="F2268">
        <v>0.25</v>
      </c>
      <c r="G2268" s="2">
        <v>0</v>
      </c>
      <c r="H2268" s="4">
        <v>1.5529999999999999</v>
      </c>
      <c r="I2268" s="4">
        <v>0.67179999999999995</v>
      </c>
      <c r="J2268" s="7">
        <v>8</v>
      </c>
      <c r="K2268" s="7">
        <v>2</v>
      </c>
      <c r="L2268" s="3">
        <v>0.43259999999999998</v>
      </c>
      <c r="M2268" s="5">
        <v>0.39416267999999999</v>
      </c>
      <c r="N2268" s="6">
        <v>0.2</v>
      </c>
      <c r="O2268" s="8">
        <f>IFERROR(VLOOKUP(C2268,Sheet2!$B$2:$G$588,6,FALSE),0)</f>
        <v>24685</v>
      </c>
      <c r="P2268" t="s">
        <v>92</v>
      </c>
      <c r="Q2268" s="2">
        <v>0.49259529010000003</v>
      </c>
      <c r="R2268" s="3">
        <v>0.25</v>
      </c>
      <c r="U2268" s="22">
        <f t="shared" si="196"/>
        <v>0.25</v>
      </c>
      <c r="V2268" s="10">
        <f t="shared" si="197"/>
        <v>2</v>
      </c>
      <c r="W2268" s="24">
        <f t="shared" si="198"/>
        <v>2</v>
      </c>
    </row>
    <row r="2269" spans="1:23" x14ac:dyDescent="0.3">
      <c r="A2269" t="s">
        <v>17</v>
      </c>
      <c r="B2269" t="s">
        <v>4116</v>
      </c>
      <c r="C2269" t="s">
        <v>4117</v>
      </c>
      <c r="D2269" t="s">
        <v>4166</v>
      </c>
      <c r="E2269" t="s">
        <v>4167</v>
      </c>
      <c r="F2269">
        <v>0.15</v>
      </c>
      <c r="G2269" s="2">
        <v>0</v>
      </c>
      <c r="H2269" s="4">
        <v>1.7034</v>
      </c>
      <c r="I2269" s="4">
        <v>0.72789999999999999</v>
      </c>
      <c r="J2269" s="7">
        <v>8</v>
      </c>
      <c r="K2269" s="7">
        <v>1</v>
      </c>
      <c r="L2269" s="3">
        <v>0.42730000000000001</v>
      </c>
      <c r="M2269" s="5">
        <v>0.38569325999999998</v>
      </c>
      <c r="N2269" s="6">
        <v>0.2</v>
      </c>
      <c r="O2269" s="8">
        <f>IFERROR(VLOOKUP(C2269,Sheet2!$B$2:$G$588,6,FALSE),0)</f>
        <v>24685</v>
      </c>
      <c r="P2269" t="s">
        <v>162</v>
      </c>
      <c r="Q2269" s="2">
        <v>0.48145321320000001</v>
      </c>
      <c r="R2269" s="3">
        <v>0.15</v>
      </c>
      <c r="U2269" s="22">
        <f t="shared" si="196"/>
        <v>0.15</v>
      </c>
      <c r="V2269" s="10">
        <f t="shared" si="197"/>
        <v>1.2</v>
      </c>
      <c r="W2269" s="24">
        <f t="shared" si="198"/>
        <v>1.2</v>
      </c>
    </row>
    <row r="2270" spans="1:23" hidden="1" x14ac:dyDescent="0.3">
      <c r="A2270" s="27" t="s">
        <v>33</v>
      </c>
      <c r="B2270" s="27" t="s">
        <v>3490</v>
      </c>
      <c r="C2270" s="27" t="s">
        <v>3491</v>
      </c>
      <c r="D2270" t="s">
        <v>34</v>
      </c>
      <c r="E2270" s="27"/>
      <c r="F2270">
        <v>0.28179999999999999</v>
      </c>
      <c r="G2270" s="28">
        <v>0.92247773</v>
      </c>
      <c r="H2270" s="4">
        <v>14322.2724</v>
      </c>
      <c r="I2270" s="4">
        <v>1784.9513999999999</v>
      </c>
      <c r="J2270" s="7">
        <v>24270</v>
      </c>
      <c r="K2270" s="7">
        <v>6648</v>
      </c>
      <c r="L2270" s="29">
        <v>0.1246</v>
      </c>
      <c r="M2270" s="30">
        <v>0.45324265000000002</v>
      </c>
      <c r="N2270" s="31">
        <v>0.24584</v>
      </c>
      <c r="O2270" s="32">
        <f>IFERROR(VLOOKUP(C2270,Sheet2!$B$2:$G$588,6,FALSE),0)</f>
        <v>24270</v>
      </c>
      <c r="P2270" s="27"/>
      <c r="Q2270" s="28">
        <v>0.45759738360000002</v>
      </c>
      <c r="R2270" s="29">
        <v>0.28181985918838998</v>
      </c>
      <c r="S2270" s="29"/>
      <c r="T2270" s="28"/>
      <c r="U2270" s="29" t="str">
        <f t="shared" si="196"/>
        <v/>
      </c>
      <c r="V2270" s="30" t="str">
        <f t="shared" si="197"/>
        <v/>
      </c>
      <c r="W2270" s="33">
        <f t="shared" si="198"/>
        <v>6705.4056711105113</v>
      </c>
    </row>
    <row r="2271" spans="1:23" x14ac:dyDescent="0.3">
      <c r="A2271" t="s">
        <v>17</v>
      </c>
      <c r="B2271" t="s">
        <v>3490</v>
      </c>
      <c r="C2271" t="s">
        <v>3491</v>
      </c>
      <c r="D2271" t="s">
        <v>3538</v>
      </c>
      <c r="E2271" t="s">
        <v>3539</v>
      </c>
      <c r="F2271">
        <v>0.35</v>
      </c>
      <c r="G2271" s="2">
        <v>1</v>
      </c>
      <c r="H2271" s="4">
        <v>315.55090000000001</v>
      </c>
      <c r="I2271" s="4">
        <v>94.052800000000005</v>
      </c>
      <c r="J2271" s="7">
        <v>1561</v>
      </c>
      <c r="K2271" s="7">
        <v>546</v>
      </c>
      <c r="L2271" s="3">
        <v>0.29809999999999998</v>
      </c>
      <c r="M2271" s="5">
        <v>0.55317932999999997</v>
      </c>
      <c r="N2271" s="6">
        <v>0.3</v>
      </c>
      <c r="O2271" s="8">
        <f>IFERROR(VLOOKUP(C2271,Sheet2!$B$2:$G$588,6,FALSE),0)</f>
        <v>24270</v>
      </c>
      <c r="P2271" t="s">
        <v>22</v>
      </c>
      <c r="Q2271" s="2">
        <v>0.45768038890000001</v>
      </c>
      <c r="R2271" s="3">
        <v>0.35</v>
      </c>
      <c r="S2271" s="3" t="str">
        <f t="shared" ref="S2271:S2315" si="199">IF(R2271+0.01&lt;Q2271,"Y","")</f>
        <v>Y</v>
      </c>
      <c r="T2271" s="2"/>
      <c r="U2271" s="22">
        <f t="shared" si="196"/>
        <v>0.35</v>
      </c>
      <c r="V2271" s="10">
        <f t="shared" si="197"/>
        <v>546.34999999999991</v>
      </c>
      <c r="W2271" s="24">
        <f t="shared" si="198"/>
        <v>546.34999999999991</v>
      </c>
    </row>
    <row r="2272" spans="1:23" x14ac:dyDescent="0.3">
      <c r="A2272" t="s">
        <v>17</v>
      </c>
      <c r="B2272" t="s">
        <v>3490</v>
      </c>
      <c r="C2272" t="s">
        <v>3491</v>
      </c>
      <c r="D2272" t="s">
        <v>3692</v>
      </c>
      <c r="E2272" t="s">
        <v>3693</v>
      </c>
      <c r="F2272">
        <v>0.35</v>
      </c>
      <c r="G2272" s="2">
        <v>1</v>
      </c>
      <c r="H2272" s="4">
        <v>445.18419999999998</v>
      </c>
      <c r="I2272" s="4">
        <v>128.12039999999999</v>
      </c>
      <c r="J2272" s="7">
        <v>1245</v>
      </c>
      <c r="K2272" s="7">
        <v>436</v>
      </c>
      <c r="L2272" s="3">
        <v>0.2878</v>
      </c>
      <c r="M2272" s="5">
        <v>0.32384236</v>
      </c>
      <c r="N2272" s="6">
        <v>0.15</v>
      </c>
      <c r="O2272" s="8">
        <f>IFERROR(VLOOKUP(C2272,Sheet2!$B$2:$G$588,6,FALSE),0)</f>
        <v>24270</v>
      </c>
      <c r="P2272" t="s">
        <v>22</v>
      </c>
      <c r="Q2272" s="2">
        <v>0.53681167009999997</v>
      </c>
      <c r="R2272" s="3">
        <v>0.35</v>
      </c>
      <c r="S2272" s="3" t="str">
        <f t="shared" si="199"/>
        <v>Y</v>
      </c>
      <c r="T2272" s="2"/>
      <c r="U2272" s="22">
        <f t="shared" si="196"/>
        <v>0.35</v>
      </c>
      <c r="V2272" s="10">
        <f t="shared" si="197"/>
        <v>435.75</v>
      </c>
      <c r="W2272" s="24">
        <f t="shared" si="198"/>
        <v>435.75</v>
      </c>
    </row>
    <row r="2273" spans="1:23" x14ac:dyDescent="0.3">
      <c r="A2273" t="s">
        <v>17</v>
      </c>
      <c r="B2273" t="s">
        <v>3490</v>
      </c>
      <c r="C2273" t="s">
        <v>3491</v>
      </c>
      <c r="D2273" t="s">
        <v>3558</v>
      </c>
      <c r="E2273" t="s">
        <v>3559</v>
      </c>
      <c r="F2273">
        <v>0.2</v>
      </c>
      <c r="G2273" s="2">
        <v>1</v>
      </c>
      <c r="H2273" s="4">
        <v>267.15109999999999</v>
      </c>
      <c r="I2273" s="4">
        <v>55.951000000000001</v>
      </c>
      <c r="J2273" s="7">
        <v>1093</v>
      </c>
      <c r="K2273" s="7">
        <v>219</v>
      </c>
      <c r="L2273" s="3">
        <v>0.2094</v>
      </c>
      <c r="M2273" s="5">
        <v>0.65093308999999999</v>
      </c>
      <c r="N2273" s="6">
        <v>0.3</v>
      </c>
      <c r="O2273" s="8">
        <f>IFERROR(VLOOKUP(C2273,Sheet2!$B$2:$G$588,6,FALSE),0)</f>
        <v>24270</v>
      </c>
      <c r="P2273" t="s">
        <v>92</v>
      </c>
      <c r="Q2273" s="2">
        <v>0.53912313560000003</v>
      </c>
      <c r="R2273" s="3">
        <v>0.2</v>
      </c>
      <c r="S2273" s="3" t="str">
        <f t="shared" si="199"/>
        <v>Y</v>
      </c>
      <c r="T2273" s="2"/>
      <c r="U2273" s="22">
        <f t="shared" si="196"/>
        <v>0.2</v>
      </c>
      <c r="V2273" s="10">
        <f t="shared" si="197"/>
        <v>218.60000000000002</v>
      </c>
      <c r="W2273" s="24">
        <f t="shared" si="198"/>
        <v>218.60000000000002</v>
      </c>
    </row>
    <row r="2274" spans="1:23" x14ac:dyDescent="0.3">
      <c r="A2274" t="s">
        <v>17</v>
      </c>
      <c r="B2274" t="s">
        <v>3490</v>
      </c>
      <c r="C2274" t="s">
        <v>3491</v>
      </c>
      <c r="D2274" t="s">
        <v>3748</v>
      </c>
      <c r="E2274" t="s">
        <v>3749</v>
      </c>
      <c r="F2274">
        <v>0.25</v>
      </c>
      <c r="G2274" s="2">
        <v>1</v>
      </c>
      <c r="H2274" s="4">
        <v>357.46300000000002</v>
      </c>
      <c r="I2274" s="4">
        <v>73.2744</v>
      </c>
      <c r="J2274" s="7">
        <v>996</v>
      </c>
      <c r="K2274" s="7">
        <v>249</v>
      </c>
      <c r="L2274" s="3">
        <v>0.20499999999999999</v>
      </c>
      <c r="M2274" s="5">
        <v>0.45321546000000001</v>
      </c>
      <c r="N2274" s="6">
        <v>0.3</v>
      </c>
      <c r="O2274" s="8">
        <f>IFERROR(VLOOKUP(C2274,Sheet2!$B$2:$G$588,6,FALSE),0)</f>
        <v>24270</v>
      </c>
      <c r="P2274" t="s">
        <v>92</v>
      </c>
      <c r="Q2274" s="2">
        <v>0.3380631798</v>
      </c>
      <c r="R2274" s="3">
        <v>0.25</v>
      </c>
      <c r="S2274" s="3" t="str">
        <f t="shared" si="199"/>
        <v>Y</v>
      </c>
      <c r="T2274" s="2"/>
      <c r="U2274" s="22">
        <f t="shared" si="196"/>
        <v>0.25</v>
      </c>
      <c r="V2274" s="10">
        <f t="shared" si="197"/>
        <v>249</v>
      </c>
      <c r="W2274" s="24">
        <f t="shared" si="198"/>
        <v>249</v>
      </c>
    </row>
    <row r="2275" spans="1:23" x14ac:dyDescent="0.3">
      <c r="A2275" t="s">
        <v>17</v>
      </c>
      <c r="B2275" t="s">
        <v>3490</v>
      </c>
      <c r="C2275" t="s">
        <v>3491</v>
      </c>
      <c r="D2275" t="s">
        <v>3646</v>
      </c>
      <c r="E2275" t="s">
        <v>3647</v>
      </c>
      <c r="F2275">
        <v>0.25</v>
      </c>
      <c r="G2275" s="2">
        <v>1</v>
      </c>
      <c r="H2275" s="4">
        <v>406.63159999999999</v>
      </c>
      <c r="I2275" s="4">
        <v>64.938100000000006</v>
      </c>
      <c r="J2275" s="7">
        <v>853</v>
      </c>
      <c r="K2275" s="7">
        <v>213</v>
      </c>
      <c r="L2275" s="3">
        <v>0.15970000000000001</v>
      </c>
      <c r="M2275" s="5">
        <v>0.43784700999999998</v>
      </c>
      <c r="N2275" s="6">
        <v>0.3</v>
      </c>
      <c r="O2275" s="8">
        <f>IFERROR(VLOOKUP(C2275,Sheet2!$B$2:$G$588,6,FALSE),0)</f>
        <v>24270</v>
      </c>
      <c r="P2275" t="s">
        <v>92</v>
      </c>
      <c r="Q2275" s="2">
        <v>0.3148291621</v>
      </c>
      <c r="R2275" s="3">
        <v>0.25</v>
      </c>
      <c r="S2275" s="3" t="str">
        <f t="shared" si="199"/>
        <v>Y</v>
      </c>
      <c r="T2275" s="2"/>
      <c r="U2275" s="22">
        <f t="shared" si="196"/>
        <v>0.25</v>
      </c>
      <c r="V2275" s="10">
        <f t="shared" si="197"/>
        <v>213.25</v>
      </c>
      <c r="W2275" s="24">
        <f t="shared" si="198"/>
        <v>213.25</v>
      </c>
    </row>
    <row r="2276" spans="1:23" x14ac:dyDescent="0.3">
      <c r="A2276" t="s">
        <v>17</v>
      </c>
      <c r="B2276" t="s">
        <v>3490</v>
      </c>
      <c r="C2276" t="s">
        <v>3491</v>
      </c>
      <c r="D2276" t="s">
        <v>3662</v>
      </c>
      <c r="E2276" t="s">
        <v>3663</v>
      </c>
      <c r="F2276">
        <v>0.25</v>
      </c>
      <c r="G2276" s="2">
        <v>1</v>
      </c>
      <c r="H2276" s="4">
        <v>121.29640000000001</v>
      </c>
      <c r="I2276" s="4">
        <v>44.336399999999998</v>
      </c>
      <c r="J2276" s="7">
        <v>846</v>
      </c>
      <c r="K2276" s="7">
        <v>211</v>
      </c>
      <c r="L2276" s="3">
        <v>0.36549999999999999</v>
      </c>
      <c r="M2276" s="5">
        <v>0.63583219000000002</v>
      </c>
      <c r="N2276" s="6">
        <v>0.3</v>
      </c>
      <c r="O2276" s="8">
        <f>IFERROR(VLOOKUP(C2276,Sheet2!$B$2:$G$588,6,FALSE),0)</f>
        <v>24270</v>
      </c>
      <c r="P2276" t="s">
        <v>22</v>
      </c>
      <c r="Q2276" s="2">
        <v>0.52817739699999999</v>
      </c>
      <c r="R2276" s="3">
        <v>0.249999999999999</v>
      </c>
      <c r="S2276" s="3" t="str">
        <f t="shared" si="199"/>
        <v>Y</v>
      </c>
      <c r="T2276" s="2"/>
      <c r="U2276" s="22">
        <f t="shared" si="196"/>
        <v>0.249999999999999</v>
      </c>
      <c r="V2276" s="10">
        <f t="shared" si="197"/>
        <v>211.49999999999915</v>
      </c>
      <c r="W2276" s="24">
        <f t="shared" si="198"/>
        <v>211.49999999999915</v>
      </c>
    </row>
    <row r="2277" spans="1:23" x14ac:dyDescent="0.3">
      <c r="A2277" t="s">
        <v>17</v>
      </c>
      <c r="B2277" t="s">
        <v>3490</v>
      </c>
      <c r="C2277" t="s">
        <v>3491</v>
      </c>
      <c r="D2277" t="s">
        <v>3670</v>
      </c>
      <c r="E2277" t="s">
        <v>3671</v>
      </c>
      <c r="F2277">
        <v>0.35</v>
      </c>
      <c r="G2277" s="2">
        <v>1</v>
      </c>
      <c r="H2277" s="4">
        <v>348.17360000000002</v>
      </c>
      <c r="I2277" s="4">
        <v>28.810199999999998</v>
      </c>
      <c r="J2277" s="7">
        <v>828</v>
      </c>
      <c r="K2277" s="7">
        <v>290</v>
      </c>
      <c r="L2277" s="3">
        <v>8.2699999999999996E-2</v>
      </c>
      <c r="M2277" s="5">
        <v>0.95758894999999999</v>
      </c>
      <c r="N2277" s="6">
        <v>0.3</v>
      </c>
      <c r="O2277" s="8">
        <f>IFERROR(VLOOKUP(C2277,Sheet2!$B$2:$G$588,6,FALSE),0)</f>
        <v>24270</v>
      </c>
      <c r="P2277" t="s">
        <v>22</v>
      </c>
      <c r="Q2277" s="2">
        <v>0.68671317700000001</v>
      </c>
      <c r="R2277" s="3">
        <v>0.35</v>
      </c>
      <c r="S2277" s="3" t="str">
        <f t="shared" si="199"/>
        <v>Y</v>
      </c>
      <c r="T2277" s="2"/>
      <c r="U2277" s="22">
        <f t="shared" si="196"/>
        <v>0.35</v>
      </c>
      <c r="V2277" s="10">
        <f t="shared" si="197"/>
        <v>289.79999999999995</v>
      </c>
      <c r="W2277" s="24">
        <f t="shared" si="198"/>
        <v>289.79999999999995</v>
      </c>
    </row>
    <row r="2278" spans="1:23" x14ac:dyDescent="0.3">
      <c r="A2278" t="s">
        <v>17</v>
      </c>
      <c r="B2278" t="s">
        <v>3490</v>
      </c>
      <c r="C2278" t="s">
        <v>3491</v>
      </c>
      <c r="D2278" t="s">
        <v>3690</v>
      </c>
      <c r="E2278" t="s">
        <v>3691</v>
      </c>
      <c r="F2278">
        <v>0.3</v>
      </c>
      <c r="G2278" s="2">
        <v>1</v>
      </c>
      <c r="H2278" s="4">
        <v>346.83150000000001</v>
      </c>
      <c r="I2278" s="4">
        <v>52.290700000000001</v>
      </c>
      <c r="J2278" s="7">
        <v>785</v>
      </c>
      <c r="K2278" s="7">
        <v>235</v>
      </c>
      <c r="L2278" s="3">
        <v>0.15079999999999999</v>
      </c>
      <c r="M2278" s="5">
        <v>0.50038192999999997</v>
      </c>
      <c r="N2278" s="6">
        <v>0.2</v>
      </c>
      <c r="O2278" s="8">
        <f>IFERROR(VLOOKUP(C2278,Sheet2!$B$2:$G$588,6,FALSE),0)</f>
        <v>24270</v>
      </c>
      <c r="P2278" t="s">
        <v>22</v>
      </c>
      <c r="Q2278" s="2">
        <v>0.60030531129999998</v>
      </c>
      <c r="R2278" s="3">
        <v>0.3</v>
      </c>
      <c r="S2278" s="3" t="str">
        <f t="shared" si="199"/>
        <v>Y</v>
      </c>
      <c r="T2278" s="2"/>
      <c r="U2278" s="22">
        <f t="shared" si="196"/>
        <v>0.3</v>
      </c>
      <c r="V2278" s="10">
        <f t="shared" si="197"/>
        <v>235.5</v>
      </c>
      <c r="W2278" s="24">
        <f t="shared" si="198"/>
        <v>235.5</v>
      </c>
    </row>
    <row r="2279" spans="1:23" x14ac:dyDescent="0.3">
      <c r="A2279" t="s">
        <v>17</v>
      </c>
      <c r="B2279" t="s">
        <v>3490</v>
      </c>
      <c r="C2279" t="s">
        <v>3491</v>
      </c>
      <c r="D2279" t="s">
        <v>3622</v>
      </c>
      <c r="E2279" t="s">
        <v>3623</v>
      </c>
      <c r="F2279">
        <v>0.35</v>
      </c>
      <c r="G2279" s="2">
        <v>1</v>
      </c>
      <c r="H2279" s="4">
        <v>221.5684</v>
      </c>
      <c r="I2279" s="4">
        <v>51.0854</v>
      </c>
      <c r="J2279" s="7">
        <v>672</v>
      </c>
      <c r="K2279" s="7">
        <v>206</v>
      </c>
      <c r="L2279" s="3">
        <v>0.2306</v>
      </c>
      <c r="M2279" s="5">
        <v>0.43868506000000002</v>
      </c>
      <c r="N2279" s="6">
        <v>0.3</v>
      </c>
      <c r="O2279" s="8">
        <f>IFERROR(VLOOKUP(C2279,Sheet2!$B$2:$G$588,6,FALSE),0)</f>
        <v>24270</v>
      </c>
      <c r="P2279" t="s">
        <v>22</v>
      </c>
      <c r="Q2279" s="2">
        <v>0.31613809650000002</v>
      </c>
      <c r="R2279" s="3">
        <v>0.31613809650997698</v>
      </c>
      <c r="S2279" s="3" t="str">
        <f t="shared" si="199"/>
        <v/>
      </c>
      <c r="T2279" s="2"/>
      <c r="U2279" s="22">
        <f t="shared" si="196"/>
        <v>0.31613809650997698</v>
      </c>
      <c r="V2279" s="10">
        <f t="shared" si="197"/>
        <v>212.44480085470454</v>
      </c>
      <c r="W2279" s="24">
        <f t="shared" si="198"/>
        <v>212.44480085470454</v>
      </c>
    </row>
    <row r="2280" spans="1:23" x14ac:dyDescent="0.3">
      <c r="A2280" t="s">
        <v>17</v>
      </c>
      <c r="B2280" t="s">
        <v>3490</v>
      </c>
      <c r="C2280" t="s">
        <v>3491</v>
      </c>
      <c r="D2280" t="s">
        <v>3608</v>
      </c>
      <c r="E2280" t="s">
        <v>3609</v>
      </c>
      <c r="F2280">
        <v>0.25</v>
      </c>
      <c r="G2280" s="2">
        <v>1</v>
      </c>
      <c r="H2280" s="4">
        <v>443.01839999999999</v>
      </c>
      <c r="I2280" s="4">
        <v>46.409199999999998</v>
      </c>
      <c r="J2280" s="7">
        <v>558</v>
      </c>
      <c r="K2280" s="7">
        <v>128</v>
      </c>
      <c r="L2280" s="3">
        <v>0.1048</v>
      </c>
      <c r="M2280" s="5">
        <v>0.40064457999999997</v>
      </c>
      <c r="N2280" s="6">
        <v>0.3</v>
      </c>
      <c r="O2280" s="8">
        <f>IFERROR(VLOOKUP(C2280,Sheet2!$B$2:$G$588,6,FALSE),0)</f>
        <v>24270</v>
      </c>
      <c r="P2280" t="s">
        <v>92</v>
      </c>
      <c r="Q2280" s="2">
        <v>0.25120663640000002</v>
      </c>
      <c r="R2280" s="3">
        <v>0.249999999999999</v>
      </c>
      <c r="S2280" s="3" t="str">
        <f t="shared" si="199"/>
        <v/>
      </c>
      <c r="T2280" s="2"/>
      <c r="U2280" s="22">
        <f t="shared" si="196"/>
        <v>0.249999999999999</v>
      </c>
      <c r="V2280" s="10">
        <f t="shared" si="197"/>
        <v>139.49999999999943</v>
      </c>
      <c r="W2280" s="24">
        <f t="shared" si="198"/>
        <v>139.49999999999943</v>
      </c>
    </row>
    <row r="2281" spans="1:23" x14ac:dyDescent="0.3">
      <c r="A2281" t="s">
        <v>17</v>
      </c>
      <c r="B2281" t="s">
        <v>3490</v>
      </c>
      <c r="C2281" t="s">
        <v>3491</v>
      </c>
      <c r="D2281" t="s">
        <v>3734</v>
      </c>
      <c r="E2281" t="s">
        <v>3735</v>
      </c>
      <c r="F2281">
        <v>0.3</v>
      </c>
      <c r="G2281" s="2">
        <v>1</v>
      </c>
      <c r="H2281" s="4">
        <v>105.91849999999999</v>
      </c>
      <c r="I2281" s="4">
        <v>33.233899999999998</v>
      </c>
      <c r="J2281" s="7">
        <v>492</v>
      </c>
      <c r="K2281" s="7">
        <v>148</v>
      </c>
      <c r="L2281" s="3">
        <v>0.31380000000000002</v>
      </c>
      <c r="M2281" s="5">
        <v>0.49327407000000001</v>
      </c>
      <c r="N2281" s="6">
        <v>0.3</v>
      </c>
      <c r="O2281" s="8">
        <f>IFERROR(VLOOKUP(C2281,Sheet2!$B$2:$G$588,6,FALSE),0)</f>
        <v>24270</v>
      </c>
      <c r="P2281" t="s">
        <v>22</v>
      </c>
      <c r="Q2281" s="2">
        <v>0.39181883299999998</v>
      </c>
      <c r="R2281" s="3">
        <v>0.3</v>
      </c>
      <c r="S2281" s="3" t="str">
        <f t="shared" si="199"/>
        <v>Y</v>
      </c>
      <c r="T2281" s="2"/>
      <c r="U2281" s="22">
        <f t="shared" si="196"/>
        <v>0.3</v>
      </c>
      <c r="V2281" s="10">
        <f t="shared" si="197"/>
        <v>147.6</v>
      </c>
      <c r="W2281" s="24">
        <f t="shared" si="198"/>
        <v>147.6</v>
      </c>
    </row>
    <row r="2282" spans="1:23" x14ac:dyDescent="0.3">
      <c r="A2282" t="s">
        <v>17</v>
      </c>
      <c r="B2282" t="s">
        <v>3490</v>
      </c>
      <c r="C2282" t="s">
        <v>3491</v>
      </c>
      <c r="D2282" t="s">
        <v>3758</v>
      </c>
      <c r="E2282" t="s">
        <v>3759</v>
      </c>
      <c r="F2282">
        <v>0.25</v>
      </c>
      <c r="G2282" s="2">
        <v>1</v>
      </c>
      <c r="H2282" s="4">
        <v>375.23110000000003</v>
      </c>
      <c r="I2282" s="4">
        <v>53.3596</v>
      </c>
      <c r="J2282" s="7">
        <v>488</v>
      </c>
      <c r="K2282" s="7">
        <v>122</v>
      </c>
      <c r="L2282" s="3">
        <v>0.14219999999999999</v>
      </c>
      <c r="M2282" s="5">
        <v>0.30456002999999998</v>
      </c>
      <c r="N2282" s="6">
        <v>0.2</v>
      </c>
      <c r="O2282" s="8">
        <f>IFERROR(VLOOKUP(C2282,Sheet2!$B$2:$G$588,6,FALSE),0)</f>
        <v>24270</v>
      </c>
      <c r="P2282" t="s">
        <v>95</v>
      </c>
      <c r="Q2282" s="2">
        <v>0.34331500500000001</v>
      </c>
      <c r="R2282" s="3">
        <v>0.249999999999999</v>
      </c>
      <c r="S2282" s="3" t="str">
        <f t="shared" si="199"/>
        <v>Y</v>
      </c>
      <c r="T2282" s="2"/>
      <c r="U2282" s="22">
        <f t="shared" si="196"/>
        <v>0.249999999999999</v>
      </c>
      <c r="V2282" s="10">
        <f t="shared" si="197"/>
        <v>121.99999999999952</v>
      </c>
      <c r="W2282" s="24">
        <f t="shared" si="198"/>
        <v>121.99999999999952</v>
      </c>
    </row>
    <row r="2283" spans="1:23" x14ac:dyDescent="0.3">
      <c r="A2283" t="s">
        <v>17</v>
      </c>
      <c r="B2283" t="s">
        <v>3490</v>
      </c>
      <c r="C2283" t="s">
        <v>3491</v>
      </c>
      <c r="D2283" t="s">
        <v>3498</v>
      </c>
      <c r="E2283" t="s">
        <v>3499</v>
      </c>
      <c r="F2283">
        <v>0.35</v>
      </c>
      <c r="G2283" s="2">
        <v>1</v>
      </c>
      <c r="H2283" s="4">
        <v>210.8092</v>
      </c>
      <c r="I2283" s="4">
        <v>29.488900000000001</v>
      </c>
      <c r="J2283" s="7">
        <v>478</v>
      </c>
      <c r="K2283" s="7">
        <v>167</v>
      </c>
      <c r="L2283" s="3">
        <v>0.1399</v>
      </c>
      <c r="M2283" s="5">
        <v>0.54007024000000003</v>
      </c>
      <c r="N2283" s="6">
        <v>0.3</v>
      </c>
      <c r="O2283" s="8">
        <f>IFERROR(VLOOKUP(C2283,Sheet2!$B$2:$G$588,6,FALSE),0)</f>
        <v>24270</v>
      </c>
      <c r="P2283" t="s">
        <v>92</v>
      </c>
      <c r="Q2283" s="2">
        <v>0.4445167028</v>
      </c>
      <c r="R2283" s="3">
        <v>0.35</v>
      </c>
      <c r="S2283" s="3" t="str">
        <f t="shared" si="199"/>
        <v>Y</v>
      </c>
      <c r="T2283" s="2"/>
      <c r="U2283" s="22">
        <f t="shared" si="196"/>
        <v>0.35</v>
      </c>
      <c r="V2283" s="10">
        <f t="shared" si="197"/>
        <v>167.29999999999998</v>
      </c>
      <c r="W2283" s="24">
        <f t="shared" si="198"/>
        <v>167.29999999999998</v>
      </c>
    </row>
    <row r="2284" spans="1:23" x14ac:dyDescent="0.3">
      <c r="A2284" t="s">
        <v>17</v>
      </c>
      <c r="B2284" t="s">
        <v>3490</v>
      </c>
      <c r="C2284" t="s">
        <v>3491</v>
      </c>
      <c r="D2284" t="s">
        <v>3514</v>
      </c>
      <c r="E2284" t="s">
        <v>3515</v>
      </c>
      <c r="F2284">
        <v>0.35</v>
      </c>
      <c r="G2284" s="2">
        <v>1</v>
      </c>
      <c r="H2284" s="4">
        <v>221.626</v>
      </c>
      <c r="I2284" s="4">
        <v>23.403600000000001</v>
      </c>
      <c r="J2284" s="7">
        <v>453</v>
      </c>
      <c r="K2284" s="7">
        <v>159</v>
      </c>
      <c r="L2284" s="3">
        <v>0.1056</v>
      </c>
      <c r="M2284" s="5">
        <v>0.64572744999999998</v>
      </c>
      <c r="N2284" s="6">
        <v>0.3</v>
      </c>
      <c r="O2284" s="8">
        <f>IFERROR(VLOOKUP(C2284,Sheet2!$B$2:$G$588,6,FALSE),0)</f>
        <v>24270</v>
      </c>
      <c r="P2284" t="s">
        <v>22</v>
      </c>
      <c r="Q2284" s="2">
        <v>0.53540770400000004</v>
      </c>
      <c r="R2284" s="3">
        <v>0.35</v>
      </c>
      <c r="S2284" s="3" t="str">
        <f t="shared" si="199"/>
        <v>Y</v>
      </c>
      <c r="T2284" s="2"/>
      <c r="U2284" s="22">
        <f t="shared" si="196"/>
        <v>0.35</v>
      </c>
      <c r="V2284" s="10">
        <f t="shared" si="197"/>
        <v>158.54999999999998</v>
      </c>
      <c r="W2284" s="24">
        <f t="shared" si="198"/>
        <v>158.54999999999998</v>
      </c>
    </row>
    <row r="2285" spans="1:23" x14ac:dyDescent="0.3">
      <c r="A2285" t="s">
        <v>17</v>
      </c>
      <c r="B2285" t="s">
        <v>3490</v>
      </c>
      <c r="C2285" t="s">
        <v>3491</v>
      </c>
      <c r="D2285" t="s">
        <v>3790</v>
      </c>
      <c r="E2285" t="s">
        <v>3791</v>
      </c>
      <c r="F2285">
        <v>0.25</v>
      </c>
      <c r="G2285" s="2">
        <v>1</v>
      </c>
      <c r="H2285" s="4">
        <v>68.802099999999996</v>
      </c>
      <c r="I2285" s="4">
        <v>22.169499999999999</v>
      </c>
      <c r="J2285" s="7">
        <v>397</v>
      </c>
      <c r="K2285" s="7">
        <v>99</v>
      </c>
      <c r="L2285" s="3">
        <v>0.32219999999999999</v>
      </c>
      <c r="M2285" s="5">
        <v>0.59724814999999998</v>
      </c>
      <c r="N2285" s="6">
        <v>0.3</v>
      </c>
      <c r="O2285" s="8">
        <f>IFERROR(VLOOKUP(C2285,Sheet2!$B$2:$G$588,6,FALSE),0)</f>
        <v>24270</v>
      </c>
      <c r="P2285" t="s">
        <v>22</v>
      </c>
      <c r="Q2285" s="2">
        <v>0.49769622540000003</v>
      </c>
      <c r="R2285" s="3">
        <v>0.249999999999999</v>
      </c>
      <c r="S2285" s="3" t="str">
        <f t="shared" si="199"/>
        <v>Y</v>
      </c>
      <c r="T2285" s="2"/>
      <c r="U2285" s="22">
        <f t="shared" si="196"/>
        <v>0.249999999999999</v>
      </c>
      <c r="V2285" s="10">
        <f t="shared" si="197"/>
        <v>99.249999999999602</v>
      </c>
      <c r="W2285" s="24">
        <f t="shared" si="198"/>
        <v>99.249999999999602</v>
      </c>
    </row>
    <row r="2286" spans="1:23" x14ac:dyDescent="0.3">
      <c r="A2286" t="s">
        <v>17</v>
      </c>
      <c r="B2286" t="s">
        <v>3490</v>
      </c>
      <c r="C2286" t="s">
        <v>3491</v>
      </c>
      <c r="D2286" t="s">
        <v>3738</v>
      </c>
      <c r="E2286" t="s">
        <v>3739</v>
      </c>
      <c r="F2286">
        <v>0.35</v>
      </c>
      <c r="G2286" s="2">
        <v>1</v>
      </c>
      <c r="H2286" s="4">
        <v>450.88049999999998</v>
      </c>
      <c r="I2286" s="4">
        <v>72.186899999999994</v>
      </c>
      <c r="J2286" s="7">
        <v>384</v>
      </c>
      <c r="K2286" s="7">
        <v>116</v>
      </c>
      <c r="L2286" s="3">
        <v>0.16009999999999999</v>
      </c>
      <c r="M2286" s="5">
        <v>0.17751291999999999</v>
      </c>
      <c r="N2286" s="6">
        <v>0.1</v>
      </c>
      <c r="O2286" s="8">
        <f>IFERROR(VLOOKUP(C2286,Sheet2!$B$2:$G$588,6,FALSE),0)</f>
        <v>24270</v>
      </c>
      <c r="P2286" t="s">
        <v>22</v>
      </c>
      <c r="Q2286" s="2">
        <v>0.436660732</v>
      </c>
      <c r="R2286" s="3">
        <v>0.35</v>
      </c>
      <c r="S2286" s="3" t="str">
        <f t="shared" si="199"/>
        <v>Y</v>
      </c>
      <c r="T2286" s="2"/>
      <c r="U2286" s="22">
        <f t="shared" si="196"/>
        <v>0.35</v>
      </c>
      <c r="V2286" s="10">
        <f t="shared" si="197"/>
        <v>134.39999999999998</v>
      </c>
      <c r="W2286" s="24">
        <f t="shared" si="198"/>
        <v>134.39999999999998</v>
      </c>
    </row>
    <row r="2287" spans="1:23" x14ac:dyDescent="0.3">
      <c r="A2287" t="s">
        <v>17</v>
      </c>
      <c r="B2287" t="s">
        <v>3490</v>
      </c>
      <c r="C2287" t="s">
        <v>3491</v>
      </c>
      <c r="D2287" t="s">
        <v>3494</v>
      </c>
      <c r="E2287" t="s">
        <v>3495</v>
      </c>
      <c r="F2287">
        <v>0.5</v>
      </c>
      <c r="G2287" s="2">
        <v>1</v>
      </c>
      <c r="H2287" s="4">
        <v>98.536000000000001</v>
      </c>
      <c r="I2287" s="4">
        <v>34.286200000000001</v>
      </c>
      <c r="J2287" s="7">
        <v>367</v>
      </c>
      <c r="K2287" s="7">
        <v>183</v>
      </c>
      <c r="L2287" s="3">
        <v>0.34799999999999998</v>
      </c>
      <c r="M2287" s="5">
        <v>0.35644584000000001</v>
      </c>
      <c r="N2287" s="6">
        <v>0.1</v>
      </c>
      <c r="O2287" s="8">
        <f>IFERROR(VLOOKUP(C2287,Sheet2!$B$2:$G$588,6,FALSE),0)</f>
        <v>24270</v>
      </c>
      <c r="P2287" t="s">
        <v>22</v>
      </c>
      <c r="Q2287" s="2">
        <v>0.71945247270000001</v>
      </c>
      <c r="R2287" s="3">
        <v>0.5</v>
      </c>
      <c r="S2287" s="3" t="str">
        <f t="shared" si="199"/>
        <v>Y</v>
      </c>
      <c r="T2287" s="2"/>
      <c r="U2287" s="22">
        <f t="shared" si="196"/>
        <v>0.5</v>
      </c>
      <c r="V2287" s="10">
        <f t="shared" si="197"/>
        <v>183.5</v>
      </c>
      <c r="W2287" s="24">
        <f t="shared" si="198"/>
        <v>183.5</v>
      </c>
    </row>
    <row r="2288" spans="1:23" x14ac:dyDescent="0.3">
      <c r="A2288" t="s">
        <v>17</v>
      </c>
      <c r="B2288" t="s">
        <v>3490</v>
      </c>
      <c r="C2288" t="s">
        <v>3491</v>
      </c>
      <c r="D2288" t="s">
        <v>3544</v>
      </c>
      <c r="E2288" t="s">
        <v>3545</v>
      </c>
      <c r="F2288">
        <v>0.25</v>
      </c>
      <c r="G2288" s="2">
        <v>1</v>
      </c>
      <c r="H2288" s="4">
        <v>64.446899999999999</v>
      </c>
      <c r="I2288" s="4">
        <v>17.104600000000001</v>
      </c>
      <c r="J2288" s="7">
        <v>325</v>
      </c>
      <c r="K2288" s="7">
        <v>81</v>
      </c>
      <c r="L2288" s="3">
        <v>0.26540000000000002</v>
      </c>
      <c r="M2288" s="5">
        <v>0.63256899</v>
      </c>
      <c r="N2288" s="6">
        <v>0.3</v>
      </c>
      <c r="O2288" s="8">
        <f>IFERROR(VLOOKUP(C2288,Sheet2!$B$2:$G$588,6,FALSE),0)</f>
        <v>24270</v>
      </c>
      <c r="P2288" t="s">
        <v>22</v>
      </c>
      <c r="Q2288" s="2">
        <v>0.5257434272</v>
      </c>
      <c r="R2288" s="3">
        <v>0.25</v>
      </c>
      <c r="S2288" s="3" t="str">
        <f t="shared" si="199"/>
        <v>Y</v>
      </c>
      <c r="T2288" s="2"/>
      <c r="U2288" s="22">
        <f t="shared" si="196"/>
        <v>0.25</v>
      </c>
      <c r="V2288" s="10">
        <f t="shared" si="197"/>
        <v>81.25</v>
      </c>
      <c r="W2288" s="24">
        <f t="shared" si="198"/>
        <v>81.25</v>
      </c>
    </row>
    <row r="2289" spans="1:23" x14ac:dyDescent="0.3">
      <c r="A2289" t="s">
        <v>17</v>
      </c>
      <c r="B2289" t="s">
        <v>3490</v>
      </c>
      <c r="C2289" t="s">
        <v>3491</v>
      </c>
      <c r="D2289" t="s">
        <v>3510</v>
      </c>
      <c r="E2289" t="s">
        <v>3511</v>
      </c>
      <c r="F2289">
        <v>0.35</v>
      </c>
      <c r="G2289" s="2">
        <v>1</v>
      </c>
      <c r="H2289" s="4">
        <v>71.483199999999997</v>
      </c>
      <c r="I2289" s="4">
        <v>15.4366</v>
      </c>
      <c r="J2289" s="7">
        <v>310</v>
      </c>
      <c r="K2289" s="7">
        <v>109</v>
      </c>
      <c r="L2289" s="3">
        <v>0.21590000000000001</v>
      </c>
      <c r="M2289" s="5">
        <v>0.66981195000000004</v>
      </c>
      <c r="N2289" s="6">
        <v>0.3</v>
      </c>
      <c r="O2289" s="8">
        <f>IFERROR(VLOOKUP(C2289,Sheet2!$B$2:$G$588,6,FALSE),0)</f>
        <v>24270</v>
      </c>
      <c r="P2289" t="s">
        <v>22</v>
      </c>
      <c r="Q2289" s="2">
        <v>0.55211309639999995</v>
      </c>
      <c r="R2289" s="3">
        <v>0.35</v>
      </c>
      <c r="S2289" s="3" t="str">
        <f t="shared" si="199"/>
        <v>Y</v>
      </c>
      <c r="T2289" s="2"/>
      <c r="U2289" s="22">
        <f t="shared" si="196"/>
        <v>0.35</v>
      </c>
      <c r="V2289" s="10">
        <f t="shared" si="197"/>
        <v>108.5</v>
      </c>
      <c r="W2289" s="24">
        <f t="shared" si="198"/>
        <v>108.5</v>
      </c>
    </row>
    <row r="2290" spans="1:23" x14ac:dyDescent="0.3">
      <c r="A2290" t="s">
        <v>17</v>
      </c>
      <c r="B2290" t="s">
        <v>3490</v>
      </c>
      <c r="C2290" t="s">
        <v>3491</v>
      </c>
      <c r="D2290" t="s">
        <v>3586</v>
      </c>
      <c r="E2290" t="s">
        <v>3587</v>
      </c>
      <c r="F2290">
        <v>0.25</v>
      </c>
      <c r="G2290" s="2">
        <v>1</v>
      </c>
      <c r="H2290" s="4">
        <v>112.2761</v>
      </c>
      <c r="I2290" s="4">
        <v>18.111499999999999</v>
      </c>
      <c r="J2290" s="7">
        <v>292</v>
      </c>
      <c r="K2290" s="7">
        <v>73</v>
      </c>
      <c r="L2290" s="3">
        <v>0.1613</v>
      </c>
      <c r="M2290" s="5">
        <v>0.53748171</v>
      </c>
      <c r="N2290" s="6">
        <v>0.3</v>
      </c>
      <c r="O2290" s="8">
        <f>IFERROR(VLOOKUP(C2290,Sheet2!$B$2:$G$588,6,FALSE),0)</f>
        <v>24270</v>
      </c>
      <c r="P2290" t="s">
        <v>22</v>
      </c>
      <c r="Q2290" s="2">
        <v>0.44184147270000002</v>
      </c>
      <c r="R2290" s="3">
        <v>0.249999999999999</v>
      </c>
      <c r="S2290" s="3" t="str">
        <f t="shared" si="199"/>
        <v>Y</v>
      </c>
      <c r="T2290" s="2"/>
      <c r="U2290" s="22">
        <f t="shared" si="196"/>
        <v>0.249999999999999</v>
      </c>
      <c r="V2290" s="10">
        <f t="shared" si="197"/>
        <v>72.999999999999702</v>
      </c>
      <c r="W2290" s="24">
        <f t="shared" si="198"/>
        <v>72.999999999999702</v>
      </c>
    </row>
    <row r="2291" spans="1:23" x14ac:dyDescent="0.3">
      <c r="A2291" t="s">
        <v>17</v>
      </c>
      <c r="B2291" t="s">
        <v>3490</v>
      </c>
      <c r="C2291" t="s">
        <v>3491</v>
      </c>
      <c r="D2291" t="s">
        <v>3626</v>
      </c>
      <c r="E2291" t="s">
        <v>3627</v>
      </c>
      <c r="F2291">
        <v>0.25</v>
      </c>
      <c r="G2291" s="2">
        <v>1</v>
      </c>
      <c r="H2291" s="4">
        <v>91.2316</v>
      </c>
      <c r="I2291" s="4">
        <v>22.081900000000001</v>
      </c>
      <c r="J2291" s="7">
        <v>286</v>
      </c>
      <c r="K2291" s="7">
        <v>72</v>
      </c>
      <c r="L2291" s="3">
        <v>0.24199999999999999</v>
      </c>
      <c r="M2291" s="5">
        <v>0.43246815</v>
      </c>
      <c r="N2291" s="6">
        <v>0.3</v>
      </c>
      <c r="O2291" s="8">
        <f>IFERROR(VLOOKUP(C2291,Sheet2!$B$2:$G$588,6,FALSE),0)</f>
        <v>24270</v>
      </c>
      <c r="P2291" t="s">
        <v>92</v>
      </c>
      <c r="Q2291" s="2">
        <v>0.30630730360000002</v>
      </c>
      <c r="R2291" s="3">
        <v>0.25</v>
      </c>
      <c r="S2291" s="3" t="str">
        <f t="shared" si="199"/>
        <v>Y</v>
      </c>
      <c r="T2291" s="2"/>
      <c r="U2291" s="22">
        <f t="shared" si="196"/>
        <v>0.25</v>
      </c>
      <c r="V2291" s="10">
        <f t="shared" si="197"/>
        <v>71.5</v>
      </c>
      <c r="W2291" s="24">
        <f t="shared" si="198"/>
        <v>71.5</v>
      </c>
    </row>
    <row r="2292" spans="1:23" x14ac:dyDescent="0.3">
      <c r="A2292" t="s">
        <v>17</v>
      </c>
      <c r="B2292" t="s">
        <v>3490</v>
      </c>
      <c r="C2292" t="s">
        <v>3491</v>
      </c>
      <c r="D2292" t="s">
        <v>3672</v>
      </c>
      <c r="E2292" t="s">
        <v>3673</v>
      </c>
      <c r="F2292">
        <v>0.25</v>
      </c>
      <c r="G2292" s="2">
        <v>1</v>
      </c>
      <c r="H2292" s="4">
        <v>115.2323</v>
      </c>
      <c r="I2292" s="4">
        <v>17.7988</v>
      </c>
      <c r="J2292" s="7">
        <v>272</v>
      </c>
      <c r="K2292" s="7">
        <v>68</v>
      </c>
      <c r="L2292" s="3">
        <v>0.1545</v>
      </c>
      <c r="M2292" s="5">
        <v>0.50861374999999998</v>
      </c>
      <c r="N2292" s="6">
        <v>0.3</v>
      </c>
      <c r="O2292" s="8">
        <f>IFERROR(VLOOKUP(C2292,Sheet2!$B$2:$G$588,6,FALSE),0)</f>
        <v>24270</v>
      </c>
      <c r="P2292" t="s">
        <v>92</v>
      </c>
      <c r="Q2292" s="2">
        <v>0.41016144339999999</v>
      </c>
      <c r="R2292" s="3">
        <v>0.25</v>
      </c>
      <c r="S2292" s="3" t="str">
        <f t="shared" si="199"/>
        <v>Y</v>
      </c>
      <c r="T2292" s="2"/>
      <c r="U2292" s="22">
        <f t="shared" si="196"/>
        <v>0.25</v>
      </c>
      <c r="V2292" s="10">
        <f t="shared" si="197"/>
        <v>68</v>
      </c>
      <c r="W2292" s="24">
        <f t="shared" si="198"/>
        <v>68</v>
      </c>
    </row>
    <row r="2293" spans="1:23" x14ac:dyDescent="0.3">
      <c r="A2293" t="s">
        <v>17</v>
      </c>
      <c r="B2293" t="s">
        <v>3490</v>
      </c>
      <c r="C2293" t="s">
        <v>3491</v>
      </c>
      <c r="D2293" t="s">
        <v>3536</v>
      </c>
      <c r="E2293" t="s">
        <v>3537</v>
      </c>
      <c r="F2293">
        <v>0.26</v>
      </c>
      <c r="G2293" s="2">
        <v>1</v>
      </c>
      <c r="H2293" s="4">
        <v>91.572599999999994</v>
      </c>
      <c r="I2293" s="4">
        <v>16.821100000000001</v>
      </c>
      <c r="J2293" s="7">
        <v>255</v>
      </c>
      <c r="K2293" s="7">
        <v>60</v>
      </c>
      <c r="L2293" s="3">
        <v>0.1837</v>
      </c>
      <c r="M2293" s="5">
        <v>0.50586085000000003</v>
      </c>
      <c r="N2293" s="6">
        <v>0.3</v>
      </c>
      <c r="O2293" s="8">
        <f>IFERROR(VLOOKUP(C2293,Sheet2!$B$2:$G$588,6,FALSE),0)</f>
        <v>24270</v>
      </c>
      <c r="P2293" t="s">
        <v>22</v>
      </c>
      <c r="Q2293" s="2">
        <v>0.40695153179999999</v>
      </c>
      <c r="R2293" s="3">
        <v>0.26</v>
      </c>
      <c r="S2293" s="3" t="str">
        <f t="shared" si="199"/>
        <v>Y</v>
      </c>
      <c r="T2293" s="2"/>
      <c r="U2293" s="22">
        <f t="shared" si="196"/>
        <v>0.26</v>
      </c>
      <c r="V2293" s="10">
        <f t="shared" si="197"/>
        <v>66.3</v>
      </c>
      <c r="W2293" s="24">
        <f t="shared" si="198"/>
        <v>66.3</v>
      </c>
    </row>
    <row r="2294" spans="1:23" x14ac:dyDescent="0.3">
      <c r="A2294" t="s">
        <v>17</v>
      </c>
      <c r="B2294" t="s">
        <v>3490</v>
      </c>
      <c r="C2294" t="s">
        <v>3491</v>
      </c>
      <c r="D2294" t="s">
        <v>3508</v>
      </c>
      <c r="E2294" t="s">
        <v>3509</v>
      </c>
      <c r="F2294">
        <v>0.15</v>
      </c>
      <c r="G2294" s="2">
        <v>1</v>
      </c>
      <c r="H2294" s="4">
        <v>252.57589999999999</v>
      </c>
      <c r="I2294" s="4">
        <v>32.883600000000001</v>
      </c>
      <c r="J2294" s="7">
        <v>240</v>
      </c>
      <c r="K2294" s="7">
        <v>31</v>
      </c>
      <c r="L2294" s="3">
        <v>0.13020000000000001</v>
      </c>
      <c r="M2294" s="5">
        <v>0.24349123</v>
      </c>
      <c r="N2294" s="6">
        <v>0.2</v>
      </c>
      <c r="O2294" s="8">
        <f>IFERROR(VLOOKUP(C2294,Sheet2!$B$2:$G$588,6,FALSE),0)</f>
        <v>24270</v>
      </c>
      <c r="P2294" t="s">
        <v>92</v>
      </c>
      <c r="Q2294" s="2">
        <v>0.1786151728</v>
      </c>
      <c r="R2294" s="3">
        <v>0.15</v>
      </c>
      <c r="S2294" s="3" t="str">
        <f t="shared" si="199"/>
        <v>Y</v>
      </c>
      <c r="T2294" s="2"/>
      <c r="U2294" s="22">
        <f t="shared" si="196"/>
        <v>0.15</v>
      </c>
      <c r="V2294" s="10">
        <f t="shared" si="197"/>
        <v>36</v>
      </c>
      <c r="W2294" s="24">
        <f t="shared" si="198"/>
        <v>36</v>
      </c>
    </row>
    <row r="2295" spans="1:23" x14ac:dyDescent="0.3">
      <c r="A2295" t="s">
        <v>17</v>
      </c>
      <c r="B2295" t="s">
        <v>3490</v>
      </c>
      <c r="C2295" t="s">
        <v>3491</v>
      </c>
      <c r="D2295" t="s">
        <v>3532</v>
      </c>
      <c r="E2295" t="s">
        <v>3533</v>
      </c>
      <c r="F2295">
        <v>0.2</v>
      </c>
      <c r="G2295" s="2">
        <v>1</v>
      </c>
      <c r="H2295" s="4">
        <v>97.098100000000002</v>
      </c>
      <c r="I2295" s="4">
        <v>23.1313</v>
      </c>
      <c r="J2295" s="7">
        <v>240</v>
      </c>
      <c r="K2295" s="7">
        <v>31</v>
      </c>
      <c r="L2295" s="3">
        <v>0.2382</v>
      </c>
      <c r="M2295" s="5">
        <v>0.34527202000000001</v>
      </c>
      <c r="N2295" s="6">
        <v>0.3</v>
      </c>
      <c r="O2295" s="8">
        <f>IFERROR(VLOOKUP(C2295,Sheet2!$B$2:$G$588,6,FALSE),0)</f>
        <v>24270</v>
      </c>
      <c r="P2295" t="s">
        <v>92</v>
      </c>
      <c r="Q2295" s="2">
        <v>0.1311198599</v>
      </c>
      <c r="R2295" s="3">
        <v>0.131119859907952</v>
      </c>
      <c r="S2295" s="3" t="str">
        <f t="shared" si="199"/>
        <v/>
      </c>
      <c r="T2295" s="2"/>
      <c r="U2295" s="22">
        <f t="shared" si="196"/>
        <v>0.131119859907952</v>
      </c>
      <c r="V2295" s="10">
        <f t="shared" si="197"/>
        <v>31.46876637790848</v>
      </c>
      <c r="W2295" s="24">
        <f t="shared" si="198"/>
        <v>31.46876637790848</v>
      </c>
    </row>
    <row r="2296" spans="1:23" x14ac:dyDescent="0.3">
      <c r="A2296" t="s">
        <v>17</v>
      </c>
      <c r="B2296" t="s">
        <v>3490</v>
      </c>
      <c r="C2296" t="s">
        <v>3491</v>
      </c>
      <c r="D2296" t="s">
        <v>3676</v>
      </c>
      <c r="E2296" t="s">
        <v>3677</v>
      </c>
      <c r="F2296">
        <v>0.3</v>
      </c>
      <c r="G2296" s="2">
        <v>1</v>
      </c>
      <c r="H2296" s="4">
        <v>44.722200000000001</v>
      </c>
      <c r="I2296" s="4">
        <v>9.8515999999999995</v>
      </c>
      <c r="J2296" s="7">
        <v>239</v>
      </c>
      <c r="K2296" s="7">
        <v>72</v>
      </c>
      <c r="L2296" s="3">
        <v>0.2203</v>
      </c>
      <c r="M2296" s="5">
        <v>0.80821472999999999</v>
      </c>
      <c r="N2296" s="6">
        <v>0.3</v>
      </c>
      <c r="O2296" s="8">
        <f>IFERROR(VLOOKUP(C2296,Sheet2!$B$2:$G$588,6,FALSE),0)</f>
        <v>24270</v>
      </c>
      <c r="P2296" t="s">
        <v>22</v>
      </c>
      <c r="Q2296" s="2">
        <v>0.62881151580000005</v>
      </c>
      <c r="R2296" s="3">
        <v>0.3</v>
      </c>
      <c r="S2296" s="3" t="str">
        <f t="shared" si="199"/>
        <v>Y</v>
      </c>
      <c r="T2296" s="2"/>
      <c r="U2296" s="22">
        <f t="shared" si="196"/>
        <v>0.3</v>
      </c>
      <c r="V2296" s="10">
        <f t="shared" si="197"/>
        <v>71.7</v>
      </c>
      <c r="W2296" s="24">
        <f t="shared" si="198"/>
        <v>71.7</v>
      </c>
    </row>
    <row r="2297" spans="1:23" x14ac:dyDescent="0.3">
      <c r="A2297" t="s">
        <v>17</v>
      </c>
      <c r="B2297" t="s">
        <v>3490</v>
      </c>
      <c r="C2297" t="s">
        <v>3491</v>
      </c>
      <c r="D2297" t="s">
        <v>3724</v>
      </c>
      <c r="E2297" t="s">
        <v>3725</v>
      </c>
      <c r="F2297">
        <v>0.3</v>
      </c>
      <c r="G2297" s="2">
        <v>1</v>
      </c>
      <c r="H2297" s="4">
        <v>153.60839999999999</v>
      </c>
      <c r="I2297" s="4">
        <v>10.3742</v>
      </c>
      <c r="J2297" s="7">
        <v>222</v>
      </c>
      <c r="K2297" s="7">
        <v>67</v>
      </c>
      <c r="L2297" s="3">
        <v>6.7500000000000004E-2</v>
      </c>
      <c r="M2297" s="5">
        <v>0.71323955999999999</v>
      </c>
      <c r="N2297" s="6">
        <v>0.3</v>
      </c>
      <c r="O2297" s="8">
        <f>IFERROR(VLOOKUP(C2297,Sheet2!$B$2:$G$588,6,FALSE),0)</f>
        <v>24270</v>
      </c>
      <c r="P2297" t="s">
        <v>22</v>
      </c>
      <c r="Q2297" s="2">
        <v>0.57938395720000002</v>
      </c>
      <c r="R2297" s="3">
        <v>0.3</v>
      </c>
      <c r="S2297" s="3" t="str">
        <f t="shared" si="199"/>
        <v>Y</v>
      </c>
      <c r="T2297" s="2"/>
      <c r="U2297" s="22">
        <f t="shared" si="196"/>
        <v>0.3</v>
      </c>
      <c r="V2297" s="10">
        <f t="shared" si="197"/>
        <v>66.599999999999994</v>
      </c>
      <c r="W2297" s="24">
        <f t="shared" si="198"/>
        <v>66.599999999999994</v>
      </c>
    </row>
    <row r="2298" spans="1:23" x14ac:dyDescent="0.3">
      <c r="A2298" t="s">
        <v>17</v>
      </c>
      <c r="B2298" t="s">
        <v>3490</v>
      </c>
      <c r="C2298" t="s">
        <v>3491</v>
      </c>
      <c r="D2298" t="s">
        <v>3750</v>
      </c>
      <c r="E2298" t="s">
        <v>3751</v>
      </c>
      <c r="F2298">
        <v>0.25</v>
      </c>
      <c r="G2298" s="2">
        <v>1</v>
      </c>
      <c r="H2298" s="4">
        <v>96.7256</v>
      </c>
      <c r="I2298" s="4">
        <v>17.764399999999998</v>
      </c>
      <c r="J2298" s="7">
        <v>221</v>
      </c>
      <c r="K2298" s="7">
        <v>55</v>
      </c>
      <c r="L2298" s="3">
        <v>0.1837</v>
      </c>
      <c r="M2298" s="5">
        <v>0.41467946999999999</v>
      </c>
      <c r="N2298" s="6">
        <v>0.2</v>
      </c>
      <c r="O2298" s="8">
        <f>IFERROR(VLOOKUP(C2298,Sheet2!$B$2:$G$588,6,FALSE),0)</f>
        <v>24270</v>
      </c>
      <c r="P2298" t="s">
        <v>22</v>
      </c>
      <c r="Q2298" s="2">
        <v>0.51769978439999997</v>
      </c>
      <c r="R2298" s="3">
        <v>0.249999999999999</v>
      </c>
      <c r="S2298" s="3" t="str">
        <f t="shared" si="199"/>
        <v>Y</v>
      </c>
      <c r="T2298" s="2"/>
      <c r="U2298" s="22">
        <f t="shared" si="196"/>
        <v>0.249999999999999</v>
      </c>
      <c r="V2298" s="10">
        <f t="shared" si="197"/>
        <v>55.24999999999978</v>
      </c>
      <c r="W2298" s="24">
        <f t="shared" si="198"/>
        <v>55.24999999999978</v>
      </c>
    </row>
    <row r="2299" spans="1:23" x14ac:dyDescent="0.3">
      <c r="A2299" t="s">
        <v>17</v>
      </c>
      <c r="B2299" t="s">
        <v>3490</v>
      </c>
      <c r="C2299" t="s">
        <v>3491</v>
      </c>
      <c r="D2299" t="s">
        <v>3752</v>
      </c>
      <c r="E2299" t="s">
        <v>3753</v>
      </c>
      <c r="F2299">
        <v>0.35</v>
      </c>
      <c r="G2299" s="2">
        <v>1</v>
      </c>
      <c r="H2299" s="4">
        <v>76.554900000000004</v>
      </c>
      <c r="I2299" s="4">
        <v>13.8485</v>
      </c>
      <c r="J2299" s="7">
        <v>218</v>
      </c>
      <c r="K2299" s="7">
        <v>76</v>
      </c>
      <c r="L2299" s="3">
        <v>0.18090000000000001</v>
      </c>
      <c r="M2299" s="5">
        <v>0.52537922999999997</v>
      </c>
      <c r="N2299" s="6">
        <v>0.3</v>
      </c>
      <c r="O2299" s="8">
        <f>IFERROR(VLOOKUP(C2299,Sheet2!$B$2:$G$588,6,FALSE),0)</f>
        <v>24270</v>
      </c>
      <c r="P2299" t="s">
        <v>22</v>
      </c>
      <c r="Q2299" s="2">
        <v>0.42898389949999999</v>
      </c>
      <c r="R2299" s="3">
        <v>0.34999999999999898</v>
      </c>
      <c r="S2299" s="3" t="str">
        <f t="shared" si="199"/>
        <v>Y</v>
      </c>
      <c r="T2299" s="2"/>
      <c r="U2299" s="22">
        <f t="shared" si="196"/>
        <v>0.34999999999999898</v>
      </c>
      <c r="V2299" s="10">
        <f t="shared" si="197"/>
        <v>76.299999999999784</v>
      </c>
      <c r="W2299" s="24">
        <f t="shared" si="198"/>
        <v>76.299999999999784</v>
      </c>
    </row>
    <row r="2300" spans="1:23" x14ac:dyDescent="0.3">
      <c r="A2300" t="s">
        <v>17</v>
      </c>
      <c r="B2300" t="s">
        <v>3490</v>
      </c>
      <c r="C2300" t="s">
        <v>3491</v>
      </c>
      <c r="D2300" t="s">
        <v>3550</v>
      </c>
      <c r="E2300" t="s">
        <v>3551</v>
      </c>
      <c r="F2300">
        <v>0.35</v>
      </c>
      <c r="G2300" s="2">
        <v>1</v>
      </c>
      <c r="H2300" s="4">
        <v>65.639499999999998</v>
      </c>
      <c r="I2300" s="4">
        <v>16.651599999999998</v>
      </c>
      <c r="J2300" s="7">
        <v>211</v>
      </c>
      <c r="K2300" s="7">
        <v>59</v>
      </c>
      <c r="L2300" s="3">
        <v>0.25369999999999998</v>
      </c>
      <c r="M2300" s="5">
        <v>0.42195975000000002</v>
      </c>
      <c r="N2300" s="6">
        <v>0.3</v>
      </c>
      <c r="O2300" s="8">
        <f>IFERROR(VLOOKUP(C2300,Sheet2!$B$2:$G$588,6,FALSE),0)</f>
        <v>24270</v>
      </c>
      <c r="P2300" t="s">
        <v>22</v>
      </c>
      <c r="Q2300" s="2">
        <v>0.28903170849999998</v>
      </c>
      <c r="R2300" s="3">
        <v>0.28903170845019799</v>
      </c>
      <c r="S2300" s="3" t="str">
        <f t="shared" si="199"/>
        <v/>
      </c>
      <c r="T2300" s="2"/>
      <c r="U2300" s="22">
        <f t="shared" si="196"/>
        <v>0.28903170845019799</v>
      </c>
      <c r="V2300" s="10">
        <f t="shared" si="197"/>
        <v>60.985690482991778</v>
      </c>
      <c r="W2300" s="24">
        <f t="shared" si="198"/>
        <v>60.985690482991778</v>
      </c>
    </row>
    <row r="2301" spans="1:23" x14ac:dyDescent="0.3">
      <c r="A2301" t="s">
        <v>17</v>
      </c>
      <c r="B2301" t="s">
        <v>3490</v>
      </c>
      <c r="C2301" t="s">
        <v>3491</v>
      </c>
      <c r="D2301" t="s">
        <v>3652</v>
      </c>
      <c r="E2301" t="s">
        <v>3653</v>
      </c>
      <c r="F2301">
        <v>0.25</v>
      </c>
      <c r="G2301" s="2">
        <v>1</v>
      </c>
      <c r="H2301" s="4">
        <v>219.23009999999999</v>
      </c>
      <c r="I2301" s="4">
        <v>16.306699999999999</v>
      </c>
      <c r="J2301" s="7">
        <v>210</v>
      </c>
      <c r="K2301" s="7">
        <v>53</v>
      </c>
      <c r="L2301" s="3">
        <v>7.4399999999999994E-2</v>
      </c>
      <c r="M2301" s="5">
        <v>0.43015935999999999</v>
      </c>
      <c r="N2301" s="6">
        <v>0.3</v>
      </c>
      <c r="O2301" s="8">
        <f>IFERROR(VLOOKUP(C2301,Sheet2!$B$2:$G$588,6,FALSE),0)</f>
        <v>24270</v>
      </c>
      <c r="P2301" t="s">
        <v>95</v>
      </c>
      <c r="Q2301" s="2">
        <v>0.30258404039999998</v>
      </c>
      <c r="R2301" s="3">
        <v>0.25</v>
      </c>
      <c r="S2301" s="3" t="str">
        <f t="shared" si="199"/>
        <v>Y</v>
      </c>
      <c r="T2301" s="2"/>
      <c r="U2301" s="22">
        <f t="shared" si="196"/>
        <v>0.25</v>
      </c>
      <c r="V2301" s="10">
        <f t="shared" si="197"/>
        <v>52.5</v>
      </c>
      <c r="W2301" s="24">
        <f t="shared" si="198"/>
        <v>52.5</v>
      </c>
    </row>
    <row r="2302" spans="1:23" x14ac:dyDescent="0.3">
      <c r="A2302" t="s">
        <v>17</v>
      </c>
      <c r="B2302" t="s">
        <v>3490</v>
      </c>
      <c r="C2302" t="s">
        <v>3491</v>
      </c>
      <c r="D2302" t="s">
        <v>3518</v>
      </c>
      <c r="E2302" t="s">
        <v>3519</v>
      </c>
      <c r="F2302">
        <v>0.3</v>
      </c>
      <c r="G2302" s="2">
        <v>1</v>
      </c>
      <c r="H2302" s="4">
        <v>156.99860000000001</v>
      </c>
      <c r="I2302" s="4">
        <v>36.989400000000003</v>
      </c>
      <c r="J2302" s="7">
        <v>204</v>
      </c>
      <c r="K2302" s="7">
        <v>61</v>
      </c>
      <c r="L2302" s="3">
        <v>0.2356</v>
      </c>
      <c r="M2302" s="5">
        <v>0.18387104000000001</v>
      </c>
      <c r="N2302" s="6">
        <v>0.1</v>
      </c>
      <c r="O2302" s="8">
        <f>IFERROR(VLOOKUP(C2302,Sheet2!$B$2:$G$588,6,FALSE),0)</f>
        <v>24270</v>
      </c>
      <c r="P2302" t="s">
        <v>22</v>
      </c>
      <c r="Q2302" s="2">
        <v>0.4561405536</v>
      </c>
      <c r="R2302" s="3">
        <v>0.3</v>
      </c>
      <c r="S2302" s="3" t="str">
        <f t="shared" si="199"/>
        <v>Y</v>
      </c>
      <c r="T2302" s="2"/>
      <c r="U2302" s="22">
        <f t="shared" si="196"/>
        <v>0.3</v>
      </c>
      <c r="V2302" s="10">
        <f t="shared" si="197"/>
        <v>61.199999999999996</v>
      </c>
      <c r="W2302" s="24">
        <f t="shared" si="198"/>
        <v>61.199999999999996</v>
      </c>
    </row>
    <row r="2303" spans="1:23" x14ac:dyDescent="0.3">
      <c r="A2303" t="s">
        <v>17</v>
      </c>
      <c r="B2303" t="s">
        <v>3490</v>
      </c>
      <c r="C2303" t="s">
        <v>3491</v>
      </c>
      <c r="D2303" t="s">
        <v>3502</v>
      </c>
      <c r="E2303" t="s">
        <v>3503</v>
      </c>
      <c r="F2303">
        <v>0.25</v>
      </c>
      <c r="G2303" s="2">
        <v>1</v>
      </c>
      <c r="H2303" s="4">
        <v>98.176699999999997</v>
      </c>
      <c r="I2303" s="4">
        <v>17.090399999999999</v>
      </c>
      <c r="J2303" s="7">
        <v>182</v>
      </c>
      <c r="K2303" s="7">
        <v>46</v>
      </c>
      <c r="L2303" s="3">
        <v>0.1741</v>
      </c>
      <c r="M2303" s="5">
        <v>0.35588990999999998</v>
      </c>
      <c r="N2303" s="6">
        <v>0.2</v>
      </c>
      <c r="O2303" s="8">
        <f>IFERROR(VLOOKUP(C2303,Sheet2!$B$2:$G$588,6,FALSE),0)</f>
        <v>24270</v>
      </c>
      <c r="P2303" t="s">
        <v>22</v>
      </c>
      <c r="Q2303" s="2">
        <v>0.43802846670000001</v>
      </c>
      <c r="R2303" s="3">
        <v>0.25</v>
      </c>
      <c r="S2303" s="3" t="str">
        <f t="shared" si="199"/>
        <v>Y</v>
      </c>
      <c r="T2303" s="2"/>
      <c r="U2303" s="22">
        <f t="shared" si="196"/>
        <v>0.25</v>
      </c>
      <c r="V2303" s="10">
        <f t="shared" si="197"/>
        <v>45.5</v>
      </c>
      <c r="W2303" s="24">
        <f t="shared" si="198"/>
        <v>45.5</v>
      </c>
    </row>
    <row r="2304" spans="1:23" x14ac:dyDescent="0.3">
      <c r="A2304" t="s">
        <v>17</v>
      </c>
      <c r="B2304" t="s">
        <v>3490</v>
      </c>
      <c r="C2304" t="s">
        <v>3491</v>
      </c>
      <c r="D2304" t="s">
        <v>3610</v>
      </c>
      <c r="E2304" t="s">
        <v>3611</v>
      </c>
      <c r="F2304">
        <v>0.25</v>
      </c>
      <c r="G2304" s="2">
        <v>1</v>
      </c>
      <c r="H2304" s="4">
        <v>63.9557</v>
      </c>
      <c r="I2304" s="4">
        <v>8.9017999999999997</v>
      </c>
      <c r="J2304" s="7">
        <v>181</v>
      </c>
      <c r="K2304" s="7">
        <v>45</v>
      </c>
      <c r="L2304" s="3">
        <v>0.13919999999999999</v>
      </c>
      <c r="M2304" s="5">
        <v>0.67806458999999997</v>
      </c>
      <c r="N2304" s="6">
        <v>0.3</v>
      </c>
      <c r="O2304" s="8">
        <f>IFERROR(VLOOKUP(C2304,Sheet2!$B$2:$G$588,6,FALSE),0)</f>
        <v>24270</v>
      </c>
      <c r="P2304" t="s">
        <v>22</v>
      </c>
      <c r="Q2304" s="2">
        <v>0.55756427519999996</v>
      </c>
      <c r="R2304" s="3">
        <v>0.25</v>
      </c>
      <c r="S2304" s="3" t="str">
        <f t="shared" si="199"/>
        <v>Y</v>
      </c>
      <c r="T2304" s="2"/>
      <c r="U2304" s="22">
        <f t="shared" si="196"/>
        <v>0.25</v>
      </c>
      <c r="V2304" s="10">
        <f t="shared" si="197"/>
        <v>45.25</v>
      </c>
      <c r="W2304" s="24">
        <f t="shared" si="198"/>
        <v>45.25</v>
      </c>
    </row>
    <row r="2305" spans="1:23" x14ac:dyDescent="0.3">
      <c r="A2305" t="s">
        <v>17</v>
      </c>
      <c r="B2305" t="s">
        <v>3490</v>
      </c>
      <c r="C2305" t="s">
        <v>3491</v>
      </c>
      <c r="D2305" t="s">
        <v>3680</v>
      </c>
      <c r="E2305" t="s">
        <v>3681</v>
      </c>
      <c r="F2305">
        <v>0.25</v>
      </c>
      <c r="G2305" s="2">
        <v>1</v>
      </c>
      <c r="H2305" s="4">
        <v>126.50920000000001</v>
      </c>
      <c r="I2305" s="4">
        <v>13.398</v>
      </c>
      <c r="J2305" s="7">
        <v>180</v>
      </c>
      <c r="K2305" s="7">
        <v>45</v>
      </c>
      <c r="L2305" s="3">
        <v>0.10589999999999999</v>
      </c>
      <c r="M2305" s="5">
        <v>0.44714189999999998</v>
      </c>
      <c r="N2305" s="6">
        <v>0.2</v>
      </c>
      <c r="O2305" s="8">
        <f>IFERROR(VLOOKUP(C2305,Sheet2!$B$2:$G$588,6,FALSE),0)</f>
        <v>24270</v>
      </c>
      <c r="P2305" t="s">
        <v>22</v>
      </c>
      <c r="Q2305" s="2">
        <v>0.55271469500000003</v>
      </c>
      <c r="R2305" s="3">
        <v>0.25</v>
      </c>
      <c r="S2305" s="3" t="str">
        <f t="shared" si="199"/>
        <v>Y</v>
      </c>
      <c r="T2305" s="2"/>
      <c r="U2305" s="22">
        <f t="shared" si="196"/>
        <v>0.25</v>
      </c>
      <c r="V2305" s="10">
        <f t="shared" si="197"/>
        <v>45</v>
      </c>
      <c r="W2305" s="24">
        <f t="shared" si="198"/>
        <v>45</v>
      </c>
    </row>
    <row r="2306" spans="1:23" x14ac:dyDescent="0.3">
      <c r="A2306" t="s">
        <v>17</v>
      </c>
      <c r="B2306" t="s">
        <v>3490</v>
      </c>
      <c r="C2306" t="s">
        <v>3491</v>
      </c>
      <c r="D2306" t="s">
        <v>3552</v>
      </c>
      <c r="E2306" t="s">
        <v>3553</v>
      </c>
      <c r="F2306">
        <v>0.25</v>
      </c>
      <c r="G2306" s="2">
        <v>1</v>
      </c>
      <c r="H2306" s="4">
        <v>103.3464</v>
      </c>
      <c r="I2306" s="4">
        <v>9.3396000000000008</v>
      </c>
      <c r="J2306" s="7">
        <v>169</v>
      </c>
      <c r="K2306" s="7">
        <v>42</v>
      </c>
      <c r="L2306" s="3">
        <v>9.0399999999999994E-2</v>
      </c>
      <c r="M2306" s="5">
        <v>0.60386983000000005</v>
      </c>
      <c r="N2306" s="6">
        <v>0.3</v>
      </c>
      <c r="O2306" s="8">
        <f>IFERROR(VLOOKUP(C2306,Sheet2!$B$2:$G$588,6,FALSE),0)</f>
        <v>24270</v>
      </c>
      <c r="P2306" t="s">
        <v>22</v>
      </c>
      <c r="Q2306" s="2">
        <v>0.50320419459999999</v>
      </c>
      <c r="R2306" s="3">
        <v>0.25</v>
      </c>
      <c r="S2306" s="3" t="str">
        <f t="shared" si="199"/>
        <v>Y</v>
      </c>
      <c r="T2306" s="2"/>
      <c r="U2306" s="22">
        <f t="shared" si="196"/>
        <v>0.25</v>
      </c>
      <c r="V2306" s="10">
        <f t="shared" si="197"/>
        <v>42.25</v>
      </c>
      <c r="W2306" s="24">
        <f t="shared" si="198"/>
        <v>42.25</v>
      </c>
    </row>
    <row r="2307" spans="1:23" x14ac:dyDescent="0.3">
      <c r="A2307" t="s">
        <v>17</v>
      </c>
      <c r="B2307" t="s">
        <v>3490</v>
      </c>
      <c r="C2307" t="s">
        <v>3491</v>
      </c>
      <c r="D2307" t="s">
        <v>3704</v>
      </c>
      <c r="E2307" t="s">
        <v>3705</v>
      </c>
      <c r="F2307">
        <v>0.2</v>
      </c>
      <c r="G2307" s="2">
        <v>1</v>
      </c>
      <c r="H2307" s="4">
        <v>67.434100000000001</v>
      </c>
      <c r="I2307" s="4">
        <v>14.328099999999999</v>
      </c>
      <c r="J2307" s="7">
        <v>168</v>
      </c>
      <c r="K2307" s="7">
        <v>32</v>
      </c>
      <c r="L2307" s="3">
        <v>0.21249999999999999</v>
      </c>
      <c r="M2307" s="5">
        <v>0.39189802000000001</v>
      </c>
      <c r="N2307" s="6">
        <v>0.3</v>
      </c>
      <c r="O2307" s="8">
        <f>IFERROR(VLOOKUP(C2307,Sheet2!$B$2:$G$588,6,FALSE),0)</f>
        <v>24270</v>
      </c>
      <c r="P2307" t="s">
        <v>92</v>
      </c>
      <c r="Q2307" s="2">
        <v>0.2344947336</v>
      </c>
      <c r="R2307" s="3">
        <v>0.19999999999999901</v>
      </c>
      <c r="S2307" s="3" t="str">
        <f t="shared" si="199"/>
        <v>Y</v>
      </c>
      <c r="T2307" s="2"/>
      <c r="U2307" s="22">
        <f t="shared" si="196"/>
        <v>0.19999999999999901</v>
      </c>
      <c r="V2307" s="10">
        <f t="shared" si="197"/>
        <v>33.599999999999831</v>
      </c>
      <c r="W2307" s="24">
        <f t="shared" si="198"/>
        <v>33.599999999999831</v>
      </c>
    </row>
    <row r="2308" spans="1:23" x14ac:dyDescent="0.3">
      <c r="A2308" t="s">
        <v>17</v>
      </c>
      <c r="B2308" t="s">
        <v>3490</v>
      </c>
      <c r="C2308" t="s">
        <v>3491</v>
      </c>
      <c r="D2308" t="s">
        <v>3600</v>
      </c>
      <c r="E2308" t="s">
        <v>3601</v>
      </c>
      <c r="F2308">
        <v>0.3</v>
      </c>
      <c r="G2308" s="2">
        <v>1</v>
      </c>
      <c r="H2308" s="4">
        <v>36.779600000000002</v>
      </c>
      <c r="I2308" s="4">
        <v>9.4033999999999995</v>
      </c>
      <c r="J2308" s="7">
        <v>167</v>
      </c>
      <c r="K2308" s="7">
        <v>50</v>
      </c>
      <c r="L2308" s="3">
        <v>0.25569999999999998</v>
      </c>
      <c r="M2308" s="5">
        <v>0.59283467999999995</v>
      </c>
      <c r="N2308" s="6">
        <v>0.3</v>
      </c>
      <c r="O2308" s="8">
        <f>IFERROR(VLOOKUP(C2308,Sheet2!$B$2:$G$588,6,FALSE),0)</f>
        <v>24270</v>
      </c>
      <c r="P2308" t="s">
        <v>22</v>
      </c>
      <c r="Q2308" s="2">
        <v>0.49395673039999999</v>
      </c>
      <c r="R2308" s="3">
        <v>0.3</v>
      </c>
      <c r="S2308" s="3" t="str">
        <f t="shared" si="199"/>
        <v>Y</v>
      </c>
      <c r="T2308" s="2"/>
      <c r="U2308" s="22">
        <f t="shared" si="196"/>
        <v>0.3</v>
      </c>
      <c r="V2308" s="10">
        <f t="shared" si="197"/>
        <v>50.1</v>
      </c>
      <c r="W2308" s="24">
        <f t="shared" si="198"/>
        <v>50.1</v>
      </c>
    </row>
    <row r="2309" spans="1:23" x14ac:dyDescent="0.3">
      <c r="A2309" t="s">
        <v>17</v>
      </c>
      <c r="B2309" t="s">
        <v>3490</v>
      </c>
      <c r="C2309" t="s">
        <v>3491</v>
      </c>
      <c r="D2309" t="s">
        <v>3746</v>
      </c>
      <c r="E2309" t="s">
        <v>3747</v>
      </c>
      <c r="F2309">
        <v>0.35</v>
      </c>
      <c r="G2309" s="2">
        <v>1</v>
      </c>
      <c r="H2309" s="4">
        <v>76.097099999999998</v>
      </c>
      <c r="I2309" s="4">
        <v>10.2477</v>
      </c>
      <c r="J2309" s="7">
        <v>165</v>
      </c>
      <c r="K2309" s="7">
        <v>58</v>
      </c>
      <c r="L2309" s="3">
        <v>0.13469999999999999</v>
      </c>
      <c r="M2309" s="5">
        <v>0.53781818999999997</v>
      </c>
      <c r="N2309" s="6">
        <v>0.3</v>
      </c>
      <c r="O2309" s="8">
        <f>IFERROR(VLOOKUP(C2309,Sheet2!$B$2:$G$588,6,FALSE),0)</f>
        <v>24270</v>
      </c>
      <c r="P2309" t="s">
        <v>22</v>
      </c>
      <c r="Q2309" s="2">
        <v>0.4421906773</v>
      </c>
      <c r="R2309" s="3">
        <v>0.35</v>
      </c>
      <c r="S2309" s="3" t="str">
        <f t="shared" si="199"/>
        <v>Y</v>
      </c>
      <c r="T2309" s="2"/>
      <c r="U2309" s="22">
        <f t="shared" si="196"/>
        <v>0.35</v>
      </c>
      <c r="V2309" s="10">
        <f t="shared" si="197"/>
        <v>57.749999999999993</v>
      </c>
      <c r="W2309" s="24">
        <f t="shared" si="198"/>
        <v>57.749999999999993</v>
      </c>
    </row>
    <row r="2310" spans="1:23" x14ac:dyDescent="0.3">
      <c r="A2310" t="s">
        <v>17</v>
      </c>
      <c r="B2310" t="s">
        <v>3490</v>
      </c>
      <c r="C2310" t="s">
        <v>3491</v>
      </c>
      <c r="D2310" t="s">
        <v>3564</v>
      </c>
      <c r="E2310" t="s">
        <v>3565</v>
      </c>
      <c r="F2310">
        <v>0.3</v>
      </c>
      <c r="G2310" s="2">
        <v>1</v>
      </c>
      <c r="H2310" s="4">
        <v>412.57389999999998</v>
      </c>
      <c r="I2310" s="4">
        <v>15.0024</v>
      </c>
      <c r="J2310" s="7">
        <v>153</v>
      </c>
      <c r="K2310" s="7">
        <v>46</v>
      </c>
      <c r="L2310" s="3">
        <v>3.6400000000000002E-2</v>
      </c>
      <c r="M2310" s="5">
        <v>0.33929239999999999</v>
      </c>
      <c r="N2310" s="6">
        <v>0.2</v>
      </c>
      <c r="O2310" s="8">
        <f>IFERROR(VLOOKUP(C2310,Sheet2!$B$2:$G$588,6,FALSE),0)</f>
        <v>24270</v>
      </c>
      <c r="P2310" t="s">
        <v>22</v>
      </c>
      <c r="Q2310" s="2">
        <v>0.41053792589999999</v>
      </c>
      <c r="R2310" s="3">
        <v>0.3</v>
      </c>
      <c r="S2310" s="3" t="str">
        <f t="shared" si="199"/>
        <v>Y</v>
      </c>
      <c r="T2310" s="2"/>
      <c r="U2310" s="22">
        <f t="shared" si="196"/>
        <v>0.3</v>
      </c>
      <c r="V2310" s="10">
        <f t="shared" si="197"/>
        <v>45.9</v>
      </c>
      <c r="W2310" s="24">
        <f t="shared" si="198"/>
        <v>45.9</v>
      </c>
    </row>
    <row r="2311" spans="1:23" x14ac:dyDescent="0.3">
      <c r="A2311" t="s">
        <v>17</v>
      </c>
      <c r="B2311" t="s">
        <v>3490</v>
      </c>
      <c r="C2311" t="s">
        <v>3491</v>
      </c>
      <c r="D2311" t="s">
        <v>3770</v>
      </c>
      <c r="E2311" t="s">
        <v>3771</v>
      </c>
      <c r="F2311">
        <v>0.25</v>
      </c>
      <c r="G2311" s="2">
        <v>1</v>
      </c>
      <c r="H2311" s="4">
        <v>114.30070000000001</v>
      </c>
      <c r="I2311" s="4">
        <v>12.6431</v>
      </c>
      <c r="J2311" s="7">
        <v>149</v>
      </c>
      <c r="K2311" s="7">
        <v>37</v>
      </c>
      <c r="L2311" s="3">
        <v>0.1106</v>
      </c>
      <c r="M2311" s="5">
        <v>0.39375890000000002</v>
      </c>
      <c r="N2311" s="6">
        <v>0.2</v>
      </c>
      <c r="O2311" s="8">
        <f>IFERROR(VLOOKUP(C2311,Sheet2!$B$2:$G$588,6,FALSE),0)</f>
        <v>24270</v>
      </c>
      <c r="P2311" t="s">
        <v>22</v>
      </c>
      <c r="Q2311" s="2">
        <v>0.49207497030000003</v>
      </c>
      <c r="R2311" s="3">
        <v>0.25</v>
      </c>
      <c r="S2311" s="3" t="str">
        <f t="shared" si="199"/>
        <v>Y</v>
      </c>
      <c r="T2311" s="2"/>
      <c r="U2311" s="22">
        <f t="shared" si="196"/>
        <v>0.25</v>
      </c>
      <c r="V2311" s="10">
        <f t="shared" si="197"/>
        <v>37.25</v>
      </c>
      <c r="W2311" s="24">
        <f t="shared" si="198"/>
        <v>37.25</v>
      </c>
    </row>
    <row r="2312" spans="1:23" x14ac:dyDescent="0.3">
      <c r="A2312" t="s">
        <v>17</v>
      </c>
      <c r="B2312" t="s">
        <v>3490</v>
      </c>
      <c r="C2312" t="s">
        <v>3491</v>
      </c>
      <c r="D2312" t="s">
        <v>3714</v>
      </c>
      <c r="E2312" t="s">
        <v>3715</v>
      </c>
      <c r="F2312">
        <v>0.3</v>
      </c>
      <c r="G2312" s="2">
        <v>1</v>
      </c>
      <c r="H2312" s="4">
        <v>95.292599999999993</v>
      </c>
      <c r="I2312" s="4">
        <v>7.2653999999999996</v>
      </c>
      <c r="J2312" s="7">
        <v>147</v>
      </c>
      <c r="K2312" s="7">
        <v>44</v>
      </c>
      <c r="L2312" s="3">
        <v>7.6200000000000004E-2</v>
      </c>
      <c r="M2312" s="5">
        <v>0.67414763</v>
      </c>
      <c r="N2312" s="6">
        <v>0.3</v>
      </c>
      <c r="O2312" s="8">
        <f>IFERROR(VLOOKUP(C2312,Sheet2!$B$2:$G$588,6,FALSE),0)</f>
        <v>24270</v>
      </c>
      <c r="P2312" t="s">
        <v>22</v>
      </c>
      <c r="Q2312" s="2">
        <v>0.55499361250000001</v>
      </c>
      <c r="R2312" s="3">
        <v>0.3</v>
      </c>
      <c r="S2312" s="3" t="str">
        <f t="shared" si="199"/>
        <v>Y</v>
      </c>
      <c r="T2312" s="2"/>
      <c r="U2312" s="22">
        <f t="shared" si="196"/>
        <v>0.3</v>
      </c>
      <c r="V2312" s="10">
        <f t="shared" si="197"/>
        <v>44.1</v>
      </c>
      <c r="W2312" s="24">
        <f t="shared" si="198"/>
        <v>44.1</v>
      </c>
    </row>
    <row r="2313" spans="1:23" x14ac:dyDescent="0.3">
      <c r="A2313" t="s">
        <v>17</v>
      </c>
      <c r="B2313" t="s">
        <v>3490</v>
      </c>
      <c r="C2313" t="s">
        <v>3491</v>
      </c>
      <c r="D2313" t="s">
        <v>3572</v>
      </c>
      <c r="E2313" t="s">
        <v>3573</v>
      </c>
      <c r="F2313">
        <v>0.25</v>
      </c>
      <c r="G2313" s="2">
        <v>1</v>
      </c>
      <c r="H2313" s="4">
        <v>83.555400000000006</v>
      </c>
      <c r="I2313" s="4">
        <v>5.5846</v>
      </c>
      <c r="J2313" s="7">
        <v>142</v>
      </c>
      <c r="K2313" s="7">
        <v>36</v>
      </c>
      <c r="L2313" s="3">
        <v>6.6799999999999998E-2</v>
      </c>
      <c r="M2313" s="5">
        <v>0.84855468999999994</v>
      </c>
      <c r="N2313" s="6">
        <v>0.3</v>
      </c>
      <c r="O2313" s="8">
        <f>IFERROR(VLOOKUP(C2313,Sheet2!$B$2:$G$588,6,FALSE),0)</f>
        <v>24270</v>
      </c>
      <c r="P2313" t="s">
        <v>22</v>
      </c>
      <c r="Q2313" s="2">
        <v>0.64645767330000004</v>
      </c>
      <c r="R2313" s="3">
        <v>0.249999999999999</v>
      </c>
      <c r="S2313" s="3" t="str">
        <f t="shared" si="199"/>
        <v>Y</v>
      </c>
      <c r="T2313" s="2"/>
      <c r="U2313" s="22">
        <f t="shared" si="196"/>
        <v>0.249999999999999</v>
      </c>
      <c r="V2313" s="10">
        <f t="shared" si="197"/>
        <v>35.499999999999858</v>
      </c>
      <c r="W2313" s="24">
        <f t="shared" si="198"/>
        <v>35.499999999999858</v>
      </c>
    </row>
    <row r="2314" spans="1:23" x14ac:dyDescent="0.3">
      <c r="A2314" t="s">
        <v>17</v>
      </c>
      <c r="B2314" t="s">
        <v>3490</v>
      </c>
      <c r="C2314" t="s">
        <v>3491</v>
      </c>
      <c r="D2314" t="s">
        <v>3588</v>
      </c>
      <c r="E2314" t="s">
        <v>3589</v>
      </c>
      <c r="F2314">
        <v>0.1</v>
      </c>
      <c r="G2314" s="2">
        <v>1</v>
      </c>
      <c r="H2314" s="4">
        <v>372.84030000000001</v>
      </c>
      <c r="I2314" s="4">
        <v>19.6829</v>
      </c>
      <c r="J2314" s="7">
        <v>139</v>
      </c>
      <c r="K2314" s="7">
        <v>12</v>
      </c>
      <c r="L2314" s="3">
        <v>5.28E-2</v>
      </c>
      <c r="M2314" s="5">
        <v>0.23524676999999999</v>
      </c>
      <c r="N2314" s="6">
        <v>0.2</v>
      </c>
      <c r="O2314" s="8">
        <f>IFERROR(VLOOKUP(C2314,Sheet2!$B$2:$G$588,6,FALSE),0)</f>
        <v>24270</v>
      </c>
      <c r="P2314" t="s">
        <v>95</v>
      </c>
      <c r="Q2314" s="2">
        <v>0.149828923</v>
      </c>
      <c r="R2314" s="3">
        <v>9.9999999999999895E-2</v>
      </c>
      <c r="S2314" s="3" t="str">
        <f t="shared" si="199"/>
        <v>Y</v>
      </c>
      <c r="T2314" s="2"/>
      <c r="U2314" s="22">
        <f t="shared" ref="U2314:U2377" si="200">IF(A2314="placement",IF(T2314="",R2314,T2314),"")</f>
        <v>9.9999999999999895E-2</v>
      </c>
      <c r="V2314" s="10">
        <f t="shared" ref="V2314:V2377" si="201">IF($A2314="placement",U2314*J2314,"")</f>
        <v>13.899999999999986</v>
      </c>
      <c r="W2314" s="24">
        <f t="shared" ref="W2314:W2377" si="202">IF($A2314="placement",V2314,IF($A2314="site",SUMIF($C:$C,$C2314,$V:$V),IF($A2314="user",SUMIF($B:$B,$B2314,$V:$V),SUM($V:$V))))</f>
        <v>13.899999999999986</v>
      </c>
    </row>
    <row r="2315" spans="1:23" x14ac:dyDescent="0.3">
      <c r="A2315" t="s">
        <v>17</v>
      </c>
      <c r="B2315" t="s">
        <v>3490</v>
      </c>
      <c r="C2315" t="s">
        <v>3491</v>
      </c>
      <c r="D2315" t="s">
        <v>3726</v>
      </c>
      <c r="E2315" t="s">
        <v>3727</v>
      </c>
      <c r="F2315">
        <v>0.35</v>
      </c>
      <c r="G2315" s="2">
        <v>1</v>
      </c>
      <c r="H2315" s="4">
        <v>65.239599999999996</v>
      </c>
      <c r="I2315" s="4">
        <v>11.235799999999999</v>
      </c>
      <c r="J2315" s="7">
        <v>136</v>
      </c>
      <c r="K2315" s="7">
        <v>46</v>
      </c>
      <c r="L2315" s="3">
        <v>0.17219999999999999</v>
      </c>
      <c r="M2315" s="5">
        <v>0.40300124999999998</v>
      </c>
      <c r="N2315" s="6">
        <v>0.2</v>
      </c>
      <c r="O2315" s="8">
        <f>IFERROR(VLOOKUP(C2315,Sheet2!$B$2:$G$588,6,FALSE),0)</f>
        <v>24270</v>
      </c>
      <c r="P2315" t="s">
        <v>22</v>
      </c>
      <c r="Q2315" s="2">
        <v>0.50372362660000003</v>
      </c>
      <c r="R2315" s="3">
        <v>0.35</v>
      </c>
      <c r="S2315" s="3" t="str">
        <f t="shared" si="199"/>
        <v>Y</v>
      </c>
      <c r="T2315" s="2"/>
      <c r="U2315" s="22">
        <f t="shared" si="200"/>
        <v>0.35</v>
      </c>
      <c r="V2315" s="10">
        <f t="shared" si="201"/>
        <v>47.599999999999994</v>
      </c>
      <c r="W2315" s="24">
        <f t="shared" si="202"/>
        <v>47.599999999999994</v>
      </c>
    </row>
    <row r="2316" spans="1:23" x14ac:dyDescent="0.3">
      <c r="A2316" t="s">
        <v>17</v>
      </c>
      <c r="B2316" t="s">
        <v>3490</v>
      </c>
      <c r="C2316" t="s">
        <v>3491</v>
      </c>
      <c r="D2316" t="s">
        <v>3582</v>
      </c>
      <c r="E2316" t="s">
        <v>3583</v>
      </c>
      <c r="F2316">
        <v>0.3</v>
      </c>
      <c r="G2316" s="2">
        <v>0</v>
      </c>
      <c r="H2316" s="4">
        <v>30.593900000000001</v>
      </c>
      <c r="I2316" s="4">
        <v>7.4645000000000001</v>
      </c>
      <c r="J2316" s="7">
        <v>135</v>
      </c>
      <c r="K2316" s="7">
        <v>41</v>
      </c>
      <c r="L2316" s="3">
        <v>0.24399999999999999</v>
      </c>
      <c r="M2316" s="5">
        <v>0.60312527000000005</v>
      </c>
      <c r="N2316" s="6">
        <v>0.3</v>
      </c>
      <c r="O2316" s="8">
        <f>IFERROR(VLOOKUP(C2316,Sheet2!$B$2:$G$588,6,FALSE),0)</f>
        <v>24270</v>
      </c>
      <c r="P2316" t="s">
        <v>22</v>
      </c>
      <c r="Q2316" s="2">
        <v>0.50259089550000002</v>
      </c>
      <c r="R2316" s="3">
        <v>0.3</v>
      </c>
      <c r="U2316" s="22">
        <f t="shared" si="200"/>
        <v>0.3</v>
      </c>
      <c r="V2316" s="10">
        <f t="shared" si="201"/>
        <v>40.5</v>
      </c>
      <c r="W2316" s="24">
        <f t="shared" si="202"/>
        <v>40.5</v>
      </c>
    </row>
    <row r="2317" spans="1:23" x14ac:dyDescent="0.3">
      <c r="A2317" t="s">
        <v>17</v>
      </c>
      <c r="B2317" t="s">
        <v>3490</v>
      </c>
      <c r="C2317" t="s">
        <v>3491</v>
      </c>
      <c r="D2317" t="s">
        <v>3778</v>
      </c>
      <c r="E2317" t="s">
        <v>3779</v>
      </c>
      <c r="F2317">
        <v>0.3</v>
      </c>
      <c r="G2317" s="2">
        <v>1</v>
      </c>
      <c r="H2317" s="4">
        <v>45.896000000000001</v>
      </c>
      <c r="I2317" s="4">
        <v>7.5465</v>
      </c>
      <c r="J2317" s="7">
        <v>135</v>
      </c>
      <c r="K2317" s="7">
        <v>40</v>
      </c>
      <c r="L2317" s="3">
        <v>0.16439999999999999</v>
      </c>
      <c r="M2317" s="5">
        <v>0.59527785</v>
      </c>
      <c r="N2317" s="6">
        <v>0.3</v>
      </c>
      <c r="O2317" s="8">
        <f>IFERROR(VLOOKUP(C2317,Sheet2!$B$2:$G$588,6,FALSE),0)</f>
        <v>24270</v>
      </c>
      <c r="P2317" t="s">
        <v>22</v>
      </c>
      <c r="Q2317" s="2">
        <v>0.49603365789999998</v>
      </c>
      <c r="R2317" s="3">
        <v>0.3</v>
      </c>
      <c r="S2317" s="3" t="str">
        <f t="shared" ref="S2317:S2325" si="203">IF(R2317+0.01&lt;Q2317,"Y","")</f>
        <v>Y</v>
      </c>
      <c r="T2317" s="2"/>
      <c r="U2317" s="22">
        <f t="shared" si="200"/>
        <v>0.3</v>
      </c>
      <c r="V2317" s="10">
        <f t="shared" si="201"/>
        <v>40.5</v>
      </c>
      <c r="W2317" s="24">
        <f t="shared" si="202"/>
        <v>40.5</v>
      </c>
    </row>
    <row r="2318" spans="1:23" x14ac:dyDescent="0.3">
      <c r="A2318" t="s">
        <v>17</v>
      </c>
      <c r="B2318" t="s">
        <v>3490</v>
      </c>
      <c r="C2318" t="s">
        <v>3491</v>
      </c>
      <c r="D2318" t="s">
        <v>3612</v>
      </c>
      <c r="E2318" t="s">
        <v>3613</v>
      </c>
      <c r="F2318">
        <v>0.25</v>
      </c>
      <c r="G2318" s="2">
        <v>1</v>
      </c>
      <c r="H2318" s="4">
        <v>71.9726</v>
      </c>
      <c r="I2318" s="4">
        <v>8.9171999999999993</v>
      </c>
      <c r="J2318" s="7">
        <v>134</v>
      </c>
      <c r="K2318" s="7">
        <v>34</v>
      </c>
      <c r="L2318" s="3">
        <v>0.1239</v>
      </c>
      <c r="M2318" s="5">
        <v>0.50198973000000002</v>
      </c>
      <c r="N2318" s="6">
        <v>0.3</v>
      </c>
      <c r="O2318" s="8">
        <f>IFERROR(VLOOKUP(C2318,Sheet2!$B$2:$G$588,6,FALSE),0)</f>
        <v>24270</v>
      </c>
      <c r="P2318" t="s">
        <v>22</v>
      </c>
      <c r="Q2318" s="2">
        <v>0.40237821309999999</v>
      </c>
      <c r="R2318" s="3">
        <v>0.25</v>
      </c>
      <c r="S2318" s="3" t="str">
        <f t="shared" si="203"/>
        <v>Y</v>
      </c>
      <c r="T2318" s="2"/>
      <c r="U2318" s="22">
        <f t="shared" si="200"/>
        <v>0.25</v>
      </c>
      <c r="V2318" s="10">
        <f t="shared" si="201"/>
        <v>33.5</v>
      </c>
      <c r="W2318" s="24">
        <f t="shared" si="202"/>
        <v>33.5</v>
      </c>
    </row>
    <row r="2319" spans="1:23" x14ac:dyDescent="0.3">
      <c r="A2319" t="s">
        <v>17</v>
      </c>
      <c r="B2319" t="s">
        <v>3490</v>
      </c>
      <c r="C2319" t="s">
        <v>3491</v>
      </c>
      <c r="D2319" t="s">
        <v>3712</v>
      </c>
      <c r="E2319" t="s">
        <v>3713</v>
      </c>
      <c r="F2319">
        <v>0.25</v>
      </c>
      <c r="G2319" s="2">
        <v>1</v>
      </c>
      <c r="H2319" s="4">
        <v>51.130400000000002</v>
      </c>
      <c r="I2319" s="4">
        <v>8.3872</v>
      </c>
      <c r="J2319" s="7">
        <v>133</v>
      </c>
      <c r="K2319" s="7">
        <v>33</v>
      </c>
      <c r="L2319" s="3">
        <v>0.16400000000000001</v>
      </c>
      <c r="M2319" s="5">
        <v>0.52862094999999998</v>
      </c>
      <c r="N2319" s="6">
        <v>0.3</v>
      </c>
      <c r="O2319" s="8">
        <f>IFERROR(VLOOKUP(C2319,Sheet2!$B$2:$G$588,6,FALSE),0)</f>
        <v>24270</v>
      </c>
      <c r="P2319" t="s">
        <v>22</v>
      </c>
      <c r="Q2319" s="2">
        <v>0.43248559720000002</v>
      </c>
      <c r="R2319" s="3">
        <v>0.249999999999999</v>
      </c>
      <c r="S2319" s="3" t="str">
        <f t="shared" si="203"/>
        <v>Y</v>
      </c>
      <c r="T2319" s="2"/>
      <c r="U2319" s="22">
        <f t="shared" si="200"/>
        <v>0.249999999999999</v>
      </c>
      <c r="V2319" s="10">
        <f t="shared" si="201"/>
        <v>33.249999999999865</v>
      </c>
      <c r="W2319" s="24">
        <f t="shared" si="202"/>
        <v>33.249999999999865</v>
      </c>
    </row>
    <row r="2320" spans="1:23" x14ac:dyDescent="0.3">
      <c r="A2320" t="s">
        <v>17</v>
      </c>
      <c r="B2320" t="s">
        <v>3490</v>
      </c>
      <c r="C2320" t="s">
        <v>3491</v>
      </c>
      <c r="D2320" t="s">
        <v>3522</v>
      </c>
      <c r="E2320" t="s">
        <v>3523</v>
      </c>
      <c r="F2320">
        <v>0.25</v>
      </c>
      <c r="G2320" s="2">
        <v>1</v>
      </c>
      <c r="H2320" s="4">
        <v>80.367900000000006</v>
      </c>
      <c r="I2320" s="4">
        <v>6.9683999999999999</v>
      </c>
      <c r="J2320" s="7">
        <v>132</v>
      </c>
      <c r="K2320" s="7">
        <v>33</v>
      </c>
      <c r="L2320" s="3">
        <v>8.6699999999999999E-2</v>
      </c>
      <c r="M2320" s="5">
        <v>0.63039864000000001</v>
      </c>
      <c r="N2320" s="6">
        <v>0.3</v>
      </c>
      <c r="O2320" s="8">
        <f>IFERROR(VLOOKUP(C2320,Sheet2!$B$2:$G$588,6,FALSE),0)</f>
        <v>24270</v>
      </c>
      <c r="P2320" t="s">
        <v>22</v>
      </c>
      <c r="Q2320" s="2">
        <v>0.52411064750000003</v>
      </c>
      <c r="R2320" s="3">
        <v>0.25</v>
      </c>
      <c r="S2320" s="3" t="str">
        <f t="shared" si="203"/>
        <v>Y</v>
      </c>
      <c r="T2320" s="2"/>
      <c r="U2320" s="22">
        <f t="shared" si="200"/>
        <v>0.25</v>
      </c>
      <c r="V2320" s="10">
        <f t="shared" si="201"/>
        <v>33</v>
      </c>
      <c r="W2320" s="24">
        <f t="shared" si="202"/>
        <v>33</v>
      </c>
    </row>
    <row r="2321" spans="1:23" x14ac:dyDescent="0.3">
      <c r="A2321" t="s">
        <v>17</v>
      </c>
      <c r="B2321" t="s">
        <v>3490</v>
      </c>
      <c r="C2321" t="s">
        <v>3491</v>
      </c>
      <c r="D2321" t="s">
        <v>3528</v>
      </c>
      <c r="E2321" t="s">
        <v>3529</v>
      </c>
      <c r="F2321">
        <v>0.25</v>
      </c>
      <c r="G2321" s="2">
        <v>1</v>
      </c>
      <c r="H2321" s="4">
        <v>106.9456</v>
      </c>
      <c r="I2321" s="4">
        <v>12.303900000000001</v>
      </c>
      <c r="J2321" s="7">
        <v>132</v>
      </c>
      <c r="K2321" s="7">
        <v>33</v>
      </c>
      <c r="L2321" s="3">
        <v>0.115</v>
      </c>
      <c r="M2321" s="5">
        <v>0.35753910999999999</v>
      </c>
      <c r="N2321" s="6">
        <v>0.2</v>
      </c>
      <c r="O2321" s="8">
        <f>IFERROR(VLOOKUP(C2321,Sheet2!$B$2:$G$588,6,FALSE),0)</f>
        <v>24270</v>
      </c>
      <c r="P2321" t="s">
        <v>22</v>
      </c>
      <c r="Q2321" s="2">
        <v>0.44062064140000001</v>
      </c>
      <c r="R2321" s="3">
        <v>0.25</v>
      </c>
      <c r="S2321" s="3" t="str">
        <f t="shared" si="203"/>
        <v>Y</v>
      </c>
      <c r="T2321" s="2"/>
      <c r="U2321" s="22">
        <f t="shared" si="200"/>
        <v>0.25</v>
      </c>
      <c r="V2321" s="10">
        <f t="shared" si="201"/>
        <v>33</v>
      </c>
      <c r="W2321" s="24">
        <f t="shared" si="202"/>
        <v>33</v>
      </c>
    </row>
    <row r="2322" spans="1:23" x14ac:dyDescent="0.3">
      <c r="A2322" t="s">
        <v>17</v>
      </c>
      <c r="B2322" t="s">
        <v>3490</v>
      </c>
      <c r="C2322" t="s">
        <v>3491</v>
      </c>
      <c r="D2322" t="s">
        <v>3720</v>
      </c>
      <c r="E2322" t="s">
        <v>3721</v>
      </c>
      <c r="F2322">
        <v>0.3</v>
      </c>
      <c r="G2322" s="2">
        <v>1</v>
      </c>
      <c r="H2322" s="4">
        <v>110.13760000000001</v>
      </c>
      <c r="I2322" s="4">
        <v>22.0593</v>
      </c>
      <c r="J2322" s="7">
        <v>131</v>
      </c>
      <c r="K2322" s="7">
        <v>-2</v>
      </c>
      <c r="L2322" s="3">
        <v>0.20030000000000001</v>
      </c>
      <c r="M2322" s="5">
        <v>0.19775475000000001</v>
      </c>
      <c r="N2322" s="6">
        <v>0.2</v>
      </c>
      <c r="O2322" s="8">
        <f>IFERROR(VLOOKUP(C2322,Sheet2!$B$2:$G$588,6,FALSE),0)</f>
        <v>24270</v>
      </c>
      <c r="P2322" t="s">
        <v>22</v>
      </c>
      <c r="Q2322" s="2">
        <v>-1.13537004E-2</v>
      </c>
      <c r="R2322" s="3">
        <v>-1.13537003500751E-2</v>
      </c>
      <c r="S2322" s="3" t="str">
        <f t="shared" si="203"/>
        <v/>
      </c>
      <c r="T2322" s="2"/>
      <c r="U2322" s="22">
        <f t="shared" si="200"/>
        <v>-1.13537003500751E-2</v>
      </c>
      <c r="V2322" s="10">
        <f t="shared" si="201"/>
        <v>-1.487334745859838</v>
      </c>
      <c r="W2322" s="24">
        <f t="shared" si="202"/>
        <v>-1.487334745859838</v>
      </c>
    </row>
    <row r="2323" spans="1:23" x14ac:dyDescent="0.3">
      <c r="A2323" t="s">
        <v>17</v>
      </c>
      <c r="B2323" t="s">
        <v>3490</v>
      </c>
      <c r="C2323" t="s">
        <v>3491</v>
      </c>
      <c r="D2323" t="s">
        <v>3788</v>
      </c>
      <c r="E2323" t="s">
        <v>3789</v>
      </c>
      <c r="F2323">
        <v>0.25</v>
      </c>
      <c r="G2323" s="2">
        <v>1</v>
      </c>
      <c r="H2323" s="4">
        <v>62.866599999999998</v>
      </c>
      <c r="I2323" s="4">
        <v>10.6029</v>
      </c>
      <c r="J2323" s="7">
        <v>131</v>
      </c>
      <c r="K2323" s="7">
        <v>33</v>
      </c>
      <c r="L2323" s="3">
        <v>0.16869999999999999</v>
      </c>
      <c r="M2323" s="5">
        <v>0.41044589999999997</v>
      </c>
      <c r="N2323" s="6">
        <v>0.2</v>
      </c>
      <c r="O2323" s="8">
        <f>IFERROR(VLOOKUP(C2323,Sheet2!$B$2:$G$588,6,FALSE),0)</f>
        <v>24270</v>
      </c>
      <c r="P2323" t="s">
        <v>22</v>
      </c>
      <c r="Q2323" s="2">
        <v>0.51272506439999999</v>
      </c>
      <c r="R2323" s="3">
        <v>0.249999999999999</v>
      </c>
      <c r="S2323" s="3" t="str">
        <f t="shared" si="203"/>
        <v>Y</v>
      </c>
      <c r="T2323" s="2"/>
      <c r="U2323" s="22">
        <f t="shared" si="200"/>
        <v>0.249999999999999</v>
      </c>
      <c r="V2323" s="10">
        <f t="shared" si="201"/>
        <v>32.749999999999872</v>
      </c>
      <c r="W2323" s="24">
        <f t="shared" si="202"/>
        <v>32.749999999999872</v>
      </c>
    </row>
    <row r="2324" spans="1:23" x14ac:dyDescent="0.3">
      <c r="A2324" t="s">
        <v>17</v>
      </c>
      <c r="B2324" t="s">
        <v>3490</v>
      </c>
      <c r="C2324" t="s">
        <v>3491</v>
      </c>
      <c r="D2324" t="s">
        <v>3644</v>
      </c>
      <c r="E2324" t="s">
        <v>3645</v>
      </c>
      <c r="F2324">
        <v>0.2</v>
      </c>
      <c r="G2324" s="2">
        <v>1</v>
      </c>
      <c r="H2324" s="4">
        <v>120.78489999999999</v>
      </c>
      <c r="I2324" s="4">
        <v>8.6334</v>
      </c>
      <c r="J2324" s="7">
        <v>128</v>
      </c>
      <c r="K2324" s="7">
        <v>26</v>
      </c>
      <c r="L2324" s="3">
        <v>7.1499999999999994E-2</v>
      </c>
      <c r="M2324" s="5">
        <v>0.49244960999999998</v>
      </c>
      <c r="N2324" s="6">
        <v>0.3</v>
      </c>
      <c r="O2324" s="8">
        <f>IFERROR(VLOOKUP(C2324,Sheet2!$B$2:$G$588,6,FALSE),0)</f>
        <v>24270</v>
      </c>
      <c r="P2324" t="s">
        <v>92</v>
      </c>
      <c r="Q2324" s="2">
        <v>0.39080061960000001</v>
      </c>
      <c r="R2324" s="3">
        <v>0.19999999999999901</v>
      </c>
      <c r="S2324" s="3" t="str">
        <f t="shared" si="203"/>
        <v>Y</v>
      </c>
      <c r="T2324" s="2"/>
      <c r="U2324" s="22">
        <f t="shared" si="200"/>
        <v>0.19999999999999901</v>
      </c>
      <c r="V2324" s="10">
        <f t="shared" si="201"/>
        <v>25.599999999999874</v>
      </c>
      <c r="W2324" s="24">
        <f t="shared" si="202"/>
        <v>25.599999999999874</v>
      </c>
    </row>
    <row r="2325" spans="1:23" x14ac:dyDescent="0.3">
      <c r="A2325" t="s">
        <v>17</v>
      </c>
      <c r="B2325" t="s">
        <v>3490</v>
      </c>
      <c r="C2325" t="s">
        <v>3491</v>
      </c>
      <c r="D2325" t="s">
        <v>3512</v>
      </c>
      <c r="E2325" t="s">
        <v>3513</v>
      </c>
      <c r="F2325">
        <v>0.3</v>
      </c>
      <c r="G2325" s="2">
        <v>1</v>
      </c>
      <c r="H2325" s="4">
        <v>43.866100000000003</v>
      </c>
      <c r="I2325" s="4">
        <v>6.4372999999999996</v>
      </c>
      <c r="J2325" s="7">
        <v>124</v>
      </c>
      <c r="K2325" s="7">
        <v>37</v>
      </c>
      <c r="L2325" s="3">
        <v>0.1467</v>
      </c>
      <c r="M2325" s="5">
        <v>0.64038081999999996</v>
      </c>
      <c r="N2325" s="6">
        <v>0.3</v>
      </c>
      <c r="O2325" s="8">
        <f>IFERROR(VLOOKUP(C2325,Sheet2!$B$2:$G$588,6,FALSE),0)</f>
        <v>24270</v>
      </c>
      <c r="P2325" t="s">
        <v>22</v>
      </c>
      <c r="Q2325" s="2">
        <v>0.53152875290000001</v>
      </c>
      <c r="R2325" s="3">
        <v>0.3</v>
      </c>
      <c r="S2325" s="3" t="str">
        <f t="shared" si="203"/>
        <v>Y</v>
      </c>
      <c r="T2325" s="2"/>
      <c r="U2325" s="22">
        <f t="shared" si="200"/>
        <v>0.3</v>
      </c>
      <c r="V2325" s="10">
        <f t="shared" si="201"/>
        <v>37.199999999999996</v>
      </c>
      <c r="W2325" s="24">
        <f t="shared" si="202"/>
        <v>37.199999999999996</v>
      </c>
    </row>
    <row r="2326" spans="1:23" x14ac:dyDescent="0.3">
      <c r="A2326" t="s">
        <v>17</v>
      </c>
      <c r="B2326" t="s">
        <v>3490</v>
      </c>
      <c r="C2326" t="s">
        <v>3491</v>
      </c>
      <c r="D2326" t="s">
        <v>3716</v>
      </c>
      <c r="E2326" t="s">
        <v>3717</v>
      </c>
      <c r="F2326">
        <v>0.3</v>
      </c>
      <c r="G2326" s="2">
        <v>0</v>
      </c>
      <c r="H2326" s="4">
        <v>24.264399999999998</v>
      </c>
      <c r="I2326" s="4">
        <v>8.4572000000000003</v>
      </c>
      <c r="J2326" s="7">
        <v>123</v>
      </c>
      <c r="K2326" s="7">
        <v>37</v>
      </c>
      <c r="L2326" s="3">
        <v>0.34849999999999998</v>
      </c>
      <c r="M2326" s="5">
        <v>0.48518593999999998</v>
      </c>
      <c r="N2326" s="6">
        <v>0.3</v>
      </c>
      <c r="O2326" s="8">
        <f>IFERROR(VLOOKUP(C2326,Sheet2!$B$2:$G$588,6,FALSE),0)</f>
        <v>24270</v>
      </c>
      <c r="P2326" t="s">
        <v>22</v>
      </c>
      <c r="Q2326" s="2">
        <v>0.38168034610000001</v>
      </c>
      <c r="R2326" s="3">
        <v>0.3</v>
      </c>
      <c r="U2326" s="22">
        <f t="shared" si="200"/>
        <v>0.3</v>
      </c>
      <c r="V2326" s="10">
        <f t="shared" si="201"/>
        <v>36.9</v>
      </c>
      <c r="W2326" s="24">
        <f t="shared" si="202"/>
        <v>36.9</v>
      </c>
    </row>
    <row r="2327" spans="1:23" x14ac:dyDescent="0.3">
      <c r="A2327" t="s">
        <v>17</v>
      </c>
      <c r="B2327" t="s">
        <v>3490</v>
      </c>
      <c r="C2327" t="s">
        <v>3491</v>
      </c>
      <c r="D2327" t="s">
        <v>3636</v>
      </c>
      <c r="E2327" t="s">
        <v>3637</v>
      </c>
      <c r="F2327">
        <v>0.2</v>
      </c>
      <c r="G2327" s="2">
        <v>0</v>
      </c>
      <c r="H2327" s="4">
        <v>34.418100000000003</v>
      </c>
      <c r="I2327" s="4">
        <v>6.9344000000000001</v>
      </c>
      <c r="J2327" s="7">
        <v>122</v>
      </c>
      <c r="K2327" s="7">
        <v>24</v>
      </c>
      <c r="L2327" s="3">
        <v>0.20150000000000001</v>
      </c>
      <c r="M2327" s="5">
        <v>0.58472424999999995</v>
      </c>
      <c r="N2327" s="6">
        <v>0.3</v>
      </c>
      <c r="O2327" s="8">
        <f>IFERROR(VLOOKUP(C2327,Sheet2!$B$2:$G$588,6,FALSE),0)</f>
        <v>24270</v>
      </c>
      <c r="P2327" t="s">
        <v>92</v>
      </c>
      <c r="Q2327" s="2">
        <v>0.48693764950000001</v>
      </c>
      <c r="R2327" s="3">
        <v>0.2</v>
      </c>
      <c r="U2327" s="22">
        <f t="shared" si="200"/>
        <v>0.2</v>
      </c>
      <c r="V2327" s="10">
        <f t="shared" si="201"/>
        <v>24.400000000000002</v>
      </c>
      <c r="W2327" s="24">
        <f t="shared" si="202"/>
        <v>24.400000000000002</v>
      </c>
    </row>
    <row r="2328" spans="1:23" x14ac:dyDescent="0.3">
      <c r="A2328" t="s">
        <v>17</v>
      </c>
      <c r="B2328" t="s">
        <v>3490</v>
      </c>
      <c r="C2328" t="s">
        <v>3491</v>
      </c>
      <c r="D2328" t="s">
        <v>3656</v>
      </c>
      <c r="E2328" t="s">
        <v>3657</v>
      </c>
      <c r="F2328">
        <v>0.3</v>
      </c>
      <c r="G2328" s="2">
        <v>1</v>
      </c>
      <c r="H2328" s="4">
        <v>169.68709999999999</v>
      </c>
      <c r="I2328" s="4">
        <v>9.6631</v>
      </c>
      <c r="J2328" s="7">
        <v>119</v>
      </c>
      <c r="K2328" s="7">
        <v>36</v>
      </c>
      <c r="L2328" s="3">
        <v>5.6899999999999999E-2</v>
      </c>
      <c r="M2328" s="5">
        <v>0.41217439</v>
      </c>
      <c r="N2328" s="6">
        <v>0.2</v>
      </c>
      <c r="O2328" s="8">
        <f>IFERROR(VLOOKUP(C2328,Sheet2!$B$2:$G$588,6,FALSE),0)</f>
        <v>24270</v>
      </c>
      <c r="P2328" t="s">
        <v>22</v>
      </c>
      <c r="Q2328" s="2">
        <v>0.5147684924</v>
      </c>
      <c r="R2328" s="3">
        <v>0.29999999999999899</v>
      </c>
      <c r="S2328" s="3" t="str">
        <f t="shared" ref="S2328:S2331" si="204">IF(R2328+0.01&lt;Q2328,"Y","")</f>
        <v>Y</v>
      </c>
      <c r="T2328" s="2"/>
      <c r="U2328" s="22">
        <f t="shared" si="200"/>
        <v>0.29999999999999899</v>
      </c>
      <c r="V2328" s="10">
        <f t="shared" si="201"/>
        <v>35.699999999999882</v>
      </c>
      <c r="W2328" s="24">
        <f t="shared" si="202"/>
        <v>35.699999999999882</v>
      </c>
    </row>
    <row r="2329" spans="1:23" x14ac:dyDescent="0.3">
      <c r="A2329" t="s">
        <v>17</v>
      </c>
      <c r="B2329" t="s">
        <v>3490</v>
      </c>
      <c r="C2329" t="s">
        <v>3491</v>
      </c>
      <c r="D2329" t="s">
        <v>3732</v>
      </c>
      <c r="E2329" t="s">
        <v>3733</v>
      </c>
      <c r="F2329">
        <v>0.3</v>
      </c>
      <c r="G2329" s="2">
        <v>1</v>
      </c>
      <c r="H2329" s="4">
        <v>99.4221</v>
      </c>
      <c r="I2329" s="4">
        <v>9.8521999999999998</v>
      </c>
      <c r="J2329" s="7">
        <v>116</v>
      </c>
      <c r="K2329" s="7">
        <v>35</v>
      </c>
      <c r="L2329" s="3">
        <v>9.9099999999999994E-2</v>
      </c>
      <c r="M2329" s="5">
        <v>0.39325532000000002</v>
      </c>
      <c r="N2329" s="6">
        <v>0.2</v>
      </c>
      <c r="O2329" s="8">
        <f>IFERROR(VLOOKUP(C2329,Sheet2!$B$2:$G$588,6,FALSE),0)</f>
        <v>24270</v>
      </c>
      <c r="P2329" t="s">
        <v>22</v>
      </c>
      <c r="Q2329" s="2">
        <v>0.49142455769999999</v>
      </c>
      <c r="R2329" s="3">
        <v>0.3</v>
      </c>
      <c r="S2329" s="3" t="str">
        <f t="shared" si="204"/>
        <v>Y</v>
      </c>
      <c r="T2329" s="2"/>
      <c r="U2329" s="22">
        <f t="shared" si="200"/>
        <v>0.3</v>
      </c>
      <c r="V2329" s="10">
        <f t="shared" si="201"/>
        <v>34.799999999999997</v>
      </c>
      <c r="W2329" s="24">
        <f t="shared" si="202"/>
        <v>34.799999999999997</v>
      </c>
    </row>
    <row r="2330" spans="1:23" x14ac:dyDescent="0.3">
      <c r="A2330" t="s">
        <v>17</v>
      </c>
      <c r="B2330" t="s">
        <v>3490</v>
      </c>
      <c r="C2330" t="s">
        <v>3491</v>
      </c>
      <c r="D2330" t="s">
        <v>3554</v>
      </c>
      <c r="E2330" t="s">
        <v>3555</v>
      </c>
      <c r="F2330">
        <v>0.2</v>
      </c>
      <c r="G2330" s="2">
        <v>1</v>
      </c>
      <c r="H2330" s="4">
        <v>51.236499999999999</v>
      </c>
      <c r="I2330" s="4">
        <v>7.8795999999999999</v>
      </c>
      <c r="J2330" s="7">
        <v>113</v>
      </c>
      <c r="K2330" s="7">
        <v>23</v>
      </c>
      <c r="L2330" s="3">
        <v>0.15379999999999999</v>
      </c>
      <c r="M2330" s="5">
        <v>0.47956306999999998</v>
      </c>
      <c r="N2330" s="6">
        <v>0.3</v>
      </c>
      <c r="O2330" s="8">
        <f>IFERROR(VLOOKUP(C2330,Sheet2!$B$2:$G$588,6,FALSE),0)</f>
        <v>24270</v>
      </c>
      <c r="P2330" t="s">
        <v>92</v>
      </c>
      <c r="Q2330" s="2">
        <v>0.37443056159999999</v>
      </c>
      <c r="R2330" s="3">
        <v>0.19999999999999901</v>
      </c>
      <c r="S2330" s="3" t="str">
        <f t="shared" si="204"/>
        <v>Y</v>
      </c>
      <c r="T2330" s="2"/>
      <c r="U2330" s="22">
        <f t="shared" si="200"/>
        <v>0.19999999999999901</v>
      </c>
      <c r="V2330" s="10">
        <f t="shared" si="201"/>
        <v>22.599999999999888</v>
      </c>
      <c r="W2330" s="24">
        <f t="shared" si="202"/>
        <v>22.599999999999888</v>
      </c>
    </row>
    <row r="2331" spans="1:23" x14ac:dyDescent="0.3">
      <c r="A2331" t="s">
        <v>17</v>
      </c>
      <c r="B2331" t="s">
        <v>3490</v>
      </c>
      <c r="C2331" t="s">
        <v>3491</v>
      </c>
      <c r="D2331" t="s">
        <v>3580</v>
      </c>
      <c r="E2331" t="s">
        <v>3581</v>
      </c>
      <c r="F2331">
        <v>0.35</v>
      </c>
      <c r="G2331" s="2">
        <v>1</v>
      </c>
      <c r="H2331" s="4">
        <v>47.965899999999998</v>
      </c>
      <c r="I2331" s="4">
        <v>5.5232000000000001</v>
      </c>
      <c r="J2331" s="7">
        <v>111</v>
      </c>
      <c r="K2331" s="7">
        <v>39</v>
      </c>
      <c r="L2331" s="3">
        <v>0.11509999999999999</v>
      </c>
      <c r="M2331" s="5">
        <v>0.66896734999999996</v>
      </c>
      <c r="N2331" s="6">
        <v>0.3</v>
      </c>
      <c r="O2331" s="8">
        <f>IFERROR(VLOOKUP(C2331,Sheet2!$B$2:$G$588,6,FALSE),0)</f>
        <v>24270</v>
      </c>
      <c r="P2331" t="s">
        <v>22</v>
      </c>
      <c r="Q2331" s="2">
        <v>0.55154761740000002</v>
      </c>
      <c r="R2331" s="3">
        <v>0.35</v>
      </c>
      <c r="S2331" s="3" t="str">
        <f t="shared" si="204"/>
        <v>Y</v>
      </c>
      <c r="T2331" s="2"/>
      <c r="U2331" s="22">
        <f t="shared" si="200"/>
        <v>0.35</v>
      </c>
      <c r="V2331" s="10">
        <f t="shared" si="201"/>
        <v>38.849999999999994</v>
      </c>
      <c r="W2331" s="24">
        <f t="shared" si="202"/>
        <v>38.849999999999994</v>
      </c>
    </row>
    <row r="2332" spans="1:23" x14ac:dyDescent="0.3">
      <c r="A2332" t="s">
        <v>17</v>
      </c>
      <c r="B2332" t="s">
        <v>3490</v>
      </c>
      <c r="C2332" t="s">
        <v>3491</v>
      </c>
      <c r="D2332" t="s">
        <v>3642</v>
      </c>
      <c r="E2332" t="s">
        <v>3643</v>
      </c>
      <c r="F2332">
        <v>0.35</v>
      </c>
      <c r="G2332" s="2">
        <v>0</v>
      </c>
      <c r="H2332" s="4">
        <v>31.601199999999999</v>
      </c>
      <c r="I2332" s="4">
        <v>4.4280999999999997</v>
      </c>
      <c r="J2332" s="7">
        <v>107</v>
      </c>
      <c r="K2332" s="7">
        <v>38</v>
      </c>
      <c r="L2332" s="3">
        <v>0.1401</v>
      </c>
      <c r="M2332" s="5">
        <v>0.80677969000000005</v>
      </c>
      <c r="N2332" s="6">
        <v>0.3</v>
      </c>
      <c r="O2332" s="8">
        <f>IFERROR(VLOOKUP(C2332,Sheet2!$B$2:$G$588,6,FALSE),0)</f>
        <v>24270</v>
      </c>
      <c r="P2332" t="s">
        <v>22</v>
      </c>
      <c r="Q2332" s="2">
        <v>0.62815127309999996</v>
      </c>
      <c r="R2332" s="3">
        <v>0.35</v>
      </c>
      <c r="U2332" s="22">
        <f t="shared" si="200"/>
        <v>0.35</v>
      </c>
      <c r="V2332" s="10">
        <f t="shared" si="201"/>
        <v>37.449999999999996</v>
      </c>
      <c r="W2332" s="24">
        <f t="shared" si="202"/>
        <v>37.449999999999996</v>
      </c>
    </row>
    <row r="2333" spans="1:23" x14ac:dyDescent="0.3">
      <c r="A2333" t="s">
        <v>17</v>
      </c>
      <c r="B2333" t="s">
        <v>3490</v>
      </c>
      <c r="C2333" t="s">
        <v>3491</v>
      </c>
      <c r="D2333" t="s">
        <v>3520</v>
      </c>
      <c r="E2333" t="s">
        <v>3521</v>
      </c>
      <c r="F2333">
        <v>0.35</v>
      </c>
      <c r="G2333" s="2">
        <v>1</v>
      </c>
      <c r="H2333" s="4">
        <v>86.616799999999998</v>
      </c>
      <c r="I2333" s="4">
        <v>7.5835999999999997</v>
      </c>
      <c r="J2333" s="7">
        <v>101</v>
      </c>
      <c r="K2333" s="7">
        <v>35</v>
      </c>
      <c r="L2333" s="3">
        <v>8.7599999999999997E-2</v>
      </c>
      <c r="M2333" s="5">
        <v>0.44576246000000003</v>
      </c>
      <c r="N2333" s="6">
        <v>0.2</v>
      </c>
      <c r="O2333" s="8">
        <f>IFERROR(VLOOKUP(C2333,Sheet2!$B$2:$G$588,6,FALSE),0)</f>
        <v>24270</v>
      </c>
      <c r="P2333" t="s">
        <v>22</v>
      </c>
      <c r="Q2333" s="2">
        <v>0.55133054140000004</v>
      </c>
      <c r="R2333" s="3">
        <v>0.35</v>
      </c>
      <c r="S2333" s="3" t="str">
        <f t="shared" ref="S2333:S2344" si="205">IF(R2333+0.01&lt;Q2333,"Y","")</f>
        <v>Y</v>
      </c>
      <c r="T2333" s="2"/>
      <c r="U2333" s="22">
        <f t="shared" si="200"/>
        <v>0.35</v>
      </c>
      <c r="V2333" s="10">
        <f t="shared" si="201"/>
        <v>35.349999999999994</v>
      </c>
      <c r="W2333" s="24">
        <f t="shared" si="202"/>
        <v>35.349999999999994</v>
      </c>
    </row>
    <row r="2334" spans="1:23" x14ac:dyDescent="0.3">
      <c r="A2334" t="s">
        <v>17</v>
      </c>
      <c r="B2334" t="s">
        <v>3490</v>
      </c>
      <c r="C2334" t="s">
        <v>3491</v>
      </c>
      <c r="D2334" t="s">
        <v>3786</v>
      </c>
      <c r="E2334" t="s">
        <v>3787</v>
      </c>
      <c r="F2334">
        <v>0.1</v>
      </c>
      <c r="G2334" s="2">
        <v>1</v>
      </c>
      <c r="H2334" s="4">
        <v>48.251800000000003</v>
      </c>
      <c r="I2334" s="4">
        <v>6.9661999999999997</v>
      </c>
      <c r="J2334" s="7">
        <v>98</v>
      </c>
      <c r="K2334" s="7">
        <v>10</v>
      </c>
      <c r="L2334" s="3">
        <v>0.1444</v>
      </c>
      <c r="M2334" s="5">
        <v>0.47004111999999998</v>
      </c>
      <c r="N2334" s="6">
        <v>0.3</v>
      </c>
      <c r="O2334" s="8">
        <f>IFERROR(VLOOKUP(C2334,Sheet2!$B$2:$G$588,6,FALSE),0)</f>
        <v>24270</v>
      </c>
      <c r="P2334" t="s">
        <v>95</v>
      </c>
      <c r="Q2334" s="2">
        <v>0.36175796269999999</v>
      </c>
      <c r="R2334" s="3">
        <v>0.1</v>
      </c>
      <c r="S2334" s="3" t="str">
        <f t="shared" si="205"/>
        <v>Y</v>
      </c>
      <c r="T2334" s="2"/>
      <c r="U2334" s="22">
        <f t="shared" si="200"/>
        <v>0.1</v>
      </c>
      <c r="V2334" s="10">
        <f t="shared" si="201"/>
        <v>9.8000000000000007</v>
      </c>
      <c r="W2334" s="24">
        <f t="shared" si="202"/>
        <v>9.8000000000000007</v>
      </c>
    </row>
    <row r="2335" spans="1:23" x14ac:dyDescent="0.3">
      <c r="A2335" t="s">
        <v>17</v>
      </c>
      <c r="B2335" t="s">
        <v>3490</v>
      </c>
      <c r="C2335" t="s">
        <v>3491</v>
      </c>
      <c r="D2335" t="s">
        <v>3614</v>
      </c>
      <c r="E2335" t="s">
        <v>3615</v>
      </c>
      <c r="F2335">
        <v>0.2</v>
      </c>
      <c r="G2335" s="2">
        <v>1</v>
      </c>
      <c r="H2335" s="4">
        <v>72.225899999999996</v>
      </c>
      <c r="I2335" s="4">
        <v>9.3904999999999994</v>
      </c>
      <c r="J2335" s="7">
        <v>91</v>
      </c>
      <c r="K2335" s="7">
        <v>7</v>
      </c>
      <c r="L2335" s="3">
        <v>0.13</v>
      </c>
      <c r="M2335" s="5">
        <v>0.32272738000000001</v>
      </c>
      <c r="N2335" s="6">
        <v>0.3</v>
      </c>
      <c r="O2335" s="8">
        <f>IFERROR(VLOOKUP(C2335,Sheet2!$B$2:$G$588,6,FALSE),0)</f>
        <v>24270</v>
      </c>
      <c r="P2335" t="s">
        <v>92</v>
      </c>
      <c r="Q2335" s="2">
        <v>7.0422834000000004E-2</v>
      </c>
      <c r="R2335" s="3">
        <v>7.0422833977561994E-2</v>
      </c>
      <c r="S2335" s="3" t="str">
        <f t="shared" si="205"/>
        <v/>
      </c>
      <c r="T2335" s="2"/>
      <c r="U2335" s="22">
        <f t="shared" si="200"/>
        <v>7.0422833977561994E-2</v>
      </c>
      <c r="V2335" s="10">
        <f t="shared" si="201"/>
        <v>6.4084778919581415</v>
      </c>
      <c r="W2335" s="24">
        <f t="shared" si="202"/>
        <v>6.4084778919581415</v>
      </c>
    </row>
    <row r="2336" spans="1:23" x14ac:dyDescent="0.3">
      <c r="A2336" t="s">
        <v>17</v>
      </c>
      <c r="B2336" t="s">
        <v>3490</v>
      </c>
      <c r="C2336" t="s">
        <v>3491</v>
      </c>
      <c r="D2336" t="s">
        <v>3540</v>
      </c>
      <c r="E2336" t="s">
        <v>3541</v>
      </c>
      <c r="F2336">
        <v>0.25</v>
      </c>
      <c r="G2336" s="2">
        <v>1</v>
      </c>
      <c r="H2336" s="4">
        <v>83.5184</v>
      </c>
      <c r="I2336" s="4">
        <v>2.8820999999999999</v>
      </c>
      <c r="J2336" s="7">
        <v>90</v>
      </c>
      <c r="K2336" s="7">
        <v>22</v>
      </c>
      <c r="L2336" s="3">
        <v>3.4500000000000003E-2</v>
      </c>
      <c r="M2336" s="5">
        <v>1.03874198</v>
      </c>
      <c r="N2336" s="6">
        <v>0.3</v>
      </c>
      <c r="O2336" s="8">
        <f>IFERROR(VLOOKUP(C2336,Sheet2!$B$2:$G$588,6,FALSE),0)</f>
        <v>24270</v>
      </c>
      <c r="P2336" t="s">
        <v>22</v>
      </c>
      <c r="Q2336" s="2">
        <v>0.71118910479999997</v>
      </c>
      <c r="R2336" s="3">
        <v>0.25</v>
      </c>
      <c r="S2336" s="3" t="str">
        <f t="shared" si="205"/>
        <v>Y</v>
      </c>
      <c r="T2336" s="2"/>
      <c r="U2336" s="22">
        <f t="shared" si="200"/>
        <v>0.25</v>
      </c>
      <c r="V2336" s="10">
        <f t="shared" si="201"/>
        <v>22.5</v>
      </c>
      <c r="W2336" s="24">
        <f t="shared" si="202"/>
        <v>22.5</v>
      </c>
    </row>
    <row r="2337" spans="1:23" x14ac:dyDescent="0.3">
      <c r="A2337" t="s">
        <v>17</v>
      </c>
      <c r="B2337" t="s">
        <v>3490</v>
      </c>
      <c r="C2337" t="s">
        <v>3491</v>
      </c>
      <c r="D2337" t="s">
        <v>3640</v>
      </c>
      <c r="E2337" t="s">
        <v>3641</v>
      </c>
      <c r="F2337">
        <v>0.25</v>
      </c>
      <c r="G2337" s="2">
        <v>1</v>
      </c>
      <c r="H2337" s="4">
        <v>56.122799999999998</v>
      </c>
      <c r="I2337" s="4">
        <v>4.5526</v>
      </c>
      <c r="J2337" s="7">
        <v>90</v>
      </c>
      <c r="K2337" s="7">
        <v>23</v>
      </c>
      <c r="L2337" s="3">
        <v>8.1100000000000005E-2</v>
      </c>
      <c r="M2337" s="5">
        <v>0.66108540000000005</v>
      </c>
      <c r="N2337" s="6">
        <v>0.3</v>
      </c>
      <c r="O2337" s="8">
        <f>IFERROR(VLOOKUP(C2337,Sheet2!$B$2:$G$588,6,FALSE),0)</f>
        <v>24270</v>
      </c>
      <c r="P2337" t="s">
        <v>22</v>
      </c>
      <c r="Q2337" s="2">
        <v>0.54620083730000002</v>
      </c>
      <c r="R2337" s="3">
        <v>0.249999999999999</v>
      </c>
      <c r="S2337" s="3" t="str">
        <f t="shared" si="205"/>
        <v>Y</v>
      </c>
      <c r="T2337" s="2"/>
      <c r="U2337" s="22">
        <f t="shared" si="200"/>
        <v>0.249999999999999</v>
      </c>
      <c r="V2337" s="10">
        <f t="shared" si="201"/>
        <v>22.499999999999911</v>
      </c>
      <c r="W2337" s="24">
        <f t="shared" si="202"/>
        <v>22.499999999999911</v>
      </c>
    </row>
    <row r="2338" spans="1:23" x14ac:dyDescent="0.3">
      <c r="A2338" t="s">
        <v>17</v>
      </c>
      <c r="B2338" t="s">
        <v>3490</v>
      </c>
      <c r="C2338" t="s">
        <v>3491</v>
      </c>
      <c r="D2338" t="s">
        <v>3718</v>
      </c>
      <c r="E2338" t="s">
        <v>3719</v>
      </c>
      <c r="F2338">
        <v>0.25</v>
      </c>
      <c r="G2338" s="2">
        <v>1</v>
      </c>
      <c r="H2338" s="4">
        <v>81.130399999999995</v>
      </c>
      <c r="I2338" s="4">
        <v>2.9666999999999999</v>
      </c>
      <c r="J2338" s="7">
        <v>87</v>
      </c>
      <c r="K2338" s="7">
        <v>22</v>
      </c>
      <c r="L2338" s="3">
        <v>3.6600000000000001E-2</v>
      </c>
      <c r="M2338" s="5">
        <v>0.98062309999999997</v>
      </c>
      <c r="N2338" s="6">
        <v>0.3</v>
      </c>
      <c r="O2338" s="8">
        <f>IFERROR(VLOOKUP(C2338,Sheet2!$B$2:$G$588,6,FALSE),0)</f>
        <v>24270</v>
      </c>
      <c r="P2338" t="s">
        <v>22</v>
      </c>
      <c r="Q2338" s="2">
        <v>0.69407206619999995</v>
      </c>
      <c r="R2338" s="3">
        <v>0.25</v>
      </c>
      <c r="S2338" s="3" t="str">
        <f t="shared" si="205"/>
        <v>Y</v>
      </c>
      <c r="T2338" s="2"/>
      <c r="U2338" s="22">
        <f t="shared" si="200"/>
        <v>0.25</v>
      </c>
      <c r="V2338" s="10">
        <f t="shared" si="201"/>
        <v>21.75</v>
      </c>
      <c r="W2338" s="24">
        <f t="shared" si="202"/>
        <v>21.75</v>
      </c>
    </row>
    <row r="2339" spans="1:23" x14ac:dyDescent="0.3">
      <c r="A2339" t="s">
        <v>17</v>
      </c>
      <c r="B2339" t="s">
        <v>3490</v>
      </c>
      <c r="C2339" t="s">
        <v>3491</v>
      </c>
      <c r="D2339" t="s">
        <v>3592</v>
      </c>
      <c r="E2339" t="s">
        <v>3593</v>
      </c>
      <c r="F2339">
        <v>0.25</v>
      </c>
      <c r="G2339" s="2">
        <v>1</v>
      </c>
      <c r="H2339" s="4">
        <v>81.282799999999995</v>
      </c>
      <c r="I2339" s="4">
        <v>3.6166</v>
      </c>
      <c r="J2339" s="7">
        <v>86</v>
      </c>
      <c r="K2339" s="7">
        <v>21</v>
      </c>
      <c r="L2339" s="3">
        <v>4.4499999999999998E-2</v>
      </c>
      <c r="M2339" s="5">
        <v>0.78920467000000005</v>
      </c>
      <c r="N2339" s="6">
        <v>0.3</v>
      </c>
      <c r="O2339" s="8">
        <f>IFERROR(VLOOKUP(C2339,Sheet2!$B$2:$G$588,6,FALSE),0)</f>
        <v>24270</v>
      </c>
      <c r="P2339" t="s">
        <v>22</v>
      </c>
      <c r="Q2339" s="2">
        <v>0.61987046980000005</v>
      </c>
      <c r="R2339" s="3">
        <v>0.25</v>
      </c>
      <c r="S2339" s="3" t="str">
        <f t="shared" si="205"/>
        <v>Y</v>
      </c>
      <c r="T2339" s="2"/>
      <c r="U2339" s="22">
        <f t="shared" si="200"/>
        <v>0.25</v>
      </c>
      <c r="V2339" s="10">
        <f t="shared" si="201"/>
        <v>21.5</v>
      </c>
      <c r="W2339" s="24">
        <f t="shared" si="202"/>
        <v>21.5</v>
      </c>
    </row>
    <row r="2340" spans="1:23" x14ac:dyDescent="0.3">
      <c r="A2340" t="s">
        <v>17</v>
      </c>
      <c r="B2340" t="s">
        <v>3490</v>
      </c>
      <c r="C2340" t="s">
        <v>3491</v>
      </c>
      <c r="D2340" t="s">
        <v>3500</v>
      </c>
      <c r="E2340" t="s">
        <v>3501</v>
      </c>
      <c r="F2340">
        <v>0.25</v>
      </c>
      <c r="G2340" s="2">
        <v>1</v>
      </c>
      <c r="H2340" s="4">
        <v>42.634300000000003</v>
      </c>
      <c r="I2340" s="4">
        <v>8.5165000000000006</v>
      </c>
      <c r="J2340" s="7">
        <v>84</v>
      </c>
      <c r="K2340" s="7">
        <v>8</v>
      </c>
      <c r="L2340" s="3">
        <v>0.19980000000000001</v>
      </c>
      <c r="M2340" s="5">
        <v>0.33052310000000001</v>
      </c>
      <c r="N2340" s="6">
        <v>0.3</v>
      </c>
      <c r="O2340" s="8">
        <f>IFERROR(VLOOKUP(C2340,Sheet2!$B$2:$G$588,6,FALSE),0)</f>
        <v>24270</v>
      </c>
      <c r="P2340" t="s">
        <v>92</v>
      </c>
      <c r="Q2340" s="2">
        <v>9.2347863200000005E-2</v>
      </c>
      <c r="R2340" s="3">
        <v>9.2347863156772805E-2</v>
      </c>
      <c r="S2340" s="3" t="str">
        <f t="shared" si="205"/>
        <v/>
      </c>
      <c r="T2340" s="2"/>
      <c r="U2340" s="22">
        <f t="shared" si="200"/>
        <v>9.2347863156772805E-2</v>
      </c>
      <c r="V2340" s="10">
        <f t="shared" si="201"/>
        <v>7.7572205051689158</v>
      </c>
      <c r="W2340" s="24">
        <f t="shared" si="202"/>
        <v>7.7572205051689158</v>
      </c>
    </row>
    <row r="2341" spans="1:23" x14ac:dyDescent="0.3">
      <c r="A2341" t="s">
        <v>17</v>
      </c>
      <c r="B2341" t="s">
        <v>3490</v>
      </c>
      <c r="C2341" t="s">
        <v>3491</v>
      </c>
      <c r="D2341" t="s">
        <v>3766</v>
      </c>
      <c r="E2341" t="s">
        <v>3767</v>
      </c>
      <c r="F2341">
        <v>0.25</v>
      </c>
      <c r="G2341" s="2">
        <v>1</v>
      </c>
      <c r="H2341" s="4">
        <v>73.355699999999999</v>
      </c>
      <c r="I2341" s="4">
        <v>8.2754999999999992</v>
      </c>
      <c r="J2341" s="7">
        <v>82</v>
      </c>
      <c r="K2341" s="7">
        <v>21</v>
      </c>
      <c r="L2341" s="3">
        <v>0.1128</v>
      </c>
      <c r="M2341" s="5">
        <v>0.33060324000000002</v>
      </c>
      <c r="N2341" s="6">
        <v>0.2</v>
      </c>
      <c r="O2341" s="8">
        <f>IFERROR(VLOOKUP(C2341,Sheet2!$B$2:$G$588,6,FALSE),0)</f>
        <v>24270</v>
      </c>
      <c r="P2341" t="s">
        <v>22</v>
      </c>
      <c r="Q2341" s="2">
        <v>0.3950452579</v>
      </c>
      <c r="R2341" s="3">
        <v>0.249999999999999</v>
      </c>
      <c r="S2341" s="3" t="str">
        <f t="shared" si="205"/>
        <v>Y</v>
      </c>
      <c r="T2341" s="2"/>
      <c r="U2341" s="22">
        <f t="shared" si="200"/>
        <v>0.249999999999999</v>
      </c>
      <c r="V2341" s="10">
        <f t="shared" si="201"/>
        <v>20.499999999999918</v>
      </c>
      <c r="W2341" s="24">
        <f t="shared" si="202"/>
        <v>20.499999999999918</v>
      </c>
    </row>
    <row r="2342" spans="1:23" x14ac:dyDescent="0.3">
      <c r="A2342" t="s">
        <v>17</v>
      </c>
      <c r="B2342" t="s">
        <v>3490</v>
      </c>
      <c r="C2342" t="s">
        <v>3491</v>
      </c>
      <c r="D2342" t="s">
        <v>3516</v>
      </c>
      <c r="E2342" t="s">
        <v>3517</v>
      </c>
      <c r="F2342">
        <v>0.3</v>
      </c>
      <c r="G2342" s="2">
        <v>1</v>
      </c>
      <c r="H2342" s="4">
        <v>129.8784</v>
      </c>
      <c r="I2342" s="4">
        <v>7.7028999999999996</v>
      </c>
      <c r="J2342" s="7">
        <v>81</v>
      </c>
      <c r="K2342" s="7">
        <v>24</v>
      </c>
      <c r="L2342" s="3">
        <v>5.9299999999999999E-2</v>
      </c>
      <c r="M2342" s="5">
        <v>0.35256071</v>
      </c>
      <c r="N2342" s="6">
        <v>0.2</v>
      </c>
      <c r="O2342" s="8">
        <f>IFERROR(VLOOKUP(C2342,Sheet2!$B$2:$G$588,6,FALSE),0)</f>
        <v>24270</v>
      </c>
      <c r="P2342" t="s">
        <v>92</v>
      </c>
      <c r="Q2342" s="2">
        <v>0.43272182110000001</v>
      </c>
      <c r="R2342" s="3">
        <v>0.3</v>
      </c>
      <c r="S2342" s="3" t="str">
        <f t="shared" si="205"/>
        <v>Y</v>
      </c>
      <c r="T2342" s="2"/>
      <c r="U2342" s="22">
        <f t="shared" si="200"/>
        <v>0.3</v>
      </c>
      <c r="V2342" s="10">
        <f t="shared" si="201"/>
        <v>24.3</v>
      </c>
      <c r="W2342" s="24">
        <f t="shared" si="202"/>
        <v>24.3</v>
      </c>
    </row>
    <row r="2343" spans="1:23" x14ac:dyDescent="0.3">
      <c r="A2343" t="s">
        <v>17</v>
      </c>
      <c r="B2343" t="s">
        <v>3490</v>
      </c>
      <c r="C2343" t="s">
        <v>3491</v>
      </c>
      <c r="D2343" t="s">
        <v>3780</v>
      </c>
      <c r="E2343" t="s">
        <v>3781</v>
      </c>
      <c r="F2343">
        <v>0.25</v>
      </c>
      <c r="G2343" s="2">
        <v>1</v>
      </c>
      <c r="H2343" s="4">
        <v>83.688100000000006</v>
      </c>
      <c r="I2343" s="4">
        <v>6.8409000000000004</v>
      </c>
      <c r="J2343" s="7">
        <v>79</v>
      </c>
      <c r="K2343" s="7">
        <v>20</v>
      </c>
      <c r="L2343" s="3">
        <v>8.1699999999999995E-2</v>
      </c>
      <c r="M2343" s="5">
        <v>0.38271851000000001</v>
      </c>
      <c r="N2343" s="6">
        <v>0.2</v>
      </c>
      <c r="O2343" s="8">
        <f>IFERROR(VLOOKUP(C2343,Sheet2!$B$2:$G$588,6,FALSE),0)</f>
        <v>24270</v>
      </c>
      <c r="P2343" t="s">
        <v>22</v>
      </c>
      <c r="Q2343" s="2">
        <v>0.47742271670000003</v>
      </c>
      <c r="R2343" s="3">
        <v>0.25</v>
      </c>
      <c r="S2343" s="3" t="str">
        <f t="shared" si="205"/>
        <v>Y</v>
      </c>
      <c r="T2343" s="2"/>
      <c r="U2343" s="22">
        <f t="shared" si="200"/>
        <v>0.25</v>
      </c>
      <c r="V2343" s="10">
        <f t="shared" si="201"/>
        <v>19.75</v>
      </c>
      <c r="W2343" s="24">
        <f t="shared" si="202"/>
        <v>19.75</v>
      </c>
    </row>
    <row r="2344" spans="1:23" x14ac:dyDescent="0.3">
      <c r="A2344" t="s">
        <v>17</v>
      </c>
      <c r="B2344" t="s">
        <v>3490</v>
      </c>
      <c r="C2344" t="s">
        <v>3491</v>
      </c>
      <c r="D2344" t="s">
        <v>3620</v>
      </c>
      <c r="E2344" t="s">
        <v>3621</v>
      </c>
      <c r="F2344">
        <v>0.15</v>
      </c>
      <c r="G2344" s="2">
        <v>1</v>
      </c>
      <c r="H2344" s="4">
        <v>66.318899999999999</v>
      </c>
      <c r="I2344" s="4">
        <v>6.9004000000000003</v>
      </c>
      <c r="J2344" s="7">
        <v>78</v>
      </c>
      <c r="K2344" s="7">
        <v>11</v>
      </c>
      <c r="L2344" s="3">
        <v>0.104</v>
      </c>
      <c r="M2344" s="5">
        <v>0.37831190999999997</v>
      </c>
      <c r="N2344" s="6">
        <v>0.3</v>
      </c>
      <c r="O2344" s="8">
        <f>IFERROR(VLOOKUP(C2344,Sheet2!$B$2:$G$588,6,FALSE),0)</f>
        <v>24270</v>
      </c>
      <c r="P2344" t="s">
        <v>92</v>
      </c>
      <c r="Q2344" s="2">
        <v>0.20700354609999999</v>
      </c>
      <c r="R2344" s="3">
        <v>0.15</v>
      </c>
      <c r="S2344" s="3" t="str">
        <f t="shared" si="205"/>
        <v>Y</v>
      </c>
      <c r="T2344" s="2"/>
      <c r="U2344" s="22">
        <f t="shared" si="200"/>
        <v>0.15</v>
      </c>
      <c r="V2344" s="10">
        <f t="shared" si="201"/>
        <v>11.7</v>
      </c>
      <c r="W2344" s="24">
        <f t="shared" si="202"/>
        <v>11.7</v>
      </c>
    </row>
    <row r="2345" spans="1:23" x14ac:dyDescent="0.3">
      <c r="A2345" t="s">
        <v>17</v>
      </c>
      <c r="B2345" t="s">
        <v>3490</v>
      </c>
      <c r="C2345" t="s">
        <v>3491</v>
      </c>
      <c r="D2345" t="s">
        <v>3556</v>
      </c>
      <c r="E2345" t="s">
        <v>3557</v>
      </c>
      <c r="F2345">
        <v>0.3</v>
      </c>
      <c r="G2345" s="2">
        <v>0</v>
      </c>
      <c r="H2345" s="4">
        <v>32.5471</v>
      </c>
      <c r="I2345" s="4">
        <v>4.2758000000000003</v>
      </c>
      <c r="J2345" s="7">
        <v>73</v>
      </c>
      <c r="K2345" s="7">
        <v>22</v>
      </c>
      <c r="L2345" s="3">
        <v>0.13139999999999999</v>
      </c>
      <c r="M2345" s="5">
        <v>0.56765173000000002</v>
      </c>
      <c r="N2345" s="6">
        <v>0.3</v>
      </c>
      <c r="O2345" s="8">
        <f>IFERROR(VLOOKUP(C2345,Sheet2!$B$2:$G$588,6,FALSE),0)</f>
        <v>24270</v>
      </c>
      <c r="P2345" t="s">
        <v>22</v>
      </c>
      <c r="Q2345" s="2">
        <v>0.47150693640000002</v>
      </c>
      <c r="R2345" s="3">
        <v>0.3</v>
      </c>
      <c r="U2345" s="22">
        <f t="shared" si="200"/>
        <v>0.3</v>
      </c>
      <c r="V2345" s="10">
        <f t="shared" si="201"/>
        <v>21.9</v>
      </c>
      <c r="W2345" s="24">
        <f t="shared" si="202"/>
        <v>21.9</v>
      </c>
    </row>
    <row r="2346" spans="1:23" x14ac:dyDescent="0.3">
      <c r="A2346" t="s">
        <v>17</v>
      </c>
      <c r="B2346" t="s">
        <v>3490</v>
      </c>
      <c r="C2346" t="s">
        <v>3491</v>
      </c>
      <c r="D2346" t="s">
        <v>3756</v>
      </c>
      <c r="E2346" t="s">
        <v>3757</v>
      </c>
      <c r="F2346">
        <v>0.1</v>
      </c>
      <c r="G2346" s="2">
        <v>1</v>
      </c>
      <c r="H2346" s="4">
        <v>92.593000000000004</v>
      </c>
      <c r="I2346" s="4">
        <v>9.1920000000000002</v>
      </c>
      <c r="J2346" s="7">
        <v>68</v>
      </c>
      <c r="K2346" s="7">
        <v>7</v>
      </c>
      <c r="L2346" s="3">
        <v>9.9299999999999999E-2</v>
      </c>
      <c r="M2346" s="5">
        <v>0.24589395</v>
      </c>
      <c r="N2346" s="6">
        <v>0.2</v>
      </c>
      <c r="O2346" s="8">
        <f>IFERROR(VLOOKUP(C2346,Sheet2!$B$2:$G$588,6,FALSE),0)</f>
        <v>24270</v>
      </c>
      <c r="P2346" t="s">
        <v>95</v>
      </c>
      <c r="Q2346" s="2">
        <v>0.18664121650000001</v>
      </c>
      <c r="R2346" s="3">
        <v>0.1</v>
      </c>
      <c r="S2346" s="3" t="str">
        <f>IF(R2346+0.01&lt;Q2346,"Y","")</f>
        <v>Y</v>
      </c>
      <c r="T2346" s="2"/>
      <c r="U2346" s="22">
        <f t="shared" si="200"/>
        <v>0.1</v>
      </c>
      <c r="V2346" s="10">
        <f t="shared" si="201"/>
        <v>6.8000000000000007</v>
      </c>
      <c r="W2346" s="24">
        <f t="shared" si="202"/>
        <v>6.8000000000000007</v>
      </c>
    </row>
    <row r="2347" spans="1:23" x14ac:dyDescent="0.3">
      <c r="A2347" t="s">
        <v>17</v>
      </c>
      <c r="B2347" t="s">
        <v>3490</v>
      </c>
      <c r="C2347" t="s">
        <v>3491</v>
      </c>
      <c r="D2347" t="s">
        <v>3658</v>
      </c>
      <c r="E2347" t="s">
        <v>3659</v>
      </c>
      <c r="F2347">
        <v>0.3</v>
      </c>
      <c r="G2347" s="2">
        <v>0</v>
      </c>
      <c r="H2347" s="4">
        <v>27.0684</v>
      </c>
      <c r="I2347" s="4">
        <v>3.8130999999999999</v>
      </c>
      <c r="J2347" s="7">
        <v>67</v>
      </c>
      <c r="K2347" s="7">
        <v>20</v>
      </c>
      <c r="L2347" s="3">
        <v>0.1409</v>
      </c>
      <c r="M2347" s="5">
        <v>0.58649408000000003</v>
      </c>
      <c r="N2347" s="6">
        <v>0.3</v>
      </c>
      <c r="O2347" s="8">
        <f>IFERROR(VLOOKUP(C2347,Sheet2!$B$2:$G$588,6,FALSE),0)</f>
        <v>24270</v>
      </c>
      <c r="P2347" t="s">
        <v>22</v>
      </c>
      <c r="Q2347" s="2">
        <v>0.48848588599999998</v>
      </c>
      <c r="R2347" s="3">
        <v>0.3</v>
      </c>
      <c r="U2347" s="22">
        <f t="shared" si="200"/>
        <v>0.3</v>
      </c>
      <c r="V2347" s="10">
        <f t="shared" si="201"/>
        <v>20.099999999999998</v>
      </c>
      <c r="W2347" s="24">
        <f t="shared" si="202"/>
        <v>20.099999999999998</v>
      </c>
    </row>
    <row r="2348" spans="1:23" x14ac:dyDescent="0.3">
      <c r="A2348" t="s">
        <v>17</v>
      </c>
      <c r="B2348" t="s">
        <v>3490</v>
      </c>
      <c r="C2348" t="s">
        <v>3491</v>
      </c>
      <c r="D2348" t="s">
        <v>3506</v>
      </c>
      <c r="E2348" t="s">
        <v>3507</v>
      </c>
      <c r="F2348">
        <v>0.2</v>
      </c>
      <c r="G2348" s="2">
        <v>0</v>
      </c>
      <c r="H2348" s="4">
        <v>31.138100000000001</v>
      </c>
      <c r="I2348" s="4">
        <v>4.7127999999999997</v>
      </c>
      <c r="J2348" s="7">
        <v>66</v>
      </c>
      <c r="K2348" s="7">
        <v>13</v>
      </c>
      <c r="L2348" s="3">
        <v>0.15140000000000001</v>
      </c>
      <c r="M2348" s="5">
        <v>0.46997833</v>
      </c>
      <c r="N2348" s="6">
        <v>0.3</v>
      </c>
      <c r="O2348" s="8">
        <f>IFERROR(VLOOKUP(C2348,Sheet2!$B$2:$G$588,6,FALSE),0)</f>
        <v>24270</v>
      </c>
      <c r="P2348" t="s">
        <v>92</v>
      </c>
      <c r="Q2348" s="2">
        <v>0.36167269190000001</v>
      </c>
      <c r="R2348" s="3">
        <v>0.2</v>
      </c>
      <c r="U2348" s="22">
        <f t="shared" si="200"/>
        <v>0.2</v>
      </c>
      <c r="V2348" s="10">
        <f t="shared" si="201"/>
        <v>13.200000000000001</v>
      </c>
      <c r="W2348" s="24">
        <f t="shared" si="202"/>
        <v>13.200000000000001</v>
      </c>
    </row>
    <row r="2349" spans="1:23" x14ac:dyDescent="0.3">
      <c r="A2349" t="s">
        <v>17</v>
      </c>
      <c r="B2349" t="s">
        <v>3490</v>
      </c>
      <c r="C2349" t="s">
        <v>3491</v>
      </c>
      <c r="D2349" t="s">
        <v>3776</v>
      </c>
      <c r="E2349" t="s">
        <v>3777</v>
      </c>
      <c r="F2349">
        <v>0.3</v>
      </c>
      <c r="G2349" s="2">
        <v>1</v>
      </c>
      <c r="H2349" s="4">
        <v>60.124099999999999</v>
      </c>
      <c r="I2349" s="4">
        <v>7.0099</v>
      </c>
      <c r="J2349" s="7">
        <v>64</v>
      </c>
      <c r="K2349" s="7">
        <v>19</v>
      </c>
      <c r="L2349" s="3">
        <v>0.1166</v>
      </c>
      <c r="M2349" s="5">
        <v>0.30548609999999998</v>
      </c>
      <c r="N2349" s="6">
        <v>0.2</v>
      </c>
      <c r="O2349" s="8">
        <f>IFERROR(VLOOKUP(C2349,Sheet2!$B$2:$G$588,6,FALSE),0)</f>
        <v>24270</v>
      </c>
      <c r="P2349" t="s">
        <v>22</v>
      </c>
      <c r="Q2349" s="2">
        <v>0.3453057195</v>
      </c>
      <c r="R2349" s="3">
        <v>0.29999999999999899</v>
      </c>
      <c r="S2349" s="3" t="str">
        <f t="shared" ref="S2349:S2353" si="206">IF(R2349+0.01&lt;Q2349,"Y","")</f>
        <v>Y</v>
      </c>
      <c r="T2349" s="2"/>
      <c r="U2349" s="22">
        <f t="shared" si="200"/>
        <v>0.29999999999999899</v>
      </c>
      <c r="V2349" s="10">
        <f t="shared" si="201"/>
        <v>19.199999999999935</v>
      </c>
      <c r="W2349" s="24">
        <f t="shared" si="202"/>
        <v>19.199999999999935</v>
      </c>
    </row>
    <row r="2350" spans="1:23" x14ac:dyDescent="0.3">
      <c r="A2350" t="s">
        <v>17</v>
      </c>
      <c r="B2350" t="s">
        <v>3490</v>
      </c>
      <c r="C2350" t="s">
        <v>3491</v>
      </c>
      <c r="D2350" t="s">
        <v>3728</v>
      </c>
      <c r="E2350" t="s">
        <v>3729</v>
      </c>
      <c r="F2350">
        <v>0.1</v>
      </c>
      <c r="G2350" s="2">
        <v>1</v>
      </c>
      <c r="H2350" s="4">
        <v>186.4522</v>
      </c>
      <c r="I2350" s="4">
        <v>4.9245999999999999</v>
      </c>
      <c r="J2350" s="7">
        <v>63</v>
      </c>
      <c r="K2350" s="7">
        <v>6</v>
      </c>
      <c r="L2350" s="3">
        <v>2.64E-2</v>
      </c>
      <c r="M2350" s="5">
        <v>0.42867545000000001</v>
      </c>
      <c r="N2350" s="6">
        <v>0.3</v>
      </c>
      <c r="O2350" s="8">
        <f>IFERROR(VLOOKUP(C2350,Sheet2!$B$2:$G$588,6,FALSE),0)</f>
        <v>24270</v>
      </c>
      <c r="P2350" t="s">
        <v>95</v>
      </c>
      <c r="Q2350" s="2">
        <v>0.30016985509999999</v>
      </c>
      <c r="R2350" s="3">
        <v>9.9999999999999895E-2</v>
      </c>
      <c r="S2350" s="3" t="str">
        <f t="shared" si="206"/>
        <v>Y</v>
      </c>
      <c r="T2350" s="2"/>
      <c r="U2350" s="22">
        <f t="shared" si="200"/>
        <v>9.9999999999999895E-2</v>
      </c>
      <c r="V2350" s="10">
        <f t="shared" si="201"/>
        <v>6.2999999999999936</v>
      </c>
      <c r="W2350" s="24">
        <f t="shared" si="202"/>
        <v>6.2999999999999936</v>
      </c>
    </row>
    <row r="2351" spans="1:23" x14ac:dyDescent="0.3">
      <c r="A2351" t="s">
        <v>17</v>
      </c>
      <c r="B2351" t="s">
        <v>3490</v>
      </c>
      <c r="C2351" t="s">
        <v>3491</v>
      </c>
      <c r="D2351" t="s">
        <v>3762</v>
      </c>
      <c r="E2351" t="s">
        <v>3763</v>
      </c>
      <c r="F2351">
        <v>0.3</v>
      </c>
      <c r="G2351" s="2">
        <v>1</v>
      </c>
      <c r="H2351" s="4">
        <v>45.303199999999997</v>
      </c>
      <c r="I2351" s="4">
        <v>2.5785999999999998</v>
      </c>
      <c r="J2351" s="7">
        <v>63</v>
      </c>
      <c r="K2351" s="7">
        <v>19</v>
      </c>
      <c r="L2351" s="3">
        <v>5.6899999999999999E-2</v>
      </c>
      <c r="M2351" s="5">
        <v>0.80833772000000004</v>
      </c>
      <c r="N2351" s="6">
        <v>0.3</v>
      </c>
      <c r="O2351" s="8">
        <f>IFERROR(VLOOKUP(C2351,Sheet2!$B$2:$G$588,6,FALSE),0)</f>
        <v>24270</v>
      </c>
      <c r="P2351" t="s">
        <v>22</v>
      </c>
      <c r="Q2351" s="2">
        <v>0.62886799309999997</v>
      </c>
      <c r="R2351" s="3">
        <v>0.29999999999999899</v>
      </c>
      <c r="S2351" s="3" t="str">
        <f t="shared" si="206"/>
        <v>Y</v>
      </c>
      <c r="T2351" s="2"/>
      <c r="U2351" s="22">
        <f t="shared" si="200"/>
        <v>0.29999999999999899</v>
      </c>
      <c r="V2351" s="10">
        <f t="shared" si="201"/>
        <v>18.899999999999935</v>
      </c>
      <c r="W2351" s="24">
        <f t="shared" si="202"/>
        <v>18.899999999999935</v>
      </c>
    </row>
    <row r="2352" spans="1:23" x14ac:dyDescent="0.3">
      <c r="A2352" t="s">
        <v>17</v>
      </c>
      <c r="B2352" t="s">
        <v>3490</v>
      </c>
      <c r="C2352" t="s">
        <v>3491</v>
      </c>
      <c r="D2352" t="s">
        <v>3630</v>
      </c>
      <c r="E2352" t="s">
        <v>3631</v>
      </c>
      <c r="F2352">
        <v>0.25</v>
      </c>
      <c r="G2352" s="2">
        <v>1</v>
      </c>
      <c r="H2352" s="4">
        <v>90.677000000000007</v>
      </c>
      <c r="I2352" s="4">
        <v>3.4089</v>
      </c>
      <c r="J2352" s="7">
        <v>62</v>
      </c>
      <c r="K2352" s="7">
        <v>15</v>
      </c>
      <c r="L2352" s="3">
        <v>3.7600000000000001E-2</v>
      </c>
      <c r="M2352" s="5">
        <v>0.60240963999999997</v>
      </c>
      <c r="N2352" s="6">
        <v>0.2</v>
      </c>
      <c r="O2352" s="8">
        <f>IFERROR(VLOOKUP(C2352,Sheet2!$B$2:$G$588,6,FALSE),0)</f>
        <v>24270</v>
      </c>
      <c r="P2352" t="s">
        <v>22</v>
      </c>
      <c r="Q2352" s="2">
        <v>0.66800000000000004</v>
      </c>
      <c r="R2352" s="3">
        <v>0.25</v>
      </c>
      <c r="S2352" s="3" t="str">
        <f t="shared" si="206"/>
        <v>Y</v>
      </c>
      <c r="T2352" s="2"/>
      <c r="U2352" s="22">
        <f t="shared" si="200"/>
        <v>0.25</v>
      </c>
      <c r="V2352" s="10">
        <f t="shared" si="201"/>
        <v>15.5</v>
      </c>
      <c r="W2352" s="24">
        <f t="shared" si="202"/>
        <v>15.5</v>
      </c>
    </row>
    <row r="2353" spans="1:23" x14ac:dyDescent="0.3">
      <c r="A2353" t="s">
        <v>17</v>
      </c>
      <c r="B2353" t="s">
        <v>3490</v>
      </c>
      <c r="C2353" t="s">
        <v>3491</v>
      </c>
      <c r="D2353" t="s">
        <v>3698</v>
      </c>
      <c r="E2353" t="s">
        <v>3699</v>
      </c>
      <c r="F2353">
        <v>0.33</v>
      </c>
      <c r="G2353" s="2">
        <v>1</v>
      </c>
      <c r="H2353" s="4">
        <v>41.472099999999998</v>
      </c>
      <c r="I2353" s="4">
        <v>4.5826000000000002</v>
      </c>
      <c r="J2353" s="7">
        <v>62</v>
      </c>
      <c r="K2353" s="7">
        <v>21</v>
      </c>
      <c r="L2353" s="3">
        <v>0.1105</v>
      </c>
      <c r="M2353" s="5">
        <v>0.45398319999999998</v>
      </c>
      <c r="N2353" s="6">
        <v>0.1</v>
      </c>
      <c r="O2353" s="8">
        <f>IFERROR(VLOOKUP(C2353,Sheet2!$B$2:$G$588,6,FALSE),0)</f>
        <v>24270</v>
      </c>
      <c r="P2353" t="s">
        <v>487</v>
      </c>
      <c r="Q2353" s="2">
        <v>0.77972753049999999</v>
      </c>
      <c r="R2353" s="3">
        <v>0.33</v>
      </c>
      <c r="S2353" s="3" t="str">
        <f t="shared" si="206"/>
        <v>Y</v>
      </c>
      <c r="T2353" s="2"/>
      <c r="U2353" s="22">
        <f t="shared" si="200"/>
        <v>0.33</v>
      </c>
      <c r="V2353" s="10">
        <f t="shared" si="201"/>
        <v>20.46</v>
      </c>
      <c r="W2353" s="24">
        <f t="shared" si="202"/>
        <v>20.46</v>
      </c>
    </row>
    <row r="2354" spans="1:23" x14ac:dyDescent="0.3">
      <c r="A2354" t="s">
        <v>17</v>
      </c>
      <c r="B2354" t="s">
        <v>3490</v>
      </c>
      <c r="C2354" t="s">
        <v>3491</v>
      </c>
      <c r="D2354" t="s">
        <v>3584</v>
      </c>
      <c r="E2354" t="s">
        <v>3585</v>
      </c>
      <c r="F2354">
        <v>0.2</v>
      </c>
      <c r="G2354" s="2">
        <v>0</v>
      </c>
      <c r="H2354" s="4">
        <v>32.513100000000001</v>
      </c>
      <c r="I2354" s="4">
        <v>3.0550000000000002</v>
      </c>
      <c r="J2354" s="7">
        <v>61</v>
      </c>
      <c r="K2354" s="7">
        <v>12</v>
      </c>
      <c r="L2354" s="3">
        <v>9.4E-2</v>
      </c>
      <c r="M2354" s="5">
        <v>0.66554594</v>
      </c>
      <c r="N2354" s="6">
        <v>0.3</v>
      </c>
      <c r="O2354" s="8">
        <f>IFERROR(VLOOKUP(C2354,Sheet2!$B$2:$G$588,6,FALSE),0)</f>
        <v>24270</v>
      </c>
      <c r="P2354" t="s">
        <v>92</v>
      </c>
      <c r="Q2354" s="2">
        <v>0.54924223790000004</v>
      </c>
      <c r="R2354" s="3">
        <v>0.2</v>
      </c>
      <c r="U2354" s="22">
        <f t="shared" si="200"/>
        <v>0.2</v>
      </c>
      <c r="V2354" s="10">
        <f t="shared" si="201"/>
        <v>12.200000000000001</v>
      </c>
      <c r="W2354" s="24">
        <f t="shared" si="202"/>
        <v>12.200000000000001</v>
      </c>
    </row>
    <row r="2355" spans="1:23" x14ac:dyDescent="0.3">
      <c r="A2355" t="s">
        <v>17</v>
      </c>
      <c r="B2355" t="s">
        <v>3490</v>
      </c>
      <c r="C2355" t="s">
        <v>3491</v>
      </c>
      <c r="D2355" t="s">
        <v>3760</v>
      </c>
      <c r="E2355" t="s">
        <v>3761</v>
      </c>
      <c r="F2355">
        <v>0.25</v>
      </c>
      <c r="G2355" s="2">
        <v>1</v>
      </c>
      <c r="H2355" s="4">
        <v>89.002200000000002</v>
      </c>
      <c r="I2355" s="4">
        <v>2.6997</v>
      </c>
      <c r="J2355" s="7">
        <v>61</v>
      </c>
      <c r="K2355" s="7">
        <v>15</v>
      </c>
      <c r="L2355" s="3">
        <v>3.0300000000000001E-2</v>
      </c>
      <c r="M2355" s="5">
        <v>0.75324373</v>
      </c>
      <c r="N2355" s="6">
        <v>0.2</v>
      </c>
      <c r="O2355" s="8">
        <f>IFERROR(VLOOKUP(C2355,Sheet2!$B$2:$G$588,6,FALSE),0)</f>
        <v>24270</v>
      </c>
      <c r="P2355" t="s">
        <v>22</v>
      </c>
      <c r="Q2355" s="2">
        <v>0.73448169279999997</v>
      </c>
      <c r="R2355" s="3">
        <v>0.25</v>
      </c>
      <c r="S2355" s="3" t="str">
        <f t="shared" ref="S2355:S2356" si="207">IF(R2355+0.01&lt;Q2355,"Y","")</f>
        <v>Y</v>
      </c>
      <c r="T2355" s="2"/>
      <c r="U2355" s="22">
        <f t="shared" si="200"/>
        <v>0.25</v>
      </c>
      <c r="V2355" s="10">
        <f t="shared" si="201"/>
        <v>15.25</v>
      </c>
      <c r="W2355" s="24">
        <f t="shared" si="202"/>
        <v>15.25</v>
      </c>
    </row>
    <row r="2356" spans="1:23" x14ac:dyDescent="0.3">
      <c r="A2356" t="s">
        <v>17</v>
      </c>
      <c r="B2356" t="s">
        <v>3490</v>
      </c>
      <c r="C2356" t="s">
        <v>3491</v>
      </c>
      <c r="D2356" t="s">
        <v>3784</v>
      </c>
      <c r="E2356" t="s">
        <v>3785</v>
      </c>
      <c r="F2356">
        <v>0.2</v>
      </c>
      <c r="G2356" s="2">
        <v>1</v>
      </c>
      <c r="H2356" s="4">
        <v>63.432899999999997</v>
      </c>
      <c r="I2356" s="4">
        <v>6.7286999999999999</v>
      </c>
      <c r="J2356" s="7">
        <v>61</v>
      </c>
      <c r="K2356" s="7">
        <v>11</v>
      </c>
      <c r="L2356" s="3">
        <v>0.1061</v>
      </c>
      <c r="M2356" s="5">
        <v>0.30010297000000002</v>
      </c>
      <c r="N2356" s="6">
        <v>0.2</v>
      </c>
      <c r="O2356" s="8">
        <f>IFERROR(VLOOKUP(C2356,Sheet2!$B$2:$G$588,6,FALSE),0)</f>
        <v>24270</v>
      </c>
      <c r="P2356" t="s">
        <v>92</v>
      </c>
      <c r="Q2356" s="2">
        <v>0.3335620775</v>
      </c>
      <c r="R2356" s="3">
        <v>0.19999999999999901</v>
      </c>
      <c r="S2356" s="3" t="str">
        <f t="shared" si="207"/>
        <v>Y</v>
      </c>
      <c r="T2356" s="2"/>
      <c r="U2356" s="22">
        <f t="shared" si="200"/>
        <v>0.19999999999999901</v>
      </c>
      <c r="V2356" s="10">
        <f t="shared" si="201"/>
        <v>12.199999999999939</v>
      </c>
      <c r="W2356" s="24">
        <f t="shared" si="202"/>
        <v>12.199999999999939</v>
      </c>
    </row>
    <row r="2357" spans="1:23" x14ac:dyDescent="0.3">
      <c r="A2357" t="s">
        <v>17</v>
      </c>
      <c r="B2357" t="s">
        <v>3490</v>
      </c>
      <c r="C2357" t="s">
        <v>3491</v>
      </c>
      <c r="D2357" t="s">
        <v>3562</v>
      </c>
      <c r="E2357" t="s">
        <v>3563</v>
      </c>
      <c r="F2357">
        <v>0.25</v>
      </c>
      <c r="G2357" s="2">
        <v>0</v>
      </c>
      <c r="H2357" s="4">
        <v>13.3841</v>
      </c>
      <c r="I2357" s="4">
        <v>3.0948000000000002</v>
      </c>
      <c r="J2357" s="7">
        <v>59</v>
      </c>
      <c r="K2357" s="7">
        <v>15</v>
      </c>
      <c r="L2357" s="3">
        <v>0.23119999999999999</v>
      </c>
      <c r="M2357" s="5">
        <v>0.63620836999999997</v>
      </c>
      <c r="N2357" s="6">
        <v>0.3</v>
      </c>
      <c r="O2357" s="8">
        <f>IFERROR(VLOOKUP(C2357,Sheet2!$B$2:$G$588,6,FALSE),0)</f>
        <v>24270</v>
      </c>
      <c r="P2357" t="s">
        <v>22</v>
      </c>
      <c r="Q2357" s="2">
        <v>0.52845637580000004</v>
      </c>
      <c r="R2357" s="3">
        <v>0.25</v>
      </c>
      <c r="U2357" s="22">
        <f t="shared" si="200"/>
        <v>0.25</v>
      </c>
      <c r="V2357" s="10">
        <f t="shared" si="201"/>
        <v>14.75</v>
      </c>
      <c r="W2357" s="24">
        <f t="shared" si="202"/>
        <v>14.75</v>
      </c>
    </row>
    <row r="2358" spans="1:23" x14ac:dyDescent="0.3">
      <c r="A2358" t="s">
        <v>17</v>
      </c>
      <c r="B2358" t="s">
        <v>3490</v>
      </c>
      <c r="C2358" t="s">
        <v>3491</v>
      </c>
      <c r="D2358" s="1" t="s">
        <v>3632</v>
      </c>
      <c r="E2358" t="s">
        <v>3633</v>
      </c>
      <c r="F2358">
        <v>0.1</v>
      </c>
      <c r="G2358" s="2">
        <v>1</v>
      </c>
      <c r="H2358" s="4">
        <v>55.124899999999997</v>
      </c>
      <c r="I2358" s="4">
        <v>8.4591999999999992</v>
      </c>
      <c r="J2358" s="7">
        <v>59</v>
      </c>
      <c r="K2358" s="7">
        <v>6</v>
      </c>
      <c r="L2358" s="3">
        <v>0.1535</v>
      </c>
      <c r="M2358" s="5">
        <v>0.23122039</v>
      </c>
      <c r="N2358" s="6">
        <v>0.2</v>
      </c>
      <c r="O2358" s="8">
        <f>IFERROR(VLOOKUP(C2358,Sheet2!$B$2:$G$588,6,FALSE),0)</f>
        <v>24270</v>
      </c>
      <c r="P2358" t="s">
        <v>95</v>
      </c>
      <c r="Q2358" s="2">
        <v>0.13502439450000001</v>
      </c>
      <c r="R2358" s="3">
        <v>9.9999999999999895E-2</v>
      </c>
      <c r="S2358" s="3" t="str">
        <f>IF(R2358+0.01&lt;Q2358,"Y","")</f>
        <v>Y</v>
      </c>
      <c r="T2358" s="2"/>
      <c r="U2358" s="22">
        <f t="shared" si="200"/>
        <v>9.9999999999999895E-2</v>
      </c>
      <c r="V2358" s="10">
        <f t="shared" si="201"/>
        <v>5.8999999999999941</v>
      </c>
      <c r="W2358" s="24">
        <f t="shared" si="202"/>
        <v>5.8999999999999941</v>
      </c>
    </row>
    <row r="2359" spans="1:23" x14ac:dyDescent="0.3">
      <c r="A2359" t="s">
        <v>17</v>
      </c>
      <c r="B2359" t="s">
        <v>3490</v>
      </c>
      <c r="C2359" t="s">
        <v>3491</v>
      </c>
      <c r="D2359" t="s">
        <v>3496</v>
      </c>
      <c r="E2359" t="s">
        <v>3497</v>
      </c>
      <c r="F2359">
        <v>0.2</v>
      </c>
      <c r="G2359" s="2">
        <v>0</v>
      </c>
      <c r="H2359" s="4">
        <v>33.9133</v>
      </c>
      <c r="I2359" s="4">
        <v>3.8647999999999998</v>
      </c>
      <c r="J2359" s="7">
        <v>58</v>
      </c>
      <c r="K2359" s="7">
        <v>12</v>
      </c>
      <c r="L2359" s="3">
        <v>0.114</v>
      </c>
      <c r="M2359" s="5">
        <v>0.50372965000000003</v>
      </c>
      <c r="N2359" s="6">
        <v>0.3</v>
      </c>
      <c r="O2359" s="8">
        <f>IFERROR(VLOOKUP(C2359,Sheet2!$B$2:$G$588,6,FALSE),0)</f>
        <v>24270</v>
      </c>
      <c r="P2359" t="s">
        <v>92</v>
      </c>
      <c r="Q2359" s="2">
        <v>0.40444243870000002</v>
      </c>
      <c r="R2359" s="3">
        <v>0.19999999999999901</v>
      </c>
      <c r="U2359" s="22">
        <f t="shared" si="200"/>
        <v>0.19999999999999901</v>
      </c>
      <c r="V2359" s="10">
        <f t="shared" si="201"/>
        <v>11.599999999999943</v>
      </c>
      <c r="W2359" s="24">
        <f t="shared" si="202"/>
        <v>11.599999999999943</v>
      </c>
    </row>
    <row r="2360" spans="1:23" x14ac:dyDescent="0.3">
      <c r="A2360" t="s">
        <v>17</v>
      </c>
      <c r="B2360" t="s">
        <v>3490</v>
      </c>
      <c r="C2360" t="s">
        <v>3491</v>
      </c>
      <c r="D2360" t="s">
        <v>3722</v>
      </c>
      <c r="E2360" t="s">
        <v>3723</v>
      </c>
      <c r="F2360">
        <v>0.25</v>
      </c>
      <c r="G2360" s="2">
        <v>1</v>
      </c>
      <c r="H2360" s="4">
        <v>118.1925</v>
      </c>
      <c r="I2360" s="4">
        <v>4.1291000000000002</v>
      </c>
      <c r="J2360" s="7">
        <v>57</v>
      </c>
      <c r="K2360" s="7">
        <v>14</v>
      </c>
      <c r="L2360" s="3">
        <v>3.49E-2</v>
      </c>
      <c r="M2360" s="5">
        <v>0.45615486</v>
      </c>
      <c r="N2360" s="6">
        <v>0.2</v>
      </c>
      <c r="O2360" s="8">
        <f>IFERROR(VLOOKUP(C2360,Sheet2!$B$2:$G$588,6,FALSE),0)</f>
        <v>24270</v>
      </c>
      <c r="P2360" t="s">
        <v>22</v>
      </c>
      <c r="Q2360" s="2">
        <v>0.56155240539999995</v>
      </c>
      <c r="R2360" s="3">
        <v>0.249999999999999</v>
      </c>
      <c r="S2360" s="3" t="str">
        <f>IF(R2360+0.01&lt;Q2360,"Y","")</f>
        <v>Y</v>
      </c>
      <c r="T2360" s="2"/>
      <c r="U2360" s="22">
        <f t="shared" si="200"/>
        <v>0.249999999999999</v>
      </c>
      <c r="V2360" s="10">
        <f t="shared" si="201"/>
        <v>14.249999999999943</v>
      </c>
      <c r="W2360" s="24">
        <f t="shared" si="202"/>
        <v>14.249999999999943</v>
      </c>
    </row>
    <row r="2361" spans="1:23" x14ac:dyDescent="0.3">
      <c r="A2361" t="s">
        <v>17</v>
      </c>
      <c r="B2361" t="s">
        <v>3490</v>
      </c>
      <c r="C2361" t="s">
        <v>3491</v>
      </c>
      <c r="D2361" t="s">
        <v>3754</v>
      </c>
      <c r="E2361" t="s">
        <v>3755</v>
      </c>
      <c r="F2361">
        <v>0.1</v>
      </c>
      <c r="G2361" s="2">
        <v>0</v>
      </c>
      <c r="H2361" s="4">
        <v>26.895900000000001</v>
      </c>
      <c r="I2361" s="4">
        <v>3.1482999999999999</v>
      </c>
      <c r="J2361" s="7">
        <v>56</v>
      </c>
      <c r="K2361" s="7">
        <v>6</v>
      </c>
      <c r="L2361" s="3">
        <v>0.1171</v>
      </c>
      <c r="M2361" s="5">
        <v>0.59602504999999995</v>
      </c>
      <c r="N2361" s="6">
        <v>0.3</v>
      </c>
      <c r="O2361" s="8">
        <f>IFERROR(VLOOKUP(C2361,Sheet2!$B$2:$G$588,6,FALSE),0)</f>
        <v>24270</v>
      </c>
      <c r="P2361" t="s">
        <v>95</v>
      </c>
      <c r="Q2361" s="2">
        <v>0.4966654486</v>
      </c>
      <c r="R2361" s="3">
        <v>0.1</v>
      </c>
      <c r="U2361" s="22">
        <f t="shared" si="200"/>
        <v>0.1</v>
      </c>
      <c r="V2361" s="10">
        <f t="shared" si="201"/>
        <v>5.6000000000000005</v>
      </c>
      <c r="W2361" s="24">
        <f t="shared" si="202"/>
        <v>5.6000000000000005</v>
      </c>
    </row>
    <row r="2362" spans="1:23" x14ac:dyDescent="0.3">
      <c r="A2362" t="s">
        <v>17</v>
      </c>
      <c r="B2362" t="s">
        <v>3490</v>
      </c>
      <c r="C2362" t="s">
        <v>3491</v>
      </c>
      <c r="D2362" t="s">
        <v>3678</v>
      </c>
      <c r="E2362" t="s">
        <v>3679</v>
      </c>
      <c r="F2362">
        <v>0.25</v>
      </c>
      <c r="G2362" s="2">
        <v>1</v>
      </c>
      <c r="H2362" s="4">
        <v>142.89359999999999</v>
      </c>
      <c r="I2362" s="4">
        <v>6.6768999999999998</v>
      </c>
      <c r="J2362" s="7">
        <v>55</v>
      </c>
      <c r="K2362" s="7">
        <v>12</v>
      </c>
      <c r="L2362" s="3">
        <v>4.6699999999999998E-2</v>
      </c>
      <c r="M2362" s="5">
        <v>0.27580982999999998</v>
      </c>
      <c r="N2362" s="6">
        <v>0.2</v>
      </c>
      <c r="O2362" s="8">
        <f>IFERROR(VLOOKUP(C2362,Sheet2!$B$2:$G$588,6,FALSE),0)</f>
        <v>24270</v>
      </c>
      <c r="P2362" t="s">
        <v>92</v>
      </c>
      <c r="Q2362" s="2">
        <v>0.27486269279999997</v>
      </c>
      <c r="R2362" s="3">
        <v>0.25</v>
      </c>
      <c r="S2362" s="3" t="str">
        <f>IF(R2362+0.01&lt;Q2362,"Y","")</f>
        <v>Y</v>
      </c>
      <c r="T2362" s="2"/>
      <c r="U2362" s="22">
        <f t="shared" si="200"/>
        <v>0.25</v>
      </c>
      <c r="V2362" s="10">
        <f t="shared" si="201"/>
        <v>13.75</v>
      </c>
      <c r="W2362" s="24">
        <f t="shared" si="202"/>
        <v>13.75</v>
      </c>
    </row>
    <row r="2363" spans="1:23" x14ac:dyDescent="0.3">
      <c r="A2363" t="s">
        <v>17</v>
      </c>
      <c r="B2363" t="s">
        <v>3490</v>
      </c>
      <c r="C2363" t="s">
        <v>3491</v>
      </c>
      <c r="D2363" t="s">
        <v>3708</v>
      </c>
      <c r="E2363" t="s">
        <v>3709</v>
      </c>
      <c r="F2363">
        <v>0.25</v>
      </c>
      <c r="G2363" s="2">
        <v>0</v>
      </c>
      <c r="H2363" s="4">
        <v>37.643000000000001</v>
      </c>
      <c r="I2363" s="4">
        <v>2.7717000000000001</v>
      </c>
      <c r="J2363" s="7">
        <v>53</v>
      </c>
      <c r="K2363" s="7">
        <v>13</v>
      </c>
      <c r="L2363" s="3">
        <v>7.3599999999999999E-2</v>
      </c>
      <c r="M2363" s="5">
        <v>0.63993918000000005</v>
      </c>
      <c r="N2363" s="6">
        <v>0.3</v>
      </c>
      <c r="O2363" s="8">
        <f>IFERROR(VLOOKUP(C2363,Sheet2!$B$2:$G$588,6,FALSE),0)</f>
        <v>24270</v>
      </c>
      <c r="P2363" t="s">
        <v>22</v>
      </c>
      <c r="Q2363" s="2">
        <v>0.53120545100000005</v>
      </c>
      <c r="R2363" s="3">
        <v>0.25</v>
      </c>
      <c r="U2363" s="22">
        <f t="shared" si="200"/>
        <v>0.25</v>
      </c>
      <c r="V2363" s="10">
        <f t="shared" si="201"/>
        <v>13.25</v>
      </c>
      <c r="W2363" s="24">
        <f t="shared" si="202"/>
        <v>13.25</v>
      </c>
    </row>
    <row r="2364" spans="1:23" x14ac:dyDescent="0.3">
      <c r="A2364" t="s">
        <v>17</v>
      </c>
      <c r="B2364" t="s">
        <v>3490</v>
      </c>
      <c r="C2364" t="s">
        <v>3491</v>
      </c>
      <c r="D2364" t="s">
        <v>3568</v>
      </c>
      <c r="E2364" t="s">
        <v>3569</v>
      </c>
      <c r="F2364">
        <v>0.3</v>
      </c>
      <c r="G2364" s="2">
        <v>1</v>
      </c>
      <c r="H2364" s="4">
        <v>51.965699999999998</v>
      </c>
      <c r="I2364" s="4">
        <v>2.0960000000000001</v>
      </c>
      <c r="J2364" s="7">
        <v>50</v>
      </c>
      <c r="K2364" s="7">
        <v>15</v>
      </c>
      <c r="L2364" s="3">
        <v>4.0300000000000002E-2</v>
      </c>
      <c r="M2364" s="5">
        <v>0.79429525999999995</v>
      </c>
      <c r="N2364" s="6">
        <v>0.3</v>
      </c>
      <c r="O2364" s="8">
        <f>IFERROR(VLOOKUP(C2364,Sheet2!$B$2:$G$588,6,FALSE),0)</f>
        <v>24270</v>
      </c>
      <c r="P2364" t="s">
        <v>22</v>
      </c>
      <c r="Q2364" s="2">
        <v>0.62230669559999996</v>
      </c>
      <c r="R2364" s="3">
        <v>0.29999999999999899</v>
      </c>
      <c r="S2364" s="3" t="str">
        <f>IF(R2364+0.01&lt;Q2364,"Y","")</f>
        <v>Y</v>
      </c>
      <c r="T2364" s="2"/>
      <c r="U2364" s="22">
        <f t="shared" si="200"/>
        <v>0.29999999999999899</v>
      </c>
      <c r="V2364" s="10">
        <f t="shared" si="201"/>
        <v>14.99999999999995</v>
      </c>
      <c r="W2364" s="24">
        <f t="shared" si="202"/>
        <v>14.99999999999995</v>
      </c>
    </row>
    <row r="2365" spans="1:23" x14ac:dyDescent="0.3">
      <c r="A2365" t="s">
        <v>17</v>
      </c>
      <c r="B2365" t="s">
        <v>3490</v>
      </c>
      <c r="C2365" t="s">
        <v>3491</v>
      </c>
      <c r="D2365" t="s">
        <v>3666</v>
      </c>
      <c r="E2365" t="s">
        <v>3667</v>
      </c>
      <c r="F2365">
        <v>0.3</v>
      </c>
      <c r="G2365" s="2">
        <v>0</v>
      </c>
      <c r="H2365" s="4">
        <v>21.8337</v>
      </c>
      <c r="I2365" s="4">
        <v>3.0215999999999998</v>
      </c>
      <c r="J2365" s="7">
        <v>50</v>
      </c>
      <c r="K2365" s="7">
        <v>15</v>
      </c>
      <c r="L2365" s="3">
        <v>0.1384</v>
      </c>
      <c r="M2365" s="5">
        <v>0.54867266999999997</v>
      </c>
      <c r="N2365" s="6">
        <v>0.3</v>
      </c>
      <c r="O2365" s="8">
        <f>IFERROR(VLOOKUP(C2365,Sheet2!$B$2:$G$588,6,FALSE),0)</f>
        <v>24270</v>
      </c>
      <c r="P2365" t="s">
        <v>22</v>
      </c>
      <c r="Q2365" s="2">
        <v>0.45322591070000001</v>
      </c>
      <c r="R2365" s="3">
        <v>0.3</v>
      </c>
      <c r="U2365" s="22">
        <f t="shared" si="200"/>
        <v>0.3</v>
      </c>
      <c r="V2365" s="10">
        <f t="shared" si="201"/>
        <v>15</v>
      </c>
      <c r="W2365" s="24">
        <f t="shared" si="202"/>
        <v>15</v>
      </c>
    </row>
    <row r="2366" spans="1:23" x14ac:dyDescent="0.3">
      <c r="A2366" t="s">
        <v>17</v>
      </c>
      <c r="B2366" t="s">
        <v>3490</v>
      </c>
      <c r="C2366" t="s">
        <v>3491</v>
      </c>
      <c r="D2366" t="s">
        <v>3570</v>
      </c>
      <c r="E2366" t="s">
        <v>3571</v>
      </c>
      <c r="F2366">
        <v>0.25</v>
      </c>
      <c r="G2366" s="2">
        <v>0</v>
      </c>
      <c r="H2366" s="4">
        <v>15.726599999999999</v>
      </c>
      <c r="I2366" s="4">
        <v>2.1905000000000001</v>
      </c>
      <c r="J2366" s="7">
        <v>49</v>
      </c>
      <c r="K2366" s="7">
        <v>12</v>
      </c>
      <c r="L2366" s="3">
        <v>0.13930000000000001</v>
      </c>
      <c r="M2366" s="5">
        <v>0.74868751</v>
      </c>
      <c r="N2366" s="6">
        <v>0.3</v>
      </c>
      <c r="O2366" s="8">
        <f>IFERROR(VLOOKUP(C2366,Sheet2!$B$2:$G$588,6,FALSE),0)</f>
        <v>24270</v>
      </c>
      <c r="P2366" t="s">
        <v>22</v>
      </c>
      <c r="Q2366" s="2">
        <v>0.59929878049999996</v>
      </c>
      <c r="R2366" s="3">
        <v>0.25</v>
      </c>
      <c r="U2366" s="22">
        <f t="shared" si="200"/>
        <v>0.25</v>
      </c>
      <c r="V2366" s="10">
        <f t="shared" si="201"/>
        <v>12.25</v>
      </c>
      <c r="W2366" s="24">
        <f t="shared" si="202"/>
        <v>12.25</v>
      </c>
    </row>
    <row r="2367" spans="1:23" x14ac:dyDescent="0.3">
      <c r="A2367" t="s">
        <v>17</v>
      </c>
      <c r="B2367" t="s">
        <v>3490</v>
      </c>
      <c r="C2367" t="s">
        <v>3491</v>
      </c>
      <c r="D2367" t="s">
        <v>3684</v>
      </c>
      <c r="E2367" t="s">
        <v>3685</v>
      </c>
      <c r="F2367">
        <v>0.1</v>
      </c>
      <c r="G2367" s="2">
        <v>1</v>
      </c>
      <c r="H2367" s="4">
        <v>71.640299999999996</v>
      </c>
      <c r="I2367" s="4">
        <v>5.5575999999999999</v>
      </c>
      <c r="J2367" s="7">
        <v>48</v>
      </c>
      <c r="K2367" s="7">
        <v>5</v>
      </c>
      <c r="L2367" s="3">
        <v>7.7600000000000002E-2</v>
      </c>
      <c r="M2367" s="5">
        <v>0.29023223999999997</v>
      </c>
      <c r="N2367" s="6">
        <v>0.2</v>
      </c>
      <c r="O2367" s="8">
        <f>IFERROR(VLOOKUP(C2367,Sheet2!$B$2:$G$588,6,FALSE),0)</f>
        <v>24270</v>
      </c>
      <c r="P2367" t="s">
        <v>95</v>
      </c>
      <c r="Q2367" s="2">
        <v>0.31089668370000001</v>
      </c>
      <c r="R2367" s="3">
        <v>9.9999999999999895E-2</v>
      </c>
      <c r="S2367" s="3" t="str">
        <f>IF(R2367+0.01&lt;Q2367,"Y","")</f>
        <v>Y</v>
      </c>
      <c r="T2367" s="2"/>
      <c r="U2367" s="22">
        <f t="shared" si="200"/>
        <v>9.9999999999999895E-2</v>
      </c>
      <c r="V2367" s="10">
        <f t="shared" si="201"/>
        <v>4.7999999999999954</v>
      </c>
      <c r="W2367" s="24">
        <f t="shared" si="202"/>
        <v>4.7999999999999954</v>
      </c>
    </row>
    <row r="2368" spans="1:23" x14ac:dyDescent="0.3">
      <c r="A2368" t="s">
        <v>17</v>
      </c>
      <c r="B2368" t="s">
        <v>3490</v>
      </c>
      <c r="C2368" t="s">
        <v>3491</v>
      </c>
      <c r="D2368" t="s">
        <v>3764</v>
      </c>
      <c r="E2368" t="s">
        <v>3765</v>
      </c>
      <c r="F2368">
        <v>0.25</v>
      </c>
      <c r="G2368" s="2">
        <v>0</v>
      </c>
      <c r="H2368" s="4">
        <v>23.860399999999998</v>
      </c>
      <c r="I2368" s="4">
        <v>2.1993</v>
      </c>
      <c r="J2368" s="7">
        <v>48</v>
      </c>
      <c r="K2368" s="7">
        <v>12</v>
      </c>
      <c r="L2368" s="3">
        <v>9.2200000000000004E-2</v>
      </c>
      <c r="M2368" s="5">
        <v>0.72797661999999996</v>
      </c>
      <c r="N2368" s="6">
        <v>0.3</v>
      </c>
      <c r="O2368" s="8">
        <f>IFERROR(VLOOKUP(C2368,Sheet2!$B$2:$G$588,6,FALSE),0)</f>
        <v>24270</v>
      </c>
      <c r="P2368" t="s">
        <v>22</v>
      </c>
      <c r="Q2368" s="2">
        <v>0.58789885070000003</v>
      </c>
      <c r="R2368" s="3">
        <v>0.25</v>
      </c>
      <c r="U2368" s="22">
        <f t="shared" si="200"/>
        <v>0.25</v>
      </c>
      <c r="V2368" s="10">
        <f t="shared" si="201"/>
        <v>12</v>
      </c>
      <c r="W2368" s="24">
        <f t="shared" si="202"/>
        <v>12</v>
      </c>
    </row>
    <row r="2369" spans="1:23" x14ac:dyDescent="0.3">
      <c r="A2369" t="s">
        <v>17</v>
      </c>
      <c r="B2369" t="s">
        <v>3490</v>
      </c>
      <c r="C2369" t="s">
        <v>3491</v>
      </c>
      <c r="D2369" t="s">
        <v>3782</v>
      </c>
      <c r="E2369" t="s">
        <v>3783</v>
      </c>
      <c r="F2369">
        <v>0.25</v>
      </c>
      <c r="G2369" s="2">
        <v>1</v>
      </c>
      <c r="H2369" s="4">
        <v>78.707599999999999</v>
      </c>
      <c r="I2369" s="4">
        <v>2.3504</v>
      </c>
      <c r="J2369" s="7">
        <v>47</v>
      </c>
      <c r="K2369" s="7">
        <v>12</v>
      </c>
      <c r="L2369" s="3">
        <v>2.9899999999999999E-2</v>
      </c>
      <c r="M2369" s="5">
        <v>0.66046313999999995</v>
      </c>
      <c r="N2369" s="6">
        <v>0.2</v>
      </c>
      <c r="O2369" s="8">
        <f>IFERROR(VLOOKUP(C2369,Sheet2!$B$2:$G$588,6,FALSE),0)</f>
        <v>24270</v>
      </c>
      <c r="P2369" t="s">
        <v>22</v>
      </c>
      <c r="Q2369" s="2">
        <v>0.69718219130000003</v>
      </c>
      <c r="R2369" s="3">
        <v>0.25</v>
      </c>
      <c r="S2369" s="3" t="str">
        <f t="shared" ref="S2369:S2375" si="208">IF(R2369+0.01&lt;Q2369,"Y","")</f>
        <v>Y</v>
      </c>
      <c r="T2369" s="2"/>
      <c r="U2369" s="22">
        <f t="shared" si="200"/>
        <v>0.25</v>
      </c>
      <c r="V2369" s="10">
        <f t="shared" si="201"/>
        <v>11.75</v>
      </c>
      <c r="W2369" s="24">
        <f t="shared" si="202"/>
        <v>11.75</v>
      </c>
    </row>
    <row r="2370" spans="1:23" x14ac:dyDescent="0.3">
      <c r="A2370" t="s">
        <v>17</v>
      </c>
      <c r="B2370" t="s">
        <v>3490</v>
      </c>
      <c r="C2370" t="s">
        <v>3491</v>
      </c>
      <c r="D2370" t="s">
        <v>3602</v>
      </c>
      <c r="E2370" t="s">
        <v>3603</v>
      </c>
      <c r="F2370">
        <v>0.3</v>
      </c>
      <c r="G2370" s="2">
        <v>1</v>
      </c>
      <c r="H2370" s="4">
        <v>45.625999999999998</v>
      </c>
      <c r="I2370" s="4">
        <v>3.2223999999999999</v>
      </c>
      <c r="J2370" s="7">
        <v>46</v>
      </c>
      <c r="K2370" s="7">
        <v>14</v>
      </c>
      <c r="L2370" s="3">
        <v>7.0599999999999996E-2</v>
      </c>
      <c r="M2370" s="5">
        <v>0.47939618000000001</v>
      </c>
      <c r="N2370" s="6">
        <v>0.2</v>
      </c>
      <c r="O2370" s="8">
        <f>IFERROR(VLOOKUP(C2370,Sheet2!$B$2:$G$588,6,FALSE),0)</f>
        <v>24270</v>
      </c>
      <c r="P2370" t="s">
        <v>22</v>
      </c>
      <c r="Q2370" s="2">
        <v>0.58280852640000003</v>
      </c>
      <c r="R2370" s="3">
        <v>0.3</v>
      </c>
      <c r="S2370" s="3" t="str">
        <f t="shared" si="208"/>
        <v>Y</v>
      </c>
      <c r="T2370" s="2"/>
      <c r="U2370" s="22">
        <f t="shared" si="200"/>
        <v>0.3</v>
      </c>
      <c r="V2370" s="10">
        <f t="shared" si="201"/>
        <v>13.799999999999999</v>
      </c>
      <c r="W2370" s="24">
        <f t="shared" si="202"/>
        <v>13.799999999999999</v>
      </c>
    </row>
    <row r="2371" spans="1:23" x14ac:dyDescent="0.3">
      <c r="A2371" t="s">
        <v>17</v>
      </c>
      <c r="B2371" t="s">
        <v>3490</v>
      </c>
      <c r="C2371" t="s">
        <v>3491</v>
      </c>
      <c r="D2371" s="1" t="s">
        <v>3624</v>
      </c>
      <c r="E2371" t="s">
        <v>3625</v>
      </c>
      <c r="F2371">
        <v>0.1</v>
      </c>
      <c r="G2371" s="2">
        <v>1</v>
      </c>
      <c r="H2371" s="4">
        <v>77.480599999999995</v>
      </c>
      <c r="I2371" s="4">
        <v>3.5831</v>
      </c>
      <c r="J2371" s="7">
        <v>46</v>
      </c>
      <c r="K2371" s="7">
        <v>5</v>
      </c>
      <c r="L2371" s="3">
        <v>4.6199999999999998E-2</v>
      </c>
      <c r="M2371" s="5">
        <v>0.42671637000000001</v>
      </c>
      <c r="N2371" s="6">
        <v>0.3</v>
      </c>
      <c r="O2371" s="8">
        <f>IFERROR(VLOOKUP(C2371,Sheet2!$B$2:$G$588,6,FALSE),0)</f>
        <v>24270</v>
      </c>
      <c r="P2371" t="s">
        <v>95</v>
      </c>
      <c r="Q2371" s="2">
        <v>0.29695689949999998</v>
      </c>
      <c r="R2371" s="3">
        <v>0.1</v>
      </c>
      <c r="S2371" s="3" t="str">
        <f t="shared" si="208"/>
        <v>Y</v>
      </c>
      <c r="T2371" s="2"/>
      <c r="U2371" s="22">
        <f t="shared" si="200"/>
        <v>0.1</v>
      </c>
      <c r="V2371" s="10">
        <f t="shared" si="201"/>
        <v>4.6000000000000005</v>
      </c>
      <c r="W2371" s="24">
        <f t="shared" si="202"/>
        <v>4.6000000000000005</v>
      </c>
    </row>
    <row r="2372" spans="1:23" x14ac:dyDescent="0.3">
      <c r="A2372" t="s">
        <v>17</v>
      </c>
      <c r="B2372" t="s">
        <v>3490</v>
      </c>
      <c r="C2372" t="s">
        <v>3491</v>
      </c>
      <c r="D2372" t="s">
        <v>3560</v>
      </c>
      <c r="E2372" t="s">
        <v>3561</v>
      </c>
      <c r="F2372">
        <v>0.3</v>
      </c>
      <c r="G2372" s="2">
        <v>1</v>
      </c>
      <c r="H2372" s="4">
        <v>47.536700000000003</v>
      </c>
      <c r="I2372" s="4">
        <v>3.5632999999999999</v>
      </c>
      <c r="J2372" s="7">
        <v>45</v>
      </c>
      <c r="K2372" s="7">
        <v>13</v>
      </c>
      <c r="L2372" s="3">
        <v>7.4999999999999997E-2</v>
      </c>
      <c r="M2372" s="5">
        <v>0.42219459999999998</v>
      </c>
      <c r="N2372" s="6">
        <v>0.3</v>
      </c>
      <c r="O2372" s="8">
        <f>IFERROR(VLOOKUP(C2372,Sheet2!$B$2:$G$588,6,FALSE),0)</f>
        <v>24270</v>
      </c>
      <c r="P2372" t="s">
        <v>22</v>
      </c>
      <c r="Q2372" s="2">
        <v>0.28942720399999999</v>
      </c>
      <c r="R2372" s="3">
        <v>0.28942720401109101</v>
      </c>
      <c r="S2372" s="3" t="str">
        <f t="shared" si="208"/>
        <v/>
      </c>
      <c r="T2372" s="2"/>
      <c r="U2372" s="22">
        <f t="shared" si="200"/>
        <v>0.28942720401109101</v>
      </c>
      <c r="V2372" s="10">
        <f t="shared" si="201"/>
        <v>13.024224180499095</v>
      </c>
      <c r="W2372" s="24">
        <f t="shared" si="202"/>
        <v>13.024224180499095</v>
      </c>
    </row>
    <row r="2373" spans="1:23" x14ac:dyDescent="0.3">
      <c r="A2373" t="s">
        <v>17</v>
      </c>
      <c r="B2373" t="s">
        <v>3490</v>
      </c>
      <c r="C2373" t="s">
        <v>3491</v>
      </c>
      <c r="D2373" t="s">
        <v>3674</v>
      </c>
      <c r="E2373" t="s">
        <v>3675</v>
      </c>
      <c r="F2373">
        <v>0.3</v>
      </c>
      <c r="G2373" s="2">
        <v>1</v>
      </c>
      <c r="H2373" s="4">
        <v>99.218999999999994</v>
      </c>
      <c r="I2373" s="4">
        <v>3.6303999999999998</v>
      </c>
      <c r="J2373" s="7">
        <v>45</v>
      </c>
      <c r="K2373" s="7">
        <v>14</v>
      </c>
      <c r="L2373" s="3">
        <v>3.6600000000000001E-2</v>
      </c>
      <c r="M2373" s="5">
        <v>0.41420561</v>
      </c>
      <c r="N2373" s="6">
        <v>0.2</v>
      </c>
      <c r="O2373" s="8">
        <f>IFERROR(VLOOKUP(C2373,Sheet2!$B$2:$G$588,6,FALSE),0)</f>
        <v>24270</v>
      </c>
      <c r="P2373" t="s">
        <v>22</v>
      </c>
      <c r="Q2373" s="2">
        <v>0.51714801440000002</v>
      </c>
      <c r="R2373" s="3">
        <v>0.3</v>
      </c>
      <c r="S2373" s="3" t="str">
        <f t="shared" si="208"/>
        <v>Y</v>
      </c>
      <c r="T2373" s="2"/>
      <c r="U2373" s="22">
        <f t="shared" si="200"/>
        <v>0.3</v>
      </c>
      <c r="V2373" s="10">
        <f t="shared" si="201"/>
        <v>13.5</v>
      </c>
      <c r="W2373" s="24">
        <f t="shared" si="202"/>
        <v>13.5</v>
      </c>
    </row>
    <row r="2374" spans="1:23" x14ac:dyDescent="0.3">
      <c r="A2374" t="s">
        <v>17</v>
      </c>
      <c r="B2374" t="s">
        <v>3490</v>
      </c>
      <c r="C2374" t="s">
        <v>3491</v>
      </c>
      <c r="D2374" t="s">
        <v>3594</v>
      </c>
      <c r="E2374" t="s">
        <v>3595</v>
      </c>
      <c r="F2374">
        <v>0.25</v>
      </c>
      <c r="G2374" s="2">
        <v>1</v>
      </c>
      <c r="H2374" s="4">
        <v>77.638400000000004</v>
      </c>
      <c r="I2374" s="4">
        <v>2.1598999999999999</v>
      </c>
      <c r="J2374" s="7">
        <v>44</v>
      </c>
      <c r="K2374" s="7">
        <v>11</v>
      </c>
      <c r="L2374" s="3">
        <v>2.7799999999999998E-2</v>
      </c>
      <c r="M2374" s="5">
        <v>0.67310007000000005</v>
      </c>
      <c r="N2374" s="6">
        <v>0.2</v>
      </c>
      <c r="O2374" s="8">
        <f>IFERROR(VLOOKUP(C2374,Sheet2!$B$2:$G$588,6,FALSE),0)</f>
        <v>24270</v>
      </c>
      <c r="P2374" t="s">
        <v>22</v>
      </c>
      <c r="Q2374" s="2">
        <v>0.70286736240000003</v>
      </c>
      <c r="R2374" s="3">
        <v>0.25</v>
      </c>
      <c r="S2374" s="3" t="str">
        <f t="shared" si="208"/>
        <v>Y</v>
      </c>
      <c r="T2374" s="2"/>
      <c r="U2374" s="22">
        <f t="shared" si="200"/>
        <v>0.25</v>
      </c>
      <c r="V2374" s="10">
        <f t="shared" si="201"/>
        <v>11</v>
      </c>
      <c r="W2374" s="24">
        <f t="shared" si="202"/>
        <v>11</v>
      </c>
    </row>
    <row r="2375" spans="1:23" x14ac:dyDescent="0.3">
      <c r="A2375" t="s">
        <v>17</v>
      </c>
      <c r="B2375" t="s">
        <v>3490</v>
      </c>
      <c r="C2375" t="s">
        <v>3491</v>
      </c>
      <c r="D2375" t="s">
        <v>3648</v>
      </c>
      <c r="E2375" t="s">
        <v>3649</v>
      </c>
      <c r="F2375">
        <v>0.2</v>
      </c>
      <c r="G2375" s="2">
        <v>1</v>
      </c>
      <c r="H2375" s="4">
        <v>142.31989999999999</v>
      </c>
      <c r="I2375" s="4">
        <v>5.8244999999999996</v>
      </c>
      <c r="J2375" s="7">
        <v>44</v>
      </c>
      <c r="K2375" s="7">
        <v>9</v>
      </c>
      <c r="L2375" s="3">
        <v>4.0899999999999999E-2</v>
      </c>
      <c r="M2375" s="5">
        <v>0.25220068000000001</v>
      </c>
      <c r="N2375" s="6">
        <v>0.1</v>
      </c>
      <c r="O2375" s="8">
        <f>IFERROR(VLOOKUP(C2375,Sheet2!$B$2:$G$588,6,FALSE),0)</f>
        <v>24270</v>
      </c>
      <c r="P2375" t="s">
        <v>95</v>
      </c>
      <c r="Q2375" s="2">
        <v>0.60349036239999998</v>
      </c>
      <c r="R2375" s="3">
        <v>0.19999999999999901</v>
      </c>
      <c r="S2375" s="3" t="str">
        <f t="shared" si="208"/>
        <v>Y</v>
      </c>
      <c r="T2375" s="2"/>
      <c r="U2375" s="22">
        <f t="shared" si="200"/>
        <v>0.19999999999999901</v>
      </c>
      <c r="V2375" s="10">
        <f t="shared" si="201"/>
        <v>8.7999999999999563</v>
      </c>
      <c r="W2375" s="24">
        <f t="shared" si="202"/>
        <v>8.7999999999999563</v>
      </c>
    </row>
    <row r="2376" spans="1:23" x14ac:dyDescent="0.3">
      <c r="A2376" t="s">
        <v>17</v>
      </c>
      <c r="B2376" t="s">
        <v>3490</v>
      </c>
      <c r="C2376" t="s">
        <v>3491</v>
      </c>
      <c r="D2376" t="s">
        <v>3774</v>
      </c>
      <c r="E2376" t="s">
        <v>3775</v>
      </c>
      <c r="F2376">
        <v>0.3</v>
      </c>
      <c r="G2376" s="2">
        <v>0</v>
      </c>
      <c r="H2376" s="4">
        <v>26.069600000000001</v>
      </c>
      <c r="I2376" s="4">
        <v>2.5893999999999999</v>
      </c>
      <c r="J2376" s="7">
        <v>44</v>
      </c>
      <c r="K2376" s="7">
        <v>13</v>
      </c>
      <c r="L2376" s="3">
        <v>9.9299999999999999E-2</v>
      </c>
      <c r="M2376" s="5">
        <v>0.56355962999999998</v>
      </c>
      <c r="N2376" s="6">
        <v>0.2</v>
      </c>
      <c r="O2376" s="8">
        <f>IFERROR(VLOOKUP(C2376,Sheet2!$B$2:$G$588,6,FALSE),0)</f>
        <v>24270</v>
      </c>
      <c r="P2376" t="s">
        <v>22</v>
      </c>
      <c r="Q2376" s="2">
        <v>0.64511297329999995</v>
      </c>
      <c r="R2376" s="3">
        <v>0.29999999999999899</v>
      </c>
      <c r="U2376" s="22">
        <f t="shared" si="200"/>
        <v>0.29999999999999899</v>
      </c>
      <c r="V2376" s="10">
        <f t="shared" si="201"/>
        <v>13.199999999999955</v>
      </c>
      <c r="W2376" s="24">
        <f t="shared" si="202"/>
        <v>13.199999999999955</v>
      </c>
    </row>
    <row r="2377" spans="1:23" x14ac:dyDescent="0.3">
      <c r="A2377" t="s">
        <v>17</v>
      </c>
      <c r="B2377" t="s">
        <v>3490</v>
      </c>
      <c r="C2377" t="s">
        <v>3491</v>
      </c>
      <c r="D2377" t="s">
        <v>3710</v>
      </c>
      <c r="E2377" t="s">
        <v>3711</v>
      </c>
      <c r="F2377">
        <v>0.35</v>
      </c>
      <c r="G2377" s="2">
        <v>0</v>
      </c>
      <c r="H2377" s="4">
        <v>45.139899999999997</v>
      </c>
      <c r="I2377" s="4">
        <v>4.9047000000000001</v>
      </c>
      <c r="J2377" s="7">
        <v>43</v>
      </c>
      <c r="K2377" s="7">
        <v>14</v>
      </c>
      <c r="L2377" s="3">
        <v>0.1087</v>
      </c>
      <c r="M2377" s="5">
        <v>0.29373343000000002</v>
      </c>
      <c r="N2377" s="6">
        <v>0.2</v>
      </c>
      <c r="O2377" s="8">
        <f>IFERROR(VLOOKUP(C2377,Sheet2!$B$2:$G$588,6,FALSE),0)</f>
        <v>24270</v>
      </c>
      <c r="P2377" t="s">
        <v>92</v>
      </c>
      <c r="Q2377" s="2">
        <v>0.31911053820000002</v>
      </c>
      <c r="R2377" s="3">
        <v>0.31911053818884899</v>
      </c>
      <c r="U2377" s="22">
        <f t="shared" si="200"/>
        <v>0.31911053818884899</v>
      </c>
      <c r="V2377" s="10">
        <f t="shared" si="201"/>
        <v>13.721753142120507</v>
      </c>
      <c r="W2377" s="24">
        <f t="shared" si="202"/>
        <v>13.721753142120507</v>
      </c>
    </row>
    <row r="2378" spans="1:23" x14ac:dyDescent="0.3">
      <c r="A2378" t="s">
        <v>17</v>
      </c>
      <c r="B2378" t="s">
        <v>3490</v>
      </c>
      <c r="C2378" t="s">
        <v>3491</v>
      </c>
      <c r="D2378" t="s">
        <v>3576</v>
      </c>
      <c r="E2378" t="s">
        <v>3577</v>
      </c>
      <c r="F2378">
        <v>0.3</v>
      </c>
      <c r="G2378" s="2">
        <v>0</v>
      </c>
      <c r="H2378" s="4">
        <v>15.478400000000001</v>
      </c>
      <c r="I2378" s="4">
        <v>2.1585000000000001</v>
      </c>
      <c r="J2378" s="7">
        <v>41</v>
      </c>
      <c r="K2378" s="7">
        <v>12</v>
      </c>
      <c r="L2378" s="3">
        <v>0.13950000000000001</v>
      </c>
      <c r="M2378" s="5">
        <v>0.63330355000000005</v>
      </c>
      <c r="N2378" s="6">
        <v>0.3</v>
      </c>
      <c r="O2378" s="8">
        <f>IFERROR(VLOOKUP(C2378,Sheet2!$B$2:$G$588,6,FALSE),0)</f>
        <v>24270</v>
      </c>
      <c r="P2378" t="s">
        <v>22</v>
      </c>
      <c r="Q2378" s="2">
        <v>0.52629351339999997</v>
      </c>
      <c r="R2378" s="3">
        <v>0.3</v>
      </c>
      <c r="U2378" s="22">
        <f t="shared" ref="U2378:U2441" si="209">IF(A2378="placement",IF(T2378="",R2378,T2378),"")</f>
        <v>0.3</v>
      </c>
      <c r="V2378" s="10">
        <f t="shared" ref="V2378:V2441" si="210">IF($A2378="placement",U2378*J2378,"")</f>
        <v>12.299999999999999</v>
      </c>
      <c r="W2378" s="24">
        <f t="shared" ref="W2378:W2441" si="211">IF($A2378="placement",V2378,IF($A2378="site",SUMIF($C:$C,$C2378,$V:$V),IF($A2378="user",SUMIF($B:$B,$B2378,$V:$V),SUM($V:$V))))</f>
        <v>12.299999999999999</v>
      </c>
    </row>
    <row r="2379" spans="1:23" x14ac:dyDescent="0.3">
      <c r="A2379" t="s">
        <v>17</v>
      </c>
      <c r="B2379" t="s">
        <v>3490</v>
      </c>
      <c r="C2379" t="s">
        <v>3491</v>
      </c>
      <c r="D2379" t="s">
        <v>3596</v>
      </c>
      <c r="E2379" t="s">
        <v>3597</v>
      </c>
      <c r="F2379">
        <v>0.25</v>
      </c>
      <c r="G2379" s="2">
        <v>0</v>
      </c>
      <c r="H2379" s="4">
        <v>23.930399999999999</v>
      </c>
      <c r="I2379" s="4">
        <v>1.7653000000000001</v>
      </c>
      <c r="J2379" s="7">
        <v>40</v>
      </c>
      <c r="K2379" s="7">
        <v>10</v>
      </c>
      <c r="L2379" s="3">
        <v>7.3800000000000004E-2</v>
      </c>
      <c r="M2379" s="5">
        <v>0.74853928999999997</v>
      </c>
      <c r="N2379" s="6">
        <v>0.3</v>
      </c>
      <c r="O2379" s="8">
        <f>IFERROR(VLOOKUP(C2379,Sheet2!$B$2:$G$588,6,FALSE),0)</f>
        <v>24270</v>
      </c>
      <c r="P2379" t="s">
        <v>22</v>
      </c>
      <c r="Q2379" s="2">
        <v>0.5992194341</v>
      </c>
      <c r="R2379" s="3">
        <v>0.25</v>
      </c>
      <c r="U2379" s="22">
        <f t="shared" si="209"/>
        <v>0.25</v>
      </c>
      <c r="V2379" s="10">
        <f t="shared" si="210"/>
        <v>10</v>
      </c>
      <c r="W2379" s="24">
        <f t="shared" si="211"/>
        <v>10</v>
      </c>
    </row>
    <row r="2380" spans="1:23" x14ac:dyDescent="0.3">
      <c r="A2380" t="s">
        <v>17</v>
      </c>
      <c r="B2380" t="s">
        <v>3490</v>
      </c>
      <c r="C2380" t="s">
        <v>3491</v>
      </c>
      <c r="D2380" t="s">
        <v>3628</v>
      </c>
      <c r="E2380" t="s">
        <v>3629</v>
      </c>
      <c r="F2380">
        <v>0.15</v>
      </c>
      <c r="G2380" s="2">
        <v>1</v>
      </c>
      <c r="H2380" s="4">
        <v>134.286</v>
      </c>
      <c r="I2380" s="4">
        <v>4.1845999999999997</v>
      </c>
      <c r="J2380" s="7">
        <v>36</v>
      </c>
      <c r="K2380" s="7">
        <v>5</v>
      </c>
      <c r="L2380" s="3">
        <v>3.1199999999999999E-2</v>
      </c>
      <c r="M2380" s="5">
        <v>0.28532560000000001</v>
      </c>
      <c r="N2380" s="6">
        <v>0.2</v>
      </c>
      <c r="O2380" s="8">
        <f>IFERROR(VLOOKUP(C2380,Sheet2!$B$2:$G$588,6,FALSE),0)</f>
        <v>24270</v>
      </c>
      <c r="P2380" t="s">
        <v>92</v>
      </c>
      <c r="Q2380" s="2">
        <v>0.29904641119999997</v>
      </c>
      <c r="R2380" s="3">
        <v>0.15</v>
      </c>
      <c r="S2380" s="3" t="str">
        <f t="shared" ref="S2380:S2381" si="212">IF(R2380+0.01&lt;Q2380,"Y","")</f>
        <v>Y</v>
      </c>
      <c r="T2380" s="2"/>
      <c r="U2380" s="22">
        <f t="shared" si="209"/>
        <v>0.15</v>
      </c>
      <c r="V2380" s="10">
        <f t="shared" si="210"/>
        <v>5.3999999999999995</v>
      </c>
      <c r="W2380" s="24">
        <f t="shared" si="211"/>
        <v>5.3999999999999995</v>
      </c>
    </row>
    <row r="2381" spans="1:23" x14ac:dyDescent="0.3">
      <c r="A2381" t="s">
        <v>17</v>
      </c>
      <c r="B2381" t="s">
        <v>3490</v>
      </c>
      <c r="C2381" t="s">
        <v>3491</v>
      </c>
      <c r="D2381" t="s">
        <v>3742</v>
      </c>
      <c r="E2381" t="s">
        <v>3743</v>
      </c>
      <c r="F2381">
        <v>0.25</v>
      </c>
      <c r="G2381" s="2">
        <v>1</v>
      </c>
      <c r="H2381" s="4">
        <v>54.866700000000002</v>
      </c>
      <c r="I2381" s="4">
        <v>1.8452999999999999</v>
      </c>
      <c r="J2381" s="7">
        <v>36</v>
      </c>
      <c r="K2381" s="7">
        <v>9</v>
      </c>
      <c r="L2381" s="3">
        <v>3.3599999999999998E-2</v>
      </c>
      <c r="M2381" s="5">
        <v>0.64250600000000002</v>
      </c>
      <c r="N2381" s="6">
        <v>0.2</v>
      </c>
      <c r="O2381" s="8">
        <f>IFERROR(VLOOKUP(C2381,Sheet2!$B$2:$G$588,6,FALSE),0)</f>
        <v>24270</v>
      </c>
      <c r="P2381" t="s">
        <v>22</v>
      </c>
      <c r="Q2381" s="2">
        <v>0.68871886010000005</v>
      </c>
      <c r="R2381" s="3">
        <v>0.25</v>
      </c>
      <c r="S2381" s="3" t="str">
        <f t="shared" si="212"/>
        <v>Y</v>
      </c>
      <c r="T2381" s="2"/>
      <c r="U2381" s="22">
        <f t="shared" si="209"/>
        <v>0.25</v>
      </c>
      <c r="V2381" s="10">
        <f t="shared" si="210"/>
        <v>9</v>
      </c>
      <c r="W2381" s="24">
        <f t="shared" si="211"/>
        <v>9</v>
      </c>
    </row>
    <row r="2382" spans="1:23" x14ac:dyDescent="0.3">
      <c r="A2382" t="s">
        <v>17</v>
      </c>
      <c r="B2382" t="s">
        <v>3490</v>
      </c>
      <c r="C2382" t="s">
        <v>3491</v>
      </c>
      <c r="D2382" t="s">
        <v>3736</v>
      </c>
      <c r="E2382" t="s">
        <v>3737</v>
      </c>
      <c r="F2382">
        <v>0.3</v>
      </c>
      <c r="G2382" s="2">
        <v>0</v>
      </c>
      <c r="H2382" s="4">
        <v>29.144200000000001</v>
      </c>
      <c r="I2382" s="4">
        <v>1.5896999999999999</v>
      </c>
      <c r="J2382" s="7">
        <v>34</v>
      </c>
      <c r="K2382" s="7">
        <v>10</v>
      </c>
      <c r="L2382" s="3">
        <v>5.45E-2</v>
      </c>
      <c r="M2382" s="5">
        <v>0.70957943999999995</v>
      </c>
      <c r="N2382" s="6">
        <v>0.5</v>
      </c>
      <c r="O2382" s="8">
        <f>IFERROR(VLOOKUP(C2382,Sheet2!$B$2:$G$588,6,FALSE),0)</f>
        <v>24270</v>
      </c>
      <c r="P2382" t="s">
        <v>22</v>
      </c>
      <c r="Q2382" s="2">
        <v>0.2953572605</v>
      </c>
      <c r="R2382" s="3">
        <v>0.29535726045439498</v>
      </c>
      <c r="U2382" s="22">
        <f t="shared" si="209"/>
        <v>0.29535726045439498</v>
      </c>
      <c r="V2382" s="10">
        <f t="shared" si="210"/>
        <v>10.042146855449429</v>
      </c>
      <c r="W2382" s="24">
        <f t="shared" si="211"/>
        <v>10.042146855449429</v>
      </c>
    </row>
    <row r="2383" spans="1:23" x14ac:dyDescent="0.3">
      <c r="A2383" t="s">
        <v>17</v>
      </c>
      <c r="B2383" t="s">
        <v>3490</v>
      </c>
      <c r="C2383" t="s">
        <v>3491</v>
      </c>
      <c r="D2383" t="s">
        <v>3524</v>
      </c>
      <c r="E2383" t="s">
        <v>3525</v>
      </c>
      <c r="F2383">
        <v>0.2</v>
      </c>
      <c r="G2383" s="2">
        <v>1</v>
      </c>
      <c r="H2383" s="4">
        <v>35.618200000000002</v>
      </c>
      <c r="I2383" s="4">
        <v>1.6744000000000001</v>
      </c>
      <c r="J2383" s="7">
        <v>33</v>
      </c>
      <c r="K2383" s="7">
        <v>7</v>
      </c>
      <c r="L2383" s="3">
        <v>4.7E-2</v>
      </c>
      <c r="M2383" s="5">
        <v>0.65340215999999995</v>
      </c>
      <c r="N2383" s="6">
        <v>0.3</v>
      </c>
      <c r="O2383" s="8">
        <f>IFERROR(VLOOKUP(C2383,Sheet2!$B$2:$G$588,6,FALSE),0)</f>
        <v>24270</v>
      </c>
      <c r="P2383" t="s">
        <v>92</v>
      </c>
      <c r="Q2383" s="2">
        <v>0.54086469410000004</v>
      </c>
      <c r="R2383" s="3">
        <v>0.19999999999999901</v>
      </c>
      <c r="S2383" s="3" t="str">
        <f t="shared" ref="S2383:S2384" si="213">IF(R2383+0.01&lt;Q2383,"Y","")</f>
        <v>Y</v>
      </c>
      <c r="T2383" s="2"/>
      <c r="U2383" s="22">
        <f t="shared" si="209"/>
        <v>0.19999999999999901</v>
      </c>
      <c r="V2383" s="10">
        <f t="shared" si="210"/>
        <v>6.5999999999999677</v>
      </c>
      <c r="W2383" s="24">
        <f t="shared" si="211"/>
        <v>6.5999999999999677</v>
      </c>
    </row>
    <row r="2384" spans="1:23" x14ac:dyDescent="0.3">
      <c r="A2384" t="s">
        <v>17</v>
      </c>
      <c r="B2384" t="s">
        <v>3490</v>
      </c>
      <c r="C2384" t="s">
        <v>3491</v>
      </c>
      <c r="D2384" t="s">
        <v>3566</v>
      </c>
      <c r="E2384" t="s">
        <v>3567</v>
      </c>
      <c r="F2384">
        <v>0.33</v>
      </c>
      <c r="G2384" s="2">
        <v>1</v>
      </c>
      <c r="H2384" s="4">
        <v>35.670699999999997</v>
      </c>
      <c r="I2384" s="4">
        <v>1.4928999999999999</v>
      </c>
      <c r="J2384" s="7">
        <v>33</v>
      </c>
      <c r="K2384" s="7">
        <v>11</v>
      </c>
      <c r="L2384" s="3">
        <v>4.19E-2</v>
      </c>
      <c r="M2384" s="5">
        <v>0.74354067000000001</v>
      </c>
      <c r="N2384" s="6">
        <v>0.5</v>
      </c>
      <c r="O2384" s="8">
        <f>IFERROR(VLOOKUP(C2384,Sheet2!$B$2:$G$588,6,FALSE),0)</f>
        <v>24270</v>
      </c>
      <c r="P2384" t="s">
        <v>487</v>
      </c>
      <c r="Q2384" s="2">
        <v>0.32754182749999999</v>
      </c>
      <c r="R2384" s="3">
        <v>0.32754182754182698</v>
      </c>
      <c r="S2384" s="3" t="str">
        <f t="shared" si="213"/>
        <v/>
      </c>
      <c r="T2384" s="2"/>
      <c r="U2384" s="22">
        <f t="shared" si="209"/>
        <v>0.32754182754182698</v>
      </c>
      <c r="V2384" s="10">
        <f t="shared" si="210"/>
        <v>10.80888030888029</v>
      </c>
      <c r="W2384" s="24">
        <f t="shared" si="211"/>
        <v>10.80888030888029</v>
      </c>
    </row>
    <row r="2385" spans="1:23" x14ac:dyDescent="0.3">
      <c r="A2385" t="s">
        <v>17</v>
      </c>
      <c r="B2385" t="s">
        <v>3490</v>
      </c>
      <c r="C2385" t="s">
        <v>3491</v>
      </c>
      <c r="D2385" s="1" t="s">
        <v>3492</v>
      </c>
      <c r="E2385" t="s">
        <v>3493</v>
      </c>
      <c r="F2385">
        <v>0.3</v>
      </c>
      <c r="G2385" s="2">
        <v>0</v>
      </c>
      <c r="H2385" s="4">
        <v>12.633100000000001</v>
      </c>
      <c r="I2385" s="4">
        <v>2.0830000000000002</v>
      </c>
      <c r="J2385" s="7">
        <v>32</v>
      </c>
      <c r="K2385" s="7">
        <v>10</v>
      </c>
      <c r="L2385" s="3">
        <v>0.16489999999999999</v>
      </c>
      <c r="M2385" s="5">
        <v>0.50754405999999996</v>
      </c>
      <c r="N2385" s="6">
        <v>0.3</v>
      </c>
      <c r="O2385" s="8">
        <f>IFERROR(VLOOKUP(C2385,Sheet2!$B$2:$G$588,6,FALSE),0)</f>
        <v>24270</v>
      </c>
      <c r="P2385" t="s">
        <v>22</v>
      </c>
      <c r="Q2385" s="2">
        <v>0.40891831629999997</v>
      </c>
      <c r="R2385" s="3">
        <v>0.3</v>
      </c>
      <c r="U2385" s="22">
        <f t="shared" si="209"/>
        <v>0.3</v>
      </c>
      <c r="V2385" s="10">
        <f t="shared" si="210"/>
        <v>9.6</v>
      </c>
      <c r="W2385" s="24">
        <f t="shared" si="211"/>
        <v>9.6</v>
      </c>
    </row>
    <row r="2386" spans="1:23" x14ac:dyDescent="0.3">
      <c r="A2386" t="s">
        <v>17</v>
      </c>
      <c r="B2386" t="s">
        <v>3490</v>
      </c>
      <c r="C2386" t="s">
        <v>3491</v>
      </c>
      <c r="D2386" t="s">
        <v>3504</v>
      </c>
      <c r="E2386" t="s">
        <v>3505</v>
      </c>
      <c r="F2386">
        <v>0.25</v>
      </c>
      <c r="G2386" s="2">
        <v>0</v>
      </c>
      <c r="H2386" s="4">
        <v>12.118399999999999</v>
      </c>
      <c r="I2386" s="4">
        <v>1.8642000000000001</v>
      </c>
      <c r="J2386" s="7">
        <v>32</v>
      </c>
      <c r="K2386" s="7">
        <v>8</v>
      </c>
      <c r="L2386" s="3">
        <v>0.15379999999999999</v>
      </c>
      <c r="M2386" s="5">
        <v>0.58052033000000003</v>
      </c>
      <c r="N2386" s="6">
        <v>0.2</v>
      </c>
      <c r="O2386" s="8">
        <f>IFERROR(VLOOKUP(C2386,Sheet2!$B$2:$G$588,6,FALSE),0)</f>
        <v>24270</v>
      </c>
      <c r="P2386" t="s">
        <v>22</v>
      </c>
      <c r="Q2386" s="2">
        <v>0.65548148640000004</v>
      </c>
      <c r="R2386" s="3">
        <v>0.25</v>
      </c>
      <c r="U2386" s="22">
        <f t="shared" si="209"/>
        <v>0.25</v>
      </c>
      <c r="V2386" s="10">
        <f t="shared" si="210"/>
        <v>8</v>
      </c>
      <c r="W2386" s="24">
        <f t="shared" si="211"/>
        <v>8</v>
      </c>
    </row>
    <row r="2387" spans="1:23" x14ac:dyDescent="0.3">
      <c r="A2387" t="s">
        <v>17</v>
      </c>
      <c r="B2387" t="s">
        <v>3490</v>
      </c>
      <c r="C2387" t="s">
        <v>3491</v>
      </c>
      <c r="D2387" t="s">
        <v>3702</v>
      </c>
      <c r="E2387" t="s">
        <v>3703</v>
      </c>
      <c r="F2387">
        <v>0.25</v>
      </c>
      <c r="G2387" s="2">
        <v>0</v>
      </c>
      <c r="H2387" s="4">
        <v>17.023</v>
      </c>
      <c r="I2387" s="4">
        <v>1.5684</v>
      </c>
      <c r="J2387" s="7">
        <v>31</v>
      </c>
      <c r="K2387" s="7">
        <v>8</v>
      </c>
      <c r="L2387" s="3">
        <v>9.2100000000000001E-2</v>
      </c>
      <c r="M2387" s="5">
        <v>0.65420595000000004</v>
      </c>
      <c r="N2387" s="6">
        <v>0.2</v>
      </c>
      <c r="O2387" s="8">
        <f>IFERROR(VLOOKUP(C2387,Sheet2!$B$2:$G$588,6,FALSE),0)</f>
        <v>24270</v>
      </c>
      <c r="P2387" t="s">
        <v>22</v>
      </c>
      <c r="Q2387" s="2">
        <v>0.69428587340000003</v>
      </c>
      <c r="R2387" s="3">
        <v>0.249999999999999</v>
      </c>
      <c r="U2387" s="22">
        <f t="shared" si="209"/>
        <v>0.249999999999999</v>
      </c>
      <c r="V2387" s="10">
        <f t="shared" si="210"/>
        <v>7.7499999999999689</v>
      </c>
      <c r="W2387" s="24">
        <f t="shared" si="211"/>
        <v>7.7499999999999689</v>
      </c>
    </row>
    <row r="2388" spans="1:23" x14ac:dyDescent="0.3">
      <c r="A2388" t="s">
        <v>17</v>
      </c>
      <c r="B2388" t="s">
        <v>3490</v>
      </c>
      <c r="C2388" t="s">
        <v>3491</v>
      </c>
      <c r="D2388" t="s">
        <v>3574</v>
      </c>
      <c r="E2388" t="s">
        <v>3575</v>
      </c>
      <c r="F2388">
        <v>0.3</v>
      </c>
      <c r="G2388" s="2">
        <v>0</v>
      </c>
      <c r="H2388" s="4">
        <v>14.3126</v>
      </c>
      <c r="I2388" s="4">
        <v>1.8459000000000001</v>
      </c>
      <c r="J2388" s="7">
        <v>29</v>
      </c>
      <c r="K2388" s="7">
        <v>9</v>
      </c>
      <c r="L2388" s="3">
        <v>0.129</v>
      </c>
      <c r="M2388" s="5">
        <v>0.53021708000000001</v>
      </c>
      <c r="N2388" s="6">
        <v>0.3</v>
      </c>
      <c r="O2388" s="8">
        <f>IFERROR(VLOOKUP(C2388,Sheet2!$B$2:$G$588,6,FALSE),0)</f>
        <v>24270</v>
      </c>
      <c r="P2388" t="s">
        <v>22</v>
      </c>
      <c r="Q2388" s="2">
        <v>0.4341940098</v>
      </c>
      <c r="R2388" s="3">
        <v>0.3</v>
      </c>
      <c r="U2388" s="22">
        <f t="shared" si="209"/>
        <v>0.3</v>
      </c>
      <c r="V2388" s="10">
        <f t="shared" si="210"/>
        <v>8.6999999999999993</v>
      </c>
      <c r="W2388" s="24">
        <f t="shared" si="211"/>
        <v>8.6999999999999993</v>
      </c>
    </row>
    <row r="2389" spans="1:23" x14ac:dyDescent="0.3">
      <c r="A2389" t="s">
        <v>17</v>
      </c>
      <c r="B2389" t="s">
        <v>3490</v>
      </c>
      <c r="C2389" t="s">
        <v>3491</v>
      </c>
      <c r="D2389" t="s">
        <v>3668</v>
      </c>
      <c r="E2389" t="s">
        <v>3669</v>
      </c>
      <c r="F2389">
        <v>0.25</v>
      </c>
      <c r="G2389" s="2">
        <v>1</v>
      </c>
      <c r="H2389" s="4">
        <v>29.645099999999999</v>
      </c>
      <c r="I2389" s="4">
        <v>3.2082000000000002</v>
      </c>
      <c r="J2389" s="7">
        <v>29</v>
      </c>
      <c r="K2389" s="7">
        <v>7</v>
      </c>
      <c r="L2389" s="3">
        <v>0.1082</v>
      </c>
      <c r="M2389" s="5">
        <v>0.29981521</v>
      </c>
      <c r="N2389" s="6">
        <v>0.2</v>
      </c>
      <c r="O2389" s="8">
        <f>IFERROR(VLOOKUP(C2389,Sheet2!$B$2:$G$588,6,FALSE),0)</f>
        <v>24270</v>
      </c>
      <c r="P2389" t="s">
        <v>22</v>
      </c>
      <c r="Q2389" s="2">
        <v>0.33292242799999999</v>
      </c>
      <c r="R2389" s="3">
        <v>0.25</v>
      </c>
      <c r="S2389" s="3" t="str">
        <f>IF(R2389+0.01&lt;Q2389,"Y","")</f>
        <v>Y</v>
      </c>
      <c r="T2389" s="2"/>
      <c r="U2389" s="22">
        <f t="shared" si="209"/>
        <v>0.25</v>
      </c>
      <c r="V2389" s="10">
        <f t="shared" si="210"/>
        <v>7.25</v>
      </c>
      <c r="W2389" s="24">
        <f t="shared" si="211"/>
        <v>7.25</v>
      </c>
    </row>
    <row r="2390" spans="1:23" x14ac:dyDescent="0.3">
      <c r="A2390" t="s">
        <v>17</v>
      </c>
      <c r="B2390" t="s">
        <v>3490</v>
      </c>
      <c r="C2390" t="s">
        <v>3491</v>
      </c>
      <c r="D2390" t="s">
        <v>3706</v>
      </c>
      <c r="E2390" t="s">
        <v>3707</v>
      </c>
      <c r="F2390">
        <v>0.3</v>
      </c>
      <c r="G2390" s="2">
        <v>0</v>
      </c>
      <c r="H2390" s="4">
        <v>16.4665</v>
      </c>
      <c r="I2390" s="4">
        <v>2.0114000000000001</v>
      </c>
      <c r="J2390" s="7">
        <v>29</v>
      </c>
      <c r="K2390" s="7">
        <v>9</v>
      </c>
      <c r="L2390" s="3">
        <v>0.1221</v>
      </c>
      <c r="M2390" s="5">
        <v>0.48339074999999998</v>
      </c>
      <c r="N2390" s="6">
        <v>0.3</v>
      </c>
      <c r="O2390" s="8">
        <f>IFERROR(VLOOKUP(C2390,Sheet2!$B$2:$G$588,6,FALSE),0)</f>
        <v>24270</v>
      </c>
      <c r="P2390" t="s">
        <v>22</v>
      </c>
      <c r="Q2390" s="2">
        <v>0.3793840638</v>
      </c>
      <c r="R2390" s="3">
        <v>0.3</v>
      </c>
      <c r="U2390" s="22">
        <f t="shared" si="209"/>
        <v>0.3</v>
      </c>
      <c r="V2390" s="10">
        <f t="shared" si="210"/>
        <v>8.6999999999999993</v>
      </c>
      <c r="W2390" s="24">
        <f t="shared" si="211"/>
        <v>8.6999999999999993</v>
      </c>
    </row>
    <row r="2391" spans="1:23" x14ac:dyDescent="0.3">
      <c r="A2391" t="s">
        <v>17</v>
      </c>
      <c r="B2391" t="s">
        <v>3490</v>
      </c>
      <c r="C2391" t="s">
        <v>3491</v>
      </c>
      <c r="D2391" t="s">
        <v>3542</v>
      </c>
      <c r="E2391" t="s">
        <v>3543</v>
      </c>
      <c r="F2391">
        <v>0.2</v>
      </c>
      <c r="G2391" s="2">
        <v>0</v>
      </c>
      <c r="H2391" s="4">
        <v>28.3584</v>
      </c>
      <c r="I2391" s="4">
        <v>2.5640999999999998</v>
      </c>
      <c r="J2391" s="7">
        <v>25</v>
      </c>
      <c r="K2391" s="7">
        <v>5</v>
      </c>
      <c r="L2391" s="3">
        <v>9.0399999999999994E-2</v>
      </c>
      <c r="M2391" s="5">
        <v>0.32690196999999999</v>
      </c>
      <c r="N2391" s="6">
        <v>0.2</v>
      </c>
      <c r="O2391" s="8">
        <f>IFERROR(VLOOKUP(C2391,Sheet2!$B$2:$G$588,6,FALSE),0)</f>
        <v>24270</v>
      </c>
      <c r="P2391" t="s">
        <v>92</v>
      </c>
      <c r="Q2391" s="2">
        <v>0.38819579370000001</v>
      </c>
      <c r="R2391" s="3">
        <v>0.19999999999999901</v>
      </c>
      <c r="U2391" s="22">
        <f t="shared" si="209"/>
        <v>0.19999999999999901</v>
      </c>
      <c r="V2391" s="10">
        <f t="shared" si="210"/>
        <v>4.9999999999999751</v>
      </c>
      <c r="W2391" s="24">
        <f t="shared" si="211"/>
        <v>4.9999999999999751</v>
      </c>
    </row>
    <row r="2392" spans="1:23" x14ac:dyDescent="0.3">
      <c r="A2392" t="s">
        <v>17</v>
      </c>
      <c r="B2392" t="s">
        <v>3490</v>
      </c>
      <c r="C2392" t="s">
        <v>3491</v>
      </c>
      <c r="D2392" t="s">
        <v>3598</v>
      </c>
      <c r="E2392" t="s">
        <v>3599</v>
      </c>
      <c r="F2392">
        <v>0.35</v>
      </c>
      <c r="G2392" s="2">
        <v>1</v>
      </c>
      <c r="H2392" s="4">
        <v>66.477699999999999</v>
      </c>
      <c r="I2392" s="4">
        <v>1.6735</v>
      </c>
      <c r="J2392" s="7">
        <v>25</v>
      </c>
      <c r="K2392" s="7">
        <v>9</v>
      </c>
      <c r="L2392" s="3">
        <v>2.52E-2</v>
      </c>
      <c r="M2392" s="5">
        <v>0.48865081999999999</v>
      </c>
      <c r="N2392" s="6">
        <v>0.03</v>
      </c>
      <c r="O2392" s="8">
        <f>IFERROR(VLOOKUP(C2392,Sheet2!$B$2:$G$588,6,FALSE),0)</f>
        <v>24270</v>
      </c>
      <c r="P2392" t="s">
        <v>22</v>
      </c>
      <c r="Q2392" s="2">
        <v>0.93860646719999996</v>
      </c>
      <c r="R2392" s="3">
        <v>0.35</v>
      </c>
      <c r="S2392" s="3" t="str">
        <f>IF(R2392+0.01&lt;Q2392,"Y","")</f>
        <v>Y</v>
      </c>
      <c r="T2392" s="2"/>
      <c r="U2392" s="22">
        <f t="shared" si="209"/>
        <v>0.35</v>
      </c>
      <c r="V2392" s="10">
        <f t="shared" si="210"/>
        <v>8.75</v>
      </c>
      <c r="W2392" s="24">
        <f t="shared" si="211"/>
        <v>8.75</v>
      </c>
    </row>
    <row r="2393" spans="1:23" x14ac:dyDescent="0.3">
      <c r="A2393" t="s">
        <v>17</v>
      </c>
      <c r="B2393" t="s">
        <v>3490</v>
      </c>
      <c r="C2393" t="s">
        <v>3491</v>
      </c>
      <c r="D2393" t="s">
        <v>3590</v>
      </c>
      <c r="E2393" t="s">
        <v>3591</v>
      </c>
      <c r="F2393">
        <v>0.3</v>
      </c>
      <c r="G2393" s="2">
        <v>0</v>
      </c>
      <c r="H2393" s="4">
        <v>29.423999999999999</v>
      </c>
      <c r="I2393" s="4">
        <v>1.4525999999999999</v>
      </c>
      <c r="J2393" s="7">
        <v>24</v>
      </c>
      <c r="K2393" s="7">
        <v>7</v>
      </c>
      <c r="L2393" s="3">
        <v>4.9399999999999999E-2</v>
      </c>
      <c r="M2393" s="5">
        <v>0.54710133999999999</v>
      </c>
      <c r="N2393" s="6">
        <v>0.3</v>
      </c>
      <c r="O2393" s="8">
        <f>IFERROR(VLOOKUP(C2393,Sheet2!$B$2:$G$588,6,FALSE),0)</f>
        <v>24270</v>
      </c>
      <c r="P2393" t="s">
        <v>22</v>
      </c>
      <c r="Q2393" s="2">
        <v>0.45165552199999998</v>
      </c>
      <c r="R2393" s="3">
        <v>0.3</v>
      </c>
      <c r="U2393" s="22">
        <f t="shared" si="209"/>
        <v>0.3</v>
      </c>
      <c r="V2393" s="10">
        <f t="shared" si="210"/>
        <v>7.1999999999999993</v>
      </c>
      <c r="W2393" s="24">
        <f t="shared" si="211"/>
        <v>7.1999999999999993</v>
      </c>
    </row>
    <row r="2394" spans="1:23" x14ac:dyDescent="0.3">
      <c r="A2394" t="s">
        <v>17</v>
      </c>
      <c r="B2394" t="s">
        <v>3490</v>
      </c>
      <c r="C2394" t="s">
        <v>3491</v>
      </c>
      <c r="D2394" t="s">
        <v>3688</v>
      </c>
      <c r="E2394" t="s">
        <v>3689</v>
      </c>
      <c r="F2394">
        <v>0.1</v>
      </c>
      <c r="G2394" s="2">
        <v>1</v>
      </c>
      <c r="H2394" s="4">
        <v>69.054599999999994</v>
      </c>
      <c r="I2394" s="4">
        <v>4.1382000000000003</v>
      </c>
      <c r="J2394" s="7">
        <v>24</v>
      </c>
      <c r="K2394" s="7">
        <v>2</v>
      </c>
      <c r="L2394" s="3">
        <v>5.9900000000000002E-2</v>
      </c>
      <c r="M2394" s="5">
        <v>0.19563994000000001</v>
      </c>
      <c r="N2394" s="6">
        <v>0.15</v>
      </c>
      <c r="O2394" s="8">
        <f>IFERROR(VLOOKUP(C2394,Sheet2!$B$2:$G$588,6,FALSE),0)</f>
        <v>24270</v>
      </c>
      <c r="P2394" t="s">
        <v>95</v>
      </c>
      <c r="Q2394" s="2">
        <v>0.23328539670000001</v>
      </c>
      <c r="R2394" s="3">
        <v>0.1</v>
      </c>
      <c r="S2394" s="3" t="str">
        <f t="shared" ref="S2394:S2395" si="214">IF(R2394+0.01&lt;Q2394,"Y","")</f>
        <v>Y</v>
      </c>
      <c r="T2394" s="2"/>
      <c r="U2394" s="22">
        <f t="shared" si="209"/>
        <v>0.1</v>
      </c>
      <c r="V2394" s="10">
        <f t="shared" si="210"/>
        <v>2.4000000000000004</v>
      </c>
      <c r="W2394" s="24">
        <f t="shared" si="211"/>
        <v>2.4000000000000004</v>
      </c>
    </row>
    <row r="2395" spans="1:23" x14ac:dyDescent="0.3">
      <c r="A2395" t="s">
        <v>17</v>
      </c>
      <c r="B2395" t="s">
        <v>3490</v>
      </c>
      <c r="C2395" t="s">
        <v>3491</v>
      </c>
      <c r="D2395" t="s">
        <v>3638</v>
      </c>
      <c r="E2395" t="s">
        <v>3639</v>
      </c>
      <c r="F2395">
        <v>0.25</v>
      </c>
      <c r="G2395" s="2">
        <v>1</v>
      </c>
      <c r="H2395" s="4">
        <v>60.293500000000002</v>
      </c>
      <c r="I2395" s="4">
        <v>1.99</v>
      </c>
      <c r="J2395" s="7">
        <v>23</v>
      </c>
      <c r="K2395" s="7">
        <v>6</v>
      </c>
      <c r="L2395" s="3">
        <v>3.3000000000000002E-2</v>
      </c>
      <c r="M2395" s="5">
        <v>0.38530510000000001</v>
      </c>
      <c r="N2395" s="6">
        <v>0.2</v>
      </c>
      <c r="O2395" s="8">
        <f>IFERROR(VLOOKUP(C2395,Sheet2!$B$2:$G$588,6,FALSE),0)</f>
        <v>24270</v>
      </c>
      <c r="P2395" t="s">
        <v>22</v>
      </c>
      <c r="Q2395" s="2">
        <v>0.48093082180000002</v>
      </c>
      <c r="R2395" s="3">
        <v>0.25</v>
      </c>
      <c r="S2395" s="3" t="str">
        <f t="shared" si="214"/>
        <v>Y</v>
      </c>
      <c r="T2395" s="2"/>
      <c r="U2395" s="22">
        <f t="shared" si="209"/>
        <v>0.25</v>
      </c>
      <c r="V2395" s="10">
        <f t="shared" si="210"/>
        <v>5.75</v>
      </c>
      <c r="W2395" s="24">
        <f t="shared" si="211"/>
        <v>5.75</v>
      </c>
    </row>
    <row r="2396" spans="1:23" x14ac:dyDescent="0.3">
      <c r="A2396" t="s">
        <v>17</v>
      </c>
      <c r="B2396" t="s">
        <v>3490</v>
      </c>
      <c r="C2396" t="s">
        <v>3491</v>
      </c>
      <c r="D2396" t="s">
        <v>3604</v>
      </c>
      <c r="E2396" t="s">
        <v>3605</v>
      </c>
      <c r="F2396">
        <v>0.25</v>
      </c>
      <c r="G2396" s="2">
        <v>0</v>
      </c>
      <c r="H2396" s="4">
        <v>11.370799999999999</v>
      </c>
      <c r="I2396" s="4">
        <v>1.2142999999999999</v>
      </c>
      <c r="J2396" s="7">
        <v>22</v>
      </c>
      <c r="K2396" s="7">
        <v>5</v>
      </c>
      <c r="L2396" s="3">
        <v>0.10680000000000001</v>
      </c>
      <c r="M2396" s="5">
        <v>0.59203528999999999</v>
      </c>
      <c r="N2396" s="6">
        <v>0.3</v>
      </c>
      <c r="O2396" s="8">
        <f>IFERROR(VLOOKUP(C2396,Sheet2!$B$2:$G$588,6,FALSE),0)</f>
        <v>24270</v>
      </c>
      <c r="P2396" t="s">
        <v>22</v>
      </c>
      <c r="Q2396" s="2">
        <v>0.49327345350000001</v>
      </c>
      <c r="R2396" s="3">
        <v>0.25</v>
      </c>
      <c r="U2396" s="22">
        <f t="shared" si="209"/>
        <v>0.25</v>
      </c>
      <c r="V2396" s="10">
        <f t="shared" si="210"/>
        <v>5.5</v>
      </c>
      <c r="W2396" s="24">
        <f t="shared" si="211"/>
        <v>5.5</v>
      </c>
    </row>
    <row r="2397" spans="1:23" x14ac:dyDescent="0.3">
      <c r="A2397" t="s">
        <v>17</v>
      </c>
      <c r="B2397" t="s">
        <v>3490</v>
      </c>
      <c r="C2397" t="s">
        <v>3491</v>
      </c>
      <c r="D2397" t="s">
        <v>3696</v>
      </c>
      <c r="E2397" t="s">
        <v>3697</v>
      </c>
      <c r="F2397">
        <v>0.2</v>
      </c>
      <c r="G2397" s="2">
        <v>0</v>
      </c>
      <c r="H2397" s="4">
        <v>26.2288</v>
      </c>
      <c r="I2397" s="4">
        <v>2.4388999999999998</v>
      </c>
      <c r="J2397" s="7">
        <v>22</v>
      </c>
      <c r="K2397" s="7">
        <v>4</v>
      </c>
      <c r="L2397" s="3">
        <v>9.2999999999999999E-2</v>
      </c>
      <c r="M2397" s="5">
        <v>0.29588215000000001</v>
      </c>
      <c r="N2397" s="6">
        <v>0.2</v>
      </c>
      <c r="O2397" s="8">
        <f>IFERROR(VLOOKUP(C2397,Sheet2!$B$2:$G$588,6,FALSE),0)</f>
        <v>24270</v>
      </c>
      <c r="P2397" t="s">
        <v>92</v>
      </c>
      <c r="Q2397" s="2">
        <v>0.32405519370000002</v>
      </c>
      <c r="R2397" s="3">
        <v>0.19999999999999901</v>
      </c>
      <c r="U2397" s="22">
        <f t="shared" si="209"/>
        <v>0.19999999999999901</v>
      </c>
      <c r="V2397" s="10">
        <f t="shared" si="210"/>
        <v>4.3999999999999782</v>
      </c>
      <c r="W2397" s="24">
        <f t="shared" si="211"/>
        <v>4.3999999999999782</v>
      </c>
    </row>
    <row r="2398" spans="1:23" x14ac:dyDescent="0.3">
      <c r="A2398" t="s">
        <v>17</v>
      </c>
      <c r="B2398" t="s">
        <v>3490</v>
      </c>
      <c r="C2398" t="s">
        <v>3491</v>
      </c>
      <c r="D2398" t="s">
        <v>3618</v>
      </c>
      <c r="E2398" t="s">
        <v>3619</v>
      </c>
      <c r="F2398">
        <v>0.15</v>
      </c>
      <c r="G2398" s="2">
        <v>0</v>
      </c>
      <c r="H2398" s="4">
        <v>25.447399999999998</v>
      </c>
      <c r="I2398" s="4">
        <v>2.0794999999999999</v>
      </c>
      <c r="J2398" s="7">
        <v>21</v>
      </c>
      <c r="K2398" s="7">
        <v>3</v>
      </c>
      <c r="L2398" s="3">
        <v>8.1699999999999995E-2</v>
      </c>
      <c r="M2398" s="5">
        <v>0.33291313</v>
      </c>
      <c r="N2398" s="6">
        <v>0.2</v>
      </c>
      <c r="O2398" s="8">
        <f>IFERROR(VLOOKUP(C2398,Sheet2!$B$2:$G$588,6,FALSE),0)</f>
        <v>24270</v>
      </c>
      <c r="P2398" t="s">
        <v>92</v>
      </c>
      <c r="Q2398" s="2">
        <v>0.39924268219999998</v>
      </c>
      <c r="R2398" s="3">
        <v>0.15</v>
      </c>
      <c r="U2398" s="22">
        <f t="shared" si="209"/>
        <v>0.15</v>
      </c>
      <c r="V2398" s="10">
        <f t="shared" si="210"/>
        <v>3.15</v>
      </c>
      <c r="W2398" s="24">
        <f t="shared" si="211"/>
        <v>3.15</v>
      </c>
    </row>
    <row r="2399" spans="1:23" x14ac:dyDescent="0.3">
      <c r="A2399" t="s">
        <v>17</v>
      </c>
      <c r="B2399" t="s">
        <v>3490</v>
      </c>
      <c r="C2399" t="s">
        <v>3491</v>
      </c>
      <c r="D2399" t="s">
        <v>3650</v>
      </c>
      <c r="E2399" t="s">
        <v>3651</v>
      </c>
      <c r="F2399">
        <v>0.25</v>
      </c>
      <c r="G2399" s="2">
        <v>0</v>
      </c>
      <c r="H2399" s="4">
        <v>15.432700000000001</v>
      </c>
      <c r="I2399" s="4">
        <v>1.2375</v>
      </c>
      <c r="J2399" s="7">
        <v>21</v>
      </c>
      <c r="K2399" s="7">
        <v>5</v>
      </c>
      <c r="L2399" s="3">
        <v>8.0199999999999994E-2</v>
      </c>
      <c r="M2399" s="5">
        <v>0.57012410000000002</v>
      </c>
      <c r="N2399" s="6">
        <v>0.3</v>
      </c>
      <c r="O2399" s="8">
        <f>IFERROR(VLOOKUP(C2399,Sheet2!$B$2:$G$588,6,FALSE),0)</f>
        <v>24270</v>
      </c>
      <c r="P2399" t="s">
        <v>22</v>
      </c>
      <c r="Q2399" s="2">
        <v>0.47379877300000001</v>
      </c>
      <c r="R2399" s="3">
        <v>0.25</v>
      </c>
      <c r="U2399" s="22">
        <f t="shared" si="209"/>
        <v>0.25</v>
      </c>
      <c r="V2399" s="10">
        <f t="shared" si="210"/>
        <v>5.25</v>
      </c>
      <c r="W2399" s="24">
        <f t="shared" si="211"/>
        <v>5.25</v>
      </c>
    </row>
    <row r="2400" spans="1:23" x14ac:dyDescent="0.3">
      <c r="A2400" t="s">
        <v>17</v>
      </c>
      <c r="B2400" t="s">
        <v>3490</v>
      </c>
      <c r="C2400" t="s">
        <v>3491</v>
      </c>
      <c r="D2400" t="s">
        <v>3654</v>
      </c>
      <c r="E2400" t="s">
        <v>3655</v>
      </c>
      <c r="F2400">
        <v>0.3</v>
      </c>
      <c r="G2400" s="2">
        <v>0</v>
      </c>
      <c r="H2400" s="4">
        <v>15.8749</v>
      </c>
      <c r="I2400" s="4">
        <v>1.2110000000000001</v>
      </c>
      <c r="J2400" s="7">
        <v>20</v>
      </c>
      <c r="K2400" s="7">
        <v>6</v>
      </c>
      <c r="L2400" s="3">
        <v>7.6300000000000007E-2</v>
      </c>
      <c r="M2400" s="5">
        <v>0.54809483999999997</v>
      </c>
      <c r="N2400" s="6">
        <v>0.3</v>
      </c>
      <c r="O2400" s="8">
        <f>IFERROR(VLOOKUP(C2400,Sheet2!$B$2:$G$588,6,FALSE),0)</f>
        <v>24270</v>
      </c>
      <c r="P2400" t="s">
        <v>22</v>
      </c>
      <c r="Q2400" s="2">
        <v>0.45264947700000002</v>
      </c>
      <c r="R2400" s="3">
        <v>0.3</v>
      </c>
      <c r="U2400" s="22">
        <f t="shared" si="209"/>
        <v>0.3</v>
      </c>
      <c r="V2400" s="10">
        <f t="shared" si="210"/>
        <v>6</v>
      </c>
      <c r="W2400" s="24">
        <f t="shared" si="211"/>
        <v>6</v>
      </c>
    </row>
    <row r="2401" spans="1:23" x14ac:dyDescent="0.3">
      <c r="A2401" t="s">
        <v>17</v>
      </c>
      <c r="B2401" t="s">
        <v>3490</v>
      </c>
      <c r="C2401" t="s">
        <v>3491</v>
      </c>
      <c r="D2401" t="s">
        <v>3682</v>
      </c>
      <c r="E2401" t="s">
        <v>3683</v>
      </c>
      <c r="F2401">
        <v>0.25</v>
      </c>
      <c r="G2401" s="2">
        <v>1</v>
      </c>
      <c r="H2401" s="4">
        <v>65.653199999999998</v>
      </c>
      <c r="I2401" s="4">
        <v>2.6869000000000001</v>
      </c>
      <c r="J2401" s="7">
        <v>19</v>
      </c>
      <c r="K2401" s="7">
        <v>5</v>
      </c>
      <c r="L2401" s="3">
        <v>4.0899999999999999E-2</v>
      </c>
      <c r="M2401" s="5">
        <v>0.23963633000000001</v>
      </c>
      <c r="N2401" s="6">
        <v>0.03</v>
      </c>
      <c r="O2401" s="8">
        <f>IFERROR(VLOOKUP(C2401,Sheet2!$B$2:$G$588,6,FALSE),0)</f>
        <v>24270</v>
      </c>
      <c r="P2401" t="s">
        <v>95</v>
      </c>
      <c r="Q2401" s="2">
        <v>0.8748103035</v>
      </c>
      <c r="R2401" s="3">
        <v>0.25</v>
      </c>
      <c r="S2401" s="3" t="str">
        <f t="shared" ref="S2401:S2402" si="215">IF(R2401+0.01&lt;Q2401,"Y","")</f>
        <v>Y</v>
      </c>
      <c r="T2401" s="2"/>
      <c r="U2401" s="22">
        <f t="shared" si="209"/>
        <v>0.25</v>
      </c>
      <c r="V2401" s="10">
        <f t="shared" si="210"/>
        <v>4.75</v>
      </c>
      <c r="W2401" s="24">
        <f t="shared" si="211"/>
        <v>4.75</v>
      </c>
    </row>
    <row r="2402" spans="1:23" x14ac:dyDescent="0.3">
      <c r="A2402" t="s">
        <v>17</v>
      </c>
      <c r="B2402" t="s">
        <v>3490</v>
      </c>
      <c r="C2402" t="s">
        <v>3491</v>
      </c>
      <c r="D2402" t="s">
        <v>3700</v>
      </c>
      <c r="E2402" t="s">
        <v>3701</v>
      </c>
      <c r="F2402">
        <v>0.3</v>
      </c>
      <c r="G2402" s="2">
        <v>1</v>
      </c>
      <c r="H2402" s="4">
        <v>46.2761</v>
      </c>
      <c r="I2402" s="4">
        <v>1.2161</v>
      </c>
      <c r="J2402" s="7">
        <v>17</v>
      </c>
      <c r="K2402" s="7">
        <v>5</v>
      </c>
      <c r="L2402" s="3">
        <v>2.63E-2</v>
      </c>
      <c r="M2402" s="5">
        <v>0.47689416000000001</v>
      </c>
      <c r="N2402" s="6">
        <v>0.2</v>
      </c>
      <c r="O2402" s="8">
        <f>IFERROR(VLOOKUP(C2402,Sheet2!$B$2:$G$588,6,FALSE),0)</f>
        <v>24270</v>
      </c>
      <c r="P2402" t="s">
        <v>22</v>
      </c>
      <c r="Q2402" s="2">
        <v>0.58061973499999997</v>
      </c>
      <c r="R2402" s="3">
        <v>0.3</v>
      </c>
      <c r="S2402" s="3" t="str">
        <f t="shared" si="215"/>
        <v>Y</v>
      </c>
      <c r="T2402" s="2"/>
      <c r="U2402" s="22">
        <f t="shared" si="209"/>
        <v>0.3</v>
      </c>
      <c r="V2402" s="10">
        <f t="shared" si="210"/>
        <v>5.0999999999999996</v>
      </c>
      <c r="W2402" s="24">
        <f t="shared" si="211"/>
        <v>5.0999999999999996</v>
      </c>
    </row>
    <row r="2403" spans="1:23" x14ac:dyDescent="0.3">
      <c r="A2403" t="s">
        <v>17</v>
      </c>
      <c r="B2403" t="s">
        <v>3490</v>
      </c>
      <c r="C2403" t="s">
        <v>3491</v>
      </c>
      <c r="D2403" t="s">
        <v>3744</v>
      </c>
      <c r="E2403" t="s">
        <v>3745</v>
      </c>
      <c r="F2403">
        <v>0.3</v>
      </c>
      <c r="G2403" s="2">
        <v>0</v>
      </c>
      <c r="H2403" s="4">
        <v>18.620200000000001</v>
      </c>
      <c r="I2403" s="4">
        <v>1.6467000000000001</v>
      </c>
      <c r="J2403" s="7">
        <v>17</v>
      </c>
      <c r="K2403" s="7">
        <v>5</v>
      </c>
      <c r="L2403" s="3">
        <v>8.8400000000000006E-2</v>
      </c>
      <c r="M2403" s="5">
        <v>0.33835777</v>
      </c>
      <c r="N2403" s="6">
        <v>0.2</v>
      </c>
      <c r="O2403" s="8">
        <f>IFERROR(VLOOKUP(C2403,Sheet2!$B$2:$G$588,6,FALSE),0)</f>
        <v>24270</v>
      </c>
      <c r="P2403" t="s">
        <v>22</v>
      </c>
      <c r="Q2403" s="2">
        <v>0.40890968529999999</v>
      </c>
      <c r="R2403" s="3">
        <v>0.3</v>
      </c>
      <c r="U2403" s="22">
        <f t="shared" si="209"/>
        <v>0.3</v>
      </c>
      <c r="V2403" s="10">
        <f t="shared" si="210"/>
        <v>5.0999999999999996</v>
      </c>
      <c r="W2403" s="24">
        <f t="shared" si="211"/>
        <v>5.0999999999999996</v>
      </c>
    </row>
    <row r="2404" spans="1:23" x14ac:dyDescent="0.3">
      <c r="A2404" t="s">
        <v>17</v>
      </c>
      <c r="B2404" t="s">
        <v>3490</v>
      </c>
      <c r="C2404" t="s">
        <v>3491</v>
      </c>
      <c r="D2404" t="s">
        <v>3606</v>
      </c>
      <c r="E2404" t="s">
        <v>3607</v>
      </c>
      <c r="F2404">
        <v>0.3</v>
      </c>
      <c r="G2404" s="2">
        <v>0</v>
      </c>
      <c r="H2404" s="4">
        <v>14.905200000000001</v>
      </c>
      <c r="I2404" s="4">
        <v>1.0279</v>
      </c>
      <c r="J2404" s="7">
        <v>16</v>
      </c>
      <c r="K2404" s="7">
        <v>5</v>
      </c>
      <c r="L2404" s="3">
        <v>6.9000000000000006E-2</v>
      </c>
      <c r="M2404" s="5">
        <v>0.53309242999999995</v>
      </c>
      <c r="N2404" s="6">
        <v>0.3</v>
      </c>
      <c r="O2404" s="8">
        <f>IFERROR(VLOOKUP(C2404,Sheet2!$B$2:$G$588,6,FALSE),0)</f>
        <v>24270</v>
      </c>
      <c r="P2404" t="s">
        <v>22</v>
      </c>
      <c r="Q2404" s="2">
        <v>0.4372458025</v>
      </c>
      <c r="R2404" s="3">
        <v>0.3</v>
      </c>
      <c r="U2404" s="22">
        <f t="shared" si="209"/>
        <v>0.3</v>
      </c>
      <c r="V2404" s="10">
        <f t="shared" si="210"/>
        <v>4.8</v>
      </c>
      <c r="W2404" s="24">
        <f t="shared" si="211"/>
        <v>4.8</v>
      </c>
    </row>
    <row r="2405" spans="1:23" x14ac:dyDescent="0.3">
      <c r="A2405" t="s">
        <v>17</v>
      </c>
      <c r="B2405" t="s">
        <v>3490</v>
      </c>
      <c r="C2405" t="s">
        <v>3491</v>
      </c>
      <c r="D2405" t="s">
        <v>3616</v>
      </c>
      <c r="E2405" t="s">
        <v>3617</v>
      </c>
      <c r="F2405">
        <v>0.3</v>
      </c>
      <c r="G2405" s="2">
        <v>0</v>
      </c>
      <c r="H2405" s="4">
        <v>2.6735000000000002</v>
      </c>
      <c r="I2405" s="4">
        <v>1.044</v>
      </c>
      <c r="J2405" s="7">
        <v>16</v>
      </c>
      <c r="K2405" s="7">
        <v>5</v>
      </c>
      <c r="L2405" s="3">
        <v>0.39050000000000001</v>
      </c>
      <c r="M2405" s="5">
        <v>0.50759441999999999</v>
      </c>
      <c r="N2405" s="6">
        <v>0.2</v>
      </c>
      <c r="O2405" s="8">
        <f>IFERROR(VLOOKUP(C2405,Sheet2!$B$2:$G$588,6,FALSE),0)</f>
        <v>24270</v>
      </c>
      <c r="P2405" t="s">
        <v>22</v>
      </c>
      <c r="Q2405" s="2">
        <v>0.60598463400000002</v>
      </c>
      <c r="R2405" s="3">
        <v>0.3</v>
      </c>
      <c r="U2405" s="22">
        <f t="shared" si="209"/>
        <v>0.3</v>
      </c>
      <c r="V2405" s="10">
        <f t="shared" si="210"/>
        <v>4.8</v>
      </c>
      <c r="W2405" s="24">
        <f t="shared" si="211"/>
        <v>4.8</v>
      </c>
    </row>
    <row r="2406" spans="1:23" x14ac:dyDescent="0.3">
      <c r="A2406" t="s">
        <v>17</v>
      </c>
      <c r="B2406" t="s">
        <v>3490</v>
      </c>
      <c r="C2406" t="s">
        <v>3491</v>
      </c>
      <c r="D2406" t="s">
        <v>3664</v>
      </c>
      <c r="E2406" t="s">
        <v>3665</v>
      </c>
      <c r="F2406">
        <v>0.3</v>
      </c>
      <c r="G2406" s="2">
        <v>0</v>
      </c>
      <c r="H2406" s="4">
        <v>14.1959</v>
      </c>
      <c r="I2406" s="4">
        <v>1.3666</v>
      </c>
      <c r="J2406" s="7">
        <v>16</v>
      </c>
      <c r="K2406" s="7">
        <v>5</v>
      </c>
      <c r="L2406" s="3">
        <v>9.6299999999999997E-2</v>
      </c>
      <c r="M2406" s="5">
        <v>0.39623667000000001</v>
      </c>
      <c r="N2406" s="6">
        <v>0.2</v>
      </c>
      <c r="O2406" s="8">
        <f>IFERROR(VLOOKUP(C2406,Sheet2!$B$2:$G$588,6,FALSE),0)</f>
        <v>24270</v>
      </c>
      <c r="P2406" t="s">
        <v>22</v>
      </c>
      <c r="Q2406" s="2">
        <v>0.49525116079999998</v>
      </c>
      <c r="R2406" s="3">
        <v>0.29999999999999899</v>
      </c>
      <c r="U2406" s="22">
        <f t="shared" si="209"/>
        <v>0.29999999999999899</v>
      </c>
      <c r="V2406" s="10">
        <f t="shared" si="210"/>
        <v>4.7999999999999838</v>
      </c>
      <c r="W2406" s="24">
        <f t="shared" si="211"/>
        <v>4.7999999999999838</v>
      </c>
    </row>
    <row r="2407" spans="1:23" x14ac:dyDescent="0.3">
      <c r="A2407" t="s">
        <v>17</v>
      </c>
      <c r="B2407" t="s">
        <v>3490</v>
      </c>
      <c r="C2407" t="s">
        <v>3491</v>
      </c>
      <c r="D2407" t="s">
        <v>3578</v>
      </c>
      <c r="E2407" t="s">
        <v>3579</v>
      </c>
      <c r="F2407">
        <v>0.25</v>
      </c>
      <c r="G2407" s="2">
        <v>1</v>
      </c>
      <c r="H2407" s="4">
        <v>48.802799999999998</v>
      </c>
      <c r="I2407" s="4">
        <v>0.87819999999999998</v>
      </c>
      <c r="J2407" s="7">
        <v>14</v>
      </c>
      <c r="K2407" s="7">
        <v>3</v>
      </c>
      <c r="L2407" s="3">
        <v>1.7999999999999999E-2</v>
      </c>
      <c r="M2407" s="5">
        <v>0.51560797000000003</v>
      </c>
      <c r="N2407" s="6">
        <v>0.2</v>
      </c>
      <c r="O2407" s="8">
        <f>IFERROR(VLOOKUP(C2407,Sheet2!$B$2:$G$588,6,FALSE),0)</f>
        <v>24270</v>
      </c>
      <c r="P2407" t="s">
        <v>22</v>
      </c>
      <c r="Q2407" s="2">
        <v>0.6121084014</v>
      </c>
      <c r="R2407" s="3">
        <v>0.25</v>
      </c>
      <c r="S2407" s="3" t="str">
        <f>IF(R2407+0.01&lt;Q2407,"Y","")</f>
        <v>Y</v>
      </c>
      <c r="T2407" s="2"/>
      <c r="U2407" s="22">
        <f t="shared" si="209"/>
        <v>0.25</v>
      </c>
      <c r="V2407" s="10">
        <f t="shared" si="210"/>
        <v>3.5</v>
      </c>
      <c r="W2407" s="24">
        <f t="shared" si="211"/>
        <v>3.5</v>
      </c>
    </row>
    <row r="2408" spans="1:23" x14ac:dyDescent="0.3">
      <c r="A2408" t="s">
        <v>17</v>
      </c>
      <c r="B2408" t="s">
        <v>3490</v>
      </c>
      <c r="C2408" t="s">
        <v>3491</v>
      </c>
      <c r="D2408" t="s">
        <v>3526</v>
      </c>
      <c r="E2408" t="s">
        <v>3527</v>
      </c>
      <c r="F2408">
        <v>0.3</v>
      </c>
      <c r="G2408" s="2">
        <v>0</v>
      </c>
      <c r="H2408" s="4">
        <v>2.4022999999999999</v>
      </c>
      <c r="I2408" s="4">
        <v>0.72340000000000004</v>
      </c>
      <c r="J2408" s="7">
        <v>13</v>
      </c>
      <c r="K2408" s="7">
        <v>4</v>
      </c>
      <c r="L2408" s="3">
        <v>0.30109999999999998</v>
      </c>
      <c r="M2408" s="5">
        <v>0.62066752000000003</v>
      </c>
      <c r="N2408" s="6">
        <v>0.15</v>
      </c>
      <c r="O2408" s="8">
        <f>IFERROR(VLOOKUP(C2408,Sheet2!$B$2:$G$588,6,FALSE),0)</f>
        <v>24270</v>
      </c>
      <c r="P2408" t="s">
        <v>22</v>
      </c>
      <c r="Q2408" s="2">
        <v>0.75832471560000003</v>
      </c>
      <c r="R2408" s="3">
        <v>0.3</v>
      </c>
      <c r="U2408" s="22">
        <f t="shared" si="209"/>
        <v>0.3</v>
      </c>
      <c r="V2408" s="10">
        <f t="shared" si="210"/>
        <v>3.9</v>
      </c>
      <c r="W2408" s="24">
        <f t="shared" si="211"/>
        <v>3.9</v>
      </c>
    </row>
    <row r="2409" spans="1:23" x14ac:dyDescent="0.3">
      <c r="A2409" t="s">
        <v>17</v>
      </c>
      <c r="B2409" t="s">
        <v>3490</v>
      </c>
      <c r="C2409" t="s">
        <v>3491</v>
      </c>
      <c r="D2409" t="s">
        <v>3694</v>
      </c>
      <c r="E2409" t="s">
        <v>3695</v>
      </c>
      <c r="F2409">
        <v>0.25</v>
      </c>
      <c r="G2409" s="2">
        <v>0</v>
      </c>
      <c r="H2409" s="4">
        <v>21.2607</v>
      </c>
      <c r="I2409" s="4">
        <v>0.8649</v>
      </c>
      <c r="J2409" s="7">
        <v>13</v>
      </c>
      <c r="K2409" s="7">
        <v>3</v>
      </c>
      <c r="L2409" s="3">
        <v>4.07E-2</v>
      </c>
      <c r="M2409" s="5">
        <v>0.48881731</v>
      </c>
      <c r="N2409" s="6">
        <v>0.2</v>
      </c>
      <c r="O2409" s="8">
        <f>IFERROR(VLOOKUP(C2409,Sheet2!$B$2:$G$588,6,FALSE),0)</f>
        <v>24270</v>
      </c>
      <c r="P2409" t="s">
        <v>22</v>
      </c>
      <c r="Q2409" s="2">
        <v>0.59084918730000002</v>
      </c>
      <c r="R2409" s="3">
        <v>0.25</v>
      </c>
      <c r="U2409" s="22">
        <f t="shared" si="209"/>
        <v>0.25</v>
      </c>
      <c r="V2409" s="10">
        <f t="shared" si="210"/>
        <v>3.25</v>
      </c>
      <c r="W2409" s="24">
        <f t="shared" si="211"/>
        <v>3.25</v>
      </c>
    </row>
    <row r="2410" spans="1:23" x14ac:dyDescent="0.3">
      <c r="A2410" t="s">
        <v>17</v>
      </c>
      <c r="B2410" t="s">
        <v>3490</v>
      </c>
      <c r="C2410" t="s">
        <v>3491</v>
      </c>
      <c r="D2410" t="s">
        <v>3530</v>
      </c>
      <c r="E2410" t="s">
        <v>3531</v>
      </c>
      <c r="F2410">
        <v>0.25</v>
      </c>
      <c r="G2410" s="2">
        <v>0</v>
      </c>
      <c r="H2410" s="4">
        <v>15.4071</v>
      </c>
      <c r="I2410" s="4">
        <v>0.47639999999999999</v>
      </c>
      <c r="J2410" s="7">
        <v>10</v>
      </c>
      <c r="K2410" s="7">
        <v>2</v>
      </c>
      <c r="L2410" s="3">
        <v>3.09E-2</v>
      </c>
      <c r="M2410" s="5">
        <v>0.69553222999999997</v>
      </c>
      <c r="N2410" s="6">
        <v>0.3</v>
      </c>
      <c r="O2410" s="8">
        <f>IFERROR(VLOOKUP(C2410,Sheet2!$B$2:$G$588,6,FALSE),0)</f>
        <v>24270</v>
      </c>
      <c r="P2410" t="s">
        <v>22</v>
      </c>
      <c r="Q2410" s="2">
        <v>0.56867563369999996</v>
      </c>
      <c r="R2410" s="3">
        <v>0.249999999999999</v>
      </c>
      <c r="U2410" s="22">
        <f t="shared" si="209"/>
        <v>0.249999999999999</v>
      </c>
      <c r="V2410" s="10">
        <f t="shared" si="210"/>
        <v>2.4999999999999902</v>
      </c>
      <c r="W2410" s="24">
        <f t="shared" si="211"/>
        <v>2.4999999999999902</v>
      </c>
    </row>
    <row r="2411" spans="1:23" x14ac:dyDescent="0.3">
      <c r="A2411" t="s">
        <v>17</v>
      </c>
      <c r="B2411" t="s">
        <v>3490</v>
      </c>
      <c r="C2411" t="s">
        <v>3491</v>
      </c>
      <c r="D2411" t="s">
        <v>3686</v>
      </c>
      <c r="E2411" t="s">
        <v>3687</v>
      </c>
      <c r="F2411">
        <v>0.3</v>
      </c>
      <c r="G2411" s="2">
        <v>0</v>
      </c>
      <c r="H2411" s="4">
        <v>14.004799999999999</v>
      </c>
      <c r="I2411" s="4">
        <v>1.0791999999999999</v>
      </c>
      <c r="J2411" s="7">
        <v>10</v>
      </c>
      <c r="K2411" s="7">
        <v>3</v>
      </c>
      <c r="L2411" s="3">
        <v>7.7100000000000002E-2</v>
      </c>
      <c r="M2411" s="5">
        <v>0.29998676000000002</v>
      </c>
      <c r="N2411" s="6">
        <v>0.2</v>
      </c>
      <c r="O2411" s="8">
        <f>IFERROR(VLOOKUP(C2411,Sheet2!$B$2:$G$588,6,FALSE),0)</f>
        <v>24270</v>
      </c>
      <c r="P2411" t="s">
        <v>22</v>
      </c>
      <c r="Q2411" s="2">
        <v>0.33330391619999999</v>
      </c>
      <c r="R2411" s="3">
        <v>0.3</v>
      </c>
      <c r="U2411" s="22">
        <f t="shared" si="209"/>
        <v>0.3</v>
      </c>
      <c r="V2411" s="10">
        <f t="shared" si="210"/>
        <v>3</v>
      </c>
      <c r="W2411" s="24">
        <f t="shared" si="211"/>
        <v>3</v>
      </c>
    </row>
    <row r="2412" spans="1:23" x14ac:dyDescent="0.3">
      <c r="A2412" t="s">
        <v>17</v>
      </c>
      <c r="B2412" t="s">
        <v>3490</v>
      </c>
      <c r="C2412" t="s">
        <v>3491</v>
      </c>
      <c r="D2412" t="s">
        <v>3534</v>
      </c>
      <c r="E2412" t="s">
        <v>3535</v>
      </c>
      <c r="F2412">
        <v>0.25</v>
      </c>
      <c r="G2412" s="2">
        <v>0</v>
      </c>
      <c r="H2412" s="4">
        <v>4.2247000000000003</v>
      </c>
      <c r="I2412" s="4">
        <v>0.54690000000000005</v>
      </c>
      <c r="J2412" s="7">
        <v>9</v>
      </c>
      <c r="K2412" s="7">
        <v>2</v>
      </c>
      <c r="L2412" s="3">
        <v>0.12939999999999999</v>
      </c>
      <c r="M2412" s="5">
        <v>0.52967607000000005</v>
      </c>
      <c r="N2412" s="6">
        <v>0.3</v>
      </c>
      <c r="O2412" s="8">
        <f>IFERROR(VLOOKUP(C2412,Sheet2!$B$2:$G$588,6,FALSE),0)</f>
        <v>24270</v>
      </c>
      <c r="P2412" t="s">
        <v>22</v>
      </c>
      <c r="Q2412" s="2">
        <v>0.43361609779999999</v>
      </c>
      <c r="R2412" s="3">
        <v>0.249999999999999</v>
      </c>
      <c r="U2412" s="22">
        <f t="shared" si="209"/>
        <v>0.249999999999999</v>
      </c>
      <c r="V2412" s="10">
        <f t="shared" si="210"/>
        <v>2.2499999999999911</v>
      </c>
      <c r="W2412" s="24">
        <f t="shared" si="211"/>
        <v>2.2499999999999911</v>
      </c>
    </row>
    <row r="2413" spans="1:23" x14ac:dyDescent="0.3">
      <c r="A2413" t="s">
        <v>17</v>
      </c>
      <c r="B2413" t="s">
        <v>3490</v>
      </c>
      <c r="C2413" t="s">
        <v>3491</v>
      </c>
      <c r="D2413" t="s">
        <v>3546</v>
      </c>
      <c r="E2413" t="s">
        <v>3547</v>
      </c>
      <c r="F2413">
        <v>0.25</v>
      </c>
      <c r="G2413" s="2">
        <v>0</v>
      </c>
      <c r="H2413" s="4">
        <v>3.7101000000000002</v>
      </c>
      <c r="I2413" s="4">
        <v>0.53939999999999999</v>
      </c>
      <c r="J2413" s="7">
        <v>9</v>
      </c>
      <c r="K2413" s="7">
        <v>2</v>
      </c>
      <c r="L2413" s="3">
        <v>0.1454</v>
      </c>
      <c r="M2413" s="5">
        <v>0.53281685000000001</v>
      </c>
      <c r="N2413" s="6">
        <v>0.3</v>
      </c>
      <c r="O2413" s="8">
        <f>IFERROR(VLOOKUP(C2413,Sheet2!$B$2:$G$588,6,FALSE),0)</f>
        <v>24270</v>
      </c>
      <c r="P2413" t="s">
        <v>22</v>
      </c>
      <c r="Q2413" s="2">
        <v>0.4369547386</v>
      </c>
      <c r="R2413" s="3">
        <v>0.25</v>
      </c>
      <c r="U2413" s="22">
        <f t="shared" si="209"/>
        <v>0.25</v>
      </c>
      <c r="V2413" s="10">
        <f t="shared" si="210"/>
        <v>2.25</v>
      </c>
      <c r="W2413" s="24">
        <f t="shared" si="211"/>
        <v>2.25</v>
      </c>
    </row>
    <row r="2414" spans="1:23" x14ac:dyDescent="0.3">
      <c r="A2414" t="s">
        <v>17</v>
      </c>
      <c r="B2414" t="s">
        <v>3490</v>
      </c>
      <c r="C2414" t="s">
        <v>3491</v>
      </c>
      <c r="D2414" t="s">
        <v>3634</v>
      </c>
      <c r="E2414" t="s">
        <v>3635</v>
      </c>
      <c r="F2414">
        <v>0.3</v>
      </c>
      <c r="G2414" s="2">
        <v>0</v>
      </c>
      <c r="H2414" s="4">
        <v>12.186400000000001</v>
      </c>
      <c r="I2414" s="4">
        <v>0.58420000000000005</v>
      </c>
      <c r="J2414" s="7">
        <v>9</v>
      </c>
      <c r="K2414" s="7">
        <v>3</v>
      </c>
      <c r="L2414" s="3">
        <v>4.7899999999999998E-2</v>
      </c>
      <c r="M2414" s="5">
        <v>0.52326689999999998</v>
      </c>
      <c r="N2414" s="6">
        <v>0.3</v>
      </c>
      <c r="O2414" s="8">
        <f>IFERROR(VLOOKUP(C2414,Sheet2!$B$2:$G$588,6,FALSE),0)</f>
        <v>24270</v>
      </c>
      <c r="P2414" t="s">
        <v>22</v>
      </c>
      <c r="Q2414" s="2">
        <v>0.42667881680000003</v>
      </c>
      <c r="R2414" s="3">
        <v>0.3</v>
      </c>
      <c r="U2414" s="22">
        <f t="shared" si="209"/>
        <v>0.3</v>
      </c>
      <c r="V2414" s="10">
        <f t="shared" si="210"/>
        <v>2.6999999999999997</v>
      </c>
      <c r="W2414" s="24">
        <f t="shared" si="211"/>
        <v>2.6999999999999997</v>
      </c>
    </row>
    <row r="2415" spans="1:23" x14ac:dyDescent="0.3">
      <c r="A2415" t="s">
        <v>17</v>
      </c>
      <c r="B2415" t="s">
        <v>3490</v>
      </c>
      <c r="C2415" t="s">
        <v>3491</v>
      </c>
      <c r="D2415" t="s">
        <v>3730</v>
      </c>
      <c r="E2415" t="s">
        <v>3731</v>
      </c>
      <c r="F2415">
        <v>0.25</v>
      </c>
      <c r="G2415" s="2">
        <v>0</v>
      </c>
      <c r="H2415" s="4">
        <v>8.3530999999999995</v>
      </c>
      <c r="I2415" s="4">
        <v>0.51259999999999994</v>
      </c>
      <c r="J2415" s="7">
        <v>9</v>
      </c>
      <c r="K2415" s="7">
        <v>2</v>
      </c>
      <c r="L2415" s="3">
        <v>6.1400000000000003E-2</v>
      </c>
      <c r="M2415" s="5">
        <v>0.56974638</v>
      </c>
      <c r="N2415" s="6">
        <v>0.3</v>
      </c>
      <c r="O2415" s="8">
        <f>IFERROR(VLOOKUP(C2415,Sheet2!$B$2:$G$588,6,FALSE),0)</f>
        <v>24270</v>
      </c>
      <c r="P2415" t="s">
        <v>22</v>
      </c>
      <c r="Q2415" s="2">
        <v>0.47344992050000001</v>
      </c>
      <c r="R2415" s="3">
        <v>0.25</v>
      </c>
      <c r="U2415" s="22">
        <f t="shared" si="209"/>
        <v>0.25</v>
      </c>
      <c r="V2415" s="10">
        <f t="shared" si="210"/>
        <v>2.25</v>
      </c>
      <c r="W2415" s="24">
        <f t="shared" si="211"/>
        <v>2.25</v>
      </c>
    </row>
    <row r="2416" spans="1:23" x14ac:dyDescent="0.3">
      <c r="A2416" t="s">
        <v>17</v>
      </c>
      <c r="B2416" t="s">
        <v>3490</v>
      </c>
      <c r="C2416" t="s">
        <v>3491</v>
      </c>
      <c r="D2416" t="s">
        <v>3772</v>
      </c>
      <c r="E2416" t="s">
        <v>3773</v>
      </c>
      <c r="F2416">
        <v>0.25</v>
      </c>
      <c r="G2416" s="2">
        <v>0</v>
      </c>
      <c r="H2416" s="4">
        <v>21.584099999999999</v>
      </c>
      <c r="I2416" s="4">
        <v>0.4461</v>
      </c>
      <c r="J2416" s="7">
        <v>8</v>
      </c>
      <c r="K2416" s="7">
        <v>2</v>
      </c>
      <c r="L2416" s="3">
        <v>2.07E-2</v>
      </c>
      <c r="M2416" s="5">
        <v>0.56080063999999996</v>
      </c>
      <c r="N2416" s="6">
        <v>0.2</v>
      </c>
      <c r="O2416" s="8">
        <f>IFERROR(VLOOKUP(C2416,Sheet2!$B$2:$G$588,6,FALSE),0)</f>
        <v>24270</v>
      </c>
      <c r="P2416" t="s">
        <v>22</v>
      </c>
      <c r="Q2416" s="2">
        <v>0.64336702639999999</v>
      </c>
      <c r="R2416" s="3">
        <v>0.249999999999999</v>
      </c>
      <c r="U2416" s="22">
        <f t="shared" si="209"/>
        <v>0.249999999999999</v>
      </c>
      <c r="V2416" s="10">
        <f t="shared" si="210"/>
        <v>1.999999999999992</v>
      </c>
      <c r="W2416" s="24">
        <f t="shared" si="211"/>
        <v>1.999999999999992</v>
      </c>
    </row>
    <row r="2417" spans="1:23" x14ac:dyDescent="0.3">
      <c r="A2417" t="s">
        <v>17</v>
      </c>
      <c r="B2417" t="s">
        <v>3490</v>
      </c>
      <c r="C2417" t="s">
        <v>3491</v>
      </c>
      <c r="D2417" t="s">
        <v>3548</v>
      </c>
      <c r="E2417" t="s">
        <v>3549</v>
      </c>
      <c r="F2417">
        <v>0.2</v>
      </c>
      <c r="G2417" s="2">
        <v>0</v>
      </c>
      <c r="H2417" s="4">
        <v>10.0199</v>
      </c>
      <c r="I2417" s="4">
        <v>0.82320000000000004</v>
      </c>
      <c r="J2417" s="7">
        <v>7</v>
      </c>
      <c r="K2417" s="7">
        <v>1</v>
      </c>
      <c r="L2417" s="3">
        <v>8.2199999999999995E-2</v>
      </c>
      <c r="M2417" s="5">
        <v>0.28478958999999998</v>
      </c>
      <c r="N2417" s="6">
        <v>0.2</v>
      </c>
      <c r="O2417" s="8">
        <f>IFERROR(VLOOKUP(C2417,Sheet2!$B$2:$G$588,6,FALSE),0)</f>
        <v>24270</v>
      </c>
      <c r="P2417" t="s">
        <v>92</v>
      </c>
      <c r="Q2417" s="2">
        <v>0.29772713420000002</v>
      </c>
      <c r="R2417" s="3">
        <v>0.2</v>
      </c>
      <c r="U2417" s="22">
        <f t="shared" si="209"/>
        <v>0.2</v>
      </c>
      <c r="V2417" s="10">
        <f t="shared" si="210"/>
        <v>1.4000000000000001</v>
      </c>
      <c r="W2417" s="24">
        <f t="shared" si="211"/>
        <v>1.4000000000000001</v>
      </c>
    </row>
    <row r="2418" spans="1:23" x14ac:dyDescent="0.3">
      <c r="A2418" t="s">
        <v>17</v>
      </c>
      <c r="B2418" t="s">
        <v>3490</v>
      </c>
      <c r="C2418" t="s">
        <v>3491</v>
      </c>
      <c r="D2418" t="s">
        <v>3660</v>
      </c>
      <c r="E2418" t="s">
        <v>3661</v>
      </c>
      <c r="F2418">
        <v>0.25</v>
      </c>
      <c r="G2418" s="2">
        <v>0</v>
      </c>
      <c r="H2418" s="4">
        <v>4.0778999999999996</v>
      </c>
      <c r="I2418" s="4">
        <v>0.42259999999999998</v>
      </c>
      <c r="J2418" s="7">
        <v>7</v>
      </c>
      <c r="K2418" s="7">
        <v>2</v>
      </c>
      <c r="L2418" s="3">
        <v>0.1036</v>
      </c>
      <c r="M2418" s="5">
        <v>0.55939824000000005</v>
      </c>
      <c r="N2418" s="6">
        <v>0.3</v>
      </c>
      <c r="O2418" s="8">
        <f>IFERROR(VLOOKUP(C2418,Sheet2!$B$2:$G$588,6,FALSE),0)</f>
        <v>24270</v>
      </c>
      <c r="P2418" t="s">
        <v>22</v>
      </c>
      <c r="Q2418" s="2">
        <v>0.46370943370000001</v>
      </c>
      <c r="R2418" s="3">
        <v>0.25</v>
      </c>
      <c r="U2418" s="22">
        <f t="shared" si="209"/>
        <v>0.25</v>
      </c>
      <c r="V2418" s="10">
        <f t="shared" si="210"/>
        <v>1.75</v>
      </c>
      <c r="W2418" s="24">
        <f t="shared" si="211"/>
        <v>1.75</v>
      </c>
    </row>
    <row r="2419" spans="1:23" x14ac:dyDescent="0.3">
      <c r="A2419" t="s">
        <v>17</v>
      </c>
      <c r="B2419" t="s">
        <v>3490</v>
      </c>
      <c r="C2419" t="s">
        <v>3491</v>
      </c>
      <c r="D2419" t="s">
        <v>3740</v>
      </c>
      <c r="E2419" t="s">
        <v>3741</v>
      </c>
      <c r="F2419">
        <v>0.25</v>
      </c>
      <c r="G2419" s="2">
        <v>0</v>
      </c>
      <c r="H2419" s="4">
        <v>12.2699</v>
      </c>
      <c r="I2419" s="4">
        <v>0.92910000000000004</v>
      </c>
      <c r="J2419" s="7">
        <v>7</v>
      </c>
      <c r="K2419" s="7">
        <v>2</v>
      </c>
      <c r="L2419" s="3">
        <v>7.5700000000000003E-2</v>
      </c>
      <c r="M2419" s="5">
        <v>0.25787652999999999</v>
      </c>
      <c r="N2419" s="6">
        <v>0.2</v>
      </c>
      <c r="O2419" s="8">
        <f>IFERROR(VLOOKUP(C2419,Sheet2!$B$2:$G$588,6,FALSE),0)</f>
        <v>24270</v>
      </c>
      <c r="P2419" t="s">
        <v>22</v>
      </c>
      <c r="Q2419" s="2">
        <v>0.22443503670000001</v>
      </c>
      <c r="R2419" s="3">
        <v>0.22443503667044301</v>
      </c>
      <c r="U2419" s="22">
        <f t="shared" si="209"/>
        <v>0.22443503667044301</v>
      </c>
      <c r="V2419" s="10">
        <f t="shared" si="210"/>
        <v>1.571045256693101</v>
      </c>
      <c r="W2419" s="24">
        <f t="shared" si="211"/>
        <v>1.571045256693101</v>
      </c>
    </row>
    <row r="2420" spans="1:23" x14ac:dyDescent="0.3">
      <c r="A2420" t="s">
        <v>17</v>
      </c>
      <c r="B2420" t="s">
        <v>3490</v>
      </c>
      <c r="C2420" t="s">
        <v>3491</v>
      </c>
      <c r="D2420" t="s">
        <v>3768</v>
      </c>
      <c r="E2420" t="s">
        <v>3769</v>
      </c>
      <c r="F2420">
        <v>0.25</v>
      </c>
      <c r="G2420" s="2">
        <v>0</v>
      </c>
      <c r="H2420" s="4">
        <v>5.6542000000000003</v>
      </c>
      <c r="I2420" s="4">
        <v>0.67659999999999998</v>
      </c>
      <c r="J2420" s="7">
        <v>7</v>
      </c>
      <c r="K2420" s="7">
        <v>2</v>
      </c>
      <c r="L2420" s="3">
        <v>0.1197</v>
      </c>
      <c r="M2420" s="5">
        <v>0.34278926999999998</v>
      </c>
      <c r="N2420" s="6">
        <v>0.2</v>
      </c>
      <c r="O2420" s="8">
        <f>IFERROR(VLOOKUP(C2420,Sheet2!$B$2:$G$588,6,FALSE),0)</f>
        <v>24270</v>
      </c>
      <c r="P2420" t="s">
        <v>22</v>
      </c>
      <c r="Q2420" s="2">
        <v>0.41655117190000002</v>
      </c>
      <c r="R2420" s="3">
        <v>0.249999999999999</v>
      </c>
      <c r="U2420" s="22">
        <f t="shared" si="209"/>
        <v>0.249999999999999</v>
      </c>
      <c r="V2420" s="10">
        <f t="shared" si="210"/>
        <v>1.7499999999999929</v>
      </c>
      <c r="W2420" s="24">
        <f t="shared" si="211"/>
        <v>1.7499999999999929</v>
      </c>
    </row>
    <row r="2421" spans="1:23" hidden="1" x14ac:dyDescent="0.3">
      <c r="A2421" s="27" t="s">
        <v>33</v>
      </c>
      <c r="B2421" s="27" t="s">
        <v>7829</v>
      </c>
      <c r="C2421" s="27" t="s">
        <v>7830</v>
      </c>
      <c r="D2421" t="s">
        <v>34</v>
      </c>
      <c r="E2421" s="27"/>
      <c r="F2421">
        <v>0.25030000000000002</v>
      </c>
      <c r="G2421" s="28">
        <v>0.95232634999999999</v>
      </c>
      <c r="H2421" s="4">
        <v>16751.207900000001</v>
      </c>
      <c r="I2421" s="4">
        <v>980.27359999999999</v>
      </c>
      <c r="J2421" s="7">
        <v>23364</v>
      </c>
      <c r="K2421" s="7">
        <v>5758</v>
      </c>
      <c r="L2421" s="29">
        <v>5.8500000000000003E-2</v>
      </c>
      <c r="M2421" s="30">
        <v>0.79446570999999999</v>
      </c>
      <c r="N2421" s="31">
        <v>0.311614</v>
      </c>
      <c r="O2421" s="32">
        <f>IFERROR(VLOOKUP(C2421,Sheet2!$B$2:$G$588,6,FALSE),0)</f>
        <v>23364</v>
      </c>
      <c r="P2421" s="27"/>
      <c r="Q2421" s="28">
        <v>0.60776909899999998</v>
      </c>
      <c r="R2421" s="29">
        <v>0.25029330955345602</v>
      </c>
      <c r="S2421" s="29"/>
      <c r="T2421" s="28"/>
      <c r="U2421" s="29" t="str">
        <f t="shared" si="209"/>
        <v/>
      </c>
      <c r="V2421" s="30" t="str">
        <f t="shared" si="210"/>
        <v/>
      </c>
      <c r="W2421" s="33">
        <f t="shared" si="211"/>
        <v>5752.9299635593652</v>
      </c>
    </row>
    <row r="2422" spans="1:23" x14ac:dyDescent="0.3">
      <c r="A2422" t="s">
        <v>17</v>
      </c>
      <c r="B2422" t="s">
        <v>7829</v>
      </c>
      <c r="C2422" t="s">
        <v>7830</v>
      </c>
      <c r="D2422" t="s">
        <v>7881</v>
      </c>
      <c r="E2422" t="s">
        <v>7882</v>
      </c>
      <c r="F2422">
        <v>0.25</v>
      </c>
      <c r="G2422" s="2">
        <v>1</v>
      </c>
      <c r="H2422" s="4">
        <v>3226.8957</v>
      </c>
      <c r="I2422" s="4">
        <v>205.51150000000001</v>
      </c>
      <c r="J2422" s="7">
        <v>4449</v>
      </c>
      <c r="K2422" s="7">
        <v>1112</v>
      </c>
      <c r="L2422" s="3">
        <v>6.3700000000000007E-2</v>
      </c>
      <c r="M2422" s="5">
        <v>0.72159646</v>
      </c>
      <c r="N2422" s="6">
        <v>0.3</v>
      </c>
      <c r="O2422" s="8">
        <f>IFERROR(VLOOKUP(C2422,Sheet2!$B$2:$G$588,6,FALSE),0)</f>
        <v>23364</v>
      </c>
      <c r="P2422" t="s">
        <v>22</v>
      </c>
      <c r="Q2422" s="2">
        <v>0.58425516820000001</v>
      </c>
      <c r="R2422" s="3">
        <v>0.25</v>
      </c>
      <c r="S2422" s="3" t="str">
        <f t="shared" ref="S2422:S2427" si="216">IF(R2422+0.01&lt;Q2422,"Y","")</f>
        <v>Y</v>
      </c>
      <c r="T2422" s="2"/>
      <c r="U2422" s="22">
        <f t="shared" si="209"/>
        <v>0.25</v>
      </c>
      <c r="V2422" s="10">
        <f t="shared" si="210"/>
        <v>1112.25</v>
      </c>
      <c r="W2422" s="24">
        <f t="shared" si="211"/>
        <v>1112.25</v>
      </c>
    </row>
    <row r="2423" spans="1:23" x14ac:dyDescent="0.3">
      <c r="A2423" t="s">
        <v>17</v>
      </c>
      <c r="B2423" t="s">
        <v>7829</v>
      </c>
      <c r="C2423" t="s">
        <v>7830</v>
      </c>
      <c r="D2423" t="s">
        <v>7835</v>
      </c>
      <c r="E2423" t="s">
        <v>7836</v>
      </c>
      <c r="F2423">
        <v>0.25</v>
      </c>
      <c r="G2423" s="2">
        <v>1</v>
      </c>
      <c r="H2423" s="4">
        <v>1998.0349000000001</v>
      </c>
      <c r="I2423" s="4">
        <v>154.10759999999999</v>
      </c>
      <c r="J2423" s="7">
        <v>3723</v>
      </c>
      <c r="K2423" s="7">
        <v>931</v>
      </c>
      <c r="L2423" s="3">
        <v>7.7100000000000002E-2</v>
      </c>
      <c r="M2423" s="5">
        <v>0.80534432</v>
      </c>
      <c r="N2423" s="6">
        <v>0.3</v>
      </c>
      <c r="O2423" s="8">
        <f>IFERROR(VLOOKUP(C2423,Sheet2!$B$2:$G$588,6,FALSE),0)</f>
        <v>23364</v>
      </c>
      <c r="P2423" t="s">
        <v>22</v>
      </c>
      <c r="Q2423" s="2">
        <v>0.62748852509999997</v>
      </c>
      <c r="R2423" s="3">
        <v>0.25</v>
      </c>
      <c r="S2423" s="3" t="str">
        <f t="shared" si="216"/>
        <v>Y</v>
      </c>
      <c r="T2423" s="2"/>
      <c r="U2423" s="22">
        <f t="shared" si="209"/>
        <v>0.25</v>
      </c>
      <c r="V2423" s="10">
        <f t="shared" si="210"/>
        <v>930.75</v>
      </c>
      <c r="W2423" s="24">
        <f t="shared" si="211"/>
        <v>930.75</v>
      </c>
    </row>
    <row r="2424" spans="1:23" x14ac:dyDescent="0.3">
      <c r="A2424" t="s">
        <v>17</v>
      </c>
      <c r="B2424" t="s">
        <v>7829</v>
      </c>
      <c r="C2424" t="s">
        <v>7830</v>
      </c>
      <c r="D2424" t="s">
        <v>7865</v>
      </c>
      <c r="E2424" t="s">
        <v>7866</v>
      </c>
      <c r="F2424">
        <v>0.25</v>
      </c>
      <c r="G2424" s="2">
        <v>1</v>
      </c>
      <c r="H2424" s="4">
        <v>3222.8501000000001</v>
      </c>
      <c r="I2424" s="4">
        <v>139.2227</v>
      </c>
      <c r="J2424" s="7">
        <v>3707</v>
      </c>
      <c r="K2424" s="7">
        <v>927</v>
      </c>
      <c r="L2424" s="3">
        <v>4.3200000000000002E-2</v>
      </c>
      <c r="M2424" s="5">
        <v>0.88748961999999998</v>
      </c>
      <c r="N2424" s="6">
        <v>0.3</v>
      </c>
      <c r="O2424" s="8">
        <f>IFERROR(VLOOKUP(C2424,Sheet2!$B$2:$G$588,6,FALSE),0)</f>
        <v>23364</v>
      </c>
      <c r="P2424" t="s">
        <v>22</v>
      </c>
      <c r="Q2424" s="2">
        <v>0.66196787879999996</v>
      </c>
      <c r="R2424" s="3">
        <v>0.25</v>
      </c>
      <c r="S2424" s="3" t="str">
        <f t="shared" si="216"/>
        <v>Y</v>
      </c>
      <c r="T2424" s="2"/>
      <c r="U2424" s="22">
        <f t="shared" si="209"/>
        <v>0.25</v>
      </c>
      <c r="V2424" s="10">
        <f t="shared" si="210"/>
        <v>926.75</v>
      </c>
      <c r="W2424" s="24">
        <f t="shared" si="211"/>
        <v>926.75</v>
      </c>
    </row>
    <row r="2425" spans="1:23" x14ac:dyDescent="0.3">
      <c r="A2425" t="s">
        <v>17</v>
      </c>
      <c r="B2425" t="s">
        <v>7829</v>
      </c>
      <c r="C2425" t="s">
        <v>7830</v>
      </c>
      <c r="D2425" t="s">
        <v>7841</v>
      </c>
      <c r="E2425" t="s">
        <v>7842</v>
      </c>
      <c r="F2425">
        <v>0.25</v>
      </c>
      <c r="G2425" s="2">
        <v>1</v>
      </c>
      <c r="H2425" s="4">
        <v>1971.2346</v>
      </c>
      <c r="I2425" s="4">
        <v>131.39959999999999</v>
      </c>
      <c r="J2425" s="7">
        <v>3384</v>
      </c>
      <c r="K2425" s="7">
        <v>846</v>
      </c>
      <c r="L2425" s="3">
        <v>6.6699999999999995E-2</v>
      </c>
      <c r="M2425" s="5">
        <v>0.85840908000000005</v>
      </c>
      <c r="N2425" s="6">
        <v>0.3</v>
      </c>
      <c r="O2425" s="8">
        <f>IFERROR(VLOOKUP(C2425,Sheet2!$B$2:$G$588,6,FALSE),0)</f>
        <v>23364</v>
      </c>
      <c r="P2425" t="s">
        <v>22</v>
      </c>
      <c r="Q2425" s="2">
        <v>0.65051627980000004</v>
      </c>
      <c r="R2425" s="3">
        <v>0.25</v>
      </c>
      <c r="S2425" s="3" t="str">
        <f t="shared" si="216"/>
        <v>Y</v>
      </c>
      <c r="T2425" s="2"/>
      <c r="U2425" s="22">
        <f t="shared" si="209"/>
        <v>0.25</v>
      </c>
      <c r="V2425" s="10">
        <f t="shared" si="210"/>
        <v>846</v>
      </c>
      <c r="W2425" s="24">
        <f t="shared" si="211"/>
        <v>846</v>
      </c>
    </row>
    <row r="2426" spans="1:23" x14ac:dyDescent="0.3">
      <c r="A2426" t="s">
        <v>17</v>
      </c>
      <c r="B2426" t="s">
        <v>7829</v>
      </c>
      <c r="C2426" t="s">
        <v>7830</v>
      </c>
      <c r="D2426" t="s">
        <v>7853</v>
      </c>
      <c r="E2426" t="s">
        <v>7854</v>
      </c>
      <c r="F2426">
        <v>0.25</v>
      </c>
      <c r="G2426" s="2">
        <v>1</v>
      </c>
      <c r="H2426" s="4">
        <v>2041.2619</v>
      </c>
      <c r="I2426" s="4">
        <v>104.78319999999999</v>
      </c>
      <c r="J2426" s="7">
        <v>2439</v>
      </c>
      <c r="K2426" s="7">
        <v>610</v>
      </c>
      <c r="L2426" s="3">
        <v>5.1299999999999998E-2</v>
      </c>
      <c r="M2426" s="5">
        <v>0.77594788999999997</v>
      </c>
      <c r="N2426" s="6">
        <v>0.3</v>
      </c>
      <c r="O2426" s="8">
        <f>IFERROR(VLOOKUP(C2426,Sheet2!$B$2:$G$588,6,FALSE),0)</f>
        <v>23364</v>
      </c>
      <c r="P2426" t="s">
        <v>22</v>
      </c>
      <c r="Q2426" s="2">
        <v>0.61337610050000002</v>
      </c>
      <c r="R2426" s="3">
        <v>0.25</v>
      </c>
      <c r="S2426" s="3" t="str">
        <f t="shared" si="216"/>
        <v>Y</v>
      </c>
      <c r="T2426" s="2"/>
      <c r="U2426" s="22">
        <f t="shared" si="209"/>
        <v>0.25</v>
      </c>
      <c r="V2426" s="10">
        <f t="shared" si="210"/>
        <v>609.75</v>
      </c>
      <c r="W2426" s="24">
        <f t="shared" si="211"/>
        <v>609.75</v>
      </c>
    </row>
    <row r="2427" spans="1:23" x14ac:dyDescent="0.3">
      <c r="A2427" t="s">
        <v>17</v>
      </c>
      <c r="B2427" t="s">
        <v>7829</v>
      </c>
      <c r="C2427" t="s">
        <v>7830</v>
      </c>
      <c r="D2427" t="s">
        <v>7891</v>
      </c>
      <c r="E2427" t="s">
        <v>7892</v>
      </c>
      <c r="F2427">
        <v>0.25</v>
      </c>
      <c r="G2427" s="2">
        <v>1</v>
      </c>
      <c r="H2427" s="4">
        <v>1353.1344999999999</v>
      </c>
      <c r="I2427" s="4">
        <v>78.861400000000003</v>
      </c>
      <c r="J2427" s="7">
        <v>1828</v>
      </c>
      <c r="K2427" s="7">
        <v>457</v>
      </c>
      <c r="L2427" s="3">
        <v>5.8299999999999998E-2</v>
      </c>
      <c r="M2427" s="5">
        <v>0.77246813999999997</v>
      </c>
      <c r="N2427" s="6">
        <v>0.3</v>
      </c>
      <c r="O2427" s="8">
        <f>IFERROR(VLOOKUP(C2427,Sheet2!$B$2:$G$588,6,FALSE),0)</f>
        <v>23364</v>
      </c>
      <c r="P2427" t="s">
        <v>22</v>
      </c>
      <c r="Q2427" s="2">
        <v>0.61163446720000003</v>
      </c>
      <c r="R2427" s="3">
        <v>0.25</v>
      </c>
      <c r="S2427" s="3" t="str">
        <f t="shared" si="216"/>
        <v>Y</v>
      </c>
      <c r="T2427" s="2"/>
      <c r="U2427" s="22">
        <f t="shared" si="209"/>
        <v>0.25</v>
      </c>
      <c r="V2427" s="10">
        <f t="shared" si="210"/>
        <v>457</v>
      </c>
      <c r="W2427" s="24">
        <f t="shared" si="211"/>
        <v>457</v>
      </c>
    </row>
    <row r="2428" spans="1:23" x14ac:dyDescent="0.3">
      <c r="A2428" t="s">
        <v>17</v>
      </c>
      <c r="B2428" t="s">
        <v>7829</v>
      </c>
      <c r="C2428" t="s">
        <v>7830</v>
      </c>
      <c r="D2428" t="s">
        <v>7895</v>
      </c>
      <c r="E2428" t="s">
        <v>7896</v>
      </c>
      <c r="F2428">
        <v>0.25</v>
      </c>
      <c r="G2428" s="2">
        <v>0</v>
      </c>
      <c r="H2428" s="4">
        <v>98.832599999999999</v>
      </c>
      <c r="I2428" s="4">
        <v>20.0337</v>
      </c>
      <c r="J2428" s="7">
        <v>631</v>
      </c>
      <c r="K2428" s="7">
        <v>158</v>
      </c>
      <c r="L2428" s="3">
        <v>0.20269999999999999</v>
      </c>
      <c r="M2428" s="5">
        <v>1.04984597</v>
      </c>
      <c r="N2428" s="6">
        <v>0.3</v>
      </c>
      <c r="O2428" s="8">
        <f>IFERROR(VLOOKUP(C2428,Sheet2!$B$2:$G$588,6,FALSE),0)</f>
        <v>23364</v>
      </c>
      <c r="P2428" t="s">
        <v>22</v>
      </c>
      <c r="Q2428" s="2">
        <v>0.71424379630000001</v>
      </c>
      <c r="R2428" s="3">
        <v>0.249999999999999</v>
      </c>
      <c r="U2428" s="22">
        <f t="shared" si="209"/>
        <v>0.249999999999999</v>
      </c>
      <c r="V2428" s="10">
        <f t="shared" si="210"/>
        <v>157.74999999999937</v>
      </c>
      <c r="W2428" s="24">
        <f t="shared" si="211"/>
        <v>157.74999999999937</v>
      </c>
    </row>
    <row r="2429" spans="1:23" x14ac:dyDescent="0.3">
      <c r="A2429" t="s">
        <v>17</v>
      </c>
      <c r="B2429" t="s">
        <v>7829</v>
      </c>
      <c r="C2429" t="s">
        <v>7830</v>
      </c>
      <c r="D2429" t="s">
        <v>7887</v>
      </c>
      <c r="E2429" t="s">
        <v>7888</v>
      </c>
      <c r="F2429">
        <v>0.25</v>
      </c>
      <c r="G2429" s="2">
        <v>1</v>
      </c>
      <c r="H2429" s="4">
        <v>111.7286</v>
      </c>
      <c r="I2429" s="4">
        <v>17.8062</v>
      </c>
      <c r="J2429" s="7">
        <v>585</v>
      </c>
      <c r="K2429" s="7">
        <v>146</v>
      </c>
      <c r="L2429" s="3">
        <v>0.15939999999999999</v>
      </c>
      <c r="M2429" s="5">
        <v>1.0950318299999999</v>
      </c>
      <c r="N2429" s="6">
        <v>0.3</v>
      </c>
      <c r="O2429" s="8">
        <f>IFERROR(VLOOKUP(C2429,Sheet2!$B$2:$G$588,6,FALSE),0)</f>
        <v>23364</v>
      </c>
      <c r="P2429" t="s">
        <v>22</v>
      </c>
      <c r="Q2429" s="2">
        <v>0.72603536120000001</v>
      </c>
      <c r="R2429" s="3">
        <v>0.25</v>
      </c>
      <c r="S2429" s="3" t="str">
        <f t="shared" ref="S2429:S2435" si="217">IF(R2429+0.01&lt;Q2429,"Y","")</f>
        <v>Y</v>
      </c>
      <c r="T2429" s="2"/>
      <c r="U2429" s="22">
        <f t="shared" si="209"/>
        <v>0.25</v>
      </c>
      <c r="V2429" s="10">
        <f t="shared" si="210"/>
        <v>146.25</v>
      </c>
      <c r="W2429" s="24">
        <f t="shared" si="211"/>
        <v>146.25</v>
      </c>
    </row>
    <row r="2430" spans="1:23" x14ac:dyDescent="0.3">
      <c r="A2430" t="s">
        <v>17</v>
      </c>
      <c r="B2430" t="s">
        <v>7829</v>
      </c>
      <c r="C2430" t="s">
        <v>7830</v>
      </c>
      <c r="D2430" t="s">
        <v>7851</v>
      </c>
      <c r="E2430" t="s">
        <v>7852</v>
      </c>
      <c r="F2430">
        <v>0.25</v>
      </c>
      <c r="G2430" s="2">
        <v>1</v>
      </c>
      <c r="H2430" s="4">
        <v>858.79639999999995</v>
      </c>
      <c r="I2430" s="4">
        <v>22.198499999999999</v>
      </c>
      <c r="J2430" s="7">
        <v>555</v>
      </c>
      <c r="K2430" s="7">
        <v>139</v>
      </c>
      <c r="L2430" s="3">
        <v>2.58E-2</v>
      </c>
      <c r="M2430" s="5">
        <v>0.83303826999999997</v>
      </c>
      <c r="N2430" s="6">
        <v>0.3</v>
      </c>
      <c r="O2430" s="8">
        <f>IFERROR(VLOOKUP(C2430,Sheet2!$B$2:$G$588,6,FALSE),0)</f>
        <v>23364</v>
      </c>
      <c r="P2430" t="s">
        <v>22</v>
      </c>
      <c r="Q2430" s="2">
        <v>0.63987248679999997</v>
      </c>
      <c r="R2430" s="3">
        <v>0.25</v>
      </c>
      <c r="S2430" s="3" t="str">
        <f t="shared" si="217"/>
        <v>Y</v>
      </c>
      <c r="T2430" s="2"/>
      <c r="U2430" s="22">
        <f t="shared" si="209"/>
        <v>0.25</v>
      </c>
      <c r="V2430" s="10">
        <f t="shared" si="210"/>
        <v>138.75</v>
      </c>
      <c r="W2430" s="24">
        <f t="shared" si="211"/>
        <v>138.75</v>
      </c>
    </row>
    <row r="2431" spans="1:23" x14ac:dyDescent="0.3">
      <c r="A2431" t="s">
        <v>17</v>
      </c>
      <c r="B2431" t="s">
        <v>7829</v>
      </c>
      <c r="C2431" t="s">
        <v>7830</v>
      </c>
      <c r="D2431" t="s">
        <v>7883</v>
      </c>
      <c r="E2431" t="s">
        <v>7884</v>
      </c>
      <c r="F2431">
        <v>0.25</v>
      </c>
      <c r="G2431" s="2">
        <v>1</v>
      </c>
      <c r="H2431" s="4">
        <v>110.6591</v>
      </c>
      <c r="I2431" s="4">
        <v>16.678100000000001</v>
      </c>
      <c r="J2431" s="7">
        <v>506</v>
      </c>
      <c r="K2431" s="7">
        <v>126</v>
      </c>
      <c r="L2431" s="3">
        <v>0.1507</v>
      </c>
      <c r="M2431" s="5">
        <v>1.0104183</v>
      </c>
      <c r="N2431" s="6">
        <v>0.3</v>
      </c>
      <c r="O2431" s="8">
        <f>IFERROR(VLOOKUP(C2431,Sheet2!$B$2:$G$588,6,FALSE),0)</f>
        <v>23364</v>
      </c>
      <c r="P2431" t="s">
        <v>22</v>
      </c>
      <c r="Q2431" s="2">
        <v>0.70309326329999999</v>
      </c>
      <c r="R2431" s="3">
        <v>0.249999999999999</v>
      </c>
      <c r="S2431" s="3" t="str">
        <f t="shared" si="217"/>
        <v>Y</v>
      </c>
      <c r="T2431" s="2"/>
      <c r="U2431" s="22">
        <f t="shared" si="209"/>
        <v>0.249999999999999</v>
      </c>
      <c r="V2431" s="10">
        <f t="shared" si="210"/>
        <v>126.49999999999949</v>
      </c>
      <c r="W2431" s="24">
        <f t="shared" si="211"/>
        <v>126.49999999999949</v>
      </c>
    </row>
    <row r="2432" spans="1:23" x14ac:dyDescent="0.3">
      <c r="A2432" t="s">
        <v>17</v>
      </c>
      <c r="B2432" t="s">
        <v>7829</v>
      </c>
      <c r="C2432" t="s">
        <v>7830</v>
      </c>
      <c r="D2432" t="s">
        <v>7839</v>
      </c>
      <c r="E2432" t="s">
        <v>7840</v>
      </c>
      <c r="F2432">
        <v>0.25</v>
      </c>
      <c r="G2432" s="2">
        <v>1</v>
      </c>
      <c r="H2432" s="4">
        <v>380.73289999999997</v>
      </c>
      <c r="I2432" s="4">
        <v>13.6493</v>
      </c>
      <c r="J2432" s="7">
        <v>382</v>
      </c>
      <c r="K2432" s="7">
        <v>63</v>
      </c>
      <c r="L2432" s="3">
        <v>3.5900000000000001E-2</v>
      </c>
      <c r="M2432" s="5">
        <v>0.93381705000000004</v>
      </c>
      <c r="N2432" s="6">
        <v>0.78</v>
      </c>
      <c r="O2432" s="8">
        <f>IFERROR(VLOOKUP(C2432,Sheet2!$B$2:$G$588,6,FALSE),0)</f>
        <v>23364</v>
      </c>
      <c r="P2432" t="s">
        <v>22</v>
      </c>
      <c r="Q2432" s="2">
        <v>0.16471861339999999</v>
      </c>
      <c r="R2432" s="3">
        <v>0.164718613384322</v>
      </c>
      <c r="S2432" s="3" t="str">
        <f t="shared" si="217"/>
        <v/>
      </c>
      <c r="T2432" s="2"/>
      <c r="U2432" s="22">
        <f t="shared" si="209"/>
        <v>0.164718613384322</v>
      </c>
      <c r="V2432" s="10">
        <f t="shared" si="210"/>
        <v>62.922510312811006</v>
      </c>
      <c r="W2432" s="24">
        <f t="shared" si="211"/>
        <v>62.922510312811006</v>
      </c>
    </row>
    <row r="2433" spans="1:23" x14ac:dyDescent="0.3">
      <c r="A2433" t="s">
        <v>17</v>
      </c>
      <c r="B2433" t="s">
        <v>7829</v>
      </c>
      <c r="C2433" t="s">
        <v>7830</v>
      </c>
      <c r="D2433" t="s">
        <v>7857</v>
      </c>
      <c r="E2433" t="s">
        <v>7858</v>
      </c>
      <c r="F2433">
        <v>0.25</v>
      </c>
      <c r="G2433" s="2">
        <v>1</v>
      </c>
      <c r="H2433" s="4">
        <v>489.87990000000002</v>
      </c>
      <c r="I2433" s="4">
        <v>10.495799999999999</v>
      </c>
      <c r="J2433" s="7">
        <v>281</v>
      </c>
      <c r="K2433" s="7">
        <v>36</v>
      </c>
      <c r="L2433" s="3">
        <v>2.1399999999999999E-2</v>
      </c>
      <c r="M2433" s="5">
        <v>0.89358585999999995</v>
      </c>
      <c r="N2433" s="6">
        <v>0.78</v>
      </c>
      <c r="O2433" s="8">
        <f>IFERROR(VLOOKUP(C2433,Sheet2!$B$2:$G$588,6,FALSE),0)</f>
        <v>23364</v>
      </c>
      <c r="P2433" t="s">
        <v>22</v>
      </c>
      <c r="Q2433" s="2">
        <v>0.12711241970000001</v>
      </c>
      <c r="R2433" s="3">
        <v>0.127112419690429</v>
      </c>
      <c r="S2433" s="3" t="str">
        <f t="shared" si="217"/>
        <v/>
      </c>
      <c r="T2433" s="2"/>
      <c r="U2433" s="22">
        <f t="shared" si="209"/>
        <v>0.127112419690429</v>
      </c>
      <c r="V2433" s="10">
        <f t="shared" si="210"/>
        <v>35.718589933010549</v>
      </c>
      <c r="W2433" s="24">
        <f t="shared" si="211"/>
        <v>35.718589933010549</v>
      </c>
    </row>
    <row r="2434" spans="1:23" x14ac:dyDescent="0.3">
      <c r="A2434" t="s">
        <v>17</v>
      </c>
      <c r="B2434" t="s">
        <v>7829</v>
      </c>
      <c r="C2434" t="s">
        <v>7830</v>
      </c>
      <c r="D2434" t="s">
        <v>7899</v>
      </c>
      <c r="E2434" t="s">
        <v>7900</v>
      </c>
      <c r="F2434">
        <v>0.25</v>
      </c>
      <c r="G2434" s="2">
        <v>1</v>
      </c>
      <c r="H2434" s="4">
        <v>117.1434</v>
      </c>
      <c r="I2434" s="4">
        <v>3.2218</v>
      </c>
      <c r="J2434" s="7">
        <v>186</v>
      </c>
      <c r="K2434" s="7">
        <v>41</v>
      </c>
      <c r="L2434" s="3">
        <v>2.75E-2</v>
      </c>
      <c r="M2434" s="5">
        <v>1.92548498</v>
      </c>
      <c r="N2434" s="6">
        <v>1.5</v>
      </c>
      <c r="O2434" s="8">
        <f>IFERROR(VLOOKUP(C2434,Sheet2!$B$2:$G$588,6,FALSE),0)</f>
        <v>23364</v>
      </c>
      <c r="P2434" t="s">
        <v>22</v>
      </c>
      <c r="Q2434" s="2">
        <v>0.22097548619999999</v>
      </c>
      <c r="R2434" s="3">
        <v>0.22097548618867199</v>
      </c>
      <c r="S2434" s="3" t="str">
        <f t="shared" si="217"/>
        <v/>
      </c>
      <c r="T2434" s="2"/>
      <c r="U2434" s="22">
        <f t="shared" si="209"/>
        <v>0.22097548618867199</v>
      </c>
      <c r="V2434" s="10">
        <f t="shared" si="210"/>
        <v>41.101440431092989</v>
      </c>
      <c r="W2434" s="24">
        <f t="shared" si="211"/>
        <v>41.101440431092989</v>
      </c>
    </row>
    <row r="2435" spans="1:23" x14ac:dyDescent="0.3">
      <c r="A2435" t="s">
        <v>17</v>
      </c>
      <c r="B2435" t="s">
        <v>7829</v>
      </c>
      <c r="C2435" t="s">
        <v>7830</v>
      </c>
      <c r="D2435" t="s">
        <v>7879</v>
      </c>
      <c r="E2435" t="s">
        <v>7880</v>
      </c>
      <c r="F2435">
        <v>0.3</v>
      </c>
      <c r="G2435" s="2">
        <v>1</v>
      </c>
      <c r="H2435" s="4">
        <v>47.556399999999996</v>
      </c>
      <c r="I2435" s="4">
        <v>24.6646</v>
      </c>
      <c r="J2435" s="7">
        <v>110</v>
      </c>
      <c r="K2435" s="7">
        <v>33</v>
      </c>
      <c r="L2435" s="3">
        <v>0.51859999999999995</v>
      </c>
      <c r="M2435" s="5">
        <v>0.14868028999999999</v>
      </c>
      <c r="N2435" s="6">
        <v>0.01</v>
      </c>
      <c r="O2435" s="8">
        <f>IFERROR(VLOOKUP(C2435,Sheet2!$B$2:$G$588,6,FALSE),0)</f>
        <v>23364</v>
      </c>
      <c r="P2435" t="s">
        <v>92</v>
      </c>
      <c r="Q2435" s="2">
        <v>0.93274159079999996</v>
      </c>
      <c r="R2435" s="3">
        <v>0.3</v>
      </c>
      <c r="S2435" s="3" t="str">
        <f t="shared" si="217"/>
        <v>Y</v>
      </c>
      <c r="T2435" s="2"/>
      <c r="U2435" s="22">
        <f t="shared" si="209"/>
        <v>0.3</v>
      </c>
      <c r="V2435" s="10">
        <f t="shared" si="210"/>
        <v>33</v>
      </c>
      <c r="W2435" s="24">
        <f t="shared" si="211"/>
        <v>33</v>
      </c>
    </row>
    <row r="2436" spans="1:23" x14ac:dyDescent="0.3">
      <c r="A2436" t="s">
        <v>17</v>
      </c>
      <c r="B2436" t="s">
        <v>7829</v>
      </c>
      <c r="C2436" t="s">
        <v>7830</v>
      </c>
      <c r="D2436" t="s">
        <v>7831</v>
      </c>
      <c r="E2436" t="s">
        <v>7832</v>
      </c>
      <c r="F2436">
        <v>0.25</v>
      </c>
      <c r="G2436" s="2">
        <v>0</v>
      </c>
      <c r="H2436" s="4">
        <v>9.5029000000000003</v>
      </c>
      <c r="I2436" s="4">
        <v>3.1743999999999999</v>
      </c>
      <c r="J2436" s="7">
        <v>79</v>
      </c>
      <c r="K2436" s="7">
        <v>20</v>
      </c>
      <c r="L2436" s="3">
        <v>0.33400000000000002</v>
      </c>
      <c r="M2436" s="5">
        <v>0.82591751000000002</v>
      </c>
      <c r="N2436" s="6">
        <v>0.6</v>
      </c>
      <c r="O2436" s="8">
        <f>IFERROR(VLOOKUP(C2436,Sheet2!$B$2:$G$588,6,FALSE),0)</f>
        <v>23364</v>
      </c>
      <c r="P2436" t="s">
        <v>92</v>
      </c>
      <c r="Q2436" s="2">
        <v>0.27353519720000002</v>
      </c>
      <c r="R2436" s="3">
        <v>0.25</v>
      </c>
      <c r="U2436" s="22">
        <f t="shared" si="209"/>
        <v>0.25</v>
      </c>
      <c r="V2436" s="10">
        <f t="shared" si="210"/>
        <v>19.75</v>
      </c>
      <c r="W2436" s="24">
        <f t="shared" si="211"/>
        <v>19.75</v>
      </c>
    </row>
    <row r="2437" spans="1:23" x14ac:dyDescent="0.3">
      <c r="A2437" t="s">
        <v>17</v>
      </c>
      <c r="B2437" t="s">
        <v>7829</v>
      </c>
      <c r="C2437" t="s">
        <v>7830</v>
      </c>
      <c r="D2437" t="s">
        <v>7873</v>
      </c>
      <c r="E2437" t="s">
        <v>7874</v>
      </c>
      <c r="F2437">
        <v>0.25</v>
      </c>
      <c r="G2437" s="2">
        <v>0</v>
      </c>
      <c r="H2437" s="4">
        <v>7.7015000000000002</v>
      </c>
      <c r="I2437" s="4">
        <v>2.8462000000000001</v>
      </c>
      <c r="J2437" s="7">
        <v>71</v>
      </c>
      <c r="K2437" s="7">
        <v>18</v>
      </c>
      <c r="L2437" s="3">
        <v>0.36959999999999998</v>
      </c>
      <c r="M2437" s="5">
        <v>0.83383693000000003</v>
      </c>
      <c r="N2437" s="6">
        <v>0.6</v>
      </c>
      <c r="O2437" s="8">
        <f>IFERROR(VLOOKUP(C2437,Sheet2!$B$2:$G$588,6,FALSE),0)</f>
        <v>23364</v>
      </c>
      <c r="P2437" t="s">
        <v>92</v>
      </c>
      <c r="Q2437" s="2">
        <v>0.28043484149999998</v>
      </c>
      <c r="R2437" s="3">
        <v>0.25</v>
      </c>
      <c r="U2437" s="22">
        <f t="shared" si="209"/>
        <v>0.25</v>
      </c>
      <c r="V2437" s="10">
        <f t="shared" si="210"/>
        <v>17.75</v>
      </c>
      <c r="W2437" s="24">
        <f t="shared" si="211"/>
        <v>17.75</v>
      </c>
    </row>
    <row r="2438" spans="1:23" x14ac:dyDescent="0.3">
      <c r="A2438" t="s">
        <v>17</v>
      </c>
      <c r="B2438" t="s">
        <v>7829</v>
      </c>
      <c r="C2438" t="s">
        <v>7830</v>
      </c>
      <c r="D2438" t="s">
        <v>7843</v>
      </c>
      <c r="E2438" t="s">
        <v>7844</v>
      </c>
      <c r="F2438">
        <v>0.25</v>
      </c>
      <c r="G2438" s="2">
        <v>1</v>
      </c>
      <c r="H2438" s="4">
        <v>311.69209999999998</v>
      </c>
      <c r="I2438" s="4">
        <v>9.6221999999999994</v>
      </c>
      <c r="J2438" s="7">
        <v>64</v>
      </c>
      <c r="K2438" s="7">
        <v>16</v>
      </c>
      <c r="L2438" s="3">
        <v>3.09E-2</v>
      </c>
      <c r="M2438" s="5">
        <v>0.22024779</v>
      </c>
      <c r="N2438" s="6">
        <v>0.1</v>
      </c>
      <c r="O2438" s="8">
        <f>IFERROR(VLOOKUP(C2438,Sheet2!$B$2:$G$588,6,FALSE),0)</f>
        <v>23364</v>
      </c>
      <c r="P2438" t="s">
        <v>22</v>
      </c>
      <c r="Q2438" s="2">
        <v>0.54596593169999996</v>
      </c>
      <c r="R2438" s="3">
        <v>0.249999999999999</v>
      </c>
      <c r="S2438" s="3" t="str">
        <f>IF(R2438+0.01&lt;Q2438,"Y","")</f>
        <v>Y</v>
      </c>
      <c r="T2438" s="2"/>
      <c r="U2438" s="22">
        <f t="shared" si="209"/>
        <v>0.249999999999999</v>
      </c>
      <c r="V2438" s="10">
        <f t="shared" si="210"/>
        <v>15.999999999999936</v>
      </c>
      <c r="W2438" s="24">
        <f t="shared" si="211"/>
        <v>15.999999999999936</v>
      </c>
    </row>
    <row r="2439" spans="1:23" x14ac:dyDescent="0.3">
      <c r="A2439" t="s">
        <v>17</v>
      </c>
      <c r="B2439" t="s">
        <v>7829</v>
      </c>
      <c r="C2439" t="s">
        <v>7830</v>
      </c>
      <c r="D2439" t="s">
        <v>7837</v>
      </c>
      <c r="E2439" t="s">
        <v>7838</v>
      </c>
      <c r="F2439">
        <v>0.25</v>
      </c>
      <c r="G2439" s="2">
        <v>0</v>
      </c>
      <c r="H2439" s="4">
        <v>93.189300000000003</v>
      </c>
      <c r="I2439" s="4">
        <v>2.3683999999999998</v>
      </c>
      <c r="J2439" s="7">
        <v>59</v>
      </c>
      <c r="K2439" s="7">
        <v>4</v>
      </c>
      <c r="L2439" s="3">
        <v>2.5399999999999999E-2</v>
      </c>
      <c r="M2439" s="5">
        <v>0.83146450000000005</v>
      </c>
      <c r="N2439" s="6">
        <v>0.78</v>
      </c>
      <c r="O2439" s="8">
        <f>IFERROR(VLOOKUP(C2439,Sheet2!$B$2:$G$588,6,FALSE),0)</f>
        <v>23364</v>
      </c>
      <c r="P2439" t="s">
        <v>22</v>
      </c>
      <c r="Q2439" s="2">
        <v>6.18962121E-2</v>
      </c>
      <c r="R2439" s="3">
        <v>6.1896212145942799E-2</v>
      </c>
      <c r="U2439" s="22">
        <f t="shared" si="209"/>
        <v>6.1896212145942799E-2</v>
      </c>
      <c r="V2439" s="10">
        <f t="shared" si="210"/>
        <v>3.6518765166106251</v>
      </c>
      <c r="W2439" s="24">
        <f t="shared" si="211"/>
        <v>3.6518765166106251</v>
      </c>
    </row>
    <row r="2440" spans="1:23" x14ac:dyDescent="0.3">
      <c r="A2440" t="s">
        <v>17</v>
      </c>
      <c r="B2440" t="s">
        <v>7829</v>
      </c>
      <c r="C2440" t="s">
        <v>7830</v>
      </c>
      <c r="D2440" t="s">
        <v>7855</v>
      </c>
      <c r="E2440" t="s">
        <v>7856</v>
      </c>
      <c r="F2440">
        <v>0.25</v>
      </c>
      <c r="G2440" s="2">
        <v>0</v>
      </c>
      <c r="H2440" s="4">
        <v>5.5829000000000004</v>
      </c>
      <c r="I2440" s="4">
        <v>1.8373999999999999</v>
      </c>
      <c r="J2440" s="7">
        <v>43</v>
      </c>
      <c r="K2440" s="7">
        <v>11</v>
      </c>
      <c r="L2440" s="3">
        <v>0.3291</v>
      </c>
      <c r="M2440" s="5">
        <v>0.78673561000000003</v>
      </c>
      <c r="N2440" s="6">
        <v>0.56999999999999995</v>
      </c>
      <c r="O2440" s="8">
        <f>IFERROR(VLOOKUP(C2440,Sheet2!$B$2:$G$588,6,FALSE),0)</f>
        <v>23364</v>
      </c>
      <c r="P2440" t="s">
        <v>92</v>
      </c>
      <c r="Q2440" s="2">
        <v>0.2754872216</v>
      </c>
      <c r="R2440" s="3">
        <v>0.249999999999999</v>
      </c>
      <c r="U2440" s="22">
        <f t="shared" si="209"/>
        <v>0.249999999999999</v>
      </c>
      <c r="V2440" s="10">
        <f t="shared" si="210"/>
        <v>10.749999999999957</v>
      </c>
      <c r="W2440" s="24">
        <f t="shared" si="211"/>
        <v>10.749999999999957</v>
      </c>
    </row>
    <row r="2441" spans="1:23" x14ac:dyDescent="0.3">
      <c r="A2441" t="s">
        <v>17</v>
      </c>
      <c r="B2441" t="s">
        <v>7829</v>
      </c>
      <c r="C2441" t="s">
        <v>7830</v>
      </c>
      <c r="D2441" t="s">
        <v>7877</v>
      </c>
      <c r="E2441" t="s">
        <v>7878</v>
      </c>
      <c r="F2441">
        <v>0.25</v>
      </c>
      <c r="G2441" s="2">
        <v>1</v>
      </c>
      <c r="H2441" s="4">
        <v>118.7034</v>
      </c>
      <c r="I2441" s="4">
        <v>9.0668000000000006</v>
      </c>
      <c r="J2441" s="7">
        <v>38</v>
      </c>
      <c r="K2441" s="7">
        <v>10</v>
      </c>
      <c r="L2441" s="3">
        <v>7.6399999999999996E-2</v>
      </c>
      <c r="M2441" s="5">
        <v>0.14064441999999999</v>
      </c>
      <c r="N2441" s="6">
        <v>0.1</v>
      </c>
      <c r="O2441" s="8">
        <f>IFERROR(VLOOKUP(C2441,Sheet2!$B$2:$G$588,6,FALSE),0)</f>
        <v>23364</v>
      </c>
      <c r="P2441" t="s">
        <v>22</v>
      </c>
      <c r="Q2441" s="2">
        <v>0.2889871</v>
      </c>
      <c r="R2441" s="3">
        <v>0.25</v>
      </c>
      <c r="S2441" s="3" t="str">
        <f>IF(R2441+0.01&lt;Q2441,"Y","")</f>
        <v>Y</v>
      </c>
      <c r="T2441" s="2"/>
      <c r="U2441" s="22">
        <f t="shared" si="209"/>
        <v>0.25</v>
      </c>
      <c r="V2441" s="10">
        <f t="shared" si="210"/>
        <v>9.5</v>
      </c>
      <c r="W2441" s="24">
        <f t="shared" si="211"/>
        <v>9.5</v>
      </c>
    </row>
    <row r="2442" spans="1:23" x14ac:dyDescent="0.3">
      <c r="A2442" t="s">
        <v>17</v>
      </c>
      <c r="B2442" t="s">
        <v>7829</v>
      </c>
      <c r="C2442" t="s">
        <v>7830</v>
      </c>
      <c r="D2442" t="s">
        <v>7901</v>
      </c>
      <c r="E2442" t="s">
        <v>7902</v>
      </c>
      <c r="F2442">
        <v>0.25</v>
      </c>
      <c r="G2442" s="2">
        <v>0</v>
      </c>
      <c r="H2442" s="4">
        <v>4.9337999999999997</v>
      </c>
      <c r="I2442" s="4">
        <v>0.33479999999999999</v>
      </c>
      <c r="J2442" s="7">
        <v>26</v>
      </c>
      <c r="K2442" s="7">
        <v>6</v>
      </c>
      <c r="L2442" s="3">
        <v>6.7900000000000002E-2</v>
      </c>
      <c r="M2442" s="5">
        <v>2.5423085099999998</v>
      </c>
      <c r="N2442" s="6">
        <v>1.9</v>
      </c>
      <c r="O2442" s="8">
        <f>IFERROR(VLOOKUP(C2442,Sheet2!$B$2:$G$588,6,FALSE),0)</f>
        <v>23364</v>
      </c>
      <c r="P2442" t="s">
        <v>22</v>
      </c>
      <c r="Q2442" s="2">
        <v>0.25264774499999998</v>
      </c>
      <c r="R2442" s="3">
        <v>0.25</v>
      </c>
      <c r="U2442" s="22">
        <f t="shared" ref="U2442:U2505" si="218">IF(A2442="placement",IF(T2442="",R2442,T2442),"")</f>
        <v>0.25</v>
      </c>
      <c r="V2442" s="10">
        <f t="shared" ref="V2442:V2505" si="219">IF($A2442="placement",U2442*J2442,"")</f>
        <v>6.5</v>
      </c>
      <c r="W2442" s="24">
        <f t="shared" ref="W2442:W2505" si="220">IF($A2442="placement",V2442,IF($A2442="site",SUMIF($C:$C,$C2442,$V:$V),IF($A2442="user",SUMIF($B:$B,$B2442,$V:$V),SUM($V:$V))))</f>
        <v>6.5</v>
      </c>
    </row>
    <row r="2443" spans="1:23" x14ac:dyDescent="0.3">
      <c r="A2443" t="s">
        <v>17</v>
      </c>
      <c r="B2443" t="s">
        <v>7829</v>
      </c>
      <c r="C2443" t="s">
        <v>7830</v>
      </c>
      <c r="D2443" t="s">
        <v>7897</v>
      </c>
      <c r="E2443" t="s">
        <v>7898</v>
      </c>
      <c r="F2443">
        <v>0.25</v>
      </c>
      <c r="G2443" s="2">
        <v>0</v>
      </c>
      <c r="H2443" s="4">
        <v>1.8706</v>
      </c>
      <c r="I2443" s="4">
        <v>1.1492</v>
      </c>
      <c r="J2443" s="7">
        <v>22</v>
      </c>
      <c r="K2443" s="7">
        <v>2</v>
      </c>
      <c r="L2443" s="3">
        <v>0.61439999999999995</v>
      </c>
      <c r="M2443" s="5">
        <v>0.63838647999999998</v>
      </c>
      <c r="N2443" s="6">
        <v>0.56999999999999995</v>
      </c>
      <c r="O2443" s="8">
        <f>IFERROR(VLOOKUP(C2443,Sheet2!$B$2:$G$588,6,FALSE),0)</f>
        <v>23364</v>
      </c>
      <c r="P2443" t="s">
        <v>92</v>
      </c>
      <c r="Q2443" s="2">
        <v>0.1071239412</v>
      </c>
      <c r="R2443" s="3">
        <v>0.107123941193652</v>
      </c>
      <c r="U2443" s="22">
        <f t="shared" si="218"/>
        <v>0.107123941193652</v>
      </c>
      <c r="V2443" s="10">
        <f t="shared" si="219"/>
        <v>2.3567267062603441</v>
      </c>
      <c r="W2443" s="24">
        <f t="shared" si="220"/>
        <v>2.3567267062603441</v>
      </c>
    </row>
    <row r="2444" spans="1:23" x14ac:dyDescent="0.3">
      <c r="A2444" t="s">
        <v>17</v>
      </c>
      <c r="B2444" t="s">
        <v>7829</v>
      </c>
      <c r="C2444" t="s">
        <v>7830</v>
      </c>
      <c r="D2444" t="s">
        <v>7893</v>
      </c>
      <c r="E2444" t="s">
        <v>7894</v>
      </c>
      <c r="F2444">
        <v>0.25</v>
      </c>
      <c r="G2444" s="2">
        <v>0</v>
      </c>
      <c r="H2444" s="4">
        <v>3.004</v>
      </c>
      <c r="I2444" s="4">
        <v>0.86360000000000003</v>
      </c>
      <c r="J2444" s="7">
        <v>21</v>
      </c>
      <c r="K2444" s="7">
        <v>5</v>
      </c>
      <c r="L2444" s="3">
        <v>0.28749999999999998</v>
      </c>
      <c r="M2444" s="5">
        <v>0.79276321000000005</v>
      </c>
      <c r="N2444" s="6">
        <v>0.56999999999999995</v>
      </c>
      <c r="O2444" s="8">
        <f>IFERROR(VLOOKUP(C2444,Sheet2!$B$2:$G$588,6,FALSE),0)</f>
        <v>23364</v>
      </c>
      <c r="P2444" t="s">
        <v>92</v>
      </c>
      <c r="Q2444" s="2">
        <v>0.28099590000000002</v>
      </c>
      <c r="R2444" s="3">
        <v>0.25</v>
      </c>
      <c r="U2444" s="22">
        <f t="shared" si="218"/>
        <v>0.25</v>
      </c>
      <c r="V2444" s="10">
        <f t="shared" si="219"/>
        <v>5.25</v>
      </c>
      <c r="W2444" s="24">
        <f t="shared" si="220"/>
        <v>5.25</v>
      </c>
    </row>
    <row r="2445" spans="1:23" x14ac:dyDescent="0.3">
      <c r="A2445" t="s">
        <v>17</v>
      </c>
      <c r="B2445" t="s">
        <v>7829</v>
      </c>
      <c r="C2445" t="s">
        <v>7830</v>
      </c>
      <c r="D2445" t="s">
        <v>7847</v>
      </c>
      <c r="E2445" t="s">
        <v>7848</v>
      </c>
      <c r="F2445">
        <v>0.25</v>
      </c>
      <c r="G2445" s="2">
        <v>0</v>
      </c>
      <c r="H2445" s="4">
        <v>4.8067000000000002</v>
      </c>
      <c r="I2445" s="4">
        <v>0.72370000000000001</v>
      </c>
      <c r="J2445" s="7">
        <v>20</v>
      </c>
      <c r="K2445" s="7">
        <v>5</v>
      </c>
      <c r="L2445" s="3">
        <v>0.15060000000000001</v>
      </c>
      <c r="M2445" s="5">
        <v>0.92706277000000004</v>
      </c>
      <c r="N2445" s="6">
        <v>0.71</v>
      </c>
      <c r="O2445" s="8">
        <f>IFERROR(VLOOKUP(C2445,Sheet2!$B$2:$G$588,6,FALSE),0)</f>
        <v>23364</v>
      </c>
      <c r="P2445" t="s">
        <v>92</v>
      </c>
      <c r="Q2445" s="2">
        <v>0.23414031730000001</v>
      </c>
      <c r="R2445" s="3">
        <v>0.23414031725753201</v>
      </c>
      <c r="U2445" s="22">
        <f t="shared" si="218"/>
        <v>0.23414031725753201</v>
      </c>
      <c r="V2445" s="10">
        <f t="shared" si="219"/>
        <v>4.6828063451506399</v>
      </c>
      <c r="W2445" s="24">
        <f t="shared" si="220"/>
        <v>4.6828063451506399</v>
      </c>
    </row>
    <row r="2446" spans="1:23" x14ac:dyDescent="0.3">
      <c r="A2446" t="s">
        <v>17</v>
      </c>
      <c r="B2446" t="s">
        <v>7829</v>
      </c>
      <c r="C2446" t="s">
        <v>7830</v>
      </c>
      <c r="D2446" t="s">
        <v>7867</v>
      </c>
      <c r="E2446" t="s">
        <v>7868</v>
      </c>
      <c r="F2446">
        <v>0.25</v>
      </c>
      <c r="G2446" s="2">
        <v>0</v>
      </c>
      <c r="H2446" s="4">
        <v>6.4322999999999997</v>
      </c>
      <c r="I2446" s="4">
        <v>0.66739999999999999</v>
      </c>
      <c r="J2446" s="7">
        <v>19</v>
      </c>
      <c r="K2446" s="7">
        <v>4</v>
      </c>
      <c r="L2446" s="3">
        <v>0.1038</v>
      </c>
      <c r="M2446" s="5">
        <v>0.93341538999999996</v>
      </c>
      <c r="N2446" s="6">
        <v>0.71</v>
      </c>
      <c r="O2446" s="8">
        <f>IFERROR(VLOOKUP(C2446,Sheet2!$B$2:$G$588,6,FALSE),0)</f>
        <v>23364</v>
      </c>
      <c r="P2446" t="s">
        <v>92</v>
      </c>
      <c r="Q2446" s="2">
        <v>0.23935258979999999</v>
      </c>
      <c r="R2446" s="3">
        <v>0.239352589755644</v>
      </c>
      <c r="U2446" s="22">
        <f t="shared" si="218"/>
        <v>0.239352589755644</v>
      </c>
      <c r="V2446" s="10">
        <f t="shared" si="219"/>
        <v>4.5476992053572358</v>
      </c>
      <c r="W2446" s="24">
        <f t="shared" si="220"/>
        <v>4.5476992053572358</v>
      </c>
    </row>
    <row r="2447" spans="1:23" x14ac:dyDescent="0.3">
      <c r="A2447" t="s">
        <v>17</v>
      </c>
      <c r="B2447" t="s">
        <v>7829</v>
      </c>
      <c r="C2447" t="s">
        <v>7830</v>
      </c>
      <c r="D2447" t="s">
        <v>7833</v>
      </c>
      <c r="E2447" t="s">
        <v>7834</v>
      </c>
      <c r="F2447">
        <v>0.25</v>
      </c>
      <c r="G2447" s="2">
        <v>0</v>
      </c>
      <c r="H2447" s="4">
        <v>3.3601000000000001</v>
      </c>
      <c r="I2447" s="4">
        <v>0.48170000000000002</v>
      </c>
      <c r="J2447" s="7">
        <v>13</v>
      </c>
      <c r="K2447" s="7">
        <v>3</v>
      </c>
      <c r="L2447" s="3">
        <v>0.1434</v>
      </c>
      <c r="M2447" s="5">
        <v>0.88628410000000002</v>
      </c>
      <c r="N2447" s="6">
        <v>0.71</v>
      </c>
      <c r="O2447" s="8">
        <f>IFERROR(VLOOKUP(C2447,Sheet2!$B$2:$G$588,6,FALSE),0)</f>
        <v>23364</v>
      </c>
      <c r="P2447" t="s">
        <v>92</v>
      </c>
      <c r="Q2447" s="2">
        <v>0.1989024778</v>
      </c>
      <c r="R2447" s="3">
        <v>0.19890247779023201</v>
      </c>
      <c r="U2447" s="22">
        <f t="shared" si="218"/>
        <v>0.19890247779023201</v>
      </c>
      <c r="V2447" s="10">
        <f t="shared" si="219"/>
        <v>2.5857322112730161</v>
      </c>
      <c r="W2447" s="24">
        <f t="shared" si="220"/>
        <v>2.5857322112730161</v>
      </c>
    </row>
    <row r="2448" spans="1:23" x14ac:dyDescent="0.3">
      <c r="A2448" t="s">
        <v>17</v>
      </c>
      <c r="B2448" t="s">
        <v>7829</v>
      </c>
      <c r="C2448" t="s">
        <v>7830</v>
      </c>
      <c r="D2448" t="s">
        <v>7875</v>
      </c>
      <c r="E2448" t="s">
        <v>7876</v>
      </c>
      <c r="F2448">
        <v>0.25</v>
      </c>
      <c r="G2448" s="2">
        <v>1</v>
      </c>
      <c r="H2448" s="4">
        <v>69.913499999999999</v>
      </c>
      <c r="I2448" s="4">
        <v>1.0946</v>
      </c>
      <c r="J2448" s="7">
        <v>13</v>
      </c>
      <c r="K2448" s="7">
        <v>3</v>
      </c>
      <c r="L2448" s="3">
        <v>1.5699999999999999E-2</v>
      </c>
      <c r="M2448" s="5">
        <v>0.41104077999999999</v>
      </c>
      <c r="N2448" s="6">
        <v>0.3</v>
      </c>
      <c r="O2448" s="8">
        <f>IFERROR(VLOOKUP(C2448,Sheet2!$B$2:$G$588,6,FALSE),0)</f>
        <v>23364</v>
      </c>
      <c r="P2448" t="s">
        <v>22</v>
      </c>
      <c r="Q2448" s="2">
        <v>0.27014541530000002</v>
      </c>
      <c r="R2448" s="3">
        <v>0.25</v>
      </c>
      <c r="S2448" s="3" t="str">
        <f>IF(R2448+0.01&lt;Q2448,"Y","")</f>
        <v>Y</v>
      </c>
      <c r="T2448" s="2"/>
      <c r="U2448" s="22">
        <f t="shared" si="218"/>
        <v>0.25</v>
      </c>
      <c r="V2448" s="10">
        <f t="shared" si="219"/>
        <v>3.25</v>
      </c>
      <c r="W2448" s="24">
        <f t="shared" si="220"/>
        <v>3.25</v>
      </c>
    </row>
    <row r="2449" spans="1:23" x14ac:dyDescent="0.3">
      <c r="A2449" t="s">
        <v>17</v>
      </c>
      <c r="B2449" t="s">
        <v>7829</v>
      </c>
      <c r="C2449" t="s">
        <v>7830</v>
      </c>
      <c r="D2449" t="s">
        <v>7863</v>
      </c>
      <c r="E2449" t="s">
        <v>7864</v>
      </c>
      <c r="F2449">
        <v>0.25</v>
      </c>
      <c r="G2449" s="2">
        <v>0</v>
      </c>
      <c r="H2449" s="4">
        <v>2.4762</v>
      </c>
      <c r="I2449" s="4">
        <v>0.1676</v>
      </c>
      <c r="J2449" s="7">
        <v>12</v>
      </c>
      <c r="K2449" s="7">
        <v>3</v>
      </c>
      <c r="L2449" s="3">
        <v>6.7699999999999996E-2</v>
      </c>
      <c r="M2449" s="5">
        <v>2.4692242100000001</v>
      </c>
      <c r="N2449" s="6">
        <v>1.9</v>
      </c>
      <c r="O2449" s="8">
        <f>IFERROR(VLOOKUP(C2449,Sheet2!$B$2:$G$588,6,FALSE),0)</f>
        <v>23364</v>
      </c>
      <c r="P2449" t="s">
        <v>22</v>
      </c>
      <c r="Q2449" s="2">
        <v>0.2305275514</v>
      </c>
      <c r="R2449" s="3">
        <v>0.23052755144317</v>
      </c>
      <c r="U2449" s="22">
        <f t="shared" si="218"/>
        <v>0.23052755144317</v>
      </c>
      <c r="V2449" s="10">
        <f t="shared" si="219"/>
        <v>2.7663306173180402</v>
      </c>
      <c r="W2449" s="24">
        <f t="shared" si="220"/>
        <v>2.7663306173180402</v>
      </c>
    </row>
    <row r="2450" spans="1:23" x14ac:dyDescent="0.3">
      <c r="A2450" t="s">
        <v>17</v>
      </c>
      <c r="B2450" t="s">
        <v>7829</v>
      </c>
      <c r="C2450" t="s">
        <v>7830</v>
      </c>
      <c r="D2450" t="s">
        <v>7849</v>
      </c>
      <c r="E2450" t="s">
        <v>7850</v>
      </c>
      <c r="F2450">
        <v>0.25</v>
      </c>
      <c r="G2450" s="2">
        <v>0</v>
      </c>
      <c r="H2450" s="4">
        <v>2.2383999999999999</v>
      </c>
      <c r="I2450" s="4">
        <v>0.1479</v>
      </c>
      <c r="J2450" s="7">
        <v>11</v>
      </c>
      <c r="K2450" s="7">
        <v>3</v>
      </c>
      <c r="L2450" s="3">
        <v>6.6100000000000006E-2</v>
      </c>
      <c r="M2450" s="5">
        <v>2.56280193</v>
      </c>
      <c r="N2450" s="6">
        <v>1.9</v>
      </c>
      <c r="O2450" s="8">
        <f>IFERROR(VLOOKUP(C2450,Sheet2!$B$2:$G$588,6,FALSE),0)</f>
        <v>23364</v>
      </c>
      <c r="P2450" t="s">
        <v>22</v>
      </c>
      <c r="Q2450" s="2">
        <v>0.25862393970000003</v>
      </c>
      <c r="R2450" s="3">
        <v>0.25</v>
      </c>
      <c r="U2450" s="22">
        <f t="shared" si="218"/>
        <v>0.25</v>
      </c>
      <c r="V2450" s="10">
        <f t="shared" si="219"/>
        <v>2.75</v>
      </c>
      <c r="W2450" s="24">
        <f t="shared" si="220"/>
        <v>2.75</v>
      </c>
    </row>
    <row r="2451" spans="1:23" x14ac:dyDescent="0.3">
      <c r="A2451" t="s">
        <v>17</v>
      </c>
      <c r="B2451" t="s">
        <v>7829</v>
      </c>
      <c r="C2451" t="s">
        <v>7830</v>
      </c>
      <c r="D2451" t="s">
        <v>7869</v>
      </c>
      <c r="E2451" t="s">
        <v>7870</v>
      </c>
      <c r="F2451">
        <v>0.25</v>
      </c>
      <c r="G2451" s="2">
        <v>0</v>
      </c>
      <c r="H2451" s="4">
        <v>3.9491000000000001</v>
      </c>
      <c r="I2451" s="4">
        <v>0.38329999999999997</v>
      </c>
      <c r="J2451" s="7">
        <v>11</v>
      </c>
      <c r="K2451" s="7">
        <v>3</v>
      </c>
      <c r="L2451" s="3">
        <v>9.7100000000000006E-2</v>
      </c>
      <c r="M2451" s="5">
        <v>0.95616847000000005</v>
      </c>
      <c r="N2451" s="6">
        <v>0.71</v>
      </c>
      <c r="O2451" s="8">
        <f>IFERROR(VLOOKUP(C2451,Sheet2!$B$2:$G$588,6,FALSE),0)</f>
        <v>23364</v>
      </c>
      <c r="P2451" t="s">
        <v>92</v>
      </c>
      <c r="Q2451" s="2">
        <v>0.25745302879999998</v>
      </c>
      <c r="R2451" s="3">
        <v>0.25</v>
      </c>
      <c r="U2451" s="22">
        <f t="shared" si="218"/>
        <v>0.25</v>
      </c>
      <c r="V2451" s="10">
        <f t="shared" si="219"/>
        <v>2.75</v>
      </c>
      <c r="W2451" s="24">
        <f t="shared" si="220"/>
        <v>2.75</v>
      </c>
    </row>
    <row r="2452" spans="1:23" x14ac:dyDescent="0.3">
      <c r="A2452" t="s">
        <v>17</v>
      </c>
      <c r="B2452" t="s">
        <v>7829</v>
      </c>
      <c r="C2452" t="s">
        <v>7830</v>
      </c>
      <c r="D2452" t="s">
        <v>7845</v>
      </c>
      <c r="E2452" t="s">
        <v>7846</v>
      </c>
      <c r="F2452">
        <v>0.3</v>
      </c>
      <c r="G2452" s="2">
        <v>0</v>
      </c>
      <c r="H2452" s="4">
        <v>2.3540999999999999</v>
      </c>
      <c r="I2452" s="4">
        <v>0.40749999999999997</v>
      </c>
      <c r="J2452" s="7">
        <v>10</v>
      </c>
      <c r="K2452" s="7">
        <v>3</v>
      </c>
      <c r="L2452" s="3">
        <v>0.1731</v>
      </c>
      <c r="M2452" s="5">
        <v>0.84788781999999996</v>
      </c>
      <c r="N2452" s="6">
        <v>0.3</v>
      </c>
      <c r="O2452" s="8">
        <f>IFERROR(VLOOKUP(C2452,Sheet2!$B$2:$G$588,6,FALSE),0)</f>
        <v>23364</v>
      </c>
      <c r="P2452" t="s">
        <v>92</v>
      </c>
      <c r="Q2452" s="2">
        <v>0.64617960799999996</v>
      </c>
      <c r="R2452" s="3">
        <v>0.3</v>
      </c>
      <c r="U2452" s="22">
        <f t="shared" si="218"/>
        <v>0.3</v>
      </c>
      <c r="V2452" s="10">
        <f t="shared" si="219"/>
        <v>3</v>
      </c>
      <c r="W2452" s="24">
        <f t="shared" si="220"/>
        <v>3</v>
      </c>
    </row>
    <row r="2453" spans="1:23" x14ac:dyDescent="0.3">
      <c r="A2453" t="s">
        <v>17</v>
      </c>
      <c r="B2453" t="s">
        <v>7829</v>
      </c>
      <c r="C2453" t="s">
        <v>7830</v>
      </c>
      <c r="D2453" t="s">
        <v>7861</v>
      </c>
      <c r="E2453" t="s">
        <v>7862</v>
      </c>
      <c r="F2453">
        <v>0.33</v>
      </c>
      <c r="G2453" s="2">
        <v>0</v>
      </c>
      <c r="H2453" s="4">
        <v>2.0844</v>
      </c>
      <c r="I2453" s="4">
        <v>0.34799999999999998</v>
      </c>
      <c r="J2453" s="7">
        <v>10</v>
      </c>
      <c r="K2453" s="7">
        <v>3</v>
      </c>
      <c r="L2453" s="3">
        <v>0.16700000000000001</v>
      </c>
      <c r="M2453" s="5">
        <v>0.99289819000000001</v>
      </c>
      <c r="N2453" s="6">
        <v>0.71</v>
      </c>
      <c r="O2453" s="8">
        <f>IFERROR(VLOOKUP(C2453,Sheet2!$B$2:$G$588,6,FALSE),0)</f>
        <v>23364</v>
      </c>
      <c r="P2453" t="s">
        <v>22</v>
      </c>
      <c r="Q2453" s="2">
        <v>0.28492165209999998</v>
      </c>
      <c r="R2453" s="3">
        <v>0.28492165212717502</v>
      </c>
      <c r="U2453" s="22">
        <f t="shared" si="218"/>
        <v>0.28492165212717502</v>
      </c>
      <c r="V2453" s="10">
        <f t="shared" si="219"/>
        <v>2.8492165212717504</v>
      </c>
      <c r="W2453" s="24">
        <f t="shared" si="220"/>
        <v>2.8492165212717504</v>
      </c>
    </row>
    <row r="2454" spans="1:23" x14ac:dyDescent="0.3">
      <c r="A2454" t="s">
        <v>17</v>
      </c>
      <c r="B2454" t="s">
        <v>7829</v>
      </c>
      <c r="C2454" t="s">
        <v>7830</v>
      </c>
      <c r="D2454" t="s">
        <v>7859</v>
      </c>
      <c r="E2454" t="s">
        <v>7860</v>
      </c>
      <c r="F2454">
        <v>0.25</v>
      </c>
      <c r="G2454" s="2">
        <v>0</v>
      </c>
      <c r="H2454" s="4">
        <v>2.8839999999999999</v>
      </c>
      <c r="I2454" s="4">
        <v>0.1862</v>
      </c>
      <c r="J2454" s="7">
        <v>8</v>
      </c>
      <c r="K2454" s="7">
        <v>2</v>
      </c>
      <c r="L2454" s="3">
        <v>6.4600000000000005E-2</v>
      </c>
      <c r="M2454" s="5">
        <v>1.4039125400000001</v>
      </c>
      <c r="N2454" s="6">
        <v>1</v>
      </c>
      <c r="O2454" s="8">
        <f>IFERROR(VLOOKUP(C2454,Sheet2!$B$2:$G$588,6,FALSE),0)</f>
        <v>23364</v>
      </c>
      <c r="P2454" t="s">
        <v>22</v>
      </c>
      <c r="Q2454" s="2">
        <v>0.28770491799999998</v>
      </c>
      <c r="R2454" s="3">
        <v>0.25</v>
      </c>
      <c r="U2454" s="22">
        <f t="shared" si="218"/>
        <v>0.25</v>
      </c>
      <c r="V2454" s="10">
        <f t="shared" si="219"/>
        <v>2</v>
      </c>
      <c r="W2454" s="24">
        <f t="shared" si="220"/>
        <v>2</v>
      </c>
    </row>
    <row r="2455" spans="1:23" x14ac:dyDescent="0.3">
      <c r="A2455" t="s">
        <v>17</v>
      </c>
      <c r="B2455" t="s">
        <v>7829</v>
      </c>
      <c r="C2455" t="s">
        <v>7830</v>
      </c>
      <c r="D2455" t="s">
        <v>7885</v>
      </c>
      <c r="E2455" t="s">
        <v>7886</v>
      </c>
      <c r="F2455">
        <v>0.25</v>
      </c>
      <c r="G2455" s="2">
        <v>0</v>
      </c>
      <c r="H2455" s="4">
        <v>22.932300000000001</v>
      </c>
      <c r="I2455" s="4">
        <v>0.33360000000000001</v>
      </c>
      <c r="J2455" s="7">
        <v>8</v>
      </c>
      <c r="K2455" s="7">
        <v>2</v>
      </c>
      <c r="L2455" s="3">
        <v>1.4500000000000001E-2</v>
      </c>
      <c r="M2455" s="5">
        <v>0.78321198999999997</v>
      </c>
      <c r="N2455" s="6">
        <v>0.56999999999999995</v>
      </c>
      <c r="O2455" s="8">
        <f>IFERROR(VLOOKUP(C2455,Sheet2!$B$2:$G$588,6,FALSE),0)</f>
        <v>23364</v>
      </c>
      <c r="P2455" t="s">
        <v>22</v>
      </c>
      <c r="Q2455" s="2">
        <v>0.27222769029999999</v>
      </c>
      <c r="R2455" s="3">
        <v>0.25</v>
      </c>
      <c r="U2455" s="22">
        <f t="shared" si="218"/>
        <v>0.25</v>
      </c>
      <c r="V2455" s="10">
        <f t="shared" si="219"/>
        <v>2</v>
      </c>
      <c r="W2455" s="24">
        <f t="shared" si="220"/>
        <v>2</v>
      </c>
    </row>
    <row r="2456" spans="1:23" x14ac:dyDescent="0.3">
      <c r="A2456" t="s">
        <v>17</v>
      </c>
      <c r="B2456" t="s">
        <v>7829</v>
      </c>
      <c r="C2456" t="s">
        <v>7830</v>
      </c>
      <c r="D2456" t="s">
        <v>7889</v>
      </c>
      <c r="E2456" t="s">
        <v>7890</v>
      </c>
      <c r="F2456">
        <v>0.25</v>
      </c>
      <c r="G2456" s="2">
        <v>0</v>
      </c>
      <c r="H2456" s="4">
        <v>3.6415999999999999</v>
      </c>
      <c r="I2456" s="4">
        <v>0.13009999999999999</v>
      </c>
      <c r="J2456" s="7">
        <v>8</v>
      </c>
      <c r="K2456" s="7">
        <v>2</v>
      </c>
      <c r="L2456" s="3">
        <v>3.5700000000000003E-2</v>
      </c>
      <c r="M2456" s="5">
        <v>1.99901207</v>
      </c>
      <c r="N2456" s="6">
        <v>1.5</v>
      </c>
      <c r="O2456" s="8">
        <f>IFERROR(VLOOKUP(C2456,Sheet2!$B$2:$G$588,6,FALSE),0)</f>
        <v>23364</v>
      </c>
      <c r="P2456" t="s">
        <v>92</v>
      </c>
      <c r="Q2456" s="2">
        <v>0.24962934489999999</v>
      </c>
      <c r="R2456" s="3">
        <v>0.24962934490143299</v>
      </c>
      <c r="U2456" s="22">
        <f t="shared" si="218"/>
        <v>0.24962934490143299</v>
      </c>
      <c r="V2456" s="10">
        <f t="shared" si="219"/>
        <v>1.9970347592114639</v>
      </c>
      <c r="W2456" s="24">
        <f t="shared" si="220"/>
        <v>1.9970347592114639</v>
      </c>
    </row>
    <row r="2457" spans="1:23" x14ac:dyDescent="0.3">
      <c r="A2457" t="s">
        <v>17</v>
      </c>
      <c r="B2457" t="s">
        <v>7829</v>
      </c>
      <c r="C2457" t="s">
        <v>7830</v>
      </c>
      <c r="D2457" t="s">
        <v>7871</v>
      </c>
      <c r="E2457" t="s">
        <v>7872</v>
      </c>
      <c r="F2457">
        <v>0.25</v>
      </c>
      <c r="G2457" s="2">
        <v>0</v>
      </c>
      <c r="H2457" s="4">
        <v>2.7681</v>
      </c>
      <c r="I2457" s="4">
        <v>0.16059999999999999</v>
      </c>
      <c r="J2457" s="7">
        <v>7</v>
      </c>
      <c r="K2457" s="7">
        <v>2</v>
      </c>
      <c r="L2457" s="3">
        <v>5.8000000000000003E-2</v>
      </c>
      <c r="M2457" s="5">
        <v>1.4293594300000001</v>
      </c>
      <c r="N2457" s="6">
        <v>1</v>
      </c>
      <c r="O2457" s="8">
        <f>IFERROR(VLOOKUP(C2457,Sheet2!$B$2:$G$588,6,FALSE),0)</f>
        <v>23364</v>
      </c>
      <c r="P2457" t="s">
        <v>22</v>
      </c>
      <c r="Q2457" s="2">
        <v>0.30038590809999999</v>
      </c>
      <c r="R2457" s="3">
        <v>0.25</v>
      </c>
      <c r="U2457" s="22">
        <f t="shared" si="218"/>
        <v>0.25</v>
      </c>
      <c r="V2457" s="10">
        <f t="shared" si="219"/>
        <v>1.75</v>
      </c>
      <c r="W2457" s="24">
        <f t="shared" si="220"/>
        <v>1.75</v>
      </c>
    </row>
    <row r="2458" spans="1:23" hidden="1" x14ac:dyDescent="0.3">
      <c r="A2458" s="27" t="s">
        <v>33</v>
      </c>
      <c r="B2458" s="27" t="s">
        <v>12676</v>
      </c>
      <c r="C2458" s="27" t="s">
        <v>12677</v>
      </c>
      <c r="D2458" t="s">
        <v>34</v>
      </c>
      <c r="E2458" s="27"/>
      <c r="F2458">
        <v>0.19120000000000001</v>
      </c>
      <c r="G2458" s="28">
        <v>0.99599881999999995</v>
      </c>
      <c r="H2458" s="4">
        <v>2806.2022999999999</v>
      </c>
      <c r="I2458" s="4">
        <v>382.5274</v>
      </c>
      <c r="J2458" s="7">
        <v>21458</v>
      </c>
      <c r="K2458" s="7">
        <v>4042</v>
      </c>
      <c r="L2458" s="29">
        <v>0.1363</v>
      </c>
      <c r="M2458" s="30">
        <v>1.8698557099999999</v>
      </c>
      <c r="N2458" s="31">
        <v>1.2652350000000001</v>
      </c>
      <c r="O2458" s="32">
        <f>IFERROR(VLOOKUP(C2458,Sheet2!$B$2:$G$588,6,FALSE),0)</f>
        <v>21458</v>
      </c>
      <c r="P2458" s="27"/>
      <c r="Q2458" s="28">
        <v>0.3233515341</v>
      </c>
      <c r="R2458" s="29">
        <v>0.19117732525640699</v>
      </c>
      <c r="S2458" s="29"/>
      <c r="T2458" s="28"/>
      <c r="U2458" s="29" t="str">
        <f t="shared" si="218"/>
        <v/>
      </c>
      <c r="V2458" s="30" t="str">
        <f t="shared" si="219"/>
        <v/>
      </c>
      <c r="W2458" s="33">
        <f t="shared" si="220"/>
        <v>4077.762293843803</v>
      </c>
    </row>
    <row r="2459" spans="1:23" x14ac:dyDescent="0.3">
      <c r="A2459" t="s">
        <v>17</v>
      </c>
      <c r="B2459" t="s">
        <v>12676</v>
      </c>
      <c r="C2459" t="s">
        <v>12677</v>
      </c>
      <c r="D2459" t="s">
        <v>12680</v>
      </c>
      <c r="E2459" t="s">
        <v>12681</v>
      </c>
      <c r="F2459">
        <v>0.18</v>
      </c>
      <c r="G2459" s="2">
        <v>1</v>
      </c>
      <c r="H2459" s="4">
        <v>1095.6892</v>
      </c>
      <c r="I2459" s="4">
        <v>136.8169</v>
      </c>
      <c r="J2459" s="7">
        <v>11109</v>
      </c>
      <c r="K2459" s="7">
        <v>2000</v>
      </c>
      <c r="L2459" s="3">
        <v>0.1249</v>
      </c>
      <c r="M2459" s="5">
        <v>2.70657777</v>
      </c>
      <c r="N2459" s="6">
        <v>1.75</v>
      </c>
      <c r="O2459" s="8">
        <f>IFERROR(VLOOKUP(C2459,Sheet2!$B$2:$G$588,6,FALSE),0)</f>
        <v>21458</v>
      </c>
      <c r="P2459" t="s">
        <v>22</v>
      </c>
      <c r="Q2459" s="2">
        <v>0.35342703959999999</v>
      </c>
      <c r="R2459" s="3">
        <v>0.18</v>
      </c>
      <c r="S2459" s="3" t="str">
        <f t="shared" ref="S2459:S2462" si="221">IF(R2459+0.01&lt;Q2459,"Y","")</f>
        <v>Y</v>
      </c>
      <c r="T2459" s="2"/>
      <c r="U2459" s="22">
        <f t="shared" si="218"/>
        <v>0.18</v>
      </c>
      <c r="V2459" s="10">
        <f t="shared" si="219"/>
        <v>1999.62</v>
      </c>
      <c r="W2459" s="24">
        <f t="shared" si="220"/>
        <v>1999.62</v>
      </c>
    </row>
    <row r="2460" spans="1:23" x14ac:dyDescent="0.3">
      <c r="A2460" t="s">
        <v>17</v>
      </c>
      <c r="B2460" t="s">
        <v>12676</v>
      </c>
      <c r="C2460" t="s">
        <v>12677</v>
      </c>
      <c r="D2460" t="s">
        <v>12684</v>
      </c>
      <c r="E2460" t="s">
        <v>12685</v>
      </c>
      <c r="F2460">
        <v>0.2</v>
      </c>
      <c r="G2460" s="2">
        <v>1</v>
      </c>
      <c r="H2460" s="4">
        <v>1009.2723</v>
      </c>
      <c r="I2460" s="4">
        <v>194.47049999999999</v>
      </c>
      <c r="J2460" s="7">
        <v>6991</v>
      </c>
      <c r="K2460" s="7">
        <v>1385</v>
      </c>
      <c r="L2460" s="3">
        <v>0.19270000000000001</v>
      </c>
      <c r="M2460" s="5">
        <v>1.1982659899999999</v>
      </c>
      <c r="N2460" s="6">
        <v>0.8</v>
      </c>
      <c r="O2460" s="8">
        <f>IFERROR(VLOOKUP(C2460,Sheet2!$B$2:$G$588,6,FALSE),0)</f>
        <v>21458</v>
      </c>
      <c r="P2460" t="s">
        <v>92</v>
      </c>
      <c r="Q2460" s="2">
        <v>0.33236859899999999</v>
      </c>
      <c r="R2460" s="3">
        <v>0.19999999999999901</v>
      </c>
      <c r="S2460" s="3" t="str">
        <f t="shared" si="221"/>
        <v>Y</v>
      </c>
      <c r="T2460" s="2"/>
      <c r="U2460" s="22">
        <f t="shared" si="218"/>
        <v>0.19999999999999901</v>
      </c>
      <c r="V2460" s="10">
        <f t="shared" si="219"/>
        <v>1398.199999999993</v>
      </c>
      <c r="W2460" s="24">
        <f t="shared" si="220"/>
        <v>1398.199999999993</v>
      </c>
    </row>
    <row r="2461" spans="1:23" x14ac:dyDescent="0.3">
      <c r="A2461" t="s">
        <v>17</v>
      </c>
      <c r="B2461" t="s">
        <v>12676</v>
      </c>
      <c r="C2461" t="s">
        <v>12677</v>
      </c>
      <c r="D2461" t="s">
        <v>12682</v>
      </c>
      <c r="E2461" t="s">
        <v>12683</v>
      </c>
      <c r="F2461">
        <v>0.19</v>
      </c>
      <c r="G2461" s="2">
        <v>1</v>
      </c>
      <c r="H2461" s="4">
        <v>591.95690000000002</v>
      </c>
      <c r="I2461" s="4">
        <v>34.573500000000003</v>
      </c>
      <c r="J2461" s="7">
        <v>2251</v>
      </c>
      <c r="K2461" s="7">
        <v>405</v>
      </c>
      <c r="L2461" s="3">
        <v>5.8400000000000001E-2</v>
      </c>
      <c r="M2461" s="5">
        <v>2.16995965</v>
      </c>
      <c r="N2461" s="6">
        <v>1.75</v>
      </c>
      <c r="O2461" s="8">
        <f>IFERROR(VLOOKUP(C2461,Sheet2!$B$2:$G$588,6,FALSE),0)</f>
        <v>21458</v>
      </c>
      <c r="P2461" t="s">
        <v>92</v>
      </c>
      <c r="Q2461" s="2">
        <v>0.1935333917</v>
      </c>
      <c r="R2461" s="3">
        <v>0.19</v>
      </c>
      <c r="S2461" s="3" t="str">
        <f t="shared" si="221"/>
        <v/>
      </c>
      <c r="T2461" s="2"/>
      <c r="U2461" s="22">
        <f t="shared" si="218"/>
        <v>0.19</v>
      </c>
      <c r="V2461" s="10">
        <f t="shared" si="219"/>
        <v>427.69</v>
      </c>
      <c r="W2461" s="24">
        <f t="shared" si="220"/>
        <v>427.69</v>
      </c>
    </row>
    <row r="2462" spans="1:23" x14ac:dyDescent="0.3">
      <c r="A2462" t="s">
        <v>17</v>
      </c>
      <c r="B2462" t="s">
        <v>12676</v>
      </c>
      <c r="C2462" t="s">
        <v>12677</v>
      </c>
      <c r="D2462" t="s">
        <v>12678</v>
      </c>
      <c r="E2462" t="s">
        <v>12679</v>
      </c>
      <c r="F2462">
        <v>0.25</v>
      </c>
      <c r="G2462" s="2">
        <v>1</v>
      </c>
      <c r="H2462" s="4">
        <v>81.541600000000003</v>
      </c>
      <c r="I2462" s="4">
        <v>14.970499999999999</v>
      </c>
      <c r="J2462" s="7">
        <v>1022</v>
      </c>
      <c r="K2462" s="7">
        <v>235</v>
      </c>
      <c r="L2462" s="3">
        <v>0.18360000000000001</v>
      </c>
      <c r="M2462" s="5">
        <v>2.2746663699999998</v>
      </c>
      <c r="N2462" s="6">
        <v>1.75</v>
      </c>
      <c r="O2462" s="8">
        <f>IFERROR(VLOOKUP(C2462,Sheet2!$B$2:$G$588,6,FALSE),0)</f>
        <v>21458</v>
      </c>
      <c r="P2462" t="s">
        <v>22</v>
      </c>
      <c r="Q2462" s="2">
        <v>0.23065640530000001</v>
      </c>
      <c r="R2462" s="3">
        <v>0.230656405319036</v>
      </c>
      <c r="S2462" s="3" t="str">
        <f t="shared" si="221"/>
        <v/>
      </c>
      <c r="T2462" s="2"/>
      <c r="U2462" s="22">
        <f t="shared" si="218"/>
        <v>0.230656405319036</v>
      </c>
      <c r="V2462" s="10">
        <f t="shared" si="219"/>
        <v>235.73084623605479</v>
      </c>
      <c r="W2462" s="24">
        <f t="shared" si="220"/>
        <v>235.73084623605479</v>
      </c>
    </row>
    <row r="2463" spans="1:23" x14ac:dyDescent="0.3">
      <c r="A2463" t="s">
        <v>17</v>
      </c>
      <c r="B2463" t="s">
        <v>12676</v>
      </c>
      <c r="C2463" t="s">
        <v>12677</v>
      </c>
      <c r="D2463" t="s">
        <v>12688</v>
      </c>
      <c r="E2463" t="s">
        <v>12689</v>
      </c>
      <c r="F2463">
        <v>0.25</v>
      </c>
      <c r="G2463" s="2">
        <v>0</v>
      </c>
      <c r="H2463" s="4">
        <v>25.0059</v>
      </c>
      <c r="I2463" s="4">
        <v>1.1394</v>
      </c>
      <c r="J2463" s="7">
        <v>45</v>
      </c>
      <c r="K2463" s="7">
        <v>11</v>
      </c>
      <c r="L2463" s="3">
        <v>4.5600000000000002E-2</v>
      </c>
      <c r="M2463" s="5">
        <v>1.31858074</v>
      </c>
      <c r="N2463" s="6">
        <v>1</v>
      </c>
      <c r="O2463" s="8">
        <f>IFERROR(VLOOKUP(C2463,Sheet2!$B$2:$G$588,6,FALSE),0)</f>
        <v>21458</v>
      </c>
      <c r="P2463" t="s">
        <v>95</v>
      </c>
      <c r="Q2463" s="2">
        <v>0.24160882380000001</v>
      </c>
      <c r="R2463" s="3">
        <v>0.241608823809071</v>
      </c>
      <c r="U2463" s="22">
        <f t="shared" si="218"/>
        <v>0.241608823809071</v>
      </c>
      <c r="V2463" s="10">
        <f t="shared" si="219"/>
        <v>10.872397071408194</v>
      </c>
      <c r="W2463" s="24">
        <f t="shared" si="220"/>
        <v>10.872397071408194</v>
      </c>
    </row>
    <row r="2464" spans="1:23" x14ac:dyDescent="0.3">
      <c r="A2464" t="s">
        <v>17</v>
      </c>
      <c r="B2464" t="s">
        <v>12676</v>
      </c>
      <c r="C2464" t="s">
        <v>12677</v>
      </c>
      <c r="D2464" t="s">
        <v>12686</v>
      </c>
      <c r="E2464" t="s">
        <v>12687</v>
      </c>
      <c r="F2464">
        <v>0.25</v>
      </c>
      <c r="G2464" s="2">
        <v>0</v>
      </c>
      <c r="H2464" s="4">
        <v>2.3304</v>
      </c>
      <c r="I2464" s="4">
        <v>0.44840000000000002</v>
      </c>
      <c r="J2464" s="7">
        <v>37</v>
      </c>
      <c r="K2464" s="7">
        <v>6</v>
      </c>
      <c r="L2464" s="3">
        <v>0.19239999999999999</v>
      </c>
      <c r="M2464" s="5">
        <v>2.7144313499999999</v>
      </c>
      <c r="N2464" s="6">
        <v>2.2999999999999998</v>
      </c>
      <c r="O2464" s="8">
        <f>IFERROR(VLOOKUP(C2464,Sheet2!$B$2:$G$588,6,FALSE),0)</f>
        <v>21458</v>
      </c>
      <c r="P2464" t="s">
        <v>95</v>
      </c>
      <c r="Q2464" s="2">
        <v>0.1526770415</v>
      </c>
      <c r="R2464" s="3">
        <v>0.15267704152289699</v>
      </c>
      <c r="U2464" s="22">
        <f t="shared" si="218"/>
        <v>0.15267704152289699</v>
      </c>
      <c r="V2464" s="10">
        <f t="shared" si="219"/>
        <v>5.6490505363471888</v>
      </c>
      <c r="W2464" s="24">
        <f t="shared" si="220"/>
        <v>5.6490505363471888</v>
      </c>
    </row>
    <row r="2465" spans="1:23" hidden="1" x14ac:dyDescent="0.3">
      <c r="A2465" t="s">
        <v>33</v>
      </c>
      <c r="B2465" t="s">
        <v>6557</v>
      </c>
      <c r="C2465" t="s">
        <v>6558</v>
      </c>
      <c r="D2465" t="s">
        <v>34</v>
      </c>
      <c r="F2465">
        <v>0.26490000000000002</v>
      </c>
      <c r="G2465" s="2">
        <v>0</v>
      </c>
      <c r="H2465" s="4">
        <v>6579.0924000000005</v>
      </c>
      <c r="I2465" s="4">
        <v>555.34479999999996</v>
      </c>
      <c r="J2465" s="7">
        <v>20118</v>
      </c>
      <c r="K2465" s="7">
        <v>5322</v>
      </c>
      <c r="L2465" s="3">
        <v>8.4400000000000003E-2</v>
      </c>
      <c r="M2465" s="5">
        <v>1.2075196800000001</v>
      </c>
      <c r="N2465" s="6">
        <v>0.79861800000000005</v>
      </c>
      <c r="O2465" s="8">
        <f>IFERROR(VLOOKUP(C2465,Sheet2!$B$2:$G$588,6,FALSE),0)</f>
        <v>20118</v>
      </c>
      <c r="Q2465" s="2">
        <v>0.33862941190000001</v>
      </c>
      <c r="R2465" s="3">
        <v>0.26493984197236298</v>
      </c>
      <c r="U2465" s="22" t="str">
        <f t="shared" si="218"/>
        <v/>
      </c>
      <c r="V2465" s="10" t="str">
        <f t="shared" si="219"/>
        <v/>
      </c>
      <c r="W2465" s="24">
        <f t="shared" si="220"/>
        <v>5330.0499999999993</v>
      </c>
    </row>
    <row r="2466" spans="1:23" x14ac:dyDescent="0.3">
      <c r="A2466" t="s">
        <v>17</v>
      </c>
      <c r="B2466" t="s">
        <v>6557</v>
      </c>
      <c r="C2466" t="s">
        <v>6558</v>
      </c>
      <c r="D2466" t="s">
        <v>6563</v>
      </c>
      <c r="E2466" t="s">
        <v>6564</v>
      </c>
      <c r="F2466">
        <v>0.25</v>
      </c>
      <c r="G2466" s="2">
        <v>0</v>
      </c>
      <c r="H2466" s="4">
        <v>729.70569999999998</v>
      </c>
      <c r="I2466" s="4">
        <v>45.3508</v>
      </c>
      <c r="J2466" s="7">
        <v>2820</v>
      </c>
      <c r="K2466" s="7">
        <v>705</v>
      </c>
      <c r="L2466" s="3">
        <v>6.2100000000000002E-2</v>
      </c>
      <c r="M2466" s="5">
        <v>2.0725405600000002</v>
      </c>
      <c r="N2466" s="6">
        <v>1.48</v>
      </c>
      <c r="O2466" s="8">
        <f>IFERROR(VLOOKUP(C2466,Sheet2!$B$2:$G$588,6,FALSE),0)</f>
        <v>20118</v>
      </c>
      <c r="P2466" t="s">
        <v>22</v>
      </c>
      <c r="Q2466" s="2">
        <v>0.28590058600000001</v>
      </c>
      <c r="R2466" s="3">
        <v>0.25</v>
      </c>
      <c r="U2466" s="22">
        <f t="shared" si="218"/>
        <v>0.25</v>
      </c>
      <c r="V2466" s="10">
        <f t="shared" si="219"/>
        <v>705</v>
      </c>
      <c r="W2466" s="24">
        <f t="shared" si="220"/>
        <v>705</v>
      </c>
    </row>
    <row r="2467" spans="1:23" x14ac:dyDescent="0.3">
      <c r="A2467" t="s">
        <v>17</v>
      </c>
      <c r="B2467" t="s">
        <v>6557</v>
      </c>
      <c r="C2467" t="s">
        <v>6558</v>
      </c>
      <c r="D2467" t="s">
        <v>6591</v>
      </c>
      <c r="E2467" t="s">
        <v>6592</v>
      </c>
      <c r="F2467">
        <v>0.25</v>
      </c>
      <c r="G2467" s="2">
        <v>0</v>
      </c>
      <c r="H2467" s="4">
        <v>781.70439999999996</v>
      </c>
      <c r="I2467" s="4">
        <v>49.676600000000001</v>
      </c>
      <c r="J2467" s="7">
        <v>2717</v>
      </c>
      <c r="K2467" s="7">
        <v>679</v>
      </c>
      <c r="L2467" s="3">
        <v>6.3500000000000001E-2</v>
      </c>
      <c r="M2467" s="5">
        <v>1.8232109700000001</v>
      </c>
      <c r="N2467" s="6">
        <v>1.1499999999999999</v>
      </c>
      <c r="O2467" s="8">
        <f>IFERROR(VLOOKUP(C2467,Sheet2!$B$2:$G$588,6,FALSE),0)</f>
        <v>20118</v>
      </c>
      <c r="P2467" t="s">
        <v>92</v>
      </c>
      <c r="Q2467" s="2">
        <v>0.36924468890000001</v>
      </c>
      <c r="R2467" s="3">
        <v>0.25</v>
      </c>
      <c r="U2467" s="22">
        <f t="shared" si="218"/>
        <v>0.25</v>
      </c>
      <c r="V2467" s="10">
        <f t="shared" si="219"/>
        <v>679.25</v>
      </c>
      <c r="W2467" s="24">
        <f t="shared" si="220"/>
        <v>679.25</v>
      </c>
    </row>
    <row r="2468" spans="1:23" x14ac:dyDescent="0.3">
      <c r="A2468" t="s">
        <v>17</v>
      </c>
      <c r="B2468" t="s">
        <v>6557</v>
      </c>
      <c r="C2468" t="s">
        <v>6558</v>
      </c>
      <c r="D2468" t="s">
        <v>6569</v>
      </c>
      <c r="E2468" t="s">
        <v>6570</v>
      </c>
      <c r="F2468">
        <v>0.3</v>
      </c>
      <c r="G2468" s="2">
        <v>0</v>
      </c>
      <c r="H2468" s="4">
        <v>655.63139999999999</v>
      </c>
      <c r="I2468" s="4">
        <v>98.928100000000001</v>
      </c>
      <c r="J2468" s="7">
        <v>2245</v>
      </c>
      <c r="K2468" s="7">
        <v>673</v>
      </c>
      <c r="L2468" s="3">
        <v>0.15090000000000001</v>
      </c>
      <c r="M2468" s="5">
        <v>0.75637942000000002</v>
      </c>
      <c r="N2468" s="6">
        <v>0.45</v>
      </c>
      <c r="O2468" s="8">
        <f>IFERROR(VLOOKUP(C2468,Sheet2!$B$2:$G$588,6,FALSE),0)</f>
        <v>20118</v>
      </c>
      <c r="P2468" t="s">
        <v>92</v>
      </c>
      <c r="Q2468" s="2">
        <v>0.40506049080000001</v>
      </c>
      <c r="R2468" s="3">
        <v>0.3</v>
      </c>
      <c r="U2468" s="22">
        <f t="shared" si="218"/>
        <v>0.3</v>
      </c>
      <c r="V2468" s="10">
        <f t="shared" si="219"/>
        <v>673.5</v>
      </c>
      <c r="W2468" s="24">
        <f t="shared" si="220"/>
        <v>673.5</v>
      </c>
    </row>
    <row r="2469" spans="1:23" x14ac:dyDescent="0.3">
      <c r="A2469" t="s">
        <v>17</v>
      </c>
      <c r="B2469" t="s">
        <v>6557</v>
      </c>
      <c r="C2469" t="s">
        <v>6558</v>
      </c>
      <c r="D2469" t="s">
        <v>6573</v>
      </c>
      <c r="E2469" t="s">
        <v>6574</v>
      </c>
      <c r="F2469">
        <v>0.3</v>
      </c>
      <c r="G2469" s="2">
        <v>0</v>
      </c>
      <c r="H2469" s="4">
        <v>550.72929999999997</v>
      </c>
      <c r="I2469" s="4">
        <v>89.232600000000005</v>
      </c>
      <c r="J2469" s="7">
        <v>1894</v>
      </c>
      <c r="K2469" s="7">
        <v>568</v>
      </c>
      <c r="L2469" s="3">
        <v>0.16200000000000001</v>
      </c>
      <c r="M2469" s="5">
        <v>0.70764775000000002</v>
      </c>
      <c r="N2469" s="6">
        <v>0.45</v>
      </c>
      <c r="O2469" s="8">
        <f>IFERROR(VLOOKUP(C2469,Sheet2!$B$2:$G$588,6,FALSE),0)</f>
        <v>20118</v>
      </c>
      <c r="P2469" t="s">
        <v>22</v>
      </c>
      <c r="Q2469" s="2">
        <v>0.36409039840000001</v>
      </c>
      <c r="R2469" s="3">
        <v>0.3</v>
      </c>
      <c r="U2469" s="22">
        <f t="shared" si="218"/>
        <v>0.3</v>
      </c>
      <c r="V2469" s="10">
        <f t="shared" si="219"/>
        <v>568.19999999999993</v>
      </c>
      <c r="W2469" s="24">
        <f t="shared" si="220"/>
        <v>568.19999999999993</v>
      </c>
    </row>
    <row r="2470" spans="1:23" x14ac:dyDescent="0.3">
      <c r="A2470" t="s">
        <v>17</v>
      </c>
      <c r="B2470" t="s">
        <v>6557</v>
      </c>
      <c r="C2470" t="s">
        <v>6558</v>
      </c>
      <c r="D2470" t="s">
        <v>6581</v>
      </c>
      <c r="E2470" t="s">
        <v>6582</v>
      </c>
      <c r="F2470">
        <v>0.25</v>
      </c>
      <c r="G2470" s="2">
        <v>0</v>
      </c>
      <c r="H2470" s="4">
        <v>363.78710000000001</v>
      </c>
      <c r="I2470" s="4">
        <v>23.787099999999999</v>
      </c>
      <c r="J2470" s="7">
        <v>1458</v>
      </c>
      <c r="K2470" s="7">
        <v>364</v>
      </c>
      <c r="L2470" s="3">
        <v>6.54E-2</v>
      </c>
      <c r="M2470" s="5">
        <v>2.0429295500000002</v>
      </c>
      <c r="N2470" s="6">
        <v>1.48</v>
      </c>
      <c r="O2470" s="8">
        <f>IFERROR(VLOOKUP(C2470,Sheet2!$B$2:$G$588,6,FALSE),0)</f>
        <v>20118</v>
      </c>
      <c r="P2470" t="s">
        <v>22</v>
      </c>
      <c r="Q2470" s="2">
        <v>0.27555015430000002</v>
      </c>
      <c r="R2470" s="3">
        <v>0.25</v>
      </c>
      <c r="U2470" s="22">
        <f t="shared" si="218"/>
        <v>0.25</v>
      </c>
      <c r="V2470" s="10">
        <f t="shared" si="219"/>
        <v>364.5</v>
      </c>
      <c r="W2470" s="24">
        <f t="shared" si="220"/>
        <v>364.5</v>
      </c>
    </row>
    <row r="2471" spans="1:23" x14ac:dyDescent="0.3">
      <c r="A2471" t="s">
        <v>17</v>
      </c>
      <c r="B2471" t="s">
        <v>6557</v>
      </c>
      <c r="C2471" t="s">
        <v>6558</v>
      </c>
      <c r="D2471" t="s">
        <v>6577</v>
      </c>
      <c r="E2471" t="s">
        <v>6578</v>
      </c>
      <c r="F2471">
        <v>0.25</v>
      </c>
      <c r="G2471" s="2">
        <v>0</v>
      </c>
      <c r="H2471" s="4">
        <v>478.81209999999999</v>
      </c>
      <c r="I2471" s="4">
        <v>16.841100000000001</v>
      </c>
      <c r="J2471" s="7">
        <v>1390</v>
      </c>
      <c r="K2471" s="7">
        <v>347</v>
      </c>
      <c r="L2471" s="3">
        <v>3.5200000000000002E-2</v>
      </c>
      <c r="M2471" s="5">
        <v>2.7507278099999999</v>
      </c>
      <c r="N2471" s="6">
        <v>1.89</v>
      </c>
      <c r="O2471" s="8">
        <f>IFERROR(VLOOKUP(C2471,Sheet2!$B$2:$G$588,6,FALSE),0)</f>
        <v>20118</v>
      </c>
      <c r="P2471" t="s">
        <v>22</v>
      </c>
      <c r="Q2471" s="2">
        <v>0.3129091168</v>
      </c>
      <c r="R2471" s="3">
        <v>0.25</v>
      </c>
      <c r="U2471" s="22">
        <f t="shared" si="218"/>
        <v>0.25</v>
      </c>
      <c r="V2471" s="10">
        <f t="shared" si="219"/>
        <v>347.5</v>
      </c>
      <c r="W2471" s="24">
        <f t="shared" si="220"/>
        <v>347.5</v>
      </c>
    </row>
    <row r="2472" spans="1:23" x14ac:dyDescent="0.3">
      <c r="A2472" t="s">
        <v>17</v>
      </c>
      <c r="B2472" t="s">
        <v>6557</v>
      </c>
      <c r="C2472" t="s">
        <v>6558</v>
      </c>
      <c r="D2472" t="s">
        <v>6579</v>
      </c>
      <c r="E2472" t="s">
        <v>6580</v>
      </c>
      <c r="F2472">
        <v>0.25</v>
      </c>
      <c r="G2472" s="2">
        <v>0</v>
      </c>
      <c r="H2472" s="4">
        <v>357.87580000000003</v>
      </c>
      <c r="I2472" s="4">
        <v>23.668099999999999</v>
      </c>
      <c r="J2472" s="7">
        <v>1183</v>
      </c>
      <c r="K2472" s="7">
        <v>296</v>
      </c>
      <c r="L2472" s="3">
        <v>6.6100000000000006E-2</v>
      </c>
      <c r="M2472" s="5">
        <v>1.66623027</v>
      </c>
      <c r="N2472" s="6">
        <v>1.1499999999999999</v>
      </c>
      <c r="O2472" s="8">
        <f>IFERROR(VLOOKUP(C2472,Sheet2!$B$2:$G$588,6,FALSE),0)</f>
        <v>20118</v>
      </c>
      <c r="P2472" t="s">
        <v>92</v>
      </c>
      <c r="Q2472" s="2">
        <v>0.30981928609999998</v>
      </c>
      <c r="R2472" s="3">
        <v>0.25</v>
      </c>
      <c r="U2472" s="22">
        <f t="shared" si="218"/>
        <v>0.25</v>
      </c>
      <c r="V2472" s="10">
        <f t="shared" si="219"/>
        <v>295.75</v>
      </c>
      <c r="W2472" s="24">
        <f t="shared" si="220"/>
        <v>295.75</v>
      </c>
    </row>
    <row r="2473" spans="1:23" x14ac:dyDescent="0.3">
      <c r="A2473" t="s">
        <v>17</v>
      </c>
      <c r="B2473" t="s">
        <v>6557</v>
      </c>
      <c r="C2473" t="s">
        <v>6558</v>
      </c>
      <c r="D2473" t="s">
        <v>6559</v>
      </c>
      <c r="E2473" t="s">
        <v>6560</v>
      </c>
      <c r="F2473">
        <v>0.25</v>
      </c>
      <c r="G2473" s="2">
        <v>0</v>
      </c>
      <c r="H2473" s="4">
        <v>390.02859999999998</v>
      </c>
      <c r="I2473" s="4">
        <v>14.1158</v>
      </c>
      <c r="J2473" s="7">
        <v>1084</v>
      </c>
      <c r="K2473" s="7">
        <v>264</v>
      </c>
      <c r="L2473" s="3">
        <v>3.6200000000000003E-2</v>
      </c>
      <c r="M2473" s="5">
        <v>2.5588211799999998</v>
      </c>
      <c r="N2473" s="6">
        <v>1.89</v>
      </c>
      <c r="O2473" s="8">
        <f>IFERROR(VLOOKUP(C2473,Sheet2!$B$2:$G$588,6,FALSE),0)</f>
        <v>20118</v>
      </c>
      <c r="P2473" t="s">
        <v>22</v>
      </c>
      <c r="Q2473" s="2">
        <v>0.26137863160000002</v>
      </c>
      <c r="R2473" s="3">
        <v>0.25</v>
      </c>
      <c r="U2473" s="22">
        <f t="shared" si="218"/>
        <v>0.25</v>
      </c>
      <c r="V2473" s="10">
        <f t="shared" si="219"/>
        <v>271</v>
      </c>
      <c r="W2473" s="24">
        <f t="shared" si="220"/>
        <v>271</v>
      </c>
    </row>
    <row r="2474" spans="1:23" x14ac:dyDescent="0.3">
      <c r="A2474" t="s">
        <v>17</v>
      </c>
      <c r="B2474" t="s">
        <v>6557</v>
      </c>
      <c r="C2474" t="s">
        <v>6558</v>
      </c>
      <c r="D2474" t="s">
        <v>6585</v>
      </c>
      <c r="E2474" t="s">
        <v>6586</v>
      </c>
      <c r="F2474">
        <v>0.3</v>
      </c>
      <c r="G2474" s="2">
        <v>0</v>
      </c>
      <c r="H2474" s="4">
        <v>299.23129999999998</v>
      </c>
      <c r="I2474" s="4">
        <v>45.005899999999997</v>
      </c>
      <c r="J2474" s="7">
        <v>972</v>
      </c>
      <c r="K2474" s="7">
        <v>292</v>
      </c>
      <c r="L2474" s="3">
        <v>0.15040000000000001</v>
      </c>
      <c r="M2474" s="5">
        <v>0.71975215999999997</v>
      </c>
      <c r="N2474" s="6">
        <v>0.45</v>
      </c>
      <c r="O2474" s="8">
        <f>IFERROR(VLOOKUP(C2474,Sheet2!$B$2:$G$588,6,FALSE),0)</f>
        <v>20118</v>
      </c>
      <c r="P2474" t="s">
        <v>92</v>
      </c>
      <c r="Q2474" s="2">
        <v>0.37478478669999998</v>
      </c>
      <c r="R2474" s="3">
        <v>0.3</v>
      </c>
      <c r="U2474" s="22">
        <f t="shared" si="218"/>
        <v>0.3</v>
      </c>
      <c r="V2474" s="10">
        <f t="shared" si="219"/>
        <v>291.59999999999997</v>
      </c>
      <c r="W2474" s="24">
        <f t="shared" si="220"/>
        <v>291.59999999999997</v>
      </c>
    </row>
    <row r="2475" spans="1:23" x14ac:dyDescent="0.3">
      <c r="A2475" t="s">
        <v>17</v>
      </c>
      <c r="B2475" t="s">
        <v>6557</v>
      </c>
      <c r="C2475" t="s">
        <v>6558</v>
      </c>
      <c r="D2475" t="s">
        <v>6571</v>
      </c>
      <c r="E2475" t="s">
        <v>6572</v>
      </c>
      <c r="F2475">
        <v>0.3</v>
      </c>
      <c r="G2475" s="2">
        <v>0</v>
      </c>
      <c r="H2475" s="4">
        <v>283.45870000000002</v>
      </c>
      <c r="I2475" s="4">
        <v>40.447400000000002</v>
      </c>
      <c r="J2475" s="7">
        <v>900</v>
      </c>
      <c r="K2475" s="7">
        <v>270</v>
      </c>
      <c r="L2475" s="3">
        <v>0.14269999999999999</v>
      </c>
      <c r="M2475" s="5">
        <v>0.74181854999999997</v>
      </c>
      <c r="N2475" s="6">
        <v>0.45</v>
      </c>
      <c r="O2475" s="8">
        <f>IFERROR(VLOOKUP(C2475,Sheet2!$B$2:$G$588,6,FALSE),0)</f>
        <v>20118</v>
      </c>
      <c r="P2475" t="s">
        <v>22</v>
      </c>
      <c r="Q2475" s="2">
        <v>0.39338265750000001</v>
      </c>
      <c r="R2475" s="3">
        <v>0.29999999999999899</v>
      </c>
      <c r="U2475" s="22">
        <f t="shared" si="218"/>
        <v>0.29999999999999899</v>
      </c>
      <c r="V2475" s="10">
        <f t="shared" si="219"/>
        <v>269.99999999999909</v>
      </c>
      <c r="W2475" s="24">
        <f t="shared" si="220"/>
        <v>269.99999999999909</v>
      </c>
    </row>
    <row r="2476" spans="1:23" x14ac:dyDescent="0.3">
      <c r="A2476" t="s">
        <v>17</v>
      </c>
      <c r="B2476" t="s">
        <v>6557</v>
      </c>
      <c r="C2476" t="s">
        <v>6558</v>
      </c>
      <c r="D2476" t="s">
        <v>6567</v>
      </c>
      <c r="E2476" t="s">
        <v>6568</v>
      </c>
      <c r="F2476">
        <v>0.25</v>
      </c>
      <c r="G2476" s="2">
        <v>0</v>
      </c>
      <c r="H2476" s="4">
        <v>366.89850000000001</v>
      </c>
      <c r="I2476" s="4">
        <v>22.2821</v>
      </c>
      <c r="J2476" s="7">
        <v>819</v>
      </c>
      <c r="K2476" s="7">
        <v>205</v>
      </c>
      <c r="L2476" s="3">
        <v>6.0699999999999997E-2</v>
      </c>
      <c r="M2476" s="5">
        <v>1.2245821400000001</v>
      </c>
      <c r="N2476" s="6">
        <v>0.85</v>
      </c>
      <c r="O2476" s="8">
        <f>IFERROR(VLOOKUP(C2476,Sheet2!$B$2:$G$588,6,FALSE),0)</f>
        <v>20118</v>
      </c>
      <c r="P2476" t="s">
        <v>22</v>
      </c>
      <c r="Q2476" s="2">
        <v>0.3058856821</v>
      </c>
      <c r="R2476" s="3">
        <v>0.25</v>
      </c>
      <c r="U2476" s="22">
        <f t="shared" si="218"/>
        <v>0.25</v>
      </c>
      <c r="V2476" s="10">
        <f t="shared" si="219"/>
        <v>204.75</v>
      </c>
      <c r="W2476" s="24">
        <f t="shared" si="220"/>
        <v>204.75</v>
      </c>
    </row>
    <row r="2477" spans="1:23" x14ac:dyDescent="0.3">
      <c r="A2477" t="s">
        <v>17</v>
      </c>
      <c r="B2477" t="s">
        <v>6557</v>
      </c>
      <c r="C2477" t="s">
        <v>6558</v>
      </c>
      <c r="D2477" t="s">
        <v>6561</v>
      </c>
      <c r="E2477" t="s">
        <v>6562</v>
      </c>
      <c r="F2477">
        <v>0.25</v>
      </c>
      <c r="G2477" s="2">
        <v>0</v>
      </c>
      <c r="H2477" s="4">
        <v>319.4794</v>
      </c>
      <c r="I2477" s="4">
        <v>20.519100000000002</v>
      </c>
      <c r="J2477" s="7">
        <v>730</v>
      </c>
      <c r="K2477" s="7">
        <v>182</v>
      </c>
      <c r="L2477" s="3">
        <v>6.4199999999999993E-2</v>
      </c>
      <c r="M2477" s="5">
        <v>1.1862734500000001</v>
      </c>
      <c r="N2477" s="6">
        <v>0.85</v>
      </c>
      <c r="O2477" s="8">
        <f>IFERROR(VLOOKUP(C2477,Sheet2!$B$2:$G$588,6,FALSE),0)</f>
        <v>20118</v>
      </c>
      <c r="P2477" t="s">
        <v>22</v>
      </c>
      <c r="Q2477" s="2">
        <v>0.28347043119999998</v>
      </c>
      <c r="R2477" s="3">
        <v>0.25</v>
      </c>
      <c r="U2477" s="22">
        <f t="shared" si="218"/>
        <v>0.25</v>
      </c>
      <c r="V2477" s="10">
        <f t="shared" si="219"/>
        <v>182.5</v>
      </c>
      <c r="W2477" s="24">
        <f t="shared" si="220"/>
        <v>182.5</v>
      </c>
    </row>
    <row r="2478" spans="1:23" x14ac:dyDescent="0.3">
      <c r="A2478" t="s">
        <v>17</v>
      </c>
      <c r="B2478" t="s">
        <v>6557</v>
      </c>
      <c r="C2478" t="s">
        <v>6558</v>
      </c>
      <c r="D2478" t="s">
        <v>6565</v>
      </c>
      <c r="E2478" t="s">
        <v>6566</v>
      </c>
      <c r="F2478">
        <v>0.25</v>
      </c>
      <c r="G2478" s="2">
        <v>0</v>
      </c>
      <c r="H2478" s="4">
        <v>311.91680000000002</v>
      </c>
      <c r="I2478" s="4">
        <v>24.523599999999998</v>
      </c>
      <c r="J2478" s="7">
        <v>620</v>
      </c>
      <c r="K2478" s="7">
        <v>155</v>
      </c>
      <c r="L2478" s="3">
        <v>7.8600000000000003E-2</v>
      </c>
      <c r="M2478" s="5">
        <v>0.84327368999999996</v>
      </c>
      <c r="N2478" s="6">
        <v>0.48</v>
      </c>
      <c r="O2478" s="8">
        <f>IFERROR(VLOOKUP(C2478,Sheet2!$B$2:$G$588,6,FALSE),0)</f>
        <v>20118</v>
      </c>
      <c r="P2478" t="s">
        <v>22</v>
      </c>
      <c r="Q2478" s="2">
        <v>0.43078978449999999</v>
      </c>
      <c r="R2478" s="3">
        <v>0.25</v>
      </c>
      <c r="U2478" s="22">
        <f t="shared" si="218"/>
        <v>0.25</v>
      </c>
      <c r="V2478" s="10">
        <f t="shared" si="219"/>
        <v>155</v>
      </c>
      <c r="W2478" s="24">
        <f t="shared" si="220"/>
        <v>155</v>
      </c>
    </row>
    <row r="2479" spans="1:23" x14ac:dyDescent="0.3">
      <c r="A2479" t="s">
        <v>17</v>
      </c>
      <c r="B2479" t="s">
        <v>6557</v>
      </c>
      <c r="C2479" t="s">
        <v>6558</v>
      </c>
      <c r="D2479" t="s">
        <v>6583</v>
      </c>
      <c r="E2479" t="s">
        <v>6584</v>
      </c>
      <c r="F2479">
        <v>0.25</v>
      </c>
      <c r="G2479" s="2">
        <v>0</v>
      </c>
      <c r="H2479" s="4">
        <v>274.28269999999998</v>
      </c>
      <c r="I2479" s="4">
        <v>23.200500000000002</v>
      </c>
      <c r="J2479" s="7">
        <v>574</v>
      </c>
      <c r="K2479" s="7">
        <v>143</v>
      </c>
      <c r="L2479" s="3">
        <v>8.4599999999999995E-2</v>
      </c>
      <c r="M2479" s="5">
        <v>0.82405366999999996</v>
      </c>
      <c r="N2479" s="6">
        <v>0.48</v>
      </c>
      <c r="O2479" s="8">
        <f>IFERROR(VLOOKUP(C2479,Sheet2!$B$2:$G$588,6,FALSE),0)</f>
        <v>20118</v>
      </c>
      <c r="P2479" t="s">
        <v>22</v>
      </c>
      <c r="Q2479" s="2">
        <v>0.41751366670000001</v>
      </c>
      <c r="R2479" s="3">
        <v>0.25</v>
      </c>
      <c r="U2479" s="22">
        <f t="shared" si="218"/>
        <v>0.25</v>
      </c>
      <c r="V2479" s="10">
        <f t="shared" si="219"/>
        <v>143.5</v>
      </c>
      <c r="W2479" s="24">
        <f t="shared" si="220"/>
        <v>143.5</v>
      </c>
    </row>
    <row r="2480" spans="1:23" x14ac:dyDescent="0.3">
      <c r="A2480" t="s">
        <v>17</v>
      </c>
      <c r="B2480" t="s">
        <v>6557</v>
      </c>
      <c r="C2480" t="s">
        <v>6558</v>
      </c>
      <c r="D2480" t="s">
        <v>6575</v>
      </c>
      <c r="E2480" t="s">
        <v>6576</v>
      </c>
      <c r="F2480">
        <v>0.25</v>
      </c>
      <c r="G2480" s="2">
        <v>0</v>
      </c>
      <c r="H2480" s="4">
        <v>156.72499999999999</v>
      </c>
      <c r="I2480" s="4">
        <v>3.6541999999999999</v>
      </c>
      <c r="J2480" s="7">
        <v>290</v>
      </c>
      <c r="K2480" s="7">
        <v>72</v>
      </c>
      <c r="L2480" s="3">
        <v>2.3300000000000001E-2</v>
      </c>
      <c r="M2480" s="5">
        <v>2.6435544100000001</v>
      </c>
      <c r="N2480" s="6">
        <v>1.89</v>
      </c>
      <c r="O2480" s="8">
        <f>IFERROR(VLOOKUP(C2480,Sheet2!$B$2:$G$588,6,FALSE),0)</f>
        <v>20118</v>
      </c>
      <c r="P2480" t="s">
        <v>22</v>
      </c>
      <c r="Q2480" s="2">
        <v>0.28505348949999998</v>
      </c>
      <c r="R2480" s="3">
        <v>0.25</v>
      </c>
      <c r="U2480" s="22">
        <f t="shared" si="218"/>
        <v>0.25</v>
      </c>
      <c r="V2480" s="10">
        <f t="shared" si="219"/>
        <v>72.5</v>
      </c>
      <c r="W2480" s="24">
        <f t="shared" si="220"/>
        <v>72.5</v>
      </c>
    </row>
    <row r="2481" spans="1:23" x14ac:dyDescent="0.3">
      <c r="A2481" t="s">
        <v>17</v>
      </c>
      <c r="B2481" t="s">
        <v>6557</v>
      </c>
      <c r="C2481" t="s">
        <v>6558</v>
      </c>
      <c r="D2481" t="s">
        <v>6589</v>
      </c>
      <c r="E2481" t="s">
        <v>6590</v>
      </c>
      <c r="F2481">
        <v>0.25</v>
      </c>
      <c r="G2481" s="2">
        <v>0</v>
      </c>
      <c r="H2481" s="4">
        <v>136.72309999999999</v>
      </c>
      <c r="I2481" s="4">
        <v>6.0378999999999996</v>
      </c>
      <c r="J2481" s="7">
        <v>221</v>
      </c>
      <c r="K2481" s="7">
        <v>55</v>
      </c>
      <c r="L2481" s="3">
        <v>4.4200000000000003E-2</v>
      </c>
      <c r="M2481" s="5">
        <v>1.2222166999999999</v>
      </c>
      <c r="N2481" s="6">
        <v>0.85</v>
      </c>
      <c r="O2481" s="8">
        <f>IFERROR(VLOOKUP(C2481,Sheet2!$B$2:$G$588,6,FALSE),0)</f>
        <v>20118</v>
      </c>
      <c r="P2481" t="s">
        <v>22</v>
      </c>
      <c r="Q2481" s="2">
        <v>0.30454231320000003</v>
      </c>
      <c r="R2481" s="3">
        <v>0.25</v>
      </c>
      <c r="U2481" s="22">
        <f t="shared" si="218"/>
        <v>0.25</v>
      </c>
      <c r="V2481" s="10">
        <f t="shared" si="219"/>
        <v>55.25</v>
      </c>
      <c r="W2481" s="24">
        <f t="shared" si="220"/>
        <v>55.25</v>
      </c>
    </row>
    <row r="2482" spans="1:23" x14ac:dyDescent="0.3">
      <c r="A2482" t="s">
        <v>17</v>
      </c>
      <c r="B2482" t="s">
        <v>6557</v>
      </c>
      <c r="C2482" t="s">
        <v>6558</v>
      </c>
      <c r="D2482" t="s">
        <v>6587</v>
      </c>
      <c r="E2482" t="s">
        <v>6588</v>
      </c>
      <c r="F2482">
        <v>0.25</v>
      </c>
      <c r="G2482" s="2">
        <v>0</v>
      </c>
      <c r="H2482" s="4">
        <v>122.1015</v>
      </c>
      <c r="I2482" s="4">
        <v>8.0736000000000008</v>
      </c>
      <c r="J2482" s="7">
        <v>201</v>
      </c>
      <c r="K2482" s="7">
        <v>50</v>
      </c>
      <c r="L2482" s="3">
        <v>6.6100000000000006E-2</v>
      </c>
      <c r="M2482" s="5">
        <v>0.83162318000000002</v>
      </c>
      <c r="N2482" s="6">
        <v>0.48</v>
      </c>
      <c r="O2482" s="8">
        <f>IFERROR(VLOOKUP(C2482,Sheet2!$B$2:$G$588,6,FALSE),0)</f>
        <v>20118</v>
      </c>
      <c r="P2482" t="s">
        <v>22</v>
      </c>
      <c r="Q2482" s="2">
        <v>0.4228155133</v>
      </c>
      <c r="R2482" s="3">
        <v>0.249999999999999</v>
      </c>
      <c r="U2482" s="22">
        <f t="shared" si="218"/>
        <v>0.249999999999999</v>
      </c>
      <c r="V2482" s="10">
        <f t="shared" si="219"/>
        <v>50.249999999999801</v>
      </c>
      <c r="W2482" s="24">
        <f t="shared" si="220"/>
        <v>50.249999999999801</v>
      </c>
    </row>
    <row r="2483" spans="1:23" hidden="1" x14ac:dyDescent="0.3">
      <c r="A2483" s="27" t="s">
        <v>33</v>
      </c>
      <c r="B2483" s="27" t="s">
        <v>3956</v>
      </c>
      <c r="C2483" s="27" t="s">
        <v>3957</v>
      </c>
      <c r="D2483" t="s">
        <v>34</v>
      </c>
      <c r="E2483" s="27"/>
      <c r="F2483">
        <v>0.21210000000000001</v>
      </c>
      <c r="G2483" s="28">
        <v>1</v>
      </c>
      <c r="H2483" s="4">
        <v>1470.011</v>
      </c>
      <c r="I2483" s="4">
        <v>349.83859999999999</v>
      </c>
      <c r="J2483" s="7">
        <v>19217</v>
      </c>
      <c r="K2483" s="7">
        <v>3830</v>
      </c>
      <c r="L2483" s="29">
        <v>0.23799999999999999</v>
      </c>
      <c r="M2483" s="30">
        <v>1.8309877999999999</v>
      </c>
      <c r="N2483" s="31">
        <v>1.4</v>
      </c>
      <c r="O2483" s="32">
        <f>IFERROR(VLOOKUP(C2483,Sheet2!$B$2:$G$588,6,FALSE),0)</f>
        <v>19217</v>
      </c>
      <c r="P2483" s="27"/>
      <c r="Q2483" s="28">
        <v>0.2353854034</v>
      </c>
      <c r="R2483" s="29">
        <v>0.212098810328469</v>
      </c>
      <c r="S2483" s="29"/>
      <c r="T2483" s="28"/>
      <c r="U2483" s="29" t="str">
        <f t="shared" si="218"/>
        <v/>
      </c>
      <c r="V2483" s="30" t="str">
        <f t="shared" si="219"/>
        <v/>
      </c>
      <c r="W2483" s="33">
        <f t="shared" si="220"/>
        <v>3954.7564187320895</v>
      </c>
    </row>
    <row r="2484" spans="1:23" x14ac:dyDescent="0.3">
      <c r="A2484" t="s">
        <v>17</v>
      </c>
      <c r="B2484" t="s">
        <v>3956</v>
      </c>
      <c r="C2484" t="s">
        <v>3957</v>
      </c>
      <c r="D2484" t="s">
        <v>3964</v>
      </c>
      <c r="E2484" t="s">
        <v>3965</v>
      </c>
      <c r="F2484">
        <v>0.22</v>
      </c>
      <c r="G2484" s="2">
        <v>1</v>
      </c>
      <c r="H2484" s="4">
        <v>562.59540000000004</v>
      </c>
      <c r="I2484" s="4">
        <v>134.214</v>
      </c>
      <c r="J2484" s="7">
        <v>7926</v>
      </c>
      <c r="K2484" s="7">
        <v>1724</v>
      </c>
      <c r="L2484" s="3">
        <v>0.23860000000000001</v>
      </c>
      <c r="M2484" s="5">
        <v>1.96841036</v>
      </c>
      <c r="N2484" s="6">
        <v>1.4</v>
      </c>
      <c r="O2484" s="8">
        <f>IFERROR(VLOOKUP(C2484,Sheet2!$B$2:$G$588,6,FALSE),0)</f>
        <v>19217</v>
      </c>
      <c r="P2484" t="s">
        <v>92</v>
      </c>
      <c r="Q2484" s="2">
        <v>0.28876619139999998</v>
      </c>
      <c r="R2484" s="3">
        <v>0.219999999999999</v>
      </c>
      <c r="S2484" s="3" t="str">
        <f t="shared" ref="S2484:S2487" si="222">IF(R2484+0.01&lt;Q2484,"Y","")</f>
        <v>Y</v>
      </c>
      <c r="T2484" s="2"/>
      <c r="U2484" s="22">
        <f t="shared" si="218"/>
        <v>0.219999999999999</v>
      </c>
      <c r="V2484" s="10">
        <f t="shared" si="219"/>
        <v>1743.7199999999921</v>
      </c>
      <c r="W2484" s="24">
        <f t="shared" si="220"/>
        <v>1743.7199999999921</v>
      </c>
    </row>
    <row r="2485" spans="1:23" x14ac:dyDescent="0.3">
      <c r="A2485" t="s">
        <v>17</v>
      </c>
      <c r="B2485" t="s">
        <v>3956</v>
      </c>
      <c r="C2485" t="s">
        <v>3957</v>
      </c>
      <c r="D2485" t="s">
        <v>3958</v>
      </c>
      <c r="E2485" t="s">
        <v>3959</v>
      </c>
      <c r="F2485">
        <v>0.22</v>
      </c>
      <c r="G2485" s="2">
        <v>1</v>
      </c>
      <c r="H2485" s="4">
        <v>405.99779999999998</v>
      </c>
      <c r="I2485" s="4">
        <v>103.12690000000001</v>
      </c>
      <c r="J2485" s="7">
        <v>5583</v>
      </c>
      <c r="K2485" s="7">
        <v>1135</v>
      </c>
      <c r="L2485" s="3">
        <v>0.254</v>
      </c>
      <c r="M2485" s="5">
        <v>1.8046520399999999</v>
      </c>
      <c r="N2485" s="6">
        <v>1.4</v>
      </c>
      <c r="O2485" s="8">
        <f>IFERROR(VLOOKUP(C2485,Sheet2!$B$2:$G$588,6,FALSE),0)</f>
        <v>19217</v>
      </c>
      <c r="P2485" t="s">
        <v>92</v>
      </c>
      <c r="Q2485" s="2">
        <v>0.22422718010000001</v>
      </c>
      <c r="R2485" s="3">
        <v>0.219999999999999</v>
      </c>
      <c r="S2485" s="3" t="str">
        <f t="shared" si="222"/>
        <v/>
      </c>
      <c r="T2485" s="2"/>
      <c r="U2485" s="22">
        <f t="shared" si="218"/>
        <v>0.219999999999999</v>
      </c>
      <c r="V2485" s="10">
        <f t="shared" si="219"/>
        <v>1228.2599999999945</v>
      </c>
      <c r="W2485" s="24">
        <f t="shared" si="220"/>
        <v>1228.2599999999945</v>
      </c>
    </row>
    <row r="2486" spans="1:23" x14ac:dyDescent="0.3">
      <c r="A2486" t="s">
        <v>17</v>
      </c>
      <c r="B2486" t="s">
        <v>3956</v>
      </c>
      <c r="C2486" t="s">
        <v>3957</v>
      </c>
      <c r="D2486" t="s">
        <v>3960</v>
      </c>
      <c r="E2486" t="s">
        <v>3961</v>
      </c>
      <c r="F2486">
        <v>0.18</v>
      </c>
      <c r="G2486" s="2">
        <v>1</v>
      </c>
      <c r="H2486" s="4">
        <v>381.82580000000002</v>
      </c>
      <c r="I2486" s="4">
        <v>74.494100000000003</v>
      </c>
      <c r="J2486" s="7">
        <v>3796</v>
      </c>
      <c r="K2486" s="7">
        <v>657</v>
      </c>
      <c r="L2486" s="3">
        <v>0.1951</v>
      </c>
      <c r="M2486" s="5">
        <v>1.69849202</v>
      </c>
      <c r="N2486" s="6">
        <v>1.4</v>
      </c>
      <c r="O2486" s="8">
        <f>IFERROR(VLOOKUP(C2486,Sheet2!$B$2:$G$588,6,FALSE),0)</f>
        <v>19217</v>
      </c>
      <c r="P2486" t="s">
        <v>92</v>
      </c>
      <c r="Q2486" s="2">
        <v>0.17573943010000001</v>
      </c>
      <c r="R2486" s="3">
        <v>0.17573943008191401</v>
      </c>
      <c r="S2486" s="3" t="str">
        <f t="shared" si="222"/>
        <v/>
      </c>
      <c r="T2486" s="2"/>
      <c r="U2486" s="22">
        <f t="shared" si="218"/>
        <v>0.17573943008191401</v>
      </c>
      <c r="V2486" s="10">
        <f t="shared" si="219"/>
        <v>667.1068765909456</v>
      </c>
      <c r="W2486" s="24">
        <f t="shared" si="220"/>
        <v>667.1068765909456</v>
      </c>
    </row>
    <row r="2487" spans="1:23" x14ac:dyDescent="0.3">
      <c r="A2487" t="s">
        <v>17</v>
      </c>
      <c r="B2487" t="s">
        <v>3956</v>
      </c>
      <c r="C2487" t="s">
        <v>3957</v>
      </c>
      <c r="D2487" t="s">
        <v>3962</v>
      </c>
      <c r="E2487" t="s">
        <v>3963</v>
      </c>
      <c r="F2487">
        <v>0.22</v>
      </c>
      <c r="G2487" s="2">
        <v>1</v>
      </c>
      <c r="H2487" s="4">
        <v>119.5921</v>
      </c>
      <c r="I2487" s="4">
        <v>38.003599999999999</v>
      </c>
      <c r="J2487" s="7">
        <v>1912</v>
      </c>
      <c r="K2487" s="7">
        <v>314</v>
      </c>
      <c r="L2487" s="3">
        <v>0.31780000000000003</v>
      </c>
      <c r="M2487" s="5">
        <v>1.67684579</v>
      </c>
      <c r="N2487" s="6">
        <v>1.4</v>
      </c>
      <c r="O2487" s="8">
        <f>IFERROR(VLOOKUP(C2487,Sheet2!$B$2:$G$588,6,FALSE),0)</f>
        <v>19217</v>
      </c>
      <c r="P2487" t="s">
        <v>92</v>
      </c>
      <c r="Q2487" s="2">
        <v>0.1650991329</v>
      </c>
      <c r="R2487" s="3">
        <v>0.16509913291901501</v>
      </c>
      <c r="S2487" s="3" t="str">
        <f t="shared" si="222"/>
        <v/>
      </c>
      <c r="T2487" s="2"/>
      <c r="U2487" s="22">
        <f t="shared" si="218"/>
        <v>0.16509913291901501</v>
      </c>
      <c r="V2487" s="10">
        <f t="shared" si="219"/>
        <v>315.66954214115668</v>
      </c>
      <c r="W2487" s="24">
        <f t="shared" si="220"/>
        <v>315.66954214115668</v>
      </c>
    </row>
    <row r="2488" spans="1:23" hidden="1" x14ac:dyDescent="0.3">
      <c r="A2488" s="27" t="s">
        <v>33</v>
      </c>
      <c r="B2488" s="27" t="s">
        <v>10025</v>
      </c>
      <c r="C2488" s="27" t="s">
        <v>10026</v>
      </c>
      <c r="D2488" t="s">
        <v>34</v>
      </c>
      <c r="E2488" s="27"/>
      <c r="F2488">
        <v>0.33189999999999997</v>
      </c>
      <c r="G2488" s="28">
        <v>0.92965131000000001</v>
      </c>
      <c r="H2488" s="4">
        <v>4113.3842000000004</v>
      </c>
      <c r="I2488" s="4">
        <v>802.87279999999998</v>
      </c>
      <c r="J2488" s="7">
        <v>19134</v>
      </c>
      <c r="K2488" s="7">
        <v>6331</v>
      </c>
      <c r="L2488" s="29">
        <v>0.19520000000000001</v>
      </c>
      <c r="M2488" s="30">
        <v>0.79440449000000002</v>
      </c>
      <c r="N2488" s="31">
        <v>0.33757399999999999</v>
      </c>
      <c r="O2488" s="32">
        <f>IFERROR(VLOOKUP(C2488,Sheet2!$B$2:$G$588,6,FALSE),0)</f>
        <v>19134</v>
      </c>
      <c r="P2488" s="27"/>
      <c r="Q2488" s="28">
        <v>0.57506030509999995</v>
      </c>
      <c r="R2488" s="29">
        <v>0.33187159493837798</v>
      </c>
      <c r="S2488" s="29"/>
      <c r="T2488" s="28"/>
      <c r="U2488" s="29" t="str">
        <f t="shared" si="218"/>
        <v/>
      </c>
      <c r="V2488" s="30" t="str">
        <f t="shared" si="219"/>
        <v/>
      </c>
      <c r="W2488" s="33">
        <f t="shared" si="220"/>
        <v>6344.2022180022423</v>
      </c>
    </row>
    <row r="2489" spans="1:23" x14ac:dyDescent="0.3">
      <c r="A2489" t="s">
        <v>17</v>
      </c>
      <c r="B2489" t="s">
        <v>10025</v>
      </c>
      <c r="C2489" t="s">
        <v>10026</v>
      </c>
      <c r="D2489" t="s">
        <v>10084</v>
      </c>
      <c r="E2489" t="s">
        <v>10085</v>
      </c>
      <c r="F2489">
        <v>0.4</v>
      </c>
      <c r="G2489" s="2">
        <v>1</v>
      </c>
      <c r="H2489" s="4">
        <v>355.79840000000002</v>
      </c>
      <c r="I2489" s="4">
        <v>108.801</v>
      </c>
      <c r="J2489" s="7">
        <v>2800</v>
      </c>
      <c r="K2489" s="7">
        <v>1114</v>
      </c>
      <c r="L2489" s="3">
        <v>0.30580000000000002</v>
      </c>
      <c r="M2489" s="5">
        <v>0.85792659000000004</v>
      </c>
      <c r="N2489" s="6">
        <v>0.5</v>
      </c>
      <c r="O2489" s="8">
        <f>IFERROR(VLOOKUP(C2489,Sheet2!$B$2:$G$588,6,FALSE),0)</f>
        <v>19134</v>
      </c>
      <c r="P2489" t="s">
        <v>22</v>
      </c>
      <c r="Q2489" s="2">
        <v>0.4171995564</v>
      </c>
      <c r="R2489" s="3">
        <v>0.4</v>
      </c>
      <c r="S2489" s="3" t="str">
        <f t="shared" ref="S2489:S2501" si="223">IF(R2489+0.01&lt;Q2489,"Y","")</f>
        <v>Y</v>
      </c>
      <c r="T2489" s="2"/>
      <c r="U2489" s="22">
        <f t="shared" si="218"/>
        <v>0.4</v>
      </c>
      <c r="V2489" s="10">
        <f t="shared" si="219"/>
        <v>1120</v>
      </c>
      <c r="W2489" s="24">
        <f t="shared" si="220"/>
        <v>1120</v>
      </c>
    </row>
    <row r="2490" spans="1:23" x14ac:dyDescent="0.3">
      <c r="A2490" t="s">
        <v>17</v>
      </c>
      <c r="B2490" t="s">
        <v>10025</v>
      </c>
      <c r="C2490" t="s">
        <v>10026</v>
      </c>
      <c r="D2490" t="s">
        <v>10061</v>
      </c>
      <c r="E2490" t="s">
        <v>10062</v>
      </c>
      <c r="F2490">
        <v>0.35</v>
      </c>
      <c r="G2490" s="2">
        <v>1</v>
      </c>
      <c r="H2490" s="4">
        <v>238.65860000000001</v>
      </c>
      <c r="I2490" s="4">
        <v>66.848299999999995</v>
      </c>
      <c r="J2490" s="7">
        <v>2283</v>
      </c>
      <c r="K2490" s="7">
        <v>799</v>
      </c>
      <c r="L2490" s="3">
        <v>0.28010000000000002</v>
      </c>
      <c r="M2490" s="5">
        <v>1.13848416</v>
      </c>
      <c r="N2490" s="6">
        <v>0.5</v>
      </c>
      <c r="O2490" s="8">
        <f>IFERROR(VLOOKUP(C2490,Sheet2!$B$2:$G$588,6,FALSE),0)</f>
        <v>19134</v>
      </c>
      <c r="P2490" t="s">
        <v>22</v>
      </c>
      <c r="Q2490" s="2">
        <v>0.56081953669999995</v>
      </c>
      <c r="R2490" s="3">
        <v>0.35</v>
      </c>
      <c r="S2490" s="3" t="str">
        <f t="shared" si="223"/>
        <v>Y</v>
      </c>
      <c r="T2490" s="2"/>
      <c r="U2490" s="22">
        <f t="shared" si="218"/>
        <v>0.35</v>
      </c>
      <c r="V2490" s="10">
        <f t="shared" si="219"/>
        <v>799.05</v>
      </c>
      <c r="W2490" s="24">
        <f t="shared" si="220"/>
        <v>799.05</v>
      </c>
    </row>
    <row r="2491" spans="1:23" x14ac:dyDescent="0.3">
      <c r="A2491" t="s">
        <v>17</v>
      </c>
      <c r="B2491" t="s">
        <v>10025</v>
      </c>
      <c r="C2491" t="s">
        <v>10026</v>
      </c>
      <c r="D2491" t="s">
        <v>10029</v>
      </c>
      <c r="E2491" t="s">
        <v>409</v>
      </c>
      <c r="F2491">
        <v>0.3</v>
      </c>
      <c r="G2491" s="2">
        <v>1</v>
      </c>
      <c r="H2491" s="4">
        <v>426.6114</v>
      </c>
      <c r="I2491" s="4">
        <v>96.878399999999999</v>
      </c>
      <c r="J2491" s="7">
        <v>1728</v>
      </c>
      <c r="K2491" s="7">
        <v>518</v>
      </c>
      <c r="L2491" s="3">
        <v>0.2271</v>
      </c>
      <c r="M2491" s="5">
        <v>0.59444399000000003</v>
      </c>
      <c r="N2491" s="6">
        <v>0.25</v>
      </c>
      <c r="O2491" s="8">
        <f>IFERROR(VLOOKUP(C2491,Sheet2!$B$2:$G$588,6,FALSE),0)</f>
        <v>19134</v>
      </c>
      <c r="P2491" t="s">
        <v>92</v>
      </c>
      <c r="Q2491" s="2">
        <v>0.57943893069999997</v>
      </c>
      <c r="R2491" s="3">
        <v>0.3</v>
      </c>
      <c r="S2491" s="3" t="str">
        <f t="shared" si="223"/>
        <v>Y</v>
      </c>
      <c r="T2491" s="2"/>
      <c r="U2491" s="22">
        <f t="shared" si="218"/>
        <v>0.3</v>
      </c>
      <c r="V2491" s="10">
        <f t="shared" si="219"/>
        <v>518.4</v>
      </c>
      <c r="W2491" s="24">
        <f t="shared" si="220"/>
        <v>518.4</v>
      </c>
    </row>
    <row r="2492" spans="1:23" x14ac:dyDescent="0.3">
      <c r="A2492" t="s">
        <v>17</v>
      </c>
      <c r="B2492" t="s">
        <v>10025</v>
      </c>
      <c r="C2492" t="s">
        <v>10026</v>
      </c>
      <c r="D2492" t="s">
        <v>10033</v>
      </c>
      <c r="E2492" t="s">
        <v>10034</v>
      </c>
      <c r="F2492">
        <v>0.3</v>
      </c>
      <c r="G2492" s="2">
        <v>1</v>
      </c>
      <c r="H2492" s="4">
        <v>173.86600000000001</v>
      </c>
      <c r="I2492" s="4">
        <v>62.166899999999998</v>
      </c>
      <c r="J2492" s="7">
        <v>1589</v>
      </c>
      <c r="K2492" s="7">
        <v>471</v>
      </c>
      <c r="L2492" s="3">
        <v>0.35759999999999997</v>
      </c>
      <c r="M2492" s="5">
        <v>0.85215940000000001</v>
      </c>
      <c r="N2492" s="6">
        <v>0.5</v>
      </c>
      <c r="O2492" s="8">
        <f>IFERROR(VLOOKUP(C2492,Sheet2!$B$2:$G$588,6,FALSE),0)</f>
        <v>19134</v>
      </c>
      <c r="P2492" t="s">
        <v>22</v>
      </c>
      <c r="Q2492" s="2">
        <v>0.41325531069999999</v>
      </c>
      <c r="R2492" s="3">
        <v>0.3</v>
      </c>
      <c r="S2492" s="3" t="str">
        <f t="shared" si="223"/>
        <v>Y</v>
      </c>
      <c r="T2492" s="2"/>
      <c r="U2492" s="22">
        <f t="shared" si="218"/>
        <v>0.3</v>
      </c>
      <c r="V2492" s="10">
        <f t="shared" si="219"/>
        <v>476.7</v>
      </c>
      <c r="W2492" s="24">
        <f t="shared" si="220"/>
        <v>476.7</v>
      </c>
    </row>
    <row r="2493" spans="1:23" x14ac:dyDescent="0.3">
      <c r="A2493" t="s">
        <v>17</v>
      </c>
      <c r="B2493" t="s">
        <v>10025</v>
      </c>
      <c r="C2493" t="s">
        <v>10026</v>
      </c>
      <c r="D2493" t="s">
        <v>10038</v>
      </c>
      <c r="E2493" t="s">
        <v>10039</v>
      </c>
      <c r="F2493">
        <v>0.4</v>
      </c>
      <c r="G2493" s="2">
        <v>1</v>
      </c>
      <c r="H2493" s="4">
        <v>187.35570000000001</v>
      </c>
      <c r="I2493" s="4">
        <v>54.0212</v>
      </c>
      <c r="J2493" s="7">
        <v>1211</v>
      </c>
      <c r="K2493" s="7">
        <v>484</v>
      </c>
      <c r="L2493" s="3">
        <v>0.2883</v>
      </c>
      <c r="M2493" s="5">
        <v>0.74727270000000001</v>
      </c>
      <c r="N2493" s="6">
        <v>0.25</v>
      </c>
      <c r="O2493" s="8">
        <f>IFERROR(VLOOKUP(C2493,Sheet2!$B$2:$G$588,6,FALSE),0)</f>
        <v>19134</v>
      </c>
      <c r="P2493" t="s">
        <v>22</v>
      </c>
      <c r="Q2493" s="2">
        <v>0.66545010869999999</v>
      </c>
      <c r="R2493" s="3">
        <v>0.4</v>
      </c>
      <c r="S2493" s="3" t="str">
        <f t="shared" si="223"/>
        <v>Y</v>
      </c>
      <c r="T2493" s="2"/>
      <c r="U2493" s="22">
        <f t="shared" si="218"/>
        <v>0.4</v>
      </c>
      <c r="V2493" s="10">
        <f t="shared" si="219"/>
        <v>484.40000000000003</v>
      </c>
      <c r="W2493" s="24">
        <f t="shared" si="220"/>
        <v>484.40000000000003</v>
      </c>
    </row>
    <row r="2494" spans="1:23" x14ac:dyDescent="0.3">
      <c r="A2494" t="s">
        <v>17</v>
      </c>
      <c r="B2494" t="s">
        <v>10025</v>
      </c>
      <c r="C2494" t="s">
        <v>10026</v>
      </c>
      <c r="D2494" t="s">
        <v>10063</v>
      </c>
      <c r="E2494" t="s">
        <v>573</v>
      </c>
      <c r="F2494">
        <v>0.2</v>
      </c>
      <c r="G2494" s="2">
        <v>1</v>
      </c>
      <c r="H2494" s="4">
        <v>266.85739999999998</v>
      </c>
      <c r="I2494" s="4">
        <v>63.2714</v>
      </c>
      <c r="J2494" s="7">
        <v>1190</v>
      </c>
      <c r="K2494" s="7">
        <v>237</v>
      </c>
      <c r="L2494" s="3">
        <v>0.23710000000000001</v>
      </c>
      <c r="M2494" s="5">
        <v>0.62693003999999997</v>
      </c>
      <c r="N2494" s="6">
        <v>0.25</v>
      </c>
      <c r="O2494" s="8">
        <f>IFERROR(VLOOKUP(C2494,Sheet2!$B$2:$G$588,6,FALSE),0)</f>
        <v>19134</v>
      </c>
      <c r="P2494" t="s">
        <v>92</v>
      </c>
      <c r="Q2494" s="2">
        <v>0.60123142110000005</v>
      </c>
      <c r="R2494" s="3">
        <v>0.19999999999999901</v>
      </c>
      <c r="S2494" s="3" t="str">
        <f t="shared" si="223"/>
        <v>Y</v>
      </c>
      <c r="T2494" s="2"/>
      <c r="U2494" s="22">
        <f t="shared" si="218"/>
        <v>0.19999999999999901</v>
      </c>
      <c r="V2494" s="10">
        <f t="shared" si="219"/>
        <v>237.99999999999883</v>
      </c>
      <c r="W2494" s="24">
        <f t="shared" si="220"/>
        <v>237.99999999999883</v>
      </c>
    </row>
    <row r="2495" spans="1:23" x14ac:dyDescent="0.3">
      <c r="A2495" t="s">
        <v>17</v>
      </c>
      <c r="B2495" t="s">
        <v>10025</v>
      </c>
      <c r="C2495" t="s">
        <v>10026</v>
      </c>
      <c r="D2495" t="s">
        <v>10048</v>
      </c>
      <c r="E2495" t="s">
        <v>358</v>
      </c>
      <c r="F2495">
        <v>0.4</v>
      </c>
      <c r="G2495" s="2">
        <v>1</v>
      </c>
      <c r="H2495" s="4">
        <v>93.620599999999996</v>
      </c>
      <c r="I2495" s="4">
        <v>30.6492</v>
      </c>
      <c r="J2495" s="7">
        <v>1170</v>
      </c>
      <c r="K2495" s="7">
        <v>468</v>
      </c>
      <c r="L2495" s="3">
        <v>0.32740000000000002</v>
      </c>
      <c r="M2495" s="5">
        <v>1.2722749799999999</v>
      </c>
      <c r="N2495" s="6">
        <v>0.25</v>
      </c>
      <c r="O2495" s="8">
        <f>IFERROR(VLOOKUP(C2495,Sheet2!$B$2:$G$588,6,FALSE),0)</f>
        <v>19134</v>
      </c>
      <c r="P2495" t="s">
        <v>22</v>
      </c>
      <c r="Q2495" s="2">
        <v>0.80350159880000005</v>
      </c>
      <c r="R2495" s="3">
        <v>0.4</v>
      </c>
      <c r="S2495" s="3" t="str">
        <f t="shared" si="223"/>
        <v>Y</v>
      </c>
      <c r="T2495" s="2"/>
      <c r="U2495" s="22">
        <f t="shared" si="218"/>
        <v>0.4</v>
      </c>
      <c r="V2495" s="10">
        <f t="shared" si="219"/>
        <v>468</v>
      </c>
      <c r="W2495" s="24">
        <f t="shared" si="220"/>
        <v>468</v>
      </c>
    </row>
    <row r="2496" spans="1:23" x14ac:dyDescent="0.3">
      <c r="A2496" t="s">
        <v>17</v>
      </c>
      <c r="B2496" t="s">
        <v>10025</v>
      </c>
      <c r="C2496" t="s">
        <v>10026</v>
      </c>
      <c r="D2496" t="s">
        <v>10040</v>
      </c>
      <c r="E2496" t="s">
        <v>10041</v>
      </c>
      <c r="F2496">
        <v>0.4</v>
      </c>
      <c r="G2496" s="2">
        <v>1</v>
      </c>
      <c r="H2496" s="4">
        <v>187.428</v>
      </c>
      <c r="I2496" s="4">
        <v>23.293199999999999</v>
      </c>
      <c r="J2496" s="7">
        <v>741</v>
      </c>
      <c r="K2496" s="7">
        <v>296</v>
      </c>
      <c r="L2496" s="3">
        <v>0.12429999999999999</v>
      </c>
      <c r="M2496" s="5">
        <v>1.06017571</v>
      </c>
      <c r="N2496" s="6">
        <v>0.25</v>
      </c>
      <c r="O2496" s="8">
        <f>IFERROR(VLOOKUP(C2496,Sheet2!$B$2:$G$588,6,FALSE),0)</f>
        <v>19134</v>
      </c>
      <c r="P2496" t="s">
        <v>22</v>
      </c>
      <c r="Q2496" s="2">
        <v>0.76419003230000004</v>
      </c>
      <c r="R2496" s="3">
        <v>0.39999999999999902</v>
      </c>
      <c r="S2496" s="3" t="str">
        <f t="shared" si="223"/>
        <v>Y</v>
      </c>
      <c r="T2496" s="2"/>
      <c r="U2496" s="22">
        <f t="shared" si="218"/>
        <v>0.39999999999999902</v>
      </c>
      <c r="V2496" s="10">
        <f t="shared" si="219"/>
        <v>296.3999999999993</v>
      </c>
      <c r="W2496" s="24">
        <f t="shared" si="220"/>
        <v>296.3999999999993</v>
      </c>
    </row>
    <row r="2497" spans="1:23" x14ac:dyDescent="0.3">
      <c r="A2497" t="s">
        <v>17</v>
      </c>
      <c r="B2497" t="s">
        <v>10025</v>
      </c>
      <c r="C2497" t="s">
        <v>10026</v>
      </c>
      <c r="D2497" t="s">
        <v>10073</v>
      </c>
      <c r="E2497" t="s">
        <v>448</v>
      </c>
      <c r="F2497">
        <v>0.2</v>
      </c>
      <c r="G2497" s="2">
        <v>1</v>
      </c>
      <c r="H2497" s="4">
        <v>170.74680000000001</v>
      </c>
      <c r="I2497" s="4">
        <v>40.821899999999999</v>
      </c>
      <c r="J2497" s="7">
        <v>711</v>
      </c>
      <c r="K2497" s="7">
        <v>142</v>
      </c>
      <c r="L2497" s="3">
        <v>0.23910000000000001</v>
      </c>
      <c r="M2497" s="5">
        <v>0.58023712999999999</v>
      </c>
      <c r="N2497" s="6">
        <v>0.25</v>
      </c>
      <c r="O2497" s="8">
        <f>IFERROR(VLOOKUP(C2497,Sheet2!$B$2:$G$588,6,FALSE),0)</f>
        <v>19134</v>
      </c>
      <c r="P2497" t="s">
        <v>92</v>
      </c>
      <c r="Q2497" s="2">
        <v>0.56914166990000004</v>
      </c>
      <c r="R2497" s="3">
        <v>0.19999999999999901</v>
      </c>
      <c r="S2497" s="3" t="str">
        <f t="shared" si="223"/>
        <v>Y</v>
      </c>
      <c r="T2497" s="2"/>
      <c r="U2497" s="22">
        <f t="shared" si="218"/>
        <v>0.19999999999999901</v>
      </c>
      <c r="V2497" s="10">
        <f t="shared" si="219"/>
        <v>142.19999999999931</v>
      </c>
      <c r="W2497" s="24">
        <f t="shared" si="220"/>
        <v>142.19999999999931</v>
      </c>
    </row>
    <row r="2498" spans="1:23" x14ac:dyDescent="0.3">
      <c r="A2498" t="s">
        <v>17</v>
      </c>
      <c r="B2498" t="s">
        <v>10025</v>
      </c>
      <c r="C2498" t="s">
        <v>10026</v>
      </c>
      <c r="D2498" t="s">
        <v>10037</v>
      </c>
      <c r="E2498" t="s">
        <v>303</v>
      </c>
      <c r="F2498">
        <v>0.35</v>
      </c>
      <c r="G2498" s="2">
        <v>1</v>
      </c>
      <c r="H2498" s="4">
        <v>43.332500000000003</v>
      </c>
      <c r="I2498" s="4">
        <v>14.1576</v>
      </c>
      <c r="J2498" s="7">
        <v>499</v>
      </c>
      <c r="K2498" s="7">
        <v>175</v>
      </c>
      <c r="L2498" s="3">
        <v>0.32669999999999999</v>
      </c>
      <c r="M2498" s="5">
        <v>1.1750058000000001</v>
      </c>
      <c r="N2498" s="6">
        <v>0.25</v>
      </c>
      <c r="O2498" s="8">
        <f>IFERROR(VLOOKUP(C2498,Sheet2!$B$2:$G$588,6,FALSE),0)</f>
        <v>19134</v>
      </c>
      <c r="P2498" t="s">
        <v>22</v>
      </c>
      <c r="Q2498" s="2">
        <v>0.78723509319999996</v>
      </c>
      <c r="R2498" s="3">
        <v>0.35</v>
      </c>
      <c r="S2498" s="3" t="str">
        <f t="shared" si="223"/>
        <v>Y</v>
      </c>
      <c r="T2498" s="2"/>
      <c r="U2498" s="22">
        <f t="shared" si="218"/>
        <v>0.35</v>
      </c>
      <c r="V2498" s="10">
        <f t="shared" si="219"/>
        <v>174.64999999999998</v>
      </c>
      <c r="W2498" s="24">
        <f t="shared" si="220"/>
        <v>174.64999999999998</v>
      </c>
    </row>
    <row r="2499" spans="1:23" x14ac:dyDescent="0.3">
      <c r="A2499" t="s">
        <v>17</v>
      </c>
      <c r="B2499" t="s">
        <v>10025</v>
      </c>
      <c r="C2499" t="s">
        <v>10026</v>
      </c>
      <c r="D2499" t="s">
        <v>10058</v>
      </c>
      <c r="E2499" t="s">
        <v>10059</v>
      </c>
      <c r="F2499">
        <v>0.3</v>
      </c>
      <c r="G2499" s="2">
        <v>1</v>
      </c>
      <c r="H2499" s="4">
        <v>86.868399999999994</v>
      </c>
      <c r="I2499" s="4">
        <v>33.379199999999997</v>
      </c>
      <c r="J2499" s="7">
        <v>439</v>
      </c>
      <c r="K2499" s="7">
        <v>132</v>
      </c>
      <c r="L2499" s="3">
        <v>0.38429999999999997</v>
      </c>
      <c r="M2499" s="5">
        <v>0.43835685000000002</v>
      </c>
      <c r="N2499" s="6">
        <v>0.25</v>
      </c>
      <c r="O2499" s="8">
        <f>IFERROR(VLOOKUP(C2499,Sheet2!$B$2:$G$588,6,FALSE),0)</f>
        <v>19134</v>
      </c>
      <c r="P2499" t="s">
        <v>22</v>
      </c>
      <c r="Q2499" s="2">
        <v>0.42968838860000003</v>
      </c>
      <c r="R2499" s="3">
        <v>0.3</v>
      </c>
      <c r="S2499" s="3" t="str">
        <f t="shared" si="223"/>
        <v>Y</v>
      </c>
      <c r="T2499" s="2"/>
      <c r="U2499" s="22">
        <f t="shared" si="218"/>
        <v>0.3</v>
      </c>
      <c r="V2499" s="10">
        <f t="shared" si="219"/>
        <v>131.69999999999999</v>
      </c>
      <c r="W2499" s="24">
        <f t="shared" si="220"/>
        <v>131.69999999999999</v>
      </c>
    </row>
    <row r="2500" spans="1:23" x14ac:dyDescent="0.3">
      <c r="A2500" t="s">
        <v>17</v>
      </c>
      <c r="B2500" t="s">
        <v>10025</v>
      </c>
      <c r="C2500" t="s">
        <v>10026</v>
      </c>
      <c r="D2500" t="s">
        <v>10065</v>
      </c>
      <c r="E2500" t="s">
        <v>10066</v>
      </c>
      <c r="F2500">
        <v>0.35</v>
      </c>
      <c r="G2500" s="2">
        <v>1</v>
      </c>
      <c r="H2500" s="4">
        <v>108.7189</v>
      </c>
      <c r="I2500" s="4">
        <v>18.875900000000001</v>
      </c>
      <c r="J2500" s="7">
        <v>417</v>
      </c>
      <c r="K2500" s="7">
        <v>146</v>
      </c>
      <c r="L2500" s="3">
        <v>0.1736</v>
      </c>
      <c r="M2500" s="5">
        <v>0.73603266000000001</v>
      </c>
      <c r="N2500" s="6">
        <v>0.25</v>
      </c>
      <c r="O2500" s="8">
        <f>IFERROR(VLOOKUP(C2500,Sheet2!$B$2:$G$588,6,FALSE),0)</f>
        <v>19134</v>
      </c>
      <c r="P2500" t="s">
        <v>22</v>
      </c>
      <c r="Q2500" s="2">
        <v>0.66034116139999999</v>
      </c>
      <c r="R2500" s="3">
        <v>0.35</v>
      </c>
      <c r="S2500" s="3" t="str">
        <f t="shared" si="223"/>
        <v>Y</v>
      </c>
      <c r="T2500" s="2"/>
      <c r="U2500" s="22">
        <f t="shared" si="218"/>
        <v>0.35</v>
      </c>
      <c r="V2500" s="10">
        <f t="shared" si="219"/>
        <v>145.94999999999999</v>
      </c>
      <c r="W2500" s="24">
        <f t="shared" si="220"/>
        <v>145.94999999999999</v>
      </c>
    </row>
    <row r="2501" spans="1:23" x14ac:dyDescent="0.3">
      <c r="A2501" t="s">
        <v>17</v>
      </c>
      <c r="B2501" t="s">
        <v>10025</v>
      </c>
      <c r="C2501" t="s">
        <v>10026</v>
      </c>
      <c r="D2501" t="s">
        <v>10043</v>
      </c>
      <c r="E2501" t="s">
        <v>10044</v>
      </c>
      <c r="F2501">
        <v>0.35</v>
      </c>
      <c r="G2501" s="2">
        <v>1</v>
      </c>
      <c r="H2501" s="4">
        <v>82.880200000000002</v>
      </c>
      <c r="I2501" s="4">
        <v>14.038399999999999</v>
      </c>
      <c r="J2501" s="7">
        <v>405</v>
      </c>
      <c r="K2501" s="7">
        <v>142</v>
      </c>
      <c r="L2501" s="3">
        <v>0.1694</v>
      </c>
      <c r="M2501" s="5">
        <v>0.96121970999999995</v>
      </c>
      <c r="N2501" s="6">
        <v>0.25</v>
      </c>
      <c r="O2501" s="8">
        <f>IFERROR(VLOOKUP(C2501,Sheet2!$B$2:$G$588,6,FALSE),0)</f>
        <v>19134</v>
      </c>
      <c r="P2501" t="s">
        <v>22</v>
      </c>
      <c r="Q2501" s="2">
        <v>0.73991378190000001</v>
      </c>
      <c r="R2501" s="3">
        <v>0.35</v>
      </c>
      <c r="S2501" s="3" t="str">
        <f t="shared" si="223"/>
        <v>Y</v>
      </c>
      <c r="T2501" s="2"/>
      <c r="U2501" s="22">
        <f t="shared" si="218"/>
        <v>0.35</v>
      </c>
      <c r="V2501" s="10">
        <f t="shared" si="219"/>
        <v>141.75</v>
      </c>
      <c r="W2501" s="24">
        <f t="shared" si="220"/>
        <v>141.75</v>
      </c>
    </row>
    <row r="2502" spans="1:23" x14ac:dyDescent="0.3">
      <c r="A2502" t="s">
        <v>17</v>
      </c>
      <c r="B2502" t="s">
        <v>10025</v>
      </c>
      <c r="C2502" t="s">
        <v>10026</v>
      </c>
      <c r="D2502" t="s">
        <v>10050</v>
      </c>
      <c r="E2502" t="s">
        <v>590</v>
      </c>
      <c r="F2502">
        <v>0.4</v>
      </c>
      <c r="G2502" s="2">
        <v>0</v>
      </c>
      <c r="H2502" s="4">
        <v>33.082099999999997</v>
      </c>
      <c r="I2502" s="4">
        <v>11.9551</v>
      </c>
      <c r="J2502" s="7">
        <v>379</v>
      </c>
      <c r="K2502" s="7">
        <v>152</v>
      </c>
      <c r="L2502" s="3">
        <v>0.3614</v>
      </c>
      <c r="M2502" s="5">
        <v>1.0566000099999999</v>
      </c>
      <c r="N2502" s="6">
        <v>0.25</v>
      </c>
      <c r="O2502" s="8">
        <f>IFERROR(VLOOKUP(C2502,Sheet2!$B$2:$G$588,6,FALSE),0)</f>
        <v>19134</v>
      </c>
      <c r="P2502" t="s">
        <v>22</v>
      </c>
      <c r="Q2502" s="2">
        <v>0.76339201400000001</v>
      </c>
      <c r="R2502" s="3">
        <v>0.4</v>
      </c>
      <c r="U2502" s="22">
        <f t="shared" si="218"/>
        <v>0.4</v>
      </c>
      <c r="V2502" s="10">
        <f t="shared" si="219"/>
        <v>151.6</v>
      </c>
      <c r="W2502" s="24">
        <f t="shared" si="220"/>
        <v>151.6</v>
      </c>
    </row>
    <row r="2503" spans="1:23" x14ac:dyDescent="0.3">
      <c r="A2503" t="s">
        <v>17</v>
      </c>
      <c r="B2503" t="s">
        <v>10025</v>
      </c>
      <c r="C2503" t="s">
        <v>10026</v>
      </c>
      <c r="D2503" t="s">
        <v>10070</v>
      </c>
      <c r="E2503" t="s">
        <v>356</v>
      </c>
      <c r="F2503">
        <v>0.25</v>
      </c>
      <c r="G2503" s="2">
        <v>1</v>
      </c>
      <c r="H2503" s="4">
        <v>108.1</v>
      </c>
      <c r="I2503" s="4">
        <v>16.471900000000002</v>
      </c>
      <c r="J2503" s="7">
        <v>370</v>
      </c>
      <c r="K2503" s="7">
        <v>92</v>
      </c>
      <c r="L2503" s="3">
        <v>0.15240000000000001</v>
      </c>
      <c r="M2503" s="5">
        <v>0.74775548000000003</v>
      </c>
      <c r="N2503" s="6">
        <v>0.25</v>
      </c>
      <c r="O2503" s="8">
        <f>IFERROR(VLOOKUP(C2503,Sheet2!$B$2:$G$588,6,FALSE),0)</f>
        <v>19134</v>
      </c>
      <c r="P2503" t="s">
        <v>22</v>
      </c>
      <c r="Q2503" s="2">
        <v>0.66566610739999998</v>
      </c>
      <c r="R2503" s="3">
        <v>0.25</v>
      </c>
      <c r="S2503" s="3" t="str">
        <f t="shared" ref="S2503:S2510" si="224">IF(R2503+0.01&lt;Q2503,"Y","")</f>
        <v>Y</v>
      </c>
      <c r="T2503" s="2"/>
      <c r="U2503" s="22">
        <f t="shared" si="218"/>
        <v>0.25</v>
      </c>
      <c r="V2503" s="10">
        <f t="shared" si="219"/>
        <v>92.5</v>
      </c>
      <c r="W2503" s="24">
        <f t="shared" si="220"/>
        <v>92.5</v>
      </c>
    </row>
    <row r="2504" spans="1:23" x14ac:dyDescent="0.3">
      <c r="A2504" t="s">
        <v>17</v>
      </c>
      <c r="B2504" t="s">
        <v>10025</v>
      </c>
      <c r="C2504" t="s">
        <v>10026</v>
      </c>
      <c r="D2504" t="s">
        <v>10032</v>
      </c>
      <c r="E2504" t="s">
        <v>480</v>
      </c>
      <c r="F2504">
        <v>0.3</v>
      </c>
      <c r="G2504" s="2">
        <v>1</v>
      </c>
      <c r="H2504" s="4">
        <v>108.43640000000001</v>
      </c>
      <c r="I2504" s="4">
        <v>16.4999</v>
      </c>
      <c r="J2504" s="7">
        <v>361</v>
      </c>
      <c r="K2504" s="7">
        <v>108</v>
      </c>
      <c r="L2504" s="3">
        <v>0.1522</v>
      </c>
      <c r="M2504" s="5">
        <v>0.73024268999999997</v>
      </c>
      <c r="N2504" s="6">
        <v>0.25</v>
      </c>
      <c r="O2504" s="8">
        <f>IFERROR(VLOOKUP(C2504,Sheet2!$B$2:$G$588,6,FALSE),0)</f>
        <v>19134</v>
      </c>
      <c r="P2504" t="s">
        <v>22</v>
      </c>
      <c r="Q2504" s="2">
        <v>0.6576480603</v>
      </c>
      <c r="R2504" s="3">
        <v>0.3</v>
      </c>
      <c r="S2504" s="3" t="str">
        <f t="shared" si="224"/>
        <v>Y</v>
      </c>
      <c r="T2504" s="2"/>
      <c r="U2504" s="22">
        <f t="shared" si="218"/>
        <v>0.3</v>
      </c>
      <c r="V2504" s="10">
        <f t="shared" si="219"/>
        <v>108.3</v>
      </c>
      <c r="W2504" s="24">
        <f t="shared" si="220"/>
        <v>108.3</v>
      </c>
    </row>
    <row r="2505" spans="1:23" x14ac:dyDescent="0.3">
      <c r="A2505" t="s">
        <v>17</v>
      </c>
      <c r="B2505" t="s">
        <v>10025</v>
      </c>
      <c r="C2505" t="s">
        <v>10026</v>
      </c>
      <c r="D2505" t="s">
        <v>10056</v>
      </c>
      <c r="E2505" t="s">
        <v>10057</v>
      </c>
      <c r="F2505">
        <v>0.25</v>
      </c>
      <c r="G2505" s="2">
        <v>1</v>
      </c>
      <c r="H2505" s="4">
        <v>149.97659999999999</v>
      </c>
      <c r="I2505" s="4">
        <v>7.2576000000000001</v>
      </c>
      <c r="J2505" s="7">
        <v>319</v>
      </c>
      <c r="K2505" s="7">
        <v>80</v>
      </c>
      <c r="L2505" s="3">
        <v>4.8399999999999999E-2</v>
      </c>
      <c r="M2505" s="5">
        <v>1.46613127</v>
      </c>
      <c r="N2505" s="6">
        <v>0.75</v>
      </c>
      <c r="O2505" s="8">
        <f>IFERROR(VLOOKUP(C2505,Sheet2!$B$2:$G$588,6,FALSE),0)</f>
        <v>19134</v>
      </c>
      <c r="P2505" t="s">
        <v>22</v>
      </c>
      <c r="Q2505" s="2">
        <v>0.48844962580000001</v>
      </c>
      <c r="R2505" s="3">
        <v>0.25</v>
      </c>
      <c r="S2505" s="3" t="str">
        <f t="shared" si="224"/>
        <v>Y</v>
      </c>
      <c r="T2505" s="2"/>
      <c r="U2505" s="22">
        <f t="shared" si="218"/>
        <v>0.25</v>
      </c>
      <c r="V2505" s="10">
        <f t="shared" si="219"/>
        <v>79.75</v>
      </c>
      <c r="W2505" s="24">
        <f t="shared" si="220"/>
        <v>79.75</v>
      </c>
    </row>
    <row r="2506" spans="1:23" x14ac:dyDescent="0.3">
      <c r="A2506" t="s">
        <v>17</v>
      </c>
      <c r="B2506" t="s">
        <v>10025</v>
      </c>
      <c r="C2506" t="s">
        <v>10026</v>
      </c>
      <c r="D2506" t="s">
        <v>10060</v>
      </c>
      <c r="E2506" t="s">
        <v>563</v>
      </c>
      <c r="F2506">
        <v>0.4</v>
      </c>
      <c r="G2506" s="2">
        <v>1</v>
      </c>
      <c r="H2506" s="4">
        <v>129.18090000000001</v>
      </c>
      <c r="I2506" s="4">
        <v>15.7248</v>
      </c>
      <c r="J2506" s="7">
        <v>310</v>
      </c>
      <c r="K2506" s="7">
        <v>124</v>
      </c>
      <c r="L2506" s="3">
        <v>0.1217</v>
      </c>
      <c r="M2506" s="5">
        <v>0.65713999999999995</v>
      </c>
      <c r="N2506" s="6">
        <v>0.25</v>
      </c>
      <c r="O2506" s="8">
        <f>IFERROR(VLOOKUP(C2506,Sheet2!$B$2:$G$588,6,FALSE),0)</f>
        <v>19134</v>
      </c>
      <c r="P2506" t="s">
        <v>22</v>
      </c>
      <c r="Q2506" s="2">
        <v>0.61956356440000004</v>
      </c>
      <c r="R2506" s="3">
        <v>0.4</v>
      </c>
      <c r="S2506" s="3" t="str">
        <f t="shared" si="224"/>
        <v>Y</v>
      </c>
      <c r="T2506" s="2"/>
      <c r="U2506" s="22">
        <f t="shared" ref="U2506:U2569" si="225">IF(A2506="placement",IF(T2506="",R2506,T2506),"")</f>
        <v>0.4</v>
      </c>
      <c r="V2506" s="10">
        <f t="shared" ref="V2506:V2569" si="226">IF($A2506="placement",U2506*J2506,"")</f>
        <v>124</v>
      </c>
      <c r="W2506" s="24">
        <f t="shared" ref="W2506:W2569" si="227">IF($A2506="placement",V2506,IF($A2506="site",SUMIF($C:$C,$C2506,$V:$V),IF($A2506="user",SUMIF($B:$B,$B2506,$V:$V),SUM($V:$V))))</f>
        <v>124</v>
      </c>
    </row>
    <row r="2507" spans="1:23" x14ac:dyDescent="0.3">
      <c r="A2507" t="s">
        <v>17</v>
      </c>
      <c r="B2507" t="s">
        <v>10025</v>
      </c>
      <c r="C2507" t="s">
        <v>10026</v>
      </c>
      <c r="D2507" t="s">
        <v>10071</v>
      </c>
      <c r="E2507" t="s">
        <v>379</v>
      </c>
      <c r="F2507">
        <v>0.35</v>
      </c>
      <c r="G2507" s="2">
        <v>1</v>
      </c>
      <c r="H2507" s="4">
        <v>98.815200000000004</v>
      </c>
      <c r="I2507" s="4">
        <v>12.3653</v>
      </c>
      <c r="J2507" s="7">
        <v>237</v>
      </c>
      <c r="K2507" s="7">
        <v>83</v>
      </c>
      <c r="L2507" s="3">
        <v>0.12509999999999999</v>
      </c>
      <c r="M2507" s="5">
        <v>0.64007128000000002</v>
      </c>
      <c r="N2507" s="6">
        <v>0.25</v>
      </c>
      <c r="O2507" s="8">
        <f>IFERROR(VLOOKUP(C2507,Sheet2!$B$2:$G$588,6,FALSE),0)</f>
        <v>19134</v>
      </c>
      <c r="P2507" t="s">
        <v>22</v>
      </c>
      <c r="Q2507" s="2">
        <v>0.60941850249999996</v>
      </c>
      <c r="R2507" s="3">
        <v>0.34999999999999898</v>
      </c>
      <c r="S2507" s="3" t="str">
        <f t="shared" si="224"/>
        <v>Y</v>
      </c>
      <c r="T2507" s="2"/>
      <c r="U2507" s="22">
        <f t="shared" si="225"/>
        <v>0.34999999999999898</v>
      </c>
      <c r="V2507" s="10">
        <f t="shared" si="226"/>
        <v>82.949999999999761</v>
      </c>
      <c r="W2507" s="24">
        <f t="shared" si="227"/>
        <v>82.949999999999761</v>
      </c>
    </row>
    <row r="2508" spans="1:23" x14ac:dyDescent="0.3">
      <c r="A2508" t="s">
        <v>17</v>
      </c>
      <c r="B2508" t="s">
        <v>10025</v>
      </c>
      <c r="C2508" t="s">
        <v>10026</v>
      </c>
      <c r="D2508" t="s">
        <v>10077</v>
      </c>
      <c r="E2508" t="s">
        <v>10078</v>
      </c>
      <c r="F2508">
        <v>0.35</v>
      </c>
      <c r="G2508" s="2">
        <v>1</v>
      </c>
      <c r="H2508" s="4">
        <v>41.579300000000003</v>
      </c>
      <c r="I2508" s="4">
        <v>16.7331</v>
      </c>
      <c r="J2508" s="7">
        <v>235</v>
      </c>
      <c r="K2508" s="7">
        <v>82</v>
      </c>
      <c r="L2508" s="3">
        <v>0.40239999999999998</v>
      </c>
      <c r="M2508" s="5">
        <v>0.46887130999999999</v>
      </c>
      <c r="N2508" s="6">
        <v>0.25</v>
      </c>
      <c r="O2508" s="8">
        <f>IFERROR(VLOOKUP(C2508,Sheet2!$B$2:$G$588,6,FALSE),0)</f>
        <v>19134</v>
      </c>
      <c r="P2508" t="s">
        <v>22</v>
      </c>
      <c r="Q2508" s="2">
        <v>0.46680465630000001</v>
      </c>
      <c r="R2508" s="3">
        <v>0.35</v>
      </c>
      <c r="S2508" s="3" t="str">
        <f t="shared" si="224"/>
        <v>Y</v>
      </c>
      <c r="T2508" s="2"/>
      <c r="U2508" s="22">
        <f t="shared" si="225"/>
        <v>0.35</v>
      </c>
      <c r="V2508" s="10">
        <f t="shared" si="226"/>
        <v>82.25</v>
      </c>
      <c r="W2508" s="24">
        <f t="shared" si="227"/>
        <v>82.25</v>
      </c>
    </row>
    <row r="2509" spans="1:23" x14ac:dyDescent="0.3">
      <c r="A2509" t="s">
        <v>17</v>
      </c>
      <c r="B2509" t="s">
        <v>10025</v>
      </c>
      <c r="C2509" t="s">
        <v>10026</v>
      </c>
      <c r="D2509" t="s">
        <v>10086</v>
      </c>
      <c r="E2509" t="s">
        <v>417</v>
      </c>
      <c r="F2509">
        <v>0.3</v>
      </c>
      <c r="G2509" s="2">
        <v>1</v>
      </c>
      <c r="H2509" s="4">
        <v>101.2214</v>
      </c>
      <c r="I2509" s="4">
        <v>12.72</v>
      </c>
      <c r="J2509" s="7">
        <v>227</v>
      </c>
      <c r="K2509" s="7">
        <v>68</v>
      </c>
      <c r="L2509" s="3">
        <v>0.12570000000000001</v>
      </c>
      <c r="M2509" s="5">
        <v>0.59458221</v>
      </c>
      <c r="N2509" s="6">
        <v>0.25</v>
      </c>
      <c r="O2509" s="8">
        <f>IFERROR(VLOOKUP(C2509,Sheet2!$B$2:$G$588,6,FALSE),0)</f>
        <v>19134</v>
      </c>
      <c r="P2509" t="s">
        <v>22</v>
      </c>
      <c r="Q2509" s="2">
        <v>0.57953669699999999</v>
      </c>
      <c r="R2509" s="3">
        <v>0.29999999999999899</v>
      </c>
      <c r="S2509" s="3" t="str">
        <f t="shared" si="224"/>
        <v>Y</v>
      </c>
      <c r="T2509" s="2"/>
      <c r="U2509" s="22">
        <f t="shared" si="225"/>
        <v>0.29999999999999899</v>
      </c>
      <c r="V2509" s="10">
        <f t="shared" si="226"/>
        <v>68.099999999999767</v>
      </c>
      <c r="W2509" s="24">
        <f t="shared" si="227"/>
        <v>68.099999999999767</v>
      </c>
    </row>
    <row r="2510" spans="1:23" x14ac:dyDescent="0.3">
      <c r="A2510" t="s">
        <v>17</v>
      </c>
      <c r="B2510" t="s">
        <v>10025</v>
      </c>
      <c r="C2510" t="s">
        <v>10026</v>
      </c>
      <c r="D2510" t="s">
        <v>10074</v>
      </c>
      <c r="E2510" t="s">
        <v>10075</v>
      </c>
      <c r="F2510">
        <v>0.3</v>
      </c>
      <c r="G2510" s="2">
        <v>1</v>
      </c>
      <c r="H2510" s="4">
        <v>83.269199999999998</v>
      </c>
      <c r="I2510" s="4">
        <v>4.9231999999999996</v>
      </c>
      <c r="J2510" s="7">
        <v>195</v>
      </c>
      <c r="K2510" s="7">
        <v>58</v>
      </c>
      <c r="L2510" s="3">
        <v>5.91E-2</v>
      </c>
      <c r="M2510" s="5">
        <v>1.31735655</v>
      </c>
      <c r="N2510" s="6">
        <v>0.75</v>
      </c>
      <c r="O2510" s="8">
        <f>IFERROR(VLOOKUP(C2510,Sheet2!$B$2:$G$588,6,FALSE),0)</f>
        <v>19134</v>
      </c>
      <c r="P2510" t="s">
        <v>22</v>
      </c>
      <c r="Q2510" s="2">
        <v>0.43067804859999997</v>
      </c>
      <c r="R2510" s="3">
        <v>0.3</v>
      </c>
      <c r="S2510" s="3" t="str">
        <f t="shared" si="224"/>
        <v>Y</v>
      </c>
      <c r="T2510" s="2"/>
      <c r="U2510" s="22">
        <f t="shared" si="225"/>
        <v>0.3</v>
      </c>
      <c r="V2510" s="10">
        <f t="shared" si="226"/>
        <v>58.5</v>
      </c>
      <c r="W2510" s="24">
        <f t="shared" si="227"/>
        <v>58.5</v>
      </c>
    </row>
    <row r="2511" spans="1:23" x14ac:dyDescent="0.3">
      <c r="A2511" t="s">
        <v>17</v>
      </c>
      <c r="B2511" t="s">
        <v>10025</v>
      </c>
      <c r="C2511" t="s">
        <v>10026</v>
      </c>
      <c r="D2511" t="s">
        <v>10051</v>
      </c>
      <c r="E2511" t="s">
        <v>329</v>
      </c>
      <c r="F2511">
        <v>0.25</v>
      </c>
      <c r="G2511" s="2">
        <v>0</v>
      </c>
      <c r="H2511" s="4">
        <v>48.264899999999997</v>
      </c>
      <c r="I2511" s="4">
        <v>9.1049000000000007</v>
      </c>
      <c r="J2511" s="7">
        <v>182</v>
      </c>
      <c r="K2511" s="7">
        <v>45</v>
      </c>
      <c r="L2511" s="3">
        <v>0.18859999999999999</v>
      </c>
      <c r="M2511" s="5">
        <v>0.66460708000000002</v>
      </c>
      <c r="N2511" s="6">
        <v>0.25</v>
      </c>
      <c r="O2511" s="8">
        <f>IFERROR(VLOOKUP(C2511,Sheet2!$B$2:$G$588,6,FALSE),0)</f>
        <v>19134</v>
      </c>
      <c r="P2511" t="s">
        <v>22</v>
      </c>
      <c r="Q2511" s="2">
        <v>0.62383789280000002</v>
      </c>
      <c r="R2511" s="3">
        <v>0.25</v>
      </c>
      <c r="U2511" s="22">
        <f t="shared" si="225"/>
        <v>0.25</v>
      </c>
      <c r="V2511" s="10">
        <f t="shared" si="226"/>
        <v>45.5</v>
      </c>
      <c r="W2511" s="24">
        <f t="shared" si="227"/>
        <v>45.5</v>
      </c>
    </row>
    <row r="2512" spans="1:23" x14ac:dyDescent="0.3">
      <c r="A2512" t="s">
        <v>17</v>
      </c>
      <c r="B2512" t="s">
        <v>10025</v>
      </c>
      <c r="C2512" t="s">
        <v>10026</v>
      </c>
      <c r="D2512" t="s">
        <v>10064</v>
      </c>
      <c r="E2512" t="s">
        <v>495</v>
      </c>
      <c r="F2512">
        <v>0.3</v>
      </c>
      <c r="G2512" s="2">
        <v>1</v>
      </c>
      <c r="H2512" s="4">
        <v>56.567500000000003</v>
      </c>
      <c r="I2512" s="4">
        <v>9.1499000000000006</v>
      </c>
      <c r="J2512" s="7">
        <v>172</v>
      </c>
      <c r="K2512" s="7">
        <v>52</v>
      </c>
      <c r="L2512" s="3">
        <v>0.1618</v>
      </c>
      <c r="M2512" s="5">
        <v>0.62818757000000003</v>
      </c>
      <c r="N2512" s="6">
        <v>0.25</v>
      </c>
      <c r="O2512" s="8">
        <f>IFERROR(VLOOKUP(C2512,Sheet2!$B$2:$G$588,6,FALSE),0)</f>
        <v>19134</v>
      </c>
      <c r="P2512" t="s">
        <v>22</v>
      </c>
      <c r="Q2512" s="2">
        <v>0.60202969549999996</v>
      </c>
      <c r="R2512" s="3">
        <v>0.3</v>
      </c>
      <c r="S2512" s="3" t="str">
        <f t="shared" ref="S2512:S2513" si="228">IF(R2512+0.01&lt;Q2512,"Y","")</f>
        <v>Y</v>
      </c>
      <c r="T2512" s="2"/>
      <c r="U2512" s="22">
        <f t="shared" si="225"/>
        <v>0.3</v>
      </c>
      <c r="V2512" s="10">
        <f t="shared" si="226"/>
        <v>51.6</v>
      </c>
      <c r="W2512" s="24">
        <f t="shared" si="227"/>
        <v>51.6</v>
      </c>
    </row>
    <row r="2513" spans="1:23" x14ac:dyDescent="0.3">
      <c r="A2513" t="s">
        <v>17</v>
      </c>
      <c r="B2513" t="s">
        <v>10025</v>
      </c>
      <c r="C2513" t="s">
        <v>10026</v>
      </c>
      <c r="D2513" t="s">
        <v>10081</v>
      </c>
      <c r="E2513" t="s">
        <v>387</v>
      </c>
      <c r="F2513">
        <v>0.3</v>
      </c>
      <c r="G2513" s="2">
        <v>1</v>
      </c>
      <c r="H2513" s="4">
        <v>58.152900000000002</v>
      </c>
      <c r="I2513" s="4">
        <v>8.3841000000000001</v>
      </c>
      <c r="J2513" s="7">
        <v>155</v>
      </c>
      <c r="K2513" s="7">
        <v>46</v>
      </c>
      <c r="L2513" s="3">
        <v>0.14419999999999999</v>
      </c>
      <c r="M2513" s="5">
        <v>0.61596565000000003</v>
      </c>
      <c r="N2513" s="6">
        <v>0.25</v>
      </c>
      <c r="O2513" s="8">
        <f>IFERROR(VLOOKUP(C2513,Sheet2!$B$2:$G$588,6,FALSE),0)</f>
        <v>19134</v>
      </c>
      <c r="P2513" t="s">
        <v>22</v>
      </c>
      <c r="Q2513" s="2">
        <v>0.59413321119999996</v>
      </c>
      <c r="R2513" s="3">
        <v>0.3</v>
      </c>
      <c r="S2513" s="3" t="str">
        <f t="shared" si="228"/>
        <v>Y</v>
      </c>
      <c r="T2513" s="2"/>
      <c r="U2513" s="22">
        <f t="shared" si="225"/>
        <v>0.3</v>
      </c>
      <c r="V2513" s="10">
        <f t="shared" si="226"/>
        <v>46.5</v>
      </c>
      <c r="W2513" s="24">
        <f t="shared" si="227"/>
        <v>46.5</v>
      </c>
    </row>
    <row r="2514" spans="1:23" x14ac:dyDescent="0.3">
      <c r="A2514" t="s">
        <v>17</v>
      </c>
      <c r="B2514" t="s">
        <v>10025</v>
      </c>
      <c r="C2514" t="s">
        <v>10026</v>
      </c>
      <c r="D2514" t="s">
        <v>10045</v>
      </c>
      <c r="E2514" t="s">
        <v>586</v>
      </c>
      <c r="F2514">
        <v>0.25</v>
      </c>
      <c r="G2514" s="2">
        <v>0</v>
      </c>
      <c r="H2514" s="4">
        <v>37.186900000000001</v>
      </c>
      <c r="I2514" s="4">
        <v>7.1412000000000004</v>
      </c>
      <c r="J2514" s="7">
        <v>145</v>
      </c>
      <c r="K2514" s="7">
        <v>36</v>
      </c>
      <c r="L2514" s="3">
        <v>0.192</v>
      </c>
      <c r="M2514" s="5">
        <v>0.67583543999999995</v>
      </c>
      <c r="N2514" s="6">
        <v>0.25</v>
      </c>
      <c r="O2514" s="8">
        <f>IFERROR(VLOOKUP(C2514,Sheet2!$B$2:$G$588,6,FALSE),0)</f>
        <v>19134</v>
      </c>
      <c r="P2514" t="s">
        <v>22</v>
      </c>
      <c r="Q2514" s="2">
        <v>0.63008746739999999</v>
      </c>
      <c r="R2514" s="3">
        <v>0.249999999999999</v>
      </c>
      <c r="U2514" s="22">
        <f t="shared" si="225"/>
        <v>0.249999999999999</v>
      </c>
      <c r="V2514" s="10">
        <f t="shared" si="226"/>
        <v>36.249999999999858</v>
      </c>
      <c r="W2514" s="24">
        <f t="shared" si="227"/>
        <v>36.249999999999858</v>
      </c>
    </row>
    <row r="2515" spans="1:23" x14ac:dyDescent="0.3">
      <c r="A2515" t="s">
        <v>17</v>
      </c>
      <c r="B2515" t="s">
        <v>10025</v>
      </c>
      <c r="C2515" t="s">
        <v>10026</v>
      </c>
      <c r="D2515" t="s">
        <v>10052</v>
      </c>
      <c r="E2515" t="s">
        <v>10053</v>
      </c>
      <c r="F2515">
        <v>0.3</v>
      </c>
      <c r="G2515" s="2">
        <v>0</v>
      </c>
      <c r="H2515" s="4">
        <v>32.150100000000002</v>
      </c>
      <c r="I2515" s="4">
        <v>4.8021000000000003</v>
      </c>
      <c r="J2515" s="7">
        <v>126</v>
      </c>
      <c r="K2515" s="7">
        <v>38</v>
      </c>
      <c r="L2515" s="3">
        <v>0.14940000000000001</v>
      </c>
      <c r="M2515" s="5">
        <v>0.87191284000000002</v>
      </c>
      <c r="N2515" s="6">
        <v>0.5</v>
      </c>
      <c r="O2515" s="8">
        <f>IFERROR(VLOOKUP(C2515,Sheet2!$B$2:$G$588,6,FALSE),0)</f>
        <v>19134</v>
      </c>
      <c r="P2515" t="s">
        <v>22</v>
      </c>
      <c r="Q2515" s="2">
        <v>0.4265481834</v>
      </c>
      <c r="R2515" s="3">
        <v>0.3</v>
      </c>
      <c r="U2515" s="22">
        <f t="shared" si="225"/>
        <v>0.3</v>
      </c>
      <c r="V2515" s="10">
        <f t="shared" si="226"/>
        <v>37.799999999999997</v>
      </c>
      <c r="W2515" s="24">
        <f t="shared" si="227"/>
        <v>37.799999999999997</v>
      </c>
    </row>
    <row r="2516" spans="1:23" x14ac:dyDescent="0.3">
      <c r="A2516" t="s">
        <v>17</v>
      </c>
      <c r="B2516" t="s">
        <v>10025</v>
      </c>
      <c r="C2516" t="s">
        <v>10026</v>
      </c>
      <c r="D2516" t="s">
        <v>10046</v>
      </c>
      <c r="E2516" t="s">
        <v>10047</v>
      </c>
      <c r="F2516">
        <v>0.25</v>
      </c>
      <c r="G2516" s="2">
        <v>0</v>
      </c>
      <c r="H2516" s="4">
        <v>20.658300000000001</v>
      </c>
      <c r="I2516" s="4">
        <v>3.3700999999999999</v>
      </c>
      <c r="J2516" s="7">
        <v>116</v>
      </c>
      <c r="K2516" s="7">
        <v>29</v>
      </c>
      <c r="L2516" s="3">
        <v>0.16309999999999999</v>
      </c>
      <c r="M2516" s="5">
        <v>1.1467667100000001</v>
      </c>
      <c r="N2516" s="6">
        <v>0.75</v>
      </c>
      <c r="O2516" s="8">
        <f>IFERROR(VLOOKUP(C2516,Sheet2!$B$2:$G$588,6,FALSE),0)</f>
        <v>19134</v>
      </c>
      <c r="P2516" t="s">
        <v>22</v>
      </c>
      <c r="Q2516" s="2">
        <v>0.34598729150000002</v>
      </c>
      <c r="R2516" s="3">
        <v>0.25</v>
      </c>
      <c r="U2516" s="22">
        <f t="shared" si="225"/>
        <v>0.25</v>
      </c>
      <c r="V2516" s="10">
        <f t="shared" si="226"/>
        <v>29</v>
      </c>
      <c r="W2516" s="24">
        <f t="shared" si="227"/>
        <v>29</v>
      </c>
    </row>
    <row r="2517" spans="1:23" x14ac:dyDescent="0.3">
      <c r="A2517" t="s">
        <v>17</v>
      </c>
      <c r="B2517" t="s">
        <v>10025</v>
      </c>
      <c r="C2517" t="s">
        <v>10026</v>
      </c>
      <c r="D2517" t="s">
        <v>10072</v>
      </c>
      <c r="E2517" t="s">
        <v>484</v>
      </c>
      <c r="F2517">
        <v>0.3</v>
      </c>
      <c r="G2517" s="2">
        <v>0</v>
      </c>
      <c r="H2517" s="4">
        <v>14.054600000000001</v>
      </c>
      <c r="I2517" s="4">
        <v>3.5760999999999998</v>
      </c>
      <c r="J2517" s="7">
        <v>72</v>
      </c>
      <c r="K2517" s="7">
        <v>22</v>
      </c>
      <c r="L2517" s="3">
        <v>0.25440000000000002</v>
      </c>
      <c r="M2517" s="5">
        <v>0.67384253000000005</v>
      </c>
      <c r="N2517" s="6">
        <v>0.25</v>
      </c>
      <c r="O2517" s="8">
        <f>IFERROR(VLOOKUP(C2517,Sheet2!$B$2:$G$588,6,FALSE),0)</f>
        <v>19134</v>
      </c>
      <c r="P2517" t="s">
        <v>22</v>
      </c>
      <c r="Q2517" s="2">
        <v>0.62899343740000002</v>
      </c>
      <c r="R2517" s="3">
        <v>0.3</v>
      </c>
      <c r="U2517" s="22">
        <f t="shared" si="225"/>
        <v>0.3</v>
      </c>
      <c r="V2517" s="10">
        <f t="shared" si="226"/>
        <v>21.599999999999998</v>
      </c>
      <c r="W2517" s="24">
        <f t="shared" si="227"/>
        <v>21.599999999999998</v>
      </c>
    </row>
    <row r="2518" spans="1:23" x14ac:dyDescent="0.3">
      <c r="A2518" t="s">
        <v>17</v>
      </c>
      <c r="B2518" t="s">
        <v>10025</v>
      </c>
      <c r="C2518" t="s">
        <v>10026</v>
      </c>
      <c r="D2518" t="s">
        <v>10082</v>
      </c>
      <c r="E2518" t="s">
        <v>10083</v>
      </c>
      <c r="F2518">
        <v>0.25</v>
      </c>
      <c r="G2518" s="2">
        <v>0</v>
      </c>
      <c r="H2518" s="4">
        <v>14.386200000000001</v>
      </c>
      <c r="I2518" s="4">
        <v>2.8586</v>
      </c>
      <c r="J2518" s="7">
        <v>65</v>
      </c>
      <c r="K2518" s="7">
        <v>16</v>
      </c>
      <c r="L2518" s="3">
        <v>0.19869999999999999</v>
      </c>
      <c r="M2518" s="5">
        <v>0.76188001000000005</v>
      </c>
      <c r="N2518" s="6">
        <v>0.35</v>
      </c>
      <c r="O2518" s="8">
        <f>IFERROR(VLOOKUP(C2518,Sheet2!$B$2:$G$588,6,FALSE),0)</f>
        <v>19134</v>
      </c>
      <c r="P2518" t="s">
        <v>22</v>
      </c>
      <c r="Q2518" s="2">
        <v>0.54061007770000002</v>
      </c>
      <c r="R2518" s="3">
        <v>0.25</v>
      </c>
      <c r="U2518" s="22">
        <f t="shared" si="225"/>
        <v>0.25</v>
      </c>
      <c r="V2518" s="10">
        <f t="shared" si="226"/>
        <v>16.25</v>
      </c>
      <c r="W2518" s="24">
        <f t="shared" si="227"/>
        <v>16.25</v>
      </c>
    </row>
    <row r="2519" spans="1:23" x14ac:dyDescent="0.3">
      <c r="A2519" t="s">
        <v>17</v>
      </c>
      <c r="B2519" t="s">
        <v>10025</v>
      </c>
      <c r="C2519" t="s">
        <v>10026</v>
      </c>
      <c r="D2519" t="s">
        <v>10049</v>
      </c>
      <c r="E2519" t="s">
        <v>535</v>
      </c>
      <c r="F2519">
        <v>0.3</v>
      </c>
      <c r="G2519" s="2">
        <v>0</v>
      </c>
      <c r="H2519" s="4">
        <v>12.0776</v>
      </c>
      <c r="I2519" s="4">
        <v>3.1103999999999998</v>
      </c>
      <c r="J2519" s="7">
        <v>63</v>
      </c>
      <c r="K2519" s="7">
        <v>19</v>
      </c>
      <c r="L2519" s="3">
        <v>0.25750000000000001</v>
      </c>
      <c r="M2519" s="5">
        <v>0.67694109999999996</v>
      </c>
      <c r="N2519" s="6">
        <v>0.25</v>
      </c>
      <c r="O2519" s="8">
        <f>IFERROR(VLOOKUP(C2519,Sheet2!$B$2:$G$588,6,FALSE),0)</f>
        <v>19134</v>
      </c>
      <c r="P2519" t="s">
        <v>22</v>
      </c>
      <c r="Q2519" s="2">
        <v>0.63069164850000003</v>
      </c>
      <c r="R2519" s="3">
        <v>0.3</v>
      </c>
      <c r="U2519" s="22">
        <f t="shared" si="225"/>
        <v>0.3</v>
      </c>
      <c r="V2519" s="10">
        <f t="shared" si="226"/>
        <v>18.899999999999999</v>
      </c>
      <c r="W2519" s="24">
        <f t="shared" si="227"/>
        <v>18.899999999999999</v>
      </c>
    </row>
    <row r="2520" spans="1:23" x14ac:dyDescent="0.3">
      <c r="A2520" t="s">
        <v>17</v>
      </c>
      <c r="B2520" t="s">
        <v>10025</v>
      </c>
      <c r="C2520" t="s">
        <v>10026</v>
      </c>
      <c r="D2520" t="s">
        <v>10069</v>
      </c>
      <c r="E2520" t="s">
        <v>426</v>
      </c>
      <c r="F2520">
        <v>0.3</v>
      </c>
      <c r="G2520" s="2">
        <v>0</v>
      </c>
      <c r="H2520" s="4">
        <v>10.650399999999999</v>
      </c>
      <c r="I2520" s="4">
        <v>2.8184</v>
      </c>
      <c r="J2520" s="7">
        <v>58</v>
      </c>
      <c r="K2520" s="7">
        <v>17</v>
      </c>
      <c r="L2520" s="3">
        <v>0.2646</v>
      </c>
      <c r="M2520" s="5">
        <v>0.68041969000000002</v>
      </c>
      <c r="N2520" s="6">
        <v>0.25</v>
      </c>
      <c r="O2520" s="8">
        <f>IFERROR(VLOOKUP(C2520,Sheet2!$B$2:$G$588,6,FALSE),0)</f>
        <v>19134</v>
      </c>
      <c r="P2520" t="s">
        <v>22</v>
      </c>
      <c r="Q2520" s="2">
        <v>0.63257970799999996</v>
      </c>
      <c r="R2520" s="3">
        <v>0.3</v>
      </c>
      <c r="U2520" s="22">
        <f t="shared" si="225"/>
        <v>0.3</v>
      </c>
      <c r="V2520" s="10">
        <f t="shared" si="226"/>
        <v>17.399999999999999</v>
      </c>
      <c r="W2520" s="24">
        <f t="shared" si="227"/>
        <v>17.399999999999999</v>
      </c>
    </row>
    <row r="2521" spans="1:23" x14ac:dyDescent="0.3">
      <c r="A2521" t="s">
        <v>17</v>
      </c>
      <c r="B2521" t="s">
        <v>10025</v>
      </c>
      <c r="C2521" t="s">
        <v>10026</v>
      </c>
      <c r="D2521" t="s">
        <v>10079</v>
      </c>
      <c r="E2521" t="s">
        <v>10080</v>
      </c>
      <c r="F2521">
        <v>0.33</v>
      </c>
      <c r="G2521" s="2">
        <v>0</v>
      </c>
      <c r="H2521" s="4">
        <v>32.396900000000002</v>
      </c>
      <c r="I2521" s="4">
        <v>1.7542</v>
      </c>
      <c r="J2521" s="7">
        <v>56</v>
      </c>
      <c r="K2521" s="7">
        <v>15</v>
      </c>
      <c r="L2521" s="3">
        <v>5.4100000000000002E-2</v>
      </c>
      <c r="M2521" s="5">
        <v>1.0683904099999999</v>
      </c>
      <c r="N2521" s="6">
        <v>0.75</v>
      </c>
      <c r="O2521" s="8">
        <f>IFERROR(VLOOKUP(C2521,Sheet2!$B$2:$G$588,6,FALSE),0)</f>
        <v>19134</v>
      </c>
      <c r="P2521" t="s">
        <v>22</v>
      </c>
      <c r="Q2521" s="2">
        <v>0.29800942120000001</v>
      </c>
      <c r="R2521" s="3">
        <v>0.29800942123436402</v>
      </c>
      <c r="U2521" s="22">
        <f t="shared" si="225"/>
        <v>0.29800942123436402</v>
      </c>
      <c r="V2521" s="10">
        <f t="shared" si="226"/>
        <v>16.688527589124384</v>
      </c>
      <c r="W2521" s="24">
        <f t="shared" si="227"/>
        <v>16.688527589124384</v>
      </c>
    </row>
    <row r="2522" spans="1:23" x14ac:dyDescent="0.3">
      <c r="A2522" t="s">
        <v>17</v>
      </c>
      <c r="B2522" t="s">
        <v>10025</v>
      </c>
      <c r="C2522" t="s">
        <v>10026</v>
      </c>
      <c r="D2522" t="s">
        <v>10030</v>
      </c>
      <c r="E2522" t="s">
        <v>10031</v>
      </c>
      <c r="F2522">
        <v>0.15</v>
      </c>
      <c r="G2522" s="2">
        <v>0</v>
      </c>
      <c r="H2522" s="4">
        <v>18.3142</v>
      </c>
      <c r="I2522" s="4">
        <v>2.29</v>
      </c>
      <c r="J2522" s="7">
        <v>37</v>
      </c>
      <c r="K2522" s="7">
        <v>3</v>
      </c>
      <c r="L2522" s="3">
        <v>0.125</v>
      </c>
      <c r="M2522" s="5">
        <v>0.54355894999999999</v>
      </c>
      <c r="N2522" s="6">
        <v>0.5</v>
      </c>
      <c r="O2522" s="8">
        <f>IFERROR(VLOOKUP(C2522,Sheet2!$B$2:$G$588,6,FALSE),0)</f>
        <v>19134</v>
      </c>
      <c r="P2522" t="s">
        <v>92</v>
      </c>
      <c r="Q2522" s="2">
        <v>8.0136573599999997E-2</v>
      </c>
      <c r="R2522" s="3">
        <v>8.0136573609158407E-2</v>
      </c>
      <c r="U2522" s="22">
        <f t="shared" si="225"/>
        <v>8.0136573609158407E-2</v>
      </c>
      <c r="V2522" s="10">
        <f t="shared" si="226"/>
        <v>2.9650532235388609</v>
      </c>
      <c r="W2522" s="24">
        <f t="shared" si="227"/>
        <v>2.9650532235388609</v>
      </c>
    </row>
    <row r="2523" spans="1:23" x14ac:dyDescent="0.3">
      <c r="A2523" t="s">
        <v>17</v>
      </c>
      <c r="B2523" t="s">
        <v>10025</v>
      </c>
      <c r="C2523" t="s">
        <v>10026</v>
      </c>
      <c r="D2523" t="s">
        <v>10067</v>
      </c>
      <c r="E2523" t="s">
        <v>10068</v>
      </c>
      <c r="F2523">
        <v>0.25</v>
      </c>
      <c r="G2523" s="2">
        <v>0</v>
      </c>
      <c r="H2523" s="4">
        <v>3.8633999999999999</v>
      </c>
      <c r="I2523" s="4">
        <v>0.61539999999999995</v>
      </c>
      <c r="J2523" s="7">
        <v>20</v>
      </c>
      <c r="K2523" s="7">
        <v>5</v>
      </c>
      <c r="L2523" s="3">
        <v>0.1593</v>
      </c>
      <c r="M2523" s="5">
        <v>1.0990133499999999</v>
      </c>
      <c r="N2523" s="6">
        <v>0.25</v>
      </c>
      <c r="O2523" s="8">
        <f>IFERROR(VLOOKUP(C2523,Sheet2!$B$2:$G$588,6,FALSE),0)</f>
        <v>19134</v>
      </c>
      <c r="P2523" t="s">
        <v>22</v>
      </c>
      <c r="Q2523" s="2">
        <v>0.77252323619999996</v>
      </c>
      <c r="R2523" s="3">
        <v>0.249999999999999</v>
      </c>
      <c r="U2523" s="22">
        <f t="shared" si="225"/>
        <v>0.249999999999999</v>
      </c>
      <c r="V2523" s="10">
        <f t="shared" si="226"/>
        <v>4.9999999999999805</v>
      </c>
      <c r="W2523" s="24">
        <f t="shared" si="227"/>
        <v>4.9999999999999805</v>
      </c>
    </row>
    <row r="2524" spans="1:23" x14ac:dyDescent="0.3">
      <c r="A2524" t="s">
        <v>17</v>
      </c>
      <c r="B2524" t="s">
        <v>10025</v>
      </c>
      <c r="C2524" t="s">
        <v>10026</v>
      </c>
      <c r="D2524" t="s">
        <v>10042</v>
      </c>
      <c r="E2524" t="s">
        <v>458</v>
      </c>
      <c r="F2524">
        <v>0.4</v>
      </c>
      <c r="G2524" s="2">
        <v>1</v>
      </c>
      <c r="H2524" s="4">
        <v>104.5879</v>
      </c>
      <c r="I2524" s="4">
        <v>0.79090000000000005</v>
      </c>
      <c r="J2524" s="7">
        <v>14</v>
      </c>
      <c r="K2524" s="7">
        <v>6</v>
      </c>
      <c r="L2524" s="3">
        <v>7.6E-3</v>
      </c>
      <c r="M2524" s="5">
        <v>0.59570126000000001</v>
      </c>
      <c r="N2524" s="6">
        <v>0.25</v>
      </c>
      <c r="O2524" s="8">
        <f>IFERROR(VLOOKUP(C2524,Sheet2!$B$2:$G$588,6,FALSE),0)</f>
        <v>19134</v>
      </c>
      <c r="P2524" t="s">
        <v>22</v>
      </c>
      <c r="Q2524" s="2">
        <v>0.58032655170000003</v>
      </c>
      <c r="R2524" s="3">
        <v>0.4</v>
      </c>
      <c r="S2524" s="3" t="str">
        <f>IF(R2524+0.01&lt;Q2524,"Y","")</f>
        <v>Y</v>
      </c>
      <c r="T2524" s="2"/>
      <c r="U2524" s="22">
        <f t="shared" si="225"/>
        <v>0.4</v>
      </c>
      <c r="V2524" s="10">
        <f t="shared" si="226"/>
        <v>5.6000000000000005</v>
      </c>
      <c r="W2524" s="24">
        <f t="shared" si="227"/>
        <v>5.6000000000000005</v>
      </c>
    </row>
    <row r="2525" spans="1:23" x14ac:dyDescent="0.3">
      <c r="A2525" t="s">
        <v>17</v>
      </c>
      <c r="B2525" t="s">
        <v>10025</v>
      </c>
      <c r="C2525" t="s">
        <v>10026</v>
      </c>
      <c r="D2525" t="s">
        <v>10035</v>
      </c>
      <c r="E2525" t="s">
        <v>10036</v>
      </c>
      <c r="F2525">
        <v>0.25</v>
      </c>
      <c r="G2525" s="2">
        <v>0</v>
      </c>
      <c r="H2525" s="4">
        <v>1.1901999999999999</v>
      </c>
      <c r="I2525" s="4">
        <v>0.2009</v>
      </c>
      <c r="J2525" s="7">
        <v>11</v>
      </c>
      <c r="K2525" s="7">
        <v>3</v>
      </c>
      <c r="L2525" s="3">
        <v>0.16880000000000001</v>
      </c>
      <c r="M2525" s="5">
        <v>1.7780305700000001</v>
      </c>
      <c r="N2525" s="6">
        <v>0.25</v>
      </c>
      <c r="O2525" s="8">
        <f>IFERROR(VLOOKUP(C2525,Sheet2!$B$2:$G$588,6,FALSE),0)</f>
        <v>19134</v>
      </c>
      <c r="P2525" t="s">
        <v>22</v>
      </c>
      <c r="Q2525" s="2">
        <v>0.85939499360000005</v>
      </c>
      <c r="R2525" s="3">
        <v>0.25</v>
      </c>
      <c r="U2525" s="22">
        <f t="shared" si="225"/>
        <v>0.25</v>
      </c>
      <c r="V2525" s="10">
        <f t="shared" si="226"/>
        <v>2.75</v>
      </c>
      <c r="W2525" s="24">
        <f t="shared" si="227"/>
        <v>2.75</v>
      </c>
    </row>
    <row r="2526" spans="1:23" x14ac:dyDescent="0.3">
      <c r="A2526" t="s">
        <v>17</v>
      </c>
      <c r="B2526" t="s">
        <v>10025</v>
      </c>
      <c r="C2526" t="s">
        <v>10026</v>
      </c>
      <c r="D2526" t="s">
        <v>10027</v>
      </c>
      <c r="E2526" t="s">
        <v>10028</v>
      </c>
      <c r="F2526">
        <v>0.25</v>
      </c>
      <c r="G2526" s="2">
        <v>0</v>
      </c>
      <c r="H2526" s="4">
        <v>1.4841</v>
      </c>
      <c r="I2526" s="4">
        <v>0.2477</v>
      </c>
      <c r="J2526" s="7">
        <v>7</v>
      </c>
      <c r="K2526" s="7">
        <v>2</v>
      </c>
      <c r="L2526" s="3">
        <v>0.16689999999999999</v>
      </c>
      <c r="M2526" s="5">
        <v>0.99974048000000004</v>
      </c>
      <c r="N2526" s="6">
        <v>0.75</v>
      </c>
      <c r="O2526" s="8">
        <f>IFERROR(VLOOKUP(C2526,Sheet2!$B$2:$G$588,6,FALSE),0)</f>
        <v>19134</v>
      </c>
      <c r="P2526" t="s">
        <v>92</v>
      </c>
      <c r="Q2526" s="2">
        <v>0.24980531280000001</v>
      </c>
      <c r="R2526" s="3">
        <v>0.24980531279743801</v>
      </c>
      <c r="U2526" s="22">
        <f t="shared" si="225"/>
        <v>0.24980531279743801</v>
      </c>
      <c r="V2526" s="10">
        <f t="shared" si="226"/>
        <v>1.748637189582066</v>
      </c>
      <c r="W2526" s="24">
        <f t="shared" si="227"/>
        <v>1.748637189582066</v>
      </c>
    </row>
    <row r="2527" spans="1:23" x14ac:dyDescent="0.3">
      <c r="A2527" t="s">
        <v>17</v>
      </c>
      <c r="B2527" t="s">
        <v>10025</v>
      </c>
      <c r="C2527" t="s">
        <v>10026</v>
      </c>
      <c r="D2527" t="s">
        <v>10054</v>
      </c>
      <c r="E2527" t="s">
        <v>10055</v>
      </c>
      <c r="F2527">
        <v>0.25</v>
      </c>
      <c r="G2527" s="2">
        <v>0</v>
      </c>
      <c r="H2527" s="4">
        <v>1.9642999999999999</v>
      </c>
      <c r="I2527" s="4">
        <v>0.1721</v>
      </c>
      <c r="J2527" s="7">
        <v>7</v>
      </c>
      <c r="K2527" s="7">
        <v>2</v>
      </c>
      <c r="L2527" s="3">
        <v>8.7599999999999997E-2</v>
      </c>
      <c r="M2527" s="5">
        <v>1.3659751</v>
      </c>
      <c r="N2527" s="6">
        <v>0.25</v>
      </c>
      <c r="O2527" s="8">
        <f>IFERROR(VLOOKUP(C2527,Sheet2!$B$2:$G$588,6,FALSE),0)</f>
        <v>19134</v>
      </c>
      <c r="P2527" t="s">
        <v>22</v>
      </c>
      <c r="Q2527" s="2">
        <v>0.81698055889999999</v>
      </c>
      <c r="R2527" s="3">
        <v>0.25</v>
      </c>
      <c r="U2527" s="22">
        <f t="shared" si="225"/>
        <v>0.25</v>
      </c>
      <c r="V2527" s="10">
        <f t="shared" si="226"/>
        <v>1.75</v>
      </c>
      <c r="W2527" s="24">
        <f t="shared" si="227"/>
        <v>1.75</v>
      </c>
    </row>
    <row r="2528" spans="1:23" x14ac:dyDescent="0.3">
      <c r="A2528" t="s">
        <v>17</v>
      </c>
      <c r="B2528" t="s">
        <v>10025</v>
      </c>
      <c r="C2528" t="s">
        <v>10026</v>
      </c>
      <c r="D2528" t="s">
        <v>10076</v>
      </c>
      <c r="E2528" t="s">
        <v>583</v>
      </c>
      <c r="F2528">
        <v>0.25</v>
      </c>
      <c r="G2528" s="2">
        <v>1</v>
      </c>
      <c r="H2528" s="4">
        <v>65.457999999999998</v>
      </c>
      <c r="I2528" s="4">
        <v>0.42399999999999999</v>
      </c>
      <c r="J2528" s="7">
        <v>7</v>
      </c>
      <c r="K2528" s="7">
        <v>2</v>
      </c>
      <c r="L2528" s="3">
        <v>6.4999999999999997E-3</v>
      </c>
      <c r="M2528" s="5">
        <v>0.54909030000000003</v>
      </c>
      <c r="N2528" s="6">
        <v>0.25</v>
      </c>
      <c r="O2528" s="8">
        <f>IFERROR(VLOOKUP(C2528,Sheet2!$B$2:$G$588,6,FALSE),0)</f>
        <v>19134</v>
      </c>
      <c r="P2528" t="s">
        <v>92</v>
      </c>
      <c r="Q2528" s="2">
        <v>0.54470147879999997</v>
      </c>
      <c r="R2528" s="3">
        <v>0.25</v>
      </c>
      <c r="S2528" s="3" t="str">
        <f>IF(R2528+0.01&lt;Q2528,"Y","")</f>
        <v>Y</v>
      </c>
      <c r="T2528" s="2"/>
      <c r="U2528" s="22">
        <f t="shared" si="225"/>
        <v>0.25</v>
      </c>
      <c r="V2528" s="10">
        <f t="shared" si="226"/>
        <v>1.75</v>
      </c>
      <c r="W2528" s="24">
        <f t="shared" si="227"/>
        <v>1.75</v>
      </c>
    </row>
    <row r="2529" spans="1:23" hidden="1" x14ac:dyDescent="0.3">
      <c r="A2529" s="27" t="s">
        <v>33</v>
      </c>
      <c r="B2529" s="27" t="s">
        <v>4835</v>
      </c>
      <c r="C2529" s="27" t="s">
        <v>4836</v>
      </c>
      <c r="D2529" t="s">
        <v>34</v>
      </c>
      <c r="E2529" s="27"/>
      <c r="F2529">
        <v>0.2913</v>
      </c>
      <c r="G2529" s="28">
        <v>0.95532033000000005</v>
      </c>
      <c r="H2529" s="4">
        <v>3521.6943999999999</v>
      </c>
      <c r="I2529" s="4">
        <v>827.68129999999996</v>
      </c>
      <c r="J2529" s="7">
        <v>18571</v>
      </c>
      <c r="K2529" s="7">
        <v>4576</v>
      </c>
      <c r="L2529" s="29">
        <v>0.23499999999999999</v>
      </c>
      <c r="M2529" s="30">
        <v>0.74789497000000005</v>
      </c>
      <c r="N2529" s="31">
        <v>0.50949</v>
      </c>
      <c r="O2529" s="32">
        <f>IFERROR(VLOOKUP(C2529,Sheet2!$B$2:$G$588,6,FALSE),0)</f>
        <v>18571</v>
      </c>
      <c r="P2529" s="27"/>
      <c r="Q2529" s="28">
        <v>0.31876798270000001</v>
      </c>
      <c r="R2529" s="29">
        <v>0.29133967987626103</v>
      </c>
      <c r="S2529" s="29"/>
      <c r="T2529" s="28"/>
      <c r="U2529" s="29" t="str">
        <f t="shared" si="225"/>
        <v/>
      </c>
      <c r="V2529" s="30" t="str">
        <f t="shared" si="226"/>
        <v/>
      </c>
      <c r="W2529" s="33">
        <f t="shared" si="227"/>
        <v>4599.4319931073178</v>
      </c>
    </row>
    <row r="2530" spans="1:23" x14ac:dyDescent="0.3">
      <c r="A2530" t="s">
        <v>17</v>
      </c>
      <c r="B2530" t="s">
        <v>4835</v>
      </c>
      <c r="C2530" t="s">
        <v>4836</v>
      </c>
      <c r="D2530" t="s">
        <v>4863</v>
      </c>
      <c r="E2530" t="s">
        <v>4864</v>
      </c>
      <c r="F2530">
        <v>0.28000000000000003</v>
      </c>
      <c r="G2530" s="2">
        <v>1</v>
      </c>
      <c r="H2530" s="4">
        <v>652.7826</v>
      </c>
      <c r="I2530" s="4">
        <v>93.432900000000004</v>
      </c>
      <c r="J2530" s="7">
        <v>3661</v>
      </c>
      <c r="K2530" s="7">
        <v>860</v>
      </c>
      <c r="L2530" s="3">
        <v>0.1431</v>
      </c>
      <c r="M2530" s="5">
        <v>1.30612869</v>
      </c>
      <c r="N2530" s="6">
        <v>1</v>
      </c>
      <c r="O2530" s="8">
        <f>IFERROR(VLOOKUP(C2530,Sheet2!$B$2:$G$588,6,FALSE),0)</f>
        <v>18571</v>
      </c>
      <c r="P2530" t="s">
        <v>22</v>
      </c>
      <c r="Q2530" s="2">
        <v>0.23437865820000001</v>
      </c>
      <c r="R2530" s="3">
        <v>0.23437865818825401</v>
      </c>
      <c r="S2530" s="3" t="str">
        <f t="shared" ref="S2530:S2538" si="229">IF(R2530+0.01&lt;Q2530,"Y","")</f>
        <v/>
      </c>
      <c r="T2530" s="2"/>
      <c r="U2530" s="22">
        <f t="shared" si="225"/>
        <v>0.23437865818825401</v>
      </c>
      <c r="V2530" s="10">
        <f t="shared" si="226"/>
        <v>858.06026762719796</v>
      </c>
      <c r="W2530" s="24">
        <f t="shared" si="227"/>
        <v>858.06026762719796</v>
      </c>
    </row>
    <row r="2531" spans="1:23" x14ac:dyDescent="0.3">
      <c r="A2531" t="s">
        <v>17</v>
      </c>
      <c r="B2531" t="s">
        <v>4835</v>
      </c>
      <c r="C2531" t="s">
        <v>4836</v>
      </c>
      <c r="D2531" t="s">
        <v>4859</v>
      </c>
      <c r="E2531" t="s">
        <v>4860</v>
      </c>
      <c r="F2531">
        <v>0.3</v>
      </c>
      <c r="G2531" s="2">
        <v>1</v>
      </c>
      <c r="H2531" s="4">
        <v>614.65639999999996</v>
      </c>
      <c r="I2531" s="4">
        <v>135.8075</v>
      </c>
      <c r="J2531" s="7">
        <v>3551</v>
      </c>
      <c r="K2531" s="7">
        <v>699</v>
      </c>
      <c r="L2531" s="3">
        <v>0.22090000000000001</v>
      </c>
      <c r="M2531" s="5">
        <v>0.87150857000000004</v>
      </c>
      <c r="N2531" s="6">
        <v>0.7</v>
      </c>
      <c r="O2531" s="8">
        <f>IFERROR(VLOOKUP(C2531,Sheet2!$B$2:$G$588,6,FALSE),0)</f>
        <v>18571</v>
      </c>
      <c r="P2531" t="s">
        <v>92</v>
      </c>
      <c r="Q2531" s="2">
        <v>0.19679504619999999</v>
      </c>
      <c r="R2531" s="3">
        <v>0.19679504619060501</v>
      </c>
      <c r="S2531" s="3" t="str">
        <f t="shared" si="229"/>
        <v/>
      </c>
      <c r="T2531" s="2"/>
      <c r="U2531" s="22">
        <f t="shared" si="225"/>
        <v>0.19679504619060501</v>
      </c>
      <c r="V2531" s="10">
        <f t="shared" si="226"/>
        <v>698.81920902283832</v>
      </c>
      <c r="W2531" s="24">
        <f t="shared" si="227"/>
        <v>698.81920902283832</v>
      </c>
    </row>
    <row r="2532" spans="1:23" x14ac:dyDescent="0.3">
      <c r="A2532" t="s">
        <v>17</v>
      </c>
      <c r="B2532" t="s">
        <v>4835</v>
      </c>
      <c r="C2532" t="s">
        <v>4836</v>
      </c>
      <c r="D2532" t="s">
        <v>4865</v>
      </c>
      <c r="E2532" t="s">
        <v>4866</v>
      </c>
      <c r="F2532">
        <v>0.3</v>
      </c>
      <c r="G2532" s="2">
        <v>1</v>
      </c>
      <c r="H2532" s="4">
        <v>641.29020000000003</v>
      </c>
      <c r="I2532" s="4">
        <v>72.691400000000002</v>
      </c>
      <c r="J2532" s="7">
        <v>3439</v>
      </c>
      <c r="K2532" s="7">
        <v>1005</v>
      </c>
      <c r="L2532" s="3">
        <v>0.1134</v>
      </c>
      <c r="M2532" s="5">
        <v>1.5768876999999999</v>
      </c>
      <c r="N2532" s="6">
        <v>1</v>
      </c>
      <c r="O2532" s="8">
        <f>IFERROR(VLOOKUP(C2532,Sheet2!$B$2:$G$588,6,FALSE),0)</f>
        <v>18571</v>
      </c>
      <c r="P2532" t="s">
        <v>22</v>
      </c>
      <c r="Q2532" s="2">
        <v>0.36583943260000001</v>
      </c>
      <c r="R2532" s="3">
        <v>0.3</v>
      </c>
      <c r="S2532" s="3" t="str">
        <f t="shared" si="229"/>
        <v>Y</v>
      </c>
      <c r="T2532" s="2"/>
      <c r="U2532" s="22">
        <f t="shared" si="225"/>
        <v>0.3</v>
      </c>
      <c r="V2532" s="10">
        <f t="shared" si="226"/>
        <v>1031.7</v>
      </c>
      <c r="W2532" s="24">
        <f t="shared" si="227"/>
        <v>1031.7</v>
      </c>
    </row>
    <row r="2533" spans="1:23" x14ac:dyDescent="0.3">
      <c r="A2533" t="s">
        <v>17</v>
      </c>
      <c r="B2533" t="s">
        <v>4835</v>
      </c>
      <c r="C2533" t="s">
        <v>4836</v>
      </c>
      <c r="D2533" t="s">
        <v>4875</v>
      </c>
      <c r="E2533" t="s">
        <v>4876</v>
      </c>
      <c r="F2533">
        <v>0.28000000000000003</v>
      </c>
      <c r="G2533" s="2">
        <v>1</v>
      </c>
      <c r="H2533" s="4">
        <v>642.61810000000003</v>
      </c>
      <c r="I2533" s="4">
        <v>75.9559</v>
      </c>
      <c r="J2533" s="7">
        <v>2803</v>
      </c>
      <c r="K2533" s="7">
        <v>525</v>
      </c>
      <c r="L2533" s="3">
        <v>0.1182</v>
      </c>
      <c r="M2533" s="5">
        <v>1.23023796</v>
      </c>
      <c r="N2533" s="6">
        <v>1</v>
      </c>
      <c r="O2533" s="8">
        <f>IFERROR(VLOOKUP(C2533,Sheet2!$B$2:$G$588,6,FALSE),0)</f>
        <v>18571</v>
      </c>
      <c r="P2533" t="s">
        <v>92</v>
      </c>
      <c r="Q2533" s="2">
        <v>0.1871491253</v>
      </c>
      <c r="R2533" s="3">
        <v>0.187149125344964</v>
      </c>
      <c r="S2533" s="3" t="str">
        <f t="shared" si="229"/>
        <v/>
      </c>
      <c r="T2533" s="2"/>
      <c r="U2533" s="22">
        <f t="shared" si="225"/>
        <v>0.187149125344964</v>
      </c>
      <c r="V2533" s="10">
        <f t="shared" si="226"/>
        <v>524.57899834193415</v>
      </c>
      <c r="W2533" s="24">
        <f t="shared" si="227"/>
        <v>524.57899834193415</v>
      </c>
    </row>
    <row r="2534" spans="1:23" x14ac:dyDescent="0.3">
      <c r="A2534" t="s">
        <v>17</v>
      </c>
      <c r="B2534" t="s">
        <v>4835</v>
      </c>
      <c r="C2534" t="s">
        <v>4836</v>
      </c>
      <c r="D2534" t="s">
        <v>4851</v>
      </c>
      <c r="E2534" t="s">
        <v>4852</v>
      </c>
      <c r="F2534">
        <v>0.35</v>
      </c>
      <c r="G2534" s="2">
        <v>1</v>
      </c>
      <c r="H2534" s="4">
        <v>424.75209999999998</v>
      </c>
      <c r="I2534" s="4">
        <v>208.87979999999999</v>
      </c>
      <c r="J2534" s="7">
        <v>2227</v>
      </c>
      <c r="K2534" s="7">
        <v>779</v>
      </c>
      <c r="L2534" s="3">
        <v>0.49180000000000001</v>
      </c>
      <c r="M2534" s="5">
        <v>0.35533808</v>
      </c>
      <c r="N2534" s="6">
        <v>0.2</v>
      </c>
      <c r="O2534" s="8">
        <f>IFERROR(VLOOKUP(C2534,Sheet2!$B$2:$G$588,6,FALSE),0)</f>
        <v>18571</v>
      </c>
      <c r="P2534" t="s">
        <v>92</v>
      </c>
      <c r="Q2534" s="2">
        <v>0.43715574280000002</v>
      </c>
      <c r="R2534" s="3">
        <v>0.34999999999999898</v>
      </c>
      <c r="S2534" s="3" t="str">
        <f t="shared" si="229"/>
        <v>Y</v>
      </c>
      <c r="T2534" s="2"/>
      <c r="U2534" s="22">
        <f t="shared" si="225"/>
        <v>0.34999999999999898</v>
      </c>
      <c r="V2534" s="10">
        <f t="shared" si="226"/>
        <v>779.44999999999777</v>
      </c>
      <c r="W2534" s="24">
        <f t="shared" si="227"/>
        <v>779.44999999999777</v>
      </c>
    </row>
    <row r="2535" spans="1:23" x14ac:dyDescent="0.3">
      <c r="A2535" t="s">
        <v>17</v>
      </c>
      <c r="B2535" t="s">
        <v>4835</v>
      </c>
      <c r="C2535" t="s">
        <v>4836</v>
      </c>
      <c r="D2535" t="s">
        <v>4867</v>
      </c>
      <c r="E2535" t="s">
        <v>4868</v>
      </c>
      <c r="F2535">
        <v>0.25</v>
      </c>
      <c r="G2535" s="2">
        <v>1</v>
      </c>
      <c r="H2535" s="4">
        <v>143.7765</v>
      </c>
      <c r="I2535" s="4">
        <v>63.4482</v>
      </c>
      <c r="J2535" s="7">
        <v>799</v>
      </c>
      <c r="K2535" s="7">
        <v>200</v>
      </c>
      <c r="L2535" s="3">
        <v>0.44130000000000003</v>
      </c>
      <c r="M2535" s="5">
        <v>0.41977259</v>
      </c>
      <c r="N2535" s="6">
        <v>0.2</v>
      </c>
      <c r="O2535" s="8">
        <f>IFERROR(VLOOKUP(C2535,Sheet2!$B$2:$G$588,6,FALSE),0)</f>
        <v>18571</v>
      </c>
      <c r="P2535" t="s">
        <v>22</v>
      </c>
      <c r="Q2535" s="2">
        <v>0.523551553</v>
      </c>
      <c r="R2535" s="3">
        <v>0.25</v>
      </c>
      <c r="S2535" s="3" t="str">
        <f t="shared" si="229"/>
        <v>Y</v>
      </c>
      <c r="T2535" s="2"/>
      <c r="U2535" s="22">
        <f t="shared" si="225"/>
        <v>0.25</v>
      </c>
      <c r="V2535" s="10">
        <f t="shared" si="226"/>
        <v>199.75</v>
      </c>
      <c r="W2535" s="24">
        <f t="shared" si="227"/>
        <v>199.75</v>
      </c>
    </row>
    <row r="2536" spans="1:23" x14ac:dyDescent="0.3">
      <c r="A2536" t="s">
        <v>17</v>
      </c>
      <c r="B2536" t="s">
        <v>4835</v>
      </c>
      <c r="C2536" t="s">
        <v>4836</v>
      </c>
      <c r="D2536" t="s">
        <v>4855</v>
      </c>
      <c r="E2536" t="s">
        <v>4856</v>
      </c>
      <c r="F2536">
        <v>0.25</v>
      </c>
      <c r="G2536" s="2">
        <v>1</v>
      </c>
      <c r="H2536" s="4">
        <v>104.51739999999999</v>
      </c>
      <c r="I2536" s="4">
        <v>55.154699999999998</v>
      </c>
      <c r="J2536" s="7">
        <v>477</v>
      </c>
      <c r="K2536" s="7">
        <v>119</v>
      </c>
      <c r="L2536" s="3">
        <v>0.52769999999999995</v>
      </c>
      <c r="M2536" s="5">
        <v>0.28813506</v>
      </c>
      <c r="N2536" s="6">
        <v>0.03</v>
      </c>
      <c r="O2536" s="8">
        <f>IFERROR(VLOOKUP(C2536,Sheet2!$B$2:$G$588,6,FALSE),0)</f>
        <v>18571</v>
      </c>
      <c r="P2536" t="s">
        <v>22</v>
      </c>
      <c r="Q2536" s="2">
        <v>0.89588216180000002</v>
      </c>
      <c r="R2536" s="3">
        <v>0.249999999999999</v>
      </c>
      <c r="S2536" s="3" t="str">
        <f t="shared" si="229"/>
        <v>Y</v>
      </c>
      <c r="T2536" s="2"/>
      <c r="U2536" s="22">
        <f t="shared" si="225"/>
        <v>0.249999999999999</v>
      </c>
      <c r="V2536" s="10">
        <f t="shared" si="226"/>
        <v>119.24999999999952</v>
      </c>
      <c r="W2536" s="24">
        <f t="shared" si="227"/>
        <v>119.24999999999952</v>
      </c>
    </row>
    <row r="2537" spans="1:23" x14ac:dyDescent="0.3">
      <c r="A2537" t="s">
        <v>17</v>
      </c>
      <c r="B2537" t="s">
        <v>4835</v>
      </c>
      <c r="C2537" t="s">
        <v>4836</v>
      </c>
      <c r="D2537" t="s">
        <v>4873</v>
      </c>
      <c r="E2537" t="s">
        <v>4874</v>
      </c>
      <c r="F2537">
        <v>0.25</v>
      </c>
      <c r="G2537" s="2">
        <v>1</v>
      </c>
      <c r="H2537" s="4">
        <v>60.777900000000002</v>
      </c>
      <c r="I2537" s="4">
        <v>25.929400000000001</v>
      </c>
      <c r="J2537" s="7">
        <v>449</v>
      </c>
      <c r="K2537" s="7">
        <v>112</v>
      </c>
      <c r="L2537" s="3">
        <v>0.42659999999999998</v>
      </c>
      <c r="M2537" s="5">
        <v>0.57678313999999997</v>
      </c>
      <c r="N2537" s="6">
        <v>0.2</v>
      </c>
      <c r="O2537" s="8">
        <f>IFERROR(VLOOKUP(C2537,Sheet2!$B$2:$G$588,6,FALSE),0)</f>
        <v>18571</v>
      </c>
      <c r="P2537" t="s">
        <v>22</v>
      </c>
      <c r="Q2537" s="2">
        <v>0.65324922439999999</v>
      </c>
      <c r="R2537" s="3">
        <v>0.25</v>
      </c>
      <c r="S2537" s="3" t="str">
        <f t="shared" si="229"/>
        <v>Y</v>
      </c>
      <c r="T2537" s="2"/>
      <c r="U2537" s="22">
        <f t="shared" si="225"/>
        <v>0.25</v>
      </c>
      <c r="V2537" s="10">
        <f t="shared" si="226"/>
        <v>112.25</v>
      </c>
      <c r="W2537" s="24">
        <f t="shared" si="227"/>
        <v>112.25</v>
      </c>
    </row>
    <row r="2538" spans="1:23" x14ac:dyDescent="0.3">
      <c r="A2538" t="s">
        <v>17</v>
      </c>
      <c r="B2538" t="s">
        <v>4835</v>
      </c>
      <c r="C2538" t="s">
        <v>4836</v>
      </c>
      <c r="D2538" t="s">
        <v>4869</v>
      </c>
      <c r="E2538" t="s">
        <v>4870</v>
      </c>
      <c r="F2538">
        <v>0.25</v>
      </c>
      <c r="G2538" s="2">
        <v>1</v>
      </c>
      <c r="H2538" s="4">
        <v>60.186900000000001</v>
      </c>
      <c r="I2538" s="4">
        <v>30.603899999999999</v>
      </c>
      <c r="J2538" s="7">
        <v>336</v>
      </c>
      <c r="K2538" s="7">
        <v>84</v>
      </c>
      <c r="L2538" s="3">
        <v>0.50849999999999995</v>
      </c>
      <c r="M2538" s="5">
        <v>0.36577019</v>
      </c>
      <c r="N2538" s="6">
        <v>0.2</v>
      </c>
      <c r="O2538" s="8">
        <f>IFERROR(VLOOKUP(C2538,Sheet2!$B$2:$G$588,6,FALSE),0)</f>
        <v>18571</v>
      </c>
      <c r="P2538" t="s">
        <v>22</v>
      </c>
      <c r="Q2538" s="2">
        <v>0.45320858089999999</v>
      </c>
      <c r="R2538" s="3">
        <v>0.25</v>
      </c>
      <c r="S2538" s="3" t="str">
        <f t="shared" si="229"/>
        <v>Y</v>
      </c>
      <c r="T2538" s="2"/>
      <c r="U2538" s="22">
        <f t="shared" si="225"/>
        <v>0.25</v>
      </c>
      <c r="V2538" s="10">
        <f t="shared" si="226"/>
        <v>84</v>
      </c>
      <c r="W2538" s="24">
        <f t="shared" si="227"/>
        <v>84</v>
      </c>
    </row>
    <row r="2539" spans="1:23" x14ac:dyDescent="0.3">
      <c r="A2539" t="s">
        <v>17</v>
      </c>
      <c r="B2539" t="s">
        <v>4835</v>
      </c>
      <c r="C2539" t="s">
        <v>4836</v>
      </c>
      <c r="D2539" t="s">
        <v>4837</v>
      </c>
      <c r="E2539" t="s">
        <v>4838</v>
      </c>
      <c r="F2539">
        <v>0.25</v>
      </c>
      <c r="G2539" s="2">
        <v>0</v>
      </c>
      <c r="H2539" s="4">
        <v>23.613700000000001</v>
      </c>
      <c r="I2539" s="4">
        <v>8.2105999999999995</v>
      </c>
      <c r="J2539" s="7">
        <v>153</v>
      </c>
      <c r="K2539" s="7">
        <v>38</v>
      </c>
      <c r="L2539" s="3">
        <v>0.34770000000000001</v>
      </c>
      <c r="M2539" s="5">
        <v>0.61940339</v>
      </c>
      <c r="N2539" s="6">
        <v>0.35</v>
      </c>
      <c r="O2539" s="8">
        <f>IFERROR(VLOOKUP(C2539,Sheet2!$B$2:$G$588,6,FALSE),0)</f>
        <v>18571</v>
      </c>
      <c r="P2539" t="s">
        <v>22</v>
      </c>
      <c r="Q2539" s="2">
        <v>0.4349401262</v>
      </c>
      <c r="R2539" s="3">
        <v>0.249999999999999</v>
      </c>
      <c r="U2539" s="22">
        <f t="shared" si="225"/>
        <v>0.249999999999999</v>
      </c>
      <c r="V2539" s="10">
        <f t="shared" si="226"/>
        <v>38.249999999999844</v>
      </c>
      <c r="W2539" s="24">
        <f t="shared" si="227"/>
        <v>38.249999999999844</v>
      </c>
    </row>
    <row r="2540" spans="1:23" x14ac:dyDescent="0.3">
      <c r="A2540" t="s">
        <v>17</v>
      </c>
      <c r="B2540" t="s">
        <v>4835</v>
      </c>
      <c r="C2540" t="s">
        <v>4836</v>
      </c>
      <c r="D2540" t="s">
        <v>4845</v>
      </c>
      <c r="E2540" t="s">
        <v>4846</v>
      </c>
      <c r="F2540">
        <v>0.25</v>
      </c>
      <c r="G2540" s="2">
        <v>0</v>
      </c>
      <c r="H2540" s="4">
        <v>21.329599999999999</v>
      </c>
      <c r="I2540" s="4">
        <v>5.1790000000000003</v>
      </c>
      <c r="J2540" s="7">
        <v>153</v>
      </c>
      <c r="K2540" s="7">
        <v>36</v>
      </c>
      <c r="L2540" s="3">
        <v>0.24279999999999999</v>
      </c>
      <c r="M2540" s="5">
        <v>0.98469092000000003</v>
      </c>
      <c r="N2540" s="6">
        <v>0.75</v>
      </c>
      <c r="O2540" s="8">
        <f>IFERROR(VLOOKUP(C2540,Sheet2!$B$2:$G$588,6,FALSE),0)</f>
        <v>18571</v>
      </c>
      <c r="P2540" t="s">
        <v>92</v>
      </c>
      <c r="Q2540" s="2">
        <v>0.23833968289999999</v>
      </c>
      <c r="R2540" s="3">
        <v>0.2383396828954</v>
      </c>
      <c r="U2540" s="22">
        <f t="shared" si="225"/>
        <v>0.2383396828954</v>
      </c>
      <c r="V2540" s="10">
        <f t="shared" si="226"/>
        <v>36.465971482996203</v>
      </c>
      <c r="W2540" s="24">
        <f t="shared" si="227"/>
        <v>36.465971482996203</v>
      </c>
    </row>
    <row r="2541" spans="1:23" x14ac:dyDescent="0.3">
      <c r="A2541" t="s">
        <v>17</v>
      </c>
      <c r="B2541" t="s">
        <v>4835</v>
      </c>
      <c r="C2541" t="s">
        <v>4836</v>
      </c>
      <c r="D2541" s="1" t="s">
        <v>4853</v>
      </c>
      <c r="E2541" t="s">
        <v>4854</v>
      </c>
      <c r="F2541">
        <v>0.25</v>
      </c>
      <c r="G2541" s="2">
        <v>0</v>
      </c>
      <c r="H2541" s="4">
        <v>24.642700000000001</v>
      </c>
      <c r="I2541" s="4">
        <v>10.245100000000001</v>
      </c>
      <c r="J2541" s="7">
        <v>137</v>
      </c>
      <c r="K2541" s="7">
        <v>30</v>
      </c>
      <c r="L2541" s="3">
        <v>0.41570000000000001</v>
      </c>
      <c r="M2541" s="5">
        <v>0.44666843000000001</v>
      </c>
      <c r="N2541" s="6">
        <v>0.35</v>
      </c>
      <c r="O2541" s="8">
        <f>IFERROR(VLOOKUP(C2541,Sheet2!$B$2:$G$588,6,FALSE),0)</f>
        <v>18571</v>
      </c>
      <c r="P2541" t="s">
        <v>92</v>
      </c>
      <c r="Q2541" s="2">
        <v>0.21642100889999999</v>
      </c>
      <c r="R2541" s="3">
        <v>0.21642100892671701</v>
      </c>
      <c r="U2541" s="22">
        <f t="shared" si="225"/>
        <v>0.21642100892671701</v>
      </c>
      <c r="V2541" s="10">
        <f t="shared" si="226"/>
        <v>29.64967822296023</v>
      </c>
      <c r="W2541" s="24">
        <f t="shared" si="227"/>
        <v>29.64967822296023</v>
      </c>
    </row>
    <row r="2542" spans="1:23" x14ac:dyDescent="0.3">
      <c r="A2542" t="s">
        <v>17</v>
      </c>
      <c r="B2542" t="s">
        <v>4835</v>
      </c>
      <c r="C2542" t="s">
        <v>4836</v>
      </c>
      <c r="D2542" t="s">
        <v>4841</v>
      </c>
      <c r="E2542" t="s">
        <v>4842</v>
      </c>
      <c r="F2542">
        <v>0.25</v>
      </c>
      <c r="G2542" s="2">
        <v>0</v>
      </c>
      <c r="H2542" s="4">
        <v>17.599399999999999</v>
      </c>
      <c r="I2542" s="4">
        <v>3.9687000000000001</v>
      </c>
      <c r="J2542" s="7">
        <v>111</v>
      </c>
      <c r="K2542" s="7">
        <v>28</v>
      </c>
      <c r="L2542" s="3">
        <v>0.22550000000000001</v>
      </c>
      <c r="M2542" s="5">
        <v>0.93546669000000005</v>
      </c>
      <c r="N2542" s="6">
        <v>0.6</v>
      </c>
      <c r="O2542" s="8">
        <f>IFERROR(VLOOKUP(C2542,Sheet2!$B$2:$G$588,6,FALSE),0)</f>
        <v>18571</v>
      </c>
      <c r="P2542" t="s">
        <v>92</v>
      </c>
      <c r="Q2542" s="2">
        <v>0.35860890709999999</v>
      </c>
      <c r="R2542" s="3">
        <v>0.249999999999999</v>
      </c>
      <c r="U2542" s="22">
        <f t="shared" si="225"/>
        <v>0.249999999999999</v>
      </c>
      <c r="V2542" s="10">
        <f t="shared" si="226"/>
        <v>27.74999999999989</v>
      </c>
      <c r="W2542" s="24">
        <f t="shared" si="227"/>
        <v>27.74999999999989</v>
      </c>
    </row>
    <row r="2543" spans="1:23" x14ac:dyDescent="0.3">
      <c r="A2543" t="s">
        <v>17</v>
      </c>
      <c r="B2543" t="s">
        <v>4835</v>
      </c>
      <c r="C2543" t="s">
        <v>4836</v>
      </c>
      <c r="D2543" t="s">
        <v>4849</v>
      </c>
      <c r="E2543" t="s">
        <v>4850</v>
      </c>
      <c r="F2543">
        <v>0.25</v>
      </c>
      <c r="G2543" s="2">
        <v>0</v>
      </c>
      <c r="H2543" s="4">
        <v>12.763500000000001</v>
      </c>
      <c r="I2543" s="4">
        <v>3.1335999999999999</v>
      </c>
      <c r="J2543" s="7">
        <v>67</v>
      </c>
      <c r="K2543" s="7">
        <v>15</v>
      </c>
      <c r="L2543" s="3">
        <v>0.2455</v>
      </c>
      <c r="M2543" s="5">
        <v>0.71504672999999996</v>
      </c>
      <c r="N2543" s="6">
        <v>0.55000000000000004</v>
      </c>
      <c r="O2543" s="8">
        <f>IFERROR(VLOOKUP(C2543,Sheet2!$B$2:$G$588,6,FALSE),0)</f>
        <v>18571</v>
      </c>
      <c r="P2543" t="s">
        <v>92</v>
      </c>
      <c r="Q2543" s="2">
        <v>0.23081950070000001</v>
      </c>
      <c r="R2543" s="3">
        <v>0.23081950071886001</v>
      </c>
      <c r="U2543" s="22">
        <f t="shared" si="225"/>
        <v>0.23081950071886001</v>
      </c>
      <c r="V2543" s="10">
        <f t="shared" si="226"/>
        <v>15.46490654816362</v>
      </c>
      <c r="W2543" s="24">
        <f t="shared" si="227"/>
        <v>15.46490654816362</v>
      </c>
    </row>
    <row r="2544" spans="1:23" x14ac:dyDescent="0.3">
      <c r="A2544" t="s">
        <v>17</v>
      </c>
      <c r="B2544" t="s">
        <v>4835</v>
      </c>
      <c r="C2544" t="s">
        <v>4836</v>
      </c>
      <c r="D2544" t="s">
        <v>4857</v>
      </c>
      <c r="E2544" t="s">
        <v>4858</v>
      </c>
      <c r="F2544">
        <v>0.25</v>
      </c>
      <c r="G2544" s="2">
        <v>0</v>
      </c>
      <c r="H2544" s="4">
        <v>18.397300000000001</v>
      </c>
      <c r="I2544" s="4">
        <v>10.7294</v>
      </c>
      <c r="J2544" s="7">
        <v>57</v>
      </c>
      <c r="K2544" s="7">
        <v>14</v>
      </c>
      <c r="L2544" s="3">
        <v>0.58320000000000005</v>
      </c>
      <c r="M2544" s="5">
        <v>0.17747183999999999</v>
      </c>
      <c r="N2544" s="6">
        <v>0.01</v>
      </c>
      <c r="O2544" s="8">
        <f>IFERROR(VLOOKUP(C2544,Sheet2!$B$2:$G$588,6,FALSE),0)</f>
        <v>18571</v>
      </c>
      <c r="P2544" t="s">
        <v>22</v>
      </c>
      <c r="Q2544" s="2">
        <v>0.94365303239999998</v>
      </c>
      <c r="R2544" s="3">
        <v>0.249999999999999</v>
      </c>
      <c r="U2544" s="22">
        <f t="shared" si="225"/>
        <v>0.249999999999999</v>
      </c>
      <c r="V2544" s="10">
        <f t="shared" si="226"/>
        <v>14.249999999999943</v>
      </c>
      <c r="W2544" s="24">
        <f t="shared" si="227"/>
        <v>14.249999999999943</v>
      </c>
    </row>
    <row r="2545" spans="1:23" x14ac:dyDescent="0.3">
      <c r="A2545" t="s">
        <v>17</v>
      </c>
      <c r="B2545" t="s">
        <v>4835</v>
      </c>
      <c r="C2545" t="s">
        <v>4836</v>
      </c>
      <c r="D2545" t="s">
        <v>4839</v>
      </c>
      <c r="E2545" t="s">
        <v>4840</v>
      </c>
      <c r="F2545">
        <v>0.25</v>
      </c>
      <c r="G2545" s="2">
        <v>0</v>
      </c>
      <c r="H2545" s="4">
        <v>23.193100000000001</v>
      </c>
      <c r="I2545" s="4">
        <v>12.0304</v>
      </c>
      <c r="J2545" s="7">
        <v>33</v>
      </c>
      <c r="K2545" s="7">
        <v>8</v>
      </c>
      <c r="L2545" s="3">
        <v>0.51870000000000005</v>
      </c>
      <c r="M2545" s="5">
        <v>9.0355409999999997E-2</v>
      </c>
      <c r="N2545" s="6">
        <v>0.03</v>
      </c>
      <c r="O2545" s="8">
        <f>IFERROR(VLOOKUP(C2545,Sheet2!$B$2:$G$588,6,FALSE),0)</f>
        <v>18571</v>
      </c>
      <c r="P2545" t="s">
        <v>92</v>
      </c>
      <c r="Q2545" s="2">
        <v>0.66797781599999995</v>
      </c>
      <c r="R2545" s="3">
        <v>0.25</v>
      </c>
      <c r="U2545" s="22">
        <f t="shared" si="225"/>
        <v>0.25</v>
      </c>
      <c r="V2545" s="10">
        <f t="shared" si="226"/>
        <v>8.25</v>
      </c>
      <c r="W2545" s="24">
        <f t="shared" si="227"/>
        <v>8.25</v>
      </c>
    </row>
    <row r="2546" spans="1:23" x14ac:dyDescent="0.3">
      <c r="A2546" t="s">
        <v>17</v>
      </c>
      <c r="B2546" t="s">
        <v>4835</v>
      </c>
      <c r="C2546" t="s">
        <v>4836</v>
      </c>
      <c r="D2546" t="s">
        <v>4871</v>
      </c>
      <c r="E2546" t="s">
        <v>4872</v>
      </c>
      <c r="F2546">
        <v>0.25</v>
      </c>
      <c r="G2546" s="2">
        <v>0</v>
      </c>
      <c r="H2546" s="4">
        <v>5.9194000000000004</v>
      </c>
      <c r="I2546" s="4">
        <v>4.1795999999999998</v>
      </c>
      <c r="J2546" s="7">
        <v>22</v>
      </c>
      <c r="K2546" s="7">
        <v>5</v>
      </c>
      <c r="L2546" s="3">
        <v>0.70609999999999995</v>
      </c>
      <c r="M2546" s="5">
        <v>0.17416516000000001</v>
      </c>
      <c r="N2546" s="6">
        <v>0.03</v>
      </c>
      <c r="O2546" s="8">
        <f>IFERROR(VLOOKUP(C2546,Sheet2!$B$2:$G$588,6,FALSE),0)</f>
        <v>18571</v>
      </c>
      <c r="P2546" t="s">
        <v>22</v>
      </c>
      <c r="Q2546" s="2">
        <v>0.82774970319999996</v>
      </c>
      <c r="R2546" s="3">
        <v>0.25</v>
      </c>
      <c r="U2546" s="22">
        <f t="shared" si="225"/>
        <v>0.25</v>
      </c>
      <c r="V2546" s="10">
        <f t="shared" si="226"/>
        <v>5.5</v>
      </c>
      <c r="W2546" s="24">
        <f t="shared" si="227"/>
        <v>5.5</v>
      </c>
    </row>
    <row r="2547" spans="1:23" x14ac:dyDescent="0.3">
      <c r="A2547" t="s">
        <v>17</v>
      </c>
      <c r="B2547" t="s">
        <v>4835</v>
      </c>
      <c r="C2547" t="s">
        <v>4836</v>
      </c>
      <c r="D2547" t="s">
        <v>4847</v>
      </c>
      <c r="E2547" t="s">
        <v>4848</v>
      </c>
      <c r="F2547">
        <v>0.25</v>
      </c>
      <c r="G2547" s="2">
        <v>0</v>
      </c>
      <c r="H2547" s="4">
        <v>5.5049000000000001</v>
      </c>
      <c r="I2547" s="4">
        <v>1.3751</v>
      </c>
      <c r="J2547" s="7">
        <v>18</v>
      </c>
      <c r="K2547" s="7">
        <v>4</v>
      </c>
      <c r="L2547" s="3">
        <v>0.24979999999999999</v>
      </c>
      <c r="M2547" s="5">
        <v>0.43488469000000002</v>
      </c>
      <c r="N2547" s="6">
        <v>0.25</v>
      </c>
      <c r="O2547" s="8">
        <f>IFERROR(VLOOKUP(C2547,Sheet2!$B$2:$G$588,6,FALSE),0)</f>
        <v>18571</v>
      </c>
      <c r="P2547" t="s">
        <v>22</v>
      </c>
      <c r="Q2547" s="2">
        <v>0.4251349673</v>
      </c>
      <c r="R2547" s="3">
        <v>0.249999999999999</v>
      </c>
      <c r="U2547" s="22">
        <f t="shared" si="225"/>
        <v>0.249999999999999</v>
      </c>
      <c r="V2547" s="10">
        <f t="shared" si="226"/>
        <v>4.4999999999999822</v>
      </c>
      <c r="W2547" s="24">
        <f t="shared" si="227"/>
        <v>4.4999999999999822</v>
      </c>
    </row>
    <row r="2548" spans="1:23" x14ac:dyDescent="0.3">
      <c r="A2548" t="s">
        <v>17</v>
      </c>
      <c r="B2548" t="s">
        <v>4835</v>
      </c>
      <c r="C2548" t="s">
        <v>4836</v>
      </c>
      <c r="D2548" t="s">
        <v>4861</v>
      </c>
      <c r="E2548" t="s">
        <v>4862</v>
      </c>
      <c r="F2548">
        <v>0.35</v>
      </c>
      <c r="G2548" s="2">
        <v>0</v>
      </c>
      <c r="H2548" s="4">
        <v>4.4027000000000003</v>
      </c>
      <c r="I2548" s="4">
        <v>0.65669999999999995</v>
      </c>
      <c r="J2548" s="7">
        <v>16</v>
      </c>
      <c r="K2548" s="7">
        <v>1</v>
      </c>
      <c r="L2548" s="3">
        <v>0.1492</v>
      </c>
      <c r="M2548" s="5">
        <v>0.82513596</v>
      </c>
      <c r="N2548" s="6">
        <v>0.75</v>
      </c>
      <c r="O2548" s="8">
        <f>IFERROR(VLOOKUP(C2548,Sheet2!$B$2:$G$588,6,FALSE),0)</f>
        <v>18571</v>
      </c>
      <c r="P2548" t="s">
        <v>162</v>
      </c>
      <c r="Q2548" s="2">
        <v>9.1058882499999994E-2</v>
      </c>
      <c r="R2548" s="3">
        <v>9.1058882459169793E-2</v>
      </c>
      <c r="U2548" s="22">
        <f t="shared" si="225"/>
        <v>9.1058882459169793E-2</v>
      </c>
      <c r="V2548" s="10">
        <f t="shared" si="226"/>
        <v>1.4569421193467167</v>
      </c>
      <c r="W2548" s="24">
        <f t="shared" si="227"/>
        <v>1.4569421193467167</v>
      </c>
    </row>
    <row r="2549" spans="1:23" x14ac:dyDescent="0.3">
      <c r="A2549" t="s">
        <v>17</v>
      </c>
      <c r="B2549" t="s">
        <v>4835</v>
      </c>
      <c r="C2549" t="s">
        <v>4836</v>
      </c>
      <c r="D2549" t="s">
        <v>4879</v>
      </c>
      <c r="E2549" t="s">
        <v>4880</v>
      </c>
      <c r="F2549">
        <v>0.25</v>
      </c>
      <c r="G2549" s="2">
        <v>0</v>
      </c>
      <c r="H2549" s="4">
        <v>4.3662000000000001</v>
      </c>
      <c r="I2549" s="4">
        <v>1.5329999999999999</v>
      </c>
      <c r="J2549" s="7">
        <v>15</v>
      </c>
      <c r="K2549" s="7">
        <v>4</v>
      </c>
      <c r="L2549" s="3">
        <v>0.35110000000000002</v>
      </c>
      <c r="M2549" s="5">
        <v>0.32647936</v>
      </c>
      <c r="N2549" s="6">
        <v>0.2</v>
      </c>
      <c r="O2549" s="8">
        <f>IFERROR(VLOOKUP(C2549,Sheet2!$B$2:$G$588,6,FALSE),0)</f>
        <v>18571</v>
      </c>
      <c r="P2549" t="s">
        <v>22</v>
      </c>
      <c r="Q2549" s="2">
        <v>0.38740384480000001</v>
      </c>
      <c r="R2549" s="3">
        <v>0.25</v>
      </c>
      <c r="U2549" s="22">
        <f t="shared" si="225"/>
        <v>0.25</v>
      </c>
      <c r="V2549" s="10">
        <f t="shared" si="226"/>
        <v>3.75</v>
      </c>
      <c r="W2549" s="24">
        <f t="shared" si="227"/>
        <v>3.75</v>
      </c>
    </row>
    <row r="2550" spans="1:23" x14ac:dyDescent="0.3">
      <c r="A2550" t="s">
        <v>17</v>
      </c>
      <c r="B2550" t="s">
        <v>4835</v>
      </c>
      <c r="C2550" t="s">
        <v>4836</v>
      </c>
      <c r="D2550" t="s">
        <v>4843</v>
      </c>
      <c r="E2550" t="s">
        <v>4844</v>
      </c>
      <c r="F2550">
        <v>0.25</v>
      </c>
      <c r="G2550" s="2">
        <v>0</v>
      </c>
      <c r="H2550" s="4">
        <v>4.0155000000000003</v>
      </c>
      <c r="I2550" s="4">
        <v>0.71919999999999995</v>
      </c>
      <c r="J2550" s="7">
        <v>14</v>
      </c>
      <c r="K2550" s="7">
        <v>1</v>
      </c>
      <c r="L2550" s="3">
        <v>0.17910000000000001</v>
      </c>
      <c r="M2550" s="5">
        <v>0.64794914999999997</v>
      </c>
      <c r="N2550" s="6">
        <v>0.6</v>
      </c>
      <c r="O2550" s="8">
        <f>IFERROR(VLOOKUP(C2550,Sheet2!$B$2:$G$588,6,FALSE),0)</f>
        <v>18571</v>
      </c>
      <c r="P2550" t="s">
        <v>22</v>
      </c>
      <c r="Q2550" s="2">
        <v>7.4001410099999998E-2</v>
      </c>
      <c r="R2550" s="3">
        <v>7.4001410134575799E-2</v>
      </c>
      <c r="U2550" s="22">
        <f t="shared" si="225"/>
        <v>7.4001410134575799E-2</v>
      </c>
      <c r="V2550" s="10">
        <f t="shared" si="226"/>
        <v>1.0360197418840611</v>
      </c>
      <c r="W2550" s="24">
        <f t="shared" si="227"/>
        <v>1.0360197418840611</v>
      </c>
    </row>
    <row r="2551" spans="1:23" x14ac:dyDescent="0.3">
      <c r="A2551" t="s">
        <v>17</v>
      </c>
      <c r="B2551" t="s">
        <v>4835</v>
      </c>
      <c r="C2551" t="s">
        <v>4836</v>
      </c>
      <c r="D2551" t="s">
        <v>4881</v>
      </c>
      <c r="E2551" t="s">
        <v>4882</v>
      </c>
      <c r="F2551">
        <v>0.25</v>
      </c>
      <c r="G2551" s="2">
        <v>0</v>
      </c>
      <c r="H2551" s="4">
        <v>3.6810999999999998</v>
      </c>
      <c r="I2551" s="4">
        <v>1.5081</v>
      </c>
      <c r="J2551" s="7">
        <v>11</v>
      </c>
      <c r="K2551" s="7">
        <v>3</v>
      </c>
      <c r="L2551" s="3">
        <v>0.40970000000000001</v>
      </c>
      <c r="M2551" s="5">
        <v>0.23669777</v>
      </c>
      <c r="N2551" s="6">
        <v>0.01</v>
      </c>
      <c r="O2551" s="8">
        <f>IFERROR(VLOOKUP(C2551,Sheet2!$B$2:$G$588,6,FALSE),0)</f>
        <v>18571</v>
      </c>
      <c r="P2551" t="s">
        <v>22</v>
      </c>
      <c r="Q2551" s="2">
        <v>0.95775203109999996</v>
      </c>
      <c r="R2551" s="3">
        <v>0.25</v>
      </c>
      <c r="U2551" s="22">
        <f t="shared" si="225"/>
        <v>0.25</v>
      </c>
      <c r="V2551" s="10">
        <f t="shared" si="226"/>
        <v>2.75</v>
      </c>
      <c r="W2551" s="24">
        <f t="shared" si="227"/>
        <v>2.75</v>
      </c>
    </row>
    <row r="2552" spans="1:23" x14ac:dyDescent="0.3">
      <c r="A2552" t="s">
        <v>17</v>
      </c>
      <c r="B2552" t="s">
        <v>4835</v>
      </c>
      <c r="C2552" t="s">
        <v>4836</v>
      </c>
      <c r="D2552" t="s">
        <v>4877</v>
      </c>
      <c r="E2552" t="s">
        <v>4878</v>
      </c>
      <c r="F2552">
        <v>0.25</v>
      </c>
      <c r="G2552" s="2">
        <v>0</v>
      </c>
      <c r="H2552" s="4">
        <v>3.3060999999999998</v>
      </c>
      <c r="I2552" s="4">
        <v>1.0192000000000001</v>
      </c>
      <c r="J2552" s="7">
        <v>10</v>
      </c>
      <c r="K2552" s="7">
        <v>3</v>
      </c>
      <c r="L2552" s="3">
        <v>0.30830000000000002</v>
      </c>
      <c r="M2552" s="5">
        <v>0.32935034000000002</v>
      </c>
      <c r="N2552" s="6">
        <v>0.2</v>
      </c>
      <c r="O2552" s="8">
        <f>IFERROR(VLOOKUP(C2552,Sheet2!$B$2:$G$588,6,FALSE),0)</f>
        <v>18571</v>
      </c>
      <c r="P2552" t="s">
        <v>22</v>
      </c>
      <c r="Q2552" s="2">
        <v>0.39274390889999999</v>
      </c>
      <c r="R2552" s="3">
        <v>0.249999999999999</v>
      </c>
      <c r="U2552" s="22">
        <f t="shared" si="225"/>
        <v>0.249999999999999</v>
      </c>
      <c r="V2552" s="10">
        <f t="shared" si="226"/>
        <v>2.4999999999999902</v>
      </c>
      <c r="W2552" s="24">
        <f t="shared" si="227"/>
        <v>2.4999999999999902</v>
      </c>
    </row>
    <row r="2553" spans="1:23" hidden="1" x14ac:dyDescent="0.3">
      <c r="A2553" s="27" t="s">
        <v>33</v>
      </c>
      <c r="B2553" s="27" t="s">
        <v>6789</v>
      </c>
      <c r="C2553" s="27" t="s">
        <v>6790</v>
      </c>
      <c r="D2553" t="s">
        <v>34</v>
      </c>
      <c r="E2553" s="27"/>
      <c r="F2553">
        <v>0.38329999999999997</v>
      </c>
      <c r="G2553" s="28">
        <v>0.99476007</v>
      </c>
      <c r="H2553" s="4">
        <v>61765.547100000003</v>
      </c>
      <c r="I2553" s="4">
        <v>11600.251899999999</v>
      </c>
      <c r="J2553" s="7">
        <v>17955</v>
      </c>
      <c r="K2553" s="7">
        <v>6882</v>
      </c>
      <c r="L2553" s="29">
        <v>0.18779999999999999</v>
      </c>
      <c r="M2553" s="30">
        <v>5.1594439999999998E-2</v>
      </c>
      <c r="N2553" s="31">
        <v>1.0003E-2</v>
      </c>
      <c r="O2553" s="32">
        <f>IFERROR(VLOOKUP(C2553,Sheet2!$B$2:$G$588,6,FALSE),0)</f>
        <v>17955</v>
      </c>
      <c r="P2553" s="27"/>
      <c r="Q2553" s="28">
        <v>0.80612251020000003</v>
      </c>
      <c r="R2553" s="29">
        <v>0.38329639372809399</v>
      </c>
      <c r="S2553" s="29"/>
      <c r="T2553" s="28"/>
      <c r="U2553" s="29" t="str">
        <f t="shared" si="225"/>
        <v/>
      </c>
      <c r="V2553" s="30" t="str">
        <f t="shared" si="226"/>
        <v/>
      </c>
      <c r="W2553" s="33">
        <f t="shared" si="227"/>
        <v>6881.819999999997</v>
      </c>
    </row>
    <row r="2554" spans="1:23" x14ac:dyDescent="0.3">
      <c r="A2554" t="s">
        <v>17</v>
      </c>
      <c r="B2554" t="s">
        <v>6789</v>
      </c>
      <c r="C2554" t="s">
        <v>6790</v>
      </c>
      <c r="D2554" t="s">
        <v>6805</v>
      </c>
      <c r="E2554" t="s">
        <v>6806</v>
      </c>
      <c r="F2554">
        <v>0.4</v>
      </c>
      <c r="G2554" s="2">
        <v>1</v>
      </c>
      <c r="H2554" s="4">
        <v>12533.732099999999</v>
      </c>
      <c r="I2554" s="4">
        <v>3503.1731</v>
      </c>
      <c r="J2554" s="7">
        <v>6283</v>
      </c>
      <c r="K2554" s="7">
        <v>2513</v>
      </c>
      <c r="L2554" s="3">
        <v>0.27950000000000003</v>
      </c>
      <c r="M2554" s="5">
        <v>5.9785829999999998E-2</v>
      </c>
      <c r="N2554" s="6">
        <v>0.01</v>
      </c>
      <c r="O2554" s="8">
        <f>IFERROR(VLOOKUP(C2554,Sheet2!$B$2:$G$588,6,FALSE),0)</f>
        <v>17955</v>
      </c>
      <c r="P2554" t="s">
        <v>22</v>
      </c>
      <c r="Q2554" s="2">
        <v>0.83273627429999997</v>
      </c>
      <c r="R2554" s="3">
        <v>0.4</v>
      </c>
      <c r="S2554" s="3" t="str">
        <f t="shared" ref="S2554:S2561" si="230">IF(R2554+0.01&lt;Q2554,"Y","")</f>
        <v>Y</v>
      </c>
      <c r="T2554" s="2"/>
      <c r="U2554" s="22">
        <f t="shared" si="225"/>
        <v>0.4</v>
      </c>
      <c r="V2554" s="10">
        <f t="shared" si="226"/>
        <v>2513.2000000000003</v>
      </c>
      <c r="W2554" s="24">
        <f t="shared" si="227"/>
        <v>2513.2000000000003</v>
      </c>
    </row>
    <row r="2555" spans="1:23" x14ac:dyDescent="0.3">
      <c r="A2555" t="s">
        <v>17</v>
      </c>
      <c r="B2555" t="s">
        <v>6789</v>
      </c>
      <c r="C2555" t="s">
        <v>6790</v>
      </c>
      <c r="D2555" t="s">
        <v>6809</v>
      </c>
      <c r="E2555" t="s">
        <v>6810</v>
      </c>
      <c r="F2555">
        <v>0.38</v>
      </c>
      <c r="G2555" s="2">
        <v>1</v>
      </c>
      <c r="H2555" s="4">
        <v>18698.015200000002</v>
      </c>
      <c r="I2555" s="4">
        <v>2929.9726000000001</v>
      </c>
      <c r="J2555" s="7">
        <v>6139</v>
      </c>
      <c r="K2555" s="7">
        <v>2333</v>
      </c>
      <c r="L2555" s="3">
        <v>0.15670000000000001</v>
      </c>
      <c r="M2555" s="5">
        <v>6.9840330000000006E-2</v>
      </c>
      <c r="N2555" s="6">
        <v>0.01</v>
      </c>
      <c r="O2555" s="8">
        <f>IFERROR(VLOOKUP(C2555,Sheet2!$B$2:$G$588,6,FALSE),0)</f>
        <v>17955</v>
      </c>
      <c r="P2555" t="s">
        <v>22</v>
      </c>
      <c r="Q2555" s="2">
        <v>0.85681624909999998</v>
      </c>
      <c r="R2555" s="3">
        <v>0.38</v>
      </c>
      <c r="S2555" s="3" t="str">
        <f t="shared" si="230"/>
        <v>Y</v>
      </c>
      <c r="T2555" s="2"/>
      <c r="U2555" s="22">
        <f t="shared" si="225"/>
        <v>0.38</v>
      </c>
      <c r="V2555" s="10">
        <f t="shared" si="226"/>
        <v>2332.8200000000002</v>
      </c>
      <c r="W2555" s="24">
        <f t="shared" si="227"/>
        <v>2332.8200000000002</v>
      </c>
    </row>
    <row r="2556" spans="1:23" x14ac:dyDescent="0.3">
      <c r="A2556" t="s">
        <v>17</v>
      </c>
      <c r="B2556" t="s">
        <v>6789</v>
      </c>
      <c r="C2556" t="s">
        <v>6790</v>
      </c>
      <c r="D2556" t="s">
        <v>6815</v>
      </c>
      <c r="E2556" t="s">
        <v>6816</v>
      </c>
      <c r="F2556">
        <v>0.4</v>
      </c>
      <c r="G2556" s="2">
        <v>1</v>
      </c>
      <c r="H2556" s="4">
        <v>16067.544599999999</v>
      </c>
      <c r="I2556" s="4">
        <v>2160.2184000000002</v>
      </c>
      <c r="J2556" s="7">
        <v>2148</v>
      </c>
      <c r="K2556" s="7">
        <v>859</v>
      </c>
      <c r="L2556" s="3">
        <v>0.13439999999999999</v>
      </c>
      <c r="M2556" s="5">
        <v>3.3137180000000002E-2</v>
      </c>
      <c r="N2556" s="6">
        <v>0.01</v>
      </c>
      <c r="O2556" s="8">
        <f>IFERROR(VLOOKUP(C2556,Sheet2!$B$2:$G$588,6,FALSE),0)</f>
        <v>17955</v>
      </c>
      <c r="P2556" t="s">
        <v>92</v>
      </c>
      <c r="Q2556" s="2">
        <v>0.69822421310000005</v>
      </c>
      <c r="R2556" s="3">
        <v>0.39999999999999902</v>
      </c>
      <c r="S2556" s="3" t="str">
        <f t="shared" si="230"/>
        <v>Y</v>
      </c>
      <c r="T2556" s="2"/>
      <c r="U2556" s="22">
        <f t="shared" si="225"/>
        <v>0.39999999999999902</v>
      </c>
      <c r="V2556" s="10">
        <f t="shared" si="226"/>
        <v>859.19999999999789</v>
      </c>
      <c r="W2556" s="24">
        <f t="shared" si="227"/>
        <v>859.19999999999789</v>
      </c>
    </row>
    <row r="2557" spans="1:23" x14ac:dyDescent="0.3">
      <c r="A2557" t="s">
        <v>17</v>
      </c>
      <c r="B2557" t="s">
        <v>6789</v>
      </c>
      <c r="C2557" t="s">
        <v>6790</v>
      </c>
      <c r="D2557" t="s">
        <v>6821</v>
      </c>
      <c r="E2557" t="s">
        <v>6822</v>
      </c>
      <c r="F2557">
        <v>0.35</v>
      </c>
      <c r="G2557" s="2">
        <v>1</v>
      </c>
      <c r="H2557" s="4">
        <v>6225.3420999999998</v>
      </c>
      <c r="I2557" s="4">
        <v>1482.1052999999999</v>
      </c>
      <c r="J2557" s="7">
        <v>1889</v>
      </c>
      <c r="K2557" s="7">
        <v>661</v>
      </c>
      <c r="L2557" s="3">
        <v>0.23810000000000001</v>
      </c>
      <c r="M2557" s="5">
        <v>4.2473440000000001E-2</v>
      </c>
      <c r="N2557" s="6">
        <v>0.01</v>
      </c>
      <c r="O2557" s="8">
        <f>IFERROR(VLOOKUP(C2557,Sheet2!$B$2:$G$588,6,FALSE),0)</f>
        <v>17955</v>
      </c>
      <c r="P2557" t="s">
        <v>92</v>
      </c>
      <c r="Q2557" s="2">
        <v>0.76455876170000003</v>
      </c>
      <c r="R2557" s="3">
        <v>0.35</v>
      </c>
      <c r="S2557" s="3" t="str">
        <f t="shared" si="230"/>
        <v>Y</v>
      </c>
      <c r="T2557" s="2"/>
      <c r="U2557" s="22">
        <f t="shared" si="225"/>
        <v>0.35</v>
      </c>
      <c r="V2557" s="10">
        <f t="shared" si="226"/>
        <v>661.15</v>
      </c>
      <c r="W2557" s="24">
        <f t="shared" si="227"/>
        <v>661.15</v>
      </c>
    </row>
    <row r="2558" spans="1:23" x14ac:dyDescent="0.3">
      <c r="A2558" t="s">
        <v>17</v>
      </c>
      <c r="B2558" t="s">
        <v>6789</v>
      </c>
      <c r="C2558" t="s">
        <v>6790</v>
      </c>
      <c r="D2558" t="s">
        <v>6791</v>
      </c>
      <c r="E2558" t="s">
        <v>6792</v>
      </c>
      <c r="F2558">
        <v>0.35</v>
      </c>
      <c r="G2558" s="2">
        <v>1</v>
      </c>
      <c r="H2558" s="4">
        <v>4137.3451999999997</v>
      </c>
      <c r="I2558" s="4">
        <v>567.10040000000004</v>
      </c>
      <c r="J2558" s="7">
        <v>660</v>
      </c>
      <c r="K2558" s="7">
        <v>231</v>
      </c>
      <c r="L2558" s="3">
        <v>0.1371</v>
      </c>
      <c r="M2558" s="5">
        <v>3.8816639999999999E-2</v>
      </c>
      <c r="N2558" s="6">
        <v>0.01</v>
      </c>
      <c r="O2558" s="8">
        <f>IFERROR(VLOOKUP(C2558,Sheet2!$B$2:$G$588,6,FALSE),0)</f>
        <v>17955</v>
      </c>
      <c r="P2558" t="s">
        <v>92</v>
      </c>
      <c r="Q2558" s="2">
        <v>0.74237850480000001</v>
      </c>
      <c r="R2558" s="3">
        <v>0.35</v>
      </c>
      <c r="S2558" s="3" t="str">
        <f t="shared" si="230"/>
        <v>Y</v>
      </c>
      <c r="T2558" s="2"/>
      <c r="U2558" s="22">
        <f t="shared" si="225"/>
        <v>0.35</v>
      </c>
      <c r="V2558" s="10">
        <f t="shared" si="226"/>
        <v>230.99999999999997</v>
      </c>
      <c r="W2558" s="24">
        <f t="shared" si="227"/>
        <v>230.99999999999997</v>
      </c>
    </row>
    <row r="2559" spans="1:23" x14ac:dyDescent="0.3">
      <c r="A2559" t="s">
        <v>17</v>
      </c>
      <c r="B2559" t="s">
        <v>6789</v>
      </c>
      <c r="C2559" t="s">
        <v>6790</v>
      </c>
      <c r="D2559" t="s">
        <v>6803</v>
      </c>
      <c r="E2559" t="s">
        <v>6804</v>
      </c>
      <c r="F2559">
        <v>0.35</v>
      </c>
      <c r="G2559" s="2">
        <v>1</v>
      </c>
      <c r="H2559" s="4">
        <v>3406.9587999999999</v>
      </c>
      <c r="I2559" s="4">
        <v>845.02380000000005</v>
      </c>
      <c r="J2559" s="7">
        <v>553</v>
      </c>
      <c r="K2559" s="7">
        <v>194</v>
      </c>
      <c r="L2559" s="3">
        <v>0.248</v>
      </c>
      <c r="M2559" s="5">
        <v>2.1809800000000001E-2</v>
      </c>
      <c r="N2559" s="6">
        <v>0.01</v>
      </c>
      <c r="O2559" s="8">
        <f>IFERROR(VLOOKUP(C2559,Sheet2!$B$2:$G$588,6,FALSE),0)</f>
        <v>17955</v>
      </c>
      <c r="P2559" t="s">
        <v>92</v>
      </c>
      <c r="Q2559" s="2">
        <v>0.54149052850000001</v>
      </c>
      <c r="R2559" s="3">
        <v>0.34999999999999898</v>
      </c>
      <c r="S2559" s="3" t="str">
        <f t="shared" si="230"/>
        <v>Y</v>
      </c>
      <c r="T2559" s="2"/>
      <c r="U2559" s="22">
        <f t="shared" si="225"/>
        <v>0.34999999999999898</v>
      </c>
      <c r="V2559" s="10">
        <f t="shared" si="226"/>
        <v>193.54999999999944</v>
      </c>
      <c r="W2559" s="24">
        <f t="shared" si="227"/>
        <v>193.54999999999944</v>
      </c>
    </row>
    <row r="2560" spans="1:23" x14ac:dyDescent="0.3">
      <c r="A2560" t="s">
        <v>17</v>
      </c>
      <c r="B2560" t="s">
        <v>6789</v>
      </c>
      <c r="C2560" t="s">
        <v>6790</v>
      </c>
      <c r="D2560" t="s">
        <v>6793</v>
      </c>
      <c r="E2560" t="s">
        <v>6794</v>
      </c>
      <c r="F2560">
        <v>0.35</v>
      </c>
      <c r="G2560" s="2">
        <v>1</v>
      </c>
      <c r="H2560" s="4">
        <v>80.869699999999995</v>
      </c>
      <c r="I2560" s="4">
        <v>20.880299999999998</v>
      </c>
      <c r="J2560" s="7">
        <v>68</v>
      </c>
      <c r="K2560" s="7">
        <v>24</v>
      </c>
      <c r="L2560" s="3">
        <v>0.25819999999999999</v>
      </c>
      <c r="M2560" s="5">
        <v>0.10880392999999999</v>
      </c>
      <c r="N2560" s="6">
        <v>0.01</v>
      </c>
      <c r="O2560" s="8">
        <f>IFERROR(VLOOKUP(C2560,Sheet2!$B$2:$G$588,6,FALSE),0)</f>
        <v>17955</v>
      </c>
      <c r="P2560" t="s">
        <v>92</v>
      </c>
      <c r="Q2560" s="2">
        <v>0.90809155509999995</v>
      </c>
      <c r="R2560" s="3">
        <v>0.35</v>
      </c>
      <c r="S2560" s="3" t="str">
        <f t="shared" si="230"/>
        <v>Y</v>
      </c>
      <c r="T2560" s="2"/>
      <c r="U2560" s="22">
        <f t="shared" si="225"/>
        <v>0.35</v>
      </c>
      <c r="V2560" s="10">
        <f t="shared" si="226"/>
        <v>23.799999999999997</v>
      </c>
      <c r="W2560" s="24">
        <f t="shared" si="227"/>
        <v>23.799999999999997</v>
      </c>
    </row>
    <row r="2561" spans="1:23" x14ac:dyDescent="0.3">
      <c r="A2561" t="s">
        <v>17</v>
      </c>
      <c r="B2561" t="s">
        <v>6789</v>
      </c>
      <c r="C2561" t="s">
        <v>6790</v>
      </c>
      <c r="D2561" t="s">
        <v>6807</v>
      </c>
      <c r="E2561" t="s">
        <v>6808</v>
      </c>
      <c r="F2561">
        <v>0.35</v>
      </c>
      <c r="G2561" s="2">
        <v>1</v>
      </c>
      <c r="H2561" s="4">
        <v>52.997199999999999</v>
      </c>
      <c r="I2561" s="4">
        <v>6.7606999999999999</v>
      </c>
      <c r="J2561" s="7">
        <v>44</v>
      </c>
      <c r="K2561" s="7">
        <v>16</v>
      </c>
      <c r="L2561" s="3">
        <v>0.12759999999999999</v>
      </c>
      <c r="M2561" s="5">
        <v>0.21906602999999999</v>
      </c>
      <c r="N2561" s="6">
        <v>0.01</v>
      </c>
      <c r="O2561" s="8">
        <f>IFERROR(VLOOKUP(C2561,Sheet2!$B$2:$G$588,6,FALSE),0)</f>
        <v>17955</v>
      </c>
      <c r="P2561" t="s">
        <v>22</v>
      </c>
      <c r="Q2561" s="2">
        <v>0.95435166339999999</v>
      </c>
      <c r="R2561" s="3">
        <v>0.35</v>
      </c>
      <c r="S2561" s="3" t="str">
        <f t="shared" si="230"/>
        <v>Y</v>
      </c>
      <c r="T2561" s="2"/>
      <c r="U2561" s="22">
        <f t="shared" si="225"/>
        <v>0.35</v>
      </c>
      <c r="V2561" s="10">
        <f t="shared" si="226"/>
        <v>15.399999999999999</v>
      </c>
      <c r="W2561" s="24">
        <f t="shared" si="227"/>
        <v>15.399999999999999</v>
      </c>
    </row>
    <row r="2562" spans="1:23" x14ac:dyDescent="0.3">
      <c r="A2562" t="s">
        <v>17</v>
      </c>
      <c r="B2562" t="s">
        <v>6789</v>
      </c>
      <c r="C2562" t="s">
        <v>6790</v>
      </c>
      <c r="D2562" t="s">
        <v>6799</v>
      </c>
      <c r="E2562" t="s">
        <v>6800</v>
      </c>
      <c r="F2562">
        <v>0.35</v>
      </c>
      <c r="G2562" s="2">
        <v>0</v>
      </c>
      <c r="H2562" s="4">
        <v>21.410399999999999</v>
      </c>
      <c r="I2562" s="4">
        <v>4.0373999999999999</v>
      </c>
      <c r="J2562" s="7">
        <v>42</v>
      </c>
      <c r="K2562" s="7">
        <v>15</v>
      </c>
      <c r="L2562" s="3">
        <v>0.18859999999999999</v>
      </c>
      <c r="M2562" s="5">
        <v>0.34909772999999999</v>
      </c>
      <c r="N2562" s="6">
        <v>0.01</v>
      </c>
      <c r="O2562" s="8">
        <f>IFERROR(VLOOKUP(C2562,Sheet2!$B$2:$G$588,6,FALSE),0)</f>
        <v>17955</v>
      </c>
      <c r="P2562" t="s">
        <v>22</v>
      </c>
      <c r="Q2562" s="2">
        <v>0.97135472619999996</v>
      </c>
      <c r="R2562" s="3">
        <v>0.34999999999999898</v>
      </c>
      <c r="U2562" s="22">
        <f t="shared" si="225"/>
        <v>0.34999999999999898</v>
      </c>
      <c r="V2562" s="10">
        <f t="shared" si="226"/>
        <v>14.699999999999957</v>
      </c>
      <c r="W2562" s="24">
        <f t="shared" si="227"/>
        <v>14.699999999999957</v>
      </c>
    </row>
    <row r="2563" spans="1:23" x14ac:dyDescent="0.3">
      <c r="A2563" t="s">
        <v>17</v>
      </c>
      <c r="B2563" t="s">
        <v>6789</v>
      </c>
      <c r="C2563" t="s">
        <v>6790</v>
      </c>
      <c r="D2563" t="s">
        <v>6795</v>
      </c>
      <c r="E2563" t="s">
        <v>6796</v>
      </c>
      <c r="F2563">
        <v>0.3</v>
      </c>
      <c r="G2563" s="2">
        <v>0</v>
      </c>
      <c r="H2563" s="4">
        <v>7.4984000000000002</v>
      </c>
      <c r="I2563" s="4">
        <v>1.6042000000000001</v>
      </c>
      <c r="J2563" s="7">
        <v>24</v>
      </c>
      <c r="K2563" s="7">
        <v>7</v>
      </c>
      <c r="L2563" s="3">
        <v>0.21390000000000001</v>
      </c>
      <c r="M2563" s="5">
        <v>0.50422548</v>
      </c>
      <c r="N2563" s="6">
        <v>0.03</v>
      </c>
      <c r="O2563" s="8">
        <f>IFERROR(VLOOKUP(C2563,Sheet2!$B$2:$G$588,6,FALSE),0)</f>
        <v>17955</v>
      </c>
      <c r="P2563" t="s">
        <v>22</v>
      </c>
      <c r="Q2563" s="2">
        <v>0.94050280809999998</v>
      </c>
      <c r="R2563" s="3">
        <v>0.3</v>
      </c>
      <c r="U2563" s="22">
        <f t="shared" si="225"/>
        <v>0.3</v>
      </c>
      <c r="V2563" s="10">
        <f t="shared" si="226"/>
        <v>7.1999999999999993</v>
      </c>
      <c r="W2563" s="24">
        <f t="shared" si="227"/>
        <v>7.1999999999999993</v>
      </c>
    </row>
    <row r="2564" spans="1:23" x14ac:dyDescent="0.3">
      <c r="A2564" t="s">
        <v>17</v>
      </c>
      <c r="B2564" t="s">
        <v>6789</v>
      </c>
      <c r="C2564" t="s">
        <v>6790</v>
      </c>
      <c r="D2564" t="s">
        <v>6797</v>
      </c>
      <c r="E2564" t="s">
        <v>6798</v>
      </c>
      <c r="F2564">
        <v>0.3</v>
      </c>
      <c r="G2564" s="2">
        <v>1</v>
      </c>
      <c r="H2564" s="4">
        <v>188.14089999999999</v>
      </c>
      <c r="I2564" s="4">
        <v>31.4086</v>
      </c>
      <c r="J2564" s="7">
        <v>23</v>
      </c>
      <c r="K2564" s="7">
        <v>7</v>
      </c>
      <c r="L2564" s="3">
        <v>0.16689999999999999</v>
      </c>
      <c r="M2564" s="5">
        <v>2.411489E-2</v>
      </c>
      <c r="N2564" s="6">
        <v>0.01</v>
      </c>
      <c r="O2564" s="8">
        <f>IFERROR(VLOOKUP(C2564,Sheet2!$B$2:$G$588,6,FALSE),0)</f>
        <v>17955</v>
      </c>
      <c r="P2564" t="s">
        <v>92</v>
      </c>
      <c r="Q2564" s="2">
        <v>0.58531847069999998</v>
      </c>
      <c r="R2564" s="3">
        <v>0.29999999999999899</v>
      </c>
      <c r="S2564" s="3" t="str">
        <f t="shared" ref="S2564:S2565" si="231">IF(R2564+0.01&lt;Q2564,"Y","")</f>
        <v>Y</v>
      </c>
      <c r="T2564" s="2"/>
      <c r="U2564" s="22">
        <f t="shared" si="225"/>
        <v>0.29999999999999899</v>
      </c>
      <c r="V2564" s="10">
        <f t="shared" si="226"/>
        <v>6.8999999999999764</v>
      </c>
      <c r="W2564" s="24">
        <f t="shared" si="227"/>
        <v>6.8999999999999764</v>
      </c>
    </row>
    <row r="2565" spans="1:23" x14ac:dyDescent="0.3">
      <c r="A2565" t="s">
        <v>17</v>
      </c>
      <c r="B2565" t="s">
        <v>6789</v>
      </c>
      <c r="C2565" t="s">
        <v>6790</v>
      </c>
      <c r="D2565" t="s">
        <v>6817</v>
      </c>
      <c r="E2565" t="s">
        <v>6818</v>
      </c>
      <c r="F2565">
        <v>0.35</v>
      </c>
      <c r="G2565" s="2">
        <v>1</v>
      </c>
      <c r="H2565" s="4">
        <v>104.9606</v>
      </c>
      <c r="I2565" s="4">
        <v>7.0316999999999998</v>
      </c>
      <c r="J2565" s="7">
        <v>18</v>
      </c>
      <c r="K2565" s="7">
        <v>6</v>
      </c>
      <c r="L2565" s="3">
        <v>6.7000000000000004E-2</v>
      </c>
      <c r="M2565" s="5">
        <v>8.4476449999999995E-2</v>
      </c>
      <c r="N2565" s="6">
        <v>0.01</v>
      </c>
      <c r="O2565" s="8">
        <f>IFERROR(VLOOKUP(C2565,Sheet2!$B$2:$G$588,6,FALSE),0)</f>
        <v>17955</v>
      </c>
      <c r="P2565" t="s">
        <v>92</v>
      </c>
      <c r="Q2565" s="2">
        <v>0.88162381860000005</v>
      </c>
      <c r="R2565" s="3">
        <v>0.35</v>
      </c>
      <c r="S2565" s="3" t="str">
        <f t="shared" si="231"/>
        <v>Y</v>
      </c>
      <c r="T2565" s="2"/>
      <c r="U2565" s="22">
        <f t="shared" si="225"/>
        <v>0.35</v>
      </c>
      <c r="V2565" s="10">
        <f t="shared" si="226"/>
        <v>6.3</v>
      </c>
      <c r="W2565" s="24">
        <f t="shared" si="227"/>
        <v>6.3</v>
      </c>
    </row>
    <row r="2566" spans="1:23" x14ac:dyDescent="0.3">
      <c r="A2566" t="s">
        <v>17</v>
      </c>
      <c r="B2566" t="s">
        <v>6789</v>
      </c>
      <c r="C2566" t="s">
        <v>6790</v>
      </c>
      <c r="D2566" t="s">
        <v>6823</v>
      </c>
      <c r="E2566" t="s">
        <v>6800</v>
      </c>
      <c r="F2566">
        <v>0.35</v>
      </c>
      <c r="G2566" s="2">
        <v>0</v>
      </c>
      <c r="H2566" s="4">
        <v>4.9622999999999999</v>
      </c>
      <c r="I2566" s="4">
        <v>1.3367</v>
      </c>
      <c r="J2566" s="7">
        <v>18</v>
      </c>
      <c r="K2566" s="7">
        <v>6</v>
      </c>
      <c r="L2566" s="3">
        <v>0.26939999999999997</v>
      </c>
      <c r="M2566" s="5">
        <v>0.43761888999999998</v>
      </c>
      <c r="N2566" s="6">
        <v>0.01</v>
      </c>
      <c r="O2566" s="8">
        <f>IFERROR(VLOOKUP(C2566,Sheet2!$B$2:$G$588,6,FALSE),0)</f>
        <v>17955</v>
      </c>
      <c r="P2566" t="s">
        <v>22</v>
      </c>
      <c r="Q2566" s="2">
        <v>0.97714906710000005</v>
      </c>
      <c r="R2566" s="3">
        <v>0.34999999999999898</v>
      </c>
      <c r="U2566" s="22">
        <f t="shared" si="225"/>
        <v>0.34999999999999898</v>
      </c>
      <c r="V2566" s="10">
        <f t="shared" si="226"/>
        <v>6.2999999999999812</v>
      </c>
      <c r="W2566" s="24">
        <f t="shared" si="227"/>
        <v>6.2999999999999812</v>
      </c>
    </row>
    <row r="2567" spans="1:23" x14ac:dyDescent="0.3">
      <c r="A2567" t="s">
        <v>17</v>
      </c>
      <c r="B2567" t="s">
        <v>6789</v>
      </c>
      <c r="C2567" t="s">
        <v>6790</v>
      </c>
      <c r="D2567" t="s">
        <v>6819</v>
      </c>
      <c r="E2567" t="s">
        <v>6820</v>
      </c>
      <c r="F2567">
        <v>0.35</v>
      </c>
      <c r="G2567" s="2">
        <v>1</v>
      </c>
      <c r="H2567" s="4">
        <v>62.684600000000003</v>
      </c>
      <c r="I2567" s="4">
        <v>21.0459</v>
      </c>
      <c r="J2567" s="7">
        <v>16</v>
      </c>
      <c r="K2567" s="7">
        <v>6</v>
      </c>
      <c r="L2567" s="3">
        <v>0.3357</v>
      </c>
      <c r="M2567" s="5">
        <v>2.6094039999999999E-2</v>
      </c>
      <c r="N2567" s="6">
        <v>0.01</v>
      </c>
      <c r="O2567" s="8">
        <f>IFERROR(VLOOKUP(C2567,Sheet2!$B$2:$G$588,6,FALSE),0)</f>
        <v>17955</v>
      </c>
      <c r="P2567" t="s">
        <v>92</v>
      </c>
      <c r="Q2567" s="2">
        <v>0.61677071949999995</v>
      </c>
      <c r="R2567" s="3">
        <v>0.34999999999999898</v>
      </c>
      <c r="S2567" s="3" t="str">
        <f t="shared" ref="S2567:S2569" si="232">IF(R2567+0.01&lt;Q2567,"Y","")</f>
        <v>Y</v>
      </c>
      <c r="T2567" s="2"/>
      <c r="U2567" s="22">
        <f t="shared" si="225"/>
        <v>0.34999999999999898</v>
      </c>
      <c r="V2567" s="10">
        <f t="shared" si="226"/>
        <v>5.5999999999999837</v>
      </c>
      <c r="W2567" s="24">
        <f t="shared" si="227"/>
        <v>5.5999999999999837</v>
      </c>
    </row>
    <row r="2568" spans="1:23" x14ac:dyDescent="0.3">
      <c r="A2568" t="s">
        <v>17</v>
      </c>
      <c r="B2568" t="s">
        <v>6789</v>
      </c>
      <c r="C2568" t="s">
        <v>6790</v>
      </c>
      <c r="D2568" t="s">
        <v>6811</v>
      </c>
      <c r="E2568" t="s">
        <v>6812</v>
      </c>
      <c r="F2568">
        <v>0.1</v>
      </c>
      <c r="G2568" s="2">
        <v>1</v>
      </c>
      <c r="H2568" s="4">
        <v>92.797499999999999</v>
      </c>
      <c r="I2568" s="4">
        <v>4.7121000000000004</v>
      </c>
      <c r="J2568" s="7">
        <v>12</v>
      </c>
      <c r="K2568" s="7">
        <v>1</v>
      </c>
      <c r="L2568" s="3">
        <v>5.0799999999999998E-2</v>
      </c>
      <c r="M2568" s="5">
        <v>8.1608029999999998E-2</v>
      </c>
      <c r="N2568" s="6">
        <v>0.01</v>
      </c>
      <c r="O2568" s="8">
        <f>IFERROR(VLOOKUP(C2568,Sheet2!$B$2:$G$588,6,FALSE),0)</f>
        <v>17955</v>
      </c>
      <c r="P2568" t="s">
        <v>95</v>
      </c>
      <c r="Q2568" s="2">
        <v>0.87746303589999997</v>
      </c>
      <c r="R2568" s="3">
        <v>9.9999999999999895E-2</v>
      </c>
      <c r="S2568" s="3" t="str">
        <f t="shared" si="232"/>
        <v>Y</v>
      </c>
      <c r="T2568" s="2"/>
      <c r="U2568" s="22">
        <f t="shared" si="225"/>
        <v>9.9999999999999895E-2</v>
      </c>
      <c r="V2568" s="10">
        <f t="shared" si="226"/>
        <v>1.1999999999999988</v>
      </c>
      <c r="W2568" s="24">
        <f t="shared" si="227"/>
        <v>1.1999999999999988</v>
      </c>
    </row>
    <row r="2569" spans="1:23" x14ac:dyDescent="0.3">
      <c r="A2569" t="s">
        <v>17</v>
      </c>
      <c r="B2569" t="s">
        <v>6789</v>
      </c>
      <c r="C2569" t="s">
        <v>6790</v>
      </c>
      <c r="D2569" t="s">
        <v>6813</v>
      </c>
      <c r="E2569" t="s">
        <v>6814</v>
      </c>
      <c r="F2569">
        <v>0.3</v>
      </c>
      <c r="G2569" s="2">
        <v>1</v>
      </c>
      <c r="H2569" s="4">
        <v>34.5854</v>
      </c>
      <c r="I2569" s="4">
        <v>11.0793</v>
      </c>
      <c r="J2569" s="7">
        <v>9</v>
      </c>
      <c r="K2569" s="7">
        <v>3</v>
      </c>
      <c r="L2569" s="3">
        <v>0.32029999999999997</v>
      </c>
      <c r="M2569" s="5">
        <v>2.5953190000000001E-2</v>
      </c>
      <c r="N2569" s="6">
        <v>0.01</v>
      </c>
      <c r="O2569" s="8">
        <f>IFERROR(VLOOKUP(C2569,Sheet2!$B$2:$G$588,6,FALSE),0)</f>
        <v>17955</v>
      </c>
      <c r="P2569" t="s">
        <v>92</v>
      </c>
      <c r="Q2569" s="2">
        <v>0.61469097770000003</v>
      </c>
      <c r="R2569" s="3">
        <v>0.3</v>
      </c>
      <c r="S2569" s="3" t="str">
        <f t="shared" si="232"/>
        <v>Y</v>
      </c>
      <c r="T2569" s="2"/>
      <c r="U2569" s="22">
        <f t="shared" si="225"/>
        <v>0.3</v>
      </c>
      <c r="V2569" s="10">
        <f t="shared" si="226"/>
        <v>2.6999999999999997</v>
      </c>
      <c r="W2569" s="24">
        <f t="shared" si="227"/>
        <v>2.6999999999999997</v>
      </c>
    </row>
    <row r="2570" spans="1:23" x14ac:dyDescent="0.3">
      <c r="A2570" t="s">
        <v>17</v>
      </c>
      <c r="B2570" t="s">
        <v>6789</v>
      </c>
      <c r="C2570" t="s">
        <v>6790</v>
      </c>
      <c r="D2570" t="s">
        <v>6801</v>
      </c>
      <c r="E2570" t="s">
        <v>6802</v>
      </c>
      <c r="F2570">
        <v>0.1</v>
      </c>
      <c r="G2570" s="2">
        <v>0</v>
      </c>
      <c r="H2570" s="4">
        <v>35.163800000000002</v>
      </c>
      <c r="I2570" s="4">
        <v>2.1349</v>
      </c>
      <c r="J2570" s="7">
        <v>8</v>
      </c>
      <c r="K2570" s="7">
        <v>1</v>
      </c>
      <c r="L2570" s="3">
        <v>6.0699999999999997E-2</v>
      </c>
      <c r="M2570" s="5">
        <v>0.12430407</v>
      </c>
      <c r="N2570" s="6">
        <v>0.01</v>
      </c>
      <c r="O2570" s="8">
        <f>IFERROR(VLOOKUP(C2570,Sheet2!$B$2:$G$588,6,FALSE),0)</f>
        <v>17955</v>
      </c>
      <c r="P2570" t="s">
        <v>95</v>
      </c>
      <c r="Q2570" s="2">
        <v>0.91955211020000005</v>
      </c>
      <c r="R2570" s="3">
        <v>0.1</v>
      </c>
      <c r="U2570" s="22">
        <f t="shared" ref="U2570:U2633" si="233">IF(A2570="placement",IF(T2570="",R2570,T2570),"")</f>
        <v>0.1</v>
      </c>
      <c r="V2570" s="10">
        <f t="shared" ref="V2570:V2633" si="234">IF($A2570="placement",U2570*J2570,"")</f>
        <v>0.8</v>
      </c>
      <c r="W2570" s="24">
        <f t="shared" ref="W2570:W2633" si="235">IF($A2570="placement",V2570,IF($A2570="site",SUMIF($C:$C,$C2570,$V:$V),IF($A2570="user",SUMIF($B:$B,$B2570,$V:$V),SUM($V:$V))))</f>
        <v>0.8</v>
      </c>
    </row>
    <row r="2571" spans="1:23" hidden="1" x14ac:dyDescent="0.3">
      <c r="A2571" t="s">
        <v>33</v>
      </c>
      <c r="B2571" t="s">
        <v>6755</v>
      </c>
      <c r="C2571" t="s">
        <v>6756</v>
      </c>
      <c r="D2571" t="s">
        <v>34</v>
      </c>
      <c r="F2571">
        <v>0.28760000000000002</v>
      </c>
      <c r="G2571" s="2">
        <v>0</v>
      </c>
      <c r="H2571" s="4">
        <v>5996.2061000000003</v>
      </c>
      <c r="I2571" s="4">
        <v>514.82590000000005</v>
      </c>
      <c r="J2571" s="7">
        <v>17176</v>
      </c>
      <c r="K2571" s="7">
        <v>4561</v>
      </c>
      <c r="L2571" s="3">
        <v>8.5900000000000004E-2</v>
      </c>
      <c r="M2571" s="5">
        <v>1.11211562</v>
      </c>
      <c r="N2571" s="6">
        <v>0.76389399999999996</v>
      </c>
      <c r="O2571" s="8">
        <f>IFERROR(VLOOKUP(C2571,Sheet2!$B$2:$G$588,6,FALSE),0)</f>
        <v>17176</v>
      </c>
      <c r="Q2571" s="2">
        <v>0.31311638409999998</v>
      </c>
      <c r="R2571" s="3">
        <v>0.28762775304980798</v>
      </c>
      <c r="U2571" s="22" t="str">
        <f t="shared" si="233"/>
        <v/>
      </c>
      <c r="V2571" s="10" t="str">
        <f t="shared" si="234"/>
        <v/>
      </c>
      <c r="W2571" s="24">
        <f t="shared" si="235"/>
        <v>4524.1990197110053</v>
      </c>
    </row>
    <row r="2572" spans="1:23" x14ac:dyDescent="0.3">
      <c r="A2572" t="s">
        <v>17</v>
      </c>
      <c r="B2572" t="s">
        <v>6755</v>
      </c>
      <c r="C2572" t="s">
        <v>6756</v>
      </c>
      <c r="D2572" t="s">
        <v>6783</v>
      </c>
      <c r="E2572" t="s">
        <v>6784</v>
      </c>
      <c r="F2572">
        <v>0.25</v>
      </c>
      <c r="G2572" s="2">
        <v>0</v>
      </c>
      <c r="H2572" s="4">
        <v>686.66719999999998</v>
      </c>
      <c r="I2572" s="4">
        <v>24.542400000000001</v>
      </c>
      <c r="J2572" s="7">
        <v>2426</v>
      </c>
      <c r="K2572" s="7">
        <v>562</v>
      </c>
      <c r="L2572" s="3">
        <v>3.5700000000000003E-2</v>
      </c>
      <c r="M2572" s="5">
        <v>3.2955712099999999</v>
      </c>
      <c r="N2572" s="6">
        <v>2.5</v>
      </c>
      <c r="O2572" s="8">
        <f>IFERROR(VLOOKUP(C2572,Sheet2!$B$2:$G$588,6,FALSE),0)</f>
        <v>17176</v>
      </c>
      <c r="P2572" t="s">
        <v>162</v>
      </c>
      <c r="Q2572" s="2">
        <v>0.24140616670000001</v>
      </c>
      <c r="R2572" s="3">
        <v>0.24140616665453801</v>
      </c>
      <c r="U2572" s="22">
        <f t="shared" si="233"/>
        <v>0.24140616665453801</v>
      </c>
      <c r="V2572" s="10">
        <f t="shared" si="234"/>
        <v>585.6513603039092</v>
      </c>
      <c r="W2572" s="24">
        <f t="shared" si="235"/>
        <v>585.6513603039092</v>
      </c>
    </row>
    <row r="2573" spans="1:23" x14ac:dyDescent="0.3">
      <c r="A2573" t="s">
        <v>17</v>
      </c>
      <c r="B2573" t="s">
        <v>6755</v>
      </c>
      <c r="C2573" t="s">
        <v>6756</v>
      </c>
      <c r="D2573" t="s">
        <v>6775</v>
      </c>
      <c r="E2573" t="s">
        <v>6776</v>
      </c>
      <c r="F2573">
        <v>0.25</v>
      </c>
      <c r="G2573" s="2">
        <v>0</v>
      </c>
      <c r="H2573" s="4">
        <v>873.96759999999995</v>
      </c>
      <c r="I2573" s="4">
        <v>37.724699999999999</v>
      </c>
      <c r="J2573" s="7">
        <v>1841</v>
      </c>
      <c r="K2573" s="7">
        <v>460</v>
      </c>
      <c r="L2573" s="3">
        <v>4.3200000000000002E-2</v>
      </c>
      <c r="M2573" s="5">
        <v>1.6268811999999999</v>
      </c>
      <c r="N2573" s="6">
        <v>1</v>
      </c>
      <c r="O2573" s="8">
        <f>IFERROR(VLOOKUP(C2573,Sheet2!$B$2:$G$588,6,FALSE),0)</f>
        <v>17176</v>
      </c>
      <c r="P2573" t="s">
        <v>22</v>
      </c>
      <c r="Q2573" s="2">
        <v>0.38532696919999998</v>
      </c>
      <c r="R2573" s="3">
        <v>0.25</v>
      </c>
      <c r="U2573" s="22">
        <f t="shared" si="233"/>
        <v>0.25</v>
      </c>
      <c r="V2573" s="10">
        <f t="shared" si="234"/>
        <v>460.25</v>
      </c>
      <c r="W2573" s="24">
        <f t="shared" si="235"/>
        <v>460.25</v>
      </c>
    </row>
    <row r="2574" spans="1:23" x14ac:dyDescent="0.3">
      <c r="A2574" t="s">
        <v>17</v>
      </c>
      <c r="B2574" t="s">
        <v>6755</v>
      </c>
      <c r="C2574" t="s">
        <v>6756</v>
      </c>
      <c r="D2574" t="s">
        <v>6771</v>
      </c>
      <c r="E2574" t="s">
        <v>6772</v>
      </c>
      <c r="F2574">
        <v>0.4</v>
      </c>
      <c r="G2574" s="2">
        <v>0</v>
      </c>
      <c r="H2574" s="4">
        <v>291.08859999999999</v>
      </c>
      <c r="I2574" s="4">
        <v>110.30629999999999</v>
      </c>
      <c r="J2574" s="7">
        <v>1592</v>
      </c>
      <c r="K2574" s="7">
        <v>621</v>
      </c>
      <c r="L2574" s="3">
        <v>0.37890000000000001</v>
      </c>
      <c r="M2574" s="5">
        <v>0.48122040999999999</v>
      </c>
      <c r="N2574" s="6">
        <v>0.25</v>
      </c>
      <c r="O2574" s="8">
        <f>IFERROR(VLOOKUP(C2574,Sheet2!$B$2:$G$588,6,FALSE),0)</f>
        <v>17176</v>
      </c>
      <c r="P2574" t="s">
        <v>22</v>
      </c>
      <c r="Q2574" s="2">
        <v>0.4804875348</v>
      </c>
      <c r="R2574" s="3">
        <v>0.39999999999999902</v>
      </c>
      <c r="U2574" s="22">
        <f t="shared" si="233"/>
        <v>0.39999999999999902</v>
      </c>
      <c r="V2574" s="10">
        <f t="shared" si="234"/>
        <v>636.79999999999848</v>
      </c>
      <c r="W2574" s="24">
        <f t="shared" si="235"/>
        <v>636.79999999999848</v>
      </c>
    </row>
    <row r="2575" spans="1:23" x14ac:dyDescent="0.3">
      <c r="A2575" t="s">
        <v>17</v>
      </c>
      <c r="B2575" t="s">
        <v>6755</v>
      </c>
      <c r="C2575" t="s">
        <v>6756</v>
      </c>
      <c r="D2575" t="s">
        <v>6757</v>
      </c>
      <c r="E2575" t="s">
        <v>6758</v>
      </c>
      <c r="F2575">
        <v>0.4</v>
      </c>
      <c r="G2575" s="2">
        <v>0</v>
      </c>
      <c r="H2575" s="4">
        <v>290.6146</v>
      </c>
      <c r="I2575" s="4">
        <v>96.132599999999996</v>
      </c>
      <c r="J2575" s="7">
        <v>1458</v>
      </c>
      <c r="K2575" s="7">
        <v>583</v>
      </c>
      <c r="L2575" s="3">
        <v>0.33079999999999998</v>
      </c>
      <c r="M2575" s="5">
        <v>0.50546321000000005</v>
      </c>
      <c r="N2575" s="6">
        <v>0.25</v>
      </c>
      <c r="O2575" s="8">
        <f>IFERROR(VLOOKUP(C2575,Sheet2!$B$2:$G$588,6,FALSE),0)</f>
        <v>17176</v>
      </c>
      <c r="P2575" t="s">
        <v>22</v>
      </c>
      <c r="Q2575" s="2">
        <v>0.50540416229999996</v>
      </c>
      <c r="R2575" s="3">
        <v>0.4</v>
      </c>
      <c r="U2575" s="22">
        <f t="shared" si="233"/>
        <v>0.4</v>
      </c>
      <c r="V2575" s="10">
        <f t="shared" si="234"/>
        <v>583.20000000000005</v>
      </c>
      <c r="W2575" s="24">
        <f t="shared" si="235"/>
        <v>583.20000000000005</v>
      </c>
    </row>
    <row r="2576" spans="1:23" x14ac:dyDescent="0.3">
      <c r="A2576" t="s">
        <v>17</v>
      </c>
      <c r="B2576" t="s">
        <v>6755</v>
      </c>
      <c r="C2576" t="s">
        <v>6756</v>
      </c>
      <c r="D2576" t="s">
        <v>6761</v>
      </c>
      <c r="E2576" t="s">
        <v>6762</v>
      </c>
      <c r="F2576">
        <v>0.25</v>
      </c>
      <c r="G2576" s="2">
        <v>0</v>
      </c>
      <c r="H2576" s="4">
        <v>541.86839999999995</v>
      </c>
      <c r="I2576" s="4">
        <v>23.532499999999999</v>
      </c>
      <c r="J2576" s="7">
        <v>1412</v>
      </c>
      <c r="K2576" s="7">
        <v>331</v>
      </c>
      <c r="L2576" s="3">
        <v>4.3400000000000001E-2</v>
      </c>
      <c r="M2576" s="5">
        <v>1.9997450299999999</v>
      </c>
      <c r="N2576" s="6">
        <v>1.5</v>
      </c>
      <c r="O2576" s="8">
        <f>IFERROR(VLOOKUP(C2576,Sheet2!$B$2:$G$588,6,FALSE),0)</f>
        <v>17176</v>
      </c>
      <c r="P2576" t="s">
        <v>162</v>
      </c>
      <c r="Q2576" s="2">
        <v>0.24990437539999999</v>
      </c>
      <c r="R2576" s="3">
        <v>0.249904375358592</v>
      </c>
      <c r="U2576" s="22">
        <f t="shared" si="233"/>
        <v>0.249904375358592</v>
      </c>
      <c r="V2576" s="10">
        <f t="shared" si="234"/>
        <v>352.86497800633191</v>
      </c>
      <c r="W2576" s="24">
        <f t="shared" si="235"/>
        <v>352.86497800633191</v>
      </c>
    </row>
    <row r="2577" spans="1:23" x14ac:dyDescent="0.3">
      <c r="A2577" t="s">
        <v>17</v>
      </c>
      <c r="B2577" t="s">
        <v>6755</v>
      </c>
      <c r="C2577" t="s">
        <v>6756</v>
      </c>
      <c r="D2577" t="s">
        <v>6767</v>
      </c>
      <c r="E2577" t="s">
        <v>6768</v>
      </c>
      <c r="F2577">
        <v>0.25</v>
      </c>
      <c r="G2577" s="2">
        <v>0</v>
      </c>
      <c r="H2577" s="4">
        <v>563.5761</v>
      </c>
      <c r="I2577" s="4">
        <v>13.880699999999999</v>
      </c>
      <c r="J2577" s="7">
        <v>1365</v>
      </c>
      <c r="K2577" s="7">
        <v>324</v>
      </c>
      <c r="L2577" s="3">
        <v>2.46E-2</v>
      </c>
      <c r="M2577" s="5">
        <v>3.27730356</v>
      </c>
      <c r="N2577" s="6">
        <v>2.5</v>
      </c>
      <c r="O2577" s="8">
        <f>IFERROR(VLOOKUP(C2577,Sheet2!$B$2:$G$588,6,FALSE),0)</f>
        <v>17176</v>
      </c>
      <c r="P2577" t="s">
        <v>162</v>
      </c>
      <c r="Q2577" s="2">
        <v>0.23717777209999999</v>
      </c>
      <c r="R2577" s="3">
        <v>0.23717777208333601</v>
      </c>
      <c r="U2577" s="22">
        <f t="shared" si="233"/>
        <v>0.23717777208333601</v>
      </c>
      <c r="V2577" s="10">
        <f t="shared" si="234"/>
        <v>323.74765889375368</v>
      </c>
      <c r="W2577" s="24">
        <f t="shared" si="235"/>
        <v>323.74765889375368</v>
      </c>
    </row>
    <row r="2578" spans="1:23" x14ac:dyDescent="0.3">
      <c r="A2578" t="s">
        <v>17</v>
      </c>
      <c r="B2578" t="s">
        <v>6755</v>
      </c>
      <c r="C2578" t="s">
        <v>6756</v>
      </c>
      <c r="D2578" t="s">
        <v>6769</v>
      </c>
      <c r="E2578" t="s">
        <v>6770</v>
      </c>
      <c r="F2578">
        <v>0.3</v>
      </c>
      <c r="G2578" s="2">
        <v>0</v>
      </c>
      <c r="H2578" s="4">
        <v>774.58839999999998</v>
      </c>
      <c r="I2578" s="4">
        <v>57.428400000000003</v>
      </c>
      <c r="J2578" s="7">
        <v>1328</v>
      </c>
      <c r="K2578" s="7">
        <v>398</v>
      </c>
      <c r="L2578" s="3">
        <v>7.4099999999999999E-2</v>
      </c>
      <c r="M2578" s="5">
        <v>0.77059942999999997</v>
      </c>
      <c r="N2578" s="6">
        <v>0.5</v>
      </c>
      <c r="O2578" s="8">
        <f>IFERROR(VLOOKUP(C2578,Sheet2!$B$2:$G$588,6,FALSE),0)</f>
        <v>17176</v>
      </c>
      <c r="P2578" t="s">
        <v>22</v>
      </c>
      <c r="Q2578" s="2">
        <v>0.35115446369999997</v>
      </c>
      <c r="R2578" s="3">
        <v>0.3</v>
      </c>
      <c r="U2578" s="22">
        <f t="shared" si="233"/>
        <v>0.3</v>
      </c>
      <c r="V2578" s="10">
        <f t="shared" si="234"/>
        <v>398.4</v>
      </c>
      <c r="W2578" s="24">
        <f t="shared" si="235"/>
        <v>398.4</v>
      </c>
    </row>
    <row r="2579" spans="1:23" x14ac:dyDescent="0.3">
      <c r="A2579" t="s">
        <v>17</v>
      </c>
      <c r="B2579" t="s">
        <v>6755</v>
      </c>
      <c r="C2579" t="s">
        <v>6756</v>
      </c>
      <c r="D2579" t="s">
        <v>6777</v>
      </c>
      <c r="E2579" t="s">
        <v>6778</v>
      </c>
      <c r="F2579">
        <v>0.25</v>
      </c>
      <c r="G2579" s="2">
        <v>0</v>
      </c>
      <c r="H2579" s="4">
        <v>237.94640000000001</v>
      </c>
      <c r="I2579" s="4">
        <v>19.525700000000001</v>
      </c>
      <c r="J2579" s="7">
        <v>1263</v>
      </c>
      <c r="K2579" s="7">
        <v>316</v>
      </c>
      <c r="L2579" s="3">
        <v>8.2100000000000006E-2</v>
      </c>
      <c r="M2579" s="5">
        <v>2.1563930299999998</v>
      </c>
      <c r="N2579" s="6">
        <v>1.5</v>
      </c>
      <c r="O2579" s="8">
        <f>IFERROR(VLOOKUP(C2579,Sheet2!$B$2:$G$588,6,FALSE),0)</f>
        <v>17176</v>
      </c>
      <c r="P2579" t="s">
        <v>22</v>
      </c>
      <c r="Q2579" s="2">
        <v>0.30439396909999999</v>
      </c>
      <c r="R2579" s="3">
        <v>0.249999999999999</v>
      </c>
      <c r="U2579" s="22">
        <f t="shared" si="233"/>
        <v>0.249999999999999</v>
      </c>
      <c r="V2579" s="10">
        <f t="shared" si="234"/>
        <v>315.74999999999875</v>
      </c>
      <c r="W2579" s="24">
        <f t="shared" si="235"/>
        <v>315.74999999999875</v>
      </c>
    </row>
    <row r="2580" spans="1:23" x14ac:dyDescent="0.3">
      <c r="A2580" t="s">
        <v>17</v>
      </c>
      <c r="B2580" t="s">
        <v>6755</v>
      </c>
      <c r="C2580" t="s">
        <v>6756</v>
      </c>
      <c r="D2580" t="s">
        <v>6779</v>
      </c>
      <c r="E2580" t="s">
        <v>6780</v>
      </c>
      <c r="F2580">
        <v>0.3</v>
      </c>
      <c r="G2580" s="2">
        <v>0</v>
      </c>
      <c r="H2580" s="4">
        <v>227.6936</v>
      </c>
      <c r="I2580" s="4">
        <v>37.353099999999998</v>
      </c>
      <c r="J2580" s="7">
        <v>989</v>
      </c>
      <c r="K2580" s="7">
        <v>189</v>
      </c>
      <c r="L2580" s="3">
        <v>0.1641</v>
      </c>
      <c r="M2580" s="5">
        <v>0.88298747</v>
      </c>
      <c r="N2580" s="6">
        <v>0.75</v>
      </c>
      <c r="O2580" s="8">
        <f>IFERROR(VLOOKUP(C2580,Sheet2!$B$2:$G$588,6,FALSE),0)</f>
        <v>17176</v>
      </c>
      <c r="P2580" t="s">
        <v>92</v>
      </c>
      <c r="Q2580" s="2">
        <v>0.15061082440000001</v>
      </c>
      <c r="R2580" s="3">
        <v>0.15061082440178999</v>
      </c>
      <c r="U2580" s="22">
        <f t="shared" si="233"/>
        <v>0.15061082440178999</v>
      </c>
      <c r="V2580" s="10">
        <f t="shared" si="234"/>
        <v>148.95410533337031</v>
      </c>
      <c r="W2580" s="24">
        <f t="shared" si="235"/>
        <v>148.95410533337031</v>
      </c>
    </row>
    <row r="2581" spans="1:23" x14ac:dyDescent="0.3">
      <c r="A2581" t="s">
        <v>17</v>
      </c>
      <c r="B2581" t="s">
        <v>6755</v>
      </c>
      <c r="C2581" t="s">
        <v>6756</v>
      </c>
      <c r="D2581" t="s">
        <v>6787</v>
      </c>
      <c r="E2581" t="s">
        <v>6788</v>
      </c>
      <c r="F2581">
        <v>0.25</v>
      </c>
      <c r="G2581" s="2">
        <v>0</v>
      </c>
      <c r="H2581" s="4">
        <v>475.37689999999998</v>
      </c>
      <c r="I2581" s="4">
        <v>15.782500000000001</v>
      </c>
      <c r="J2581" s="7">
        <v>859</v>
      </c>
      <c r="K2581" s="7">
        <v>149</v>
      </c>
      <c r="L2581" s="3">
        <v>3.32E-2</v>
      </c>
      <c r="M2581" s="5">
        <v>1.8144183199999999</v>
      </c>
      <c r="N2581" s="6">
        <v>1.5</v>
      </c>
      <c r="O2581" s="8">
        <f>IFERROR(VLOOKUP(C2581,Sheet2!$B$2:$G$588,6,FALSE),0)</f>
        <v>17176</v>
      </c>
      <c r="P2581" t="s">
        <v>162</v>
      </c>
      <c r="Q2581" s="2">
        <v>0.17328877079999999</v>
      </c>
      <c r="R2581" s="3">
        <v>0.17328877080044899</v>
      </c>
      <c r="U2581" s="22">
        <f t="shared" si="233"/>
        <v>0.17328877080044899</v>
      </c>
      <c r="V2581" s="10">
        <f t="shared" si="234"/>
        <v>148.85505411758569</v>
      </c>
      <c r="W2581" s="24">
        <f t="shared" si="235"/>
        <v>148.85505411758569</v>
      </c>
    </row>
    <row r="2582" spans="1:23" x14ac:dyDescent="0.3">
      <c r="A2582" t="s">
        <v>17</v>
      </c>
      <c r="B2582" t="s">
        <v>6755</v>
      </c>
      <c r="C2582" t="s">
        <v>6756</v>
      </c>
      <c r="D2582" t="s">
        <v>6759</v>
      </c>
      <c r="E2582" t="s">
        <v>6760</v>
      </c>
      <c r="F2582">
        <v>0.28000000000000003</v>
      </c>
      <c r="G2582" s="2">
        <v>0</v>
      </c>
      <c r="H2582" s="4">
        <v>91.959199999999996</v>
      </c>
      <c r="I2582" s="4">
        <v>17.2149</v>
      </c>
      <c r="J2582" s="7">
        <v>853</v>
      </c>
      <c r="K2582" s="7">
        <v>133</v>
      </c>
      <c r="L2582" s="3">
        <v>0.18720000000000001</v>
      </c>
      <c r="M2582" s="5">
        <v>1.65127443</v>
      </c>
      <c r="N2582" s="6">
        <v>1.5</v>
      </c>
      <c r="O2582" s="8">
        <f>IFERROR(VLOOKUP(C2582,Sheet2!$B$2:$G$588,6,FALSE),0)</f>
        <v>17176</v>
      </c>
      <c r="P2582" t="s">
        <v>92</v>
      </c>
      <c r="Q2582" s="2">
        <v>9.1610716300000006E-2</v>
      </c>
      <c r="R2582" s="3">
        <v>9.1610716331802206E-2</v>
      </c>
      <c r="U2582" s="22">
        <f t="shared" si="233"/>
        <v>9.1610716331802206E-2</v>
      </c>
      <c r="V2582" s="10">
        <f t="shared" si="234"/>
        <v>78.143941031027282</v>
      </c>
      <c r="W2582" s="24">
        <f t="shared" si="235"/>
        <v>78.143941031027282</v>
      </c>
    </row>
    <row r="2583" spans="1:23" x14ac:dyDescent="0.3">
      <c r="A2583" t="s">
        <v>17</v>
      </c>
      <c r="B2583" t="s">
        <v>6755</v>
      </c>
      <c r="C2583" t="s">
        <v>6756</v>
      </c>
      <c r="D2583" t="s">
        <v>6785</v>
      </c>
      <c r="E2583" t="s">
        <v>6786</v>
      </c>
      <c r="F2583">
        <v>0.27</v>
      </c>
      <c r="G2583" s="2">
        <v>0</v>
      </c>
      <c r="H2583" s="4">
        <v>401.78769999999997</v>
      </c>
      <c r="I2583" s="4">
        <v>17.179600000000001</v>
      </c>
      <c r="J2583" s="7">
        <v>786</v>
      </c>
      <c r="K2583" s="7">
        <v>212</v>
      </c>
      <c r="L2583" s="3">
        <v>4.2799999999999998E-2</v>
      </c>
      <c r="M2583" s="5">
        <v>1.52579559</v>
      </c>
      <c r="N2583" s="6">
        <v>1</v>
      </c>
      <c r="O2583" s="8">
        <f>IFERROR(VLOOKUP(C2583,Sheet2!$B$2:$G$588,6,FALSE),0)</f>
        <v>17176</v>
      </c>
      <c r="P2583" t="s">
        <v>22</v>
      </c>
      <c r="Q2583" s="2">
        <v>0.34460421299999999</v>
      </c>
      <c r="R2583" s="3">
        <v>0.27</v>
      </c>
      <c r="U2583" s="22">
        <f t="shared" si="233"/>
        <v>0.27</v>
      </c>
      <c r="V2583" s="10">
        <f t="shared" si="234"/>
        <v>212.22000000000003</v>
      </c>
      <c r="W2583" s="24">
        <f t="shared" si="235"/>
        <v>212.22000000000003</v>
      </c>
    </row>
    <row r="2584" spans="1:23" x14ac:dyDescent="0.3">
      <c r="A2584" t="s">
        <v>17</v>
      </c>
      <c r="B2584" t="s">
        <v>6755</v>
      </c>
      <c r="C2584" t="s">
        <v>6756</v>
      </c>
      <c r="D2584" t="s">
        <v>6781</v>
      </c>
      <c r="E2584" t="s">
        <v>6782</v>
      </c>
      <c r="F2584">
        <v>0.3</v>
      </c>
      <c r="G2584" s="2">
        <v>0</v>
      </c>
      <c r="H2584" s="4">
        <v>354.51280000000003</v>
      </c>
      <c r="I2584" s="4">
        <v>26.980899999999998</v>
      </c>
      <c r="J2584" s="7">
        <v>615</v>
      </c>
      <c r="K2584" s="7">
        <v>185</v>
      </c>
      <c r="L2584" s="3">
        <v>7.6100000000000001E-2</v>
      </c>
      <c r="M2584" s="5">
        <v>0.76001079999999999</v>
      </c>
      <c r="N2584" s="6">
        <v>0.5</v>
      </c>
      <c r="O2584" s="8">
        <f>IFERROR(VLOOKUP(C2584,Sheet2!$B$2:$G$588,6,FALSE),0)</f>
        <v>17176</v>
      </c>
      <c r="P2584" t="s">
        <v>22</v>
      </c>
      <c r="Q2584" s="2">
        <v>0.34211461319999997</v>
      </c>
      <c r="R2584" s="3">
        <v>0.29999999999999899</v>
      </c>
      <c r="U2584" s="22">
        <f t="shared" si="233"/>
        <v>0.29999999999999899</v>
      </c>
      <c r="V2584" s="10">
        <f t="shared" si="234"/>
        <v>184.49999999999937</v>
      </c>
      <c r="W2584" s="24">
        <f t="shared" si="235"/>
        <v>184.49999999999937</v>
      </c>
    </row>
    <row r="2585" spans="1:23" x14ac:dyDescent="0.3">
      <c r="A2585" t="s">
        <v>17</v>
      </c>
      <c r="B2585" t="s">
        <v>6755</v>
      </c>
      <c r="C2585" t="s">
        <v>6756</v>
      </c>
      <c r="D2585" t="s">
        <v>6763</v>
      </c>
      <c r="E2585" t="s">
        <v>6764</v>
      </c>
      <c r="F2585">
        <v>0.25</v>
      </c>
      <c r="G2585" s="2">
        <v>0</v>
      </c>
      <c r="H2585" s="4">
        <v>175.78989999999999</v>
      </c>
      <c r="I2585" s="4">
        <v>16.539000000000001</v>
      </c>
      <c r="J2585" s="7">
        <v>367</v>
      </c>
      <c r="K2585" s="7">
        <v>92</v>
      </c>
      <c r="L2585" s="3">
        <v>9.4100000000000003E-2</v>
      </c>
      <c r="M2585" s="5">
        <v>0.73970959999999997</v>
      </c>
      <c r="N2585" s="6">
        <v>0.35</v>
      </c>
      <c r="O2585" s="8">
        <f>IFERROR(VLOOKUP(C2585,Sheet2!$B$2:$G$588,6,FALSE),0)</f>
        <v>17176</v>
      </c>
      <c r="P2585" t="s">
        <v>22</v>
      </c>
      <c r="Q2585" s="2">
        <v>0.52684134689999995</v>
      </c>
      <c r="R2585" s="3">
        <v>0.25</v>
      </c>
      <c r="U2585" s="22">
        <f t="shared" si="233"/>
        <v>0.25</v>
      </c>
      <c r="V2585" s="10">
        <f t="shared" si="234"/>
        <v>91.75</v>
      </c>
      <c r="W2585" s="24">
        <f t="shared" si="235"/>
        <v>91.75</v>
      </c>
    </row>
    <row r="2586" spans="1:23" x14ac:dyDescent="0.3">
      <c r="A2586" t="s">
        <v>17</v>
      </c>
      <c r="B2586" t="s">
        <v>6755</v>
      </c>
      <c r="C2586" t="s">
        <v>6756</v>
      </c>
      <c r="D2586" t="s">
        <v>6765</v>
      </c>
      <c r="E2586" t="s">
        <v>6766</v>
      </c>
      <c r="F2586">
        <v>0.25</v>
      </c>
      <c r="G2586" s="2">
        <v>0</v>
      </c>
      <c r="H2586" s="4">
        <v>3.3450000000000002</v>
      </c>
      <c r="I2586" s="4">
        <v>0.32890000000000003</v>
      </c>
      <c r="J2586" s="7">
        <v>13</v>
      </c>
      <c r="K2586" s="7">
        <v>3</v>
      </c>
      <c r="L2586" s="3">
        <v>9.8299999999999998E-2</v>
      </c>
      <c r="M2586" s="5">
        <v>1.2958088999999999</v>
      </c>
      <c r="N2586" s="6">
        <v>1</v>
      </c>
      <c r="O2586" s="8">
        <f>IFERROR(VLOOKUP(C2586,Sheet2!$B$2:$G$588,6,FALSE),0)</f>
        <v>17176</v>
      </c>
      <c r="P2586" t="s">
        <v>92</v>
      </c>
      <c r="Q2586" s="2">
        <v>0.2282812709</v>
      </c>
      <c r="R2586" s="3">
        <v>0.228281270947848</v>
      </c>
      <c r="U2586" s="22">
        <f t="shared" si="233"/>
        <v>0.228281270947848</v>
      </c>
      <c r="V2586" s="10">
        <f t="shared" si="234"/>
        <v>2.9676565223220241</v>
      </c>
      <c r="W2586" s="24">
        <f t="shared" si="235"/>
        <v>2.9676565223220241</v>
      </c>
    </row>
    <row r="2587" spans="1:23" x14ac:dyDescent="0.3">
      <c r="A2587" t="s">
        <v>17</v>
      </c>
      <c r="B2587" t="s">
        <v>6755</v>
      </c>
      <c r="C2587" t="s">
        <v>6756</v>
      </c>
      <c r="D2587" t="s">
        <v>6773</v>
      </c>
      <c r="E2587" t="s">
        <v>6774</v>
      </c>
      <c r="F2587">
        <v>0.35</v>
      </c>
      <c r="G2587" s="2">
        <v>0</v>
      </c>
      <c r="H2587" s="4">
        <v>2.5030000000000001</v>
      </c>
      <c r="I2587" s="4">
        <v>0.37359999999999999</v>
      </c>
      <c r="J2587" s="7">
        <v>9</v>
      </c>
      <c r="K2587" s="7">
        <v>3</v>
      </c>
      <c r="L2587" s="3">
        <v>0.1492</v>
      </c>
      <c r="M2587" s="5">
        <v>0.76221797000000002</v>
      </c>
      <c r="N2587" s="6">
        <v>0.75</v>
      </c>
      <c r="O2587" s="8">
        <f>IFERROR(VLOOKUP(C2587,Sheet2!$B$2:$G$588,6,FALSE),0)</f>
        <v>17176</v>
      </c>
      <c r="P2587" t="s">
        <v>92</v>
      </c>
      <c r="Q2587" s="2">
        <v>1.6029500299999999E-2</v>
      </c>
      <c r="R2587" s="3">
        <v>1.6029500301023399E-2</v>
      </c>
      <c r="U2587" s="22">
        <f t="shared" si="233"/>
        <v>1.6029500301023399E-2</v>
      </c>
      <c r="V2587" s="10">
        <f t="shared" si="234"/>
        <v>0.1442655027092106</v>
      </c>
      <c r="W2587" s="24">
        <f t="shared" si="235"/>
        <v>0.1442655027092106</v>
      </c>
    </row>
    <row r="2588" spans="1:23" hidden="1" x14ac:dyDescent="0.3">
      <c r="A2588" s="27" t="s">
        <v>33</v>
      </c>
      <c r="B2588" s="27" t="s">
        <v>7737</v>
      </c>
      <c r="C2588" s="27" t="s">
        <v>7738</v>
      </c>
      <c r="D2588" t="s">
        <v>34</v>
      </c>
      <c r="E2588" s="27"/>
      <c r="F2588">
        <v>0.27350000000000002</v>
      </c>
      <c r="G2588" s="28">
        <v>0.93165171999999996</v>
      </c>
      <c r="H2588" s="4">
        <v>3188.15</v>
      </c>
      <c r="I2588" s="4">
        <v>513.55129999999997</v>
      </c>
      <c r="J2588" s="7">
        <v>16829</v>
      </c>
      <c r="K2588" s="7">
        <v>4493</v>
      </c>
      <c r="L2588" s="29">
        <v>0.16109999999999999</v>
      </c>
      <c r="M2588" s="30">
        <v>1.09231272</v>
      </c>
      <c r="N2588" s="31">
        <v>0.69268700000000005</v>
      </c>
      <c r="O2588" s="32">
        <f>IFERROR(VLOOKUP(C2588,Sheet2!$B$2:$G$588,6,FALSE),0)</f>
        <v>16829</v>
      </c>
      <c r="P2588" s="27"/>
      <c r="Q2588" s="28">
        <v>0.3658528465</v>
      </c>
      <c r="R2588" s="29">
        <v>0.27349385943989402</v>
      </c>
      <c r="S2588" s="29"/>
      <c r="T2588" s="28"/>
      <c r="U2588" s="29" t="str">
        <f t="shared" si="233"/>
        <v/>
      </c>
      <c r="V2588" s="30" t="str">
        <f t="shared" si="234"/>
        <v/>
      </c>
      <c r="W2588" s="33">
        <f t="shared" si="235"/>
        <v>4480.1189928068688</v>
      </c>
    </row>
    <row r="2589" spans="1:23" x14ac:dyDescent="0.3">
      <c r="A2589" t="s">
        <v>17</v>
      </c>
      <c r="B2589" t="s">
        <v>7737</v>
      </c>
      <c r="C2589" t="s">
        <v>7738</v>
      </c>
      <c r="D2589" t="s">
        <v>7739</v>
      </c>
      <c r="E2589" t="s">
        <v>7740</v>
      </c>
      <c r="F2589">
        <v>0.3</v>
      </c>
      <c r="G2589" s="2">
        <v>1</v>
      </c>
      <c r="H2589" s="4">
        <v>1382.6856</v>
      </c>
      <c r="I2589" s="4">
        <v>161.29259999999999</v>
      </c>
      <c r="J2589" s="7">
        <v>7171</v>
      </c>
      <c r="K2589" s="7">
        <v>2151</v>
      </c>
      <c r="L2589" s="3">
        <v>0.1167</v>
      </c>
      <c r="M2589" s="5">
        <v>1.48202385</v>
      </c>
      <c r="N2589" s="6">
        <v>1</v>
      </c>
      <c r="O2589" s="8">
        <f>IFERROR(VLOOKUP(C2589,Sheet2!$B$2:$G$588,6,FALSE),0)</f>
        <v>16829</v>
      </c>
      <c r="P2589" t="s">
        <v>22</v>
      </c>
      <c r="Q2589" s="2">
        <v>0.32524702430000002</v>
      </c>
      <c r="R2589" s="3">
        <v>0.3</v>
      </c>
      <c r="S2589" s="3" t="str">
        <f t="shared" ref="S2589:S2600" si="236">IF(R2589+0.01&lt;Q2589,"Y","")</f>
        <v>Y</v>
      </c>
      <c r="T2589" s="2"/>
      <c r="U2589" s="22">
        <f t="shared" si="233"/>
        <v>0.3</v>
      </c>
      <c r="V2589" s="10">
        <f t="shared" si="234"/>
        <v>2151.2999999999997</v>
      </c>
      <c r="W2589" s="24">
        <f t="shared" si="235"/>
        <v>2151.2999999999997</v>
      </c>
    </row>
    <row r="2590" spans="1:23" x14ac:dyDescent="0.3">
      <c r="A2590" t="s">
        <v>17</v>
      </c>
      <c r="B2590" t="s">
        <v>7737</v>
      </c>
      <c r="C2590" t="s">
        <v>7738</v>
      </c>
      <c r="D2590" t="s">
        <v>7767</v>
      </c>
      <c r="E2590" t="s">
        <v>7768</v>
      </c>
      <c r="F2590">
        <v>0.25</v>
      </c>
      <c r="G2590" s="2">
        <v>1</v>
      </c>
      <c r="H2590" s="4">
        <v>103.5395</v>
      </c>
      <c r="I2590" s="4">
        <v>36.991399999999999</v>
      </c>
      <c r="J2590" s="7">
        <v>2111</v>
      </c>
      <c r="K2590" s="7">
        <v>528</v>
      </c>
      <c r="L2590" s="3">
        <v>0.35730000000000001</v>
      </c>
      <c r="M2590" s="5">
        <v>1.90199834</v>
      </c>
      <c r="N2590" s="6">
        <v>1</v>
      </c>
      <c r="O2590" s="8">
        <f>IFERROR(VLOOKUP(C2590,Sheet2!$B$2:$G$588,6,FALSE),0)</f>
        <v>16829</v>
      </c>
      <c r="P2590" t="s">
        <v>22</v>
      </c>
      <c r="Q2590" s="2">
        <v>0.47423718660000003</v>
      </c>
      <c r="R2590" s="3">
        <v>0.249999999999999</v>
      </c>
      <c r="S2590" s="3" t="str">
        <f t="shared" si="236"/>
        <v>Y</v>
      </c>
      <c r="T2590" s="2"/>
      <c r="U2590" s="22">
        <f t="shared" si="233"/>
        <v>0.249999999999999</v>
      </c>
      <c r="V2590" s="10">
        <f t="shared" si="234"/>
        <v>527.74999999999784</v>
      </c>
      <c r="W2590" s="24">
        <f t="shared" si="235"/>
        <v>527.74999999999784</v>
      </c>
    </row>
    <row r="2591" spans="1:23" x14ac:dyDescent="0.3">
      <c r="A2591" t="s">
        <v>17</v>
      </c>
      <c r="B2591" t="s">
        <v>7737</v>
      </c>
      <c r="C2591" t="s">
        <v>7738</v>
      </c>
      <c r="D2591" t="s">
        <v>7783</v>
      </c>
      <c r="E2591" t="s">
        <v>7784</v>
      </c>
      <c r="F2591">
        <v>0.25</v>
      </c>
      <c r="G2591" s="2">
        <v>1</v>
      </c>
      <c r="H2591" s="4">
        <v>124.17740000000001</v>
      </c>
      <c r="I2591" s="4">
        <v>29.633199999999999</v>
      </c>
      <c r="J2591" s="7">
        <v>1074</v>
      </c>
      <c r="K2591" s="7">
        <v>184</v>
      </c>
      <c r="L2591" s="3">
        <v>0.23860000000000001</v>
      </c>
      <c r="M2591" s="5">
        <v>1.2076048800000001</v>
      </c>
      <c r="N2591" s="6">
        <v>1</v>
      </c>
      <c r="O2591" s="8">
        <f>IFERROR(VLOOKUP(C2591,Sheet2!$B$2:$G$588,6,FALSE),0)</f>
        <v>16829</v>
      </c>
      <c r="P2591" t="s">
        <v>22</v>
      </c>
      <c r="Q2591" s="2">
        <v>0.17191457760000001</v>
      </c>
      <c r="R2591" s="3">
        <v>0.17191457764878901</v>
      </c>
      <c r="S2591" s="3" t="str">
        <f t="shared" si="236"/>
        <v/>
      </c>
      <c r="T2591" s="2"/>
      <c r="U2591" s="22">
        <f t="shared" si="233"/>
        <v>0.17191457764878901</v>
      </c>
      <c r="V2591" s="10">
        <f t="shared" si="234"/>
        <v>184.6362563947994</v>
      </c>
      <c r="W2591" s="24">
        <f t="shared" si="235"/>
        <v>184.6362563947994</v>
      </c>
    </row>
    <row r="2592" spans="1:23" x14ac:dyDescent="0.3">
      <c r="A2592" t="s">
        <v>17</v>
      </c>
      <c r="B2592" t="s">
        <v>7737</v>
      </c>
      <c r="C2592" t="s">
        <v>7738</v>
      </c>
      <c r="D2592" t="s">
        <v>7809</v>
      </c>
      <c r="E2592" t="s">
        <v>7810</v>
      </c>
      <c r="F2592">
        <v>0.25</v>
      </c>
      <c r="G2592" s="2">
        <v>1</v>
      </c>
      <c r="H2592" s="4">
        <v>61.377600000000001</v>
      </c>
      <c r="I2592" s="4">
        <v>15.4526</v>
      </c>
      <c r="J2592" s="7">
        <v>784</v>
      </c>
      <c r="K2592" s="7">
        <v>196</v>
      </c>
      <c r="L2592" s="3">
        <v>0.25180000000000002</v>
      </c>
      <c r="M2592" s="5">
        <v>1.69093498</v>
      </c>
      <c r="N2592" s="6">
        <v>1</v>
      </c>
      <c r="O2592" s="8">
        <f>IFERROR(VLOOKUP(C2592,Sheet2!$B$2:$G$588,6,FALSE),0)</f>
        <v>16829</v>
      </c>
      <c r="P2592" t="s">
        <v>22</v>
      </c>
      <c r="Q2592" s="2">
        <v>0.4086112039</v>
      </c>
      <c r="R2592" s="3">
        <v>0.25</v>
      </c>
      <c r="S2592" s="3" t="str">
        <f t="shared" si="236"/>
        <v>Y</v>
      </c>
      <c r="T2592" s="2"/>
      <c r="U2592" s="22">
        <f t="shared" si="233"/>
        <v>0.25</v>
      </c>
      <c r="V2592" s="10">
        <f t="shared" si="234"/>
        <v>196</v>
      </c>
      <c r="W2592" s="24">
        <f t="shared" si="235"/>
        <v>196</v>
      </c>
    </row>
    <row r="2593" spans="1:23" x14ac:dyDescent="0.3">
      <c r="A2593" t="s">
        <v>17</v>
      </c>
      <c r="B2593" t="s">
        <v>7737</v>
      </c>
      <c r="C2593" t="s">
        <v>7738</v>
      </c>
      <c r="D2593" t="s">
        <v>7801</v>
      </c>
      <c r="E2593" t="s">
        <v>7802</v>
      </c>
      <c r="F2593">
        <v>0.25</v>
      </c>
      <c r="G2593" s="2">
        <v>1</v>
      </c>
      <c r="H2593" s="4">
        <v>191.8056</v>
      </c>
      <c r="I2593" s="4">
        <v>18.920200000000001</v>
      </c>
      <c r="J2593" s="7">
        <v>739</v>
      </c>
      <c r="K2593" s="7">
        <v>172</v>
      </c>
      <c r="L2593" s="3">
        <v>9.8599999999999993E-2</v>
      </c>
      <c r="M2593" s="5">
        <v>1.3026185100000001</v>
      </c>
      <c r="N2593" s="6">
        <v>1</v>
      </c>
      <c r="O2593" s="8">
        <f>IFERROR(VLOOKUP(C2593,Sheet2!$B$2:$G$588,6,FALSE),0)</f>
        <v>16829</v>
      </c>
      <c r="P2593" t="s">
        <v>22</v>
      </c>
      <c r="Q2593" s="2">
        <v>0.2323155331</v>
      </c>
      <c r="R2593" s="3">
        <v>0.23231553305906599</v>
      </c>
      <c r="S2593" s="3" t="str">
        <f t="shared" si="236"/>
        <v/>
      </c>
      <c r="T2593" s="2"/>
      <c r="U2593" s="22">
        <f t="shared" si="233"/>
        <v>0.23231553305906599</v>
      </c>
      <c r="V2593" s="10">
        <f t="shared" si="234"/>
        <v>171.68117893064976</v>
      </c>
      <c r="W2593" s="24">
        <f t="shared" si="235"/>
        <v>171.68117893064976</v>
      </c>
    </row>
    <row r="2594" spans="1:23" x14ac:dyDescent="0.3">
      <c r="A2594" t="s">
        <v>17</v>
      </c>
      <c r="B2594" t="s">
        <v>7737</v>
      </c>
      <c r="C2594" t="s">
        <v>7738</v>
      </c>
      <c r="D2594" t="s">
        <v>7797</v>
      </c>
      <c r="E2594" t="s">
        <v>7798</v>
      </c>
      <c r="F2594">
        <v>0.25</v>
      </c>
      <c r="G2594" s="2">
        <v>1</v>
      </c>
      <c r="H2594" s="4">
        <v>66.829400000000007</v>
      </c>
      <c r="I2594" s="4">
        <v>13.7341</v>
      </c>
      <c r="J2594" s="7">
        <v>676</v>
      </c>
      <c r="K2594" s="7">
        <v>169</v>
      </c>
      <c r="L2594" s="3">
        <v>0.20549999999999999</v>
      </c>
      <c r="M2594" s="5">
        <v>1.6401025600000001</v>
      </c>
      <c r="N2594" s="6">
        <v>1</v>
      </c>
      <c r="O2594" s="8">
        <f>IFERROR(VLOOKUP(C2594,Sheet2!$B$2:$G$588,6,FALSE),0)</f>
        <v>16829</v>
      </c>
      <c r="P2594" t="s">
        <v>22</v>
      </c>
      <c r="Q2594" s="2">
        <v>0.39028203230000003</v>
      </c>
      <c r="R2594" s="3">
        <v>0.249999999999999</v>
      </c>
      <c r="S2594" s="3" t="str">
        <f t="shared" si="236"/>
        <v>Y</v>
      </c>
      <c r="T2594" s="2"/>
      <c r="U2594" s="22">
        <f t="shared" si="233"/>
        <v>0.249999999999999</v>
      </c>
      <c r="V2594" s="10">
        <f t="shared" si="234"/>
        <v>168.99999999999932</v>
      </c>
      <c r="W2594" s="24">
        <f t="shared" si="235"/>
        <v>168.99999999999932</v>
      </c>
    </row>
    <row r="2595" spans="1:23" x14ac:dyDescent="0.3">
      <c r="A2595" t="s">
        <v>17</v>
      </c>
      <c r="B2595" t="s">
        <v>7737</v>
      </c>
      <c r="C2595" t="s">
        <v>7738</v>
      </c>
      <c r="D2595" t="s">
        <v>7759</v>
      </c>
      <c r="E2595" t="s">
        <v>7760</v>
      </c>
      <c r="F2595">
        <v>0.25</v>
      </c>
      <c r="G2595" s="2">
        <v>1</v>
      </c>
      <c r="H2595" s="4">
        <v>162.18129999999999</v>
      </c>
      <c r="I2595" s="4">
        <v>84.784400000000005</v>
      </c>
      <c r="J2595" s="7">
        <v>665</v>
      </c>
      <c r="K2595" s="7">
        <v>166</v>
      </c>
      <c r="L2595" s="3">
        <v>0.52280000000000004</v>
      </c>
      <c r="M2595" s="5">
        <v>0.26161893000000003</v>
      </c>
      <c r="N2595" s="6">
        <v>0.1</v>
      </c>
      <c r="O2595" s="8">
        <f>IFERROR(VLOOKUP(C2595,Sheet2!$B$2:$G$588,6,FALSE),0)</f>
        <v>16829</v>
      </c>
      <c r="P2595" t="s">
        <v>22</v>
      </c>
      <c r="Q2595" s="2">
        <v>0.61776466360000004</v>
      </c>
      <c r="R2595" s="3">
        <v>0.25</v>
      </c>
      <c r="S2595" s="3" t="str">
        <f t="shared" si="236"/>
        <v>Y</v>
      </c>
      <c r="T2595" s="2"/>
      <c r="U2595" s="22">
        <f t="shared" si="233"/>
        <v>0.25</v>
      </c>
      <c r="V2595" s="10">
        <f t="shared" si="234"/>
        <v>166.25</v>
      </c>
      <c r="W2595" s="24">
        <f t="shared" si="235"/>
        <v>166.25</v>
      </c>
    </row>
    <row r="2596" spans="1:23" x14ac:dyDescent="0.3">
      <c r="A2596" t="s">
        <v>17</v>
      </c>
      <c r="B2596" t="s">
        <v>7737</v>
      </c>
      <c r="C2596" t="s">
        <v>7738</v>
      </c>
      <c r="D2596" t="s">
        <v>7753</v>
      </c>
      <c r="E2596" t="s">
        <v>7754</v>
      </c>
      <c r="F2596">
        <v>0.3</v>
      </c>
      <c r="G2596" s="2">
        <v>1</v>
      </c>
      <c r="H2596" s="4">
        <v>101.2487</v>
      </c>
      <c r="I2596" s="4">
        <v>69.559899999999999</v>
      </c>
      <c r="J2596" s="7">
        <v>641</v>
      </c>
      <c r="K2596" s="7">
        <v>192</v>
      </c>
      <c r="L2596" s="3">
        <v>0.68700000000000006</v>
      </c>
      <c r="M2596" s="5">
        <v>0.30738932000000002</v>
      </c>
      <c r="N2596" s="6">
        <v>0.1</v>
      </c>
      <c r="O2596" s="8">
        <f>IFERROR(VLOOKUP(C2596,Sheet2!$B$2:$G$588,6,FALSE),0)</f>
        <v>16829</v>
      </c>
      <c r="P2596" t="s">
        <v>22</v>
      </c>
      <c r="Q2596" s="2">
        <v>0.6746796531</v>
      </c>
      <c r="R2596" s="3">
        <v>0.29999999999999899</v>
      </c>
      <c r="S2596" s="3" t="str">
        <f t="shared" si="236"/>
        <v>Y</v>
      </c>
      <c r="T2596" s="2"/>
      <c r="U2596" s="22">
        <f t="shared" si="233"/>
        <v>0.29999999999999899</v>
      </c>
      <c r="V2596" s="10">
        <f t="shared" si="234"/>
        <v>192.29999999999936</v>
      </c>
      <c r="W2596" s="24">
        <f t="shared" si="235"/>
        <v>192.29999999999936</v>
      </c>
    </row>
    <row r="2597" spans="1:23" x14ac:dyDescent="0.3">
      <c r="A2597" t="s">
        <v>17</v>
      </c>
      <c r="B2597" t="s">
        <v>7737</v>
      </c>
      <c r="C2597" t="s">
        <v>7738</v>
      </c>
      <c r="D2597" t="s">
        <v>7769</v>
      </c>
      <c r="E2597" t="s">
        <v>7770</v>
      </c>
      <c r="F2597">
        <v>0.25</v>
      </c>
      <c r="G2597" s="2">
        <v>1</v>
      </c>
      <c r="H2597" s="4">
        <v>202.11600000000001</v>
      </c>
      <c r="I2597" s="4">
        <v>11.764099999999999</v>
      </c>
      <c r="J2597" s="7">
        <v>476</v>
      </c>
      <c r="K2597" s="7">
        <v>118</v>
      </c>
      <c r="L2597" s="3">
        <v>5.8200000000000002E-2</v>
      </c>
      <c r="M2597" s="5">
        <v>1.34919185</v>
      </c>
      <c r="N2597" s="6">
        <v>1</v>
      </c>
      <c r="O2597" s="8">
        <f>IFERROR(VLOOKUP(C2597,Sheet2!$B$2:$G$588,6,FALSE),0)</f>
        <v>16829</v>
      </c>
      <c r="P2597" t="s">
        <v>22</v>
      </c>
      <c r="Q2597" s="2">
        <v>0.25881556659999999</v>
      </c>
      <c r="R2597" s="3">
        <v>0.25</v>
      </c>
      <c r="S2597" s="3" t="str">
        <f t="shared" si="236"/>
        <v/>
      </c>
      <c r="T2597" s="2"/>
      <c r="U2597" s="22">
        <f t="shared" si="233"/>
        <v>0.25</v>
      </c>
      <c r="V2597" s="10">
        <f t="shared" si="234"/>
        <v>119</v>
      </c>
      <c r="W2597" s="24">
        <f t="shared" si="235"/>
        <v>119</v>
      </c>
    </row>
    <row r="2598" spans="1:23" x14ac:dyDescent="0.3">
      <c r="A2598" t="s">
        <v>17</v>
      </c>
      <c r="B2598" t="s">
        <v>7737</v>
      </c>
      <c r="C2598" t="s">
        <v>7738</v>
      </c>
      <c r="D2598" t="s">
        <v>7811</v>
      </c>
      <c r="E2598" t="s">
        <v>7812</v>
      </c>
      <c r="F2598">
        <v>0.25</v>
      </c>
      <c r="G2598" s="2">
        <v>1</v>
      </c>
      <c r="H2598" s="4">
        <v>94.400400000000005</v>
      </c>
      <c r="I2598" s="4">
        <v>10.0336</v>
      </c>
      <c r="J2598" s="7">
        <v>408</v>
      </c>
      <c r="K2598" s="7">
        <v>101</v>
      </c>
      <c r="L2598" s="3">
        <v>0.10630000000000001</v>
      </c>
      <c r="M2598" s="5">
        <v>1.356511</v>
      </c>
      <c r="N2598" s="6">
        <v>1</v>
      </c>
      <c r="O2598" s="8">
        <f>IFERROR(VLOOKUP(C2598,Sheet2!$B$2:$G$588,6,FALSE),0)</f>
        <v>16829</v>
      </c>
      <c r="P2598" t="s">
        <v>22</v>
      </c>
      <c r="Q2598" s="2">
        <v>0.26281467609999998</v>
      </c>
      <c r="R2598" s="3">
        <v>0.25</v>
      </c>
      <c r="S2598" s="3" t="str">
        <f t="shared" si="236"/>
        <v>Y</v>
      </c>
      <c r="T2598" s="2"/>
      <c r="U2598" s="22">
        <f t="shared" si="233"/>
        <v>0.25</v>
      </c>
      <c r="V2598" s="10">
        <f t="shared" si="234"/>
        <v>102</v>
      </c>
      <c r="W2598" s="24">
        <f t="shared" si="235"/>
        <v>102</v>
      </c>
    </row>
    <row r="2599" spans="1:23" x14ac:dyDescent="0.3">
      <c r="A2599" t="s">
        <v>17</v>
      </c>
      <c r="B2599" t="s">
        <v>7737</v>
      </c>
      <c r="C2599" t="s">
        <v>7738</v>
      </c>
      <c r="D2599" t="s">
        <v>7761</v>
      </c>
      <c r="E2599" t="s">
        <v>7762</v>
      </c>
      <c r="F2599">
        <v>0.25</v>
      </c>
      <c r="G2599" s="2">
        <v>1</v>
      </c>
      <c r="H2599" s="4">
        <v>57.7727</v>
      </c>
      <c r="I2599" s="4">
        <v>6.2215999999999996</v>
      </c>
      <c r="J2599" s="7">
        <v>370</v>
      </c>
      <c r="K2599" s="7">
        <v>92</v>
      </c>
      <c r="L2599" s="3">
        <v>0.1077</v>
      </c>
      <c r="M2599" s="5">
        <v>1.9804665800000001</v>
      </c>
      <c r="N2599" s="6">
        <v>1</v>
      </c>
      <c r="O2599" s="8">
        <f>IFERROR(VLOOKUP(C2599,Sheet2!$B$2:$G$588,6,FALSE),0)</f>
        <v>16829</v>
      </c>
      <c r="P2599" t="s">
        <v>22</v>
      </c>
      <c r="Q2599" s="2">
        <v>0.49506848009999999</v>
      </c>
      <c r="R2599" s="3">
        <v>0.25</v>
      </c>
      <c r="S2599" s="3" t="str">
        <f t="shared" si="236"/>
        <v>Y</v>
      </c>
      <c r="T2599" s="2"/>
      <c r="U2599" s="22">
        <f t="shared" si="233"/>
        <v>0.25</v>
      </c>
      <c r="V2599" s="10">
        <f t="shared" si="234"/>
        <v>92.5</v>
      </c>
      <c r="W2599" s="24">
        <f t="shared" si="235"/>
        <v>92.5</v>
      </c>
    </row>
    <row r="2600" spans="1:23" x14ac:dyDescent="0.3">
      <c r="A2600" t="s">
        <v>17</v>
      </c>
      <c r="B2600" t="s">
        <v>7737</v>
      </c>
      <c r="C2600" t="s">
        <v>7738</v>
      </c>
      <c r="D2600" t="s">
        <v>7771</v>
      </c>
      <c r="E2600" t="s">
        <v>7772</v>
      </c>
      <c r="F2600">
        <v>0.25</v>
      </c>
      <c r="G2600" s="2">
        <v>1</v>
      </c>
      <c r="H2600" s="4">
        <v>211.40639999999999</v>
      </c>
      <c r="I2600" s="4">
        <v>7.0564</v>
      </c>
      <c r="J2600" s="7">
        <v>295</v>
      </c>
      <c r="K2600" s="7">
        <v>72</v>
      </c>
      <c r="L2600" s="3">
        <v>3.3399999999999999E-2</v>
      </c>
      <c r="M2600" s="5">
        <v>1.3926965600000001</v>
      </c>
      <c r="N2600" s="6">
        <v>1</v>
      </c>
      <c r="O2600" s="8">
        <f>IFERROR(VLOOKUP(C2600,Sheet2!$B$2:$G$588,6,FALSE),0)</f>
        <v>16829</v>
      </c>
      <c r="P2600" t="s">
        <v>22</v>
      </c>
      <c r="Q2600" s="2">
        <v>0.28196849759999998</v>
      </c>
      <c r="R2600" s="3">
        <v>0.25</v>
      </c>
      <c r="S2600" s="3" t="str">
        <f t="shared" si="236"/>
        <v>Y</v>
      </c>
      <c r="T2600" s="2"/>
      <c r="U2600" s="22">
        <f t="shared" si="233"/>
        <v>0.25</v>
      </c>
      <c r="V2600" s="10">
        <f t="shared" si="234"/>
        <v>73.75</v>
      </c>
      <c r="W2600" s="24">
        <f t="shared" si="235"/>
        <v>73.75</v>
      </c>
    </row>
    <row r="2601" spans="1:23" x14ac:dyDescent="0.3">
      <c r="A2601" t="s">
        <v>17</v>
      </c>
      <c r="B2601" t="s">
        <v>7737</v>
      </c>
      <c r="C2601" t="s">
        <v>7738</v>
      </c>
      <c r="D2601" t="s">
        <v>7743</v>
      </c>
      <c r="E2601" t="s">
        <v>7744</v>
      </c>
      <c r="F2601">
        <v>0.25</v>
      </c>
      <c r="G2601" s="2">
        <v>0</v>
      </c>
      <c r="H2601" s="4">
        <v>16.086099999999998</v>
      </c>
      <c r="I2601" s="4">
        <v>6.1734</v>
      </c>
      <c r="J2601" s="7">
        <v>263</v>
      </c>
      <c r="K2601" s="7">
        <v>66</v>
      </c>
      <c r="L2601" s="3">
        <v>0.38379999999999997</v>
      </c>
      <c r="M2601" s="5">
        <v>1.41789235</v>
      </c>
      <c r="N2601" s="6">
        <v>1</v>
      </c>
      <c r="O2601" s="8">
        <f>IFERROR(VLOOKUP(C2601,Sheet2!$B$2:$G$588,6,FALSE),0)</f>
        <v>16829</v>
      </c>
      <c r="P2601" t="s">
        <v>22</v>
      </c>
      <c r="Q2601" s="2">
        <v>0.29472784010000003</v>
      </c>
      <c r="R2601" s="3">
        <v>0.249999999999999</v>
      </c>
      <c r="U2601" s="22">
        <f t="shared" si="233"/>
        <v>0.249999999999999</v>
      </c>
      <c r="V2601" s="10">
        <f t="shared" si="234"/>
        <v>65.749999999999744</v>
      </c>
      <c r="W2601" s="24">
        <f t="shared" si="235"/>
        <v>65.749999999999744</v>
      </c>
    </row>
    <row r="2602" spans="1:23" x14ac:dyDescent="0.3">
      <c r="A2602" t="s">
        <v>17</v>
      </c>
      <c r="B2602" t="s">
        <v>7737</v>
      </c>
      <c r="C2602" t="s">
        <v>7738</v>
      </c>
      <c r="D2602" t="s">
        <v>7773</v>
      </c>
      <c r="E2602" t="s">
        <v>7774</v>
      </c>
      <c r="F2602">
        <v>0.25</v>
      </c>
      <c r="G2602" s="2">
        <v>1</v>
      </c>
      <c r="H2602" s="4">
        <v>49.951099999999997</v>
      </c>
      <c r="I2602" s="4">
        <v>4.6742999999999997</v>
      </c>
      <c r="J2602" s="7">
        <v>186</v>
      </c>
      <c r="K2602" s="7">
        <v>45</v>
      </c>
      <c r="L2602" s="3">
        <v>9.3600000000000003E-2</v>
      </c>
      <c r="M2602" s="5">
        <v>1.3273762200000001</v>
      </c>
      <c r="N2602" s="6">
        <v>1</v>
      </c>
      <c r="O2602" s="8">
        <f>IFERROR(VLOOKUP(C2602,Sheet2!$B$2:$G$588,6,FALSE),0)</f>
        <v>16829</v>
      </c>
      <c r="P2602" t="s">
        <v>22</v>
      </c>
      <c r="Q2602" s="2">
        <v>0.24663408680000001</v>
      </c>
      <c r="R2602" s="3">
        <v>0.24663408681436899</v>
      </c>
      <c r="S2602" s="3" t="str">
        <f>IF(R2602+0.01&lt;Q2602,"Y","")</f>
        <v/>
      </c>
      <c r="T2602" s="2"/>
      <c r="U2602" s="22">
        <f t="shared" si="233"/>
        <v>0.24663408681436899</v>
      </c>
      <c r="V2602" s="10">
        <f t="shared" si="234"/>
        <v>45.873940147472631</v>
      </c>
      <c r="W2602" s="24">
        <f t="shared" si="235"/>
        <v>45.873940147472631</v>
      </c>
    </row>
    <row r="2603" spans="1:23" x14ac:dyDescent="0.3">
      <c r="A2603" t="s">
        <v>17</v>
      </c>
      <c r="B2603" t="s">
        <v>7737</v>
      </c>
      <c r="C2603" t="s">
        <v>7738</v>
      </c>
      <c r="D2603" t="s">
        <v>7749</v>
      </c>
      <c r="E2603" t="s">
        <v>7750</v>
      </c>
      <c r="F2603">
        <v>0.25</v>
      </c>
      <c r="G2603" s="2">
        <v>0</v>
      </c>
      <c r="H2603" s="4">
        <v>18.154499999999999</v>
      </c>
      <c r="I2603" s="4">
        <v>3.6139000000000001</v>
      </c>
      <c r="J2603" s="7">
        <v>183</v>
      </c>
      <c r="K2603" s="7">
        <v>46</v>
      </c>
      <c r="L2603" s="3">
        <v>0.1991</v>
      </c>
      <c r="M2603" s="5">
        <v>1.6922383599999999</v>
      </c>
      <c r="N2603" s="6">
        <v>1</v>
      </c>
      <c r="O2603" s="8">
        <f>IFERROR(VLOOKUP(C2603,Sheet2!$B$2:$G$588,6,FALSE),0)</f>
        <v>16829</v>
      </c>
      <c r="P2603" t="s">
        <v>22</v>
      </c>
      <c r="Q2603" s="2">
        <v>0.40906670029999997</v>
      </c>
      <c r="R2603" s="3">
        <v>0.25</v>
      </c>
      <c r="U2603" s="22">
        <f t="shared" si="233"/>
        <v>0.25</v>
      </c>
      <c r="V2603" s="10">
        <f t="shared" si="234"/>
        <v>45.75</v>
      </c>
      <c r="W2603" s="24">
        <f t="shared" si="235"/>
        <v>45.75</v>
      </c>
    </row>
    <row r="2604" spans="1:23" x14ac:dyDescent="0.3">
      <c r="A2604" t="s">
        <v>17</v>
      </c>
      <c r="B2604" t="s">
        <v>7737</v>
      </c>
      <c r="C2604" t="s">
        <v>7738</v>
      </c>
      <c r="D2604" t="s">
        <v>7795</v>
      </c>
      <c r="E2604" t="s">
        <v>7796</v>
      </c>
      <c r="F2604">
        <v>0.25</v>
      </c>
      <c r="G2604" s="2">
        <v>0</v>
      </c>
      <c r="H2604" s="4">
        <v>20.5701</v>
      </c>
      <c r="I2604" s="4">
        <v>2.6179000000000001</v>
      </c>
      <c r="J2604" s="7">
        <v>133</v>
      </c>
      <c r="K2604" s="7">
        <v>33</v>
      </c>
      <c r="L2604" s="3">
        <v>0.1273</v>
      </c>
      <c r="M2604" s="5">
        <v>1.69159072</v>
      </c>
      <c r="N2604" s="6">
        <v>1</v>
      </c>
      <c r="O2604" s="8">
        <f>IFERROR(VLOOKUP(C2604,Sheet2!$B$2:$G$588,6,FALSE),0)</f>
        <v>16829</v>
      </c>
      <c r="P2604" t="s">
        <v>22</v>
      </c>
      <c r="Q2604" s="2">
        <v>0.40884045629999999</v>
      </c>
      <c r="R2604" s="3">
        <v>0.249999999999999</v>
      </c>
      <c r="U2604" s="22">
        <f t="shared" si="233"/>
        <v>0.249999999999999</v>
      </c>
      <c r="V2604" s="10">
        <f t="shared" si="234"/>
        <v>33.249999999999865</v>
      </c>
      <c r="W2604" s="24">
        <f t="shared" si="235"/>
        <v>33.249999999999865</v>
      </c>
    </row>
    <row r="2605" spans="1:23" x14ac:dyDescent="0.3">
      <c r="A2605" t="s">
        <v>17</v>
      </c>
      <c r="B2605" t="s">
        <v>7737</v>
      </c>
      <c r="C2605" t="s">
        <v>7738</v>
      </c>
      <c r="D2605" t="s">
        <v>7791</v>
      </c>
      <c r="E2605" t="s">
        <v>7792</v>
      </c>
      <c r="F2605">
        <v>0.25</v>
      </c>
      <c r="G2605" s="2">
        <v>1</v>
      </c>
      <c r="H2605" s="4">
        <v>90.433099999999996</v>
      </c>
      <c r="I2605" s="4">
        <v>5.2512999999999996</v>
      </c>
      <c r="J2605" s="7">
        <v>82</v>
      </c>
      <c r="K2605" s="7">
        <v>21</v>
      </c>
      <c r="L2605" s="3">
        <v>5.8099999999999999E-2</v>
      </c>
      <c r="M2605" s="5">
        <v>0.52098942000000004</v>
      </c>
      <c r="N2605" s="6">
        <v>0.1</v>
      </c>
      <c r="O2605" s="8">
        <f>IFERROR(VLOOKUP(C2605,Sheet2!$B$2:$G$588,6,FALSE),0)</f>
        <v>16829</v>
      </c>
      <c r="P2605" t="s">
        <v>22</v>
      </c>
      <c r="Q2605" s="2">
        <v>0.8080575217</v>
      </c>
      <c r="R2605" s="3">
        <v>0.249999999999999</v>
      </c>
      <c r="S2605" s="3" t="str">
        <f>IF(R2605+0.01&lt;Q2605,"Y","")</f>
        <v>Y</v>
      </c>
      <c r="T2605" s="2"/>
      <c r="U2605" s="22">
        <f t="shared" si="233"/>
        <v>0.249999999999999</v>
      </c>
      <c r="V2605" s="10">
        <f t="shared" si="234"/>
        <v>20.499999999999918</v>
      </c>
      <c r="W2605" s="24">
        <f t="shared" si="235"/>
        <v>20.499999999999918</v>
      </c>
    </row>
    <row r="2606" spans="1:23" x14ac:dyDescent="0.3">
      <c r="A2606" t="s">
        <v>17</v>
      </c>
      <c r="B2606" t="s">
        <v>7737</v>
      </c>
      <c r="C2606" t="s">
        <v>7738</v>
      </c>
      <c r="D2606" t="s">
        <v>7747</v>
      </c>
      <c r="E2606" t="s">
        <v>7748</v>
      </c>
      <c r="F2606">
        <v>0.25</v>
      </c>
      <c r="G2606" s="2">
        <v>0</v>
      </c>
      <c r="H2606" s="4">
        <v>9.7578999999999994</v>
      </c>
      <c r="I2606" s="4">
        <v>1.4967999999999999</v>
      </c>
      <c r="J2606" s="7">
        <v>73</v>
      </c>
      <c r="K2606" s="7">
        <v>18</v>
      </c>
      <c r="L2606" s="3">
        <v>0.15340000000000001</v>
      </c>
      <c r="M2606" s="5">
        <v>1.6225053700000001</v>
      </c>
      <c r="N2606" s="6">
        <v>1</v>
      </c>
      <c r="O2606" s="8">
        <f>IFERROR(VLOOKUP(C2606,Sheet2!$B$2:$G$588,6,FALSE),0)</f>
        <v>16829</v>
      </c>
      <c r="P2606" t="s">
        <v>22</v>
      </c>
      <c r="Q2606" s="2">
        <v>0.3836692196</v>
      </c>
      <c r="R2606" s="3">
        <v>0.249999999999999</v>
      </c>
      <c r="U2606" s="22">
        <f t="shared" si="233"/>
        <v>0.249999999999999</v>
      </c>
      <c r="V2606" s="10">
        <f t="shared" si="234"/>
        <v>18.249999999999925</v>
      </c>
      <c r="W2606" s="24">
        <f t="shared" si="235"/>
        <v>18.249999999999925</v>
      </c>
    </row>
    <row r="2607" spans="1:23" x14ac:dyDescent="0.3">
      <c r="A2607" t="s">
        <v>17</v>
      </c>
      <c r="B2607" t="s">
        <v>7737</v>
      </c>
      <c r="C2607" t="s">
        <v>7738</v>
      </c>
      <c r="D2607" t="s">
        <v>7803</v>
      </c>
      <c r="E2607" t="s">
        <v>7804</v>
      </c>
      <c r="F2607">
        <v>0.25</v>
      </c>
      <c r="G2607" s="2">
        <v>0</v>
      </c>
      <c r="H2607" s="4">
        <v>15.7164</v>
      </c>
      <c r="I2607" s="4">
        <v>6.3808999999999996</v>
      </c>
      <c r="J2607" s="7">
        <v>57</v>
      </c>
      <c r="K2607" s="7">
        <v>14</v>
      </c>
      <c r="L2607" s="3">
        <v>0.40600000000000003</v>
      </c>
      <c r="M2607" s="5">
        <v>0.29662387000000001</v>
      </c>
      <c r="N2607" s="6">
        <v>0.1</v>
      </c>
      <c r="O2607" s="8">
        <f>IFERROR(VLOOKUP(C2607,Sheet2!$B$2:$G$588,6,FALSE),0)</f>
        <v>16829</v>
      </c>
      <c r="P2607" t="s">
        <v>22</v>
      </c>
      <c r="Q2607" s="2">
        <v>0.66287271260000002</v>
      </c>
      <c r="R2607" s="3">
        <v>0.25</v>
      </c>
      <c r="U2607" s="22">
        <f t="shared" si="233"/>
        <v>0.25</v>
      </c>
      <c r="V2607" s="10">
        <f t="shared" si="234"/>
        <v>14.25</v>
      </c>
      <c r="W2607" s="24">
        <f t="shared" si="235"/>
        <v>14.25</v>
      </c>
    </row>
    <row r="2608" spans="1:23" x14ac:dyDescent="0.3">
      <c r="A2608" t="s">
        <v>17</v>
      </c>
      <c r="B2608" t="s">
        <v>7737</v>
      </c>
      <c r="C2608" t="s">
        <v>7738</v>
      </c>
      <c r="D2608" t="s">
        <v>7793</v>
      </c>
      <c r="E2608" t="s">
        <v>7794</v>
      </c>
      <c r="F2608">
        <v>0.3</v>
      </c>
      <c r="G2608" s="2">
        <v>0</v>
      </c>
      <c r="H2608" s="4">
        <v>12.848599999999999</v>
      </c>
      <c r="I2608" s="4">
        <v>6.0050999999999997</v>
      </c>
      <c r="J2608" s="7">
        <v>53</v>
      </c>
      <c r="K2608" s="7">
        <v>16</v>
      </c>
      <c r="L2608" s="3">
        <v>0.46739999999999998</v>
      </c>
      <c r="M2608" s="5">
        <v>0.29243149000000002</v>
      </c>
      <c r="N2608" s="6">
        <v>0.1</v>
      </c>
      <c r="O2608" s="8">
        <f>IFERROR(VLOOKUP(C2608,Sheet2!$B$2:$G$588,6,FALSE),0)</f>
        <v>16829</v>
      </c>
      <c r="P2608" t="s">
        <v>22</v>
      </c>
      <c r="Q2608" s="2">
        <v>0.65803956019999998</v>
      </c>
      <c r="R2608" s="3">
        <v>0.3</v>
      </c>
      <c r="U2608" s="22">
        <f t="shared" si="233"/>
        <v>0.3</v>
      </c>
      <c r="V2608" s="10">
        <f t="shared" si="234"/>
        <v>15.899999999999999</v>
      </c>
      <c r="W2608" s="24">
        <f t="shared" si="235"/>
        <v>15.899999999999999</v>
      </c>
    </row>
    <row r="2609" spans="1:23" x14ac:dyDescent="0.3">
      <c r="A2609" t="s">
        <v>17</v>
      </c>
      <c r="B2609" t="s">
        <v>7737</v>
      </c>
      <c r="C2609" t="s">
        <v>7738</v>
      </c>
      <c r="D2609" t="s">
        <v>7785</v>
      </c>
      <c r="E2609" t="s">
        <v>7786</v>
      </c>
      <c r="F2609">
        <v>0.25</v>
      </c>
      <c r="G2609" s="2">
        <v>0</v>
      </c>
      <c r="H2609" s="4">
        <v>15.0852</v>
      </c>
      <c r="I2609" s="4">
        <v>1.0246</v>
      </c>
      <c r="J2609" s="7">
        <v>50</v>
      </c>
      <c r="K2609" s="7">
        <v>12</v>
      </c>
      <c r="L2609" s="3">
        <v>6.7900000000000002E-2</v>
      </c>
      <c r="M2609" s="5">
        <v>1.62654769</v>
      </c>
      <c r="N2609" s="6">
        <v>1</v>
      </c>
      <c r="O2609" s="8">
        <f>IFERROR(VLOOKUP(C2609,Sheet2!$B$2:$G$588,6,FALSE),0)</f>
        <v>16829</v>
      </c>
      <c r="P2609" t="s">
        <v>22</v>
      </c>
      <c r="Q2609" s="2">
        <v>0.3852009327</v>
      </c>
      <c r="R2609" s="3">
        <v>0.25</v>
      </c>
      <c r="U2609" s="22">
        <f t="shared" si="233"/>
        <v>0.25</v>
      </c>
      <c r="V2609" s="10">
        <f t="shared" si="234"/>
        <v>12.5</v>
      </c>
      <c r="W2609" s="24">
        <f t="shared" si="235"/>
        <v>12.5</v>
      </c>
    </row>
    <row r="2610" spans="1:23" x14ac:dyDescent="0.3">
      <c r="A2610" t="s">
        <v>17</v>
      </c>
      <c r="B2610" t="s">
        <v>7737</v>
      </c>
      <c r="C2610" t="s">
        <v>7738</v>
      </c>
      <c r="D2610" t="s">
        <v>7805</v>
      </c>
      <c r="E2610" t="s">
        <v>7806</v>
      </c>
      <c r="F2610">
        <v>0.25</v>
      </c>
      <c r="G2610" s="2">
        <v>0</v>
      </c>
      <c r="H2610" s="4">
        <v>18.6587</v>
      </c>
      <c r="I2610" s="4">
        <v>0.63739999999999997</v>
      </c>
      <c r="J2610" s="7">
        <v>26</v>
      </c>
      <c r="K2610" s="7">
        <v>6</v>
      </c>
      <c r="L2610" s="3">
        <v>3.4200000000000001E-2</v>
      </c>
      <c r="M2610" s="5">
        <v>1.3369942800000001</v>
      </c>
      <c r="N2610" s="6">
        <v>1</v>
      </c>
      <c r="O2610" s="8">
        <f>IFERROR(VLOOKUP(C2610,Sheet2!$B$2:$G$588,6,FALSE),0)</f>
        <v>16829</v>
      </c>
      <c r="P2610" t="s">
        <v>22</v>
      </c>
      <c r="Q2610" s="2">
        <v>0.25205364629999999</v>
      </c>
      <c r="R2610" s="3">
        <v>0.25</v>
      </c>
      <c r="U2610" s="22">
        <f t="shared" si="233"/>
        <v>0.25</v>
      </c>
      <c r="V2610" s="10">
        <f t="shared" si="234"/>
        <v>6.5</v>
      </c>
      <c r="W2610" s="24">
        <f t="shared" si="235"/>
        <v>6.5</v>
      </c>
    </row>
    <row r="2611" spans="1:23" x14ac:dyDescent="0.3">
      <c r="A2611" t="s">
        <v>17</v>
      </c>
      <c r="B2611" t="s">
        <v>7737</v>
      </c>
      <c r="C2611" t="s">
        <v>7738</v>
      </c>
      <c r="D2611" s="1" t="s">
        <v>7745</v>
      </c>
      <c r="E2611" t="s">
        <v>7746</v>
      </c>
      <c r="F2611">
        <v>0.25</v>
      </c>
      <c r="G2611" s="2">
        <v>0</v>
      </c>
      <c r="H2611" s="4">
        <v>3.1147</v>
      </c>
      <c r="I2611" s="4">
        <v>0.53059999999999996</v>
      </c>
      <c r="J2611" s="7">
        <v>24</v>
      </c>
      <c r="K2611" s="7">
        <v>6</v>
      </c>
      <c r="L2611" s="3">
        <v>0.17030000000000001</v>
      </c>
      <c r="M2611" s="5">
        <v>1.5211093200000001</v>
      </c>
      <c r="N2611" s="6">
        <v>1</v>
      </c>
      <c r="O2611" s="8">
        <f>IFERROR(VLOOKUP(C2611,Sheet2!$B$2:$G$588,6,FALSE),0)</f>
        <v>16829</v>
      </c>
      <c r="P2611" t="s">
        <v>22</v>
      </c>
      <c r="Q2611" s="2">
        <v>0.3425850533</v>
      </c>
      <c r="R2611" s="3">
        <v>0.25</v>
      </c>
      <c r="U2611" s="22">
        <f t="shared" si="233"/>
        <v>0.25</v>
      </c>
      <c r="V2611" s="10">
        <f t="shared" si="234"/>
        <v>6</v>
      </c>
      <c r="W2611" s="24">
        <f t="shared" si="235"/>
        <v>6</v>
      </c>
    </row>
    <row r="2612" spans="1:23" x14ac:dyDescent="0.3">
      <c r="A2612" t="s">
        <v>17</v>
      </c>
      <c r="B2612" t="s">
        <v>7737</v>
      </c>
      <c r="C2612" t="s">
        <v>7738</v>
      </c>
      <c r="D2612" t="s">
        <v>7781</v>
      </c>
      <c r="E2612" t="s">
        <v>7782</v>
      </c>
      <c r="F2612">
        <v>0.3</v>
      </c>
      <c r="G2612" s="2">
        <v>0</v>
      </c>
      <c r="H2612" s="4">
        <v>16.290800000000001</v>
      </c>
      <c r="I2612" s="4">
        <v>1.5839000000000001</v>
      </c>
      <c r="J2612" s="7">
        <v>24</v>
      </c>
      <c r="K2612" s="7">
        <v>7</v>
      </c>
      <c r="L2612" s="3">
        <v>9.7199999999999995E-2</v>
      </c>
      <c r="M2612" s="5">
        <v>0.50702174</v>
      </c>
      <c r="N2612" s="6">
        <v>0.1</v>
      </c>
      <c r="O2612" s="8">
        <f>IFERROR(VLOOKUP(C2612,Sheet2!$B$2:$G$588,6,FALSE),0)</f>
        <v>16829</v>
      </c>
      <c r="P2612" t="s">
        <v>22</v>
      </c>
      <c r="Q2612" s="2">
        <v>0.80276979729999998</v>
      </c>
      <c r="R2612" s="3">
        <v>0.3</v>
      </c>
      <c r="U2612" s="22">
        <f t="shared" si="233"/>
        <v>0.3</v>
      </c>
      <c r="V2612" s="10">
        <f t="shared" si="234"/>
        <v>7.1999999999999993</v>
      </c>
      <c r="W2612" s="24">
        <f t="shared" si="235"/>
        <v>7.1999999999999993</v>
      </c>
    </row>
    <row r="2613" spans="1:23" x14ac:dyDescent="0.3">
      <c r="A2613" t="s">
        <v>17</v>
      </c>
      <c r="B2613" t="s">
        <v>7737</v>
      </c>
      <c r="C2613" t="s">
        <v>7738</v>
      </c>
      <c r="D2613" t="s">
        <v>7741</v>
      </c>
      <c r="E2613" t="s">
        <v>7742</v>
      </c>
      <c r="F2613">
        <v>0.25</v>
      </c>
      <c r="G2613" s="2">
        <v>0</v>
      </c>
      <c r="H2613" s="4">
        <v>6.0705999999999998</v>
      </c>
      <c r="I2613" s="4">
        <v>0.55530000000000002</v>
      </c>
      <c r="J2613" s="7">
        <v>22</v>
      </c>
      <c r="K2613" s="7">
        <v>5</v>
      </c>
      <c r="L2613" s="3">
        <v>9.1499999999999998E-2</v>
      </c>
      <c r="M2613" s="5">
        <v>1.33079496</v>
      </c>
      <c r="N2613" s="6">
        <v>1</v>
      </c>
      <c r="O2613" s="8">
        <f>IFERROR(VLOOKUP(C2613,Sheet2!$B$2:$G$588,6,FALSE),0)</f>
        <v>16829</v>
      </c>
      <c r="P2613" t="s">
        <v>22</v>
      </c>
      <c r="Q2613" s="2">
        <v>0.24856944010000001</v>
      </c>
      <c r="R2613" s="3">
        <v>0.24856944014846799</v>
      </c>
      <c r="U2613" s="22">
        <f t="shared" si="233"/>
        <v>0.24856944014846799</v>
      </c>
      <c r="V2613" s="10">
        <f t="shared" si="234"/>
        <v>5.4685276832662959</v>
      </c>
      <c r="W2613" s="24">
        <f t="shared" si="235"/>
        <v>5.4685276832662959</v>
      </c>
    </row>
    <row r="2614" spans="1:23" x14ac:dyDescent="0.3">
      <c r="A2614" t="s">
        <v>17</v>
      </c>
      <c r="B2614" t="s">
        <v>7737</v>
      </c>
      <c r="C2614" t="s">
        <v>7738</v>
      </c>
      <c r="D2614" t="s">
        <v>7807</v>
      </c>
      <c r="E2614" t="s">
        <v>7808</v>
      </c>
      <c r="F2614">
        <v>0.25</v>
      </c>
      <c r="G2614" s="2">
        <v>0</v>
      </c>
      <c r="H2614" s="4">
        <v>3.8605999999999998</v>
      </c>
      <c r="I2614" s="4">
        <v>0.50419999999999998</v>
      </c>
      <c r="J2614" s="7">
        <v>18</v>
      </c>
      <c r="K2614" s="7">
        <v>3</v>
      </c>
      <c r="L2614" s="3">
        <v>0.13059999999999999</v>
      </c>
      <c r="M2614" s="5">
        <v>1.19257685</v>
      </c>
      <c r="N2614" s="6">
        <v>1</v>
      </c>
      <c r="O2614" s="8">
        <f>IFERROR(VLOOKUP(C2614,Sheet2!$B$2:$G$588,6,FALSE),0)</f>
        <v>16829</v>
      </c>
      <c r="P2614" t="s">
        <v>22</v>
      </c>
      <c r="Q2614" s="2">
        <v>0.1614796161</v>
      </c>
      <c r="R2614" s="3">
        <v>0.161479616079064</v>
      </c>
      <c r="U2614" s="22">
        <f t="shared" si="233"/>
        <v>0.161479616079064</v>
      </c>
      <c r="V2614" s="10">
        <f t="shared" si="234"/>
        <v>2.9066330894231518</v>
      </c>
      <c r="W2614" s="24">
        <f t="shared" si="235"/>
        <v>2.9066330894231518</v>
      </c>
    </row>
    <row r="2615" spans="1:23" x14ac:dyDescent="0.3">
      <c r="A2615" t="s">
        <v>17</v>
      </c>
      <c r="B2615" t="s">
        <v>7737</v>
      </c>
      <c r="C2615" t="s">
        <v>7738</v>
      </c>
      <c r="D2615" t="s">
        <v>7813</v>
      </c>
      <c r="E2615" t="s">
        <v>7814</v>
      </c>
      <c r="F2615">
        <v>0.25</v>
      </c>
      <c r="G2615" s="2">
        <v>0</v>
      </c>
      <c r="H2615" s="4">
        <v>3.3534999999999999</v>
      </c>
      <c r="I2615" s="4">
        <v>0.44900000000000001</v>
      </c>
      <c r="J2615" s="7">
        <v>18</v>
      </c>
      <c r="K2615" s="7">
        <v>4</v>
      </c>
      <c r="L2615" s="3">
        <v>0.13389999999999999</v>
      </c>
      <c r="M2615" s="5">
        <v>1.31466752</v>
      </c>
      <c r="N2615" s="6">
        <v>1</v>
      </c>
      <c r="O2615" s="8">
        <f>IFERROR(VLOOKUP(C2615,Sheet2!$B$2:$G$588,6,FALSE),0)</f>
        <v>16829</v>
      </c>
      <c r="P2615" t="s">
        <v>22</v>
      </c>
      <c r="Q2615" s="2">
        <v>0.23935140369999999</v>
      </c>
      <c r="R2615" s="3">
        <v>0.239351403678606</v>
      </c>
      <c r="U2615" s="22">
        <f t="shared" si="233"/>
        <v>0.239351403678606</v>
      </c>
      <c r="V2615" s="10">
        <f t="shared" si="234"/>
        <v>4.3083252662149079</v>
      </c>
      <c r="W2615" s="24">
        <f t="shared" si="235"/>
        <v>4.3083252662149079</v>
      </c>
    </row>
    <row r="2616" spans="1:23" x14ac:dyDescent="0.3">
      <c r="A2616" t="s">
        <v>17</v>
      </c>
      <c r="B2616" t="s">
        <v>7737</v>
      </c>
      <c r="C2616" t="s">
        <v>7738</v>
      </c>
      <c r="D2616" t="s">
        <v>7815</v>
      </c>
      <c r="E2616" t="s">
        <v>7816</v>
      </c>
      <c r="F2616">
        <v>0.3</v>
      </c>
      <c r="G2616" s="2">
        <v>0</v>
      </c>
      <c r="H2616" s="4">
        <v>2.911</v>
      </c>
      <c r="I2616" s="4">
        <v>0.49109999999999998</v>
      </c>
      <c r="J2616" s="7">
        <v>18</v>
      </c>
      <c r="K2616" s="7">
        <v>3</v>
      </c>
      <c r="L2616" s="3">
        <v>0.16869999999999999</v>
      </c>
      <c r="M2616" s="5">
        <v>1.2236910999999999</v>
      </c>
      <c r="N2616" s="6">
        <v>1</v>
      </c>
      <c r="O2616" s="8">
        <f>IFERROR(VLOOKUP(C2616,Sheet2!$B$2:$G$588,6,FALSE),0)</f>
        <v>16829</v>
      </c>
      <c r="P2616" t="s">
        <v>22</v>
      </c>
      <c r="Q2616" s="2">
        <v>0.18280029950000001</v>
      </c>
      <c r="R2616" s="3">
        <v>0.182800299497272</v>
      </c>
      <c r="U2616" s="22">
        <f t="shared" si="233"/>
        <v>0.182800299497272</v>
      </c>
      <c r="V2616" s="10">
        <f t="shared" si="234"/>
        <v>3.2904053909508959</v>
      </c>
      <c r="W2616" s="24">
        <f t="shared" si="235"/>
        <v>3.2904053909508959</v>
      </c>
    </row>
    <row r="2617" spans="1:23" x14ac:dyDescent="0.3">
      <c r="A2617" t="s">
        <v>17</v>
      </c>
      <c r="B2617" t="s">
        <v>7737</v>
      </c>
      <c r="C2617" t="s">
        <v>7738</v>
      </c>
      <c r="D2617" t="s">
        <v>7789</v>
      </c>
      <c r="E2617" t="s">
        <v>7790</v>
      </c>
      <c r="F2617">
        <v>0.25</v>
      </c>
      <c r="G2617" s="2">
        <v>0</v>
      </c>
      <c r="H2617" s="4">
        <v>8.2544000000000004</v>
      </c>
      <c r="I2617" s="4">
        <v>0.42770000000000002</v>
      </c>
      <c r="J2617" s="7">
        <v>17</v>
      </c>
      <c r="K2617" s="7">
        <v>4</v>
      </c>
      <c r="L2617" s="3">
        <v>5.1799999999999999E-2</v>
      </c>
      <c r="M2617" s="5">
        <v>1.3473446899999999</v>
      </c>
      <c r="N2617" s="6">
        <v>1</v>
      </c>
      <c r="O2617" s="8">
        <f>IFERROR(VLOOKUP(C2617,Sheet2!$B$2:$G$588,6,FALSE),0)</f>
        <v>16829</v>
      </c>
      <c r="P2617" t="s">
        <v>22</v>
      </c>
      <c r="Q2617" s="2">
        <v>0.2577994274</v>
      </c>
      <c r="R2617" s="3">
        <v>0.25</v>
      </c>
      <c r="U2617" s="22">
        <f t="shared" si="233"/>
        <v>0.25</v>
      </c>
      <c r="V2617" s="10">
        <f t="shared" si="234"/>
        <v>4.25</v>
      </c>
      <c r="W2617" s="24">
        <f t="shared" si="235"/>
        <v>4.25</v>
      </c>
    </row>
    <row r="2618" spans="1:23" x14ac:dyDescent="0.3">
      <c r="A2618" t="s">
        <v>17</v>
      </c>
      <c r="B2618" t="s">
        <v>7737</v>
      </c>
      <c r="C2618" t="s">
        <v>7738</v>
      </c>
      <c r="D2618" t="s">
        <v>7799</v>
      </c>
      <c r="E2618" t="s">
        <v>7800</v>
      </c>
      <c r="F2618">
        <v>0.25</v>
      </c>
      <c r="G2618" s="2">
        <v>0</v>
      </c>
      <c r="H2618" s="4">
        <v>12.3626</v>
      </c>
      <c r="I2618" s="4">
        <v>0.32740000000000002</v>
      </c>
      <c r="J2618" s="7">
        <v>13</v>
      </c>
      <c r="K2618" s="7">
        <v>3</v>
      </c>
      <c r="L2618" s="3">
        <v>2.6499999999999999E-2</v>
      </c>
      <c r="M2618" s="5">
        <v>1.35689354</v>
      </c>
      <c r="N2618" s="6">
        <v>1</v>
      </c>
      <c r="O2618" s="8">
        <f>IFERROR(VLOOKUP(C2618,Sheet2!$B$2:$G$588,6,FALSE),0)</f>
        <v>16829</v>
      </c>
      <c r="P2618" t="s">
        <v>22</v>
      </c>
      <c r="Q2618" s="2">
        <v>0.26302250799999999</v>
      </c>
      <c r="R2618" s="3">
        <v>0.25</v>
      </c>
      <c r="U2618" s="22">
        <f t="shared" si="233"/>
        <v>0.25</v>
      </c>
      <c r="V2618" s="10">
        <f t="shared" si="234"/>
        <v>3.25</v>
      </c>
      <c r="W2618" s="24">
        <f t="shared" si="235"/>
        <v>3.25</v>
      </c>
    </row>
    <row r="2619" spans="1:23" x14ac:dyDescent="0.3">
      <c r="A2619" t="s">
        <v>17</v>
      </c>
      <c r="B2619" t="s">
        <v>7737</v>
      </c>
      <c r="C2619" t="s">
        <v>7738</v>
      </c>
      <c r="D2619" t="s">
        <v>7787</v>
      </c>
      <c r="E2619" t="s">
        <v>7788</v>
      </c>
      <c r="F2619">
        <v>0.25</v>
      </c>
      <c r="G2619" s="2">
        <v>0</v>
      </c>
      <c r="H2619" s="4">
        <v>2.7924000000000002</v>
      </c>
      <c r="I2619" s="4">
        <v>1.478</v>
      </c>
      <c r="J2619" s="7">
        <v>12</v>
      </c>
      <c r="K2619" s="7">
        <v>3</v>
      </c>
      <c r="L2619" s="3">
        <v>0.52929999999999999</v>
      </c>
      <c r="M2619" s="5">
        <v>0.26657645000000002</v>
      </c>
      <c r="N2619" s="6">
        <v>0.1</v>
      </c>
      <c r="O2619" s="8">
        <f>IFERROR(VLOOKUP(C2619,Sheet2!$B$2:$G$588,6,FALSE),0)</f>
        <v>16829</v>
      </c>
      <c r="P2619" t="s">
        <v>22</v>
      </c>
      <c r="Q2619" s="2">
        <v>0.62487309639999999</v>
      </c>
      <c r="R2619" s="3">
        <v>0.25</v>
      </c>
      <c r="U2619" s="22">
        <f t="shared" si="233"/>
        <v>0.25</v>
      </c>
      <c r="V2619" s="10">
        <f t="shared" si="234"/>
        <v>3</v>
      </c>
      <c r="W2619" s="24">
        <f t="shared" si="235"/>
        <v>3</v>
      </c>
    </row>
    <row r="2620" spans="1:23" x14ac:dyDescent="0.3">
      <c r="A2620" t="s">
        <v>17</v>
      </c>
      <c r="B2620" t="s">
        <v>7737</v>
      </c>
      <c r="C2620" t="s">
        <v>7738</v>
      </c>
      <c r="D2620" t="s">
        <v>7775</v>
      </c>
      <c r="E2620" t="s">
        <v>7776</v>
      </c>
      <c r="F2620">
        <v>0.25</v>
      </c>
      <c r="G2620" s="2">
        <v>0</v>
      </c>
      <c r="H2620" s="4">
        <v>5.6565000000000003</v>
      </c>
      <c r="I2620" s="4">
        <v>0.25569999999999998</v>
      </c>
      <c r="J2620" s="7">
        <v>11</v>
      </c>
      <c r="K2620" s="7">
        <v>3</v>
      </c>
      <c r="L2620" s="3">
        <v>4.5199999999999997E-2</v>
      </c>
      <c r="M2620" s="5">
        <v>1.4014525099999999</v>
      </c>
      <c r="N2620" s="6">
        <v>1</v>
      </c>
      <c r="O2620" s="8">
        <f>IFERROR(VLOOKUP(C2620,Sheet2!$B$2:$G$588,6,FALSE),0)</f>
        <v>16829</v>
      </c>
      <c r="P2620" t="s">
        <v>22</v>
      </c>
      <c r="Q2620" s="2">
        <v>0.28645459620000002</v>
      </c>
      <c r="R2620" s="3">
        <v>0.25</v>
      </c>
      <c r="U2620" s="22">
        <f t="shared" si="233"/>
        <v>0.25</v>
      </c>
      <c r="V2620" s="10">
        <f t="shared" si="234"/>
        <v>2.75</v>
      </c>
      <c r="W2620" s="24">
        <f t="shared" si="235"/>
        <v>2.75</v>
      </c>
    </row>
    <row r="2621" spans="1:23" x14ac:dyDescent="0.3">
      <c r="A2621" t="s">
        <v>17</v>
      </c>
      <c r="B2621" t="s">
        <v>7737</v>
      </c>
      <c r="C2621" t="s">
        <v>7738</v>
      </c>
      <c r="D2621" t="s">
        <v>7763</v>
      </c>
      <c r="E2621" t="s">
        <v>7764</v>
      </c>
      <c r="F2621">
        <v>0.25</v>
      </c>
      <c r="G2621" s="2">
        <v>0</v>
      </c>
      <c r="H2621" s="4">
        <v>9.6486000000000001</v>
      </c>
      <c r="I2621" s="4">
        <v>0.25330000000000003</v>
      </c>
      <c r="J2621" s="7">
        <v>10</v>
      </c>
      <c r="K2621" s="7">
        <v>2</v>
      </c>
      <c r="L2621" s="3">
        <v>2.63E-2</v>
      </c>
      <c r="M2621" s="5">
        <v>1.27653694</v>
      </c>
      <c r="N2621" s="6">
        <v>1</v>
      </c>
      <c r="O2621" s="8">
        <f>IFERROR(VLOOKUP(C2621,Sheet2!$B$2:$G$588,6,FALSE),0)</f>
        <v>16829</v>
      </c>
      <c r="P2621" t="s">
        <v>22</v>
      </c>
      <c r="Q2621" s="2">
        <v>0.21663058369999999</v>
      </c>
      <c r="R2621" s="3">
        <v>0.216630583661025</v>
      </c>
      <c r="U2621" s="22">
        <f t="shared" si="233"/>
        <v>0.216630583661025</v>
      </c>
      <c r="V2621" s="10">
        <f t="shared" si="234"/>
        <v>2.1663058366102499</v>
      </c>
      <c r="W2621" s="24">
        <f t="shared" si="235"/>
        <v>2.1663058366102499</v>
      </c>
    </row>
    <row r="2622" spans="1:23" x14ac:dyDescent="0.3">
      <c r="A2622" t="s">
        <v>17</v>
      </c>
      <c r="B2622" t="s">
        <v>7737</v>
      </c>
      <c r="C2622" t="s">
        <v>7738</v>
      </c>
      <c r="D2622" t="s">
        <v>7757</v>
      </c>
      <c r="E2622" t="s">
        <v>7758</v>
      </c>
      <c r="F2622">
        <v>0.25</v>
      </c>
      <c r="G2622" s="2">
        <v>0</v>
      </c>
      <c r="H2622" s="4">
        <v>8.3649000000000004</v>
      </c>
      <c r="I2622" s="4">
        <v>0.20799999999999999</v>
      </c>
      <c r="J2622" s="7">
        <v>9</v>
      </c>
      <c r="K2622" s="7">
        <v>2</v>
      </c>
      <c r="L2622" s="3">
        <v>2.4899999999999999E-2</v>
      </c>
      <c r="M2622" s="5">
        <v>1.36720467</v>
      </c>
      <c r="N2622" s="6">
        <v>1</v>
      </c>
      <c r="O2622" s="8">
        <f>IFERROR(VLOOKUP(C2622,Sheet2!$B$2:$G$588,6,FALSE),0)</f>
        <v>16829</v>
      </c>
      <c r="P2622" t="s">
        <v>22</v>
      </c>
      <c r="Q2622" s="2">
        <v>0.26858061439999997</v>
      </c>
      <c r="R2622" s="3">
        <v>0.25</v>
      </c>
      <c r="U2622" s="22">
        <f t="shared" si="233"/>
        <v>0.25</v>
      </c>
      <c r="V2622" s="10">
        <f t="shared" si="234"/>
        <v>2.25</v>
      </c>
      <c r="W2622" s="24">
        <f t="shared" si="235"/>
        <v>2.25</v>
      </c>
    </row>
    <row r="2623" spans="1:23" x14ac:dyDescent="0.3">
      <c r="A2623" t="s">
        <v>17</v>
      </c>
      <c r="B2623" t="s">
        <v>7737</v>
      </c>
      <c r="C2623" t="s">
        <v>7738</v>
      </c>
      <c r="D2623" t="s">
        <v>7765</v>
      </c>
      <c r="E2623" t="s">
        <v>7766</v>
      </c>
      <c r="F2623">
        <v>0.25</v>
      </c>
      <c r="G2623" s="2">
        <v>0</v>
      </c>
      <c r="H2623" s="4">
        <v>4.1200999999999999</v>
      </c>
      <c r="I2623" s="4">
        <v>0.23549999999999999</v>
      </c>
      <c r="J2623" s="7">
        <v>9</v>
      </c>
      <c r="K2623" s="7">
        <v>2</v>
      </c>
      <c r="L2623" s="3">
        <v>5.7200000000000001E-2</v>
      </c>
      <c r="M2623" s="5">
        <v>1.2514407000000001</v>
      </c>
      <c r="N2623" s="6">
        <v>1</v>
      </c>
      <c r="O2623" s="8">
        <f>IFERROR(VLOOKUP(C2623,Sheet2!$B$2:$G$588,6,FALSE),0)</f>
        <v>16829</v>
      </c>
      <c r="P2623" t="s">
        <v>22</v>
      </c>
      <c r="Q2623" s="2">
        <v>0.20092098890000001</v>
      </c>
      <c r="R2623" s="3">
        <v>0.200920988851187</v>
      </c>
      <c r="U2623" s="22">
        <f t="shared" si="233"/>
        <v>0.200920988851187</v>
      </c>
      <c r="V2623" s="10">
        <f t="shared" si="234"/>
        <v>1.808288899660683</v>
      </c>
      <c r="W2623" s="24">
        <f t="shared" si="235"/>
        <v>1.808288899660683</v>
      </c>
    </row>
    <row r="2624" spans="1:23" x14ac:dyDescent="0.3">
      <c r="A2624" t="s">
        <v>17</v>
      </c>
      <c r="B2624" t="s">
        <v>7737</v>
      </c>
      <c r="C2624" t="s">
        <v>7738</v>
      </c>
      <c r="D2624" t="s">
        <v>7779</v>
      </c>
      <c r="E2624" t="s">
        <v>7780</v>
      </c>
      <c r="F2624">
        <v>0.25</v>
      </c>
      <c r="G2624" s="2">
        <v>0</v>
      </c>
      <c r="H2624" s="4">
        <v>8.3497000000000003</v>
      </c>
      <c r="I2624" s="4">
        <v>0.22839999999999999</v>
      </c>
      <c r="J2624" s="7">
        <v>9</v>
      </c>
      <c r="K2624" s="7">
        <v>2</v>
      </c>
      <c r="L2624" s="3">
        <v>2.7300000000000001E-2</v>
      </c>
      <c r="M2624" s="5">
        <v>1.34695027</v>
      </c>
      <c r="N2624" s="6">
        <v>1</v>
      </c>
      <c r="O2624" s="8">
        <f>IFERROR(VLOOKUP(C2624,Sheet2!$B$2:$G$588,6,FALSE),0)</f>
        <v>16829</v>
      </c>
      <c r="P2624" t="s">
        <v>22</v>
      </c>
      <c r="Q2624" s="2">
        <v>0.2575820909</v>
      </c>
      <c r="R2624" s="3">
        <v>0.25</v>
      </c>
      <c r="U2624" s="22">
        <f t="shared" si="233"/>
        <v>0.25</v>
      </c>
      <c r="V2624" s="10">
        <f t="shared" si="234"/>
        <v>2.25</v>
      </c>
      <c r="W2624" s="24">
        <f t="shared" si="235"/>
        <v>2.25</v>
      </c>
    </row>
    <row r="2625" spans="1:23" x14ac:dyDescent="0.3">
      <c r="A2625" t="s">
        <v>17</v>
      </c>
      <c r="B2625" t="s">
        <v>7737</v>
      </c>
      <c r="C2625" t="s">
        <v>7738</v>
      </c>
      <c r="D2625" t="s">
        <v>7751</v>
      </c>
      <c r="E2625" t="s">
        <v>7752</v>
      </c>
      <c r="F2625">
        <v>0.25</v>
      </c>
      <c r="G2625" s="2">
        <v>0</v>
      </c>
      <c r="H2625" s="4">
        <v>1.69</v>
      </c>
      <c r="I2625" s="4">
        <v>0.20979999999999999</v>
      </c>
      <c r="J2625" s="7">
        <v>8</v>
      </c>
      <c r="K2625" s="7">
        <v>2</v>
      </c>
      <c r="L2625" s="3">
        <v>0.1241</v>
      </c>
      <c r="M2625" s="5">
        <v>1.29220293</v>
      </c>
      <c r="N2625" s="6">
        <v>1</v>
      </c>
      <c r="O2625" s="8">
        <f>IFERROR(VLOOKUP(C2625,Sheet2!$B$2:$G$588,6,FALSE),0)</f>
        <v>16829</v>
      </c>
      <c r="P2625" t="s">
        <v>22</v>
      </c>
      <c r="Q2625" s="2">
        <v>0.22612774029999999</v>
      </c>
      <c r="R2625" s="3">
        <v>0.22612774030354099</v>
      </c>
      <c r="U2625" s="22">
        <f t="shared" si="233"/>
        <v>0.22612774030354099</v>
      </c>
      <c r="V2625" s="10">
        <f t="shared" si="234"/>
        <v>1.8090219224283279</v>
      </c>
      <c r="W2625" s="24">
        <f t="shared" si="235"/>
        <v>1.8090219224283279</v>
      </c>
    </row>
    <row r="2626" spans="1:23" x14ac:dyDescent="0.3">
      <c r="A2626" t="s">
        <v>17</v>
      </c>
      <c r="B2626" t="s">
        <v>7737</v>
      </c>
      <c r="C2626" t="s">
        <v>7738</v>
      </c>
      <c r="D2626" t="s">
        <v>7777</v>
      </c>
      <c r="E2626" t="s">
        <v>7778</v>
      </c>
      <c r="F2626">
        <v>0.25</v>
      </c>
      <c r="G2626" s="2">
        <v>0</v>
      </c>
      <c r="H2626" s="4">
        <v>2.3824999999999998</v>
      </c>
      <c r="I2626" s="4">
        <v>0.2041</v>
      </c>
      <c r="J2626" s="7">
        <v>7</v>
      </c>
      <c r="K2626" s="7">
        <v>1</v>
      </c>
      <c r="L2626" s="3">
        <v>8.5699999999999998E-2</v>
      </c>
      <c r="M2626" s="5">
        <v>1.21109555</v>
      </c>
      <c r="N2626" s="6">
        <v>1</v>
      </c>
      <c r="O2626" s="8">
        <f>IFERROR(VLOOKUP(C2626,Sheet2!$B$2:$G$588,6,FALSE),0)</f>
        <v>16829</v>
      </c>
      <c r="P2626" t="s">
        <v>22</v>
      </c>
      <c r="Q2626" s="2">
        <v>0.17430132079999999</v>
      </c>
      <c r="R2626" s="3">
        <v>0.17430132077107599</v>
      </c>
      <c r="U2626" s="22">
        <f t="shared" si="233"/>
        <v>0.17430132077107599</v>
      </c>
      <c r="V2626" s="10">
        <f t="shared" si="234"/>
        <v>1.220109245397532</v>
      </c>
      <c r="W2626" s="24">
        <f t="shared" si="235"/>
        <v>1.220109245397532</v>
      </c>
    </row>
    <row r="2627" spans="1:23" x14ac:dyDescent="0.3">
      <c r="A2627" t="s">
        <v>17</v>
      </c>
      <c r="B2627" t="s">
        <v>7737</v>
      </c>
      <c r="C2627" t="s">
        <v>7738</v>
      </c>
      <c r="D2627" t="s">
        <v>7755</v>
      </c>
      <c r="E2627" t="s">
        <v>7756</v>
      </c>
      <c r="F2627">
        <v>0.25</v>
      </c>
      <c r="G2627" s="2">
        <v>0</v>
      </c>
      <c r="H2627" s="4">
        <v>2.9607000000000001</v>
      </c>
      <c r="I2627" s="4">
        <v>0.15670000000000001</v>
      </c>
      <c r="J2627" s="7">
        <v>6</v>
      </c>
      <c r="K2627" s="7">
        <v>2</v>
      </c>
      <c r="L2627" s="3">
        <v>5.2900000000000003E-2</v>
      </c>
      <c r="M2627" s="5">
        <v>1.3729717400000001</v>
      </c>
      <c r="N2627" s="6">
        <v>1</v>
      </c>
      <c r="O2627" s="8">
        <f>IFERROR(VLOOKUP(C2627,Sheet2!$B$2:$G$588,6,FALSE),0)</f>
        <v>16829</v>
      </c>
      <c r="P2627" t="s">
        <v>22</v>
      </c>
      <c r="Q2627" s="2">
        <v>0.27165288980000002</v>
      </c>
      <c r="R2627" s="3">
        <v>0.25</v>
      </c>
      <c r="U2627" s="22">
        <f t="shared" si="233"/>
        <v>0.25</v>
      </c>
      <c r="V2627" s="10">
        <f t="shared" si="234"/>
        <v>1.5</v>
      </c>
      <c r="W2627" s="24">
        <f t="shared" si="235"/>
        <v>1.5</v>
      </c>
    </row>
    <row r="2628" spans="1:23" hidden="1" x14ac:dyDescent="0.3">
      <c r="A2628" s="27" t="s">
        <v>33</v>
      </c>
      <c r="B2628" s="27" t="s">
        <v>128</v>
      </c>
      <c r="C2628" s="27" t="s">
        <v>129</v>
      </c>
      <c r="D2628" t="s">
        <v>34</v>
      </c>
      <c r="E2628" s="27"/>
      <c r="F2628">
        <v>0.21879999999999999</v>
      </c>
      <c r="G2628" s="28">
        <v>1</v>
      </c>
      <c r="H2628" s="4">
        <v>1297.0278000000001</v>
      </c>
      <c r="I2628" s="4">
        <v>550.19539999999995</v>
      </c>
      <c r="J2628" s="7">
        <v>16633</v>
      </c>
      <c r="K2628" s="7">
        <v>3634</v>
      </c>
      <c r="L2628" s="29">
        <v>0.42420000000000002</v>
      </c>
      <c r="M2628" s="30">
        <v>1.00771495</v>
      </c>
      <c r="N2628" s="31">
        <v>0.675987</v>
      </c>
      <c r="O2628" s="32">
        <f>IFERROR(VLOOKUP(C2628,Sheet2!$B$2:$G$588,6,FALSE),0)</f>
        <v>16633</v>
      </c>
      <c r="P2628" s="27"/>
      <c r="Q2628" s="28">
        <v>0.32918827690000002</v>
      </c>
      <c r="R2628" s="29">
        <v>0.21880308878368901</v>
      </c>
      <c r="S2628" s="29"/>
      <c r="T2628" s="28"/>
      <c r="U2628" s="29" t="str">
        <f t="shared" si="233"/>
        <v/>
      </c>
      <c r="V2628" s="30" t="str">
        <f t="shared" si="234"/>
        <v/>
      </c>
      <c r="W2628" s="33">
        <f t="shared" si="235"/>
        <v>3639.3499999999922</v>
      </c>
    </row>
    <row r="2629" spans="1:23" x14ac:dyDescent="0.3">
      <c r="A2629" t="s">
        <v>17</v>
      </c>
      <c r="B2629" t="s">
        <v>128</v>
      </c>
      <c r="C2629" t="s">
        <v>129</v>
      </c>
      <c r="D2629" t="s">
        <v>138</v>
      </c>
      <c r="E2629" t="s">
        <v>139</v>
      </c>
      <c r="F2629">
        <v>0.2</v>
      </c>
      <c r="G2629" s="2">
        <v>1</v>
      </c>
      <c r="H2629" s="4">
        <v>383.64909999999998</v>
      </c>
      <c r="I2629" s="4">
        <v>142.68950000000001</v>
      </c>
      <c r="J2629" s="7">
        <v>5942</v>
      </c>
      <c r="K2629" s="7">
        <v>1188</v>
      </c>
      <c r="L2629" s="3">
        <v>0.37190000000000001</v>
      </c>
      <c r="M2629" s="5">
        <v>1.38800788</v>
      </c>
      <c r="N2629" s="6">
        <v>1</v>
      </c>
      <c r="O2629" s="8">
        <f>IFERROR(VLOOKUP(C2629,Sheet2!$B$2:$G$588,6,FALSE),0)</f>
        <v>16633</v>
      </c>
      <c r="P2629" t="s">
        <v>95</v>
      </c>
      <c r="Q2629" s="2">
        <v>0.27954299370000002</v>
      </c>
      <c r="R2629" s="3">
        <v>0.19999999999999901</v>
      </c>
      <c r="S2629" s="3" t="str">
        <f t="shared" ref="S2629:S2633" si="237">IF(R2629+0.01&lt;Q2629,"Y","")</f>
        <v>Y</v>
      </c>
      <c r="T2629" s="2"/>
      <c r="U2629" s="22">
        <f t="shared" si="233"/>
        <v>0.19999999999999901</v>
      </c>
      <c r="V2629" s="10">
        <f t="shared" si="234"/>
        <v>1188.3999999999942</v>
      </c>
      <c r="W2629" s="24">
        <f t="shared" si="235"/>
        <v>1188.3999999999942</v>
      </c>
    </row>
    <row r="2630" spans="1:23" x14ac:dyDescent="0.3">
      <c r="A2630" t="s">
        <v>17</v>
      </c>
      <c r="B2630" t="s">
        <v>128</v>
      </c>
      <c r="C2630" t="s">
        <v>129</v>
      </c>
      <c r="D2630" t="s">
        <v>136</v>
      </c>
      <c r="E2630" t="s">
        <v>137</v>
      </c>
      <c r="F2630">
        <v>0.25</v>
      </c>
      <c r="G2630" s="2">
        <v>1</v>
      </c>
      <c r="H2630" s="4">
        <v>368.48680000000002</v>
      </c>
      <c r="I2630" s="4">
        <v>205.96770000000001</v>
      </c>
      <c r="J2630" s="7">
        <v>5204</v>
      </c>
      <c r="K2630" s="7">
        <v>1301</v>
      </c>
      <c r="L2630" s="3">
        <v>0.55900000000000005</v>
      </c>
      <c r="M2630" s="5">
        <v>0.84226970000000001</v>
      </c>
      <c r="N2630" s="6">
        <v>0.5</v>
      </c>
      <c r="O2630" s="8">
        <f>IFERROR(VLOOKUP(C2630,Sheet2!$B$2:$G$588,6,FALSE),0)</f>
        <v>16633</v>
      </c>
      <c r="P2630" t="s">
        <v>95</v>
      </c>
      <c r="Q2630" s="2">
        <v>0.40636591599999999</v>
      </c>
      <c r="R2630" s="3">
        <v>0.25</v>
      </c>
      <c r="S2630" s="3" t="str">
        <f t="shared" si="237"/>
        <v>Y</v>
      </c>
      <c r="T2630" s="2"/>
      <c r="U2630" s="22">
        <f t="shared" si="233"/>
        <v>0.25</v>
      </c>
      <c r="V2630" s="10">
        <f t="shared" si="234"/>
        <v>1301</v>
      </c>
      <c r="W2630" s="24">
        <f t="shared" si="235"/>
        <v>1301</v>
      </c>
    </row>
    <row r="2631" spans="1:23" x14ac:dyDescent="0.3">
      <c r="A2631" t="s">
        <v>17</v>
      </c>
      <c r="B2631" t="s">
        <v>128</v>
      </c>
      <c r="C2631" t="s">
        <v>129</v>
      </c>
      <c r="D2631" t="s">
        <v>132</v>
      </c>
      <c r="E2631" t="s">
        <v>133</v>
      </c>
      <c r="F2631">
        <v>0.2</v>
      </c>
      <c r="G2631" s="2">
        <v>1</v>
      </c>
      <c r="H2631" s="4">
        <v>228.79230000000001</v>
      </c>
      <c r="I2631" s="4">
        <v>107.53400000000001</v>
      </c>
      <c r="J2631" s="7">
        <v>2320</v>
      </c>
      <c r="K2631" s="7">
        <v>459</v>
      </c>
      <c r="L2631" s="3">
        <v>0.47</v>
      </c>
      <c r="M2631" s="5">
        <v>0.71928665999999997</v>
      </c>
      <c r="N2631" s="6">
        <v>0.5</v>
      </c>
      <c r="O2631" s="8">
        <f>IFERROR(VLOOKUP(C2631,Sheet2!$B$2:$G$588,6,FALSE),0)</f>
        <v>16633</v>
      </c>
      <c r="P2631" t="s">
        <v>95</v>
      </c>
      <c r="Q2631" s="2">
        <v>0.30486685000000002</v>
      </c>
      <c r="R2631" s="3">
        <v>0.19999999999999901</v>
      </c>
      <c r="S2631" s="3" t="str">
        <f t="shared" si="237"/>
        <v>Y</v>
      </c>
      <c r="T2631" s="2"/>
      <c r="U2631" s="22">
        <f t="shared" si="233"/>
        <v>0.19999999999999901</v>
      </c>
      <c r="V2631" s="10">
        <f t="shared" si="234"/>
        <v>463.99999999999773</v>
      </c>
      <c r="W2631" s="24">
        <f t="shared" si="235"/>
        <v>463.99999999999773</v>
      </c>
    </row>
    <row r="2632" spans="1:23" x14ac:dyDescent="0.3">
      <c r="A2632" t="s">
        <v>17</v>
      </c>
      <c r="B2632" t="s">
        <v>128</v>
      </c>
      <c r="C2632" t="s">
        <v>129</v>
      </c>
      <c r="D2632" t="s">
        <v>134</v>
      </c>
      <c r="E2632" t="s">
        <v>135</v>
      </c>
      <c r="F2632">
        <v>0.2</v>
      </c>
      <c r="G2632" s="2">
        <v>1</v>
      </c>
      <c r="H2632" s="4">
        <v>232.64340000000001</v>
      </c>
      <c r="I2632" s="4">
        <v>50.965499999999999</v>
      </c>
      <c r="J2632" s="7">
        <v>2116</v>
      </c>
      <c r="K2632" s="7">
        <v>423</v>
      </c>
      <c r="L2632" s="3">
        <v>0.21909999999999999</v>
      </c>
      <c r="M2632" s="5">
        <v>1.38396534</v>
      </c>
      <c r="N2632" s="6">
        <v>1</v>
      </c>
      <c r="O2632" s="8">
        <f>IFERROR(VLOOKUP(C2632,Sheet2!$B$2:$G$588,6,FALSE),0)</f>
        <v>16633</v>
      </c>
      <c r="P2632" t="s">
        <v>95</v>
      </c>
      <c r="Q2632" s="2">
        <v>0.2774385539</v>
      </c>
      <c r="R2632" s="3">
        <v>0.2</v>
      </c>
      <c r="S2632" s="3" t="str">
        <f t="shared" si="237"/>
        <v>Y</v>
      </c>
      <c r="T2632" s="2"/>
      <c r="U2632" s="22">
        <f t="shared" si="233"/>
        <v>0.2</v>
      </c>
      <c r="V2632" s="10">
        <f t="shared" si="234"/>
        <v>423.20000000000005</v>
      </c>
      <c r="W2632" s="24">
        <f t="shared" si="235"/>
        <v>423.20000000000005</v>
      </c>
    </row>
    <row r="2633" spans="1:23" x14ac:dyDescent="0.3">
      <c r="A2633" t="s">
        <v>17</v>
      </c>
      <c r="B2633" t="s">
        <v>128</v>
      </c>
      <c r="C2633" t="s">
        <v>129</v>
      </c>
      <c r="D2633" t="s">
        <v>130</v>
      </c>
      <c r="E2633" t="s">
        <v>131</v>
      </c>
      <c r="F2633">
        <v>0.25</v>
      </c>
      <c r="G2633" s="2">
        <v>1</v>
      </c>
      <c r="H2633" s="4">
        <v>83.456299999999999</v>
      </c>
      <c r="I2633" s="4">
        <v>43.038699999999999</v>
      </c>
      <c r="J2633" s="7">
        <v>1051</v>
      </c>
      <c r="K2633" s="7">
        <v>263</v>
      </c>
      <c r="L2633" s="3">
        <v>0.51570000000000005</v>
      </c>
      <c r="M2633" s="5">
        <v>0.81376468000000002</v>
      </c>
      <c r="N2633" s="6">
        <v>0.5</v>
      </c>
      <c r="O2633" s="8">
        <f>IFERROR(VLOOKUP(C2633,Sheet2!$B$2:$G$588,6,FALSE),0)</f>
        <v>16633</v>
      </c>
      <c r="P2633" t="s">
        <v>95</v>
      </c>
      <c r="Q2633" s="2">
        <v>0.3855717629</v>
      </c>
      <c r="R2633" s="3">
        <v>0.25</v>
      </c>
      <c r="S2633" s="3" t="str">
        <f t="shared" si="237"/>
        <v>Y</v>
      </c>
      <c r="T2633" s="2"/>
      <c r="U2633" s="22">
        <f t="shared" si="233"/>
        <v>0.25</v>
      </c>
      <c r="V2633" s="10">
        <f t="shared" si="234"/>
        <v>262.75</v>
      </c>
      <c r="W2633" s="24">
        <f t="shared" si="235"/>
        <v>262.75</v>
      </c>
    </row>
    <row r="2634" spans="1:23" hidden="1" x14ac:dyDescent="0.3">
      <c r="A2634" s="27" t="s">
        <v>33</v>
      </c>
      <c r="B2634" s="27" t="s">
        <v>1506</v>
      </c>
      <c r="C2634" s="27" t="s">
        <v>1507</v>
      </c>
      <c r="D2634" t="s">
        <v>34</v>
      </c>
      <c r="E2634" s="27"/>
      <c r="F2634">
        <v>0.2747</v>
      </c>
      <c r="G2634" s="28">
        <v>0.87388301000000002</v>
      </c>
      <c r="H2634" s="4">
        <v>4346.2118</v>
      </c>
      <c r="I2634" s="4">
        <v>651.95619999999997</v>
      </c>
      <c r="J2634" s="7">
        <v>15506</v>
      </c>
      <c r="K2634" s="7">
        <v>4248</v>
      </c>
      <c r="L2634" s="29">
        <v>0.15</v>
      </c>
      <c r="M2634" s="30">
        <v>0.79281338999999995</v>
      </c>
      <c r="N2634" s="31">
        <v>0.42663800000000002</v>
      </c>
      <c r="O2634" s="32">
        <f>IFERROR(VLOOKUP(C2634,Sheet2!$B$2:$G$588,6,FALSE),0)</f>
        <v>15506</v>
      </c>
      <c r="P2634" s="27"/>
      <c r="Q2634" s="28">
        <v>0.46186831969999997</v>
      </c>
      <c r="R2634" s="29">
        <v>0.27466461201120201</v>
      </c>
      <c r="S2634" s="29"/>
      <c r="T2634" s="28"/>
      <c r="U2634" s="29" t="str">
        <f t="shared" ref="U2634:U2697" si="238">IF(A2634="placement",IF(T2634="",R2634,T2634),"")</f>
        <v/>
      </c>
      <c r="V2634" s="30" t="str">
        <f t="shared" ref="V2634:V2697" si="239">IF($A2634="placement",U2634*J2634,"")</f>
        <v/>
      </c>
      <c r="W2634" s="33">
        <f t="shared" ref="W2634:W2697" si="240">IF($A2634="placement",V2634,IF($A2634="site",SUMIF($C:$C,$C2634,$V:$V),IF($A2634="user",SUMIF($B:$B,$B2634,$V:$V),SUM($V:$V))))</f>
        <v>4254.4299999999957</v>
      </c>
    </row>
    <row r="2635" spans="1:23" x14ac:dyDescent="0.3">
      <c r="A2635" t="s">
        <v>17</v>
      </c>
      <c r="B2635" t="s">
        <v>1506</v>
      </c>
      <c r="C2635" t="s">
        <v>1507</v>
      </c>
      <c r="D2635" t="s">
        <v>1572</v>
      </c>
      <c r="E2635" t="s">
        <v>1573</v>
      </c>
      <c r="F2635">
        <v>0.3</v>
      </c>
      <c r="G2635" s="2">
        <v>1</v>
      </c>
      <c r="H2635" s="4">
        <v>261.7928</v>
      </c>
      <c r="I2635" s="4">
        <v>67.614999999999995</v>
      </c>
      <c r="J2635" s="7">
        <v>1611</v>
      </c>
      <c r="K2635" s="7">
        <v>483</v>
      </c>
      <c r="L2635" s="3">
        <v>0.25829999999999997</v>
      </c>
      <c r="M2635" s="5">
        <v>0.79434086000000004</v>
      </c>
      <c r="N2635" s="6">
        <v>0.35</v>
      </c>
      <c r="O2635" s="8">
        <f>IFERROR(VLOOKUP(C2635,Sheet2!$B$2:$G$588,6,FALSE),0)</f>
        <v>15506</v>
      </c>
      <c r="P2635" t="s">
        <v>22</v>
      </c>
      <c r="Q2635" s="2">
        <v>0.55938310830000004</v>
      </c>
      <c r="R2635" s="3">
        <v>0.3</v>
      </c>
      <c r="S2635" s="3" t="str">
        <f t="shared" ref="S2635:S2655" si="241">IF(R2635+0.01&lt;Q2635,"Y","")</f>
        <v>Y</v>
      </c>
      <c r="T2635" s="2"/>
      <c r="U2635" s="22">
        <f t="shared" si="238"/>
        <v>0.3</v>
      </c>
      <c r="V2635" s="10">
        <f t="shared" si="239"/>
        <v>483.29999999999995</v>
      </c>
      <c r="W2635" s="24">
        <f t="shared" si="240"/>
        <v>483.29999999999995</v>
      </c>
    </row>
    <row r="2636" spans="1:23" x14ac:dyDescent="0.3">
      <c r="A2636" t="s">
        <v>17</v>
      </c>
      <c r="B2636" t="s">
        <v>1506</v>
      </c>
      <c r="C2636" t="s">
        <v>1507</v>
      </c>
      <c r="D2636" t="s">
        <v>1600</v>
      </c>
      <c r="E2636" t="s">
        <v>1601</v>
      </c>
      <c r="F2636">
        <v>0.35</v>
      </c>
      <c r="G2636" s="2">
        <v>1</v>
      </c>
      <c r="H2636" s="4">
        <v>273.05470000000003</v>
      </c>
      <c r="I2636" s="4">
        <v>49.064399999999999</v>
      </c>
      <c r="J2636" s="7">
        <v>1296</v>
      </c>
      <c r="K2636" s="7">
        <v>454</v>
      </c>
      <c r="L2636" s="3">
        <v>0.1797</v>
      </c>
      <c r="M2636" s="5">
        <v>0.88029948999999996</v>
      </c>
      <c r="N2636" s="6">
        <v>0.35</v>
      </c>
      <c r="O2636" s="8">
        <f>IFERROR(VLOOKUP(C2636,Sheet2!$B$2:$G$588,6,FALSE),0)</f>
        <v>15506</v>
      </c>
      <c r="P2636" t="s">
        <v>22</v>
      </c>
      <c r="Q2636" s="2">
        <v>0.6024080396</v>
      </c>
      <c r="R2636" s="3">
        <v>0.35</v>
      </c>
      <c r="S2636" s="3" t="str">
        <f t="shared" si="241"/>
        <v>Y</v>
      </c>
      <c r="T2636" s="2"/>
      <c r="U2636" s="22">
        <f t="shared" si="238"/>
        <v>0.35</v>
      </c>
      <c r="V2636" s="10">
        <f t="shared" si="239"/>
        <v>453.59999999999997</v>
      </c>
      <c r="W2636" s="24">
        <f t="shared" si="240"/>
        <v>453.59999999999997</v>
      </c>
    </row>
    <row r="2637" spans="1:23" x14ac:dyDescent="0.3">
      <c r="A2637" t="s">
        <v>17</v>
      </c>
      <c r="B2637" t="s">
        <v>1506</v>
      </c>
      <c r="C2637" t="s">
        <v>1507</v>
      </c>
      <c r="D2637" t="s">
        <v>1546</v>
      </c>
      <c r="E2637" t="s">
        <v>1547</v>
      </c>
      <c r="F2637">
        <v>0.4</v>
      </c>
      <c r="G2637" s="2">
        <v>1</v>
      </c>
      <c r="H2637" s="4">
        <v>265.26620000000003</v>
      </c>
      <c r="I2637" s="4">
        <v>49.204700000000003</v>
      </c>
      <c r="J2637" s="7">
        <v>947</v>
      </c>
      <c r="K2637" s="7">
        <v>379</v>
      </c>
      <c r="L2637" s="3">
        <v>0.1855</v>
      </c>
      <c r="M2637" s="5">
        <v>0.64128611000000002</v>
      </c>
      <c r="N2637" s="6">
        <v>0.3</v>
      </c>
      <c r="O2637" s="8">
        <f>IFERROR(VLOOKUP(C2637,Sheet2!$B$2:$G$588,6,FALSE),0)</f>
        <v>15506</v>
      </c>
      <c r="P2637" t="s">
        <v>487</v>
      </c>
      <c r="Q2637" s="2">
        <v>0.53219008860000006</v>
      </c>
      <c r="R2637" s="3">
        <v>0.4</v>
      </c>
      <c r="S2637" s="3" t="str">
        <f t="shared" si="241"/>
        <v>Y</v>
      </c>
      <c r="T2637" s="2"/>
      <c r="U2637" s="22">
        <f t="shared" si="238"/>
        <v>0.4</v>
      </c>
      <c r="V2637" s="10">
        <f t="shared" si="239"/>
        <v>378.8</v>
      </c>
      <c r="W2637" s="24">
        <f t="shared" si="240"/>
        <v>378.8</v>
      </c>
    </row>
    <row r="2638" spans="1:23" x14ac:dyDescent="0.3">
      <c r="A2638" t="s">
        <v>17</v>
      </c>
      <c r="B2638" t="s">
        <v>1506</v>
      </c>
      <c r="C2638" t="s">
        <v>1507</v>
      </c>
      <c r="D2638" t="s">
        <v>1612</v>
      </c>
      <c r="E2638" t="s">
        <v>1613</v>
      </c>
      <c r="F2638">
        <v>0.28000000000000003</v>
      </c>
      <c r="G2638" s="2">
        <v>1</v>
      </c>
      <c r="H2638" s="4">
        <v>141.99340000000001</v>
      </c>
      <c r="I2638" s="4">
        <v>27.972100000000001</v>
      </c>
      <c r="J2638" s="7">
        <v>775</v>
      </c>
      <c r="K2638" s="7">
        <v>217</v>
      </c>
      <c r="L2638" s="3">
        <v>0.19700000000000001</v>
      </c>
      <c r="M2638" s="5">
        <v>0.92336253000000001</v>
      </c>
      <c r="N2638" s="6">
        <v>0.5</v>
      </c>
      <c r="O2638" s="8">
        <f>IFERROR(VLOOKUP(C2638,Sheet2!$B$2:$G$588,6,FALSE),0)</f>
        <v>15506</v>
      </c>
      <c r="P2638" t="s">
        <v>487</v>
      </c>
      <c r="Q2638" s="2">
        <v>0.4585008767</v>
      </c>
      <c r="R2638" s="3">
        <v>0.27999999999999903</v>
      </c>
      <c r="S2638" s="3" t="str">
        <f t="shared" si="241"/>
        <v>Y</v>
      </c>
      <c r="T2638" s="2"/>
      <c r="U2638" s="22">
        <f t="shared" si="238"/>
        <v>0.27999999999999903</v>
      </c>
      <c r="V2638" s="10">
        <f t="shared" si="239"/>
        <v>216.99999999999923</v>
      </c>
      <c r="W2638" s="24">
        <f t="shared" si="240"/>
        <v>216.99999999999923</v>
      </c>
    </row>
    <row r="2639" spans="1:23" x14ac:dyDescent="0.3">
      <c r="A2639" t="s">
        <v>17</v>
      </c>
      <c r="B2639" t="s">
        <v>1506</v>
      </c>
      <c r="C2639" t="s">
        <v>1507</v>
      </c>
      <c r="D2639" t="s">
        <v>1598</v>
      </c>
      <c r="E2639" t="s">
        <v>1599</v>
      </c>
      <c r="F2639">
        <v>0.1</v>
      </c>
      <c r="G2639" s="2">
        <v>1</v>
      </c>
      <c r="H2639" s="4">
        <v>218.70519999999999</v>
      </c>
      <c r="I2639" s="4">
        <v>33.985300000000002</v>
      </c>
      <c r="J2639" s="7">
        <v>766</v>
      </c>
      <c r="K2639" s="7">
        <v>77</v>
      </c>
      <c r="L2639" s="3">
        <v>0.15540000000000001</v>
      </c>
      <c r="M2639" s="5">
        <v>0.75127471000000001</v>
      </c>
      <c r="N2639" s="6">
        <v>0.6</v>
      </c>
      <c r="O2639" s="8">
        <f>IFERROR(VLOOKUP(C2639,Sheet2!$B$2:$G$588,6,FALSE),0)</f>
        <v>15506</v>
      </c>
      <c r="P2639" t="s">
        <v>95</v>
      </c>
      <c r="Q2639" s="2">
        <v>0.201357385</v>
      </c>
      <c r="R2639" s="3">
        <v>0.1</v>
      </c>
      <c r="S2639" s="3" t="str">
        <f t="shared" si="241"/>
        <v>Y</v>
      </c>
      <c r="T2639" s="2"/>
      <c r="U2639" s="22">
        <f t="shared" si="238"/>
        <v>0.1</v>
      </c>
      <c r="V2639" s="10">
        <f t="shared" si="239"/>
        <v>76.600000000000009</v>
      </c>
      <c r="W2639" s="24">
        <f t="shared" si="240"/>
        <v>76.600000000000009</v>
      </c>
    </row>
    <row r="2640" spans="1:23" x14ac:dyDescent="0.3">
      <c r="A2640" t="s">
        <v>17</v>
      </c>
      <c r="B2640" t="s">
        <v>1506</v>
      </c>
      <c r="C2640" t="s">
        <v>1507</v>
      </c>
      <c r="D2640" t="s">
        <v>1576</v>
      </c>
      <c r="E2640" t="s">
        <v>1577</v>
      </c>
      <c r="F2640">
        <v>0.1</v>
      </c>
      <c r="G2640" s="2">
        <v>1</v>
      </c>
      <c r="H2640" s="4">
        <v>232.19560000000001</v>
      </c>
      <c r="I2640" s="4">
        <v>30.269100000000002</v>
      </c>
      <c r="J2640" s="7">
        <v>757</v>
      </c>
      <c r="K2640" s="7">
        <v>76</v>
      </c>
      <c r="L2640" s="3">
        <v>0.13039999999999999</v>
      </c>
      <c r="M2640" s="5">
        <v>0.83359715999999995</v>
      </c>
      <c r="N2640" s="6">
        <v>0.6</v>
      </c>
      <c r="O2640" s="8">
        <f>IFERROR(VLOOKUP(C2640,Sheet2!$B$2:$G$588,6,FALSE),0)</f>
        <v>15506</v>
      </c>
      <c r="P2640" t="s">
        <v>95</v>
      </c>
      <c r="Q2640" s="2">
        <v>0.2802278715</v>
      </c>
      <c r="R2640" s="3">
        <v>9.9999999999999895E-2</v>
      </c>
      <c r="S2640" s="3" t="str">
        <f t="shared" si="241"/>
        <v>Y</v>
      </c>
      <c r="T2640" s="2"/>
      <c r="U2640" s="22">
        <f t="shared" si="238"/>
        <v>9.9999999999999895E-2</v>
      </c>
      <c r="V2640" s="10">
        <f t="shared" si="239"/>
        <v>75.699999999999918</v>
      </c>
      <c r="W2640" s="24">
        <f t="shared" si="240"/>
        <v>75.699999999999918</v>
      </c>
    </row>
    <row r="2641" spans="1:23" x14ac:dyDescent="0.3">
      <c r="A2641" t="s">
        <v>17</v>
      </c>
      <c r="B2641" t="s">
        <v>1506</v>
      </c>
      <c r="C2641" t="s">
        <v>1507</v>
      </c>
      <c r="D2641" t="s">
        <v>1556</v>
      </c>
      <c r="E2641" t="s">
        <v>1557</v>
      </c>
      <c r="F2641">
        <v>0.25</v>
      </c>
      <c r="G2641" s="2">
        <v>1</v>
      </c>
      <c r="H2641" s="4">
        <v>261.26799999999997</v>
      </c>
      <c r="I2641" s="4">
        <v>25.8292</v>
      </c>
      <c r="J2641" s="7">
        <v>669</v>
      </c>
      <c r="K2641" s="7">
        <v>167</v>
      </c>
      <c r="L2641" s="3">
        <v>9.8900000000000002E-2</v>
      </c>
      <c r="M2641" s="5">
        <v>0.86398070999999999</v>
      </c>
      <c r="N2641" s="6">
        <v>0.5</v>
      </c>
      <c r="O2641" s="8">
        <f>IFERROR(VLOOKUP(C2641,Sheet2!$B$2:$G$588,6,FALSE),0)</f>
        <v>15506</v>
      </c>
      <c r="P2641" t="s">
        <v>487</v>
      </c>
      <c r="Q2641" s="2">
        <v>0.42128337459999998</v>
      </c>
      <c r="R2641" s="3">
        <v>0.25</v>
      </c>
      <c r="S2641" s="3" t="str">
        <f t="shared" si="241"/>
        <v>Y</v>
      </c>
      <c r="T2641" s="2"/>
      <c r="U2641" s="22">
        <f t="shared" si="238"/>
        <v>0.25</v>
      </c>
      <c r="V2641" s="10">
        <f t="shared" si="239"/>
        <v>167.25</v>
      </c>
      <c r="W2641" s="24">
        <f t="shared" si="240"/>
        <v>167.25</v>
      </c>
    </row>
    <row r="2642" spans="1:23" x14ac:dyDescent="0.3">
      <c r="A2642" t="s">
        <v>17</v>
      </c>
      <c r="B2642" t="s">
        <v>1506</v>
      </c>
      <c r="C2642" t="s">
        <v>1507</v>
      </c>
      <c r="D2642" t="s">
        <v>1594</v>
      </c>
      <c r="E2642" t="s">
        <v>1595</v>
      </c>
      <c r="F2642">
        <v>0.35</v>
      </c>
      <c r="G2642" s="2">
        <v>1</v>
      </c>
      <c r="H2642" s="4">
        <v>134.82169999999999</v>
      </c>
      <c r="I2642" s="4">
        <v>22.067900000000002</v>
      </c>
      <c r="J2642" s="7">
        <v>658</v>
      </c>
      <c r="K2642" s="7">
        <v>230</v>
      </c>
      <c r="L2642" s="3">
        <v>0.16370000000000001</v>
      </c>
      <c r="M2642" s="5">
        <v>0.99374397000000003</v>
      </c>
      <c r="N2642" s="6">
        <v>0.45</v>
      </c>
      <c r="O2642" s="8">
        <f>IFERROR(VLOOKUP(C2642,Sheet2!$B$2:$G$588,6,FALSE),0)</f>
        <v>15506</v>
      </c>
      <c r="P2642" t="s">
        <v>487</v>
      </c>
      <c r="Q2642" s="2">
        <v>0.54716706429999995</v>
      </c>
      <c r="R2642" s="3">
        <v>0.35</v>
      </c>
      <c r="S2642" s="3" t="str">
        <f t="shared" si="241"/>
        <v>Y</v>
      </c>
      <c r="T2642" s="2"/>
      <c r="U2642" s="22">
        <f t="shared" si="238"/>
        <v>0.35</v>
      </c>
      <c r="V2642" s="10">
        <f t="shared" si="239"/>
        <v>230.29999999999998</v>
      </c>
      <c r="W2642" s="24">
        <f t="shared" si="240"/>
        <v>230.29999999999998</v>
      </c>
    </row>
    <row r="2643" spans="1:23" x14ac:dyDescent="0.3">
      <c r="A2643" t="s">
        <v>17</v>
      </c>
      <c r="B2643" t="s">
        <v>1506</v>
      </c>
      <c r="C2643" t="s">
        <v>1507</v>
      </c>
      <c r="D2643" t="s">
        <v>1516</v>
      </c>
      <c r="E2643" t="s">
        <v>1517</v>
      </c>
      <c r="F2643">
        <v>0.25</v>
      </c>
      <c r="G2643" s="2">
        <v>1</v>
      </c>
      <c r="H2643" s="4">
        <v>126.1159</v>
      </c>
      <c r="I2643" s="4">
        <v>30.433399999999999</v>
      </c>
      <c r="J2643" s="7">
        <v>650</v>
      </c>
      <c r="K2643" s="7">
        <v>162</v>
      </c>
      <c r="L2643" s="3">
        <v>0.24129999999999999</v>
      </c>
      <c r="M2643" s="5">
        <v>0.71172913999999998</v>
      </c>
      <c r="N2643" s="6">
        <v>0.45</v>
      </c>
      <c r="O2643" s="8">
        <f>IFERROR(VLOOKUP(C2643,Sheet2!$B$2:$G$588,6,FALSE),0)</f>
        <v>15506</v>
      </c>
      <c r="P2643" t="s">
        <v>92</v>
      </c>
      <c r="Q2643" s="2">
        <v>0.36773700279999999</v>
      </c>
      <c r="R2643" s="3">
        <v>0.25</v>
      </c>
      <c r="S2643" s="3" t="str">
        <f t="shared" si="241"/>
        <v>Y</v>
      </c>
      <c r="T2643" s="2"/>
      <c r="U2643" s="22">
        <f t="shared" si="238"/>
        <v>0.25</v>
      </c>
      <c r="V2643" s="10">
        <f t="shared" si="239"/>
        <v>162.5</v>
      </c>
      <c r="W2643" s="24">
        <f t="shared" si="240"/>
        <v>162.5</v>
      </c>
    </row>
    <row r="2644" spans="1:23" x14ac:dyDescent="0.3">
      <c r="A2644" t="s">
        <v>17</v>
      </c>
      <c r="B2644" t="s">
        <v>1506</v>
      </c>
      <c r="C2644" t="s">
        <v>1507</v>
      </c>
      <c r="D2644" t="s">
        <v>1568</v>
      </c>
      <c r="E2644" t="s">
        <v>1569</v>
      </c>
      <c r="F2644">
        <v>0.3</v>
      </c>
      <c r="G2644" s="2">
        <v>1</v>
      </c>
      <c r="H2644" s="4">
        <v>216.0155</v>
      </c>
      <c r="I2644" s="4">
        <v>25.532599999999999</v>
      </c>
      <c r="J2644" s="7">
        <v>648</v>
      </c>
      <c r="K2644" s="7">
        <v>194</v>
      </c>
      <c r="L2644" s="3">
        <v>0.1182</v>
      </c>
      <c r="M2644" s="5">
        <v>0.84613590000000005</v>
      </c>
      <c r="N2644" s="6">
        <v>0.4</v>
      </c>
      <c r="O2644" s="8">
        <f>IFERROR(VLOOKUP(C2644,Sheet2!$B$2:$G$588,6,FALSE),0)</f>
        <v>15506</v>
      </c>
      <c r="P2644" t="s">
        <v>162</v>
      </c>
      <c r="Q2644" s="2">
        <v>0.5272627003</v>
      </c>
      <c r="R2644" s="3">
        <v>0.3</v>
      </c>
      <c r="S2644" s="3" t="str">
        <f t="shared" si="241"/>
        <v>Y</v>
      </c>
      <c r="T2644" s="2"/>
      <c r="U2644" s="22">
        <f t="shared" si="238"/>
        <v>0.3</v>
      </c>
      <c r="V2644" s="10">
        <f t="shared" si="239"/>
        <v>194.4</v>
      </c>
      <c r="W2644" s="24">
        <f t="shared" si="240"/>
        <v>194.4</v>
      </c>
    </row>
    <row r="2645" spans="1:23" x14ac:dyDescent="0.3">
      <c r="A2645" t="s">
        <v>17</v>
      </c>
      <c r="B2645" t="s">
        <v>1506</v>
      </c>
      <c r="C2645" t="s">
        <v>1507</v>
      </c>
      <c r="D2645" t="s">
        <v>1596</v>
      </c>
      <c r="E2645" t="s">
        <v>1597</v>
      </c>
      <c r="F2645">
        <v>0.4</v>
      </c>
      <c r="G2645" s="2">
        <v>1</v>
      </c>
      <c r="H2645" s="4">
        <v>248.1908</v>
      </c>
      <c r="I2645" s="4">
        <v>22.603300000000001</v>
      </c>
      <c r="J2645" s="7">
        <v>616</v>
      </c>
      <c r="K2645" s="7">
        <v>243</v>
      </c>
      <c r="L2645" s="3">
        <v>9.11E-2</v>
      </c>
      <c r="M2645" s="5">
        <v>0.90798809000000003</v>
      </c>
      <c r="N2645" s="6">
        <v>0.5</v>
      </c>
      <c r="O2645" s="8">
        <f>IFERROR(VLOOKUP(C2645,Sheet2!$B$2:$G$588,6,FALSE),0)</f>
        <v>15506</v>
      </c>
      <c r="P2645" t="s">
        <v>487</v>
      </c>
      <c r="Q2645" s="2">
        <v>0.4493319858</v>
      </c>
      <c r="R2645" s="3">
        <v>0.4</v>
      </c>
      <c r="S2645" s="3" t="str">
        <f t="shared" si="241"/>
        <v>Y</v>
      </c>
      <c r="T2645" s="2"/>
      <c r="U2645" s="22">
        <f t="shared" si="238"/>
        <v>0.4</v>
      </c>
      <c r="V2645" s="10">
        <f t="shared" si="239"/>
        <v>246.4</v>
      </c>
      <c r="W2645" s="24">
        <f t="shared" si="240"/>
        <v>246.4</v>
      </c>
    </row>
    <row r="2646" spans="1:23" x14ac:dyDescent="0.3">
      <c r="A2646" t="s">
        <v>17</v>
      </c>
      <c r="B2646" t="s">
        <v>1506</v>
      </c>
      <c r="C2646" t="s">
        <v>1507</v>
      </c>
      <c r="D2646" t="s">
        <v>1588</v>
      </c>
      <c r="E2646" t="s">
        <v>1589</v>
      </c>
      <c r="F2646">
        <v>0.18</v>
      </c>
      <c r="G2646" s="2">
        <v>1</v>
      </c>
      <c r="H2646" s="4">
        <v>209.95269999999999</v>
      </c>
      <c r="I2646" s="4">
        <v>24.0746</v>
      </c>
      <c r="J2646" s="7">
        <v>534</v>
      </c>
      <c r="K2646" s="7">
        <v>96</v>
      </c>
      <c r="L2646" s="3">
        <v>0.1147</v>
      </c>
      <c r="M2646" s="5">
        <v>0.73951769000000001</v>
      </c>
      <c r="N2646" s="6">
        <v>0.55000000000000004</v>
      </c>
      <c r="O2646" s="8">
        <f>IFERROR(VLOOKUP(C2646,Sheet2!$B$2:$G$588,6,FALSE),0)</f>
        <v>15506</v>
      </c>
      <c r="P2646" t="s">
        <v>92</v>
      </c>
      <c r="Q2646" s="2">
        <v>0.25627201599999999</v>
      </c>
      <c r="R2646" s="3">
        <v>0.18</v>
      </c>
      <c r="S2646" s="3" t="str">
        <f t="shared" si="241"/>
        <v>Y</v>
      </c>
      <c r="T2646" s="2"/>
      <c r="U2646" s="22">
        <f t="shared" si="238"/>
        <v>0.18</v>
      </c>
      <c r="V2646" s="10">
        <f t="shared" si="239"/>
        <v>96.11999999999999</v>
      </c>
      <c r="W2646" s="24">
        <f t="shared" si="240"/>
        <v>96.11999999999999</v>
      </c>
    </row>
    <row r="2647" spans="1:23" x14ac:dyDescent="0.3">
      <c r="A2647" t="s">
        <v>17</v>
      </c>
      <c r="B2647" t="s">
        <v>1506</v>
      </c>
      <c r="C2647" t="s">
        <v>1507</v>
      </c>
      <c r="D2647" t="s">
        <v>1522</v>
      </c>
      <c r="E2647" t="s">
        <v>1523</v>
      </c>
      <c r="F2647">
        <v>0.2</v>
      </c>
      <c r="G2647" s="2">
        <v>1</v>
      </c>
      <c r="H2647" s="4">
        <v>205.04849999999999</v>
      </c>
      <c r="I2647" s="4">
        <v>21.006399999999999</v>
      </c>
      <c r="J2647" s="7">
        <v>503</v>
      </c>
      <c r="K2647" s="7">
        <v>101</v>
      </c>
      <c r="L2647" s="3">
        <v>0.1024</v>
      </c>
      <c r="M2647" s="5">
        <v>0.79802848999999998</v>
      </c>
      <c r="N2647" s="6">
        <v>0.4</v>
      </c>
      <c r="O2647" s="8">
        <f>IFERROR(VLOOKUP(C2647,Sheet2!$B$2:$G$588,6,FALSE),0)</f>
        <v>15506</v>
      </c>
      <c r="P2647" t="s">
        <v>92</v>
      </c>
      <c r="Q2647" s="2">
        <v>0.49876476510000001</v>
      </c>
      <c r="R2647" s="3">
        <v>0.19999999999999901</v>
      </c>
      <c r="S2647" s="3" t="str">
        <f t="shared" si="241"/>
        <v>Y</v>
      </c>
      <c r="T2647" s="2"/>
      <c r="U2647" s="22">
        <f t="shared" si="238"/>
        <v>0.19999999999999901</v>
      </c>
      <c r="V2647" s="10">
        <f t="shared" si="239"/>
        <v>100.5999999999995</v>
      </c>
      <c r="W2647" s="24">
        <f t="shared" si="240"/>
        <v>100.5999999999995</v>
      </c>
    </row>
    <row r="2648" spans="1:23" x14ac:dyDescent="0.3">
      <c r="A2648" t="s">
        <v>17</v>
      </c>
      <c r="B2648" t="s">
        <v>1506</v>
      </c>
      <c r="C2648" t="s">
        <v>1507</v>
      </c>
      <c r="D2648" t="s">
        <v>1526</v>
      </c>
      <c r="E2648" t="s">
        <v>1527</v>
      </c>
      <c r="F2648">
        <v>0.23</v>
      </c>
      <c r="G2648" s="2">
        <v>1</v>
      </c>
      <c r="H2648" s="4">
        <v>207.46299999999999</v>
      </c>
      <c r="I2648" s="4">
        <v>20.0928</v>
      </c>
      <c r="J2648" s="7">
        <v>499</v>
      </c>
      <c r="K2648" s="7">
        <v>115</v>
      </c>
      <c r="L2648" s="3">
        <v>9.6799999999999997E-2</v>
      </c>
      <c r="M2648" s="5">
        <v>0.82814655999999998</v>
      </c>
      <c r="N2648" s="6">
        <v>0.5</v>
      </c>
      <c r="O2648" s="8">
        <f>IFERROR(VLOOKUP(C2648,Sheet2!$B$2:$G$588,6,FALSE),0)</f>
        <v>15506</v>
      </c>
      <c r="P2648" t="s">
        <v>92</v>
      </c>
      <c r="Q2648" s="2">
        <v>0.39624213590000001</v>
      </c>
      <c r="R2648" s="3">
        <v>0.23</v>
      </c>
      <c r="S2648" s="3" t="str">
        <f t="shared" si="241"/>
        <v>Y</v>
      </c>
      <c r="T2648" s="2"/>
      <c r="U2648" s="22">
        <f t="shared" si="238"/>
        <v>0.23</v>
      </c>
      <c r="V2648" s="10">
        <f t="shared" si="239"/>
        <v>114.77000000000001</v>
      </c>
      <c r="W2648" s="24">
        <f t="shared" si="240"/>
        <v>114.77000000000001</v>
      </c>
    </row>
    <row r="2649" spans="1:23" x14ac:dyDescent="0.3">
      <c r="A2649" t="s">
        <v>17</v>
      </c>
      <c r="B2649" t="s">
        <v>1506</v>
      </c>
      <c r="C2649" t="s">
        <v>1507</v>
      </c>
      <c r="D2649" t="s">
        <v>1544</v>
      </c>
      <c r="E2649" t="s">
        <v>1545</v>
      </c>
      <c r="F2649">
        <v>0.35</v>
      </c>
      <c r="G2649" s="2">
        <v>1</v>
      </c>
      <c r="H2649" s="4">
        <v>135.50989999999999</v>
      </c>
      <c r="I2649" s="4">
        <v>20.160900000000002</v>
      </c>
      <c r="J2649" s="7">
        <v>483</v>
      </c>
      <c r="K2649" s="7">
        <v>169</v>
      </c>
      <c r="L2649" s="3">
        <v>0.14879999999999999</v>
      </c>
      <c r="M2649" s="5">
        <v>0.79887476000000002</v>
      </c>
      <c r="N2649" s="6">
        <v>0.4</v>
      </c>
      <c r="O2649" s="8">
        <f>IFERROR(VLOOKUP(C2649,Sheet2!$B$2:$G$588,6,FALSE),0)</f>
        <v>15506</v>
      </c>
      <c r="P2649" t="s">
        <v>162</v>
      </c>
      <c r="Q2649" s="2">
        <v>0.49929573719999998</v>
      </c>
      <c r="R2649" s="3">
        <v>0.35</v>
      </c>
      <c r="S2649" s="3" t="str">
        <f t="shared" si="241"/>
        <v>Y</v>
      </c>
      <c r="T2649" s="2"/>
      <c r="U2649" s="22">
        <f t="shared" si="238"/>
        <v>0.35</v>
      </c>
      <c r="V2649" s="10">
        <f t="shared" si="239"/>
        <v>169.04999999999998</v>
      </c>
      <c r="W2649" s="24">
        <f t="shared" si="240"/>
        <v>169.04999999999998</v>
      </c>
    </row>
    <row r="2650" spans="1:23" x14ac:dyDescent="0.3">
      <c r="A2650" t="s">
        <v>17</v>
      </c>
      <c r="B2650" t="s">
        <v>1506</v>
      </c>
      <c r="C2650" t="s">
        <v>1507</v>
      </c>
      <c r="D2650" t="s">
        <v>1586</v>
      </c>
      <c r="E2650" t="s">
        <v>1587</v>
      </c>
      <c r="F2650">
        <v>0.33</v>
      </c>
      <c r="G2650" s="2">
        <v>1</v>
      </c>
      <c r="H2650" s="4">
        <v>131.38239999999999</v>
      </c>
      <c r="I2650" s="4">
        <v>10.0101</v>
      </c>
      <c r="J2650" s="7">
        <v>288</v>
      </c>
      <c r="K2650" s="7">
        <v>95</v>
      </c>
      <c r="L2650" s="3">
        <v>7.6200000000000004E-2</v>
      </c>
      <c r="M2650" s="5">
        <v>0.96016612000000001</v>
      </c>
      <c r="N2650" s="6">
        <v>0.4</v>
      </c>
      <c r="O2650" s="8">
        <f>IFERROR(VLOOKUP(C2650,Sheet2!$B$2:$G$588,6,FALSE),0)</f>
        <v>15506</v>
      </c>
      <c r="P2650" t="s">
        <v>162</v>
      </c>
      <c r="Q2650" s="2">
        <v>0.58340542029999998</v>
      </c>
      <c r="R2650" s="3">
        <v>0.33</v>
      </c>
      <c r="S2650" s="3" t="str">
        <f t="shared" si="241"/>
        <v>Y</v>
      </c>
      <c r="T2650" s="2"/>
      <c r="U2650" s="22">
        <f t="shared" si="238"/>
        <v>0.33</v>
      </c>
      <c r="V2650" s="10">
        <f t="shared" si="239"/>
        <v>95.04</v>
      </c>
      <c r="W2650" s="24">
        <f t="shared" si="240"/>
        <v>95.04</v>
      </c>
    </row>
    <row r="2651" spans="1:23" x14ac:dyDescent="0.3">
      <c r="A2651" t="s">
        <v>17</v>
      </c>
      <c r="B2651" t="s">
        <v>1506</v>
      </c>
      <c r="C2651" t="s">
        <v>1507</v>
      </c>
      <c r="D2651" t="s">
        <v>1524</v>
      </c>
      <c r="E2651" t="s">
        <v>1525</v>
      </c>
      <c r="F2651">
        <v>0.33</v>
      </c>
      <c r="G2651" s="2">
        <v>1</v>
      </c>
      <c r="H2651" s="4">
        <v>84.614400000000003</v>
      </c>
      <c r="I2651" s="4">
        <v>12.805099999999999</v>
      </c>
      <c r="J2651" s="7">
        <v>272</v>
      </c>
      <c r="K2651" s="7">
        <v>90</v>
      </c>
      <c r="L2651" s="3">
        <v>0.15129999999999999</v>
      </c>
      <c r="M2651" s="5">
        <v>0.70805034</v>
      </c>
      <c r="N2651" s="6">
        <v>0.25</v>
      </c>
      <c r="O2651" s="8">
        <f>IFERROR(VLOOKUP(C2651,Sheet2!$B$2:$G$588,6,FALSE),0)</f>
        <v>15506</v>
      </c>
      <c r="P2651" t="s">
        <v>487</v>
      </c>
      <c r="Q2651" s="2">
        <v>0.6469177586</v>
      </c>
      <c r="R2651" s="3">
        <v>0.32999999999999902</v>
      </c>
      <c r="S2651" s="3" t="str">
        <f t="shared" si="241"/>
        <v>Y</v>
      </c>
      <c r="T2651" s="2"/>
      <c r="U2651" s="22">
        <f t="shared" si="238"/>
        <v>0.32999999999999902</v>
      </c>
      <c r="V2651" s="10">
        <f t="shared" si="239"/>
        <v>89.759999999999735</v>
      </c>
      <c r="W2651" s="24">
        <f t="shared" si="240"/>
        <v>89.759999999999735</v>
      </c>
    </row>
    <row r="2652" spans="1:23" x14ac:dyDescent="0.3">
      <c r="A2652" t="s">
        <v>17</v>
      </c>
      <c r="B2652" t="s">
        <v>1506</v>
      </c>
      <c r="C2652" t="s">
        <v>1507</v>
      </c>
      <c r="D2652" t="s">
        <v>1528</v>
      </c>
      <c r="E2652" t="s">
        <v>1529</v>
      </c>
      <c r="F2652">
        <v>0.32</v>
      </c>
      <c r="G2652" s="2">
        <v>1</v>
      </c>
      <c r="H2652" s="4">
        <v>82.364500000000007</v>
      </c>
      <c r="I2652" s="4">
        <v>16.671600000000002</v>
      </c>
      <c r="J2652" s="7">
        <v>270</v>
      </c>
      <c r="K2652" s="7">
        <v>85</v>
      </c>
      <c r="L2652" s="3">
        <v>0.2024</v>
      </c>
      <c r="M2652" s="5">
        <v>0.54041653000000001</v>
      </c>
      <c r="N2652" s="6">
        <v>0.25</v>
      </c>
      <c r="O2652" s="8">
        <f>IFERROR(VLOOKUP(C2652,Sheet2!$B$2:$G$588,6,FALSE),0)</f>
        <v>15506</v>
      </c>
      <c r="P2652" t="s">
        <v>92</v>
      </c>
      <c r="Q2652" s="2">
        <v>0.53739387299999997</v>
      </c>
      <c r="R2652" s="3">
        <v>0.32</v>
      </c>
      <c r="S2652" s="3" t="str">
        <f t="shared" si="241"/>
        <v>Y</v>
      </c>
      <c r="T2652" s="2"/>
      <c r="U2652" s="22">
        <f t="shared" si="238"/>
        <v>0.32</v>
      </c>
      <c r="V2652" s="10">
        <f t="shared" si="239"/>
        <v>86.4</v>
      </c>
      <c r="W2652" s="24">
        <f t="shared" si="240"/>
        <v>86.4</v>
      </c>
    </row>
    <row r="2653" spans="1:23" x14ac:dyDescent="0.3">
      <c r="A2653" t="s">
        <v>17</v>
      </c>
      <c r="B2653" t="s">
        <v>1506</v>
      </c>
      <c r="C2653" t="s">
        <v>1507</v>
      </c>
      <c r="D2653" t="s">
        <v>1518</v>
      </c>
      <c r="E2653" t="s">
        <v>1519</v>
      </c>
      <c r="F2653">
        <v>0.05</v>
      </c>
      <c r="G2653" s="2">
        <v>1</v>
      </c>
      <c r="H2653" s="4">
        <v>104.9628</v>
      </c>
      <c r="I2653" s="4">
        <v>9.9408999999999992</v>
      </c>
      <c r="J2653" s="7">
        <v>263</v>
      </c>
      <c r="K2653" s="7">
        <v>13</v>
      </c>
      <c r="L2653" s="3">
        <v>9.4700000000000006E-2</v>
      </c>
      <c r="M2653" s="5">
        <v>0.88264246999999996</v>
      </c>
      <c r="N2653" s="6">
        <v>0.6</v>
      </c>
      <c r="O2653" s="8">
        <f>IFERROR(VLOOKUP(C2653,Sheet2!$B$2:$G$588,6,FALSE),0)</f>
        <v>15506</v>
      </c>
      <c r="P2653" t="s">
        <v>95</v>
      </c>
      <c r="Q2653" s="2">
        <v>0.32022305439999998</v>
      </c>
      <c r="R2653" s="3">
        <v>0.05</v>
      </c>
      <c r="S2653" s="3" t="str">
        <f t="shared" si="241"/>
        <v>Y</v>
      </c>
      <c r="T2653" s="2"/>
      <c r="U2653" s="22">
        <f t="shared" si="238"/>
        <v>0.05</v>
      </c>
      <c r="V2653" s="10">
        <f t="shared" si="239"/>
        <v>13.15</v>
      </c>
      <c r="W2653" s="24">
        <f t="shared" si="240"/>
        <v>13.15</v>
      </c>
    </row>
    <row r="2654" spans="1:23" x14ac:dyDescent="0.3">
      <c r="A2654" t="s">
        <v>17</v>
      </c>
      <c r="B2654" t="s">
        <v>1506</v>
      </c>
      <c r="C2654" t="s">
        <v>1507</v>
      </c>
      <c r="D2654" t="s">
        <v>1534</v>
      </c>
      <c r="E2654" t="s">
        <v>1535</v>
      </c>
      <c r="F2654">
        <v>0.1</v>
      </c>
      <c r="G2654" s="2">
        <v>1</v>
      </c>
      <c r="H2654" s="4">
        <v>121.6443</v>
      </c>
      <c r="I2654" s="4">
        <v>8.0343</v>
      </c>
      <c r="J2654" s="7">
        <v>244</v>
      </c>
      <c r="K2654" s="7">
        <v>24</v>
      </c>
      <c r="L2654" s="3">
        <v>6.6000000000000003E-2</v>
      </c>
      <c r="M2654" s="5">
        <v>1.01052276</v>
      </c>
      <c r="N2654" s="6">
        <v>0.6</v>
      </c>
      <c r="O2654" s="8">
        <f>IFERROR(VLOOKUP(C2654,Sheet2!$B$2:$G$588,6,FALSE),0)</f>
        <v>15506</v>
      </c>
      <c r="P2654" t="s">
        <v>95</v>
      </c>
      <c r="Q2654" s="2">
        <v>0.40624791049999998</v>
      </c>
      <c r="R2654" s="3">
        <v>9.9999999999999895E-2</v>
      </c>
      <c r="S2654" s="3" t="str">
        <f t="shared" si="241"/>
        <v>Y</v>
      </c>
      <c r="T2654" s="2"/>
      <c r="U2654" s="22">
        <f t="shared" si="238"/>
        <v>9.9999999999999895E-2</v>
      </c>
      <c r="V2654" s="10">
        <f t="shared" si="239"/>
        <v>24.399999999999974</v>
      </c>
      <c r="W2654" s="24">
        <f t="shared" si="240"/>
        <v>24.399999999999974</v>
      </c>
    </row>
    <row r="2655" spans="1:23" x14ac:dyDescent="0.3">
      <c r="A2655" t="s">
        <v>17</v>
      </c>
      <c r="B2655" t="s">
        <v>1506</v>
      </c>
      <c r="C2655" t="s">
        <v>1507</v>
      </c>
      <c r="D2655" t="s">
        <v>1570</v>
      </c>
      <c r="E2655" t="s">
        <v>1571</v>
      </c>
      <c r="F2655">
        <v>0.35</v>
      </c>
      <c r="G2655" s="2">
        <v>1</v>
      </c>
      <c r="H2655" s="4">
        <v>43.465299999999999</v>
      </c>
      <c r="I2655" s="4">
        <v>5.7826000000000004</v>
      </c>
      <c r="J2655" s="7">
        <v>190</v>
      </c>
      <c r="K2655" s="7">
        <v>66</v>
      </c>
      <c r="L2655" s="3">
        <v>0.13300000000000001</v>
      </c>
      <c r="M2655" s="5">
        <v>1.09482682</v>
      </c>
      <c r="N2655" s="6">
        <v>0.6</v>
      </c>
      <c r="O2655" s="8">
        <f>IFERROR(VLOOKUP(C2655,Sheet2!$B$2:$G$588,6,FALSE),0)</f>
        <v>15506</v>
      </c>
      <c r="P2655" t="s">
        <v>487</v>
      </c>
      <c r="Q2655" s="2">
        <v>0.45196812019999999</v>
      </c>
      <c r="R2655" s="3">
        <v>0.35</v>
      </c>
      <c r="S2655" s="3" t="str">
        <f t="shared" si="241"/>
        <v>Y</v>
      </c>
      <c r="T2655" s="2"/>
      <c r="U2655" s="22">
        <f t="shared" si="238"/>
        <v>0.35</v>
      </c>
      <c r="V2655" s="10">
        <f t="shared" si="239"/>
        <v>66.5</v>
      </c>
      <c r="W2655" s="24">
        <f t="shared" si="240"/>
        <v>66.5</v>
      </c>
    </row>
    <row r="2656" spans="1:23" x14ac:dyDescent="0.3">
      <c r="A2656" t="s">
        <v>17</v>
      </c>
      <c r="B2656" t="s">
        <v>1506</v>
      </c>
      <c r="C2656" t="s">
        <v>1507</v>
      </c>
      <c r="D2656" t="s">
        <v>1578</v>
      </c>
      <c r="E2656" t="s">
        <v>1579</v>
      </c>
      <c r="F2656">
        <v>0.28000000000000003</v>
      </c>
      <c r="G2656" s="2">
        <v>0</v>
      </c>
      <c r="H2656" s="4">
        <v>35.737400000000001</v>
      </c>
      <c r="I2656" s="4">
        <v>4.0488</v>
      </c>
      <c r="J2656" s="7">
        <v>172</v>
      </c>
      <c r="K2656" s="7">
        <v>47</v>
      </c>
      <c r="L2656" s="3">
        <v>0.1133</v>
      </c>
      <c r="M2656" s="5">
        <v>1.41648113</v>
      </c>
      <c r="N2656" s="6">
        <v>1</v>
      </c>
      <c r="O2656" s="8">
        <f>IFERROR(VLOOKUP(C2656,Sheet2!$B$2:$G$588,6,FALSE),0)</f>
        <v>15506</v>
      </c>
      <c r="P2656" t="s">
        <v>162</v>
      </c>
      <c r="Q2656" s="2">
        <v>0.29402518859999999</v>
      </c>
      <c r="R2656" s="3">
        <v>0.28000000000000003</v>
      </c>
      <c r="U2656" s="22">
        <f t="shared" si="238"/>
        <v>0.28000000000000003</v>
      </c>
      <c r="V2656" s="10">
        <f t="shared" si="239"/>
        <v>48.160000000000004</v>
      </c>
      <c r="W2656" s="24">
        <f t="shared" si="240"/>
        <v>48.160000000000004</v>
      </c>
    </row>
    <row r="2657" spans="1:23" x14ac:dyDescent="0.3">
      <c r="A2657" t="s">
        <v>17</v>
      </c>
      <c r="B2657" t="s">
        <v>1506</v>
      </c>
      <c r="C2657" t="s">
        <v>1507</v>
      </c>
      <c r="D2657" t="s">
        <v>1510</v>
      </c>
      <c r="E2657" t="s">
        <v>1511</v>
      </c>
      <c r="F2657">
        <v>0.3</v>
      </c>
      <c r="G2657" s="2">
        <v>1</v>
      </c>
      <c r="H2657" s="4">
        <v>31.917200000000001</v>
      </c>
      <c r="I2657" s="4">
        <v>4.9160000000000004</v>
      </c>
      <c r="J2657" s="7">
        <v>165</v>
      </c>
      <c r="K2657" s="7">
        <v>49</v>
      </c>
      <c r="L2657" s="3">
        <v>0.154</v>
      </c>
      <c r="M2657" s="5">
        <v>1.1160975799999999</v>
      </c>
      <c r="N2657" s="6">
        <v>0.6</v>
      </c>
      <c r="O2657" s="8">
        <f>IFERROR(VLOOKUP(C2657,Sheet2!$B$2:$G$588,6,FALSE),0)</f>
        <v>15506</v>
      </c>
      <c r="P2657" t="s">
        <v>487</v>
      </c>
      <c r="Q2657" s="2">
        <v>0.46241259769999998</v>
      </c>
      <c r="R2657" s="3">
        <v>0.3</v>
      </c>
      <c r="S2657" s="3" t="str">
        <f>IF(R2657+0.01&lt;Q2657,"Y","")</f>
        <v>Y</v>
      </c>
      <c r="T2657" s="2"/>
      <c r="U2657" s="22">
        <f t="shared" si="238"/>
        <v>0.3</v>
      </c>
      <c r="V2657" s="10">
        <f t="shared" si="239"/>
        <v>49.5</v>
      </c>
      <c r="W2657" s="24">
        <f t="shared" si="240"/>
        <v>49.5</v>
      </c>
    </row>
    <row r="2658" spans="1:23" x14ac:dyDescent="0.3">
      <c r="A2658" t="s">
        <v>17</v>
      </c>
      <c r="B2658" t="s">
        <v>1506</v>
      </c>
      <c r="C2658" t="s">
        <v>1507</v>
      </c>
      <c r="D2658" t="s">
        <v>1564</v>
      </c>
      <c r="E2658" t="s">
        <v>1565</v>
      </c>
      <c r="F2658">
        <v>0.35</v>
      </c>
      <c r="G2658" s="2">
        <v>0</v>
      </c>
      <c r="H2658" s="4">
        <v>27.068899999999999</v>
      </c>
      <c r="I2658" s="4">
        <v>8.7355999999999998</v>
      </c>
      <c r="J2658" s="7">
        <v>152</v>
      </c>
      <c r="K2658" s="7">
        <v>53</v>
      </c>
      <c r="L2658" s="3">
        <v>0.32269999999999999</v>
      </c>
      <c r="M2658" s="5">
        <v>0.58120002000000004</v>
      </c>
      <c r="N2658" s="6">
        <v>0.25</v>
      </c>
      <c r="O2658" s="8">
        <f>IFERROR(VLOOKUP(C2658,Sheet2!$B$2:$G$588,6,FALSE),0)</f>
        <v>15506</v>
      </c>
      <c r="P2658" t="s">
        <v>487</v>
      </c>
      <c r="Q2658" s="2">
        <v>0.56985548600000002</v>
      </c>
      <c r="R2658" s="3">
        <v>0.35</v>
      </c>
      <c r="U2658" s="22">
        <f t="shared" si="238"/>
        <v>0.35</v>
      </c>
      <c r="V2658" s="10">
        <f t="shared" si="239"/>
        <v>53.199999999999996</v>
      </c>
      <c r="W2658" s="24">
        <f t="shared" si="240"/>
        <v>53.199999999999996</v>
      </c>
    </row>
    <row r="2659" spans="1:23" x14ac:dyDescent="0.3">
      <c r="A2659" t="s">
        <v>17</v>
      </c>
      <c r="B2659" t="s">
        <v>1506</v>
      </c>
      <c r="C2659" t="s">
        <v>1507</v>
      </c>
      <c r="D2659" t="s">
        <v>1536</v>
      </c>
      <c r="E2659" t="s">
        <v>1537</v>
      </c>
      <c r="F2659">
        <v>0.28000000000000003</v>
      </c>
      <c r="G2659" s="2">
        <v>0</v>
      </c>
      <c r="H2659" s="4">
        <v>48.009500000000003</v>
      </c>
      <c r="I2659" s="4">
        <v>4.8745000000000003</v>
      </c>
      <c r="J2659" s="7">
        <v>143</v>
      </c>
      <c r="K2659" s="7">
        <v>40</v>
      </c>
      <c r="L2659" s="3">
        <v>0.10150000000000001</v>
      </c>
      <c r="M2659" s="5">
        <v>0.97486043</v>
      </c>
      <c r="N2659" s="6">
        <v>0.5</v>
      </c>
      <c r="O2659" s="8">
        <f>IFERROR(VLOOKUP(C2659,Sheet2!$B$2:$G$588,6,FALSE),0)</f>
        <v>15506</v>
      </c>
      <c r="P2659" t="s">
        <v>22</v>
      </c>
      <c r="Q2659" s="2">
        <v>0.4871060646</v>
      </c>
      <c r="R2659" s="3">
        <v>0.28000000000000003</v>
      </c>
      <c r="U2659" s="22">
        <f t="shared" si="238"/>
        <v>0.28000000000000003</v>
      </c>
      <c r="V2659" s="10">
        <f t="shared" si="239"/>
        <v>40.040000000000006</v>
      </c>
      <c r="W2659" s="24">
        <f t="shared" si="240"/>
        <v>40.040000000000006</v>
      </c>
    </row>
    <row r="2660" spans="1:23" x14ac:dyDescent="0.3">
      <c r="A2660" t="s">
        <v>17</v>
      </c>
      <c r="B2660" t="s">
        <v>1506</v>
      </c>
      <c r="C2660" t="s">
        <v>1507</v>
      </c>
      <c r="D2660" t="s">
        <v>1590</v>
      </c>
      <c r="E2660" t="s">
        <v>1591</v>
      </c>
      <c r="F2660">
        <v>0.2</v>
      </c>
      <c r="G2660" s="2">
        <v>0</v>
      </c>
      <c r="H2660" s="4">
        <v>30.627600000000001</v>
      </c>
      <c r="I2660" s="4">
        <v>4.3693999999999997</v>
      </c>
      <c r="J2660" s="7">
        <v>142</v>
      </c>
      <c r="K2660" s="7">
        <v>28</v>
      </c>
      <c r="L2660" s="3">
        <v>0.14269999999999999</v>
      </c>
      <c r="M2660" s="5">
        <v>1.07956385</v>
      </c>
      <c r="N2660" s="6">
        <v>0.7</v>
      </c>
      <c r="O2660" s="8">
        <f>IFERROR(VLOOKUP(C2660,Sheet2!$B$2:$G$588,6,FALSE),0)</f>
        <v>15506</v>
      </c>
      <c r="P2660" t="s">
        <v>92</v>
      </c>
      <c r="Q2660" s="2">
        <v>0.35158999359999998</v>
      </c>
      <c r="R2660" s="3">
        <v>0.19999999999999901</v>
      </c>
      <c r="U2660" s="22">
        <f t="shared" si="238"/>
        <v>0.19999999999999901</v>
      </c>
      <c r="V2660" s="10">
        <f t="shared" si="239"/>
        <v>28.39999999999986</v>
      </c>
      <c r="W2660" s="24">
        <f t="shared" si="240"/>
        <v>28.39999999999986</v>
      </c>
    </row>
    <row r="2661" spans="1:23" x14ac:dyDescent="0.3">
      <c r="A2661" t="s">
        <v>17</v>
      </c>
      <c r="B2661" t="s">
        <v>1506</v>
      </c>
      <c r="C2661" t="s">
        <v>1507</v>
      </c>
      <c r="D2661" t="s">
        <v>1520</v>
      </c>
      <c r="E2661" t="s">
        <v>1521</v>
      </c>
      <c r="F2661">
        <v>0.3</v>
      </c>
      <c r="G2661" s="2">
        <v>1</v>
      </c>
      <c r="H2661" s="4">
        <v>59.546300000000002</v>
      </c>
      <c r="I2661" s="4">
        <v>5.3521000000000001</v>
      </c>
      <c r="J2661" s="7">
        <v>139</v>
      </c>
      <c r="K2661" s="7">
        <v>42</v>
      </c>
      <c r="L2661" s="3">
        <v>8.9899999999999994E-2</v>
      </c>
      <c r="M2661" s="5">
        <v>0.86272070999999995</v>
      </c>
      <c r="N2661" s="6">
        <v>0.5</v>
      </c>
      <c r="O2661" s="8">
        <f>IFERROR(VLOOKUP(C2661,Sheet2!$B$2:$G$588,6,FALSE),0)</f>
        <v>15506</v>
      </c>
      <c r="P2661" t="s">
        <v>95</v>
      </c>
      <c r="Q2661" s="2">
        <v>0.42043816169999998</v>
      </c>
      <c r="R2661" s="3">
        <v>0.3</v>
      </c>
      <c r="S2661" s="3" t="str">
        <f>IF(R2661+0.01&lt;Q2661,"Y","")</f>
        <v>Y</v>
      </c>
      <c r="T2661" s="2"/>
      <c r="U2661" s="22">
        <f t="shared" si="238"/>
        <v>0.3</v>
      </c>
      <c r="V2661" s="10">
        <f t="shared" si="239"/>
        <v>41.699999999999996</v>
      </c>
      <c r="W2661" s="24">
        <f t="shared" si="240"/>
        <v>41.699999999999996</v>
      </c>
    </row>
    <row r="2662" spans="1:23" x14ac:dyDescent="0.3">
      <c r="A2662" t="s">
        <v>17</v>
      </c>
      <c r="B2662" t="s">
        <v>1506</v>
      </c>
      <c r="C2662" t="s">
        <v>1507</v>
      </c>
      <c r="D2662" t="s">
        <v>1530</v>
      </c>
      <c r="E2662" t="s">
        <v>1531</v>
      </c>
      <c r="F2662">
        <v>0.28000000000000003</v>
      </c>
      <c r="G2662" s="2">
        <v>0</v>
      </c>
      <c r="H2662" s="4">
        <v>48.222799999999999</v>
      </c>
      <c r="I2662" s="4">
        <v>5.2035</v>
      </c>
      <c r="J2662" s="7">
        <v>135</v>
      </c>
      <c r="K2662" s="7">
        <v>38</v>
      </c>
      <c r="L2662" s="3">
        <v>0.1079</v>
      </c>
      <c r="M2662" s="5">
        <v>0.86358082999999997</v>
      </c>
      <c r="N2662" s="6">
        <v>0.5</v>
      </c>
      <c r="O2662" s="8">
        <f>IFERROR(VLOOKUP(C2662,Sheet2!$B$2:$G$588,6,FALSE),0)</f>
        <v>15506</v>
      </c>
      <c r="P2662" t="s">
        <v>487</v>
      </c>
      <c r="Q2662" s="2">
        <v>0.42101540269999999</v>
      </c>
      <c r="R2662" s="3">
        <v>0.27999999999999903</v>
      </c>
      <c r="U2662" s="22">
        <f t="shared" si="238"/>
        <v>0.27999999999999903</v>
      </c>
      <c r="V2662" s="10">
        <f t="shared" si="239"/>
        <v>37.799999999999869</v>
      </c>
      <c r="W2662" s="24">
        <f t="shared" si="240"/>
        <v>37.799999999999869</v>
      </c>
    </row>
    <row r="2663" spans="1:23" x14ac:dyDescent="0.3">
      <c r="A2663" t="s">
        <v>17</v>
      </c>
      <c r="B2663" t="s">
        <v>1506</v>
      </c>
      <c r="C2663" t="s">
        <v>1507</v>
      </c>
      <c r="D2663" t="s">
        <v>1552</v>
      </c>
      <c r="E2663" t="s">
        <v>1553</v>
      </c>
      <c r="F2663">
        <v>0.27</v>
      </c>
      <c r="G2663" s="2">
        <v>1</v>
      </c>
      <c r="H2663" s="4">
        <v>38.836500000000001</v>
      </c>
      <c r="I2663" s="4">
        <v>4.3163999999999998</v>
      </c>
      <c r="J2663" s="7">
        <v>121</v>
      </c>
      <c r="K2663" s="7">
        <v>33</v>
      </c>
      <c r="L2663" s="3">
        <v>0.1111</v>
      </c>
      <c r="M2663" s="5">
        <v>0.93793873999999999</v>
      </c>
      <c r="N2663" s="6">
        <v>0.5</v>
      </c>
      <c r="O2663" s="8">
        <f>IFERROR(VLOOKUP(C2663,Sheet2!$B$2:$G$588,6,FALSE),0)</f>
        <v>15506</v>
      </c>
      <c r="P2663" t="s">
        <v>487</v>
      </c>
      <c r="Q2663" s="2">
        <v>0.46691614310000001</v>
      </c>
      <c r="R2663" s="3">
        <v>0.27</v>
      </c>
      <c r="S2663" s="3" t="str">
        <f>IF(R2663+0.01&lt;Q2663,"Y","")</f>
        <v>Y</v>
      </c>
      <c r="T2663" s="2"/>
      <c r="U2663" s="22">
        <f t="shared" si="238"/>
        <v>0.27</v>
      </c>
      <c r="V2663" s="10">
        <f t="shared" si="239"/>
        <v>32.67</v>
      </c>
      <c r="W2663" s="24">
        <f t="shared" si="240"/>
        <v>32.67</v>
      </c>
    </row>
    <row r="2664" spans="1:23" x14ac:dyDescent="0.3">
      <c r="A2664" t="s">
        <v>17</v>
      </c>
      <c r="B2664" t="s">
        <v>1506</v>
      </c>
      <c r="C2664" t="s">
        <v>1507</v>
      </c>
      <c r="D2664" t="s">
        <v>1514</v>
      </c>
      <c r="E2664" t="s">
        <v>1515</v>
      </c>
      <c r="F2664">
        <v>0.3</v>
      </c>
      <c r="G2664" s="2">
        <v>0</v>
      </c>
      <c r="H2664" s="4">
        <v>23.105799999999999</v>
      </c>
      <c r="I2664" s="4">
        <v>8.1265000000000001</v>
      </c>
      <c r="J2664" s="7">
        <v>112</v>
      </c>
      <c r="K2664" s="7">
        <v>32</v>
      </c>
      <c r="L2664" s="3">
        <v>0.35170000000000001</v>
      </c>
      <c r="M2664" s="5">
        <v>0.46049696000000001</v>
      </c>
      <c r="N2664" s="6">
        <v>0.3</v>
      </c>
      <c r="O2664" s="8">
        <f>IFERROR(VLOOKUP(C2664,Sheet2!$B$2:$G$588,6,FALSE),0)</f>
        <v>15506</v>
      </c>
      <c r="P2664" t="s">
        <v>92</v>
      </c>
      <c r="Q2664" s="2">
        <v>0.34852990579999998</v>
      </c>
      <c r="R2664" s="3">
        <v>0.3</v>
      </c>
      <c r="U2664" s="22">
        <f t="shared" si="238"/>
        <v>0.3</v>
      </c>
      <c r="V2664" s="10">
        <f t="shared" si="239"/>
        <v>33.6</v>
      </c>
      <c r="W2664" s="24">
        <f t="shared" si="240"/>
        <v>33.6</v>
      </c>
    </row>
    <row r="2665" spans="1:23" x14ac:dyDescent="0.3">
      <c r="A2665" t="s">
        <v>17</v>
      </c>
      <c r="B2665" t="s">
        <v>1506</v>
      </c>
      <c r="C2665" t="s">
        <v>1507</v>
      </c>
      <c r="D2665" t="s">
        <v>1540</v>
      </c>
      <c r="E2665" t="s">
        <v>1541</v>
      </c>
      <c r="F2665">
        <v>0.35</v>
      </c>
      <c r="G2665" s="2">
        <v>0</v>
      </c>
      <c r="H2665" s="4">
        <v>23.3965</v>
      </c>
      <c r="I2665" s="4">
        <v>5.7679999999999998</v>
      </c>
      <c r="J2665" s="7">
        <v>111</v>
      </c>
      <c r="K2665" s="7">
        <v>39</v>
      </c>
      <c r="L2665" s="3">
        <v>0.2465</v>
      </c>
      <c r="M2665" s="5">
        <v>0.64268873000000004</v>
      </c>
      <c r="N2665" s="6">
        <v>0.3</v>
      </c>
      <c r="O2665" s="8">
        <f>IFERROR(VLOOKUP(C2665,Sheet2!$B$2:$G$588,6,FALSE),0)</f>
        <v>15506</v>
      </c>
      <c r="P2665" t="s">
        <v>92</v>
      </c>
      <c r="Q2665" s="2">
        <v>0.5332110431</v>
      </c>
      <c r="R2665" s="3">
        <v>0.35</v>
      </c>
      <c r="U2665" s="22">
        <f t="shared" si="238"/>
        <v>0.35</v>
      </c>
      <c r="V2665" s="10">
        <f t="shared" si="239"/>
        <v>38.849999999999994</v>
      </c>
      <c r="W2665" s="24">
        <f t="shared" si="240"/>
        <v>38.849999999999994</v>
      </c>
    </row>
    <row r="2666" spans="1:23" x14ac:dyDescent="0.3">
      <c r="A2666" t="s">
        <v>17</v>
      </c>
      <c r="B2666" t="s">
        <v>1506</v>
      </c>
      <c r="C2666" t="s">
        <v>1507</v>
      </c>
      <c r="D2666" t="s">
        <v>1602</v>
      </c>
      <c r="E2666" t="s">
        <v>1603</v>
      </c>
      <c r="F2666">
        <v>0.25</v>
      </c>
      <c r="G2666" s="2">
        <v>0</v>
      </c>
      <c r="H2666" s="4">
        <v>18.820599999999999</v>
      </c>
      <c r="I2666" s="4">
        <v>14.4917</v>
      </c>
      <c r="J2666" s="7">
        <v>110</v>
      </c>
      <c r="K2666" s="7">
        <v>28</v>
      </c>
      <c r="L2666" s="3">
        <v>0.77</v>
      </c>
      <c r="M2666" s="5">
        <v>0.25369571000000002</v>
      </c>
      <c r="N2666" s="6">
        <v>0.03</v>
      </c>
      <c r="O2666" s="8">
        <f>IFERROR(VLOOKUP(C2666,Sheet2!$B$2:$G$588,6,FALSE),0)</f>
        <v>15506</v>
      </c>
      <c r="P2666" t="s">
        <v>92</v>
      </c>
      <c r="Q2666" s="2">
        <v>0.88174809799999998</v>
      </c>
      <c r="R2666" s="3">
        <v>0.25</v>
      </c>
      <c r="U2666" s="22">
        <f t="shared" si="238"/>
        <v>0.25</v>
      </c>
      <c r="V2666" s="10">
        <f t="shared" si="239"/>
        <v>27.5</v>
      </c>
      <c r="W2666" s="24">
        <f t="shared" si="240"/>
        <v>27.5</v>
      </c>
    </row>
    <row r="2667" spans="1:23" x14ac:dyDescent="0.3">
      <c r="A2667" t="s">
        <v>17</v>
      </c>
      <c r="B2667" t="s">
        <v>1506</v>
      </c>
      <c r="C2667" t="s">
        <v>1507</v>
      </c>
      <c r="D2667" t="s">
        <v>1584</v>
      </c>
      <c r="E2667" t="s">
        <v>1585</v>
      </c>
      <c r="F2667">
        <v>0.35</v>
      </c>
      <c r="G2667" s="2">
        <v>0</v>
      </c>
      <c r="H2667" s="4">
        <v>22.4786</v>
      </c>
      <c r="I2667" s="4">
        <v>6.9276999999999997</v>
      </c>
      <c r="J2667" s="7">
        <v>105</v>
      </c>
      <c r="K2667" s="7">
        <v>37</v>
      </c>
      <c r="L2667" s="3">
        <v>0.30819999999999997</v>
      </c>
      <c r="M2667" s="5">
        <v>0.50752052000000003</v>
      </c>
      <c r="N2667" s="6">
        <v>0.25</v>
      </c>
      <c r="O2667" s="8">
        <f>IFERROR(VLOOKUP(C2667,Sheet2!$B$2:$G$588,6,FALSE),0)</f>
        <v>15506</v>
      </c>
      <c r="P2667" t="s">
        <v>92</v>
      </c>
      <c r="Q2667" s="2">
        <v>0.5074090778</v>
      </c>
      <c r="R2667" s="3">
        <v>0.34999999999999898</v>
      </c>
      <c r="U2667" s="22">
        <f t="shared" si="238"/>
        <v>0.34999999999999898</v>
      </c>
      <c r="V2667" s="10">
        <f t="shared" si="239"/>
        <v>36.749999999999893</v>
      </c>
      <c r="W2667" s="24">
        <f t="shared" si="240"/>
        <v>36.749999999999893</v>
      </c>
    </row>
    <row r="2668" spans="1:23" x14ac:dyDescent="0.3">
      <c r="A2668" t="s">
        <v>17</v>
      </c>
      <c r="B2668" t="s">
        <v>1506</v>
      </c>
      <c r="C2668" t="s">
        <v>1507</v>
      </c>
      <c r="D2668" t="s">
        <v>1582</v>
      </c>
      <c r="E2668" t="s">
        <v>1583</v>
      </c>
      <c r="F2668">
        <v>0.25</v>
      </c>
      <c r="G2668" s="2">
        <v>1</v>
      </c>
      <c r="H2668" s="4">
        <v>61.592599999999997</v>
      </c>
      <c r="I2668" s="4">
        <v>4.1989999999999998</v>
      </c>
      <c r="J2668" s="7">
        <v>104</v>
      </c>
      <c r="K2668" s="7">
        <v>26</v>
      </c>
      <c r="L2668" s="3">
        <v>6.8199999999999997E-2</v>
      </c>
      <c r="M2668" s="5">
        <v>0.82614228000000001</v>
      </c>
      <c r="N2668" s="6">
        <v>0.6</v>
      </c>
      <c r="O2668" s="8">
        <f>IFERROR(VLOOKUP(C2668,Sheet2!$B$2:$G$588,6,FALSE),0)</f>
        <v>15506</v>
      </c>
      <c r="P2668" t="s">
        <v>95</v>
      </c>
      <c r="Q2668" s="2">
        <v>0.27373284790000002</v>
      </c>
      <c r="R2668" s="3">
        <v>0.249999999999999</v>
      </c>
      <c r="S2668" s="3" t="str">
        <f>IF(R2668+0.01&lt;Q2668,"Y","")</f>
        <v>Y</v>
      </c>
      <c r="T2668" s="2"/>
      <c r="U2668" s="22">
        <f t="shared" si="238"/>
        <v>0.249999999999999</v>
      </c>
      <c r="V2668" s="10">
        <f t="shared" si="239"/>
        <v>25.999999999999897</v>
      </c>
      <c r="W2668" s="24">
        <f t="shared" si="240"/>
        <v>25.999999999999897</v>
      </c>
    </row>
    <row r="2669" spans="1:23" x14ac:dyDescent="0.3">
      <c r="A2669" t="s">
        <v>17</v>
      </c>
      <c r="B2669" t="s">
        <v>1506</v>
      </c>
      <c r="C2669" t="s">
        <v>1507</v>
      </c>
      <c r="D2669" t="s">
        <v>1554</v>
      </c>
      <c r="E2669" t="s">
        <v>1555</v>
      </c>
      <c r="F2669">
        <v>0.25</v>
      </c>
      <c r="G2669" s="2">
        <v>0</v>
      </c>
      <c r="H2669" s="4">
        <v>13.232200000000001</v>
      </c>
      <c r="I2669" s="4">
        <v>3.5078</v>
      </c>
      <c r="J2669" s="7">
        <v>103</v>
      </c>
      <c r="K2669" s="7">
        <v>26</v>
      </c>
      <c r="L2669" s="3">
        <v>0.2651</v>
      </c>
      <c r="M2669" s="5">
        <v>0.97955161000000002</v>
      </c>
      <c r="N2669" s="6">
        <v>0.5</v>
      </c>
      <c r="O2669" s="8">
        <f>IFERROR(VLOOKUP(C2669,Sheet2!$B$2:$G$588,6,FALSE),0)</f>
        <v>15506</v>
      </c>
      <c r="P2669" t="s">
        <v>22</v>
      </c>
      <c r="Q2669" s="2">
        <v>0.48956237219999998</v>
      </c>
      <c r="R2669" s="3">
        <v>0.25</v>
      </c>
      <c r="U2669" s="22">
        <f t="shared" si="238"/>
        <v>0.25</v>
      </c>
      <c r="V2669" s="10">
        <f t="shared" si="239"/>
        <v>25.75</v>
      </c>
      <c r="W2669" s="24">
        <f t="shared" si="240"/>
        <v>25.75</v>
      </c>
    </row>
    <row r="2670" spans="1:23" x14ac:dyDescent="0.3">
      <c r="A2670" t="s">
        <v>17</v>
      </c>
      <c r="B2670" t="s">
        <v>1506</v>
      </c>
      <c r="C2670" t="s">
        <v>1507</v>
      </c>
      <c r="D2670" t="s">
        <v>1562</v>
      </c>
      <c r="E2670" t="s">
        <v>1563</v>
      </c>
      <c r="F2670">
        <v>0.2</v>
      </c>
      <c r="G2670" s="2">
        <v>0</v>
      </c>
      <c r="H2670" s="4">
        <v>22.9849</v>
      </c>
      <c r="I2670" s="4">
        <v>4.2031999999999998</v>
      </c>
      <c r="J2670" s="7">
        <v>103</v>
      </c>
      <c r="K2670" s="7">
        <v>21</v>
      </c>
      <c r="L2670" s="3">
        <v>0.18290000000000001</v>
      </c>
      <c r="M2670" s="5">
        <v>0.81899226999999997</v>
      </c>
      <c r="N2670" s="6">
        <v>0.45</v>
      </c>
      <c r="O2670" s="8">
        <f>IFERROR(VLOOKUP(C2670,Sheet2!$B$2:$G$588,6,FALSE),0)</f>
        <v>15506</v>
      </c>
      <c r="P2670" t="s">
        <v>92</v>
      </c>
      <c r="Q2670" s="2">
        <v>0.45054426310000001</v>
      </c>
      <c r="R2670" s="3">
        <v>0.2</v>
      </c>
      <c r="U2670" s="22">
        <f t="shared" si="238"/>
        <v>0.2</v>
      </c>
      <c r="V2670" s="10">
        <f t="shared" si="239"/>
        <v>20.6</v>
      </c>
      <c r="W2670" s="24">
        <f t="shared" si="240"/>
        <v>20.6</v>
      </c>
    </row>
    <row r="2671" spans="1:23" x14ac:dyDescent="0.3">
      <c r="A2671" t="s">
        <v>17</v>
      </c>
      <c r="B2671" t="s">
        <v>1506</v>
      </c>
      <c r="C2671" t="s">
        <v>1507</v>
      </c>
      <c r="D2671" t="s">
        <v>1608</v>
      </c>
      <c r="E2671" t="s">
        <v>1609</v>
      </c>
      <c r="F2671">
        <v>0.3</v>
      </c>
      <c r="G2671" s="2">
        <v>0</v>
      </c>
      <c r="H2671" s="4">
        <v>19.870899999999999</v>
      </c>
      <c r="I2671" s="4">
        <v>3.9605999999999999</v>
      </c>
      <c r="J2671" s="7">
        <v>101</v>
      </c>
      <c r="K2671" s="7">
        <v>30</v>
      </c>
      <c r="L2671" s="3">
        <v>0.1993</v>
      </c>
      <c r="M2671" s="5">
        <v>0.84887822999999996</v>
      </c>
      <c r="N2671" s="6">
        <v>0.45</v>
      </c>
      <c r="O2671" s="8">
        <f>IFERROR(VLOOKUP(C2671,Sheet2!$B$2:$G$588,6,FALSE),0)</f>
        <v>15506</v>
      </c>
      <c r="P2671" t="s">
        <v>22</v>
      </c>
      <c r="Q2671" s="2">
        <v>0.46988863060000002</v>
      </c>
      <c r="R2671" s="3">
        <v>0.3</v>
      </c>
      <c r="U2671" s="22">
        <f t="shared" si="238"/>
        <v>0.3</v>
      </c>
      <c r="V2671" s="10">
        <f t="shared" si="239"/>
        <v>30.299999999999997</v>
      </c>
      <c r="W2671" s="24">
        <f t="shared" si="240"/>
        <v>30.299999999999997</v>
      </c>
    </row>
    <row r="2672" spans="1:23" x14ac:dyDescent="0.3">
      <c r="A2672" t="s">
        <v>17</v>
      </c>
      <c r="B2672" t="s">
        <v>1506</v>
      </c>
      <c r="C2672" t="s">
        <v>1507</v>
      </c>
      <c r="D2672" t="s">
        <v>1606</v>
      </c>
      <c r="E2672" t="s">
        <v>1607</v>
      </c>
      <c r="F2672">
        <v>0.3</v>
      </c>
      <c r="G2672" s="2">
        <v>0</v>
      </c>
      <c r="H2672" s="4">
        <v>22.945</v>
      </c>
      <c r="I2672" s="4">
        <v>7.9058999999999999</v>
      </c>
      <c r="J2672" s="7">
        <v>93</v>
      </c>
      <c r="K2672" s="7">
        <v>26</v>
      </c>
      <c r="L2672" s="3">
        <v>0.34460000000000002</v>
      </c>
      <c r="M2672" s="5">
        <v>0.39327628999999997</v>
      </c>
      <c r="N2672" s="6">
        <v>0.25</v>
      </c>
      <c r="O2672" s="8">
        <f>IFERROR(VLOOKUP(C2672,Sheet2!$B$2:$G$588,6,FALSE),0)</f>
        <v>15506</v>
      </c>
      <c r="P2672" t="s">
        <v>92</v>
      </c>
      <c r="Q2672" s="2">
        <v>0.36431459490000001</v>
      </c>
      <c r="R2672" s="3">
        <v>0.29999999999999899</v>
      </c>
      <c r="U2672" s="22">
        <f t="shared" si="238"/>
        <v>0.29999999999999899</v>
      </c>
      <c r="V2672" s="10">
        <f t="shared" si="239"/>
        <v>27.899999999999906</v>
      </c>
      <c r="W2672" s="24">
        <f t="shared" si="240"/>
        <v>27.899999999999906</v>
      </c>
    </row>
    <row r="2673" spans="1:23" x14ac:dyDescent="0.3">
      <c r="A2673" t="s">
        <v>17</v>
      </c>
      <c r="B2673" t="s">
        <v>1506</v>
      </c>
      <c r="C2673" t="s">
        <v>1507</v>
      </c>
      <c r="D2673" t="s">
        <v>1512</v>
      </c>
      <c r="E2673" t="s">
        <v>1513</v>
      </c>
      <c r="F2673">
        <v>0.25</v>
      </c>
      <c r="G2673" s="2">
        <v>1</v>
      </c>
      <c r="H2673" s="4">
        <v>20.1065</v>
      </c>
      <c r="I2673" s="4">
        <v>4.8258999999999999</v>
      </c>
      <c r="J2673" s="7">
        <v>83</v>
      </c>
      <c r="K2673" s="7">
        <v>21</v>
      </c>
      <c r="L2673" s="3">
        <v>0.24</v>
      </c>
      <c r="M2673" s="5">
        <v>0.57282792000000005</v>
      </c>
      <c r="N2673" s="6">
        <v>0.25</v>
      </c>
      <c r="O2673" s="8">
        <f>IFERROR(VLOOKUP(C2673,Sheet2!$B$2:$G$588,6,FALSE),0)</f>
        <v>15506</v>
      </c>
      <c r="P2673" t="s">
        <v>92</v>
      </c>
      <c r="Q2673" s="2">
        <v>0.56356875979999999</v>
      </c>
      <c r="R2673" s="3">
        <v>0.25</v>
      </c>
      <c r="S2673" s="3" t="str">
        <f>IF(R2673+0.01&lt;Q2673,"Y","")</f>
        <v>Y</v>
      </c>
      <c r="T2673" s="2"/>
      <c r="U2673" s="22">
        <f t="shared" si="238"/>
        <v>0.25</v>
      </c>
      <c r="V2673" s="10">
        <f t="shared" si="239"/>
        <v>20.75</v>
      </c>
      <c r="W2673" s="24">
        <f t="shared" si="240"/>
        <v>20.75</v>
      </c>
    </row>
    <row r="2674" spans="1:23" x14ac:dyDescent="0.3">
      <c r="A2674" t="s">
        <v>17</v>
      </c>
      <c r="B2674" t="s">
        <v>1506</v>
      </c>
      <c r="C2674" t="s">
        <v>1507</v>
      </c>
      <c r="D2674" t="s">
        <v>1566</v>
      </c>
      <c r="E2674" t="s">
        <v>1567</v>
      </c>
      <c r="F2674">
        <v>0.3</v>
      </c>
      <c r="G2674" s="2">
        <v>0</v>
      </c>
      <c r="H2674" s="4">
        <v>8.3224</v>
      </c>
      <c r="I2674" s="4">
        <v>2.7751000000000001</v>
      </c>
      <c r="J2674" s="7">
        <v>77</v>
      </c>
      <c r="K2674" s="7">
        <v>23</v>
      </c>
      <c r="L2674" s="3">
        <v>0.33339999999999997</v>
      </c>
      <c r="M2674" s="5">
        <v>0.92415639000000005</v>
      </c>
      <c r="N2674" s="6">
        <v>0.5</v>
      </c>
      <c r="O2674" s="8">
        <f>IFERROR(VLOOKUP(C2674,Sheet2!$B$2:$G$588,6,FALSE),0)</f>
        <v>15506</v>
      </c>
      <c r="P2674" t="s">
        <v>22</v>
      </c>
      <c r="Q2674" s="2">
        <v>0.45896603200000002</v>
      </c>
      <c r="R2674" s="3">
        <v>0.3</v>
      </c>
      <c r="U2674" s="22">
        <f t="shared" si="238"/>
        <v>0.3</v>
      </c>
      <c r="V2674" s="10">
        <f t="shared" si="239"/>
        <v>23.099999999999998</v>
      </c>
      <c r="W2674" s="24">
        <f t="shared" si="240"/>
        <v>23.099999999999998</v>
      </c>
    </row>
    <row r="2675" spans="1:23" x14ac:dyDescent="0.3">
      <c r="A2675" t="s">
        <v>17</v>
      </c>
      <c r="B2675" t="s">
        <v>1506</v>
      </c>
      <c r="C2675" t="s">
        <v>1507</v>
      </c>
      <c r="D2675" t="s">
        <v>1592</v>
      </c>
      <c r="E2675" t="s">
        <v>1593</v>
      </c>
      <c r="F2675">
        <v>0.25</v>
      </c>
      <c r="G2675" s="2">
        <v>0</v>
      </c>
      <c r="H2675" s="4">
        <v>4.6138000000000003</v>
      </c>
      <c r="I2675" s="4">
        <v>2.0724</v>
      </c>
      <c r="J2675" s="7">
        <v>57</v>
      </c>
      <c r="K2675" s="7">
        <v>14</v>
      </c>
      <c r="L2675" s="3">
        <v>0.44919999999999999</v>
      </c>
      <c r="M2675" s="5">
        <v>0.91120148999999995</v>
      </c>
      <c r="N2675" s="6">
        <v>0.5</v>
      </c>
      <c r="O2675" s="8">
        <f>IFERROR(VLOOKUP(C2675,Sheet2!$B$2:$G$588,6,FALSE),0)</f>
        <v>15506</v>
      </c>
      <c r="P2675" t="s">
        <v>22</v>
      </c>
      <c r="Q2675" s="2">
        <v>0.45127394320000003</v>
      </c>
      <c r="R2675" s="3">
        <v>0.249999999999999</v>
      </c>
      <c r="U2675" s="22">
        <f t="shared" si="238"/>
        <v>0.249999999999999</v>
      </c>
      <c r="V2675" s="10">
        <f t="shared" si="239"/>
        <v>14.249999999999943</v>
      </c>
      <c r="W2675" s="24">
        <f t="shared" si="240"/>
        <v>14.249999999999943</v>
      </c>
    </row>
    <row r="2676" spans="1:23" x14ac:dyDescent="0.3">
      <c r="A2676" t="s">
        <v>17</v>
      </c>
      <c r="B2676" t="s">
        <v>1506</v>
      </c>
      <c r="C2676" t="s">
        <v>1507</v>
      </c>
      <c r="D2676" t="s">
        <v>1558</v>
      </c>
      <c r="E2676" t="s">
        <v>1559</v>
      </c>
      <c r="F2676">
        <v>0.35</v>
      </c>
      <c r="G2676" s="2">
        <v>0</v>
      </c>
      <c r="H2676" s="4">
        <v>3.2595999999999998</v>
      </c>
      <c r="I2676" s="4">
        <v>1.6085</v>
      </c>
      <c r="J2676" s="7">
        <v>42</v>
      </c>
      <c r="K2676" s="7">
        <v>15</v>
      </c>
      <c r="L2676" s="3">
        <v>0.49349999999999999</v>
      </c>
      <c r="M2676" s="5">
        <v>0.87508326000000003</v>
      </c>
      <c r="N2676" s="6">
        <v>0.5</v>
      </c>
      <c r="O2676" s="8">
        <f>IFERROR(VLOOKUP(C2676,Sheet2!$B$2:$G$588,6,FALSE),0)</f>
        <v>15506</v>
      </c>
      <c r="P2676" t="s">
        <v>22</v>
      </c>
      <c r="Q2676" s="2">
        <v>0.42862579919999999</v>
      </c>
      <c r="R2676" s="3">
        <v>0.35</v>
      </c>
      <c r="U2676" s="22">
        <f t="shared" si="238"/>
        <v>0.35</v>
      </c>
      <c r="V2676" s="10">
        <f t="shared" si="239"/>
        <v>14.7</v>
      </c>
      <c r="W2676" s="24">
        <f t="shared" si="240"/>
        <v>14.7</v>
      </c>
    </row>
    <row r="2677" spans="1:23" x14ac:dyDescent="0.3">
      <c r="A2677" t="s">
        <v>17</v>
      </c>
      <c r="B2677" t="s">
        <v>1506</v>
      </c>
      <c r="C2677" t="s">
        <v>1507</v>
      </c>
      <c r="D2677" t="s">
        <v>1550</v>
      </c>
      <c r="E2677" t="s">
        <v>1551</v>
      </c>
      <c r="F2677">
        <v>0.15</v>
      </c>
      <c r="G2677" s="2">
        <v>0</v>
      </c>
      <c r="H2677" s="4">
        <v>13.081099999999999</v>
      </c>
      <c r="I2677" s="4">
        <v>1.0844</v>
      </c>
      <c r="J2677" s="7">
        <v>41</v>
      </c>
      <c r="K2677" s="7">
        <v>6</v>
      </c>
      <c r="L2677" s="3">
        <v>8.2900000000000001E-2</v>
      </c>
      <c r="M2677" s="5">
        <v>1.25047098</v>
      </c>
      <c r="N2677" s="6">
        <v>0.8</v>
      </c>
      <c r="O2677" s="8">
        <f>IFERROR(VLOOKUP(C2677,Sheet2!$B$2:$G$588,6,FALSE),0)</f>
        <v>15506</v>
      </c>
      <c r="P2677" t="s">
        <v>95</v>
      </c>
      <c r="Q2677" s="2">
        <v>0.36024105270000001</v>
      </c>
      <c r="R2677" s="3">
        <v>0.15</v>
      </c>
      <c r="U2677" s="22">
        <f t="shared" si="238"/>
        <v>0.15</v>
      </c>
      <c r="V2677" s="10">
        <f t="shared" si="239"/>
        <v>6.1499999999999995</v>
      </c>
      <c r="W2677" s="24">
        <f t="shared" si="240"/>
        <v>6.1499999999999995</v>
      </c>
    </row>
    <row r="2678" spans="1:23" x14ac:dyDescent="0.3">
      <c r="A2678" t="s">
        <v>17</v>
      </c>
      <c r="B2678" t="s">
        <v>1506</v>
      </c>
      <c r="C2678" t="s">
        <v>1507</v>
      </c>
      <c r="D2678" t="s">
        <v>1610</v>
      </c>
      <c r="E2678" t="s">
        <v>1611</v>
      </c>
      <c r="F2678">
        <v>0.1</v>
      </c>
      <c r="G2678" s="2">
        <v>0</v>
      </c>
      <c r="H2678" s="4">
        <v>8.7287999999999997</v>
      </c>
      <c r="I2678" s="4">
        <v>0.85229999999999995</v>
      </c>
      <c r="J2678" s="7">
        <v>27</v>
      </c>
      <c r="K2678" s="7">
        <v>3</v>
      </c>
      <c r="L2678" s="3">
        <v>9.7600000000000006E-2</v>
      </c>
      <c r="M2678" s="5">
        <v>1.0695105600000001</v>
      </c>
      <c r="N2678" s="6">
        <v>0.6</v>
      </c>
      <c r="O2678" s="8">
        <f>IFERROR(VLOOKUP(C2678,Sheet2!$B$2:$G$588,6,FALSE),0)</f>
        <v>15506</v>
      </c>
      <c r="P2678" t="s">
        <v>95</v>
      </c>
      <c r="Q2678" s="2">
        <v>0.43899572149999999</v>
      </c>
      <c r="R2678" s="3">
        <v>9.9999999999999895E-2</v>
      </c>
      <c r="U2678" s="22">
        <f t="shared" si="238"/>
        <v>9.9999999999999895E-2</v>
      </c>
      <c r="V2678" s="10">
        <f t="shared" si="239"/>
        <v>2.6999999999999971</v>
      </c>
      <c r="W2678" s="24">
        <f t="shared" si="240"/>
        <v>2.6999999999999971</v>
      </c>
    </row>
    <row r="2679" spans="1:23" x14ac:dyDescent="0.3">
      <c r="A2679" t="s">
        <v>17</v>
      </c>
      <c r="B2679" t="s">
        <v>1506</v>
      </c>
      <c r="C2679" t="s">
        <v>1507</v>
      </c>
      <c r="D2679" t="s">
        <v>1538</v>
      </c>
      <c r="E2679" t="s">
        <v>1539</v>
      </c>
      <c r="F2679">
        <v>0.25</v>
      </c>
      <c r="G2679" s="2">
        <v>0</v>
      </c>
      <c r="H2679" s="4">
        <v>3.2534000000000001</v>
      </c>
      <c r="I2679" s="4">
        <v>0.74929999999999997</v>
      </c>
      <c r="J2679" s="7">
        <v>21</v>
      </c>
      <c r="K2679" s="7">
        <v>5</v>
      </c>
      <c r="L2679" s="3">
        <v>0.2303</v>
      </c>
      <c r="M2679" s="5">
        <v>0.94409913999999995</v>
      </c>
      <c r="N2679" s="6">
        <v>0.5</v>
      </c>
      <c r="O2679" s="8">
        <f>IFERROR(VLOOKUP(C2679,Sheet2!$B$2:$G$588,6,FALSE),0)</f>
        <v>15506</v>
      </c>
      <c r="P2679" t="s">
        <v>22</v>
      </c>
      <c r="Q2679" s="2">
        <v>0.47039460399999999</v>
      </c>
      <c r="R2679" s="3">
        <v>0.25</v>
      </c>
      <c r="U2679" s="22">
        <f t="shared" si="238"/>
        <v>0.25</v>
      </c>
      <c r="V2679" s="10">
        <f t="shared" si="239"/>
        <v>5.25</v>
      </c>
      <c r="W2679" s="24">
        <f t="shared" si="240"/>
        <v>5.25</v>
      </c>
    </row>
    <row r="2680" spans="1:23" x14ac:dyDescent="0.3">
      <c r="A2680" t="s">
        <v>17</v>
      </c>
      <c r="B2680" t="s">
        <v>1506</v>
      </c>
      <c r="C2680" t="s">
        <v>1507</v>
      </c>
      <c r="D2680" t="s">
        <v>1508</v>
      </c>
      <c r="E2680" t="s">
        <v>1509</v>
      </c>
      <c r="F2680">
        <v>0.25</v>
      </c>
      <c r="G2680" s="2">
        <v>0</v>
      </c>
      <c r="H2680" s="4">
        <v>3.2658</v>
      </c>
      <c r="I2680" s="4">
        <v>0.33129999999999998</v>
      </c>
      <c r="J2680" s="7">
        <v>15</v>
      </c>
      <c r="K2680" s="7">
        <v>4</v>
      </c>
      <c r="L2680" s="3">
        <v>0.1014</v>
      </c>
      <c r="M2680" s="5">
        <v>1.52910737</v>
      </c>
      <c r="N2680" s="6">
        <v>1</v>
      </c>
      <c r="O2680" s="8">
        <f>IFERROR(VLOOKUP(C2680,Sheet2!$B$2:$G$588,6,FALSE),0)</f>
        <v>15506</v>
      </c>
      <c r="P2680" t="s">
        <v>22</v>
      </c>
      <c r="Q2680" s="2">
        <v>0.3460236887</v>
      </c>
      <c r="R2680" s="3">
        <v>0.249999999999999</v>
      </c>
      <c r="U2680" s="22">
        <f t="shared" si="238"/>
        <v>0.249999999999999</v>
      </c>
      <c r="V2680" s="10">
        <f t="shared" si="239"/>
        <v>3.7499999999999849</v>
      </c>
      <c r="W2680" s="24">
        <f t="shared" si="240"/>
        <v>3.7499999999999849</v>
      </c>
    </row>
    <row r="2681" spans="1:23" x14ac:dyDescent="0.3">
      <c r="A2681" t="s">
        <v>17</v>
      </c>
      <c r="B2681" t="s">
        <v>1506</v>
      </c>
      <c r="C2681" t="s">
        <v>1507</v>
      </c>
      <c r="D2681" t="s">
        <v>1560</v>
      </c>
      <c r="E2681" t="s">
        <v>1561</v>
      </c>
      <c r="F2681">
        <v>0.33</v>
      </c>
      <c r="G2681" s="2">
        <v>0</v>
      </c>
      <c r="H2681" s="4">
        <v>1.8240000000000001</v>
      </c>
      <c r="I2681" s="4">
        <v>0.61040000000000005</v>
      </c>
      <c r="J2681" s="7">
        <v>15</v>
      </c>
      <c r="K2681" s="7">
        <v>5</v>
      </c>
      <c r="L2681" s="3">
        <v>0.33460000000000001</v>
      </c>
      <c r="M2681" s="5">
        <v>0.80285547000000002</v>
      </c>
      <c r="N2681" s="6">
        <v>0.5</v>
      </c>
      <c r="O2681" s="8">
        <f>IFERROR(VLOOKUP(C2681,Sheet2!$B$2:$G$588,6,FALSE),0)</f>
        <v>15506</v>
      </c>
      <c r="P2681" t="s">
        <v>92</v>
      </c>
      <c r="Q2681" s="2">
        <v>0.37722290250000001</v>
      </c>
      <c r="R2681" s="3">
        <v>0.32999999999999902</v>
      </c>
      <c r="U2681" s="22">
        <f t="shared" si="238"/>
        <v>0.32999999999999902</v>
      </c>
      <c r="V2681" s="10">
        <f t="shared" si="239"/>
        <v>4.9499999999999851</v>
      </c>
      <c r="W2681" s="24">
        <f t="shared" si="240"/>
        <v>4.9499999999999851</v>
      </c>
    </row>
    <row r="2682" spans="1:23" x14ac:dyDescent="0.3">
      <c r="A2682" t="s">
        <v>17</v>
      </c>
      <c r="B2682" t="s">
        <v>1506</v>
      </c>
      <c r="C2682" t="s">
        <v>1507</v>
      </c>
      <c r="D2682" t="s">
        <v>1542</v>
      </c>
      <c r="E2682" t="s">
        <v>1543</v>
      </c>
      <c r="F2682">
        <v>0.28000000000000003</v>
      </c>
      <c r="G2682" s="2">
        <v>0</v>
      </c>
      <c r="H2682" s="4">
        <v>2.1631999999999998</v>
      </c>
      <c r="I2682" s="4">
        <v>0.48039999999999999</v>
      </c>
      <c r="J2682" s="7">
        <v>12</v>
      </c>
      <c r="K2682" s="7">
        <v>3</v>
      </c>
      <c r="L2682" s="3">
        <v>0.22209999999999999</v>
      </c>
      <c r="M2682" s="5">
        <v>0.85269105000000001</v>
      </c>
      <c r="N2682" s="6">
        <v>0.5</v>
      </c>
      <c r="O2682" s="8">
        <f>IFERROR(VLOOKUP(C2682,Sheet2!$B$2:$G$588,6,FALSE),0)</f>
        <v>15506</v>
      </c>
      <c r="P2682" t="s">
        <v>92</v>
      </c>
      <c r="Q2682" s="2">
        <v>0.41362114659999999</v>
      </c>
      <c r="R2682" s="3">
        <v>0.28000000000000003</v>
      </c>
      <c r="U2682" s="22">
        <f t="shared" si="238"/>
        <v>0.28000000000000003</v>
      </c>
      <c r="V2682" s="10">
        <f t="shared" si="239"/>
        <v>3.3600000000000003</v>
      </c>
      <c r="W2682" s="24">
        <f t="shared" si="240"/>
        <v>3.3600000000000003</v>
      </c>
    </row>
    <row r="2683" spans="1:23" x14ac:dyDescent="0.3">
      <c r="A2683" t="s">
        <v>17</v>
      </c>
      <c r="B2683" t="s">
        <v>1506</v>
      </c>
      <c r="C2683" t="s">
        <v>1507</v>
      </c>
      <c r="D2683" t="s">
        <v>1574</v>
      </c>
      <c r="E2683" t="s">
        <v>1575</v>
      </c>
      <c r="F2683">
        <v>0.23</v>
      </c>
      <c r="G2683" s="2">
        <v>0</v>
      </c>
      <c r="H2683" s="4">
        <v>2.6648000000000001</v>
      </c>
      <c r="I2683" s="4">
        <v>0.4259</v>
      </c>
      <c r="J2683" s="7">
        <v>12</v>
      </c>
      <c r="K2683" s="7">
        <v>3</v>
      </c>
      <c r="L2683" s="3">
        <v>0.1598</v>
      </c>
      <c r="M2683" s="5">
        <v>0.92016102</v>
      </c>
      <c r="N2683" s="6">
        <v>0.45</v>
      </c>
      <c r="O2683" s="8">
        <f>IFERROR(VLOOKUP(C2683,Sheet2!$B$2:$G$588,6,FALSE),0)</f>
        <v>15506</v>
      </c>
      <c r="P2683" t="s">
        <v>92</v>
      </c>
      <c r="Q2683" s="2">
        <v>0.51095515859999996</v>
      </c>
      <c r="R2683" s="3">
        <v>0.22999999999999901</v>
      </c>
      <c r="U2683" s="22">
        <f t="shared" si="238"/>
        <v>0.22999999999999901</v>
      </c>
      <c r="V2683" s="10">
        <f t="shared" si="239"/>
        <v>2.7599999999999882</v>
      </c>
      <c r="W2683" s="24">
        <f t="shared" si="240"/>
        <v>2.7599999999999882</v>
      </c>
    </row>
    <row r="2684" spans="1:23" x14ac:dyDescent="0.3">
      <c r="A2684" t="s">
        <v>17</v>
      </c>
      <c r="B2684" t="s">
        <v>1506</v>
      </c>
      <c r="C2684" t="s">
        <v>1507</v>
      </c>
      <c r="D2684" t="s">
        <v>1548</v>
      </c>
      <c r="E2684" t="s">
        <v>1549</v>
      </c>
      <c r="F2684">
        <v>0.25</v>
      </c>
      <c r="G2684" s="2">
        <v>0</v>
      </c>
      <c r="H2684" s="4">
        <v>1.5529999999999999</v>
      </c>
      <c r="I2684" s="4">
        <v>0.4753</v>
      </c>
      <c r="J2684" s="7">
        <v>11</v>
      </c>
      <c r="K2684" s="7">
        <v>3</v>
      </c>
      <c r="L2684" s="3">
        <v>0.30599999999999999</v>
      </c>
      <c r="M2684" s="5">
        <v>0.78683499000000001</v>
      </c>
      <c r="N2684" s="6">
        <v>0.5</v>
      </c>
      <c r="O2684" s="8">
        <f>IFERROR(VLOOKUP(C2684,Sheet2!$B$2:$G$588,6,FALSE),0)</f>
        <v>15506</v>
      </c>
      <c r="P2684" t="s">
        <v>92</v>
      </c>
      <c r="Q2684" s="2">
        <v>0.36454274580000001</v>
      </c>
      <c r="R2684" s="3">
        <v>0.25</v>
      </c>
      <c r="U2684" s="22">
        <f t="shared" si="238"/>
        <v>0.25</v>
      </c>
      <c r="V2684" s="10">
        <f t="shared" si="239"/>
        <v>2.75</v>
      </c>
      <c r="W2684" s="24">
        <f t="shared" si="240"/>
        <v>2.75</v>
      </c>
    </row>
    <row r="2685" spans="1:23" x14ac:dyDescent="0.3">
      <c r="A2685" t="s">
        <v>17</v>
      </c>
      <c r="B2685" t="s">
        <v>1506</v>
      </c>
      <c r="C2685" t="s">
        <v>1507</v>
      </c>
      <c r="D2685" t="s">
        <v>1604</v>
      </c>
      <c r="E2685" t="s">
        <v>1605</v>
      </c>
      <c r="F2685">
        <v>0.4</v>
      </c>
      <c r="G2685" s="2">
        <v>0</v>
      </c>
      <c r="H2685" s="4">
        <v>7.6976000000000004</v>
      </c>
      <c r="I2685" s="4">
        <v>0.36809999999999998</v>
      </c>
      <c r="J2685" s="7">
        <v>11</v>
      </c>
      <c r="K2685" s="7">
        <v>4</v>
      </c>
      <c r="L2685" s="3">
        <v>4.7800000000000002E-2</v>
      </c>
      <c r="M2685" s="5">
        <v>1.00543267</v>
      </c>
      <c r="N2685" s="6">
        <v>0.3</v>
      </c>
      <c r="O2685" s="8">
        <f>IFERROR(VLOOKUP(C2685,Sheet2!$B$2:$G$588,6,FALSE),0)</f>
        <v>15506</v>
      </c>
      <c r="P2685" t="s">
        <v>487</v>
      </c>
      <c r="Q2685" s="2">
        <v>0.70162099580000004</v>
      </c>
      <c r="R2685" s="3">
        <v>0.39999999999999902</v>
      </c>
      <c r="U2685" s="22">
        <f t="shared" si="238"/>
        <v>0.39999999999999902</v>
      </c>
      <c r="V2685" s="10">
        <f t="shared" si="239"/>
        <v>4.3999999999999897</v>
      </c>
      <c r="W2685" s="24">
        <f t="shared" si="240"/>
        <v>4.3999999999999897</v>
      </c>
    </row>
    <row r="2686" spans="1:23" x14ac:dyDescent="0.3">
      <c r="A2686" t="s">
        <v>17</v>
      </c>
      <c r="B2686" t="s">
        <v>1506</v>
      </c>
      <c r="C2686" t="s">
        <v>1507</v>
      </c>
      <c r="D2686" s="1" t="s">
        <v>1532</v>
      </c>
      <c r="E2686" t="s">
        <v>1533</v>
      </c>
      <c r="F2686">
        <v>0.28000000000000003</v>
      </c>
      <c r="G2686" s="2">
        <v>0</v>
      </c>
      <c r="H2686" s="4">
        <v>2.0190999999999999</v>
      </c>
      <c r="I2686" s="4">
        <v>0.39729999999999999</v>
      </c>
      <c r="J2686" s="7">
        <v>10</v>
      </c>
      <c r="K2686" s="7">
        <v>3</v>
      </c>
      <c r="L2686" s="3">
        <v>0.1968</v>
      </c>
      <c r="M2686" s="5">
        <v>0.81970514000000005</v>
      </c>
      <c r="N2686" s="6">
        <v>0.5</v>
      </c>
      <c r="O2686" s="8">
        <f>IFERROR(VLOOKUP(C2686,Sheet2!$B$2:$G$588,6,FALSE),0)</f>
        <v>15506</v>
      </c>
      <c r="P2686" t="s">
        <v>92</v>
      </c>
      <c r="Q2686" s="2">
        <v>0.39002456569999999</v>
      </c>
      <c r="R2686" s="3">
        <v>0.27999999999999903</v>
      </c>
      <c r="U2686" s="22">
        <f t="shared" si="238"/>
        <v>0.27999999999999903</v>
      </c>
      <c r="V2686" s="10">
        <f t="shared" si="239"/>
        <v>2.7999999999999901</v>
      </c>
      <c r="W2686" s="24">
        <f t="shared" si="240"/>
        <v>2.7999999999999901</v>
      </c>
    </row>
    <row r="2687" spans="1:23" x14ac:dyDescent="0.3">
      <c r="A2687" t="s">
        <v>17</v>
      </c>
      <c r="B2687" t="s">
        <v>1506</v>
      </c>
      <c r="C2687" t="s">
        <v>1507</v>
      </c>
      <c r="D2687" t="s">
        <v>1580</v>
      </c>
      <c r="E2687" t="s">
        <v>1581</v>
      </c>
      <c r="F2687">
        <v>0.3</v>
      </c>
      <c r="G2687" s="2">
        <v>0</v>
      </c>
      <c r="H2687" s="4">
        <v>0.72040000000000004</v>
      </c>
      <c r="I2687" s="4">
        <v>0.29959999999999998</v>
      </c>
      <c r="J2687" s="7">
        <v>8</v>
      </c>
      <c r="K2687" s="7">
        <v>2</v>
      </c>
      <c r="L2687" s="3">
        <v>0.41589999999999999</v>
      </c>
      <c r="M2687" s="5">
        <v>0.86227944999999995</v>
      </c>
      <c r="N2687" s="6">
        <v>0.5</v>
      </c>
      <c r="O2687" s="8">
        <f>IFERROR(VLOOKUP(C2687,Sheet2!$B$2:$G$588,6,FALSE),0)</f>
        <v>15506</v>
      </c>
      <c r="P2687" t="s">
        <v>22</v>
      </c>
      <c r="Q2687" s="2">
        <v>0.42014157730000001</v>
      </c>
      <c r="R2687" s="3">
        <v>0.3</v>
      </c>
      <c r="U2687" s="22">
        <f t="shared" si="238"/>
        <v>0.3</v>
      </c>
      <c r="V2687" s="10">
        <f t="shared" si="239"/>
        <v>2.4</v>
      </c>
      <c r="W2687" s="24">
        <f t="shared" si="240"/>
        <v>2.4</v>
      </c>
    </row>
    <row r="2688" spans="1:23" hidden="1" x14ac:dyDescent="0.3">
      <c r="A2688" t="s">
        <v>33</v>
      </c>
      <c r="B2688" t="s">
        <v>6884</v>
      </c>
      <c r="C2688" t="s">
        <v>6885</v>
      </c>
      <c r="D2688" t="s">
        <v>34</v>
      </c>
      <c r="F2688">
        <v>0.28939999999999999</v>
      </c>
      <c r="G2688" s="2">
        <v>0</v>
      </c>
      <c r="H2688" s="4">
        <v>4844.4450999999999</v>
      </c>
      <c r="I2688" s="4">
        <v>554.99789999999996</v>
      </c>
      <c r="J2688" s="7">
        <v>15345</v>
      </c>
      <c r="K2688" s="7">
        <v>4111</v>
      </c>
      <c r="L2688" s="3">
        <v>0.11459999999999999</v>
      </c>
      <c r="M2688" s="5">
        <v>0.92163938999999995</v>
      </c>
      <c r="N2688" s="6">
        <v>0.62707900000000005</v>
      </c>
      <c r="O2688" s="8">
        <f>IFERROR(VLOOKUP(C2688,Sheet2!$B$2:$G$588,6,FALSE),0)</f>
        <v>15345</v>
      </c>
      <c r="Q2688" s="2">
        <v>0.31960481540000002</v>
      </c>
      <c r="R2688" s="3">
        <v>0.28938657984550498</v>
      </c>
      <c r="U2688" s="22" t="str">
        <f t="shared" si="238"/>
        <v/>
      </c>
      <c r="V2688" s="10" t="str">
        <f t="shared" si="239"/>
        <v/>
      </c>
      <c r="W2688" s="24">
        <f t="shared" si="240"/>
        <v>4153.3976233592675</v>
      </c>
    </row>
    <row r="2689" spans="1:23" x14ac:dyDescent="0.3">
      <c r="A2689" t="s">
        <v>17</v>
      </c>
      <c r="B2689" t="s">
        <v>6884</v>
      </c>
      <c r="C2689" t="s">
        <v>6885</v>
      </c>
      <c r="D2689" t="s">
        <v>6938</v>
      </c>
      <c r="E2689" t="s">
        <v>6939</v>
      </c>
      <c r="F2689">
        <v>0.28000000000000003</v>
      </c>
      <c r="G2689" s="2">
        <v>0</v>
      </c>
      <c r="H2689" s="4">
        <v>297.60169999999999</v>
      </c>
      <c r="I2689" s="4">
        <v>23.43</v>
      </c>
      <c r="J2689" s="7">
        <v>1470</v>
      </c>
      <c r="K2689" s="7">
        <v>390</v>
      </c>
      <c r="L2689" s="3">
        <v>7.8700000000000006E-2</v>
      </c>
      <c r="M2689" s="5">
        <v>2.0919230500000001</v>
      </c>
      <c r="N2689" s="6">
        <v>1.5</v>
      </c>
      <c r="O2689" s="8">
        <f>IFERROR(VLOOKUP(C2689,Sheet2!$B$2:$G$588,6,FALSE),0)</f>
        <v>15345</v>
      </c>
      <c r="P2689" t="s">
        <v>22</v>
      </c>
      <c r="Q2689" s="2">
        <v>0.28295641780000003</v>
      </c>
      <c r="R2689" s="3">
        <v>0.27999999999999903</v>
      </c>
      <c r="U2689" s="22">
        <f t="shared" si="238"/>
        <v>0.27999999999999903</v>
      </c>
      <c r="V2689" s="10">
        <f t="shared" si="239"/>
        <v>411.59999999999854</v>
      </c>
      <c r="W2689" s="24">
        <f t="shared" si="240"/>
        <v>411.59999999999854</v>
      </c>
    </row>
    <row r="2690" spans="1:23" x14ac:dyDescent="0.3">
      <c r="A2690" t="s">
        <v>17</v>
      </c>
      <c r="B2690" t="s">
        <v>6884</v>
      </c>
      <c r="C2690" t="s">
        <v>6885</v>
      </c>
      <c r="D2690" t="s">
        <v>6912</v>
      </c>
      <c r="E2690" t="s">
        <v>6913</v>
      </c>
      <c r="F2690">
        <v>0.35</v>
      </c>
      <c r="G2690" s="2">
        <v>0</v>
      </c>
      <c r="H2690" s="4">
        <v>274.09030000000001</v>
      </c>
      <c r="I2690" s="4">
        <v>126.1468</v>
      </c>
      <c r="J2690" s="7">
        <v>1267</v>
      </c>
      <c r="K2690" s="7">
        <v>310</v>
      </c>
      <c r="L2690" s="3">
        <v>0.4602</v>
      </c>
      <c r="M2690" s="5">
        <v>0.334924</v>
      </c>
      <c r="N2690" s="6">
        <v>0.25</v>
      </c>
      <c r="O2690" s="8">
        <f>IFERROR(VLOOKUP(C2690,Sheet2!$B$2:$G$588,6,FALSE),0)</f>
        <v>15345</v>
      </c>
      <c r="P2690" t="s">
        <v>92</v>
      </c>
      <c r="Q2690" s="2">
        <v>0.25356199600000001</v>
      </c>
      <c r="R2690" s="3">
        <v>0.25356199604324098</v>
      </c>
      <c r="U2690" s="22">
        <f t="shared" si="238"/>
        <v>0.25356199604324098</v>
      </c>
      <c r="V2690" s="10">
        <f t="shared" si="239"/>
        <v>321.26304898678632</v>
      </c>
      <c r="W2690" s="24">
        <f t="shared" si="240"/>
        <v>321.26304898678632</v>
      </c>
    </row>
    <row r="2691" spans="1:23" x14ac:dyDescent="0.3">
      <c r="A2691" t="s">
        <v>17</v>
      </c>
      <c r="B2691" t="s">
        <v>6884</v>
      </c>
      <c r="C2691" t="s">
        <v>6885</v>
      </c>
      <c r="D2691" t="s">
        <v>6944</v>
      </c>
      <c r="E2691" t="s">
        <v>6945</v>
      </c>
      <c r="F2691">
        <v>0.27</v>
      </c>
      <c r="G2691" s="2">
        <v>0</v>
      </c>
      <c r="H2691" s="4">
        <v>353.0487</v>
      </c>
      <c r="I2691" s="4">
        <v>18.680199999999999</v>
      </c>
      <c r="J2691" s="7">
        <v>1216</v>
      </c>
      <c r="K2691" s="7">
        <v>328</v>
      </c>
      <c r="L2691" s="3">
        <v>5.2900000000000003E-2</v>
      </c>
      <c r="M2691" s="5">
        <v>2.1698481599999999</v>
      </c>
      <c r="N2691" s="6">
        <v>1.5</v>
      </c>
      <c r="O2691" s="8">
        <f>IFERROR(VLOOKUP(C2691,Sheet2!$B$2:$G$588,6,FALSE),0)</f>
        <v>15345</v>
      </c>
      <c r="P2691" t="s">
        <v>22</v>
      </c>
      <c r="Q2691" s="2">
        <v>0.30870738860000002</v>
      </c>
      <c r="R2691" s="3">
        <v>0.27</v>
      </c>
      <c r="U2691" s="22">
        <f t="shared" si="238"/>
        <v>0.27</v>
      </c>
      <c r="V2691" s="10">
        <f t="shared" si="239"/>
        <v>328.32000000000005</v>
      </c>
      <c r="W2691" s="24">
        <f t="shared" si="240"/>
        <v>328.32000000000005</v>
      </c>
    </row>
    <row r="2692" spans="1:23" x14ac:dyDescent="0.3">
      <c r="A2692" t="s">
        <v>17</v>
      </c>
      <c r="B2692" t="s">
        <v>6884</v>
      </c>
      <c r="C2692" t="s">
        <v>6885</v>
      </c>
      <c r="D2692" t="s">
        <v>6906</v>
      </c>
      <c r="E2692" t="s">
        <v>6907</v>
      </c>
      <c r="F2692">
        <v>0.25</v>
      </c>
      <c r="G2692" s="2">
        <v>0</v>
      </c>
      <c r="H2692" s="4">
        <v>195.80439999999999</v>
      </c>
      <c r="I2692" s="4">
        <v>63.1554</v>
      </c>
      <c r="J2692" s="7">
        <v>1059</v>
      </c>
      <c r="K2692" s="7">
        <v>265</v>
      </c>
      <c r="L2692" s="3">
        <v>0.32250000000000001</v>
      </c>
      <c r="M2692" s="5">
        <v>0.55885569999999996</v>
      </c>
      <c r="N2692" s="6">
        <v>0.35</v>
      </c>
      <c r="O2692" s="8">
        <f>IFERROR(VLOOKUP(C2692,Sheet2!$B$2:$G$588,6,FALSE),0)</f>
        <v>15345</v>
      </c>
      <c r="P2692" t="s">
        <v>22</v>
      </c>
      <c r="Q2692" s="2">
        <v>0.37372026780000001</v>
      </c>
      <c r="R2692" s="3">
        <v>0.25</v>
      </c>
      <c r="U2692" s="22">
        <f t="shared" si="238"/>
        <v>0.25</v>
      </c>
      <c r="V2692" s="10">
        <f t="shared" si="239"/>
        <v>264.75</v>
      </c>
      <c r="W2692" s="24">
        <f t="shared" si="240"/>
        <v>264.75</v>
      </c>
    </row>
    <row r="2693" spans="1:23" x14ac:dyDescent="0.3">
      <c r="A2693" t="s">
        <v>17</v>
      </c>
      <c r="B2693" t="s">
        <v>6884</v>
      </c>
      <c r="C2693" t="s">
        <v>6885</v>
      </c>
      <c r="D2693" t="s">
        <v>6924</v>
      </c>
      <c r="E2693" t="s">
        <v>6925</v>
      </c>
      <c r="F2693">
        <v>0.25</v>
      </c>
      <c r="G2693" s="2">
        <v>0</v>
      </c>
      <c r="H2693" s="4">
        <v>360.94580000000002</v>
      </c>
      <c r="I2693" s="4">
        <v>16.020900000000001</v>
      </c>
      <c r="J2693" s="7">
        <v>1011</v>
      </c>
      <c r="K2693" s="7">
        <v>253</v>
      </c>
      <c r="L2693" s="3">
        <v>4.4400000000000002E-2</v>
      </c>
      <c r="M2693" s="5">
        <v>2.1045101900000001</v>
      </c>
      <c r="N2693" s="6">
        <v>1.5</v>
      </c>
      <c r="O2693" s="8">
        <f>IFERROR(VLOOKUP(C2693,Sheet2!$B$2:$G$588,6,FALSE),0)</f>
        <v>15345</v>
      </c>
      <c r="P2693" t="s">
        <v>22</v>
      </c>
      <c r="Q2693" s="2">
        <v>0.28724507700000002</v>
      </c>
      <c r="R2693" s="3">
        <v>0.249999999999999</v>
      </c>
      <c r="U2693" s="22">
        <f t="shared" si="238"/>
        <v>0.249999999999999</v>
      </c>
      <c r="V2693" s="10">
        <f t="shared" si="239"/>
        <v>252.74999999999898</v>
      </c>
      <c r="W2693" s="24">
        <f t="shared" si="240"/>
        <v>252.74999999999898</v>
      </c>
    </row>
    <row r="2694" spans="1:23" x14ac:dyDescent="0.3">
      <c r="A2694" t="s">
        <v>17</v>
      </c>
      <c r="B2694" t="s">
        <v>6884</v>
      </c>
      <c r="C2694" t="s">
        <v>6885</v>
      </c>
      <c r="D2694" t="s">
        <v>6926</v>
      </c>
      <c r="E2694" t="s">
        <v>6927</v>
      </c>
      <c r="F2694">
        <v>0.3</v>
      </c>
      <c r="G2694" s="2">
        <v>0</v>
      </c>
      <c r="H2694" s="4">
        <v>392.26710000000003</v>
      </c>
      <c r="I2694" s="4">
        <v>15.132</v>
      </c>
      <c r="J2694" s="7">
        <v>902</v>
      </c>
      <c r="K2694" s="7">
        <v>220</v>
      </c>
      <c r="L2694" s="3">
        <v>3.8600000000000002E-2</v>
      </c>
      <c r="M2694" s="5">
        <v>1.9871318099999999</v>
      </c>
      <c r="N2694" s="6">
        <v>1.5</v>
      </c>
      <c r="O2694" s="8">
        <f>IFERROR(VLOOKUP(C2694,Sheet2!$B$2:$G$588,6,FALSE),0)</f>
        <v>15345</v>
      </c>
      <c r="P2694" t="s">
        <v>22</v>
      </c>
      <c r="Q2694" s="2">
        <v>0.2451431801</v>
      </c>
      <c r="R2694" s="3">
        <v>0.24514318007059399</v>
      </c>
      <c r="U2694" s="22">
        <f t="shared" si="238"/>
        <v>0.24514318007059399</v>
      </c>
      <c r="V2694" s="10">
        <f t="shared" si="239"/>
        <v>221.11914842367577</v>
      </c>
      <c r="W2694" s="24">
        <f t="shared" si="240"/>
        <v>221.11914842367577</v>
      </c>
    </row>
    <row r="2695" spans="1:23" x14ac:dyDescent="0.3">
      <c r="A2695" t="s">
        <v>17</v>
      </c>
      <c r="B2695" t="s">
        <v>6884</v>
      </c>
      <c r="C2695" t="s">
        <v>6885</v>
      </c>
      <c r="D2695" t="s">
        <v>6914</v>
      </c>
      <c r="E2695" t="s">
        <v>6915</v>
      </c>
      <c r="F2695">
        <v>0.25</v>
      </c>
      <c r="G2695" s="2">
        <v>0</v>
      </c>
      <c r="H2695" s="4">
        <v>196.065</v>
      </c>
      <c r="I2695" s="4">
        <v>15.931900000000001</v>
      </c>
      <c r="J2695" s="7">
        <v>890</v>
      </c>
      <c r="K2695" s="7">
        <v>173</v>
      </c>
      <c r="L2695" s="3">
        <v>8.1299999999999997E-2</v>
      </c>
      <c r="M2695" s="5">
        <v>1.8622209700000001</v>
      </c>
      <c r="N2695" s="6">
        <v>1.5</v>
      </c>
      <c r="O2695" s="8">
        <f>IFERROR(VLOOKUP(C2695,Sheet2!$B$2:$G$588,6,FALSE),0)</f>
        <v>15345</v>
      </c>
      <c r="P2695" t="s">
        <v>22</v>
      </c>
      <c r="Q2695" s="2">
        <v>0.19451019689999999</v>
      </c>
      <c r="R2695" s="3">
        <v>0.19451019686885701</v>
      </c>
      <c r="U2695" s="22">
        <f t="shared" si="238"/>
        <v>0.19451019686885701</v>
      </c>
      <c r="V2695" s="10">
        <f t="shared" si="239"/>
        <v>173.11407521328275</v>
      </c>
      <c r="W2695" s="24">
        <f t="shared" si="240"/>
        <v>173.11407521328275</v>
      </c>
    </row>
    <row r="2696" spans="1:23" x14ac:dyDescent="0.3">
      <c r="A2696" t="s">
        <v>17</v>
      </c>
      <c r="B2696" t="s">
        <v>6884</v>
      </c>
      <c r="C2696" t="s">
        <v>6885</v>
      </c>
      <c r="D2696" t="s">
        <v>6894</v>
      </c>
      <c r="E2696" t="s">
        <v>6895</v>
      </c>
      <c r="F2696">
        <v>0.35</v>
      </c>
      <c r="G2696" s="2">
        <v>0</v>
      </c>
      <c r="H2696" s="4">
        <v>256.24040000000002</v>
      </c>
      <c r="I2696" s="4">
        <v>46.2089</v>
      </c>
      <c r="J2696" s="7">
        <v>878</v>
      </c>
      <c r="K2696" s="7">
        <v>307</v>
      </c>
      <c r="L2696" s="3">
        <v>0.18029999999999999</v>
      </c>
      <c r="M2696" s="5">
        <v>0.63364067999999996</v>
      </c>
      <c r="N2696" s="6">
        <v>0.35</v>
      </c>
      <c r="O2696" s="8">
        <f>IFERROR(VLOOKUP(C2696,Sheet2!$B$2:$G$588,6,FALSE),0)</f>
        <v>15345</v>
      </c>
      <c r="P2696" t="s">
        <v>22</v>
      </c>
      <c r="Q2696" s="2">
        <v>0.44763647849999999</v>
      </c>
      <c r="R2696" s="3">
        <v>0.35</v>
      </c>
      <c r="U2696" s="22">
        <f t="shared" si="238"/>
        <v>0.35</v>
      </c>
      <c r="V2696" s="10">
        <f t="shared" si="239"/>
        <v>307.29999999999995</v>
      </c>
      <c r="W2696" s="24">
        <f t="shared" si="240"/>
        <v>307.29999999999995</v>
      </c>
    </row>
    <row r="2697" spans="1:23" x14ac:dyDescent="0.3">
      <c r="A2697" t="s">
        <v>17</v>
      </c>
      <c r="B2697" t="s">
        <v>6884</v>
      </c>
      <c r="C2697" t="s">
        <v>6885</v>
      </c>
      <c r="D2697" t="s">
        <v>6900</v>
      </c>
      <c r="E2697" t="s">
        <v>6901</v>
      </c>
      <c r="F2697">
        <v>0.35</v>
      </c>
      <c r="G2697" s="2">
        <v>0</v>
      </c>
      <c r="H2697" s="4">
        <v>281.70760000000001</v>
      </c>
      <c r="I2697" s="4">
        <v>32.875999999999998</v>
      </c>
      <c r="J2697" s="7">
        <v>814</v>
      </c>
      <c r="K2697" s="7">
        <v>285</v>
      </c>
      <c r="L2697" s="3">
        <v>0.1167</v>
      </c>
      <c r="M2697" s="5">
        <v>0.82486572999999996</v>
      </c>
      <c r="N2697" s="6">
        <v>0.5</v>
      </c>
      <c r="O2697" s="8">
        <f>IFERROR(VLOOKUP(C2697,Sheet2!$B$2:$G$588,6,FALSE),0)</f>
        <v>15345</v>
      </c>
      <c r="P2697" t="s">
        <v>22</v>
      </c>
      <c r="Q2697" s="2">
        <v>0.39384074000000002</v>
      </c>
      <c r="R2697" s="3">
        <v>0.35</v>
      </c>
      <c r="U2697" s="22">
        <f t="shared" si="238"/>
        <v>0.35</v>
      </c>
      <c r="V2697" s="10">
        <f t="shared" si="239"/>
        <v>284.89999999999998</v>
      </c>
      <c r="W2697" s="24">
        <f t="shared" si="240"/>
        <v>284.89999999999998</v>
      </c>
    </row>
    <row r="2698" spans="1:23" x14ac:dyDescent="0.3">
      <c r="A2698" t="s">
        <v>17</v>
      </c>
      <c r="B2698" t="s">
        <v>6884</v>
      </c>
      <c r="C2698" t="s">
        <v>6885</v>
      </c>
      <c r="D2698" t="s">
        <v>6898</v>
      </c>
      <c r="E2698" t="s">
        <v>6899</v>
      </c>
      <c r="F2698">
        <v>0.25</v>
      </c>
      <c r="G2698" s="2">
        <v>0</v>
      </c>
      <c r="H2698" s="4">
        <v>332.7278</v>
      </c>
      <c r="I2698" s="4">
        <v>18.091100000000001</v>
      </c>
      <c r="J2698" s="7">
        <v>781</v>
      </c>
      <c r="K2698" s="7">
        <v>195</v>
      </c>
      <c r="L2698" s="3">
        <v>5.4399999999999997E-2</v>
      </c>
      <c r="M2698" s="5">
        <v>1.43963581</v>
      </c>
      <c r="N2698" s="6">
        <v>1</v>
      </c>
      <c r="O2698" s="8">
        <f>IFERROR(VLOOKUP(C2698,Sheet2!$B$2:$G$588,6,FALSE),0)</f>
        <v>15345</v>
      </c>
      <c r="P2698" t="s">
        <v>92</v>
      </c>
      <c r="Q2698" s="2">
        <v>0.30537988049999998</v>
      </c>
      <c r="R2698" s="3">
        <v>0.25</v>
      </c>
      <c r="U2698" s="22">
        <f t="shared" ref="U2698:U2761" si="242">IF(A2698="placement",IF(T2698="",R2698,T2698),"")</f>
        <v>0.25</v>
      </c>
      <c r="V2698" s="10">
        <f t="shared" ref="V2698:V2761" si="243">IF($A2698="placement",U2698*J2698,"")</f>
        <v>195.25</v>
      </c>
      <c r="W2698" s="24">
        <f t="shared" ref="W2698:W2761" si="244">IF($A2698="placement",V2698,IF($A2698="site",SUMIF($C:$C,$C2698,$V:$V),IF($A2698="user",SUMIF($B:$B,$B2698,$V:$V),SUM($V:$V))))</f>
        <v>195.25</v>
      </c>
    </row>
    <row r="2699" spans="1:23" x14ac:dyDescent="0.3">
      <c r="A2699" t="s">
        <v>17</v>
      </c>
      <c r="B2699" t="s">
        <v>6884</v>
      </c>
      <c r="C2699" t="s">
        <v>6885</v>
      </c>
      <c r="D2699" t="s">
        <v>6932</v>
      </c>
      <c r="E2699" t="s">
        <v>6933</v>
      </c>
      <c r="F2699">
        <v>0.35</v>
      </c>
      <c r="G2699" s="2">
        <v>0</v>
      </c>
      <c r="H2699" s="4">
        <v>307.43990000000002</v>
      </c>
      <c r="I2699" s="4">
        <v>21.691400000000002</v>
      </c>
      <c r="J2699" s="7">
        <v>717</v>
      </c>
      <c r="K2699" s="7">
        <v>251</v>
      </c>
      <c r="L2699" s="3">
        <v>7.0599999999999996E-2</v>
      </c>
      <c r="M2699" s="5">
        <v>1.10117723</v>
      </c>
      <c r="N2699" s="6">
        <v>0.5</v>
      </c>
      <c r="O2699" s="8">
        <f>IFERROR(VLOOKUP(C2699,Sheet2!$B$2:$G$588,6,FALSE),0)</f>
        <v>15345</v>
      </c>
      <c r="P2699" t="s">
        <v>22</v>
      </c>
      <c r="Q2699" s="2">
        <v>0.54594048240000004</v>
      </c>
      <c r="R2699" s="3">
        <v>0.34999999999999898</v>
      </c>
      <c r="U2699" s="22">
        <f t="shared" si="242"/>
        <v>0.34999999999999898</v>
      </c>
      <c r="V2699" s="10">
        <f t="shared" si="243"/>
        <v>250.94999999999928</v>
      </c>
      <c r="W2699" s="24">
        <f t="shared" si="244"/>
        <v>250.94999999999928</v>
      </c>
    </row>
    <row r="2700" spans="1:23" x14ac:dyDescent="0.3">
      <c r="A2700" t="s">
        <v>17</v>
      </c>
      <c r="B2700" t="s">
        <v>6884</v>
      </c>
      <c r="C2700" t="s">
        <v>6885</v>
      </c>
      <c r="D2700" s="1" t="s">
        <v>6920</v>
      </c>
      <c r="E2700" t="s">
        <v>6921</v>
      </c>
      <c r="F2700">
        <v>0.25</v>
      </c>
      <c r="G2700" s="2">
        <v>0</v>
      </c>
      <c r="H2700" s="4">
        <v>136.285</v>
      </c>
      <c r="I2700" s="4">
        <v>35.874499999999998</v>
      </c>
      <c r="J2700" s="7">
        <v>572</v>
      </c>
      <c r="K2700" s="7">
        <v>143</v>
      </c>
      <c r="L2700" s="3">
        <v>0.26319999999999999</v>
      </c>
      <c r="M2700" s="5">
        <v>0.53134917000000004</v>
      </c>
      <c r="N2700" s="6">
        <v>0.35</v>
      </c>
      <c r="O2700" s="8">
        <f>IFERROR(VLOOKUP(C2700,Sheet2!$B$2:$G$588,6,FALSE),0)</f>
        <v>15345</v>
      </c>
      <c r="P2700" t="s">
        <v>22</v>
      </c>
      <c r="Q2700" s="2">
        <v>0.3412994292</v>
      </c>
      <c r="R2700" s="3">
        <v>0.25</v>
      </c>
      <c r="U2700" s="22">
        <f t="shared" si="242"/>
        <v>0.25</v>
      </c>
      <c r="V2700" s="10">
        <f t="shared" si="243"/>
        <v>143</v>
      </c>
      <c r="W2700" s="24">
        <f t="shared" si="244"/>
        <v>143</v>
      </c>
    </row>
    <row r="2701" spans="1:23" x14ac:dyDescent="0.3">
      <c r="A2701" t="s">
        <v>17</v>
      </c>
      <c r="B2701" t="s">
        <v>6884</v>
      </c>
      <c r="C2701" t="s">
        <v>6885</v>
      </c>
      <c r="D2701" t="s">
        <v>6892</v>
      </c>
      <c r="E2701" t="s">
        <v>6893</v>
      </c>
      <c r="F2701">
        <v>0.25</v>
      </c>
      <c r="G2701" s="2">
        <v>0</v>
      </c>
      <c r="H2701" s="4">
        <v>181.19130000000001</v>
      </c>
      <c r="I2701" s="4">
        <v>8.5707000000000004</v>
      </c>
      <c r="J2701" s="7">
        <v>530</v>
      </c>
      <c r="K2701" s="7">
        <v>133</v>
      </c>
      <c r="L2701" s="3">
        <v>4.7300000000000002E-2</v>
      </c>
      <c r="M2701" s="5">
        <v>2.0625852199999999</v>
      </c>
      <c r="N2701" s="6">
        <v>1.5</v>
      </c>
      <c r="O2701" s="8">
        <f>IFERROR(VLOOKUP(C2701,Sheet2!$B$2:$G$588,6,FALSE),0)</f>
        <v>15345</v>
      </c>
      <c r="P2701" t="s">
        <v>22</v>
      </c>
      <c r="Q2701" s="2">
        <v>0.27275731990000002</v>
      </c>
      <c r="R2701" s="3">
        <v>0.249999999999999</v>
      </c>
      <c r="U2701" s="22">
        <f t="shared" si="242"/>
        <v>0.249999999999999</v>
      </c>
      <c r="V2701" s="10">
        <f t="shared" si="243"/>
        <v>132.49999999999946</v>
      </c>
      <c r="W2701" s="24">
        <f t="shared" si="244"/>
        <v>132.49999999999946</v>
      </c>
    </row>
    <row r="2702" spans="1:23" x14ac:dyDescent="0.3">
      <c r="A2702" t="s">
        <v>17</v>
      </c>
      <c r="B2702" t="s">
        <v>6884</v>
      </c>
      <c r="C2702" t="s">
        <v>6885</v>
      </c>
      <c r="D2702" t="s">
        <v>6908</v>
      </c>
      <c r="E2702" t="s">
        <v>6909</v>
      </c>
      <c r="F2702">
        <v>0.25</v>
      </c>
      <c r="G2702" s="2">
        <v>0</v>
      </c>
      <c r="H2702" s="4">
        <v>145.69110000000001</v>
      </c>
      <c r="I2702" s="4">
        <v>19.6203</v>
      </c>
      <c r="J2702" s="7">
        <v>469</v>
      </c>
      <c r="K2702" s="7">
        <v>117</v>
      </c>
      <c r="L2702" s="3">
        <v>0.13469999999999999</v>
      </c>
      <c r="M2702" s="5">
        <v>0.79716911000000001</v>
      </c>
      <c r="N2702" s="6">
        <v>0.5</v>
      </c>
      <c r="O2702" s="8">
        <f>IFERROR(VLOOKUP(C2702,Sheet2!$B$2:$G$588,6,FALSE),0)</f>
        <v>15345</v>
      </c>
      <c r="P2702" t="s">
        <v>22</v>
      </c>
      <c r="Q2702" s="2">
        <v>0.37278051379999999</v>
      </c>
      <c r="R2702" s="3">
        <v>0.25</v>
      </c>
      <c r="U2702" s="22">
        <f t="shared" si="242"/>
        <v>0.25</v>
      </c>
      <c r="V2702" s="10">
        <f t="shared" si="243"/>
        <v>117.25</v>
      </c>
      <c r="W2702" s="24">
        <f t="shared" si="244"/>
        <v>117.25</v>
      </c>
    </row>
    <row r="2703" spans="1:23" x14ac:dyDescent="0.3">
      <c r="A2703" t="s">
        <v>17</v>
      </c>
      <c r="B2703" t="s">
        <v>6884</v>
      </c>
      <c r="C2703" t="s">
        <v>6885</v>
      </c>
      <c r="D2703" t="s">
        <v>6902</v>
      </c>
      <c r="E2703" t="s">
        <v>6903</v>
      </c>
      <c r="F2703">
        <v>0.3</v>
      </c>
      <c r="G2703" s="2">
        <v>0</v>
      </c>
      <c r="H2703" s="4">
        <v>181.5016</v>
      </c>
      <c r="I2703" s="4">
        <v>8.0553000000000008</v>
      </c>
      <c r="J2703" s="7">
        <v>458</v>
      </c>
      <c r="K2703" s="7">
        <v>95</v>
      </c>
      <c r="L2703" s="3">
        <v>4.4400000000000002E-2</v>
      </c>
      <c r="M2703" s="5">
        <v>1.8951380600000001</v>
      </c>
      <c r="N2703" s="6">
        <v>1.5</v>
      </c>
      <c r="O2703" s="8">
        <f>IFERROR(VLOOKUP(C2703,Sheet2!$B$2:$G$588,6,FALSE),0)</f>
        <v>15345</v>
      </c>
      <c r="P2703" t="s">
        <v>22</v>
      </c>
      <c r="Q2703" s="2">
        <v>0.20850093789999999</v>
      </c>
      <c r="R2703" s="3">
        <v>0.20850093789932</v>
      </c>
      <c r="U2703" s="22">
        <f t="shared" si="242"/>
        <v>0.20850093789932</v>
      </c>
      <c r="V2703" s="10">
        <f t="shared" si="243"/>
        <v>95.493429557888561</v>
      </c>
      <c r="W2703" s="24">
        <f t="shared" si="244"/>
        <v>95.493429557888561</v>
      </c>
    </row>
    <row r="2704" spans="1:23" x14ac:dyDescent="0.3">
      <c r="A2704" t="s">
        <v>17</v>
      </c>
      <c r="B2704" t="s">
        <v>6884</v>
      </c>
      <c r="C2704" t="s">
        <v>6885</v>
      </c>
      <c r="D2704" t="s">
        <v>6940</v>
      </c>
      <c r="E2704" t="s">
        <v>6941</v>
      </c>
      <c r="F2704">
        <v>0.25</v>
      </c>
      <c r="G2704" s="2">
        <v>0</v>
      </c>
      <c r="H2704" s="4">
        <v>122.7775</v>
      </c>
      <c r="I2704" s="4">
        <v>5.9996</v>
      </c>
      <c r="J2704" s="7">
        <v>361</v>
      </c>
      <c r="K2704" s="7">
        <v>89</v>
      </c>
      <c r="L2704" s="3">
        <v>4.8899999999999999E-2</v>
      </c>
      <c r="M2704" s="5">
        <v>2.0052241799999999</v>
      </c>
      <c r="N2704" s="6">
        <v>1.5</v>
      </c>
      <c r="O2704" s="8">
        <f>IFERROR(VLOOKUP(C2704,Sheet2!$B$2:$G$588,6,FALSE),0)</f>
        <v>15345</v>
      </c>
      <c r="P2704" t="s">
        <v>22</v>
      </c>
      <c r="Q2704" s="2">
        <v>0.25195396460000002</v>
      </c>
      <c r="R2704" s="3">
        <v>0.25</v>
      </c>
      <c r="U2704" s="22">
        <f t="shared" si="242"/>
        <v>0.25</v>
      </c>
      <c r="V2704" s="10">
        <f t="shared" si="243"/>
        <v>90.25</v>
      </c>
      <c r="W2704" s="24">
        <f t="shared" si="244"/>
        <v>90.25</v>
      </c>
    </row>
    <row r="2705" spans="1:23" x14ac:dyDescent="0.3">
      <c r="A2705" t="s">
        <v>17</v>
      </c>
      <c r="B2705" t="s">
        <v>6884</v>
      </c>
      <c r="C2705" t="s">
        <v>6885</v>
      </c>
      <c r="D2705" t="s">
        <v>6886</v>
      </c>
      <c r="E2705" t="s">
        <v>6887</v>
      </c>
      <c r="F2705">
        <v>0.35</v>
      </c>
      <c r="G2705" s="2">
        <v>0</v>
      </c>
      <c r="H2705" s="4">
        <v>144.90479999999999</v>
      </c>
      <c r="I2705" s="4">
        <v>12.641400000000001</v>
      </c>
      <c r="J2705" s="7">
        <v>336</v>
      </c>
      <c r="K2705" s="7">
        <v>118</v>
      </c>
      <c r="L2705" s="3">
        <v>8.72E-2</v>
      </c>
      <c r="M2705" s="5">
        <v>0.88673232000000002</v>
      </c>
      <c r="N2705" s="6">
        <v>0.5</v>
      </c>
      <c r="O2705" s="8">
        <f>IFERROR(VLOOKUP(C2705,Sheet2!$B$2:$G$588,6,FALSE),0)</f>
        <v>15345</v>
      </c>
      <c r="P2705" t="s">
        <v>22</v>
      </c>
      <c r="Q2705" s="2">
        <v>0.43613197990000002</v>
      </c>
      <c r="R2705" s="3">
        <v>0.35</v>
      </c>
      <c r="U2705" s="22">
        <f t="shared" si="242"/>
        <v>0.35</v>
      </c>
      <c r="V2705" s="10">
        <f t="shared" si="243"/>
        <v>117.6</v>
      </c>
      <c r="W2705" s="24">
        <f t="shared" si="244"/>
        <v>117.6</v>
      </c>
    </row>
    <row r="2706" spans="1:23" x14ac:dyDescent="0.3">
      <c r="A2706" t="s">
        <v>17</v>
      </c>
      <c r="B2706" t="s">
        <v>6884</v>
      </c>
      <c r="C2706" t="s">
        <v>6885</v>
      </c>
      <c r="D2706" t="s">
        <v>6896</v>
      </c>
      <c r="E2706" t="s">
        <v>6897</v>
      </c>
      <c r="F2706">
        <v>0.35</v>
      </c>
      <c r="G2706" s="2">
        <v>0</v>
      </c>
      <c r="H2706" s="4">
        <v>89.155000000000001</v>
      </c>
      <c r="I2706" s="4">
        <v>15.5684</v>
      </c>
      <c r="J2706" s="7">
        <v>283</v>
      </c>
      <c r="K2706" s="7">
        <v>99</v>
      </c>
      <c r="L2706" s="3">
        <v>0.17460000000000001</v>
      </c>
      <c r="M2706" s="5">
        <v>0.60555431000000004</v>
      </c>
      <c r="N2706" s="6">
        <v>0.35</v>
      </c>
      <c r="O2706" s="8">
        <f>IFERROR(VLOOKUP(C2706,Sheet2!$B$2:$G$588,6,FALSE),0)</f>
        <v>15345</v>
      </c>
      <c r="P2706" t="s">
        <v>22</v>
      </c>
      <c r="Q2706" s="2">
        <v>0.42201715649999999</v>
      </c>
      <c r="R2706" s="3">
        <v>0.35</v>
      </c>
      <c r="U2706" s="22">
        <f t="shared" si="242"/>
        <v>0.35</v>
      </c>
      <c r="V2706" s="10">
        <f t="shared" si="243"/>
        <v>99.05</v>
      </c>
      <c r="W2706" s="24">
        <f t="shared" si="244"/>
        <v>99.05</v>
      </c>
    </row>
    <row r="2707" spans="1:23" x14ac:dyDescent="0.3">
      <c r="A2707" t="s">
        <v>17</v>
      </c>
      <c r="B2707" t="s">
        <v>6884</v>
      </c>
      <c r="C2707" t="s">
        <v>6885</v>
      </c>
      <c r="D2707" t="s">
        <v>6918</v>
      </c>
      <c r="E2707" t="s">
        <v>6919</v>
      </c>
      <c r="F2707">
        <v>0.25</v>
      </c>
      <c r="G2707" s="2">
        <v>0</v>
      </c>
      <c r="H2707" s="4">
        <v>78.520300000000006</v>
      </c>
      <c r="I2707" s="4">
        <v>4.0881999999999996</v>
      </c>
      <c r="J2707" s="7">
        <v>227</v>
      </c>
      <c r="K2707" s="7">
        <v>43</v>
      </c>
      <c r="L2707" s="3">
        <v>5.21E-2</v>
      </c>
      <c r="M2707" s="5">
        <v>1.8505879300000001</v>
      </c>
      <c r="N2707" s="6">
        <v>1.5</v>
      </c>
      <c r="O2707" s="8">
        <f>IFERROR(VLOOKUP(C2707,Sheet2!$B$2:$G$588,6,FALSE),0)</f>
        <v>15345</v>
      </c>
      <c r="P2707" t="s">
        <v>22</v>
      </c>
      <c r="Q2707" s="2">
        <v>0.18944678170000001</v>
      </c>
      <c r="R2707" s="3">
        <v>0.18944678167343901</v>
      </c>
      <c r="U2707" s="22">
        <f t="shared" si="242"/>
        <v>0.18944678167343901</v>
      </c>
      <c r="V2707" s="10">
        <f t="shared" si="243"/>
        <v>43.004419439870652</v>
      </c>
      <c r="W2707" s="24">
        <f t="shared" si="244"/>
        <v>43.004419439870652</v>
      </c>
    </row>
    <row r="2708" spans="1:23" x14ac:dyDescent="0.3">
      <c r="A2708" t="s">
        <v>17</v>
      </c>
      <c r="B2708" t="s">
        <v>6884</v>
      </c>
      <c r="C2708" t="s">
        <v>6885</v>
      </c>
      <c r="D2708" t="s">
        <v>6888</v>
      </c>
      <c r="E2708" t="s">
        <v>6889</v>
      </c>
      <c r="F2708">
        <v>0.35</v>
      </c>
      <c r="G2708" s="2">
        <v>0</v>
      </c>
      <c r="H2708" s="4">
        <v>58.736600000000003</v>
      </c>
      <c r="I2708" s="4">
        <v>13.3188</v>
      </c>
      <c r="J2708" s="7">
        <v>220</v>
      </c>
      <c r="K2708" s="7">
        <v>72</v>
      </c>
      <c r="L2708" s="3">
        <v>0.2268</v>
      </c>
      <c r="M2708" s="5">
        <v>0.55039391000000004</v>
      </c>
      <c r="N2708" s="6">
        <v>0.35</v>
      </c>
      <c r="O2708" s="8">
        <f>IFERROR(VLOOKUP(C2708,Sheet2!$B$2:$G$588,6,FALSE),0)</f>
        <v>15345</v>
      </c>
      <c r="P2708" t="s">
        <v>22</v>
      </c>
      <c r="Q2708" s="2">
        <v>0.36409180330000002</v>
      </c>
      <c r="R2708" s="3">
        <v>0.35</v>
      </c>
      <c r="U2708" s="22">
        <f t="shared" si="242"/>
        <v>0.35</v>
      </c>
      <c r="V2708" s="10">
        <f t="shared" si="243"/>
        <v>77</v>
      </c>
      <c r="W2708" s="24">
        <f t="shared" si="244"/>
        <v>77</v>
      </c>
    </row>
    <row r="2709" spans="1:23" x14ac:dyDescent="0.3">
      <c r="A2709" t="s">
        <v>17</v>
      </c>
      <c r="B2709" t="s">
        <v>6884</v>
      </c>
      <c r="C2709" t="s">
        <v>6885</v>
      </c>
      <c r="D2709" t="s">
        <v>6916</v>
      </c>
      <c r="E2709" t="s">
        <v>6917</v>
      </c>
      <c r="F2709">
        <v>0.25</v>
      </c>
      <c r="G2709" s="2">
        <v>0</v>
      </c>
      <c r="H2709" s="4">
        <v>80.768100000000004</v>
      </c>
      <c r="I2709" s="4">
        <v>2.7621000000000002</v>
      </c>
      <c r="J2709" s="7">
        <v>166</v>
      </c>
      <c r="K2709" s="7">
        <v>39</v>
      </c>
      <c r="L2709" s="3">
        <v>3.4200000000000001E-2</v>
      </c>
      <c r="M2709" s="5">
        <v>2.0070131899999999</v>
      </c>
      <c r="N2709" s="6">
        <v>1.5</v>
      </c>
      <c r="O2709" s="8">
        <f>IFERROR(VLOOKUP(C2709,Sheet2!$B$2:$G$588,6,FALSE),0)</f>
        <v>15345</v>
      </c>
      <c r="P2709" t="s">
        <v>22</v>
      </c>
      <c r="Q2709" s="2">
        <v>0.25262075579999999</v>
      </c>
      <c r="R2709" s="3">
        <v>0.249999999999999</v>
      </c>
      <c r="U2709" s="22">
        <f t="shared" si="242"/>
        <v>0.249999999999999</v>
      </c>
      <c r="V2709" s="10">
        <f t="shared" si="243"/>
        <v>41.499999999999837</v>
      </c>
      <c r="W2709" s="24">
        <f t="shared" si="244"/>
        <v>41.499999999999837</v>
      </c>
    </row>
    <row r="2710" spans="1:23" x14ac:dyDescent="0.3">
      <c r="A2710" t="s">
        <v>17</v>
      </c>
      <c r="B2710" t="s">
        <v>6884</v>
      </c>
      <c r="C2710" t="s">
        <v>6885</v>
      </c>
      <c r="D2710" t="s">
        <v>6942</v>
      </c>
      <c r="E2710" t="s">
        <v>6943</v>
      </c>
      <c r="F2710">
        <v>0.25</v>
      </c>
      <c r="G2710" s="2">
        <v>0</v>
      </c>
      <c r="H2710" s="4">
        <v>64.604399999999998</v>
      </c>
      <c r="I2710" s="4">
        <v>8.1636000000000006</v>
      </c>
      <c r="J2710" s="7">
        <v>155</v>
      </c>
      <c r="K2710" s="7">
        <v>39</v>
      </c>
      <c r="L2710" s="3">
        <v>0.12640000000000001</v>
      </c>
      <c r="M2710" s="5">
        <v>0.63273573999999999</v>
      </c>
      <c r="N2710" s="6">
        <v>0.35</v>
      </c>
      <c r="O2710" s="8">
        <f>IFERROR(VLOOKUP(C2710,Sheet2!$B$2:$G$588,6,FALSE),0)</f>
        <v>15345</v>
      </c>
      <c r="P2710" t="s">
        <v>22</v>
      </c>
      <c r="Q2710" s="2">
        <v>0.44684647929999999</v>
      </c>
      <c r="R2710" s="3">
        <v>0.25</v>
      </c>
      <c r="U2710" s="22">
        <f t="shared" si="242"/>
        <v>0.25</v>
      </c>
      <c r="V2710" s="10">
        <f t="shared" si="243"/>
        <v>38.75</v>
      </c>
      <c r="W2710" s="24">
        <f t="shared" si="244"/>
        <v>38.75</v>
      </c>
    </row>
    <row r="2711" spans="1:23" x14ac:dyDescent="0.3">
      <c r="A2711" t="s">
        <v>17</v>
      </c>
      <c r="B2711" t="s">
        <v>6884</v>
      </c>
      <c r="C2711" t="s">
        <v>6885</v>
      </c>
      <c r="D2711" t="s">
        <v>6930</v>
      </c>
      <c r="E2711" t="s">
        <v>6931</v>
      </c>
      <c r="F2711">
        <v>0.35</v>
      </c>
      <c r="G2711" s="2">
        <v>0</v>
      </c>
      <c r="H2711" s="4">
        <v>67.034099999999995</v>
      </c>
      <c r="I2711" s="4">
        <v>4.4760999999999997</v>
      </c>
      <c r="J2711" s="7">
        <v>113</v>
      </c>
      <c r="K2711" s="7">
        <v>40</v>
      </c>
      <c r="L2711" s="3">
        <v>6.6799999999999998E-2</v>
      </c>
      <c r="M2711" s="5">
        <v>0.84186320999999997</v>
      </c>
      <c r="N2711" s="6">
        <v>0.5</v>
      </c>
      <c r="O2711" s="8">
        <f>IFERROR(VLOOKUP(C2711,Sheet2!$B$2:$G$588,6,FALSE),0)</f>
        <v>15345</v>
      </c>
      <c r="P2711" t="s">
        <v>22</v>
      </c>
      <c r="Q2711" s="2">
        <v>0.4060792855</v>
      </c>
      <c r="R2711" s="3">
        <v>0.35</v>
      </c>
      <c r="U2711" s="22">
        <f t="shared" si="242"/>
        <v>0.35</v>
      </c>
      <c r="V2711" s="10">
        <f t="shared" si="243"/>
        <v>39.549999999999997</v>
      </c>
      <c r="W2711" s="24">
        <f t="shared" si="244"/>
        <v>39.549999999999997</v>
      </c>
    </row>
    <row r="2712" spans="1:23" x14ac:dyDescent="0.3">
      <c r="A2712" t="s">
        <v>17</v>
      </c>
      <c r="B2712" t="s">
        <v>6884</v>
      </c>
      <c r="C2712" t="s">
        <v>6885</v>
      </c>
      <c r="D2712" t="s">
        <v>6904</v>
      </c>
      <c r="E2712" t="s">
        <v>6905</v>
      </c>
      <c r="F2712">
        <v>0.25</v>
      </c>
      <c r="G2712" s="2">
        <v>0</v>
      </c>
      <c r="H2712" s="4">
        <v>50.282400000000003</v>
      </c>
      <c r="I2712" s="4">
        <v>4.7214</v>
      </c>
      <c r="J2712" s="7">
        <v>112</v>
      </c>
      <c r="K2712" s="7">
        <v>28</v>
      </c>
      <c r="L2712" s="3">
        <v>9.3899999999999997E-2</v>
      </c>
      <c r="M2712" s="5">
        <v>0.79135854999999999</v>
      </c>
      <c r="N2712" s="6">
        <v>0.5</v>
      </c>
      <c r="O2712" s="8">
        <f>IFERROR(VLOOKUP(C2712,Sheet2!$B$2:$G$588,6,FALSE),0)</f>
        <v>15345</v>
      </c>
      <c r="P2712" t="s">
        <v>22</v>
      </c>
      <c r="Q2712" s="2">
        <v>0.3681751445</v>
      </c>
      <c r="R2712" s="3">
        <v>0.25</v>
      </c>
      <c r="U2712" s="22">
        <f t="shared" si="242"/>
        <v>0.25</v>
      </c>
      <c r="V2712" s="10">
        <f t="shared" si="243"/>
        <v>28</v>
      </c>
      <c r="W2712" s="24">
        <f t="shared" si="244"/>
        <v>28</v>
      </c>
    </row>
    <row r="2713" spans="1:23" x14ac:dyDescent="0.3">
      <c r="A2713" t="s">
        <v>17</v>
      </c>
      <c r="B2713" t="s">
        <v>6884</v>
      </c>
      <c r="C2713" t="s">
        <v>6885</v>
      </c>
      <c r="D2713" t="s">
        <v>6890</v>
      </c>
      <c r="E2713" t="s">
        <v>6891</v>
      </c>
      <c r="F2713">
        <v>0.3</v>
      </c>
      <c r="G2713" s="2">
        <v>0</v>
      </c>
      <c r="H2713" s="4">
        <v>58.611600000000003</v>
      </c>
      <c r="I2713" s="4">
        <v>1.6254</v>
      </c>
      <c r="J2713" s="7">
        <v>104</v>
      </c>
      <c r="K2713" s="7">
        <v>30</v>
      </c>
      <c r="L2713" s="3">
        <v>2.7699999999999999E-2</v>
      </c>
      <c r="M2713" s="5">
        <v>2.1250362599999999</v>
      </c>
      <c r="N2713" s="6">
        <v>1.5</v>
      </c>
      <c r="O2713" s="8">
        <f>IFERROR(VLOOKUP(C2713,Sheet2!$B$2:$G$588,6,FALSE),0)</f>
        <v>15345</v>
      </c>
      <c r="P2713" t="s">
        <v>22</v>
      </c>
      <c r="Q2713" s="2">
        <v>0.29412969030000002</v>
      </c>
      <c r="R2713" s="3">
        <v>0.29412969029184</v>
      </c>
      <c r="U2713" s="22">
        <f t="shared" si="242"/>
        <v>0.29412969029184</v>
      </c>
      <c r="V2713" s="10">
        <f t="shared" si="243"/>
        <v>30.58948779035136</v>
      </c>
      <c r="W2713" s="24">
        <f t="shared" si="244"/>
        <v>30.58948779035136</v>
      </c>
    </row>
    <row r="2714" spans="1:23" x14ac:dyDescent="0.3">
      <c r="A2714" t="s">
        <v>17</v>
      </c>
      <c r="B2714" t="s">
        <v>6884</v>
      </c>
      <c r="C2714" t="s">
        <v>6885</v>
      </c>
      <c r="D2714" t="s">
        <v>6934</v>
      </c>
      <c r="E2714" t="s">
        <v>6935</v>
      </c>
      <c r="F2714">
        <v>0.25</v>
      </c>
      <c r="G2714" s="2">
        <v>0</v>
      </c>
      <c r="H2714" s="4">
        <v>77.320800000000006</v>
      </c>
      <c r="I2714" s="4">
        <v>1.8021</v>
      </c>
      <c r="J2714" s="7">
        <v>102</v>
      </c>
      <c r="K2714" s="7">
        <v>21</v>
      </c>
      <c r="L2714" s="3">
        <v>2.3300000000000001E-2</v>
      </c>
      <c r="M2714" s="5">
        <v>1.8933373</v>
      </c>
      <c r="N2714" s="6">
        <v>1.5</v>
      </c>
      <c r="O2714" s="8">
        <f>IFERROR(VLOOKUP(C2714,Sheet2!$B$2:$G$588,6,FALSE),0)</f>
        <v>15345</v>
      </c>
      <c r="P2714" t="s">
        <v>22</v>
      </c>
      <c r="Q2714" s="2">
        <v>0.2077481374</v>
      </c>
      <c r="R2714" s="3">
        <v>0.207748137386458</v>
      </c>
      <c r="U2714" s="22">
        <f t="shared" si="242"/>
        <v>0.207748137386458</v>
      </c>
      <c r="V2714" s="10">
        <f t="shared" si="243"/>
        <v>21.190310013418717</v>
      </c>
      <c r="W2714" s="24">
        <f t="shared" si="244"/>
        <v>21.190310013418717</v>
      </c>
    </row>
    <row r="2715" spans="1:23" x14ac:dyDescent="0.3">
      <c r="A2715" t="s">
        <v>17</v>
      </c>
      <c r="B2715" t="s">
        <v>6884</v>
      </c>
      <c r="C2715" t="s">
        <v>6885</v>
      </c>
      <c r="D2715" t="s">
        <v>6910</v>
      </c>
      <c r="E2715" t="s">
        <v>6911</v>
      </c>
      <c r="F2715">
        <v>0.22</v>
      </c>
      <c r="G2715" s="2">
        <v>0</v>
      </c>
      <c r="H2715" s="4">
        <v>15.509399999999999</v>
      </c>
      <c r="I2715" s="4">
        <v>6.4302000000000001</v>
      </c>
      <c r="J2715" s="7">
        <v>60</v>
      </c>
      <c r="K2715" s="7">
        <v>11</v>
      </c>
      <c r="L2715" s="3">
        <v>0.41460000000000002</v>
      </c>
      <c r="M2715" s="5">
        <v>0.31012740999999999</v>
      </c>
      <c r="N2715" s="6">
        <v>0.25</v>
      </c>
      <c r="O2715" s="8">
        <f>IFERROR(VLOOKUP(C2715,Sheet2!$B$2:$G$588,6,FALSE),0)</f>
        <v>15345</v>
      </c>
      <c r="P2715" t="s">
        <v>92</v>
      </c>
      <c r="Q2715" s="2">
        <v>0.19387970739999999</v>
      </c>
      <c r="R2715" s="3">
        <v>0.19387970743518601</v>
      </c>
      <c r="U2715" s="22">
        <f t="shared" si="242"/>
        <v>0.19387970743518601</v>
      </c>
      <c r="V2715" s="10">
        <f t="shared" si="243"/>
        <v>11.632782446111161</v>
      </c>
      <c r="W2715" s="24">
        <f t="shared" si="244"/>
        <v>11.632782446111161</v>
      </c>
    </row>
    <row r="2716" spans="1:23" x14ac:dyDescent="0.3">
      <c r="A2716" t="s">
        <v>17</v>
      </c>
      <c r="B2716" t="s">
        <v>6884</v>
      </c>
      <c r="C2716" t="s">
        <v>6885</v>
      </c>
      <c r="D2716" t="s">
        <v>6928</v>
      </c>
      <c r="E2716" t="s">
        <v>6929</v>
      </c>
      <c r="F2716">
        <v>0.22</v>
      </c>
      <c r="G2716" s="2">
        <v>0</v>
      </c>
      <c r="H2716" s="4">
        <v>18.491099999999999</v>
      </c>
      <c r="I2716" s="4">
        <v>0.81159999999999999</v>
      </c>
      <c r="J2716" s="7">
        <v>31</v>
      </c>
      <c r="K2716" s="7">
        <v>6</v>
      </c>
      <c r="L2716" s="3">
        <v>4.3900000000000002E-2</v>
      </c>
      <c r="M2716" s="5">
        <v>1.26818622</v>
      </c>
      <c r="N2716" s="6">
        <v>1</v>
      </c>
      <c r="O2716" s="8">
        <f>IFERROR(VLOOKUP(C2716,Sheet2!$B$2:$G$588,6,FALSE),0)</f>
        <v>15345</v>
      </c>
      <c r="P2716" t="s">
        <v>95</v>
      </c>
      <c r="Q2716" s="2">
        <v>0.21147226999999999</v>
      </c>
      <c r="R2716" s="3">
        <v>0.21147227002720201</v>
      </c>
      <c r="U2716" s="22">
        <f t="shared" si="242"/>
        <v>0.21147227002720201</v>
      </c>
      <c r="V2716" s="10">
        <f t="shared" si="243"/>
        <v>6.5556403708432622</v>
      </c>
      <c r="W2716" s="24">
        <f t="shared" si="244"/>
        <v>6.5556403708432622</v>
      </c>
    </row>
    <row r="2717" spans="1:23" x14ac:dyDescent="0.3">
      <c r="A2717" t="s">
        <v>17</v>
      </c>
      <c r="B2717" t="s">
        <v>6884</v>
      </c>
      <c r="C2717" t="s">
        <v>6885</v>
      </c>
      <c r="D2717" t="s">
        <v>6936</v>
      </c>
      <c r="E2717" t="s">
        <v>6937</v>
      </c>
      <c r="F2717">
        <v>0.35</v>
      </c>
      <c r="G2717" s="2">
        <v>0</v>
      </c>
      <c r="H2717" s="4">
        <v>11.965199999999999</v>
      </c>
      <c r="I2717" s="4">
        <v>2.7806000000000002</v>
      </c>
      <c r="J2717" s="7">
        <v>27</v>
      </c>
      <c r="K2717" s="7">
        <v>6</v>
      </c>
      <c r="L2717" s="3">
        <v>0.2324</v>
      </c>
      <c r="M2717" s="5">
        <v>0.32277222999999999</v>
      </c>
      <c r="N2717" s="6">
        <v>0.25</v>
      </c>
      <c r="O2717" s="8">
        <f>IFERROR(VLOOKUP(C2717,Sheet2!$B$2:$G$588,6,FALSE),0)</f>
        <v>15345</v>
      </c>
      <c r="P2717" t="s">
        <v>22</v>
      </c>
      <c r="Q2717" s="2">
        <v>0.22546000059999999</v>
      </c>
      <c r="R2717" s="3">
        <v>0.22546000063667901</v>
      </c>
      <c r="U2717" s="22">
        <f t="shared" si="242"/>
        <v>0.22546000063667901</v>
      </c>
      <c r="V2717" s="10">
        <f t="shared" si="243"/>
        <v>6.0874200171903334</v>
      </c>
      <c r="W2717" s="24">
        <f t="shared" si="244"/>
        <v>6.0874200171903334</v>
      </c>
    </row>
    <row r="2718" spans="1:23" x14ac:dyDescent="0.3">
      <c r="A2718" t="s">
        <v>17</v>
      </c>
      <c r="B2718" t="s">
        <v>6884</v>
      </c>
      <c r="C2718" t="s">
        <v>6885</v>
      </c>
      <c r="D2718" t="s">
        <v>6922</v>
      </c>
      <c r="E2718" t="s">
        <v>6923</v>
      </c>
      <c r="F2718">
        <v>0.25</v>
      </c>
      <c r="G2718" s="2">
        <v>0</v>
      </c>
      <c r="H2718" s="4">
        <v>13.155799999999999</v>
      </c>
      <c r="I2718" s="4">
        <v>0.32279999999999998</v>
      </c>
      <c r="J2718" s="7">
        <v>13</v>
      </c>
      <c r="K2718" s="7">
        <v>3</v>
      </c>
      <c r="L2718" s="3">
        <v>2.4500000000000001E-2</v>
      </c>
      <c r="M2718" s="5">
        <v>1.3102013699999999</v>
      </c>
      <c r="N2718" s="6">
        <v>1</v>
      </c>
      <c r="O2718" s="8">
        <f>IFERROR(VLOOKUP(C2718,Sheet2!$B$2:$G$588,6,FALSE),0)</f>
        <v>15345</v>
      </c>
      <c r="P2718" t="s">
        <v>22</v>
      </c>
      <c r="Q2718" s="2">
        <v>0.23675854609999999</v>
      </c>
      <c r="R2718" s="3">
        <v>0.23675854614241301</v>
      </c>
      <c r="U2718" s="22">
        <f t="shared" si="242"/>
        <v>0.23675854614241301</v>
      </c>
      <c r="V2718" s="10">
        <f t="shared" si="243"/>
        <v>3.0778610998513694</v>
      </c>
      <c r="W2718" s="24">
        <f t="shared" si="244"/>
        <v>3.0778610998513694</v>
      </c>
    </row>
    <row r="2719" spans="1:23" hidden="1" x14ac:dyDescent="0.3">
      <c r="A2719" s="27" t="s">
        <v>33</v>
      </c>
      <c r="B2719" s="27" t="s">
        <v>6411</v>
      </c>
      <c r="C2719" s="27" t="s">
        <v>6412</v>
      </c>
      <c r="D2719" t="s">
        <v>34</v>
      </c>
      <c r="E2719" s="27"/>
      <c r="F2719">
        <v>0.29060000000000002</v>
      </c>
      <c r="G2719" s="28">
        <v>0.96341522000000002</v>
      </c>
      <c r="H2719" s="4">
        <v>4547.7430000000004</v>
      </c>
      <c r="I2719" s="4">
        <v>995.83010000000002</v>
      </c>
      <c r="J2719" s="7">
        <v>13720</v>
      </c>
      <c r="K2719" s="7">
        <v>3781</v>
      </c>
      <c r="L2719" s="29">
        <v>0.219</v>
      </c>
      <c r="M2719" s="30">
        <v>0.45924882</v>
      </c>
      <c r="N2719" s="31">
        <v>0.215977</v>
      </c>
      <c r="O2719" s="32">
        <f>IFERROR(VLOOKUP(C2719,Sheet2!$B$2:$G$588,6,FALSE),0)</f>
        <v>13720</v>
      </c>
      <c r="P2719" s="27"/>
      <c r="Q2719" s="28">
        <v>0.52971681370000001</v>
      </c>
      <c r="R2719" s="29">
        <v>0.29060530807950802</v>
      </c>
      <c r="S2719" s="29"/>
      <c r="T2719" s="28"/>
      <c r="U2719" s="29" t="str">
        <f t="shared" si="242"/>
        <v/>
      </c>
      <c r="V2719" s="30" t="str">
        <f t="shared" si="243"/>
        <v/>
      </c>
      <c r="W2719" s="33">
        <f t="shared" si="244"/>
        <v>3770.4455124917845</v>
      </c>
    </row>
    <row r="2720" spans="1:23" x14ac:dyDescent="0.3">
      <c r="A2720" t="s">
        <v>17</v>
      </c>
      <c r="B2720" t="s">
        <v>6411</v>
      </c>
      <c r="C2720" t="s">
        <v>6412</v>
      </c>
      <c r="D2720" t="s">
        <v>6463</v>
      </c>
      <c r="E2720" t="s">
        <v>6464</v>
      </c>
      <c r="F2720">
        <v>0.25</v>
      </c>
      <c r="G2720" s="2">
        <v>1</v>
      </c>
      <c r="H2720" s="4">
        <v>346.41370000000001</v>
      </c>
      <c r="I2720" s="4">
        <v>64.985500000000002</v>
      </c>
      <c r="J2720" s="7">
        <v>1653</v>
      </c>
      <c r="K2720" s="7">
        <v>413</v>
      </c>
      <c r="L2720" s="3">
        <v>0.18759999999999999</v>
      </c>
      <c r="M2720" s="5">
        <v>0.84812019000000005</v>
      </c>
      <c r="N2720" s="6">
        <v>0.17</v>
      </c>
      <c r="O2720" s="8">
        <f>IFERROR(VLOOKUP(C2720,Sheet2!$B$2:$G$588,6,FALSE),0)</f>
        <v>13720</v>
      </c>
      <c r="P2720" t="s">
        <v>22</v>
      </c>
      <c r="Q2720" s="2">
        <v>0.79955671019999996</v>
      </c>
      <c r="R2720" s="3">
        <v>0.25</v>
      </c>
      <c r="S2720" s="3" t="str">
        <f t="shared" ref="S2720:S2733" si="245">IF(R2720+0.01&lt;Q2720,"Y","")</f>
        <v>Y</v>
      </c>
      <c r="T2720" s="2"/>
      <c r="U2720" s="22">
        <f t="shared" si="242"/>
        <v>0.25</v>
      </c>
      <c r="V2720" s="10">
        <f t="shared" si="243"/>
        <v>413.25</v>
      </c>
      <c r="W2720" s="24">
        <f t="shared" si="244"/>
        <v>413.25</v>
      </c>
    </row>
    <row r="2721" spans="1:23" x14ac:dyDescent="0.3">
      <c r="A2721" t="s">
        <v>17</v>
      </c>
      <c r="B2721" t="s">
        <v>6411</v>
      </c>
      <c r="C2721" t="s">
        <v>6412</v>
      </c>
      <c r="D2721" t="s">
        <v>6427</v>
      </c>
      <c r="E2721" t="s">
        <v>6428</v>
      </c>
      <c r="F2721">
        <v>0.25</v>
      </c>
      <c r="G2721" s="2">
        <v>1</v>
      </c>
      <c r="H2721" s="4">
        <v>350.89620000000002</v>
      </c>
      <c r="I2721" s="4">
        <v>97.758300000000006</v>
      </c>
      <c r="J2721" s="7">
        <v>1556</v>
      </c>
      <c r="K2721" s="7">
        <v>389</v>
      </c>
      <c r="L2721" s="3">
        <v>0.27860000000000001</v>
      </c>
      <c r="M2721" s="5">
        <v>0.53057467999999997</v>
      </c>
      <c r="N2721" s="6">
        <v>0.4</v>
      </c>
      <c r="O2721" s="8">
        <f>IFERROR(VLOOKUP(C2721,Sheet2!$B$2:$G$588,6,FALSE),0)</f>
        <v>13720</v>
      </c>
      <c r="P2721" t="s">
        <v>22</v>
      </c>
      <c r="Q2721" s="2">
        <v>0.24610047739999999</v>
      </c>
      <c r="R2721" s="3">
        <v>0.24610047744759</v>
      </c>
      <c r="S2721" s="3" t="str">
        <f t="shared" si="245"/>
        <v/>
      </c>
      <c r="T2721" s="2"/>
      <c r="U2721" s="22">
        <f t="shared" si="242"/>
        <v>0.24610047744759</v>
      </c>
      <c r="V2721" s="10">
        <f t="shared" si="243"/>
        <v>382.93234290845004</v>
      </c>
      <c r="W2721" s="24">
        <f t="shared" si="244"/>
        <v>382.93234290845004</v>
      </c>
    </row>
    <row r="2722" spans="1:23" x14ac:dyDescent="0.3">
      <c r="A2722" t="s">
        <v>17</v>
      </c>
      <c r="B2722" t="s">
        <v>6411</v>
      </c>
      <c r="C2722" t="s">
        <v>6412</v>
      </c>
      <c r="D2722" t="s">
        <v>6475</v>
      </c>
      <c r="E2722" t="s">
        <v>6476</v>
      </c>
      <c r="F2722">
        <v>0.25</v>
      </c>
      <c r="G2722" s="2">
        <v>1</v>
      </c>
      <c r="H2722" s="4">
        <v>355.03030000000001</v>
      </c>
      <c r="I2722" s="4">
        <v>82.884100000000004</v>
      </c>
      <c r="J2722" s="7">
        <v>1523</v>
      </c>
      <c r="K2722" s="7">
        <v>381</v>
      </c>
      <c r="L2722" s="3">
        <v>0.23350000000000001</v>
      </c>
      <c r="M2722" s="5">
        <v>0.61245198999999995</v>
      </c>
      <c r="N2722" s="6">
        <v>0.5</v>
      </c>
      <c r="O2722" s="8">
        <f>IFERROR(VLOOKUP(C2722,Sheet2!$B$2:$G$588,6,FALSE),0)</f>
        <v>13720</v>
      </c>
      <c r="P2722" t="s">
        <v>22</v>
      </c>
      <c r="Q2722" s="2">
        <v>0.18360947450000001</v>
      </c>
      <c r="R2722" s="3">
        <v>0.183609474482858</v>
      </c>
      <c r="S2722" s="3" t="str">
        <f t="shared" si="245"/>
        <v/>
      </c>
      <c r="T2722" s="2"/>
      <c r="U2722" s="22">
        <f t="shared" si="242"/>
        <v>0.183609474482858</v>
      </c>
      <c r="V2722" s="10">
        <f t="shared" si="243"/>
        <v>279.63722963739275</v>
      </c>
      <c r="W2722" s="24">
        <f t="shared" si="244"/>
        <v>279.63722963739275</v>
      </c>
    </row>
    <row r="2723" spans="1:23" x14ac:dyDescent="0.3">
      <c r="A2723" t="s">
        <v>17</v>
      </c>
      <c r="B2723" t="s">
        <v>6411</v>
      </c>
      <c r="C2723" t="s">
        <v>6412</v>
      </c>
      <c r="D2723" t="s">
        <v>6457</v>
      </c>
      <c r="E2723" t="s">
        <v>6458</v>
      </c>
      <c r="F2723">
        <v>0.25</v>
      </c>
      <c r="G2723" s="2">
        <v>1</v>
      </c>
      <c r="H2723" s="4">
        <v>304.57889999999998</v>
      </c>
      <c r="I2723" s="4">
        <v>59.027299999999997</v>
      </c>
      <c r="J2723" s="7">
        <v>1408</v>
      </c>
      <c r="K2723" s="7">
        <v>352</v>
      </c>
      <c r="L2723" s="3">
        <v>0.1938</v>
      </c>
      <c r="M2723" s="5">
        <v>0.79491566999999996</v>
      </c>
      <c r="N2723" s="6">
        <v>0.14000000000000001</v>
      </c>
      <c r="O2723" s="8">
        <f>IFERROR(VLOOKUP(C2723,Sheet2!$B$2:$G$588,6,FALSE),0)</f>
        <v>13720</v>
      </c>
      <c r="P2723" t="s">
        <v>22</v>
      </c>
      <c r="Q2723" s="2">
        <v>0.82388068879999998</v>
      </c>
      <c r="R2723" s="3">
        <v>0.25</v>
      </c>
      <c r="S2723" s="3" t="str">
        <f t="shared" si="245"/>
        <v>Y</v>
      </c>
      <c r="T2723" s="2"/>
      <c r="U2723" s="22">
        <f t="shared" si="242"/>
        <v>0.25</v>
      </c>
      <c r="V2723" s="10">
        <f t="shared" si="243"/>
        <v>352</v>
      </c>
      <c r="W2723" s="24">
        <f t="shared" si="244"/>
        <v>352</v>
      </c>
    </row>
    <row r="2724" spans="1:23" x14ac:dyDescent="0.3">
      <c r="A2724" t="s">
        <v>17</v>
      </c>
      <c r="B2724" t="s">
        <v>6411</v>
      </c>
      <c r="C2724" t="s">
        <v>6412</v>
      </c>
      <c r="D2724" t="s">
        <v>6455</v>
      </c>
      <c r="E2724" t="s">
        <v>6456</v>
      </c>
      <c r="F2724">
        <v>0.35</v>
      </c>
      <c r="G2724" s="2">
        <v>1</v>
      </c>
      <c r="H2724" s="4">
        <v>278.60520000000002</v>
      </c>
      <c r="I2724" s="4">
        <v>63.761800000000001</v>
      </c>
      <c r="J2724" s="7">
        <v>756</v>
      </c>
      <c r="K2724" s="7">
        <v>195</v>
      </c>
      <c r="L2724" s="3">
        <v>0.22889999999999999</v>
      </c>
      <c r="M2724" s="5">
        <v>0.39526093000000001</v>
      </c>
      <c r="N2724" s="6">
        <v>0.27</v>
      </c>
      <c r="O2724" s="8">
        <f>IFERROR(VLOOKUP(C2724,Sheet2!$B$2:$G$588,6,FALSE),0)</f>
        <v>13720</v>
      </c>
      <c r="P2724" t="s">
        <v>92</v>
      </c>
      <c r="Q2724" s="2">
        <v>0.31690693910000001</v>
      </c>
      <c r="R2724" s="3">
        <v>0.31690693909571399</v>
      </c>
      <c r="S2724" s="3" t="str">
        <f t="shared" si="245"/>
        <v/>
      </c>
      <c r="T2724" s="2"/>
      <c r="U2724" s="22">
        <f t="shared" si="242"/>
        <v>0.31690693909571399</v>
      </c>
      <c r="V2724" s="10">
        <f t="shared" si="243"/>
        <v>239.58164595635978</v>
      </c>
      <c r="W2724" s="24">
        <f t="shared" si="244"/>
        <v>239.58164595635978</v>
      </c>
    </row>
    <row r="2725" spans="1:23" x14ac:dyDescent="0.3">
      <c r="A2725" t="s">
        <v>17</v>
      </c>
      <c r="B2725" t="s">
        <v>6411</v>
      </c>
      <c r="C2725" t="s">
        <v>6412</v>
      </c>
      <c r="D2725" t="s">
        <v>6453</v>
      </c>
      <c r="E2725" t="s">
        <v>6454</v>
      </c>
      <c r="F2725">
        <v>0.35</v>
      </c>
      <c r="G2725" s="2">
        <v>1</v>
      </c>
      <c r="H2725" s="4">
        <v>276.0711</v>
      </c>
      <c r="I2725" s="4">
        <v>71.905299999999997</v>
      </c>
      <c r="J2725" s="7">
        <v>744</v>
      </c>
      <c r="K2725" s="7">
        <v>203</v>
      </c>
      <c r="L2725" s="3">
        <v>0.26050000000000001</v>
      </c>
      <c r="M2725" s="5">
        <v>0.34469668999999997</v>
      </c>
      <c r="N2725" s="6">
        <v>0.24</v>
      </c>
      <c r="O2725" s="8">
        <f>IFERROR(VLOOKUP(C2725,Sheet2!$B$2:$G$588,6,FALSE),0)</f>
        <v>13720</v>
      </c>
      <c r="P2725" t="s">
        <v>92</v>
      </c>
      <c r="Q2725" s="2">
        <v>0.3037357074</v>
      </c>
      <c r="R2725" s="3">
        <v>0.30373570737746503</v>
      </c>
      <c r="S2725" s="3" t="str">
        <f t="shared" si="245"/>
        <v/>
      </c>
      <c r="T2725" s="2"/>
      <c r="U2725" s="22">
        <f t="shared" si="242"/>
        <v>0.30373570737746503</v>
      </c>
      <c r="V2725" s="10">
        <f t="shared" si="243"/>
        <v>225.97936628883397</v>
      </c>
      <c r="W2725" s="24">
        <f t="shared" si="244"/>
        <v>225.97936628883397</v>
      </c>
    </row>
    <row r="2726" spans="1:23" x14ac:dyDescent="0.3">
      <c r="A2726" t="s">
        <v>17</v>
      </c>
      <c r="B2726" t="s">
        <v>6411</v>
      </c>
      <c r="C2726" t="s">
        <v>6412</v>
      </c>
      <c r="D2726" t="s">
        <v>6443</v>
      </c>
      <c r="E2726" t="s">
        <v>6444</v>
      </c>
      <c r="F2726">
        <v>0.25</v>
      </c>
      <c r="G2726" s="2">
        <v>1</v>
      </c>
      <c r="H2726" s="4">
        <v>48.909700000000001</v>
      </c>
      <c r="I2726" s="4">
        <v>22.503</v>
      </c>
      <c r="J2726" s="7">
        <v>663</v>
      </c>
      <c r="K2726" s="7">
        <v>166</v>
      </c>
      <c r="L2726" s="3">
        <v>0.46010000000000001</v>
      </c>
      <c r="M2726" s="5">
        <v>0.98259406999999999</v>
      </c>
      <c r="N2726" s="6">
        <v>0.35</v>
      </c>
      <c r="O2726" s="8">
        <f>IFERROR(VLOOKUP(C2726,Sheet2!$B$2:$G$588,6,FALSE),0)</f>
        <v>13720</v>
      </c>
      <c r="P2726" t="s">
        <v>22</v>
      </c>
      <c r="Q2726" s="2">
        <v>0.64380000670000004</v>
      </c>
      <c r="R2726" s="3">
        <v>0.25</v>
      </c>
      <c r="S2726" s="3" t="str">
        <f t="shared" si="245"/>
        <v>Y</v>
      </c>
      <c r="T2726" s="2"/>
      <c r="U2726" s="22">
        <f t="shared" si="242"/>
        <v>0.25</v>
      </c>
      <c r="V2726" s="10">
        <f t="shared" si="243"/>
        <v>165.75</v>
      </c>
      <c r="W2726" s="24">
        <f t="shared" si="244"/>
        <v>165.75</v>
      </c>
    </row>
    <row r="2727" spans="1:23" x14ac:dyDescent="0.3">
      <c r="A2727" t="s">
        <v>17</v>
      </c>
      <c r="B2727" t="s">
        <v>6411</v>
      </c>
      <c r="C2727" t="s">
        <v>6412</v>
      </c>
      <c r="D2727" t="s">
        <v>6479</v>
      </c>
      <c r="E2727" t="s">
        <v>6480</v>
      </c>
      <c r="F2727">
        <v>0.4</v>
      </c>
      <c r="G2727" s="2">
        <v>1</v>
      </c>
      <c r="H2727" s="4">
        <v>271.90660000000003</v>
      </c>
      <c r="I2727" s="4">
        <v>71.713499999999996</v>
      </c>
      <c r="J2727" s="7">
        <v>656</v>
      </c>
      <c r="K2727" s="7">
        <v>254</v>
      </c>
      <c r="L2727" s="3">
        <v>0.26369999999999999</v>
      </c>
      <c r="M2727" s="5">
        <v>0.30510773000000002</v>
      </c>
      <c r="N2727" s="6">
        <v>0.1</v>
      </c>
      <c r="O2727" s="8">
        <f>IFERROR(VLOOKUP(C2727,Sheet2!$B$2:$G$588,6,FALSE),0)</f>
        <v>13720</v>
      </c>
      <c r="P2727" t="s">
        <v>92</v>
      </c>
      <c r="Q2727" s="2">
        <v>0.67224690919999996</v>
      </c>
      <c r="R2727" s="3">
        <v>0.4</v>
      </c>
      <c r="S2727" s="3" t="str">
        <f t="shared" si="245"/>
        <v>Y</v>
      </c>
      <c r="T2727" s="2"/>
      <c r="U2727" s="22">
        <f t="shared" si="242"/>
        <v>0.4</v>
      </c>
      <c r="V2727" s="10">
        <f t="shared" si="243"/>
        <v>262.40000000000003</v>
      </c>
      <c r="W2727" s="24">
        <f t="shared" si="244"/>
        <v>262.40000000000003</v>
      </c>
    </row>
    <row r="2728" spans="1:23" x14ac:dyDescent="0.3">
      <c r="A2728" t="s">
        <v>17</v>
      </c>
      <c r="B2728" t="s">
        <v>6411</v>
      </c>
      <c r="C2728" t="s">
        <v>6412</v>
      </c>
      <c r="D2728" t="s">
        <v>6419</v>
      </c>
      <c r="E2728" t="s">
        <v>6420</v>
      </c>
      <c r="F2728">
        <v>0.25</v>
      </c>
      <c r="G2728" s="2">
        <v>1</v>
      </c>
      <c r="H2728" s="4">
        <v>47.573599999999999</v>
      </c>
      <c r="I2728" s="4">
        <v>24.093599999999999</v>
      </c>
      <c r="J2728" s="7">
        <v>582</v>
      </c>
      <c r="K2728" s="7">
        <v>145</v>
      </c>
      <c r="L2728" s="3">
        <v>0.50649999999999995</v>
      </c>
      <c r="M2728" s="5">
        <v>0.80485841999999996</v>
      </c>
      <c r="N2728" s="6">
        <v>0.26</v>
      </c>
      <c r="O2728" s="8">
        <f>IFERROR(VLOOKUP(C2728,Sheet2!$B$2:$G$588,6,FALSE),0)</f>
        <v>13720</v>
      </c>
      <c r="P2728" t="s">
        <v>22</v>
      </c>
      <c r="Q2728" s="2">
        <v>0.67696182069999999</v>
      </c>
      <c r="R2728" s="3">
        <v>0.25</v>
      </c>
      <c r="S2728" s="3" t="str">
        <f t="shared" si="245"/>
        <v>Y</v>
      </c>
      <c r="T2728" s="2"/>
      <c r="U2728" s="22">
        <f t="shared" si="242"/>
        <v>0.25</v>
      </c>
      <c r="V2728" s="10">
        <f t="shared" si="243"/>
        <v>145.5</v>
      </c>
      <c r="W2728" s="24">
        <f t="shared" si="244"/>
        <v>145.5</v>
      </c>
    </row>
    <row r="2729" spans="1:23" x14ac:dyDescent="0.3">
      <c r="A2729" t="s">
        <v>17</v>
      </c>
      <c r="B2729" t="s">
        <v>6411</v>
      </c>
      <c r="C2729" t="s">
        <v>6412</v>
      </c>
      <c r="D2729" t="s">
        <v>6425</v>
      </c>
      <c r="E2729" t="s">
        <v>6426</v>
      </c>
      <c r="F2729">
        <v>0.25</v>
      </c>
      <c r="G2729" s="2">
        <v>1</v>
      </c>
      <c r="H2729" s="4">
        <v>46.336799999999997</v>
      </c>
      <c r="I2729" s="4">
        <v>24.243300000000001</v>
      </c>
      <c r="J2729" s="7">
        <v>535</v>
      </c>
      <c r="K2729" s="7">
        <v>134</v>
      </c>
      <c r="L2729" s="3">
        <v>0.5232</v>
      </c>
      <c r="M2729" s="5">
        <v>0.73595162999999997</v>
      </c>
      <c r="N2729" s="6">
        <v>0.19</v>
      </c>
      <c r="O2729" s="8">
        <f>IFERROR(VLOOKUP(C2729,Sheet2!$B$2:$G$588,6,FALSE),0)</f>
        <v>13720</v>
      </c>
      <c r="P2729" t="s">
        <v>22</v>
      </c>
      <c r="Q2729" s="2">
        <v>0.74183086030000001</v>
      </c>
      <c r="R2729" s="3">
        <v>0.25</v>
      </c>
      <c r="S2729" s="3" t="str">
        <f t="shared" si="245"/>
        <v>Y</v>
      </c>
      <c r="T2729" s="2"/>
      <c r="U2729" s="22">
        <f t="shared" si="242"/>
        <v>0.25</v>
      </c>
      <c r="V2729" s="10">
        <f t="shared" si="243"/>
        <v>133.75</v>
      </c>
      <c r="W2729" s="24">
        <f t="shared" si="244"/>
        <v>133.75</v>
      </c>
    </row>
    <row r="2730" spans="1:23" x14ac:dyDescent="0.3">
      <c r="A2730" t="s">
        <v>17</v>
      </c>
      <c r="B2730" t="s">
        <v>6411</v>
      </c>
      <c r="C2730" t="s">
        <v>6412</v>
      </c>
      <c r="D2730" t="s">
        <v>6421</v>
      </c>
      <c r="E2730" t="s">
        <v>6422</v>
      </c>
      <c r="F2730">
        <v>0.25</v>
      </c>
      <c r="G2730" s="2">
        <v>1</v>
      </c>
      <c r="H2730" s="4">
        <v>276.22969999999998</v>
      </c>
      <c r="I2730" s="4">
        <v>53.962800000000001</v>
      </c>
      <c r="J2730" s="7">
        <v>484</v>
      </c>
      <c r="K2730" s="7">
        <v>121</v>
      </c>
      <c r="L2730" s="3">
        <v>0.19539999999999999</v>
      </c>
      <c r="M2730" s="5">
        <v>0.29871008999999998</v>
      </c>
      <c r="N2730" s="6">
        <v>0.1</v>
      </c>
      <c r="O2730" s="8">
        <f>IFERROR(VLOOKUP(C2730,Sheet2!$B$2:$G$588,6,FALSE),0)</f>
        <v>13720</v>
      </c>
      <c r="P2730" t="s">
        <v>22</v>
      </c>
      <c r="Q2730" s="2">
        <v>0.6652272441</v>
      </c>
      <c r="R2730" s="3">
        <v>0.25</v>
      </c>
      <c r="S2730" s="3" t="str">
        <f t="shared" si="245"/>
        <v>Y</v>
      </c>
      <c r="T2730" s="2"/>
      <c r="U2730" s="22">
        <f t="shared" si="242"/>
        <v>0.25</v>
      </c>
      <c r="V2730" s="10">
        <f t="shared" si="243"/>
        <v>121</v>
      </c>
      <c r="W2730" s="24">
        <f t="shared" si="244"/>
        <v>121</v>
      </c>
    </row>
    <row r="2731" spans="1:23" x14ac:dyDescent="0.3">
      <c r="A2731" t="s">
        <v>17</v>
      </c>
      <c r="B2731" t="s">
        <v>6411</v>
      </c>
      <c r="C2731" t="s">
        <v>6412</v>
      </c>
      <c r="D2731" t="s">
        <v>6467</v>
      </c>
      <c r="E2731" t="s">
        <v>6468</v>
      </c>
      <c r="F2731">
        <v>0.4</v>
      </c>
      <c r="G2731" s="2">
        <v>1</v>
      </c>
      <c r="H2731" s="4">
        <v>83.889200000000002</v>
      </c>
      <c r="I2731" s="4">
        <v>20.364599999999999</v>
      </c>
      <c r="J2731" s="7">
        <v>482</v>
      </c>
      <c r="K2731" s="7">
        <v>182</v>
      </c>
      <c r="L2731" s="3">
        <v>0.24279999999999999</v>
      </c>
      <c r="M2731" s="5">
        <v>0.78833478000000001</v>
      </c>
      <c r="N2731" s="6">
        <v>0.47</v>
      </c>
      <c r="O2731" s="8">
        <f>IFERROR(VLOOKUP(C2731,Sheet2!$B$2:$G$588,6,FALSE),0)</f>
        <v>13720</v>
      </c>
      <c r="P2731" t="s">
        <v>92</v>
      </c>
      <c r="Q2731" s="2">
        <v>0.40380659320000001</v>
      </c>
      <c r="R2731" s="3">
        <v>0.39999999999999902</v>
      </c>
      <c r="S2731" s="3" t="str">
        <f t="shared" si="245"/>
        <v/>
      </c>
      <c r="T2731" s="2"/>
      <c r="U2731" s="22">
        <f t="shared" si="242"/>
        <v>0.39999999999999902</v>
      </c>
      <c r="V2731" s="10">
        <f t="shared" si="243"/>
        <v>192.79999999999953</v>
      </c>
      <c r="W2731" s="24">
        <f t="shared" si="244"/>
        <v>192.79999999999953</v>
      </c>
    </row>
    <row r="2732" spans="1:23" x14ac:dyDescent="0.3">
      <c r="A2732" t="s">
        <v>17</v>
      </c>
      <c r="B2732" t="s">
        <v>6411</v>
      </c>
      <c r="C2732" t="s">
        <v>6412</v>
      </c>
      <c r="D2732" t="s">
        <v>6459</v>
      </c>
      <c r="E2732" t="s">
        <v>6460</v>
      </c>
      <c r="F2732">
        <v>0.35</v>
      </c>
      <c r="G2732" s="2">
        <v>1</v>
      </c>
      <c r="H2732" s="4">
        <v>82.082800000000006</v>
      </c>
      <c r="I2732" s="4">
        <v>21.917400000000001</v>
      </c>
      <c r="J2732" s="7">
        <v>462</v>
      </c>
      <c r="K2732" s="7">
        <v>162</v>
      </c>
      <c r="L2732" s="3">
        <v>0.26700000000000002</v>
      </c>
      <c r="M2732" s="5">
        <v>0.70307779000000004</v>
      </c>
      <c r="N2732" s="6">
        <v>0.35</v>
      </c>
      <c r="O2732" s="8">
        <f>IFERROR(VLOOKUP(C2732,Sheet2!$B$2:$G$588,6,FALSE),0)</f>
        <v>13720</v>
      </c>
      <c r="P2732" t="s">
        <v>92</v>
      </c>
      <c r="Q2732" s="2">
        <v>0.50218879439999997</v>
      </c>
      <c r="R2732" s="3">
        <v>0.35</v>
      </c>
      <c r="S2732" s="3" t="str">
        <f t="shared" si="245"/>
        <v>Y</v>
      </c>
      <c r="T2732" s="2"/>
      <c r="U2732" s="22">
        <f t="shared" si="242"/>
        <v>0.35</v>
      </c>
      <c r="V2732" s="10">
        <f t="shared" si="243"/>
        <v>161.69999999999999</v>
      </c>
      <c r="W2732" s="24">
        <f t="shared" si="244"/>
        <v>161.69999999999999</v>
      </c>
    </row>
    <row r="2733" spans="1:23" x14ac:dyDescent="0.3">
      <c r="A2733" t="s">
        <v>17</v>
      </c>
      <c r="B2733" t="s">
        <v>6411</v>
      </c>
      <c r="C2733" t="s">
        <v>6412</v>
      </c>
      <c r="D2733" t="s">
        <v>6429</v>
      </c>
      <c r="E2733" t="s">
        <v>6430</v>
      </c>
      <c r="F2733">
        <v>0.4</v>
      </c>
      <c r="G2733" s="2">
        <v>1</v>
      </c>
      <c r="H2733" s="4">
        <v>79.828000000000003</v>
      </c>
      <c r="I2733" s="4">
        <v>35.328400000000002</v>
      </c>
      <c r="J2733" s="7">
        <v>439</v>
      </c>
      <c r="K2733" s="7">
        <v>172</v>
      </c>
      <c r="L2733" s="3">
        <v>0.44259999999999999</v>
      </c>
      <c r="M2733" s="5">
        <v>0.41456742000000002</v>
      </c>
      <c r="N2733" s="6">
        <v>0.22</v>
      </c>
      <c r="O2733" s="8">
        <f>IFERROR(VLOOKUP(C2733,Sheet2!$B$2:$G$588,6,FALSE),0)</f>
        <v>13720</v>
      </c>
      <c r="P2733" t="s">
        <v>92</v>
      </c>
      <c r="Q2733" s="2">
        <v>0.46932635859999999</v>
      </c>
      <c r="R2733" s="3">
        <v>0.4</v>
      </c>
      <c r="S2733" s="3" t="str">
        <f t="shared" si="245"/>
        <v>Y</v>
      </c>
      <c r="T2733" s="2"/>
      <c r="U2733" s="22">
        <f t="shared" si="242"/>
        <v>0.4</v>
      </c>
      <c r="V2733" s="10">
        <f t="shared" si="243"/>
        <v>175.60000000000002</v>
      </c>
      <c r="W2733" s="24">
        <f t="shared" si="244"/>
        <v>175.60000000000002</v>
      </c>
    </row>
    <row r="2734" spans="1:23" x14ac:dyDescent="0.3">
      <c r="A2734" t="s">
        <v>17</v>
      </c>
      <c r="B2734" t="s">
        <v>6411</v>
      </c>
      <c r="C2734" t="s">
        <v>6412</v>
      </c>
      <c r="D2734" t="s">
        <v>6469</v>
      </c>
      <c r="E2734" t="s">
        <v>6470</v>
      </c>
      <c r="F2734">
        <v>0.25</v>
      </c>
      <c r="G2734" s="2">
        <v>0</v>
      </c>
      <c r="H2734" s="4">
        <v>33.673900000000003</v>
      </c>
      <c r="I2734" s="4">
        <v>15.164899999999999</v>
      </c>
      <c r="J2734" s="7">
        <v>338</v>
      </c>
      <c r="K2734" s="7">
        <v>85</v>
      </c>
      <c r="L2734" s="3">
        <v>0.45029999999999998</v>
      </c>
      <c r="M2734" s="5">
        <v>0.74358572999999994</v>
      </c>
      <c r="N2734" s="6">
        <v>0.16</v>
      </c>
      <c r="O2734" s="8">
        <f>IFERROR(VLOOKUP(C2734,Sheet2!$B$2:$G$588,6,FALSE),0)</f>
        <v>13720</v>
      </c>
      <c r="P2734" t="s">
        <v>22</v>
      </c>
      <c r="Q2734" s="2">
        <v>0.78482642589999996</v>
      </c>
      <c r="R2734" s="3">
        <v>0.25</v>
      </c>
      <c r="U2734" s="22">
        <f t="shared" si="242"/>
        <v>0.25</v>
      </c>
      <c r="V2734" s="10">
        <f t="shared" si="243"/>
        <v>84.5</v>
      </c>
      <c r="W2734" s="24">
        <f t="shared" si="244"/>
        <v>84.5</v>
      </c>
    </row>
    <row r="2735" spans="1:23" x14ac:dyDescent="0.3">
      <c r="A2735" t="s">
        <v>17</v>
      </c>
      <c r="B2735" t="s">
        <v>6411</v>
      </c>
      <c r="C2735" t="s">
        <v>6412</v>
      </c>
      <c r="D2735" t="s">
        <v>6445</v>
      </c>
      <c r="E2735" t="s">
        <v>6446</v>
      </c>
      <c r="F2735">
        <v>0.4</v>
      </c>
      <c r="G2735" s="2">
        <v>1</v>
      </c>
      <c r="H2735" s="4">
        <v>329.9255</v>
      </c>
      <c r="I2735" s="4">
        <v>71.458600000000004</v>
      </c>
      <c r="J2735" s="7">
        <v>290</v>
      </c>
      <c r="K2735" s="7">
        <v>76</v>
      </c>
      <c r="L2735" s="3">
        <v>0.21659999999999999</v>
      </c>
      <c r="M2735" s="5">
        <v>0.13542272</v>
      </c>
      <c r="N2735" s="6">
        <v>0.1</v>
      </c>
      <c r="O2735" s="8">
        <f>IFERROR(VLOOKUP(C2735,Sheet2!$B$2:$G$588,6,FALSE),0)</f>
        <v>13720</v>
      </c>
      <c r="P2735" t="s">
        <v>92</v>
      </c>
      <c r="Q2735" s="2">
        <v>0.2615714838</v>
      </c>
      <c r="R2735" s="3">
        <v>0.261571483824871</v>
      </c>
      <c r="S2735" s="3" t="str">
        <f t="shared" ref="S2735:S2742" si="246">IF(R2735+0.01&lt;Q2735,"Y","")</f>
        <v/>
      </c>
      <c r="T2735" s="2"/>
      <c r="U2735" s="22">
        <f t="shared" si="242"/>
        <v>0.261571483824871</v>
      </c>
      <c r="V2735" s="10">
        <f t="shared" si="243"/>
        <v>75.855730309212589</v>
      </c>
      <c r="W2735" s="24">
        <f t="shared" si="244"/>
        <v>75.855730309212589</v>
      </c>
    </row>
    <row r="2736" spans="1:23" x14ac:dyDescent="0.3">
      <c r="A2736" t="s">
        <v>17</v>
      </c>
      <c r="B2736" t="s">
        <v>6411</v>
      </c>
      <c r="C2736" t="s">
        <v>6412</v>
      </c>
      <c r="D2736" t="s">
        <v>6413</v>
      </c>
      <c r="E2736" t="s">
        <v>6414</v>
      </c>
      <c r="F2736">
        <v>0.4</v>
      </c>
      <c r="G2736" s="2">
        <v>1</v>
      </c>
      <c r="H2736" s="4">
        <v>202.71090000000001</v>
      </c>
      <c r="I2736" s="4">
        <v>79.095399999999998</v>
      </c>
      <c r="J2736" s="7">
        <v>259</v>
      </c>
      <c r="K2736" s="7">
        <v>104</v>
      </c>
      <c r="L2736" s="3">
        <v>0.39019999999999999</v>
      </c>
      <c r="M2736" s="5">
        <v>0.10924778</v>
      </c>
      <c r="N2736" s="6">
        <v>0.05</v>
      </c>
      <c r="O2736" s="8">
        <f>IFERROR(VLOOKUP(C2736,Sheet2!$B$2:$G$588,6,FALSE),0)</f>
        <v>13720</v>
      </c>
      <c r="P2736" t="s">
        <v>92</v>
      </c>
      <c r="Q2736" s="2">
        <v>0.54232479710000003</v>
      </c>
      <c r="R2736" s="3">
        <v>0.4</v>
      </c>
      <c r="S2736" s="3" t="str">
        <f t="shared" si="246"/>
        <v>Y</v>
      </c>
      <c r="T2736" s="2"/>
      <c r="U2736" s="22">
        <f t="shared" si="242"/>
        <v>0.4</v>
      </c>
      <c r="V2736" s="10">
        <f t="shared" si="243"/>
        <v>103.60000000000001</v>
      </c>
      <c r="W2736" s="24">
        <f t="shared" si="244"/>
        <v>103.60000000000001</v>
      </c>
    </row>
    <row r="2737" spans="1:23" x14ac:dyDescent="0.3">
      <c r="A2737" t="s">
        <v>17</v>
      </c>
      <c r="B2737" t="s">
        <v>6411</v>
      </c>
      <c r="C2737" t="s">
        <v>6412</v>
      </c>
      <c r="D2737" t="s">
        <v>6437</v>
      </c>
      <c r="E2737" t="s">
        <v>6438</v>
      </c>
      <c r="F2737">
        <v>0.35</v>
      </c>
      <c r="G2737" s="2">
        <v>1</v>
      </c>
      <c r="H2737" s="4">
        <v>53.972799999999999</v>
      </c>
      <c r="I2737" s="4">
        <v>11.135</v>
      </c>
      <c r="J2737" s="7">
        <v>227</v>
      </c>
      <c r="K2737" s="7">
        <v>74</v>
      </c>
      <c r="L2737" s="3">
        <v>0.20630000000000001</v>
      </c>
      <c r="M2737" s="5">
        <v>0.67869009999999996</v>
      </c>
      <c r="N2737" s="6">
        <v>0.4</v>
      </c>
      <c r="O2737" s="8">
        <f>IFERROR(VLOOKUP(C2737,Sheet2!$B$2:$G$588,6,FALSE),0)</f>
        <v>13720</v>
      </c>
      <c r="P2737" t="s">
        <v>92</v>
      </c>
      <c r="Q2737" s="2">
        <v>0.41062938910000002</v>
      </c>
      <c r="R2737" s="3">
        <v>0.35</v>
      </c>
      <c r="S2737" s="3" t="str">
        <f t="shared" si="246"/>
        <v>Y</v>
      </c>
      <c r="T2737" s="2"/>
      <c r="U2737" s="22">
        <f t="shared" si="242"/>
        <v>0.35</v>
      </c>
      <c r="V2737" s="10">
        <f t="shared" si="243"/>
        <v>79.449999999999989</v>
      </c>
      <c r="W2737" s="24">
        <f t="shared" si="244"/>
        <v>79.449999999999989</v>
      </c>
    </row>
    <row r="2738" spans="1:23" x14ac:dyDescent="0.3">
      <c r="A2738" t="s">
        <v>17</v>
      </c>
      <c r="B2738" t="s">
        <v>6411</v>
      </c>
      <c r="C2738" t="s">
        <v>6412</v>
      </c>
      <c r="D2738" t="s">
        <v>6451</v>
      </c>
      <c r="E2738" t="s">
        <v>6452</v>
      </c>
      <c r="F2738">
        <v>0.25</v>
      </c>
      <c r="G2738" s="2">
        <v>1</v>
      </c>
      <c r="H2738" s="4">
        <v>81.059899999999999</v>
      </c>
      <c r="I2738" s="4">
        <v>9.9114000000000004</v>
      </c>
      <c r="J2738" s="7">
        <v>100</v>
      </c>
      <c r="K2738" s="7">
        <v>25</v>
      </c>
      <c r="L2738" s="3">
        <v>0.12230000000000001</v>
      </c>
      <c r="M2738" s="5">
        <v>0.33551312</v>
      </c>
      <c r="N2738" s="6">
        <v>0.1</v>
      </c>
      <c r="O2738" s="8">
        <f>IFERROR(VLOOKUP(C2738,Sheet2!$B$2:$G$588,6,FALSE),0)</f>
        <v>13720</v>
      </c>
      <c r="P2738" t="s">
        <v>22</v>
      </c>
      <c r="Q2738" s="2">
        <v>0.70194905900000004</v>
      </c>
      <c r="R2738" s="3">
        <v>0.25</v>
      </c>
      <c r="S2738" s="3" t="str">
        <f t="shared" si="246"/>
        <v>Y</v>
      </c>
      <c r="T2738" s="2"/>
      <c r="U2738" s="22">
        <f t="shared" si="242"/>
        <v>0.25</v>
      </c>
      <c r="V2738" s="10">
        <f t="shared" si="243"/>
        <v>25</v>
      </c>
      <c r="W2738" s="24">
        <f t="shared" si="244"/>
        <v>25</v>
      </c>
    </row>
    <row r="2739" spans="1:23" x14ac:dyDescent="0.3">
      <c r="A2739" t="s">
        <v>17</v>
      </c>
      <c r="B2739" t="s">
        <v>6411</v>
      </c>
      <c r="C2739" t="s">
        <v>6412</v>
      </c>
      <c r="D2739" t="s">
        <v>6435</v>
      </c>
      <c r="E2739" t="s">
        <v>6436</v>
      </c>
      <c r="F2739">
        <v>0.25</v>
      </c>
      <c r="G2739" s="2">
        <v>1</v>
      </c>
      <c r="H2739" s="4">
        <v>80.403099999999995</v>
      </c>
      <c r="I2739" s="4">
        <v>10.5289</v>
      </c>
      <c r="J2739" s="7">
        <v>87</v>
      </c>
      <c r="K2739" s="7">
        <v>22</v>
      </c>
      <c r="L2739" s="3">
        <v>0.13100000000000001</v>
      </c>
      <c r="M2739" s="5">
        <v>0.27506581000000002</v>
      </c>
      <c r="N2739" s="6">
        <v>0.08</v>
      </c>
      <c r="O2739" s="8">
        <f>IFERROR(VLOOKUP(C2739,Sheet2!$B$2:$G$588,6,FALSE),0)</f>
        <v>13720</v>
      </c>
      <c r="P2739" t="s">
        <v>22</v>
      </c>
      <c r="Q2739" s="2">
        <v>0.70916050490000004</v>
      </c>
      <c r="R2739" s="3">
        <v>0.25</v>
      </c>
      <c r="S2739" s="3" t="str">
        <f t="shared" si="246"/>
        <v>Y</v>
      </c>
      <c r="T2739" s="2"/>
      <c r="U2739" s="22">
        <f t="shared" si="242"/>
        <v>0.25</v>
      </c>
      <c r="V2739" s="10">
        <f t="shared" si="243"/>
        <v>21.75</v>
      </c>
      <c r="W2739" s="24">
        <f t="shared" si="244"/>
        <v>21.75</v>
      </c>
    </row>
    <row r="2740" spans="1:23" x14ac:dyDescent="0.3">
      <c r="A2740" t="s">
        <v>17</v>
      </c>
      <c r="B2740" t="s">
        <v>6411</v>
      </c>
      <c r="C2740" t="s">
        <v>6412</v>
      </c>
      <c r="D2740" t="s">
        <v>6447</v>
      </c>
      <c r="E2740" t="s">
        <v>6448</v>
      </c>
      <c r="F2740">
        <v>0.25</v>
      </c>
      <c r="G2740" s="2">
        <v>1</v>
      </c>
      <c r="H2740" s="4">
        <v>79.683599999999998</v>
      </c>
      <c r="I2740" s="4">
        <v>15.881600000000001</v>
      </c>
      <c r="J2740" s="7">
        <v>85</v>
      </c>
      <c r="K2740" s="7">
        <v>21</v>
      </c>
      <c r="L2740" s="3">
        <v>0.1993</v>
      </c>
      <c r="M2740" s="5">
        <v>0.17820485</v>
      </c>
      <c r="N2740" s="6">
        <v>0.03</v>
      </c>
      <c r="O2740" s="8">
        <f>IFERROR(VLOOKUP(C2740,Sheet2!$B$2:$G$588,6,FALSE),0)</f>
        <v>13720</v>
      </c>
      <c r="P2740" t="s">
        <v>22</v>
      </c>
      <c r="Q2740" s="2">
        <v>0.83165440940000002</v>
      </c>
      <c r="R2740" s="3">
        <v>0.25</v>
      </c>
      <c r="S2740" s="3" t="str">
        <f t="shared" si="246"/>
        <v>Y</v>
      </c>
      <c r="T2740" s="2"/>
      <c r="U2740" s="22">
        <f t="shared" si="242"/>
        <v>0.25</v>
      </c>
      <c r="V2740" s="10">
        <f t="shared" si="243"/>
        <v>21.25</v>
      </c>
      <c r="W2740" s="24">
        <f t="shared" si="244"/>
        <v>21.25</v>
      </c>
    </row>
    <row r="2741" spans="1:23" x14ac:dyDescent="0.3">
      <c r="A2741" t="s">
        <v>17</v>
      </c>
      <c r="B2741" t="s">
        <v>6411</v>
      </c>
      <c r="C2741" t="s">
        <v>6412</v>
      </c>
      <c r="D2741" t="s">
        <v>6415</v>
      </c>
      <c r="E2741" t="s">
        <v>6416</v>
      </c>
      <c r="F2741">
        <v>0.25</v>
      </c>
      <c r="G2741" s="2">
        <v>1</v>
      </c>
      <c r="H2741" s="4">
        <v>70.260000000000005</v>
      </c>
      <c r="I2741" s="4">
        <v>10.337400000000001</v>
      </c>
      <c r="J2741" s="7">
        <v>58</v>
      </c>
      <c r="K2741" s="7">
        <v>14</v>
      </c>
      <c r="L2741" s="3">
        <v>0.14710000000000001</v>
      </c>
      <c r="M2741" s="5">
        <v>0.18610873</v>
      </c>
      <c r="N2741" s="6">
        <v>0.03</v>
      </c>
      <c r="O2741" s="8">
        <f>IFERROR(VLOOKUP(C2741,Sheet2!$B$2:$G$588,6,FALSE),0)</f>
        <v>13720</v>
      </c>
      <c r="P2741" t="s">
        <v>22</v>
      </c>
      <c r="Q2741" s="2">
        <v>0.8388039088</v>
      </c>
      <c r="R2741" s="3">
        <v>0.25</v>
      </c>
      <c r="S2741" s="3" t="str">
        <f t="shared" si="246"/>
        <v>Y</v>
      </c>
      <c r="T2741" s="2"/>
      <c r="U2741" s="22">
        <f t="shared" si="242"/>
        <v>0.25</v>
      </c>
      <c r="V2741" s="10">
        <f t="shared" si="243"/>
        <v>14.5</v>
      </c>
      <c r="W2741" s="24">
        <f t="shared" si="244"/>
        <v>14.5</v>
      </c>
    </row>
    <row r="2742" spans="1:23" x14ac:dyDescent="0.3">
      <c r="A2742" t="s">
        <v>17</v>
      </c>
      <c r="B2742" t="s">
        <v>6411</v>
      </c>
      <c r="C2742" t="s">
        <v>6412</v>
      </c>
      <c r="D2742" t="s">
        <v>6417</v>
      </c>
      <c r="E2742" t="s">
        <v>6418</v>
      </c>
      <c r="F2742">
        <v>0.35</v>
      </c>
      <c r="G2742" s="2">
        <v>1</v>
      </c>
      <c r="H2742" s="4">
        <v>74.485399999999998</v>
      </c>
      <c r="I2742" s="4">
        <v>8.0635999999999992</v>
      </c>
      <c r="J2742" s="7">
        <v>41</v>
      </c>
      <c r="K2742" s="7">
        <v>4</v>
      </c>
      <c r="L2742" s="3">
        <v>0.10829999999999999</v>
      </c>
      <c r="M2742" s="5">
        <v>0.16993268</v>
      </c>
      <c r="N2742" s="6">
        <v>0.15</v>
      </c>
      <c r="O2742" s="8">
        <f>IFERROR(VLOOKUP(C2742,Sheet2!$B$2:$G$588,6,FALSE),0)</f>
        <v>13720</v>
      </c>
      <c r="P2742" t="s">
        <v>92</v>
      </c>
      <c r="Q2742" s="2">
        <v>0.11729749740000001</v>
      </c>
      <c r="R2742" s="3">
        <v>0.11729749735452399</v>
      </c>
      <c r="S2742" s="3" t="str">
        <f t="shared" si="246"/>
        <v/>
      </c>
      <c r="T2742" s="2"/>
      <c r="U2742" s="22">
        <f t="shared" si="242"/>
        <v>0.11729749735452399</v>
      </c>
      <c r="V2742" s="10">
        <f t="shared" si="243"/>
        <v>4.8091973915354842</v>
      </c>
      <c r="W2742" s="24">
        <f t="shared" si="244"/>
        <v>4.8091973915354842</v>
      </c>
    </row>
    <row r="2743" spans="1:23" x14ac:dyDescent="0.3">
      <c r="A2743" t="s">
        <v>17</v>
      </c>
      <c r="B2743" t="s">
        <v>6411</v>
      </c>
      <c r="C2743" t="s">
        <v>6412</v>
      </c>
      <c r="D2743" t="s">
        <v>6477</v>
      </c>
      <c r="E2743" t="s">
        <v>6478</v>
      </c>
      <c r="F2743">
        <v>0.25</v>
      </c>
      <c r="G2743" s="2">
        <v>0</v>
      </c>
      <c r="H2743" s="4">
        <v>23.695499999999999</v>
      </c>
      <c r="I2743" s="4">
        <v>3.1816</v>
      </c>
      <c r="J2743" s="7">
        <v>41</v>
      </c>
      <c r="K2743" s="7">
        <v>10</v>
      </c>
      <c r="L2743" s="3">
        <v>0.1343</v>
      </c>
      <c r="M2743" s="5">
        <v>0.43344184000000002</v>
      </c>
      <c r="N2743" s="6">
        <v>0.1</v>
      </c>
      <c r="O2743" s="8">
        <f>IFERROR(VLOOKUP(C2743,Sheet2!$B$2:$G$588,6,FALSE),0)</f>
        <v>13720</v>
      </c>
      <c r="P2743" t="s">
        <v>22</v>
      </c>
      <c r="Q2743" s="2">
        <v>0.76928854079999998</v>
      </c>
      <c r="R2743" s="3">
        <v>0.25</v>
      </c>
      <c r="U2743" s="22">
        <f t="shared" si="242"/>
        <v>0.25</v>
      </c>
      <c r="V2743" s="10">
        <f t="shared" si="243"/>
        <v>10.25</v>
      </c>
      <c r="W2743" s="24">
        <f t="shared" si="244"/>
        <v>10.25</v>
      </c>
    </row>
    <row r="2744" spans="1:23" x14ac:dyDescent="0.3">
      <c r="A2744" t="s">
        <v>17</v>
      </c>
      <c r="B2744" t="s">
        <v>6411</v>
      </c>
      <c r="C2744" t="s">
        <v>6412</v>
      </c>
      <c r="D2744" t="s">
        <v>6423</v>
      </c>
      <c r="E2744" t="s">
        <v>6424</v>
      </c>
      <c r="F2744">
        <v>0.25</v>
      </c>
      <c r="G2744" s="2">
        <v>0</v>
      </c>
      <c r="H2744" s="4">
        <v>23.322900000000001</v>
      </c>
      <c r="I2744" s="4">
        <v>3.3574000000000002</v>
      </c>
      <c r="J2744" s="7">
        <v>36</v>
      </c>
      <c r="K2744" s="7">
        <v>9</v>
      </c>
      <c r="L2744" s="3">
        <v>0.14399999999999999</v>
      </c>
      <c r="M2744" s="5">
        <v>0.35708359000000001</v>
      </c>
      <c r="N2744" s="6">
        <v>0.08</v>
      </c>
      <c r="O2744" s="8">
        <f>IFERROR(VLOOKUP(C2744,Sheet2!$B$2:$G$588,6,FALSE),0)</f>
        <v>13720</v>
      </c>
      <c r="P2744" t="s">
        <v>22</v>
      </c>
      <c r="Q2744" s="2">
        <v>0.77596282169999997</v>
      </c>
      <c r="R2744" s="3">
        <v>0.249999999999999</v>
      </c>
      <c r="U2744" s="22">
        <f t="shared" si="242"/>
        <v>0.249999999999999</v>
      </c>
      <c r="V2744" s="10">
        <f t="shared" si="243"/>
        <v>8.9999999999999645</v>
      </c>
      <c r="W2744" s="24">
        <f t="shared" si="244"/>
        <v>8.9999999999999645</v>
      </c>
    </row>
    <row r="2745" spans="1:23" x14ac:dyDescent="0.3">
      <c r="A2745" t="s">
        <v>17</v>
      </c>
      <c r="B2745" t="s">
        <v>6411</v>
      </c>
      <c r="C2745" t="s">
        <v>6412</v>
      </c>
      <c r="D2745" t="s">
        <v>6449</v>
      </c>
      <c r="E2745" t="s">
        <v>6450</v>
      </c>
      <c r="F2745">
        <v>0.25</v>
      </c>
      <c r="G2745" s="2">
        <v>0</v>
      </c>
      <c r="H2745" s="4">
        <v>22.866700000000002</v>
      </c>
      <c r="I2745" s="4">
        <v>3.2431999999999999</v>
      </c>
      <c r="J2745" s="7">
        <v>33</v>
      </c>
      <c r="K2745" s="7">
        <v>8</v>
      </c>
      <c r="L2745" s="3">
        <v>0.14180000000000001</v>
      </c>
      <c r="M2745" s="5">
        <v>0.34251734</v>
      </c>
      <c r="N2745" s="6">
        <v>0.06</v>
      </c>
      <c r="O2745" s="8">
        <f>IFERROR(VLOOKUP(C2745,Sheet2!$B$2:$G$588,6,FALSE),0)</f>
        <v>13720</v>
      </c>
      <c r="P2745" t="s">
        <v>22</v>
      </c>
      <c r="Q2745" s="2">
        <v>0.82482638890000004</v>
      </c>
      <c r="R2745" s="3">
        <v>0.25</v>
      </c>
      <c r="U2745" s="22">
        <f t="shared" si="242"/>
        <v>0.25</v>
      </c>
      <c r="V2745" s="10">
        <f t="shared" si="243"/>
        <v>8.25</v>
      </c>
      <c r="W2745" s="24">
        <f t="shared" si="244"/>
        <v>8.25</v>
      </c>
    </row>
    <row r="2746" spans="1:23" x14ac:dyDescent="0.3">
      <c r="A2746" t="s">
        <v>17</v>
      </c>
      <c r="B2746" t="s">
        <v>6411</v>
      </c>
      <c r="C2746" t="s">
        <v>6412</v>
      </c>
      <c r="D2746" t="s">
        <v>6465</v>
      </c>
      <c r="E2746" t="s">
        <v>6466</v>
      </c>
      <c r="F2746">
        <v>0.25</v>
      </c>
      <c r="G2746" s="2">
        <v>0</v>
      </c>
      <c r="H2746" s="4">
        <v>21.507200000000001</v>
      </c>
      <c r="I2746" s="4">
        <v>3.2174999999999998</v>
      </c>
      <c r="J2746" s="7">
        <v>30</v>
      </c>
      <c r="K2746" s="7">
        <v>8</v>
      </c>
      <c r="L2746" s="3">
        <v>0.14960000000000001</v>
      </c>
      <c r="M2746" s="5">
        <v>0.31338439000000001</v>
      </c>
      <c r="N2746" s="6">
        <v>0.04</v>
      </c>
      <c r="O2746" s="8">
        <f>IFERROR(VLOOKUP(C2746,Sheet2!$B$2:$G$588,6,FALSE),0)</f>
        <v>13720</v>
      </c>
      <c r="P2746" t="s">
        <v>22</v>
      </c>
      <c r="Q2746" s="2">
        <v>0.87236122520000003</v>
      </c>
      <c r="R2746" s="3">
        <v>0.249999999999999</v>
      </c>
      <c r="U2746" s="22">
        <f t="shared" si="242"/>
        <v>0.249999999999999</v>
      </c>
      <c r="V2746" s="10">
        <f t="shared" si="243"/>
        <v>7.4999999999999698</v>
      </c>
      <c r="W2746" s="24">
        <f t="shared" si="244"/>
        <v>7.4999999999999698</v>
      </c>
    </row>
    <row r="2747" spans="1:23" x14ac:dyDescent="0.3">
      <c r="A2747" t="s">
        <v>17</v>
      </c>
      <c r="B2747" t="s">
        <v>6411</v>
      </c>
      <c r="C2747" t="s">
        <v>6412</v>
      </c>
      <c r="D2747" t="s">
        <v>6439</v>
      </c>
      <c r="E2747" t="s">
        <v>6440</v>
      </c>
      <c r="F2747">
        <v>0.35</v>
      </c>
      <c r="G2747" s="2">
        <v>1</v>
      </c>
      <c r="H2747" s="4">
        <v>74.853899999999996</v>
      </c>
      <c r="I2747" s="4">
        <v>10.6211</v>
      </c>
      <c r="J2747" s="7">
        <v>28</v>
      </c>
      <c r="K2747" s="7">
        <v>10</v>
      </c>
      <c r="L2747" s="3">
        <v>0.1419</v>
      </c>
      <c r="M2747" s="5">
        <v>8.7461670000000005E-2</v>
      </c>
      <c r="N2747" s="6">
        <v>0.03</v>
      </c>
      <c r="O2747" s="8">
        <f>IFERROR(VLOOKUP(C2747,Sheet2!$B$2:$G$588,6,FALSE),0)</f>
        <v>13720</v>
      </c>
      <c r="P2747" t="s">
        <v>92</v>
      </c>
      <c r="Q2747" s="2">
        <v>0.65699258760000001</v>
      </c>
      <c r="R2747" s="3">
        <v>0.35</v>
      </c>
      <c r="S2747" s="3" t="str">
        <f t="shared" ref="S2747:S2749" si="247">IF(R2747+0.01&lt;Q2747,"Y","")</f>
        <v>Y</v>
      </c>
      <c r="T2747" s="2"/>
      <c r="U2747" s="22">
        <f t="shared" si="242"/>
        <v>0.35</v>
      </c>
      <c r="V2747" s="10">
        <f t="shared" si="243"/>
        <v>9.7999999999999989</v>
      </c>
      <c r="W2747" s="24">
        <f t="shared" si="244"/>
        <v>9.7999999999999989</v>
      </c>
    </row>
    <row r="2748" spans="1:23" x14ac:dyDescent="0.3">
      <c r="A2748" t="s">
        <v>17</v>
      </c>
      <c r="B2748" t="s">
        <v>6411</v>
      </c>
      <c r="C2748" t="s">
        <v>6412</v>
      </c>
      <c r="D2748" t="s">
        <v>6441</v>
      </c>
      <c r="E2748" t="s">
        <v>6442</v>
      </c>
      <c r="F2748">
        <v>0.35</v>
      </c>
      <c r="G2748" s="2">
        <v>1</v>
      </c>
      <c r="H2748" s="4">
        <v>103.82429999999999</v>
      </c>
      <c r="I2748" s="4">
        <v>1.6881999999999999</v>
      </c>
      <c r="J2748" s="7">
        <v>25</v>
      </c>
      <c r="K2748" s="7">
        <v>9</v>
      </c>
      <c r="L2748" s="3">
        <v>1.6299999999999999E-2</v>
      </c>
      <c r="M2748" s="5">
        <v>0.48693885999999997</v>
      </c>
      <c r="N2748" s="6">
        <v>0.12</v>
      </c>
      <c r="O2748" s="8">
        <f>IFERROR(VLOOKUP(C2748,Sheet2!$B$2:$G$588,6,FALSE),0)</f>
        <v>13720</v>
      </c>
      <c r="P2748" t="s">
        <v>92</v>
      </c>
      <c r="Q2748" s="2">
        <v>0.75356249129999997</v>
      </c>
      <c r="R2748" s="3">
        <v>0.35</v>
      </c>
      <c r="S2748" s="3" t="str">
        <f t="shared" si="247"/>
        <v>Y</v>
      </c>
      <c r="T2748" s="2"/>
      <c r="U2748" s="22">
        <f t="shared" si="242"/>
        <v>0.35</v>
      </c>
      <c r="V2748" s="10">
        <f t="shared" si="243"/>
        <v>8.75</v>
      </c>
      <c r="W2748" s="24">
        <f t="shared" si="244"/>
        <v>8.75</v>
      </c>
    </row>
    <row r="2749" spans="1:23" x14ac:dyDescent="0.3">
      <c r="A2749" t="s">
        <v>17</v>
      </c>
      <c r="B2749" t="s">
        <v>6411</v>
      </c>
      <c r="C2749" t="s">
        <v>6412</v>
      </c>
      <c r="D2749" t="s">
        <v>6473</v>
      </c>
      <c r="E2749" t="s">
        <v>6474</v>
      </c>
      <c r="F2749">
        <v>0.35</v>
      </c>
      <c r="G2749" s="2">
        <v>1</v>
      </c>
      <c r="H2749" s="4">
        <v>73.798500000000004</v>
      </c>
      <c r="I2749" s="4">
        <v>11.597799999999999</v>
      </c>
      <c r="J2749" s="7">
        <v>24</v>
      </c>
      <c r="K2749" s="7">
        <v>8</v>
      </c>
      <c r="L2749" s="3">
        <v>0.15720000000000001</v>
      </c>
      <c r="M2749" s="5">
        <v>6.9297709999999998E-2</v>
      </c>
      <c r="N2749" s="6">
        <v>0.03</v>
      </c>
      <c r="O2749" s="8">
        <f>IFERROR(VLOOKUP(C2749,Sheet2!$B$2:$G$588,6,FALSE),0)</f>
        <v>13720</v>
      </c>
      <c r="P2749" t="s">
        <v>92</v>
      </c>
      <c r="Q2749" s="2">
        <v>0.56708526640000001</v>
      </c>
      <c r="R2749" s="3">
        <v>0.35</v>
      </c>
      <c r="S2749" s="3" t="str">
        <f t="shared" si="247"/>
        <v>Y</v>
      </c>
      <c r="T2749" s="2"/>
      <c r="U2749" s="22">
        <f t="shared" si="242"/>
        <v>0.35</v>
      </c>
      <c r="V2749" s="10">
        <f t="shared" si="243"/>
        <v>8.3999999999999986</v>
      </c>
      <c r="W2749" s="24">
        <f t="shared" si="244"/>
        <v>8.3999999999999986</v>
      </c>
    </row>
    <row r="2750" spans="1:23" x14ac:dyDescent="0.3">
      <c r="A2750" t="s">
        <v>17</v>
      </c>
      <c r="B2750" t="s">
        <v>6411</v>
      </c>
      <c r="C2750" t="s">
        <v>6412</v>
      </c>
      <c r="D2750" t="s">
        <v>6471</v>
      </c>
      <c r="E2750" t="s">
        <v>6472</v>
      </c>
      <c r="F2750">
        <v>0.35</v>
      </c>
      <c r="G2750" s="2">
        <v>0</v>
      </c>
      <c r="H2750" s="4">
        <v>102.86239999999999</v>
      </c>
      <c r="I2750" s="4">
        <v>2.0144000000000002</v>
      </c>
      <c r="J2750" s="7">
        <v>23</v>
      </c>
      <c r="K2750" s="7">
        <v>8</v>
      </c>
      <c r="L2750" s="3">
        <v>1.9599999999999999E-2</v>
      </c>
      <c r="M2750" s="5">
        <v>0.37629870999999998</v>
      </c>
      <c r="N2750" s="6">
        <v>0.1</v>
      </c>
      <c r="O2750" s="8">
        <f>IFERROR(VLOOKUP(C2750,Sheet2!$B$2:$G$588,6,FALSE),0)</f>
        <v>13720</v>
      </c>
      <c r="P2750" t="s">
        <v>92</v>
      </c>
      <c r="Q2750" s="2">
        <v>0.73425367509999995</v>
      </c>
      <c r="R2750" s="3">
        <v>0.35</v>
      </c>
      <c r="U2750" s="22">
        <f t="shared" si="242"/>
        <v>0.35</v>
      </c>
      <c r="V2750" s="10">
        <f t="shared" si="243"/>
        <v>8.0499999999999989</v>
      </c>
      <c r="W2750" s="24">
        <f t="shared" si="244"/>
        <v>8.0499999999999989</v>
      </c>
    </row>
    <row r="2751" spans="1:23" x14ac:dyDescent="0.3">
      <c r="A2751" t="s">
        <v>17</v>
      </c>
      <c r="B2751" t="s">
        <v>6411</v>
      </c>
      <c r="C2751" t="s">
        <v>6412</v>
      </c>
      <c r="D2751" t="s">
        <v>6431</v>
      </c>
      <c r="E2751" t="s">
        <v>6432</v>
      </c>
      <c r="F2751">
        <v>0.35</v>
      </c>
      <c r="G2751" s="2">
        <v>1</v>
      </c>
      <c r="H2751" s="4">
        <v>97.361500000000007</v>
      </c>
      <c r="I2751" s="4">
        <v>2.7616999999999998</v>
      </c>
      <c r="J2751" s="7">
        <v>18</v>
      </c>
      <c r="K2751" s="7">
        <v>6</v>
      </c>
      <c r="L2751" s="3">
        <v>2.8400000000000002E-2</v>
      </c>
      <c r="M2751" s="5">
        <v>0.21980137</v>
      </c>
      <c r="N2751" s="6">
        <v>0.05</v>
      </c>
      <c r="O2751" s="8">
        <f>IFERROR(VLOOKUP(C2751,Sheet2!$B$2:$G$588,6,FALSE),0)</f>
        <v>13720</v>
      </c>
      <c r="P2751" t="s">
        <v>92</v>
      </c>
      <c r="Q2751" s="2">
        <v>0.77252188649999998</v>
      </c>
      <c r="R2751" s="3">
        <v>0.34999999999999898</v>
      </c>
      <c r="S2751" s="3" t="str">
        <f t="shared" ref="S2751:S2753" si="248">IF(R2751+0.01&lt;Q2751,"Y","")</f>
        <v>Y</v>
      </c>
      <c r="T2751" s="2"/>
      <c r="U2751" s="22">
        <f t="shared" si="242"/>
        <v>0.34999999999999898</v>
      </c>
      <c r="V2751" s="10">
        <f t="shared" si="243"/>
        <v>6.2999999999999812</v>
      </c>
      <c r="W2751" s="24">
        <f t="shared" si="244"/>
        <v>6.2999999999999812</v>
      </c>
    </row>
    <row r="2752" spans="1:23" x14ac:dyDescent="0.3">
      <c r="A2752" t="s">
        <v>17</v>
      </c>
      <c r="B2752" t="s">
        <v>6411</v>
      </c>
      <c r="C2752" t="s">
        <v>6412</v>
      </c>
      <c r="D2752" t="s">
        <v>6433</v>
      </c>
      <c r="E2752" t="s">
        <v>6434</v>
      </c>
      <c r="F2752">
        <v>0.35</v>
      </c>
      <c r="G2752" s="2">
        <v>1</v>
      </c>
      <c r="H2752" s="4">
        <v>101.30719999999999</v>
      </c>
      <c r="I2752" s="4">
        <v>2.0533999999999999</v>
      </c>
      <c r="J2752" s="7">
        <v>18</v>
      </c>
      <c r="K2752" s="7">
        <v>6</v>
      </c>
      <c r="L2752" s="3">
        <v>2.0299999999999999E-2</v>
      </c>
      <c r="M2752" s="5">
        <v>0.29422568999999998</v>
      </c>
      <c r="N2752" s="6">
        <v>0.09</v>
      </c>
      <c r="O2752" s="8">
        <f>IFERROR(VLOOKUP(C2752,Sheet2!$B$2:$G$588,6,FALSE),0)</f>
        <v>13720</v>
      </c>
      <c r="P2752" t="s">
        <v>92</v>
      </c>
      <c r="Q2752" s="2">
        <v>0.69411236170000001</v>
      </c>
      <c r="R2752" s="3">
        <v>0.35</v>
      </c>
      <c r="S2752" s="3" t="str">
        <f t="shared" si="248"/>
        <v>Y</v>
      </c>
      <c r="T2752" s="2"/>
      <c r="U2752" s="22">
        <f t="shared" si="242"/>
        <v>0.35</v>
      </c>
      <c r="V2752" s="10">
        <f t="shared" si="243"/>
        <v>6.3</v>
      </c>
      <c r="W2752" s="24">
        <f t="shared" si="244"/>
        <v>6.3</v>
      </c>
    </row>
    <row r="2753" spans="1:23" x14ac:dyDescent="0.3">
      <c r="A2753" t="s">
        <v>17</v>
      </c>
      <c r="B2753" t="s">
        <v>6411</v>
      </c>
      <c r="C2753" t="s">
        <v>6412</v>
      </c>
      <c r="D2753" t="s">
        <v>6461</v>
      </c>
      <c r="E2753" t="s">
        <v>6462</v>
      </c>
      <c r="F2753">
        <v>0.35</v>
      </c>
      <c r="G2753" s="2">
        <v>1</v>
      </c>
      <c r="H2753" s="4">
        <v>47.816000000000003</v>
      </c>
      <c r="I2753" s="4">
        <v>6.0682</v>
      </c>
      <c r="J2753" s="7">
        <v>15</v>
      </c>
      <c r="K2753" s="7">
        <v>4</v>
      </c>
      <c r="L2753" s="3">
        <v>0.12690000000000001</v>
      </c>
      <c r="M2753" s="5">
        <v>8.3204050000000002E-2</v>
      </c>
      <c r="N2753" s="6">
        <v>0.05</v>
      </c>
      <c r="O2753" s="8">
        <f>IFERROR(VLOOKUP(C2753,Sheet2!$B$2:$G$588,6,FALSE),0)</f>
        <v>13720</v>
      </c>
      <c r="P2753" t="s">
        <v>92</v>
      </c>
      <c r="Q2753" s="2">
        <v>0.39906770790000001</v>
      </c>
      <c r="R2753" s="3">
        <v>0.35</v>
      </c>
      <c r="S2753" s="3" t="str">
        <f t="shared" si="248"/>
        <v>Y</v>
      </c>
      <c r="T2753" s="2"/>
      <c r="U2753" s="22">
        <f t="shared" si="242"/>
        <v>0.35</v>
      </c>
      <c r="V2753" s="10">
        <f t="shared" si="243"/>
        <v>5.25</v>
      </c>
      <c r="W2753" s="24">
        <f t="shared" si="244"/>
        <v>5.25</v>
      </c>
    </row>
    <row r="2754" spans="1:23" hidden="1" x14ac:dyDescent="0.3">
      <c r="A2754" t="s">
        <v>33</v>
      </c>
      <c r="B2754" t="s">
        <v>2793</v>
      </c>
      <c r="C2754" t="s">
        <v>2794</v>
      </c>
      <c r="D2754" t="s">
        <v>34</v>
      </c>
      <c r="F2754">
        <v>0.31469999999999998</v>
      </c>
      <c r="G2754" s="2">
        <v>0</v>
      </c>
      <c r="H2754" s="4">
        <v>4556.2527</v>
      </c>
      <c r="I2754" s="4">
        <v>683.88959999999997</v>
      </c>
      <c r="J2754" s="7">
        <v>13397</v>
      </c>
      <c r="K2754" s="7">
        <v>4108</v>
      </c>
      <c r="L2754" s="3">
        <v>0.15010000000000001</v>
      </c>
      <c r="M2754" s="5">
        <v>0.65299315000000002</v>
      </c>
      <c r="N2754" s="6">
        <v>0.40357900000000002</v>
      </c>
      <c r="O2754" s="8">
        <f>IFERROR(VLOOKUP(C2754,Sheet2!$B$2:$G$588,6,FALSE),0)</f>
        <v>13397</v>
      </c>
      <c r="Q2754" s="2">
        <v>0.3819552289</v>
      </c>
      <c r="R2754" s="3">
        <v>0.31471378803780198</v>
      </c>
      <c r="U2754" s="22" t="str">
        <f t="shared" si="242"/>
        <v/>
      </c>
      <c r="V2754" s="10" t="str">
        <f t="shared" si="243"/>
        <v/>
      </c>
      <c r="W2754" s="24">
        <f t="shared" si="244"/>
        <v>4183.6166073724235</v>
      </c>
    </row>
    <row r="2755" spans="1:23" x14ac:dyDescent="0.3">
      <c r="A2755" t="s">
        <v>17</v>
      </c>
      <c r="B2755" t="s">
        <v>2793</v>
      </c>
      <c r="C2755" t="s">
        <v>2794</v>
      </c>
      <c r="D2755" t="s">
        <v>2813</v>
      </c>
      <c r="E2755" t="s">
        <v>2814</v>
      </c>
      <c r="F2755">
        <v>0.3</v>
      </c>
      <c r="G2755" s="2">
        <v>0</v>
      </c>
      <c r="H2755" s="4">
        <v>680.59900000000005</v>
      </c>
      <c r="I2755" s="4">
        <v>44.200899999999997</v>
      </c>
      <c r="J2755" s="7">
        <v>2109</v>
      </c>
      <c r="K2755" s="7">
        <v>632</v>
      </c>
      <c r="L2755" s="3">
        <v>6.4899999999999999E-2</v>
      </c>
      <c r="M2755" s="5">
        <v>1.5902826699999999</v>
      </c>
      <c r="N2755" s="6">
        <v>1</v>
      </c>
      <c r="O2755" s="8">
        <f>IFERROR(VLOOKUP(C2755,Sheet2!$B$2:$G$588,6,FALSE),0)</f>
        <v>13397</v>
      </c>
      <c r="P2755" t="s">
        <v>162</v>
      </c>
      <c r="Q2755" s="2">
        <v>0.371180974</v>
      </c>
      <c r="R2755" s="3">
        <v>0.3</v>
      </c>
      <c r="U2755" s="22">
        <f t="shared" si="242"/>
        <v>0.3</v>
      </c>
      <c r="V2755" s="10">
        <f t="shared" si="243"/>
        <v>632.69999999999993</v>
      </c>
      <c r="W2755" s="24">
        <f t="shared" si="244"/>
        <v>632.69999999999993</v>
      </c>
    </row>
    <row r="2756" spans="1:23" x14ac:dyDescent="0.3">
      <c r="A2756" t="s">
        <v>17</v>
      </c>
      <c r="B2756" t="s">
        <v>2793</v>
      </c>
      <c r="C2756" t="s">
        <v>2794</v>
      </c>
      <c r="D2756" t="s">
        <v>2801</v>
      </c>
      <c r="E2756" t="s">
        <v>2802</v>
      </c>
      <c r="F2756">
        <v>0.35</v>
      </c>
      <c r="G2756" s="2">
        <v>0</v>
      </c>
      <c r="H2756" s="4">
        <v>561.51130000000001</v>
      </c>
      <c r="I2756" s="4">
        <v>175.53559999999999</v>
      </c>
      <c r="J2756" s="7">
        <v>2063</v>
      </c>
      <c r="K2756" s="7">
        <v>669</v>
      </c>
      <c r="L2756" s="3">
        <v>0.31259999999999999</v>
      </c>
      <c r="M2756" s="5">
        <v>0.39175876999999998</v>
      </c>
      <c r="N2756" s="6">
        <v>0.25</v>
      </c>
      <c r="O2756" s="8">
        <f>IFERROR(VLOOKUP(C2756,Sheet2!$B$2:$G$588,6,FALSE),0)</f>
        <v>13397</v>
      </c>
      <c r="P2756" t="s">
        <v>22</v>
      </c>
      <c r="Q2756" s="2">
        <v>0.36185219699999999</v>
      </c>
      <c r="R2756" s="3">
        <v>0.35</v>
      </c>
      <c r="U2756" s="22">
        <f t="shared" si="242"/>
        <v>0.35</v>
      </c>
      <c r="V2756" s="10">
        <f t="shared" si="243"/>
        <v>722.05</v>
      </c>
      <c r="W2756" s="24">
        <f t="shared" si="244"/>
        <v>722.05</v>
      </c>
    </row>
    <row r="2757" spans="1:23" x14ac:dyDescent="0.3">
      <c r="A2757" t="s">
        <v>17</v>
      </c>
      <c r="B2757" t="s">
        <v>2793</v>
      </c>
      <c r="C2757" t="s">
        <v>2794</v>
      </c>
      <c r="D2757" t="s">
        <v>2815</v>
      </c>
      <c r="E2757" t="s">
        <v>2816</v>
      </c>
      <c r="F2757">
        <v>0.25</v>
      </c>
      <c r="G2757" s="2">
        <v>0</v>
      </c>
      <c r="H2757" s="4">
        <v>618.399</v>
      </c>
      <c r="I2757" s="4">
        <v>37.682000000000002</v>
      </c>
      <c r="J2757" s="7">
        <v>1905</v>
      </c>
      <c r="K2757" s="7">
        <v>476</v>
      </c>
      <c r="L2757" s="3">
        <v>6.0900000000000003E-2</v>
      </c>
      <c r="M2757" s="5">
        <v>1.68508572</v>
      </c>
      <c r="N2757" s="6">
        <v>1</v>
      </c>
      <c r="O2757" s="8">
        <f>IFERROR(VLOOKUP(C2757,Sheet2!$B$2:$G$588,6,FALSE),0)</f>
        <v>13397</v>
      </c>
      <c r="P2757" t="s">
        <v>162</v>
      </c>
      <c r="Q2757" s="2">
        <v>0.40655837880000001</v>
      </c>
      <c r="R2757" s="3">
        <v>0.25</v>
      </c>
      <c r="U2757" s="22">
        <f t="shared" si="242"/>
        <v>0.25</v>
      </c>
      <c r="V2757" s="10">
        <f t="shared" si="243"/>
        <v>476.25</v>
      </c>
      <c r="W2757" s="24">
        <f t="shared" si="244"/>
        <v>476.25</v>
      </c>
    </row>
    <row r="2758" spans="1:23" x14ac:dyDescent="0.3">
      <c r="A2758" t="s">
        <v>17</v>
      </c>
      <c r="B2758" t="s">
        <v>2793</v>
      </c>
      <c r="C2758" t="s">
        <v>2794</v>
      </c>
      <c r="D2758" t="s">
        <v>2803</v>
      </c>
      <c r="E2758" t="s">
        <v>2804</v>
      </c>
      <c r="F2758">
        <v>0.4</v>
      </c>
      <c r="G2758" s="2">
        <v>0</v>
      </c>
      <c r="H2758" s="4">
        <v>514.04060000000004</v>
      </c>
      <c r="I2758" s="4">
        <v>145.8141</v>
      </c>
      <c r="J2758" s="7">
        <v>1768</v>
      </c>
      <c r="K2758" s="7">
        <v>653</v>
      </c>
      <c r="L2758" s="3">
        <v>0.28370000000000001</v>
      </c>
      <c r="M2758" s="5">
        <v>0.40424978</v>
      </c>
      <c r="N2758" s="6">
        <v>0.25</v>
      </c>
      <c r="O2758" s="8">
        <f>IFERROR(VLOOKUP(C2758,Sheet2!$B$2:$G$588,6,FALSE),0)</f>
        <v>13397</v>
      </c>
      <c r="P2758" t="s">
        <v>22</v>
      </c>
      <c r="Q2758" s="2">
        <v>0.38157047929999999</v>
      </c>
      <c r="R2758" s="3">
        <v>0.38157047928304499</v>
      </c>
      <c r="U2758" s="22">
        <f t="shared" si="242"/>
        <v>0.38157047928304499</v>
      </c>
      <c r="V2758" s="10">
        <f t="shared" si="243"/>
        <v>674.61660737242357</v>
      </c>
      <c r="W2758" s="24">
        <f t="shared" si="244"/>
        <v>674.61660737242357</v>
      </c>
    </row>
    <row r="2759" spans="1:23" x14ac:dyDescent="0.3">
      <c r="A2759" t="s">
        <v>17</v>
      </c>
      <c r="B2759" t="s">
        <v>2793</v>
      </c>
      <c r="C2759" t="s">
        <v>2794</v>
      </c>
      <c r="D2759" t="s">
        <v>2799</v>
      </c>
      <c r="E2759" t="s">
        <v>2800</v>
      </c>
      <c r="F2759">
        <v>0.35</v>
      </c>
      <c r="G2759" s="2">
        <v>0</v>
      </c>
      <c r="H2759" s="4">
        <v>279.24360000000001</v>
      </c>
      <c r="I2759" s="4">
        <v>69.441100000000006</v>
      </c>
      <c r="J2759" s="7">
        <v>876</v>
      </c>
      <c r="K2759" s="7">
        <v>307</v>
      </c>
      <c r="L2759" s="3">
        <v>0.2487</v>
      </c>
      <c r="M2759" s="5">
        <v>0.42065018999999998</v>
      </c>
      <c r="N2759" s="6">
        <v>0.25</v>
      </c>
      <c r="O2759" s="8">
        <f>IFERROR(VLOOKUP(C2759,Sheet2!$B$2:$G$588,6,FALSE),0)</f>
        <v>13397</v>
      </c>
      <c r="P2759" t="s">
        <v>22</v>
      </c>
      <c r="Q2759" s="2">
        <v>0.40568195379999999</v>
      </c>
      <c r="R2759" s="3">
        <v>0.35</v>
      </c>
      <c r="U2759" s="22">
        <f t="shared" si="242"/>
        <v>0.35</v>
      </c>
      <c r="V2759" s="10">
        <f t="shared" si="243"/>
        <v>306.59999999999997</v>
      </c>
      <c r="W2759" s="24">
        <f t="shared" si="244"/>
        <v>306.59999999999997</v>
      </c>
    </row>
    <row r="2760" spans="1:23" x14ac:dyDescent="0.3">
      <c r="A2760" t="s">
        <v>17</v>
      </c>
      <c r="B2760" t="s">
        <v>2793</v>
      </c>
      <c r="C2760" t="s">
        <v>2794</v>
      </c>
      <c r="D2760" t="s">
        <v>2805</v>
      </c>
      <c r="E2760" t="s">
        <v>2806</v>
      </c>
      <c r="F2760">
        <v>0.25</v>
      </c>
      <c r="G2760" s="2">
        <v>0</v>
      </c>
      <c r="H2760" s="4">
        <v>324.02949999999998</v>
      </c>
      <c r="I2760" s="4">
        <v>19.235099999999999</v>
      </c>
      <c r="J2760" s="7">
        <v>858</v>
      </c>
      <c r="K2760" s="7">
        <v>214</v>
      </c>
      <c r="L2760" s="3">
        <v>5.9400000000000001E-2</v>
      </c>
      <c r="M2760" s="5">
        <v>1.48679458</v>
      </c>
      <c r="N2760" s="6">
        <v>1</v>
      </c>
      <c r="O2760" s="8">
        <f>IFERROR(VLOOKUP(C2760,Sheet2!$B$2:$G$588,6,FALSE),0)</f>
        <v>13397</v>
      </c>
      <c r="P2760" t="s">
        <v>22</v>
      </c>
      <c r="Q2760" s="2">
        <v>0.3274121311</v>
      </c>
      <c r="R2760" s="3">
        <v>0.25</v>
      </c>
      <c r="U2760" s="22">
        <f t="shared" si="242"/>
        <v>0.25</v>
      </c>
      <c r="V2760" s="10">
        <f t="shared" si="243"/>
        <v>214.5</v>
      </c>
      <c r="W2760" s="24">
        <f t="shared" si="244"/>
        <v>214.5</v>
      </c>
    </row>
    <row r="2761" spans="1:23" x14ac:dyDescent="0.3">
      <c r="A2761" t="s">
        <v>17</v>
      </c>
      <c r="B2761" t="s">
        <v>2793</v>
      </c>
      <c r="C2761" t="s">
        <v>2794</v>
      </c>
      <c r="D2761" t="s">
        <v>2795</v>
      </c>
      <c r="E2761" t="s">
        <v>2796</v>
      </c>
      <c r="F2761">
        <v>0.35</v>
      </c>
      <c r="G2761" s="2">
        <v>0</v>
      </c>
      <c r="H2761" s="4">
        <v>273.42559999999997</v>
      </c>
      <c r="I2761" s="4">
        <v>59.289400000000001</v>
      </c>
      <c r="J2761" s="7">
        <v>823</v>
      </c>
      <c r="K2761" s="7">
        <v>288</v>
      </c>
      <c r="L2761" s="3">
        <v>0.21679999999999999</v>
      </c>
      <c r="M2761" s="5">
        <v>0.46262313999999999</v>
      </c>
      <c r="N2761" s="6">
        <v>0.25</v>
      </c>
      <c r="O2761" s="8">
        <f>IFERROR(VLOOKUP(C2761,Sheet2!$B$2:$G$588,6,FALSE),0)</f>
        <v>13397</v>
      </c>
      <c r="P2761" t="s">
        <v>22</v>
      </c>
      <c r="Q2761" s="2">
        <v>0.45960333939999998</v>
      </c>
      <c r="R2761" s="3">
        <v>0.35</v>
      </c>
      <c r="U2761" s="22">
        <f t="shared" si="242"/>
        <v>0.35</v>
      </c>
      <c r="V2761" s="10">
        <f t="shared" si="243"/>
        <v>288.04999999999995</v>
      </c>
      <c r="W2761" s="24">
        <f t="shared" si="244"/>
        <v>288.04999999999995</v>
      </c>
    </row>
    <row r="2762" spans="1:23" x14ac:dyDescent="0.3">
      <c r="A2762" t="s">
        <v>17</v>
      </c>
      <c r="B2762" t="s">
        <v>2793</v>
      </c>
      <c r="C2762" t="s">
        <v>2794</v>
      </c>
      <c r="D2762" t="s">
        <v>2809</v>
      </c>
      <c r="E2762" t="s">
        <v>2810</v>
      </c>
      <c r="F2762">
        <v>0.25</v>
      </c>
      <c r="G2762" s="2">
        <v>0</v>
      </c>
      <c r="H2762" s="4">
        <v>327.75439999999998</v>
      </c>
      <c r="I2762" s="4">
        <v>17.346499999999999</v>
      </c>
      <c r="J2762" s="7">
        <v>802</v>
      </c>
      <c r="K2762" s="7">
        <v>200</v>
      </c>
      <c r="L2762" s="3">
        <v>5.2900000000000003E-2</v>
      </c>
      <c r="M2762" s="5">
        <v>1.54060391</v>
      </c>
      <c r="N2762" s="6">
        <v>1</v>
      </c>
      <c r="O2762" s="8">
        <f>IFERROR(VLOOKUP(C2762,Sheet2!$B$2:$G$588,6,FALSE),0)</f>
        <v>13397</v>
      </c>
      <c r="P2762" t="s">
        <v>162</v>
      </c>
      <c r="Q2762" s="2">
        <v>0.35090389300000002</v>
      </c>
      <c r="R2762" s="3">
        <v>0.25</v>
      </c>
      <c r="U2762" s="22">
        <f t="shared" ref="U2762:U2825" si="249">IF(A2762="placement",IF(T2762="",R2762,T2762),"")</f>
        <v>0.25</v>
      </c>
      <c r="V2762" s="10">
        <f t="shared" ref="V2762:V2825" si="250">IF($A2762="placement",U2762*J2762,"")</f>
        <v>200.5</v>
      </c>
      <c r="W2762" s="24">
        <f t="shared" ref="W2762:W2825" si="251">IF($A2762="placement",V2762,IF($A2762="site",SUMIF($C:$C,$C2762,$V:$V),IF($A2762="user",SUMIF($B:$B,$B2762,$V:$V),SUM($V:$V))))</f>
        <v>200.5</v>
      </c>
    </row>
    <row r="2763" spans="1:23" x14ac:dyDescent="0.3">
      <c r="A2763" t="s">
        <v>17</v>
      </c>
      <c r="B2763" t="s">
        <v>2793</v>
      </c>
      <c r="C2763" t="s">
        <v>2794</v>
      </c>
      <c r="D2763" t="s">
        <v>2807</v>
      </c>
      <c r="E2763" t="s">
        <v>2808</v>
      </c>
      <c r="F2763">
        <v>0.35</v>
      </c>
      <c r="G2763" s="2">
        <v>0</v>
      </c>
      <c r="H2763" s="4">
        <v>227.5171</v>
      </c>
      <c r="I2763" s="4">
        <v>50.243899999999996</v>
      </c>
      <c r="J2763" s="7">
        <v>636</v>
      </c>
      <c r="K2763" s="7">
        <v>223</v>
      </c>
      <c r="L2763" s="3">
        <v>0.2208</v>
      </c>
      <c r="M2763" s="5">
        <v>0.42184033999999998</v>
      </c>
      <c r="N2763" s="6">
        <v>0.25</v>
      </c>
      <c r="O2763" s="8">
        <f>IFERROR(VLOOKUP(C2763,Sheet2!$B$2:$G$588,6,FALSE),0)</f>
        <v>13397</v>
      </c>
      <c r="P2763" t="s">
        <v>22</v>
      </c>
      <c r="Q2763" s="2">
        <v>0.4073587159</v>
      </c>
      <c r="R2763" s="3">
        <v>0.35</v>
      </c>
      <c r="U2763" s="22">
        <f t="shared" si="249"/>
        <v>0.35</v>
      </c>
      <c r="V2763" s="10">
        <f t="shared" si="250"/>
        <v>222.6</v>
      </c>
      <c r="W2763" s="24">
        <f t="shared" si="251"/>
        <v>222.6</v>
      </c>
    </row>
    <row r="2764" spans="1:23" x14ac:dyDescent="0.3">
      <c r="A2764" t="s">
        <v>17</v>
      </c>
      <c r="B2764" t="s">
        <v>2793</v>
      </c>
      <c r="C2764" t="s">
        <v>2794</v>
      </c>
      <c r="D2764" t="s">
        <v>2811</v>
      </c>
      <c r="E2764" t="s">
        <v>2812</v>
      </c>
      <c r="F2764">
        <v>0.35</v>
      </c>
      <c r="G2764" s="2">
        <v>0</v>
      </c>
      <c r="H2764" s="4">
        <v>231.72929999999999</v>
      </c>
      <c r="I2764" s="4">
        <v>43.524000000000001</v>
      </c>
      <c r="J2764" s="7">
        <v>565</v>
      </c>
      <c r="K2764" s="7">
        <v>198</v>
      </c>
      <c r="L2764" s="3">
        <v>0.18779999999999999</v>
      </c>
      <c r="M2764" s="5">
        <v>0.43264208999999998</v>
      </c>
      <c r="N2764" s="6">
        <v>0.25</v>
      </c>
      <c r="O2764" s="8">
        <f>IFERROR(VLOOKUP(C2764,Sheet2!$B$2:$G$588,6,FALSE),0)</f>
        <v>13397</v>
      </c>
      <c r="P2764" t="s">
        <v>22</v>
      </c>
      <c r="Q2764" s="2">
        <v>0.42215515710000001</v>
      </c>
      <c r="R2764" s="3">
        <v>0.35</v>
      </c>
      <c r="U2764" s="22">
        <f t="shared" si="249"/>
        <v>0.35</v>
      </c>
      <c r="V2764" s="10">
        <f t="shared" si="250"/>
        <v>197.75</v>
      </c>
      <c r="W2764" s="24">
        <f t="shared" si="251"/>
        <v>197.75</v>
      </c>
    </row>
    <row r="2765" spans="1:23" x14ac:dyDescent="0.3">
      <c r="A2765" t="s">
        <v>17</v>
      </c>
      <c r="B2765" t="s">
        <v>2793</v>
      </c>
      <c r="C2765" t="s">
        <v>2794</v>
      </c>
      <c r="D2765" t="s">
        <v>2797</v>
      </c>
      <c r="E2765" t="s">
        <v>2798</v>
      </c>
      <c r="F2765">
        <v>0.25</v>
      </c>
      <c r="G2765" s="2">
        <v>0</v>
      </c>
      <c r="H2765" s="4">
        <v>255.84289999999999</v>
      </c>
      <c r="I2765" s="4">
        <v>10.750299999999999</v>
      </c>
      <c r="J2765" s="7">
        <v>498</v>
      </c>
      <c r="K2765" s="7">
        <v>124</v>
      </c>
      <c r="L2765" s="3">
        <v>4.2000000000000003E-2</v>
      </c>
      <c r="M2765" s="5">
        <v>1.5454233799999999</v>
      </c>
      <c r="N2765" s="6">
        <v>1</v>
      </c>
      <c r="O2765" s="8">
        <f>IFERROR(VLOOKUP(C2765,Sheet2!$B$2:$G$588,6,FALSE),0)</f>
        <v>13397</v>
      </c>
      <c r="P2765" t="s">
        <v>162</v>
      </c>
      <c r="Q2765" s="2">
        <v>0.3529281266</v>
      </c>
      <c r="R2765" s="3">
        <v>0.25</v>
      </c>
      <c r="U2765" s="22">
        <f t="shared" si="249"/>
        <v>0.25</v>
      </c>
      <c r="V2765" s="10">
        <f t="shared" si="250"/>
        <v>124.5</v>
      </c>
      <c r="W2765" s="24">
        <f t="shared" si="251"/>
        <v>124.5</v>
      </c>
    </row>
    <row r="2766" spans="1:23" x14ac:dyDescent="0.3">
      <c r="A2766" t="s">
        <v>17</v>
      </c>
      <c r="B2766" t="s">
        <v>2793</v>
      </c>
      <c r="C2766" t="s">
        <v>2794</v>
      </c>
      <c r="D2766" t="s">
        <v>2817</v>
      </c>
      <c r="E2766" t="s">
        <v>2818</v>
      </c>
      <c r="F2766">
        <v>0.25</v>
      </c>
      <c r="G2766" s="2">
        <v>0</v>
      </c>
      <c r="H2766" s="4">
        <v>262.16019999999997</v>
      </c>
      <c r="I2766" s="4">
        <v>10.8269</v>
      </c>
      <c r="J2766" s="7">
        <v>494</v>
      </c>
      <c r="K2766" s="7">
        <v>124</v>
      </c>
      <c r="L2766" s="3">
        <v>4.1300000000000003E-2</v>
      </c>
      <c r="M2766" s="5">
        <v>1.5214287099999999</v>
      </c>
      <c r="N2766" s="6">
        <v>1</v>
      </c>
      <c r="O2766" s="8">
        <f>IFERROR(VLOOKUP(C2766,Sheet2!$B$2:$G$588,6,FALSE),0)</f>
        <v>13397</v>
      </c>
      <c r="P2766" t="s">
        <v>22</v>
      </c>
      <c r="Q2766" s="2">
        <v>0.3427230658</v>
      </c>
      <c r="R2766" s="3">
        <v>0.25</v>
      </c>
      <c r="U2766" s="22">
        <f t="shared" si="249"/>
        <v>0.25</v>
      </c>
      <c r="V2766" s="10">
        <f t="shared" si="250"/>
        <v>123.5</v>
      </c>
      <c r="W2766" s="24">
        <f t="shared" si="251"/>
        <v>123.5</v>
      </c>
    </row>
    <row r="2767" spans="1:23" hidden="1" x14ac:dyDescent="0.3">
      <c r="A2767" s="27" t="s">
        <v>33</v>
      </c>
      <c r="B2767" s="27" t="s">
        <v>6341</v>
      </c>
      <c r="C2767" s="27" t="s">
        <v>6342</v>
      </c>
      <c r="D2767" t="s">
        <v>34</v>
      </c>
      <c r="E2767" s="27"/>
      <c r="F2767">
        <v>0.26129999999999998</v>
      </c>
      <c r="G2767" s="28">
        <v>0.99369958000000003</v>
      </c>
      <c r="H2767" s="4">
        <v>3755.5210999999999</v>
      </c>
      <c r="I2767" s="4">
        <v>851.02359999999999</v>
      </c>
      <c r="J2767" s="7">
        <v>13143</v>
      </c>
      <c r="K2767" s="7">
        <v>3301</v>
      </c>
      <c r="L2767" s="29">
        <v>0.2266</v>
      </c>
      <c r="M2767" s="30">
        <v>0.51479476000000002</v>
      </c>
      <c r="N2767" s="31">
        <v>0.34369100000000002</v>
      </c>
      <c r="O2767" s="32">
        <f>IFERROR(VLOOKUP(C2767,Sheet2!$B$2:$G$588,6,FALSE),0)</f>
        <v>13143</v>
      </c>
      <c r="P2767" s="27"/>
      <c r="Q2767" s="28">
        <v>0.33237277279999999</v>
      </c>
      <c r="R2767" s="29">
        <v>0.261346430952756</v>
      </c>
      <c r="S2767" s="29"/>
      <c r="T2767" s="28"/>
      <c r="U2767" s="29" t="str">
        <f t="shared" si="249"/>
        <v/>
      </c>
      <c r="V2767" s="30" t="str">
        <f t="shared" si="250"/>
        <v/>
      </c>
      <c r="W2767" s="33">
        <f t="shared" si="251"/>
        <v>3372.9083914363446</v>
      </c>
    </row>
    <row r="2768" spans="1:23" x14ac:dyDescent="0.3">
      <c r="A2768" t="s">
        <v>17</v>
      </c>
      <c r="B2768" t="s">
        <v>6341</v>
      </c>
      <c r="C2768" t="s">
        <v>6342</v>
      </c>
      <c r="D2768" t="s">
        <v>6369</v>
      </c>
      <c r="E2768" t="s">
        <v>6370</v>
      </c>
      <c r="F2768">
        <v>0.4</v>
      </c>
      <c r="G2768" s="2">
        <v>1</v>
      </c>
      <c r="H2768" s="4">
        <v>785.37360000000001</v>
      </c>
      <c r="I2768" s="4">
        <v>310.04360000000003</v>
      </c>
      <c r="J2768" s="7">
        <v>2307</v>
      </c>
      <c r="K2768" s="7">
        <v>923</v>
      </c>
      <c r="L2768" s="3">
        <v>0.39479999999999998</v>
      </c>
      <c r="M2768" s="5">
        <v>0.24802434000000001</v>
      </c>
      <c r="N2768" s="6">
        <v>0.1</v>
      </c>
      <c r="O2768" s="8">
        <f>IFERROR(VLOOKUP(C2768,Sheet2!$B$2:$G$588,6,FALSE),0)</f>
        <v>13143</v>
      </c>
      <c r="P2768" t="s">
        <v>162</v>
      </c>
      <c r="Q2768" s="2">
        <v>0.5968137724</v>
      </c>
      <c r="R2768" s="3">
        <v>0.4</v>
      </c>
      <c r="S2768" s="3" t="str">
        <f t="shared" ref="S2768:S2782" si="252">IF(R2768+0.01&lt;Q2768,"Y","")</f>
        <v>Y</v>
      </c>
      <c r="T2768" s="2"/>
      <c r="U2768" s="22">
        <f t="shared" si="249"/>
        <v>0.4</v>
      </c>
      <c r="V2768" s="10">
        <f t="shared" si="250"/>
        <v>922.80000000000007</v>
      </c>
      <c r="W2768" s="24">
        <f t="shared" si="251"/>
        <v>922.80000000000007</v>
      </c>
    </row>
    <row r="2769" spans="1:23" x14ac:dyDescent="0.3">
      <c r="A2769" t="s">
        <v>17</v>
      </c>
      <c r="B2769" t="s">
        <v>6341</v>
      </c>
      <c r="C2769" t="s">
        <v>6342</v>
      </c>
      <c r="D2769" t="s">
        <v>6353</v>
      </c>
      <c r="E2769" t="s">
        <v>6354</v>
      </c>
      <c r="F2769">
        <v>0.22</v>
      </c>
      <c r="G2769" s="2">
        <v>1</v>
      </c>
      <c r="H2769" s="4">
        <v>275.83539999999999</v>
      </c>
      <c r="I2769" s="4">
        <v>43.607399999999998</v>
      </c>
      <c r="J2769" s="7">
        <v>1341</v>
      </c>
      <c r="K2769" s="7">
        <v>295</v>
      </c>
      <c r="L2769" s="3">
        <v>0.15809999999999999</v>
      </c>
      <c r="M2769" s="5">
        <v>1.02496728</v>
      </c>
      <c r="N2769" s="6">
        <v>0.7</v>
      </c>
      <c r="O2769" s="8">
        <f>IFERROR(VLOOKUP(C2769,Sheet2!$B$2:$G$588,6,FALSE),0)</f>
        <v>13143</v>
      </c>
      <c r="P2769" t="s">
        <v>92</v>
      </c>
      <c r="Q2769" s="2">
        <v>0.31705137039999998</v>
      </c>
      <c r="R2769" s="3">
        <v>0.22</v>
      </c>
      <c r="S2769" s="3" t="str">
        <f t="shared" si="252"/>
        <v>Y</v>
      </c>
      <c r="T2769" s="2"/>
      <c r="U2769" s="22">
        <f t="shared" si="249"/>
        <v>0.22</v>
      </c>
      <c r="V2769" s="10">
        <f t="shared" si="250"/>
        <v>295.02</v>
      </c>
      <c r="W2769" s="24">
        <f t="shared" si="251"/>
        <v>295.02</v>
      </c>
    </row>
    <row r="2770" spans="1:23" x14ac:dyDescent="0.3">
      <c r="A2770" t="s">
        <v>17</v>
      </c>
      <c r="B2770" t="s">
        <v>6341</v>
      </c>
      <c r="C2770" t="s">
        <v>6342</v>
      </c>
      <c r="D2770" t="s">
        <v>6365</v>
      </c>
      <c r="E2770" t="s">
        <v>6366</v>
      </c>
      <c r="F2770">
        <v>0.24</v>
      </c>
      <c r="G2770" s="2">
        <v>1</v>
      </c>
      <c r="H2770" s="4">
        <v>275.90940000000001</v>
      </c>
      <c r="I2770" s="4">
        <v>48.524299999999997</v>
      </c>
      <c r="J2770" s="7">
        <v>1295</v>
      </c>
      <c r="K2770" s="7">
        <v>278</v>
      </c>
      <c r="L2770" s="3">
        <v>0.1759</v>
      </c>
      <c r="M2770" s="5">
        <v>0.88961756999999997</v>
      </c>
      <c r="N2770" s="6">
        <v>0.7</v>
      </c>
      <c r="O2770" s="8">
        <f>IFERROR(VLOOKUP(C2770,Sheet2!$B$2:$G$588,6,FALSE),0)</f>
        <v>13143</v>
      </c>
      <c r="P2770" t="s">
        <v>92</v>
      </c>
      <c r="Q2770" s="2">
        <v>0.21314503709999999</v>
      </c>
      <c r="R2770" s="3">
        <v>0.213145037137248</v>
      </c>
      <c r="S2770" s="3" t="str">
        <f t="shared" si="252"/>
        <v/>
      </c>
      <c r="T2770" s="2"/>
      <c r="U2770" s="22">
        <f t="shared" si="249"/>
        <v>0.213145037137248</v>
      </c>
      <c r="V2770" s="10">
        <f t="shared" si="250"/>
        <v>276.02282309273613</v>
      </c>
      <c r="W2770" s="24">
        <f t="shared" si="251"/>
        <v>276.02282309273613</v>
      </c>
    </row>
    <row r="2771" spans="1:23" x14ac:dyDescent="0.3">
      <c r="A2771" t="s">
        <v>17</v>
      </c>
      <c r="B2771" t="s">
        <v>6341</v>
      </c>
      <c r="C2771" t="s">
        <v>6342</v>
      </c>
      <c r="D2771" t="s">
        <v>6363</v>
      </c>
      <c r="E2771" t="s">
        <v>6364</v>
      </c>
      <c r="F2771">
        <v>0.22</v>
      </c>
      <c r="G2771" s="2">
        <v>1</v>
      </c>
      <c r="H2771" s="4">
        <v>276.7396</v>
      </c>
      <c r="I2771" s="4">
        <v>44.1678</v>
      </c>
      <c r="J2771" s="7">
        <v>1218</v>
      </c>
      <c r="K2771" s="7">
        <v>267</v>
      </c>
      <c r="L2771" s="3">
        <v>0.15959999999999999</v>
      </c>
      <c r="M2771" s="5">
        <v>0.91911396000000001</v>
      </c>
      <c r="N2771" s="6">
        <v>0.7</v>
      </c>
      <c r="O2771" s="8">
        <f>IFERROR(VLOOKUP(C2771,Sheet2!$B$2:$G$588,6,FALSE),0)</f>
        <v>13143</v>
      </c>
      <c r="P2771" t="s">
        <v>92</v>
      </c>
      <c r="Q2771" s="2">
        <v>0.2383969474</v>
      </c>
      <c r="R2771" s="3">
        <v>0.219999999999999</v>
      </c>
      <c r="S2771" s="3" t="str">
        <f t="shared" si="252"/>
        <v>Y</v>
      </c>
      <c r="T2771" s="2"/>
      <c r="U2771" s="22">
        <f t="shared" si="249"/>
        <v>0.219999999999999</v>
      </c>
      <c r="V2771" s="10">
        <f t="shared" si="250"/>
        <v>267.95999999999879</v>
      </c>
      <c r="W2771" s="24">
        <f t="shared" si="251"/>
        <v>267.95999999999879</v>
      </c>
    </row>
    <row r="2772" spans="1:23" x14ac:dyDescent="0.3">
      <c r="A2772" t="s">
        <v>17</v>
      </c>
      <c r="B2772" t="s">
        <v>6341</v>
      </c>
      <c r="C2772" t="s">
        <v>6342</v>
      </c>
      <c r="D2772" t="s">
        <v>6349</v>
      </c>
      <c r="E2772" t="s">
        <v>6350</v>
      </c>
      <c r="F2772">
        <v>0.22</v>
      </c>
      <c r="G2772" s="2">
        <v>1</v>
      </c>
      <c r="H2772" s="4">
        <v>259.66059999999999</v>
      </c>
      <c r="I2772" s="4">
        <v>37.705599999999997</v>
      </c>
      <c r="J2772" s="7">
        <v>1035</v>
      </c>
      <c r="K2772" s="7">
        <v>219</v>
      </c>
      <c r="L2772" s="3">
        <v>0.1452</v>
      </c>
      <c r="M2772" s="5">
        <v>0.91505590999999997</v>
      </c>
      <c r="N2772" s="6">
        <v>0.7</v>
      </c>
      <c r="O2772" s="8">
        <f>IFERROR(VLOOKUP(C2772,Sheet2!$B$2:$G$588,6,FALSE),0)</f>
        <v>13143</v>
      </c>
      <c r="P2772" t="s">
        <v>92</v>
      </c>
      <c r="Q2772" s="2">
        <v>0.2350194229</v>
      </c>
      <c r="R2772" s="3">
        <v>0.219999999999999</v>
      </c>
      <c r="S2772" s="3" t="str">
        <f t="shared" si="252"/>
        <v>Y</v>
      </c>
      <c r="T2772" s="2"/>
      <c r="U2772" s="22">
        <f t="shared" si="249"/>
        <v>0.219999999999999</v>
      </c>
      <c r="V2772" s="10">
        <f t="shared" si="250"/>
        <v>227.69999999999897</v>
      </c>
      <c r="W2772" s="24">
        <f t="shared" si="251"/>
        <v>227.69999999999897</v>
      </c>
    </row>
    <row r="2773" spans="1:23" x14ac:dyDescent="0.3">
      <c r="A2773" t="s">
        <v>17</v>
      </c>
      <c r="B2773" t="s">
        <v>6341</v>
      </c>
      <c r="C2773" t="s">
        <v>6342</v>
      </c>
      <c r="D2773" t="s">
        <v>6359</v>
      </c>
      <c r="E2773" t="s">
        <v>6360</v>
      </c>
      <c r="F2773">
        <v>0.35</v>
      </c>
      <c r="G2773" s="2">
        <v>1</v>
      </c>
      <c r="H2773" s="4">
        <v>327.91789999999997</v>
      </c>
      <c r="I2773" s="4">
        <v>139.0189</v>
      </c>
      <c r="J2773" s="7">
        <v>984</v>
      </c>
      <c r="K2773" s="7">
        <v>286</v>
      </c>
      <c r="L2773" s="3">
        <v>0.4239</v>
      </c>
      <c r="M2773" s="5">
        <v>0.23591106000000001</v>
      </c>
      <c r="N2773" s="6">
        <v>0.15</v>
      </c>
      <c r="O2773" s="8">
        <f>IFERROR(VLOOKUP(C2773,Sheet2!$B$2:$G$588,6,FALSE),0)</f>
        <v>13143</v>
      </c>
      <c r="P2773" t="s">
        <v>162</v>
      </c>
      <c r="Q2773" s="2">
        <v>0.36416715240000003</v>
      </c>
      <c r="R2773" s="3">
        <v>0.35</v>
      </c>
      <c r="S2773" s="3" t="str">
        <f t="shared" si="252"/>
        <v>Y</v>
      </c>
      <c r="T2773" s="2"/>
      <c r="U2773" s="22">
        <f t="shared" si="249"/>
        <v>0.35</v>
      </c>
      <c r="V2773" s="10">
        <f t="shared" si="250"/>
        <v>344.4</v>
      </c>
      <c r="W2773" s="24">
        <f t="shared" si="251"/>
        <v>344.4</v>
      </c>
    </row>
    <row r="2774" spans="1:23" x14ac:dyDescent="0.3">
      <c r="A2774" t="s">
        <v>17</v>
      </c>
      <c r="B2774" t="s">
        <v>6341</v>
      </c>
      <c r="C2774" t="s">
        <v>6342</v>
      </c>
      <c r="D2774" t="s">
        <v>6375</v>
      </c>
      <c r="E2774" t="s">
        <v>6376</v>
      </c>
      <c r="F2774">
        <v>0.22</v>
      </c>
      <c r="G2774" s="2">
        <v>1</v>
      </c>
      <c r="H2774" s="4">
        <v>258.19369999999998</v>
      </c>
      <c r="I2774" s="4">
        <v>28.395399999999999</v>
      </c>
      <c r="J2774" s="7">
        <v>838</v>
      </c>
      <c r="K2774" s="7">
        <v>184</v>
      </c>
      <c r="L2774" s="3">
        <v>0.11</v>
      </c>
      <c r="M2774" s="5">
        <v>0.98413724999999996</v>
      </c>
      <c r="N2774" s="6">
        <v>0.7</v>
      </c>
      <c r="O2774" s="8">
        <f>IFERROR(VLOOKUP(C2774,Sheet2!$B$2:$G$588,6,FALSE),0)</f>
        <v>13143</v>
      </c>
      <c r="P2774" t="s">
        <v>92</v>
      </c>
      <c r="Q2774" s="2">
        <v>0.28871709410000002</v>
      </c>
      <c r="R2774" s="3">
        <v>0.22</v>
      </c>
      <c r="S2774" s="3" t="str">
        <f t="shared" si="252"/>
        <v>Y</v>
      </c>
      <c r="T2774" s="2"/>
      <c r="U2774" s="22">
        <f t="shared" si="249"/>
        <v>0.22</v>
      </c>
      <c r="V2774" s="10">
        <f t="shared" si="250"/>
        <v>184.36</v>
      </c>
      <c r="W2774" s="24">
        <f t="shared" si="251"/>
        <v>184.36</v>
      </c>
    </row>
    <row r="2775" spans="1:23" x14ac:dyDescent="0.3">
      <c r="A2775" t="s">
        <v>17</v>
      </c>
      <c r="B2775" t="s">
        <v>6341</v>
      </c>
      <c r="C2775" t="s">
        <v>6342</v>
      </c>
      <c r="D2775" t="s">
        <v>6345</v>
      </c>
      <c r="E2775" t="s">
        <v>6346</v>
      </c>
      <c r="F2775">
        <v>0.22</v>
      </c>
      <c r="G2775" s="2">
        <v>1</v>
      </c>
      <c r="H2775" s="4">
        <v>251.79</v>
      </c>
      <c r="I2775" s="4">
        <v>27.387599999999999</v>
      </c>
      <c r="J2775" s="7">
        <v>812</v>
      </c>
      <c r="K2775" s="7">
        <v>177</v>
      </c>
      <c r="L2775" s="3">
        <v>0.10879999999999999</v>
      </c>
      <c r="M2775" s="5">
        <v>0.98862570999999999</v>
      </c>
      <c r="N2775" s="6">
        <v>0.7</v>
      </c>
      <c r="O2775" s="8">
        <f>IFERROR(VLOOKUP(C2775,Sheet2!$B$2:$G$588,6,FALSE),0)</f>
        <v>13143</v>
      </c>
      <c r="P2775" t="s">
        <v>92</v>
      </c>
      <c r="Q2775" s="2">
        <v>0.29194639020000002</v>
      </c>
      <c r="R2775" s="3">
        <v>0.219999999999999</v>
      </c>
      <c r="S2775" s="3" t="str">
        <f t="shared" si="252"/>
        <v>Y</v>
      </c>
      <c r="T2775" s="2"/>
      <c r="U2775" s="22">
        <f t="shared" si="249"/>
        <v>0.219999999999999</v>
      </c>
      <c r="V2775" s="10">
        <f t="shared" si="250"/>
        <v>178.63999999999919</v>
      </c>
      <c r="W2775" s="24">
        <f t="shared" si="251"/>
        <v>178.63999999999919</v>
      </c>
    </row>
    <row r="2776" spans="1:23" x14ac:dyDescent="0.3">
      <c r="A2776" t="s">
        <v>17</v>
      </c>
      <c r="B2776" t="s">
        <v>6341</v>
      </c>
      <c r="C2776" t="s">
        <v>6342</v>
      </c>
      <c r="D2776" t="s">
        <v>6351</v>
      </c>
      <c r="E2776" t="s">
        <v>6352</v>
      </c>
      <c r="F2776">
        <v>0.22</v>
      </c>
      <c r="G2776" s="2">
        <v>1</v>
      </c>
      <c r="H2776" s="4">
        <v>162.84979999999999</v>
      </c>
      <c r="I2776" s="4">
        <v>25.652999999999999</v>
      </c>
      <c r="J2776" s="7">
        <v>704</v>
      </c>
      <c r="K2776" s="7">
        <v>155</v>
      </c>
      <c r="L2776" s="3">
        <v>0.1575</v>
      </c>
      <c r="M2776" s="5">
        <v>0.91517839999999995</v>
      </c>
      <c r="N2776" s="6">
        <v>0.7</v>
      </c>
      <c r="O2776" s="8">
        <f>IFERROR(VLOOKUP(C2776,Sheet2!$B$2:$G$588,6,FALSE),0)</f>
        <v>13143</v>
      </c>
      <c r="P2776" t="s">
        <v>92</v>
      </c>
      <c r="Q2776" s="2">
        <v>0.2351218058</v>
      </c>
      <c r="R2776" s="3">
        <v>0.22</v>
      </c>
      <c r="S2776" s="3" t="str">
        <f t="shared" si="252"/>
        <v>Y</v>
      </c>
      <c r="T2776" s="2"/>
      <c r="U2776" s="22">
        <f t="shared" si="249"/>
        <v>0.22</v>
      </c>
      <c r="V2776" s="10">
        <f t="shared" si="250"/>
        <v>154.88</v>
      </c>
      <c r="W2776" s="24">
        <f t="shared" si="251"/>
        <v>154.88</v>
      </c>
    </row>
    <row r="2777" spans="1:23" x14ac:dyDescent="0.3">
      <c r="A2777" t="s">
        <v>17</v>
      </c>
      <c r="B2777" t="s">
        <v>6341</v>
      </c>
      <c r="C2777" t="s">
        <v>6342</v>
      </c>
      <c r="D2777" t="s">
        <v>6373</v>
      </c>
      <c r="E2777" t="s">
        <v>6374</v>
      </c>
      <c r="F2777">
        <v>0.22</v>
      </c>
      <c r="G2777" s="2">
        <v>1</v>
      </c>
      <c r="H2777" s="4">
        <v>159.3451</v>
      </c>
      <c r="I2777" s="4">
        <v>23.5883</v>
      </c>
      <c r="J2777" s="7">
        <v>608</v>
      </c>
      <c r="K2777" s="7">
        <v>110</v>
      </c>
      <c r="L2777" s="3">
        <v>0.14799999999999999</v>
      </c>
      <c r="M2777" s="5">
        <v>0.85929334999999996</v>
      </c>
      <c r="N2777" s="6">
        <v>0.7</v>
      </c>
      <c r="O2777" s="8">
        <f>IFERROR(VLOOKUP(C2777,Sheet2!$B$2:$G$588,6,FALSE),0)</f>
        <v>13143</v>
      </c>
      <c r="P2777" t="s">
        <v>92</v>
      </c>
      <c r="Q2777" s="2">
        <v>0.18537715099999999</v>
      </c>
      <c r="R2777" s="3">
        <v>0.18537715104084401</v>
      </c>
      <c r="S2777" s="3" t="str">
        <f t="shared" si="252"/>
        <v/>
      </c>
      <c r="T2777" s="2"/>
      <c r="U2777" s="22">
        <f t="shared" si="249"/>
        <v>0.18537715104084401</v>
      </c>
      <c r="V2777" s="10">
        <f t="shared" si="250"/>
        <v>112.70930783283316</v>
      </c>
      <c r="W2777" s="24">
        <f t="shared" si="251"/>
        <v>112.70930783283316</v>
      </c>
    </row>
    <row r="2778" spans="1:23" x14ac:dyDescent="0.3">
      <c r="A2778" t="s">
        <v>17</v>
      </c>
      <c r="B2778" t="s">
        <v>6341</v>
      </c>
      <c r="C2778" t="s">
        <v>6342</v>
      </c>
      <c r="D2778" t="s">
        <v>6361</v>
      </c>
      <c r="E2778" t="s">
        <v>6362</v>
      </c>
      <c r="F2778">
        <v>0.2</v>
      </c>
      <c r="G2778" s="2">
        <v>1</v>
      </c>
      <c r="H2778" s="4">
        <v>142.1164</v>
      </c>
      <c r="I2778" s="4">
        <v>15.2279</v>
      </c>
      <c r="J2778" s="7">
        <v>451</v>
      </c>
      <c r="K2778" s="7">
        <v>90</v>
      </c>
      <c r="L2778" s="3">
        <v>0.1072</v>
      </c>
      <c r="M2778" s="5">
        <v>0.98737892000000005</v>
      </c>
      <c r="N2778" s="6">
        <v>0.7</v>
      </c>
      <c r="O2778" s="8">
        <f>IFERROR(VLOOKUP(C2778,Sheet2!$B$2:$G$588,6,FALSE),0)</f>
        <v>13143</v>
      </c>
      <c r="P2778" t="s">
        <v>92</v>
      </c>
      <c r="Q2778" s="2">
        <v>0.29105231679999999</v>
      </c>
      <c r="R2778" s="3">
        <v>0.19999999999999901</v>
      </c>
      <c r="S2778" s="3" t="str">
        <f t="shared" si="252"/>
        <v>Y</v>
      </c>
      <c r="T2778" s="2"/>
      <c r="U2778" s="22">
        <f t="shared" si="249"/>
        <v>0.19999999999999901</v>
      </c>
      <c r="V2778" s="10">
        <f t="shared" si="250"/>
        <v>90.199999999999548</v>
      </c>
      <c r="W2778" s="24">
        <f t="shared" si="251"/>
        <v>90.199999999999548</v>
      </c>
    </row>
    <row r="2779" spans="1:23" x14ac:dyDescent="0.3">
      <c r="A2779" t="s">
        <v>17</v>
      </c>
      <c r="B2779" t="s">
        <v>6341</v>
      </c>
      <c r="C2779" t="s">
        <v>6342</v>
      </c>
      <c r="D2779" t="s">
        <v>6377</v>
      </c>
      <c r="E2779" t="s">
        <v>6378</v>
      </c>
      <c r="F2779">
        <v>0.15</v>
      </c>
      <c r="G2779" s="2">
        <v>1</v>
      </c>
      <c r="H2779" s="4">
        <v>133.47880000000001</v>
      </c>
      <c r="I2779" s="4">
        <v>15.698499999999999</v>
      </c>
      <c r="J2779" s="7">
        <v>409</v>
      </c>
      <c r="K2779" s="7">
        <v>61</v>
      </c>
      <c r="L2779" s="3">
        <v>0.1176</v>
      </c>
      <c r="M2779" s="5">
        <v>0.86780765999999998</v>
      </c>
      <c r="N2779" s="6">
        <v>0.7</v>
      </c>
      <c r="O2779" s="8">
        <f>IFERROR(VLOOKUP(C2779,Sheet2!$B$2:$G$588,6,FALSE),0)</f>
        <v>13143</v>
      </c>
      <c r="P2779" t="s">
        <v>92</v>
      </c>
      <c r="Q2779" s="2">
        <v>0.19336964719999999</v>
      </c>
      <c r="R2779" s="3">
        <v>0.15</v>
      </c>
      <c r="S2779" s="3" t="str">
        <f t="shared" si="252"/>
        <v>Y</v>
      </c>
      <c r="T2779" s="2"/>
      <c r="U2779" s="22">
        <f t="shared" si="249"/>
        <v>0.15</v>
      </c>
      <c r="V2779" s="10">
        <f t="shared" si="250"/>
        <v>61.349999999999994</v>
      </c>
      <c r="W2779" s="24">
        <f t="shared" si="251"/>
        <v>61.349999999999994</v>
      </c>
    </row>
    <row r="2780" spans="1:23" x14ac:dyDescent="0.3">
      <c r="A2780" t="s">
        <v>17</v>
      </c>
      <c r="B2780" t="s">
        <v>6341</v>
      </c>
      <c r="C2780" t="s">
        <v>6342</v>
      </c>
      <c r="D2780" t="s">
        <v>6371</v>
      </c>
      <c r="E2780" t="s">
        <v>6372</v>
      </c>
      <c r="F2780">
        <v>0.22</v>
      </c>
      <c r="G2780" s="2">
        <v>1</v>
      </c>
      <c r="H2780" s="4">
        <v>141.8441</v>
      </c>
      <c r="I2780" s="4">
        <v>33.837400000000002</v>
      </c>
      <c r="J2780" s="7">
        <v>383</v>
      </c>
      <c r="K2780" s="7">
        <v>76</v>
      </c>
      <c r="L2780" s="3">
        <v>0.23860000000000001</v>
      </c>
      <c r="M2780" s="5">
        <v>0.37757086000000001</v>
      </c>
      <c r="N2780" s="6">
        <v>0.3</v>
      </c>
      <c r="O2780" s="8">
        <f>IFERROR(VLOOKUP(C2780,Sheet2!$B$2:$G$588,6,FALSE),0)</f>
        <v>13143</v>
      </c>
      <c r="P2780" t="s">
        <v>92</v>
      </c>
      <c r="Q2780" s="2">
        <v>0.2054471554</v>
      </c>
      <c r="R2780" s="3">
        <v>0.205447155380624</v>
      </c>
      <c r="S2780" s="3" t="str">
        <f t="shared" si="252"/>
        <v/>
      </c>
      <c r="T2780" s="2"/>
      <c r="U2780" s="22">
        <f t="shared" si="249"/>
        <v>0.205447155380624</v>
      </c>
      <c r="V2780" s="10">
        <f t="shared" si="250"/>
        <v>78.686260510778993</v>
      </c>
      <c r="W2780" s="24">
        <f t="shared" si="251"/>
        <v>78.686260510778993</v>
      </c>
    </row>
    <row r="2781" spans="1:23" x14ac:dyDescent="0.3">
      <c r="A2781" t="s">
        <v>17</v>
      </c>
      <c r="B2781" t="s">
        <v>6341</v>
      </c>
      <c r="C2781" t="s">
        <v>6342</v>
      </c>
      <c r="D2781" t="s">
        <v>6381</v>
      </c>
      <c r="E2781" t="s">
        <v>6382</v>
      </c>
      <c r="F2781">
        <v>0.15</v>
      </c>
      <c r="G2781" s="2">
        <v>1</v>
      </c>
      <c r="H2781" s="4">
        <v>135.16909999999999</v>
      </c>
      <c r="I2781" s="4">
        <v>11.280799999999999</v>
      </c>
      <c r="J2781" s="7">
        <v>345</v>
      </c>
      <c r="K2781" s="7">
        <v>52</v>
      </c>
      <c r="L2781" s="3">
        <v>8.3500000000000005E-2</v>
      </c>
      <c r="M2781" s="5">
        <v>1.0194920599999999</v>
      </c>
      <c r="N2781" s="6">
        <v>0.7</v>
      </c>
      <c r="O2781" s="8">
        <f>IFERROR(VLOOKUP(C2781,Sheet2!$B$2:$G$588,6,FALSE),0)</f>
        <v>13143</v>
      </c>
      <c r="P2781" t="s">
        <v>92</v>
      </c>
      <c r="Q2781" s="2">
        <v>0.31338356639999998</v>
      </c>
      <c r="R2781" s="3">
        <v>0.149999999999999</v>
      </c>
      <c r="S2781" s="3" t="str">
        <f t="shared" si="252"/>
        <v>Y</v>
      </c>
      <c r="T2781" s="2"/>
      <c r="U2781" s="22">
        <f t="shared" si="249"/>
        <v>0.149999999999999</v>
      </c>
      <c r="V2781" s="10">
        <f t="shared" si="250"/>
        <v>51.749999999999652</v>
      </c>
      <c r="W2781" s="24">
        <f t="shared" si="251"/>
        <v>51.749999999999652</v>
      </c>
    </row>
    <row r="2782" spans="1:23" x14ac:dyDescent="0.3">
      <c r="A2782" t="s">
        <v>17</v>
      </c>
      <c r="B2782" t="s">
        <v>6341</v>
      </c>
      <c r="C2782" t="s">
        <v>6342</v>
      </c>
      <c r="D2782" t="s">
        <v>6379</v>
      </c>
      <c r="E2782" t="s">
        <v>6380</v>
      </c>
      <c r="F2782">
        <v>0.32</v>
      </c>
      <c r="G2782" s="2">
        <v>1</v>
      </c>
      <c r="H2782" s="4">
        <v>155.80510000000001</v>
      </c>
      <c r="I2782" s="4">
        <v>43.862099999999998</v>
      </c>
      <c r="J2782" s="7">
        <v>329</v>
      </c>
      <c r="K2782" s="7">
        <v>105</v>
      </c>
      <c r="L2782" s="3">
        <v>0.28149999999999997</v>
      </c>
      <c r="M2782" s="5">
        <v>0.25039034999999998</v>
      </c>
      <c r="N2782" s="6">
        <v>0.1</v>
      </c>
      <c r="O2782" s="8">
        <f>IFERROR(VLOOKUP(C2782,Sheet2!$B$2:$G$588,6,FALSE),0)</f>
        <v>13143</v>
      </c>
      <c r="P2782" t="s">
        <v>162</v>
      </c>
      <c r="Q2782" s="2">
        <v>0.60062358059999998</v>
      </c>
      <c r="R2782" s="3">
        <v>0.32</v>
      </c>
      <c r="S2782" s="3" t="str">
        <f t="shared" si="252"/>
        <v>Y</v>
      </c>
      <c r="T2782" s="2"/>
      <c r="U2782" s="22">
        <f t="shared" si="249"/>
        <v>0.32</v>
      </c>
      <c r="V2782" s="10">
        <f t="shared" si="250"/>
        <v>105.28</v>
      </c>
      <c r="W2782" s="24">
        <f t="shared" si="251"/>
        <v>105.28</v>
      </c>
    </row>
    <row r="2783" spans="1:23" x14ac:dyDescent="0.3">
      <c r="A2783" t="s">
        <v>17</v>
      </c>
      <c r="B2783" t="s">
        <v>6341</v>
      </c>
      <c r="C2783" t="s">
        <v>6342</v>
      </c>
      <c r="D2783" t="s">
        <v>6343</v>
      </c>
      <c r="E2783" t="s">
        <v>6344</v>
      </c>
      <c r="F2783">
        <v>0.25</v>
      </c>
      <c r="G2783" s="2">
        <v>0</v>
      </c>
      <c r="H2783" s="4">
        <v>2.1619999999999999</v>
      </c>
      <c r="I2783" s="4">
        <v>0.5968</v>
      </c>
      <c r="J2783" s="7">
        <v>16</v>
      </c>
      <c r="K2783" s="7">
        <v>4</v>
      </c>
      <c r="L2783" s="3">
        <v>0.27600000000000002</v>
      </c>
      <c r="M2783" s="5">
        <v>0.88019150000000002</v>
      </c>
      <c r="N2783" s="6">
        <v>0.4</v>
      </c>
      <c r="O2783" s="8">
        <f>IFERROR(VLOOKUP(C2783,Sheet2!$B$2:$G$588,6,FALSE),0)</f>
        <v>13143</v>
      </c>
      <c r="P2783" t="s">
        <v>22</v>
      </c>
      <c r="Q2783" s="2">
        <v>0.54555344029999997</v>
      </c>
      <c r="R2783" s="3">
        <v>0.25</v>
      </c>
      <c r="U2783" s="22">
        <f t="shared" si="249"/>
        <v>0.25</v>
      </c>
      <c r="V2783" s="10">
        <f t="shared" si="250"/>
        <v>4</v>
      </c>
      <c r="W2783" s="24">
        <f t="shared" si="251"/>
        <v>4</v>
      </c>
    </row>
    <row r="2784" spans="1:23" x14ac:dyDescent="0.3">
      <c r="A2784" t="s">
        <v>17</v>
      </c>
      <c r="B2784" t="s">
        <v>6341</v>
      </c>
      <c r="C2784" t="s">
        <v>6342</v>
      </c>
      <c r="D2784" t="s">
        <v>6355</v>
      </c>
      <c r="E2784" t="s">
        <v>6356</v>
      </c>
      <c r="F2784">
        <v>0.25</v>
      </c>
      <c r="G2784" s="2">
        <v>0</v>
      </c>
      <c r="H2784" s="4">
        <v>2.1575000000000002</v>
      </c>
      <c r="I2784" s="4">
        <v>0.57540000000000002</v>
      </c>
      <c r="J2784" s="7">
        <v>15</v>
      </c>
      <c r="K2784" s="7">
        <v>4</v>
      </c>
      <c r="L2784" s="3">
        <v>0.26669999999999999</v>
      </c>
      <c r="M2784" s="5">
        <v>0.86871896999999998</v>
      </c>
      <c r="N2784" s="6">
        <v>0.4</v>
      </c>
      <c r="O2784" s="8">
        <f>IFERROR(VLOOKUP(C2784,Sheet2!$B$2:$G$588,6,FALSE),0)</f>
        <v>13143</v>
      </c>
      <c r="P2784" t="s">
        <v>22</v>
      </c>
      <c r="Q2784" s="2">
        <v>0.5395518976</v>
      </c>
      <c r="R2784" s="3">
        <v>0.249999999999999</v>
      </c>
      <c r="U2784" s="22">
        <f t="shared" si="249"/>
        <v>0.249999999999999</v>
      </c>
      <c r="V2784" s="10">
        <f t="shared" si="250"/>
        <v>3.7499999999999849</v>
      </c>
      <c r="W2784" s="24">
        <f t="shared" si="251"/>
        <v>3.7499999999999849</v>
      </c>
    </row>
    <row r="2785" spans="1:23" x14ac:dyDescent="0.3">
      <c r="A2785" t="s">
        <v>17</v>
      </c>
      <c r="B2785" t="s">
        <v>6341</v>
      </c>
      <c r="C2785" t="s">
        <v>6342</v>
      </c>
      <c r="D2785" t="s">
        <v>6357</v>
      </c>
      <c r="E2785" t="s">
        <v>6358</v>
      </c>
      <c r="F2785">
        <v>0.25</v>
      </c>
      <c r="G2785" s="2">
        <v>0</v>
      </c>
      <c r="H2785" s="4">
        <v>2.1564000000000001</v>
      </c>
      <c r="I2785" s="4">
        <v>0.5756</v>
      </c>
      <c r="J2785" s="7">
        <v>15</v>
      </c>
      <c r="K2785" s="7">
        <v>4</v>
      </c>
      <c r="L2785" s="3">
        <v>0.26690000000000003</v>
      </c>
      <c r="M2785" s="5">
        <v>0.87440129</v>
      </c>
      <c r="N2785" s="6">
        <v>0.4</v>
      </c>
      <c r="O2785" s="8">
        <f>IFERROR(VLOOKUP(C2785,Sheet2!$B$2:$G$588,6,FALSE),0)</f>
        <v>13143</v>
      </c>
      <c r="P2785" t="s">
        <v>22</v>
      </c>
      <c r="Q2785" s="2">
        <v>0.54254413349999997</v>
      </c>
      <c r="R2785" s="3">
        <v>0.25</v>
      </c>
      <c r="U2785" s="22">
        <f t="shared" si="249"/>
        <v>0.25</v>
      </c>
      <c r="V2785" s="10">
        <f t="shared" si="250"/>
        <v>3.75</v>
      </c>
      <c r="W2785" s="24">
        <f t="shared" si="251"/>
        <v>3.75</v>
      </c>
    </row>
    <row r="2786" spans="1:23" x14ac:dyDescent="0.3">
      <c r="A2786" t="s">
        <v>17</v>
      </c>
      <c r="B2786" t="s">
        <v>6341</v>
      </c>
      <c r="C2786" t="s">
        <v>6342</v>
      </c>
      <c r="D2786" t="s">
        <v>6367</v>
      </c>
      <c r="E2786" t="s">
        <v>6368</v>
      </c>
      <c r="F2786">
        <v>0.3</v>
      </c>
      <c r="G2786" s="2">
        <v>0</v>
      </c>
      <c r="H2786" s="4">
        <v>2.1606000000000001</v>
      </c>
      <c r="I2786" s="4">
        <v>0.43020000000000003</v>
      </c>
      <c r="J2786" s="7">
        <v>13</v>
      </c>
      <c r="K2786" s="7">
        <v>4</v>
      </c>
      <c r="L2786" s="3">
        <v>0.1991</v>
      </c>
      <c r="M2786" s="5">
        <v>0.97326913000000004</v>
      </c>
      <c r="N2786" s="6">
        <v>0.4</v>
      </c>
      <c r="O2786" s="8">
        <f>IFERROR(VLOOKUP(C2786,Sheet2!$B$2:$G$588,6,FALSE),0)</f>
        <v>13143</v>
      </c>
      <c r="P2786" t="s">
        <v>22</v>
      </c>
      <c r="Q2786" s="2">
        <v>0.58901398839999997</v>
      </c>
      <c r="R2786" s="3">
        <v>0.3</v>
      </c>
      <c r="U2786" s="22">
        <f t="shared" si="249"/>
        <v>0.3</v>
      </c>
      <c r="V2786" s="10">
        <f t="shared" si="250"/>
        <v>3.9</v>
      </c>
      <c r="W2786" s="24">
        <f t="shared" si="251"/>
        <v>3.9</v>
      </c>
    </row>
    <row r="2787" spans="1:23" x14ac:dyDescent="0.3">
      <c r="A2787" t="s">
        <v>17</v>
      </c>
      <c r="B2787" t="s">
        <v>6341</v>
      </c>
      <c r="C2787" t="s">
        <v>6342</v>
      </c>
      <c r="D2787" t="s">
        <v>6347</v>
      </c>
      <c r="E2787" t="s">
        <v>6348</v>
      </c>
      <c r="F2787">
        <v>0.25</v>
      </c>
      <c r="G2787" s="2">
        <v>0</v>
      </c>
      <c r="H2787" s="4">
        <v>2.1613000000000002</v>
      </c>
      <c r="I2787" s="4">
        <v>0.40450000000000003</v>
      </c>
      <c r="J2787" s="7">
        <v>12</v>
      </c>
      <c r="K2787" s="7">
        <v>3</v>
      </c>
      <c r="L2787" s="3">
        <v>0.18720000000000001</v>
      </c>
      <c r="M2787" s="5">
        <v>0.95249868000000004</v>
      </c>
      <c r="N2787" s="6">
        <v>0.4</v>
      </c>
      <c r="O2787" s="8">
        <f>IFERROR(VLOOKUP(C2787,Sheet2!$B$2:$G$588,6,FALSE),0)</f>
        <v>13143</v>
      </c>
      <c r="P2787" t="s">
        <v>22</v>
      </c>
      <c r="Q2787" s="2">
        <v>0.58005190949999996</v>
      </c>
      <c r="R2787" s="3">
        <v>0.25</v>
      </c>
      <c r="U2787" s="22">
        <f t="shared" si="249"/>
        <v>0.25</v>
      </c>
      <c r="V2787" s="10">
        <f t="shared" si="250"/>
        <v>3</v>
      </c>
      <c r="W2787" s="24">
        <f t="shared" si="251"/>
        <v>3</v>
      </c>
    </row>
    <row r="2788" spans="1:23" x14ac:dyDescent="0.3">
      <c r="A2788" t="s">
        <v>17</v>
      </c>
      <c r="B2788" t="s">
        <v>6341</v>
      </c>
      <c r="C2788" t="s">
        <v>6342</v>
      </c>
      <c r="D2788" t="s">
        <v>6383</v>
      </c>
      <c r="E2788" t="s">
        <v>6384</v>
      </c>
      <c r="F2788">
        <v>0.25</v>
      </c>
      <c r="G2788" s="2">
        <v>0</v>
      </c>
      <c r="H2788" s="4">
        <v>2.1661999999999999</v>
      </c>
      <c r="I2788" s="4">
        <v>0.39779999999999999</v>
      </c>
      <c r="J2788" s="7">
        <v>11</v>
      </c>
      <c r="K2788" s="7">
        <v>3</v>
      </c>
      <c r="L2788" s="3">
        <v>0.18360000000000001</v>
      </c>
      <c r="M2788" s="5">
        <v>0.96038785999999998</v>
      </c>
      <c r="N2788" s="6">
        <v>0.4</v>
      </c>
      <c r="O2788" s="8">
        <f>IFERROR(VLOOKUP(C2788,Sheet2!$B$2:$G$588,6,FALSE),0)</f>
        <v>13143</v>
      </c>
      <c r="P2788" t="s">
        <v>22</v>
      </c>
      <c r="Q2788" s="2">
        <v>0.58350160799999995</v>
      </c>
      <c r="R2788" s="3">
        <v>0.25</v>
      </c>
      <c r="U2788" s="22">
        <f t="shared" si="249"/>
        <v>0.25</v>
      </c>
      <c r="V2788" s="10">
        <f t="shared" si="250"/>
        <v>2.75</v>
      </c>
      <c r="W2788" s="24">
        <f t="shared" si="251"/>
        <v>2.75</v>
      </c>
    </row>
    <row r="2789" spans="1:23" hidden="1" x14ac:dyDescent="0.3">
      <c r="A2789" s="27" t="s">
        <v>33</v>
      </c>
      <c r="B2789" s="27" t="s">
        <v>6603</v>
      </c>
      <c r="C2789" s="27" t="s">
        <v>6604</v>
      </c>
      <c r="D2789" t="s">
        <v>34</v>
      </c>
      <c r="E2789" s="27"/>
      <c r="F2789">
        <v>0.30659999999999998</v>
      </c>
      <c r="G2789" s="28">
        <v>0.38350643000000001</v>
      </c>
      <c r="H2789" s="4">
        <v>10939.733099999999</v>
      </c>
      <c r="I2789" s="4">
        <v>615.17949999999996</v>
      </c>
      <c r="J2789" s="7">
        <v>12919</v>
      </c>
      <c r="K2789" s="7">
        <v>3945</v>
      </c>
      <c r="L2789" s="29">
        <v>5.62E-2</v>
      </c>
      <c r="M2789" s="30">
        <v>0.70000887999999994</v>
      </c>
      <c r="N2789" s="31">
        <v>0.33389600000000003</v>
      </c>
      <c r="O2789" s="32">
        <f>IFERROR(VLOOKUP(C2789,Sheet2!$B$2:$G$588,6,FALSE),0)</f>
        <v>12919</v>
      </c>
      <c r="P2789" s="27"/>
      <c r="Q2789" s="28">
        <v>0.52301176689999995</v>
      </c>
      <c r="R2789" s="29">
        <v>0.30662467691107698</v>
      </c>
      <c r="S2789" s="29"/>
      <c r="T2789" s="28"/>
      <c r="U2789" s="29" t="str">
        <f t="shared" si="249"/>
        <v/>
      </c>
      <c r="V2789" s="30" t="str">
        <f t="shared" si="250"/>
        <v/>
      </c>
      <c r="W2789" s="33">
        <f t="shared" si="251"/>
        <v>3938.9594215789998</v>
      </c>
    </row>
    <row r="2790" spans="1:23" x14ac:dyDescent="0.3">
      <c r="A2790" t="s">
        <v>17</v>
      </c>
      <c r="B2790" t="s">
        <v>6603</v>
      </c>
      <c r="C2790" t="s">
        <v>6604</v>
      </c>
      <c r="D2790" t="s">
        <v>6689</v>
      </c>
      <c r="E2790" t="s">
        <v>6690</v>
      </c>
      <c r="F2790">
        <v>0.35</v>
      </c>
      <c r="G2790" s="2">
        <v>1</v>
      </c>
      <c r="H2790" s="4">
        <v>221.39940000000001</v>
      </c>
      <c r="I2790" s="4">
        <v>29.255500000000001</v>
      </c>
      <c r="J2790" s="7">
        <v>816</v>
      </c>
      <c r="K2790" s="7">
        <v>286</v>
      </c>
      <c r="L2790" s="3">
        <v>0.1321</v>
      </c>
      <c r="M2790" s="5">
        <v>0.92993893999999999</v>
      </c>
      <c r="N2790" s="6">
        <v>0.5</v>
      </c>
      <c r="O2790" s="8">
        <f>IFERROR(VLOOKUP(C2790,Sheet2!$B$2:$G$588,6,FALSE),0)</f>
        <v>12919</v>
      </c>
      <c r="P2790" t="s">
        <v>22</v>
      </c>
      <c r="Q2790" s="2">
        <v>0.46233028850000002</v>
      </c>
      <c r="R2790" s="3">
        <v>0.35</v>
      </c>
      <c r="S2790" s="3" t="str">
        <f t="shared" ref="S2790:S2791" si="253">IF(R2790+0.01&lt;Q2790,"Y","")</f>
        <v>Y</v>
      </c>
      <c r="T2790" s="2"/>
      <c r="U2790" s="22">
        <f t="shared" si="249"/>
        <v>0.35</v>
      </c>
      <c r="V2790" s="10">
        <f t="shared" si="250"/>
        <v>285.59999999999997</v>
      </c>
      <c r="W2790" s="24">
        <f t="shared" si="251"/>
        <v>285.59999999999997</v>
      </c>
    </row>
    <row r="2791" spans="1:23" x14ac:dyDescent="0.3">
      <c r="A2791" t="s">
        <v>17</v>
      </c>
      <c r="B2791" t="s">
        <v>6603</v>
      </c>
      <c r="C2791" t="s">
        <v>6604</v>
      </c>
      <c r="D2791" t="s">
        <v>6659</v>
      </c>
      <c r="E2791" t="s">
        <v>6660</v>
      </c>
      <c r="F2791">
        <v>0.3</v>
      </c>
      <c r="G2791" s="2">
        <v>1</v>
      </c>
      <c r="H2791" s="4">
        <v>114.54259999999999</v>
      </c>
      <c r="I2791" s="4">
        <v>23.282299999999999</v>
      </c>
      <c r="J2791" s="7">
        <v>631</v>
      </c>
      <c r="K2791" s="7">
        <v>189</v>
      </c>
      <c r="L2791" s="3">
        <v>0.20330000000000001</v>
      </c>
      <c r="M2791" s="5">
        <v>0.90310842999999996</v>
      </c>
      <c r="N2791" s="6">
        <v>0.5</v>
      </c>
      <c r="O2791" s="8">
        <f>IFERROR(VLOOKUP(C2791,Sheet2!$B$2:$G$588,6,FALSE),0)</f>
        <v>12919</v>
      </c>
      <c r="P2791" t="s">
        <v>22</v>
      </c>
      <c r="Q2791" s="2">
        <v>0.44635662599999998</v>
      </c>
      <c r="R2791" s="3">
        <v>0.3</v>
      </c>
      <c r="S2791" s="3" t="str">
        <f t="shared" si="253"/>
        <v>Y</v>
      </c>
      <c r="T2791" s="2"/>
      <c r="U2791" s="22">
        <f t="shared" si="249"/>
        <v>0.3</v>
      </c>
      <c r="V2791" s="10">
        <f t="shared" si="250"/>
        <v>189.29999999999998</v>
      </c>
      <c r="W2791" s="24">
        <f t="shared" si="251"/>
        <v>189.29999999999998</v>
      </c>
    </row>
    <row r="2792" spans="1:23" x14ac:dyDescent="0.3">
      <c r="A2792" t="s">
        <v>17</v>
      </c>
      <c r="B2792" t="s">
        <v>6603</v>
      </c>
      <c r="C2792" t="s">
        <v>6604</v>
      </c>
      <c r="D2792" t="s">
        <v>6715</v>
      </c>
      <c r="E2792" t="s">
        <v>6716</v>
      </c>
      <c r="F2792">
        <v>0.35</v>
      </c>
      <c r="G2792" s="2">
        <v>0</v>
      </c>
      <c r="H2792" s="4">
        <v>165.7714</v>
      </c>
      <c r="I2792" s="4">
        <v>16.982399999999998</v>
      </c>
      <c r="J2792" s="7">
        <v>532</v>
      </c>
      <c r="K2792" s="7">
        <v>186</v>
      </c>
      <c r="L2792" s="3">
        <v>0.1024</v>
      </c>
      <c r="M2792" s="5">
        <v>1.0435172500000001</v>
      </c>
      <c r="N2792" s="6">
        <v>0.5</v>
      </c>
      <c r="O2792" s="8">
        <f>IFERROR(VLOOKUP(C2792,Sheet2!$B$2:$G$588,6,FALSE),0)</f>
        <v>12919</v>
      </c>
      <c r="P2792" t="s">
        <v>22</v>
      </c>
      <c r="Q2792" s="2">
        <v>0.52085123600000005</v>
      </c>
      <c r="R2792" s="3">
        <v>0.35</v>
      </c>
      <c r="U2792" s="22">
        <f t="shared" si="249"/>
        <v>0.35</v>
      </c>
      <c r="V2792" s="10">
        <f t="shared" si="250"/>
        <v>186.2</v>
      </c>
      <c r="W2792" s="24">
        <f t="shared" si="251"/>
        <v>186.2</v>
      </c>
    </row>
    <row r="2793" spans="1:23" x14ac:dyDescent="0.3">
      <c r="A2793" t="s">
        <v>17</v>
      </c>
      <c r="B2793" t="s">
        <v>6603</v>
      </c>
      <c r="C2793" t="s">
        <v>6604</v>
      </c>
      <c r="D2793" t="s">
        <v>6667</v>
      </c>
      <c r="E2793" t="s">
        <v>6668</v>
      </c>
      <c r="F2793">
        <v>0.35</v>
      </c>
      <c r="G2793" s="2">
        <v>1</v>
      </c>
      <c r="H2793" s="4">
        <v>197.77010000000001</v>
      </c>
      <c r="I2793" s="4">
        <v>15.8376</v>
      </c>
      <c r="J2793" s="7">
        <v>476</v>
      </c>
      <c r="K2793" s="7">
        <v>166</v>
      </c>
      <c r="L2793" s="3">
        <v>8.0100000000000005E-2</v>
      </c>
      <c r="M2793" s="5">
        <v>1.00112661</v>
      </c>
      <c r="N2793" s="6">
        <v>0.5</v>
      </c>
      <c r="O2793" s="8">
        <f>IFERROR(VLOOKUP(C2793,Sheet2!$B$2:$G$588,6,FALSE),0)</f>
        <v>12919</v>
      </c>
      <c r="P2793" t="s">
        <v>22</v>
      </c>
      <c r="Q2793" s="2">
        <v>0.50056267139999999</v>
      </c>
      <c r="R2793" s="3">
        <v>0.35</v>
      </c>
      <c r="S2793" s="3" t="str">
        <f>IF(R2793+0.01&lt;Q2793,"Y","")</f>
        <v>Y</v>
      </c>
      <c r="T2793" s="2"/>
      <c r="U2793" s="22">
        <f t="shared" si="249"/>
        <v>0.35</v>
      </c>
      <c r="V2793" s="10">
        <f t="shared" si="250"/>
        <v>166.6</v>
      </c>
      <c r="W2793" s="24">
        <f t="shared" si="251"/>
        <v>166.6</v>
      </c>
    </row>
    <row r="2794" spans="1:23" x14ac:dyDescent="0.3">
      <c r="A2794" t="s">
        <v>17</v>
      </c>
      <c r="B2794" t="s">
        <v>6603</v>
      </c>
      <c r="C2794" t="s">
        <v>6604</v>
      </c>
      <c r="D2794" t="s">
        <v>6699</v>
      </c>
      <c r="E2794" t="s">
        <v>6700</v>
      </c>
      <c r="F2794">
        <v>0.25</v>
      </c>
      <c r="G2794" s="2">
        <v>0</v>
      </c>
      <c r="H2794" s="4">
        <v>249.45509999999999</v>
      </c>
      <c r="I2794" s="4">
        <v>21.6599</v>
      </c>
      <c r="J2794" s="7">
        <v>421</v>
      </c>
      <c r="K2794" s="7">
        <v>105</v>
      </c>
      <c r="L2794" s="3">
        <v>8.6800000000000002E-2</v>
      </c>
      <c r="M2794" s="5">
        <v>0.64762728000000003</v>
      </c>
      <c r="N2794" s="6">
        <v>0.2</v>
      </c>
      <c r="O2794" s="8">
        <f>IFERROR(VLOOKUP(C2794,Sheet2!$B$2:$G$588,6,FALSE),0)</f>
        <v>12919</v>
      </c>
      <c r="P2794" t="s">
        <v>22</v>
      </c>
      <c r="Q2794" s="2">
        <v>0.69118039440000001</v>
      </c>
      <c r="R2794" s="3">
        <v>0.25</v>
      </c>
      <c r="U2794" s="22">
        <f t="shared" si="249"/>
        <v>0.25</v>
      </c>
      <c r="V2794" s="10">
        <f t="shared" si="250"/>
        <v>105.25</v>
      </c>
      <c r="W2794" s="24">
        <f t="shared" si="251"/>
        <v>105.25</v>
      </c>
    </row>
    <row r="2795" spans="1:23" x14ac:dyDescent="0.3">
      <c r="A2795" t="s">
        <v>17</v>
      </c>
      <c r="B2795" t="s">
        <v>6603</v>
      </c>
      <c r="C2795" t="s">
        <v>6604</v>
      </c>
      <c r="D2795" t="s">
        <v>6655</v>
      </c>
      <c r="E2795" t="s">
        <v>6656</v>
      </c>
      <c r="F2795">
        <v>0.3</v>
      </c>
      <c r="G2795" s="2">
        <v>1</v>
      </c>
      <c r="H2795" s="4">
        <v>148.80510000000001</v>
      </c>
      <c r="I2795" s="4">
        <v>15.8977</v>
      </c>
      <c r="J2795" s="7">
        <v>417</v>
      </c>
      <c r="K2795" s="7">
        <v>125</v>
      </c>
      <c r="L2795" s="3">
        <v>0.10680000000000001</v>
      </c>
      <c r="M2795" s="5">
        <v>0.87430717999999996</v>
      </c>
      <c r="N2795" s="6">
        <v>0.5</v>
      </c>
      <c r="O2795" s="8">
        <f>IFERROR(VLOOKUP(C2795,Sheet2!$B$2:$G$588,6,FALSE),0)</f>
        <v>12919</v>
      </c>
      <c r="P2795" t="s">
        <v>22</v>
      </c>
      <c r="Q2795" s="2">
        <v>0.42811861490000003</v>
      </c>
      <c r="R2795" s="3">
        <v>0.3</v>
      </c>
      <c r="S2795" s="3" t="str">
        <f t="shared" ref="S2795:S2797" si="254">IF(R2795+0.01&lt;Q2795,"Y","")</f>
        <v>Y</v>
      </c>
      <c r="T2795" s="2"/>
      <c r="U2795" s="22">
        <f t="shared" si="249"/>
        <v>0.3</v>
      </c>
      <c r="V2795" s="10">
        <f t="shared" si="250"/>
        <v>125.1</v>
      </c>
      <c r="W2795" s="24">
        <f t="shared" si="251"/>
        <v>125.1</v>
      </c>
    </row>
    <row r="2796" spans="1:23" x14ac:dyDescent="0.3">
      <c r="A2796" t="s">
        <v>17</v>
      </c>
      <c r="B2796" t="s">
        <v>6603</v>
      </c>
      <c r="C2796" t="s">
        <v>6604</v>
      </c>
      <c r="D2796" t="s">
        <v>6629</v>
      </c>
      <c r="E2796" t="s">
        <v>6630</v>
      </c>
      <c r="F2796">
        <v>0.25</v>
      </c>
      <c r="G2796" s="2">
        <v>1</v>
      </c>
      <c r="H2796" s="4">
        <v>206.91300000000001</v>
      </c>
      <c r="I2796" s="4">
        <v>16.1889</v>
      </c>
      <c r="J2796" s="7">
        <v>413</v>
      </c>
      <c r="K2796" s="7">
        <v>103</v>
      </c>
      <c r="L2796" s="3">
        <v>7.8200000000000006E-2</v>
      </c>
      <c r="M2796" s="5">
        <v>0.84985087000000004</v>
      </c>
      <c r="N2796" s="6">
        <v>0.5</v>
      </c>
      <c r="O2796" s="8">
        <f>IFERROR(VLOOKUP(C2796,Sheet2!$B$2:$G$588,6,FALSE),0)</f>
        <v>12919</v>
      </c>
      <c r="P2796" t="s">
        <v>22</v>
      </c>
      <c r="Q2796" s="2">
        <v>0.41166148180000001</v>
      </c>
      <c r="R2796" s="3">
        <v>0.25</v>
      </c>
      <c r="S2796" s="3" t="str">
        <f t="shared" si="254"/>
        <v>Y</v>
      </c>
      <c r="T2796" s="2"/>
      <c r="U2796" s="22">
        <f t="shared" si="249"/>
        <v>0.25</v>
      </c>
      <c r="V2796" s="10">
        <f t="shared" si="250"/>
        <v>103.25</v>
      </c>
      <c r="W2796" s="24">
        <f t="shared" si="251"/>
        <v>103.25</v>
      </c>
    </row>
    <row r="2797" spans="1:23" x14ac:dyDescent="0.3">
      <c r="A2797" t="s">
        <v>17</v>
      </c>
      <c r="B2797" t="s">
        <v>6603</v>
      </c>
      <c r="C2797" t="s">
        <v>6604</v>
      </c>
      <c r="D2797" t="s">
        <v>6729</v>
      </c>
      <c r="E2797" t="s">
        <v>6730</v>
      </c>
      <c r="F2797">
        <v>0.4</v>
      </c>
      <c r="G2797" s="2">
        <v>1</v>
      </c>
      <c r="H2797" s="4">
        <v>138.95490000000001</v>
      </c>
      <c r="I2797" s="4">
        <v>13.3949</v>
      </c>
      <c r="J2797" s="7">
        <v>329</v>
      </c>
      <c r="K2797" s="7">
        <v>131</v>
      </c>
      <c r="L2797" s="3">
        <v>9.64E-2</v>
      </c>
      <c r="M2797" s="5">
        <v>0.81766989000000001</v>
      </c>
      <c r="N2797" s="6">
        <v>0.4</v>
      </c>
      <c r="O2797" s="8">
        <f>IFERROR(VLOOKUP(C2797,Sheet2!$B$2:$G$588,6,FALSE),0)</f>
        <v>12919</v>
      </c>
      <c r="P2797" t="s">
        <v>487</v>
      </c>
      <c r="Q2797" s="2">
        <v>0.51080502949999995</v>
      </c>
      <c r="R2797" s="3">
        <v>0.39999999999999902</v>
      </c>
      <c r="S2797" s="3" t="str">
        <f t="shared" si="254"/>
        <v>Y</v>
      </c>
      <c r="T2797" s="2"/>
      <c r="U2797" s="22">
        <f t="shared" si="249"/>
        <v>0.39999999999999902</v>
      </c>
      <c r="V2797" s="10">
        <f t="shared" si="250"/>
        <v>131.59999999999968</v>
      </c>
      <c r="W2797" s="24">
        <f t="shared" si="251"/>
        <v>131.59999999999968</v>
      </c>
    </row>
    <row r="2798" spans="1:23" x14ac:dyDescent="0.3">
      <c r="A2798" t="s">
        <v>17</v>
      </c>
      <c r="B2798" t="s">
        <v>6603</v>
      </c>
      <c r="C2798" t="s">
        <v>6604</v>
      </c>
      <c r="D2798" t="s">
        <v>6747</v>
      </c>
      <c r="E2798" t="s">
        <v>6748</v>
      </c>
      <c r="F2798">
        <v>0.25</v>
      </c>
      <c r="G2798" s="2">
        <v>0</v>
      </c>
      <c r="H2798" s="4">
        <v>299.935</v>
      </c>
      <c r="I2798" s="4">
        <v>23.6449</v>
      </c>
      <c r="J2798" s="7">
        <v>304</v>
      </c>
      <c r="K2798" s="7">
        <v>76</v>
      </c>
      <c r="L2798" s="3">
        <v>7.8799999999999995E-2</v>
      </c>
      <c r="M2798" s="5">
        <v>0.42821029999999999</v>
      </c>
      <c r="N2798" s="6">
        <v>0.2</v>
      </c>
      <c r="O2798" s="8">
        <f>IFERROR(VLOOKUP(C2798,Sheet2!$B$2:$G$588,6,FALSE),0)</f>
        <v>12919</v>
      </c>
      <c r="P2798" t="s">
        <v>22</v>
      </c>
      <c r="Q2798" s="2">
        <v>0.53293977550000005</v>
      </c>
      <c r="R2798" s="3">
        <v>0.25</v>
      </c>
      <c r="U2798" s="22">
        <f t="shared" si="249"/>
        <v>0.25</v>
      </c>
      <c r="V2798" s="10">
        <f t="shared" si="250"/>
        <v>76</v>
      </c>
      <c r="W2798" s="24">
        <f t="shared" si="251"/>
        <v>76</v>
      </c>
    </row>
    <row r="2799" spans="1:23" x14ac:dyDescent="0.3">
      <c r="A2799" t="s">
        <v>17</v>
      </c>
      <c r="B2799" t="s">
        <v>6603</v>
      </c>
      <c r="C2799" t="s">
        <v>6604</v>
      </c>
      <c r="D2799" t="s">
        <v>6735</v>
      </c>
      <c r="E2799" t="s">
        <v>6736</v>
      </c>
      <c r="F2799">
        <v>0.25</v>
      </c>
      <c r="G2799" s="2">
        <v>0</v>
      </c>
      <c r="H2799" s="4">
        <v>285.79840000000002</v>
      </c>
      <c r="I2799" s="4">
        <v>21.194900000000001</v>
      </c>
      <c r="J2799" s="7">
        <v>282</v>
      </c>
      <c r="K2799" s="7">
        <v>71</v>
      </c>
      <c r="L2799" s="3">
        <v>7.4200000000000002E-2</v>
      </c>
      <c r="M2799" s="5">
        <v>0.44420209999999999</v>
      </c>
      <c r="N2799" s="6">
        <v>0.2</v>
      </c>
      <c r="O2799" s="8">
        <f>IFERROR(VLOOKUP(C2799,Sheet2!$B$2:$G$588,6,FALSE),0)</f>
        <v>12919</v>
      </c>
      <c r="P2799" t="s">
        <v>22</v>
      </c>
      <c r="Q2799" s="2">
        <v>0.54975448989999998</v>
      </c>
      <c r="R2799" s="3">
        <v>0.25</v>
      </c>
      <c r="U2799" s="22">
        <f t="shared" si="249"/>
        <v>0.25</v>
      </c>
      <c r="V2799" s="10">
        <f t="shared" si="250"/>
        <v>70.5</v>
      </c>
      <c r="W2799" s="24">
        <f t="shared" si="251"/>
        <v>70.5</v>
      </c>
    </row>
    <row r="2800" spans="1:23" x14ac:dyDescent="0.3">
      <c r="A2800" t="s">
        <v>17</v>
      </c>
      <c r="B2800" t="s">
        <v>6603</v>
      </c>
      <c r="C2800" t="s">
        <v>6604</v>
      </c>
      <c r="D2800" t="s">
        <v>6647</v>
      </c>
      <c r="E2800" t="s">
        <v>6648</v>
      </c>
      <c r="F2800">
        <v>0.35</v>
      </c>
      <c r="G2800" s="2">
        <v>0</v>
      </c>
      <c r="H2800" s="4">
        <v>237.70949999999999</v>
      </c>
      <c r="I2800" s="4">
        <v>9.0694999999999997</v>
      </c>
      <c r="J2800" s="7">
        <v>277</v>
      </c>
      <c r="K2800" s="7">
        <v>97</v>
      </c>
      <c r="L2800" s="3">
        <v>3.8199999999999998E-2</v>
      </c>
      <c r="M2800" s="5">
        <v>1.0179707499999999</v>
      </c>
      <c r="N2800" s="6">
        <v>0.5</v>
      </c>
      <c r="O2800" s="8">
        <f>IFERROR(VLOOKUP(C2800,Sheet2!$B$2:$G$588,6,FALSE),0)</f>
        <v>12919</v>
      </c>
      <c r="P2800" t="s">
        <v>22</v>
      </c>
      <c r="Q2800" s="2">
        <v>0.50882675150000001</v>
      </c>
      <c r="R2800" s="3">
        <v>0.35</v>
      </c>
      <c r="U2800" s="22">
        <f t="shared" si="249"/>
        <v>0.35</v>
      </c>
      <c r="V2800" s="10">
        <f t="shared" si="250"/>
        <v>96.949999999999989</v>
      </c>
      <c r="W2800" s="24">
        <f t="shared" si="251"/>
        <v>96.949999999999989</v>
      </c>
    </row>
    <row r="2801" spans="1:23" x14ac:dyDescent="0.3">
      <c r="A2801" t="s">
        <v>17</v>
      </c>
      <c r="B2801" t="s">
        <v>6603</v>
      </c>
      <c r="C2801" t="s">
        <v>6604</v>
      </c>
      <c r="D2801" t="s">
        <v>6643</v>
      </c>
      <c r="E2801" t="s">
        <v>6644</v>
      </c>
      <c r="F2801">
        <v>0.3</v>
      </c>
      <c r="G2801" s="2">
        <v>0</v>
      </c>
      <c r="H2801" s="4">
        <v>220.4014</v>
      </c>
      <c r="I2801" s="4">
        <v>10.7959</v>
      </c>
      <c r="J2801" s="7">
        <v>263</v>
      </c>
      <c r="K2801" s="7">
        <v>79</v>
      </c>
      <c r="L2801" s="3">
        <v>4.9000000000000002E-2</v>
      </c>
      <c r="M2801" s="5">
        <v>0.81209980000000004</v>
      </c>
      <c r="N2801" s="6">
        <v>0.5</v>
      </c>
      <c r="O2801" s="8">
        <f>IFERROR(VLOOKUP(C2801,Sheet2!$B$2:$G$588,6,FALSE),0)</f>
        <v>12919</v>
      </c>
      <c r="P2801" t="s">
        <v>22</v>
      </c>
      <c r="Q2801" s="2">
        <v>0.38431212479999999</v>
      </c>
      <c r="R2801" s="3">
        <v>0.3</v>
      </c>
      <c r="U2801" s="22">
        <f t="shared" si="249"/>
        <v>0.3</v>
      </c>
      <c r="V2801" s="10">
        <f t="shared" si="250"/>
        <v>78.899999999999991</v>
      </c>
      <c r="W2801" s="24">
        <f t="shared" si="251"/>
        <v>78.899999999999991</v>
      </c>
    </row>
    <row r="2802" spans="1:23" x14ac:dyDescent="0.3">
      <c r="A2802" t="s">
        <v>17</v>
      </c>
      <c r="B2802" t="s">
        <v>6603</v>
      </c>
      <c r="C2802" t="s">
        <v>6604</v>
      </c>
      <c r="D2802" t="s">
        <v>6725</v>
      </c>
      <c r="E2802" t="s">
        <v>6726</v>
      </c>
      <c r="F2802">
        <v>0.3</v>
      </c>
      <c r="G2802" s="2">
        <v>1</v>
      </c>
      <c r="H2802" s="4">
        <v>141.79</v>
      </c>
      <c r="I2802" s="4">
        <v>9.0855999999999995</v>
      </c>
      <c r="J2802" s="7">
        <v>260</v>
      </c>
      <c r="K2802" s="7">
        <v>78</v>
      </c>
      <c r="L2802" s="3">
        <v>6.4100000000000004E-2</v>
      </c>
      <c r="M2802" s="5">
        <v>0.95286912999999995</v>
      </c>
      <c r="N2802" s="6">
        <v>0.5</v>
      </c>
      <c r="O2802" s="8">
        <f>IFERROR(VLOOKUP(C2802,Sheet2!$B$2:$G$588,6,FALSE),0)</f>
        <v>12919</v>
      </c>
      <c r="P2802" t="s">
        <v>22</v>
      </c>
      <c r="Q2802" s="2">
        <v>0.47526896800000001</v>
      </c>
      <c r="R2802" s="3">
        <v>0.3</v>
      </c>
      <c r="S2802" s="3" t="str">
        <f>IF(R2802+0.01&lt;Q2802,"Y","")</f>
        <v>Y</v>
      </c>
      <c r="T2802" s="2"/>
      <c r="U2802" s="22">
        <f t="shared" si="249"/>
        <v>0.3</v>
      </c>
      <c r="V2802" s="10">
        <f t="shared" si="250"/>
        <v>78</v>
      </c>
      <c r="W2802" s="24">
        <f t="shared" si="251"/>
        <v>78</v>
      </c>
    </row>
    <row r="2803" spans="1:23" x14ac:dyDescent="0.3">
      <c r="A2803" t="s">
        <v>17</v>
      </c>
      <c r="B2803" t="s">
        <v>6603</v>
      </c>
      <c r="C2803" t="s">
        <v>6604</v>
      </c>
      <c r="D2803" t="s">
        <v>6649</v>
      </c>
      <c r="E2803" t="s">
        <v>6650</v>
      </c>
      <c r="F2803">
        <v>0.33</v>
      </c>
      <c r="G2803" s="2">
        <v>0</v>
      </c>
      <c r="H2803" s="4">
        <v>167.66419999999999</v>
      </c>
      <c r="I2803" s="4">
        <v>11.3348</v>
      </c>
      <c r="J2803" s="7">
        <v>255</v>
      </c>
      <c r="K2803" s="7">
        <v>81</v>
      </c>
      <c r="L2803" s="3">
        <v>6.7599999999999993E-2</v>
      </c>
      <c r="M2803" s="5">
        <v>0.74929893000000003</v>
      </c>
      <c r="N2803" s="6">
        <v>0.5</v>
      </c>
      <c r="O2803" s="8">
        <f>IFERROR(VLOOKUP(C2803,Sheet2!$B$2:$G$588,6,FALSE),0)</f>
        <v>12919</v>
      </c>
      <c r="P2803" t="s">
        <v>22</v>
      </c>
      <c r="Q2803" s="2">
        <v>0.33270958080000002</v>
      </c>
      <c r="R2803" s="3">
        <v>0.33</v>
      </c>
      <c r="U2803" s="22">
        <f t="shared" si="249"/>
        <v>0.33</v>
      </c>
      <c r="V2803" s="10">
        <f t="shared" si="250"/>
        <v>84.15</v>
      </c>
      <c r="W2803" s="24">
        <f t="shared" si="251"/>
        <v>84.15</v>
      </c>
    </row>
    <row r="2804" spans="1:23" x14ac:dyDescent="0.3">
      <c r="A2804" t="s">
        <v>17</v>
      </c>
      <c r="B2804" t="s">
        <v>6603</v>
      </c>
      <c r="C2804" t="s">
        <v>6604</v>
      </c>
      <c r="D2804" t="s">
        <v>6707</v>
      </c>
      <c r="E2804" t="s">
        <v>6708</v>
      </c>
      <c r="F2804">
        <v>0.3</v>
      </c>
      <c r="G2804" s="2">
        <v>0</v>
      </c>
      <c r="H2804" s="4">
        <v>253.00149999999999</v>
      </c>
      <c r="I2804" s="4">
        <v>17.767199999999999</v>
      </c>
      <c r="J2804" s="7">
        <v>255</v>
      </c>
      <c r="K2804" s="7">
        <v>77</v>
      </c>
      <c r="L2804" s="3">
        <v>7.0199999999999999E-2</v>
      </c>
      <c r="M2804" s="5">
        <v>0.47912728999999998</v>
      </c>
      <c r="N2804" s="6">
        <v>0.2</v>
      </c>
      <c r="O2804" s="8">
        <f>IFERROR(VLOOKUP(C2804,Sheet2!$B$2:$G$588,6,FALSE),0)</f>
        <v>12919</v>
      </c>
      <c r="P2804" t="s">
        <v>22</v>
      </c>
      <c r="Q2804" s="2">
        <v>0.58257438839999998</v>
      </c>
      <c r="R2804" s="3">
        <v>0.3</v>
      </c>
      <c r="U2804" s="22">
        <f t="shared" si="249"/>
        <v>0.3</v>
      </c>
      <c r="V2804" s="10">
        <f t="shared" si="250"/>
        <v>76.5</v>
      </c>
      <c r="W2804" s="24">
        <f t="shared" si="251"/>
        <v>76.5</v>
      </c>
    </row>
    <row r="2805" spans="1:23" x14ac:dyDescent="0.3">
      <c r="A2805" t="s">
        <v>17</v>
      </c>
      <c r="B2805" t="s">
        <v>6603</v>
      </c>
      <c r="C2805" t="s">
        <v>6604</v>
      </c>
      <c r="D2805" t="s">
        <v>6749</v>
      </c>
      <c r="E2805" t="s">
        <v>6750</v>
      </c>
      <c r="F2805">
        <v>0.3</v>
      </c>
      <c r="G2805" s="2">
        <v>0</v>
      </c>
      <c r="H2805" s="4">
        <v>271.33760000000001</v>
      </c>
      <c r="I2805" s="4">
        <v>18.425599999999999</v>
      </c>
      <c r="J2805" s="7">
        <v>255</v>
      </c>
      <c r="K2805" s="7">
        <v>77</v>
      </c>
      <c r="L2805" s="3">
        <v>6.7900000000000002E-2</v>
      </c>
      <c r="M2805" s="5">
        <v>0.46154621000000001</v>
      </c>
      <c r="N2805" s="6">
        <v>0.2</v>
      </c>
      <c r="O2805" s="8">
        <f>IFERROR(VLOOKUP(C2805,Sheet2!$B$2:$G$588,6,FALSE),0)</f>
        <v>12919</v>
      </c>
      <c r="P2805" t="s">
        <v>22</v>
      </c>
      <c r="Q2805" s="2">
        <v>0.56667394589999998</v>
      </c>
      <c r="R2805" s="3">
        <v>0.3</v>
      </c>
      <c r="U2805" s="22">
        <f t="shared" si="249"/>
        <v>0.3</v>
      </c>
      <c r="V2805" s="10">
        <f t="shared" si="250"/>
        <v>76.5</v>
      </c>
      <c r="W2805" s="24">
        <f t="shared" si="251"/>
        <v>76.5</v>
      </c>
    </row>
    <row r="2806" spans="1:23" x14ac:dyDescent="0.3">
      <c r="A2806" t="s">
        <v>17</v>
      </c>
      <c r="B2806" t="s">
        <v>6603</v>
      </c>
      <c r="C2806" t="s">
        <v>6604</v>
      </c>
      <c r="D2806" s="1" t="s">
        <v>6683</v>
      </c>
      <c r="E2806" t="s">
        <v>6684</v>
      </c>
      <c r="F2806">
        <v>0.3</v>
      </c>
      <c r="G2806" s="2">
        <v>0</v>
      </c>
      <c r="H2806" s="4">
        <v>275.27820000000003</v>
      </c>
      <c r="I2806" s="4">
        <v>18.3033</v>
      </c>
      <c r="J2806" s="7">
        <v>252</v>
      </c>
      <c r="K2806" s="7">
        <v>76</v>
      </c>
      <c r="L2806" s="3">
        <v>6.6500000000000004E-2</v>
      </c>
      <c r="M2806" s="5">
        <v>0.45854529999999999</v>
      </c>
      <c r="N2806" s="6">
        <v>0.2</v>
      </c>
      <c r="O2806" s="8">
        <f>IFERROR(VLOOKUP(C2806,Sheet2!$B$2:$G$588,6,FALSE),0)</f>
        <v>12919</v>
      </c>
      <c r="P2806" t="s">
        <v>22</v>
      </c>
      <c r="Q2806" s="2">
        <v>0.56383808059999996</v>
      </c>
      <c r="R2806" s="3">
        <v>0.29999999999999899</v>
      </c>
      <c r="U2806" s="22">
        <f t="shared" si="249"/>
        <v>0.29999999999999899</v>
      </c>
      <c r="V2806" s="10">
        <f t="shared" si="250"/>
        <v>75.599999999999739</v>
      </c>
      <c r="W2806" s="24">
        <f t="shared" si="251"/>
        <v>75.599999999999739</v>
      </c>
    </row>
    <row r="2807" spans="1:23" x14ac:dyDescent="0.3">
      <c r="A2807" t="s">
        <v>17</v>
      </c>
      <c r="B2807" t="s">
        <v>6603</v>
      </c>
      <c r="C2807" t="s">
        <v>6604</v>
      </c>
      <c r="D2807" t="s">
        <v>6651</v>
      </c>
      <c r="E2807" t="s">
        <v>6652</v>
      </c>
      <c r="F2807">
        <v>0.25</v>
      </c>
      <c r="G2807" s="2">
        <v>0</v>
      </c>
      <c r="H2807" s="4">
        <v>276.69459999999998</v>
      </c>
      <c r="I2807" s="4">
        <v>21.702100000000002</v>
      </c>
      <c r="J2807" s="7">
        <v>251</v>
      </c>
      <c r="K2807" s="7">
        <v>63</v>
      </c>
      <c r="L2807" s="3">
        <v>7.8399999999999997E-2</v>
      </c>
      <c r="M2807" s="5">
        <v>0.38501398999999997</v>
      </c>
      <c r="N2807" s="6">
        <v>0.2</v>
      </c>
      <c r="O2807" s="8">
        <f>IFERROR(VLOOKUP(C2807,Sheet2!$B$2:$G$588,6,FALSE),0)</f>
        <v>12919</v>
      </c>
      <c r="P2807" t="s">
        <v>22</v>
      </c>
      <c r="Q2807" s="2">
        <v>0.480538354</v>
      </c>
      <c r="R2807" s="3">
        <v>0.249999999999999</v>
      </c>
      <c r="U2807" s="22">
        <f t="shared" si="249"/>
        <v>0.249999999999999</v>
      </c>
      <c r="V2807" s="10">
        <f t="shared" si="250"/>
        <v>62.749999999999751</v>
      </c>
      <c r="W2807" s="24">
        <f t="shared" si="251"/>
        <v>62.749999999999751</v>
      </c>
    </row>
    <row r="2808" spans="1:23" x14ac:dyDescent="0.3">
      <c r="A2808" t="s">
        <v>17</v>
      </c>
      <c r="B2808" t="s">
        <v>6603</v>
      </c>
      <c r="C2808" t="s">
        <v>6604</v>
      </c>
      <c r="D2808" t="s">
        <v>6663</v>
      </c>
      <c r="E2808" t="s">
        <v>6664</v>
      </c>
      <c r="F2808">
        <v>0.3</v>
      </c>
      <c r="G2808" s="2">
        <v>0</v>
      </c>
      <c r="H2808" s="4">
        <v>274.22070000000002</v>
      </c>
      <c r="I2808" s="4">
        <v>16.255299999999998</v>
      </c>
      <c r="J2808" s="7">
        <v>246</v>
      </c>
      <c r="K2808" s="7">
        <v>74</v>
      </c>
      <c r="L2808" s="3">
        <v>5.9299999999999999E-2</v>
      </c>
      <c r="M2808" s="5">
        <v>0.50477822999999999</v>
      </c>
      <c r="N2808" s="6">
        <v>0.2</v>
      </c>
      <c r="O2808" s="8">
        <f>IFERROR(VLOOKUP(C2808,Sheet2!$B$2:$G$588,6,FALSE),0)</f>
        <v>12919</v>
      </c>
      <c r="P2808" t="s">
        <v>22</v>
      </c>
      <c r="Q2808" s="2">
        <v>0.60378639629999997</v>
      </c>
      <c r="R2808" s="3">
        <v>0.29999999999999899</v>
      </c>
      <c r="U2808" s="22">
        <f t="shared" si="249"/>
        <v>0.29999999999999899</v>
      </c>
      <c r="V2808" s="10">
        <f t="shared" si="250"/>
        <v>73.799999999999756</v>
      </c>
      <c r="W2808" s="24">
        <f t="shared" si="251"/>
        <v>73.799999999999756</v>
      </c>
    </row>
    <row r="2809" spans="1:23" x14ac:dyDescent="0.3">
      <c r="A2809" t="s">
        <v>17</v>
      </c>
      <c r="B2809" t="s">
        <v>6603</v>
      </c>
      <c r="C2809" t="s">
        <v>6604</v>
      </c>
      <c r="D2809" t="s">
        <v>6709</v>
      </c>
      <c r="E2809" t="s">
        <v>6710</v>
      </c>
      <c r="F2809">
        <v>0.35</v>
      </c>
      <c r="G2809" s="2">
        <v>0</v>
      </c>
      <c r="H2809" s="4">
        <v>176.5754</v>
      </c>
      <c r="I2809" s="4">
        <v>7.1425000000000001</v>
      </c>
      <c r="J2809" s="7">
        <v>240</v>
      </c>
      <c r="K2809" s="7">
        <v>84</v>
      </c>
      <c r="L2809" s="3">
        <v>4.0500000000000001E-2</v>
      </c>
      <c r="M2809" s="5">
        <v>1.1183479199999999</v>
      </c>
      <c r="N2809" s="6">
        <v>0.5</v>
      </c>
      <c r="O2809" s="8">
        <f>IFERROR(VLOOKUP(C2809,Sheet2!$B$2:$G$588,6,FALSE),0)</f>
        <v>12919</v>
      </c>
      <c r="P2809" t="s">
        <v>22</v>
      </c>
      <c r="Q2809" s="2">
        <v>0.55291194070000005</v>
      </c>
      <c r="R2809" s="3">
        <v>0.35</v>
      </c>
      <c r="U2809" s="22">
        <f t="shared" si="249"/>
        <v>0.35</v>
      </c>
      <c r="V2809" s="10">
        <f t="shared" si="250"/>
        <v>84</v>
      </c>
      <c r="W2809" s="24">
        <f t="shared" si="251"/>
        <v>84</v>
      </c>
    </row>
    <row r="2810" spans="1:23" x14ac:dyDescent="0.3">
      <c r="A2810" t="s">
        <v>17</v>
      </c>
      <c r="B2810" t="s">
        <v>6603</v>
      </c>
      <c r="C2810" t="s">
        <v>6604</v>
      </c>
      <c r="D2810" t="s">
        <v>6703</v>
      </c>
      <c r="E2810" t="s">
        <v>6704</v>
      </c>
      <c r="F2810">
        <v>0.3</v>
      </c>
      <c r="G2810" s="2">
        <v>1</v>
      </c>
      <c r="H2810" s="4">
        <v>139.63390000000001</v>
      </c>
      <c r="I2810" s="4">
        <v>6.3147000000000002</v>
      </c>
      <c r="J2810" s="7">
        <v>227</v>
      </c>
      <c r="K2810" s="7">
        <v>68</v>
      </c>
      <c r="L2810" s="3">
        <v>4.5199999999999997E-2</v>
      </c>
      <c r="M2810" s="5">
        <v>1.19901364</v>
      </c>
      <c r="N2810" s="6">
        <v>0.5</v>
      </c>
      <c r="O2810" s="8">
        <f>IFERROR(VLOOKUP(C2810,Sheet2!$B$2:$G$588,6,FALSE),0)</f>
        <v>12919</v>
      </c>
      <c r="P2810" t="s">
        <v>22</v>
      </c>
      <c r="Q2810" s="2">
        <v>0.58299056599999999</v>
      </c>
      <c r="R2810" s="3">
        <v>0.3</v>
      </c>
      <c r="S2810" s="3" t="str">
        <f t="shared" ref="S2810:S2811" si="255">IF(R2810+0.01&lt;Q2810,"Y","")</f>
        <v>Y</v>
      </c>
      <c r="T2810" s="2"/>
      <c r="U2810" s="22">
        <f t="shared" si="249"/>
        <v>0.3</v>
      </c>
      <c r="V2810" s="10">
        <f t="shared" si="250"/>
        <v>68.099999999999994</v>
      </c>
      <c r="W2810" s="24">
        <f t="shared" si="251"/>
        <v>68.099999999999994</v>
      </c>
    </row>
    <row r="2811" spans="1:23" x14ac:dyDescent="0.3">
      <c r="A2811" t="s">
        <v>17</v>
      </c>
      <c r="B2811" t="s">
        <v>6603</v>
      </c>
      <c r="C2811" t="s">
        <v>6604</v>
      </c>
      <c r="D2811" t="s">
        <v>6723</v>
      </c>
      <c r="E2811" t="s">
        <v>6724</v>
      </c>
      <c r="F2811">
        <v>0.3</v>
      </c>
      <c r="G2811" s="2">
        <v>1</v>
      </c>
      <c r="H2811" s="4">
        <v>122.5973</v>
      </c>
      <c r="I2811" s="4">
        <v>7.4359000000000002</v>
      </c>
      <c r="J2811" s="7">
        <v>222</v>
      </c>
      <c r="K2811" s="7">
        <v>67</v>
      </c>
      <c r="L2811" s="3">
        <v>6.0699999999999997E-2</v>
      </c>
      <c r="M2811" s="5">
        <v>0.99604234000000003</v>
      </c>
      <c r="N2811" s="6">
        <v>0.5</v>
      </c>
      <c r="O2811" s="8">
        <f>IFERROR(VLOOKUP(C2811,Sheet2!$B$2:$G$588,6,FALSE),0)</f>
        <v>12919</v>
      </c>
      <c r="P2811" t="s">
        <v>22</v>
      </c>
      <c r="Q2811" s="2">
        <v>0.49801330890000001</v>
      </c>
      <c r="R2811" s="3">
        <v>0.3</v>
      </c>
      <c r="S2811" s="3" t="str">
        <f t="shared" si="255"/>
        <v>Y</v>
      </c>
      <c r="T2811" s="2"/>
      <c r="U2811" s="22">
        <f t="shared" si="249"/>
        <v>0.3</v>
      </c>
      <c r="V2811" s="10">
        <f t="shared" si="250"/>
        <v>66.599999999999994</v>
      </c>
      <c r="W2811" s="24">
        <f t="shared" si="251"/>
        <v>66.599999999999994</v>
      </c>
    </row>
    <row r="2812" spans="1:23" x14ac:dyDescent="0.3">
      <c r="A2812" t="s">
        <v>17</v>
      </c>
      <c r="B2812" t="s">
        <v>6603</v>
      </c>
      <c r="C2812" t="s">
        <v>6604</v>
      </c>
      <c r="D2812" t="s">
        <v>6695</v>
      </c>
      <c r="E2812" t="s">
        <v>6696</v>
      </c>
      <c r="F2812">
        <v>0.3</v>
      </c>
      <c r="G2812" s="2">
        <v>0</v>
      </c>
      <c r="H2812" s="4">
        <v>164.7869</v>
      </c>
      <c r="I2812" s="4">
        <v>7.4642999999999997</v>
      </c>
      <c r="J2812" s="7">
        <v>201</v>
      </c>
      <c r="K2812" s="7">
        <v>60</v>
      </c>
      <c r="L2812" s="3">
        <v>4.53E-2</v>
      </c>
      <c r="M2812" s="5">
        <v>0.89545262999999997</v>
      </c>
      <c r="N2812" s="6">
        <v>0.5</v>
      </c>
      <c r="O2812" s="8">
        <f>IFERROR(VLOOKUP(C2812,Sheet2!$B$2:$G$588,6,FALSE),0)</f>
        <v>12919</v>
      </c>
      <c r="P2812" t="s">
        <v>22</v>
      </c>
      <c r="Q2812" s="2">
        <v>0.44162317210000002</v>
      </c>
      <c r="R2812" s="3">
        <v>0.3</v>
      </c>
      <c r="U2812" s="22">
        <f t="shared" si="249"/>
        <v>0.3</v>
      </c>
      <c r="V2812" s="10">
        <f t="shared" si="250"/>
        <v>60.3</v>
      </c>
      <c r="W2812" s="24">
        <f t="shared" si="251"/>
        <v>60.3</v>
      </c>
    </row>
    <row r="2813" spans="1:23" x14ac:dyDescent="0.3">
      <c r="A2813" t="s">
        <v>17</v>
      </c>
      <c r="B2813" t="s">
        <v>6603</v>
      </c>
      <c r="C2813" t="s">
        <v>6604</v>
      </c>
      <c r="D2813" t="s">
        <v>6721</v>
      </c>
      <c r="E2813" t="s">
        <v>6722</v>
      </c>
      <c r="F2813">
        <v>0.35</v>
      </c>
      <c r="G2813" s="2">
        <v>1</v>
      </c>
      <c r="H2813" s="4">
        <v>123.3818</v>
      </c>
      <c r="I2813" s="4">
        <v>6.5967000000000002</v>
      </c>
      <c r="J2813" s="7">
        <v>197</v>
      </c>
      <c r="K2813" s="7">
        <v>69</v>
      </c>
      <c r="L2813" s="3">
        <v>5.3499999999999999E-2</v>
      </c>
      <c r="M2813" s="5">
        <v>0.99649175999999995</v>
      </c>
      <c r="N2813" s="6">
        <v>0.5</v>
      </c>
      <c r="O2813" s="8">
        <f>IFERROR(VLOOKUP(C2813,Sheet2!$B$2:$G$588,6,FALSE),0)</f>
        <v>12919</v>
      </c>
      <c r="P2813" t="s">
        <v>22</v>
      </c>
      <c r="Q2813" s="2">
        <v>0.49823970439999998</v>
      </c>
      <c r="R2813" s="3">
        <v>0.35</v>
      </c>
      <c r="S2813" s="3" t="str">
        <f t="shared" ref="S2813:S2814" si="256">IF(R2813+0.01&lt;Q2813,"Y","")</f>
        <v>Y</v>
      </c>
      <c r="T2813" s="2"/>
      <c r="U2813" s="22">
        <f t="shared" si="249"/>
        <v>0.35</v>
      </c>
      <c r="V2813" s="10">
        <f t="shared" si="250"/>
        <v>68.949999999999989</v>
      </c>
      <c r="W2813" s="24">
        <f t="shared" si="251"/>
        <v>68.949999999999989</v>
      </c>
    </row>
    <row r="2814" spans="1:23" x14ac:dyDescent="0.3">
      <c r="A2814" t="s">
        <v>17</v>
      </c>
      <c r="B2814" t="s">
        <v>6603</v>
      </c>
      <c r="C2814" t="s">
        <v>6604</v>
      </c>
      <c r="D2814" t="s">
        <v>6679</v>
      </c>
      <c r="E2814" t="s">
        <v>6680</v>
      </c>
      <c r="F2814">
        <v>0.3</v>
      </c>
      <c r="G2814" s="2">
        <v>1</v>
      </c>
      <c r="H2814" s="4">
        <v>127.9986</v>
      </c>
      <c r="I2814" s="4">
        <v>6.2615999999999996</v>
      </c>
      <c r="J2814" s="7">
        <v>188</v>
      </c>
      <c r="K2814" s="7">
        <v>56</v>
      </c>
      <c r="L2814" s="3">
        <v>4.8899999999999999E-2</v>
      </c>
      <c r="M2814" s="5">
        <v>0.99882504999999999</v>
      </c>
      <c r="N2814" s="6">
        <v>0.5</v>
      </c>
      <c r="O2814" s="8">
        <f>IFERROR(VLOOKUP(C2814,Sheet2!$B$2:$G$588,6,FALSE),0)</f>
        <v>12919</v>
      </c>
      <c r="P2814" t="s">
        <v>22</v>
      </c>
      <c r="Q2814" s="2">
        <v>0.49941183189999999</v>
      </c>
      <c r="R2814" s="3">
        <v>0.3</v>
      </c>
      <c r="S2814" s="3" t="str">
        <f t="shared" si="256"/>
        <v>Y</v>
      </c>
      <c r="T2814" s="2"/>
      <c r="U2814" s="22">
        <f t="shared" si="249"/>
        <v>0.3</v>
      </c>
      <c r="V2814" s="10">
        <f t="shared" si="250"/>
        <v>56.4</v>
      </c>
      <c r="W2814" s="24">
        <f t="shared" si="251"/>
        <v>56.4</v>
      </c>
    </row>
    <row r="2815" spans="1:23" x14ac:dyDescent="0.3">
      <c r="A2815" t="s">
        <v>17</v>
      </c>
      <c r="B2815" t="s">
        <v>6603</v>
      </c>
      <c r="C2815" t="s">
        <v>6604</v>
      </c>
      <c r="D2815" t="s">
        <v>6727</v>
      </c>
      <c r="E2815" t="s">
        <v>6728</v>
      </c>
      <c r="F2815">
        <v>0.3</v>
      </c>
      <c r="G2815" s="2">
        <v>0</v>
      </c>
      <c r="H2815" s="4">
        <v>166.82769999999999</v>
      </c>
      <c r="I2815" s="4">
        <v>5.1872999999999996</v>
      </c>
      <c r="J2815" s="7">
        <v>176</v>
      </c>
      <c r="K2815" s="7">
        <v>53</v>
      </c>
      <c r="L2815" s="3">
        <v>3.1099999999999999E-2</v>
      </c>
      <c r="M2815" s="5">
        <v>1.1327807000000001</v>
      </c>
      <c r="N2815" s="6">
        <v>0.5</v>
      </c>
      <c r="O2815" s="8">
        <f>IFERROR(VLOOKUP(C2815,Sheet2!$B$2:$G$588,6,FALSE),0)</f>
        <v>12919</v>
      </c>
      <c r="P2815" t="s">
        <v>162</v>
      </c>
      <c r="Q2815" s="2">
        <v>0.55860829909999998</v>
      </c>
      <c r="R2815" s="3">
        <v>0.3</v>
      </c>
      <c r="U2815" s="22">
        <f t="shared" si="249"/>
        <v>0.3</v>
      </c>
      <c r="V2815" s="10">
        <f t="shared" si="250"/>
        <v>52.8</v>
      </c>
      <c r="W2815" s="24">
        <f t="shared" si="251"/>
        <v>52.8</v>
      </c>
    </row>
    <row r="2816" spans="1:23" x14ac:dyDescent="0.3">
      <c r="A2816" t="s">
        <v>17</v>
      </c>
      <c r="B2816" t="s">
        <v>6603</v>
      </c>
      <c r="C2816" t="s">
        <v>6604</v>
      </c>
      <c r="D2816" t="s">
        <v>6691</v>
      </c>
      <c r="E2816" t="s">
        <v>6692</v>
      </c>
      <c r="F2816">
        <v>0.25</v>
      </c>
      <c r="G2816" s="2">
        <v>0</v>
      </c>
      <c r="H2816" s="4">
        <v>155.47190000000001</v>
      </c>
      <c r="I2816" s="4">
        <v>10.432399999999999</v>
      </c>
      <c r="J2816" s="7">
        <v>172</v>
      </c>
      <c r="K2816" s="7">
        <v>43</v>
      </c>
      <c r="L2816" s="3">
        <v>6.7100000000000007E-2</v>
      </c>
      <c r="M2816" s="5">
        <v>0.55003868</v>
      </c>
      <c r="N2816" s="6">
        <v>0.2</v>
      </c>
      <c r="O2816" s="8">
        <f>IFERROR(VLOOKUP(C2816,Sheet2!$B$2:$G$588,6,FALSE),0)</f>
        <v>12919</v>
      </c>
      <c r="P2816" t="s">
        <v>22</v>
      </c>
      <c r="Q2816" s="2">
        <v>0.63638921120000003</v>
      </c>
      <c r="R2816" s="3">
        <v>0.25</v>
      </c>
      <c r="U2816" s="22">
        <f t="shared" si="249"/>
        <v>0.25</v>
      </c>
      <c r="V2816" s="10">
        <f t="shared" si="250"/>
        <v>43</v>
      </c>
      <c r="W2816" s="24">
        <f t="shared" si="251"/>
        <v>43</v>
      </c>
    </row>
    <row r="2817" spans="1:23" x14ac:dyDescent="0.3">
      <c r="A2817" t="s">
        <v>17</v>
      </c>
      <c r="B2817" t="s">
        <v>6603</v>
      </c>
      <c r="C2817" t="s">
        <v>6604</v>
      </c>
      <c r="D2817" t="s">
        <v>6719</v>
      </c>
      <c r="E2817" t="s">
        <v>6720</v>
      </c>
      <c r="F2817">
        <v>0.35</v>
      </c>
      <c r="G2817" s="2">
        <v>0</v>
      </c>
      <c r="H2817" s="4">
        <v>195.1951</v>
      </c>
      <c r="I2817" s="4">
        <v>5.6646000000000001</v>
      </c>
      <c r="J2817" s="7">
        <v>171</v>
      </c>
      <c r="K2817" s="7">
        <v>60</v>
      </c>
      <c r="L2817" s="3">
        <v>2.9000000000000001E-2</v>
      </c>
      <c r="M2817" s="5">
        <v>1.0053112099999999</v>
      </c>
      <c r="N2817" s="6">
        <v>0.5</v>
      </c>
      <c r="O2817" s="8">
        <f>IFERROR(VLOOKUP(C2817,Sheet2!$B$2:$G$588,6,FALSE),0)</f>
        <v>12919</v>
      </c>
      <c r="P2817" t="s">
        <v>22</v>
      </c>
      <c r="Q2817" s="2">
        <v>0.50264157379999996</v>
      </c>
      <c r="R2817" s="3">
        <v>0.35</v>
      </c>
      <c r="U2817" s="22">
        <f t="shared" si="249"/>
        <v>0.35</v>
      </c>
      <c r="V2817" s="10">
        <f t="shared" si="250"/>
        <v>59.849999999999994</v>
      </c>
      <c r="W2817" s="24">
        <f t="shared" si="251"/>
        <v>59.849999999999994</v>
      </c>
    </row>
    <row r="2818" spans="1:23" x14ac:dyDescent="0.3">
      <c r="A2818" t="s">
        <v>17</v>
      </c>
      <c r="B2818" t="s">
        <v>6603</v>
      </c>
      <c r="C2818" t="s">
        <v>6604</v>
      </c>
      <c r="D2818" t="s">
        <v>6733</v>
      </c>
      <c r="E2818" t="s">
        <v>6734</v>
      </c>
      <c r="F2818">
        <v>0.35</v>
      </c>
      <c r="G2818" s="2">
        <v>0</v>
      </c>
      <c r="H2818" s="4">
        <v>162.5839</v>
      </c>
      <c r="I2818" s="4">
        <v>5.2652999999999999</v>
      </c>
      <c r="J2818" s="7">
        <v>160</v>
      </c>
      <c r="K2818" s="7">
        <v>56</v>
      </c>
      <c r="L2818" s="3">
        <v>3.2399999999999998E-2</v>
      </c>
      <c r="M2818" s="5">
        <v>1.0143527699999999</v>
      </c>
      <c r="N2818" s="6">
        <v>0.5</v>
      </c>
      <c r="O2818" s="8">
        <f>IFERROR(VLOOKUP(C2818,Sheet2!$B$2:$G$588,6,FALSE),0)</f>
        <v>12919</v>
      </c>
      <c r="P2818" t="s">
        <v>22</v>
      </c>
      <c r="Q2818" s="2">
        <v>0.50707484079999998</v>
      </c>
      <c r="R2818" s="3">
        <v>0.35</v>
      </c>
      <c r="U2818" s="22">
        <f t="shared" si="249"/>
        <v>0.35</v>
      </c>
      <c r="V2818" s="10">
        <f t="shared" si="250"/>
        <v>56</v>
      </c>
      <c r="W2818" s="24">
        <f t="shared" si="251"/>
        <v>56</v>
      </c>
    </row>
    <row r="2819" spans="1:23" x14ac:dyDescent="0.3">
      <c r="A2819" t="s">
        <v>17</v>
      </c>
      <c r="B2819" t="s">
        <v>6603</v>
      </c>
      <c r="C2819" t="s">
        <v>6604</v>
      </c>
      <c r="D2819" t="s">
        <v>6681</v>
      </c>
      <c r="E2819" t="s">
        <v>6682</v>
      </c>
      <c r="F2819">
        <v>0.32</v>
      </c>
      <c r="G2819" s="2">
        <v>0</v>
      </c>
      <c r="H2819" s="4">
        <v>204.79689999999999</v>
      </c>
      <c r="I2819" s="4">
        <v>5.6516999999999999</v>
      </c>
      <c r="J2819" s="7">
        <v>154</v>
      </c>
      <c r="K2819" s="7">
        <v>49</v>
      </c>
      <c r="L2819" s="3">
        <v>2.76E-2</v>
      </c>
      <c r="M2819" s="5">
        <v>0.90932712999999998</v>
      </c>
      <c r="N2819" s="6">
        <v>0.5</v>
      </c>
      <c r="O2819" s="8">
        <f>IFERROR(VLOOKUP(C2819,Sheet2!$B$2:$G$588,6,FALSE),0)</f>
        <v>12919</v>
      </c>
      <c r="P2819" t="s">
        <v>22</v>
      </c>
      <c r="Q2819" s="2">
        <v>0.45014287780000001</v>
      </c>
      <c r="R2819" s="3">
        <v>0.32</v>
      </c>
      <c r="U2819" s="22">
        <f t="shared" si="249"/>
        <v>0.32</v>
      </c>
      <c r="V2819" s="10">
        <f t="shared" si="250"/>
        <v>49.28</v>
      </c>
      <c r="W2819" s="24">
        <f t="shared" si="251"/>
        <v>49.28</v>
      </c>
    </row>
    <row r="2820" spans="1:23" x14ac:dyDescent="0.3">
      <c r="A2820" t="s">
        <v>17</v>
      </c>
      <c r="B2820" t="s">
        <v>6603</v>
      </c>
      <c r="C2820" t="s">
        <v>6604</v>
      </c>
      <c r="D2820" t="s">
        <v>6613</v>
      </c>
      <c r="E2820" t="s">
        <v>6614</v>
      </c>
      <c r="F2820">
        <v>0.35</v>
      </c>
      <c r="G2820" s="2">
        <v>1</v>
      </c>
      <c r="H2820" s="4">
        <v>82.950699999999998</v>
      </c>
      <c r="I2820" s="4">
        <v>4.9051</v>
      </c>
      <c r="J2820" s="7">
        <v>149</v>
      </c>
      <c r="K2820" s="7">
        <v>52</v>
      </c>
      <c r="L2820" s="3">
        <v>5.91E-2</v>
      </c>
      <c r="M2820" s="5">
        <v>1.01586987</v>
      </c>
      <c r="N2820" s="6">
        <v>0.5</v>
      </c>
      <c r="O2820" s="8">
        <f>IFERROR(VLOOKUP(C2820,Sheet2!$B$2:$G$588,6,FALSE),0)</f>
        <v>12919</v>
      </c>
      <c r="P2820" t="s">
        <v>22</v>
      </c>
      <c r="Q2820" s="2">
        <v>0.50781097689999999</v>
      </c>
      <c r="R2820" s="3">
        <v>0.35</v>
      </c>
      <c r="S2820" s="3" t="str">
        <f t="shared" ref="S2820:S2822" si="257">IF(R2820+0.01&lt;Q2820,"Y","")</f>
        <v>Y</v>
      </c>
      <c r="T2820" s="2"/>
      <c r="U2820" s="22">
        <f t="shared" si="249"/>
        <v>0.35</v>
      </c>
      <c r="V2820" s="10">
        <f t="shared" si="250"/>
        <v>52.15</v>
      </c>
      <c r="W2820" s="24">
        <f t="shared" si="251"/>
        <v>52.15</v>
      </c>
    </row>
    <row r="2821" spans="1:23" x14ac:dyDescent="0.3">
      <c r="A2821" t="s">
        <v>17</v>
      </c>
      <c r="B2821" t="s">
        <v>6603</v>
      </c>
      <c r="C2821" t="s">
        <v>6604</v>
      </c>
      <c r="D2821" t="s">
        <v>6685</v>
      </c>
      <c r="E2821" t="s">
        <v>6686</v>
      </c>
      <c r="F2821">
        <v>0.35</v>
      </c>
      <c r="G2821" s="2">
        <v>1</v>
      </c>
      <c r="H2821" s="4">
        <v>64.399699999999996</v>
      </c>
      <c r="I2821" s="4">
        <v>5.1016000000000004</v>
      </c>
      <c r="J2821" s="7">
        <v>136</v>
      </c>
      <c r="K2821" s="7">
        <v>48</v>
      </c>
      <c r="L2821" s="3">
        <v>7.9200000000000007E-2</v>
      </c>
      <c r="M2821" s="5">
        <v>0.89153481999999995</v>
      </c>
      <c r="N2821" s="6">
        <v>0.4</v>
      </c>
      <c r="O2821" s="8">
        <f>IFERROR(VLOOKUP(C2821,Sheet2!$B$2:$G$588,6,FALSE),0)</f>
        <v>12919</v>
      </c>
      <c r="P2821" t="s">
        <v>487</v>
      </c>
      <c r="Q2821" s="2">
        <v>0.55133552779999995</v>
      </c>
      <c r="R2821" s="3">
        <v>0.35</v>
      </c>
      <c r="S2821" s="3" t="str">
        <f t="shared" si="257"/>
        <v>Y</v>
      </c>
      <c r="T2821" s="2"/>
      <c r="U2821" s="22">
        <f t="shared" si="249"/>
        <v>0.35</v>
      </c>
      <c r="V2821" s="10">
        <f t="shared" si="250"/>
        <v>47.599999999999994</v>
      </c>
      <c r="W2821" s="24">
        <f t="shared" si="251"/>
        <v>47.599999999999994</v>
      </c>
    </row>
    <row r="2822" spans="1:23" x14ac:dyDescent="0.3">
      <c r="A2822" t="s">
        <v>17</v>
      </c>
      <c r="B2822" t="s">
        <v>6603</v>
      </c>
      <c r="C2822" t="s">
        <v>6604</v>
      </c>
      <c r="D2822" t="s">
        <v>6751</v>
      </c>
      <c r="E2822" t="s">
        <v>6752</v>
      </c>
      <c r="F2822">
        <v>0.3</v>
      </c>
      <c r="G2822" s="2">
        <v>1</v>
      </c>
      <c r="H2822" s="4">
        <v>114.8507</v>
      </c>
      <c r="I2822" s="4">
        <v>4.7256</v>
      </c>
      <c r="J2822" s="7">
        <v>131</v>
      </c>
      <c r="K2822" s="7">
        <v>39</v>
      </c>
      <c r="L2822" s="3">
        <v>4.1099999999999998E-2</v>
      </c>
      <c r="M2822" s="5">
        <v>0.92425405999999999</v>
      </c>
      <c r="N2822" s="6">
        <v>0.5</v>
      </c>
      <c r="O2822" s="8">
        <f>IFERROR(VLOOKUP(C2822,Sheet2!$B$2:$G$588,6,FALSE),0)</f>
        <v>12919</v>
      </c>
      <c r="P2822" t="s">
        <v>22</v>
      </c>
      <c r="Q2822" s="2">
        <v>0.45902320320000001</v>
      </c>
      <c r="R2822" s="3">
        <v>0.3</v>
      </c>
      <c r="S2822" s="3" t="str">
        <f t="shared" si="257"/>
        <v>Y</v>
      </c>
      <c r="T2822" s="2"/>
      <c r="U2822" s="22">
        <f t="shared" si="249"/>
        <v>0.3</v>
      </c>
      <c r="V2822" s="10">
        <f t="shared" si="250"/>
        <v>39.299999999999997</v>
      </c>
      <c r="W2822" s="24">
        <f t="shared" si="251"/>
        <v>39.299999999999997</v>
      </c>
    </row>
    <row r="2823" spans="1:23" x14ac:dyDescent="0.3">
      <c r="A2823" t="s">
        <v>17</v>
      </c>
      <c r="B2823" t="s">
        <v>6603</v>
      </c>
      <c r="C2823" t="s">
        <v>6604</v>
      </c>
      <c r="D2823" t="s">
        <v>6693</v>
      </c>
      <c r="E2823" t="s">
        <v>6694</v>
      </c>
      <c r="F2823">
        <v>0.25</v>
      </c>
      <c r="G2823" s="2">
        <v>0</v>
      </c>
      <c r="H2823" s="4">
        <v>126.5912</v>
      </c>
      <c r="I2823" s="4">
        <v>7.0688000000000004</v>
      </c>
      <c r="J2823" s="7">
        <v>129</v>
      </c>
      <c r="K2823" s="7">
        <v>32</v>
      </c>
      <c r="L2823" s="3">
        <v>5.5800000000000002E-2</v>
      </c>
      <c r="M2823" s="5">
        <v>0.61021594000000001</v>
      </c>
      <c r="N2823" s="6">
        <v>0.2</v>
      </c>
      <c r="O2823" s="8">
        <f>IFERROR(VLOOKUP(C2823,Sheet2!$B$2:$G$588,6,FALSE),0)</f>
        <v>12919</v>
      </c>
      <c r="P2823" t="s">
        <v>22</v>
      </c>
      <c r="Q2823" s="2">
        <v>0.67224717170000003</v>
      </c>
      <c r="R2823" s="3">
        <v>0.25</v>
      </c>
      <c r="U2823" s="22">
        <f t="shared" si="249"/>
        <v>0.25</v>
      </c>
      <c r="V2823" s="10">
        <f t="shared" si="250"/>
        <v>32.25</v>
      </c>
      <c r="W2823" s="24">
        <f t="shared" si="251"/>
        <v>32.25</v>
      </c>
    </row>
    <row r="2824" spans="1:23" x14ac:dyDescent="0.3">
      <c r="A2824" t="s">
        <v>17</v>
      </c>
      <c r="B2824" t="s">
        <v>6603</v>
      </c>
      <c r="C2824" t="s">
        <v>6604</v>
      </c>
      <c r="D2824" t="s">
        <v>6731</v>
      </c>
      <c r="E2824" t="s">
        <v>6732</v>
      </c>
      <c r="F2824">
        <v>0.3</v>
      </c>
      <c r="G2824" s="2">
        <v>0</v>
      </c>
      <c r="H2824" s="4">
        <v>205.61320000000001</v>
      </c>
      <c r="I2824" s="4">
        <v>3.7452000000000001</v>
      </c>
      <c r="J2824" s="7">
        <v>126</v>
      </c>
      <c r="K2824" s="7">
        <v>38</v>
      </c>
      <c r="L2824" s="3">
        <v>1.8200000000000001E-2</v>
      </c>
      <c r="M2824" s="5">
        <v>1.1172963600000001</v>
      </c>
      <c r="N2824" s="6">
        <v>0.5</v>
      </c>
      <c r="O2824" s="8">
        <f>IFERROR(VLOOKUP(C2824,Sheet2!$B$2:$G$588,6,FALSE),0)</f>
        <v>12919</v>
      </c>
      <c r="P2824" t="s">
        <v>22</v>
      </c>
      <c r="Q2824" s="2">
        <v>0.55249115790000003</v>
      </c>
      <c r="R2824" s="3">
        <v>0.3</v>
      </c>
      <c r="U2824" s="22">
        <f t="shared" si="249"/>
        <v>0.3</v>
      </c>
      <c r="V2824" s="10">
        <f t="shared" si="250"/>
        <v>37.799999999999997</v>
      </c>
      <c r="W2824" s="24">
        <f t="shared" si="251"/>
        <v>37.799999999999997</v>
      </c>
    </row>
    <row r="2825" spans="1:23" x14ac:dyDescent="0.3">
      <c r="A2825" t="s">
        <v>17</v>
      </c>
      <c r="B2825" t="s">
        <v>6603</v>
      </c>
      <c r="C2825" t="s">
        <v>6604</v>
      </c>
      <c r="D2825" t="s">
        <v>6713</v>
      </c>
      <c r="E2825" t="s">
        <v>6714</v>
      </c>
      <c r="F2825">
        <v>0.3</v>
      </c>
      <c r="G2825" s="2">
        <v>0</v>
      </c>
      <c r="H2825" s="4">
        <v>207.2089</v>
      </c>
      <c r="I2825" s="4">
        <v>3.8685999999999998</v>
      </c>
      <c r="J2825" s="7">
        <v>124</v>
      </c>
      <c r="K2825" s="7">
        <v>37</v>
      </c>
      <c r="L2825" s="3">
        <v>1.8700000000000001E-2</v>
      </c>
      <c r="M2825" s="5">
        <v>1.07183161</v>
      </c>
      <c r="N2825" s="6">
        <v>0.5</v>
      </c>
      <c r="O2825" s="8">
        <f>IFERROR(VLOOKUP(C2825,Sheet2!$B$2:$G$588,6,FALSE),0)</f>
        <v>12919</v>
      </c>
      <c r="P2825" t="s">
        <v>22</v>
      </c>
      <c r="Q2825" s="2">
        <v>0.53350881299999997</v>
      </c>
      <c r="R2825" s="3">
        <v>0.3</v>
      </c>
      <c r="U2825" s="22">
        <f t="shared" si="249"/>
        <v>0.3</v>
      </c>
      <c r="V2825" s="10">
        <f t="shared" si="250"/>
        <v>37.199999999999996</v>
      </c>
      <c r="W2825" s="24">
        <f t="shared" si="251"/>
        <v>37.199999999999996</v>
      </c>
    </row>
    <row r="2826" spans="1:23" x14ac:dyDescent="0.3">
      <c r="A2826" t="s">
        <v>17</v>
      </c>
      <c r="B2826" t="s">
        <v>6603</v>
      </c>
      <c r="C2826" t="s">
        <v>6604</v>
      </c>
      <c r="D2826" t="s">
        <v>6737</v>
      </c>
      <c r="E2826" t="s">
        <v>6738</v>
      </c>
      <c r="F2826">
        <v>0.25</v>
      </c>
      <c r="G2826" s="2">
        <v>0</v>
      </c>
      <c r="H2826" s="4">
        <v>147.9349</v>
      </c>
      <c r="I2826" s="4">
        <v>6.7076000000000002</v>
      </c>
      <c r="J2826" s="7">
        <v>124</v>
      </c>
      <c r="K2826" s="7">
        <v>31</v>
      </c>
      <c r="L2826" s="3">
        <v>4.53E-2</v>
      </c>
      <c r="M2826" s="5">
        <v>0.61738103</v>
      </c>
      <c r="N2826" s="6">
        <v>0.2</v>
      </c>
      <c r="O2826" s="8">
        <f>IFERROR(VLOOKUP(C2826,Sheet2!$B$2:$G$588,6,FALSE),0)</f>
        <v>12919</v>
      </c>
      <c r="P2826" t="s">
        <v>22</v>
      </c>
      <c r="Q2826" s="2">
        <v>0.67605094489999995</v>
      </c>
      <c r="R2826" s="3">
        <v>0.25</v>
      </c>
      <c r="U2826" s="22">
        <f t="shared" ref="U2826:U2889" si="258">IF(A2826="placement",IF(T2826="",R2826,T2826),"")</f>
        <v>0.25</v>
      </c>
      <c r="V2826" s="10">
        <f t="shared" ref="V2826:V2889" si="259">IF($A2826="placement",U2826*J2826,"")</f>
        <v>31</v>
      </c>
      <c r="W2826" s="24">
        <f t="shared" ref="W2826:W2889" si="260">IF($A2826="placement",V2826,IF($A2826="site",SUMIF($C:$C,$C2826,$V:$V),IF($A2826="user",SUMIF($B:$B,$B2826,$V:$V),SUM($V:$V))))</f>
        <v>31</v>
      </c>
    </row>
    <row r="2827" spans="1:23" x14ac:dyDescent="0.3">
      <c r="A2827" t="s">
        <v>17</v>
      </c>
      <c r="B2827" t="s">
        <v>6603</v>
      </c>
      <c r="C2827" t="s">
        <v>6604</v>
      </c>
      <c r="D2827" s="1" t="s">
        <v>6607</v>
      </c>
      <c r="E2827" t="s">
        <v>6608</v>
      </c>
      <c r="F2827">
        <v>0.25</v>
      </c>
      <c r="G2827" s="2">
        <v>0</v>
      </c>
      <c r="H2827" s="4">
        <v>143.56809999999999</v>
      </c>
      <c r="I2827" s="4">
        <v>7.1810999999999998</v>
      </c>
      <c r="J2827" s="7">
        <v>123</v>
      </c>
      <c r="K2827" s="7">
        <v>31</v>
      </c>
      <c r="L2827" s="3">
        <v>0.05</v>
      </c>
      <c r="M2827" s="5">
        <v>0.56872761999999999</v>
      </c>
      <c r="N2827" s="6">
        <v>0.2</v>
      </c>
      <c r="O2827" s="8">
        <f>IFERROR(VLOOKUP(C2827,Sheet2!$B$2:$G$588,6,FALSE),0)</f>
        <v>12919</v>
      </c>
      <c r="P2827" t="s">
        <v>22</v>
      </c>
      <c r="Q2827" s="2">
        <v>0.64833781059999995</v>
      </c>
      <c r="R2827" s="3">
        <v>0.25</v>
      </c>
      <c r="U2827" s="22">
        <f t="shared" si="258"/>
        <v>0.25</v>
      </c>
      <c r="V2827" s="10">
        <f t="shared" si="259"/>
        <v>30.75</v>
      </c>
      <c r="W2827" s="24">
        <f t="shared" si="260"/>
        <v>30.75</v>
      </c>
    </row>
    <row r="2828" spans="1:23" x14ac:dyDescent="0.3">
      <c r="A2828" t="s">
        <v>17</v>
      </c>
      <c r="B2828" t="s">
        <v>6603</v>
      </c>
      <c r="C2828" t="s">
        <v>6604</v>
      </c>
      <c r="D2828" t="s">
        <v>6701</v>
      </c>
      <c r="E2828" t="s">
        <v>6702</v>
      </c>
      <c r="F2828">
        <v>0.3</v>
      </c>
      <c r="G2828" s="2">
        <v>0</v>
      </c>
      <c r="H2828" s="4">
        <v>131.9974</v>
      </c>
      <c r="I2828" s="4">
        <v>8.8855000000000004</v>
      </c>
      <c r="J2828" s="7">
        <v>122</v>
      </c>
      <c r="K2828" s="7">
        <v>37</v>
      </c>
      <c r="L2828" s="3">
        <v>6.7299999999999999E-2</v>
      </c>
      <c r="M2828" s="5">
        <v>0.45802390999999998</v>
      </c>
      <c r="N2828" s="6">
        <v>0.2</v>
      </c>
      <c r="O2828" s="8">
        <f>IFERROR(VLOOKUP(C2828,Sheet2!$B$2:$G$588,6,FALSE),0)</f>
        <v>12919</v>
      </c>
      <c r="P2828" t="s">
        <v>22</v>
      </c>
      <c r="Q2828" s="2">
        <v>0.56334157060000001</v>
      </c>
      <c r="R2828" s="3">
        <v>0.3</v>
      </c>
      <c r="U2828" s="22">
        <f t="shared" si="258"/>
        <v>0.3</v>
      </c>
      <c r="V2828" s="10">
        <f t="shared" si="259"/>
        <v>36.6</v>
      </c>
      <c r="W2828" s="24">
        <f t="shared" si="260"/>
        <v>36.6</v>
      </c>
    </row>
    <row r="2829" spans="1:23" x14ac:dyDescent="0.3">
      <c r="A2829" t="s">
        <v>17</v>
      </c>
      <c r="B2829" t="s">
        <v>6603</v>
      </c>
      <c r="C2829" t="s">
        <v>6604</v>
      </c>
      <c r="D2829" t="s">
        <v>6619</v>
      </c>
      <c r="E2829" t="s">
        <v>6620</v>
      </c>
      <c r="F2829">
        <v>0.3</v>
      </c>
      <c r="G2829" s="2">
        <v>0</v>
      </c>
      <c r="H2829" s="4">
        <v>131.52209999999999</v>
      </c>
      <c r="I2829" s="4">
        <v>7.6421000000000001</v>
      </c>
      <c r="J2829" s="7">
        <v>117</v>
      </c>
      <c r="K2829" s="7">
        <v>35</v>
      </c>
      <c r="L2829" s="3">
        <v>5.8099999999999999E-2</v>
      </c>
      <c r="M2829" s="5">
        <v>0.51097486000000003</v>
      </c>
      <c r="N2829" s="6">
        <v>0.2</v>
      </c>
      <c r="O2829" s="8">
        <f>IFERROR(VLOOKUP(C2829,Sheet2!$B$2:$G$588,6,FALSE),0)</f>
        <v>12919</v>
      </c>
      <c r="P2829" t="s">
        <v>22</v>
      </c>
      <c r="Q2829" s="2">
        <v>0.60859130920000004</v>
      </c>
      <c r="R2829" s="3">
        <v>0.29999999999999899</v>
      </c>
      <c r="U2829" s="22">
        <f t="shared" si="258"/>
        <v>0.29999999999999899</v>
      </c>
      <c r="V2829" s="10">
        <f t="shared" si="259"/>
        <v>35.099999999999881</v>
      </c>
      <c r="W2829" s="24">
        <f t="shared" si="260"/>
        <v>35.099999999999881</v>
      </c>
    </row>
    <row r="2830" spans="1:23" x14ac:dyDescent="0.3">
      <c r="A2830" t="s">
        <v>17</v>
      </c>
      <c r="B2830" t="s">
        <v>6603</v>
      </c>
      <c r="C2830" t="s">
        <v>6604</v>
      </c>
      <c r="D2830" t="s">
        <v>6631</v>
      </c>
      <c r="E2830" t="s">
        <v>6632</v>
      </c>
      <c r="F2830">
        <v>0.3</v>
      </c>
      <c r="G2830" s="2">
        <v>0</v>
      </c>
      <c r="H2830" s="4">
        <v>128.2047</v>
      </c>
      <c r="I2830" s="4">
        <v>7.2496</v>
      </c>
      <c r="J2830" s="7">
        <v>111</v>
      </c>
      <c r="K2830" s="7">
        <v>33</v>
      </c>
      <c r="L2830" s="3">
        <v>5.6500000000000002E-2</v>
      </c>
      <c r="M2830" s="5">
        <v>0.51223914999999998</v>
      </c>
      <c r="N2830" s="6">
        <v>0.2</v>
      </c>
      <c r="O2830" s="8">
        <f>IFERROR(VLOOKUP(C2830,Sheet2!$B$2:$G$588,6,FALSE),0)</f>
        <v>12919</v>
      </c>
      <c r="P2830" t="s">
        <v>22</v>
      </c>
      <c r="Q2830" s="2">
        <v>0.60955736959999995</v>
      </c>
      <c r="R2830" s="3">
        <v>0.3</v>
      </c>
      <c r="U2830" s="22">
        <f t="shared" si="258"/>
        <v>0.3</v>
      </c>
      <c r="V2830" s="10">
        <f t="shared" si="259"/>
        <v>33.299999999999997</v>
      </c>
      <c r="W2830" s="24">
        <f t="shared" si="260"/>
        <v>33.299999999999997</v>
      </c>
    </row>
    <row r="2831" spans="1:23" x14ac:dyDescent="0.3">
      <c r="A2831" t="s">
        <v>17</v>
      </c>
      <c r="B2831" t="s">
        <v>6603</v>
      </c>
      <c r="C2831" t="s">
        <v>6604</v>
      </c>
      <c r="D2831" t="s">
        <v>6637</v>
      </c>
      <c r="E2831" t="s">
        <v>6638</v>
      </c>
      <c r="F2831">
        <v>0.25</v>
      </c>
      <c r="G2831" s="2">
        <v>0</v>
      </c>
      <c r="H2831" s="4">
        <v>153.15190000000001</v>
      </c>
      <c r="I2831" s="4">
        <v>6.4149000000000003</v>
      </c>
      <c r="J2831" s="7">
        <v>110</v>
      </c>
      <c r="K2831" s="7">
        <v>28</v>
      </c>
      <c r="L2831" s="3">
        <v>4.19E-2</v>
      </c>
      <c r="M2831" s="5">
        <v>0.57198912999999996</v>
      </c>
      <c r="N2831" s="6">
        <v>0.2</v>
      </c>
      <c r="O2831" s="8">
        <f>IFERROR(VLOOKUP(C2831,Sheet2!$B$2:$G$588,6,FALSE),0)</f>
        <v>12919</v>
      </c>
      <c r="P2831" t="s">
        <v>22</v>
      </c>
      <c r="Q2831" s="2">
        <v>0.65034300710000004</v>
      </c>
      <c r="R2831" s="3">
        <v>0.25</v>
      </c>
      <c r="U2831" s="22">
        <f t="shared" si="258"/>
        <v>0.25</v>
      </c>
      <c r="V2831" s="10">
        <f t="shared" si="259"/>
        <v>27.5</v>
      </c>
      <c r="W2831" s="24">
        <f t="shared" si="260"/>
        <v>27.5</v>
      </c>
    </row>
    <row r="2832" spans="1:23" x14ac:dyDescent="0.3">
      <c r="A2832" t="s">
        <v>17</v>
      </c>
      <c r="B2832" t="s">
        <v>6603</v>
      </c>
      <c r="C2832" t="s">
        <v>6604</v>
      </c>
      <c r="D2832" t="s">
        <v>6671</v>
      </c>
      <c r="E2832" t="s">
        <v>6672</v>
      </c>
      <c r="F2832">
        <v>0.25</v>
      </c>
      <c r="G2832" s="2">
        <v>0</v>
      </c>
      <c r="H2832" s="4">
        <v>119.1648</v>
      </c>
      <c r="I2832" s="4">
        <v>5.5831999999999997</v>
      </c>
      <c r="J2832" s="7">
        <v>109</v>
      </c>
      <c r="K2832" s="7">
        <v>27</v>
      </c>
      <c r="L2832" s="3">
        <v>4.6899999999999997E-2</v>
      </c>
      <c r="M2832" s="5">
        <v>0.64995842000000004</v>
      </c>
      <c r="N2832" s="6">
        <v>0.2</v>
      </c>
      <c r="O2832" s="8">
        <f>IFERROR(VLOOKUP(C2832,Sheet2!$B$2:$G$588,6,FALSE),0)</f>
        <v>12919</v>
      </c>
      <c r="P2832" t="s">
        <v>22</v>
      </c>
      <c r="Q2832" s="2">
        <v>0.69228800879999997</v>
      </c>
      <c r="R2832" s="3">
        <v>0.25</v>
      </c>
      <c r="U2832" s="22">
        <f t="shared" si="258"/>
        <v>0.25</v>
      </c>
      <c r="V2832" s="10">
        <f t="shared" si="259"/>
        <v>27.25</v>
      </c>
      <c r="W2832" s="24">
        <f t="shared" si="260"/>
        <v>27.25</v>
      </c>
    </row>
    <row r="2833" spans="1:23" x14ac:dyDescent="0.3">
      <c r="A2833" t="s">
        <v>17</v>
      </c>
      <c r="B2833" t="s">
        <v>6603</v>
      </c>
      <c r="C2833" t="s">
        <v>6604</v>
      </c>
      <c r="D2833" t="s">
        <v>6623</v>
      </c>
      <c r="E2833" t="s">
        <v>6624</v>
      </c>
      <c r="F2833">
        <v>0.25</v>
      </c>
      <c r="G2833" s="2">
        <v>0</v>
      </c>
      <c r="H2833" s="4">
        <v>141.0455</v>
      </c>
      <c r="I2833" s="4">
        <v>6.6284999999999998</v>
      </c>
      <c r="J2833" s="7">
        <v>108</v>
      </c>
      <c r="K2833" s="7">
        <v>27</v>
      </c>
      <c r="L2833" s="3">
        <v>4.7E-2</v>
      </c>
      <c r="M2833" s="5">
        <v>0.54370845000000001</v>
      </c>
      <c r="N2833" s="6">
        <v>0.2</v>
      </c>
      <c r="O2833" s="8">
        <f>IFERROR(VLOOKUP(C2833,Sheet2!$B$2:$G$588,6,FALSE),0)</f>
        <v>12919</v>
      </c>
      <c r="P2833" t="s">
        <v>22</v>
      </c>
      <c r="Q2833" s="2">
        <v>0.63215579639999997</v>
      </c>
      <c r="R2833" s="3">
        <v>0.25</v>
      </c>
      <c r="U2833" s="22">
        <f t="shared" si="258"/>
        <v>0.25</v>
      </c>
      <c r="V2833" s="10">
        <f t="shared" si="259"/>
        <v>27</v>
      </c>
      <c r="W2833" s="24">
        <f t="shared" si="260"/>
        <v>27</v>
      </c>
    </row>
    <row r="2834" spans="1:23" x14ac:dyDescent="0.3">
      <c r="A2834" t="s">
        <v>17</v>
      </c>
      <c r="B2834" t="s">
        <v>6603</v>
      </c>
      <c r="C2834" t="s">
        <v>6604</v>
      </c>
      <c r="D2834" t="s">
        <v>6675</v>
      </c>
      <c r="E2834" t="s">
        <v>6676</v>
      </c>
      <c r="F2834">
        <v>0.3</v>
      </c>
      <c r="G2834" s="2">
        <v>0</v>
      </c>
      <c r="H2834" s="4">
        <v>132.4648</v>
      </c>
      <c r="I2834" s="4">
        <v>8.5411999999999999</v>
      </c>
      <c r="J2834" s="7">
        <v>107</v>
      </c>
      <c r="K2834" s="7">
        <v>32</v>
      </c>
      <c r="L2834" s="3">
        <v>6.4500000000000002E-2</v>
      </c>
      <c r="M2834" s="5">
        <v>0.41952047999999997</v>
      </c>
      <c r="N2834" s="6">
        <v>0.2</v>
      </c>
      <c r="O2834" s="8">
        <f>IFERROR(VLOOKUP(C2834,Sheet2!$B$2:$G$588,6,FALSE),0)</f>
        <v>12919</v>
      </c>
      <c r="P2834" t="s">
        <v>22</v>
      </c>
      <c r="Q2834" s="2">
        <v>0.52326522480000004</v>
      </c>
      <c r="R2834" s="3">
        <v>0.3</v>
      </c>
      <c r="U2834" s="22">
        <f t="shared" si="258"/>
        <v>0.3</v>
      </c>
      <c r="V2834" s="10">
        <f t="shared" si="259"/>
        <v>32.1</v>
      </c>
      <c r="W2834" s="24">
        <f t="shared" si="260"/>
        <v>32.1</v>
      </c>
    </row>
    <row r="2835" spans="1:23" x14ac:dyDescent="0.3">
      <c r="A2835" t="s">
        <v>17</v>
      </c>
      <c r="B2835" t="s">
        <v>6603</v>
      </c>
      <c r="C2835" t="s">
        <v>6604</v>
      </c>
      <c r="D2835" t="s">
        <v>6669</v>
      </c>
      <c r="E2835" t="s">
        <v>6670</v>
      </c>
      <c r="F2835">
        <v>0.25</v>
      </c>
      <c r="G2835" s="2">
        <v>0</v>
      </c>
      <c r="H2835" s="4">
        <v>144.14699999999999</v>
      </c>
      <c r="I2835" s="4">
        <v>5.9992999999999999</v>
      </c>
      <c r="J2835" s="7">
        <v>105</v>
      </c>
      <c r="K2835" s="7">
        <v>26</v>
      </c>
      <c r="L2835" s="3">
        <v>4.1599999999999998E-2</v>
      </c>
      <c r="M2835" s="5">
        <v>0.58185975000000001</v>
      </c>
      <c r="N2835" s="6">
        <v>0.2</v>
      </c>
      <c r="O2835" s="8">
        <f>IFERROR(VLOOKUP(C2835,Sheet2!$B$2:$G$588,6,FALSE),0)</f>
        <v>12919</v>
      </c>
      <c r="P2835" t="s">
        <v>22</v>
      </c>
      <c r="Q2835" s="2">
        <v>0.65627455469999996</v>
      </c>
      <c r="R2835" s="3">
        <v>0.25</v>
      </c>
      <c r="U2835" s="22">
        <f t="shared" si="258"/>
        <v>0.25</v>
      </c>
      <c r="V2835" s="10">
        <f t="shared" si="259"/>
        <v>26.25</v>
      </c>
      <c r="W2835" s="24">
        <f t="shared" si="260"/>
        <v>26.25</v>
      </c>
    </row>
    <row r="2836" spans="1:23" x14ac:dyDescent="0.3">
      <c r="A2836" t="s">
        <v>17</v>
      </c>
      <c r="B2836" t="s">
        <v>6603</v>
      </c>
      <c r="C2836" t="s">
        <v>6604</v>
      </c>
      <c r="D2836" t="s">
        <v>6611</v>
      </c>
      <c r="E2836" t="s">
        <v>6612</v>
      </c>
      <c r="F2836">
        <v>0.3</v>
      </c>
      <c r="G2836" s="2">
        <v>0</v>
      </c>
      <c r="H2836" s="4">
        <v>136.62289999999999</v>
      </c>
      <c r="I2836" s="4">
        <v>7.2313000000000001</v>
      </c>
      <c r="J2836" s="7">
        <v>103</v>
      </c>
      <c r="K2836" s="7">
        <v>31</v>
      </c>
      <c r="L2836" s="3">
        <v>5.2900000000000003E-2</v>
      </c>
      <c r="M2836" s="5">
        <v>0.47483355999999999</v>
      </c>
      <c r="N2836" s="6">
        <v>0.2</v>
      </c>
      <c r="O2836" s="8">
        <f>IFERROR(VLOOKUP(C2836,Sheet2!$B$2:$G$588,6,FALSE),0)</f>
        <v>12919</v>
      </c>
      <c r="P2836" t="s">
        <v>22</v>
      </c>
      <c r="Q2836" s="2">
        <v>0.57879978030000001</v>
      </c>
      <c r="R2836" s="3">
        <v>0.3</v>
      </c>
      <c r="U2836" s="22">
        <f t="shared" si="258"/>
        <v>0.3</v>
      </c>
      <c r="V2836" s="10">
        <f t="shared" si="259"/>
        <v>30.9</v>
      </c>
      <c r="W2836" s="24">
        <f t="shared" si="260"/>
        <v>30.9</v>
      </c>
    </row>
    <row r="2837" spans="1:23" x14ac:dyDescent="0.3">
      <c r="A2837" t="s">
        <v>17</v>
      </c>
      <c r="B2837" t="s">
        <v>6603</v>
      </c>
      <c r="C2837" t="s">
        <v>6604</v>
      </c>
      <c r="D2837" s="1" t="s">
        <v>6687</v>
      </c>
      <c r="E2837" t="s">
        <v>6688</v>
      </c>
      <c r="F2837">
        <v>0.3</v>
      </c>
      <c r="G2837" s="2">
        <v>0</v>
      </c>
      <c r="H2837" s="4">
        <v>134.44120000000001</v>
      </c>
      <c r="I2837" s="4">
        <v>6.7156000000000002</v>
      </c>
      <c r="J2837" s="7">
        <v>101</v>
      </c>
      <c r="K2837" s="7">
        <v>30</v>
      </c>
      <c r="L2837" s="3">
        <v>0.05</v>
      </c>
      <c r="M2837" s="5">
        <v>0.50364713999999999</v>
      </c>
      <c r="N2837" s="6">
        <v>0.2</v>
      </c>
      <c r="O2837" s="8">
        <f>IFERROR(VLOOKUP(C2837,Sheet2!$B$2:$G$588,6,FALSE),0)</f>
        <v>12919</v>
      </c>
      <c r="P2837" t="s">
        <v>22</v>
      </c>
      <c r="Q2837" s="2">
        <v>0.60289657969999999</v>
      </c>
      <c r="R2837" s="3">
        <v>0.3</v>
      </c>
      <c r="U2837" s="22">
        <f t="shared" si="258"/>
        <v>0.3</v>
      </c>
      <c r="V2837" s="10">
        <f t="shared" si="259"/>
        <v>30.299999999999997</v>
      </c>
      <c r="W2837" s="24">
        <f t="shared" si="260"/>
        <v>30.299999999999997</v>
      </c>
    </row>
    <row r="2838" spans="1:23" x14ac:dyDescent="0.3">
      <c r="A2838" t="s">
        <v>17</v>
      </c>
      <c r="B2838" t="s">
        <v>6603</v>
      </c>
      <c r="C2838" t="s">
        <v>6604</v>
      </c>
      <c r="D2838" t="s">
        <v>6605</v>
      </c>
      <c r="E2838" t="s">
        <v>6606</v>
      </c>
      <c r="F2838">
        <v>0.4</v>
      </c>
      <c r="G2838" s="2">
        <v>1</v>
      </c>
      <c r="H2838" s="4">
        <v>60.712600000000002</v>
      </c>
      <c r="I2838" s="4">
        <v>3.9554</v>
      </c>
      <c r="J2838" s="7">
        <v>100</v>
      </c>
      <c r="K2838" s="7">
        <v>40</v>
      </c>
      <c r="L2838" s="3">
        <v>6.5100000000000005E-2</v>
      </c>
      <c r="M2838" s="5">
        <v>0.84169315</v>
      </c>
      <c r="N2838" s="6">
        <v>0.4</v>
      </c>
      <c r="O2838" s="8">
        <f>IFERROR(VLOOKUP(C2838,Sheet2!$B$2:$G$588,6,FALSE),0)</f>
        <v>12919</v>
      </c>
      <c r="P2838" t="s">
        <v>487</v>
      </c>
      <c r="Q2838" s="2">
        <v>0.52476742990000003</v>
      </c>
      <c r="R2838" s="3">
        <v>0.39999999999999902</v>
      </c>
      <c r="S2838" s="3" t="str">
        <f>IF(R2838+0.01&lt;Q2838,"Y","")</f>
        <v>Y</v>
      </c>
      <c r="T2838" s="2"/>
      <c r="U2838" s="22">
        <f t="shared" si="258"/>
        <v>0.39999999999999902</v>
      </c>
      <c r="V2838" s="10">
        <f t="shared" si="259"/>
        <v>39.999999999999901</v>
      </c>
      <c r="W2838" s="24">
        <f t="shared" si="260"/>
        <v>39.999999999999901</v>
      </c>
    </row>
    <row r="2839" spans="1:23" x14ac:dyDescent="0.3">
      <c r="A2839" t="s">
        <v>17</v>
      </c>
      <c r="B2839" t="s">
        <v>6603</v>
      </c>
      <c r="C2839" t="s">
        <v>6604</v>
      </c>
      <c r="D2839" t="s">
        <v>6661</v>
      </c>
      <c r="E2839" t="s">
        <v>6662</v>
      </c>
      <c r="F2839">
        <v>0.3</v>
      </c>
      <c r="G2839" s="2">
        <v>0</v>
      </c>
      <c r="H2839" s="4">
        <v>137.01929999999999</v>
      </c>
      <c r="I2839" s="4">
        <v>5.6433999999999997</v>
      </c>
      <c r="J2839" s="7">
        <v>99</v>
      </c>
      <c r="K2839" s="7">
        <v>30</v>
      </c>
      <c r="L2839" s="3">
        <v>4.1200000000000001E-2</v>
      </c>
      <c r="M2839" s="5">
        <v>0.58628493000000004</v>
      </c>
      <c r="N2839" s="6">
        <v>0.2</v>
      </c>
      <c r="O2839" s="8">
        <f>IFERROR(VLOOKUP(C2839,Sheet2!$B$2:$G$588,6,FALSE),0)</f>
        <v>12919</v>
      </c>
      <c r="P2839" t="s">
        <v>22</v>
      </c>
      <c r="Q2839" s="2">
        <v>0.65886894119999995</v>
      </c>
      <c r="R2839" s="3">
        <v>0.3</v>
      </c>
      <c r="U2839" s="22">
        <f t="shared" si="258"/>
        <v>0.3</v>
      </c>
      <c r="V2839" s="10">
        <f t="shared" si="259"/>
        <v>29.7</v>
      </c>
      <c r="W2839" s="24">
        <f t="shared" si="260"/>
        <v>29.7</v>
      </c>
    </row>
    <row r="2840" spans="1:23" x14ac:dyDescent="0.3">
      <c r="A2840" t="s">
        <v>17</v>
      </c>
      <c r="B2840" t="s">
        <v>6603</v>
      </c>
      <c r="C2840" t="s">
        <v>6604</v>
      </c>
      <c r="D2840" t="s">
        <v>6717</v>
      </c>
      <c r="E2840" t="s">
        <v>6718</v>
      </c>
      <c r="F2840">
        <v>0.25</v>
      </c>
      <c r="G2840" s="2">
        <v>0</v>
      </c>
      <c r="H2840" s="4">
        <v>133.3434</v>
      </c>
      <c r="I2840" s="4">
        <v>5.6281999999999996</v>
      </c>
      <c r="J2840" s="7">
        <v>98</v>
      </c>
      <c r="K2840" s="7">
        <v>24</v>
      </c>
      <c r="L2840" s="3">
        <v>4.2200000000000001E-2</v>
      </c>
      <c r="M2840" s="5">
        <v>0.57830064999999997</v>
      </c>
      <c r="N2840" s="6">
        <v>0.2</v>
      </c>
      <c r="O2840" s="8">
        <f>IFERROR(VLOOKUP(C2840,Sheet2!$B$2:$G$588,6,FALSE),0)</f>
        <v>12919</v>
      </c>
      <c r="P2840" t="s">
        <v>22</v>
      </c>
      <c r="Q2840" s="2">
        <v>0.65415913199999998</v>
      </c>
      <c r="R2840" s="3">
        <v>0.25</v>
      </c>
      <c r="U2840" s="22">
        <f t="shared" si="258"/>
        <v>0.25</v>
      </c>
      <c r="V2840" s="10">
        <f t="shared" si="259"/>
        <v>24.5</v>
      </c>
      <c r="W2840" s="24">
        <f t="shared" si="260"/>
        <v>24.5</v>
      </c>
    </row>
    <row r="2841" spans="1:23" x14ac:dyDescent="0.3">
      <c r="A2841" t="s">
        <v>17</v>
      </c>
      <c r="B2841" t="s">
        <v>6603</v>
      </c>
      <c r="C2841" t="s">
        <v>6604</v>
      </c>
      <c r="D2841" t="s">
        <v>6745</v>
      </c>
      <c r="E2841" t="s">
        <v>6746</v>
      </c>
      <c r="F2841">
        <v>0.3</v>
      </c>
      <c r="G2841" s="2">
        <v>0</v>
      </c>
      <c r="H2841" s="4">
        <v>106.2424</v>
      </c>
      <c r="I2841" s="4">
        <v>3.5764</v>
      </c>
      <c r="J2841" s="7">
        <v>97</v>
      </c>
      <c r="K2841" s="7">
        <v>29</v>
      </c>
      <c r="L2841" s="3">
        <v>3.3700000000000001E-2</v>
      </c>
      <c r="M2841" s="5">
        <v>0.90111443999999996</v>
      </c>
      <c r="N2841" s="6">
        <v>0.5</v>
      </c>
      <c r="O2841" s="8">
        <f>IFERROR(VLOOKUP(C2841,Sheet2!$B$2:$G$588,6,FALSE),0)</f>
        <v>12919</v>
      </c>
      <c r="P2841" t="s">
        <v>22</v>
      </c>
      <c r="Q2841" s="2">
        <v>0.44513151950000002</v>
      </c>
      <c r="R2841" s="3">
        <v>0.3</v>
      </c>
      <c r="U2841" s="22">
        <f t="shared" si="258"/>
        <v>0.3</v>
      </c>
      <c r="V2841" s="10">
        <f t="shared" si="259"/>
        <v>29.099999999999998</v>
      </c>
      <c r="W2841" s="24">
        <f t="shared" si="260"/>
        <v>29.099999999999998</v>
      </c>
    </row>
    <row r="2842" spans="1:23" x14ac:dyDescent="0.3">
      <c r="A2842" t="s">
        <v>17</v>
      </c>
      <c r="B2842" t="s">
        <v>6603</v>
      </c>
      <c r="C2842" t="s">
        <v>6604</v>
      </c>
      <c r="D2842" t="s">
        <v>6635</v>
      </c>
      <c r="E2842" t="s">
        <v>6636</v>
      </c>
      <c r="F2842">
        <v>0.3</v>
      </c>
      <c r="G2842" s="2">
        <v>0</v>
      </c>
      <c r="H2842" s="4">
        <v>143.989</v>
      </c>
      <c r="I2842" s="4">
        <v>3.5165999999999999</v>
      </c>
      <c r="J2842" s="7">
        <v>95</v>
      </c>
      <c r="K2842" s="7">
        <v>29</v>
      </c>
      <c r="L2842" s="3">
        <v>2.4400000000000002E-2</v>
      </c>
      <c r="M2842" s="5">
        <v>0.90239473999999997</v>
      </c>
      <c r="N2842" s="6">
        <v>0.5</v>
      </c>
      <c r="O2842" s="8">
        <f>IFERROR(VLOOKUP(C2842,Sheet2!$B$2:$G$588,6,FALSE),0)</f>
        <v>12919</v>
      </c>
      <c r="P2842" t="s">
        <v>22</v>
      </c>
      <c r="Q2842" s="2">
        <v>0.44591875320000002</v>
      </c>
      <c r="R2842" s="3">
        <v>0.3</v>
      </c>
      <c r="U2842" s="22">
        <f t="shared" si="258"/>
        <v>0.3</v>
      </c>
      <c r="V2842" s="10">
        <f t="shared" si="259"/>
        <v>28.5</v>
      </c>
      <c r="W2842" s="24">
        <f t="shared" si="260"/>
        <v>28.5</v>
      </c>
    </row>
    <row r="2843" spans="1:23" x14ac:dyDescent="0.3">
      <c r="A2843" t="s">
        <v>17</v>
      </c>
      <c r="B2843" t="s">
        <v>6603</v>
      </c>
      <c r="C2843" t="s">
        <v>6604</v>
      </c>
      <c r="D2843" t="s">
        <v>6741</v>
      </c>
      <c r="E2843" t="s">
        <v>6742</v>
      </c>
      <c r="F2843">
        <v>0.25</v>
      </c>
      <c r="G2843" s="2">
        <v>0</v>
      </c>
      <c r="H2843" s="4">
        <v>136.30860000000001</v>
      </c>
      <c r="I2843" s="4">
        <v>4.9459</v>
      </c>
      <c r="J2843" s="7">
        <v>94</v>
      </c>
      <c r="K2843" s="7">
        <v>23</v>
      </c>
      <c r="L2843" s="3">
        <v>3.6299999999999999E-2</v>
      </c>
      <c r="M2843" s="5">
        <v>0.63285289</v>
      </c>
      <c r="N2843" s="6">
        <v>0.2</v>
      </c>
      <c r="O2843" s="8">
        <f>IFERROR(VLOOKUP(C2843,Sheet2!$B$2:$G$588,6,FALSE),0)</f>
        <v>12919</v>
      </c>
      <c r="P2843" t="s">
        <v>22</v>
      </c>
      <c r="Q2843" s="2">
        <v>0.68397078960000002</v>
      </c>
      <c r="R2843" s="3">
        <v>0.25</v>
      </c>
      <c r="U2843" s="22">
        <f t="shared" si="258"/>
        <v>0.25</v>
      </c>
      <c r="V2843" s="10">
        <f t="shared" si="259"/>
        <v>23.5</v>
      </c>
      <c r="W2843" s="24">
        <f t="shared" si="260"/>
        <v>23.5</v>
      </c>
    </row>
    <row r="2844" spans="1:23" x14ac:dyDescent="0.3">
      <c r="A2844" t="s">
        <v>17</v>
      </c>
      <c r="B2844" t="s">
        <v>6603</v>
      </c>
      <c r="C2844" t="s">
        <v>6604</v>
      </c>
      <c r="D2844" t="s">
        <v>6615</v>
      </c>
      <c r="E2844" t="s">
        <v>6616</v>
      </c>
      <c r="F2844">
        <v>0.3</v>
      </c>
      <c r="G2844" s="2">
        <v>0</v>
      </c>
      <c r="H2844" s="4">
        <v>138.8569</v>
      </c>
      <c r="I2844" s="4">
        <v>7.6859999999999999</v>
      </c>
      <c r="J2844" s="7">
        <v>92</v>
      </c>
      <c r="K2844" s="7">
        <v>28</v>
      </c>
      <c r="L2844" s="3">
        <v>5.5399999999999998E-2</v>
      </c>
      <c r="M2844" s="5">
        <v>0.39974349999999997</v>
      </c>
      <c r="N2844" s="6">
        <v>0.2</v>
      </c>
      <c r="O2844" s="8">
        <f>IFERROR(VLOOKUP(C2844,Sheet2!$B$2:$G$588,6,FALSE),0)</f>
        <v>12919</v>
      </c>
      <c r="P2844" t="s">
        <v>22</v>
      </c>
      <c r="Q2844" s="2">
        <v>0.49967917420000002</v>
      </c>
      <c r="R2844" s="3">
        <v>0.3</v>
      </c>
      <c r="U2844" s="22">
        <f t="shared" si="258"/>
        <v>0.3</v>
      </c>
      <c r="V2844" s="10">
        <f t="shared" si="259"/>
        <v>27.599999999999998</v>
      </c>
      <c r="W2844" s="24">
        <f t="shared" si="260"/>
        <v>27.599999999999998</v>
      </c>
    </row>
    <row r="2845" spans="1:23" x14ac:dyDescent="0.3">
      <c r="A2845" t="s">
        <v>17</v>
      </c>
      <c r="B2845" t="s">
        <v>6603</v>
      </c>
      <c r="C2845" t="s">
        <v>6604</v>
      </c>
      <c r="D2845" t="s">
        <v>6633</v>
      </c>
      <c r="E2845" t="s">
        <v>6634</v>
      </c>
      <c r="F2845">
        <v>0.35</v>
      </c>
      <c r="G2845" s="2">
        <v>0</v>
      </c>
      <c r="H2845" s="4">
        <v>113.1519</v>
      </c>
      <c r="I2845" s="4">
        <v>6.7050000000000001</v>
      </c>
      <c r="J2845" s="7">
        <v>91</v>
      </c>
      <c r="K2845" s="7">
        <v>32</v>
      </c>
      <c r="L2845" s="3">
        <v>5.9299999999999999E-2</v>
      </c>
      <c r="M2845" s="5">
        <v>0.45115158999999999</v>
      </c>
      <c r="N2845" s="6">
        <v>0.25</v>
      </c>
      <c r="O2845" s="8">
        <f>IFERROR(VLOOKUP(C2845,Sheet2!$B$2:$G$588,6,FALSE),0)</f>
        <v>12919</v>
      </c>
      <c r="P2845" t="s">
        <v>22</v>
      </c>
      <c r="Q2845" s="2">
        <v>0.44586253469999998</v>
      </c>
      <c r="R2845" s="3">
        <v>0.35</v>
      </c>
      <c r="U2845" s="22">
        <f t="shared" si="258"/>
        <v>0.35</v>
      </c>
      <c r="V2845" s="10">
        <f t="shared" si="259"/>
        <v>31.849999999999998</v>
      </c>
      <c r="W2845" s="24">
        <f t="shared" si="260"/>
        <v>31.849999999999998</v>
      </c>
    </row>
    <row r="2846" spans="1:23" x14ac:dyDescent="0.3">
      <c r="A2846" t="s">
        <v>17</v>
      </c>
      <c r="B2846" t="s">
        <v>6603</v>
      </c>
      <c r="C2846" t="s">
        <v>6604</v>
      </c>
      <c r="D2846" t="s">
        <v>6639</v>
      </c>
      <c r="E2846" t="s">
        <v>6640</v>
      </c>
      <c r="F2846">
        <v>0.25</v>
      </c>
      <c r="G2846" s="2">
        <v>0</v>
      </c>
      <c r="H2846" s="4">
        <v>136.4658</v>
      </c>
      <c r="I2846" s="4">
        <v>5.6444999999999999</v>
      </c>
      <c r="J2846" s="7">
        <v>88</v>
      </c>
      <c r="K2846" s="7">
        <v>22</v>
      </c>
      <c r="L2846" s="3">
        <v>4.1399999999999999E-2</v>
      </c>
      <c r="M2846" s="5">
        <v>0.52244029999999997</v>
      </c>
      <c r="N2846" s="6">
        <v>0.2</v>
      </c>
      <c r="O2846" s="8">
        <f>IFERROR(VLOOKUP(C2846,Sheet2!$B$2:$G$588,6,FALSE),0)</f>
        <v>12919</v>
      </c>
      <c r="P2846" t="s">
        <v>22</v>
      </c>
      <c r="Q2846" s="2">
        <v>0.61718114170000005</v>
      </c>
      <c r="R2846" s="3">
        <v>0.25</v>
      </c>
      <c r="U2846" s="22">
        <f t="shared" si="258"/>
        <v>0.25</v>
      </c>
      <c r="V2846" s="10">
        <f t="shared" si="259"/>
        <v>22</v>
      </c>
      <c r="W2846" s="24">
        <f t="shared" si="260"/>
        <v>22</v>
      </c>
    </row>
    <row r="2847" spans="1:23" x14ac:dyDescent="0.3">
      <c r="A2847" t="s">
        <v>17</v>
      </c>
      <c r="B2847" t="s">
        <v>6603</v>
      </c>
      <c r="C2847" t="s">
        <v>6604</v>
      </c>
      <c r="D2847" t="s">
        <v>6705</v>
      </c>
      <c r="E2847" t="s">
        <v>6706</v>
      </c>
      <c r="F2847">
        <v>0.35</v>
      </c>
      <c r="G2847" s="2">
        <v>0</v>
      </c>
      <c r="H2847" s="4">
        <v>185.12440000000001</v>
      </c>
      <c r="I2847" s="4">
        <v>2.9628999999999999</v>
      </c>
      <c r="J2847" s="7">
        <v>82</v>
      </c>
      <c r="K2847" s="7">
        <v>29</v>
      </c>
      <c r="L2847" s="3">
        <v>1.6E-2</v>
      </c>
      <c r="M2847" s="5">
        <v>0.92570878000000001</v>
      </c>
      <c r="N2847" s="6">
        <v>0.5</v>
      </c>
      <c r="O2847" s="8">
        <f>IFERROR(VLOOKUP(C2847,Sheet2!$B$2:$G$588,6,FALSE),0)</f>
        <v>12919</v>
      </c>
      <c r="P2847" t="s">
        <v>22</v>
      </c>
      <c r="Q2847" s="2">
        <v>0.45987332809999998</v>
      </c>
      <c r="R2847" s="3">
        <v>0.35</v>
      </c>
      <c r="U2847" s="22">
        <f t="shared" si="258"/>
        <v>0.35</v>
      </c>
      <c r="V2847" s="10">
        <f t="shared" si="259"/>
        <v>28.7</v>
      </c>
      <c r="W2847" s="24">
        <f t="shared" si="260"/>
        <v>28.7</v>
      </c>
    </row>
    <row r="2848" spans="1:23" x14ac:dyDescent="0.3">
      <c r="A2848" t="s">
        <v>17</v>
      </c>
      <c r="B2848" t="s">
        <v>6603</v>
      </c>
      <c r="C2848" t="s">
        <v>6604</v>
      </c>
      <c r="D2848" t="s">
        <v>6653</v>
      </c>
      <c r="E2848" t="s">
        <v>6654</v>
      </c>
      <c r="F2848">
        <v>0.3</v>
      </c>
      <c r="G2848" s="2">
        <v>0</v>
      </c>
      <c r="H2848" s="4">
        <v>139.6046</v>
      </c>
      <c r="I2848" s="4">
        <v>4.4621000000000004</v>
      </c>
      <c r="J2848" s="7">
        <v>77</v>
      </c>
      <c r="K2848" s="7">
        <v>23</v>
      </c>
      <c r="L2848" s="3">
        <v>3.2000000000000001E-2</v>
      </c>
      <c r="M2848" s="5">
        <v>0.57825802000000004</v>
      </c>
      <c r="N2848" s="6">
        <v>0.2</v>
      </c>
      <c r="O2848" s="8">
        <f>IFERROR(VLOOKUP(C2848,Sheet2!$B$2:$G$588,6,FALSE),0)</f>
        <v>12919</v>
      </c>
      <c r="P2848" t="s">
        <v>22</v>
      </c>
      <c r="Q2848" s="2">
        <v>0.65413363160000004</v>
      </c>
      <c r="R2848" s="3">
        <v>0.3</v>
      </c>
      <c r="U2848" s="22">
        <f t="shared" si="258"/>
        <v>0.3</v>
      </c>
      <c r="V2848" s="10">
        <f t="shared" si="259"/>
        <v>23.099999999999998</v>
      </c>
      <c r="W2848" s="24">
        <f t="shared" si="260"/>
        <v>23.099999999999998</v>
      </c>
    </row>
    <row r="2849" spans="1:23" x14ac:dyDescent="0.3">
      <c r="A2849" t="s">
        <v>17</v>
      </c>
      <c r="B2849" t="s">
        <v>6603</v>
      </c>
      <c r="C2849" t="s">
        <v>6604</v>
      </c>
      <c r="D2849" t="s">
        <v>6665</v>
      </c>
      <c r="E2849" t="s">
        <v>6666</v>
      </c>
      <c r="F2849">
        <v>0.25</v>
      </c>
      <c r="G2849" s="2">
        <v>0</v>
      </c>
      <c r="H2849" s="4">
        <v>143.6626</v>
      </c>
      <c r="I2849" s="4">
        <v>4.4347000000000003</v>
      </c>
      <c r="J2849" s="7">
        <v>76</v>
      </c>
      <c r="K2849" s="7">
        <v>19</v>
      </c>
      <c r="L2849" s="3">
        <v>3.09E-2</v>
      </c>
      <c r="M2849" s="5">
        <v>0.57218696999999996</v>
      </c>
      <c r="N2849" s="6">
        <v>0.2</v>
      </c>
      <c r="O2849" s="8">
        <f>IFERROR(VLOOKUP(C2849,Sheet2!$B$2:$G$588,6,FALSE),0)</f>
        <v>12919</v>
      </c>
      <c r="P2849" t="s">
        <v>22</v>
      </c>
      <c r="Q2849" s="2">
        <v>0.65046390129999998</v>
      </c>
      <c r="R2849" s="3">
        <v>0.25</v>
      </c>
      <c r="U2849" s="22">
        <f t="shared" si="258"/>
        <v>0.25</v>
      </c>
      <c r="V2849" s="10">
        <f t="shared" si="259"/>
        <v>19</v>
      </c>
      <c r="W2849" s="24">
        <f t="shared" si="260"/>
        <v>19</v>
      </c>
    </row>
    <row r="2850" spans="1:23" x14ac:dyDescent="0.3">
      <c r="A2850" t="s">
        <v>17</v>
      </c>
      <c r="B2850" t="s">
        <v>6603</v>
      </c>
      <c r="C2850" t="s">
        <v>6604</v>
      </c>
      <c r="D2850" t="s">
        <v>6739</v>
      </c>
      <c r="E2850" t="s">
        <v>6740</v>
      </c>
      <c r="F2850">
        <v>0.3</v>
      </c>
      <c r="G2850" s="2">
        <v>0</v>
      </c>
      <c r="H2850" s="4">
        <v>131.5343</v>
      </c>
      <c r="I2850" s="4">
        <v>5.1470000000000002</v>
      </c>
      <c r="J2850" s="7">
        <v>76</v>
      </c>
      <c r="K2850" s="7">
        <v>23</v>
      </c>
      <c r="L2850" s="3">
        <v>3.9100000000000003E-2</v>
      </c>
      <c r="M2850" s="5">
        <v>0.49122651000000001</v>
      </c>
      <c r="N2850" s="6">
        <v>0.2</v>
      </c>
      <c r="O2850" s="8">
        <f>IFERROR(VLOOKUP(C2850,Sheet2!$B$2:$G$588,6,FALSE),0)</f>
        <v>12919</v>
      </c>
      <c r="P2850" t="s">
        <v>22</v>
      </c>
      <c r="Q2850" s="2">
        <v>0.59285585139999997</v>
      </c>
      <c r="R2850" s="3">
        <v>0.3</v>
      </c>
      <c r="U2850" s="22">
        <f t="shared" si="258"/>
        <v>0.3</v>
      </c>
      <c r="V2850" s="10">
        <f t="shared" si="259"/>
        <v>22.8</v>
      </c>
      <c r="W2850" s="24">
        <f t="shared" si="260"/>
        <v>22.8</v>
      </c>
    </row>
    <row r="2851" spans="1:23" x14ac:dyDescent="0.3">
      <c r="A2851" t="s">
        <v>17</v>
      </c>
      <c r="B2851" t="s">
        <v>6603</v>
      </c>
      <c r="C2851" t="s">
        <v>6604</v>
      </c>
      <c r="D2851" t="s">
        <v>6673</v>
      </c>
      <c r="E2851" t="s">
        <v>6674</v>
      </c>
      <c r="F2851">
        <v>0.3</v>
      </c>
      <c r="G2851" s="2">
        <v>1</v>
      </c>
      <c r="H2851" s="4">
        <v>83.599000000000004</v>
      </c>
      <c r="I2851" s="4">
        <v>3.3187000000000002</v>
      </c>
      <c r="J2851" s="7">
        <v>73</v>
      </c>
      <c r="K2851" s="7">
        <v>22</v>
      </c>
      <c r="L2851" s="3">
        <v>3.9699999999999999E-2</v>
      </c>
      <c r="M2851" s="5">
        <v>0.73221126999999997</v>
      </c>
      <c r="N2851" s="6">
        <v>0.3</v>
      </c>
      <c r="O2851" s="8">
        <f>IFERROR(VLOOKUP(C2851,Sheet2!$B$2:$G$588,6,FALSE),0)</f>
        <v>12919</v>
      </c>
      <c r="P2851" t="s">
        <v>162</v>
      </c>
      <c r="Q2851" s="2">
        <v>0.59028218690000001</v>
      </c>
      <c r="R2851" s="3">
        <v>0.3</v>
      </c>
      <c r="S2851" s="3" t="str">
        <f>IF(R2851+0.01&lt;Q2851,"Y","")</f>
        <v>Y</v>
      </c>
      <c r="T2851" s="2"/>
      <c r="U2851" s="22">
        <f t="shared" si="258"/>
        <v>0.3</v>
      </c>
      <c r="V2851" s="10">
        <f t="shared" si="259"/>
        <v>21.9</v>
      </c>
      <c r="W2851" s="24">
        <f t="shared" si="260"/>
        <v>21.9</v>
      </c>
    </row>
    <row r="2852" spans="1:23" x14ac:dyDescent="0.3">
      <c r="A2852" t="s">
        <v>17</v>
      </c>
      <c r="B2852" t="s">
        <v>6603</v>
      </c>
      <c r="C2852" t="s">
        <v>6604</v>
      </c>
      <c r="D2852" s="1" t="s">
        <v>6645</v>
      </c>
      <c r="E2852" t="s">
        <v>6646</v>
      </c>
      <c r="F2852">
        <v>0.3</v>
      </c>
      <c r="G2852" s="2">
        <v>0</v>
      </c>
      <c r="H2852" s="4">
        <v>134.6619</v>
      </c>
      <c r="I2852" s="4">
        <v>4.9508999999999999</v>
      </c>
      <c r="J2852" s="7">
        <v>69</v>
      </c>
      <c r="K2852" s="7">
        <v>21</v>
      </c>
      <c r="L2852" s="3">
        <v>3.6799999999999999E-2</v>
      </c>
      <c r="M2852" s="5">
        <v>0.46714468999999997</v>
      </c>
      <c r="N2852" s="6">
        <v>0.2</v>
      </c>
      <c r="O2852" s="8">
        <f>IFERROR(VLOOKUP(C2852,Sheet2!$B$2:$G$588,6,FALSE),0)</f>
        <v>12919</v>
      </c>
      <c r="P2852" t="s">
        <v>22</v>
      </c>
      <c r="Q2852" s="2">
        <v>0.5718671246</v>
      </c>
      <c r="R2852" s="3">
        <v>0.29999999999999899</v>
      </c>
      <c r="U2852" s="22">
        <f t="shared" si="258"/>
        <v>0.29999999999999899</v>
      </c>
      <c r="V2852" s="10">
        <f t="shared" si="259"/>
        <v>20.699999999999932</v>
      </c>
      <c r="W2852" s="24">
        <f t="shared" si="260"/>
        <v>20.699999999999932</v>
      </c>
    </row>
    <row r="2853" spans="1:23" x14ac:dyDescent="0.3">
      <c r="A2853" t="s">
        <v>17</v>
      </c>
      <c r="B2853" t="s">
        <v>6603</v>
      </c>
      <c r="C2853" t="s">
        <v>6604</v>
      </c>
      <c r="D2853" t="s">
        <v>6677</v>
      </c>
      <c r="E2853" t="s">
        <v>6678</v>
      </c>
      <c r="F2853">
        <v>0.34</v>
      </c>
      <c r="G2853" s="2">
        <v>0</v>
      </c>
      <c r="H2853" s="4">
        <v>127.87860000000001</v>
      </c>
      <c r="I2853" s="4">
        <v>2.0903</v>
      </c>
      <c r="J2853" s="7">
        <v>69</v>
      </c>
      <c r="K2853" s="7">
        <v>23</v>
      </c>
      <c r="L2853" s="3">
        <v>1.6299999999999999E-2</v>
      </c>
      <c r="M2853" s="5">
        <v>1.0954893400000001</v>
      </c>
      <c r="N2853" s="6">
        <v>0.5</v>
      </c>
      <c r="O2853" s="8">
        <f>IFERROR(VLOOKUP(C2853,Sheet2!$B$2:$G$588,6,FALSE),0)</f>
        <v>12919</v>
      </c>
      <c r="P2853" t="s">
        <v>22</v>
      </c>
      <c r="Q2853" s="2">
        <v>0.54358296110000004</v>
      </c>
      <c r="R2853" s="3">
        <v>0.34</v>
      </c>
      <c r="U2853" s="22">
        <f t="shared" si="258"/>
        <v>0.34</v>
      </c>
      <c r="V2853" s="10">
        <f t="shared" si="259"/>
        <v>23.46</v>
      </c>
      <c r="W2853" s="24">
        <f t="shared" si="260"/>
        <v>23.46</v>
      </c>
    </row>
    <row r="2854" spans="1:23" x14ac:dyDescent="0.3">
      <c r="A2854" t="s">
        <v>17</v>
      </c>
      <c r="B2854" t="s">
        <v>6603</v>
      </c>
      <c r="C2854" t="s">
        <v>6604</v>
      </c>
      <c r="D2854" t="s">
        <v>6609</v>
      </c>
      <c r="E2854" t="s">
        <v>6610</v>
      </c>
      <c r="F2854">
        <v>0.3</v>
      </c>
      <c r="G2854" s="2">
        <v>0</v>
      </c>
      <c r="H2854" s="4">
        <v>140.8674</v>
      </c>
      <c r="I2854" s="4">
        <v>4.0206999999999997</v>
      </c>
      <c r="J2854" s="7">
        <v>61</v>
      </c>
      <c r="K2854" s="7">
        <v>18</v>
      </c>
      <c r="L2854" s="3">
        <v>2.8500000000000001E-2</v>
      </c>
      <c r="M2854" s="5">
        <v>0.50926985000000002</v>
      </c>
      <c r="N2854" s="6">
        <v>0.2</v>
      </c>
      <c r="O2854" s="8">
        <f>IFERROR(VLOOKUP(C2854,Sheet2!$B$2:$G$588,6,FALSE),0)</f>
        <v>12919</v>
      </c>
      <c r="P2854" t="s">
        <v>22</v>
      </c>
      <c r="Q2854" s="2">
        <v>0.60728089640000005</v>
      </c>
      <c r="R2854" s="3">
        <v>0.3</v>
      </c>
      <c r="U2854" s="22">
        <f t="shared" si="258"/>
        <v>0.3</v>
      </c>
      <c r="V2854" s="10">
        <f t="shared" si="259"/>
        <v>18.3</v>
      </c>
      <c r="W2854" s="24">
        <f t="shared" si="260"/>
        <v>18.3</v>
      </c>
    </row>
    <row r="2855" spans="1:23" x14ac:dyDescent="0.3">
      <c r="A2855" t="s">
        <v>17</v>
      </c>
      <c r="B2855" t="s">
        <v>6603</v>
      </c>
      <c r="C2855" t="s">
        <v>6604</v>
      </c>
      <c r="D2855" t="s">
        <v>6711</v>
      </c>
      <c r="E2855" t="s">
        <v>6712</v>
      </c>
      <c r="F2855">
        <v>0.35</v>
      </c>
      <c r="G2855" s="2">
        <v>1</v>
      </c>
      <c r="H2855" s="4">
        <v>87.609499999999997</v>
      </c>
      <c r="I2855" s="4">
        <v>4.3015999999999996</v>
      </c>
      <c r="J2855" s="7">
        <v>54</v>
      </c>
      <c r="K2855" s="7">
        <v>15</v>
      </c>
      <c r="L2855" s="3">
        <v>4.9099999999999998E-2</v>
      </c>
      <c r="M2855" s="5">
        <v>0.41978015000000002</v>
      </c>
      <c r="N2855" s="6">
        <v>0.3</v>
      </c>
      <c r="O2855" s="8">
        <f>IFERROR(VLOOKUP(C2855,Sheet2!$B$2:$G$588,6,FALSE),0)</f>
        <v>12919</v>
      </c>
      <c r="P2855" t="s">
        <v>92</v>
      </c>
      <c r="Q2855" s="2">
        <v>0.28534018989999999</v>
      </c>
      <c r="R2855" s="3">
        <v>0.28534018987341703</v>
      </c>
      <c r="S2855" s="3" t="str">
        <f t="shared" ref="S2855:S2858" si="261">IF(R2855+0.01&lt;Q2855,"Y","")</f>
        <v/>
      </c>
      <c r="T2855" s="2"/>
      <c r="U2855" s="22">
        <f t="shared" si="258"/>
        <v>0.28534018987341703</v>
      </c>
      <c r="V2855" s="10">
        <f t="shared" si="259"/>
        <v>15.40837025316452</v>
      </c>
      <c r="W2855" s="24">
        <f t="shared" si="260"/>
        <v>15.40837025316452</v>
      </c>
    </row>
    <row r="2856" spans="1:23" x14ac:dyDescent="0.3">
      <c r="A2856" t="s">
        <v>17</v>
      </c>
      <c r="B2856" t="s">
        <v>6603</v>
      </c>
      <c r="C2856" t="s">
        <v>6604</v>
      </c>
      <c r="D2856" t="s">
        <v>6617</v>
      </c>
      <c r="E2856" t="s">
        <v>6618</v>
      </c>
      <c r="F2856">
        <v>0.35</v>
      </c>
      <c r="G2856" s="2">
        <v>1</v>
      </c>
      <c r="H2856" s="4">
        <v>80.182599999999994</v>
      </c>
      <c r="I2856" s="4">
        <v>4.3205</v>
      </c>
      <c r="J2856" s="7">
        <v>50</v>
      </c>
      <c r="K2856" s="7">
        <v>11</v>
      </c>
      <c r="L2856" s="3">
        <v>5.3900000000000003E-2</v>
      </c>
      <c r="M2856" s="5">
        <v>0.38223088999999999</v>
      </c>
      <c r="N2856" s="6">
        <v>0.3</v>
      </c>
      <c r="O2856" s="8">
        <f>IFERROR(VLOOKUP(C2856,Sheet2!$B$2:$G$588,6,FALSE),0)</f>
        <v>12919</v>
      </c>
      <c r="P2856" t="s">
        <v>92</v>
      </c>
      <c r="Q2856" s="2">
        <v>0.215134083</v>
      </c>
      <c r="R2856" s="3">
        <v>0.21513408304498199</v>
      </c>
      <c r="S2856" s="3" t="str">
        <f t="shared" si="261"/>
        <v/>
      </c>
      <c r="T2856" s="2"/>
      <c r="U2856" s="22">
        <f t="shared" si="258"/>
        <v>0.21513408304498199</v>
      </c>
      <c r="V2856" s="10">
        <f t="shared" si="259"/>
        <v>10.7567041522491</v>
      </c>
      <c r="W2856" s="24">
        <f t="shared" si="260"/>
        <v>10.7567041522491</v>
      </c>
    </row>
    <row r="2857" spans="1:23" x14ac:dyDescent="0.3">
      <c r="A2857" t="s">
        <v>17</v>
      </c>
      <c r="B2857" t="s">
        <v>6603</v>
      </c>
      <c r="C2857" t="s">
        <v>6604</v>
      </c>
      <c r="D2857" t="s">
        <v>6625</v>
      </c>
      <c r="E2857" t="s">
        <v>6626</v>
      </c>
      <c r="F2857">
        <v>0.35</v>
      </c>
      <c r="G2857" s="2">
        <v>1</v>
      </c>
      <c r="H2857" s="4">
        <v>69.700800000000001</v>
      </c>
      <c r="I2857" s="4">
        <v>3.3589000000000002</v>
      </c>
      <c r="J2857" s="7">
        <v>43</v>
      </c>
      <c r="K2857" s="7">
        <v>13</v>
      </c>
      <c r="L2857" s="3">
        <v>4.82E-2</v>
      </c>
      <c r="M2857" s="5">
        <v>0.42510207999999999</v>
      </c>
      <c r="N2857" s="6">
        <v>0.3</v>
      </c>
      <c r="O2857" s="8">
        <f>IFERROR(VLOOKUP(C2857,Sheet2!$B$2:$G$588,6,FALSE),0)</f>
        <v>12919</v>
      </c>
      <c r="P2857" t="s">
        <v>92</v>
      </c>
      <c r="Q2857" s="2">
        <v>0.29428714360000002</v>
      </c>
      <c r="R2857" s="3">
        <v>0.29428714357178498</v>
      </c>
      <c r="S2857" s="3" t="str">
        <f t="shared" si="261"/>
        <v/>
      </c>
      <c r="T2857" s="2"/>
      <c r="U2857" s="22">
        <f t="shared" si="258"/>
        <v>0.29428714357178498</v>
      </c>
      <c r="V2857" s="10">
        <f t="shared" si="259"/>
        <v>12.654347173586753</v>
      </c>
      <c r="W2857" s="24">
        <f t="shared" si="260"/>
        <v>12.654347173586753</v>
      </c>
    </row>
    <row r="2858" spans="1:23" x14ac:dyDescent="0.3">
      <c r="A2858" t="s">
        <v>17</v>
      </c>
      <c r="B2858" t="s">
        <v>6603</v>
      </c>
      <c r="C2858" t="s">
        <v>6604</v>
      </c>
      <c r="D2858" t="s">
        <v>6743</v>
      </c>
      <c r="E2858" t="s">
        <v>6744</v>
      </c>
      <c r="F2858">
        <v>0.35</v>
      </c>
      <c r="G2858" s="2">
        <v>1</v>
      </c>
      <c r="H2858" s="4">
        <v>49.595300000000002</v>
      </c>
      <c r="I2858" s="4">
        <v>1.7097</v>
      </c>
      <c r="J2858" s="7">
        <v>43</v>
      </c>
      <c r="K2858" s="7">
        <v>15</v>
      </c>
      <c r="L2858" s="3">
        <v>3.4500000000000003E-2</v>
      </c>
      <c r="M2858" s="5">
        <v>0.84558823999999999</v>
      </c>
      <c r="N2858" s="6">
        <v>0.4</v>
      </c>
      <c r="O2858" s="8">
        <f>IFERROR(VLOOKUP(C2858,Sheet2!$B$2:$G$588,6,FALSE),0)</f>
        <v>12919</v>
      </c>
      <c r="P2858" t="s">
        <v>487</v>
      </c>
      <c r="Q2858" s="2">
        <v>0.52695652169999996</v>
      </c>
      <c r="R2858" s="3">
        <v>0.35</v>
      </c>
      <c r="S2858" s="3" t="str">
        <f t="shared" si="261"/>
        <v>Y</v>
      </c>
      <c r="T2858" s="2"/>
      <c r="U2858" s="22">
        <f t="shared" si="258"/>
        <v>0.35</v>
      </c>
      <c r="V2858" s="10">
        <f t="shared" si="259"/>
        <v>15.049999999999999</v>
      </c>
      <c r="W2858" s="24">
        <f t="shared" si="260"/>
        <v>15.049999999999999</v>
      </c>
    </row>
    <row r="2859" spans="1:23" x14ac:dyDescent="0.3">
      <c r="A2859" t="s">
        <v>17</v>
      </c>
      <c r="B2859" t="s">
        <v>6603</v>
      </c>
      <c r="C2859" t="s">
        <v>6604</v>
      </c>
      <c r="D2859" t="s">
        <v>6657</v>
      </c>
      <c r="E2859" t="s">
        <v>6658</v>
      </c>
      <c r="F2859">
        <v>0.35</v>
      </c>
      <c r="G2859" s="2">
        <v>0</v>
      </c>
      <c r="H2859" s="4">
        <v>30.227399999999999</v>
      </c>
      <c r="I2859" s="4">
        <v>0.92979999999999996</v>
      </c>
      <c r="J2859" s="7">
        <v>18</v>
      </c>
      <c r="K2859" s="7">
        <v>6</v>
      </c>
      <c r="L2859" s="3">
        <v>3.0800000000000001E-2</v>
      </c>
      <c r="M2859" s="5">
        <v>0.63790427999999999</v>
      </c>
      <c r="N2859" s="6">
        <v>0.25</v>
      </c>
      <c r="O2859" s="8">
        <f>IFERROR(VLOOKUP(C2859,Sheet2!$B$2:$G$588,6,FALSE),0)</f>
        <v>12919</v>
      </c>
      <c r="P2859" t="s">
        <v>22</v>
      </c>
      <c r="Q2859" s="2">
        <v>0.60809167109999995</v>
      </c>
      <c r="R2859" s="3">
        <v>0.35</v>
      </c>
      <c r="U2859" s="22">
        <f t="shared" si="258"/>
        <v>0.35</v>
      </c>
      <c r="V2859" s="10">
        <f t="shared" si="259"/>
        <v>6.3</v>
      </c>
      <c r="W2859" s="24">
        <f t="shared" si="260"/>
        <v>6.3</v>
      </c>
    </row>
    <row r="2860" spans="1:23" x14ac:dyDescent="0.3">
      <c r="A2860" t="s">
        <v>17</v>
      </c>
      <c r="B2860" t="s">
        <v>6603</v>
      </c>
      <c r="C2860" t="s">
        <v>6604</v>
      </c>
      <c r="D2860" t="s">
        <v>6753</v>
      </c>
      <c r="E2860" t="s">
        <v>6754</v>
      </c>
      <c r="F2860">
        <v>0.35</v>
      </c>
      <c r="G2860" s="2">
        <v>0</v>
      </c>
      <c r="H2860" s="4">
        <v>15.615600000000001</v>
      </c>
      <c r="I2860" s="4">
        <v>0.70960000000000001</v>
      </c>
      <c r="J2860" s="7">
        <v>18</v>
      </c>
      <c r="K2860" s="7">
        <v>6</v>
      </c>
      <c r="L2860" s="3">
        <v>4.5400000000000003E-2</v>
      </c>
      <c r="M2860" s="5">
        <v>0.85935172000000004</v>
      </c>
      <c r="N2860" s="6">
        <v>0.35</v>
      </c>
      <c r="O2860" s="8">
        <f>IFERROR(VLOOKUP(C2860,Sheet2!$B$2:$G$588,6,FALSE),0)</f>
        <v>12919</v>
      </c>
      <c r="P2860" t="s">
        <v>487</v>
      </c>
      <c r="Q2860" s="2">
        <v>0.59271624030000003</v>
      </c>
      <c r="R2860" s="3">
        <v>0.35</v>
      </c>
      <c r="U2860" s="22">
        <f t="shared" si="258"/>
        <v>0.35</v>
      </c>
      <c r="V2860" s="10">
        <f t="shared" si="259"/>
        <v>6.3</v>
      </c>
      <c r="W2860" s="24">
        <f t="shared" si="260"/>
        <v>6.3</v>
      </c>
    </row>
    <row r="2861" spans="1:23" x14ac:dyDescent="0.3">
      <c r="A2861" t="s">
        <v>17</v>
      </c>
      <c r="B2861" t="s">
        <v>6603</v>
      </c>
      <c r="C2861" t="s">
        <v>6604</v>
      </c>
      <c r="D2861" t="s">
        <v>6697</v>
      </c>
      <c r="E2861" t="s">
        <v>6698</v>
      </c>
      <c r="F2861">
        <v>0.35</v>
      </c>
      <c r="G2861" s="2">
        <v>0</v>
      </c>
      <c r="H2861" s="4">
        <v>17.394500000000001</v>
      </c>
      <c r="I2861" s="4">
        <v>0.74439999999999995</v>
      </c>
      <c r="J2861" s="7">
        <v>14</v>
      </c>
      <c r="K2861" s="7">
        <v>5</v>
      </c>
      <c r="L2861" s="3">
        <v>4.2799999999999998E-2</v>
      </c>
      <c r="M2861" s="5">
        <v>0.60936480999999998</v>
      </c>
      <c r="N2861" s="6">
        <v>0.25</v>
      </c>
      <c r="O2861" s="8">
        <f>IFERROR(VLOOKUP(C2861,Sheet2!$B$2:$G$588,6,FALSE),0)</f>
        <v>12919</v>
      </c>
      <c r="P2861" t="s">
        <v>22</v>
      </c>
      <c r="Q2861" s="2">
        <v>0.58973672610000005</v>
      </c>
      <c r="R2861" s="3">
        <v>0.35</v>
      </c>
      <c r="U2861" s="22">
        <f t="shared" si="258"/>
        <v>0.35</v>
      </c>
      <c r="V2861" s="10">
        <f t="shared" si="259"/>
        <v>4.8999999999999995</v>
      </c>
      <c r="W2861" s="24">
        <f t="shared" si="260"/>
        <v>4.8999999999999995</v>
      </c>
    </row>
    <row r="2862" spans="1:23" x14ac:dyDescent="0.3">
      <c r="A2862" t="s">
        <v>17</v>
      </c>
      <c r="B2862" t="s">
        <v>6603</v>
      </c>
      <c r="C2862" t="s">
        <v>6604</v>
      </c>
      <c r="D2862" t="s">
        <v>6621</v>
      </c>
      <c r="E2862" t="s">
        <v>6622</v>
      </c>
      <c r="F2862">
        <v>0.3</v>
      </c>
      <c r="G2862" s="2">
        <v>0</v>
      </c>
      <c r="H2862" s="4">
        <v>4.3914</v>
      </c>
      <c r="I2862" s="4">
        <v>0.4214</v>
      </c>
      <c r="J2862" s="7">
        <v>12</v>
      </c>
      <c r="K2862" s="7">
        <v>4</v>
      </c>
      <c r="L2862" s="3">
        <v>9.6000000000000002E-2</v>
      </c>
      <c r="M2862" s="5">
        <v>0.94083742999999997</v>
      </c>
      <c r="N2862" s="6">
        <v>0.5</v>
      </c>
      <c r="O2862" s="8">
        <f>IFERROR(VLOOKUP(C2862,Sheet2!$B$2:$G$588,6,FALSE),0)</f>
        <v>12919</v>
      </c>
      <c r="P2862" t="s">
        <v>22</v>
      </c>
      <c r="Q2862" s="2">
        <v>0.46855855860000001</v>
      </c>
      <c r="R2862" s="3">
        <v>0.3</v>
      </c>
      <c r="U2862" s="22">
        <f t="shared" si="258"/>
        <v>0.3</v>
      </c>
      <c r="V2862" s="10">
        <f t="shared" si="259"/>
        <v>3.5999999999999996</v>
      </c>
      <c r="W2862" s="24">
        <f t="shared" si="260"/>
        <v>3.5999999999999996</v>
      </c>
    </row>
    <row r="2863" spans="1:23" x14ac:dyDescent="0.3">
      <c r="A2863" t="s">
        <v>17</v>
      </c>
      <c r="B2863" t="s">
        <v>6603</v>
      </c>
      <c r="C2863" t="s">
        <v>6604</v>
      </c>
      <c r="D2863" t="s">
        <v>6627</v>
      </c>
      <c r="E2863" t="s">
        <v>6628</v>
      </c>
      <c r="F2863">
        <v>0.35</v>
      </c>
      <c r="G2863" s="2">
        <v>0</v>
      </c>
      <c r="H2863" s="4">
        <v>14.329599999999999</v>
      </c>
      <c r="I2863" s="4">
        <v>0.5242</v>
      </c>
      <c r="J2863" s="7">
        <v>10</v>
      </c>
      <c r="K2863" s="7">
        <v>4</v>
      </c>
      <c r="L2863" s="3">
        <v>3.6600000000000001E-2</v>
      </c>
      <c r="M2863" s="5">
        <v>0.63719853000000004</v>
      </c>
      <c r="N2863" s="6">
        <v>0.25</v>
      </c>
      <c r="O2863" s="8">
        <f>IFERROR(VLOOKUP(C2863,Sheet2!$B$2:$G$588,6,FALSE),0)</f>
        <v>12919</v>
      </c>
      <c r="P2863" t="s">
        <v>22</v>
      </c>
      <c r="Q2863" s="2">
        <v>0.60765759990000001</v>
      </c>
      <c r="R2863" s="3">
        <v>0.34999999999999898</v>
      </c>
      <c r="U2863" s="22">
        <f t="shared" si="258"/>
        <v>0.34999999999999898</v>
      </c>
      <c r="V2863" s="10">
        <f t="shared" si="259"/>
        <v>3.4999999999999898</v>
      </c>
      <c r="W2863" s="24">
        <f t="shared" si="260"/>
        <v>3.4999999999999898</v>
      </c>
    </row>
    <row r="2864" spans="1:23" x14ac:dyDescent="0.3">
      <c r="A2864" t="s">
        <v>17</v>
      </c>
      <c r="B2864" t="s">
        <v>6603</v>
      </c>
      <c r="C2864" t="s">
        <v>6604</v>
      </c>
      <c r="D2864" t="s">
        <v>6641</v>
      </c>
      <c r="E2864" t="s">
        <v>6642</v>
      </c>
      <c r="F2864">
        <v>0.4</v>
      </c>
      <c r="G2864" s="2">
        <v>0</v>
      </c>
      <c r="H2864" s="4">
        <v>9.9084000000000003</v>
      </c>
      <c r="I2864" s="4">
        <v>0.38519999999999999</v>
      </c>
      <c r="J2864" s="7">
        <v>9</v>
      </c>
      <c r="K2864" s="7">
        <v>4</v>
      </c>
      <c r="L2864" s="3">
        <v>3.8899999999999997E-2</v>
      </c>
      <c r="M2864" s="5">
        <v>0.80852957999999997</v>
      </c>
      <c r="N2864" s="6">
        <v>0.35</v>
      </c>
      <c r="O2864" s="8">
        <f>IFERROR(VLOOKUP(C2864,Sheet2!$B$2:$G$588,6,FALSE),0)</f>
        <v>12919</v>
      </c>
      <c r="P2864" t="s">
        <v>487</v>
      </c>
      <c r="Q2864" s="2">
        <v>0.56711540230000002</v>
      </c>
      <c r="R2864" s="3">
        <v>0.39999999999999902</v>
      </c>
      <c r="U2864" s="22">
        <f t="shared" si="258"/>
        <v>0.39999999999999902</v>
      </c>
      <c r="V2864" s="10">
        <f t="shared" si="259"/>
        <v>3.5999999999999912</v>
      </c>
      <c r="W2864" s="24">
        <f t="shared" si="260"/>
        <v>3.5999999999999912</v>
      </c>
    </row>
    <row r="2865" spans="1:23" hidden="1" x14ac:dyDescent="0.3">
      <c r="A2865" s="27" t="s">
        <v>33</v>
      </c>
      <c r="B2865" s="27" t="s">
        <v>4211</v>
      </c>
      <c r="C2865" s="27" t="s">
        <v>4212</v>
      </c>
      <c r="D2865" t="s">
        <v>34</v>
      </c>
      <c r="E2865" s="27"/>
      <c r="F2865">
        <v>0.2913</v>
      </c>
      <c r="G2865" s="28">
        <v>0.11728783</v>
      </c>
      <c r="H2865" s="4">
        <v>1353.6075000000001</v>
      </c>
      <c r="I2865" s="4">
        <v>241.4538</v>
      </c>
      <c r="J2865" s="7">
        <v>12804</v>
      </c>
      <c r="K2865" s="7">
        <v>3640</v>
      </c>
      <c r="L2865" s="29">
        <v>0.1784</v>
      </c>
      <c r="M2865" s="30">
        <v>1.76757655</v>
      </c>
      <c r="N2865" s="31">
        <v>0.97417900000000002</v>
      </c>
      <c r="O2865" s="32">
        <f>IFERROR(VLOOKUP(C2865,Sheet2!$B$2:$G$588,6,FALSE),0)</f>
        <v>12804</v>
      </c>
      <c r="P2865" s="27"/>
      <c r="Q2865" s="28">
        <v>0.44886177690000001</v>
      </c>
      <c r="R2865" s="29">
        <v>0.291320487668628</v>
      </c>
      <c r="S2865" s="29"/>
      <c r="T2865" s="28"/>
      <c r="U2865" s="29" t="str">
        <f t="shared" si="258"/>
        <v/>
      </c>
      <c r="V2865" s="30" t="str">
        <f t="shared" si="259"/>
        <v/>
      </c>
      <c r="W2865" s="33">
        <f t="shared" si="260"/>
        <v>3650.6870249553772</v>
      </c>
    </row>
    <row r="2866" spans="1:23" x14ac:dyDescent="0.3">
      <c r="A2866" t="s">
        <v>17</v>
      </c>
      <c r="B2866" t="s">
        <v>4211</v>
      </c>
      <c r="C2866" t="s">
        <v>4212</v>
      </c>
      <c r="D2866" t="s">
        <v>4275</v>
      </c>
      <c r="E2866" t="s">
        <v>4276</v>
      </c>
      <c r="F2866">
        <v>0.3</v>
      </c>
      <c r="G2866" s="2">
        <v>1</v>
      </c>
      <c r="H2866" s="4">
        <v>46.612900000000003</v>
      </c>
      <c r="I2866" s="4">
        <v>12.0908</v>
      </c>
      <c r="J2866" s="7">
        <v>619</v>
      </c>
      <c r="K2866" s="7">
        <v>186</v>
      </c>
      <c r="L2866" s="3">
        <v>0.25940000000000002</v>
      </c>
      <c r="M2866" s="5">
        <v>1.7053246</v>
      </c>
      <c r="N2866" s="6">
        <v>1</v>
      </c>
      <c r="O2866" s="8">
        <f>IFERROR(VLOOKUP(C2866,Sheet2!$B$2:$G$588,6,FALSE),0)</f>
        <v>12804</v>
      </c>
      <c r="P2866" t="s">
        <v>22</v>
      </c>
      <c r="Q2866" s="2">
        <v>0.41360137460000002</v>
      </c>
      <c r="R2866" s="3">
        <v>0.3</v>
      </c>
      <c r="S2866" s="3" t="str">
        <f>IF(R2866+0.01&lt;Q2866,"Y","")</f>
        <v>Y</v>
      </c>
      <c r="T2866" s="2"/>
      <c r="U2866" s="22">
        <f t="shared" si="258"/>
        <v>0.3</v>
      </c>
      <c r="V2866" s="10">
        <f t="shared" si="259"/>
        <v>185.7</v>
      </c>
      <c r="W2866" s="24">
        <f t="shared" si="260"/>
        <v>185.7</v>
      </c>
    </row>
    <row r="2867" spans="1:23" x14ac:dyDescent="0.3">
      <c r="A2867" t="s">
        <v>17</v>
      </c>
      <c r="B2867" t="s">
        <v>4211</v>
      </c>
      <c r="C2867" t="s">
        <v>4212</v>
      </c>
      <c r="D2867" s="1" t="s">
        <v>4243</v>
      </c>
      <c r="E2867" t="s">
        <v>4244</v>
      </c>
      <c r="F2867">
        <v>0.3</v>
      </c>
      <c r="G2867" s="2">
        <v>0</v>
      </c>
      <c r="H2867" s="4">
        <v>34.801000000000002</v>
      </c>
      <c r="I2867" s="4">
        <v>8.5395000000000003</v>
      </c>
      <c r="J2867" s="7">
        <v>460</v>
      </c>
      <c r="K2867" s="7">
        <v>138</v>
      </c>
      <c r="L2867" s="3">
        <v>0.24540000000000001</v>
      </c>
      <c r="M2867" s="5">
        <v>1.79422014</v>
      </c>
      <c r="N2867" s="6">
        <v>1</v>
      </c>
      <c r="O2867" s="8">
        <f>IFERROR(VLOOKUP(C2867,Sheet2!$B$2:$G$588,6,FALSE),0)</f>
        <v>12804</v>
      </c>
      <c r="P2867" t="s">
        <v>22</v>
      </c>
      <c r="Q2867" s="2">
        <v>0.44265478940000003</v>
      </c>
      <c r="R2867" s="3">
        <v>0.3</v>
      </c>
      <c r="U2867" s="22">
        <f t="shared" si="258"/>
        <v>0.3</v>
      </c>
      <c r="V2867" s="10">
        <f t="shared" si="259"/>
        <v>138</v>
      </c>
      <c r="W2867" s="24">
        <f t="shared" si="260"/>
        <v>138</v>
      </c>
    </row>
    <row r="2868" spans="1:23" x14ac:dyDescent="0.3">
      <c r="A2868" t="s">
        <v>17</v>
      </c>
      <c r="B2868" t="s">
        <v>4211</v>
      </c>
      <c r="C2868" t="s">
        <v>4212</v>
      </c>
      <c r="D2868" t="s">
        <v>4303</v>
      </c>
      <c r="E2868" t="s">
        <v>4304</v>
      </c>
      <c r="F2868">
        <v>0.35</v>
      </c>
      <c r="G2868" s="2">
        <v>1</v>
      </c>
      <c r="H2868" s="4">
        <v>51.295400000000001</v>
      </c>
      <c r="I2868" s="4">
        <v>10.477399999999999</v>
      </c>
      <c r="J2868" s="7">
        <v>460</v>
      </c>
      <c r="K2868" s="7">
        <v>142</v>
      </c>
      <c r="L2868" s="3">
        <v>0.20430000000000001</v>
      </c>
      <c r="M2868" s="5">
        <v>1.46436192</v>
      </c>
      <c r="N2868" s="6">
        <v>1</v>
      </c>
      <c r="O2868" s="8">
        <f>IFERROR(VLOOKUP(C2868,Sheet2!$B$2:$G$588,6,FALSE),0)</f>
        <v>12804</v>
      </c>
      <c r="P2868" t="s">
        <v>92</v>
      </c>
      <c r="Q2868" s="2">
        <v>0.31710871190000001</v>
      </c>
      <c r="R2868" s="3">
        <v>0.31710871194662799</v>
      </c>
      <c r="S2868" s="3" t="str">
        <f>IF(R2868+0.01&lt;Q2868,"Y","")</f>
        <v/>
      </c>
      <c r="T2868" s="2"/>
      <c r="U2868" s="22">
        <f t="shared" si="258"/>
        <v>0.31710871194662799</v>
      </c>
      <c r="V2868" s="10">
        <f t="shared" si="259"/>
        <v>145.87000749544887</v>
      </c>
      <c r="W2868" s="24">
        <f t="shared" si="260"/>
        <v>145.87000749544887</v>
      </c>
    </row>
    <row r="2869" spans="1:23" x14ac:dyDescent="0.3">
      <c r="A2869" t="s">
        <v>17</v>
      </c>
      <c r="B2869" t="s">
        <v>4211</v>
      </c>
      <c r="C2869" t="s">
        <v>4212</v>
      </c>
      <c r="D2869" t="s">
        <v>4267</v>
      </c>
      <c r="E2869" t="s">
        <v>4268</v>
      </c>
      <c r="F2869">
        <v>0.25</v>
      </c>
      <c r="G2869" s="2">
        <v>0</v>
      </c>
      <c r="H2869" s="4">
        <v>34.0852</v>
      </c>
      <c r="I2869" s="4">
        <v>8.5978999999999992</v>
      </c>
      <c r="J2869" s="7">
        <v>438</v>
      </c>
      <c r="K2869" s="7">
        <v>110</v>
      </c>
      <c r="L2869" s="3">
        <v>0.25219999999999998</v>
      </c>
      <c r="M2869" s="5">
        <v>1.69962865</v>
      </c>
      <c r="N2869" s="6">
        <v>1</v>
      </c>
      <c r="O2869" s="8">
        <f>IFERROR(VLOOKUP(C2869,Sheet2!$B$2:$G$588,6,FALSE),0)</f>
        <v>12804</v>
      </c>
      <c r="P2869" t="s">
        <v>22</v>
      </c>
      <c r="Q2869" s="2">
        <v>0.41163618229999999</v>
      </c>
      <c r="R2869" s="3">
        <v>0.25</v>
      </c>
      <c r="U2869" s="22">
        <f t="shared" si="258"/>
        <v>0.25</v>
      </c>
      <c r="V2869" s="10">
        <f t="shared" si="259"/>
        <v>109.5</v>
      </c>
      <c r="W2869" s="24">
        <f t="shared" si="260"/>
        <v>109.5</v>
      </c>
    </row>
    <row r="2870" spans="1:23" x14ac:dyDescent="0.3">
      <c r="A2870" t="s">
        <v>17</v>
      </c>
      <c r="B2870" t="s">
        <v>4211</v>
      </c>
      <c r="C2870" t="s">
        <v>4212</v>
      </c>
      <c r="D2870" t="s">
        <v>4265</v>
      </c>
      <c r="E2870" t="s">
        <v>4266</v>
      </c>
      <c r="F2870">
        <v>0.35</v>
      </c>
      <c r="G2870" s="2">
        <v>0</v>
      </c>
      <c r="H2870" s="4">
        <v>40.861699999999999</v>
      </c>
      <c r="I2870" s="4">
        <v>8.1315000000000008</v>
      </c>
      <c r="J2870" s="7">
        <v>428</v>
      </c>
      <c r="K2870" s="7">
        <v>149</v>
      </c>
      <c r="L2870" s="3">
        <v>0.19900000000000001</v>
      </c>
      <c r="M2870" s="5">
        <v>1.75614585</v>
      </c>
      <c r="N2870" s="6">
        <v>1</v>
      </c>
      <c r="O2870" s="8">
        <f>IFERROR(VLOOKUP(C2870,Sheet2!$B$2:$G$588,6,FALSE),0)</f>
        <v>12804</v>
      </c>
      <c r="P2870" t="s">
        <v>22</v>
      </c>
      <c r="Q2870" s="2">
        <v>0.43057121450000002</v>
      </c>
      <c r="R2870" s="3">
        <v>0.35</v>
      </c>
      <c r="U2870" s="22">
        <f t="shared" si="258"/>
        <v>0.35</v>
      </c>
      <c r="V2870" s="10">
        <f t="shared" si="259"/>
        <v>149.79999999999998</v>
      </c>
      <c r="W2870" s="24">
        <f t="shared" si="260"/>
        <v>149.79999999999998</v>
      </c>
    </row>
    <row r="2871" spans="1:23" x14ac:dyDescent="0.3">
      <c r="A2871" t="s">
        <v>17</v>
      </c>
      <c r="B2871" t="s">
        <v>4211</v>
      </c>
      <c r="C2871" t="s">
        <v>4212</v>
      </c>
      <c r="D2871" t="s">
        <v>4281</v>
      </c>
      <c r="E2871" t="s">
        <v>4282</v>
      </c>
      <c r="F2871">
        <v>0.35</v>
      </c>
      <c r="G2871" s="2">
        <v>1</v>
      </c>
      <c r="H2871" s="4">
        <v>57.436500000000002</v>
      </c>
      <c r="I2871" s="4">
        <v>8.4046000000000003</v>
      </c>
      <c r="J2871" s="7">
        <v>423</v>
      </c>
      <c r="K2871" s="7">
        <v>147</v>
      </c>
      <c r="L2871" s="3">
        <v>0.14630000000000001</v>
      </c>
      <c r="M2871" s="5">
        <v>1.67714509</v>
      </c>
      <c r="N2871" s="6">
        <v>1</v>
      </c>
      <c r="O2871" s="8">
        <f>IFERROR(VLOOKUP(C2871,Sheet2!$B$2:$G$588,6,FALSE),0)</f>
        <v>12804</v>
      </c>
      <c r="P2871" t="s">
        <v>92</v>
      </c>
      <c r="Q2871" s="2">
        <v>0.40374866469999998</v>
      </c>
      <c r="R2871" s="3">
        <v>0.35</v>
      </c>
      <c r="S2871" s="3" t="str">
        <f>IF(R2871+0.01&lt;Q2871,"Y","")</f>
        <v>Y</v>
      </c>
      <c r="T2871" s="2"/>
      <c r="U2871" s="22">
        <f t="shared" si="258"/>
        <v>0.35</v>
      </c>
      <c r="V2871" s="10">
        <f t="shared" si="259"/>
        <v>148.04999999999998</v>
      </c>
      <c r="W2871" s="24">
        <f t="shared" si="260"/>
        <v>148.04999999999998</v>
      </c>
    </row>
    <row r="2872" spans="1:23" x14ac:dyDescent="0.3">
      <c r="A2872" t="s">
        <v>17</v>
      </c>
      <c r="B2872" t="s">
        <v>4211</v>
      </c>
      <c r="C2872" t="s">
        <v>4212</v>
      </c>
      <c r="D2872" t="s">
        <v>4257</v>
      </c>
      <c r="E2872" t="s">
        <v>4258</v>
      </c>
      <c r="F2872">
        <v>0.25</v>
      </c>
      <c r="G2872" s="2">
        <v>0</v>
      </c>
      <c r="H2872" s="4">
        <v>28.560600000000001</v>
      </c>
      <c r="I2872" s="4">
        <v>8.1729000000000003</v>
      </c>
      <c r="J2872" s="7">
        <v>414</v>
      </c>
      <c r="K2872" s="7">
        <v>103</v>
      </c>
      <c r="L2872" s="3">
        <v>0.28620000000000001</v>
      </c>
      <c r="M2872" s="5">
        <v>1.68796714</v>
      </c>
      <c r="N2872" s="6">
        <v>1</v>
      </c>
      <c r="O2872" s="8">
        <f>IFERROR(VLOOKUP(C2872,Sheet2!$B$2:$G$588,6,FALSE),0)</f>
        <v>12804</v>
      </c>
      <c r="P2872" t="s">
        <v>22</v>
      </c>
      <c r="Q2872" s="2">
        <v>0.40757140520000001</v>
      </c>
      <c r="R2872" s="3">
        <v>0.25</v>
      </c>
      <c r="U2872" s="22">
        <f t="shared" si="258"/>
        <v>0.25</v>
      </c>
      <c r="V2872" s="10">
        <f t="shared" si="259"/>
        <v>103.5</v>
      </c>
      <c r="W2872" s="24">
        <f t="shared" si="260"/>
        <v>103.5</v>
      </c>
    </row>
    <row r="2873" spans="1:23" x14ac:dyDescent="0.3">
      <c r="A2873" t="s">
        <v>17</v>
      </c>
      <c r="B2873" t="s">
        <v>4211</v>
      </c>
      <c r="C2873" t="s">
        <v>4212</v>
      </c>
      <c r="D2873" t="s">
        <v>4239</v>
      </c>
      <c r="E2873" t="s">
        <v>4240</v>
      </c>
      <c r="F2873">
        <v>0.25</v>
      </c>
      <c r="G2873" s="2">
        <v>0</v>
      </c>
      <c r="H2873" s="4">
        <v>24.940100000000001</v>
      </c>
      <c r="I2873" s="4">
        <v>7.4934000000000003</v>
      </c>
      <c r="J2873" s="7">
        <v>384</v>
      </c>
      <c r="K2873" s="7">
        <v>96</v>
      </c>
      <c r="L2873" s="3">
        <v>0.30049999999999999</v>
      </c>
      <c r="M2873" s="5">
        <v>1.70952835</v>
      </c>
      <c r="N2873" s="6">
        <v>1</v>
      </c>
      <c r="O2873" s="8">
        <f>IFERROR(VLOOKUP(C2873,Sheet2!$B$2:$G$588,6,FALSE),0)</f>
        <v>12804</v>
      </c>
      <c r="P2873" t="s">
        <v>22</v>
      </c>
      <c r="Q2873" s="2">
        <v>0.41504333589999998</v>
      </c>
      <c r="R2873" s="3">
        <v>0.25</v>
      </c>
      <c r="U2873" s="22">
        <f t="shared" si="258"/>
        <v>0.25</v>
      </c>
      <c r="V2873" s="10">
        <f t="shared" si="259"/>
        <v>96</v>
      </c>
      <c r="W2873" s="24">
        <f t="shared" si="260"/>
        <v>96</v>
      </c>
    </row>
    <row r="2874" spans="1:23" x14ac:dyDescent="0.3">
      <c r="A2874" t="s">
        <v>17</v>
      </c>
      <c r="B2874" t="s">
        <v>4211</v>
      </c>
      <c r="C2874" t="s">
        <v>4212</v>
      </c>
      <c r="D2874" t="s">
        <v>4313</v>
      </c>
      <c r="E2874" t="s">
        <v>4314</v>
      </c>
      <c r="F2874">
        <v>0.35</v>
      </c>
      <c r="G2874" s="2">
        <v>0</v>
      </c>
      <c r="H2874" s="4">
        <v>29.4237</v>
      </c>
      <c r="I2874" s="4">
        <v>8.7108000000000008</v>
      </c>
      <c r="J2874" s="7">
        <v>354</v>
      </c>
      <c r="K2874" s="7">
        <v>93</v>
      </c>
      <c r="L2874" s="3">
        <v>0.29599999999999999</v>
      </c>
      <c r="M2874" s="5">
        <v>1.35579044</v>
      </c>
      <c r="N2874" s="6">
        <v>1</v>
      </c>
      <c r="O2874" s="8">
        <f>IFERROR(VLOOKUP(C2874,Sheet2!$B$2:$G$588,6,FALSE),0)</f>
        <v>12804</v>
      </c>
      <c r="P2874" t="s">
        <v>92</v>
      </c>
      <c r="Q2874" s="2">
        <v>0.26242288619999998</v>
      </c>
      <c r="R2874" s="3">
        <v>0.26242288617394399</v>
      </c>
      <c r="U2874" s="22">
        <f t="shared" si="258"/>
        <v>0.26242288617394399</v>
      </c>
      <c r="V2874" s="10">
        <f t="shared" si="259"/>
        <v>92.897701705576168</v>
      </c>
      <c r="W2874" s="24">
        <f t="shared" si="260"/>
        <v>92.897701705576168</v>
      </c>
    </row>
    <row r="2875" spans="1:23" x14ac:dyDescent="0.3">
      <c r="A2875" t="s">
        <v>17</v>
      </c>
      <c r="B2875" t="s">
        <v>4211</v>
      </c>
      <c r="C2875" t="s">
        <v>4212</v>
      </c>
      <c r="D2875" t="s">
        <v>4295</v>
      </c>
      <c r="E2875" t="s">
        <v>4296</v>
      </c>
      <c r="F2875">
        <v>0.35</v>
      </c>
      <c r="G2875" s="2">
        <v>0</v>
      </c>
      <c r="H2875" s="4">
        <v>32.895499999999998</v>
      </c>
      <c r="I2875" s="4">
        <v>5.1401000000000003</v>
      </c>
      <c r="J2875" s="7">
        <v>341</v>
      </c>
      <c r="K2875" s="7">
        <v>119</v>
      </c>
      <c r="L2875" s="3">
        <v>0.15629999999999999</v>
      </c>
      <c r="M2875" s="5">
        <v>2.2098051700000001</v>
      </c>
      <c r="N2875" s="6">
        <v>0.9</v>
      </c>
      <c r="O2875" s="8">
        <f>IFERROR(VLOOKUP(C2875,Sheet2!$B$2:$G$588,6,FALSE),0)</f>
        <v>12804</v>
      </c>
      <c r="P2875" t="s">
        <v>22</v>
      </c>
      <c r="Q2875" s="2">
        <v>0.59272427709999997</v>
      </c>
      <c r="R2875" s="3">
        <v>0.35</v>
      </c>
      <c r="U2875" s="22">
        <f t="shared" si="258"/>
        <v>0.35</v>
      </c>
      <c r="V2875" s="10">
        <f t="shared" si="259"/>
        <v>119.35</v>
      </c>
      <c r="W2875" s="24">
        <f t="shared" si="260"/>
        <v>119.35</v>
      </c>
    </row>
    <row r="2876" spans="1:23" x14ac:dyDescent="0.3">
      <c r="A2876" t="s">
        <v>17</v>
      </c>
      <c r="B2876" t="s">
        <v>4211</v>
      </c>
      <c r="C2876" t="s">
        <v>4212</v>
      </c>
      <c r="D2876" t="s">
        <v>4225</v>
      </c>
      <c r="E2876" t="s">
        <v>4226</v>
      </c>
      <c r="F2876">
        <v>0.35</v>
      </c>
      <c r="G2876" s="2">
        <v>0</v>
      </c>
      <c r="H2876" s="4">
        <v>28.904499999999999</v>
      </c>
      <c r="I2876" s="4">
        <v>4.8094999999999999</v>
      </c>
      <c r="J2876" s="7">
        <v>337</v>
      </c>
      <c r="K2876" s="7">
        <v>118</v>
      </c>
      <c r="L2876" s="3">
        <v>0.16639999999999999</v>
      </c>
      <c r="M2876" s="5">
        <v>2.33385116</v>
      </c>
      <c r="N2876" s="6">
        <v>0.9</v>
      </c>
      <c r="O2876" s="8">
        <f>IFERROR(VLOOKUP(C2876,Sheet2!$B$2:$G$588,6,FALSE),0)</f>
        <v>12804</v>
      </c>
      <c r="P2876" t="s">
        <v>22</v>
      </c>
      <c r="Q2876" s="2">
        <v>0.61437129479999997</v>
      </c>
      <c r="R2876" s="3">
        <v>0.35</v>
      </c>
      <c r="U2876" s="22">
        <f t="shared" si="258"/>
        <v>0.35</v>
      </c>
      <c r="V2876" s="10">
        <f t="shared" si="259"/>
        <v>117.94999999999999</v>
      </c>
      <c r="W2876" s="24">
        <f t="shared" si="260"/>
        <v>117.94999999999999</v>
      </c>
    </row>
    <row r="2877" spans="1:23" x14ac:dyDescent="0.3">
      <c r="A2877" t="s">
        <v>17</v>
      </c>
      <c r="B2877" t="s">
        <v>4211</v>
      </c>
      <c r="C2877" t="s">
        <v>4212</v>
      </c>
      <c r="D2877" t="s">
        <v>4261</v>
      </c>
      <c r="E2877" t="s">
        <v>4262</v>
      </c>
      <c r="F2877">
        <v>0.25</v>
      </c>
      <c r="G2877" s="2">
        <v>0</v>
      </c>
      <c r="H2877" s="4">
        <v>37.858800000000002</v>
      </c>
      <c r="I2877" s="4">
        <v>5.2816000000000001</v>
      </c>
      <c r="J2877" s="7">
        <v>332</v>
      </c>
      <c r="K2877" s="7">
        <v>83</v>
      </c>
      <c r="L2877" s="3">
        <v>0.13950000000000001</v>
      </c>
      <c r="M2877" s="5">
        <v>2.0931203799999998</v>
      </c>
      <c r="N2877" s="6">
        <v>0.9</v>
      </c>
      <c r="O2877" s="8">
        <f>IFERROR(VLOOKUP(C2877,Sheet2!$B$2:$G$588,6,FALSE),0)</f>
        <v>12804</v>
      </c>
      <c r="P2877" t="s">
        <v>22</v>
      </c>
      <c r="Q2877" s="2">
        <v>0.570019952</v>
      </c>
      <c r="R2877" s="3">
        <v>0.249999999999999</v>
      </c>
      <c r="U2877" s="22">
        <f t="shared" si="258"/>
        <v>0.249999999999999</v>
      </c>
      <c r="V2877" s="10">
        <f t="shared" si="259"/>
        <v>82.999999999999673</v>
      </c>
      <c r="W2877" s="24">
        <f t="shared" si="260"/>
        <v>82.999999999999673</v>
      </c>
    </row>
    <row r="2878" spans="1:23" x14ac:dyDescent="0.3">
      <c r="A2878" t="s">
        <v>17</v>
      </c>
      <c r="B2878" t="s">
        <v>4211</v>
      </c>
      <c r="C2878" t="s">
        <v>4212</v>
      </c>
      <c r="D2878" t="s">
        <v>4213</v>
      </c>
      <c r="E2878" t="s">
        <v>4214</v>
      </c>
      <c r="F2878">
        <v>0.25</v>
      </c>
      <c r="G2878" s="2">
        <v>0</v>
      </c>
      <c r="H2878" s="4">
        <v>23.616599999999998</v>
      </c>
      <c r="I2878" s="4">
        <v>6.3479999999999999</v>
      </c>
      <c r="J2878" s="7">
        <v>315</v>
      </c>
      <c r="K2878" s="7">
        <v>79</v>
      </c>
      <c r="L2878" s="3">
        <v>0.26879999999999998</v>
      </c>
      <c r="M2878" s="5">
        <v>1.6521154</v>
      </c>
      <c r="N2878" s="6">
        <v>1</v>
      </c>
      <c r="O2878" s="8">
        <f>IFERROR(VLOOKUP(C2878,Sheet2!$B$2:$G$588,6,FALSE),0)</f>
        <v>12804</v>
      </c>
      <c r="P2878" t="s">
        <v>22</v>
      </c>
      <c r="Q2878" s="2">
        <v>0.39471540620000001</v>
      </c>
      <c r="R2878" s="3">
        <v>0.25</v>
      </c>
      <c r="U2878" s="22">
        <f t="shared" si="258"/>
        <v>0.25</v>
      </c>
      <c r="V2878" s="10">
        <f t="shared" si="259"/>
        <v>78.75</v>
      </c>
      <c r="W2878" s="24">
        <f t="shared" si="260"/>
        <v>78.75</v>
      </c>
    </row>
    <row r="2879" spans="1:23" x14ac:dyDescent="0.3">
      <c r="A2879" t="s">
        <v>17</v>
      </c>
      <c r="B2879" t="s">
        <v>4211</v>
      </c>
      <c r="C2879" t="s">
        <v>4212</v>
      </c>
      <c r="D2879" s="1" t="s">
        <v>4231</v>
      </c>
      <c r="E2879" t="s">
        <v>4232</v>
      </c>
      <c r="F2879">
        <v>0.3</v>
      </c>
      <c r="G2879" s="2">
        <v>0</v>
      </c>
      <c r="H2879" s="4">
        <v>25.7149</v>
      </c>
      <c r="I2879" s="4">
        <v>4.3917000000000002</v>
      </c>
      <c r="J2879" s="7">
        <v>309</v>
      </c>
      <c r="K2879" s="7">
        <v>93</v>
      </c>
      <c r="L2879" s="3">
        <v>0.17080000000000001</v>
      </c>
      <c r="M2879" s="5">
        <v>2.34204671</v>
      </c>
      <c r="N2879" s="6">
        <v>0.9</v>
      </c>
      <c r="O2879" s="8">
        <f>IFERROR(VLOOKUP(C2879,Sheet2!$B$2:$G$588,6,FALSE),0)</f>
        <v>12804</v>
      </c>
      <c r="P2879" t="s">
        <v>22</v>
      </c>
      <c r="Q2879" s="2">
        <v>0.61572073019999995</v>
      </c>
      <c r="R2879" s="3">
        <v>0.3</v>
      </c>
      <c r="U2879" s="22">
        <f t="shared" si="258"/>
        <v>0.3</v>
      </c>
      <c r="V2879" s="10">
        <f t="shared" si="259"/>
        <v>92.7</v>
      </c>
      <c r="W2879" s="24">
        <f t="shared" si="260"/>
        <v>92.7</v>
      </c>
    </row>
    <row r="2880" spans="1:23" x14ac:dyDescent="0.3">
      <c r="A2880" t="s">
        <v>17</v>
      </c>
      <c r="B2880" t="s">
        <v>4211</v>
      </c>
      <c r="C2880" t="s">
        <v>4212</v>
      </c>
      <c r="D2880" t="s">
        <v>4279</v>
      </c>
      <c r="E2880" t="s">
        <v>4280</v>
      </c>
      <c r="F2880">
        <v>0.25</v>
      </c>
      <c r="G2880" s="2">
        <v>0</v>
      </c>
      <c r="H2880" s="4">
        <v>28.006799999999998</v>
      </c>
      <c r="I2880" s="4">
        <v>6.0015999999999998</v>
      </c>
      <c r="J2880" s="7">
        <v>304</v>
      </c>
      <c r="K2880" s="7">
        <v>76</v>
      </c>
      <c r="L2880" s="3">
        <v>0.21429999999999999</v>
      </c>
      <c r="M2880" s="5">
        <v>1.6863239800000001</v>
      </c>
      <c r="N2880" s="6">
        <v>1</v>
      </c>
      <c r="O2880" s="8">
        <f>IFERROR(VLOOKUP(C2880,Sheet2!$B$2:$G$588,6,FALSE),0)</f>
        <v>12804</v>
      </c>
      <c r="P2880" t="s">
        <v>22</v>
      </c>
      <c r="Q2880" s="2">
        <v>0.40699414210000001</v>
      </c>
      <c r="R2880" s="3">
        <v>0.25</v>
      </c>
      <c r="U2880" s="22">
        <f t="shared" si="258"/>
        <v>0.25</v>
      </c>
      <c r="V2880" s="10">
        <f t="shared" si="259"/>
        <v>76</v>
      </c>
      <c r="W2880" s="24">
        <f t="shared" si="260"/>
        <v>76</v>
      </c>
    </row>
    <row r="2881" spans="1:23" x14ac:dyDescent="0.3">
      <c r="A2881" t="s">
        <v>17</v>
      </c>
      <c r="B2881" t="s">
        <v>4211</v>
      </c>
      <c r="C2881" t="s">
        <v>4212</v>
      </c>
      <c r="D2881" t="s">
        <v>4251</v>
      </c>
      <c r="E2881" t="s">
        <v>4252</v>
      </c>
      <c r="F2881">
        <v>0.3</v>
      </c>
      <c r="G2881" s="2">
        <v>0</v>
      </c>
      <c r="H2881" s="4">
        <v>22.342400000000001</v>
      </c>
      <c r="I2881" s="4">
        <v>5.4867999999999997</v>
      </c>
      <c r="J2881" s="7">
        <v>290</v>
      </c>
      <c r="K2881" s="7">
        <v>87</v>
      </c>
      <c r="L2881" s="3">
        <v>0.24560000000000001</v>
      </c>
      <c r="M2881" s="5">
        <v>1.7623172600000001</v>
      </c>
      <c r="N2881" s="6">
        <v>1</v>
      </c>
      <c r="O2881" s="8">
        <f>IFERROR(VLOOKUP(C2881,Sheet2!$B$2:$G$588,6,FALSE),0)</f>
        <v>12804</v>
      </c>
      <c r="P2881" t="s">
        <v>22</v>
      </c>
      <c r="Q2881" s="2">
        <v>0.43256527919999999</v>
      </c>
      <c r="R2881" s="3">
        <v>0.3</v>
      </c>
      <c r="U2881" s="22">
        <f t="shared" si="258"/>
        <v>0.3</v>
      </c>
      <c r="V2881" s="10">
        <f t="shared" si="259"/>
        <v>87</v>
      </c>
      <c r="W2881" s="24">
        <f t="shared" si="260"/>
        <v>87</v>
      </c>
    </row>
    <row r="2882" spans="1:23" x14ac:dyDescent="0.3">
      <c r="A2882" t="s">
        <v>17</v>
      </c>
      <c r="B2882" t="s">
        <v>4211</v>
      </c>
      <c r="C2882" t="s">
        <v>4212</v>
      </c>
      <c r="D2882" t="s">
        <v>4317</v>
      </c>
      <c r="E2882" t="s">
        <v>4318</v>
      </c>
      <c r="F2882">
        <v>0.25</v>
      </c>
      <c r="G2882" s="2">
        <v>0</v>
      </c>
      <c r="H2882" s="4">
        <v>18.266200000000001</v>
      </c>
      <c r="I2882" s="4">
        <v>5.5861000000000001</v>
      </c>
      <c r="J2882" s="7">
        <v>287</v>
      </c>
      <c r="K2882" s="7">
        <v>72</v>
      </c>
      <c r="L2882" s="3">
        <v>0.30580000000000002</v>
      </c>
      <c r="M2882" s="5">
        <v>1.7109033899999999</v>
      </c>
      <c r="N2882" s="6">
        <v>1</v>
      </c>
      <c r="O2882" s="8">
        <f>IFERROR(VLOOKUP(C2882,Sheet2!$B$2:$G$588,6,FALSE),0)</f>
        <v>12804</v>
      </c>
      <c r="P2882" t="s">
        <v>22</v>
      </c>
      <c r="Q2882" s="2">
        <v>0.4155134633</v>
      </c>
      <c r="R2882" s="3">
        <v>0.249999999999999</v>
      </c>
      <c r="U2882" s="22">
        <f t="shared" si="258"/>
        <v>0.249999999999999</v>
      </c>
      <c r="V2882" s="10">
        <f t="shared" si="259"/>
        <v>71.749999999999716</v>
      </c>
      <c r="W2882" s="24">
        <f t="shared" si="260"/>
        <v>71.749999999999716</v>
      </c>
    </row>
    <row r="2883" spans="1:23" x14ac:dyDescent="0.3">
      <c r="A2883" t="s">
        <v>17</v>
      </c>
      <c r="B2883" t="s">
        <v>4211</v>
      </c>
      <c r="C2883" t="s">
        <v>4212</v>
      </c>
      <c r="D2883" t="s">
        <v>4269</v>
      </c>
      <c r="E2883" t="s">
        <v>4270</v>
      </c>
      <c r="F2883">
        <v>0.35</v>
      </c>
      <c r="G2883" s="2">
        <v>0</v>
      </c>
      <c r="H2883" s="4">
        <v>25.773599999999998</v>
      </c>
      <c r="I2883" s="4">
        <v>6.8874000000000004</v>
      </c>
      <c r="J2883" s="7">
        <v>278</v>
      </c>
      <c r="K2883" s="7">
        <v>72</v>
      </c>
      <c r="L2883" s="3">
        <v>0.26719999999999999</v>
      </c>
      <c r="M2883" s="5">
        <v>1.34634531</v>
      </c>
      <c r="N2883" s="6">
        <v>1</v>
      </c>
      <c r="O2883" s="8">
        <f>IFERROR(VLOOKUP(C2883,Sheet2!$B$2:$G$588,6,FALSE),0)</f>
        <v>12804</v>
      </c>
      <c r="P2883" t="s">
        <v>92</v>
      </c>
      <c r="Q2883" s="2">
        <v>0.25724849789999998</v>
      </c>
      <c r="R2883" s="3">
        <v>0.25724849792019699</v>
      </c>
      <c r="U2883" s="22">
        <f t="shared" si="258"/>
        <v>0.25724849792019699</v>
      </c>
      <c r="V2883" s="10">
        <f t="shared" si="259"/>
        <v>71.515082421814768</v>
      </c>
      <c r="W2883" s="24">
        <f t="shared" si="260"/>
        <v>71.515082421814768</v>
      </c>
    </row>
    <row r="2884" spans="1:23" x14ac:dyDescent="0.3">
      <c r="A2884" t="s">
        <v>17</v>
      </c>
      <c r="B2884" t="s">
        <v>4211</v>
      </c>
      <c r="C2884" t="s">
        <v>4212</v>
      </c>
      <c r="D2884" t="s">
        <v>4249</v>
      </c>
      <c r="E2884" t="s">
        <v>4250</v>
      </c>
      <c r="F2884">
        <v>0.25</v>
      </c>
      <c r="G2884" s="2">
        <v>0</v>
      </c>
      <c r="H2884" s="4">
        <v>32.539900000000003</v>
      </c>
      <c r="I2884" s="4">
        <v>4.5509000000000004</v>
      </c>
      <c r="J2884" s="7">
        <v>275</v>
      </c>
      <c r="K2884" s="7">
        <v>69</v>
      </c>
      <c r="L2884" s="3">
        <v>0.1399</v>
      </c>
      <c r="M2884" s="5">
        <v>2.0174095900000002</v>
      </c>
      <c r="N2884" s="6">
        <v>0.9</v>
      </c>
      <c r="O2884" s="8">
        <f>IFERROR(VLOOKUP(C2884,Sheet2!$B$2:$G$588,6,FALSE),0)</f>
        <v>12804</v>
      </c>
      <c r="P2884" t="s">
        <v>22</v>
      </c>
      <c r="Q2884" s="2">
        <v>0.55388335470000005</v>
      </c>
      <c r="R2884" s="3">
        <v>0.25</v>
      </c>
      <c r="U2884" s="22">
        <f t="shared" si="258"/>
        <v>0.25</v>
      </c>
      <c r="V2884" s="10">
        <f t="shared" si="259"/>
        <v>68.75</v>
      </c>
      <c r="W2884" s="24">
        <f t="shared" si="260"/>
        <v>68.75</v>
      </c>
    </row>
    <row r="2885" spans="1:23" x14ac:dyDescent="0.3">
      <c r="A2885" t="s">
        <v>17</v>
      </c>
      <c r="B2885" t="s">
        <v>4211</v>
      </c>
      <c r="C2885" t="s">
        <v>4212</v>
      </c>
      <c r="D2885" t="s">
        <v>4325</v>
      </c>
      <c r="E2885" t="s">
        <v>4326</v>
      </c>
      <c r="F2885">
        <v>0.3</v>
      </c>
      <c r="G2885" s="2">
        <v>0</v>
      </c>
      <c r="H2885" s="4">
        <v>34.5017</v>
      </c>
      <c r="I2885" s="4">
        <v>3.5038999999999998</v>
      </c>
      <c r="J2885" s="7">
        <v>272</v>
      </c>
      <c r="K2885" s="7">
        <v>82</v>
      </c>
      <c r="L2885" s="3">
        <v>0.1016</v>
      </c>
      <c r="M2885" s="5">
        <v>2.5911689199999999</v>
      </c>
      <c r="N2885" s="6">
        <v>0.9</v>
      </c>
      <c r="O2885" s="8">
        <f>IFERROR(VLOOKUP(C2885,Sheet2!$B$2:$G$588,6,FALSE),0)</f>
        <v>12804</v>
      </c>
      <c r="P2885" t="s">
        <v>22</v>
      </c>
      <c r="Q2885" s="2">
        <v>0.65266641069999998</v>
      </c>
      <c r="R2885" s="3">
        <v>0.3</v>
      </c>
      <c r="U2885" s="22">
        <f t="shared" si="258"/>
        <v>0.3</v>
      </c>
      <c r="V2885" s="10">
        <f t="shared" si="259"/>
        <v>81.599999999999994</v>
      </c>
      <c r="W2885" s="24">
        <f t="shared" si="260"/>
        <v>81.599999999999994</v>
      </c>
    </row>
    <row r="2886" spans="1:23" x14ac:dyDescent="0.3">
      <c r="A2886" t="s">
        <v>17</v>
      </c>
      <c r="B2886" t="s">
        <v>4211</v>
      </c>
      <c r="C2886" t="s">
        <v>4212</v>
      </c>
      <c r="D2886" t="s">
        <v>4287</v>
      </c>
      <c r="E2886" t="s">
        <v>4288</v>
      </c>
      <c r="F2886">
        <v>0.3</v>
      </c>
      <c r="G2886" s="2">
        <v>0</v>
      </c>
      <c r="H2886" s="4">
        <v>29.9209</v>
      </c>
      <c r="I2886" s="4">
        <v>3.4403000000000001</v>
      </c>
      <c r="J2886" s="7">
        <v>263</v>
      </c>
      <c r="K2886" s="7">
        <v>79</v>
      </c>
      <c r="L2886" s="3">
        <v>0.115</v>
      </c>
      <c r="M2886" s="5">
        <v>2.5490822999999998</v>
      </c>
      <c r="N2886" s="6">
        <v>0.9</v>
      </c>
      <c r="O2886" s="8">
        <f>IFERROR(VLOOKUP(C2886,Sheet2!$B$2:$G$588,6,FALSE),0)</f>
        <v>12804</v>
      </c>
      <c r="P2886" t="s">
        <v>22</v>
      </c>
      <c r="Q2886" s="2">
        <v>0.64693176080000003</v>
      </c>
      <c r="R2886" s="3">
        <v>0.3</v>
      </c>
      <c r="U2886" s="22">
        <f t="shared" si="258"/>
        <v>0.3</v>
      </c>
      <c r="V2886" s="10">
        <f t="shared" si="259"/>
        <v>78.899999999999991</v>
      </c>
      <c r="W2886" s="24">
        <f t="shared" si="260"/>
        <v>78.899999999999991</v>
      </c>
    </row>
    <row r="2887" spans="1:23" x14ac:dyDescent="0.3">
      <c r="A2887" t="s">
        <v>17</v>
      </c>
      <c r="B2887" t="s">
        <v>4211</v>
      </c>
      <c r="C2887" t="s">
        <v>4212</v>
      </c>
      <c r="D2887" t="s">
        <v>4291</v>
      </c>
      <c r="E2887" t="s">
        <v>4292</v>
      </c>
      <c r="F2887">
        <v>0.3</v>
      </c>
      <c r="G2887" s="2">
        <v>0</v>
      </c>
      <c r="H2887" s="4">
        <v>30.691099999999999</v>
      </c>
      <c r="I2887" s="4">
        <v>4.3380999999999998</v>
      </c>
      <c r="J2887" s="7">
        <v>255</v>
      </c>
      <c r="K2887" s="7">
        <v>76</v>
      </c>
      <c r="L2887" s="3">
        <v>0.14130000000000001</v>
      </c>
      <c r="M2887" s="5">
        <v>1.96129351</v>
      </c>
      <c r="N2887" s="6">
        <v>1</v>
      </c>
      <c r="O2887" s="8">
        <f>IFERROR(VLOOKUP(C2887,Sheet2!$B$2:$G$588,6,FALSE),0)</f>
        <v>12804</v>
      </c>
      <c r="P2887" t="s">
        <v>22</v>
      </c>
      <c r="Q2887" s="2">
        <v>0.49013240740000003</v>
      </c>
      <c r="R2887" s="3">
        <v>0.3</v>
      </c>
      <c r="U2887" s="22">
        <f t="shared" si="258"/>
        <v>0.3</v>
      </c>
      <c r="V2887" s="10">
        <f t="shared" si="259"/>
        <v>76.5</v>
      </c>
      <c r="W2887" s="24">
        <f t="shared" si="260"/>
        <v>76.5</v>
      </c>
    </row>
    <row r="2888" spans="1:23" x14ac:dyDescent="0.3">
      <c r="A2888" t="s">
        <v>17</v>
      </c>
      <c r="B2888" t="s">
        <v>4211</v>
      </c>
      <c r="C2888" t="s">
        <v>4212</v>
      </c>
      <c r="D2888" t="s">
        <v>4273</v>
      </c>
      <c r="E2888" t="s">
        <v>4274</v>
      </c>
      <c r="F2888">
        <v>0.25</v>
      </c>
      <c r="G2888" s="2">
        <v>0</v>
      </c>
      <c r="H2888" s="4">
        <v>29.701899999999998</v>
      </c>
      <c r="I2888" s="4">
        <v>4.34</v>
      </c>
      <c r="J2888" s="7">
        <v>253</v>
      </c>
      <c r="K2888" s="7">
        <v>63</v>
      </c>
      <c r="L2888" s="3">
        <v>0.14610000000000001</v>
      </c>
      <c r="M2888" s="5">
        <v>1.94493088</v>
      </c>
      <c r="N2888" s="6">
        <v>0.9</v>
      </c>
      <c r="O2888" s="8">
        <f>IFERROR(VLOOKUP(C2888,Sheet2!$B$2:$G$588,6,FALSE),0)</f>
        <v>12804</v>
      </c>
      <c r="P2888" t="s">
        <v>22</v>
      </c>
      <c r="Q2888" s="2">
        <v>0.53725861860000002</v>
      </c>
      <c r="R2888" s="3">
        <v>0.249999999999999</v>
      </c>
      <c r="U2888" s="22">
        <f t="shared" si="258"/>
        <v>0.249999999999999</v>
      </c>
      <c r="V2888" s="10">
        <f t="shared" si="259"/>
        <v>63.249999999999744</v>
      </c>
      <c r="W2888" s="24">
        <f t="shared" si="260"/>
        <v>63.249999999999744</v>
      </c>
    </row>
    <row r="2889" spans="1:23" x14ac:dyDescent="0.3">
      <c r="A2889" t="s">
        <v>17</v>
      </c>
      <c r="B2889" t="s">
        <v>4211</v>
      </c>
      <c r="C2889" t="s">
        <v>4212</v>
      </c>
      <c r="D2889" t="s">
        <v>4223</v>
      </c>
      <c r="E2889" t="s">
        <v>4224</v>
      </c>
      <c r="F2889">
        <v>0.3</v>
      </c>
      <c r="G2889" s="2">
        <v>0</v>
      </c>
      <c r="H2889" s="4">
        <v>26.365500000000001</v>
      </c>
      <c r="I2889" s="4">
        <v>3.0611000000000002</v>
      </c>
      <c r="J2889" s="7">
        <v>241</v>
      </c>
      <c r="K2889" s="7">
        <v>72</v>
      </c>
      <c r="L2889" s="3">
        <v>0.11609999999999999</v>
      </c>
      <c r="M2889" s="5">
        <v>2.6280807400000001</v>
      </c>
      <c r="N2889" s="6">
        <v>0.9</v>
      </c>
      <c r="O2889" s="8">
        <f>IFERROR(VLOOKUP(C2889,Sheet2!$B$2:$G$588,6,FALSE),0)</f>
        <v>12804</v>
      </c>
      <c r="P2889" t="s">
        <v>22</v>
      </c>
      <c r="Q2889" s="2">
        <v>0.65754476750000002</v>
      </c>
      <c r="R2889" s="3">
        <v>0.3</v>
      </c>
      <c r="U2889" s="22">
        <f t="shared" si="258"/>
        <v>0.3</v>
      </c>
      <c r="V2889" s="10">
        <f t="shared" si="259"/>
        <v>72.3</v>
      </c>
      <c r="W2889" s="24">
        <f t="shared" si="260"/>
        <v>72.3</v>
      </c>
    </row>
    <row r="2890" spans="1:23" x14ac:dyDescent="0.3">
      <c r="A2890" t="s">
        <v>17</v>
      </c>
      <c r="B2890" t="s">
        <v>4211</v>
      </c>
      <c r="C2890" t="s">
        <v>4212</v>
      </c>
      <c r="D2890" t="s">
        <v>4289</v>
      </c>
      <c r="E2890" t="s">
        <v>4290</v>
      </c>
      <c r="F2890">
        <v>0.3</v>
      </c>
      <c r="G2890" s="2">
        <v>0</v>
      </c>
      <c r="H2890" s="4">
        <v>21.654599999999999</v>
      </c>
      <c r="I2890" s="4">
        <v>3.4683999999999999</v>
      </c>
      <c r="J2890" s="7">
        <v>240</v>
      </c>
      <c r="K2890" s="7">
        <v>72</v>
      </c>
      <c r="L2890" s="3">
        <v>0.16020000000000001</v>
      </c>
      <c r="M2890" s="5">
        <v>2.3074838299999998</v>
      </c>
      <c r="N2890" s="6">
        <v>0.9</v>
      </c>
      <c r="O2890" s="8">
        <f>IFERROR(VLOOKUP(C2890,Sheet2!$B$2:$G$588,6,FALSE),0)</f>
        <v>12804</v>
      </c>
      <c r="P2890" t="s">
        <v>22</v>
      </c>
      <c r="Q2890" s="2">
        <v>0.60996476470000005</v>
      </c>
      <c r="R2890" s="3">
        <v>0.3</v>
      </c>
      <c r="U2890" s="22">
        <f t="shared" ref="U2890:U2953" si="262">IF(A2890="placement",IF(T2890="",R2890,T2890),"")</f>
        <v>0.3</v>
      </c>
      <c r="V2890" s="10">
        <f t="shared" ref="V2890:V2953" si="263">IF($A2890="placement",U2890*J2890,"")</f>
        <v>72</v>
      </c>
      <c r="W2890" s="24">
        <f t="shared" ref="W2890:W2953" si="264">IF($A2890="placement",V2890,IF($A2890="site",SUMIF($C:$C,$C2890,$V:$V),IF($A2890="user",SUMIF($B:$B,$B2890,$V:$V),SUM($V:$V))))</f>
        <v>72</v>
      </c>
    </row>
    <row r="2891" spans="1:23" x14ac:dyDescent="0.3">
      <c r="A2891" t="s">
        <v>17</v>
      </c>
      <c r="B2891" t="s">
        <v>4211</v>
      </c>
      <c r="C2891" t="s">
        <v>4212</v>
      </c>
      <c r="D2891" t="s">
        <v>4327</v>
      </c>
      <c r="E2891" t="s">
        <v>4328</v>
      </c>
      <c r="F2891">
        <v>0.35</v>
      </c>
      <c r="G2891" s="2">
        <v>0</v>
      </c>
      <c r="H2891" s="4">
        <v>16.436499999999999</v>
      </c>
      <c r="I2891" s="4">
        <v>3.0771000000000002</v>
      </c>
      <c r="J2891" s="7">
        <v>224</v>
      </c>
      <c r="K2891" s="7">
        <v>79</v>
      </c>
      <c r="L2891" s="3">
        <v>0.18720000000000001</v>
      </c>
      <c r="M2891" s="5">
        <v>2.4309377900000002</v>
      </c>
      <c r="N2891" s="6">
        <v>0.9</v>
      </c>
      <c r="O2891" s="8">
        <f>IFERROR(VLOOKUP(C2891,Sheet2!$B$2:$G$588,6,FALSE),0)</f>
        <v>12804</v>
      </c>
      <c r="P2891" t="s">
        <v>22</v>
      </c>
      <c r="Q2891" s="2">
        <v>0.62977250849999999</v>
      </c>
      <c r="R2891" s="3">
        <v>0.35</v>
      </c>
      <c r="U2891" s="22">
        <f t="shared" si="262"/>
        <v>0.35</v>
      </c>
      <c r="V2891" s="10">
        <f t="shared" si="263"/>
        <v>78.399999999999991</v>
      </c>
      <c r="W2891" s="24">
        <f t="shared" si="264"/>
        <v>78.399999999999991</v>
      </c>
    </row>
    <row r="2892" spans="1:23" x14ac:dyDescent="0.3">
      <c r="A2892" t="s">
        <v>17</v>
      </c>
      <c r="B2892" t="s">
        <v>4211</v>
      </c>
      <c r="C2892" t="s">
        <v>4212</v>
      </c>
      <c r="D2892" t="s">
        <v>4217</v>
      </c>
      <c r="E2892" t="s">
        <v>4218</v>
      </c>
      <c r="F2892">
        <v>0.3</v>
      </c>
      <c r="G2892" s="2">
        <v>0</v>
      </c>
      <c r="H2892" s="4">
        <v>27.003399999999999</v>
      </c>
      <c r="I2892" s="4">
        <v>4.6813000000000002</v>
      </c>
      <c r="J2892" s="7">
        <v>213</v>
      </c>
      <c r="K2892" s="7">
        <v>63</v>
      </c>
      <c r="L2892" s="3">
        <v>0.1734</v>
      </c>
      <c r="M2892" s="5">
        <v>1.5201959199999999</v>
      </c>
      <c r="N2892" s="6">
        <v>1</v>
      </c>
      <c r="O2892" s="8">
        <f>IFERROR(VLOOKUP(C2892,Sheet2!$B$2:$G$588,6,FALSE),0)</f>
        <v>12804</v>
      </c>
      <c r="P2892" t="s">
        <v>92</v>
      </c>
      <c r="Q2892" s="2">
        <v>0.34219005000000002</v>
      </c>
      <c r="R2892" s="3">
        <v>0.3</v>
      </c>
      <c r="U2892" s="22">
        <f t="shared" si="262"/>
        <v>0.3</v>
      </c>
      <c r="V2892" s="10">
        <f t="shared" si="263"/>
        <v>63.9</v>
      </c>
      <c r="W2892" s="24">
        <f t="shared" si="264"/>
        <v>63.9</v>
      </c>
    </row>
    <row r="2893" spans="1:23" x14ac:dyDescent="0.3">
      <c r="A2893" t="s">
        <v>17</v>
      </c>
      <c r="B2893" t="s">
        <v>4211</v>
      </c>
      <c r="C2893" t="s">
        <v>4212</v>
      </c>
      <c r="D2893" t="s">
        <v>4255</v>
      </c>
      <c r="E2893" t="s">
        <v>4256</v>
      </c>
      <c r="F2893">
        <v>0.3</v>
      </c>
      <c r="G2893" s="2">
        <v>0</v>
      </c>
      <c r="H2893" s="4">
        <v>24.039400000000001</v>
      </c>
      <c r="I2893" s="4">
        <v>2.5144000000000002</v>
      </c>
      <c r="J2893" s="7">
        <v>199</v>
      </c>
      <c r="K2893" s="7">
        <v>60</v>
      </c>
      <c r="L2893" s="3">
        <v>0.1046</v>
      </c>
      <c r="M2893" s="5">
        <v>2.6415272299999999</v>
      </c>
      <c r="N2893" s="6">
        <v>0.9</v>
      </c>
      <c r="O2893" s="8">
        <f>IFERROR(VLOOKUP(C2893,Sheet2!$B$2:$G$588,6,FALSE),0)</f>
        <v>12804</v>
      </c>
      <c r="P2893" t="s">
        <v>22</v>
      </c>
      <c r="Q2893" s="2">
        <v>0.6592880096</v>
      </c>
      <c r="R2893" s="3">
        <v>0.3</v>
      </c>
      <c r="U2893" s="22">
        <f t="shared" si="262"/>
        <v>0.3</v>
      </c>
      <c r="V2893" s="10">
        <f t="shared" si="263"/>
        <v>59.699999999999996</v>
      </c>
      <c r="W2893" s="24">
        <f t="shared" si="264"/>
        <v>59.699999999999996</v>
      </c>
    </row>
    <row r="2894" spans="1:23" x14ac:dyDescent="0.3">
      <c r="A2894" t="s">
        <v>17</v>
      </c>
      <c r="B2894" t="s">
        <v>4211</v>
      </c>
      <c r="C2894" t="s">
        <v>4212</v>
      </c>
      <c r="D2894" t="s">
        <v>4283</v>
      </c>
      <c r="E2894" t="s">
        <v>4284</v>
      </c>
      <c r="F2894">
        <v>0.25</v>
      </c>
      <c r="G2894" s="2">
        <v>0</v>
      </c>
      <c r="H2894" s="4">
        <v>16.024100000000001</v>
      </c>
      <c r="I2894" s="4">
        <v>4.0907</v>
      </c>
      <c r="J2894" s="7">
        <v>199</v>
      </c>
      <c r="K2894" s="7">
        <v>50</v>
      </c>
      <c r="L2894" s="3">
        <v>0.25530000000000003</v>
      </c>
      <c r="M2894" s="5">
        <v>1.6233560300000001</v>
      </c>
      <c r="N2894" s="6">
        <v>1</v>
      </c>
      <c r="O2894" s="8">
        <f>IFERROR(VLOOKUP(C2894,Sheet2!$B$2:$G$588,6,FALSE),0)</f>
        <v>12804</v>
      </c>
      <c r="P2894" t="s">
        <v>22</v>
      </c>
      <c r="Q2894" s="2">
        <v>0.38399218670000002</v>
      </c>
      <c r="R2894" s="3">
        <v>0.25</v>
      </c>
      <c r="U2894" s="22">
        <f t="shared" si="262"/>
        <v>0.25</v>
      </c>
      <c r="V2894" s="10">
        <f t="shared" si="263"/>
        <v>49.75</v>
      </c>
      <c r="W2894" s="24">
        <f t="shared" si="264"/>
        <v>49.75</v>
      </c>
    </row>
    <row r="2895" spans="1:23" x14ac:dyDescent="0.3">
      <c r="A2895" t="s">
        <v>17</v>
      </c>
      <c r="B2895" t="s">
        <v>4211</v>
      </c>
      <c r="C2895" t="s">
        <v>4212</v>
      </c>
      <c r="D2895" t="s">
        <v>4307</v>
      </c>
      <c r="E2895" t="s">
        <v>4308</v>
      </c>
      <c r="F2895">
        <v>0.25</v>
      </c>
      <c r="G2895" s="2">
        <v>0</v>
      </c>
      <c r="H2895" s="4">
        <v>19.9984</v>
      </c>
      <c r="I2895" s="4">
        <v>3.8258999999999999</v>
      </c>
      <c r="J2895" s="7">
        <v>194</v>
      </c>
      <c r="K2895" s="7">
        <v>48</v>
      </c>
      <c r="L2895" s="3">
        <v>0.1913</v>
      </c>
      <c r="M2895" s="5">
        <v>1.6877711799999999</v>
      </c>
      <c r="N2895" s="6">
        <v>1</v>
      </c>
      <c r="O2895" s="8">
        <f>IFERROR(VLOOKUP(C2895,Sheet2!$B$2:$G$588,6,FALSE),0)</f>
        <v>12804</v>
      </c>
      <c r="P2895" t="s">
        <v>22</v>
      </c>
      <c r="Q2895" s="2">
        <v>0.40750262170000001</v>
      </c>
      <c r="R2895" s="3">
        <v>0.25</v>
      </c>
      <c r="U2895" s="22">
        <f t="shared" si="262"/>
        <v>0.25</v>
      </c>
      <c r="V2895" s="10">
        <f t="shared" si="263"/>
        <v>48.5</v>
      </c>
      <c r="W2895" s="24">
        <f t="shared" si="264"/>
        <v>48.5</v>
      </c>
    </row>
    <row r="2896" spans="1:23" x14ac:dyDescent="0.3">
      <c r="A2896" t="s">
        <v>17</v>
      </c>
      <c r="B2896" t="s">
        <v>4211</v>
      </c>
      <c r="C2896" t="s">
        <v>4212</v>
      </c>
      <c r="D2896" t="s">
        <v>4271</v>
      </c>
      <c r="E2896" t="s">
        <v>4272</v>
      </c>
      <c r="F2896">
        <v>0.3</v>
      </c>
      <c r="G2896" s="2">
        <v>0</v>
      </c>
      <c r="H2896" s="4">
        <v>18.6692</v>
      </c>
      <c r="I2896" s="4">
        <v>3.6114999999999999</v>
      </c>
      <c r="J2896" s="7">
        <v>182</v>
      </c>
      <c r="K2896" s="7">
        <v>55</v>
      </c>
      <c r="L2896" s="3">
        <v>0.19339999999999999</v>
      </c>
      <c r="M2896" s="5">
        <v>1.6796344999999999</v>
      </c>
      <c r="N2896" s="6">
        <v>1</v>
      </c>
      <c r="O2896" s="8">
        <f>IFERROR(VLOOKUP(C2896,Sheet2!$B$2:$G$588,6,FALSE),0)</f>
        <v>12804</v>
      </c>
      <c r="P2896" t="s">
        <v>22</v>
      </c>
      <c r="Q2896" s="2">
        <v>0.4046323772</v>
      </c>
      <c r="R2896" s="3">
        <v>0.3</v>
      </c>
      <c r="U2896" s="22">
        <f t="shared" si="262"/>
        <v>0.3</v>
      </c>
      <c r="V2896" s="10">
        <f t="shared" si="263"/>
        <v>54.6</v>
      </c>
      <c r="W2896" s="24">
        <f t="shared" si="264"/>
        <v>54.6</v>
      </c>
    </row>
    <row r="2897" spans="1:23" x14ac:dyDescent="0.3">
      <c r="A2897" t="s">
        <v>17</v>
      </c>
      <c r="B2897" t="s">
        <v>4211</v>
      </c>
      <c r="C2897" t="s">
        <v>4212</v>
      </c>
      <c r="D2897" t="s">
        <v>4311</v>
      </c>
      <c r="E2897" t="s">
        <v>4312</v>
      </c>
      <c r="F2897">
        <v>0.3</v>
      </c>
      <c r="G2897" s="2">
        <v>0</v>
      </c>
      <c r="H2897" s="4">
        <v>22.0794</v>
      </c>
      <c r="I2897" s="4">
        <v>4.0620000000000003</v>
      </c>
      <c r="J2897" s="7">
        <v>181</v>
      </c>
      <c r="K2897" s="7">
        <v>53</v>
      </c>
      <c r="L2897" s="3">
        <v>0.184</v>
      </c>
      <c r="M2897" s="5">
        <v>1.48626996</v>
      </c>
      <c r="N2897" s="6">
        <v>1</v>
      </c>
      <c r="O2897" s="8">
        <f>IFERROR(VLOOKUP(C2897,Sheet2!$B$2:$G$588,6,FALSE),0)</f>
        <v>12804</v>
      </c>
      <c r="P2897" t="s">
        <v>92</v>
      </c>
      <c r="Q2897" s="2">
        <v>0.32717472069999998</v>
      </c>
      <c r="R2897" s="3">
        <v>0.3</v>
      </c>
      <c r="U2897" s="22">
        <f t="shared" si="262"/>
        <v>0.3</v>
      </c>
      <c r="V2897" s="10">
        <f t="shared" si="263"/>
        <v>54.3</v>
      </c>
      <c r="W2897" s="24">
        <f t="shared" si="264"/>
        <v>54.3</v>
      </c>
    </row>
    <row r="2898" spans="1:23" x14ac:dyDescent="0.3">
      <c r="A2898" t="s">
        <v>17</v>
      </c>
      <c r="B2898" t="s">
        <v>4211</v>
      </c>
      <c r="C2898" t="s">
        <v>4212</v>
      </c>
      <c r="D2898" t="s">
        <v>4245</v>
      </c>
      <c r="E2898" t="s">
        <v>4246</v>
      </c>
      <c r="F2898">
        <v>0.25</v>
      </c>
      <c r="G2898" s="2">
        <v>0</v>
      </c>
      <c r="H2898" s="4">
        <v>39.911099999999998</v>
      </c>
      <c r="I2898" s="4">
        <v>3.7347999999999999</v>
      </c>
      <c r="J2898" s="7">
        <v>178</v>
      </c>
      <c r="K2898" s="7">
        <v>44</v>
      </c>
      <c r="L2898" s="3">
        <v>9.3600000000000003E-2</v>
      </c>
      <c r="M2898" s="5">
        <v>1.5865587999999999</v>
      </c>
      <c r="N2898" s="6">
        <v>0.9</v>
      </c>
      <c r="O2898" s="8">
        <f>IFERROR(VLOOKUP(C2898,Sheet2!$B$2:$G$588,6,FALSE),0)</f>
        <v>12804</v>
      </c>
      <c r="P2898" t="s">
        <v>92</v>
      </c>
      <c r="Q2898" s="2">
        <v>0.43273454490000002</v>
      </c>
      <c r="R2898" s="3">
        <v>0.25</v>
      </c>
      <c r="U2898" s="22">
        <f t="shared" si="262"/>
        <v>0.25</v>
      </c>
      <c r="V2898" s="10">
        <f t="shared" si="263"/>
        <v>44.5</v>
      </c>
      <c r="W2898" s="24">
        <f t="shared" si="264"/>
        <v>44.5</v>
      </c>
    </row>
    <row r="2899" spans="1:23" x14ac:dyDescent="0.3">
      <c r="A2899" t="s">
        <v>17</v>
      </c>
      <c r="B2899" t="s">
        <v>4211</v>
      </c>
      <c r="C2899" t="s">
        <v>4212</v>
      </c>
      <c r="D2899" t="s">
        <v>4253</v>
      </c>
      <c r="E2899" t="s">
        <v>4254</v>
      </c>
      <c r="F2899">
        <v>0.3</v>
      </c>
      <c r="G2899" s="2">
        <v>0</v>
      </c>
      <c r="H2899" s="4">
        <v>18.990300000000001</v>
      </c>
      <c r="I2899" s="4">
        <v>3.1463999999999999</v>
      </c>
      <c r="J2899" s="7">
        <v>175</v>
      </c>
      <c r="K2899" s="7">
        <v>52</v>
      </c>
      <c r="L2899" s="3">
        <v>0.16569999999999999</v>
      </c>
      <c r="M2899" s="5">
        <v>1.85331215</v>
      </c>
      <c r="N2899" s="6">
        <v>1</v>
      </c>
      <c r="O2899" s="8">
        <f>IFERROR(VLOOKUP(C2899,Sheet2!$B$2:$G$588,6,FALSE),0)</f>
        <v>12804</v>
      </c>
      <c r="P2899" t="s">
        <v>22</v>
      </c>
      <c r="Q2899" s="2">
        <v>0.46042548599999999</v>
      </c>
      <c r="R2899" s="3">
        <v>0.3</v>
      </c>
      <c r="U2899" s="22">
        <f t="shared" si="262"/>
        <v>0.3</v>
      </c>
      <c r="V2899" s="10">
        <f t="shared" si="263"/>
        <v>52.5</v>
      </c>
      <c r="W2899" s="24">
        <f t="shared" si="264"/>
        <v>52.5</v>
      </c>
    </row>
    <row r="2900" spans="1:23" x14ac:dyDescent="0.3">
      <c r="A2900" t="s">
        <v>17</v>
      </c>
      <c r="B2900" t="s">
        <v>4211</v>
      </c>
      <c r="C2900" t="s">
        <v>4212</v>
      </c>
      <c r="D2900" t="s">
        <v>4233</v>
      </c>
      <c r="E2900" t="s">
        <v>4234</v>
      </c>
      <c r="F2900">
        <v>0.25</v>
      </c>
      <c r="G2900" s="2">
        <v>0</v>
      </c>
      <c r="H2900" s="4">
        <v>20.3171</v>
      </c>
      <c r="I2900" s="4">
        <v>3.1196999999999999</v>
      </c>
      <c r="J2900" s="7">
        <v>161</v>
      </c>
      <c r="K2900" s="7">
        <v>40</v>
      </c>
      <c r="L2900" s="3">
        <v>0.15359999999999999</v>
      </c>
      <c r="M2900" s="5">
        <v>1.72064292</v>
      </c>
      <c r="N2900" s="6">
        <v>1</v>
      </c>
      <c r="O2900" s="8">
        <f>IFERROR(VLOOKUP(C2900,Sheet2!$B$2:$G$588,6,FALSE),0)</f>
        <v>12804</v>
      </c>
      <c r="P2900" t="s">
        <v>22</v>
      </c>
      <c r="Q2900" s="2">
        <v>0.41882188879999999</v>
      </c>
      <c r="R2900" s="3">
        <v>0.25</v>
      </c>
      <c r="U2900" s="22">
        <f t="shared" si="262"/>
        <v>0.25</v>
      </c>
      <c r="V2900" s="10">
        <f t="shared" si="263"/>
        <v>40.25</v>
      </c>
      <c r="W2900" s="24">
        <f t="shared" si="264"/>
        <v>40.25</v>
      </c>
    </row>
    <row r="2901" spans="1:23" x14ac:dyDescent="0.3">
      <c r="A2901" t="s">
        <v>17</v>
      </c>
      <c r="B2901" t="s">
        <v>4211</v>
      </c>
      <c r="C2901" t="s">
        <v>4212</v>
      </c>
      <c r="D2901" t="s">
        <v>4297</v>
      </c>
      <c r="E2901" t="s">
        <v>4298</v>
      </c>
      <c r="F2901">
        <v>0.25</v>
      </c>
      <c r="G2901" s="2">
        <v>0</v>
      </c>
      <c r="H2901" s="4">
        <v>11.9291</v>
      </c>
      <c r="I2901" s="4">
        <v>3.1917</v>
      </c>
      <c r="J2901" s="7">
        <v>158</v>
      </c>
      <c r="K2901" s="7">
        <v>40</v>
      </c>
      <c r="L2901" s="3">
        <v>0.2676</v>
      </c>
      <c r="M2901" s="5">
        <v>1.65012085</v>
      </c>
      <c r="N2901" s="6">
        <v>1</v>
      </c>
      <c r="O2901" s="8">
        <f>IFERROR(VLOOKUP(C2901,Sheet2!$B$2:$G$588,6,FALSE),0)</f>
        <v>12804</v>
      </c>
      <c r="P2901" t="s">
        <v>22</v>
      </c>
      <c r="Q2901" s="2">
        <v>0.39398377950000002</v>
      </c>
      <c r="R2901" s="3">
        <v>0.25</v>
      </c>
      <c r="U2901" s="22">
        <f t="shared" si="262"/>
        <v>0.25</v>
      </c>
      <c r="V2901" s="10">
        <f t="shared" si="263"/>
        <v>39.5</v>
      </c>
      <c r="W2901" s="24">
        <f t="shared" si="264"/>
        <v>39.5</v>
      </c>
    </row>
    <row r="2902" spans="1:23" x14ac:dyDescent="0.3">
      <c r="A2902" t="s">
        <v>17</v>
      </c>
      <c r="B2902" t="s">
        <v>4211</v>
      </c>
      <c r="C2902" t="s">
        <v>4212</v>
      </c>
      <c r="D2902" t="s">
        <v>4301</v>
      </c>
      <c r="E2902" t="s">
        <v>4302</v>
      </c>
      <c r="F2902">
        <v>0.25</v>
      </c>
      <c r="G2902" s="2">
        <v>0</v>
      </c>
      <c r="H2902" s="4">
        <v>12.3658</v>
      </c>
      <c r="I2902" s="4">
        <v>2.9264000000000001</v>
      </c>
      <c r="J2902" s="7">
        <v>140</v>
      </c>
      <c r="K2902" s="7">
        <v>35</v>
      </c>
      <c r="L2902" s="3">
        <v>0.23669999999999999</v>
      </c>
      <c r="M2902" s="5">
        <v>1.59092995</v>
      </c>
      <c r="N2902" s="6">
        <v>1</v>
      </c>
      <c r="O2902" s="8">
        <f>IFERROR(VLOOKUP(C2902,Sheet2!$B$2:$G$588,6,FALSE),0)</f>
        <v>12804</v>
      </c>
      <c r="P2902" t="s">
        <v>22</v>
      </c>
      <c r="Q2902" s="2">
        <v>0.37143681229999997</v>
      </c>
      <c r="R2902" s="3">
        <v>0.25</v>
      </c>
      <c r="U2902" s="22">
        <f t="shared" si="262"/>
        <v>0.25</v>
      </c>
      <c r="V2902" s="10">
        <f t="shared" si="263"/>
        <v>35</v>
      </c>
      <c r="W2902" s="24">
        <f t="shared" si="264"/>
        <v>35</v>
      </c>
    </row>
    <row r="2903" spans="1:23" x14ac:dyDescent="0.3">
      <c r="A2903" t="s">
        <v>17</v>
      </c>
      <c r="B2903" t="s">
        <v>4211</v>
      </c>
      <c r="C2903" t="s">
        <v>4212</v>
      </c>
      <c r="D2903" t="s">
        <v>4227</v>
      </c>
      <c r="E2903" t="s">
        <v>4228</v>
      </c>
      <c r="F2903">
        <v>0.25</v>
      </c>
      <c r="G2903" s="2">
        <v>0</v>
      </c>
      <c r="H2903" s="4">
        <v>29.424900000000001</v>
      </c>
      <c r="I2903" s="4">
        <v>2.8472</v>
      </c>
      <c r="J2903" s="7">
        <v>131</v>
      </c>
      <c r="K2903" s="7">
        <v>33</v>
      </c>
      <c r="L2903" s="3">
        <v>9.6799999999999997E-2</v>
      </c>
      <c r="M2903" s="5">
        <v>1.5297559000000001</v>
      </c>
      <c r="N2903" s="6">
        <v>0.9</v>
      </c>
      <c r="O2903" s="8">
        <f>IFERROR(VLOOKUP(C2903,Sheet2!$B$2:$G$588,6,FALSE),0)</f>
        <v>12804</v>
      </c>
      <c r="P2903" t="s">
        <v>92</v>
      </c>
      <c r="Q2903" s="2">
        <v>0.41167084310000002</v>
      </c>
      <c r="R2903" s="3">
        <v>0.25</v>
      </c>
      <c r="U2903" s="22">
        <f t="shared" si="262"/>
        <v>0.25</v>
      </c>
      <c r="V2903" s="10">
        <f t="shared" si="263"/>
        <v>32.75</v>
      </c>
      <c r="W2903" s="24">
        <f t="shared" si="264"/>
        <v>32.75</v>
      </c>
    </row>
    <row r="2904" spans="1:23" x14ac:dyDescent="0.3">
      <c r="A2904" t="s">
        <v>17</v>
      </c>
      <c r="B2904" t="s">
        <v>4211</v>
      </c>
      <c r="C2904" t="s">
        <v>4212</v>
      </c>
      <c r="D2904" t="s">
        <v>4221</v>
      </c>
      <c r="E2904" t="s">
        <v>4222</v>
      </c>
      <c r="F2904">
        <v>0.3</v>
      </c>
      <c r="G2904" s="2">
        <v>0</v>
      </c>
      <c r="H2904" s="4">
        <v>11.403600000000001</v>
      </c>
      <c r="I2904" s="4">
        <v>2.7820999999999998</v>
      </c>
      <c r="J2904" s="7">
        <v>129</v>
      </c>
      <c r="K2904" s="7">
        <v>38</v>
      </c>
      <c r="L2904" s="3">
        <v>0.24399999999999999</v>
      </c>
      <c r="M2904" s="5">
        <v>1.54403964</v>
      </c>
      <c r="N2904" s="6">
        <v>1</v>
      </c>
      <c r="O2904" s="8">
        <f>IFERROR(VLOOKUP(C2904,Sheet2!$B$2:$G$588,6,FALSE),0)</f>
        <v>12804</v>
      </c>
      <c r="P2904" t="s">
        <v>92</v>
      </c>
      <c r="Q2904" s="2">
        <v>0.35234823440000002</v>
      </c>
      <c r="R2904" s="3">
        <v>0.29999999999999899</v>
      </c>
      <c r="U2904" s="22">
        <f t="shared" si="262"/>
        <v>0.29999999999999899</v>
      </c>
      <c r="V2904" s="10">
        <f t="shared" si="263"/>
        <v>38.699999999999868</v>
      </c>
      <c r="W2904" s="24">
        <f t="shared" si="264"/>
        <v>38.699999999999868</v>
      </c>
    </row>
    <row r="2905" spans="1:23" x14ac:dyDescent="0.3">
      <c r="A2905" t="s">
        <v>17</v>
      </c>
      <c r="B2905" t="s">
        <v>4211</v>
      </c>
      <c r="C2905" t="s">
        <v>4212</v>
      </c>
      <c r="D2905" t="s">
        <v>4321</v>
      </c>
      <c r="E2905" t="s">
        <v>4322</v>
      </c>
      <c r="F2905">
        <v>0.3</v>
      </c>
      <c r="G2905" s="2">
        <v>0</v>
      </c>
      <c r="H2905" s="4">
        <v>17.920400000000001</v>
      </c>
      <c r="I2905" s="4">
        <v>2.3389000000000002</v>
      </c>
      <c r="J2905" s="7">
        <v>125</v>
      </c>
      <c r="K2905" s="7">
        <v>37</v>
      </c>
      <c r="L2905" s="3">
        <v>0.1305</v>
      </c>
      <c r="M2905" s="5">
        <v>1.7863547500000001</v>
      </c>
      <c r="N2905" s="6">
        <v>1</v>
      </c>
      <c r="O2905" s="8">
        <f>IFERROR(VLOOKUP(C2905,Sheet2!$B$2:$G$588,6,FALSE),0)</f>
        <v>12804</v>
      </c>
      <c r="P2905" t="s">
        <v>22</v>
      </c>
      <c r="Q2905" s="2">
        <v>0.44020077819999998</v>
      </c>
      <c r="R2905" s="3">
        <v>0.3</v>
      </c>
      <c r="U2905" s="22">
        <f t="shared" si="262"/>
        <v>0.3</v>
      </c>
      <c r="V2905" s="10">
        <f t="shared" si="263"/>
        <v>37.5</v>
      </c>
      <c r="W2905" s="24">
        <f t="shared" si="264"/>
        <v>37.5</v>
      </c>
    </row>
    <row r="2906" spans="1:23" x14ac:dyDescent="0.3">
      <c r="A2906" t="s">
        <v>17</v>
      </c>
      <c r="B2906" t="s">
        <v>4211</v>
      </c>
      <c r="C2906" t="s">
        <v>4212</v>
      </c>
      <c r="D2906" t="s">
        <v>4333</v>
      </c>
      <c r="E2906" t="s">
        <v>4334</v>
      </c>
      <c r="F2906">
        <v>0.3</v>
      </c>
      <c r="G2906" s="2">
        <v>0</v>
      </c>
      <c r="H2906" s="4">
        <v>11.5604</v>
      </c>
      <c r="I2906" s="4">
        <v>2.7185999999999999</v>
      </c>
      <c r="J2906" s="7">
        <v>125</v>
      </c>
      <c r="K2906" s="7">
        <v>37</v>
      </c>
      <c r="L2906" s="3">
        <v>0.23519999999999999</v>
      </c>
      <c r="M2906" s="5">
        <v>1.5360588500000001</v>
      </c>
      <c r="N2906" s="6">
        <v>1</v>
      </c>
      <c r="O2906" s="8">
        <f>IFERROR(VLOOKUP(C2906,Sheet2!$B$2:$G$588,6,FALSE),0)</f>
        <v>12804</v>
      </c>
      <c r="P2906" t="s">
        <v>92</v>
      </c>
      <c r="Q2906" s="2">
        <v>0.34898327810000002</v>
      </c>
      <c r="R2906" s="3">
        <v>0.3</v>
      </c>
      <c r="U2906" s="22">
        <f t="shared" si="262"/>
        <v>0.3</v>
      </c>
      <c r="V2906" s="10">
        <f t="shared" si="263"/>
        <v>37.5</v>
      </c>
      <c r="W2906" s="24">
        <f t="shared" si="264"/>
        <v>37.5</v>
      </c>
    </row>
    <row r="2907" spans="1:23" x14ac:dyDescent="0.3">
      <c r="A2907" t="s">
        <v>17</v>
      </c>
      <c r="B2907" t="s">
        <v>4211</v>
      </c>
      <c r="C2907" t="s">
        <v>4212</v>
      </c>
      <c r="D2907" t="s">
        <v>4235</v>
      </c>
      <c r="E2907" t="s">
        <v>4236</v>
      </c>
      <c r="F2907">
        <v>0.25</v>
      </c>
      <c r="G2907" s="2">
        <v>0</v>
      </c>
      <c r="H2907" s="4">
        <v>25.151399999999999</v>
      </c>
      <c r="I2907" s="4">
        <v>2.5411999999999999</v>
      </c>
      <c r="J2907" s="7">
        <v>117</v>
      </c>
      <c r="K2907" s="7">
        <v>29</v>
      </c>
      <c r="L2907" s="3">
        <v>0.10100000000000001</v>
      </c>
      <c r="M2907" s="5">
        <v>1.5321696600000001</v>
      </c>
      <c r="N2907" s="6">
        <v>0.9</v>
      </c>
      <c r="O2907" s="8">
        <f>IFERROR(VLOOKUP(C2907,Sheet2!$B$2:$G$588,6,FALSE),0)</f>
        <v>12804</v>
      </c>
      <c r="P2907" t="s">
        <v>92</v>
      </c>
      <c r="Q2907" s="2">
        <v>0.4125976885</v>
      </c>
      <c r="R2907" s="3">
        <v>0.25</v>
      </c>
      <c r="U2907" s="22">
        <f t="shared" si="262"/>
        <v>0.25</v>
      </c>
      <c r="V2907" s="10">
        <f t="shared" si="263"/>
        <v>29.25</v>
      </c>
      <c r="W2907" s="24">
        <f t="shared" si="264"/>
        <v>29.25</v>
      </c>
    </row>
    <row r="2908" spans="1:23" x14ac:dyDescent="0.3">
      <c r="A2908" t="s">
        <v>17</v>
      </c>
      <c r="B2908" t="s">
        <v>4211</v>
      </c>
      <c r="C2908" t="s">
        <v>4212</v>
      </c>
      <c r="D2908" t="s">
        <v>4319</v>
      </c>
      <c r="E2908" t="s">
        <v>4320</v>
      </c>
      <c r="F2908">
        <v>0.3</v>
      </c>
      <c r="G2908" s="2">
        <v>0</v>
      </c>
      <c r="H2908" s="4">
        <v>14.976000000000001</v>
      </c>
      <c r="I2908" s="4">
        <v>2.2075999999999998</v>
      </c>
      <c r="J2908" s="7">
        <v>113</v>
      </c>
      <c r="K2908" s="7">
        <v>33</v>
      </c>
      <c r="L2908" s="3">
        <v>0.1474</v>
      </c>
      <c r="M2908" s="5">
        <v>1.70031709</v>
      </c>
      <c r="N2908" s="6">
        <v>1</v>
      </c>
      <c r="O2908" s="8">
        <f>IFERROR(VLOOKUP(C2908,Sheet2!$B$2:$G$588,6,FALSE),0)</f>
        <v>12804</v>
      </c>
      <c r="P2908" t="s">
        <v>22</v>
      </c>
      <c r="Q2908" s="2">
        <v>0.41187440530000002</v>
      </c>
      <c r="R2908" s="3">
        <v>0.29999999999999899</v>
      </c>
      <c r="U2908" s="22">
        <f t="shared" si="262"/>
        <v>0.29999999999999899</v>
      </c>
      <c r="V2908" s="10">
        <f t="shared" si="263"/>
        <v>33.899999999999885</v>
      </c>
      <c r="W2908" s="24">
        <f t="shared" si="264"/>
        <v>33.899999999999885</v>
      </c>
    </row>
    <row r="2909" spans="1:23" x14ac:dyDescent="0.3">
      <c r="A2909" t="s">
        <v>17</v>
      </c>
      <c r="B2909" t="s">
        <v>4211</v>
      </c>
      <c r="C2909" t="s">
        <v>4212</v>
      </c>
      <c r="D2909" t="s">
        <v>4309</v>
      </c>
      <c r="E2909" t="s">
        <v>4310</v>
      </c>
      <c r="F2909">
        <v>0.3</v>
      </c>
      <c r="G2909" s="2">
        <v>0</v>
      </c>
      <c r="H2909" s="4">
        <v>12.886100000000001</v>
      </c>
      <c r="I2909" s="4">
        <v>2.4639000000000002</v>
      </c>
      <c r="J2909" s="7">
        <v>112</v>
      </c>
      <c r="K2909" s="7">
        <v>33</v>
      </c>
      <c r="L2909" s="3">
        <v>0.19120000000000001</v>
      </c>
      <c r="M2909" s="5">
        <v>1.5202469999999999</v>
      </c>
      <c r="N2909" s="6">
        <v>1</v>
      </c>
      <c r="O2909" s="8">
        <f>IFERROR(VLOOKUP(C2909,Sheet2!$B$2:$G$588,6,FALSE),0)</f>
        <v>12804</v>
      </c>
      <c r="P2909" t="s">
        <v>92</v>
      </c>
      <c r="Q2909" s="2">
        <v>0.3422121535</v>
      </c>
      <c r="R2909" s="3">
        <v>0.3</v>
      </c>
      <c r="U2909" s="22">
        <f t="shared" si="262"/>
        <v>0.3</v>
      </c>
      <c r="V2909" s="10">
        <f t="shared" si="263"/>
        <v>33.6</v>
      </c>
      <c r="W2909" s="24">
        <f t="shared" si="264"/>
        <v>33.6</v>
      </c>
    </row>
    <row r="2910" spans="1:23" x14ac:dyDescent="0.3">
      <c r="A2910" t="s">
        <v>17</v>
      </c>
      <c r="B2910" t="s">
        <v>4211</v>
      </c>
      <c r="C2910" t="s">
        <v>4212</v>
      </c>
      <c r="D2910" t="s">
        <v>4219</v>
      </c>
      <c r="E2910" t="s">
        <v>4220</v>
      </c>
      <c r="F2910">
        <v>0.25</v>
      </c>
      <c r="G2910" s="2">
        <v>0</v>
      </c>
      <c r="H2910" s="4">
        <v>15.685700000000001</v>
      </c>
      <c r="I2910" s="4">
        <v>1.7157</v>
      </c>
      <c r="J2910" s="7">
        <v>111</v>
      </c>
      <c r="K2910" s="7">
        <v>28</v>
      </c>
      <c r="L2910" s="3">
        <v>0.1094</v>
      </c>
      <c r="M2910" s="5">
        <v>2.1494754399999998</v>
      </c>
      <c r="N2910" s="6">
        <v>0.9</v>
      </c>
      <c r="O2910" s="8">
        <f>IFERROR(VLOOKUP(C2910,Sheet2!$B$2:$G$588,6,FALSE),0)</f>
        <v>12804</v>
      </c>
      <c r="P2910" t="s">
        <v>92</v>
      </c>
      <c r="Q2910" s="2">
        <v>0.58129319160000004</v>
      </c>
      <c r="R2910" s="3">
        <v>0.25</v>
      </c>
      <c r="U2910" s="22">
        <f t="shared" si="262"/>
        <v>0.25</v>
      </c>
      <c r="V2910" s="10">
        <f t="shared" si="263"/>
        <v>27.75</v>
      </c>
      <c r="W2910" s="24">
        <f t="shared" si="264"/>
        <v>27.75</v>
      </c>
    </row>
    <row r="2911" spans="1:23" x14ac:dyDescent="0.3">
      <c r="A2911" t="s">
        <v>17</v>
      </c>
      <c r="B2911" t="s">
        <v>4211</v>
      </c>
      <c r="C2911" t="s">
        <v>4212</v>
      </c>
      <c r="D2911" t="s">
        <v>4263</v>
      </c>
      <c r="E2911" t="s">
        <v>4264</v>
      </c>
      <c r="F2911">
        <v>0.3</v>
      </c>
      <c r="G2911" s="2">
        <v>0</v>
      </c>
      <c r="H2911" s="4">
        <v>10.567600000000001</v>
      </c>
      <c r="I2911" s="4">
        <v>2.4091</v>
      </c>
      <c r="J2911" s="7">
        <v>104</v>
      </c>
      <c r="K2911" s="7">
        <v>30</v>
      </c>
      <c r="L2911" s="3">
        <v>0.22800000000000001</v>
      </c>
      <c r="M2911" s="5">
        <v>1.4393767799999999</v>
      </c>
      <c r="N2911" s="6">
        <v>1</v>
      </c>
      <c r="O2911" s="8">
        <f>IFERROR(VLOOKUP(C2911,Sheet2!$B$2:$G$588,6,FALSE),0)</f>
        <v>12804</v>
      </c>
      <c r="P2911" t="s">
        <v>92</v>
      </c>
      <c r="Q2911" s="2">
        <v>0.30525487509999999</v>
      </c>
      <c r="R2911" s="3">
        <v>0.3</v>
      </c>
      <c r="U2911" s="22">
        <f t="shared" si="262"/>
        <v>0.3</v>
      </c>
      <c r="V2911" s="10">
        <f t="shared" si="263"/>
        <v>31.2</v>
      </c>
      <c r="W2911" s="24">
        <f t="shared" si="264"/>
        <v>31.2</v>
      </c>
    </row>
    <row r="2912" spans="1:23" x14ac:dyDescent="0.3">
      <c r="A2912" t="s">
        <v>17</v>
      </c>
      <c r="B2912" t="s">
        <v>4211</v>
      </c>
      <c r="C2912" t="s">
        <v>4212</v>
      </c>
      <c r="D2912" t="s">
        <v>4241</v>
      </c>
      <c r="E2912" t="s">
        <v>4242</v>
      </c>
      <c r="F2912">
        <v>0.25</v>
      </c>
      <c r="G2912" s="2">
        <v>0</v>
      </c>
      <c r="H2912" s="4">
        <v>22.909199999999998</v>
      </c>
      <c r="I2912" s="4">
        <v>2.1745999999999999</v>
      </c>
      <c r="J2912" s="7">
        <v>97</v>
      </c>
      <c r="K2912" s="7">
        <v>24</v>
      </c>
      <c r="L2912" s="3">
        <v>9.4899999999999998E-2</v>
      </c>
      <c r="M2912" s="5">
        <v>1.4933946499999999</v>
      </c>
      <c r="N2912" s="6">
        <v>0.9</v>
      </c>
      <c r="O2912" s="8">
        <f>IFERROR(VLOOKUP(C2912,Sheet2!$B$2:$G$588,6,FALSE),0)</f>
        <v>12804</v>
      </c>
      <c r="P2912" t="s">
        <v>92</v>
      </c>
      <c r="Q2912" s="2">
        <v>0.39734617210000001</v>
      </c>
      <c r="R2912" s="3">
        <v>0.25</v>
      </c>
      <c r="U2912" s="22">
        <f t="shared" si="262"/>
        <v>0.25</v>
      </c>
      <c r="V2912" s="10">
        <f t="shared" si="263"/>
        <v>24.25</v>
      </c>
      <c r="W2912" s="24">
        <f t="shared" si="264"/>
        <v>24.25</v>
      </c>
    </row>
    <row r="2913" spans="1:23" x14ac:dyDescent="0.3">
      <c r="A2913" t="s">
        <v>17</v>
      </c>
      <c r="B2913" t="s">
        <v>4211</v>
      </c>
      <c r="C2913" t="s">
        <v>4212</v>
      </c>
      <c r="D2913" t="s">
        <v>4247</v>
      </c>
      <c r="E2913" t="s">
        <v>4248</v>
      </c>
      <c r="F2913">
        <v>0.3</v>
      </c>
      <c r="G2913" s="2">
        <v>0</v>
      </c>
      <c r="H2913" s="4">
        <v>15.5533</v>
      </c>
      <c r="I2913" s="4">
        <v>1.8818999999999999</v>
      </c>
      <c r="J2913" s="7">
        <v>97</v>
      </c>
      <c r="K2913" s="7">
        <v>29</v>
      </c>
      <c r="L2913" s="3">
        <v>0.121</v>
      </c>
      <c r="M2913" s="5">
        <v>1.7106919199999999</v>
      </c>
      <c r="N2913" s="6">
        <v>1</v>
      </c>
      <c r="O2913" s="8">
        <f>IFERROR(VLOOKUP(C2913,Sheet2!$B$2:$G$588,6,FALSE),0)</f>
        <v>12804</v>
      </c>
      <c r="P2913" t="s">
        <v>22</v>
      </c>
      <c r="Q2913" s="2">
        <v>0.41544120909999999</v>
      </c>
      <c r="R2913" s="3">
        <v>0.3</v>
      </c>
      <c r="U2913" s="22">
        <f t="shared" si="262"/>
        <v>0.3</v>
      </c>
      <c r="V2913" s="10">
        <f t="shared" si="263"/>
        <v>29.099999999999998</v>
      </c>
      <c r="W2913" s="24">
        <f t="shared" si="264"/>
        <v>29.099999999999998</v>
      </c>
    </row>
    <row r="2914" spans="1:23" x14ac:dyDescent="0.3">
      <c r="A2914" t="s">
        <v>17</v>
      </c>
      <c r="B2914" t="s">
        <v>4211</v>
      </c>
      <c r="C2914" t="s">
        <v>4212</v>
      </c>
      <c r="D2914" t="s">
        <v>4285</v>
      </c>
      <c r="E2914" t="s">
        <v>4286</v>
      </c>
      <c r="F2914">
        <v>0.35</v>
      </c>
      <c r="G2914" s="2">
        <v>0</v>
      </c>
      <c r="H2914" s="4">
        <v>9.1222999999999992</v>
      </c>
      <c r="I2914" s="4">
        <v>1.9945999999999999</v>
      </c>
      <c r="J2914" s="7">
        <v>86</v>
      </c>
      <c r="K2914" s="7">
        <v>26</v>
      </c>
      <c r="L2914" s="3">
        <v>0.21859999999999999</v>
      </c>
      <c r="M2914" s="5">
        <v>1.43310414</v>
      </c>
      <c r="N2914" s="6">
        <v>1</v>
      </c>
      <c r="O2914" s="8">
        <f>IFERROR(VLOOKUP(C2914,Sheet2!$B$2:$G$588,6,FALSE),0)</f>
        <v>12804</v>
      </c>
      <c r="P2914" t="s">
        <v>92</v>
      </c>
      <c r="Q2914" s="2">
        <v>0.30221400370000001</v>
      </c>
      <c r="R2914" s="3">
        <v>0.30221400369833501</v>
      </c>
      <c r="U2914" s="22">
        <f t="shared" si="262"/>
        <v>0.30221400369833501</v>
      </c>
      <c r="V2914" s="10">
        <f t="shared" si="263"/>
        <v>25.990404318056811</v>
      </c>
      <c r="W2914" s="24">
        <f t="shared" si="264"/>
        <v>25.990404318056811</v>
      </c>
    </row>
    <row r="2915" spans="1:23" x14ac:dyDescent="0.3">
      <c r="A2915" t="s">
        <v>17</v>
      </c>
      <c r="B2915" t="s">
        <v>4211</v>
      </c>
      <c r="C2915" t="s">
        <v>4212</v>
      </c>
      <c r="D2915" t="s">
        <v>4323</v>
      </c>
      <c r="E2915" t="s">
        <v>4324</v>
      </c>
      <c r="F2915">
        <v>0.25</v>
      </c>
      <c r="G2915" s="2">
        <v>0</v>
      </c>
      <c r="H2915" s="4">
        <v>8.3603000000000005</v>
      </c>
      <c r="I2915" s="4">
        <v>1.7327999999999999</v>
      </c>
      <c r="J2915" s="7">
        <v>85</v>
      </c>
      <c r="K2915" s="7">
        <v>21</v>
      </c>
      <c r="L2915" s="3">
        <v>0.20730000000000001</v>
      </c>
      <c r="M2915" s="5">
        <v>1.63162538</v>
      </c>
      <c r="N2915" s="6">
        <v>1</v>
      </c>
      <c r="O2915" s="8">
        <f>IFERROR(VLOOKUP(C2915,Sheet2!$B$2:$G$588,6,FALSE),0)</f>
        <v>12804</v>
      </c>
      <c r="P2915" t="s">
        <v>22</v>
      </c>
      <c r="Q2915" s="2">
        <v>0.38711421470000001</v>
      </c>
      <c r="R2915" s="3">
        <v>0.25</v>
      </c>
      <c r="U2915" s="22">
        <f t="shared" si="262"/>
        <v>0.25</v>
      </c>
      <c r="V2915" s="10">
        <f t="shared" si="263"/>
        <v>21.25</v>
      </c>
      <c r="W2915" s="24">
        <f t="shared" si="264"/>
        <v>21.25</v>
      </c>
    </row>
    <row r="2916" spans="1:23" x14ac:dyDescent="0.3">
      <c r="A2916" t="s">
        <v>17</v>
      </c>
      <c r="B2916" t="s">
        <v>4211</v>
      </c>
      <c r="C2916" t="s">
        <v>4212</v>
      </c>
      <c r="D2916" t="s">
        <v>4293</v>
      </c>
      <c r="E2916" t="s">
        <v>4294</v>
      </c>
      <c r="F2916">
        <v>0.25</v>
      </c>
      <c r="G2916" s="2">
        <v>0</v>
      </c>
      <c r="H2916" s="4">
        <v>19.514099999999999</v>
      </c>
      <c r="I2916" s="4">
        <v>1.7081999999999999</v>
      </c>
      <c r="J2916" s="7">
        <v>78</v>
      </c>
      <c r="K2916" s="7">
        <v>20</v>
      </c>
      <c r="L2916" s="3">
        <v>8.7499999999999994E-2</v>
      </c>
      <c r="M2916" s="5">
        <v>1.5287811</v>
      </c>
      <c r="N2916" s="6">
        <v>0.9</v>
      </c>
      <c r="O2916" s="8">
        <f>IFERROR(VLOOKUP(C2916,Sheet2!$B$2:$G$588,6,FALSE),0)</f>
        <v>12804</v>
      </c>
      <c r="P2916" t="s">
        <v>92</v>
      </c>
      <c r="Q2916" s="2">
        <v>0.41129570469999999</v>
      </c>
      <c r="R2916" s="3">
        <v>0.25</v>
      </c>
      <c r="U2916" s="22">
        <f t="shared" si="262"/>
        <v>0.25</v>
      </c>
      <c r="V2916" s="10">
        <f t="shared" si="263"/>
        <v>19.5</v>
      </c>
      <c r="W2916" s="24">
        <f t="shared" si="264"/>
        <v>19.5</v>
      </c>
    </row>
    <row r="2917" spans="1:23" x14ac:dyDescent="0.3">
      <c r="A2917" t="s">
        <v>17</v>
      </c>
      <c r="B2917" t="s">
        <v>4211</v>
      </c>
      <c r="C2917" t="s">
        <v>4212</v>
      </c>
      <c r="D2917" t="s">
        <v>4215</v>
      </c>
      <c r="E2917" t="s">
        <v>4216</v>
      </c>
      <c r="F2917">
        <v>0.25</v>
      </c>
      <c r="G2917" s="2">
        <v>0</v>
      </c>
      <c r="H2917" s="4">
        <v>8.0953999999999997</v>
      </c>
      <c r="I2917" s="4">
        <v>1.5821000000000001</v>
      </c>
      <c r="J2917" s="7">
        <v>76</v>
      </c>
      <c r="K2917" s="7">
        <v>19</v>
      </c>
      <c r="L2917" s="3">
        <v>0.19539999999999999</v>
      </c>
      <c r="M2917" s="5">
        <v>1.5937423799999999</v>
      </c>
      <c r="N2917" s="6">
        <v>1</v>
      </c>
      <c r="O2917" s="8">
        <f>IFERROR(VLOOKUP(C2917,Sheet2!$B$2:$G$588,6,FALSE),0)</f>
        <v>12804</v>
      </c>
      <c r="P2917" t="s">
        <v>22</v>
      </c>
      <c r="Q2917" s="2">
        <v>0.37254602009999999</v>
      </c>
      <c r="R2917" s="3">
        <v>0.25</v>
      </c>
      <c r="U2917" s="22">
        <f t="shared" si="262"/>
        <v>0.25</v>
      </c>
      <c r="V2917" s="10">
        <f t="shared" si="263"/>
        <v>19</v>
      </c>
      <c r="W2917" s="24">
        <f t="shared" si="264"/>
        <v>19</v>
      </c>
    </row>
    <row r="2918" spans="1:23" x14ac:dyDescent="0.3">
      <c r="A2918" t="s">
        <v>17</v>
      </c>
      <c r="B2918" t="s">
        <v>4211</v>
      </c>
      <c r="C2918" t="s">
        <v>4212</v>
      </c>
      <c r="D2918" t="s">
        <v>4259</v>
      </c>
      <c r="E2918" t="s">
        <v>4260</v>
      </c>
      <c r="F2918">
        <v>0.25</v>
      </c>
      <c r="G2918" s="2">
        <v>0</v>
      </c>
      <c r="H2918" s="4">
        <v>6.9706000000000001</v>
      </c>
      <c r="I2918" s="4">
        <v>1.5168999999999999</v>
      </c>
      <c r="J2918" s="7">
        <v>76</v>
      </c>
      <c r="K2918" s="7">
        <v>19</v>
      </c>
      <c r="L2918" s="3">
        <v>0.21759999999999999</v>
      </c>
      <c r="M2918" s="5">
        <v>1.67724619</v>
      </c>
      <c r="N2918" s="6">
        <v>1</v>
      </c>
      <c r="O2918" s="8">
        <f>IFERROR(VLOOKUP(C2918,Sheet2!$B$2:$G$588,6,FALSE),0)</f>
        <v>12804</v>
      </c>
      <c r="P2918" t="s">
        <v>22</v>
      </c>
      <c r="Q2918" s="2">
        <v>0.40378460329999999</v>
      </c>
      <c r="R2918" s="3">
        <v>0.25</v>
      </c>
      <c r="U2918" s="22">
        <f t="shared" si="262"/>
        <v>0.25</v>
      </c>
      <c r="V2918" s="10">
        <f t="shared" si="263"/>
        <v>19</v>
      </c>
      <c r="W2918" s="24">
        <f t="shared" si="264"/>
        <v>19</v>
      </c>
    </row>
    <row r="2919" spans="1:23" x14ac:dyDescent="0.3">
      <c r="A2919" t="s">
        <v>17</v>
      </c>
      <c r="B2919" t="s">
        <v>4211</v>
      </c>
      <c r="C2919" t="s">
        <v>4212</v>
      </c>
      <c r="D2919" t="s">
        <v>4329</v>
      </c>
      <c r="E2919" t="s">
        <v>4330</v>
      </c>
      <c r="F2919">
        <v>0.25</v>
      </c>
      <c r="G2919" s="2">
        <v>0</v>
      </c>
      <c r="H2919" s="4">
        <v>5.8417000000000003</v>
      </c>
      <c r="I2919" s="4">
        <v>1.4442999999999999</v>
      </c>
      <c r="J2919" s="7">
        <v>76</v>
      </c>
      <c r="K2919" s="7">
        <v>19</v>
      </c>
      <c r="L2919" s="3">
        <v>0.2472</v>
      </c>
      <c r="M2919" s="5">
        <v>1.7468644900000001</v>
      </c>
      <c r="N2919" s="6">
        <v>1</v>
      </c>
      <c r="O2919" s="8">
        <f>IFERROR(VLOOKUP(C2919,Sheet2!$B$2:$G$588,6,FALSE),0)</f>
        <v>12804</v>
      </c>
      <c r="P2919" t="s">
        <v>22</v>
      </c>
      <c r="Q2919" s="2">
        <v>0.42754575099999997</v>
      </c>
      <c r="R2919" s="3">
        <v>0.25</v>
      </c>
      <c r="U2919" s="22">
        <f t="shared" si="262"/>
        <v>0.25</v>
      </c>
      <c r="V2919" s="10">
        <f t="shared" si="263"/>
        <v>19</v>
      </c>
      <c r="W2919" s="24">
        <f t="shared" si="264"/>
        <v>19</v>
      </c>
    </row>
    <row r="2920" spans="1:23" x14ac:dyDescent="0.3">
      <c r="A2920" t="s">
        <v>17</v>
      </c>
      <c r="B2920" t="s">
        <v>4211</v>
      </c>
      <c r="C2920" t="s">
        <v>4212</v>
      </c>
      <c r="D2920" t="s">
        <v>4305</v>
      </c>
      <c r="E2920" t="s">
        <v>4306</v>
      </c>
      <c r="F2920">
        <v>0.25</v>
      </c>
      <c r="G2920" s="2">
        <v>0</v>
      </c>
      <c r="H2920" s="4">
        <v>8.7047000000000008</v>
      </c>
      <c r="I2920" s="4">
        <v>1.6133</v>
      </c>
      <c r="J2920" s="7">
        <v>70</v>
      </c>
      <c r="K2920" s="7">
        <v>17</v>
      </c>
      <c r="L2920" s="3">
        <v>0.18529999999999999</v>
      </c>
      <c r="M2920" s="5">
        <v>1.4422208400000001</v>
      </c>
      <c r="N2920" s="6">
        <v>1</v>
      </c>
      <c r="O2920" s="8">
        <f>IFERROR(VLOOKUP(C2920,Sheet2!$B$2:$G$588,6,FALSE),0)</f>
        <v>12804</v>
      </c>
      <c r="P2920" t="s">
        <v>92</v>
      </c>
      <c r="Q2920" s="2">
        <v>0.30662491559999999</v>
      </c>
      <c r="R2920" s="3">
        <v>0.25</v>
      </c>
      <c r="U2920" s="22">
        <f t="shared" si="262"/>
        <v>0.25</v>
      </c>
      <c r="V2920" s="10">
        <f t="shared" si="263"/>
        <v>17.5</v>
      </c>
      <c r="W2920" s="24">
        <f t="shared" si="264"/>
        <v>17.5</v>
      </c>
    </row>
    <row r="2921" spans="1:23" x14ac:dyDescent="0.3">
      <c r="A2921" t="s">
        <v>17</v>
      </c>
      <c r="B2921" t="s">
        <v>4211</v>
      </c>
      <c r="C2921" t="s">
        <v>4212</v>
      </c>
      <c r="D2921" t="s">
        <v>4229</v>
      </c>
      <c r="E2921" t="s">
        <v>4230</v>
      </c>
      <c r="F2921">
        <v>0.25</v>
      </c>
      <c r="G2921" s="2">
        <v>0</v>
      </c>
      <c r="H2921" s="4">
        <v>4.5494000000000003</v>
      </c>
      <c r="I2921" s="4">
        <v>1.3821000000000001</v>
      </c>
      <c r="J2921" s="7">
        <v>61</v>
      </c>
      <c r="K2921" s="7">
        <v>15</v>
      </c>
      <c r="L2921" s="3">
        <v>0.30380000000000001</v>
      </c>
      <c r="M2921" s="5">
        <v>1.47848468</v>
      </c>
      <c r="N2921" s="6">
        <v>1</v>
      </c>
      <c r="O2921" s="8">
        <f>IFERROR(VLOOKUP(C2921,Sheet2!$B$2:$G$588,6,FALSE),0)</f>
        <v>12804</v>
      </c>
      <c r="P2921" t="s">
        <v>22</v>
      </c>
      <c r="Q2921" s="2">
        <v>0.32363181299999999</v>
      </c>
      <c r="R2921" s="3">
        <v>0.25</v>
      </c>
      <c r="U2921" s="22">
        <f t="shared" si="262"/>
        <v>0.25</v>
      </c>
      <c r="V2921" s="10">
        <f t="shared" si="263"/>
        <v>15.25</v>
      </c>
      <c r="W2921" s="24">
        <f t="shared" si="264"/>
        <v>15.25</v>
      </c>
    </row>
    <row r="2922" spans="1:23" x14ac:dyDescent="0.3">
      <c r="A2922" t="s">
        <v>17</v>
      </c>
      <c r="B2922" t="s">
        <v>4211</v>
      </c>
      <c r="C2922" t="s">
        <v>4212</v>
      </c>
      <c r="D2922" t="s">
        <v>4299</v>
      </c>
      <c r="E2922" t="s">
        <v>4300</v>
      </c>
      <c r="F2922">
        <v>0.25</v>
      </c>
      <c r="G2922" s="2">
        <v>0</v>
      </c>
      <c r="H2922" s="4">
        <v>6.8581000000000003</v>
      </c>
      <c r="I2922" s="4">
        <v>0.99739999999999995</v>
      </c>
      <c r="J2922" s="7">
        <v>60</v>
      </c>
      <c r="K2922" s="7">
        <v>15</v>
      </c>
      <c r="L2922" s="3">
        <v>0.1454</v>
      </c>
      <c r="M2922" s="5">
        <v>2.0095967899999998</v>
      </c>
      <c r="N2922" s="6">
        <v>1</v>
      </c>
      <c r="O2922" s="8">
        <f>IFERROR(VLOOKUP(C2922,Sheet2!$B$2:$G$588,6,FALSE),0)</f>
        <v>12804</v>
      </c>
      <c r="P2922" t="s">
        <v>22</v>
      </c>
      <c r="Q2922" s="2">
        <v>0.50238774060000002</v>
      </c>
      <c r="R2922" s="3">
        <v>0.25</v>
      </c>
      <c r="U2922" s="22">
        <f t="shared" si="262"/>
        <v>0.25</v>
      </c>
      <c r="V2922" s="10">
        <f t="shared" si="263"/>
        <v>15</v>
      </c>
      <c r="W2922" s="24">
        <f t="shared" si="264"/>
        <v>15</v>
      </c>
    </row>
    <row r="2923" spans="1:23" x14ac:dyDescent="0.3">
      <c r="A2923" t="s">
        <v>17</v>
      </c>
      <c r="B2923" t="s">
        <v>4211</v>
      </c>
      <c r="C2923" t="s">
        <v>4212</v>
      </c>
      <c r="D2923" t="s">
        <v>4237</v>
      </c>
      <c r="E2923" t="s">
        <v>4238</v>
      </c>
      <c r="F2923">
        <v>0.25</v>
      </c>
      <c r="G2923" s="2">
        <v>0</v>
      </c>
      <c r="H2923" s="4">
        <v>3.4409000000000001</v>
      </c>
      <c r="I2923" s="4">
        <v>0.95079999999999998</v>
      </c>
      <c r="J2923" s="7">
        <v>46</v>
      </c>
      <c r="K2923" s="7">
        <v>11</v>
      </c>
      <c r="L2923" s="3">
        <v>0.27629999999999999</v>
      </c>
      <c r="M2923" s="5">
        <v>1.6075726800000001</v>
      </c>
      <c r="N2923" s="6">
        <v>1</v>
      </c>
      <c r="O2923" s="8">
        <f>IFERROR(VLOOKUP(C2923,Sheet2!$B$2:$G$588,6,FALSE),0)</f>
        <v>12804</v>
      </c>
      <c r="P2923" t="s">
        <v>22</v>
      </c>
      <c r="Q2923" s="2">
        <v>0.37794414539999999</v>
      </c>
      <c r="R2923" s="3">
        <v>0.249999999999999</v>
      </c>
      <c r="U2923" s="22">
        <f t="shared" si="262"/>
        <v>0.249999999999999</v>
      </c>
      <c r="V2923" s="10">
        <f t="shared" si="263"/>
        <v>11.499999999999954</v>
      </c>
      <c r="W2923" s="24">
        <f t="shared" si="264"/>
        <v>11.499999999999954</v>
      </c>
    </row>
    <row r="2924" spans="1:23" x14ac:dyDescent="0.3">
      <c r="A2924" t="s">
        <v>17</v>
      </c>
      <c r="B2924" t="s">
        <v>4211</v>
      </c>
      <c r="C2924" t="s">
        <v>4212</v>
      </c>
      <c r="D2924" t="s">
        <v>4277</v>
      </c>
      <c r="E2924" t="s">
        <v>4278</v>
      </c>
      <c r="F2924">
        <v>0.25</v>
      </c>
      <c r="G2924" s="2">
        <v>0</v>
      </c>
      <c r="H2924" s="4">
        <v>3.9862000000000002</v>
      </c>
      <c r="I2924" s="4">
        <v>0.52790000000000004</v>
      </c>
      <c r="J2924" s="7">
        <v>25</v>
      </c>
      <c r="K2924" s="7">
        <v>6</v>
      </c>
      <c r="L2924" s="3">
        <v>0.13239999999999999</v>
      </c>
      <c r="M2924" s="5">
        <v>1.5798674100000001</v>
      </c>
      <c r="N2924" s="6">
        <v>1</v>
      </c>
      <c r="O2924" s="8">
        <f>IFERROR(VLOOKUP(C2924,Sheet2!$B$2:$G$588,6,FALSE),0)</f>
        <v>12804</v>
      </c>
      <c r="P2924" t="s">
        <v>22</v>
      </c>
      <c r="Q2924" s="2">
        <v>0.36703548920000001</v>
      </c>
      <c r="R2924" s="3">
        <v>0.25</v>
      </c>
      <c r="U2924" s="22">
        <f t="shared" si="262"/>
        <v>0.25</v>
      </c>
      <c r="V2924" s="10">
        <f t="shared" si="263"/>
        <v>6.25</v>
      </c>
      <c r="W2924" s="24">
        <f t="shared" si="264"/>
        <v>6.25</v>
      </c>
    </row>
    <row r="2925" spans="1:23" x14ac:dyDescent="0.3">
      <c r="A2925" t="s">
        <v>17</v>
      </c>
      <c r="B2925" t="s">
        <v>4211</v>
      </c>
      <c r="C2925" t="s">
        <v>4212</v>
      </c>
      <c r="D2925" t="s">
        <v>4331</v>
      </c>
      <c r="E2925" t="s">
        <v>4332</v>
      </c>
      <c r="F2925">
        <v>0.3</v>
      </c>
      <c r="G2925" s="2">
        <v>0</v>
      </c>
      <c r="H2925" s="4">
        <v>3.2471000000000001</v>
      </c>
      <c r="I2925" s="4">
        <v>0.32440000000000002</v>
      </c>
      <c r="J2925" s="7">
        <v>13</v>
      </c>
      <c r="K2925" s="7">
        <v>3</v>
      </c>
      <c r="L2925" s="3">
        <v>9.9900000000000003E-2</v>
      </c>
      <c r="M2925" s="5">
        <v>1.3124862399999999</v>
      </c>
      <c r="N2925" s="6">
        <v>1</v>
      </c>
      <c r="O2925" s="8">
        <f>IFERROR(VLOOKUP(C2925,Sheet2!$B$2:$G$588,6,FALSE),0)</f>
        <v>12804</v>
      </c>
      <c r="P2925" t="s">
        <v>92</v>
      </c>
      <c r="Q2925" s="2">
        <v>0.2380872483</v>
      </c>
      <c r="R2925" s="3">
        <v>0.238087248322147</v>
      </c>
      <c r="U2925" s="22">
        <f t="shared" si="262"/>
        <v>0.238087248322147</v>
      </c>
      <c r="V2925" s="10">
        <f t="shared" si="263"/>
        <v>3.0951342281879111</v>
      </c>
      <c r="W2925" s="24">
        <f t="shared" si="264"/>
        <v>3.0951342281879111</v>
      </c>
    </row>
    <row r="2926" spans="1:23" x14ac:dyDescent="0.3">
      <c r="A2926" t="s">
        <v>17</v>
      </c>
      <c r="B2926" t="s">
        <v>4211</v>
      </c>
      <c r="C2926" t="s">
        <v>4212</v>
      </c>
      <c r="D2926" t="s">
        <v>4315</v>
      </c>
      <c r="E2926" t="s">
        <v>4316</v>
      </c>
      <c r="F2926">
        <v>0.25</v>
      </c>
      <c r="G2926" s="2">
        <v>0</v>
      </c>
      <c r="H2926" s="4">
        <v>1.9443999999999999</v>
      </c>
      <c r="I2926" s="4">
        <v>0.2336</v>
      </c>
      <c r="J2926" s="7">
        <v>8</v>
      </c>
      <c r="K2926" s="7">
        <v>1</v>
      </c>
      <c r="L2926" s="3">
        <v>0.1202</v>
      </c>
      <c r="M2926" s="5">
        <v>1.1973708300000001</v>
      </c>
      <c r="N2926" s="6">
        <v>1</v>
      </c>
      <c r="O2926" s="8">
        <f>IFERROR(VLOOKUP(C2926,Sheet2!$B$2:$G$588,6,FALSE),0)</f>
        <v>12804</v>
      </c>
      <c r="P2926" t="s">
        <v>92</v>
      </c>
      <c r="Q2926" s="2">
        <v>0.16483684830000001</v>
      </c>
      <c r="R2926" s="3">
        <v>0.164836848286779</v>
      </c>
      <c r="U2926" s="22">
        <f t="shared" si="262"/>
        <v>0.164836848286779</v>
      </c>
      <c r="V2926" s="10">
        <f t="shared" si="263"/>
        <v>1.318694786294232</v>
      </c>
      <c r="W2926" s="24">
        <f t="shared" si="264"/>
        <v>1.318694786294232</v>
      </c>
    </row>
    <row r="2927" spans="1:23" hidden="1" x14ac:dyDescent="0.3">
      <c r="A2927" s="27" t="s">
        <v>33</v>
      </c>
      <c r="B2927" s="27" t="s">
        <v>3470</v>
      </c>
      <c r="C2927" s="27" t="s">
        <v>3471</v>
      </c>
      <c r="D2927" t="s">
        <v>34</v>
      </c>
      <c r="E2927" s="27"/>
      <c r="F2927">
        <v>0.28510000000000002</v>
      </c>
      <c r="G2927" s="28">
        <v>0.97936751</v>
      </c>
      <c r="H2927" s="4">
        <v>792.14890000000003</v>
      </c>
      <c r="I2927" s="4">
        <v>331.13040000000001</v>
      </c>
      <c r="J2927" s="7">
        <v>12670</v>
      </c>
      <c r="K2927" s="7">
        <v>3612</v>
      </c>
      <c r="L2927" s="29">
        <v>0.41799999999999998</v>
      </c>
      <c r="M2927" s="30">
        <v>1.27539318</v>
      </c>
      <c r="N2927" s="31">
        <v>0.33890100000000001</v>
      </c>
      <c r="O2927" s="32">
        <f>IFERROR(VLOOKUP(C2927,Sheet2!$B$2:$G$588,6,FALSE),0)</f>
        <v>12670</v>
      </c>
      <c r="P2927" s="27"/>
      <c r="Q2927" s="28">
        <v>0.73427723730000005</v>
      </c>
      <c r="R2927" s="29">
        <v>0.28505793387284101</v>
      </c>
      <c r="S2927" s="29"/>
      <c r="T2927" s="28"/>
      <c r="U2927" s="29" t="str">
        <f t="shared" si="262"/>
        <v/>
      </c>
      <c r="V2927" s="30" t="str">
        <f t="shared" si="263"/>
        <v/>
      </c>
      <c r="W2927" s="33">
        <f t="shared" si="264"/>
        <v>3611.399999999996</v>
      </c>
    </row>
    <row r="2928" spans="1:23" x14ac:dyDescent="0.3">
      <c r="A2928" t="s">
        <v>17</v>
      </c>
      <c r="B2928" t="s">
        <v>3470</v>
      </c>
      <c r="C2928" t="s">
        <v>3471</v>
      </c>
      <c r="D2928" t="s">
        <v>3478</v>
      </c>
      <c r="E2928" t="s">
        <v>3479</v>
      </c>
      <c r="F2928">
        <v>0.3</v>
      </c>
      <c r="G2928" s="2">
        <v>1</v>
      </c>
      <c r="H2928" s="4">
        <v>234.70140000000001</v>
      </c>
      <c r="I2928" s="4">
        <v>84.623999999999995</v>
      </c>
      <c r="J2928" s="7">
        <v>3681</v>
      </c>
      <c r="K2928" s="7">
        <v>1104</v>
      </c>
      <c r="L2928" s="3">
        <v>0.36059999999999998</v>
      </c>
      <c r="M2928" s="5">
        <v>1.4499554299999999</v>
      </c>
      <c r="N2928" s="6">
        <v>0.5</v>
      </c>
      <c r="O2928" s="8">
        <f>IFERROR(VLOOKUP(C2928,Sheet2!$B$2:$G$588,6,FALSE),0)</f>
        <v>12670</v>
      </c>
      <c r="P2928" t="s">
        <v>22</v>
      </c>
      <c r="Q2928" s="2">
        <v>0.65516181490000003</v>
      </c>
      <c r="R2928" s="3">
        <v>0.29999999999999899</v>
      </c>
      <c r="S2928" s="3" t="str">
        <f t="shared" ref="S2928:S2931" si="265">IF(R2928+0.01&lt;Q2928,"Y","")</f>
        <v>Y</v>
      </c>
      <c r="T2928" s="2"/>
      <c r="U2928" s="22">
        <f t="shared" si="262"/>
        <v>0.29999999999999899</v>
      </c>
      <c r="V2928" s="10">
        <f t="shared" si="263"/>
        <v>1104.2999999999963</v>
      </c>
      <c r="W2928" s="24">
        <f t="shared" si="264"/>
        <v>1104.2999999999963</v>
      </c>
    </row>
    <row r="2929" spans="1:23" x14ac:dyDescent="0.3">
      <c r="A2929" t="s">
        <v>17</v>
      </c>
      <c r="B2929" t="s">
        <v>3470</v>
      </c>
      <c r="C2929" t="s">
        <v>3471</v>
      </c>
      <c r="D2929" t="s">
        <v>3476</v>
      </c>
      <c r="E2929" t="s">
        <v>3477</v>
      </c>
      <c r="F2929">
        <v>0.25</v>
      </c>
      <c r="G2929" s="2">
        <v>1</v>
      </c>
      <c r="H2929" s="4">
        <v>236.78749999999999</v>
      </c>
      <c r="I2929" s="4">
        <v>99.99</v>
      </c>
      <c r="J2929" s="7">
        <v>3525</v>
      </c>
      <c r="K2929" s="7">
        <v>881</v>
      </c>
      <c r="L2929" s="3">
        <v>0.42230000000000001</v>
      </c>
      <c r="M2929" s="5">
        <v>1.1750529300000001</v>
      </c>
      <c r="N2929" s="6">
        <v>0.3</v>
      </c>
      <c r="O2929" s="8">
        <f>IFERROR(VLOOKUP(C2929,Sheet2!$B$2:$G$588,6,FALSE),0)</f>
        <v>12670</v>
      </c>
      <c r="P2929" t="s">
        <v>22</v>
      </c>
      <c r="Q2929" s="2">
        <v>0.7446923527</v>
      </c>
      <c r="R2929" s="3">
        <v>0.25</v>
      </c>
      <c r="S2929" s="3" t="str">
        <f t="shared" si="265"/>
        <v>Y</v>
      </c>
      <c r="T2929" s="2"/>
      <c r="U2929" s="22">
        <f t="shared" si="262"/>
        <v>0.25</v>
      </c>
      <c r="V2929" s="10">
        <f t="shared" si="263"/>
        <v>881.25</v>
      </c>
      <c r="W2929" s="24">
        <f t="shared" si="264"/>
        <v>881.25</v>
      </c>
    </row>
    <row r="2930" spans="1:23" x14ac:dyDescent="0.3">
      <c r="A2930" t="s">
        <v>17</v>
      </c>
      <c r="B2930" t="s">
        <v>3470</v>
      </c>
      <c r="C2930" t="s">
        <v>3471</v>
      </c>
      <c r="D2930" t="s">
        <v>3472</v>
      </c>
      <c r="E2930" t="s">
        <v>3473</v>
      </c>
      <c r="F2930">
        <v>0.3</v>
      </c>
      <c r="G2930" s="2">
        <v>1</v>
      </c>
      <c r="H2930" s="4">
        <v>234.7244</v>
      </c>
      <c r="I2930" s="4">
        <v>100.4491</v>
      </c>
      <c r="J2930" s="7">
        <v>3487</v>
      </c>
      <c r="K2930" s="7">
        <v>1046</v>
      </c>
      <c r="L2930" s="3">
        <v>0.4279</v>
      </c>
      <c r="M2930" s="5">
        <v>1.1571962200000001</v>
      </c>
      <c r="N2930" s="6">
        <v>0.3</v>
      </c>
      <c r="O2930" s="8">
        <f>IFERROR(VLOOKUP(C2930,Sheet2!$B$2:$G$588,6,FALSE),0)</f>
        <v>12670</v>
      </c>
      <c r="P2930" t="s">
        <v>22</v>
      </c>
      <c r="Q2930" s="2">
        <v>0.74075269610000005</v>
      </c>
      <c r="R2930" s="3">
        <v>0.3</v>
      </c>
      <c r="S2930" s="3" t="str">
        <f t="shared" si="265"/>
        <v>Y</v>
      </c>
      <c r="T2930" s="2"/>
      <c r="U2930" s="22">
        <f t="shared" si="262"/>
        <v>0.3</v>
      </c>
      <c r="V2930" s="10">
        <f t="shared" si="263"/>
        <v>1046.0999999999999</v>
      </c>
      <c r="W2930" s="24">
        <f t="shared" si="264"/>
        <v>1046.0999999999999</v>
      </c>
    </row>
    <row r="2931" spans="1:23" x14ac:dyDescent="0.3">
      <c r="A2931" t="s">
        <v>17</v>
      </c>
      <c r="B2931" t="s">
        <v>3470</v>
      </c>
      <c r="C2931" t="s">
        <v>3471</v>
      </c>
      <c r="D2931" t="s">
        <v>3480</v>
      </c>
      <c r="E2931" t="s">
        <v>3481</v>
      </c>
      <c r="F2931">
        <v>0.3</v>
      </c>
      <c r="G2931" s="2">
        <v>1</v>
      </c>
      <c r="H2931" s="4">
        <v>74.1905</v>
      </c>
      <c r="I2931" s="4">
        <v>38.681699999999999</v>
      </c>
      <c r="J2931" s="7">
        <v>1715</v>
      </c>
      <c r="K2931" s="7">
        <v>515</v>
      </c>
      <c r="L2931" s="3">
        <v>0.52139999999999997</v>
      </c>
      <c r="M2931" s="5">
        <v>1.4780627200000001</v>
      </c>
      <c r="N2931" s="6">
        <v>0.1</v>
      </c>
      <c r="O2931" s="8">
        <f>IFERROR(VLOOKUP(C2931,Sheet2!$B$2:$G$588,6,FALSE),0)</f>
        <v>12670</v>
      </c>
      <c r="P2931" t="s">
        <v>22</v>
      </c>
      <c r="Q2931" s="2">
        <v>0.93234387259999996</v>
      </c>
      <c r="R2931" s="3">
        <v>0.3</v>
      </c>
      <c r="S2931" s="3" t="str">
        <f t="shared" si="265"/>
        <v>Y</v>
      </c>
      <c r="T2931" s="2"/>
      <c r="U2931" s="22">
        <f t="shared" si="262"/>
        <v>0.3</v>
      </c>
      <c r="V2931" s="10">
        <f t="shared" si="263"/>
        <v>514.5</v>
      </c>
      <c r="W2931" s="24">
        <f t="shared" si="264"/>
        <v>514.5</v>
      </c>
    </row>
    <row r="2932" spans="1:23" x14ac:dyDescent="0.3">
      <c r="A2932" t="s">
        <v>17</v>
      </c>
      <c r="B2932" t="s">
        <v>3470</v>
      </c>
      <c r="C2932" t="s">
        <v>3471</v>
      </c>
      <c r="D2932" t="s">
        <v>3474</v>
      </c>
      <c r="E2932" t="s">
        <v>3475</v>
      </c>
      <c r="F2932">
        <v>0.25</v>
      </c>
      <c r="G2932" s="2">
        <v>0</v>
      </c>
      <c r="H2932" s="4">
        <v>11.725899999999999</v>
      </c>
      <c r="I2932" s="4">
        <v>7.3853999999999997</v>
      </c>
      <c r="J2932" s="7">
        <v>261</v>
      </c>
      <c r="K2932" s="7">
        <v>65</v>
      </c>
      <c r="L2932" s="3">
        <v>0.62980000000000003</v>
      </c>
      <c r="M2932" s="5">
        <v>1.17982901</v>
      </c>
      <c r="N2932" s="6">
        <v>0.8</v>
      </c>
      <c r="O2932" s="8">
        <f>IFERROR(VLOOKUP(C2932,Sheet2!$B$2:$G$588,6,FALSE),0)</f>
        <v>12670</v>
      </c>
      <c r="P2932" t="s">
        <v>22</v>
      </c>
      <c r="Q2932" s="2">
        <v>0.3219356404</v>
      </c>
      <c r="R2932" s="3">
        <v>0.25</v>
      </c>
      <c r="U2932" s="22">
        <f t="shared" si="262"/>
        <v>0.25</v>
      </c>
      <c r="V2932" s="10">
        <f t="shared" si="263"/>
        <v>65.25</v>
      </c>
      <c r="W2932" s="24">
        <f t="shared" si="264"/>
        <v>65.25</v>
      </c>
    </row>
    <row r="2933" spans="1:23" hidden="1" x14ac:dyDescent="0.3">
      <c r="A2933" t="s">
        <v>33</v>
      </c>
      <c r="B2933" t="s">
        <v>11888</v>
      </c>
      <c r="C2933" t="s">
        <v>11889</v>
      </c>
      <c r="D2933" t="s">
        <v>34</v>
      </c>
      <c r="F2933">
        <v>0.25080000000000002</v>
      </c>
      <c r="G2933" s="2">
        <v>0</v>
      </c>
      <c r="H2933" s="4">
        <v>10311.6561</v>
      </c>
      <c r="I2933" s="4">
        <v>714.40009999999995</v>
      </c>
      <c r="J2933" s="7">
        <v>12669</v>
      </c>
      <c r="K2933" s="7">
        <v>3177</v>
      </c>
      <c r="L2933" s="3">
        <v>6.93E-2</v>
      </c>
      <c r="M2933" s="5">
        <v>0.59110883999999997</v>
      </c>
      <c r="N2933" s="6">
        <v>0.129576</v>
      </c>
      <c r="O2933" s="8">
        <f>IFERROR(VLOOKUP(C2933,Sheet2!$B$2:$G$588,6,FALSE),0)</f>
        <v>12669</v>
      </c>
      <c r="Q2933" s="2">
        <v>0.78079164030000003</v>
      </c>
      <c r="R2933" s="3">
        <v>0.25078554341391801</v>
      </c>
      <c r="U2933" s="22" t="str">
        <f t="shared" si="262"/>
        <v/>
      </c>
      <c r="V2933" s="10" t="str">
        <f t="shared" si="263"/>
        <v/>
      </c>
      <c r="W2933" s="24">
        <f t="shared" si="264"/>
        <v>3175.3999999999974</v>
      </c>
    </row>
    <row r="2934" spans="1:23" x14ac:dyDescent="0.3">
      <c r="A2934" t="s">
        <v>17</v>
      </c>
      <c r="B2934" t="s">
        <v>11888</v>
      </c>
      <c r="C2934" t="s">
        <v>11889</v>
      </c>
      <c r="D2934" t="s">
        <v>11959</v>
      </c>
      <c r="E2934" t="s">
        <v>11960</v>
      </c>
      <c r="F2934">
        <v>0.25</v>
      </c>
      <c r="G2934" s="2">
        <v>0</v>
      </c>
      <c r="H2934" s="4">
        <v>37.222099999999998</v>
      </c>
      <c r="I2934" s="4">
        <v>13.795</v>
      </c>
      <c r="J2934" s="7">
        <v>280</v>
      </c>
      <c r="K2934" s="7">
        <v>70</v>
      </c>
      <c r="L2934" s="3">
        <v>0.37059999999999998</v>
      </c>
      <c r="M2934" s="5">
        <v>0.67651011999999999</v>
      </c>
      <c r="N2934" s="6">
        <v>0.1</v>
      </c>
      <c r="O2934" s="8">
        <f>IFERROR(VLOOKUP(C2934,Sheet2!$B$2:$G$588,6,FALSE),0)</f>
        <v>12669</v>
      </c>
      <c r="P2934" t="s">
        <v>22</v>
      </c>
      <c r="Q2934" s="2">
        <v>0.85218255180000002</v>
      </c>
      <c r="R2934" s="3">
        <v>0.249999999999999</v>
      </c>
      <c r="U2934" s="22">
        <f t="shared" si="262"/>
        <v>0.249999999999999</v>
      </c>
      <c r="V2934" s="10">
        <f t="shared" si="263"/>
        <v>69.999999999999716</v>
      </c>
      <c r="W2934" s="24">
        <f t="shared" si="264"/>
        <v>69.999999999999716</v>
      </c>
    </row>
    <row r="2935" spans="1:23" x14ac:dyDescent="0.3">
      <c r="A2935" t="s">
        <v>17</v>
      </c>
      <c r="B2935" t="s">
        <v>11888</v>
      </c>
      <c r="C2935" t="s">
        <v>11889</v>
      </c>
      <c r="D2935" t="s">
        <v>12057</v>
      </c>
      <c r="E2935" t="s">
        <v>12058</v>
      </c>
      <c r="F2935">
        <v>0.25</v>
      </c>
      <c r="G2935" s="2">
        <v>0</v>
      </c>
      <c r="H2935" s="4">
        <v>120.0445</v>
      </c>
      <c r="I2935" s="4">
        <v>9.3686000000000007</v>
      </c>
      <c r="J2935" s="7">
        <v>197</v>
      </c>
      <c r="K2935" s="7">
        <v>49</v>
      </c>
      <c r="L2935" s="3">
        <v>7.8E-2</v>
      </c>
      <c r="M2935" s="5">
        <v>0.70231851999999995</v>
      </c>
      <c r="N2935" s="6">
        <v>0.15</v>
      </c>
      <c r="O2935" s="8">
        <f>IFERROR(VLOOKUP(C2935,Sheet2!$B$2:$G$588,6,FALSE),0)</f>
        <v>12669</v>
      </c>
      <c r="P2935" t="s">
        <v>22</v>
      </c>
      <c r="Q2935" s="2">
        <v>0.78642169510000004</v>
      </c>
      <c r="R2935" s="3">
        <v>0.249999999999999</v>
      </c>
      <c r="U2935" s="22">
        <f t="shared" si="262"/>
        <v>0.249999999999999</v>
      </c>
      <c r="V2935" s="10">
        <f t="shared" si="263"/>
        <v>49.249999999999801</v>
      </c>
      <c r="W2935" s="24">
        <f t="shared" si="264"/>
        <v>49.249999999999801</v>
      </c>
    </row>
    <row r="2936" spans="1:23" x14ac:dyDescent="0.3">
      <c r="A2936" t="s">
        <v>17</v>
      </c>
      <c r="B2936" t="s">
        <v>11888</v>
      </c>
      <c r="C2936" t="s">
        <v>11889</v>
      </c>
      <c r="D2936" t="s">
        <v>12008</v>
      </c>
      <c r="E2936" t="s">
        <v>12009</v>
      </c>
      <c r="F2936">
        <v>0.25</v>
      </c>
      <c r="G2936" s="2">
        <v>0</v>
      </c>
      <c r="H2936" s="4">
        <v>120.1028</v>
      </c>
      <c r="I2936" s="4">
        <v>7.5427</v>
      </c>
      <c r="J2936" s="7">
        <v>179</v>
      </c>
      <c r="K2936" s="7">
        <v>45</v>
      </c>
      <c r="L2936" s="3">
        <v>6.2799999999999995E-2</v>
      </c>
      <c r="M2936" s="5">
        <v>0.78951115999999999</v>
      </c>
      <c r="N2936" s="6">
        <v>0.15</v>
      </c>
      <c r="O2936" s="8">
        <f>IFERROR(VLOOKUP(C2936,Sheet2!$B$2:$G$588,6,FALSE),0)</f>
        <v>12669</v>
      </c>
      <c r="P2936" t="s">
        <v>22</v>
      </c>
      <c r="Q2936" s="2">
        <v>0.81000901989999996</v>
      </c>
      <c r="R2936" s="3">
        <v>0.25</v>
      </c>
      <c r="U2936" s="22">
        <f t="shared" si="262"/>
        <v>0.25</v>
      </c>
      <c r="V2936" s="10">
        <f t="shared" si="263"/>
        <v>44.75</v>
      </c>
      <c r="W2936" s="24">
        <f t="shared" si="264"/>
        <v>44.75</v>
      </c>
    </row>
    <row r="2937" spans="1:23" x14ac:dyDescent="0.3">
      <c r="A2937" t="s">
        <v>17</v>
      </c>
      <c r="B2937" t="s">
        <v>11888</v>
      </c>
      <c r="C2937" t="s">
        <v>11889</v>
      </c>
      <c r="D2937" t="s">
        <v>11948</v>
      </c>
      <c r="E2937" t="s">
        <v>6644</v>
      </c>
      <c r="F2937">
        <v>0.25</v>
      </c>
      <c r="G2937" s="2">
        <v>0</v>
      </c>
      <c r="H2937" s="4">
        <v>58.692799999999998</v>
      </c>
      <c r="I2937" s="4">
        <v>12.2707</v>
      </c>
      <c r="J2937" s="7">
        <v>175</v>
      </c>
      <c r="K2937" s="7">
        <v>44</v>
      </c>
      <c r="L2937" s="3">
        <v>0.20910000000000001</v>
      </c>
      <c r="M2937" s="5">
        <v>0.47407882000000001</v>
      </c>
      <c r="N2937" s="6">
        <v>0.1</v>
      </c>
      <c r="O2937" s="8">
        <f>IFERROR(VLOOKUP(C2937,Sheet2!$B$2:$G$588,6,FALSE),0)</f>
        <v>12669</v>
      </c>
      <c r="P2937" t="s">
        <v>22</v>
      </c>
      <c r="Q2937" s="2">
        <v>0.78906461039999998</v>
      </c>
      <c r="R2937" s="3">
        <v>0.25</v>
      </c>
      <c r="U2937" s="22">
        <f t="shared" si="262"/>
        <v>0.25</v>
      </c>
      <c r="V2937" s="10">
        <f t="shared" si="263"/>
        <v>43.75</v>
      </c>
      <c r="W2937" s="24">
        <f t="shared" si="264"/>
        <v>43.75</v>
      </c>
    </row>
    <row r="2938" spans="1:23" x14ac:dyDescent="0.3">
      <c r="A2938" t="s">
        <v>17</v>
      </c>
      <c r="B2938" t="s">
        <v>11888</v>
      </c>
      <c r="C2938" t="s">
        <v>11889</v>
      </c>
      <c r="D2938" t="s">
        <v>12080</v>
      </c>
      <c r="E2938" t="s">
        <v>12081</v>
      </c>
      <c r="F2938">
        <v>0.25</v>
      </c>
      <c r="G2938" s="2">
        <v>0</v>
      </c>
      <c r="H2938" s="4">
        <v>119.13460000000001</v>
      </c>
      <c r="I2938" s="4">
        <v>8.2225999999999999</v>
      </c>
      <c r="J2938" s="7">
        <v>175</v>
      </c>
      <c r="K2938" s="7">
        <v>44</v>
      </c>
      <c r="L2938" s="3">
        <v>6.9000000000000006E-2</v>
      </c>
      <c r="M2938" s="5">
        <v>0.70750975000000005</v>
      </c>
      <c r="N2938" s="6">
        <v>0.15</v>
      </c>
      <c r="O2938" s="8">
        <f>IFERROR(VLOOKUP(C2938,Sheet2!$B$2:$G$588,6,FALSE),0)</f>
        <v>12669</v>
      </c>
      <c r="P2938" t="s">
        <v>22</v>
      </c>
      <c r="Q2938" s="2">
        <v>0.78798878770000003</v>
      </c>
      <c r="R2938" s="3">
        <v>0.249999999999999</v>
      </c>
      <c r="U2938" s="22">
        <f t="shared" si="262"/>
        <v>0.249999999999999</v>
      </c>
      <c r="V2938" s="10">
        <f t="shared" si="263"/>
        <v>43.749999999999822</v>
      </c>
      <c r="W2938" s="24">
        <f t="shared" si="264"/>
        <v>43.749999999999822</v>
      </c>
    </row>
    <row r="2939" spans="1:23" x14ac:dyDescent="0.3">
      <c r="A2939" t="s">
        <v>17</v>
      </c>
      <c r="B2939" t="s">
        <v>11888</v>
      </c>
      <c r="C2939" t="s">
        <v>11889</v>
      </c>
      <c r="D2939" t="s">
        <v>11949</v>
      </c>
      <c r="E2939" t="s">
        <v>11950</v>
      </c>
      <c r="F2939">
        <v>0.25</v>
      </c>
      <c r="G2939" s="2">
        <v>0</v>
      </c>
      <c r="H2939" s="4">
        <v>43.007599999999996</v>
      </c>
      <c r="I2939" s="4">
        <v>9.0115999999999996</v>
      </c>
      <c r="J2939" s="7">
        <v>173</v>
      </c>
      <c r="K2939" s="7">
        <v>43</v>
      </c>
      <c r="L2939" s="3">
        <v>0.20949999999999999</v>
      </c>
      <c r="M2939" s="5">
        <v>0.63959988000000001</v>
      </c>
      <c r="N2939" s="6">
        <v>0.1</v>
      </c>
      <c r="O2939" s="8">
        <f>IFERROR(VLOOKUP(C2939,Sheet2!$B$2:$G$588,6,FALSE),0)</f>
        <v>12669</v>
      </c>
      <c r="P2939" t="s">
        <v>22</v>
      </c>
      <c r="Q2939" s="2">
        <v>0.84365225320000004</v>
      </c>
      <c r="R2939" s="3">
        <v>0.25</v>
      </c>
      <c r="U2939" s="22">
        <f t="shared" si="262"/>
        <v>0.25</v>
      </c>
      <c r="V2939" s="10">
        <f t="shared" si="263"/>
        <v>43.25</v>
      </c>
      <c r="W2939" s="24">
        <f t="shared" si="264"/>
        <v>43.25</v>
      </c>
    </row>
    <row r="2940" spans="1:23" x14ac:dyDescent="0.3">
      <c r="A2940" t="s">
        <v>17</v>
      </c>
      <c r="B2940" t="s">
        <v>11888</v>
      </c>
      <c r="C2940" t="s">
        <v>11889</v>
      </c>
      <c r="D2940" t="s">
        <v>11929</v>
      </c>
      <c r="E2940" t="s">
        <v>11930</v>
      </c>
      <c r="F2940">
        <v>0.25</v>
      </c>
      <c r="G2940" s="2">
        <v>0</v>
      </c>
      <c r="H2940" s="4">
        <v>117.1249</v>
      </c>
      <c r="I2940" s="4">
        <v>7.8647999999999998</v>
      </c>
      <c r="J2940" s="7">
        <v>168</v>
      </c>
      <c r="K2940" s="7">
        <v>42</v>
      </c>
      <c r="L2940" s="3">
        <v>6.7100000000000007E-2</v>
      </c>
      <c r="M2940" s="5">
        <v>0.71346235999999996</v>
      </c>
      <c r="N2940" s="6">
        <v>0.15</v>
      </c>
      <c r="O2940" s="8">
        <f>IFERROR(VLOOKUP(C2940,Sheet2!$B$2:$G$588,6,FALSE),0)</f>
        <v>12669</v>
      </c>
      <c r="P2940" t="s">
        <v>22</v>
      </c>
      <c r="Q2940" s="2">
        <v>0.7897576543</v>
      </c>
      <c r="R2940" s="3">
        <v>0.249999999999999</v>
      </c>
      <c r="U2940" s="22">
        <f t="shared" si="262"/>
        <v>0.249999999999999</v>
      </c>
      <c r="V2940" s="10">
        <f t="shared" si="263"/>
        <v>41.999999999999829</v>
      </c>
      <c r="W2940" s="24">
        <f t="shared" si="264"/>
        <v>41.999999999999829</v>
      </c>
    </row>
    <row r="2941" spans="1:23" x14ac:dyDescent="0.3">
      <c r="A2941" t="s">
        <v>17</v>
      </c>
      <c r="B2941" t="s">
        <v>11888</v>
      </c>
      <c r="C2941" t="s">
        <v>11889</v>
      </c>
      <c r="D2941" t="s">
        <v>11900</v>
      </c>
      <c r="E2941" t="s">
        <v>11901</v>
      </c>
      <c r="F2941">
        <v>0.25</v>
      </c>
      <c r="G2941" s="2">
        <v>0</v>
      </c>
      <c r="H2941" s="4">
        <v>120.34950000000001</v>
      </c>
      <c r="I2941" s="4">
        <v>6.9504999999999999</v>
      </c>
      <c r="J2941" s="7">
        <v>166</v>
      </c>
      <c r="K2941" s="7">
        <v>41</v>
      </c>
      <c r="L2941" s="3">
        <v>5.7799999999999997E-2</v>
      </c>
      <c r="M2941" s="5">
        <v>0.79385450000000002</v>
      </c>
      <c r="N2941" s="6">
        <v>0.15</v>
      </c>
      <c r="O2941" s="8">
        <f>IFERROR(VLOOKUP(C2941,Sheet2!$B$2:$G$588,6,FALSE),0)</f>
        <v>12669</v>
      </c>
      <c r="P2941" t="s">
        <v>22</v>
      </c>
      <c r="Q2941" s="2">
        <v>0.81104849859999995</v>
      </c>
      <c r="R2941" s="3">
        <v>0.25</v>
      </c>
      <c r="U2941" s="22">
        <f t="shared" si="262"/>
        <v>0.25</v>
      </c>
      <c r="V2941" s="10">
        <f t="shared" si="263"/>
        <v>41.5</v>
      </c>
      <c r="W2941" s="24">
        <f t="shared" si="264"/>
        <v>41.5</v>
      </c>
    </row>
    <row r="2942" spans="1:23" x14ac:dyDescent="0.3">
      <c r="A2942" t="s">
        <v>17</v>
      </c>
      <c r="B2942" t="s">
        <v>11888</v>
      </c>
      <c r="C2942" t="s">
        <v>11889</v>
      </c>
      <c r="D2942" t="s">
        <v>12079</v>
      </c>
      <c r="E2942" t="s">
        <v>6628</v>
      </c>
      <c r="F2942">
        <v>0.25</v>
      </c>
      <c r="G2942" s="2">
        <v>0</v>
      </c>
      <c r="H2942" s="4">
        <v>44.870600000000003</v>
      </c>
      <c r="I2942" s="4">
        <v>10.042299999999999</v>
      </c>
      <c r="J2942" s="7">
        <v>163</v>
      </c>
      <c r="K2942" s="7">
        <v>41</v>
      </c>
      <c r="L2942" s="3">
        <v>0.2238</v>
      </c>
      <c r="M2942" s="5">
        <v>0.54122566999999999</v>
      </c>
      <c r="N2942" s="6">
        <v>0.1</v>
      </c>
      <c r="O2942" s="8">
        <f>IFERROR(VLOOKUP(C2942,Sheet2!$B$2:$G$588,6,FALSE),0)</f>
        <v>12669</v>
      </c>
      <c r="P2942" t="s">
        <v>22</v>
      </c>
      <c r="Q2942" s="2">
        <v>0.81523419019999999</v>
      </c>
      <c r="R2942" s="3">
        <v>0.25</v>
      </c>
      <c r="U2942" s="22">
        <f t="shared" si="262"/>
        <v>0.25</v>
      </c>
      <c r="V2942" s="10">
        <f t="shared" si="263"/>
        <v>40.75</v>
      </c>
      <c r="W2942" s="24">
        <f t="shared" si="264"/>
        <v>40.75</v>
      </c>
    </row>
    <row r="2943" spans="1:23" x14ac:dyDescent="0.3">
      <c r="A2943" t="s">
        <v>17</v>
      </c>
      <c r="B2943" t="s">
        <v>11888</v>
      </c>
      <c r="C2943" t="s">
        <v>11889</v>
      </c>
      <c r="D2943" t="s">
        <v>12011</v>
      </c>
      <c r="E2943" t="s">
        <v>6720</v>
      </c>
      <c r="F2943">
        <v>0.25</v>
      </c>
      <c r="G2943" s="2">
        <v>0</v>
      </c>
      <c r="H2943" s="4">
        <v>57.728999999999999</v>
      </c>
      <c r="I2943" s="4">
        <v>11.203200000000001</v>
      </c>
      <c r="J2943" s="7">
        <v>160</v>
      </c>
      <c r="K2943" s="7">
        <v>40</v>
      </c>
      <c r="L2943" s="3">
        <v>0.19409999999999999</v>
      </c>
      <c r="M2943" s="5">
        <v>0.47578692</v>
      </c>
      <c r="N2943" s="6">
        <v>0.1</v>
      </c>
      <c r="O2943" s="8">
        <f>IFERROR(VLOOKUP(C2943,Sheet2!$B$2:$G$588,6,FALSE),0)</f>
        <v>12669</v>
      </c>
      <c r="P2943" t="s">
        <v>22</v>
      </c>
      <c r="Q2943" s="2">
        <v>0.78982188230000006</v>
      </c>
      <c r="R2943" s="3">
        <v>0.25</v>
      </c>
      <c r="U2943" s="22">
        <f t="shared" si="262"/>
        <v>0.25</v>
      </c>
      <c r="V2943" s="10">
        <f t="shared" si="263"/>
        <v>40</v>
      </c>
      <c r="W2943" s="24">
        <f t="shared" si="264"/>
        <v>40</v>
      </c>
    </row>
    <row r="2944" spans="1:23" x14ac:dyDescent="0.3">
      <c r="A2944" t="s">
        <v>17</v>
      </c>
      <c r="B2944" t="s">
        <v>11888</v>
      </c>
      <c r="C2944" t="s">
        <v>11889</v>
      </c>
      <c r="D2944" t="s">
        <v>12024</v>
      </c>
      <c r="E2944" t="s">
        <v>12025</v>
      </c>
      <c r="F2944">
        <v>0.25</v>
      </c>
      <c r="G2944" s="2">
        <v>0</v>
      </c>
      <c r="H2944" s="4">
        <v>43.232700000000001</v>
      </c>
      <c r="I2944" s="4">
        <v>10.9931</v>
      </c>
      <c r="J2944" s="7">
        <v>160</v>
      </c>
      <c r="K2944" s="7">
        <v>40</v>
      </c>
      <c r="L2944" s="3">
        <v>0.25430000000000003</v>
      </c>
      <c r="M2944" s="5">
        <v>0.48591905000000002</v>
      </c>
      <c r="N2944" s="6">
        <v>0.1</v>
      </c>
      <c r="O2944" s="8">
        <f>IFERROR(VLOOKUP(C2944,Sheet2!$B$2:$G$588,6,FALSE),0)</f>
        <v>12669</v>
      </c>
      <c r="P2944" t="s">
        <v>22</v>
      </c>
      <c r="Q2944" s="2">
        <v>0.7942044063</v>
      </c>
      <c r="R2944" s="3">
        <v>0.25</v>
      </c>
      <c r="U2944" s="22">
        <f t="shared" si="262"/>
        <v>0.25</v>
      </c>
      <c r="V2944" s="10">
        <f t="shared" si="263"/>
        <v>40</v>
      </c>
      <c r="W2944" s="24">
        <f t="shared" si="264"/>
        <v>40</v>
      </c>
    </row>
    <row r="2945" spans="1:23" x14ac:dyDescent="0.3">
      <c r="A2945" t="s">
        <v>17</v>
      </c>
      <c r="B2945" t="s">
        <v>11888</v>
      </c>
      <c r="C2945" t="s">
        <v>11889</v>
      </c>
      <c r="D2945" t="s">
        <v>12078</v>
      </c>
      <c r="E2945" t="s">
        <v>6658</v>
      </c>
      <c r="F2945">
        <v>0.25</v>
      </c>
      <c r="G2945" s="2">
        <v>0</v>
      </c>
      <c r="H2945" s="4">
        <v>47.436799999999998</v>
      </c>
      <c r="I2945" s="4">
        <v>9.7414000000000005</v>
      </c>
      <c r="J2945" s="7">
        <v>160</v>
      </c>
      <c r="K2945" s="7">
        <v>40</v>
      </c>
      <c r="L2945" s="3">
        <v>0.2054</v>
      </c>
      <c r="M2945" s="5">
        <v>0.54703329000000001</v>
      </c>
      <c r="N2945" s="6">
        <v>0.1</v>
      </c>
      <c r="O2945" s="8">
        <f>IFERROR(VLOOKUP(C2945,Sheet2!$B$2:$G$588,6,FALSE),0)</f>
        <v>12669</v>
      </c>
      <c r="P2945" t="s">
        <v>22</v>
      </c>
      <c r="Q2945" s="2">
        <v>0.81719576859999998</v>
      </c>
      <c r="R2945" s="3">
        <v>0.249999999999999</v>
      </c>
      <c r="U2945" s="22">
        <f t="shared" si="262"/>
        <v>0.249999999999999</v>
      </c>
      <c r="V2945" s="10">
        <f t="shared" si="263"/>
        <v>39.999999999999844</v>
      </c>
      <c r="W2945" s="24">
        <f t="shared" si="264"/>
        <v>39.999999999999844</v>
      </c>
    </row>
    <row r="2946" spans="1:23" x14ac:dyDescent="0.3">
      <c r="A2946" t="s">
        <v>17</v>
      </c>
      <c r="B2946" t="s">
        <v>11888</v>
      </c>
      <c r="C2946" t="s">
        <v>11889</v>
      </c>
      <c r="D2946" t="s">
        <v>11988</v>
      </c>
      <c r="E2946" t="s">
        <v>6698</v>
      </c>
      <c r="F2946">
        <v>0.25</v>
      </c>
      <c r="G2946" s="2">
        <v>0</v>
      </c>
      <c r="H2946" s="4">
        <v>43.313600000000001</v>
      </c>
      <c r="I2946" s="4">
        <v>9.2492000000000001</v>
      </c>
      <c r="J2946" s="7">
        <v>157</v>
      </c>
      <c r="K2946" s="7">
        <v>39</v>
      </c>
      <c r="L2946" s="3">
        <v>0.2135</v>
      </c>
      <c r="M2946" s="5">
        <v>0.56413131999999999</v>
      </c>
      <c r="N2946" s="6">
        <v>0.1</v>
      </c>
      <c r="O2946" s="8">
        <f>IFERROR(VLOOKUP(C2946,Sheet2!$B$2:$G$588,6,FALSE),0)</f>
        <v>12669</v>
      </c>
      <c r="P2946" t="s">
        <v>22</v>
      </c>
      <c r="Q2946" s="2">
        <v>0.82273630779999996</v>
      </c>
      <c r="R2946" s="3">
        <v>0.249999999999999</v>
      </c>
      <c r="U2946" s="22">
        <f t="shared" si="262"/>
        <v>0.249999999999999</v>
      </c>
      <c r="V2946" s="10">
        <f t="shared" si="263"/>
        <v>39.249999999999844</v>
      </c>
      <c r="W2946" s="24">
        <f t="shared" si="264"/>
        <v>39.249999999999844</v>
      </c>
    </row>
    <row r="2947" spans="1:23" x14ac:dyDescent="0.3">
      <c r="A2947" t="s">
        <v>17</v>
      </c>
      <c r="B2947" t="s">
        <v>11888</v>
      </c>
      <c r="C2947" t="s">
        <v>11889</v>
      </c>
      <c r="D2947" t="s">
        <v>11918</v>
      </c>
      <c r="E2947" t="s">
        <v>11919</v>
      </c>
      <c r="F2947">
        <v>0.25</v>
      </c>
      <c r="G2947" s="2">
        <v>0</v>
      </c>
      <c r="H2947" s="4">
        <v>118.76949999999999</v>
      </c>
      <c r="I2947" s="4">
        <v>7.2645</v>
      </c>
      <c r="J2947" s="7">
        <v>156</v>
      </c>
      <c r="K2947" s="7">
        <v>39</v>
      </c>
      <c r="L2947" s="3">
        <v>6.1199999999999997E-2</v>
      </c>
      <c r="M2947" s="5">
        <v>0.71381965000000003</v>
      </c>
      <c r="N2947" s="6">
        <v>0.15</v>
      </c>
      <c r="O2947" s="8">
        <f>IFERROR(VLOOKUP(C2947,Sheet2!$B$2:$G$588,6,FALSE),0)</f>
        <v>12669</v>
      </c>
      <c r="P2947" t="s">
        <v>22</v>
      </c>
      <c r="Q2947" s="2">
        <v>0.78986288800000004</v>
      </c>
      <c r="R2947" s="3">
        <v>0.25</v>
      </c>
      <c r="U2947" s="22">
        <f t="shared" si="262"/>
        <v>0.25</v>
      </c>
      <c r="V2947" s="10">
        <f t="shared" si="263"/>
        <v>39</v>
      </c>
      <c r="W2947" s="24">
        <f t="shared" si="264"/>
        <v>39</v>
      </c>
    </row>
    <row r="2948" spans="1:23" x14ac:dyDescent="0.3">
      <c r="A2948" t="s">
        <v>17</v>
      </c>
      <c r="B2948" t="s">
        <v>11888</v>
      </c>
      <c r="C2948" t="s">
        <v>11889</v>
      </c>
      <c r="D2948" t="s">
        <v>12056</v>
      </c>
      <c r="E2948" t="s">
        <v>6648</v>
      </c>
      <c r="F2948">
        <v>0.25</v>
      </c>
      <c r="G2948" s="2">
        <v>0</v>
      </c>
      <c r="H2948" s="4">
        <v>48.088799999999999</v>
      </c>
      <c r="I2948" s="4">
        <v>11.603199999999999</v>
      </c>
      <c r="J2948" s="7">
        <v>155</v>
      </c>
      <c r="K2948" s="7">
        <v>39</v>
      </c>
      <c r="L2948" s="3">
        <v>0.24129999999999999</v>
      </c>
      <c r="M2948" s="5">
        <v>0.44655359999999999</v>
      </c>
      <c r="N2948" s="6">
        <v>0.1</v>
      </c>
      <c r="O2948" s="8">
        <f>IFERROR(VLOOKUP(C2948,Sheet2!$B$2:$G$588,6,FALSE),0)</f>
        <v>12669</v>
      </c>
      <c r="P2948" t="s">
        <v>22</v>
      </c>
      <c r="Q2948" s="2">
        <v>0.77606271819999995</v>
      </c>
      <c r="R2948" s="3">
        <v>0.25</v>
      </c>
      <c r="U2948" s="22">
        <f t="shared" si="262"/>
        <v>0.25</v>
      </c>
      <c r="V2948" s="10">
        <f t="shared" si="263"/>
        <v>38.75</v>
      </c>
      <c r="W2948" s="24">
        <f t="shared" si="264"/>
        <v>38.75</v>
      </c>
    </row>
    <row r="2949" spans="1:23" x14ac:dyDescent="0.3">
      <c r="A2949" t="s">
        <v>17</v>
      </c>
      <c r="B2949" t="s">
        <v>11888</v>
      </c>
      <c r="C2949" t="s">
        <v>11889</v>
      </c>
      <c r="D2949" t="s">
        <v>12071</v>
      </c>
      <c r="E2949" t="s">
        <v>12072</v>
      </c>
      <c r="F2949">
        <v>0.25</v>
      </c>
      <c r="G2949" s="2">
        <v>0</v>
      </c>
      <c r="H2949" s="4">
        <v>119.7885</v>
      </c>
      <c r="I2949" s="4">
        <v>5.6593</v>
      </c>
      <c r="J2949" s="7">
        <v>151</v>
      </c>
      <c r="K2949" s="7">
        <v>38</v>
      </c>
      <c r="L2949" s="3">
        <v>4.7199999999999999E-2</v>
      </c>
      <c r="M2949" s="5">
        <v>0.89002650999999999</v>
      </c>
      <c r="N2949" s="6">
        <v>0.15</v>
      </c>
      <c r="O2949" s="8">
        <f>IFERROR(VLOOKUP(C2949,Sheet2!$B$2:$G$588,6,FALSE),0)</f>
        <v>12669</v>
      </c>
      <c r="P2949" t="s">
        <v>22</v>
      </c>
      <c r="Q2949" s="2">
        <v>0.83146569329999997</v>
      </c>
      <c r="R2949" s="3">
        <v>0.249999999999999</v>
      </c>
      <c r="U2949" s="22">
        <f t="shared" si="262"/>
        <v>0.249999999999999</v>
      </c>
      <c r="V2949" s="10">
        <f t="shared" si="263"/>
        <v>37.749999999999851</v>
      </c>
      <c r="W2949" s="24">
        <f t="shared" si="264"/>
        <v>37.749999999999851</v>
      </c>
    </row>
    <row r="2950" spans="1:23" x14ac:dyDescent="0.3">
      <c r="A2950" t="s">
        <v>17</v>
      </c>
      <c r="B2950" t="s">
        <v>11888</v>
      </c>
      <c r="C2950" t="s">
        <v>11889</v>
      </c>
      <c r="D2950" t="s">
        <v>12043</v>
      </c>
      <c r="E2950" t="s">
        <v>12044</v>
      </c>
      <c r="F2950">
        <v>0.25</v>
      </c>
      <c r="G2950" s="2">
        <v>0</v>
      </c>
      <c r="H2950" s="4">
        <v>118.83329999999999</v>
      </c>
      <c r="I2950" s="4">
        <v>5.5503999999999998</v>
      </c>
      <c r="J2950" s="7">
        <v>149</v>
      </c>
      <c r="K2950" s="7">
        <v>37</v>
      </c>
      <c r="L2950" s="3">
        <v>4.6699999999999998E-2</v>
      </c>
      <c r="M2950" s="5">
        <v>0.89608133000000001</v>
      </c>
      <c r="N2950" s="6">
        <v>0.15</v>
      </c>
      <c r="O2950" s="8">
        <f>IFERROR(VLOOKUP(C2950,Sheet2!$B$2:$G$588,6,FALSE),0)</f>
        <v>12669</v>
      </c>
      <c r="P2950" t="s">
        <v>22</v>
      </c>
      <c r="Q2950" s="2">
        <v>0.83260448080000005</v>
      </c>
      <c r="R2950" s="3">
        <v>0.25</v>
      </c>
      <c r="U2950" s="22">
        <f t="shared" si="262"/>
        <v>0.25</v>
      </c>
      <c r="V2950" s="10">
        <f t="shared" si="263"/>
        <v>37.25</v>
      </c>
      <c r="W2950" s="24">
        <f t="shared" si="264"/>
        <v>37.25</v>
      </c>
    </row>
    <row r="2951" spans="1:23" x14ac:dyDescent="0.3">
      <c r="A2951" t="s">
        <v>17</v>
      </c>
      <c r="B2951" t="s">
        <v>11888</v>
      </c>
      <c r="C2951" t="s">
        <v>11889</v>
      </c>
      <c r="D2951" t="s">
        <v>12049</v>
      </c>
      <c r="E2951" t="s">
        <v>12050</v>
      </c>
      <c r="F2951">
        <v>0.25</v>
      </c>
      <c r="G2951" s="2">
        <v>0</v>
      </c>
      <c r="H2951" s="4">
        <v>119.0886</v>
      </c>
      <c r="I2951" s="4">
        <v>6.0035999999999996</v>
      </c>
      <c r="J2951" s="7">
        <v>149</v>
      </c>
      <c r="K2951" s="7">
        <v>37</v>
      </c>
      <c r="L2951" s="3">
        <v>5.04E-2</v>
      </c>
      <c r="M2951" s="5">
        <v>0.82475193000000002</v>
      </c>
      <c r="N2951" s="6">
        <v>0.15</v>
      </c>
      <c r="O2951" s="8">
        <f>IFERROR(VLOOKUP(C2951,Sheet2!$B$2:$G$588,6,FALSE),0)</f>
        <v>12669</v>
      </c>
      <c r="P2951" t="s">
        <v>22</v>
      </c>
      <c r="Q2951" s="2">
        <v>0.81812713140000004</v>
      </c>
      <c r="R2951" s="3">
        <v>0.25</v>
      </c>
      <c r="U2951" s="22">
        <f t="shared" si="262"/>
        <v>0.25</v>
      </c>
      <c r="V2951" s="10">
        <f t="shared" si="263"/>
        <v>37.25</v>
      </c>
      <c r="W2951" s="24">
        <f t="shared" si="264"/>
        <v>37.25</v>
      </c>
    </row>
    <row r="2952" spans="1:23" x14ac:dyDescent="0.3">
      <c r="A2952" t="s">
        <v>17</v>
      </c>
      <c r="B2952" t="s">
        <v>11888</v>
      </c>
      <c r="C2952" t="s">
        <v>11889</v>
      </c>
      <c r="D2952" t="s">
        <v>11955</v>
      </c>
      <c r="E2952" t="s">
        <v>6706</v>
      </c>
      <c r="F2952">
        <v>0.25</v>
      </c>
      <c r="G2952" s="2">
        <v>0</v>
      </c>
      <c r="H2952" s="4">
        <v>54.232999999999997</v>
      </c>
      <c r="I2952" s="4">
        <v>10.231999999999999</v>
      </c>
      <c r="J2952" s="7">
        <v>147</v>
      </c>
      <c r="K2952" s="7">
        <v>37</v>
      </c>
      <c r="L2952" s="3">
        <v>0.18870000000000001</v>
      </c>
      <c r="M2952" s="5">
        <v>0.47767229</v>
      </c>
      <c r="N2952" s="6">
        <v>0.1</v>
      </c>
      <c r="O2952" s="8">
        <f>IFERROR(VLOOKUP(C2952,Sheet2!$B$2:$G$588,6,FALSE),0)</f>
        <v>12669</v>
      </c>
      <c r="P2952" t="s">
        <v>22</v>
      </c>
      <c r="Q2952" s="2">
        <v>0.79065145209999999</v>
      </c>
      <c r="R2952" s="3">
        <v>0.25</v>
      </c>
      <c r="U2952" s="22">
        <f t="shared" si="262"/>
        <v>0.25</v>
      </c>
      <c r="V2952" s="10">
        <f t="shared" si="263"/>
        <v>36.75</v>
      </c>
      <c r="W2952" s="24">
        <f t="shared" si="264"/>
        <v>36.75</v>
      </c>
    </row>
    <row r="2953" spans="1:23" x14ac:dyDescent="0.3">
      <c r="A2953" t="s">
        <v>17</v>
      </c>
      <c r="B2953" t="s">
        <v>11888</v>
      </c>
      <c r="C2953" t="s">
        <v>11889</v>
      </c>
      <c r="D2953" t="s">
        <v>12014</v>
      </c>
      <c r="E2953" t="s">
        <v>12015</v>
      </c>
      <c r="F2953">
        <v>0.25</v>
      </c>
      <c r="G2953" s="2">
        <v>0</v>
      </c>
      <c r="H2953" s="4">
        <v>118.89239999999999</v>
      </c>
      <c r="I2953" s="4">
        <v>5.4859999999999998</v>
      </c>
      <c r="J2953" s="7">
        <v>145</v>
      </c>
      <c r="K2953" s="7">
        <v>36</v>
      </c>
      <c r="L2953" s="3">
        <v>4.6100000000000002E-2</v>
      </c>
      <c r="M2953" s="5">
        <v>0.88246966000000004</v>
      </c>
      <c r="N2953" s="6">
        <v>0.15</v>
      </c>
      <c r="O2953" s="8">
        <f>IFERROR(VLOOKUP(C2953,Sheet2!$B$2:$G$588,6,FALSE),0)</f>
        <v>12669</v>
      </c>
      <c r="P2953" t="s">
        <v>22</v>
      </c>
      <c r="Q2953" s="2">
        <v>0.83002248540000001</v>
      </c>
      <c r="R2953" s="3">
        <v>0.25</v>
      </c>
      <c r="U2953" s="22">
        <f t="shared" si="262"/>
        <v>0.25</v>
      </c>
      <c r="V2953" s="10">
        <f t="shared" si="263"/>
        <v>36.25</v>
      </c>
      <c r="W2953" s="24">
        <f t="shared" si="264"/>
        <v>36.25</v>
      </c>
    </row>
    <row r="2954" spans="1:23" x14ac:dyDescent="0.3">
      <c r="A2954" t="s">
        <v>17</v>
      </c>
      <c r="B2954" t="s">
        <v>11888</v>
      </c>
      <c r="C2954" t="s">
        <v>11889</v>
      </c>
      <c r="D2954" t="s">
        <v>12054</v>
      </c>
      <c r="E2954" t="s">
        <v>12055</v>
      </c>
      <c r="F2954">
        <v>0.25</v>
      </c>
      <c r="G2954" s="2">
        <v>0</v>
      </c>
      <c r="H2954" s="4">
        <v>118.3745</v>
      </c>
      <c r="I2954" s="4">
        <v>6.3696000000000002</v>
      </c>
      <c r="J2954" s="7">
        <v>145</v>
      </c>
      <c r="K2954" s="7">
        <v>36</v>
      </c>
      <c r="L2954" s="3">
        <v>5.3800000000000001E-2</v>
      </c>
      <c r="M2954" s="5">
        <v>0.76141027999999999</v>
      </c>
      <c r="N2954" s="6">
        <v>0.15</v>
      </c>
      <c r="O2954" s="8">
        <f>IFERROR(VLOOKUP(C2954,Sheet2!$B$2:$G$588,6,FALSE),0)</f>
        <v>12669</v>
      </c>
      <c r="P2954" t="s">
        <v>22</v>
      </c>
      <c r="Q2954" s="2">
        <v>0.80299714280000001</v>
      </c>
      <c r="R2954" s="3">
        <v>0.25</v>
      </c>
      <c r="U2954" s="22">
        <f t="shared" ref="U2954:U3017" si="266">IF(A2954="placement",IF(T2954="",R2954,T2954),"")</f>
        <v>0.25</v>
      </c>
      <c r="V2954" s="10">
        <f t="shared" ref="V2954:V3017" si="267">IF($A2954="placement",U2954*J2954,"")</f>
        <v>36.25</v>
      </c>
      <c r="W2954" s="24">
        <f t="shared" ref="W2954:W3017" si="268">IF($A2954="placement",V2954,IF($A2954="site",SUMIF($C:$C,$C2954,$V:$V),IF($A2954="user",SUMIF($B:$B,$B2954,$V:$V),SUM($V:$V))))</f>
        <v>36.25</v>
      </c>
    </row>
    <row r="2955" spans="1:23" x14ac:dyDescent="0.3">
      <c r="A2955" t="s">
        <v>17</v>
      </c>
      <c r="B2955" t="s">
        <v>11888</v>
      </c>
      <c r="C2955" t="s">
        <v>11889</v>
      </c>
      <c r="D2955" t="s">
        <v>12022</v>
      </c>
      <c r="E2955" t="s">
        <v>12023</v>
      </c>
      <c r="F2955">
        <v>0.25</v>
      </c>
      <c r="G2955" s="2">
        <v>0</v>
      </c>
      <c r="H2955" s="4">
        <v>119.7376</v>
      </c>
      <c r="I2955" s="4">
        <v>5.8861999999999997</v>
      </c>
      <c r="J2955" s="7">
        <v>144</v>
      </c>
      <c r="K2955" s="7">
        <v>36</v>
      </c>
      <c r="L2955" s="3">
        <v>4.9200000000000001E-2</v>
      </c>
      <c r="M2955" s="5">
        <v>0.8163821</v>
      </c>
      <c r="N2955" s="6">
        <v>0.15</v>
      </c>
      <c r="O2955" s="8">
        <f>IFERROR(VLOOKUP(C2955,Sheet2!$B$2:$G$588,6,FALSE),0)</f>
        <v>12669</v>
      </c>
      <c r="P2955" t="s">
        <v>22</v>
      </c>
      <c r="Q2955" s="2">
        <v>0.81626250820000001</v>
      </c>
      <c r="R2955" s="3">
        <v>0.249999999999999</v>
      </c>
      <c r="U2955" s="22">
        <f t="shared" si="266"/>
        <v>0.249999999999999</v>
      </c>
      <c r="V2955" s="10">
        <f t="shared" si="267"/>
        <v>35.999999999999858</v>
      </c>
      <c r="W2955" s="24">
        <f t="shared" si="268"/>
        <v>35.999999999999858</v>
      </c>
    </row>
    <row r="2956" spans="1:23" x14ac:dyDescent="0.3">
      <c r="A2956" t="s">
        <v>17</v>
      </c>
      <c r="B2956" t="s">
        <v>11888</v>
      </c>
      <c r="C2956" t="s">
        <v>11889</v>
      </c>
      <c r="D2956" t="s">
        <v>11902</v>
      </c>
      <c r="E2956" t="s">
        <v>11903</v>
      </c>
      <c r="F2956">
        <v>0.25</v>
      </c>
      <c r="G2956" s="2">
        <v>0</v>
      </c>
      <c r="H2956" s="4">
        <v>119.8925</v>
      </c>
      <c r="I2956" s="4">
        <v>4.8445</v>
      </c>
      <c r="J2956" s="7">
        <v>141</v>
      </c>
      <c r="K2956" s="7">
        <v>35</v>
      </c>
      <c r="L2956" s="3">
        <v>4.0399999999999998E-2</v>
      </c>
      <c r="M2956" s="5">
        <v>0.9708447</v>
      </c>
      <c r="N2956" s="6">
        <v>0.15</v>
      </c>
      <c r="O2956" s="8">
        <f>IFERROR(VLOOKUP(C2956,Sheet2!$B$2:$G$588,6,FALSE),0)</f>
        <v>12669</v>
      </c>
      <c r="P2956" t="s">
        <v>22</v>
      </c>
      <c r="Q2956" s="2">
        <v>0.84549537100000005</v>
      </c>
      <c r="R2956" s="3">
        <v>0.249999999999999</v>
      </c>
      <c r="U2956" s="22">
        <f t="shared" si="266"/>
        <v>0.249999999999999</v>
      </c>
      <c r="V2956" s="10">
        <f t="shared" si="267"/>
        <v>35.249999999999858</v>
      </c>
      <c r="W2956" s="24">
        <f t="shared" si="268"/>
        <v>35.249999999999858</v>
      </c>
    </row>
    <row r="2957" spans="1:23" x14ac:dyDescent="0.3">
      <c r="A2957" t="s">
        <v>17</v>
      </c>
      <c r="B2957" t="s">
        <v>11888</v>
      </c>
      <c r="C2957" t="s">
        <v>11889</v>
      </c>
      <c r="D2957" s="1" t="s">
        <v>11913</v>
      </c>
      <c r="E2957" t="s">
        <v>11914</v>
      </c>
      <c r="F2957">
        <v>0.25</v>
      </c>
      <c r="G2957" s="2">
        <v>0</v>
      </c>
      <c r="H2957" s="4">
        <v>118.86669999999999</v>
      </c>
      <c r="I2957" s="4">
        <v>5.8821000000000003</v>
      </c>
      <c r="J2957" s="7">
        <v>141</v>
      </c>
      <c r="K2957" s="7">
        <v>35</v>
      </c>
      <c r="L2957" s="3">
        <v>4.9500000000000002E-2</v>
      </c>
      <c r="M2957" s="5">
        <v>0.79744504999999999</v>
      </c>
      <c r="N2957" s="6">
        <v>0.15</v>
      </c>
      <c r="O2957" s="8">
        <f>IFERROR(VLOOKUP(C2957,Sheet2!$B$2:$G$588,6,FALSE),0)</f>
        <v>12669</v>
      </c>
      <c r="P2957" t="s">
        <v>22</v>
      </c>
      <c r="Q2957" s="2">
        <v>0.81189926540000001</v>
      </c>
      <c r="R2957" s="3">
        <v>0.25</v>
      </c>
      <c r="U2957" s="22">
        <f t="shared" si="266"/>
        <v>0.25</v>
      </c>
      <c r="V2957" s="10">
        <f t="shared" si="267"/>
        <v>35.25</v>
      </c>
      <c r="W2957" s="24">
        <f t="shared" si="268"/>
        <v>35.25</v>
      </c>
    </row>
    <row r="2958" spans="1:23" x14ac:dyDescent="0.3">
      <c r="A2958" t="s">
        <v>17</v>
      </c>
      <c r="B2958" t="s">
        <v>11888</v>
      </c>
      <c r="C2958" t="s">
        <v>11889</v>
      </c>
      <c r="D2958" t="s">
        <v>11964</v>
      </c>
      <c r="E2958" t="s">
        <v>11965</v>
      </c>
      <c r="F2958">
        <v>0.25</v>
      </c>
      <c r="G2958" s="2">
        <v>0</v>
      </c>
      <c r="H2958" s="4">
        <v>117.2054</v>
      </c>
      <c r="I2958" s="4">
        <v>5.4985999999999997</v>
      </c>
      <c r="J2958" s="7">
        <v>138</v>
      </c>
      <c r="K2958" s="7">
        <v>35</v>
      </c>
      <c r="L2958" s="3">
        <v>4.6899999999999997E-2</v>
      </c>
      <c r="M2958" s="5">
        <v>0.83904339999999999</v>
      </c>
      <c r="N2958" s="6">
        <v>0.15</v>
      </c>
      <c r="O2958" s="8">
        <f>IFERROR(VLOOKUP(C2958,Sheet2!$B$2:$G$588,6,FALSE),0)</f>
        <v>12669</v>
      </c>
      <c r="P2958" t="s">
        <v>22</v>
      </c>
      <c r="Q2958" s="2">
        <v>0.82122498079999995</v>
      </c>
      <c r="R2958" s="3">
        <v>0.25</v>
      </c>
      <c r="U2958" s="22">
        <f t="shared" si="266"/>
        <v>0.25</v>
      </c>
      <c r="V2958" s="10">
        <f t="shared" si="267"/>
        <v>34.5</v>
      </c>
      <c r="W2958" s="24">
        <f t="shared" si="268"/>
        <v>34.5</v>
      </c>
    </row>
    <row r="2959" spans="1:23" x14ac:dyDescent="0.3">
      <c r="A2959" t="s">
        <v>17</v>
      </c>
      <c r="B2959" t="s">
        <v>11888</v>
      </c>
      <c r="C2959" t="s">
        <v>11889</v>
      </c>
      <c r="D2959" t="s">
        <v>12001</v>
      </c>
      <c r="E2959" t="s">
        <v>6716</v>
      </c>
      <c r="F2959">
        <v>0.25</v>
      </c>
      <c r="G2959" s="2">
        <v>0</v>
      </c>
      <c r="H2959" s="4">
        <v>54.587600000000002</v>
      </c>
      <c r="I2959" s="4">
        <v>8.9803999999999995</v>
      </c>
      <c r="J2959" s="7">
        <v>138</v>
      </c>
      <c r="K2959" s="7">
        <v>34</v>
      </c>
      <c r="L2959" s="3">
        <v>0.16450000000000001</v>
      </c>
      <c r="M2959" s="5">
        <v>0.51055470000000003</v>
      </c>
      <c r="N2959" s="6">
        <v>0.1</v>
      </c>
      <c r="O2959" s="8">
        <f>IFERROR(VLOOKUP(C2959,Sheet2!$B$2:$G$588,6,FALSE),0)</f>
        <v>12669</v>
      </c>
      <c r="P2959" t="s">
        <v>22</v>
      </c>
      <c r="Q2959" s="2">
        <v>0.80413460039999995</v>
      </c>
      <c r="R2959" s="3">
        <v>0.249999999999999</v>
      </c>
      <c r="U2959" s="22">
        <f t="shared" si="266"/>
        <v>0.249999999999999</v>
      </c>
      <c r="V2959" s="10">
        <f t="shared" si="267"/>
        <v>34.499999999999865</v>
      </c>
      <c r="W2959" s="24">
        <f t="shared" si="268"/>
        <v>34.499999999999865</v>
      </c>
    </row>
    <row r="2960" spans="1:23" x14ac:dyDescent="0.3">
      <c r="A2960" t="s">
        <v>17</v>
      </c>
      <c r="B2960" t="s">
        <v>11888</v>
      </c>
      <c r="C2960" t="s">
        <v>11889</v>
      </c>
      <c r="D2960" t="s">
        <v>12066</v>
      </c>
      <c r="E2960" t="s">
        <v>12067</v>
      </c>
      <c r="F2960">
        <v>0.25</v>
      </c>
      <c r="G2960" s="2">
        <v>0</v>
      </c>
      <c r="H2960" s="4">
        <v>118.17140000000001</v>
      </c>
      <c r="I2960" s="4">
        <v>5.1836000000000002</v>
      </c>
      <c r="J2960" s="7">
        <v>138</v>
      </c>
      <c r="K2960" s="7">
        <v>34</v>
      </c>
      <c r="L2960" s="3">
        <v>4.3900000000000002E-2</v>
      </c>
      <c r="M2960" s="5">
        <v>0.88646979999999997</v>
      </c>
      <c r="N2960" s="6">
        <v>0.15</v>
      </c>
      <c r="O2960" s="8">
        <f>IFERROR(VLOOKUP(C2960,Sheet2!$B$2:$G$588,6,FALSE),0)</f>
        <v>12669</v>
      </c>
      <c r="P2960" t="s">
        <v>22</v>
      </c>
      <c r="Q2960" s="2">
        <v>0.83078949820000003</v>
      </c>
      <c r="R2960" s="3">
        <v>0.25</v>
      </c>
      <c r="U2960" s="22">
        <f t="shared" si="266"/>
        <v>0.25</v>
      </c>
      <c r="V2960" s="10">
        <f t="shared" si="267"/>
        <v>34.5</v>
      </c>
      <c r="W2960" s="24">
        <f t="shared" si="268"/>
        <v>34.5</v>
      </c>
    </row>
    <row r="2961" spans="1:23" x14ac:dyDescent="0.3">
      <c r="A2961" t="s">
        <v>17</v>
      </c>
      <c r="B2961" t="s">
        <v>11888</v>
      </c>
      <c r="C2961" t="s">
        <v>11889</v>
      </c>
      <c r="D2961" t="s">
        <v>12061</v>
      </c>
      <c r="E2961" t="s">
        <v>12062</v>
      </c>
      <c r="F2961">
        <v>0.25</v>
      </c>
      <c r="G2961" s="2">
        <v>0</v>
      </c>
      <c r="H2961" s="4">
        <v>110.6174</v>
      </c>
      <c r="I2961" s="4">
        <v>6.7107999999999999</v>
      </c>
      <c r="J2961" s="7">
        <v>136</v>
      </c>
      <c r="K2961" s="7">
        <v>34</v>
      </c>
      <c r="L2961" s="3">
        <v>6.0699999999999997E-2</v>
      </c>
      <c r="M2961" s="5">
        <v>0.67341061000000002</v>
      </c>
      <c r="N2961" s="6">
        <v>0.15</v>
      </c>
      <c r="O2961" s="8">
        <f>IFERROR(VLOOKUP(C2961,Sheet2!$B$2:$G$588,6,FALSE),0)</f>
        <v>12669</v>
      </c>
      <c r="P2961" t="s">
        <v>22</v>
      </c>
      <c r="Q2961" s="2">
        <v>0.77725328599999999</v>
      </c>
      <c r="R2961" s="3">
        <v>0.249999999999999</v>
      </c>
      <c r="U2961" s="22">
        <f t="shared" si="266"/>
        <v>0.249999999999999</v>
      </c>
      <c r="V2961" s="10">
        <f t="shared" si="267"/>
        <v>33.999999999999865</v>
      </c>
      <c r="W2961" s="24">
        <f t="shared" si="268"/>
        <v>33.999999999999865</v>
      </c>
    </row>
    <row r="2962" spans="1:23" x14ac:dyDescent="0.3">
      <c r="A2962" t="s">
        <v>17</v>
      </c>
      <c r="B2962" t="s">
        <v>11888</v>
      </c>
      <c r="C2962" t="s">
        <v>11889</v>
      </c>
      <c r="D2962" t="s">
        <v>11892</v>
      </c>
      <c r="E2962" t="s">
        <v>11893</v>
      </c>
      <c r="F2962">
        <v>0.25</v>
      </c>
      <c r="G2962" s="2">
        <v>0</v>
      </c>
      <c r="H2962" s="4">
        <v>118.9224</v>
      </c>
      <c r="I2962" s="4">
        <v>5.7386999999999997</v>
      </c>
      <c r="J2962" s="7">
        <v>134</v>
      </c>
      <c r="K2962" s="7">
        <v>33</v>
      </c>
      <c r="L2962" s="3">
        <v>4.8300000000000003E-2</v>
      </c>
      <c r="M2962" s="5">
        <v>0.77752608000000001</v>
      </c>
      <c r="N2962" s="6">
        <v>0.15</v>
      </c>
      <c r="O2962" s="8">
        <f>IFERROR(VLOOKUP(C2962,Sheet2!$B$2:$G$588,6,FALSE),0)</f>
        <v>12669</v>
      </c>
      <c r="P2962" t="s">
        <v>22</v>
      </c>
      <c r="Q2962" s="2">
        <v>0.80708042520000001</v>
      </c>
      <c r="R2962" s="3">
        <v>0.25</v>
      </c>
      <c r="U2962" s="22">
        <f t="shared" si="266"/>
        <v>0.25</v>
      </c>
      <c r="V2962" s="10">
        <f t="shared" si="267"/>
        <v>33.5</v>
      </c>
      <c r="W2962" s="24">
        <f t="shared" si="268"/>
        <v>33.5</v>
      </c>
    </row>
    <row r="2963" spans="1:23" x14ac:dyDescent="0.3">
      <c r="A2963" t="s">
        <v>17</v>
      </c>
      <c r="B2963" t="s">
        <v>11888</v>
      </c>
      <c r="C2963" t="s">
        <v>11889</v>
      </c>
      <c r="D2963" t="s">
        <v>11910</v>
      </c>
      <c r="E2963" t="s">
        <v>6686</v>
      </c>
      <c r="F2963">
        <v>0.25</v>
      </c>
      <c r="G2963" s="2">
        <v>0</v>
      </c>
      <c r="H2963" s="4">
        <v>40.444499999999998</v>
      </c>
      <c r="I2963" s="4">
        <v>7.944</v>
      </c>
      <c r="J2963" s="7">
        <v>133</v>
      </c>
      <c r="K2963" s="7">
        <v>33</v>
      </c>
      <c r="L2963" s="3">
        <v>0.19639999999999999</v>
      </c>
      <c r="M2963" s="5">
        <v>0.55790892999999997</v>
      </c>
      <c r="N2963" s="6">
        <v>0.1</v>
      </c>
      <c r="O2963" s="8">
        <f>IFERROR(VLOOKUP(C2963,Sheet2!$B$2:$G$588,6,FALSE),0)</f>
        <v>12669</v>
      </c>
      <c r="P2963" t="s">
        <v>22</v>
      </c>
      <c r="Q2963" s="2">
        <v>0.82075927820000005</v>
      </c>
      <c r="R2963" s="3">
        <v>0.249999999999999</v>
      </c>
      <c r="U2963" s="22">
        <f t="shared" si="266"/>
        <v>0.249999999999999</v>
      </c>
      <c r="V2963" s="10">
        <f t="shared" si="267"/>
        <v>33.249999999999865</v>
      </c>
      <c r="W2963" s="24">
        <f t="shared" si="268"/>
        <v>33.249999999999865</v>
      </c>
    </row>
    <row r="2964" spans="1:23" x14ac:dyDescent="0.3">
      <c r="A2964" t="s">
        <v>17</v>
      </c>
      <c r="B2964" t="s">
        <v>11888</v>
      </c>
      <c r="C2964" t="s">
        <v>11889</v>
      </c>
      <c r="D2964" t="s">
        <v>11992</v>
      </c>
      <c r="E2964" t="s">
        <v>11993</v>
      </c>
      <c r="F2964">
        <v>0.25</v>
      </c>
      <c r="G2964" s="2">
        <v>0</v>
      </c>
      <c r="H2964" s="4">
        <v>112.26560000000001</v>
      </c>
      <c r="I2964" s="4">
        <v>5.8749000000000002</v>
      </c>
      <c r="J2964" s="7">
        <v>133</v>
      </c>
      <c r="K2964" s="7">
        <v>33</v>
      </c>
      <c r="L2964" s="3">
        <v>5.2299999999999999E-2</v>
      </c>
      <c r="M2964" s="5">
        <v>0.75373073999999995</v>
      </c>
      <c r="N2964" s="6">
        <v>0.15</v>
      </c>
      <c r="O2964" s="8">
        <f>IFERROR(VLOOKUP(C2964,Sheet2!$B$2:$G$588,6,FALSE),0)</f>
        <v>12669</v>
      </c>
      <c r="P2964" t="s">
        <v>22</v>
      </c>
      <c r="Q2964" s="2">
        <v>0.80098994089999997</v>
      </c>
      <c r="R2964" s="3">
        <v>0.25</v>
      </c>
      <c r="U2964" s="22">
        <f t="shared" si="266"/>
        <v>0.25</v>
      </c>
      <c r="V2964" s="10">
        <f t="shared" si="267"/>
        <v>33.25</v>
      </c>
      <c r="W2964" s="24">
        <f t="shared" si="268"/>
        <v>33.25</v>
      </c>
    </row>
    <row r="2965" spans="1:23" x14ac:dyDescent="0.3">
      <c r="A2965" t="s">
        <v>17</v>
      </c>
      <c r="B2965" t="s">
        <v>11888</v>
      </c>
      <c r="C2965" t="s">
        <v>11889</v>
      </c>
      <c r="D2965" t="s">
        <v>12068</v>
      </c>
      <c r="E2965" t="s">
        <v>12069</v>
      </c>
      <c r="F2965">
        <v>0.25</v>
      </c>
      <c r="G2965" s="2">
        <v>0</v>
      </c>
      <c r="H2965" s="4">
        <v>110.4646</v>
      </c>
      <c r="I2965" s="4">
        <v>6.1264000000000003</v>
      </c>
      <c r="J2965" s="7">
        <v>132</v>
      </c>
      <c r="K2965" s="7">
        <v>33</v>
      </c>
      <c r="L2965" s="3">
        <v>5.5500000000000001E-2</v>
      </c>
      <c r="M2965" s="5">
        <v>0.71685107999999997</v>
      </c>
      <c r="N2965" s="6">
        <v>0.15</v>
      </c>
      <c r="O2965" s="8">
        <f>IFERROR(VLOOKUP(C2965,Sheet2!$B$2:$G$588,6,FALSE),0)</f>
        <v>12669</v>
      </c>
      <c r="P2965" t="s">
        <v>22</v>
      </c>
      <c r="Q2965" s="2">
        <v>0.79075151749999995</v>
      </c>
      <c r="R2965" s="3">
        <v>0.25</v>
      </c>
      <c r="U2965" s="22">
        <f t="shared" si="266"/>
        <v>0.25</v>
      </c>
      <c r="V2965" s="10">
        <f t="shared" si="267"/>
        <v>33</v>
      </c>
      <c r="W2965" s="24">
        <f t="shared" si="268"/>
        <v>33</v>
      </c>
    </row>
    <row r="2966" spans="1:23" x14ac:dyDescent="0.3">
      <c r="A2966" t="s">
        <v>17</v>
      </c>
      <c r="B2966" t="s">
        <v>11888</v>
      </c>
      <c r="C2966" t="s">
        <v>11889</v>
      </c>
      <c r="D2966" t="s">
        <v>11905</v>
      </c>
      <c r="E2966" t="s">
        <v>11906</v>
      </c>
      <c r="F2966">
        <v>0.25</v>
      </c>
      <c r="G2966" s="2">
        <v>0</v>
      </c>
      <c r="H2966" s="4">
        <v>113.5377</v>
      </c>
      <c r="I2966" s="4">
        <v>7.5269000000000004</v>
      </c>
      <c r="J2966" s="7">
        <v>131</v>
      </c>
      <c r="K2966" s="7">
        <v>33</v>
      </c>
      <c r="L2966" s="3">
        <v>6.6299999999999998E-2</v>
      </c>
      <c r="M2966" s="5">
        <v>0.57994230000000002</v>
      </c>
      <c r="N2966" s="6">
        <v>0.15</v>
      </c>
      <c r="O2966" s="8">
        <f>IFERROR(VLOOKUP(C2966,Sheet2!$B$2:$G$588,6,FALSE),0)</f>
        <v>12669</v>
      </c>
      <c r="P2966" t="s">
        <v>22</v>
      </c>
      <c r="Q2966" s="2">
        <v>0.74135358029999998</v>
      </c>
      <c r="R2966" s="3">
        <v>0.25</v>
      </c>
      <c r="U2966" s="22">
        <f t="shared" si="266"/>
        <v>0.25</v>
      </c>
      <c r="V2966" s="10">
        <f t="shared" si="267"/>
        <v>32.75</v>
      </c>
      <c r="W2966" s="24">
        <f t="shared" si="268"/>
        <v>32.75</v>
      </c>
    </row>
    <row r="2967" spans="1:23" x14ac:dyDescent="0.3">
      <c r="A2967" t="s">
        <v>17</v>
      </c>
      <c r="B2967" t="s">
        <v>11888</v>
      </c>
      <c r="C2967" t="s">
        <v>11889</v>
      </c>
      <c r="D2967" t="s">
        <v>11925</v>
      </c>
      <c r="E2967" t="s">
        <v>11926</v>
      </c>
      <c r="F2967">
        <v>0.25</v>
      </c>
      <c r="G2967" s="2">
        <v>0</v>
      </c>
      <c r="H2967" s="4">
        <v>118.86190000000001</v>
      </c>
      <c r="I2967" s="4">
        <v>4.9050000000000002</v>
      </c>
      <c r="J2967" s="7">
        <v>131</v>
      </c>
      <c r="K2967" s="7">
        <v>33</v>
      </c>
      <c r="L2967" s="3">
        <v>4.1300000000000003E-2</v>
      </c>
      <c r="M2967" s="5">
        <v>0.88796271999999998</v>
      </c>
      <c r="N2967" s="6">
        <v>0.15</v>
      </c>
      <c r="O2967" s="8">
        <f>IFERROR(VLOOKUP(C2967,Sheet2!$B$2:$G$588,6,FALSE),0)</f>
        <v>12669</v>
      </c>
      <c r="P2967" t="s">
        <v>22</v>
      </c>
      <c r="Q2967" s="2">
        <v>0.83107398929999998</v>
      </c>
      <c r="R2967" s="3">
        <v>0.249999999999999</v>
      </c>
      <c r="U2967" s="22">
        <f t="shared" si="266"/>
        <v>0.249999999999999</v>
      </c>
      <c r="V2967" s="10">
        <f t="shared" si="267"/>
        <v>32.749999999999872</v>
      </c>
      <c r="W2967" s="24">
        <f t="shared" si="268"/>
        <v>32.749999999999872</v>
      </c>
    </row>
    <row r="2968" spans="1:23" x14ac:dyDescent="0.3">
      <c r="A2968" t="s">
        <v>17</v>
      </c>
      <c r="B2968" t="s">
        <v>11888</v>
      </c>
      <c r="C2968" t="s">
        <v>11889</v>
      </c>
      <c r="D2968" t="s">
        <v>12040</v>
      </c>
      <c r="E2968" t="s">
        <v>12041</v>
      </c>
      <c r="F2968">
        <v>0.25</v>
      </c>
      <c r="G2968" s="2">
        <v>0</v>
      </c>
      <c r="H2968" s="4">
        <v>118.6891</v>
      </c>
      <c r="I2968" s="4">
        <v>5.0656999999999996</v>
      </c>
      <c r="J2968" s="7">
        <v>131</v>
      </c>
      <c r="K2968" s="7">
        <v>33</v>
      </c>
      <c r="L2968" s="3">
        <v>4.2700000000000002E-2</v>
      </c>
      <c r="M2968" s="5">
        <v>0.86413424000000005</v>
      </c>
      <c r="N2968" s="6">
        <v>0.15</v>
      </c>
      <c r="O2968" s="8">
        <f>IFERROR(VLOOKUP(C2968,Sheet2!$B$2:$G$588,6,FALSE),0)</f>
        <v>12669</v>
      </c>
      <c r="P2968" t="s">
        <v>22</v>
      </c>
      <c r="Q2968" s="2">
        <v>0.82641585790000005</v>
      </c>
      <c r="R2968" s="3">
        <v>0.25</v>
      </c>
      <c r="U2968" s="22">
        <f t="shared" si="266"/>
        <v>0.25</v>
      </c>
      <c r="V2968" s="10">
        <f t="shared" si="267"/>
        <v>32.75</v>
      </c>
      <c r="W2968" s="24">
        <f t="shared" si="268"/>
        <v>32.75</v>
      </c>
    </row>
    <row r="2969" spans="1:23" x14ac:dyDescent="0.3">
      <c r="A2969" t="s">
        <v>17</v>
      </c>
      <c r="B2969" t="s">
        <v>11888</v>
      </c>
      <c r="C2969" t="s">
        <v>11889</v>
      </c>
      <c r="D2969" t="s">
        <v>12038</v>
      </c>
      <c r="E2969" t="s">
        <v>12039</v>
      </c>
      <c r="F2969">
        <v>0.25</v>
      </c>
      <c r="G2969" s="2">
        <v>0</v>
      </c>
      <c r="H2969" s="4">
        <v>117.1494</v>
      </c>
      <c r="I2969" s="4">
        <v>5.1303999999999998</v>
      </c>
      <c r="J2969" s="7">
        <v>130</v>
      </c>
      <c r="K2969" s="7">
        <v>32</v>
      </c>
      <c r="L2969" s="3">
        <v>4.3799999999999999E-2</v>
      </c>
      <c r="M2969" s="5">
        <v>0.84422973000000001</v>
      </c>
      <c r="N2969" s="6">
        <v>0.15</v>
      </c>
      <c r="O2969" s="8">
        <f>IFERROR(VLOOKUP(C2969,Sheet2!$B$2:$G$588,6,FALSE),0)</f>
        <v>12669</v>
      </c>
      <c r="P2969" t="s">
        <v>22</v>
      </c>
      <c r="Q2969" s="2">
        <v>0.82232324270000001</v>
      </c>
      <c r="R2969" s="3">
        <v>0.25</v>
      </c>
      <c r="U2969" s="22">
        <f t="shared" si="266"/>
        <v>0.25</v>
      </c>
      <c r="V2969" s="10">
        <f t="shared" si="267"/>
        <v>32.5</v>
      </c>
      <c r="W2969" s="24">
        <f t="shared" si="268"/>
        <v>32.5</v>
      </c>
    </row>
    <row r="2970" spans="1:23" x14ac:dyDescent="0.3">
      <c r="A2970" t="s">
        <v>17</v>
      </c>
      <c r="B2970" t="s">
        <v>11888</v>
      </c>
      <c r="C2970" t="s">
        <v>11889</v>
      </c>
      <c r="D2970" t="s">
        <v>12052</v>
      </c>
      <c r="E2970" t="s">
        <v>12053</v>
      </c>
      <c r="F2970">
        <v>0.25</v>
      </c>
      <c r="G2970" s="2">
        <v>0</v>
      </c>
      <c r="H2970" s="4">
        <v>118.38720000000001</v>
      </c>
      <c r="I2970" s="4">
        <v>5.2572000000000001</v>
      </c>
      <c r="J2970" s="7">
        <v>130</v>
      </c>
      <c r="K2970" s="7">
        <v>32</v>
      </c>
      <c r="L2970" s="3">
        <v>4.4400000000000002E-2</v>
      </c>
      <c r="M2970" s="5">
        <v>0.82381488999999997</v>
      </c>
      <c r="N2970" s="6">
        <v>0.15</v>
      </c>
      <c r="O2970" s="8">
        <f>IFERROR(VLOOKUP(C2970,Sheet2!$B$2:$G$588,6,FALSE),0)</f>
        <v>12669</v>
      </c>
      <c r="P2970" t="s">
        <v>22</v>
      </c>
      <c r="Q2970" s="2">
        <v>0.81792026200000001</v>
      </c>
      <c r="R2970" s="3">
        <v>0.25</v>
      </c>
      <c r="U2970" s="22">
        <f t="shared" si="266"/>
        <v>0.25</v>
      </c>
      <c r="V2970" s="10">
        <f t="shared" si="267"/>
        <v>32.5</v>
      </c>
      <c r="W2970" s="24">
        <f t="shared" si="268"/>
        <v>32.5</v>
      </c>
    </row>
    <row r="2971" spans="1:23" x14ac:dyDescent="0.3">
      <c r="A2971" t="s">
        <v>17</v>
      </c>
      <c r="B2971" t="s">
        <v>11888</v>
      </c>
      <c r="C2971" t="s">
        <v>11889</v>
      </c>
      <c r="D2971" t="s">
        <v>12003</v>
      </c>
      <c r="E2971" t="s">
        <v>6732</v>
      </c>
      <c r="F2971">
        <v>0.25</v>
      </c>
      <c r="G2971" s="2">
        <v>0</v>
      </c>
      <c r="H2971" s="4">
        <v>46.005899999999997</v>
      </c>
      <c r="I2971" s="4">
        <v>10.233000000000001</v>
      </c>
      <c r="J2971" s="7">
        <v>129</v>
      </c>
      <c r="K2971" s="7">
        <v>32</v>
      </c>
      <c r="L2971" s="3">
        <v>0.22239999999999999</v>
      </c>
      <c r="M2971" s="5">
        <v>0.42041015999999998</v>
      </c>
      <c r="N2971" s="6">
        <v>0.1</v>
      </c>
      <c r="O2971" s="8">
        <f>IFERROR(VLOOKUP(C2971,Sheet2!$B$2:$G$588,6,FALSE),0)</f>
        <v>12669</v>
      </c>
      <c r="P2971" t="s">
        <v>22</v>
      </c>
      <c r="Q2971" s="2">
        <v>0.76213705070000004</v>
      </c>
      <c r="R2971" s="3">
        <v>0.25</v>
      </c>
      <c r="U2971" s="22">
        <f t="shared" si="266"/>
        <v>0.25</v>
      </c>
      <c r="V2971" s="10">
        <f t="shared" si="267"/>
        <v>32.25</v>
      </c>
      <c r="W2971" s="24">
        <f t="shared" si="268"/>
        <v>32.25</v>
      </c>
    </row>
    <row r="2972" spans="1:23" x14ac:dyDescent="0.3">
      <c r="A2972" t="s">
        <v>17</v>
      </c>
      <c r="B2972" t="s">
        <v>11888</v>
      </c>
      <c r="C2972" t="s">
        <v>11889</v>
      </c>
      <c r="D2972" t="s">
        <v>12006</v>
      </c>
      <c r="E2972" t="s">
        <v>12007</v>
      </c>
      <c r="F2972">
        <v>0.25</v>
      </c>
      <c r="G2972" s="2">
        <v>0</v>
      </c>
      <c r="H2972" s="4">
        <v>110.4152</v>
      </c>
      <c r="I2972" s="4">
        <v>5.9505999999999997</v>
      </c>
      <c r="J2972" s="7">
        <v>127</v>
      </c>
      <c r="K2972" s="7">
        <v>32</v>
      </c>
      <c r="L2972" s="3">
        <v>5.3900000000000003E-2</v>
      </c>
      <c r="M2972" s="5">
        <v>0.71085237000000001</v>
      </c>
      <c r="N2972" s="6">
        <v>0.15</v>
      </c>
      <c r="O2972" s="8">
        <f>IFERROR(VLOOKUP(C2972,Sheet2!$B$2:$G$588,6,FALSE),0)</f>
        <v>12669</v>
      </c>
      <c r="P2972" t="s">
        <v>22</v>
      </c>
      <c r="Q2972" s="2">
        <v>0.78898572109999998</v>
      </c>
      <c r="R2972" s="3">
        <v>0.25</v>
      </c>
      <c r="U2972" s="22">
        <f t="shared" si="266"/>
        <v>0.25</v>
      </c>
      <c r="V2972" s="10">
        <f t="shared" si="267"/>
        <v>31.75</v>
      </c>
      <c r="W2972" s="24">
        <f t="shared" si="268"/>
        <v>31.75</v>
      </c>
    </row>
    <row r="2973" spans="1:23" x14ac:dyDescent="0.3">
      <c r="A2973" t="s">
        <v>17</v>
      </c>
      <c r="B2973" t="s">
        <v>11888</v>
      </c>
      <c r="C2973" t="s">
        <v>11889</v>
      </c>
      <c r="D2973" t="s">
        <v>11975</v>
      </c>
      <c r="E2973" t="s">
        <v>6690</v>
      </c>
      <c r="F2973">
        <v>0.25</v>
      </c>
      <c r="G2973" s="2">
        <v>0</v>
      </c>
      <c r="H2973" s="4">
        <v>43.2393</v>
      </c>
      <c r="I2973" s="4">
        <v>7.9371999999999998</v>
      </c>
      <c r="J2973" s="7">
        <v>126</v>
      </c>
      <c r="K2973" s="7">
        <v>32</v>
      </c>
      <c r="L2973" s="3">
        <v>0.18360000000000001</v>
      </c>
      <c r="M2973" s="5">
        <v>0.53095274999999997</v>
      </c>
      <c r="N2973" s="6">
        <v>0.1</v>
      </c>
      <c r="O2973" s="8">
        <f>IFERROR(VLOOKUP(C2973,Sheet2!$B$2:$G$588,6,FALSE),0)</f>
        <v>12669</v>
      </c>
      <c r="P2973" t="s">
        <v>22</v>
      </c>
      <c r="Q2973" s="2">
        <v>0.81165932200000002</v>
      </c>
      <c r="R2973" s="3">
        <v>0.25</v>
      </c>
      <c r="U2973" s="22">
        <f t="shared" si="266"/>
        <v>0.25</v>
      </c>
      <c r="V2973" s="10">
        <f t="shared" si="267"/>
        <v>31.5</v>
      </c>
      <c r="W2973" s="24">
        <f t="shared" si="268"/>
        <v>31.5</v>
      </c>
    </row>
    <row r="2974" spans="1:23" x14ac:dyDescent="0.3">
      <c r="A2974" t="s">
        <v>17</v>
      </c>
      <c r="B2974" t="s">
        <v>11888</v>
      </c>
      <c r="C2974" t="s">
        <v>11889</v>
      </c>
      <c r="D2974" t="s">
        <v>12018</v>
      </c>
      <c r="E2974" t="s">
        <v>12019</v>
      </c>
      <c r="F2974">
        <v>0.25</v>
      </c>
      <c r="G2974" s="2">
        <v>0</v>
      </c>
      <c r="H2974" s="4">
        <v>118.7901</v>
      </c>
      <c r="I2974" s="4">
        <v>4.8127000000000004</v>
      </c>
      <c r="J2974" s="7">
        <v>126</v>
      </c>
      <c r="K2974" s="7">
        <v>31</v>
      </c>
      <c r="L2974" s="3">
        <v>4.0500000000000001E-2</v>
      </c>
      <c r="M2974" s="5">
        <v>0.86923328</v>
      </c>
      <c r="N2974" s="6">
        <v>0.15</v>
      </c>
      <c r="O2974" s="8">
        <f>IFERROR(VLOOKUP(C2974,Sheet2!$B$2:$G$588,6,FALSE),0)</f>
        <v>12669</v>
      </c>
      <c r="P2974" t="s">
        <v>22</v>
      </c>
      <c r="Q2974" s="2">
        <v>0.82743412699999996</v>
      </c>
      <c r="R2974" s="3">
        <v>0.249999999999999</v>
      </c>
      <c r="U2974" s="22">
        <f t="shared" si="266"/>
        <v>0.249999999999999</v>
      </c>
      <c r="V2974" s="10">
        <f t="shared" si="267"/>
        <v>31.499999999999876</v>
      </c>
      <c r="W2974" s="24">
        <f t="shared" si="268"/>
        <v>31.499999999999876</v>
      </c>
    </row>
    <row r="2975" spans="1:23" x14ac:dyDescent="0.3">
      <c r="A2975" t="s">
        <v>17</v>
      </c>
      <c r="B2975" t="s">
        <v>11888</v>
      </c>
      <c r="C2975" t="s">
        <v>11889</v>
      </c>
      <c r="D2975" t="s">
        <v>11968</v>
      </c>
      <c r="E2975" t="s">
        <v>6606</v>
      </c>
      <c r="F2975">
        <v>0.25</v>
      </c>
      <c r="G2975" s="2">
        <v>0</v>
      </c>
      <c r="H2975" s="4">
        <v>46.024900000000002</v>
      </c>
      <c r="I2975" s="4">
        <v>7.7262000000000004</v>
      </c>
      <c r="J2975" s="7">
        <v>124</v>
      </c>
      <c r="K2975" s="7">
        <v>31</v>
      </c>
      <c r="L2975" s="3">
        <v>0.16789999999999999</v>
      </c>
      <c r="M2975" s="5">
        <v>0.53652593000000004</v>
      </c>
      <c r="N2975" s="6">
        <v>0.1</v>
      </c>
      <c r="O2975" s="8">
        <f>IFERROR(VLOOKUP(C2975,Sheet2!$B$2:$G$588,6,FALSE),0)</f>
        <v>12669</v>
      </c>
      <c r="P2975" t="s">
        <v>22</v>
      </c>
      <c r="Q2975" s="2">
        <v>0.81361571759999995</v>
      </c>
      <c r="R2975" s="3">
        <v>0.25</v>
      </c>
      <c r="U2975" s="22">
        <f t="shared" si="266"/>
        <v>0.25</v>
      </c>
      <c r="V2975" s="10">
        <f t="shared" si="267"/>
        <v>31</v>
      </c>
      <c r="W2975" s="24">
        <f t="shared" si="268"/>
        <v>31</v>
      </c>
    </row>
    <row r="2976" spans="1:23" x14ac:dyDescent="0.3">
      <c r="A2976" t="s">
        <v>17</v>
      </c>
      <c r="B2976" t="s">
        <v>11888</v>
      </c>
      <c r="C2976" t="s">
        <v>11889</v>
      </c>
      <c r="D2976" t="s">
        <v>12065</v>
      </c>
      <c r="E2976" t="s">
        <v>6710</v>
      </c>
      <c r="F2976">
        <v>0.25</v>
      </c>
      <c r="G2976" s="2">
        <v>0</v>
      </c>
      <c r="H2976" s="4">
        <v>52.838099999999997</v>
      </c>
      <c r="I2976" s="4">
        <v>8.3278999999999996</v>
      </c>
      <c r="J2976" s="7">
        <v>124</v>
      </c>
      <c r="K2976" s="7">
        <v>31</v>
      </c>
      <c r="L2976" s="3">
        <v>0.15759999999999999</v>
      </c>
      <c r="M2976" s="5">
        <v>0.49669097000000001</v>
      </c>
      <c r="N2976" s="6">
        <v>0.1</v>
      </c>
      <c r="O2976" s="8">
        <f>IFERROR(VLOOKUP(C2976,Sheet2!$B$2:$G$588,6,FALSE),0)</f>
        <v>12669</v>
      </c>
      <c r="P2976" t="s">
        <v>22</v>
      </c>
      <c r="Q2976" s="2">
        <v>0.79866756920000004</v>
      </c>
      <c r="R2976" s="3">
        <v>0.25</v>
      </c>
      <c r="U2976" s="22">
        <f t="shared" si="266"/>
        <v>0.25</v>
      </c>
      <c r="V2976" s="10">
        <f t="shared" si="267"/>
        <v>31</v>
      </c>
      <c r="W2976" s="24">
        <f t="shared" si="268"/>
        <v>31</v>
      </c>
    </row>
    <row r="2977" spans="1:23" x14ac:dyDescent="0.3">
      <c r="A2977" t="s">
        <v>17</v>
      </c>
      <c r="B2977" t="s">
        <v>11888</v>
      </c>
      <c r="C2977" t="s">
        <v>11889</v>
      </c>
      <c r="D2977" t="s">
        <v>11961</v>
      </c>
      <c r="E2977" t="s">
        <v>11962</v>
      </c>
      <c r="F2977">
        <v>0.25</v>
      </c>
      <c r="G2977" s="2">
        <v>0</v>
      </c>
      <c r="H2977" s="4">
        <v>98.499399999999994</v>
      </c>
      <c r="I2977" s="4">
        <v>4.3300999999999998</v>
      </c>
      <c r="J2977" s="7">
        <v>122</v>
      </c>
      <c r="K2977" s="7">
        <v>31</v>
      </c>
      <c r="L2977" s="3">
        <v>4.3999999999999997E-2</v>
      </c>
      <c r="M2977" s="5">
        <v>0.94233117</v>
      </c>
      <c r="N2977" s="6">
        <v>0.15</v>
      </c>
      <c r="O2977" s="8">
        <f>IFERROR(VLOOKUP(C2977,Sheet2!$B$2:$G$588,6,FALSE),0)</f>
        <v>12669</v>
      </c>
      <c r="P2977" t="s">
        <v>22</v>
      </c>
      <c r="Q2977" s="2">
        <v>0.84082029199999997</v>
      </c>
      <c r="R2977" s="3">
        <v>0.25</v>
      </c>
      <c r="U2977" s="22">
        <f t="shared" si="266"/>
        <v>0.25</v>
      </c>
      <c r="V2977" s="10">
        <f t="shared" si="267"/>
        <v>30.5</v>
      </c>
      <c r="W2977" s="24">
        <f t="shared" si="268"/>
        <v>30.5</v>
      </c>
    </row>
    <row r="2978" spans="1:23" x14ac:dyDescent="0.3">
      <c r="A2978" t="s">
        <v>17</v>
      </c>
      <c r="B2978" t="s">
        <v>11888</v>
      </c>
      <c r="C2978" t="s">
        <v>11889</v>
      </c>
      <c r="D2978" t="s">
        <v>11904</v>
      </c>
      <c r="E2978" t="s">
        <v>6734</v>
      </c>
      <c r="F2978">
        <v>0.25</v>
      </c>
      <c r="G2978" s="2">
        <v>0</v>
      </c>
      <c r="H2978" s="4">
        <v>51.864699999999999</v>
      </c>
      <c r="I2978" s="4">
        <v>7.9470999999999998</v>
      </c>
      <c r="J2978" s="7">
        <v>120</v>
      </c>
      <c r="K2978" s="7">
        <v>30</v>
      </c>
      <c r="L2978" s="3">
        <v>0.1532</v>
      </c>
      <c r="M2978" s="5">
        <v>0.50468906000000002</v>
      </c>
      <c r="N2978" s="6">
        <v>0.1</v>
      </c>
      <c r="O2978" s="8">
        <f>IFERROR(VLOOKUP(C2978,Sheet2!$B$2:$G$588,6,FALSE),0)</f>
        <v>12669</v>
      </c>
      <c r="P2978" t="s">
        <v>22</v>
      </c>
      <c r="Q2978" s="2">
        <v>0.80185819719999996</v>
      </c>
      <c r="R2978" s="3">
        <v>0.25</v>
      </c>
      <c r="U2978" s="22">
        <f t="shared" si="266"/>
        <v>0.25</v>
      </c>
      <c r="V2978" s="10">
        <f t="shared" si="267"/>
        <v>30</v>
      </c>
      <c r="W2978" s="24">
        <f t="shared" si="268"/>
        <v>30</v>
      </c>
    </row>
    <row r="2979" spans="1:23" x14ac:dyDescent="0.3">
      <c r="A2979" t="s">
        <v>17</v>
      </c>
      <c r="B2979" t="s">
        <v>11888</v>
      </c>
      <c r="C2979" t="s">
        <v>11889</v>
      </c>
      <c r="D2979" t="s">
        <v>11986</v>
      </c>
      <c r="E2979" t="s">
        <v>11987</v>
      </c>
      <c r="F2979">
        <v>0.25</v>
      </c>
      <c r="G2979" s="2">
        <v>0</v>
      </c>
      <c r="H2979" s="4">
        <v>110.0802</v>
      </c>
      <c r="I2979" s="4">
        <v>7.0987</v>
      </c>
      <c r="J2979" s="7">
        <v>120</v>
      </c>
      <c r="K2979" s="7">
        <v>30</v>
      </c>
      <c r="L2979" s="3">
        <v>6.4500000000000002E-2</v>
      </c>
      <c r="M2979" s="5">
        <v>0.56543438000000001</v>
      </c>
      <c r="N2979" s="6">
        <v>0.15</v>
      </c>
      <c r="O2979" s="8">
        <f>IFERROR(VLOOKUP(C2979,Sheet2!$B$2:$G$588,6,FALSE),0)</f>
        <v>12669</v>
      </c>
      <c r="P2979" t="s">
        <v>22</v>
      </c>
      <c r="Q2979" s="2">
        <v>0.73471722959999997</v>
      </c>
      <c r="R2979" s="3">
        <v>0.25</v>
      </c>
      <c r="U2979" s="22">
        <f t="shared" si="266"/>
        <v>0.25</v>
      </c>
      <c r="V2979" s="10">
        <f t="shared" si="267"/>
        <v>30</v>
      </c>
      <c r="W2979" s="24">
        <f t="shared" si="268"/>
        <v>30</v>
      </c>
    </row>
    <row r="2980" spans="1:23" x14ac:dyDescent="0.3">
      <c r="A2980" t="s">
        <v>17</v>
      </c>
      <c r="B2980" t="s">
        <v>11888</v>
      </c>
      <c r="C2980" t="s">
        <v>11889</v>
      </c>
      <c r="D2980" t="s">
        <v>11920</v>
      </c>
      <c r="E2980" t="s">
        <v>6678</v>
      </c>
      <c r="F2980">
        <v>0.25</v>
      </c>
      <c r="G2980" s="2">
        <v>0</v>
      </c>
      <c r="H2980" s="4">
        <v>43.781999999999996</v>
      </c>
      <c r="I2980" s="4">
        <v>8.9718</v>
      </c>
      <c r="J2980" s="7">
        <v>118</v>
      </c>
      <c r="K2980" s="7">
        <v>29</v>
      </c>
      <c r="L2980" s="3">
        <v>0.2049</v>
      </c>
      <c r="M2980" s="5">
        <v>0.43700808000000002</v>
      </c>
      <c r="N2980" s="6">
        <v>0.1</v>
      </c>
      <c r="O2980" s="8">
        <f>IFERROR(VLOOKUP(C2980,Sheet2!$B$2:$G$588,6,FALSE),0)</f>
        <v>12669</v>
      </c>
      <c r="P2980" t="s">
        <v>22</v>
      </c>
      <c r="Q2980" s="2">
        <v>0.77117127949999997</v>
      </c>
      <c r="R2980" s="3">
        <v>0.25</v>
      </c>
      <c r="U2980" s="22">
        <f t="shared" si="266"/>
        <v>0.25</v>
      </c>
      <c r="V2980" s="10">
        <f t="shared" si="267"/>
        <v>29.5</v>
      </c>
      <c r="W2980" s="24">
        <f t="shared" si="268"/>
        <v>29.5</v>
      </c>
    </row>
    <row r="2981" spans="1:23" x14ac:dyDescent="0.3">
      <c r="A2981" t="s">
        <v>17</v>
      </c>
      <c r="B2981" t="s">
        <v>11888</v>
      </c>
      <c r="C2981" t="s">
        <v>11889</v>
      </c>
      <c r="D2981" t="s">
        <v>11935</v>
      </c>
      <c r="E2981" t="s">
        <v>11936</v>
      </c>
      <c r="F2981">
        <v>0.25</v>
      </c>
      <c r="G2981" s="2">
        <v>0</v>
      </c>
      <c r="H2981" s="4">
        <v>118.2469</v>
      </c>
      <c r="I2981" s="4">
        <v>4.0670000000000002</v>
      </c>
      <c r="J2981" s="7">
        <v>118</v>
      </c>
      <c r="K2981" s="7">
        <v>30</v>
      </c>
      <c r="L2981" s="3">
        <v>3.44E-2</v>
      </c>
      <c r="M2981" s="5">
        <v>0.96797920999999998</v>
      </c>
      <c r="N2981" s="6">
        <v>0.15</v>
      </c>
      <c r="O2981" s="8">
        <f>IFERROR(VLOOKUP(C2981,Sheet2!$B$2:$G$588,6,FALSE),0)</f>
        <v>12669</v>
      </c>
      <c r="P2981" t="s">
        <v>22</v>
      </c>
      <c r="Q2981" s="2">
        <v>0.84503799339999996</v>
      </c>
      <c r="R2981" s="3">
        <v>0.25</v>
      </c>
      <c r="U2981" s="22">
        <f t="shared" si="266"/>
        <v>0.25</v>
      </c>
      <c r="V2981" s="10">
        <f t="shared" si="267"/>
        <v>29.5</v>
      </c>
      <c r="W2981" s="24">
        <f t="shared" si="268"/>
        <v>29.5</v>
      </c>
    </row>
    <row r="2982" spans="1:23" x14ac:dyDescent="0.3">
      <c r="A2982" t="s">
        <v>17</v>
      </c>
      <c r="B2982" t="s">
        <v>11888</v>
      </c>
      <c r="C2982" t="s">
        <v>11889</v>
      </c>
      <c r="D2982" t="s">
        <v>12084</v>
      </c>
      <c r="E2982" t="s">
        <v>12085</v>
      </c>
      <c r="F2982">
        <v>0.25</v>
      </c>
      <c r="G2982" s="2">
        <v>0</v>
      </c>
      <c r="H2982" s="4">
        <v>118.8798</v>
      </c>
      <c r="I2982" s="4">
        <v>4.2721</v>
      </c>
      <c r="J2982" s="7">
        <v>117</v>
      </c>
      <c r="K2982" s="7">
        <v>29</v>
      </c>
      <c r="L2982" s="3">
        <v>3.5900000000000001E-2</v>
      </c>
      <c r="M2982" s="5">
        <v>0.91630831000000001</v>
      </c>
      <c r="N2982" s="6">
        <v>0.15</v>
      </c>
      <c r="O2982" s="8">
        <f>IFERROR(VLOOKUP(C2982,Sheet2!$B$2:$G$588,6,FALSE),0)</f>
        <v>12669</v>
      </c>
      <c r="P2982" t="s">
        <v>22</v>
      </c>
      <c r="Q2982" s="2">
        <v>0.83629964020000003</v>
      </c>
      <c r="R2982" s="3">
        <v>0.25</v>
      </c>
      <c r="U2982" s="22">
        <f t="shared" si="266"/>
        <v>0.25</v>
      </c>
      <c r="V2982" s="10">
        <f t="shared" si="267"/>
        <v>29.25</v>
      </c>
      <c r="W2982" s="24">
        <f t="shared" si="268"/>
        <v>29.25</v>
      </c>
    </row>
    <row r="2983" spans="1:23" x14ac:dyDescent="0.3">
      <c r="A2983" t="s">
        <v>17</v>
      </c>
      <c r="B2983" t="s">
        <v>11888</v>
      </c>
      <c r="C2983" t="s">
        <v>11889</v>
      </c>
      <c r="D2983" t="s">
        <v>11969</v>
      </c>
      <c r="E2983" t="s">
        <v>11970</v>
      </c>
      <c r="F2983">
        <v>0.25</v>
      </c>
      <c r="G2983" s="2">
        <v>0</v>
      </c>
      <c r="H2983" s="4">
        <v>118.49809999999999</v>
      </c>
      <c r="I2983" s="4">
        <v>4.851</v>
      </c>
      <c r="J2983" s="7">
        <v>116</v>
      </c>
      <c r="K2983" s="7">
        <v>29</v>
      </c>
      <c r="L2983" s="3">
        <v>4.0899999999999999E-2</v>
      </c>
      <c r="M2983" s="5">
        <v>0.79442824999999995</v>
      </c>
      <c r="N2983" s="6">
        <v>0.15</v>
      </c>
      <c r="O2983" s="8">
        <f>IFERROR(VLOOKUP(C2983,Sheet2!$B$2:$G$588,6,FALSE),0)</f>
        <v>12669</v>
      </c>
      <c r="P2983" t="s">
        <v>22</v>
      </c>
      <c r="Q2983" s="2">
        <v>0.81118496169999998</v>
      </c>
      <c r="R2983" s="3">
        <v>0.25</v>
      </c>
      <c r="U2983" s="22">
        <f t="shared" si="266"/>
        <v>0.25</v>
      </c>
      <c r="V2983" s="10">
        <f t="shared" si="267"/>
        <v>29</v>
      </c>
      <c r="W2983" s="24">
        <f t="shared" si="268"/>
        <v>29</v>
      </c>
    </row>
    <row r="2984" spans="1:23" x14ac:dyDescent="0.3">
      <c r="A2984" t="s">
        <v>17</v>
      </c>
      <c r="B2984" t="s">
        <v>11888</v>
      </c>
      <c r="C2984" t="s">
        <v>11889</v>
      </c>
      <c r="D2984" t="s">
        <v>11894</v>
      </c>
      <c r="E2984" t="s">
        <v>11895</v>
      </c>
      <c r="F2984">
        <v>0.25</v>
      </c>
      <c r="G2984" s="2">
        <v>0</v>
      </c>
      <c r="H2984" s="4">
        <v>119.28789999999999</v>
      </c>
      <c r="I2984" s="4">
        <v>4.7042999999999999</v>
      </c>
      <c r="J2984" s="7">
        <v>115</v>
      </c>
      <c r="K2984" s="7">
        <v>29</v>
      </c>
      <c r="L2984" s="3">
        <v>3.9399999999999998E-2</v>
      </c>
      <c r="M2984" s="5">
        <v>0.81378682000000002</v>
      </c>
      <c r="N2984" s="6">
        <v>0.15</v>
      </c>
      <c r="O2984" s="8">
        <f>IFERROR(VLOOKUP(C2984,Sheet2!$B$2:$G$588,6,FALSE),0)</f>
        <v>12669</v>
      </c>
      <c r="P2984" t="s">
        <v>22</v>
      </c>
      <c r="Q2984" s="2">
        <v>0.81567654300000003</v>
      </c>
      <c r="R2984" s="3">
        <v>0.249999999999999</v>
      </c>
      <c r="U2984" s="22">
        <f t="shared" si="266"/>
        <v>0.249999999999999</v>
      </c>
      <c r="V2984" s="10">
        <f t="shared" si="267"/>
        <v>28.749999999999886</v>
      </c>
      <c r="W2984" s="24">
        <f t="shared" si="268"/>
        <v>28.749999999999886</v>
      </c>
    </row>
    <row r="2985" spans="1:23" x14ac:dyDescent="0.3">
      <c r="A2985" t="s">
        <v>17</v>
      </c>
      <c r="B2985" t="s">
        <v>11888</v>
      </c>
      <c r="C2985" t="s">
        <v>11889</v>
      </c>
      <c r="D2985" t="s">
        <v>11907</v>
      </c>
      <c r="E2985" t="s">
        <v>11908</v>
      </c>
      <c r="F2985">
        <v>0.25</v>
      </c>
      <c r="G2985" s="2">
        <v>0</v>
      </c>
      <c r="H2985" s="4">
        <v>118.16889999999999</v>
      </c>
      <c r="I2985" s="4">
        <v>3.6356999999999999</v>
      </c>
      <c r="J2985" s="7">
        <v>114</v>
      </c>
      <c r="K2985" s="7">
        <v>29</v>
      </c>
      <c r="L2985" s="3">
        <v>3.0800000000000001E-2</v>
      </c>
      <c r="M2985" s="5">
        <v>1.04688409</v>
      </c>
      <c r="N2985" s="6">
        <v>0.15</v>
      </c>
      <c r="O2985" s="8">
        <f>IFERROR(VLOOKUP(C2985,Sheet2!$B$2:$G$588,6,FALSE),0)</f>
        <v>12669</v>
      </c>
      <c r="P2985" t="s">
        <v>22</v>
      </c>
      <c r="Q2985" s="2">
        <v>0.85671766149999995</v>
      </c>
      <c r="R2985" s="3">
        <v>0.25</v>
      </c>
      <c r="U2985" s="22">
        <f t="shared" si="266"/>
        <v>0.25</v>
      </c>
      <c r="V2985" s="10">
        <f t="shared" si="267"/>
        <v>28.5</v>
      </c>
      <c r="W2985" s="24">
        <f t="shared" si="268"/>
        <v>28.5</v>
      </c>
    </row>
    <row r="2986" spans="1:23" x14ac:dyDescent="0.3">
      <c r="A2986" t="s">
        <v>17</v>
      </c>
      <c r="B2986" t="s">
        <v>11888</v>
      </c>
      <c r="C2986" t="s">
        <v>11889</v>
      </c>
      <c r="D2986" t="s">
        <v>12010</v>
      </c>
      <c r="E2986" t="s">
        <v>6656</v>
      </c>
      <c r="F2986">
        <v>0.25</v>
      </c>
      <c r="G2986" s="2">
        <v>0</v>
      </c>
      <c r="H2986" s="4">
        <v>40.908900000000003</v>
      </c>
      <c r="I2986" s="4">
        <v>7.9410999999999996</v>
      </c>
      <c r="J2986" s="7">
        <v>114</v>
      </c>
      <c r="K2986" s="7">
        <v>29</v>
      </c>
      <c r="L2986" s="3">
        <v>0.19409999999999999</v>
      </c>
      <c r="M2986" s="5">
        <v>0.47854573</v>
      </c>
      <c r="N2986" s="6">
        <v>0.1</v>
      </c>
      <c r="O2986" s="8">
        <f>IFERROR(VLOOKUP(C2986,Sheet2!$B$2:$G$588,6,FALSE),0)</f>
        <v>12669</v>
      </c>
      <c r="P2986" t="s">
        <v>22</v>
      </c>
      <c r="Q2986" s="2">
        <v>0.79103355460000002</v>
      </c>
      <c r="R2986" s="3">
        <v>0.25</v>
      </c>
      <c r="U2986" s="22">
        <f t="shared" si="266"/>
        <v>0.25</v>
      </c>
      <c r="V2986" s="10">
        <f t="shared" si="267"/>
        <v>28.5</v>
      </c>
      <c r="W2986" s="24">
        <f t="shared" si="268"/>
        <v>28.5</v>
      </c>
    </row>
    <row r="2987" spans="1:23" x14ac:dyDescent="0.3">
      <c r="A2987" t="s">
        <v>17</v>
      </c>
      <c r="B2987" t="s">
        <v>11888</v>
      </c>
      <c r="C2987" t="s">
        <v>11889</v>
      </c>
      <c r="D2987" t="s">
        <v>12059</v>
      </c>
      <c r="E2987" t="s">
        <v>12060</v>
      </c>
      <c r="F2987">
        <v>0.25</v>
      </c>
      <c r="G2987" s="2">
        <v>0</v>
      </c>
      <c r="H2987" s="4">
        <v>105.9979</v>
      </c>
      <c r="I2987" s="4">
        <v>6.5858999999999996</v>
      </c>
      <c r="J2987" s="7">
        <v>114</v>
      </c>
      <c r="K2987" s="7">
        <v>28</v>
      </c>
      <c r="L2987" s="3">
        <v>6.2100000000000002E-2</v>
      </c>
      <c r="M2987" s="5">
        <v>0.57542161999999997</v>
      </c>
      <c r="N2987" s="6">
        <v>0.15</v>
      </c>
      <c r="O2987" s="8">
        <f>IFERROR(VLOOKUP(C2987,Sheet2!$B$2:$G$588,6,FALSE),0)</f>
        <v>12669</v>
      </c>
      <c r="P2987" t="s">
        <v>22</v>
      </c>
      <c r="Q2987" s="2">
        <v>0.7393215796</v>
      </c>
      <c r="R2987" s="3">
        <v>0.25</v>
      </c>
      <c r="U2987" s="22">
        <f t="shared" si="266"/>
        <v>0.25</v>
      </c>
      <c r="V2987" s="10">
        <f t="shared" si="267"/>
        <v>28.5</v>
      </c>
      <c r="W2987" s="24">
        <f t="shared" si="268"/>
        <v>28.5</v>
      </c>
    </row>
    <row r="2988" spans="1:23" x14ac:dyDescent="0.3">
      <c r="A2988" t="s">
        <v>17</v>
      </c>
      <c r="B2988" t="s">
        <v>11888</v>
      </c>
      <c r="C2988" t="s">
        <v>11889</v>
      </c>
      <c r="D2988" t="s">
        <v>11898</v>
      </c>
      <c r="E2988" t="s">
        <v>11899</v>
      </c>
      <c r="F2988">
        <v>0.25</v>
      </c>
      <c r="G2988" s="2">
        <v>0</v>
      </c>
      <c r="H2988" s="4">
        <v>112.2856</v>
      </c>
      <c r="I2988" s="4">
        <v>4.2343999999999999</v>
      </c>
      <c r="J2988" s="7">
        <v>113</v>
      </c>
      <c r="K2988" s="7">
        <v>28</v>
      </c>
      <c r="L2988" s="3">
        <v>3.7699999999999997E-2</v>
      </c>
      <c r="M2988" s="5">
        <v>0.88647626999999996</v>
      </c>
      <c r="N2988" s="6">
        <v>0.15</v>
      </c>
      <c r="O2988" s="8">
        <f>IFERROR(VLOOKUP(C2988,Sheet2!$B$2:$G$588,6,FALSE),0)</f>
        <v>12669</v>
      </c>
      <c r="P2988" t="s">
        <v>22</v>
      </c>
      <c r="Q2988" s="2">
        <v>0.8307907336</v>
      </c>
      <c r="R2988" s="3">
        <v>0.25</v>
      </c>
      <c r="U2988" s="22">
        <f t="shared" si="266"/>
        <v>0.25</v>
      </c>
      <c r="V2988" s="10">
        <f t="shared" si="267"/>
        <v>28.25</v>
      </c>
      <c r="W2988" s="24">
        <f t="shared" si="268"/>
        <v>28.25</v>
      </c>
    </row>
    <row r="2989" spans="1:23" x14ac:dyDescent="0.3">
      <c r="A2989" t="s">
        <v>17</v>
      </c>
      <c r="B2989" t="s">
        <v>11888</v>
      </c>
      <c r="C2989" t="s">
        <v>11889</v>
      </c>
      <c r="D2989" t="s">
        <v>11945</v>
      </c>
      <c r="E2989" t="s">
        <v>11946</v>
      </c>
      <c r="F2989">
        <v>0.25</v>
      </c>
      <c r="G2989" s="2">
        <v>0</v>
      </c>
      <c r="H2989" s="4">
        <v>113.6036</v>
      </c>
      <c r="I2989" s="4">
        <v>6.1586999999999996</v>
      </c>
      <c r="J2989" s="7">
        <v>113</v>
      </c>
      <c r="K2989" s="7">
        <v>28</v>
      </c>
      <c r="L2989" s="3">
        <v>5.4199999999999998E-2</v>
      </c>
      <c r="M2989" s="5">
        <v>0.61113868999999998</v>
      </c>
      <c r="N2989" s="6">
        <v>0.15</v>
      </c>
      <c r="O2989" s="8">
        <f>IFERROR(VLOOKUP(C2989,Sheet2!$B$2:$G$588,6,FALSE),0)</f>
        <v>12669</v>
      </c>
      <c r="P2989" t="s">
        <v>22</v>
      </c>
      <c r="Q2989" s="2">
        <v>0.75455653060000005</v>
      </c>
      <c r="R2989" s="3">
        <v>0.25</v>
      </c>
      <c r="U2989" s="22">
        <f t="shared" si="266"/>
        <v>0.25</v>
      </c>
      <c r="V2989" s="10">
        <f t="shared" si="267"/>
        <v>28.25</v>
      </c>
      <c r="W2989" s="24">
        <f t="shared" si="268"/>
        <v>28.25</v>
      </c>
    </row>
    <row r="2990" spans="1:23" x14ac:dyDescent="0.3">
      <c r="A2990" t="s">
        <v>17</v>
      </c>
      <c r="B2990" t="s">
        <v>11888</v>
      </c>
      <c r="C2990" t="s">
        <v>11889</v>
      </c>
      <c r="D2990" t="s">
        <v>11937</v>
      </c>
      <c r="E2990" t="s">
        <v>6696</v>
      </c>
      <c r="F2990">
        <v>0.25</v>
      </c>
      <c r="G2990" s="2">
        <v>0</v>
      </c>
      <c r="H2990" s="4">
        <v>40.181100000000001</v>
      </c>
      <c r="I2990" s="4">
        <v>7.7176</v>
      </c>
      <c r="J2990" s="7">
        <v>112</v>
      </c>
      <c r="K2990" s="7">
        <v>28</v>
      </c>
      <c r="L2990" s="3">
        <v>0.19209999999999999</v>
      </c>
      <c r="M2990" s="5">
        <v>0.48532291999999999</v>
      </c>
      <c r="N2990" s="6">
        <v>0.1</v>
      </c>
      <c r="O2990" s="8">
        <f>IFERROR(VLOOKUP(C2990,Sheet2!$B$2:$G$588,6,FALSE),0)</f>
        <v>12669</v>
      </c>
      <c r="P2990" t="s">
        <v>22</v>
      </c>
      <c r="Q2990" s="2">
        <v>0.79395162210000003</v>
      </c>
      <c r="R2990" s="3">
        <v>0.249999999999999</v>
      </c>
      <c r="U2990" s="22">
        <f t="shared" si="266"/>
        <v>0.249999999999999</v>
      </c>
      <c r="V2990" s="10">
        <f t="shared" si="267"/>
        <v>27.999999999999886</v>
      </c>
      <c r="W2990" s="24">
        <f t="shared" si="268"/>
        <v>27.999999999999886</v>
      </c>
    </row>
    <row r="2991" spans="1:23" x14ac:dyDescent="0.3">
      <c r="A2991" t="s">
        <v>17</v>
      </c>
      <c r="B2991" t="s">
        <v>11888</v>
      </c>
      <c r="C2991" t="s">
        <v>11889</v>
      </c>
      <c r="D2991" t="s">
        <v>11979</v>
      </c>
      <c r="E2991" t="s">
        <v>6744</v>
      </c>
      <c r="F2991">
        <v>0.25</v>
      </c>
      <c r="G2991" s="2">
        <v>0</v>
      </c>
      <c r="H2991" s="4">
        <v>42.984999999999999</v>
      </c>
      <c r="I2991" s="4">
        <v>7.4485999999999999</v>
      </c>
      <c r="J2991" s="7">
        <v>112</v>
      </c>
      <c r="K2991" s="7">
        <v>28</v>
      </c>
      <c r="L2991" s="3">
        <v>0.17330000000000001</v>
      </c>
      <c r="M2991" s="5">
        <v>0.502803</v>
      </c>
      <c r="N2991" s="6">
        <v>0.1</v>
      </c>
      <c r="O2991" s="8">
        <f>IFERROR(VLOOKUP(C2991,Sheet2!$B$2:$G$588,6,FALSE),0)</f>
        <v>12669</v>
      </c>
      <c r="P2991" t="s">
        <v>22</v>
      </c>
      <c r="Q2991" s="2">
        <v>0.80111495089999996</v>
      </c>
      <c r="R2991" s="3">
        <v>0.25</v>
      </c>
      <c r="U2991" s="22">
        <f t="shared" si="266"/>
        <v>0.25</v>
      </c>
      <c r="V2991" s="10">
        <f t="shared" si="267"/>
        <v>28</v>
      </c>
      <c r="W2991" s="24">
        <f t="shared" si="268"/>
        <v>28</v>
      </c>
    </row>
    <row r="2992" spans="1:23" x14ac:dyDescent="0.3">
      <c r="A2992" t="s">
        <v>17</v>
      </c>
      <c r="B2992" t="s">
        <v>11888</v>
      </c>
      <c r="C2992" t="s">
        <v>11889</v>
      </c>
      <c r="D2992" t="s">
        <v>11943</v>
      </c>
      <c r="E2992" t="s">
        <v>11944</v>
      </c>
      <c r="F2992">
        <v>0.25</v>
      </c>
      <c r="G2992" s="2">
        <v>0</v>
      </c>
      <c r="H2992" s="4">
        <v>98.512500000000003</v>
      </c>
      <c r="I2992" s="4">
        <v>3.5851000000000002</v>
      </c>
      <c r="J2992" s="7">
        <v>111</v>
      </c>
      <c r="K2992" s="7">
        <v>28</v>
      </c>
      <c r="L2992" s="3">
        <v>3.6400000000000002E-2</v>
      </c>
      <c r="M2992" s="5">
        <v>1.0359546500000001</v>
      </c>
      <c r="N2992" s="6">
        <v>0.15</v>
      </c>
      <c r="O2992" s="8">
        <f>IFERROR(VLOOKUP(C2992,Sheet2!$B$2:$G$588,6,FALSE),0)</f>
        <v>12669</v>
      </c>
      <c r="P2992" t="s">
        <v>22</v>
      </c>
      <c r="Q2992" s="2">
        <v>0.85520601740000002</v>
      </c>
      <c r="R2992" s="3">
        <v>0.25</v>
      </c>
      <c r="U2992" s="22">
        <f t="shared" si="266"/>
        <v>0.25</v>
      </c>
      <c r="V2992" s="10">
        <f t="shared" si="267"/>
        <v>27.75</v>
      </c>
      <c r="W2992" s="24">
        <f t="shared" si="268"/>
        <v>27.75</v>
      </c>
    </row>
    <row r="2993" spans="1:23" x14ac:dyDescent="0.3">
      <c r="A2993" t="s">
        <v>17</v>
      </c>
      <c r="B2993" t="s">
        <v>11888</v>
      </c>
      <c r="C2993" t="s">
        <v>11889</v>
      </c>
      <c r="D2993" t="s">
        <v>12004</v>
      </c>
      <c r="E2993" t="s">
        <v>12005</v>
      </c>
      <c r="F2993">
        <v>0.25</v>
      </c>
      <c r="G2993" s="2">
        <v>0</v>
      </c>
      <c r="H2993" s="4">
        <v>109.33540000000001</v>
      </c>
      <c r="I2993" s="4">
        <v>7.2759999999999998</v>
      </c>
      <c r="J2993" s="7">
        <v>111</v>
      </c>
      <c r="K2993" s="7">
        <v>28</v>
      </c>
      <c r="L2993" s="3">
        <v>6.6500000000000004E-2</v>
      </c>
      <c r="M2993" s="5">
        <v>0.50993089000000003</v>
      </c>
      <c r="N2993" s="6">
        <v>0.15</v>
      </c>
      <c r="O2993" s="8">
        <f>IFERROR(VLOOKUP(C2993,Sheet2!$B$2:$G$588,6,FALSE),0)</f>
        <v>12669</v>
      </c>
      <c r="P2993" t="s">
        <v>22</v>
      </c>
      <c r="Q2993" s="2">
        <v>0.70584249070000005</v>
      </c>
      <c r="R2993" s="3">
        <v>0.25</v>
      </c>
      <c r="U2993" s="22">
        <f t="shared" si="266"/>
        <v>0.25</v>
      </c>
      <c r="V2993" s="10">
        <f t="shared" si="267"/>
        <v>27.75</v>
      </c>
      <c r="W2993" s="24">
        <f t="shared" si="268"/>
        <v>27.75</v>
      </c>
    </row>
    <row r="2994" spans="1:23" x14ac:dyDescent="0.3">
      <c r="A2994" t="s">
        <v>17</v>
      </c>
      <c r="B2994" t="s">
        <v>11888</v>
      </c>
      <c r="C2994" t="s">
        <v>11889</v>
      </c>
      <c r="D2994" t="s">
        <v>11980</v>
      </c>
      <c r="E2994" t="s">
        <v>11981</v>
      </c>
      <c r="F2994">
        <v>0.25</v>
      </c>
      <c r="G2994" s="2">
        <v>0</v>
      </c>
      <c r="H2994" s="4">
        <v>98.6267</v>
      </c>
      <c r="I2994" s="4">
        <v>3.4628000000000001</v>
      </c>
      <c r="J2994" s="7">
        <v>110</v>
      </c>
      <c r="K2994" s="7">
        <v>27</v>
      </c>
      <c r="L2994" s="3">
        <v>3.5099999999999999E-2</v>
      </c>
      <c r="M2994" s="5">
        <v>1.05592112</v>
      </c>
      <c r="N2994" s="6">
        <v>0.15</v>
      </c>
      <c r="O2994" s="8">
        <f>IFERROR(VLOOKUP(C2994,Sheet2!$B$2:$G$588,6,FALSE),0)</f>
        <v>12669</v>
      </c>
      <c r="P2994" t="s">
        <v>22</v>
      </c>
      <c r="Q2994" s="2">
        <v>0.85794393440000005</v>
      </c>
      <c r="R2994" s="3">
        <v>0.249999999999999</v>
      </c>
      <c r="U2994" s="22">
        <f t="shared" si="266"/>
        <v>0.249999999999999</v>
      </c>
      <c r="V2994" s="10">
        <f t="shared" si="267"/>
        <v>27.49999999999989</v>
      </c>
      <c r="W2994" s="24">
        <f t="shared" si="268"/>
        <v>27.49999999999989</v>
      </c>
    </row>
    <row r="2995" spans="1:23" x14ac:dyDescent="0.3">
      <c r="A2995" t="s">
        <v>17</v>
      </c>
      <c r="B2995" t="s">
        <v>11888</v>
      </c>
      <c r="C2995" t="s">
        <v>11889</v>
      </c>
      <c r="D2995" t="s">
        <v>11947</v>
      </c>
      <c r="E2995" t="s">
        <v>6746</v>
      </c>
      <c r="F2995">
        <v>0.25</v>
      </c>
      <c r="G2995" s="2">
        <v>0</v>
      </c>
      <c r="H2995" s="4">
        <v>36.715000000000003</v>
      </c>
      <c r="I2995" s="4">
        <v>7.2380000000000004</v>
      </c>
      <c r="J2995" s="7">
        <v>107</v>
      </c>
      <c r="K2995" s="7">
        <v>27</v>
      </c>
      <c r="L2995" s="3">
        <v>0.1971</v>
      </c>
      <c r="M2995" s="5">
        <v>0.49201832000000001</v>
      </c>
      <c r="N2995" s="6">
        <v>0.1</v>
      </c>
      <c r="O2995" s="8">
        <f>IFERROR(VLOOKUP(C2995,Sheet2!$B$2:$G$588,6,FALSE),0)</f>
        <v>12669</v>
      </c>
      <c r="P2995" t="s">
        <v>22</v>
      </c>
      <c r="Q2995" s="2">
        <v>0.79675553379999997</v>
      </c>
      <c r="R2995" s="3">
        <v>0.249999999999999</v>
      </c>
      <c r="U2995" s="22">
        <f t="shared" si="266"/>
        <v>0.249999999999999</v>
      </c>
      <c r="V2995" s="10">
        <f t="shared" si="267"/>
        <v>26.749999999999893</v>
      </c>
      <c r="W2995" s="24">
        <f t="shared" si="268"/>
        <v>26.749999999999893</v>
      </c>
    </row>
    <row r="2996" spans="1:23" x14ac:dyDescent="0.3">
      <c r="A2996" t="s">
        <v>17</v>
      </c>
      <c r="B2996" t="s">
        <v>11888</v>
      </c>
      <c r="C2996" t="s">
        <v>11889</v>
      </c>
      <c r="D2996" t="s">
        <v>12028</v>
      </c>
      <c r="E2996" t="s">
        <v>12029</v>
      </c>
      <c r="F2996">
        <v>0.25</v>
      </c>
      <c r="G2996" s="2">
        <v>0</v>
      </c>
      <c r="H2996" s="4">
        <v>107.54389999999999</v>
      </c>
      <c r="I2996" s="4">
        <v>6.0479000000000003</v>
      </c>
      <c r="J2996" s="7">
        <v>107</v>
      </c>
      <c r="K2996" s="7">
        <v>27</v>
      </c>
      <c r="L2996" s="3">
        <v>5.62E-2</v>
      </c>
      <c r="M2996" s="5">
        <v>0.58769590999999999</v>
      </c>
      <c r="N2996" s="6">
        <v>0.15</v>
      </c>
      <c r="O2996" s="8">
        <f>IFERROR(VLOOKUP(C2996,Sheet2!$B$2:$G$588,6,FALSE),0)</f>
        <v>12669</v>
      </c>
      <c r="P2996" t="s">
        <v>22</v>
      </c>
      <c r="Q2996" s="2">
        <v>0.74476596039999998</v>
      </c>
      <c r="R2996" s="3">
        <v>0.25</v>
      </c>
      <c r="U2996" s="22">
        <f t="shared" si="266"/>
        <v>0.25</v>
      </c>
      <c r="V2996" s="10">
        <f t="shared" si="267"/>
        <v>26.75</v>
      </c>
      <c r="W2996" s="24">
        <f t="shared" si="268"/>
        <v>26.75</v>
      </c>
    </row>
    <row r="2997" spans="1:23" x14ac:dyDescent="0.3">
      <c r="A2997" t="s">
        <v>17</v>
      </c>
      <c r="B2997" t="s">
        <v>11888</v>
      </c>
      <c r="C2997" t="s">
        <v>11889</v>
      </c>
      <c r="D2997" t="s">
        <v>11909</v>
      </c>
      <c r="E2997" t="s">
        <v>6614</v>
      </c>
      <c r="F2997">
        <v>0.25</v>
      </c>
      <c r="G2997" s="2">
        <v>0</v>
      </c>
      <c r="H2997" s="4">
        <v>39.195300000000003</v>
      </c>
      <c r="I2997" s="4">
        <v>7.1452</v>
      </c>
      <c r="J2997" s="7">
        <v>106</v>
      </c>
      <c r="K2997" s="7">
        <v>26</v>
      </c>
      <c r="L2997" s="3">
        <v>0.18229999999999999</v>
      </c>
      <c r="M2997" s="5">
        <v>0.49411694</v>
      </c>
      <c r="N2997" s="6">
        <v>0.1</v>
      </c>
      <c r="O2997" s="8">
        <f>IFERROR(VLOOKUP(C2997,Sheet2!$B$2:$G$588,6,FALSE),0)</f>
        <v>12669</v>
      </c>
      <c r="P2997" t="s">
        <v>22</v>
      </c>
      <c r="Q2997" s="2">
        <v>0.79761875859999998</v>
      </c>
      <c r="R2997" s="3">
        <v>0.25</v>
      </c>
      <c r="U2997" s="22">
        <f t="shared" si="266"/>
        <v>0.25</v>
      </c>
      <c r="V2997" s="10">
        <f t="shared" si="267"/>
        <v>26.5</v>
      </c>
      <c r="W2997" s="24">
        <f t="shared" si="268"/>
        <v>26.5</v>
      </c>
    </row>
    <row r="2998" spans="1:23" x14ac:dyDescent="0.3">
      <c r="A2998" t="s">
        <v>17</v>
      </c>
      <c r="B2998" t="s">
        <v>11888</v>
      </c>
      <c r="C2998" t="s">
        <v>11889</v>
      </c>
      <c r="D2998" t="s">
        <v>11951</v>
      </c>
      <c r="E2998" t="s">
        <v>11952</v>
      </c>
      <c r="F2998">
        <v>0.25</v>
      </c>
      <c r="G2998" s="2">
        <v>0</v>
      </c>
      <c r="H2998" s="4">
        <v>112.3977</v>
      </c>
      <c r="I2998" s="4">
        <v>3.7262</v>
      </c>
      <c r="J2998" s="7">
        <v>106</v>
      </c>
      <c r="K2998" s="7">
        <v>26</v>
      </c>
      <c r="L2998" s="3">
        <v>3.32E-2</v>
      </c>
      <c r="M2998" s="5">
        <v>0.94461249000000003</v>
      </c>
      <c r="N2998" s="6">
        <v>0.15</v>
      </c>
      <c r="O2998" s="8">
        <f>IFERROR(VLOOKUP(C2998,Sheet2!$B$2:$G$588,6,FALSE),0)</f>
        <v>12669</v>
      </c>
      <c r="P2998" t="s">
        <v>22</v>
      </c>
      <c r="Q2998" s="2">
        <v>0.84120472589999995</v>
      </c>
      <c r="R2998" s="3">
        <v>0.25</v>
      </c>
      <c r="U2998" s="22">
        <f t="shared" si="266"/>
        <v>0.25</v>
      </c>
      <c r="V2998" s="10">
        <f t="shared" si="267"/>
        <v>26.5</v>
      </c>
      <c r="W2998" s="24">
        <f t="shared" si="268"/>
        <v>26.5</v>
      </c>
    </row>
    <row r="2999" spans="1:23" x14ac:dyDescent="0.3">
      <c r="A2999" t="s">
        <v>17</v>
      </c>
      <c r="B2999" t="s">
        <v>11888</v>
      </c>
      <c r="C2999" t="s">
        <v>11889</v>
      </c>
      <c r="D2999" t="s">
        <v>11953</v>
      </c>
      <c r="E2999" t="s">
        <v>11954</v>
      </c>
      <c r="F2999">
        <v>0.25</v>
      </c>
      <c r="G2999" s="2">
        <v>0</v>
      </c>
      <c r="H2999" s="4">
        <v>109.1284</v>
      </c>
      <c r="I2999" s="4">
        <v>7.4962999999999997</v>
      </c>
      <c r="J2999" s="7">
        <v>106</v>
      </c>
      <c r="K2999" s="7">
        <v>26</v>
      </c>
      <c r="L2999" s="3">
        <v>6.8699999999999997E-2</v>
      </c>
      <c r="M2999" s="5">
        <v>0.47073978999999999</v>
      </c>
      <c r="N2999" s="6">
        <v>0.15</v>
      </c>
      <c r="O2999" s="8">
        <f>IFERROR(VLOOKUP(C2999,Sheet2!$B$2:$G$588,6,FALSE),0)</f>
        <v>12669</v>
      </c>
      <c r="P2999" t="s">
        <v>22</v>
      </c>
      <c r="Q2999" s="2">
        <v>0.68135262490000004</v>
      </c>
      <c r="R2999" s="3">
        <v>0.25</v>
      </c>
      <c r="U2999" s="22">
        <f t="shared" si="266"/>
        <v>0.25</v>
      </c>
      <c r="V2999" s="10">
        <f t="shared" si="267"/>
        <v>26.5</v>
      </c>
      <c r="W2999" s="24">
        <f t="shared" si="268"/>
        <v>26.5</v>
      </c>
    </row>
    <row r="3000" spans="1:23" x14ac:dyDescent="0.3">
      <c r="A3000" t="s">
        <v>17</v>
      </c>
      <c r="B3000" t="s">
        <v>11888</v>
      </c>
      <c r="C3000" t="s">
        <v>11889</v>
      </c>
      <c r="D3000" t="s">
        <v>11989</v>
      </c>
      <c r="E3000" t="s">
        <v>11990</v>
      </c>
      <c r="F3000">
        <v>0.25</v>
      </c>
      <c r="G3000" s="2">
        <v>0</v>
      </c>
      <c r="H3000" s="4">
        <v>117.24120000000001</v>
      </c>
      <c r="I3000" s="4">
        <v>4.7054</v>
      </c>
      <c r="J3000" s="7">
        <v>106</v>
      </c>
      <c r="K3000" s="7">
        <v>26</v>
      </c>
      <c r="L3000" s="3">
        <v>4.0099999999999997E-2</v>
      </c>
      <c r="M3000" s="5">
        <v>0.75061555999999996</v>
      </c>
      <c r="N3000" s="6">
        <v>0.15</v>
      </c>
      <c r="O3000" s="8">
        <f>IFERROR(VLOOKUP(C3000,Sheet2!$B$2:$G$588,6,FALSE),0)</f>
        <v>12669</v>
      </c>
      <c r="P3000" t="s">
        <v>22</v>
      </c>
      <c r="Q3000" s="2">
        <v>0.80016401469999998</v>
      </c>
      <c r="R3000" s="3">
        <v>0.249999999999999</v>
      </c>
      <c r="U3000" s="22">
        <f t="shared" si="266"/>
        <v>0.249999999999999</v>
      </c>
      <c r="V3000" s="10">
        <f t="shared" si="267"/>
        <v>26.499999999999893</v>
      </c>
      <c r="W3000" s="24">
        <f t="shared" si="268"/>
        <v>26.499999999999893</v>
      </c>
    </row>
    <row r="3001" spans="1:23" x14ac:dyDescent="0.3">
      <c r="A3001" t="s">
        <v>17</v>
      </c>
      <c r="B3001" t="s">
        <v>11888</v>
      </c>
      <c r="C3001" t="s">
        <v>11889</v>
      </c>
      <c r="D3001" t="s">
        <v>12051</v>
      </c>
      <c r="E3001" t="s">
        <v>6704</v>
      </c>
      <c r="F3001">
        <v>0.25</v>
      </c>
      <c r="G3001" s="2">
        <v>0</v>
      </c>
      <c r="H3001" s="4">
        <v>41.140099999999997</v>
      </c>
      <c r="I3001" s="4">
        <v>7.2899000000000003</v>
      </c>
      <c r="J3001" s="7">
        <v>106</v>
      </c>
      <c r="K3001" s="7">
        <v>26</v>
      </c>
      <c r="L3001" s="3">
        <v>0.1772</v>
      </c>
      <c r="M3001" s="5">
        <v>0.48359869999999999</v>
      </c>
      <c r="N3001" s="6">
        <v>0.1</v>
      </c>
      <c r="O3001" s="8">
        <f>IFERROR(VLOOKUP(C3001,Sheet2!$B$2:$G$588,6,FALSE),0)</f>
        <v>12669</v>
      </c>
      <c r="P3001" t="s">
        <v>22</v>
      </c>
      <c r="Q3001" s="2">
        <v>0.79321698039999999</v>
      </c>
      <c r="R3001" s="3">
        <v>0.25</v>
      </c>
      <c r="U3001" s="22">
        <f t="shared" si="266"/>
        <v>0.25</v>
      </c>
      <c r="V3001" s="10">
        <f t="shared" si="267"/>
        <v>26.5</v>
      </c>
      <c r="W3001" s="24">
        <f t="shared" si="268"/>
        <v>26.5</v>
      </c>
    </row>
    <row r="3002" spans="1:23" x14ac:dyDescent="0.3">
      <c r="A3002" t="s">
        <v>17</v>
      </c>
      <c r="B3002" t="s">
        <v>11888</v>
      </c>
      <c r="C3002" t="s">
        <v>11889</v>
      </c>
      <c r="D3002" t="s">
        <v>11982</v>
      </c>
      <c r="E3002" t="s">
        <v>11983</v>
      </c>
      <c r="F3002">
        <v>0.25</v>
      </c>
      <c r="G3002" s="2">
        <v>0</v>
      </c>
      <c r="H3002" s="4">
        <v>102.5095</v>
      </c>
      <c r="I3002" s="4">
        <v>5.1166999999999998</v>
      </c>
      <c r="J3002" s="7">
        <v>104</v>
      </c>
      <c r="K3002" s="7">
        <v>26</v>
      </c>
      <c r="L3002" s="3">
        <v>4.99E-2</v>
      </c>
      <c r="M3002" s="5">
        <v>0.67851578999999995</v>
      </c>
      <c r="N3002" s="6">
        <v>0.15</v>
      </c>
      <c r="O3002" s="8">
        <f>IFERROR(VLOOKUP(C3002,Sheet2!$B$2:$G$588,6,FALSE),0)</f>
        <v>12669</v>
      </c>
      <c r="P3002" t="s">
        <v>22</v>
      </c>
      <c r="Q3002" s="2">
        <v>0.77892924159999999</v>
      </c>
      <c r="R3002" s="3">
        <v>0.25</v>
      </c>
      <c r="U3002" s="22">
        <f t="shared" si="266"/>
        <v>0.25</v>
      </c>
      <c r="V3002" s="10">
        <f t="shared" si="267"/>
        <v>26</v>
      </c>
      <c r="W3002" s="24">
        <f t="shared" si="268"/>
        <v>26</v>
      </c>
    </row>
    <row r="3003" spans="1:23" x14ac:dyDescent="0.3">
      <c r="A3003" t="s">
        <v>17</v>
      </c>
      <c r="B3003" t="s">
        <v>11888</v>
      </c>
      <c r="C3003" t="s">
        <v>11889</v>
      </c>
      <c r="D3003" t="s">
        <v>12032</v>
      </c>
      <c r="E3003" t="s">
        <v>6726</v>
      </c>
      <c r="F3003">
        <v>0.25</v>
      </c>
      <c r="G3003" s="2">
        <v>0</v>
      </c>
      <c r="H3003" s="4">
        <v>40.245399999999997</v>
      </c>
      <c r="I3003" s="4">
        <v>7.0911</v>
      </c>
      <c r="J3003" s="7">
        <v>104</v>
      </c>
      <c r="K3003" s="7">
        <v>26</v>
      </c>
      <c r="L3003" s="3">
        <v>0.1762</v>
      </c>
      <c r="M3003" s="5">
        <v>0.48653854000000002</v>
      </c>
      <c r="N3003" s="6">
        <v>0.1</v>
      </c>
      <c r="O3003" s="8">
        <f>IFERROR(VLOOKUP(C3003,Sheet2!$B$2:$G$588,6,FALSE),0)</f>
        <v>12669</v>
      </c>
      <c r="P3003" t="s">
        <v>22</v>
      </c>
      <c r="Q3003" s="2">
        <v>0.79446643589999999</v>
      </c>
      <c r="R3003" s="3">
        <v>0.25</v>
      </c>
      <c r="U3003" s="22">
        <f t="shared" si="266"/>
        <v>0.25</v>
      </c>
      <c r="V3003" s="10">
        <f t="shared" si="267"/>
        <v>26</v>
      </c>
      <c r="W3003" s="24">
        <f t="shared" si="268"/>
        <v>26</v>
      </c>
    </row>
    <row r="3004" spans="1:23" x14ac:dyDescent="0.3">
      <c r="A3004" t="s">
        <v>17</v>
      </c>
      <c r="B3004" t="s">
        <v>11888</v>
      </c>
      <c r="C3004" t="s">
        <v>11889</v>
      </c>
      <c r="D3004" t="s">
        <v>12033</v>
      </c>
      <c r="E3004" t="s">
        <v>6650</v>
      </c>
      <c r="F3004">
        <v>0.25</v>
      </c>
      <c r="G3004" s="2">
        <v>0</v>
      </c>
      <c r="H3004" s="4">
        <v>37.209800000000001</v>
      </c>
      <c r="I3004" s="4">
        <v>7.2492000000000001</v>
      </c>
      <c r="J3004" s="7">
        <v>104</v>
      </c>
      <c r="K3004" s="7">
        <v>26</v>
      </c>
      <c r="L3004" s="3">
        <v>0.1948</v>
      </c>
      <c r="M3004" s="5">
        <v>0.47871197999999998</v>
      </c>
      <c r="N3004" s="6">
        <v>0.1</v>
      </c>
      <c r="O3004" s="8">
        <f>IFERROR(VLOOKUP(C3004,Sheet2!$B$2:$G$588,6,FALSE),0)</f>
        <v>12669</v>
      </c>
      <c r="P3004" t="s">
        <v>22</v>
      </c>
      <c r="Q3004" s="2">
        <v>0.79110612550000003</v>
      </c>
      <c r="R3004" s="3">
        <v>0.25</v>
      </c>
      <c r="U3004" s="22">
        <f t="shared" si="266"/>
        <v>0.25</v>
      </c>
      <c r="V3004" s="10">
        <f t="shared" si="267"/>
        <v>26</v>
      </c>
      <c r="W3004" s="24">
        <f t="shared" si="268"/>
        <v>26</v>
      </c>
    </row>
    <row r="3005" spans="1:23" x14ac:dyDescent="0.3">
      <c r="A3005" t="s">
        <v>17</v>
      </c>
      <c r="B3005" t="s">
        <v>11888</v>
      </c>
      <c r="C3005" t="s">
        <v>11889</v>
      </c>
      <c r="D3005" t="s">
        <v>12045</v>
      </c>
      <c r="E3005" t="s">
        <v>12046</v>
      </c>
      <c r="F3005">
        <v>0.25</v>
      </c>
      <c r="G3005" s="2">
        <v>0</v>
      </c>
      <c r="H3005" s="4">
        <v>117.2753</v>
      </c>
      <c r="I3005" s="4">
        <v>4.5254000000000003</v>
      </c>
      <c r="J3005" s="7">
        <v>104</v>
      </c>
      <c r="K3005" s="7">
        <v>26</v>
      </c>
      <c r="L3005" s="3">
        <v>3.8600000000000002E-2</v>
      </c>
      <c r="M3005" s="5">
        <v>0.76697393000000003</v>
      </c>
      <c r="N3005" s="6">
        <v>0.15</v>
      </c>
      <c r="O3005" s="8">
        <f>IFERROR(VLOOKUP(C3005,Sheet2!$B$2:$G$588,6,FALSE),0)</f>
        <v>12669</v>
      </c>
      <c r="P3005" t="s">
        <v>22</v>
      </c>
      <c r="Q3005" s="2">
        <v>0.80442620659999997</v>
      </c>
      <c r="R3005" s="3">
        <v>0.25</v>
      </c>
      <c r="U3005" s="22">
        <f t="shared" si="266"/>
        <v>0.25</v>
      </c>
      <c r="V3005" s="10">
        <f t="shared" si="267"/>
        <v>26</v>
      </c>
      <c r="W3005" s="24">
        <f t="shared" si="268"/>
        <v>26</v>
      </c>
    </row>
    <row r="3006" spans="1:23" x14ac:dyDescent="0.3">
      <c r="A3006" t="s">
        <v>17</v>
      </c>
      <c r="B3006" t="s">
        <v>11888</v>
      </c>
      <c r="C3006" t="s">
        <v>11889</v>
      </c>
      <c r="D3006" t="s">
        <v>12082</v>
      </c>
      <c r="E3006" t="s">
        <v>12083</v>
      </c>
      <c r="F3006">
        <v>0.25</v>
      </c>
      <c r="G3006" s="2">
        <v>0</v>
      </c>
      <c r="H3006" s="4">
        <v>117.1461</v>
      </c>
      <c r="I3006" s="4">
        <v>4.9184999999999999</v>
      </c>
      <c r="J3006" s="7">
        <v>103</v>
      </c>
      <c r="K3006" s="7">
        <v>26</v>
      </c>
      <c r="L3006" s="3">
        <v>4.2000000000000003E-2</v>
      </c>
      <c r="M3006" s="5">
        <v>0.69879608999999998</v>
      </c>
      <c r="N3006" s="6">
        <v>0.15</v>
      </c>
      <c r="O3006" s="8">
        <f>IFERROR(VLOOKUP(C3006,Sheet2!$B$2:$G$588,6,FALSE),0)</f>
        <v>12669</v>
      </c>
      <c r="P3006" t="s">
        <v>22</v>
      </c>
      <c r="Q3006" s="2">
        <v>0.78534510710000005</v>
      </c>
      <c r="R3006" s="3">
        <v>0.249999999999999</v>
      </c>
      <c r="U3006" s="22">
        <f t="shared" si="266"/>
        <v>0.249999999999999</v>
      </c>
      <c r="V3006" s="10">
        <f t="shared" si="267"/>
        <v>25.749999999999897</v>
      </c>
      <c r="W3006" s="24">
        <f t="shared" si="268"/>
        <v>25.749999999999897</v>
      </c>
    </row>
    <row r="3007" spans="1:23" x14ac:dyDescent="0.3">
      <c r="A3007" t="s">
        <v>17</v>
      </c>
      <c r="B3007" t="s">
        <v>11888</v>
      </c>
      <c r="C3007" t="s">
        <v>11889</v>
      </c>
      <c r="D3007" t="s">
        <v>11933</v>
      </c>
      <c r="E3007" t="s">
        <v>11934</v>
      </c>
      <c r="F3007">
        <v>0.25</v>
      </c>
      <c r="G3007" s="2">
        <v>0</v>
      </c>
      <c r="H3007" s="4">
        <v>113.3972</v>
      </c>
      <c r="I3007" s="4">
        <v>5.3326000000000002</v>
      </c>
      <c r="J3007" s="7">
        <v>101</v>
      </c>
      <c r="K3007" s="7">
        <v>25</v>
      </c>
      <c r="L3007" s="3">
        <v>4.7E-2</v>
      </c>
      <c r="M3007" s="5">
        <v>0.63111028000000002</v>
      </c>
      <c r="N3007" s="6">
        <v>0.15</v>
      </c>
      <c r="O3007" s="8">
        <f>IFERROR(VLOOKUP(C3007,Sheet2!$B$2:$G$588,6,FALSE),0)</f>
        <v>12669</v>
      </c>
      <c r="P3007" t="s">
        <v>22</v>
      </c>
      <c r="Q3007" s="2">
        <v>0.76232362980000001</v>
      </c>
      <c r="R3007" s="3">
        <v>0.25</v>
      </c>
      <c r="U3007" s="22">
        <f t="shared" si="266"/>
        <v>0.25</v>
      </c>
      <c r="V3007" s="10">
        <f t="shared" si="267"/>
        <v>25.25</v>
      </c>
      <c r="W3007" s="24">
        <f t="shared" si="268"/>
        <v>25.25</v>
      </c>
    </row>
    <row r="3008" spans="1:23" x14ac:dyDescent="0.3">
      <c r="A3008" t="s">
        <v>17</v>
      </c>
      <c r="B3008" t="s">
        <v>11888</v>
      </c>
      <c r="C3008" t="s">
        <v>11889</v>
      </c>
      <c r="D3008" t="s">
        <v>12034</v>
      </c>
      <c r="E3008" t="s">
        <v>12035</v>
      </c>
      <c r="F3008">
        <v>0.25</v>
      </c>
      <c r="G3008" s="2">
        <v>0</v>
      </c>
      <c r="H3008" s="4">
        <v>110.2576</v>
      </c>
      <c r="I3008" s="4">
        <v>5.1321000000000003</v>
      </c>
      <c r="J3008" s="7">
        <v>100</v>
      </c>
      <c r="K3008" s="7">
        <v>25</v>
      </c>
      <c r="L3008" s="3">
        <v>4.65E-2</v>
      </c>
      <c r="M3008" s="5">
        <v>0.64922824000000001</v>
      </c>
      <c r="N3008" s="6">
        <v>0.15</v>
      </c>
      <c r="O3008" s="8">
        <f>IFERROR(VLOOKUP(C3008,Sheet2!$B$2:$G$588,6,FALSE),0)</f>
        <v>12669</v>
      </c>
      <c r="P3008" t="s">
        <v>22</v>
      </c>
      <c r="Q3008" s="2">
        <v>0.76895644679999997</v>
      </c>
      <c r="R3008" s="3">
        <v>0.249999999999999</v>
      </c>
      <c r="U3008" s="22">
        <f t="shared" si="266"/>
        <v>0.249999999999999</v>
      </c>
      <c r="V3008" s="10">
        <f t="shared" si="267"/>
        <v>24.999999999999901</v>
      </c>
      <c r="W3008" s="24">
        <f t="shared" si="268"/>
        <v>24.999999999999901</v>
      </c>
    </row>
    <row r="3009" spans="1:23" x14ac:dyDescent="0.3">
      <c r="A3009" t="s">
        <v>17</v>
      </c>
      <c r="B3009" t="s">
        <v>11888</v>
      </c>
      <c r="C3009" t="s">
        <v>11889</v>
      </c>
      <c r="D3009" t="s">
        <v>11973</v>
      </c>
      <c r="E3009" t="s">
        <v>11974</v>
      </c>
      <c r="F3009">
        <v>0.25</v>
      </c>
      <c r="G3009" s="2">
        <v>0</v>
      </c>
      <c r="H3009" s="4">
        <v>104.72929999999999</v>
      </c>
      <c r="I3009" s="4">
        <v>5.3825000000000003</v>
      </c>
      <c r="J3009" s="7">
        <v>99</v>
      </c>
      <c r="K3009" s="7">
        <v>25</v>
      </c>
      <c r="L3009" s="3">
        <v>5.1400000000000001E-2</v>
      </c>
      <c r="M3009" s="5">
        <v>0.61104902999999999</v>
      </c>
      <c r="N3009" s="6">
        <v>0.15</v>
      </c>
      <c r="O3009" s="8">
        <f>IFERROR(VLOOKUP(C3009,Sheet2!$B$2:$G$588,6,FALSE),0)</f>
        <v>12669</v>
      </c>
      <c r="P3009" t="s">
        <v>22</v>
      </c>
      <c r="Q3009" s="2">
        <v>0.75452051880000004</v>
      </c>
      <c r="R3009" s="3">
        <v>0.25</v>
      </c>
      <c r="U3009" s="22">
        <f t="shared" si="266"/>
        <v>0.25</v>
      </c>
      <c r="V3009" s="10">
        <f t="shared" si="267"/>
        <v>24.75</v>
      </c>
      <c r="W3009" s="24">
        <f t="shared" si="268"/>
        <v>24.75</v>
      </c>
    </row>
    <row r="3010" spans="1:23" x14ac:dyDescent="0.3">
      <c r="A3010" t="s">
        <v>17</v>
      </c>
      <c r="B3010" t="s">
        <v>11888</v>
      </c>
      <c r="C3010" t="s">
        <v>11889</v>
      </c>
      <c r="D3010" t="s">
        <v>12020</v>
      </c>
      <c r="E3010" t="s">
        <v>12021</v>
      </c>
      <c r="F3010">
        <v>0.25</v>
      </c>
      <c r="G3010" s="2">
        <v>0</v>
      </c>
      <c r="H3010" s="4">
        <v>106.4143</v>
      </c>
      <c r="I3010" s="4">
        <v>4.9776999999999996</v>
      </c>
      <c r="J3010" s="7">
        <v>98</v>
      </c>
      <c r="K3010" s="7">
        <v>24</v>
      </c>
      <c r="L3010" s="3">
        <v>4.6800000000000001E-2</v>
      </c>
      <c r="M3010" s="5">
        <v>0.65467799000000004</v>
      </c>
      <c r="N3010" s="6">
        <v>0.15</v>
      </c>
      <c r="O3010" s="8">
        <f>IFERROR(VLOOKUP(C3010,Sheet2!$B$2:$G$588,6,FALSE),0)</f>
        <v>12669</v>
      </c>
      <c r="P3010" t="s">
        <v>22</v>
      </c>
      <c r="Q3010" s="2">
        <v>0.77087972790000003</v>
      </c>
      <c r="R3010" s="3">
        <v>0.25</v>
      </c>
      <c r="U3010" s="22">
        <f t="shared" si="266"/>
        <v>0.25</v>
      </c>
      <c r="V3010" s="10">
        <f t="shared" si="267"/>
        <v>24.5</v>
      </c>
      <c r="W3010" s="24">
        <f t="shared" si="268"/>
        <v>24.5</v>
      </c>
    </row>
    <row r="3011" spans="1:23" x14ac:dyDescent="0.3">
      <c r="A3011" t="s">
        <v>17</v>
      </c>
      <c r="B3011" t="s">
        <v>11888</v>
      </c>
      <c r="C3011" t="s">
        <v>11889</v>
      </c>
      <c r="D3011" t="s">
        <v>11999</v>
      </c>
      <c r="E3011" t="s">
        <v>12000</v>
      </c>
      <c r="F3011">
        <v>0.25</v>
      </c>
      <c r="G3011" s="2">
        <v>0</v>
      </c>
      <c r="H3011" s="4">
        <v>107.55029999999999</v>
      </c>
      <c r="I3011" s="4">
        <v>5.4751000000000003</v>
      </c>
      <c r="J3011" s="7">
        <v>97</v>
      </c>
      <c r="K3011" s="7">
        <v>24</v>
      </c>
      <c r="L3011" s="3">
        <v>5.0900000000000001E-2</v>
      </c>
      <c r="M3011" s="5">
        <v>0.58995708000000002</v>
      </c>
      <c r="N3011" s="6">
        <v>0.15</v>
      </c>
      <c r="O3011" s="8">
        <f>IFERROR(VLOOKUP(C3011,Sheet2!$B$2:$G$588,6,FALSE),0)</f>
        <v>12669</v>
      </c>
      <c r="P3011" t="s">
        <v>22</v>
      </c>
      <c r="Q3011" s="2">
        <v>0.7457442151</v>
      </c>
      <c r="R3011" s="3">
        <v>0.25</v>
      </c>
      <c r="U3011" s="22">
        <f t="shared" si="266"/>
        <v>0.25</v>
      </c>
      <c r="V3011" s="10">
        <f t="shared" si="267"/>
        <v>24.25</v>
      </c>
      <c r="W3011" s="24">
        <f t="shared" si="268"/>
        <v>24.25</v>
      </c>
    </row>
    <row r="3012" spans="1:23" x14ac:dyDescent="0.3">
      <c r="A3012" t="s">
        <v>17</v>
      </c>
      <c r="B3012" t="s">
        <v>11888</v>
      </c>
      <c r="C3012" t="s">
        <v>11889</v>
      </c>
      <c r="D3012" t="s">
        <v>11994</v>
      </c>
      <c r="E3012" t="s">
        <v>11995</v>
      </c>
      <c r="F3012">
        <v>0.25</v>
      </c>
      <c r="G3012" s="2">
        <v>0</v>
      </c>
      <c r="H3012" s="4">
        <v>107.8646</v>
      </c>
      <c r="I3012" s="4">
        <v>5.1059000000000001</v>
      </c>
      <c r="J3012" s="7">
        <v>96</v>
      </c>
      <c r="K3012" s="7">
        <v>24</v>
      </c>
      <c r="L3012" s="3">
        <v>4.7300000000000002E-2</v>
      </c>
      <c r="M3012" s="5">
        <v>0.62769927999999997</v>
      </c>
      <c r="N3012" s="6">
        <v>0.15</v>
      </c>
      <c r="O3012" s="8">
        <f>IFERROR(VLOOKUP(C3012,Sheet2!$B$2:$G$588,6,FALSE),0)</f>
        <v>12669</v>
      </c>
      <c r="P3012" t="s">
        <v>22</v>
      </c>
      <c r="Q3012" s="2">
        <v>0.76103206649999999</v>
      </c>
      <c r="R3012" s="3">
        <v>0.25</v>
      </c>
      <c r="U3012" s="22">
        <f t="shared" si="266"/>
        <v>0.25</v>
      </c>
      <c r="V3012" s="10">
        <f t="shared" si="267"/>
        <v>24</v>
      </c>
      <c r="W3012" s="24">
        <f t="shared" si="268"/>
        <v>24</v>
      </c>
    </row>
    <row r="3013" spans="1:23" x14ac:dyDescent="0.3">
      <c r="A3013" t="s">
        <v>17</v>
      </c>
      <c r="B3013" t="s">
        <v>11888</v>
      </c>
      <c r="C3013" t="s">
        <v>11889</v>
      </c>
      <c r="D3013" t="s">
        <v>11966</v>
      </c>
      <c r="E3013" t="s">
        <v>11967</v>
      </c>
      <c r="F3013">
        <v>0.25</v>
      </c>
      <c r="G3013" s="2">
        <v>0</v>
      </c>
      <c r="H3013" s="4">
        <v>106.2606</v>
      </c>
      <c r="I3013" s="4">
        <v>5.0952999999999999</v>
      </c>
      <c r="J3013" s="7">
        <v>95</v>
      </c>
      <c r="K3013" s="7">
        <v>24</v>
      </c>
      <c r="L3013" s="3">
        <v>4.8000000000000001E-2</v>
      </c>
      <c r="M3013" s="5">
        <v>0.62290071999999996</v>
      </c>
      <c r="N3013" s="6">
        <v>0.15</v>
      </c>
      <c r="O3013" s="8">
        <f>IFERROR(VLOOKUP(C3013,Sheet2!$B$2:$G$588,6,FALSE),0)</f>
        <v>12669</v>
      </c>
      <c r="P3013" t="s">
        <v>22</v>
      </c>
      <c r="Q3013" s="2">
        <v>0.75919115989999997</v>
      </c>
      <c r="R3013" s="3">
        <v>0.25</v>
      </c>
      <c r="U3013" s="22">
        <f t="shared" si="266"/>
        <v>0.25</v>
      </c>
      <c r="V3013" s="10">
        <f t="shared" si="267"/>
        <v>23.75</v>
      </c>
      <c r="W3013" s="24">
        <f t="shared" si="268"/>
        <v>23.75</v>
      </c>
    </row>
    <row r="3014" spans="1:23" x14ac:dyDescent="0.3">
      <c r="A3014" t="s">
        <v>17</v>
      </c>
      <c r="B3014" t="s">
        <v>11888</v>
      </c>
      <c r="C3014" t="s">
        <v>11889</v>
      </c>
      <c r="D3014" t="s">
        <v>11938</v>
      </c>
      <c r="E3014" t="s">
        <v>5532</v>
      </c>
      <c r="F3014">
        <v>0.25</v>
      </c>
      <c r="G3014" s="2">
        <v>0</v>
      </c>
      <c r="H3014" s="4">
        <v>131.88990000000001</v>
      </c>
      <c r="I3014" s="4">
        <v>2.2686999999999999</v>
      </c>
      <c r="J3014" s="7">
        <v>94</v>
      </c>
      <c r="K3014" s="7">
        <v>23</v>
      </c>
      <c r="L3014" s="3">
        <v>1.72E-2</v>
      </c>
      <c r="M3014" s="5">
        <v>1.37838927</v>
      </c>
      <c r="N3014" s="6">
        <v>0.35</v>
      </c>
      <c r="O3014" s="8">
        <f>IFERROR(VLOOKUP(C3014,Sheet2!$B$2:$G$588,6,FALSE),0)</f>
        <v>12669</v>
      </c>
      <c r="P3014" t="s">
        <v>22</v>
      </c>
      <c r="Q3014" s="2">
        <v>0.7460804378</v>
      </c>
      <c r="R3014" s="3">
        <v>0.25</v>
      </c>
      <c r="U3014" s="22">
        <f t="shared" si="266"/>
        <v>0.25</v>
      </c>
      <c r="V3014" s="10">
        <f t="shared" si="267"/>
        <v>23.5</v>
      </c>
      <c r="W3014" s="24">
        <f t="shared" si="268"/>
        <v>23.5</v>
      </c>
    </row>
    <row r="3015" spans="1:23" x14ac:dyDescent="0.3">
      <c r="A3015" t="s">
        <v>17</v>
      </c>
      <c r="B3015" t="s">
        <v>11888</v>
      </c>
      <c r="C3015" t="s">
        <v>11889</v>
      </c>
      <c r="D3015" t="s">
        <v>11977</v>
      </c>
      <c r="E3015" t="s">
        <v>11978</v>
      </c>
      <c r="F3015">
        <v>0.25</v>
      </c>
      <c r="G3015" s="2">
        <v>0</v>
      </c>
      <c r="H3015" s="4">
        <v>102.6262</v>
      </c>
      <c r="I3015" s="4">
        <v>4.0999999999999996</v>
      </c>
      <c r="J3015" s="7">
        <v>93</v>
      </c>
      <c r="K3015" s="7">
        <v>23</v>
      </c>
      <c r="L3015" s="3">
        <v>0.04</v>
      </c>
      <c r="M3015" s="5">
        <v>0.75631358999999998</v>
      </c>
      <c r="N3015" s="6">
        <v>0.15</v>
      </c>
      <c r="O3015" s="8">
        <f>IFERROR(VLOOKUP(C3015,Sheet2!$B$2:$G$588,6,FALSE),0)</f>
        <v>12669</v>
      </c>
      <c r="P3015" t="s">
        <v>22</v>
      </c>
      <c r="Q3015" s="2">
        <v>0.80166956909999998</v>
      </c>
      <c r="R3015" s="3">
        <v>0.25</v>
      </c>
      <c r="U3015" s="22">
        <f t="shared" si="266"/>
        <v>0.25</v>
      </c>
      <c r="V3015" s="10">
        <f t="shared" si="267"/>
        <v>23.25</v>
      </c>
      <c r="W3015" s="24">
        <f t="shared" si="268"/>
        <v>23.25</v>
      </c>
    </row>
    <row r="3016" spans="1:23" x14ac:dyDescent="0.3">
      <c r="A3016" t="s">
        <v>17</v>
      </c>
      <c r="B3016" t="s">
        <v>11888</v>
      </c>
      <c r="C3016" t="s">
        <v>11889</v>
      </c>
      <c r="D3016" t="s">
        <v>11917</v>
      </c>
      <c r="E3016" t="s">
        <v>6668</v>
      </c>
      <c r="F3016">
        <v>0.25</v>
      </c>
      <c r="G3016" s="2">
        <v>0</v>
      </c>
      <c r="H3016" s="4">
        <v>34.370100000000001</v>
      </c>
      <c r="I3016" s="4">
        <v>7.1954000000000002</v>
      </c>
      <c r="J3016" s="7">
        <v>91</v>
      </c>
      <c r="K3016" s="7">
        <v>23</v>
      </c>
      <c r="L3016" s="3">
        <v>0.2094</v>
      </c>
      <c r="M3016" s="5">
        <v>0.42170823000000002</v>
      </c>
      <c r="N3016" s="6">
        <v>0.1</v>
      </c>
      <c r="O3016" s="8">
        <f>IFERROR(VLOOKUP(C3016,Sheet2!$B$2:$G$588,6,FALSE),0)</f>
        <v>12669</v>
      </c>
      <c r="P3016" t="s">
        <v>22</v>
      </c>
      <c r="Q3016" s="2">
        <v>0.76286922219999997</v>
      </c>
      <c r="R3016" s="3">
        <v>0.25</v>
      </c>
      <c r="U3016" s="22">
        <f t="shared" si="266"/>
        <v>0.25</v>
      </c>
      <c r="V3016" s="10">
        <f t="shared" si="267"/>
        <v>22.75</v>
      </c>
      <c r="W3016" s="24">
        <f t="shared" si="268"/>
        <v>22.75</v>
      </c>
    </row>
    <row r="3017" spans="1:23" x14ac:dyDescent="0.3">
      <c r="A3017" t="s">
        <v>17</v>
      </c>
      <c r="B3017" t="s">
        <v>11888</v>
      </c>
      <c r="C3017" t="s">
        <v>11889</v>
      </c>
      <c r="D3017" t="s">
        <v>11911</v>
      </c>
      <c r="E3017" t="s">
        <v>11912</v>
      </c>
      <c r="F3017">
        <v>0.25</v>
      </c>
      <c r="G3017" s="2">
        <v>0</v>
      </c>
      <c r="H3017" s="4">
        <v>110.1397</v>
      </c>
      <c r="I3017" s="4">
        <v>4.6540999999999997</v>
      </c>
      <c r="J3017" s="7">
        <v>88</v>
      </c>
      <c r="K3017" s="7">
        <v>22</v>
      </c>
      <c r="L3017" s="3">
        <v>4.2299999999999997E-2</v>
      </c>
      <c r="M3017" s="5">
        <v>0.62976502999999995</v>
      </c>
      <c r="N3017" s="6">
        <v>0.15</v>
      </c>
      <c r="O3017" s="8">
        <f>IFERROR(VLOOKUP(C3017,Sheet2!$B$2:$G$588,6,FALSE),0)</f>
        <v>12669</v>
      </c>
      <c r="P3017" t="s">
        <v>22</v>
      </c>
      <c r="Q3017" s="2">
        <v>0.76181592649999996</v>
      </c>
      <c r="R3017" s="3">
        <v>0.25</v>
      </c>
      <c r="U3017" s="22">
        <f t="shared" si="266"/>
        <v>0.25</v>
      </c>
      <c r="V3017" s="10">
        <f t="shared" si="267"/>
        <v>22</v>
      </c>
      <c r="W3017" s="24">
        <f t="shared" si="268"/>
        <v>22</v>
      </c>
    </row>
    <row r="3018" spans="1:23" x14ac:dyDescent="0.3">
      <c r="A3018" t="s">
        <v>17</v>
      </c>
      <c r="B3018" t="s">
        <v>11888</v>
      </c>
      <c r="C3018" t="s">
        <v>11889</v>
      </c>
      <c r="D3018" t="s">
        <v>11923</v>
      </c>
      <c r="E3018" t="s">
        <v>11924</v>
      </c>
      <c r="F3018">
        <v>0.25</v>
      </c>
      <c r="G3018" s="2">
        <v>0</v>
      </c>
      <c r="H3018" s="4">
        <v>115.286</v>
      </c>
      <c r="I3018" s="4">
        <v>6.6593</v>
      </c>
      <c r="J3018" s="7">
        <v>87</v>
      </c>
      <c r="K3018" s="7">
        <v>22</v>
      </c>
      <c r="L3018" s="3">
        <v>5.7799999999999997E-2</v>
      </c>
      <c r="M3018" s="5">
        <v>0.43652043000000001</v>
      </c>
      <c r="N3018" s="6">
        <v>0.15</v>
      </c>
      <c r="O3018" s="8">
        <f>IFERROR(VLOOKUP(C3018,Sheet2!$B$2:$G$588,6,FALSE),0)</f>
        <v>12669</v>
      </c>
      <c r="P3018" t="s">
        <v>22</v>
      </c>
      <c r="Q3018" s="2">
        <v>0.65637347410000002</v>
      </c>
      <c r="R3018" s="3">
        <v>0.249999999999999</v>
      </c>
      <c r="U3018" s="22">
        <f t="shared" ref="U3018:U3081" si="269">IF(A3018="placement",IF(T3018="",R3018,T3018),"")</f>
        <v>0.249999999999999</v>
      </c>
      <c r="V3018" s="10">
        <f t="shared" ref="V3018:V3081" si="270">IF($A3018="placement",U3018*J3018,"")</f>
        <v>21.749999999999915</v>
      </c>
      <c r="W3018" s="24">
        <f t="shared" ref="W3018:W3081" si="271">IF($A3018="placement",V3018,IF($A3018="site",SUMIF($C:$C,$C3018,$V:$V),IF($A3018="user",SUMIF($B:$B,$B3018,$V:$V),SUM($V:$V))))</f>
        <v>21.749999999999915</v>
      </c>
    </row>
    <row r="3019" spans="1:23" x14ac:dyDescent="0.3">
      <c r="A3019" t="s">
        <v>17</v>
      </c>
      <c r="B3019" t="s">
        <v>11888</v>
      </c>
      <c r="C3019" t="s">
        <v>11889</v>
      </c>
      <c r="D3019" t="s">
        <v>12016</v>
      </c>
      <c r="E3019" t="s">
        <v>12017</v>
      </c>
      <c r="F3019">
        <v>0.25</v>
      </c>
      <c r="G3019" s="2">
        <v>0</v>
      </c>
      <c r="H3019" s="4">
        <v>109.3623</v>
      </c>
      <c r="I3019" s="4">
        <v>5.3925000000000001</v>
      </c>
      <c r="J3019" s="7">
        <v>87</v>
      </c>
      <c r="K3019" s="7">
        <v>22</v>
      </c>
      <c r="L3019" s="3">
        <v>4.9299999999999997E-2</v>
      </c>
      <c r="M3019" s="5">
        <v>0.53897079000000003</v>
      </c>
      <c r="N3019" s="6">
        <v>0.15</v>
      </c>
      <c r="O3019" s="8">
        <f>IFERROR(VLOOKUP(C3019,Sheet2!$B$2:$G$588,6,FALSE),0)</f>
        <v>12669</v>
      </c>
      <c r="P3019" t="s">
        <v>22</v>
      </c>
      <c r="Q3019" s="2">
        <v>0.72169178359999997</v>
      </c>
      <c r="R3019" s="3">
        <v>0.25</v>
      </c>
      <c r="U3019" s="22">
        <f t="shared" si="269"/>
        <v>0.25</v>
      </c>
      <c r="V3019" s="10">
        <f t="shared" si="270"/>
        <v>21.75</v>
      </c>
      <c r="W3019" s="24">
        <f t="shared" si="271"/>
        <v>21.75</v>
      </c>
    </row>
    <row r="3020" spans="1:23" x14ac:dyDescent="0.3">
      <c r="A3020" t="s">
        <v>17</v>
      </c>
      <c r="B3020" t="s">
        <v>11888</v>
      </c>
      <c r="C3020" t="s">
        <v>11889</v>
      </c>
      <c r="D3020" t="s">
        <v>11921</v>
      </c>
      <c r="E3020" t="s">
        <v>11922</v>
      </c>
      <c r="F3020">
        <v>0.25</v>
      </c>
      <c r="G3020" s="2">
        <v>0</v>
      </c>
      <c r="H3020" s="4">
        <v>82.129599999999996</v>
      </c>
      <c r="I3020" s="4">
        <v>5.1121999999999996</v>
      </c>
      <c r="J3020" s="7">
        <v>84</v>
      </c>
      <c r="K3020" s="7">
        <v>21</v>
      </c>
      <c r="L3020" s="3">
        <v>6.2199999999999998E-2</v>
      </c>
      <c r="M3020" s="5">
        <v>0.54460047</v>
      </c>
      <c r="N3020" s="6">
        <v>0.15</v>
      </c>
      <c r="O3020" s="8">
        <f>IFERROR(VLOOKUP(C3020,Sheet2!$B$2:$G$588,6,FALSE),0)</f>
        <v>12669</v>
      </c>
      <c r="P3020" t="s">
        <v>22</v>
      </c>
      <c r="Q3020" s="2">
        <v>0.72456872670000005</v>
      </c>
      <c r="R3020" s="3">
        <v>0.249999999999999</v>
      </c>
      <c r="U3020" s="22">
        <f t="shared" si="269"/>
        <v>0.249999999999999</v>
      </c>
      <c r="V3020" s="10">
        <f t="shared" si="270"/>
        <v>20.999999999999915</v>
      </c>
      <c r="W3020" s="24">
        <f t="shared" si="271"/>
        <v>20.999999999999915</v>
      </c>
    </row>
    <row r="3021" spans="1:23" x14ac:dyDescent="0.3">
      <c r="A3021" t="s">
        <v>17</v>
      </c>
      <c r="B3021" t="s">
        <v>11888</v>
      </c>
      <c r="C3021" t="s">
        <v>11889</v>
      </c>
      <c r="D3021" t="s">
        <v>11957</v>
      </c>
      <c r="E3021" t="s">
        <v>6618</v>
      </c>
      <c r="F3021">
        <v>0.25</v>
      </c>
      <c r="G3021" s="2">
        <v>0</v>
      </c>
      <c r="H3021" s="4">
        <v>34.734200000000001</v>
      </c>
      <c r="I3021" s="4">
        <v>15.1029</v>
      </c>
      <c r="J3021" s="7">
        <v>83</v>
      </c>
      <c r="K3021" s="7">
        <v>21</v>
      </c>
      <c r="L3021" s="3">
        <v>0.43480000000000002</v>
      </c>
      <c r="M3021" s="5">
        <v>0.18222664</v>
      </c>
      <c r="N3021" s="6">
        <v>0.1</v>
      </c>
      <c r="O3021" s="8">
        <f>IFERROR(VLOOKUP(C3021,Sheet2!$B$2:$G$588,6,FALSE),0)</f>
        <v>12669</v>
      </c>
      <c r="P3021" t="s">
        <v>22</v>
      </c>
      <c r="Q3021" s="2">
        <v>0.45123280560000001</v>
      </c>
      <c r="R3021" s="3">
        <v>0.25</v>
      </c>
      <c r="U3021" s="22">
        <f t="shared" si="269"/>
        <v>0.25</v>
      </c>
      <c r="V3021" s="10">
        <f t="shared" si="270"/>
        <v>20.75</v>
      </c>
      <c r="W3021" s="24">
        <f t="shared" si="271"/>
        <v>20.75</v>
      </c>
    </row>
    <row r="3022" spans="1:23" x14ac:dyDescent="0.3">
      <c r="A3022" t="s">
        <v>17</v>
      </c>
      <c r="B3022" t="s">
        <v>11888</v>
      </c>
      <c r="C3022" t="s">
        <v>11889</v>
      </c>
      <c r="D3022" t="s">
        <v>11941</v>
      </c>
      <c r="E3022" t="s">
        <v>11942</v>
      </c>
      <c r="F3022">
        <v>0.25</v>
      </c>
      <c r="G3022" s="2">
        <v>0</v>
      </c>
      <c r="H3022" s="4">
        <v>82.055800000000005</v>
      </c>
      <c r="I3022" s="4">
        <v>5.0244</v>
      </c>
      <c r="J3022" s="7">
        <v>81</v>
      </c>
      <c r="K3022" s="7">
        <v>20</v>
      </c>
      <c r="L3022" s="3">
        <v>6.1199999999999997E-2</v>
      </c>
      <c r="M3022" s="5">
        <v>0.53409534000000003</v>
      </c>
      <c r="N3022" s="6">
        <v>0.15</v>
      </c>
      <c r="O3022" s="8">
        <f>IFERROR(VLOOKUP(C3022,Sheet2!$B$2:$G$588,6,FALSE),0)</f>
        <v>12669</v>
      </c>
      <c r="P3022" t="s">
        <v>22</v>
      </c>
      <c r="Q3022" s="2">
        <v>0.71915126380000005</v>
      </c>
      <c r="R3022" s="3">
        <v>0.249999999999999</v>
      </c>
      <c r="U3022" s="22">
        <f t="shared" si="269"/>
        <v>0.249999999999999</v>
      </c>
      <c r="V3022" s="10">
        <f t="shared" si="270"/>
        <v>20.249999999999918</v>
      </c>
      <c r="W3022" s="24">
        <f t="shared" si="271"/>
        <v>20.249999999999918</v>
      </c>
    </row>
    <row r="3023" spans="1:23" x14ac:dyDescent="0.3">
      <c r="A3023" t="s">
        <v>17</v>
      </c>
      <c r="B3023" t="s">
        <v>11888</v>
      </c>
      <c r="C3023" t="s">
        <v>11889</v>
      </c>
      <c r="D3023" t="s">
        <v>12030</v>
      </c>
      <c r="E3023" t="s">
        <v>12031</v>
      </c>
      <c r="F3023">
        <v>0.25</v>
      </c>
      <c r="G3023" s="2">
        <v>0</v>
      </c>
      <c r="H3023" s="4">
        <v>107.3535</v>
      </c>
      <c r="I3023" s="4">
        <v>4.8569000000000004</v>
      </c>
      <c r="J3023" s="7">
        <v>81</v>
      </c>
      <c r="K3023" s="7">
        <v>20</v>
      </c>
      <c r="L3023" s="3">
        <v>4.5199999999999997E-2</v>
      </c>
      <c r="M3023" s="5">
        <v>0.55510095999999998</v>
      </c>
      <c r="N3023" s="6">
        <v>0.15</v>
      </c>
      <c r="O3023" s="8">
        <f>IFERROR(VLOOKUP(C3023,Sheet2!$B$2:$G$588,6,FALSE),0)</f>
        <v>12669</v>
      </c>
      <c r="P3023" t="s">
        <v>22</v>
      </c>
      <c r="Q3023" s="2">
        <v>0.72977888580000005</v>
      </c>
      <c r="R3023" s="3">
        <v>0.25</v>
      </c>
      <c r="U3023" s="22">
        <f t="shared" si="269"/>
        <v>0.25</v>
      </c>
      <c r="V3023" s="10">
        <f t="shared" si="270"/>
        <v>20.25</v>
      </c>
      <c r="W3023" s="24">
        <f t="shared" si="271"/>
        <v>20.25</v>
      </c>
    </row>
    <row r="3024" spans="1:23" x14ac:dyDescent="0.3">
      <c r="A3024" t="s">
        <v>17</v>
      </c>
      <c r="B3024" t="s">
        <v>11888</v>
      </c>
      <c r="C3024" t="s">
        <v>11889</v>
      </c>
      <c r="D3024" t="s">
        <v>12042</v>
      </c>
      <c r="E3024" t="s">
        <v>6712</v>
      </c>
      <c r="F3024">
        <v>0.25</v>
      </c>
      <c r="G3024" s="2">
        <v>0</v>
      </c>
      <c r="H3024" s="4">
        <v>36.690399999999997</v>
      </c>
      <c r="I3024" s="4">
        <v>12.7981</v>
      </c>
      <c r="J3024" s="7">
        <v>76</v>
      </c>
      <c r="K3024" s="7">
        <v>19</v>
      </c>
      <c r="L3024" s="3">
        <v>0.3488</v>
      </c>
      <c r="M3024" s="5">
        <v>0.19818833999999999</v>
      </c>
      <c r="N3024" s="6">
        <v>0.1</v>
      </c>
      <c r="O3024" s="8">
        <f>IFERROR(VLOOKUP(C3024,Sheet2!$B$2:$G$588,6,FALSE),0)</f>
        <v>12669</v>
      </c>
      <c r="P3024" t="s">
        <v>22</v>
      </c>
      <c r="Q3024" s="2">
        <v>0.49542945649999998</v>
      </c>
      <c r="R3024" s="3">
        <v>0.25</v>
      </c>
      <c r="U3024" s="22">
        <f t="shared" si="269"/>
        <v>0.25</v>
      </c>
      <c r="V3024" s="10">
        <f t="shared" si="270"/>
        <v>19</v>
      </c>
      <c r="W3024" s="24">
        <f t="shared" si="271"/>
        <v>19</v>
      </c>
    </row>
    <row r="3025" spans="1:23" x14ac:dyDescent="0.3">
      <c r="A3025" t="s">
        <v>17</v>
      </c>
      <c r="B3025" t="s">
        <v>11888</v>
      </c>
      <c r="C3025" t="s">
        <v>11889</v>
      </c>
      <c r="D3025" t="s">
        <v>12076</v>
      </c>
      <c r="E3025" t="s">
        <v>6626</v>
      </c>
      <c r="F3025">
        <v>0.25</v>
      </c>
      <c r="G3025" s="2">
        <v>0</v>
      </c>
      <c r="H3025" s="4">
        <v>35.672400000000003</v>
      </c>
      <c r="I3025" s="4">
        <v>12.815899999999999</v>
      </c>
      <c r="J3025" s="7">
        <v>76</v>
      </c>
      <c r="K3025" s="7">
        <v>19</v>
      </c>
      <c r="L3025" s="3">
        <v>0.35930000000000001</v>
      </c>
      <c r="M3025" s="5">
        <v>0.19679751000000001</v>
      </c>
      <c r="N3025" s="6">
        <v>0.1</v>
      </c>
      <c r="O3025" s="8">
        <f>IFERROR(VLOOKUP(C3025,Sheet2!$B$2:$G$588,6,FALSE),0)</f>
        <v>12669</v>
      </c>
      <c r="P3025" t="s">
        <v>22</v>
      </c>
      <c r="Q3025" s="2">
        <v>0.49186349480000002</v>
      </c>
      <c r="R3025" s="3">
        <v>0.25</v>
      </c>
      <c r="U3025" s="22">
        <f t="shared" si="269"/>
        <v>0.25</v>
      </c>
      <c r="V3025" s="10">
        <f t="shared" si="270"/>
        <v>19</v>
      </c>
      <c r="W3025" s="24">
        <f t="shared" si="271"/>
        <v>19</v>
      </c>
    </row>
    <row r="3026" spans="1:23" x14ac:dyDescent="0.3">
      <c r="A3026" t="s">
        <v>17</v>
      </c>
      <c r="B3026" t="s">
        <v>11888</v>
      </c>
      <c r="C3026" t="s">
        <v>11889</v>
      </c>
      <c r="D3026" t="s">
        <v>11956</v>
      </c>
      <c r="E3026" t="s">
        <v>6722</v>
      </c>
      <c r="F3026">
        <v>0.25</v>
      </c>
      <c r="G3026" s="2">
        <v>0</v>
      </c>
      <c r="H3026" s="4">
        <v>39.201300000000003</v>
      </c>
      <c r="I3026" s="4">
        <v>12.599500000000001</v>
      </c>
      <c r="J3026" s="7">
        <v>74</v>
      </c>
      <c r="K3026" s="7">
        <v>19</v>
      </c>
      <c r="L3026" s="3">
        <v>0.32140000000000002</v>
      </c>
      <c r="M3026" s="5">
        <v>0.19671981999999999</v>
      </c>
      <c r="N3026" s="6">
        <v>0.1</v>
      </c>
      <c r="O3026" s="8">
        <f>IFERROR(VLOOKUP(C3026,Sheet2!$B$2:$G$588,6,FALSE),0)</f>
        <v>12669</v>
      </c>
      <c r="P3026" t="s">
        <v>22</v>
      </c>
      <c r="Q3026" s="2">
        <v>0.49166282420000001</v>
      </c>
      <c r="R3026" s="3">
        <v>0.25</v>
      </c>
      <c r="U3026" s="22">
        <f t="shared" si="269"/>
        <v>0.25</v>
      </c>
      <c r="V3026" s="10">
        <f t="shared" si="270"/>
        <v>18.5</v>
      </c>
      <c r="W3026" s="24">
        <f t="shared" si="271"/>
        <v>18.5</v>
      </c>
    </row>
    <row r="3027" spans="1:23" x14ac:dyDescent="0.3">
      <c r="A3027" t="s">
        <v>17</v>
      </c>
      <c r="B3027" t="s">
        <v>11888</v>
      </c>
      <c r="C3027" t="s">
        <v>11889</v>
      </c>
      <c r="D3027" t="s">
        <v>11996</v>
      </c>
      <c r="E3027" t="s">
        <v>6660</v>
      </c>
      <c r="F3027">
        <v>0.25</v>
      </c>
      <c r="G3027" s="2">
        <v>0</v>
      </c>
      <c r="H3027" s="4">
        <v>30.412800000000001</v>
      </c>
      <c r="I3027" s="4">
        <v>12.883900000000001</v>
      </c>
      <c r="J3027" s="7">
        <v>74</v>
      </c>
      <c r="K3027" s="7">
        <v>19</v>
      </c>
      <c r="L3027" s="3">
        <v>0.42359999999999998</v>
      </c>
      <c r="M3027" s="5">
        <v>0.19204435</v>
      </c>
      <c r="N3027" s="6">
        <v>0.1</v>
      </c>
      <c r="O3027" s="8">
        <f>IFERROR(VLOOKUP(C3027,Sheet2!$B$2:$G$588,6,FALSE),0)</f>
        <v>12669</v>
      </c>
      <c r="P3027" t="s">
        <v>22</v>
      </c>
      <c r="Q3027" s="2">
        <v>0.4792869515</v>
      </c>
      <c r="R3027" s="3">
        <v>0.25</v>
      </c>
      <c r="U3027" s="22">
        <f t="shared" si="269"/>
        <v>0.25</v>
      </c>
      <c r="V3027" s="10">
        <f t="shared" si="270"/>
        <v>18.5</v>
      </c>
      <c r="W3027" s="24">
        <f t="shared" si="271"/>
        <v>18.5</v>
      </c>
    </row>
    <row r="3028" spans="1:23" x14ac:dyDescent="0.3">
      <c r="A3028" t="s">
        <v>17</v>
      </c>
      <c r="B3028" t="s">
        <v>11888</v>
      </c>
      <c r="C3028" t="s">
        <v>11889</v>
      </c>
      <c r="D3028" t="s">
        <v>12064</v>
      </c>
      <c r="E3028" t="s">
        <v>6724</v>
      </c>
      <c r="F3028">
        <v>0.25</v>
      </c>
      <c r="G3028" s="2">
        <v>0</v>
      </c>
      <c r="H3028" s="4">
        <v>38.0319</v>
      </c>
      <c r="I3028" s="4">
        <v>11.867599999999999</v>
      </c>
      <c r="J3028" s="7">
        <v>74</v>
      </c>
      <c r="K3028" s="7">
        <v>18</v>
      </c>
      <c r="L3028" s="3">
        <v>0.312</v>
      </c>
      <c r="M3028" s="5">
        <v>0.20704681</v>
      </c>
      <c r="N3028" s="6">
        <v>0.1</v>
      </c>
      <c r="O3028" s="8">
        <f>IFERROR(VLOOKUP(C3028,Sheet2!$B$2:$G$588,6,FALSE),0)</f>
        <v>12669</v>
      </c>
      <c r="P3028" t="s">
        <v>22</v>
      </c>
      <c r="Q3028" s="2">
        <v>0.51701744189999999</v>
      </c>
      <c r="R3028" s="3">
        <v>0.25</v>
      </c>
      <c r="U3028" s="22">
        <f t="shared" si="269"/>
        <v>0.25</v>
      </c>
      <c r="V3028" s="10">
        <f t="shared" si="270"/>
        <v>18.5</v>
      </c>
      <c r="W3028" s="24">
        <f t="shared" si="271"/>
        <v>18.5</v>
      </c>
    </row>
    <row r="3029" spans="1:23" x14ac:dyDescent="0.3">
      <c r="A3029" t="s">
        <v>17</v>
      </c>
      <c r="B3029" t="s">
        <v>11888</v>
      </c>
      <c r="C3029" t="s">
        <v>11889</v>
      </c>
      <c r="D3029" t="s">
        <v>12077</v>
      </c>
      <c r="E3029" t="s">
        <v>5550</v>
      </c>
      <c r="F3029">
        <v>0.25</v>
      </c>
      <c r="G3029" s="2">
        <v>0</v>
      </c>
      <c r="H3029" s="4">
        <v>120.923</v>
      </c>
      <c r="I3029" s="4">
        <v>1.7737000000000001</v>
      </c>
      <c r="J3029" s="7">
        <v>74</v>
      </c>
      <c r="K3029" s="7">
        <v>19</v>
      </c>
      <c r="L3029" s="3">
        <v>1.47E-2</v>
      </c>
      <c r="M3029" s="5">
        <v>1.3917203600000001</v>
      </c>
      <c r="N3029" s="6">
        <v>0.35</v>
      </c>
      <c r="O3029" s="8">
        <f>IFERROR(VLOOKUP(C3029,Sheet2!$B$2:$G$588,6,FALSE),0)</f>
        <v>12669</v>
      </c>
      <c r="P3029" t="s">
        <v>22</v>
      </c>
      <c r="Q3029" s="2">
        <v>0.74851269710000001</v>
      </c>
      <c r="R3029" s="3">
        <v>0.25</v>
      </c>
      <c r="U3029" s="22">
        <f t="shared" si="269"/>
        <v>0.25</v>
      </c>
      <c r="V3029" s="10">
        <f t="shared" si="270"/>
        <v>18.5</v>
      </c>
      <c r="W3029" s="24">
        <f t="shared" si="271"/>
        <v>18.5</v>
      </c>
    </row>
    <row r="3030" spans="1:23" x14ac:dyDescent="0.3">
      <c r="A3030" t="s">
        <v>17</v>
      </c>
      <c r="B3030" t="s">
        <v>11888</v>
      </c>
      <c r="C3030" t="s">
        <v>11889</v>
      </c>
      <c r="D3030" t="s">
        <v>11896</v>
      </c>
      <c r="E3030" t="s">
        <v>11897</v>
      </c>
      <c r="F3030">
        <v>0.25</v>
      </c>
      <c r="G3030" s="2">
        <v>0</v>
      </c>
      <c r="H3030" s="4">
        <v>115.41289999999999</v>
      </c>
      <c r="I3030" s="4">
        <v>5.0923999999999996</v>
      </c>
      <c r="J3030" s="7">
        <v>71</v>
      </c>
      <c r="K3030" s="7">
        <v>18</v>
      </c>
      <c r="L3030" s="3">
        <v>4.41E-2</v>
      </c>
      <c r="M3030" s="5">
        <v>0.46321518</v>
      </c>
      <c r="N3030" s="6">
        <v>0.15</v>
      </c>
      <c r="O3030" s="8">
        <f>IFERROR(VLOOKUP(C3030,Sheet2!$B$2:$G$588,6,FALSE),0)</f>
        <v>12669</v>
      </c>
      <c r="P3030" t="s">
        <v>22</v>
      </c>
      <c r="Q3030" s="2">
        <v>0.67617641719999999</v>
      </c>
      <c r="R3030" s="3">
        <v>0.25</v>
      </c>
      <c r="U3030" s="22">
        <f t="shared" si="269"/>
        <v>0.25</v>
      </c>
      <c r="V3030" s="10">
        <f t="shared" si="270"/>
        <v>17.75</v>
      </c>
      <c r="W3030" s="24">
        <f t="shared" si="271"/>
        <v>17.75</v>
      </c>
    </row>
    <row r="3031" spans="1:23" x14ac:dyDescent="0.3">
      <c r="A3031" t="s">
        <v>17</v>
      </c>
      <c r="B3031" t="s">
        <v>11888</v>
      </c>
      <c r="C3031" t="s">
        <v>11889</v>
      </c>
      <c r="D3031" t="s">
        <v>11984</v>
      </c>
      <c r="E3031" t="s">
        <v>11985</v>
      </c>
      <c r="F3031">
        <v>0.25</v>
      </c>
      <c r="G3031" s="2">
        <v>0</v>
      </c>
      <c r="H3031" s="4">
        <v>115.57599999999999</v>
      </c>
      <c r="I3031" s="4">
        <v>4.6757999999999997</v>
      </c>
      <c r="J3031" s="7">
        <v>70</v>
      </c>
      <c r="K3031" s="7">
        <v>17</v>
      </c>
      <c r="L3031" s="3">
        <v>4.0500000000000001E-2</v>
      </c>
      <c r="M3031" s="5">
        <v>0.49704099000000002</v>
      </c>
      <c r="N3031" s="6">
        <v>0.15</v>
      </c>
      <c r="O3031" s="8">
        <f>IFERROR(VLOOKUP(C3031,Sheet2!$B$2:$G$588,6,FALSE),0)</f>
        <v>12669</v>
      </c>
      <c r="P3031" t="s">
        <v>22</v>
      </c>
      <c r="Q3031" s="2">
        <v>0.69821402229999996</v>
      </c>
      <c r="R3031" s="3">
        <v>0.249999999999999</v>
      </c>
      <c r="U3031" s="22">
        <f t="shared" si="269"/>
        <v>0.249999999999999</v>
      </c>
      <c r="V3031" s="10">
        <f t="shared" si="270"/>
        <v>17.499999999999929</v>
      </c>
      <c r="W3031" s="24">
        <f t="shared" si="271"/>
        <v>17.499999999999929</v>
      </c>
    </row>
    <row r="3032" spans="1:23" x14ac:dyDescent="0.3">
      <c r="A3032" t="s">
        <v>17</v>
      </c>
      <c r="B3032" t="s">
        <v>11888</v>
      </c>
      <c r="C3032" t="s">
        <v>11889</v>
      </c>
      <c r="D3032" t="s">
        <v>11997</v>
      </c>
      <c r="E3032" t="s">
        <v>11998</v>
      </c>
      <c r="F3032">
        <v>0.25</v>
      </c>
      <c r="G3032" s="2">
        <v>0</v>
      </c>
      <c r="H3032" s="4">
        <v>106.1284</v>
      </c>
      <c r="I3032" s="4">
        <v>3.6617000000000002</v>
      </c>
      <c r="J3032" s="7">
        <v>69</v>
      </c>
      <c r="K3032" s="7">
        <v>17</v>
      </c>
      <c r="L3032" s="3">
        <v>3.4500000000000003E-2</v>
      </c>
      <c r="M3032" s="5">
        <v>0.63135923999999999</v>
      </c>
      <c r="N3032" s="6">
        <v>0.15</v>
      </c>
      <c r="O3032" s="8">
        <f>IFERROR(VLOOKUP(C3032,Sheet2!$B$2:$G$588,6,FALSE),0)</f>
        <v>12669</v>
      </c>
      <c r="P3032" t="s">
        <v>22</v>
      </c>
      <c r="Q3032" s="2">
        <v>0.76241735150000001</v>
      </c>
      <c r="R3032" s="3">
        <v>0.25</v>
      </c>
      <c r="U3032" s="22">
        <f t="shared" si="269"/>
        <v>0.25</v>
      </c>
      <c r="V3032" s="10">
        <f t="shared" si="270"/>
        <v>17.25</v>
      </c>
      <c r="W3032" s="24">
        <f t="shared" si="271"/>
        <v>17.25</v>
      </c>
    </row>
    <row r="3033" spans="1:23" x14ac:dyDescent="0.3">
      <c r="A3033" t="s">
        <v>17</v>
      </c>
      <c r="B3033" t="s">
        <v>11888</v>
      </c>
      <c r="C3033" t="s">
        <v>11889</v>
      </c>
      <c r="D3033" t="s">
        <v>12012</v>
      </c>
      <c r="E3033" t="s">
        <v>12013</v>
      </c>
      <c r="F3033">
        <v>0.25</v>
      </c>
      <c r="G3033" s="2">
        <v>0</v>
      </c>
      <c r="H3033" s="4">
        <v>102.4413</v>
      </c>
      <c r="I3033" s="4">
        <v>2.8144</v>
      </c>
      <c r="J3033" s="7">
        <v>68</v>
      </c>
      <c r="K3033" s="7">
        <v>17</v>
      </c>
      <c r="L3033" s="3">
        <v>2.75E-2</v>
      </c>
      <c r="M3033" s="5">
        <v>0.80965458000000001</v>
      </c>
      <c r="N3033" s="6">
        <v>0.15</v>
      </c>
      <c r="O3033" s="8">
        <f>IFERROR(VLOOKUP(C3033,Sheet2!$B$2:$G$588,6,FALSE),0)</f>
        <v>12669</v>
      </c>
      <c r="P3033" t="s">
        <v>22</v>
      </c>
      <c r="Q3033" s="2">
        <v>0.8147358093</v>
      </c>
      <c r="R3033" s="3">
        <v>0.25</v>
      </c>
      <c r="U3033" s="22">
        <f t="shared" si="269"/>
        <v>0.25</v>
      </c>
      <c r="V3033" s="10">
        <f t="shared" si="270"/>
        <v>17</v>
      </c>
      <c r="W3033" s="24">
        <f t="shared" si="271"/>
        <v>17</v>
      </c>
    </row>
    <row r="3034" spans="1:23" x14ac:dyDescent="0.3">
      <c r="A3034" t="s">
        <v>17</v>
      </c>
      <c r="B3034" t="s">
        <v>11888</v>
      </c>
      <c r="C3034" t="s">
        <v>11889</v>
      </c>
      <c r="D3034" t="s">
        <v>12036</v>
      </c>
      <c r="E3034" t="s">
        <v>12037</v>
      </c>
      <c r="F3034">
        <v>0.25</v>
      </c>
      <c r="G3034" s="2">
        <v>0</v>
      </c>
      <c r="H3034" s="4">
        <v>108.8751</v>
      </c>
      <c r="I3034" s="4">
        <v>3.7284999999999999</v>
      </c>
      <c r="J3034" s="7">
        <v>61</v>
      </c>
      <c r="K3034" s="7">
        <v>15</v>
      </c>
      <c r="L3034" s="3">
        <v>3.4200000000000001E-2</v>
      </c>
      <c r="M3034" s="5">
        <v>0.54837066000000001</v>
      </c>
      <c r="N3034" s="6">
        <v>0.15</v>
      </c>
      <c r="O3034" s="8">
        <f>IFERROR(VLOOKUP(C3034,Sheet2!$B$2:$G$588,6,FALSE),0)</f>
        <v>12669</v>
      </c>
      <c r="P3034" t="s">
        <v>22</v>
      </c>
      <c r="Q3034" s="2">
        <v>0.72646238870000002</v>
      </c>
      <c r="R3034" s="3">
        <v>0.25</v>
      </c>
      <c r="U3034" s="22">
        <f t="shared" si="269"/>
        <v>0.25</v>
      </c>
      <c r="V3034" s="10">
        <f t="shared" si="270"/>
        <v>15.25</v>
      </c>
      <c r="W3034" s="24">
        <f t="shared" si="271"/>
        <v>15.25</v>
      </c>
    </row>
    <row r="3035" spans="1:23" x14ac:dyDescent="0.3">
      <c r="A3035" t="s">
        <v>17</v>
      </c>
      <c r="B3035" t="s">
        <v>11888</v>
      </c>
      <c r="C3035" t="s">
        <v>11889</v>
      </c>
      <c r="D3035" t="s">
        <v>11915</v>
      </c>
      <c r="E3035" t="s">
        <v>11916</v>
      </c>
      <c r="F3035">
        <v>0.25</v>
      </c>
      <c r="G3035" s="2">
        <v>0</v>
      </c>
      <c r="H3035" s="4">
        <v>104.42189999999999</v>
      </c>
      <c r="I3035" s="4">
        <v>3.9127999999999998</v>
      </c>
      <c r="J3035" s="7">
        <v>58</v>
      </c>
      <c r="K3035" s="7">
        <v>15</v>
      </c>
      <c r="L3035" s="3">
        <v>3.7499999999999999E-2</v>
      </c>
      <c r="M3035" s="5">
        <v>0.49454717999999998</v>
      </c>
      <c r="N3035" s="6">
        <v>0.15</v>
      </c>
      <c r="O3035" s="8">
        <f>IFERROR(VLOOKUP(C3035,Sheet2!$B$2:$G$588,6,FALSE),0)</f>
        <v>12669</v>
      </c>
      <c r="P3035" t="s">
        <v>22</v>
      </c>
      <c r="Q3035" s="2">
        <v>0.69669223499999999</v>
      </c>
      <c r="R3035" s="3">
        <v>0.25</v>
      </c>
      <c r="U3035" s="22">
        <f t="shared" si="269"/>
        <v>0.25</v>
      </c>
      <c r="V3035" s="10">
        <f t="shared" si="270"/>
        <v>14.5</v>
      </c>
      <c r="W3035" s="24">
        <f t="shared" si="271"/>
        <v>14.5</v>
      </c>
    </row>
    <row r="3036" spans="1:23" x14ac:dyDescent="0.3">
      <c r="A3036" t="s">
        <v>17</v>
      </c>
      <c r="B3036" t="s">
        <v>11888</v>
      </c>
      <c r="C3036" t="s">
        <v>11889</v>
      </c>
      <c r="D3036" t="s">
        <v>11939</v>
      </c>
      <c r="E3036" t="s">
        <v>11940</v>
      </c>
      <c r="F3036">
        <v>0.35</v>
      </c>
      <c r="G3036" s="2">
        <v>0</v>
      </c>
      <c r="H3036" s="4">
        <v>32.5319</v>
      </c>
      <c r="I3036" s="4">
        <v>5.1153000000000004</v>
      </c>
      <c r="J3036" s="7">
        <v>58</v>
      </c>
      <c r="K3036" s="7">
        <v>20</v>
      </c>
      <c r="L3036" s="3">
        <v>0.15720000000000001</v>
      </c>
      <c r="M3036" s="5">
        <v>0.38026083999999999</v>
      </c>
      <c r="N3036" s="6">
        <v>0.05</v>
      </c>
      <c r="O3036" s="8">
        <f>IFERROR(VLOOKUP(C3036,Sheet2!$B$2:$G$588,6,FALSE),0)</f>
        <v>12669</v>
      </c>
      <c r="P3036" t="s">
        <v>22</v>
      </c>
      <c r="Q3036" s="2">
        <v>0.86851131020000005</v>
      </c>
      <c r="R3036" s="3">
        <v>0.35</v>
      </c>
      <c r="U3036" s="22">
        <f t="shared" si="269"/>
        <v>0.35</v>
      </c>
      <c r="V3036" s="10">
        <f t="shared" si="270"/>
        <v>20.299999999999997</v>
      </c>
      <c r="W3036" s="24">
        <f t="shared" si="271"/>
        <v>20.299999999999997</v>
      </c>
    </row>
    <row r="3037" spans="1:23" x14ac:dyDescent="0.3">
      <c r="A3037" t="s">
        <v>17</v>
      </c>
      <c r="B3037" t="s">
        <v>11888</v>
      </c>
      <c r="C3037" t="s">
        <v>11889</v>
      </c>
      <c r="D3037" t="s">
        <v>11890</v>
      </c>
      <c r="E3037" t="s">
        <v>11891</v>
      </c>
      <c r="F3037">
        <v>0.25</v>
      </c>
      <c r="G3037" s="2">
        <v>0</v>
      </c>
      <c r="H3037" s="4">
        <v>82.199299999999994</v>
      </c>
      <c r="I3037" s="4">
        <v>2.5482</v>
      </c>
      <c r="J3037" s="7">
        <v>54</v>
      </c>
      <c r="K3037" s="7">
        <v>13</v>
      </c>
      <c r="L3037" s="3">
        <v>3.1E-2</v>
      </c>
      <c r="M3037" s="5">
        <v>0.70354028999999996</v>
      </c>
      <c r="N3037" s="6">
        <v>0.15</v>
      </c>
      <c r="O3037" s="8">
        <f>IFERROR(VLOOKUP(C3037,Sheet2!$B$2:$G$588,6,FALSE),0)</f>
        <v>12669</v>
      </c>
      <c r="P3037" t="s">
        <v>22</v>
      </c>
      <c r="Q3037" s="2">
        <v>0.78679259570000004</v>
      </c>
      <c r="R3037" s="3">
        <v>0.25</v>
      </c>
      <c r="U3037" s="22">
        <f t="shared" si="269"/>
        <v>0.25</v>
      </c>
      <c r="V3037" s="10">
        <f t="shared" si="270"/>
        <v>13.5</v>
      </c>
      <c r="W3037" s="24">
        <f t="shared" si="271"/>
        <v>13.5</v>
      </c>
    </row>
    <row r="3038" spans="1:23" x14ac:dyDescent="0.3">
      <c r="A3038" t="s">
        <v>17</v>
      </c>
      <c r="B3038" t="s">
        <v>11888</v>
      </c>
      <c r="C3038" t="s">
        <v>11889</v>
      </c>
      <c r="D3038" t="s">
        <v>11931</v>
      </c>
      <c r="E3038" t="s">
        <v>11932</v>
      </c>
      <c r="F3038">
        <v>0.25</v>
      </c>
      <c r="G3038" s="2">
        <v>0</v>
      </c>
      <c r="H3038" s="4">
        <v>104.66759999999999</v>
      </c>
      <c r="I3038" s="4">
        <v>2.4923999999999999</v>
      </c>
      <c r="J3038" s="7">
        <v>52</v>
      </c>
      <c r="K3038" s="7">
        <v>13</v>
      </c>
      <c r="L3038" s="3">
        <v>2.3800000000000002E-2</v>
      </c>
      <c r="M3038" s="5">
        <v>0.68954804999999997</v>
      </c>
      <c r="N3038" s="6">
        <v>0.15</v>
      </c>
      <c r="O3038" s="8">
        <f>IFERROR(VLOOKUP(C3038,Sheet2!$B$2:$G$588,6,FALSE),0)</f>
        <v>12669</v>
      </c>
      <c r="P3038" t="s">
        <v>22</v>
      </c>
      <c r="Q3038" s="2">
        <v>0.78246621000000005</v>
      </c>
      <c r="R3038" s="3">
        <v>0.25</v>
      </c>
      <c r="U3038" s="22">
        <f t="shared" si="269"/>
        <v>0.25</v>
      </c>
      <c r="V3038" s="10">
        <f t="shared" si="270"/>
        <v>13</v>
      </c>
      <c r="W3038" s="24">
        <f t="shared" si="271"/>
        <v>13</v>
      </c>
    </row>
    <row r="3039" spans="1:23" x14ac:dyDescent="0.3">
      <c r="A3039" t="s">
        <v>17</v>
      </c>
      <c r="B3039" t="s">
        <v>11888</v>
      </c>
      <c r="C3039" t="s">
        <v>11889</v>
      </c>
      <c r="D3039" t="s">
        <v>12047</v>
      </c>
      <c r="E3039" t="s">
        <v>12048</v>
      </c>
      <c r="F3039">
        <v>0.25</v>
      </c>
      <c r="G3039" s="2">
        <v>0</v>
      </c>
      <c r="H3039" s="4">
        <v>104.5902</v>
      </c>
      <c r="I3039" s="4">
        <v>2.7738999999999998</v>
      </c>
      <c r="J3039" s="7">
        <v>51</v>
      </c>
      <c r="K3039" s="7">
        <v>13</v>
      </c>
      <c r="L3039" s="3">
        <v>2.6499999999999999E-2</v>
      </c>
      <c r="M3039" s="5">
        <v>0.61775764</v>
      </c>
      <c r="N3039" s="6">
        <v>0.15</v>
      </c>
      <c r="O3039" s="8">
        <f>IFERROR(VLOOKUP(C3039,Sheet2!$B$2:$G$588,6,FALSE),0)</f>
        <v>12669</v>
      </c>
      <c r="P3039" t="s">
        <v>22</v>
      </c>
      <c r="Q3039" s="2">
        <v>0.75718632760000004</v>
      </c>
      <c r="R3039" s="3">
        <v>0.25</v>
      </c>
      <c r="U3039" s="22">
        <f t="shared" si="269"/>
        <v>0.25</v>
      </c>
      <c r="V3039" s="10">
        <f t="shared" si="270"/>
        <v>12.75</v>
      </c>
      <c r="W3039" s="24">
        <f t="shared" si="271"/>
        <v>12.75</v>
      </c>
    </row>
    <row r="3040" spans="1:23" x14ac:dyDescent="0.3">
      <c r="A3040" t="s">
        <v>17</v>
      </c>
      <c r="B3040" t="s">
        <v>11888</v>
      </c>
      <c r="C3040" t="s">
        <v>11889</v>
      </c>
      <c r="D3040" t="s">
        <v>12026</v>
      </c>
      <c r="E3040" t="s">
        <v>12027</v>
      </c>
      <c r="F3040">
        <v>0.25</v>
      </c>
      <c r="G3040" s="2">
        <v>0</v>
      </c>
      <c r="H3040" s="4">
        <v>10.8432</v>
      </c>
      <c r="I3040" s="4">
        <v>2.0960000000000001</v>
      </c>
      <c r="J3040" s="7">
        <v>50</v>
      </c>
      <c r="K3040" s="7">
        <v>13</v>
      </c>
      <c r="L3040" s="3">
        <v>0.1933</v>
      </c>
      <c r="M3040" s="5">
        <v>0.79724645999999999</v>
      </c>
      <c r="N3040" s="6">
        <v>0.2</v>
      </c>
      <c r="O3040" s="8">
        <f>IFERROR(VLOOKUP(C3040,Sheet2!$B$2:$G$588,6,FALSE),0)</f>
        <v>12669</v>
      </c>
      <c r="P3040" t="s">
        <v>22</v>
      </c>
      <c r="Q3040" s="2">
        <v>0.74913654549999997</v>
      </c>
      <c r="R3040" s="3">
        <v>0.25</v>
      </c>
      <c r="U3040" s="22">
        <f t="shared" si="269"/>
        <v>0.25</v>
      </c>
      <c r="V3040" s="10">
        <f t="shared" si="270"/>
        <v>12.5</v>
      </c>
      <c r="W3040" s="24">
        <f t="shared" si="271"/>
        <v>12.5</v>
      </c>
    </row>
    <row r="3041" spans="1:23" x14ac:dyDescent="0.3">
      <c r="A3041" t="s">
        <v>17</v>
      </c>
      <c r="B3041" t="s">
        <v>11888</v>
      </c>
      <c r="C3041" t="s">
        <v>11889</v>
      </c>
      <c r="D3041" t="s">
        <v>11927</v>
      </c>
      <c r="E3041" t="s">
        <v>11928</v>
      </c>
      <c r="F3041">
        <v>0.25</v>
      </c>
      <c r="G3041" s="2">
        <v>0</v>
      </c>
      <c r="H3041" s="4">
        <v>108.7906</v>
      </c>
      <c r="I3041" s="4">
        <v>3.1640000000000001</v>
      </c>
      <c r="J3041" s="7">
        <v>49</v>
      </c>
      <c r="K3041" s="7">
        <v>12</v>
      </c>
      <c r="L3041" s="3">
        <v>2.9100000000000001E-2</v>
      </c>
      <c r="M3041" s="5">
        <v>0.51976701999999997</v>
      </c>
      <c r="N3041" s="6">
        <v>0.15</v>
      </c>
      <c r="O3041" s="8">
        <f>IFERROR(VLOOKUP(C3041,Sheet2!$B$2:$G$588,6,FALSE),0)</f>
        <v>12669</v>
      </c>
      <c r="P3041" t="s">
        <v>22</v>
      </c>
      <c r="Q3041" s="2">
        <v>0.71140916279999999</v>
      </c>
      <c r="R3041" s="3">
        <v>0.25</v>
      </c>
      <c r="U3041" s="22">
        <f t="shared" si="269"/>
        <v>0.25</v>
      </c>
      <c r="V3041" s="10">
        <f t="shared" si="270"/>
        <v>12.25</v>
      </c>
      <c r="W3041" s="24">
        <f t="shared" si="271"/>
        <v>12.25</v>
      </c>
    </row>
    <row r="3042" spans="1:23" x14ac:dyDescent="0.3">
      <c r="A3042" t="s">
        <v>17</v>
      </c>
      <c r="B3042" t="s">
        <v>11888</v>
      </c>
      <c r="C3042" t="s">
        <v>11889</v>
      </c>
      <c r="D3042" t="s">
        <v>12074</v>
      </c>
      <c r="E3042" t="s">
        <v>12075</v>
      </c>
      <c r="F3042">
        <v>0.25</v>
      </c>
      <c r="G3042" s="2">
        <v>0</v>
      </c>
      <c r="H3042" s="4">
        <v>108.8571</v>
      </c>
      <c r="I3042" s="4">
        <v>2.6240999999999999</v>
      </c>
      <c r="J3042" s="7">
        <v>47</v>
      </c>
      <c r="K3042" s="7">
        <v>12</v>
      </c>
      <c r="L3042" s="3">
        <v>2.41E-2</v>
      </c>
      <c r="M3042" s="5">
        <v>0.59113724000000001</v>
      </c>
      <c r="N3042" s="6">
        <v>0.15</v>
      </c>
      <c r="O3042" s="8">
        <f>IFERROR(VLOOKUP(C3042,Sheet2!$B$2:$G$588,6,FALSE),0)</f>
        <v>12669</v>
      </c>
      <c r="P3042" t="s">
        <v>22</v>
      </c>
      <c r="Q3042" s="2">
        <v>0.74625181880000002</v>
      </c>
      <c r="R3042" s="3">
        <v>0.25</v>
      </c>
      <c r="U3042" s="22">
        <f t="shared" si="269"/>
        <v>0.25</v>
      </c>
      <c r="V3042" s="10">
        <f t="shared" si="270"/>
        <v>11.75</v>
      </c>
      <c r="W3042" s="24">
        <f t="shared" si="271"/>
        <v>11.75</v>
      </c>
    </row>
    <row r="3043" spans="1:23" x14ac:dyDescent="0.3">
      <c r="A3043" t="s">
        <v>17</v>
      </c>
      <c r="B3043" t="s">
        <v>11888</v>
      </c>
      <c r="C3043" t="s">
        <v>11889</v>
      </c>
      <c r="D3043" t="s">
        <v>11971</v>
      </c>
      <c r="E3043" t="s">
        <v>11972</v>
      </c>
      <c r="F3043">
        <v>0.35</v>
      </c>
      <c r="G3043" s="2">
        <v>0</v>
      </c>
      <c r="H3043" s="4">
        <v>111.1919</v>
      </c>
      <c r="I3043" s="4">
        <v>1.6952</v>
      </c>
      <c r="J3043" s="7">
        <v>41</v>
      </c>
      <c r="K3043" s="7">
        <v>14</v>
      </c>
      <c r="L3043" s="3">
        <v>1.52E-2</v>
      </c>
      <c r="M3043" s="5">
        <v>0.80940462999999996</v>
      </c>
      <c r="N3043" s="6">
        <v>0.15</v>
      </c>
      <c r="O3043" s="8">
        <f>IFERROR(VLOOKUP(C3043,Sheet2!$B$2:$G$588,6,FALSE),0)</f>
        <v>12669</v>
      </c>
      <c r="P3043" t="s">
        <v>22</v>
      </c>
      <c r="Q3043" s="2">
        <v>0.81467859819999999</v>
      </c>
      <c r="R3043" s="3">
        <v>0.35</v>
      </c>
      <c r="U3043" s="22">
        <f t="shared" si="269"/>
        <v>0.35</v>
      </c>
      <c r="V3043" s="10">
        <f t="shared" si="270"/>
        <v>14.35</v>
      </c>
      <c r="W3043" s="24">
        <f t="shared" si="271"/>
        <v>14.35</v>
      </c>
    </row>
    <row r="3044" spans="1:23" x14ac:dyDescent="0.3">
      <c r="A3044" t="s">
        <v>17</v>
      </c>
      <c r="B3044" t="s">
        <v>11888</v>
      </c>
      <c r="C3044" t="s">
        <v>11889</v>
      </c>
      <c r="D3044" t="s">
        <v>12070</v>
      </c>
      <c r="E3044" t="s">
        <v>5530</v>
      </c>
      <c r="F3044">
        <v>0.25</v>
      </c>
      <c r="G3044" s="2">
        <v>0</v>
      </c>
      <c r="H3044" s="4">
        <v>10.530799999999999</v>
      </c>
      <c r="I3044" s="4">
        <v>0.44419999999999998</v>
      </c>
      <c r="J3044" s="7">
        <v>16</v>
      </c>
      <c r="K3044" s="7">
        <v>4</v>
      </c>
      <c r="L3044" s="3">
        <v>4.2200000000000001E-2</v>
      </c>
      <c r="M3044" s="5">
        <v>1.2043736899999999</v>
      </c>
      <c r="N3044" s="6">
        <v>0.35</v>
      </c>
      <c r="O3044" s="8">
        <f>IFERROR(VLOOKUP(C3044,Sheet2!$B$2:$G$588,6,FALSE),0)</f>
        <v>12669</v>
      </c>
      <c r="P3044" t="s">
        <v>22</v>
      </c>
      <c r="Q3044" s="2">
        <v>0.70939252340000003</v>
      </c>
      <c r="R3044" s="3">
        <v>0.25</v>
      </c>
      <c r="U3044" s="22">
        <f t="shared" si="269"/>
        <v>0.25</v>
      </c>
      <c r="V3044" s="10">
        <f t="shared" si="270"/>
        <v>4</v>
      </c>
      <c r="W3044" s="24">
        <f t="shared" si="271"/>
        <v>4</v>
      </c>
    </row>
    <row r="3045" spans="1:23" x14ac:dyDescent="0.3">
      <c r="A3045" t="s">
        <v>17</v>
      </c>
      <c r="B3045" t="s">
        <v>11888</v>
      </c>
      <c r="C3045" t="s">
        <v>11889</v>
      </c>
      <c r="D3045" t="s">
        <v>11976</v>
      </c>
      <c r="E3045" t="s">
        <v>5558</v>
      </c>
      <c r="F3045">
        <v>0.25</v>
      </c>
      <c r="G3045" s="2">
        <v>0</v>
      </c>
      <c r="H3045" s="4">
        <v>13.2927</v>
      </c>
      <c r="I3045" s="4">
        <v>0.51980000000000004</v>
      </c>
      <c r="J3045" s="7">
        <v>14</v>
      </c>
      <c r="K3045" s="7">
        <v>3</v>
      </c>
      <c r="L3045" s="3">
        <v>3.9100000000000003E-2</v>
      </c>
      <c r="M3045" s="5">
        <v>0.89382987000000003</v>
      </c>
      <c r="N3045" s="6">
        <v>0.5</v>
      </c>
      <c r="O3045" s="8">
        <f>IFERROR(VLOOKUP(C3045,Sheet2!$B$2:$G$588,6,FALSE),0)</f>
        <v>12669</v>
      </c>
      <c r="P3045" t="s">
        <v>22</v>
      </c>
      <c r="Q3045" s="2">
        <v>0.44060943359999999</v>
      </c>
      <c r="R3045" s="3">
        <v>0.249999999999999</v>
      </c>
      <c r="U3045" s="22">
        <f t="shared" si="269"/>
        <v>0.249999999999999</v>
      </c>
      <c r="V3045" s="10">
        <f t="shared" si="270"/>
        <v>3.4999999999999858</v>
      </c>
      <c r="W3045" s="24">
        <f t="shared" si="271"/>
        <v>3.4999999999999858</v>
      </c>
    </row>
    <row r="3046" spans="1:23" x14ac:dyDescent="0.3">
      <c r="A3046" t="s">
        <v>17</v>
      </c>
      <c r="B3046" t="s">
        <v>11888</v>
      </c>
      <c r="C3046" t="s">
        <v>11889</v>
      </c>
      <c r="D3046" t="s">
        <v>12063</v>
      </c>
      <c r="E3046" t="s">
        <v>5536</v>
      </c>
      <c r="F3046">
        <v>0.25</v>
      </c>
      <c r="G3046" s="2">
        <v>0</v>
      </c>
      <c r="H3046" s="4">
        <v>17.513100000000001</v>
      </c>
      <c r="I3046" s="4">
        <v>0.44030000000000002</v>
      </c>
      <c r="J3046" s="7">
        <v>14</v>
      </c>
      <c r="K3046" s="7">
        <v>3</v>
      </c>
      <c r="L3046" s="3">
        <v>2.5100000000000001E-2</v>
      </c>
      <c r="M3046" s="5">
        <v>1.02654121</v>
      </c>
      <c r="N3046" s="6">
        <v>0.5</v>
      </c>
      <c r="O3046" s="8">
        <f>IFERROR(VLOOKUP(C3046,Sheet2!$B$2:$G$588,6,FALSE),0)</f>
        <v>12669</v>
      </c>
      <c r="P3046" t="s">
        <v>22</v>
      </c>
      <c r="Q3046" s="2">
        <v>0.51292749230000001</v>
      </c>
      <c r="R3046" s="3">
        <v>0.249999999999999</v>
      </c>
      <c r="U3046" s="22">
        <f t="shared" si="269"/>
        <v>0.249999999999999</v>
      </c>
      <c r="V3046" s="10">
        <f t="shared" si="270"/>
        <v>3.4999999999999858</v>
      </c>
      <c r="W3046" s="24">
        <f t="shared" si="271"/>
        <v>3.4999999999999858</v>
      </c>
    </row>
    <row r="3047" spans="1:23" x14ac:dyDescent="0.3">
      <c r="A3047" t="s">
        <v>17</v>
      </c>
      <c r="B3047" t="s">
        <v>11888</v>
      </c>
      <c r="C3047" t="s">
        <v>11889</v>
      </c>
      <c r="D3047" t="s">
        <v>11991</v>
      </c>
      <c r="E3047" t="s">
        <v>5522</v>
      </c>
      <c r="F3047">
        <v>0.25</v>
      </c>
      <c r="G3047" s="2">
        <v>0</v>
      </c>
      <c r="H3047" s="4">
        <v>9.8704999999999998</v>
      </c>
      <c r="I3047" s="4">
        <v>0.3634</v>
      </c>
      <c r="J3047" s="7">
        <v>13</v>
      </c>
      <c r="K3047" s="7">
        <v>3</v>
      </c>
      <c r="L3047" s="3">
        <v>3.6799999999999999E-2</v>
      </c>
      <c r="M3047" s="5">
        <v>1.1863207499999999</v>
      </c>
      <c r="N3047" s="6">
        <v>0.35</v>
      </c>
      <c r="O3047" s="8">
        <f>IFERROR(VLOOKUP(C3047,Sheet2!$B$2:$G$588,6,FALSE),0)</f>
        <v>12669</v>
      </c>
      <c r="P3047" t="s">
        <v>22</v>
      </c>
      <c r="Q3047" s="2">
        <v>0.70497017890000002</v>
      </c>
      <c r="R3047" s="3">
        <v>0.25</v>
      </c>
      <c r="U3047" s="22">
        <f t="shared" si="269"/>
        <v>0.25</v>
      </c>
      <c r="V3047" s="10">
        <f t="shared" si="270"/>
        <v>3.25</v>
      </c>
      <c r="W3047" s="24">
        <f t="shared" si="271"/>
        <v>3.25</v>
      </c>
    </row>
    <row r="3048" spans="1:23" x14ac:dyDescent="0.3">
      <c r="A3048" t="s">
        <v>17</v>
      </c>
      <c r="B3048" t="s">
        <v>11888</v>
      </c>
      <c r="C3048" t="s">
        <v>11889</v>
      </c>
      <c r="D3048" t="s">
        <v>11963</v>
      </c>
      <c r="E3048" t="s">
        <v>5538</v>
      </c>
      <c r="F3048">
        <v>0.25</v>
      </c>
      <c r="G3048" s="2">
        <v>0</v>
      </c>
      <c r="H3048" s="4">
        <v>14.132899999999999</v>
      </c>
      <c r="I3048" s="4">
        <v>0.3931</v>
      </c>
      <c r="J3048" s="7">
        <v>12</v>
      </c>
      <c r="K3048" s="7">
        <v>3</v>
      </c>
      <c r="L3048" s="3">
        <v>2.7799999999999998E-2</v>
      </c>
      <c r="M3048" s="5">
        <v>1.0163910599999999</v>
      </c>
      <c r="N3048" s="6">
        <v>0.5</v>
      </c>
      <c r="O3048" s="8">
        <f>IFERROR(VLOOKUP(C3048,Sheet2!$B$2:$G$588,6,FALSE),0)</f>
        <v>12669</v>
      </c>
      <c r="P3048" t="s">
        <v>22</v>
      </c>
      <c r="Q3048" s="2">
        <v>0.50806336269999997</v>
      </c>
      <c r="R3048" s="3">
        <v>0.25</v>
      </c>
      <c r="U3048" s="22">
        <f t="shared" si="269"/>
        <v>0.25</v>
      </c>
      <c r="V3048" s="10">
        <f t="shared" si="270"/>
        <v>3</v>
      </c>
      <c r="W3048" s="24">
        <f t="shared" si="271"/>
        <v>3</v>
      </c>
    </row>
    <row r="3049" spans="1:23" x14ac:dyDescent="0.3">
      <c r="A3049" t="s">
        <v>17</v>
      </c>
      <c r="B3049" t="s">
        <v>11888</v>
      </c>
      <c r="C3049" t="s">
        <v>11889</v>
      </c>
      <c r="D3049" t="s">
        <v>12002</v>
      </c>
      <c r="E3049" t="s">
        <v>5554</v>
      </c>
      <c r="F3049">
        <v>0.25</v>
      </c>
      <c r="G3049" s="2">
        <v>0</v>
      </c>
      <c r="H3049" s="4">
        <v>16.4969</v>
      </c>
      <c r="I3049" s="4">
        <v>0.32119999999999999</v>
      </c>
      <c r="J3049" s="7">
        <v>11</v>
      </c>
      <c r="K3049" s="7">
        <v>3</v>
      </c>
      <c r="L3049" s="3">
        <v>1.95E-2</v>
      </c>
      <c r="M3049" s="5">
        <v>1.1010006699999999</v>
      </c>
      <c r="N3049" s="6">
        <v>0.5</v>
      </c>
      <c r="O3049" s="8">
        <f>IFERROR(VLOOKUP(C3049,Sheet2!$B$2:$G$588,6,FALSE),0)</f>
        <v>12669</v>
      </c>
      <c r="P3049" t="s">
        <v>22</v>
      </c>
      <c r="Q3049" s="2">
        <v>0.54586766840000001</v>
      </c>
      <c r="R3049" s="3">
        <v>0.25</v>
      </c>
      <c r="U3049" s="22">
        <f t="shared" si="269"/>
        <v>0.25</v>
      </c>
      <c r="V3049" s="10">
        <f t="shared" si="270"/>
        <v>2.75</v>
      </c>
      <c r="W3049" s="24">
        <f t="shared" si="271"/>
        <v>2.75</v>
      </c>
    </row>
    <row r="3050" spans="1:23" x14ac:dyDescent="0.3">
      <c r="A3050" t="s">
        <v>17</v>
      </c>
      <c r="B3050" t="s">
        <v>11888</v>
      </c>
      <c r="C3050" t="s">
        <v>11889</v>
      </c>
      <c r="D3050" t="s">
        <v>12073</v>
      </c>
      <c r="E3050" t="s">
        <v>5542</v>
      </c>
      <c r="F3050">
        <v>0.25</v>
      </c>
      <c r="G3050" s="2">
        <v>0</v>
      </c>
      <c r="H3050" s="4">
        <v>10.032999999999999</v>
      </c>
      <c r="I3050" s="4">
        <v>0.39</v>
      </c>
      <c r="J3050" s="7">
        <v>11</v>
      </c>
      <c r="K3050" s="7">
        <v>3</v>
      </c>
      <c r="L3050" s="3">
        <v>3.8899999999999997E-2</v>
      </c>
      <c r="M3050" s="5">
        <v>0.92732601000000003</v>
      </c>
      <c r="N3050" s="6">
        <v>0.5</v>
      </c>
      <c r="O3050" s="8">
        <f>IFERROR(VLOOKUP(C3050,Sheet2!$B$2:$G$588,6,FALSE),0)</f>
        <v>12669</v>
      </c>
      <c r="P3050" t="s">
        <v>22</v>
      </c>
      <c r="Q3050" s="2">
        <v>0.46081529469999999</v>
      </c>
      <c r="R3050" s="3">
        <v>0.25</v>
      </c>
      <c r="U3050" s="22">
        <f t="shared" si="269"/>
        <v>0.25</v>
      </c>
      <c r="V3050" s="10">
        <f t="shared" si="270"/>
        <v>2.75</v>
      </c>
      <c r="W3050" s="24">
        <f t="shared" si="271"/>
        <v>2.75</v>
      </c>
    </row>
    <row r="3051" spans="1:23" x14ac:dyDescent="0.3">
      <c r="A3051" t="s">
        <v>17</v>
      </c>
      <c r="B3051" t="s">
        <v>11888</v>
      </c>
      <c r="C3051" t="s">
        <v>11889</v>
      </c>
      <c r="D3051" t="s">
        <v>11958</v>
      </c>
      <c r="E3051" t="s">
        <v>5540</v>
      </c>
      <c r="F3051">
        <v>0.25</v>
      </c>
      <c r="G3051" s="2">
        <v>0</v>
      </c>
      <c r="H3051" s="4">
        <v>10.7934</v>
      </c>
      <c r="I3051" s="4">
        <v>0.31269999999999998</v>
      </c>
      <c r="J3051" s="7">
        <v>9</v>
      </c>
      <c r="K3051" s="7">
        <v>2</v>
      </c>
      <c r="L3051" s="3">
        <v>2.9000000000000001E-2</v>
      </c>
      <c r="M3051" s="5">
        <v>0.98757423</v>
      </c>
      <c r="N3051" s="6">
        <v>0.5</v>
      </c>
      <c r="O3051" s="8">
        <f>IFERROR(VLOOKUP(C3051,Sheet2!$B$2:$G$588,6,FALSE),0)</f>
        <v>12669</v>
      </c>
      <c r="P3051" t="s">
        <v>22</v>
      </c>
      <c r="Q3051" s="2">
        <v>0.4937089462</v>
      </c>
      <c r="R3051" s="3">
        <v>0.25</v>
      </c>
      <c r="U3051" s="22">
        <f t="shared" si="269"/>
        <v>0.25</v>
      </c>
      <c r="V3051" s="10">
        <f t="shared" si="270"/>
        <v>2.25</v>
      </c>
      <c r="W3051" s="24">
        <f t="shared" si="271"/>
        <v>2.25</v>
      </c>
    </row>
    <row r="3052" spans="1:23" hidden="1" x14ac:dyDescent="0.3">
      <c r="A3052" s="27" t="s">
        <v>33</v>
      </c>
      <c r="B3052" s="27" t="s">
        <v>11779</v>
      </c>
      <c r="C3052" s="27" t="s">
        <v>11780</v>
      </c>
      <c r="D3052" t="s">
        <v>34</v>
      </c>
      <c r="E3052" s="27"/>
      <c r="F3052">
        <v>0.29770000000000002</v>
      </c>
      <c r="G3052" s="28">
        <v>8.0441960000000007E-2</v>
      </c>
      <c r="H3052" s="4">
        <v>4556.2506000000003</v>
      </c>
      <c r="I3052" s="4">
        <v>553.32569999999998</v>
      </c>
      <c r="J3052" s="7">
        <v>12487</v>
      </c>
      <c r="K3052" s="7">
        <v>3466</v>
      </c>
      <c r="L3052" s="29">
        <v>0.12139999999999999</v>
      </c>
      <c r="M3052" s="30">
        <v>0.75224882999999998</v>
      </c>
      <c r="N3052" s="31">
        <v>0.50596699999999994</v>
      </c>
      <c r="O3052" s="32">
        <f>IFERROR(VLOOKUP(C3052,Sheet2!$B$2:$G$588,6,FALSE),0)</f>
        <v>12487</v>
      </c>
      <c r="P3052" s="27"/>
      <c r="Q3052" s="28">
        <v>0.32739410219999998</v>
      </c>
      <c r="R3052" s="29">
        <v>0.29769694433689098</v>
      </c>
      <c r="S3052" s="29"/>
      <c r="T3052" s="28"/>
      <c r="U3052" s="29" t="str">
        <f t="shared" si="269"/>
        <v/>
      </c>
      <c r="V3052" s="30" t="str">
        <f t="shared" si="270"/>
        <v/>
      </c>
      <c r="W3052" s="33">
        <f t="shared" si="271"/>
        <v>3570.6330248744503</v>
      </c>
    </row>
    <row r="3053" spans="1:23" x14ac:dyDescent="0.3">
      <c r="A3053" t="s">
        <v>17</v>
      </c>
      <c r="B3053" t="s">
        <v>11779</v>
      </c>
      <c r="C3053" t="s">
        <v>11780</v>
      </c>
      <c r="D3053" t="s">
        <v>11787</v>
      </c>
      <c r="E3053" t="s">
        <v>11788</v>
      </c>
      <c r="F3053">
        <v>0.3</v>
      </c>
      <c r="G3053" s="2">
        <v>0</v>
      </c>
      <c r="H3053" s="4">
        <v>732.85940000000005</v>
      </c>
      <c r="I3053" s="4">
        <v>52.403599999999997</v>
      </c>
      <c r="J3053" s="7">
        <v>2473</v>
      </c>
      <c r="K3053" s="7">
        <v>741</v>
      </c>
      <c r="L3053" s="3">
        <v>7.1499999999999994E-2</v>
      </c>
      <c r="M3053" s="5">
        <v>1.5728423600000001</v>
      </c>
      <c r="N3053" s="6">
        <v>1</v>
      </c>
      <c r="O3053" s="8">
        <f>IFERROR(VLOOKUP(C3053,Sheet2!$B$2:$G$588,6,FALSE),0)</f>
        <v>12487</v>
      </c>
      <c r="P3053" t="s">
        <v>92</v>
      </c>
      <c r="Q3053" s="2">
        <v>0.36420837639999998</v>
      </c>
      <c r="R3053" s="3">
        <v>0.3</v>
      </c>
      <c r="U3053" s="22">
        <f t="shared" si="269"/>
        <v>0.3</v>
      </c>
      <c r="V3053" s="10">
        <f t="shared" si="270"/>
        <v>741.9</v>
      </c>
      <c r="W3053" s="24">
        <f t="shared" si="271"/>
        <v>741.9</v>
      </c>
    </row>
    <row r="3054" spans="1:23" x14ac:dyDescent="0.3">
      <c r="A3054" t="s">
        <v>17</v>
      </c>
      <c r="B3054" t="s">
        <v>11779</v>
      </c>
      <c r="C3054" t="s">
        <v>11780</v>
      </c>
      <c r="D3054" t="s">
        <v>11789</v>
      </c>
      <c r="E3054" t="s">
        <v>11790</v>
      </c>
      <c r="F3054">
        <v>0.27</v>
      </c>
      <c r="G3054" s="2">
        <v>0</v>
      </c>
      <c r="H3054" s="4">
        <v>705.28740000000005</v>
      </c>
      <c r="I3054" s="4">
        <v>49.444899999999997</v>
      </c>
      <c r="J3054" s="7">
        <v>2262</v>
      </c>
      <c r="K3054" s="7">
        <v>611</v>
      </c>
      <c r="L3054" s="3">
        <v>7.0099999999999996E-2</v>
      </c>
      <c r="M3054" s="5">
        <v>1.5247356000000001</v>
      </c>
      <c r="N3054" s="6">
        <v>1</v>
      </c>
      <c r="O3054" s="8">
        <f>IFERROR(VLOOKUP(C3054,Sheet2!$B$2:$G$588,6,FALSE),0)</f>
        <v>12487</v>
      </c>
      <c r="P3054" t="s">
        <v>92</v>
      </c>
      <c r="Q3054" s="2">
        <v>0.34414858570000001</v>
      </c>
      <c r="R3054" s="3">
        <v>0.27</v>
      </c>
      <c r="U3054" s="22">
        <f t="shared" si="269"/>
        <v>0.27</v>
      </c>
      <c r="V3054" s="10">
        <f t="shared" si="270"/>
        <v>610.74</v>
      </c>
      <c r="W3054" s="24">
        <f t="shared" si="271"/>
        <v>610.74</v>
      </c>
    </row>
    <row r="3055" spans="1:23" x14ac:dyDescent="0.3">
      <c r="A3055" t="s">
        <v>17</v>
      </c>
      <c r="B3055" t="s">
        <v>11779</v>
      </c>
      <c r="C3055" t="s">
        <v>11780</v>
      </c>
      <c r="D3055" t="s">
        <v>11799</v>
      </c>
      <c r="E3055" t="s">
        <v>11800</v>
      </c>
      <c r="F3055">
        <v>0.35</v>
      </c>
      <c r="G3055" s="2">
        <v>0</v>
      </c>
      <c r="H3055" s="4">
        <v>581.72760000000005</v>
      </c>
      <c r="I3055" s="4">
        <v>155.1046</v>
      </c>
      <c r="J3055" s="7">
        <v>1818</v>
      </c>
      <c r="K3055" s="7">
        <v>558</v>
      </c>
      <c r="L3055" s="3">
        <v>0.2666</v>
      </c>
      <c r="M3055" s="5">
        <v>0.39069835000000003</v>
      </c>
      <c r="N3055" s="6">
        <v>0.25</v>
      </c>
      <c r="O3055" s="8">
        <f>IFERROR(VLOOKUP(C3055,Sheet2!$B$2:$G$588,6,FALSE),0)</f>
        <v>12487</v>
      </c>
      <c r="P3055" t="s">
        <v>92</v>
      </c>
      <c r="Q3055" s="2">
        <v>0.36012015269999997</v>
      </c>
      <c r="R3055" s="3">
        <v>0.35</v>
      </c>
      <c r="U3055" s="22">
        <f t="shared" si="269"/>
        <v>0.35</v>
      </c>
      <c r="V3055" s="10">
        <f t="shared" si="270"/>
        <v>636.29999999999995</v>
      </c>
      <c r="W3055" s="24">
        <f t="shared" si="271"/>
        <v>636.29999999999995</v>
      </c>
    </row>
    <row r="3056" spans="1:23" x14ac:dyDescent="0.3">
      <c r="A3056" t="s">
        <v>17</v>
      </c>
      <c r="B3056" t="s">
        <v>11779</v>
      </c>
      <c r="C3056" t="s">
        <v>11780</v>
      </c>
      <c r="D3056" t="s">
        <v>11809</v>
      </c>
      <c r="E3056" t="s">
        <v>11810</v>
      </c>
      <c r="F3056">
        <v>0.3</v>
      </c>
      <c r="G3056" s="2">
        <v>0</v>
      </c>
      <c r="H3056" s="4">
        <v>569.91610000000003</v>
      </c>
      <c r="I3056" s="4">
        <v>101.0578</v>
      </c>
      <c r="J3056" s="7">
        <v>1493</v>
      </c>
      <c r="K3056" s="7">
        <v>418</v>
      </c>
      <c r="L3056" s="3">
        <v>0.17730000000000001</v>
      </c>
      <c r="M3056" s="5">
        <v>0.49236376999999998</v>
      </c>
      <c r="N3056" s="6">
        <v>0.35</v>
      </c>
      <c r="O3056" s="8">
        <f>IFERROR(VLOOKUP(C3056,Sheet2!$B$2:$G$588,6,FALSE),0)</f>
        <v>12487</v>
      </c>
      <c r="P3056" t="s">
        <v>92</v>
      </c>
      <c r="Q3056" s="2">
        <v>0.2891434792</v>
      </c>
      <c r="R3056" s="3">
        <v>0.28914347918398497</v>
      </c>
      <c r="U3056" s="22">
        <f t="shared" si="269"/>
        <v>0.28914347918398497</v>
      </c>
      <c r="V3056" s="10">
        <f t="shared" si="270"/>
        <v>431.69121442168955</v>
      </c>
      <c r="W3056" s="24">
        <f t="shared" si="271"/>
        <v>431.69121442168955</v>
      </c>
    </row>
    <row r="3057" spans="1:23" x14ac:dyDescent="0.3">
      <c r="A3057" t="s">
        <v>17</v>
      </c>
      <c r="B3057" t="s">
        <v>11779</v>
      </c>
      <c r="C3057" t="s">
        <v>11780</v>
      </c>
      <c r="D3057" t="s">
        <v>11783</v>
      </c>
      <c r="E3057" t="s">
        <v>11784</v>
      </c>
      <c r="F3057">
        <v>0.26</v>
      </c>
      <c r="G3057" s="2">
        <v>0</v>
      </c>
      <c r="H3057" s="4">
        <v>368.93389999999999</v>
      </c>
      <c r="I3057" s="4">
        <v>25.693100000000001</v>
      </c>
      <c r="J3057" s="7">
        <v>1152</v>
      </c>
      <c r="K3057" s="7">
        <v>300</v>
      </c>
      <c r="L3057" s="3">
        <v>6.9599999999999995E-2</v>
      </c>
      <c r="M3057" s="5">
        <v>1.49465227</v>
      </c>
      <c r="N3057" s="6">
        <v>1</v>
      </c>
      <c r="O3057" s="8">
        <f>IFERROR(VLOOKUP(C3057,Sheet2!$B$2:$G$588,6,FALSE),0)</f>
        <v>12487</v>
      </c>
      <c r="P3057" t="s">
        <v>92</v>
      </c>
      <c r="Q3057" s="2">
        <v>0.33094806040000002</v>
      </c>
      <c r="R3057" s="3">
        <v>0.26</v>
      </c>
      <c r="U3057" s="22">
        <f t="shared" si="269"/>
        <v>0.26</v>
      </c>
      <c r="V3057" s="10">
        <f t="shared" si="270"/>
        <v>299.52</v>
      </c>
      <c r="W3057" s="24">
        <f t="shared" si="271"/>
        <v>299.52</v>
      </c>
    </row>
    <row r="3058" spans="1:23" x14ac:dyDescent="0.3">
      <c r="A3058" t="s">
        <v>17</v>
      </c>
      <c r="B3058" t="s">
        <v>11779</v>
      </c>
      <c r="C3058" t="s">
        <v>11780</v>
      </c>
      <c r="D3058" t="s">
        <v>11793</v>
      </c>
      <c r="E3058" t="s">
        <v>11794</v>
      </c>
      <c r="F3058">
        <v>0.3</v>
      </c>
      <c r="G3058" s="2">
        <v>0</v>
      </c>
      <c r="H3058" s="4">
        <v>301.94099999999997</v>
      </c>
      <c r="I3058" s="4">
        <v>55.109400000000001</v>
      </c>
      <c r="J3058" s="7">
        <v>798</v>
      </c>
      <c r="K3058" s="7">
        <v>215</v>
      </c>
      <c r="L3058" s="3">
        <v>0.1825</v>
      </c>
      <c r="M3058" s="5">
        <v>0.48289300000000002</v>
      </c>
      <c r="N3058" s="6">
        <v>0.35</v>
      </c>
      <c r="O3058" s="8">
        <f>IFERROR(VLOOKUP(C3058,Sheet2!$B$2:$G$588,6,FALSE),0)</f>
        <v>12487</v>
      </c>
      <c r="P3058" t="s">
        <v>92</v>
      </c>
      <c r="Q3058" s="2">
        <v>0.27520174870000003</v>
      </c>
      <c r="R3058" s="3">
        <v>0.27520174873056502</v>
      </c>
      <c r="U3058" s="22">
        <f t="shared" si="269"/>
        <v>0.27520174873056502</v>
      </c>
      <c r="V3058" s="10">
        <f t="shared" si="270"/>
        <v>219.61099548699087</v>
      </c>
      <c r="W3058" s="24">
        <f t="shared" si="271"/>
        <v>219.61099548699087</v>
      </c>
    </row>
    <row r="3059" spans="1:23" x14ac:dyDescent="0.3">
      <c r="A3059" t="s">
        <v>17</v>
      </c>
      <c r="B3059" t="s">
        <v>11779</v>
      </c>
      <c r="C3059" t="s">
        <v>11780</v>
      </c>
      <c r="D3059" t="s">
        <v>11801</v>
      </c>
      <c r="E3059" t="s">
        <v>11802</v>
      </c>
      <c r="F3059">
        <v>0.33</v>
      </c>
      <c r="G3059" s="2">
        <v>0</v>
      </c>
      <c r="H3059" s="4">
        <v>192.82640000000001</v>
      </c>
      <c r="I3059" s="4">
        <v>11.512600000000001</v>
      </c>
      <c r="J3059" s="7">
        <v>527</v>
      </c>
      <c r="K3059" s="7">
        <v>174</v>
      </c>
      <c r="L3059" s="3">
        <v>5.9700000000000003E-2</v>
      </c>
      <c r="M3059" s="5">
        <v>1.52463689</v>
      </c>
      <c r="N3059" s="6">
        <v>1</v>
      </c>
      <c r="O3059" s="8">
        <f>IFERROR(VLOOKUP(C3059,Sheet2!$B$2:$G$588,6,FALSE),0)</f>
        <v>12487</v>
      </c>
      <c r="P3059" t="s">
        <v>92</v>
      </c>
      <c r="Q3059" s="2">
        <v>0.34410612350000003</v>
      </c>
      <c r="R3059" s="3">
        <v>0.33</v>
      </c>
      <c r="U3059" s="22">
        <f t="shared" si="269"/>
        <v>0.33</v>
      </c>
      <c r="V3059" s="10">
        <f t="shared" si="270"/>
        <v>173.91</v>
      </c>
      <c r="W3059" s="24">
        <f t="shared" si="271"/>
        <v>173.91</v>
      </c>
    </row>
    <row r="3060" spans="1:23" x14ac:dyDescent="0.3">
      <c r="A3060" t="s">
        <v>17</v>
      </c>
      <c r="B3060" t="s">
        <v>11779</v>
      </c>
      <c r="C3060" t="s">
        <v>11780</v>
      </c>
      <c r="D3060" t="s">
        <v>11807</v>
      </c>
      <c r="E3060" t="s">
        <v>11808</v>
      </c>
      <c r="F3060">
        <v>0.25</v>
      </c>
      <c r="G3060" s="2">
        <v>1</v>
      </c>
      <c r="H3060" s="4">
        <v>290.55950000000001</v>
      </c>
      <c r="I3060" s="4">
        <v>10.4399</v>
      </c>
      <c r="J3060" s="7">
        <v>512</v>
      </c>
      <c r="K3060" s="7">
        <v>115</v>
      </c>
      <c r="L3060" s="3">
        <v>3.5900000000000001E-2</v>
      </c>
      <c r="M3060" s="5">
        <v>1.63385925</v>
      </c>
      <c r="N3060" s="6">
        <v>1.25</v>
      </c>
      <c r="O3060" s="8">
        <f>IFERROR(VLOOKUP(C3060,Sheet2!$B$2:$G$588,6,FALSE),0)</f>
        <v>12487</v>
      </c>
      <c r="P3060" t="s">
        <v>22</v>
      </c>
      <c r="Q3060" s="2">
        <v>0.2349402182</v>
      </c>
      <c r="R3060" s="3">
        <v>0.234940218155992</v>
      </c>
      <c r="S3060" s="3" t="str">
        <f>IF(R3060+0.01&lt;Q3060,"Y","")</f>
        <v/>
      </c>
      <c r="T3060" s="2"/>
      <c r="U3060" s="22">
        <f t="shared" si="269"/>
        <v>0.234940218155992</v>
      </c>
      <c r="V3060" s="10">
        <f t="shared" si="270"/>
        <v>120.28939169586791</v>
      </c>
      <c r="W3060" s="24">
        <f t="shared" si="271"/>
        <v>120.28939169586791</v>
      </c>
    </row>
    <row r="3061" spans="1:23" x14ac:dyDescent="0.3">
      <c r="A3061" t="s">
        <v>17</v>
      </c>
      <c r="B3061" t="s">
        <v>11779</v>
      </c>
      <c r="C3061" t="s">
        <v>11780</v>
      </c>
      <c r="D3061" t="s">
        <v>11797</v>
      </c>
      <c r="E3061" t="s">
        <v>11798</v>
      </c>
      <c r="F3061">
        <v>0.35</v>
      </c>
      <c r="G3061" s="2">
        <v>0</v>
      </c>
      <c r="H3061" s="4">
        <v>149.62710000000001</v>
      </c>
      <c r="I3061" s="4">
        <v>50.698099999999997</v>
      </c>
      <c r="J3061" s="7">
        <v>502</v>
      </c>
      <c r="K3061" s="7">
        <v>120</v>
      </c>
      <c r="L3061" s="3">
        <v>0.33879999999999999</v>
      </c>
      <c r="M3061" s="5">
        <v>0.33028827999999999</v>
      </c>
      <c r="N3061" s="6">
        <v>0.25</v>
      </c>
      <c r="O3061" s="8">
        <f>IFERROR(VLOOKUP(C3061,Sheet2!$B$2:$G$588,6,FALSE),0)</f>
        <v>12487</v>
      </c>
      <c r="P3061" t="s">
        <v>92</v>
      </c>
      <c r="Q3061" s="2">
        <v>0.24308545379999999</v>
      </c>
      <c r="R3061" s="3">
        <v>0.243085453762897</v>
      </c>
      <c r="U3061" s="22">
        <f t="shared" si="269"/>
        <v>0.243085453762897</v>
      </c>
      <c r="V3061" s="10">
        <f t="shared" si="270"/>
        <v>122.02889778897429</v>
      </c>
      <c r="W3061" s="24">
        <f t="shared" si="271"/>
        <v>122.02889778897429</v>
      </c>
    </row>
    <row r="3062" spans="1:23" x14ac:dyDescent="0.3">
      <c r="A3062" t="s">
        <v>17</v>
      </c>
      <c r="B3062" t="s">
        <v>11779</v>
      </c>
      <c r="C3062" t="s">
        <v>11780</v>
      </c>
      <c r="D3062" t="s">
        <v>11813</v>
      </c>
      <c r="E3062" t="s">
        <v>11814</v>
      </c>
      <c r="F3062">
        <v>0.25</v>
      </c>
      <c r="G3062" s="2">
        <v>1</v>
      </c>
      <c r="H3062" s="4">
        <v>236.88220000000001</v>
      </c>
      <c r="I3062" s="4">
        <v>11.9161</v>
      </c>
      <c r="J3062" s="7">
        <v>307</v>
      </c>
      <c r="K3062" s="7">
        <v>77</v>
      </c>
      <c r="L3062" s="3">
        <v>5.0299999999999997E-2</v>
      </c>
      <c r="M3062" s="5">
        <v>0.86010189999999997</v>
      </c>
      <c r="N3062" s="6">
        <v>0.5</v>
      </c>
      <c r="O3062" s="8">
        <f>IFERROR(VLOOKUP(C3062,Sheet2!$B$2:$G$588,6,FALSE),0)</f>
        <v>12487</v>
      </c>
      <c r="P3062" t="s">
        <v>22</v>
      </c>
      <c r="Q3062" s="2">
        <v>0.41867353369999999</v>
      </c>
      <c r="R3062" s="3">
        <v>0.25</v>
      </c>
      <c r="S3062" s="3" t="str">
        <f>IF(R3062+0.01&lt;Q3062,"Y","")</f>
        <v>Y</v>
      </c>
      <c r="T3062" s="2"/>
      <c r="U3062" s="22">
        <f t="shared" si="269"/>
        <v>0.25</v>
      </c>
      <c r="V3062" s="10">
        <f t="shared" si="270"/>
        <v>76.75</v>
      </c>
      <c r="W3062" s="24">
        <f t="shared" si="271"/>
        <v>76.75</v>
      </c>
    </row>
    <row r="3063" spans="1:23" x14ac:dyDescent="0.3">
      <c r="A3063" t="s">
        <v>17</v>
      </c>
      <c r="B3063" t="s">
        <v>11779</v>
      </c>
      <c r="C3063" t="s">
        <v>11780</v>
      </c>
      <c r="D3063" t="s">
        <v>11803</v>
      </c>
      <c r="E3063" t="s">
        <v>11804</v>
      </c>
      <c r="F3063">
        <v>0.35</v>
      </c>
      <c r="G3063" s="2">
        <v>0</v>
      </c>
      <c r="H3063" s="4">
        <v>43.402200000000001</v>
      </c>
      <c r="I3063" s="4">
        <v>15.0566</v>
      </c>
      <c r="J3063" s="7">
        <v>127</v>
      </c>
      <c r="K3063" s="7">
        <v>13</v>
      </c>
      <c r="L3063" s="3">
        <v>0.34689999999999999</v>
      </c>
      <c r="M3063" s="5">
        <v>0.28075695000000001</v>
      </c>
      <c r="N3063" s="6">
        <v>0.25</v>
      </c>
      <c r="O3063" s="8">
        <f>IFERROR(VLOOKUP(C3063,Sheet2!$B$2:$G$588,6,FALSE),0)</f>
        <v>12487</v>
      </c>
      <c r="P3063" t="s">
        <v>92</v>
      </c>
      <c r="Q3063" s="2">
        <v>0.1095500967</v>
      </c>
      <c r="R3063" s="3">
        <v>0.109550096651662</v>
      </c>
      <c r="U3063" s="22">
        <f t="shared" si="269"/>
        <v>0.109550096651662</v>
      </c>
      <c r="V3063" s="10">
        <f t="shared" si="270"/>
        <v>13.912862274761075</v>
      </c>
      <c r="W3063" s="24">
        <f t="shared" si="271"/>
        <v>13.912862274761075</v>
      </c>
    </row>
    <row r="3064" spans="1:23" x14ac:dyDescent="0.3">
      <c r="A3064" t="s">
        <v>17</v>
      </c>
      <c r="B3064" t="s">
        <v>11779</v>
      </c>
      <c r="C3064" t="s">
        <v>11780</v>
      </c>
      <c r="D3064" t="s">
        <v>11805</v>
      </c>
      <c r="E3064" t="s">
        <v>11806</v>
      </c>
      <c r="F3064">
        <v>0.35</v>
      </c>
      <c r="G3064" s="2">
        <v>0</v>
      </c>
      <c r="H3064" s="4">
        <v>50.142600000000002</v>
      </c>
      <c r="I3064" s="4">
        <v>2.6564000000000001</v>
      </c>
      <c r="J3064" s="7">
        <v>116</v>
      </c>
      <c r="K3064" s="7">
        <v>36</v>
      </c>
      <c r="L3064" s="3">
        <v>5.2999999999999999E-2</v>
      </c>
      <c r="M3064" s="5">
        <v>1.4504073799999999</v>
      </c>
      <c r="N3064" s="6">
        <v>1</v>
      </c>
      <c r="O3064" s="8">
        <f>IFERROR(VLOOKUP(C3064,Sheet2!$B$2:$G$588,6,FALSE),0)</f>
        <v>12487</v>
      </c>
      <c r="P3064" t="s">
        <v>92</v>
      </c>
      <c r="Q3064" s="2">
        <v>0.3105385323</v>
      </c>
      <c r="R3064" s="3">
        <v>0.31053853227337402</v>
      </c>
      <c r="U3064" s="22">
        <f t="shared" si="269"/>
        <v>0.31053853227337402</v>
      </c>
      <c r="V3064" s="10">
        <f t="shared" si="270"/>
        <v>36.022469743711383</v>
      </c>
      <c r="W3064" s="24">
        <f t="shared" si="271"/>
        <v>36.022469743711383</v>
      </c>
    </row>
    <row r="3065" spans="1:23" x14ac:dyDescent="0.3">
      <c r="A3065" t="s">
        <v>17</v>
      </c>
      <c r="B3065" t="s">
        <v>11779</v>
      </c>
      <c r="C3065" t="s">
        <v>11780</v>
      </c>
      <c r="D3065" t="s">
        <v>11791</v>
      </c>
      <c r="E3065" t="s">
        <v>11792</v>
      </c>
      <c r="F3065">
        <v>0.25</v>
      </c>
      <c r="G3065" s="2">
        <v>1</v>
      </c>
      <c r="H3065" s="4">
        <v>61.710099999999997</v>
      </c>
      <c r="I3065" s="4">
        <v>2.1749000000000001</v>
      </c>
      <c r="J3065" s="7">
        <v>104</v>
      </c>
      <c r="K3065" s="7">
        <v>22</v>
      </c>
      <c r="L3065" s="3">
        <v>3.5200000000000002E-2</v>
      </c>
      <c r="M3065" s="5">
        <v>1.58930671</v>
      </c>
      <c r="N3065" s="6">
        <v>1.25</v>
      </c>
      <c r="O3065" s="8">
        <f>IFERROR(VLOOKUP(C3065,Sheet2!$B$2:$G$588,6,FALSE),0)</f>
        <v>12487</v>
      </c>
      <c r="P3065" t="s">
        <v>22</v>
      </c>
      <c r="Q3065" s="2">
        <v>0.2134935362</v>
      </c>
      <c r="R3065" s="3">
        <v>0.21349353622852901</v>
      </c>
      <c r="S3065" s="3" t="str">
        <f t="shared" ref="S3065:S3066" si="272">IF(R3065+0.01&lt;Q3065,"Y","")</f>
        <v/>
      </c>
      <c r="T3065" s="2"/>
      <c r="U3065" s="22">
        <f t="shared" si="269"/>
        <v>0.21349353622852901</v>
      </c>
      <c r="V3065" s="10">
        <f t="shared" si="270"/>
        <v>22.203327767767018</v>
      </c>
      <c r="W3065" s="24">
        <f t="shared" si="271"/>
        <v>22.203327767767018</v>
      </c>
    </row>
    <row r="3066" spans="1:23" x14ac:dyDescent="0.3">
      <c r="A3066" t="s">
        <v>17</v>
      </c>
      <c r="B3066" t="s">
        <v>11779</v>
      </c>
      <c r="C3066" t="s">
        <v>11780</v>
      </c>
      <c r="D3066" t="s">
        <v>11795</v>
      </c>
      <c r="E3066" t="s">
        <v>11796</v>
      </c>
      <c r="F3066">
        <v>0.25</v>
      </c>
      <c r="G3066" s="2">
        <v>1</v>
      </c>
      <c r="H3066" s="4">
        <v>54.408900000000003</v>
      </c>
      <c r="I3066" s="4">
        <v>3.1419999999999999</v>
      </c>
      <c r="J3066" s="7">
        <v>82</v>
      </c>
      <c r="K3066" s="7">
        <v>20</v>
      </c>
      <c r="L3066" s="3">
        <v>5.7700000000000001E-2</v>
      </c>
      <c r="M3066" s="5">
        <v>0.86573155999999996</v>
      </c>
      <c r="N3066" s="6">
        <v>0.5</v>
      </c>
      <c r="O3066" s="8">
        <f>IFERROR(VLOOKUP(C3066,Sheet2!$B$2:$G$588,6,FALSE),0)</f>
        <v>12487</v>
      </c>
      <c r="P3066" t="s">
        <v>22</v>
      </c>
      <c r="Q3066" s="2">
        <v>0.4224537706</v>
      </c>
      <c r="R3066" s="3">
        <v>0.25</v>
      </c>
      <c r="S3066" s="3" t="str">
        <f t="shared" si="272"/>
        <v>Y</v>
      </c>
      <c r="T3066" s="2"/>
      <c r="U3066" s="22">
        <f t="shared" si="269"/>
        <v>0.25</v>
      </c>
      <c r="V3066" s="10">
        <f t="shared" si="270"/>
        <v>20.5</v>
      </c>
      <c r="W3066" s="24">
        <f t="shared" si="271"/>
        <v>20.5</v>
      </c>
    </row>
    <row r="3067" spans="1:23" x14ac:dyDescent="0.3">
      <c r="A3067" t="s">
        <v>17</v>
      </c>
      <c r="B3067" t="s">
        <v>11779</v>
      </c>
      <c r="C3067" t="s">
        <v>11780</v>
      </c>
      <c r="D3067" t="s">
        <v>11811</v>
      </c>
      <c r="E3067" t="s">
        <v>11812</v>
      </c>
      <c r="F3067">
        <v>0.25</v>
      </c>
      <c r="G3067" s="2">
        <v>0</v>
      </c>
      <c r="H3067" s="4">
        <v>58.451599999999999</v>
      </c>
      <c r="I3067" s="4">
        <v>3.0518999999999998</v>
      </c>
      <c r="J3067" s="7">
        <v>81</v>
      </c>
      <c r="K3067" s="7">
        <v>20</v>
      </c>
      <c r="L3067" s="3">
        <v>5.2200000000000003E-2</v>
      </c>
      <c r="M3067" s="5">
        <v>0.88320266000000003</v>
      </c>
      <c r="N3067" s="6">
        <v>0.5</v>
      </c>
      <c r="O3067" s="8">
        <f>IFERROR(VLOOKUP(C3067,Sheet2!$B$2:$G$588,6,FALSE),0)</f>
        <v>12487</v>
      </c>
      <c r="P3067" t="s">
        <v>22</v>
      </c>
      <c r="Q3067" s="2">
        <v>0.43387851579999998</v>
      </c>
      <c r="R3067" s="3">
        <v>0.25</v>
      </c>
      <c r="U3067" s="22">
        <f t="shared" si="269"/>
        <v>0.25</v>
      </c>
      <c r="V3067" s="10">
        <f t="shared" si="270"/>
        <v>20.25</v>
      </c>
      <c r="W3067" s="24">
        <f t="shared" si="271"/>
        <v>20.25</v>
      </c>
    </row>
    <row r="3068" spans="1:23" x14ac:dyDescent="0.3">
      <c r="A3068" t="s">
        <v>17</v>
      </c>
      <c r="B3068" t="s">
        <v>11779</v>
      </c>
      <c r="C3068" t="s">
        <v>11780</v>
      </c>
      <c r="D3068" t="s">
        <v>11815</v>
      </c>
      <c r="E3068" t="s">
        <v>11816</v>
      </c>
      <c r="F3068">
        <v>0.25</v>
      </c>
      <c r="G3068" s="2">
        <v>0</v>
      </c>
      <c r="H3068" s="4">
        <v>61.869799999999998</v>
      </c>
      <c r="I3068" s="4">
        <v>1.4387000000000001</v>
      </c>
      <c r="J3068" s="7">
        <v>74</v>
      </c>
      <c r="K3068" s="7">
        <v>18</v>
      </c>
      <c r="L3068" s="3">
        <v>2.3300000000000001E-2</v>
      </c>
      <c r="M3068" s="5">
        <v>1.71604607</v>
      </c>
      <c r="N3068" s="6">
        <v>1.25</v>
      </c>
      <c r="O3068" s="8">
        <f>IFERROR(VLOOKUP(C3068,Sheet2!$B$2:$G$588,6,FALSE),0)</f>
        <v>12487</v>
      </c>
      <c r="P3068" t="s">
        <v>22</v>
      </c>
      <c r="Q3068" s="2">
        <v>0.27158132889999997</v>
      </c>
      <c r="R3068" s="3">
        <v>0.249999999999999</v>
      </c>
      <c r="U3068" s="22">
        <f t="shared" si="269"/>
        <v>0.249999999999999</v>
      </c>
      <c r="V3068" s="10">
        <f t="shared" si="270"/>
        <v>18.499999999999925</v>
      </c>
      <c r="W3068" s="24">
        <f t="shared" si="271"/>
        <v>18.499999999999925</v>
      </c>
    </row>
    <row r="3069" spans="1:23" x14ac:dyDescent="0.3">
      <c r="A3069" t="s">
        <v>17</v>
      </c>
      <c r="B3069" t="s">
        <v>11779</v>
      </c>
      <c r="C3069" t="s">
        <v>11780</v>
      </c>
      <c r="D3069" t="s">
        <v>11785</v>
      </c>
      <c r="E3069" t="s">
        <v>11786</v>
      </c>
      <c r="F3069">
        <v>0.25</v>
      </c>
      <c r="G3069" s="2">
        <v>0</v>
      </c>
      <c r="H3069" s="4">
        <v>30.031700000000001</v>
      </c>
      <c r="I3069" s="4">
        <v>0.79759999999999998</v>
      </c>
      <c r="J3069" s="7">
        <v>28</v>
      </c>
      <c r="K3069" s="7">
        <v>4</v>
      </c>
      <c r="L3069" s="3">
        <v>2.6599999999999999E-2</v>
      </c>
      <c r="M3069" s="5">
        <v>1.17409995</v>
      </c>
      <c r="N3069" s="6">
        <v>1</v>
      </c>
      <c r="O3069" s="8">
        <f>IFERROR(VLOOKUP(C3069,Sheet2!$B$2:$G$588,6,FALSE),0)</f>
        <v>12487</v>
      </c>
      <c r="P3069" t="s">
        <v>92</v>
      </c>
      <c r="Q3069" s="2">
        <v>0.14828375290000001</v>
      </c>
      <c r="R3069" s="3">
        <v>0.14828375286041101</v>
      </c>
      <c r="U3069" s="22">
        <f t="shared" si="269"/>
        <v>0.14828375286041101</v>
      </c>
      <c r="V3069" s="10">
        <f t="shared" si="270"/>
        <v>4.1519450800915081</v>
      </c>
      <c r="W3069" s="24">
        <f t="shared" si="271"/>
        <v>4.1519450800915081</v>
      </c>
    </row>
    <row r="3070" spans="1:23" x14ac:dyDescent="0.3">
      <c r="A3070" t="s">
        <v>17</v>
      </c>
      <c r="B3070" t="s">
        <v>11779</v>
      </c>
      <c r="C3070" t="s">
        <v>11780</v>
      </c>
      <c r="D3070" t="s">
        <v>11781</v>
      </c>
      <c r="E3070" t="s">
        <v>11782</v>
      </c>
      <c r="F3070">
        <v>0.35</v>
      </c>
      <c r="G3070" s="2">
        <v>0</v>
      </c>
      <c r="H3070" s="4">
        <v>40.427500000000002</v>
      </c>
      <c r="I3070" s="4">
        <v>0.96140000000000003</v>
      </c>
      <c r="J3070" s="7">
        <v>17</v>
      </c>
      <c r="K3070" s="7">
        <v>2</v>
      </c>
      <c r="L3070" s="3">
        <v>2.3800000000000002E-2</v>
      </c>
      <c r="M3070" s="5">
        <v>0.58028084999999996</v>
      </c>
      <c r="N3070" s="6">
        <v>0.5</v>
      </c>
      <c r="O3070" s="8">
        <f>IFERROR(VLOOKUP(C3070,Sheet2!$B$2:$G$588,6,FALSE),0)</f>
        <v>12487</v>
      </c>
      <c r="P3070" t="s">
        <v>92</v>
      </c>
      <c r="Q3070" s="2">
        <v>0.1383482714</v>
      </c>
      <c r="R3070" s="3">
        <v>0.13834827144686199</v>
      </c>
      <c r="U3070" s="22">
        <f t="shared" si="269"/>
        <v>0.13834827144686199</v>
      </c>
      <c r="V3070" s="10">
        <f t="shared" si="270"/>
        <v>2.3519206145966538</v>
      </c>
      <c r="W3070" s="24">
        <f t="shared" si="271"/>
        <v>2.3519206145966538</v>
      </c>
    </row>
    <row r="3071" spans="1:23" hidden="1" x14ac:dyDescent="0.3">
      <c r="A3071" s="27" t="s">
        <v>33</v>
      </c>
      <c r="B3071" s="27" t="s">
        <v>1151</v>
      </c>
      <c r="C3071" s="27" t="s">
        <v>1152</v>
      </c>
      <c r="D3071" t="s">
        <v>34</v>
      </c>
      <c r="E3071" s="27"/>
      <c r="F3071">
        <v>0.19750000000000001</v>
      </c>
      <c r="G3071" s="28">
        <v>0.65020975999999997</v>
      </c>
      <c r="H3071" s="4">
        <v>1843.7813000000001</v>
      </c>
      <c r="I3071" s="4">
        <v>275.18529999999998</v>
      </c>
      <c r="J3071" s="7">
        <v>12199</v>
      </c>
      <c r="K3071" s="7">
        <v>1903</v>
      </c>
      <c r="L3071" s="29">
        <v>0.14929999999999999</v>
      </c>
      <c r="M3071" s="30">
        <v>1.4776907500000001</v>
      </c>
      <c r="N3071" s="31">
        <v>1.1742840000000001</v>
      </c>
      <c r="O3071" s="32">
        <f>IFERROR(VLOOKUP(C3071,Sheet2!$B$2:$G$588,6,FALSE),0)</f>
        <v>12199</v>
      </c>
      <c r="P3071" s="27"/>
      <c r="Q3071" s="28">
        <v>0.20532492769999999</v>
      </c>
      <c r="R3071" s="29">
        <v>0.19745253548582301</v>
      </c>
      <c r="S3071" s="29"/>
      <c r="T3071" s="28"/>
      <c r="U3071" s="29" t="str">
        <f t="shared" si="269"/>
        <v/>
      </c>
      <c r="V3071" s="30" t="str">
        <f t="shared" si="270"/>
        <v/>
      </c>
      <c r="W3071" s="33">
        <f t="shared" si="271"/>
        <v>1524.2299627472498</v>
      </c>
    </row>
    <row r="3072" spans="1:23" x14ac:dyDescent="0.3">
      <c r="A3072" t="s">
        <v>17</v>
      </c>
      <c r="B3072" t="s">
        <v>1151</v>
      </c>
      <c r="C3072" t="s">
        <v>1152</v>
      </c>
      <c r="D3072" t="s">
        <v>1175</v>
      </c>
      <c r="E3072" t="s">
        <v>1176</v>
      </c>
      <c r="F3072">
        <v>0.1</v>
      </c>
      <c r="G3072" s="2">
        <v>1</v>
      </c>
      <c r="H3072" s="4">
        <v>401.26209999999998</v>
      </c>
      <c r="I3072" s="4">
        <v>64.091999999999999</v>
      </c>
      <c r="J3072" s="7">
        <v>3088</v>
      </c>
      <c r="K3072" s="7">
        <v>309</v>
      </c>
      <c r="L3072" s="3">
        <v>0.15970000000000001</v>
      </c>
      <c r="M3072" s="5">
        <v>1.6061351500000001</v>
      </c>
      <c r="N3072" s="6">
        <v>1.25</v>
      </c>
      <c r="O3072" s="8">
        <f>IFERROR(VLOOKUP(C3072,Sheet2!$B$2:$G$588,6,FALSE),0)</f>
        <v>12199</v>
      </c>
      <c r="P3072" t="s">
        <v>95</v>
      </c>
      <c r="Q3072" s="2">
        <v>0.2217342377</v>
      </c>
      <c r="R3072" s="3">
        <v>0.1</v>
      </c>
      <c r="S3072" s="3" t="str">
        <f t="shared" ref="S3072:S3077" si="273">IF(R3072+0.01&lt;Q3072,"Y","")</f>
        <v>Y</v>
      </c>
      <c r="T3072" s="2"/>
      <c r="U3072" s="22">
        <f t="shared" si="269"/>
        <v>0.1</v>
      </c>
      <c r="V3072" s="10">
        <f t="shared" si="270"/>
        <v>308.8</v>
      </c>
      <c r="W3072" s="24">
        <f t="shared" si="271"/>
        <v>308.8</v>
      </c>
    </row>
    <row r="3073" spans="1:23" x14ac:dyDescent="0.3">
      <c r="A3073" t="s">
        <v>17</v>
      </c>
      <c r="B3073" t="s">
        <v>1151</v>
      </c>
      <c r="C3073" t="s">
        <v>1152</v>
      </c>
      <c r="D3073" t="s">
        <v>1223</v>
      </c>
      <c r="E3073" t="s">
        <v>1224</v>
      </c>
      <c r="F3073">
        <v>0.33</v>
      </c>
      <c r="G3073" s="2">
        <v>1</v>
      </c>
      <c r="H3073" s="4">
        <v>105.06189999999999</v>
      </c>
      <c r="I3073" s="4">
        <v>12.5326</v>
      </c>
      <c r="J3073" s="7">
        <v>1445</v>
      </c>
      <c r="K3073" s="7">
        <v>165</v>
      </c>
      <c r="L3073" s="3">
        <v>0.1193</v>
      </c>
      <c r="M3073" s="5">
        <v>3.8424129100000002</v>
      </c>
      <c r="N3073" s="6">
        <v>3.75</v>
      </c>
      <c r="O3073" s="8">
        <f>IFERROR(VLOOKUP(C3073,Sheet2!$B$2:$G$588,6,FALSE),0)</f>
        <v>12199</v>
      </c>
      <c r="P3073" t="s">
        <v>1225</v>
      </c>
      <c r="Q3073" s="2">
        <v>2.4050750100000001E-2</v>
      </c>
      <c r="R3073" s="3">
        <v>2.4050750072978098E-2</v>
      </c>
      <c r="S3073" s="3" t="str">
        <f t="shared" si="273"/>
        <v/>
      </c>
      <c r="T3073" s="2"/>
      <c r="U3073" s="22">
        <f t="shared" si="269"/>
        <v>2.4050750072978098E-2</v>
      </c>
      <c r="V3073" s="10">
        <f t="shared" si="270"/>
        <v>34.753333855453356</v>
      </c>
      <c r="W3073" s="24">
        <f t="shared" si="271"/>
        <v>34.753333855453356</v>
      </c>
    </row>
    <row r="3074" spans="1:23" x14ac:dyDescent="0.3">
      <c r="A3074" t="s">
        <v>17</v>
      </c>
      <c r="B3074" t="s">
        <v>1151</v>
      </c>
      <c r="C3074" t="s">
        <v>1152</v>
      </c>
      <c r="D3074" t="s">
        <v>1221</v>
      </c>
      <c r="E3074" t="s">
        <v>1222</v>
      </c>
      <c r="F3074">
        <v>0.05</v>
      </c>
      <c r="G3074" s="2">
        <v>1</v>
      </c>
      <c r="H3074" s="4">
        <v>184.8623</v>
      </c>
      <c r="I3074" s="4">
        <v>26.9908</v>
      </c>
      <c r="J3074" s="7">
        <v>1054</v>
      </c>
      <c r="K3074" s="7">
        <v>53</v>
      </c>
      <c r="L3074" s="3">
        <v>0.14599999999999999</v>
      </c>
      <c r="M3074" s="5">
        <v>1.3019363799999999</v>
      </c>
      <c r="N3074" s="6">
        <v>1</v>
      </c>
      <c r="O3074" s="8">
        <f>IFERROR(VLOOKUP(C3074,Sheet2!$B$2:$G$588,6,FALSE),0)</f>
        <v>12199</v>
      </c>
      <c r="P3074" t="s">
        <v>92</v>
      </c>
      <c r="Q3074" s="2">
        <v>0.23191331070000001</v>
      </c>
      <c r="R3074" s="3">
        <v>4.9999999999999899E-2</v>
      </c>
      <c r="S3074" s="3" t="str">
        <f t="shared" si="273"/>
        <v>Y</v>
      </c>
      <c r="T3074" s="2"/>
      <c r="U3074" s="22">
        <f t="shared" si="269"/>
        <v>4.9999999999999899E-2</v>
      </c>
      <c r="V3074" s="10">
        <f t="shared" si="270"/>
        <v>52.699999999999896</v>
      </c>
      <c r="W3074" s="24">
        <f t="shared" si="271"/>
        <v>52.699999999999896</v>
      </c>
    </row>
    <row r="3075" spans="1:23" x14ac:dyDescent="0.3">
      <c r="A3075" t="s">
        <v>17</v>
      </c>
      <c r="B3075" t="s">
        <v>1151</v>
      </c>
      <c r="C3075" t="s">
        <v>1152</v>
      </c>
      <c r="D3075" t="s">
        <v>1203</v>
      </c>
      <c r="E3075" t="s">
        <v>1204</v>
      </c>
      <c r="F3075">
        <v>0.1</v>
      </c>
      <c r="G3075" s="2">
        <v>1</v>
      </c>
      <c r="H3075" s="4">
        <v>140.8272</v>
      </c>
      <c r="I3075" s="4">
        <v>14.830399999999999</v>
      </c>
      <c r="J3075" s="7">
        <v>753</v>
      </c>
      <c r="K3075" s="7">
        <v>75</v>
      </c>
      <c r="L3075" s="3">
        <v>0.1053</v>
      </c>
      <c r="M3075" s="5">
        <v>1.6921907700000001</v>
      </c>
      <c r="N3075" s="6">
        <v>1.4</v>
      </c>
      <c r="O3075" s="8">
        <f>IFERROR(VLOOKUP(C3075,Sheet2!$B$2:$G$588,6,FALSE),0)</f>
        <v>12199</v>
      </c>
      <c r="P3075" t="s">
        <v>95</v>
      </c>
      <c r="Q3075" s="2">
        <v>0.1726701102</v>
      </c>
      <c r="R3075" s="3">
        <v>0.1</v>
      </c>
      <c r="S3075" s="3" t="str">
        <f t="shared" si="273"/>
        <v>Y</v>
      </c>
      <c r="T3075" s="2"/>
      <c r="U3075" s="22">
        <f t="shared" si="269"/>
        <v>0.1</v>
      </c>
      <c r="V3075" s="10">
        <f t="shared" si="270"/>
        <v>75.3</v>
      </c>
      <c r="W3075" s="24">
        <f t="shared" si="271"/>
        <v>75.3</v>
      </c>
    </row>
    <row r="3076" spans="1:23" x14ac:dyDescent="0.3">
      <c r="A3076" t="s">
        <v>17</v>
      </c>
      <c r="B3076" t="s">
        <v>1151</v>
      </c>
      <c r="C3076" t="s">
        <v>1152</v>
      </c>
      <c r="D3076" t="s">
        <v>1230</v>
      </c>
      <c r="E3076" t="s">
        <v>1231</v>
      </c>
      <c r="F3076">
        <v>0.33</v>
      </c>
      <c r="G3076" s="2">
        <v>1</v>
      </c>
      <c r="H3076" s="4">
        <v>150.56530000000001</v>
      </c>
      <c r="I3076" s="4">
        <v>14.8628</v>
      </c>
      <c r="J3076" s="7">
        <v>611</v>
      </c>
      <c r="K3076" s="7">
        <v>121</v>
      </c>
      <c r="L3076" s="3">
        <v>9.8699999999999996E-2</v>
      </c>
      <c r="M3076" s="5">
        <v>1.3705429200000001</v>
      </c>
      <c r="N3076" s="6">
        <v>1.1000000000000001</v>
      </c>
      <c r="O3076" s="8">
        <f>IFERROR(VLOOKUP(C3076,Sheet2!$B$2:$G$588,6,FALSE),0)</f>
        <v>12199</v>
      </c>
      <c r="P3076" t="s">
        <v>487</v>
      </c>
      <c r="Q3076" s="2">
        <v>0.19739835589999999</v>
      </c>
      <c r="R3076" s="3">
        <v>0.19739835585234899</v>
      </c>
      <c r="S3076" s="3" t="str">
        <f t="shared" si="273"/>
        <v/>
      </c>
      <c r="T3076" s="2"/>
      <c r="U3076" s="22">
        <f t="shared" si="269"/>
        <v>0.19739835585234899</v>
      </c>
      <c r="V3076" s="10">
        <f t="shared" si="270"/>
        <v>120.61039542578524</v>
      </c>
      <c r="W3076" s="24">
        <f t="shared" si="271"/>
        <v>120.61039542578524</v>
      </c>
    </row>
    <row r="3077" spans="1:23" x14ac:dyDescent="0.3">
      <c r="A3077" t="s">
        <v>17</v>
      </c>
      <c r="B3077" t="s">
        <v>1151</v>
      </c>
      <c r="C3077" t="s">
        <v>1152</v>
      </c>
      <c r="D3077" t="s">
        <v>1264</v>
      </c>
      <c r="E3077" t="s">
        <v>1265</v>
      </c>
      <c r="F3077">
        <v>0.25</v>
      </c>
      <c r="G3077" s="2">
        <v>1</v>
      </c>
      <c r="H3077" s="4">
        <v>291.31389999999999</v>
      </c>
      <c r="I3077" s="4">
        <v>17.296399999999998</v>
      </c>
      <c r="J3077" s="7">
        <v>489</v>
      </c>
      <c r="K3077" s="7">
        <v>99</v>
      </c>
      <c r="L3077" s="3">
        <v>5.9400000000000001E-2</v>
      </c>
      <c r="M3077" s="5">
        <v>0.94330349999999996</v>
      </c>
      <c r="N3077" s="6">
        <v>0.75</v>
      </c>
      <c r="O3077" s="8">
        <f>IFERROR(VLOOKUP(C3077,Sheet2!$B$2:$G$588,6,FALSE),0)</f>
        <v>12199</v>
      </c>
      <c r="P3077" t="s">
        <v>22</v>
      </c>
      <c r="Q3077" s="2">
        <v>0.2049218545</v>
      </c>
      <c r="R3077" s="3">
        <v>0.20492185447859201</v>
      </c>
      <c r="S3077" s="3" t="str">
        <f t="shared" si="273"/>
        <v/>
      </c>
      <c r="T3077" s="2"/>
      <c r="U3077" s="22">
        <f t="shared" si="269"/>
        <v>0.20492185447859201</v>
      </c>
      <c r="V3077" s="10">
        <f t="shared" si="270"/>
        <v>100.2067868400315</v>
      </c>
      <c r="W3077" s="24">
        <f t="shared" si="271"/>
        <v>100.2067868400315</v>
      </c>
    </row>
    <row r="3078" spans="1:23" x14ac:dyDescent="0.3">
      <c r="A3078" t="s">
        <v>17</v>
      </c>
      <c r="B3078" t="s">
        <v>1151</v>
      </c>
      <c r="C3078" t="s">
        <v>1152</v>
      </c>
      <c r="D3078" t="s">
        <v>1260</v>
      </c>
      <c r="E3078" t="s">
        <v>1261</v>
      </c>
      <c r="F3078">
        <v>0.25</v>
      </c>
      <c r="G3078" s="2">
        <v>0</v>
      </c>
      <c r="H3078" s="4">
        <v>24.785399999999999</v>
      </c>
      <c r="I3078" s="4">
        <v>15.2738</v>
      </c>
      <c r="J3078" s="7">
        <v>378</v>
      </c>
      <c r="K3078" s="7">
        <v>94</v>
      </c>
      <c r="L3078" s="3">
        <v>0.61619999999999997</v>
      </c>
      <c r="M3078" s="5">
        <v>0.82388919999999999</v>
      </c>
      <c r="N3078" s="6">
        <v>0.75</v>
      </c>
      <c r="O3078" s="8">
        <f>IFERROR(VLOOKUP(C3078,Sheet2!$B$2:$G$588,6,FALSE),0)</f>
        <v>12199</v>
      </c>
      <c r="P3078" t="s">
        <v>22</v>
      </c>
      <c r="Q3078" s="2">
        <v>8.9683422200000001E-2</v>
      </c>
      <c r="R3078" s="3">
        <v>8.9683422193992599E-2</v>
      </c>
      <c r="U3078" s="22">
        <f t="shared" si="269"/>
        <v>8.9683422193992599E-2</v>
      </c>
      <c r="V3078" s="10">
        <f t="shared" si="270"/>
        <v>33.9003335893292</v>
      </c>
      <c r="W3078" s="24">
        <f t="shared" si="271"/>
        <v>33.9003335893292</v>
      </c>
    </row>
    <row r="3079" spans="1:23" x14ac:dyDescent="0.3">
      <c r="A3079" t="s">
        <v>17</v>
      </c>
      <c r="B3079" t="s">
        <v>1151</v>
      </c>
      <c r="C3079" t="s">
        <v>1152</v>
      </c>
      <c r="D3079" t="s">
        <v>1244</v>
      </c>
      <c r="E3079" t="s">
        <v>1245</v>
      </c>
      <c r="F3079">
        <v>0.3</v>
      </c>
      <c r="G3079" s="2">
        <v>0</v>
      </c>
      <c r="H3079" s="4">
        <v>26.787700000000001</v>
      </c>
      <c r="I3079" s="4">
        <v>10.672000000000001</v>
      </c>
      <c r="J3079" s="7">
        <v>355</v>
      </c>
      <c r="K3079" s="7">
        <v>98</v>
      </c>
      <c r="L3079" s="3">
        <v>0.39839999999999998</v>
      </c>
      <c r="M3079" s="5">
        <v>1.10728944</v>
      </c>
      <c r="N3079" s="6">
        <v>0.8</v>
      </c>
      <c r="O3079" s="8">
        <f>IFERROR(VLOOKUP(C3079,Sheet2!$B$2:$G$588,6,FALSE),0)</f>
        <v>12199</v>
      </c>
      <c r="P3079" t="s">
        <v>92</v>
      </c>
      <c r="Q3079" s="2">
        <v>0.27751500709999999</v>
      </c>
      <c r="R3079" s="3">
        <v>0.277515007141652</v>
      </c>
      <c r="U3079" s="22">
        <f t="shared" si="269"/>
        <v>0.277515007141652</v>
      </c>
      <c r="V3079" s="10">
        <f t="shared" si="270"/>
        <v>98.517827535286457</v>
      </c>
      <c r="W3079" s="24">
        <f t="shared" si="271"/>
        <v>98.517827535286457</v>
      </c>
    </row>
    <row r="3080" spans="1:23" x14ac:dyDescent="0.3">
      <c r="A3080" t="s">
        <v>17</v>
      </c>
      <c r="B3080" t="s">
        <v>1151</v>
      </c>
      <c r="C3080" t="s">
        <v>1152</v>
      </c>
      <c r="D3080" t="s">
        <v>1234</v>
      </c>
      <c r="E3080" t="s">
        <v>1235</v>
      </c>
      <c r="F3080">
        <v>0.1</v>
      </c>
      <c r="G3080" s="2">
        <v>0</v>
      </c>
      <c r="H3080" s="4">
        <v>26.151599999999998</v>
      </c>
      <c r="I3080" s="4">
        <v>6.1627000000000001</v>
      </c>
      <c r="J3080" s="7">
        <v>345</v>
      </c>
      <c r="K3080" s="7">
        <v>35</v>
      </c>
      <c r="L3080" s="3">
        <v>0.23569999999999999</v>
      </c>
      <c r="M3080" s="5">
        <v>1.86759545</v>
      </c>
      <c r="N3080" s="6">
        <v>1.75</v>
      </c>
      <c r="O3080" s="8">
        <f>IFERROR(VLOOKUP(C3080,Sheet2!$B$2:$G$588,6,FALSE),0)</f>
        <v>12199</v>
      </c>
      <c r="P3080" t="s">
        <v>92</v>
      </c>
      <c r="Q3080" s="2">
        <v>6.2966231499999997E-2</v>
      </c>
      <c r="R3080" s="3">
        <v>6.2966231496582897E-2</v>
      </c>
      <c r="U3080" s="22">
        <f t="shared" si="269"/>
        <v>6.2966231496582897E-2</v>
      </c>
      <c r="V3080" s="10">
        <f t="shared" si="270"/>
        <v>21.723349866321101</v>
      </c>
      <c r="W3080" s="24">
        <f t="shared" si="271"/>
        <v>21.723349866321101</v>
      </c>
    </row>
    <row r="3081" spans="1:23" x14ac:dyDescent="0.3">
      <c r="A3081" t="s">
        <v>17</v>
      </c>
      <c r="B3081" t="s">
        <v>1151</v>
      </c>
      <c r="C3081" t="s">
        <v>1152</v>
      </c>
      <c r="D3081" t="s">
        <v>1201</v>
      </c>
      <c r="E3081" t="s">
        <v>1202</v>
      </c>
      <c r="F3081">
        <v>0.25</v>
      </c>
      <c r="G3081" s="2">
        <v>0</v>
      </c>
      <c r="H3081" s="4">
        <v>19.7852</v>
      </c>
      <c r="I3081" s="4">
        <v>11.2469</v>
      </c>
      <c r="J3081" s="7">
        <v>282</v>
      </c>
      <c r="K3081" s="7">
        <v>70</v>
      </c>
      <c r="L3081" s="3">
        <v>0.56840000000000002</v>
      </c>
      <c r="M3081" s="5">
        <v>0.83558644999999998</v>
      </c>
      <c r="N3081" s="6">
        <v>0.75</v>
      </c>
      <c r="O3081" s="8">
        <f>IFERROR(VLOOKUP(C3081,Sheet2!$B$2:$G$588,6,FALSE),0)</f>
        <v>12199</v>
      </c>
      <c r="P3081" t="s">
        <v>22</v>
      </c>
      <c r="Q3081" s="2">
        <v>0.1024268041</v>
      </c>
      <c r="R3081" s="3">
        <v>0.102426804065727</v>
      </c>
      <c r="U3081" s="22">
        <f t="shared" si="269"/>
        <v>0.102426804065727</v>
      </c>
      <c r="V3081" s="10">
        <f t="shared" si="270"/>
        <v>28.884358746535014</v>
      </c>
      <c r="W3081" s="24">
        <f t="shared" si="271"/>
        <v>28.884358746535014</v>
      </c>
    </row>
    <row r="3082" spans="1:23" x14ac:dyDescent="0.3">
      <c r="A3082" t="s">
        <v>17</v>
      </c>
      <c r="B3082" t="s">
        <v>1151</v>
      </c>
      <c r="C3082" t="s">
        <v>1152</v>
      </c>
      <c r="D3082" t="s">
        <v>1199</v>
      </c>
      <c r="E3082" t="s">
        <v>1200</v>
      </c>
      <c r="F3082">
        <v>0.3</v>
      </c>
      <c r="G3082" s="2">
        <v>0</v>
      </c>
      <c r="H3082" s="4">
        <v>15.06</v>
      </c>
      <c r="I3082" s="4">
        <v>4.6744000000000003</v>
      </c>
      <c r="J3082" s="7">
        <v>235</v>
      </c>
      <c r="K3082" s="7">
        <v>52</v>
      </c>
      <c r="L3082" s="3">
        <v>0.31040000000000001</v>
      </c>
      <c r="M3082" s="5">
        <v>1.6735165999999999</v>
      </c>
      <c r="N3082" s="6">
        <v>1.3</v>
      </c>
      <c r="O3082" s="8">
        <f>IFERROR(VLOOKUP(C3082,Sheet2!$B$2:$G$588,6,FALSE),0)</f>
        <v>12199</v>
      </c>
      <c r="P3082" t="s">
        <v>92</v>
      </c>
      <c r="Q3082" s="2">
        <v>0.2231926484</v>
      </c>
      <c r="R3082" s="3">
        <v>0.223192648420422</v>
      </c>
      <c r="U3082" s="22">
        <f t="shared" ref="U3082:U3145" si="274">IF(A3082="placement",IF(T3082="",R3082,T3082),"")</f>
        <v>0.223192648420422</v>
      </c>
      <c r="V3082" s="10">
        <f t="shared" ref="V3082:V3145" si="275">IF($A3082="placement",U3082*J3082,"")</f>
        <v>52.45027237879917</v>
      </c>
      <c r="W3082" s="24">
        <f t="shared" ref="W3082:W3145" si="276">IF($A3082="placement",V3082,IF($A3082="site",SUMIF($C:$C,$C3082,$V:$V),IF($A3082="user",SUMIF($B:$B,$B3082,$V:$V),SUM($V:$V))))</f>
        <v>52.45027237879917</v>
      </c>
    </row>
    <row r="3083" spans="1:23" x14ac:dyDescent="0.3">
      <c r="A3083" t="s">
        <v>17</v>
      </c>
      <c r="B3083" t="s">
        <v>1151</v>
      </c>
      <c r="C3083" t="s">
        <v>1152</v>
      </c>
      <c r="D3083" t="s">
        <v>1228</v>
      </c>
      <c r="E3083" t="s">
        <v>1229</v>
      </c>
      <c r="F3083">
        <v>0.25</v>
      </c>
      <c r="G3083" s="2">
        <v>1</v>
      </c>
      <c r="H3083" s="4">
        <v>78.709900000000005</v>
      </c>
      <c r="I3083" s="4">
        <v>7.5376000000000003</v>
      </c>
      <c r="J3083" s="7">
        <v>234</v>
      </c>
      <c r="K3083" s="7">
        <v>59</v>
      </c>
      <c r="L3083" s="3">
        <v>9.5799999999999996E-2</v>
      </c>
      <c r="M3083" s="5">
        <v>1.0362390699999999</v>
      </c>
      <c r="N3083" s="6">
        <v>0.35</v>
      </c>
      <c r="O3083" s="8">
        <f>IFERROR(VLOOKUP(C3083,Sheet2!$B$2:$G$588,6,FALSE),0)</f>
        <v>12199</v>
      </c>
      <c r="P3083" t="s">
        <v>22</v>
      </c>
      <c r="Q3083" s="2">
        <v>0.66224010339999995</v>
      </c>
      <c r="R3083" s="3">
        <v>0.25</v>
      </c>
      <c r="S3083" s="3" t="str">
        <f>IF(R3083+0.01&lt;Q3083,"Y","")</f>
        <v>Y</v>
      </c>
      <c r="T3083" s="2"/>
      <c r="U3083" s="22">
        <f t="shared" si="274"/>
        <v>0.25</v>
      </c>
      <c r="V3083" s="10">
        <f t="shared" si="275"/>
        <v>58.5</v>
      </c>
      <c r="W3083" s="24">
        <f t="shared" si="276"/>
        <v>58.5</v>
      </c>
    </row>
    <row r="3084" spans="1:23" x14ac:dyDescent="0.3">
      <c r="A3084" t="s">
        <v>17</v>
      </c>
      <c r="B3084" t="s">
        <v>1151</v>
      </c>
      <c r="C3084" t="s">
        <v>1152</v>
      </c>
      <c r="D3084" t="s">
        <v>1242</v>
      </c>
      <c r="E3084" t="s">
        <v>1243</v>
      </c>
      <c r="F3084">
        <v>0.33</v>
      </c>
      <c r="G3084" s="2">
        <v>0</v>
      </c>
      <c r="H3084" s="4">
        <v>11.006600000000001</v>
      </c>
      <c r="I3084" s="4">
        <v>3.0407999999999999</v>
      </c>
      <c r="J3084" s="7">
        <v>153</v>
      </c>
      <c r="K3084" s="7">
        <v>35</v>
      </c>
      <c r="L3084" s="3">
        <v>0.27629999999999999</v>
      </c>
      <c r="M3084" s="5">
        <v>1.67896925</v>
      </c>
      <c r="N3084" s="6">
        <v>1.3</v>
      </c>
      <c r="O3084" s="8">
        <f>IFERROR(VLOOKUP(C3084,Sheet2!$B$2:$G$588,6,FALSE),0)</f>
        <v>12199</v>
      </c>
      <c r="P3084" t="s">
        <v>92</v>
      </c>
      <c r="Q3084" s="2">
        <v>0.225715421</v>
      </c>
      <c r="R3084" s="3">
        <v>0.22571542097001199</v>
      </c>
      <c r="U3084" s="22">
        <f t="shared" si="274"/>
        <v>0.22571542097001199</v>
      </c>
      <c r="V3084" s="10">
        <f t="shared" si="275"/>
        <v>34.534459408411834</v>
      </c>
      <c r="W3084" s="24">
        <f t="shared" si="276"/>
        <v>34.534459408411834</v>
      </c>
    </row>
    <row r="3085" spans="1:23" x14ac:dyDescent="0.3">
      <c r="A3085" t="s">
        <v>17</v>
      </c>
      <c r="B3085" t="s">
        <v>1151</v>
      </c>
      <c r="C3085" t="s">
        <v>1152</v>
      </c>
      <c r="D3085" t="s">
        <v>1252</v>
      </c>
      <c r="E3085" t="s">
        <v>1253</v>
      </c>
      <c r="F3085">
        <v>0.25</v>
      </c>
      <c r="G3085" s="2">
        <v>1</v>
      </c>
      <c r="H3085" s="4">
        <v>38.5548</v>
      </c>
      <c r="I3085" s="4">
        <v>6.4741999999999997</v>
      </c>
      <c r="J3085" s="7">
        <v>130</v>
      </c>
      <c r="K3085" s="7">
        <v>33</v>
      </c>
      <c r="L3085" s="3">
        <v>0.16789999999999999</v>
      </c>
      <c r="M3085" s="5">
        <v>0.67186199999999996</v>
      </c>
      <c r="N3085" s="6">
        <v>0.45</v>
      </c>
      <c r="O3085" s="8">
        <f>IFERROR(VLOOKUP(C3085,Sheet2!$B$2:$G$588,6,FALSE),0)</f>
        <v>12199</v>
      </c>
      <c r="P3085" t="s">
        <v>22</v>
      </c>
      <c r="Q3085" s="2">
        <v>0.3302196007</v>
      </c>
      <c r="R3085" s="3">
        <v>0.25</v>
      </c>
      <c r="S3085" s="3" t="str">
        <f>IF(R3085+0.01&lt;Q3085,"Y","")</f>
        <v>Y</v>
      </c>
      <c r="T3085" s="2"/>
      <c r="U3085" s="22">
        <f t="shared" si="274"/>
        <v>0.25</v>
      </c>
      <c r="V3085" s="10">
        <f t="shared" si="275"/>
        <v>32.5</v>
      </c>
      <c r="W3085" s="24">
        <f t="shared" si="276"/>
        <v>32.5</v>
      </c>
    </row>
    <row r="3086" spans="1:23" x14ac:dyDescent="0.3">
      <c r="A3086" t="s">
        <v>17</v>
      </c>
      <c r="B3086" t="s">
        <v>1151</v>
      </c>
      <c r="C3086" t="s">
        <v>1152</v>
      </c>
      <c r="D3086" t="s">
        <v>1207</v>
      </c>
      <c r="E3086" t="s">
        <v>1208</v>
      </c>
      <c r="F3086">
        <v>0.1</v>
      </c>
      <c r="G3086" s="2">
        <v>0</v>
      </c>
      <c r="H3086" s="4">
        <v>9.9091000000000005</v>
      </c>
      <c r="I3086" s="4">
        <v>2.1753999999999998</v>
      </c>
      <c r="J3086" s="7">
        <v>121</v>
      </c>
      <c r="K3086" s="7">
        <v>12</v>
      </c>
      <c r="L3086" s="3">
        <v>0.2195</v>
      </c>
      <c r="M3086" s="5">
        <v>1.8567408700000001</v>
      </c>
      <c r="N3086" s="6">
        <v>1.8</v>
      </c>
      <c r="O3086" s="8">
        <f>IFERROR(VLOOKUP(C3086,Sheet2!$B$2:$G$588,6,FALSE),0)</f>
        <v>12199</v>
      </c>
      <c r="P3086" t="s">
        <v>92</v>
      </c>
      <c r="Q3086" s="2">
        <v>3.0559392000000001E-2</v>
      </c>
      <c r="R3086" s="3">
        <v>3.05593919598789E-2</v>
      </c>
      <c r="U3086" s="22">
        <f t="shared" si="274"/>
        <v>3.05593919598789E-2</v>
      </c>
      <c r="V3086" s="10">
        <f t="shared" si="275"/>
        <v>3.6976864271453471</v>
      </c>
      <c r="W3086" s="24">
        <f t="shared" si="276"/>
        <v>3.6976864271453471</v>
      </c>
    </row>
    <row r="3087" spans="1:23" x14ac:dyDescent="0.3">
      <c r="A3087" t="s">
        <v>17</v>
      </c>
      <c r="B3087" t="s">
        <v>1151</v>
      </c>
      <c r="C3087" t="s">
        <v>1152</v>
      </c>
      <c r="D3087" t="s">
        <v>1189</v>
      </c>
      <c r="E3087" t="s">
        <v>1190</v>
      </c>
      <c r="F3087">
        <v>0.25</v>
      </c>
      <c r="G3087" s="2">
        <v>0</v>
      </c>
      <c r="H3087" s="4">
        <v>10.5389</v>
      </c>
      <c r="I3087" s="4">
        <v>2.5072999999999999</v>
      </c>
      <c r="J3087" s="7">
        <v>105</v>
      </c>
      <c r="K3087" s="7">
        <v>26</v>
      </c>
      <c r="L3087" s="3">
        <v>0.2379</v>
      </c>
      <c r="M3087" s="5">
        <v>1.39996012</v>
      </c>
      <c r="N3087" s="6">
        <v>0.8</v>
      </c>
      <c r="O3087" s="8">
        <f>IFERROR(VLOOKUP(C3087,Sheet2!$B$2:$G$588,6,FALSE),0)</f>
        <v>12199</v>
      </c>
      <c r="P3087" t="s">
        <v>92</v>
      </c>
      <c r="Q3087" s="2">
        <v>0.42855514900000002</v>
      </c>
      <c r="R3087" s="3">
        <v>0.25</v>
      </c>
      <c r="U3087" s="22">
        <f t="shared" si="274"/>
        <v>0.25</v>
      </c>
      <c r="V3087" s="10">
        <f t="shared" si="275"/>
        <v>26.25</v>
      </c>
      <c r="W3087" s="24">
        <f t="shared" si="276"/>
        <v>26.25</v>
      </c>
    </row>
    <row r="3088" spans="1:23" x14ac:dyDescent="0.3">
      <c r="A3088" t="s">
        <v>17</v>
      </c>
      <c r="B3088" t="s">
        <v>1151</v>
      </c>
      <c r="C3088" t="s">
        <v>1152</v>
      </c>
      <c r="D3088" t="s">
        <v>1211</v>
      </c>
      <c r="E3088" t="s">
        <v>1212</v>
      </c>
      <c r="F3088">
        <v>0.35</v>
      </c>
      <c r="G3088" s="2">
        <v>0</v>
      </c>
      <c r="H3088" s="4">
        <v>10.0219</v>
      </c>
      <c r="I3088" s="4">
        <v>2.3776000000000002</v>
      </c>
      <c r="J3088" s="7">
        <v>100</v>
      </c>
      <c r="K3088" s="7">
        <v>25</v>
      </c>
      <c r="L3088" s="3">
        <v>0.23719999999999999</v>
      </c>
      <c r="M3088" s="5">
        <v>1.4045935199999999</v>
      </c>
      <c r="N3088" s="6">
        <v>1.05</v>
      </c>
      <c r="O3088" s="8">
        <f>IFERROR(VLOOKUP(C3088,Sheet2!$B$2:$G$588,6,FALSE),0)</f>
        <v>12199</v>
      </c>
      <c r="P3088" t="s">
        <v>92</v>
      </c>
      <c r="Q3088" s="2">
        <v>0.25245276799999999</v>
      </c>
      <c r="R3088" s="3">
        <v>0.25245276803990302</v>
      </c>
      <c r="U3088" s="22">
        <f t="shared" si="274"/>
        <v>0.25245276803990302</v>
      </c>
      <c r="V3088" s="10">
        <f t="shared" si="275"/>
        <v>25.245276803990301</v>
      </c>
      <c r="W3088" s="24">
        <f t="shared" si="276"/>
        <v>25.245276803990301</v>
      </c>
    </row>
    <row r="3089" spans="1:23" x14ac:dyDescent="0.3">
      <c r="A3089" t="s">
        <v>17</v>
      </c>
      <c r="B3089" t="s">
        <v>1151</v>
      </c>
      <c r="C3089" t="s">
        <v>1152</v>
      </c>
      <c r="D3089" t="s">
        <v>1183</v>
      </c>
      <c r="E3089" t="s">
        <v>1184</v>
      </c>
      <c r="F3089">
        <v>0.25</v>
      </c>
      <c r="G3089" s="2">
        <v>0</v>
      </c>
      <c r="H3089" s="4">
        <v>12.205399999999999</v>
      </c>
      <c r="I3089" s="4">
        <v>1.4685999999999999</v>
      </c>
      <c r="J3089" s="7">
        <v>91</v>
      </c>
      <c r="K3089" s="7">
        <v>23</v>
      </c>
      <c r="L3089" s="3">
        <v>0.1203</v>
      </c>
      <c r="M3089" s="5">
        <v>2.0588979100000002</v>
      </c>
      <c r="N3089" s="6">
        <v>1.25</v>
      </c>
      <c r="O3089" s="8">
        <f>IFERROR(VLOOKUP(C3089,Sheet2!$B$2:$G$588,6,FALSE),0)</f>
        <v>12199</v>
      </c>
      <c r="P3089" t="s">
        <v>22</v>
      </c>
      <c r="Q3089" s="2">
        <v>0.39287907779999998</v>
      </c>
      <c r="R3089" s="3">
        <v>0.25</v>
      </c>
      <c r="U3089" s="22">
        <f t="shared" si="274"/>
        <v>0.25</v>
      </c>
      <c r="V3089" s="10">
        <f t="shared" si="275"/>
        <v>22.75</v>
      </c>
      <c r="W3089" s="24">
        <f t="shared" si="276"/>
        <v>22.75</v>
      </c>
    </row>
    <row r="3090" spans="1:23" x14ac:dyDescent="0.3">
      <c r="A3090" t="s">
        <v>17</v>
      </c>
      <c r="B3090" t="s">
        <v>1151</v>
      </c>
      <c r="C3090" t="s">
        <v>1152</v>
      </c>
      <c r="D3090" t="s">
        <v>1219</v>
      </c>
      <c r="E3090" t="s">
        <v>1220</v>
      </c>
      <c r="F3090">
        <v>0.25</v>
      </c>
      <c r="G3090" s="2">
        <v>0</v>
      </c>
      <c r="H3090" s="4">
        <v>3.3690000000000002</v>
      </c>
      <c r="I3090" s="4">
        <v>2.0589</v>
      </c>
      <c r="J3090" s="7">
        <v>87</v>
      </c>
      <c r="K3090" s="7">
        <v>22</v>
      </c>
      <c r="L3090" s="3">
        <v>0.61109999999999998</v>
      </c>
      <c r="M3090" s="5">
        <v>1.41449436</v>
      </c>
      <c r="N3090" s="6">
        <v>0.25</v>
      </c>
      <c r="O3090" s="8">
        <f>IFERROR(VLOOKUP(C3090,Sheet2!$B$2:$G$588,6,FALSE),0)</f>
        <v>12199</v>
      </c>
      <c r="P3090" t="s">
        <v>22</v>
      </c>
      <c r="Q3090" s="2">
        <v>0.82325839779999999</v>
      </c>
      <c r="R3090" s="3">
        <v>0.249999999999999</v>
      </c>
      <c r="U3090" s="22">
        <f t="shared" si="274"/>
        <v>0.249999999999999</v>
      </c>
      <c r="V3090" s="10">
        <f t="shared" si="275"/>
        <v>21.749999999999915</v>
      </c>
      <c r="W3090" s="24">
        <f t="shared" si="276"/>
        <v>21.749999999999915</v>
      </c>
    </row>
    <row r="3091" spans="1:23" x14ac:dyDescent="0.3">
      <c r="A3091" t="s">
        <v>17</v>
      </c>
      <c r="B3091" t="s">
        <v>1151</v>
      </c>
      <c r="C3091" t="s">
        <v>1152</v>
      </c>
      <c r="D3091" t="s">
        <v>1205</v>
      </c>
      <c r="E3091" t="s">
        <v>1206</v>
      </c>
      <c r="F3091">
        <v>0.25</v>
      </c>
      <c r="G3091" s="2">
        <v>0</v>
      </c>
      <c r="H3091" s="4">
        <v>3.3837000000000002</v>
      </c>
      <c r="I3091" s="4">
        <v>2.1111</v>
      </c>
      <c r="J3091" s="7">
        <v>86</v>
      </c>
      <c r="K3091" s="7">
        <v>22</v>
      </c>
      <c r="L3091" s="3">
        <v>0.62390000000000001</v>
      </c>
      <c r="M3091" s="5">
        <v>1.3647098600000001</v>
      </c>
      <c r="N3091" s="6">
        <v>0.15</v>
      </c>
      <c r="O3091" s="8">
        <f>IFERROR(VLOOKUP(C3091,Sheet2!$B$2:$G$588,6,FALSE),0)</f>
        <v>12199</v>
      </c>
      <c r="P3091" t="s">
        <v>22</v>
      </c>
      <c r="Q3091" s="2">
        <v>0.89008652749999995</v>
      </c>
      <c r="R3091" s="3">
        <v>0.25</v>
      </c>
      <c r="U3091" s="22">
        <f t="shared" si="274"/>
        <v>0.25</v>
      </c>
      <c r="V3091" s="10">
        <f t="shared" si="275"/>
        <v>21.5</v>
      </c>
      <c r="W3091" s="24">
        <f t="shared" si="276"/>
        <v>21.5</v>
      </c>
    </row>
    <row r="3092" spans="1:23" x14ac:dyDescent="0.3">
      <c r="A3092" t="s">
        <v>17</v>
      </c>
      <c r="B3092" t="s">
        <v>1151</v>
      </c>
      <c r="C3092" t="s">
        <v>1152</v>
      </c>
      <c r="D3092" t="s">
        <v>1191</v>
      </c>
      <c r="E3092" t="s">
        <v>1192</v>
      </c>
      <c r="F3092">
        <v>0.25</v>
      </c>
      <c r="G3092" s="2">
        <v>0</v>
      </c>
      <c r="H3092" s="4">
        <v>3.3778999999999999</v>
      </c>
      <c r="I3092" s="4">
        <v>1.9846999999999999</v>
      </c>
      <c r="J3092" s="7">
        <v>84</v>
      </c>
      <c r="K3092" s="7">
        <v>21</v>
      </c>
      <c r="L3092" s="3">
        <v>0.58760000000000001</v>
      </c>
      <c r="M3092" s="5">
        <v>1.41122868</v>
      </c>
      <c r="N3092" s="6">
        <v>0.25</v>
      </c>
      <c r="O3092" s="8">
        <f>IFERROR(VLOOKUP(C3092,Sheet2!$B$2:$G$588,6,FALSE),0)</f>
        <v>12199</v>
      </c>
      <c r="P3092" t="s">
        <v>22</v>
      </c>
      <c r="Q3092" s="2">
        <v>0.82284940480000002</v>
      </c>
      <c r="R3092" s="3">
        <v>0.249999999999999</v>
      </c>
      <c r="U3092" s="22">
        <f t="shared" si="274"/>
        <v>0.249999999999999</v>
      </c>
      <c r="V3092" s="10">
        <f t="shared" si="275"/>
        <v>20.999999999999915</v>
      </c>
      <c r="W3092" s="24">
        <f t="shared" si="276"/>
        <v>20.999999999999915</v>
      </c>
    </row>
    <row r="3093" spans="1:23" x14ac:dyDescent="0.3">
      <c r="A3093" t="s">
        <v>17</v>
      </c>
      <c r="B3093" t="s">
        <v>1151</v>
      </c>
      <c r="C3093" t="s">
        <v>1152</v>
      </c>
      <c r="D3093" t="s">
        <v>1195</v>
      </c>
      <c r="E3093" t="s">
        <v>1196</v>
      </c>
      <c r="F3093">
        <v>0.05</v>
      </c>
      <c r="G3093" s="2">
        <v>1</v>
      </c>
      <c r="H3093" s="4">
        <v>38.8217</v>
      </c>
      <c r="I3093" s="4">
        <v>3.0324</v>
      </c>
      <c r="J3093" s="7">
        <v>80</v>
      </c>
      <c r="K3093" s="7">
        <v>4</v>
      </c>
      <c r="L3093" s="3">
        <v>7.8100000000000003E-2</v>
      </c>
      <c r="M3093" s="5">
        <v>0.87560596000000002</v>
      </c>
      <c r="N3093" s="6">
        <v>0.6</v>
      </c>
      <c r="O3093" s="8">
        <f>IFERROR(VLOOKUP(C3093,Sheet2!$B$2:$G$588,6,FALSE),0)</f>
        <v>12199</v>
      </c>
      <c r="P3093" t="s">
        <v>95</v>
      </c>
      <c r="Q3093" s="2">
        <v>0.31476026369999999</v>
      </c>
      <c r="R3093" s="3">
        <v>4.9999999999999899E-2</v>
      </c>
      <c r="S3093" s="3" t="str">
        <f>IF(R3093+0.01&lt;Q3093,"Y","")</f>
        <v>Y</v>
      </c>
      <c r="T3093" s="2"/>
      <c r="U3093" s="22">
        <f t="shared" si="274"/>
        <v>4.9999999999999899E-2</v>
      </c>
      <c r="V3093" s="10">
        <f t="shared" si="275"/>
        <v>3.999999999999992</v>
      </c>
      <c r="W3093" s="24">
        <f t="shared" si="276"/>
        <v>3.999999999999992</v>
      </c>
    </row>
    <row r="3094" spans="1:23" x14ac:dyDescent="0.3">
      <c r="A3094" t="s">
        <v>17</v>
      </c>
      <c r="B3094" t="s">
        <v>1151</v>
      </c>
      <c r="C3094" t="s">
        <v>1152</v>
      </c>
      <c r="D3094" t="s">
        <v>1232</v>
      </c>
      <c r="E3094" t="s">
        <v>1233</v>
      </c>
      <c r="F3094">
        <v>0.25</v>
      </c>
      <c r="G3094" s="2">
        <v>0</v>
      </c>
      <c r="H3094" s="4">
        <v>9.5716000000000001</v>
      </c>
      <c r="I3094" s="4">
        <v>1.6566000000000001</v>
      </c>
      <c r="J3094" s="7">
        <v>79</v>
      </c>
      <c r="K3094" s="7">
        <v>20</v>
      </c>
      <c r="L3094" s="3">
        <v>0.1731</v>
      </c>
      <c r="M3094" s="5">
        <v>1.58259745</v>
      </c>
      <c r="N3094" s="6">
        <v>1.1000000000000001</v>
      </c>
      <c r="O3094" s="8">
        <f>IFERROR(VLOOKUP(C3094,Sheet2!$B$2:$G$588,6,FALSE),0)</f>
        <v>12199</v>
      </c>
      <c r="P3094" t="s">
        <v>22</v>
      </c>
      <c r="Q3094" s="2">
        <v>0.3049401149</v>
      </c>
      <c r="R3094" s="3">
        <v>0.25</v>
      </c>
      <c r="U3094" s="22">
        <f t="shared" si="274"/>
        <v>0.25</v>
      </c>
      <c r="V3094" s="10">
        <f t="shared" si="275"/>
        <v>19.75</v>
      </c>
      <c r="W3094" s="24">
        <f t="shared" si="276"/>
        <v>19.75</v>
      </c>
    </row>
    <row r="3095" spans="1:23" x14ac:dyDescent="0.3">
      <c r="A3095" t="s">
        <v>17</v>
      </c>
      <c r="B3095" t="s">
        <v>1151</v>
      </c>
      <c r="C3095" t="s">
        <v>1152</v>
      </c>
      <c r="D3095" t="s">
        <v>1193</v>
      </c>
      <c r="E3095" t="s">
        <v>1194</v>
      </c>
      <c r="F3095">
        <v>0.25</v>
      </c>
      <c r="G3095" s="2">
        <v>0</v>
      </c>
      <c r="H3095" s="4">
        <v>9.6879000000000008</v>
      </c>
      <c r="I3095" s="4">
        <v>1.5993999999999999</v>
      </c>
      <c r="J3095" s="7">
        <v>75</v>
      </c>
      <c r="K3095" s="7">
        <v>19</v>
      </c>
      <c r="L3095" s="3">
        <v>0.1651</v>
      </c>
      <c r="M3095" s="5">
        <v>1.56378902</v>
      </c>
      <c r="N3095" s="6">
        <v>1.1000000000000001</v>
      </c>
      <c r="O3095" s="8">
        <f>IFERROR(VLOOKUP(C3095,Sheet2!$B$2:$G$588,6,FALSE),0)</f>
        <v>12199</v>
      </c>
      <c r="P3095" t="s">
        <v>22</v>
      </c>
      <c r="Q3095" s="2">
        <v>0.29658030320000001</v>
      </c>
      <c r="R3095" s="3">
        <v>0.25</v>
      </c>
      <c r="U3095" s="22">
        <f t="shared" si="274"/>
        <v>0.25</v>
      </c>
      <c r="V3095" s="10">
        <f t="shared" si="275"/>
        <v>18.75</v>
      </c>
      <c r="W3095" s="24">
        <f t="shared" si="276"/>
        <v>18.75</v>
      </c>
    </row>
    <row r="3096" spans="1:23" x14ac:dyDescent="0.3">
      <c r="A3096" t="s">
        <v>17</v>
      </c>
      <c r="B3096" t="s">
        <v>1151</v>
      </c>
      <c r="C3096" t="s">
        <v>1152</v>
      </c>
      <c r="D3096" t="s">
        <v>1153</v>
      </c>
      <c r="E3096" t="s">
        <v>1154</v>
      </c>
      <c r="F3096">
        <v>0.25</v>
      </c>
      <c r="G3096" s="2">
        <v>0</v>
      </c>
      <c r="H3096" s="4">
        <v>8.8470999999999993</v>
      </c>
      <c r="I3096" s="4">
        <v>1.5319</v>
      </c>
      <c r="J3096" s="7">
        <v>74</v>
      </c>
      <c r="K3096" s="7">
        <v>19</v>
      </c>
      <c r="L3096" s="3">
        <v>0.1731</v>
      </c>
      <c r="M3096" s="5">
        <v>1.6177935299999999</v>
      </c>
      <c r="N3096" s="6">
        <v>1.1000000000000001</v>
      </c>
      <c r="O3096" s="8">
        <f>IFERROR(VLOOKUP(C3096,Sheet2!$B$2:$G$588,6,FALSE),0)</f>
        <v>12199</v>
      </c>
      <c r="P3096" t="s">
        <v>22</v>
      </c>
      <c r="Q3096" s="2">
        <v>0.32006156470000002</v>
      </c>
      <c r="R3096" s="3">
        <v>0.25</v>
      </c>
      <c r="U3096" s="22">
        <f t="shared" si="274"/>
        <v>0.25</v>
      </c>
      <c r="V3096" s="10">
        <f t="shared" si="275"/>
        <v>18.5</v>
      </c>
      <c r="W3096" s="24">
        <f t="shared" si="276"/>
        <v>18.5</v>
      </c>
    </row>
    <row r="3097" spans="1:23" x14ac:dyDescent="0.3">
      <c r="A3097" t="s">
        <v>17</v>
      </c>
      <c r="B3097" t="s">
        <v>1151</v>
      </c>
      <c r="C3097" t="s">
        <v>1152</v>
      </c>
      <c r="D3097" t="s">
        <v>1159</v>
      </c>
      <c r="E3097" t="s">
        <v>1160</v>
      </c>
      <c r="F3097">
        <v>0.25</v>
      </c>
      <c r="G3097" s="2">
        <v>0</v>
      </c>
      <c r="H3097" s="4">
        <v>6.0975999999999999</v>
      </c>
      <c r="I3097" s="4">
        <v>1.0179</v>
      </c>
      <c r="J3097" s="7">
        <v>74</v>
      </c>
      <c r="K3097" s="7">
        <v>17</v>
      </c>
      <c r="L3097" s="3">
        <v>0.16689999999999999</v>
      </c>
      <c r="M3097" s="5">
        <v>2.4248544000000001</v>
      </c>
      <c r="N3097" s="6">
        <v>1.85</v>
      </c>
      <c r="O3097" s="8">
        <f>IFERROR(VLOOKUP(C3097,Sheet2!$B$2:$G$588,6,FALSE),0)</f>
        <v>12199</v>
      </c>
      <c r="P3097" t="s">
        <v>22</v>
      </c>
      <c r="Q3097" s="2">
        <v>0.23706759350000001</v>
      </c>
      <c r="R3097" s="3">
        <v>0.23706759345537401</v>
      </c>
      <c r="U3097" s="22">
        <f t="shared" si="274"/>
        <v>0.23706759345537401</v>
      </c>
      <c r="V3097" s="10">
        <f t="shared" si="275"/>
        <v>17.543001915697676</v>
      </c>
      <c r="W3097" s="24">
        <f t="shared" si="276"/>
        <v>17.543001915697676</v>
      </c>
    </row>
    <row r="3098" spans="1:23" x14ac:dyDescent="0.3">
      <c r="A3098" t="s">
        <v>17</v>
      </c>
      <c r="B3098" t="s">
        <v>1151</v>
      </c>
      <c r="C3098" t="s">
        <v>1152</v>
      </c>
      <c r="D3098" t="s">
        <v>1169</v>
      </c>
      <c r="E3098" t="s">
        <v>1170</v>
      </c>
      <c r="F3098">
        <v>0.25</v>
      </c>
      <c r="G3098" s="2">
        <v>0</v>
      </c>
      <c r="H3098" s="4">
        <v>9.6979000000000006</v>
      </c>
      <c r="I3098" s="4">
        <v>1.5694999999999999</v>
      </c>
      <c r="J3098" s="7">
        <v>73</v>
      </c>
      <c r="K3098" s="7">
        <v>18</v>
      </c>
      <c r="L3098" s="3">
        <v>0.1618</v>
      </c>
      <c r="M3098" s="5">
        <v>1.55743867</v>
      </c>
      <c r="N3098" s="6">
        <v>1.1000000000000001</v>
      </c>
      <c r="O3098" s="8">
        <f>IFERROR(VLOOKUP(C3098,Sheet2!$B$2:$G$588,6,FALSE),0)</f>
        <v>12199</v>
      </c>
      <c r="P3098" t="s">
        <v>22</v>
      </c>
      <c r="Q3098" s="2">
        <v>0.29371215839999998</v>
      </c>
      <c r="R3098" s="3">
        <v>0.25</v>
      </c>
      <c r="U3098" s="22">
        <f t="shared" si="274"/>
        <v>0.25</v>
      </c>
      <c r="V3098" s="10">
        <f t="shared" si="275"/>
        <v>18.25</v>
      </c>
      <c r="W3098" s="24">
        <f t="shared" si="276"/>
        <v>18.25</v>
      </c>
    </row>
    <row r="3099" spans="1:23" x14ac:dyDescent="0.3">
      <c r="A3099" t="s">
        <v>17</v>
      </c>
      <c r="B3099" t="s">
        <v>1151</v>
      </c>
      <c r="C3099" t="s">
        <v>1152</v>
      </c>
      <c r="D3099" t="s">
        <v>1246</v>
      </c>
      <c r="E3099" t="s">
        <v>1247</v>
      </c>
      <c r="F3099">
        <v>0.25</v>
      </c>
      <c r="G3099" s="2">
        <v>0</v>
      </c>
      <c r="H3099" s="4">
        <v>9.6930999999999994</v>
      </c>
      <c r="I3099" s="4">
        <v>1.5629</v>
      </c>
      <c r="J3099" s="7">
        <v>73</v>
      </c>
      <c r="K3099" s="7">
        <v>18</v>
      </c>
      <c r="L3099" s="3">
        <v>0.16120000000000001</v>
      </c>
      <c r="M3099" s="5">
        <v>1.5561791599999999</v>
      </c>
      <c r="N3099" s="6">
        <v>1.1000000000000001</v>
      </c>
      <c r="O3099" s="8">
        <f>IFERROR(VLOOKUP(C3099,Sheet2!$B$2:$G$588,6,FALSE),0)</f>
        <v>12199</v>
      </c>
      <c r="P3099" t="s">
        <v>22</v>
      </c>
      <c r="Q3099" s="2">
        <v>0.29314051429999999</v>
      </c>
      <c r="R3099" s="3">
        <v>0.25</v>
      </c>
      <c r="U3099" s="22">
        <f t="shared" si="274"/>
        <v>0.25</v>
      </c>
      <c r="V3099" s="10">
        <f t="shared" si="275"/>
        <v>18.25</v>
      </c>
      <c r="W3099" s="24">
        <f t="shared" si="276"/>
        <v>18.25</v>
      </c>
    </row>
    <row r="3100" spans="1:23" x14ac:dyDescent="0.3">
      <c r="A3100" t="s">
        <v>17</v>
      </c>
      <c r="B3100" t="s">
        <v>1151</v>
      </c>
      <c r="C3100" t="s">
        <v>1152</v>
      </c>
      <c r="D3100" t="s">
        <v>1161</v>
      </c>
      <c r="E3100" t="s">
        <v>1162</v>
      </c>
      <c r="F3100">
        <v>0.25</v>
      </c>
      <c r="G3100" s="2">
        <v>0</v>
      </c>
      <c r="H3100" s="4">
        <v>24.0199</v>
      </c>
      <c r="I3100" s="4">
        <v>2.1099000000000001</v>
      </c>
      <c r="J3100" s="7">
        <v>66</v>
      </c>
      <c r="K3100" s="7">
        <v>16</v>
      </c>
      <c r="L3100" s="3">
        <v>8.7800000000000003E-2</v>
      </c>
      <c r="M3100" s="5">
        <v>1.0396641600000001</v>
      </c>
      <c r="N3100" s="6">
        <v>0.35</v>
      </c>
      <c r="O3100" s="8">
        <f>IFERROR(VLOOKUP(C3100,Sheet2!$B$2:$G$588,6,FALSE),0)</f>
        <v>12199</v>
      </c>
      <c r="P3100" t="s">
        <v>22</v>
      </c>
      <c r="Q3100" s="2">
        <v>0.66335282780000004</v>
      </c>
      <c r="R3100" s="3">
        <v>0.25</v>
      </c>
      <c r="U3100" s="22">
        <f t="shared" si="274"/>
        <v>0.25</v>
      </c>
      <c r="V3100" s="10">
        <f t="shared" si="275"/>
        <v>16.5</v>
      </c>
      <c r="W3100" s="24">
        <f t="shared" si="276"/>
        <v>16.5</v>
      </c>
    </row>
    <row r="3101" spans="1:23" x14ac:dyDescent="0.3">
      <c r="A3101" t="s">
        <v>17</v>
      </c>
      <c r="B3101" t="s">
        <v>1151</v>
      </c>
      <c r="C3101" t="s">
        <v>1152</v>
      </c>
      <c r="D3101" t="s">
        <v>1173</v>
      </c>
      <c r="E3101" t="s">
        <v>1174</v>
      </c>
      <c r="F3101">
        <v>0.25</v>
      </c>
      <c r="G3101" s="2">
        <v>0</v>
      </c>
      <c r="H3101" s="4">
        <v>3.5687000000000002</v>
      </c>
      <c r="I3101" s="4">
        <v>0.69269999999999998</v>
      </c>
      <c r="J3101" s="7">
        <v>63</v>
      </c>
      <c r="K3101" s="7">
        <v>11</v>
      </c>
      <c r="L3101" s="3">
        <v>0.19409999999999999</v>
      </c>
      <c r="M3101" s="5">
        <v>3.0146731299999998</v>
      </c>
      <c r="N3101" s="6">
        <v>2.5</v>
      </c>
      <c r="O3101" s="8">
        <f>IFERROR(VLOOKUP(C3101,Sheet2!$B$2:$G$588,6,FALSE),0)</f>
        <v>12199</v>
      </c>
      <c r="P3101" t="s">
        <v>22</v>
      </c>
      <c r="Q3101" s="2">
        <v>0.17072269749999999</v>
      </c>
      <c r="R3101" s="3">
        <v>0.17072269746855701</v>
      </c>
      <c r="U3101" s="22">
        <f t="shared" si="274"/>
        <v>0.17072269746855701</v>
      </c>
      <c r="V3101" s="10">
        <f t="shared" si="275"/>
        <v>10.755529940519091</v>
      </c>
      <c r="W3101" s="24">
        <f t="shared" si="276"/>
        <v>10.755529940519091</v>
      </c>
    </row>
    <row r="3102" spans="1:23" x14ac:dyDescent="0.3">
      <c r="A3102" t="s">
        <v>17</v>
      </c>
      <c r="B3102" t="s">
        <v>1151</v>
      </c>
      <c r="C3102" t="s">
        <v>1152</v>
      </c>
      <c r="D3102" t="s">
        <v>1248</v>
      </c>
      <c r="E3102" t="s">
        <v>1249</v>
      </c>
      <c r="F3102">
        <v>0.35</v>
      </c>
      <c r="G3102" s="2">
        <v>0</v>
      </c>
      <c r="H3102" s="4">
        <v>13.9983</v>
      </c>
      <c r="I3102" s="4">
        <v>2.5632000000000001</v>
      </c>
      <c r="J3102" s="7">
        <v>61</v>
      </c>
      <c r="K3102" s="7">
        <v>21</v>
      </c>
      <c r="L3102" s="3">
        <v>0.18310000000000001</v>
      </c>
      <c r="M3102" s="5">
        <v>0.78891736999999995</v>
      </c>
      <c r="N3102" s="6">
        <v>0.5</v>
      </c>
      <c r="O3102" s="8">
        <f>IFERROR(VLOOKUP(C3102,Sheet2!$B$2:$G$588,6,FALSE),0)</f>
        <v>12199</v>
      </c>
      <c r="P3102" t="s">
        <v>92</v>
      </c>
      <c r="Q3102" s="2">
        <v>0.36622006829999998</v>
      </c>
      <c r="R3102" s="3">
        <v>0.35</v>
      </c>
      <c r="U3102" s="22">
        <f t="shared" si="274"/>
        <v>0.35</v>
      </c>
      <c r="V3102" s="10">
        <f t="shared" si="275"/>
        <v>21.349999999999998</v>
      </c>
      <c r="W3102" s="24">
        <f t="shared" si="276"/>
        <v>21.349999999999998</v>
      </c>
    </row>
    <row r="3103" spans="1:23" x14ac:dyDescent="0.3">
      <c r="A3103" t="s">
        <v>17</v>
      </c>
      <c r="B3103" t="s">
        <v>1151</v>
      </c>
      <c r="C3103" t="s">
        <v>1152</v>
      </c>
      <c r="D3103" t="s">
        <v>1209</v>
      </c>
      <c r="E3103" t="s">
        <v>1210</v>
      </c>
      <c r="F3103">
        <v>0.33</v>
      </c>
      <c r="G3103" s="2">
        <v>0</v>
      </c>
      <c r="H3103" s="4">
        <v>3.1499000000000001</v>
      </c>
      <c r="I3103" s="4">
        <v>0.75539999999999996</v>
      </c>
      <c r="J3103" s="7">
        <v>59</v>
      </c>
      <c r="K3103" s="7">
        <v>14</v>
      </c>
      <c r="L3103" s="3">
        <v>0.23980000000000001</v>
      </c>
      <c r="M3103" s="5">
        <v>2.6182583199999998</v>
      </c>
      <c r="N3103" s="6">
        <v>2</v>
      </c>
      <c r="O3103" s="8">
        <f>IFERROR(VLOOKUP(C3103,Sheet2!$B$2:$G$588,6,FALSE),0)</f>
        <v>12199</v>
      </c>
      <c r="P3103" t="s">
        <v>92</v>
      </c>
      <c r="Q3103" s="2">
        <v>0.23613343110000001</v>
      </c>
      <c r="R3103" s="3">
        <v>0.23613343107974799</v>
      </c>
      <c r="U3103" s="22">
        <f t="shared" si="274"/>
        <v>0.23613343107974799</v>
      </c>
      <c r="V3103" s="10">
        <f t="shared" si="275"/>
        <v>13.931872433705131</v>
      </c>
      <c r="W3103" s="24">
        <f t="shared" si="276"/>
        <v>13.931872433705131</v>
      </c>
    </row>
    <row r="3104" spans="1:23" x14ac:dyDescent="0.3">
      <c r="A3104" t="s">
        <v>17</v>
      </c>
      <c r="B3104" t="s">
        <v>1151</v>
      </c>
      <c r="C3104" t="s">
        <v>1152</v>
      </c>
      <c r="D3104" t="s">
        <v>1238</v>
      </c>
      <c r="E3104" t="s">
        <v>1239</v>
      </c>
      <c r="F3104">
        <v>0.25</v>
      </c>
      <c r="G3104" s="2">
        <v>0</v>
      </c>
      <c r="H3104" s="4">
        <v>6.2076000000000002</v>
      </c>
      <c r="I3104" s="4">
        <v>0.75309999999999999</v>
      </c>
      <c r="J3104" s="7">
        <v>54</v>
      </c>
      <c r="K3104" s="7">
        <v>6</v>
      </c>
      <c r="L3104" s="3">
        <v>0.12130000000000001</v>
      </c>
      <c r="M3104" s="5">
        <v>2.3872723800000002</v>
      </c>
      <c r="N3104" s="6">
        <v>2.1</v>
      </c>
      <c r="O3104" s="8">
        <f>IFERROR(VLOOKUP(C3104,Sheet2!$B$2:$G$588,6,FALSE),0)</f>
        <v>12199</v>
      </c>
      <c r="P3104" t="s">
        <v>92</v>
      </c>
      <c r="Q3104" s="2">
        <v>0.1203349834</v>
      </c>
      <c r="R3104" s="3">
        <v>0.120334983354124</v>
      </c>
      <c r="U3104" s="22">
        <f t="shared" si="274"/>
        <v>0.120334983354124</v>
      </c>
      <c r="V3104" s="10">
        <f t="shared" si="275"/>
        <v>6.4980891011226962</v>
      </c>
      <c r="W3104" s="24">
        <f t="shared" si="276"/>
        <v>6.4980891011226962</v>
      </c>
    </row>
    <row r="3105" spans="1:23" x14ac:dyDescent="0.3">
      <c r="A3105" t="s">
        <v>17</v>
      </c>
      <c r="B3105" t="s">
        <v>1151</v>
      </c>
      <c r="C3105" t="s">
        <v>1152</v>
      </c>
      <c r="D3105" t="s">
        <v>1217</v>
      </c>
      <c r="E3105" t="s">
        <v>1218</v>
      </c>
      <c r="F3105">
        <v>0.25</v>
      </c>
      <c r="G3105" s="2">
        <v>1</v>
      </c>
      <c r="H3105" s="4">
        <v>33.955599999999997</v>
      </c>
      <c r="I3105" s="4">
        <v>1.7123999999999999</v>
      </c>
      <c r="J3105" s="7">
        <v>47</v>
      </c>
      <c r="K3105" s="7">
        <v>8</v>
      </c>
      <c r="L3105" s="3">
        <v>5.04E-2</v>
      </c>
      <c r="M3105" s="5">
        <v>0.91509134999999997</v>
      </c>
      <c r="N3105" s="6">
        <v>0.75</v>
      </c>
      <c r="O3105" s="8">
        <f>IFERROR(VLOOKUP(C3105,Sheet2!$B$2:$G$588,6,FALSE),0)</f>
        <v>12199</v>
      </c>
      <c r="P3105" t="s">
        <v>22</v>
      </c>
      <c r="Q3105" s="2">
        <v>0.1804096926</v>
      </c>
      <c r="R3105" s="3">
        <v>0.18040969259380801</v>
      </c>
      <c r="S3105" s="3" t="str">
        <f>IF(R3105+0.01&lt;Q3105,"Y","")</f>
        <v/>
      </c>
      <c r="T3105" s="2"/>
      <c r="U3105" s="22">
        <f t="shared" si="274"/>
        <v>0.18040969259380801</v>
      </c>
      <c r="V3105" s="10">
        <f t="shared" si="275"/>
        <v>8.4792555519089774</v>
      </c>
      <c r="W3105" s="24">
        <f t="shared" si="276"/>
        <v>8.4792555519089774</v>
      </c>
    </row>
    <row r="3106" spans="1:23" x14ac:dyDescent="0.3">
      <c r="A3106" t="s">
        <v>17</v>
      </c>
      <c r="B3106" t="s">
        <v>1151</v>
      </c>
      <c r="C3106" t="s">
        <v>1152</v>
      </c>
      <c r="D3106" t="s">
        <v>1258</v>
      </c>
      <c r="E3106" t="s">
        <v>1259</v>
      </c>
      <c r="F3106">
        <v>0.25</v>
      </c>
      <c r="G3106" s="2">
        <v>0</v>
      </c>
      <c r="H3106" s="4">
        <v>2.5958000000000001</v>
      </c>
      <c r="I3106" s="4">
        <v>0.44379999999999997</v>
      </c>
      <c r="J3106" s="7">
        <v>45</v>
      </c>
      <c r="K3106" s="7">
        <v>11</v>
      </c>
      <c r="L3106" s="3">
        <v>0.17100000000000001</v>
      </c>
      <c r="M3106" s="5">
        <v>3.37968775</v>
      </c>
      <c r="N3106" s="6">
        <v>2.5</v>
      </c>
      <c r="O3106" s="8">
        <f>IFERROR(VLOOKUP(C3106,Sheet2!$B$2:$G$588,6,FALSE),0)</f>
        <v>12199</v>
      </c>
      <c r="P3106" t="s">
        <v>22</v>
      </c>
      <c r="Q3106" s="2">
        <v>0.26028669399999999</v>
      </c>
      <c r="R3106" s="3">
        <v>0.25</v>
      </c>
      <c r="U3106" s="22">
        <f t="shared" si="274"/>
        <v>0.25</v>
      </c>
      <c r="V3106" s="10">
        <f t="shared" si="275"/>
        <v>11.25</v>
      </c>
      <c r="W3106" s="24">
        <f t="shared" si="276"/>
        <v>11.25</v>
      </c>
    </row>
    <row r="3107" spans="1:23" x14ac:dyDescent="0.3">
      <c r="A3107" t="s">
        <v>17</v>
      </c>
      <c r="B3107" t="s">
        <v>1151</v>
      </c>
      <c r="C3107" t="s">
        <v>1152</v>
      </c>
      <c r="D3107" t="s">
        <v>1213</v>
      </c>
      <c r="E3107" t="s">
        <v>1214</v>
      </c>
      <c r="F3107">
        <v>0.25</v>
      </c>
      <c r="G3107" s="2">
        <v>0</v>
      </c>
      <c r="H3107" s="4">
        <v>1.9650000000000001</v>
      </c>
      <c r="I3107" s="4">
        <v>0.42299999999999999</v>
      </c>
      <c r="J3107" s="7">
        <v>44</v>
      </c>
      <c r="K3107" s="7">
        <v>11</v>
      </c>
      <c r="L3107" s="3">
        <v>0.21529999999999999</v>
      </c>
      <c r="M3107" s="5">
        <v>3.4509625100000001</v>
      </c>
      <c r="N3107" s="6">
        <v>2.5</v>
      </c>
      <c r="O3107" s="8">
        <f>IFERROR(VLOOKUP(C3107,Sheet2!$B$2:$G$588,6,FALSE),0)</f>
        <v>12199</v>
      </c>
      <c r="P3107" t="s">
        <v>22</v>
      </c>
      <c r="Q3107" s="2">
        <v>0.27556442850000001</v>
      </c>
      <c r="R3107" s="3">
        <v>0.25</v>
      </c>
      <c r="U3107" s="22">
        <f t="shared" si="274"/>
        <v>0.25</v>
      </c>
      <c r="V3107" s="10">
        <f t="shared" si="275"/>
        <v>11</v>
      </c>
      <c r="W3107" s="24">
        <f t="shared" si="276"/>
        <v>11</v>
      </c>
    </row>
    <row r="3108" spans="1:23" x14ac:dyDescent="0.3">
      <c r="A3108" t="s">
        <v>17</v>
      </c>
      <c r="B3108" t="s">
        <v>1151</v>
      </c>
      <c r="C3108" t="s">
        <v>1152</v>
      </c>
      <c r="D3108" t="s">
        <v>1226</v>
      </c>
      <c r="E3108" t="s">
        <v>1227</v>
      </c>
      <c r="F3108">
        <v>0.25</v>
      </c>
      <c r="G3108" s="2">
        <v>0</v>
      </c>
      <c r="H3108" s="4">
        <v>10.8384</v>
      </c>
      <c r="I3108" s="4">
        <v>1.1147</v>
      </c>
      <c r="J3108" s="7">
        <v>42</v>
      </c>
      <c r="K3108" s="7">
        <v>10</v>
      </c>
      <c r="L3108" s="3">
        <v>0.1028</v>
      </c>
      <c r="M3108" s="5">
        <v>1.2418556999999999</v>
      </c>
      <c r="N3108" s="6">
        <v>0.75</v>
      </c>
      <c r="O3108" s="8">
        <f>IFERROR(VLOOKUP(C3108,Sheet2!$B$2:$G$588,6,FALSE),0)</f>
        <v>12199</v>
      </c>
      <c r="P3108" t="s">
        <v>22</v>
      </c>
      <c r="Q3108" s="2">
        <v>0.39606509670000001</v>
      </c>
      <c r="R3108" s="3">
        <v>0.25</v>
      </c>
      <c r="U3108" s="22">
        <f t="shared" si="274"/>
        <v>0.25</v>
      </c>
      <c r="V3108" s="10">
        <f t="shared" si="275"/>
        <v>10.5</v>
      </c>
      <c r="W3108" s="24">
        <f t="shared" si="276"/>
        <v>10.5</v>
      </c>
    </row>
    <row r="3109" spans="1:23" x14ac:dyDescent="0.3">
      <c r="A3109" t="s">
        <v>17</v>
      </c>
      <c r="B3109" t="s">
        <v>1151</v>
      </c>
      <c r="C3109" t="s">
        <v>1152</v>
      </c>
      <c r="D3109" t="s">
        <v>1181</v>
      </c>
      <c r="E3109" t="s">
        <v>1182</v>
      </c>
      <c r="F3109">
        <v>0.25</v>
      </c>
      <c r="G3109" s="2">
        <v>0</v>
      </c>
      <c r="H3109" s="4">
        <v>2.8582000000000001</v>
      </c>
      <c r="I3109" s="4">
        <v>0.38390000000000002</v>
      </c>
      <c r="J3109" s="7">
        <v>39</v>
      </c>
      <c r="K3109" s="7">
        <v>10</v>
      </c>
      <c r="L3109" s="3">
        <v>0.1343</v>
      </c>
      <c r="M3109" s="5">
        <v>3.3457860500000001</v>
      </c>
      <c r="N3109" s="6">
        <v>2.5</v>
      </c>
      <c r="O3109" s="8">
        <f>IFERROR(VLOOKUP(C3109,Sheet2!$B$2:$G$588,6,FALSE),0)</f>
        <v>12199</v>
      </c>
      <c r="P3109" t="s">
        <v>22</v>
      </c>
      <c r="Q3109" s="2">
        <v>0.2527914322</v>
      </c>
      <c r="R3109" s="3">
        <v>0.25</v>
      </c>
      <c r="U3109" s="22">
        <f t="shared" si="274"/>
        <v>0.25</v>
      </c>
      <c r="V3109" s="10">
        <f t="shared" si="275"/>
        <v>9.75</v>
      </c>
      <c r="W3109" s="24">
        <f t="shared" si="276"/>
        <v>9.75</v>
      </c>
    </row>
    <row r="3110" spans="1:23" x14ac:dyDescent="0.3">
      <c r="A3110" t="s">
        <v>17</v>
      </c>
      <c r="B3110" t="s">
        <v>1151</v>
      </c>
      <c r="C3110" t="s">
        <v>1152</v>
      </c>
      <c r="D3110" t="s">
        <v>1157</v>
      </c>
      <c r="E3110" t="s">
        <v>1158</v>
      </c>
      <c r="F3110">
        <v>0.35</v>
      </c>
      <c r="G3110" s="2">
        <v>0</v>
      </c>
      <c r="H3110" s="4">
        <v>9.1265999999999998</v>
      </c>
      <c r="I3110" s="4">
        <v>1.6297999999999999</v>
      </c>
      <c r="J3110" s="7">
        <v>38</v>
      </c>
      <c r="K3110" s="7">
        <v>13</v>
      </c>
      <c r="L3110" s="3">
        <v>0.17860000000000001</v>
      </c>
      <c r="M3110" s="5">
        <v>0.77001359000000003</v>
      </c>
      <c r="N3110" s="6">
        <v>0.5</v>
      </c>
      <c r="O3110" s="8">
        <f>IFERROR(VLOOKUP(C3110,Sheet2!$B$2:$G$588,6,FALSE),0)</f>
        <v>12199</v>
      </c>
      <c r="P3110" t="s">
        <v>22</v>
      </c>
      <c r="Q3110" s="2">
        <v>0.35066080799999999</v>
      </c>
      <c r="R3110" s="3">
        <v>0.35</v>
      </c>
      <c r="U3110" s="22">
        <f t="shared" si="274"/>
        <v>0.35</v>
      </c>
      <c r="V3110" s="10">
        <f t="shared" si="275"/>
        <v>13.299999999999999</v>
      </c>
      <c r="W3110" s="24">
        <f t="shared" si="276"/>
        <v>13.299999999999999</v>
      </c>
    </row>
    <row r="3111" spans="1:23" x14ac:dyDescent="0.3">
      <c r="A3111" t="s">
        <v>17</v>
      </c>
      <c r="B3111" t="s">
        <v>1151</v>
      </c>
      <c r="C3111" t="s">
        <v>1152</v>
      </c>
      <c r="D3111" t="s">
        <v>1197</v>
      </c>
      <c r="E3111" t="s">
        <v>1198</v>
      </c>
      <c r="F3111">
        <v>0.15</v>
      </c>
      <c r="G3111" s="2">
        <v>0</v>
      </c>
      <c r="H3111" s="4">
        <v>3.5859000000000001</v>
      </c>
      <c r="I3111" s="4">
        <v>0.76559999999999995</v>
      </c>
      <c r="J3111" s="7">
        <v>32</v>
      </c>
      <c r="K3111" s="7">
        <v>5</v>
      </c>
      <c r="L3111" s="3">
        <v>0.2135</v>
      </c>
      <c r="M3111" s="5">
        <v>1.37728333</v>
      </c>
      <c r="N3111" s="6">
        <v>1.05</v>
      </c>
      <c r="O3111" s="8">
        <f>IFERROR(VLOOKUP(C3111,Sheet2!$B$2:$G$588,6,FALSE),0)</f>
        <v>12199</v>
      </c>
      <c r="P3111" t="s">
        <v>92</v>
      </c>
      <c r="Q3111" s="2">
        <v>0.2376296306</v>
      </c>
      <c r="R3111" s="3">
        <v>0.15</v>
      </c>
      <c r="U3111" s="22">
        <f t="shared" si="274"/>
        <v>0.15</v>
      </c>
      <c r="V3111" s="10">
        <f t="shared" si="275"/>
        <v>4.8</v>
      </c>
      <c r="W3111" s="24">
        <f t="shared" si="276"/>
        <v>4.8</v>
      </c>
    </row>
    <row r="3112" spans="1:23" x14ac:dyDescent="0.3">
      <c r="A3112" t="s">
        <v>17</v>
      </c>
      <c r="B3112" t="s">
        <v>1151</v>
      </c>
      <c r="C3112" t="s">
        <v>1152</v>
      </c>
      <c r="D3112" t="s">
        <v>1267</v>
      </c>
      <c r="E3112" t="s">
        <v>1268</v>
      </c>
      <c r="F3112">
        <v>0.25</v>
      </c>
      <c r="G3112" s="2">
        <v>0</v>
      </c>
      <c r="H3112" s="4">
        <v>1.4985999999999999</v>
      </c>
      <c r="I3112" s="4">
        <v>0.31609999999999999</v>
      </c>
      <c r="J3112" s="7">
        <v>32</v>
      </c>
      <c r="K3112" s="7">
        <v>8</v>
      </c>
      <c r="L3112" s="3">
        <v>0.21099999999999999</v>
      </c>
      <c r="M3112" s="5">
        <v>3.39918662</v>
      </c>
      <c r="N3112" s="6">
        <v>2.5</v>
      </c>
      <c r="O3112" s="8">
        <f>IFERROR(VLOOKUP(C3112,Sheet2!$B$2:$G$588,6,FALSE),0)</f>
        <v>12199</v>
      </c>
      <c r="P3112" t="s">
        <v>22</v>
      </c>
      <c r="Q3112" s="2">
        <v>0.26452993730000002</v>
      </c>
      <c r="R3112" s="3">
        <v>0.25</v>
      </c>
      <c r="U3112" s="22">
        <f t="shared" si="274"/>
        <v>0.25</v>
      </c>
      <c r="V3112" s="10">
        <f t="shared" si="275"/>
        <v>8</v>
      </c>
      <c r="W3112" s="24">
        <f t="shared" si="276"/>
        <v>8</v>
      </c>
    </row>
    <row r="3113" spans="1:23" x14ac:dyDescent="0.3">
      <c r="A3113" t="s">
        <v>17</v>
      </c>
      <c r="B3113" t="s">
        <v>1151</v>
      </c>
      <c r="C3113" t="s">
        <v>1152</v>
      </c>
      <c r="D3113" t="s">
        <v>1163</v>
      </c>
      <c r="E3113" t="s">
        <v>1164</v>
      </c>
      <c r="F3113">
        <v>0.25</v>
      </c>
      <c r="G3113" s="2">
        <v>0</v>
      </c>
      <c r="H3113" s="4">
        <v>4.0510999999999999</v>
      </c>
      <c r="I3113" s="4">
        <v>0.39240000000000003</v>
      </c>
      <c r="J3113" s="7">
        <v>28</v>
      </c>
      <c r="K3113" s="7">
        <v>3</v>
      </c>
      <c r="L3113" s="3">
        <v>9.69E-2</v>
      </c>
      <c r="M3113" s="5">
        <v>2.35022756</v>
      </c>
      <c r="N3113" s="6">
        <v>2.1</v>
      </c>
      <c r="O3113" s="8">
        <f>IFERROR(VLOOKUP(C3113,Sheet2!$B$2:$G$588,6,FALSE),0)</f>
        <v>12199</v>
      </c>
      <c r="P3113" t="s">
        <v>92</v>
      </c>
      <c r="Q3113" s="2">
        <v>0.1064695038</v>
      </c>
      <c r="R3113" s="3">
        <v>0.10646950378782</v>
      </c>
      <c r="U3113" s="22">
        <f t="shared" si="274"/>
        <v>0.10646950378782</v>
      </c>
      <c r="V3113" s="10">
        <f t="shared" si="275"/>
        <v>2.9811461060589597</v>
      </c>
      <c r="W3113" s="24">
        <f t="shared" si="276"/>
        <v>2.9811461060589597</v>
      </c>
    </row>
    <row r="3114" spans="1:23" x14ac:dyDescent="0.3">
      <c r="A3114" t="s">
        <v>17</v>
      </c>
      <c r="B3114" t="s">
        <v>1151</v>
      </c>
      <c r="C3114" t="s">
        <v>1152</v>
      </c>
      <c r="D3114" s="1" t="s">
        <v>1179</v>
      </c>
      <c r="E3114" t="s">
        <v>1180</v>
      </c>
      <c r="F3114">
        <v>0.25</v>
      </c>
      <c r="G3114" s="2">
        <v>0</v>
      </c>
      <c r="H3114" s="4">
        <v>2.6640000000000001</v>
      </c>
      <c r="I3114" s="4">
        <v>0.62260000000000004</v>
      </c>
      <c r="J3114" s="7">
        <v>23</v>
      </c>
      <c r="K3114" s="7">
        <v>6</v>
      </c>
      <c r="L3114" s="3">
        <v>0.23369999999999999</v>
      </c>
      <c r="M3114" s="5">
        <v>1.2156379100000001</v>
      </c>
      <c r="N3114" s="6">
        <v>0.75</v>
      </c>
      <c r="O3114" s="8">
        <f>IFERROR(VLOOKUP(C3114,Sheet2!$B$2:$G$588,6,FALSE),0)</f>
        <v>12199</v>
      </c>
      <c r="P3114" t="s">
        <v>22</v>
      </c>
      <c r="Q3114" s="2">
        <v>0.38303996979999999</v>
      </c>
      <c r="R3114" s="3">
        <v>0.25</v>
      </c>
      <c r="U3114" s="22">
        <f t="shared" si="274"/>
        <v>0.25</v>
      </c>
      <c r="V3114" s="10">
        <f t="shared" si="275"/>
        <v>5.75</v>
      </c>
      <c r="W3114" s="24">
        <f t="shared" si="276"/>
        <v>5.75</v>
      </c>
    </row>
    <row r="3115" spans="1:23" x14ac:dyDescent="0.3">
      <c r="A3115" t="s">
        <v>17</v>
      </c>
      <c r="B3115" t="s">
        <v>1151</v>
      </c>
      <c r="C3115" t="s">
        <v>1152</v>
      </c>
      <c r="D3115" t="s">
        <v>1262</v>
      </c>
      <c r="E3115" t="s">
        <v>1263</v>
      </c>
      <c r="F3115">
        <v>0.25</v>
      </c>
      <c r="G3115" s="2">
        <v>0</v>
      </c>
      <c r="H3115" s="4">
        <v>1.288</v>
      </c>
      <c r="I3115" s="4">
        <v>0.60250000000000004</v>
      </c>
      <c r="J3115" s="7">
        <v>21</v>
      </c>
      <c r="K3115" s="7">
        <v>5</v>
      </c>
      <c r="L3115" s="3">
        <v>0.46779999999999999</v>
      </c>
      <c r="M3115" s="5">
        <v>1.1714878500000001</v>
      </c>
      <c r="N3115" s="6">
        <v>0.75</v>
      </c>
      <c r="O3115" s="8">
        <f>IFERROR(VLOOKUP(C3115,Sheet2!$B$2:$G$588,6,FALSE),0)</f>
        <v>12199</v>
      </c>
      <c r="P3115" t="s">
        <v>92</v>
      </c>
      <c r="Q3115" s="2">
        <v>0.35978849359999998</v>
      </c>
      <c r="R3115" s="3">
        <v>0.25</v>
      </c>
      <c r="U3115" s="22">
        <f t="shared" si="274"/>
        <v>0.25</v>
      </c>
      <c r="V3115" s="10">
        <f t="shared" si="275"/>
        <v>5.25</v>
      </c>
      <c r="W3115" s="24">
        <f t="shared" si="276"/>
        <v>5.25</v>
      </c>
    </row>
    <row r="3116" spans="1:23" x14ac:dyDescent="0.3">
      <c r="A3116" t="s">
        <v>17</v>
      </c>
      <c r="B3116" t="s">
        <v>1151</v>
      </c>
      <c r="C3116" t="s">
        <v>1152</v>
      </c>
      <c r="D3116" t="s">
        <v>1271</v>
      </c>
      <c r="E3116" t="s">
        <v>1272</v>
      </c>
      <c r="F3116">
        <v>0.25</v>
      </c>
      <c r="G3116" s="2">
        <v>0</v>
      </c>
      <c r="H3116" s="4">
        <v>1.9029</v>
      </c>
      <c r="I3116" s="4">
        <v>0.22489999999999999</v>
      </c>
      <c r="J3116" s="7">
        <v>20</v>
      </c>
      <c r="K3116" s="7">
        <v>3</v>
      </c>
      <c r="L3116" s="3">
        <v>0.1182</v>
      </c>
      <c r="M3116" s="5">
        <v>3.0040343100000002</v>
      </c>
      <c r="N3116" s="6">
        <v>2.5</v>
      </c>
      <c r="O3116" s="8">
        <f>IFERROR(VLOOKUP(C3116,Sheet2!$B$2:$G$588,6,FALSE),0)</f>
        <v>12199</v>
      </c>
      <c r="P3116" t="s">
        <v>22</v>
      </c>
      <c r="Q3116" s="2">
        <v>0.16778580269999999</v>
      </c>
      <c r="R3116" s="3">
        <v>0.16778580265843199</v>
      </c>
      <c r="U3116" s="22">
        <f t="shared" si="274"/>
        <v>0.16778580265843199</v>
      </c>
      <c r="V3116" s="10">
        <f t="shared" si="275"/>
        <v>3.3557160531686399</v>
      </c>
      <c r="W3116" s="24">
        <f t="shared" si="276"/>
        <v>3.3557160531686399</v>
      </c>
    </row>
    <row r="3117" spans="1:23" x14ac:dyDescent="0.3">
      <c r="A3117" t="s">
        <v>17</v>
      </c>
      <c r="B3117" t="s">
        <v>1151</v>
      </c>
      <c r="C3117" t="s">
        <v>1152</v>
      </c>
      <c r="D3117" t="s">
        <v>1165</v>
      </c>
      <c r="E3117" t="s">
        <v>1166</v>
      </c>
      <c r="F3117">
        <v>0.25</v>
      </c>
      <c r="G3117" s="2">
        <v>0</v>
      </c>
      <c r="H3117" s="4">
        <v>0.95589999999999997</v>
      </c>
      <c r="I3117" s="4">
        <v>0.18459999999999999</v>
      </c>
      <c r="J3117" s="7">
        <v>19</v>
      </c>
      <c r="K3117" s="7">
        <v>5</v>
      </c>
      <c r="L3117" s="3">
        <v>0.19320000000000001</v>
      </c>
      <c r="M3117" s="5">
        <v>3.4749709900000001</v>
      </c>
      <c r="N3117" s="6">
        <v>2.5</v>
      </c>
      <c r="O3117" s="8">
        <f>IFERROR(VLOOKUP(C3117,Sheet2!$B$2:$G$588,6,FALSE),0)</f>
        <v>12199</v>
      </c>
      <c r="P3117" t="s">
        <v>22</v>
      </c>
      <c r="Q3117" s="2">
        <v>0.28056953289999997</v>
      </c>
      <c r="R3117" s="3">
        <v>0.25</v>
      </c>
      <c r="U3117" s="22">
        <f t="shared" si="274"/>
        <v>0.25</v>
      </c>
      <c r="V3117" s="10">
        <f t="shared" si="275"/>
        <v>4.75</v>
      </c>
      <c r="W3117" s="24">
        <f t="shared" si="276"/>
        <v>4.75</v>
      </c>
    </row>
    <row r="3118" spans="1:23" x14ac:dyDescent="0.3">
      <c r="A3118" t="s">
        <v>17</v>
      </c>
      <c r="B3118" t="s">
        <v>1151</v>
      </c>
      <c r="C3118" t="s">
        <v>1152</v>
      </c>
      <c r="D3118" t="s">
        <v>1177</v>
      </c>
      <c r="E3118" t="s">
        <v>1178</v>
      </c>
      <c r="F3118">
        <v>0.33</v>
      </c>
      <c r="G3118" s="2">
        <v>0</v>
      </c>
      <c r="H3118" s="4">
        <v>1.3953</v>
      </c>
      <c r="I3118" s="4">
        <v>0.36420000000000002</v>
      </c>
      <c r="J3118" s="7">
        <v>18</v>
      </c>
      <c r="K3118" s="7">
        <v>5</v>
      </c>
      <c r="L3118" s="3">
        <v>0.26100000000000001</v>
      </c>
      <c r="M3118" s="5">
        <v>1.6767013099999999</v>
      </c>
      <c r="N3118" s="6">
        <v>1.2</v>
      </c>
      <c r="O3118" s="8">
        <f>IFERROR(VLOOKUP(C3118,Sheet2!$B$2:$G$588,6,FALSE),0)</f>
        <v>12199</v>
      </c>
      <c r="P3118" t="s">
        <v>22</v>
      </c>
      <c r="Q3118" s="2">
        <v>0.28430902390000001</v>
      </c>
      <c r="R3118" s="3">
        <v>0.284309023919527</v>
      </c>
      <c r="U3118" s="22">
        <f t="shared" si="274"/>
        <v>0.284309023919527</v>
      </c>
      <c r="V3118" s="10">
        <f t="shared" si="275"/>
        <v>5.1175624305514864</v>
      </c>
      <c r="W3118" s="24">
        <f t="shared" si="276"/>
        <v>5.1175624305514864</v>
      </c>
    </row>
    <row r="3119" spans="1:23" x14ac:dyDescent="0.3">
      <c r="A3119" t="s">
        <v>17</v>
      </c>
      <c r="B3119" t="s">
        <v>1151</v>
      </c>
      <c r="C3119" t="s">
        <v>1152</v>
      </c>
      <c r="D3119" t="s">
        <v>1250</v>
      </c>
      <c r="E3119" t="s">
        <v>1251</v>
      </c>
      <c r="F3119">
        <v>0.3</v>
      </c>
      <c r="G3119" s="2">
        <v>0</v>
      </c>
      <c r="H3119" s="4">
        <v>1.1717</v>
      </c>
      <c r="I3119" s="4">
        <v>0.49640000000000001</v>
      </c>
      <c r="J3119" s="7">
        <v>18</v>
      </c>
      <c r="K3119" s="7">
        <v>5</v>
      </c>
      <c r="L3119" s="3">
        <v>0.42359999999999998</v>
      </c>
      <c r="M3119" s="5">
        <v>1.2238883300000001</v>
      </c>
      <c r="N3119" s="6">
        <v>0.8</v>
      </c>
      <c r="O3119" s="8">
        <f>IFERROR(VLOOKUP(C3119,Sheet2!$B$2:$G$588,6,FALSE),0)</f>
        <v>12199</v>
      </c>
      <c r="P3119" t="s">
        <v>92</v>
      </c>
      <c r="Q3119" s="2">
        <v>0.34634559310000002</v>
      </c>
      <c r="R3119" s="3">
        <v>0.3</v>
      </c>
      <c r="U3119" s="22">
        <f t="shared" si="274"/>
        <v>0.3</v>
      </c>
      <c r="V3119" s="10">
        <f t="shared" si="275"/>
        <v>5.3999999999999995</v>
      </c>
      <c r="W3119" s="24">
        <f t="shared" si="276"/>
        <v>5.3999999999999995</v>
      </c>
    </row>
    <row r="3120" spans="1:23" x14ac:dyDescent="0.3">
      <c r="A3120" t="s">
        <v>17</v>
      </c>
      <c r="B3120" t="s">
        <v>1151</v>
      </c>
      <c r="C3120" t="s">
        <v>1152</v>
      </c>
      <c r="D3120" t="s">
        <v>1155</v>
      </c>
      <c r="E3120" t="s">
        <v>1156</v>
      </c>
      <c r="F3120">
        <v>0.33</v>
      </c>
      <c r="G3120" s="2">
        <v>0</v>
      </c>
      <c r="H3120" s="4">
        <v>1.4794</v>
      </c>
      <c r="I3120" s="4">
        <v>0.32729999999999998</v>
      </c>
      <c r="J3120" s="7">
        <v>16</v>
      </c>
      <c r="K3120" s="7">
        <v>4</v>
      </c>
      <c r="L3120" s="3">
        <v>0.22120000000000001</v>
      </c>
      <c r="M3120" s="5">
        <v>1.65779136</v>
      </c>
      <c r="N3120" s="6">
        <v>1.2</v>
      </c>
      <c r="O3120" s="8">
        <f>IFERROR(VLOOKUP(C3120,Sheet2!$B$2:$G$588,6,FALSE),0)</f>
        <v>12199</v>
      </c>
      <c r="P3120" t="s">
        <v>22</v>
      </c>
      <c r="Q3120" s="2">
        <v>0.27614533969999999</v>
      </c>
      <c r="R3120" s="3">
        <v>0.27614533965244797</v>
      </c>
      <c r="U3120" s="22">
        <f t="shared" si="274"/>
        <v>0.27614533965244797</v>
      </c>
      <c r="V3120" s="10">
        <f t="shared" si="275"/>
        <v>4.4183254344391676</v>
      </c>
      <c r="W3120" s="24">
        <f t="shared" si="276"/>
        <v>4.4183254344391676</v>
      </c>
    </row>
    <row r="3121" spans="1:23" x14ac:dyDescent="0.3">
      <c r="A3121" t="s">
        <v>17</v>
      </c>
      <c r="B3121" t="s">
        <v>1151</v>
      </c>
      <c r="C3121" t="s">
        <v>1152</v>
      </c>
      <c r="D3121" t="s">
        <v>1254</v>
      </c>
      <c r="E3121" t="s">
        <v>1255</v>
      </c>
      <c r="F3121">
        <v>0.25</v>
      </c>
      <c r="G3121" s="2">
        <v>0</v>
      </c>
      <c r="H3121" s="4">
        <v>1.4511000000000001</v>
      </c>
      <c r="I3121" s="4">
        <v>0.2409</v>
      </c>
      <c r="J3121" s="7">
        <v>16</v>
      </c>
      <c r="K3121" s="7">
        <v>4</v>
      </c>
      <c r="L3121" s="3">
        <v>0.16600000000000001</v>
      </c>
      <c r="M3121" s="5">
        <v>2.1932977500000002</v>
      </c>
      <c r="N3121" s="6">
        <v>1.6</v>
      </c>
      <c r="O3121" s="8">
        <f>IFERROR(VLOOKUP(C3121,Sheet2!$B$2:$G$588,6,FALSE),0)</f>
        <v>12199</v>
      </c>
      <c r="P3121" t="s">
        <v>22</v>
      </c>
      <c r="Q3121" s="2">
        <v>0.27050488109999998</v>
      </c>
      <c r="R3121" s="3">
        <v>0.249999999999999</v>
      </c>
      <c r="U3121" s="22">
        <f t="shared" si="274"/>
        <v>0.249999999999999</v>
      </c>
      <c r="V3121" s="10">
        <f t="shared" si="275"/>
        <v>3.999999999999984</v>
      </c>
      <c r="W3121" s="24">
        <f t="shared" si="276"/>
        <v>3.999999999999984</v>
      </c>
    </row>
    <row r="3122" spans="1:23" x14ac:dyDescent="0.3">
      <c r="A3122" t="s">
        <v>17</v>
      </c>
      <c r="B3122" t="s">
        <v>1151</v>
      </c>
      <c r="C3122" t="s">
        <v>1152</v>
      </c>
      <c r="D3122" t="s">
        <v>1187</v>
      </c>
      <c r="E3122" t="s">
        <v>1188</v>
      </c>
      <c r="F3122">
        <v>0.25</v>
      </c>
      <c r="G3122" s="2">
        <v>0</v>
      </c>
      <c r="H3122" s="4">
        <v>0.72950000000000004</v>
      </c>
      <c r="I3122" s="4">
        <v>0.1399</v>
      </c>
      <c r="J3122" s="7">
        <v>15</v>
      </c>
      <c r="K3122" s="7">
        <v>4</v>
      </c>
      <c r="L3122" s="3">
        <v>0.19170000000000001</v>
      </c>
      <c r="M3122" s="5">
        <v>3.5805924400000002</v>
      </c>
      <c r="N3122" s="6">
        <v>2.5</v>
      </c>
      <c r="O3122" s="8">
        <f>IFERROR(VLOOKUP(C3122,Sheet2!$B$2:$G$588,6,FALSE),0)</f>
        <v>12199</v>
      </c>
      <c r="P3122" t="s">
        <v>22</v>
      </c>
      <c r="Q3122" s="2">
        <v>0.30179152170000001</v>
      </c>
      <c r="R3122" s="3">
        <v>0.25</v>
      </c>
      <c r="U3122" s="22">
        <f t="shared" si="274"/>
        <v>0.25</v>
      </c>
      <c r="V3122" s="10">
        <f t="shared" si="275"/>
        <v>3.75</v>
      </c>
      <c r="W3122" s="24">
        <f t="shared" si="276"/>
        <v>3.75</v>
      </c>
    </row>
    <row r="3123" spans="1:23" x14ac:dyDescent="0.3">
      <c r="A3123" t="s">
        <v>17</v>
      </c>
      <c r="B3123" t="s">
        <v>1151</v>
      </c>
      <c r="C3123" t="s">
        <v>1152</v>
      </c>
      <c r="D3123" t="s">
        <v>1171</v>
      </c>
      <c r="E3123" t="s">
        <v>1172</v>
      </c>
      <c r="F3123">
        <v>0.25</v>
      </c>
      <c r="G3123" s="2">
        <v>0</v>
      </c>
      <c r="H3123" s="4">
        <v>0.93359999999999999</v>
      </c>
      <c r="I3123" s="4">
        <v>0.15190000000000001</v>
      </c>
      <c r="J3123" s="7">
        <v>14</v>
      </c>
      <c r="K3123" s="7">
        <v>3</v>
      </c>
      <c r="L3123" s="3">
        <v>0.16270000000000001</v>
      </c>
      <c r="M3123" s="5">
        <v>3.0504936499999999</v>
      </c>
      <c r="N3123" s="6">
        <v>2.5</v>
      </c>
      <c r="O3123" s="8">
        <f>IFERROR(VLOOKUP(C3123,Sheet2!$B$2:$G$588,6,FALSE),0)</f>
        <v>12199</v>
      </c>
      <c r="P3123" t="s">
        <v>22</v>
      </c>
      <c r="Q3123" s="2">
        <v>0.1804605141</v>
      </c>
      <c r="R3123" s="3">
        <v>0.18046051414832601</v>
      </c>
      <c r="U3123" s="22">
        <f t="shared" si="274"/>
        <v>0.18046051414832601</v>
      </c>
      <c r="V3123" s="10">
        <f t="shared" si="275"/>
        <v>2.5264471980765641</v>
      </c>
      <c r="W3123" s="24">
        <f t="shared" si="276"/>
        <v>2.5264471980765641</v>
      </c>
    </row>
    <row r="3124" spans="1:23" x14ac:dyDescent="0.3">
      <c r="A3124" t="s">
        <v>17</v>
      </c>
      <c r="B3124" t="s">
        <v>1151</v>
      </c>
      <c r="C3124" t="s">
        <v>1152</v>
      </c>
      <c r="D3124" t="s">
        <v>1266</v>
      </c>
      <c r="E3124" t="s">
        <v>1146</v>
      </c>
      <c r="F3124">
        <v>0.25</v>
      </c>
      <c r="G3124" s="2">
        <v>0</v>
      </c>
      <c r="H3124" s="4">
        <v>1.2321</v>
      </c>
      <c r="I3124" s="4">
        <v>0.28660000000000002</v>
      </c>
      <c r="J3124" s="7">
        <v>13</v>
      </c>
      <c r="K3124" s="7">
        <v>3</v>
      </c>
      <c r="L3124" s="3">
        <v>0.2326</v>
      </c>
      <c r="M3124" s="5">
        <v>1.4957637699999999</v>
      </c>
      <c r="N3124" s="6">
        <v>1.1000000000000001</v>
      </c>
      <c r="O3124" s="8">
        <f>IFERROR(VLOOKUP(C3124,Sheet2!$B$2:$G$588,6,FALSE),0)</f>
        <v>12199</v>
      </c>
      <c r="P3124" t="s">
        <v>22</v>
      </c>
      <c r="Q3124" s="2">
        <v>0.26458975429999998</v>
      </c>
      <c r="R3124" s="3">
        <v>0.25</v>
      </c>
      <c r="U3124" s="22">
        <f t="shared" si="274"/>
        <v>0.25</v>
      </c>
      <c r="V3124" s="10">
        <f t="shared" si="275"/>
        <v>3.25</v>
      </c>
      <c r="W3124" s="24">
        <f t="shared" si="276"/>
        <v>3.25</v>
      </c>
    </row>
    <row r="3125" spans="1:23" x14ac:dyDescent="0.3">
      <c r="A3125" t="s">
        <v>17</v>
      </c>
      <c r="B3125" t="s">
        <v>1151</v>
      </c>
      <c r="C3125" t="s">
        <v>1152</v>
      </c>
      <c r="D3125" t="s">
        <v>1236</v>
      </c>
      <c r="E3125" t="s">
        <v>1237</v>
      </c>
      <c r="F3125">
        <v>0.25</v>
      </c>
      <c r="G3125" s="2">
        <v>0</v>
      </c>
      <c r="H3125" s="4">
        <v>5.0824999999999996</v>
      </c>
      <c r="I3125" s="4">
        <v>1.4032</v>
      </c>
      <c r="J3125" s="7">
        <v>12</v>
      </c>
      <c r="K3125" s="7">
        <v>3</v>
      </c>
      <c r="L3125" s="3">
        <v>0.27610000000000001</v>
      </c>
      <c r="M3125" s="5">
        <v>0.29663019000000002</v>
      </c>
      <c r="N3125" s="6">
        <v>0.1</v>
      </c>
      <c r="O3125" s="8">
        <f>IFERROR(VLOOKUP(C3125,Sheet2!$B$2:$G$588,6,FALSE),0)</f>
        <v>12199</v>
      </c>
      <c r="P3125" t="s">
        <v>22</v>
      </c>
      <c r="Q3125" s="2">
        <v>0.66287989290000005</v>
      </c>
      <c r="R3125" s="3">
        <v>0.25</v>
      </c>
      <c r="U3125" s="22">
        <f t="shared" si="274"/>
        <v>0.25</v>
      </c>
      <c r="V3125" s="10">
        <f t="shared" si="275"/>
        <v>3</v>
      </c>
      <c r="W3125" s="24">
        <f t="shared" si="276"/>
        <v>3</v>
      </c>
    </row>
    <row r="3126" spans="1:23" x14ac:dyDescent="0.3">
      <c r="A3126" t="s">
        <v>17</v>
      </c>
      <c r="B3126" t="s">
        <v>1151</v>
      </c>
      <c r="C3126" t="s">
        <v>1152</v>
      </c>
      <c r="D3126" t="s">
        <v>1240</v>
      </c>
      <c r="E3126" t="s">
        <v>1241</v>
      </c>
      <c r="F3126">
        <v>0.3</v>
      </c>
      <c r="G3126" s="2">
        <v>0</v>
      </c>
      <c r="H3126" s="4">
        <v>0.91300000000000003</v>
      </c>
      <c r="I3126" s="4">
        <v>0.23649999999999999</v>
      </c>
      <c r="J3126" s="7">
        <v>12</v>
      </c>
      <c r="K3126" s="7">
        <v>3</v>
      </c>
      <c r="L3126" s="3">
        <v>0.25900000000000001</v>
      </c>
      <c r="M3126" s="5">
        <v>1.6572636700000001</v>
      </c>
      <c r="N3126" s="6">
        <v>1.25</v>
      </c>
      <c r="O3126" s="8">
        <f>IFERROR(VLOOKUP(C3126,Sheet2!$B$2:$G$588,6,FALSE),0)</f>
        <v>12199</v>
      </c>
      <c r="P3126" t="s">
        <v>92</v>
      </c>
      <c r="Q3126" s="2">
        <v>0.24574464209999999</v>
      </c>
      <c r="R3126" s="3">
        <v>0.245744642076104</v>
      </c>
      <c r="U3126" s="22">
        <f t="shared" si="274"/>
        <v>0.245744642076104</v>
      </c>
      <c r="V3126" s="10">
        <f t="shared" si="275"/>
        <v>2.9489357049132479</v>
      </c>
      <c r="W3126" s="24">
        <f t="shared" si="276"/>
        <v>2.9489357049132479</v>
      </c>
    </row>
    <row r="3127" spans="1:23" x14ac:dyDescent="0.3">
      <c r="A3127" t="s">
        <v>17</v>
      </c>
      <c r="B3127" t="s">
        <v>1151</v>
      </c>
      <c r="C3127" t="s">
        <v>1152</v>
      </c>
      <c r="D3127" t="s">
        <v>1256</v>
      </c>
      <c r="E3127" t="s">
        <v>1257</v>
      </c>
      <c r="F3127">
        <v>0.25</v>
      </c>
      <c r="G3127" s="2">
        <v>0</v>
      </c>
      <c r="H3127" s="4">
        <v>1.2259</v>
      </c>
      <c r="I3127" s="4">
        <v>0.20799999999999999</v>
      </c>
      <c r="J3127" s="7">
        <v>10</v>
      </c>
      <c r="K3127" s="7">
        <v>2</v>
      </c>
      <c r="L3127" s="3">
        <v>0.16969999999999999</v>
      </c>
      <c r="M3127" s="5">
        <v>1.57857143</v>
      </c>
      <c r="N3127" s="6">
        <v>1.1000000000000001</v>
      </c>
      <c r="O3127" s="8">
        <f>IFERROR(VLOOKUP(C3127,Sheet2!$B$2:$G$588,6,FALSE),0)</f>
        <v>12199</v>
      </c>
      <c r="P3127" t="s">
        <v>22</v>
      </c>
      <c r="Q3127" s="2">
        <v>0.30316742079999998</v>
      </c>
      <c r="R3127" s="3">
        <v>0.25</v>
      </c>
      <c r="U3127" s="22">
        <f t="shared" si="274"/>
        <v>0.25</v>
      </c>
      <c r="V3127" s="10">
        <f t="shared" si="275"/>
        <v>2.5</v>
      </c>
      <c r="W3127" s="24">
        <f t="shared" si="276"/>
        <v>2.5</v>
      </c>
    </row>
    <row r="3128" spans="1:23" x14ac:dyDescent="0.3">
      <c r="A3128" t="s">
        <v>17</v>
      </c>
      <c r="B3128" t="s">
        <v>1151</v>
      </c>
      <c r="C3128" t="s">
        <v>1152</v>
      </c>
      <c r="D3128" t="s">
        <v>1215</v>
      </c>
      <c r="E3128" t="s">
        <v>1216</v>
      </c>
      <c r="F3128">
        <v>0.25</v>
      </c>
      <c r="G3128" s="2">
        <v>0</v>
      </c>
      <c r="H3128" s="4">
        <v>0.48409999999999997</v>
      </c>
      <c r="I3128" s="4">
        <v>7.7899999999999997E-2</v>
      </c>
      <c r="J3128" s="7">
        <v>9</v>
      </c>
      <c r="K3128" s="7">
        <v>2</v>
      </c>
      <c r="L3128" s="3">
        <v>0.1608</v>
      </c>
      <c r="M3128" s="5">
        <v>3.9100917399999999</v>
      </c>
      <c r="N3128" s="6">
        <v>2.5</v>
      </c>
      <c r="O3128" s="8">
        <f>IFERROR(VLOOKUP(C3128,Sheet2!$B$2:$G$588,6,FALSE),0)</f>
        <v>12199</v>
      </c>
      <c r="P3128" t="s">
        <v>22</v>
      </c>
      <c r="Q3128" s="2">
        <v>0.36062881279999998</v>
      </c>
      <c r="R3128" s="3">
        <v>0.25</v>
      </c>
      <c r="U3128" s="22">
        <f t="shared" si="274"/>
        <v>0.25</v>
      </c>
      <c r="V3128" s="10">
        <f t="shared" si="275"/>
        <v>2.25</v>
      </c>
      <c r="W3128" s="24">
        <f t="shared" si="276"/>
        <v>2.25</v>
      </c>
    </row>
    <row r="3129" spans="1:23" x14ac:dyDescent="0.3">
      <c r="A3129" t="s">
        <v>17</v>
      </c>
      <c r="B3129" t="s">
        <v>1151</v>
      </c>
      <c r="C3129" t="s">
        <v>1152</v>
      </c>
      <c r="D3129" t="s">
        <v>1269</v>
      </c>
      <c r="E3129" t="s">
        <v>1270</v>
      </c>
      <c r="F3129">
        <v>0.25</v>
      </c>
      <c r="G3129" s="2">
        <v>0</v>
      </c>
      <c r="H3129" s="4">
        <v>0.58130000000000004</v>
      </c>
      <c r="I3129" s="4">
        <v>0.12790000000000001</v>
      </c>
      <c r="J3129" s="7">
        <v>9</v>
      </c>
      <c r="K3129" s="7">
        <v>2</v>
      </c>
      <c r="L3129" s="3">
        <v>0.22</v>
      </c>
      <c r="M3129" s="5">
        <v>2.3118435800000001</v>
      </c>
      <c r="N3129" s="6">
        <v>1.6</v>
      </c>
      <c r="O3129" s="8">
        <f>IFERROR(VLOOKUP(C3129,Sheet2!$B$2:$G$588,6,FALSE),0)</f>
        <v>12199</v>
      </c>
      <c r="P3129" t="s">
        <v>22</v>
      </c>
      <c r="Q3129" s="2">
        <v>0.30791165240000001</v>
      </c>
      <c r="R3129" s="3">
        <v>0.25</v>
      </c>
      <c r="U3129" s="22">
        <f t="shared" si="274"/>
        <v>0.25</v>
      </c>
      <c r="V3129" s="10">
        <f t="shared" si="275"/>
        <v>2.25</v>
      </c>
      <c r="W3129" s="24">
        <f t="shared" si="276"/>
        <v>2.25</v>
      </c>
    </row>
    <row r="3130" spans="1:23" x14ac:dyDescent="0.3">
      <c r="A3130" t="s">
        <v>17</v>
      </c>
      <c r="B3130" t="s">
        <v>1151</v>
      </c>
      <c r="C3130" t="s">
        <v>1152</v>
      </c>
      <c r="D3130" t="s">
        <v>1167</v>
      </c>
      <c r="E3130" t="s">
        <v>1168</v>
      </c>
      <c r="F3130">
        <v>0.25</v>
      </c>
      <c r="G3130" s="2">
        <v>0</v>
      </c>
      <c r="H3130" s="4">
        <v>1.1168</v>
      </c>
      <c r="I3130" s="4">
        <v>0.2056</v>
      </c>
      <c r="J3130" s="7">
        <v>8</v>
      </c>
      <c r="K3130" s="7">
        <v>2</v>
      </c>
      <c r="L3130" s="3">
        <v>0.18410000000000001</v>
      </c>
      <c r="M3130" s="5">
        <v>1.2193122599999999</v>
      </c>
      <c r="N3130" s="6">
        <v>0.75</v>
      </c>
      <c r="O3130" s="8">
        <f>IFERROR(VLOOKUP(C3130,Sheet2!$B$2:$G$588,6,FALSE),0)</f>
        <v>12199</v>
      </c>
      <c r="P3130" t="s">
        <v>22</v>
      </c>
      <c r="Q3130" s="2">
        <v>0.38489915679999998</v>
      </c>
      <c r="R3130" s="3">
        <v>0.25</v>
      </c>
      <c r="U3130" s="22">
        <f t="shared" si="274"/>
        <v>0.25</v>
      </c>
      <c r="V3130" s="10">
        <f t="shared" si="275"/>
        <v>2</v>
      </c>
      <c r="W3130" s="24">
        <f t="shared" si="276"/>
        <v>2</v>
      </c>
    </row>
    <row r="3131" spans="1:23" x14ac:dyDescent="0.3">
      <c r="A3131" t="s">
        <v>17</v>
      </c>
      <c r="B3131" t="s">
        <v>1151</v>
      </c>
      <c r="C3131" t="s">
        <v>1152</v>
      </c>
      <c r="D3131" t="s">
        <v>1185</v>
      </c>
      <c r="E3131" t="s">
        <v>1186</v>
      </c>
      <c r="F3131">
        <v>0.25</v>
      </c>
      <c r="G3131" s="2">
        <v>0</v>
      </c>
      <c r="H3131" s="4">
        <v>0.40699999999999997</v>
      </c>
      <c r="I3131" s="4">
        <v>0.17560000000000001</v>
      </c>
      <c r="J3131" s="7">
        <v>8</v>
      </c>
      <c r="K3131" s="7">
        <v>2</v>
      </c>
      <c r="L3131" s="3">
        <v>0.43140000000000001</v>
      </c>
      <c r="M3131" s="5">
        <v>1.44475183</v>
      </c>
      <c r="N3131" s="6">
        <v>0.55000000000000004</v>
      </c>
      <c r="O3131" s="8">
        <f>IFERROR(VLOOKUP(C3131,Sheet2!$B$2:$G$588,6,FALSE),0)</f>
        <v>12199</v>
      </c>
      <c r="P3131" t="s">
        <v>22</v>
      </c>
      <c r="Q3131" s="2">
        <v>0.61931178190000002</v>
      </c>
      <c r="R3131" s="3">
        <v>0.25</v>
      </c>
      <c r="U3131" s="22">
        <f t="shared" si="274"/>
        <v>0.25</v>
      </c>
      <c r="V3131" s="10">
        <f t="shared" si="275"/>
        <v>2</v>
      </c>
      <c r="W3131" s="24">
        <f t="shared" si="276"/>
        <v>2</v>
      </c>
    </row>
    <row r="3132" spans="1:23" hidden="1" x14ac:dyDescent="0.3">
      <c r="A3132" s="27" t="s">
        <v>33</v>
      </c>
      <c r="B3132" s="27" t="s">
        <v>13023</v>
      </c>
      <c r="C3132" s="27" t="s">
        <v>13024</v>
      </c>
      <c r="D3132" t="s">
        <v>34</v>
      </c>
      <c r="E3132" s="27"/>
      <c r="F3132">
        <v>0.2152</v>
      </c>
      <c r="G3132" s="28">
        <v>1</v>
      </c>
      <c r="H3132" s="4">
        <v>696.62860000000001</v>
      </c>
      <c r="I3132" s="4">
        <v>120.1613</v>
      </c>
      <c r="J3132" s="7">
        <v>12110</v>
      </c>
      <c r="K3132" s="7">
        <v>2022</v>
      </c>
      <c r="L3132" s="29">
        <v>0.17249999999999999</v>
      </c>
      <c r="M3132" s="30">
        <v>3.3594042599999998</v>
      </c>
      <c r="N3132" s="31">
        <v>3.2148500000000002</v>
      </c>
      <c r="O3132" s="32">
        <f>IFERROR(VLOOKUP(C3132,Sheet2!$B$2:$G$588,6,FALSE),0)</f>
        <v>12110</v>
      </c>
      <c r="P3132" s="27"/>
      <c r="Q3132" s="28">
        <v>4.30297319E-2</v>
      </c>
      <c r="R3132" s="29">
        <v>4.30297319345469E-2</v>
      </c>
      <c r="S3132" s="29"/>
      <c r="T3132" s="28"/>
      <c r="U3132" s="29" t="str">
        <f t="shared" si="274"/>
        <v/>
      </c>
      <c r="V3132" s="30" t="str">
        <f t="shared" si="275"/>
        <v/>
      </c>
      <c r="W3132" s="33">
        <f t="shared" si="276"/>
        <v>1973.9647831602406</v>
      </c>
    </row>
    <row r="3133" spans="1:23" x14ac:dyDescent="0.3">
      <c r="A3133" t="s">
        <v>17</v>
      </c>
      <c r="B3133" t="s">
        <v>13023</v>
      </c>
      <c r="C3133" t="s">
        <v>13024</v>
      </c>
      <c r="D3133" t="s">
        <v>13027</v>
      </c>
      <c r="E3133" t="s">
        <v>13028</v>
      </c>
      <c r="F3133">
        <v>0.22</v>
      </c>
      <c r="G3133" s="2">
        <v>1</v>
      </c>
      <c r="H3133" s="4">
        <v>209.10079999999999</v>
      </c>
      <c r="I3133" s="4">
        <v>30.330500000000001</v>
      </c>
      <c r="J3133" s="7">
        <v>4434</v>
      </c>
      <c r="K3133" s="7">
        <v>803</v>
      </c>
      <c r="L3133" s="3">
        <v>0.14510000000000001</v>
      </c>
      <c r="M3133" s="5">
        <v>4.8728370999999999</v>
      </c>
      <c r="N3133" s="6">
        <v>3.99</v>
      </c>
      <c r="O3133" s="8">
        <f>IFERROR(VLOOKUP(C3133,Sheet2!$B$2:$G$588,6,FALSE),0)</f>
        <v>12110</v>
      </c>
      <c r="P3133" t="s">
        <v>92</v>
      </c>
      <c r="Q3133" s="2">
        <v>0.18117517229999999</v>
      </c>
      <c r="R3133" s="3">
        <v>0.18117517234953101</v>
      </c>
      <c r="S3133" s="3" t="str">
        <f t="shared" ref="S3133:S3135" si="277">IF(R3133+0.01&lt;Q3133,"Y","")</f>
        <v/>
      </c>
      <c r="T3133" s="2"/>
      <c r="U3133" s="22">
        <f t="shared" si="274"/>
        <v>0.18117517234953101</v>
      </c>
      <c r="V3133" s="10">
        <f t="shared" si="275"/>
        <v>803.3307141978205</v>
      </c>
      <c r="W3133" s="24">
        <f t="shared" si="276"/>
        <v>803.3307141978205</v>
      </c>
    </row>
    <row r="3134" spans="1:23" x14ac:dyDescent="0.3">
      <c r="A3134" t="s">
        <v>17</v>
      </c>
      <c r="B3134" t="s">
        <v>13023</v>
      </c>
      <c r="C3134" t="s">
        <v>13024</v>
      </c>
      <c r="D3134" t="s">
        <v>13029</v>
      </c>
      <c r="E3134" t="s">
        <v>13030</v>
      </c>
      <c r="F3134">
        <v>0.2</v>
      </c>
      <c r="G3134" s="2">
        <v>1</v>
      </c>
      <c r="H3134" s="4">
        <v>144.17660000000001</v>
      </c>
      <c r="I3134" s="4">
        <v>28.105599999999999</v>
      </c>
      <c r="J3134" s="7">
        <v>2885</v>
      </c>
      <c r="K3134" s="7">
        <v>511</v>
      </c>
      <c r="L3134" s="3">
        <v>0.19489999999999999</v>
      </c>
      <c r="M3134" s="5">
        <v>3.4221739900000001</v>
      </c>
      <c r="N3134" s="6">
        <v>2.74</v>
      </c>
      <c r="O3134" s="8">
        <f>IFERROR(VLOOKUP(C3134,Sheet2!$B$2:$G$588,6,FALSE),0)</f>
        <v>12110</v>
      </c>
      <c r="P3134" t="s">
        <v>92</v>
      </c>
      <c r="Q3134" s="2">
        <v>0.19933936529999999</v>
      </c>
      <c r="R3134" s="3">
        <v>0.19933936532492999</v>
      </c>
      <c r="S3134" s="3" t="str">
        <f t="shared" si="277"/>
        <v/>
      </c>
      <c r="T3134" s="2"/>
      <c r="U3134" s="22">
        <f t="shared" si="274"/>
        <v>0.19933936532492999</v>
      </c>
      <c r="V3134" s="10">
        <f t="shared" si="275"/>
        <v>575.09406896242297</v>
      </c>
      <c r="W3134" s="24">
        <f t="shared" si="276"/>
        <v>575.09406896242297</v>
      </c>
    </row>
    <row r="3135" spans="1:23" x14ac:dyDescent="0.3">
      <c r="A3135" t="s">
        <v>17</v>
      </c>
      <c r="B3135" t="s">
        <v>13023</v>
      </c>
      <c r="C3135" t="s">
        <v>13024</v>
      </c>
      <c r="D3135" t="s">
        <v>13025</v>
      </c>
      <c r="E3135" t="s">
        <v>13026</v>
      </c>
      <c r="F3135">
        <v>0.22</v>
      </c>
      <c r="G3135" s="2">
        <v>1</v>
      </c>
      <c r="H3135" s="4">
        <v>133.85380000000001</v>
      </c>
      <c r="I3135" s="4">
        <v>27.148399999999999</v>
      </c>
      <c r="J3135" s="7">
        <v>2707</v>
      </c>
      <c r="K3135" s="7">
        <v>577</v>
      </c>
      <c r="L3135" s="3">
        <v>0.20280000000000001</v>
      </c>
      <c r="M3135" s="5">
        <v>3.3241914100000001</v>
      </c>
      <c r="N3135" s="6">
        <v>2.4900000000000002</v>
      </c>
      <c r="O3135" s="8">
        <f>IFERROR(VLOOKUP(C3135,Sheet2!$B$2:$G$588,6,FALSE),0)</f>
        <v>12110</v>
      </c>
      <c r="P3135" t="s">
        <v>92</v>
      </c>
      <c r="Q3135" s="2">
        <v>0.25094566169999999</v>
      </c>
      <c r="R3135" s="3">
        <v>0.219999999999999</v>
      </c>
      <c r="S3135" s="3" t="str">
        <f t="shared" si="277"/>
        <v>Y</v>
      </c>
      <c r="T3135" s="2"/>
      <c r="U3135" s="22">
        <f t="shared" si="274"/>
        <v>0.219999999999999</v>
      </c>
      <c r="V3135" s="10">
        <f t="shared" si="275"/>
        <v>595.53999999999735</v>
      </c>
      <c r="W3135" s="24">
        <f t="shared" si="276"/>
        <v>595.53999999999735</v>
      </c>
    </row>
    <row r="3136" spans="1:23" hidden="1" x14ac:dyDescent="0.3">
      <c r="A3136" s="27" t="s">
        <v>33</v>
      </c>
      <c r="B3136" s="27" t="s">
        <v>6858</v>
      </c>
      <c r="C3136" s="27" t="s">
        <v>6859</v>
      </c>
      <c r="D3136" t="s">
        <v>34</v>
      </c>
      <c r="E3136" s="27"/>
      <c r="F3136">
        <v>0.31969999999999998</v>
      </c>
      <c r="G3136" s="28">
        <v>0.99520094000000003</v>
      </c>
      <c r="H3136" s="4">
        <v>3749.3444</v>
      </c>
      <c r="I3136" s="4">
        <v>336.18610000000001</v>
      </c>
      <c r="J3136" s="7">
        <v>12061</v>
      </c>
      <c r="K3136" s="7">
        <v>3734</v>
      </c>
      <c r="L3136" s="29">
        <v>8.9700000000000002E-2</v>
      </c>
      <c r="M3136" s="30">
        <v>1.1958324300000001</v>
      </c>
      <c r="N3136" s="31">
        <v>0.73665400000000003</v>
      </c>
      <c r="O3136" s="32">
        <f>IFERROR(VLOOKUP(C3136,Sheet2!$B$2:$G$588,6,FALSE),0)</f>
        <v>12061</v>
      </c>
      <c r="P3136" s="27"/>
      <c r="Q3136" s="28">
        <v>0.38398225349999998</v>
      </c>
      <c r="R3136" s="29">
        <v>0.31969763474914598</v>
      </c>
      <c r="S3136" s="29"/>
      <c r="T3136" s="28"/>
      <c r="U3136" s="29" t="str">
        <f t="shared" si="274"/>
        <v/>
      </c>
      <c r="V3136" s="30" t="str">
        <f t="shared" si="275"/>
        <v/>
      </c>
      <c r="W3136" s="33">
        <f t="shared" si="276"/>
        <v>3763.4617121326369</v>
      </c>
    </row>
    <row r="3137" spans="1:23" x14ac:dyDescent="0.3">
      <c r="A3137" t="s">
        <v>17</v>
      </c>
      <c r="B3137" t="s">
        <v>6858</v>
      </c>
      <c r="C3137" t="s">
        <v>6859</v>
      </c>
      <c r="D3137" t="s">
        <v>6870</v>
      </c>
      <c r="E3137" t="s">
        <v>6871</v>
      </c>
      <c r="F3137">
        <v>0.4</v>
      </c>
      <c r="G3137" s="2">
        <v>1</v>
      </c>
      <c r="H3137" s="4">
        <v>879.01</v>
      </c>
      <c r="I3137" s="4">
        <v>87.756900000000002</v>
      </c>
      <c r="J3137" s="7">
        <v>3168</v>
      </c>
      <c r="K3137" s="7">
        <v>1168</v>
      </c>
      <c r="L3137" s="3">
        <v>9.98E-2</v>
      </c>
      <c r="M3137" s="5">
        <v>1.20321123</v>
      </c>
      <c r="N3137" s="6">
        <v>0.75</v>
      </c>
      <c r="O3137" s="8">
        <f>IFERROR(VLOOKUP(C3137,Sheet2!$B$2:$G$588,6,FALSE),0)</f>
        <v>12061</v>
      </c>
      <c r="P3137" t="s">
        <v>487</v>
      </c>
      <c r="Q3137" s="2">
        <v>0.37666804999999998</v>
      </c>
      <c r="R3137" s="3">
        <v>0.37666805004936499</v>
      </c>
      <c r="S3137" s="3" t="str">
        <f t="shared" ref="S3137:S3145" si="278">IF(R3137+0.01&lt;Q3137,"Y","")</f>
        <v/>
      </c>
      <c r="T3137" s="2"/>
      <c r="U3137" s="22">
        <f t="shared" si="274"/>
        <v>0.37666805004936499</v>
      </c>
      <c r="V3137" s="10">
        <f t="shared" si="275"/>
        <v>1193.2843825563882</v>
      </c>
      <c r="W3137" s="24">
        <f t="shared" si="276"/>
        <v>1193.2843825563882</v>
      </c>
    </row>
    <row r="3138" spans="1:23" x14ac:dyDescent="0.3">
      <c r="A3138" t="s">
        <v>17</v>
      </c>
      <c r="B3138" t="s">
        <v>6858</v>
      </c>
      <c r="C3138" t="s">
        <v>6859</v>
      </c>
      <c r="D3138" t="s">
        <v>6880</v>
      </c>
      <c r="E3138" t="s">
        <v>6881</v>
      </c>
      <c r="F3138">
        <v>0.28000000000000003</v>
      </c>
      <c r="G3138" s="2">
        <v>1</v>
      </c>
      <c r="H3138" s="4">
        <v>630.00739999999996</v>
      </c>
      <c r="I3138" s="4">
        <v>60.703400000000002</v>
      </c>
      <c r="J3138" s="7">
        <v>3063</v>
      </c>
      <c r="K3138" s="7">
        <v>858</v>
      </c>
      <c r="L3138" s="3">
        <v>9.64E-2</v>
      </c>
      <c r="M3138" s="5">
        <v>1.6821591600000001</v>
      </c>
      <c r="N3138" s="6">
        <v>1</v>
      </c>
      <c r="O3138" s="8">
        <f>IFERROR(VLOOKUP(C3138,Sheet2!$B$2:$G$588,6,FALSE),0)</f>
        <v>12061</v>
      </c>
      <c r="P3138" t="s">
        <v>22</v>
      </c>
      <c r="Q3138" s="2">
        <v>0.40552593219999999</v>
      </c>
      <c r="R3138" s="3">
        <v>0.27999999999999903</v>
      </c>
      <c r="S3138" s="3" t="str">
        <f t="shared" si="278"/>
        <v>Y</v>
      </c>
      <c r="T3138" s="2"/>
      <c r="U3138" s="22">
        <f t="shared" si="274"/>
        <v>0.27999999999999903</v>
      </c>
      <c r="V3138" s="10">
        <f t="shared" si="275"/>
        <v>857.63999999999703</v>
      </c>
      <c r="W3138" s="24">
        <f t="shared" si="276"/>
        <v>857.63999999999703</v>
      </c>
    </row>
    <row r="3139" spans="1:23" x14ac:dyDescent="0.3">
      <c r="A3139" t="s">
        <v>17</v>
      </c>
      <c r="B3139" t="s">
        <v>6858</v>
      </c>
      <c r="C3139" t="s">
        <v>6859</v>
      </c>
      <c r="D3139" t="s">
        <v>6860</v>
      </c>
      <c r="E3139" t="s">
        <v>6861</v>
      </c>
      <c r="F3139">
        <v>0.35</v>
      </c>
      <c r="G3139" s="2">
        <v>1</v>
      </c>
      <c r="H3139" s="4">
        <v>847.81550000000004</v>
      </c>
      <c r="I3139" s="4">
        <v>69.657399999999996</v>
      </c>
      <c r="J3139" s="7">
        <v>1836</v>
      </c>
      <c r="K3139" s="7">
        <v>643</v>
      </c>
      <c r="L3139" s="3">
        <v>8.2199999999999995E-2</v>
      </c>
      <c r="M3139" s="5">
        <v>0.87879220999999996</v>
      </c>
      <c r="N3139" s="6">
        <v>0.5</v>
      </c>
      <c r="O3139" s="8">
        <f>IFERROR(VLOOKUP(C3139,Sheet2!$B$2:$G$588,6,FALSE),0)</f>
        <v>12061</v>
      </c>
      <c r="P3139" t="s">
        <v>22</v>
      </c>
      <c r="Q3139" s="2">
        <v>0.43103728720000001</v>
      </c>
      <c r="R3139" s="3">
        <v>0.35</v>
      </c>
      <c r="S3139" s="3" t="str">
        <f t="shared" si="278"/>
        <v>Y</v>
      </c>
      <c r="T3139" s="2"/>
      <c r="U3139" s="22">
        <f t="shared" si="274"/>
        <v>0.35</v>
      </c>
      <c r="V3139" s="10">
        <f t="shared" si="275"/>
        <v>642.59999999999991</v>
      </c>
      <c r="W3139" s="24">
        <f t="shared" si="276"/>
        <v>642.59999999999991</v>
      </c>
    </row>
    <row r="3140" spans="1:23" x14ac:dyDescent="0.3">
      <c r="A3140" t="s">
        <v>17</v>
      </c>
      <c r="B3140" t="s">
        <v>6858</v>
      </c>
      <c r="C3140" t="s">
        <v>6859</v>
      </c>
      <c r="D3140" t="s">
        <v>6868</v>
      </c>
      <c r="E3140" t="s">
        <v>6869</v>
      </c>
      <c r="F3140">
        <v>0.25</v>
      </c>
      <c r="G3140" s="2">
        <v>1</v>
      </c>
      <c r="H3140" s="4">
        <v>339.86009999999999</v>
      </c>
      <c r="I3140" s="4">
        <v>31.671299999999999</v>
      </c>
      <c r="J3140" s="7">
        <v>1400</v>
      </c>
      <c r="K3140" s="7">
        <v>350</v>
      </c>
      <c r="L3140" s="3">
        <v>9.3200000000000005E-2</v>
      </c>
      <c r="M3140" s="5">
        <v>1.4737387200000001</v>
      </c>
      <c r="N3140" s="6">
        <v>1</v>
      </c>
      <c r="O3140" s="8">
        <f>IFERROR(VLOOKUP(C3140,Sheet2!$B$2:$G$588,6,FALSE),0)</f>
        <v>12061</v>
      </c>
      <c r="P3140" t="s">
        <v>22</v>
      </c>
      <c r="Q3140" s="2">
        <v>0.32145366889999999</v>
      </c>
      <c r="R3140" s="3">
        <v>0.25</v>
      </c>
      <c r="S3140" s="3" t="str">
        <f t="shared" si="278"/>
        <v>Y</v>
      </c>
      <c r="T3140" s="2"/>
      <c r="U3140" s="22">
        <f t="shared" si="274"/>
        <v>0.25</v>
      </c>
      <c r="V3140" s="10">
        <f t="shared" si="275"/>
        <v>350</v>
      </c>
      <c r="W3140" s="24">
        <f t="shared" si="276"/>
        <v>350</v>
      </c>
    </row>
    <row r="3141" spans="1:23" x14ac:dyDescent="0.3">
      <c r="A3141" t="s">
        <v>17</v>
      </c>
      <c r="B3141" t="s">
        <v>6858</v>
      </c>
      <c r="C3141" t="s">
        <v>6859</v>
      </c>
      <c r="D3141" t="s">
        <v>6874</v>
      </c>
      <c r="E3141" t="s">
        <v>6875</v>
      </c>
      <c r="F3141">
        <v>0.28000000000000003</v>
      </c>
      <c r="G3141" s="2">
        <v>1</v>
      </c>
      <c r="H3141" s="4">
        <v>424.58440000000002</v>
      </c>
      <c r="I3141" s="4">
        <v>37.712899999999998</v>
      </c>
      <c r="J3141" s="7">
        <v>924</v>
      </c>
      <c r="K3141" s="7">
        <v>259</v>
      </c>
      <c r="L3141" s="3">
        <v>8.8800000000000004E-2</v>
      </c>
      <c r="M3141" s="5">
        <v>0.81646881000000004</v>
      </c>
      <c r="N3141" s="6">
        <v>0.5</v>
      </c>
      <c r="O3141" s="8">
        <f>IFERROR(VLOOKUP(C3141,Sheet2!$B$2:$G$588,6,FALSE),0)</f>
        <v>12061</v>
      </c>
      <c r="P3141" t="s">
        <v>22</v>
      </c>
      <c r="Q3141" s="2">
        <v>0.38760673210000002</v>
      </c>
      <c r="R3141" s="3">
        <v>0.28000000000000003</v>
      </c>
      <c r="S3141" s="3" t="str">
        <f t="shared" si="278"/>
        <v>Y</v>
      </c>
      <c r="T3141" s="2"/>
      <c r="U3141" s="22">
        <f t="shared" si="274"/>
        <v>0.28000000000000003</v>
      </c>
      <c r="V3141" s="10">
        <f t="shared" si="275"/>
        <v>258.72000000000003</v>
      </c>
      <c r="W3141" s="24">
        <f t="shared" si="276"/>
        <v>258.72000000000003</v>
      </c>
    </row>
    <row r="3142" spans="1:23" x14ac:dyDescent="0.3">
      <c r="A3142" t="s">
        <v>17</v>
      </c>
      <c r="B3142" t="s">
        <v>6858</v>
      </c>
      <c r="C3142" t="s">
        <v>6859</v>
      </c>
      <c r="D3142" t="s">
        <v>6876</v>
      </c>
      <c r="E3142" t="s">
        <v>6877</v>
      </c>
      <c r="F3142">
        <v>0.25</v>
      </c>
      <c r="G3142" s="2">
        <v>1</v>
      </c>
      <c r="H3142" s="4">
        <v>195.1104</v>
      </c>
      <c r="I3142" s="4">
        <v>12.9633</v>
      </c>
      <c r="J3142" s="7">
        <v>581</v>
      </c>
      <c r="K3142" s="7">
        <v>145</v>
      </c>
      <c r="L3142" s="3">
        <v>6.6400000000000001E-2</v>
      </c>
      <c r="M3142" s="5">
        <v>1.49306283</v>
      </c>
      <c r="N3142" s="6">
        <v>1</v>
      </c>
      <c r="O3142" s="8">
        <f>IFERROR(VLOOKUP(C3142,Sheet2!$B$2:$G$588,6,FALSE),0)</f>
        <v>12061</v>
      </c>
      <c r="P3142" t="s">
        <v>22</v>
      </c>
      <c r="Q3142" s="2">
        <v>0.33023581950000003</v>
      </c>
      <c r="R3142" s="3">
        <v>0.249999999999999</v>
      </c>
      <c r="S3142" s="3" t="str">
        <f t="shared" si="278"/>
        <v>Y</v>
      </c>
      <c r="T3142" s="2"/>
      <c r="U3142" s="22">
        <f t="shared" si="274"/>
        <v>0.249999999999999</v>
      </c>
      <c r="V3142" s="10">
        <f t="shared" si="275"/>
        <v>145.24999999999943</v>
      </c>
      <c r="W3142" s="24">
        <f t="shared" si="276"/>
        <v>145.24999999999943</v>
      </c>
    </row>
    <row r="3143" spans="1:23" x14ac:dyDescent="0.3">
      <c r="A3143" t="s">
        <v>17</v>
      </c>
      <c r="B3143" t="s">
        <v>6858</v>
      </c>
      <c r="C3143" t="s">
        <v>6859</v>
      </c>
      <c r="D3143" t="s">
        <v>6866</v>
      </c>
      <c r="E3143" t="s">
        <v>6867</v>
      </c>
      <c r="F3143">
        <v>0.25</v>
      </c>
      <c r="G3143" s="2">
        <v>1</v>
      </c>
      <c r="H3143" s="4">
        <v>167.55279999999999</v>
      </c>
      <c r="I3143" s="4">
        <v>15.956099999999999</v>
      </c>
      <c r="J3143" s="7">
        <v>419</v>
      </c>
      <c r="K3143" s="7">
        <v>105</v>
      </c>
      <c r="L3143" s="3">
        <v>9.5200000000000007E-2</v>
      </c>
      <c r="M3143" s="5">
        <v>0.87554814999999997</v>
      </c>
      <c r="N3143" s="6">
        <v>0.5</v>
      </c>
      <c r="O3143" s="8">
        <f>IFERROR(VLOOKUP(C3143,Sheet2!$B$2:$G$588,6,FALSE),0)</f>
        <v>12061</v>
      </c>
      <c r="P3143" t="s">
        <v>22</v>
      </c>
      <c r="Q3143" s="2">
        <v>0.42892918279999998</v>
      </c>
      <c r="R3143" s="3">
        <v>0.25</v>
      </c>
      <c r="S3143" s="3" t="str">
        <f t="shared" si="278"/>
        <v>Y</v>
      </c>
      <c r="T3143" s="2"/>
      <c r="U3143" s="22">
        <f t="shared" si="274"/>
        <v>0.25</v>
      </c>
      <c r="V3143" s="10">
        <f t="shared" si="275"/>
        <v>104.75</v>
      </c>
      <c r="W3143" s="24">
        <f t="shared" si="276"/>
        <v>104.75</v>
      </c>
    </row>
    <row r="3144" spans="1:23" x14ac:dyDescent="0.3">
      <c r="A3144" t="s">
        <v>17</v>
      </c>
      <c r="B3144" t="s">
        <v>6858</v>
      </c>
      <c r="C3144" t="s">
        <v>6859</v>
      </c>
      <c r="D3144" t="s">
        <v>6862</v>
      </c>
      <c r="E3144" t="s">
        <v>6863</v>
      </c>
      <c r="F3144">
        <v>0.3</v>
      </c>
      <c r="G3144" s="2">
        <v>1</v>
      </c>
      <c r="H3144" s="4">
        <v>66.520499999999998</v>
      </c>
      <c r="I3144" s="4">
        <v>9.3340999999999994</v>
      </c>
      <c r="J3144" s="7">
        <v>316</v>
      </c>
      <c r="K3144" s="7">
        <v>88</v>
      </c>
      <c r="L3144" s="3">
        <v>0.14030000000000001</v>
      </c>
      <c r="M3144" s="5">
        <v>1.1296867100000001</v>
      </c>
      <c r="N3144" s="6">
        <v>0.75</v>
      </c>
      <c r="O3144" s="8">
        <f>IFERROR(VLOOKUP(C3144,Sheet2!$B$2:$G$588,6,FALSE),0)</f>
        <v>12061</v>
      </c>
      <c r="P3144" t="s">
        <v>162</v>
      </c>
      <c r="Q3144" s="2">
        <v>0.33609912130000003</v>
      </c>
      <c r="R3144" s="3">
        <v>0.29999999999999899</v>
      </c>
      <c r="S3144" s="3" t="str">
        <f t="shared" si="278"/>
        <v>Y</v>
      </c>
      <c r="T3144" s="2"/>
      <c r="U3144" s="22">
        <f t="shared" si="274"/>
        <v>0.29999999999999899</v>
      </c>
      <c r="V3144" s="10">
        <f t="shared" si="275"/>
        <v>94.799999999999685</v>
      </c>
      <c r="W3144" s="24">
        <f t="shared" si="276"/>
        <v>94.799999999999685</v>
      </c>
    </row>
    <row r="3145" spans="1:23" x14ac:dyDescent="0.3">
      <c r="A3145" t="s">
        <v>17</v>
      </c>
      <c r="B3145" t="s">
        <v>6858</v>
      </c>
      <c r="C3145" t="s">
        <v>6859</v>
      </c>
      <c r="D3145" t="s">
        <v>6872</v>
      </c>
      <c r="E3145" t="s">
        <v>6873</v>
      </c>
      <c r="F3145">
        <v>0.4</v>
      </c>
      <c r="G3145" s="2">
        <v>1</v>
      </c>
      <c r="H3145" s="4">
        <v>54.636899999999997</v>
      </c>
      <c r="I3145" s="4">
        <v>8.3697999999999997</v>
      </c>
      <c r="J3145" s="7">
        <v>295</v>
      </c>
      <c r="K3145" s="7">
        <v>107</v>
      </c>
      <c r="L3145" s="3">
        <v>0.1532</v>
      </c>
      <c r="M3145" s="5">
        <v>1.1755566399999999</v>
      </c>
      <c r="N3145" s="6">
        <v>0.75</v>
      </c>
      <c r="O3145" s="8">
        <f>IFERROR(VLOOKUP(C3145,Sheet2!$B$2:$G$588,6,FALSE),0)</f>
        <v>12061</v>
      </c>
      <c r="P3145" t="s">
        <v>487</v>
      </c>
      <c r="Q3145" s="2">
        <v>0.36200436740000003</v>
      </c>
      <c r="R3145" s="3">
        <v>0.36200436738919201</v>
      </c>
      <c r="S3145" s="3" t="str">
        <f t="shared" si="278"/>
        <v/>
      </c>
      <c r="T3145" s="2"/>
      <c r="U3145" s="22">
        <f t="shared" si="274"/>
        <v>0.36200436738919201</v>
      </c>
      <c r="V3145" s="10">
        <f t="shared" si="275"/>
        <v>106.79128837981165</v>
      </c>
      <c r="W3145" s="24">
        <f t="shared" si="276"/>
        <v>106.79128837981165</v>
      </c>
    </row>
    <row r="3146" spans="1:23" x14ac:dyDescent="0.3">
      <c r="A3146" t="s">
        <v>17</v>
      </c>
      <c r="B3146" t="s">
        <v>6858</v>
      </c>
      <c r="C3146" t="s">
        <v>6859</v>
      </c>
      <c r="D3146" t="s">
        <v>6878</v>
      </c>
      <c r="E3146" t="s">
        <v>6879</v>
      </c>
      <c r="F3146">
        <v>0.25</v>
      </c>
      <c r="G3146" s="2">
        <v>0</v>
      </c>
      <c r="H3146" s="4">
        <v>61.5535</v>
      </c>
      <c r="I3146" s="4">
        <v>0.78959999999999997</v>
      </c>
      <c r="J3146" s="7">
        <v>27</v>
      </c>
      <c r="K3146" s="7">
        <v>4</v>
      </c>
      <c r="L3146" s="3">
        <v>1.2800000000000001E-2</v>
      </c>
      <c r="M3146" s="5">
        <v>1.1470960699999999</v>
      </c>
      <c r="N3146" s="6">
        <v>1</v>
      </c>
      <c r="O3146" s="8">
        <f>IFERROR(VLOOKUP(C3146,Sheet2!$B$2:$G$588,6,FALSE),0)</f>
        <v>12061</v>
      </c>
      <c r="P3146" t="s">
        <v>92</v>
      </c>
      <c r="Q3146" s="2">
        <v>0.12823343849999999</v>
      </c>
      <c r="R3146" s="3">
        <v>0.12823343848580401</v>
      </c>
      <c r="U3146" s="22">
        <f t="shared" ref="U3146:U3209" si="279">IF(A3146="placement",IF(T3146="",R3146,T3146),"")</f>
        <v>0.12823343848580401</v>
      </c>
      <c r="V3146" s="10">
        <f t="shared" ref="V3146:V3209" si="280">IF($A3146="placement",U3146*J3146,"")</f>
        <v>3.4623028391167083</v>
      </c>
      <c r="W3146" s="24">
        <f t="shared" ref="W3146:W3209" si="281">IF($A3146="placement",V3146,IF($A3146="site",SUMIF($C:$C,$C3146,$V:$V),IF($A3146="user",SUMIF($B:$B,$B3146,$V:$V),SUM($V:$V))))</f>
        <v>3.4623028391167083</v>
      </c>
    </row>
    <row r="3147" spans="1:23" x14ac:dyDescent="0.3">
      <c r="A3147" t="s">
        <v>17</v>
      </c>
      <c r="B3147" t="s">
        <v>6858</v>
      </c>
      <c r="C3147" t="s">
        <v>6859</v>
      </c>
      <c r="D3147" t="s">
        <v>6864</v>
      </c>
      <c r="E3147" t="s">
        <v>6865</v>
      </c>
      <c r="F3147">
        <v>0.33</v>
      </c>
      <c r="G3147" s="2">
        <v>0</v>
      </c>
      <c r="H3147" s="4">
        <v>57.958100000000002</v>
      </c>
      <c r="I3147" s="4">
        <v>0.91020000000000001</v>
      </c>
      <c r="J3147" s="7">
        <v>21</v>
      </c>
      <c r="K3147" s="7">
        <v>6</v>
      </c>
      <c r="L3147" s="3">
        <v>1.5699999999999999E-2</v>
      </c>
      <c r="M3147" s="5">
        <v>0.77849800000000002</v>
      </c>
      <c r="N3147" s="6">
        <v>0.55000000000000004</v>
      </c>
      <c r="O3147" s="8">
        <f>IFERROR(VLOOKUP(C3147,Sheet2!$B$2:$G$588,6,FALSE),0)</f>
        <v>12061</v>
      </c>
      <c r="P3147" t="s">
        <v>22</v>
      </c>
      <c r="Q3147" s="2">
        <v>0.29351135029999997</v>
      </c>
      <c r="R3147" s="3">
        <v>0.29351135034877601</v>
      </c>
      <c r="U3147" s="22">
        <f t="shared" si="279"/>
        <v>0.29351135034877601</v>
      </c>
      <c r="V3147" s="10">
        <f t="shared" si="280"/>
        <v>6.1637383573242959</v>
      </c>
      <c r="W3147" s="24">
        <f t="shared" si="281"/>
        <v>6.1637383573242959</v>
      </c>
    </row>
    <row r="3148" spans="1:23" hidden="1" x14ac:dyDescent="0.3">
      <c r="A3148" s="27" t="s">
        <v>33</v>
      </c>
      <c r="B3148" s="27" t="s">
        <v>3291</v>
      </c>
      <c r="C3148" s="27" t="s">
        <v>3292</v>
      </c>
      <c r="D3148" t="s">
        <v>34</v>
      </c>
      <c r="E3148" s="27"/>
      <c r="F3148">
        <v>0.2606</v>
      </c>
      <c r="G3148" s="28">
        <v>0.90193586000000003</v>
      </c>
      <c r="H3148" s="4">
        <v>1258.4435000000001</v>
      </c>
      <c r="I3148" s="4">
        <v>242.69149999999999</v>
      </c>
      <c r="J3148" s="7">
        <v>11969</v>
      </c>
      <c r="K3148" s="7">
        <v>3119</v>
      </c>
      <c r="L3148" s="29">
        <v>0.19289999999999999</v>
      </c>
      <c r="M3148" s="30">
        <v>1.6438731600000001</v>
      </c>
      <c r="N3148" s="31">
        <v>1</v>
      </c>
      <c r="O3148" s="32">
        <f>IFERROR(VLOOKUP(C3148,Sheet2!$B$2:$G$588,6,FALSE),0)</f>
        <v>11969</v>
      </c>
      <c r="P3148" s="27"/>
      <c r="Q3148" s="28">
        <v>0.39168055979999999</v>
      </c>
      <c r="R3148" s="29">
        <v>0.26063492168073898</v>
      </c>
      <c r="S3148" s="29"/>
      <c r="T3148" s="28"/>
      <c r="U3148" s="29" t="str">
        <f t="shared" si="279"/>
        <v/>
      </c>
      <c r="V3148" s="30" t="str">
        <f t="shared" si="280"/>
        <v/>
      </c>
      <c r="W3148" s="33">
        <f t="shared" si="281"/>
        <v>3119.7999999999997</v>
      </c>
    </row>
    <row r="3149" spans="1:23" x14ac:dyDescent="0.3">
      <c r="A3149" t="s">
        <v>17</v>
      </c>
      <c r="B3149" t="s">
        <v>3291</v>
      </c>
      <c r="C3149" t="s">
        <v>3292</v>
      </c>
      <c r="D3149" t="s">
        <v>3301</v>
      </c>
      <c r="E3149" t="s">
        <v>3302</v>
      </c>
      <c r="F3149">
        <v>0.25</v>
      </c>
      <c r="G3149" s="2">
        <v>1</v>
      </c>
      <c r="H3149" s="4">
        <v>345.65280000000001</v>
      </c>
      <c r="I3149" s="4">
        <v>102.98439999999999</v>
      </c>
      <c r="J3149" s="7">
        <v>5169</v>
      </c>
      <c r="K3149" s="7">
        <v>1292</v>
      </c>
      <c r="L3149" s="3">
        <v>0.2979</v>
      </c>
      <c r="M3149" s="5">
        <v>1.6729958300000001</v>
      </c>
      <c r="N3149" s="6">
        <v>1</v>
      </c>
      <c r="O3149" s="8">
        <f>IFERROR(VLOOKUP(C3149,Sheet2!$B$2:$G$588,6,FALSE),0)</f>
        <v>11969</v>
      </c>
      <c r="P3149" t="s">
        <v>22</v>
      </c>
      <c r="Q3149" s="2">
        <v>0.40226987870000003</v>
      </c>
      <c r="R3149" s="3">
        <v>0.25</v>
      </c>
      <c r="S3149" s="3" t="str">
        <f t="shared" ref="S3149:S3155" si="282">IF(R3149+0.01&lt;Q3149,"Y","")</f>
        <v>Y</v>
      </c>
      <c r="T3149" s="2"/>
      <c r="U3149" s="22">
        <f t="shared" si="279"/>
        <v>0.25</v>
      </c>
      <c r="V3149" s="10">
        <f t="shared" si="280"/>
        <v>1292.25</v>
      </c>
      <c r="W3149" s="24">
        <f t="shared" si="281"/>
        <v>1292.25</v>
      </c>
    </row>
    <row r="3150" spans="1:23" x14ac:dyDescent="0.3">
      <c r="A3150" t="s">
        <v>17</v>
      </c>
      <c r="B3150" t="s">
        <v>3291</v>
      </c>
      <c r="C3150" t="s">
        <v>3292</v>
      </c>
      <c r="D3150" t="s">
        <v>3321</v>
      </c>
      <c r="E3150" t="s">
        <v>3322</v>
      </c>
      <c r="F3150">
        <v>0.3</v>
      </c>
      <c r="G3150" s="2">
        <v>1</v>
      </c>
      <c r="H3150" s="4">
        <v>187.87559999999999</v>
      </c>
      <c r="I3150" s="4">
        <v>26.278500000000001</v>
      </c>
      <c r="J3150" s="7">
        <v>1476</v>
      </c>
      <c r="K3150" s="7">
        <v>443</v>
      </c>
      <c r="L3150" s="3">
        <v>0.1399</v>
      </c>
      <c r="M3150" s="5">
        <v>1.8720474899999999</v>
      </c>
      <c r="N3150" s="6">
        <v>1</v>
      </c>
      <c r="O3150" s="8">
        <f>IFERROR(VLOOKUP(C3150,Sheet2!$B$2:$G$588,6,FALSE),0)</f>
        <v>11969</v>
      </c>
      <c r="P3150" t="s">
        <v>162</v>
      </c>
      <c r="Q3150" s="2">
        <v>0.4658255174</v>
      </c>
      <c r="R3150" s="3">
        <v>0.3</v>
      </c>
      <c r="S3150" s="3" t="str">
        <f t="shared" si="282"/>
        <v>Y</v>
      </c>
      <c r="T3150" s="2"/>
      <c r="U3150" s="22">
        <f t="shared" si="279"/>
        <v>0.3</v>
      </c>
      <c r="V3150" s="10">
        <f t="shared" si="280"/>
        <v>442.8</v>
      </c>
      <c r="W3150" s="24">
        <f t="shared" si="281"/>
        <v>442.8</v>
      </c>
    </row>
    <row r="3151" spans="1:23" x14ac:dyDescent="0.3">
      <c r="A3151" t="s">
        <v>17</v>
      </c>
      <c r="B3151" t="s">
        <v>3291</v>
      </c>
      <c r="C3151" t="s">
        <v>3292</v>
      </c>
      <c r="D3151" t="s">
        <v>3297</v>
      </c>
      <c r="E3151" t="s">
        <v>3298</v>
      </c>
      <c r="F3151">
        <v>0.25</v>
      </c>
      <c r="G3151" s="2">
        <v>1</v>
      </c>
      <c r="H3151" s="4">
        <v>80.981099999999998</v>
      </c>
      <c r="I3151" s="4">
        <v>24.2791</v>
      </c>
      <c r="J3151" s="7">
        <v>1220</v>
      </c>
      <c r="K3151" s="7">
        <v>305</v>
      </c>
      <c r="L3151" s="3">
        <v>0.29980000000000001</v>
      </c>
      <c r="M3151" s="5">
        <v>1.6744591900000001</v>
      </c>
      <c r="N3151" s="6">
        <v>1</v>
      </c>
      <c r="O3151" s="8">
        <f>IFERROR(VLOOKUP(C3151,Sheet2!$B$2:$G$588,6,FALSE),0)</f>
        <v>11969</v>
      </c>
      <c r="P3151" t="s">
        <v>22</v>
      </c>
      <c r="Q3151" s="2">
        <v>0.40279225330000001</v>
      </c>
      <c r="R3151" s="3">
        <v>0.25</v>
      </c>
      <c r="S3151" s="3" t="str">
        <f t="shared" si="282"/>
        <v>Y</v>
      </c>
      <c r="T3151" s="2"/>
      <c r="U3151" s="22">
        <f t="shared" si="279"/>
        <v>0.25</v>
      </c>
      <c r="V3151" s="10">
        <f t="shared" si="280"/>
        <v>305</v>
      </c>
      <c r="W3151" s="24">
        <f t="shared" si="281"/>
        <v>305</v>
      </c>
    </row>
    <row r="3152" spans="1:23" x14ac:dyDescent="0.3">
      <c r="A3152" t="s">
        <v>17</v>
      </c>
      <c r="B3152" t="s">
        <v>3291</v>
      </c>
      <c r="C3152" t="s">
        <v>3292</v>
      </c>
      <c r="D3152" t="s">
        <v>3319</v>
      </c>
      <c r="E3152" t="s">
        <v>3320</v>
      </c>
      <c r="F3152">
        <v>0.25</v>
      </c>
      <c r="G3152" s="2">
        <v>1</v>
      </c>
      <c r="H3152" s="4">
        <v>81.324600000000004</v>
      </c>
      <c r="I3152" s="4">
        <v>20.709599999999998</v>
      </c>
      <c r="J3152" s="7">
        <v>965</v>
      </c>
      <c r="K3152" s="7">
        <v>241</v>
      </c>
      <c r="L3152" s="3">
        <v>0.25469999999999998</v>
      </c>
      <c r="M3152" s="5">
        <v>1.55292048</v>
      </c>
      <c r="N3152" s="6">
        <v>1</v>
      </c>
      <c r="O3152" s="8">
        <f>IFERROR(VLOOKUP(C3152,Sheet2!$B$2:$G$588,6,FALSE),0)</f>
        <v>11969</v>
      </c>
      <c r="P3152" t="s">
        <v>22</v>
      </c>
      <c r="Q3152" s="2">
        <v>0.35605202489999999</v>
      </c>
      <c r="R3152" s="3">
        <v>0.25</v>
      </c>
      <c r="S3152" s="3" t="str">
        <f t="shared" si="282"/>
        <v>Y</v>
      </c>
      <c r="T3152" s="2"/>
      <c r="U3152" s="22">
        <f t="shared" si="279"/>
        <v>0.25</v>
      </c>
      <c r="V3152" s="10">
        <f t="shared" si="280"/>
        <v>241.25</v>
      </c>
      <c r="W3152" s="24">
        <f t="shared" si="281"/>
        <v>241.25</v>
      </c>
    </row>
    <row r="3153" spans="1:23" x14ac:dyDescent="0.3">
      <c r="A3153" t="s">
        <v>17</v>
      </c>
      <c r="B3153" t="s">
        <v>3291</v>
      </c>
      <c r="C3153" t="s">
        <v>3292</v>
      </c>
      <c r="D3153" t="s">
        <v>3295</v>
      </c>
      <c r="E3153" t="s">
        <v>3296</v>
      </c>
      <c r="F3153">
        <v>0.25</v>
      </c>
      <c r="G3153" s="2">
        <v>1</v>
      </c>
      <c r="H3153" s="4">
        <v>64.229200000000006</v>
      </c>
      <c r="I3153" s="4">
        <v>13.0809</v>
      </c>
      <c r="J3153" s="7">
        <v>619</v>
      </c>
      <c r="K3153" s="7">
        <v>155</v>
      </c>
      <c r="L3153" s="3">
        <v>0.20369999999999999</v>
      </c>
      <c r="M3153" s="5">
        <v>1.5779481500000001</v>
      </c>
      <c r="N3153" s="6">
        <v>1</v>
      </c>
      <c r="O3153" s="8">
        <f>IFERROR(VLOOKUP(C3153,Sheet2!$B$2:$G$588,6,FALSE),0)</f>
        <v>11969</v>
      </c>
      <c r="P3153" t="s">
        <v>22</v>
      </c>
      <c r="Q3153" s="2">
        <v>0.36626561390000001</v>
      </c>
      <c r="R3153" s="3">
        <v>0.25</v>
      </c>
      <c r="S3153" s="3" t="str">
        <f t="shared" si="282"/>
        <v>Y</v>
      </c>
      <c r="T3153" s="2"/>
      <c r="U3153" s="22">
        <f t="shared" si="279"/>
        <v>0.25</v>
      </c>
      <c r="V3153" s="10">
        <f t="shared" si="280"/>
        <v>154.75</v>
      </c>
      <c r="W3153" s="24">
        <f t="shared" si="281"/>
        <v>154.75</v>
      </c>
    </row>
    <row r="3154" spans="1:23" x14ac:dyDescent="0.3">
      <c r="A3154" t="s">
        <v>17</v>
      </c>
      <c r="B3154" t="s">
        <v>3291</v>
      </c>
      <c r="C3154" t="s">
        <v>3292</v>
      </c>
      <c r="D3154" t="s">
        <v>3323</v>
      </c>
      <c r="E3154" t="s">
        <v>3324</v>
      </c>
      <c r="F3154">
        <v>0.3</v>
      </c>
      <c r="G3154" s="2">
        <v>1</v>
      </c>
      <c r="H3154" s="4">
        <v>75.250600000000006</v>
      </c>
      <c r="I3154" s="4">
        <v>9.9111999999999991</v>
      </c>
      <c r="J3154" s="7">
        <v>508</v>
      </c>
      <c r="K3154" s="7">
        <v>152</v>
      </c>
      <c r="L3154" s="3">
        <v>0.13170000000000001</v>
      </c>
      <c r="M3154" s="5">
        <v>1.7072796299999999</v>
      </c>
      <c r="N3154" s="6">
        <v>1</v>
      </c>
      <c r="O3154" s="8">
        <f>IFERROR(VLOOKUP(C3154,Sheet2!$B$2:$G$588,6,FALSE),0)</f>
        <v>11969</v>
      </c>
      <c r="P3154" t="s">
        <v>162</v>
      </c>
      <c r="Q3154" s="2">
        <v>0.41427286959999998</v>
      </c>
      <c r="R3154" s="3">
        <v>0.3</v>
      </c>
      <c r="S3154" s="3" t="str">
        <f t="shared" si="282"/>
        <v>Y</v>
      </c>
      <c r="T3154" s="2"/>
      <c r="U3154" s="22">
        <f t="shared" si="279"/>
        <v>0.3</v>
      </c>
      <c r="V3154" s="10">
        <f t="shared" si="280"/>
        <v>152.4</v>
      </c>
      <c r="W3154" s="24">
        <f t="shared" si="281"/>
        <v>152.4</v>
      </c>
    </row>
    <row r="3155" spans="1:23" x14ac:dyDescent="0.3">
      <c r="A3155" t="s">
        <v>17</v>
      </c>
      <c r="B3155" t="s">
        <v>3291</v>
      </c>
      <c r="C3155" t="s">
        <v>3292</v>
      </c>
      <c r="D3155" t="s">
        <v>3327</v>
      </c>
      <c r="E3155" t="s">
        <v>3328</v>
      </c>
      <c r="F3155">
        <v>0.3</v>
      </c>
      <c r="G3155" s="2">
        <v>1</v>
      </c>
      <c r="H3155" s="4">
        <v>84.8369</v>
      </c>
      <c r="I3155" s="4">
        <v>7.2595999999999998</v>
      </c>
      <c r="J3155" s="7">
        <v>345</v>
      </c>
      <c r="K3155" s="7">
        <v>103</v>
      </c>
      <c r="L3155" s="3">
        <v>8.5599999999999996E-2</v>
      </c>
      <c r="M3155" s="5">
        <v>1.5832693799999999</v>
      </c>
      <c r="N3155" s="6">
        <v>1</v>
      </c>
      <c r="O3155" s="8">
        <f>IFERROR(VLOOKUP(C3155,Sheet2!$B$2:$G$588,6,FALSE),0)</f>
        <v>11969</v>
      </c>
      <c r="P3155" t="s">
        <v>162</v>
      </c>
      <c r="Q3155" s="2">
        <v>0.36839554050000001</v>
      </c>
      <c r="R3155" s="3">
        <v>0.29999999999999899</v>
      </c>
      <c r="S3155" s="3" t="str">
        <f t="shared" si="282"/>
        <v>Y</v>
      </c>
      <c r="T3155" s="2"/>
      <c r="U3155" s="22">
        <f t="shared" si="279"/>
        <v>0.29999999999999899</v>
      </c>
      <c r="V3155" s="10">
        <f t="shared" si="280"/>
        <v>103.49999999999964</v>
      </c>
      <c r="W3155" s="24">
        <f t="shared" si="281"/>
        <v>103.49999999999964</v>
      </c>
    </row>
    <row r="3156" spans="1:23" x14ac:dyDescent="0.3">
      <c r="A3156" t="s">
        <v>17</v>
      </c>
      <c r="B3156" t="s">
        <v>3291</v>
      </c>
      <c r="C3156" t="s">
        <v>3292</v>
      </c>
      <c r="D3156" t="s">
        <v>3305</v>
      </c>
      <c r="E3156" t="s">
        <v>3306</v>
      </c>
      <c r="F3156">
        <v>0.25</v>
      </c>
      <c r="G3156" s="2">
        <v>0</v>
      </c>
      <c r="H3156" s="4">
        <v>32.019599999999997</v>
      </c>
      <c r="I3156" s="4">
        <v>8.0539000000000005</v>
      </c>
      <c r="J3156" s="7">
        <v>340</v>
      </c>
      <c r="K3156" s="7">
        <v>85</v>
      </c>
      <c r="L3156" s="3">
        <v>0.2515</v>
      </c>
      <c r="M3156" s="5">
        <v>1.40739302</v>
      </c>
      <c r="N3156" s="6">
        <v>1</v>
      </c>
      <c r="O3156" s="8">
        <f>IFERROR(VLOOKUP(C3156,Sheet2!$B$2:$G$588,6,FALSE),0)</f>
        <v>11969</v>
      </c>
      <c r="P3156" t="s">
        <v>22</v>
      </c>
      <c r="Q3156" s="2">
        <v>0.28946642080000001</v>
      </c>
      <c r="R3156" s="3">
        <v>0.25</v>
      </c>
      <c r="U3156" s="22">
        <f t="shared" si="279"/>
        <v>0.25</v>
      </c>
      <c r="V3156" s="10">
        <f t="shared" si="280"/>
        <v>85</v>
      </c>
      <c r="W3156" s="24">
        <f t="shared" si="281"/>
        <v>85</v>
      </c>
    </row>
    <row r="3157" spans="1:23" x14ac:dyDescent="0.3">
      <c r="A3157" t="s">
        <v>17</v>
      </c>
      <c r="B3157" t="s">
        <v>3291</v>
      </c>
      <c r="C3157" t="s">
        <v>3292</v>
      </c>
      <c r="D3157" t="s">
        <v>3315</v>
      </c>
      <c r="E3157" t="s">
        <v>3316</v>
      </c>
      <c r="F3157">
        <v>0.25</v>
      </c>
      <c r="G3157" s="2">
        <v>1</v>
      </c>
      <c r="H3157" s="4">
        <v>58.9116</v>
      </c>
      <c r="I3157" s="4">
        <v>6.3997000000000002</v>
      </c>
      <c r="J3157" s="7">
        <v>277</v>
      </c>
      <c r="K3157" s="7">
        <v>69</v>
      </c>
      <c r="L3157" s="3">
        <v>0.1086</v>
      </c>
      <c r="M3157" s="5">
        <v>1.44162686</v>
      </c>
      <c r="N3157" s="6">
        <v>1</v>
      </c>
      <c r="O3157" s="8">
        <f>IFERROR(VLOOKUP(C3157,Sheet2!$B$2:$G$588,6,FALSE),0)</f>
        <v>11969</v>
      </c>
      <c r="P3157" t="s">
        <v>22</v>
      </c>
      <c r="Q3157" s="2">
        <v>0.30633922759999999</v>
      </c>
      <c r="R3157" s="3">
        <v>0.25</v>
      </c>
      <c r="S3157" s="3" t="str">
        <f>IF(R3157+0.01&lt;Q3157,"Y","")</f>
        <v>Y</v>
      </c>
      <c r="T3157" s="2"/>
      <c r="U3157" s="22">
        <f t="shared" si="279"/>
        <v>0.25</v>
      </c>
      <c r="V3157" s="10">
        <f t="shared" si="280"/>
        <v>69.25</v>
      </c>
      <c r="W3157" s="24">
        <f t="shared" si="281"/>
        <v>69.25</v>
      </c>
    </row>
    <row r="3158" spans="1:23" x14ac:dyDescent="0.3">
      <c r="A3158" t="s">
        <v>17</v>
      </c>
      <c r="B3158" t="s">
        <v>3291</v>
      </c>
      <c r="C3158" t="s">
        <v>3292</v>
      </c>
      <c r="D3158" t="s">
        <v>3299</v>
      </c>
      <c r="E3158" t="s">
        <v>3300</v>
      </c>
      <c r="F3158">
        <v>0.25</v>
      </c>
      <c r="G3158" s="2">
        <v>0</v>
      </c>
      <c r="H3158" s="4">
        <v>26.0321</v>
      </c>
      <c r="I3158" s="4">
        <v>5.6741000000000001</v>
      </c>
      <c r="J3158" s="7">
        <v>242</v>
      </c>
      <c r="K3158" s="7">
        <v>60</v>
      </c>
      <c r="L3158" s="3">
        <v>0.218</v>
      </c>
      <c r="M3158" s="5">
        <v>1.4193587400000001</v>
      </c>
      <c r="N3158" s="6">
        <v>1</v>
      </c>
      <c r="O3158" s="8">
        <f>IFERROR(VLOOKUP(C3158,Sheet2!$B$2:$G$588,6,FALSE),0)</f>
        <v>11969</v>
      </c>
      <c r="P3158" t="s">
        <v>22</v>
      </c>
      <c r="Q3158" s="2">
        <v>0.29545648060000002</v>
      </c>
      <c r="R3158" s="3">
        <v>0.25</v>
      </c>
      <c r="U3158" s="22">
        <f t="shared" si="279"/>
        <v>0.25</v>
      </c>
      <c r="V3158" s="10">
        <f t="shared" si="280"/>
        <v>60.5</v>
      </c>
      <c r="W3158" s="24">
        <f t="shared" si="281"/>
        <v>60.5</v>
      </c>
    </row>
    <row r="3159" spans="1:23" x14ac:dyDescent="0.3">
      <c r="A3159" t="s">
        <v>17</v>
      </c>
      <c r="B3159" t="s">
        <v>3291</v>
      </c>
      <c r="C3159" t="s">
        <v>3292</v>
      </c>
      <c r="D3159" t="s">
        <v>3311</v>
      </c>
      <c r="E3159" t="s">
        <v>3312</v>
      </c>
      <c r="F3159">
        <v>0.3</v>
      </c>
      <c r="G3159" s="2">
        <v>1</v>
      </c>
      <c r="H3159" s="4">
        <v>69.413600000000002</v>
      </c>
      <c r="I3159" s="4">
        <v>2.7635000000000001</v>
      </c>
      <c r="J3159" s="7">
        <v>140</v>
      </c>
      <c r="K3159" s="7">
        <v>42</v>
      </c>
      <c r="L3159" s="3">
        <v>3.9800000000000002E-2</v>
      </c>
      <c r="M3159" s="5">
        <v>1.6901393199999999</v>
      </c>
      <c r="N3159" s="6">
        <v>1</v>
      </c>
      <c r="O3159" s="8">
        <f>IFERROR(VLOOKUP(C3159,Sheet2!$B$2:$G$588,6,FALSE),0)</f>
        <v>11969</v>
      </c>
      <c r="P3159" t="s">
        <v>162</v>
      </c>
      <c r="Q3159" s="2">
        <v>0.40833279810000001</v>
      </c>
      <c r="R3159" s="3">
        <v>0.3</v>
      </c>
      <c r="S3159" s="3" t="str">
        <f>IF(R3159+0.01&lt;Q3159,"Y","")</f>
        <v>Y</v>
      </c>
      <c r="T3159" s="2"/>
      <c r="U3159" s="22">
        <f t="shared" si="279"/>
        <v>0.3</v>
      </c>
      <c r="V3159" s="10">
        <f t="shared" si="280"/>
        <v>42</v>
      </c>
      <c r="W3159" s="24">
        <f t="shared" si="281"/>
        <v>42</v>
      </c>
    </row>
    <row r="3160" spans="1:23" x14ac:dyDescent="0.3">
      <c r="A3160" t="s">
        <v>17</v>
      </c>
      <c r="B3160" t="s">
        <v>3291</v>
      </c>
      <c r="C3160" t="s">
        <v>3292</v>
      </c>
      <c r="D3160" t="s">
        <v>3317</v>
      </c>
      <c r="E3160" t="s">
        <v>3318</v>
      </c>
      <c r="F3160">
        <v>0.25</v>
      </c>
      <c r="G3160" s="2">
        <v>0</v>
      </c>
      <c r="H3160" s="4">
        <v>16.293399999999998</v>
      </c>
      <c r="I3160" s="4">
        <v>3.3168000000000002</v>
      </c>
      <c r="J3160" s="7">
        <v>138</v>
      </c>
      <c r="K3160" s="7">
        <v>35</v>
      </c>
      <c r="L3160" s="3">
        <v>0.2036</v>
      </c>
      <c r="M3160" s="5">
        <v>1.38964574</v>
      </c>
      <c r="N3160" s="6">
        <v>1</v>
      </c>
      <c r="O3160" s="8">
        <f>IFERROR(VLOOKUP(C3160,Sheet2!$B$2:$G$588,6,FALSE),0)</f>
        <v>11969</v>
      </c>
      <c r="P3160" t="s">
        <v>22</v>
      </c>
      <c r="Q3160" s="2">
        <v>0.28039213860000001</v>
      </c>
      <c r="R3160" s="3">
        <v>0.25</v>
      </c>
      <c r="U3160" s="22">
        <f t="shared" si="279"/>
        <v>0.25</v>
      </c>
      <c r="V3160" s="10">
        <f t="shared" si="280"/>
        <v>34.5</v>
      </c>
      <c r="W3160" s="24">
        <f t="shared" si="281"/>
        <v>34.5</v>
      </c>
    </row>
    <row r="3161" spans="1:23" x14ac:dyDescent="0.3">
      <c r="A3161" t="s">
        <v>17</v>
      </c>
      <c r="B3161" t="s">
        <v>3291</v>
      </c>
      <c r="C3161" t="s">
        <v>3292</v>
      </c>
      <c r="D3161" t="s">
        <v>3325</v>
      </c>
      <c r="E3161" t="s">
        <v>3326</v>
      </c>
      <c r="F3161">
        <v>0.25</v>
      </c>
      <c r="G3161" s="2">
        <v>0</v>
      </c>
      <c r="H3161" s="4">
        <v>21.292400000000001</v>
      </c>
      <c r="I3161" s="4">
        <v>2.9154</v>
      </c>
      <c r="J3161" s="7">
        <v>136</v>
      </c>
      <c r="K3161" s="7">
        <v>34</v>
      </c>
      <c r="L3161" s="3">
        <v>0.13689999999999999</v>
      </c>
      <c r="M3161" s="5">
        <v>1.55518914</v>
      </c>
      <c r="N3161" s="6">
        <v>1</v>
      </c>
      <c r="O3161" s="8">
        <f>IFERROR(VLOOKUP(C3161,Sheet2!$B$2:$G$588,6,FALSE),0)</f>
        <v>11969</v>
      </c>
      <c r="P3161" t="s">
        <v>22</v>
      </c>
      <c r="Q3161" s="2">
        <v>0.35699139530000001</v>
      </c>
      <c r="R3161" s="3">
        <v>0.25</v>
      </c>
      <c r="U3161" s="22">
        <f t="shared" si="279"/>
        <v>0.25</v>
      </c>
      <c r="V3161" s="10">
        <f t="shared" si="280"/>
        <v>34</v>
      </c>
      <c r="W3161" s="24">
        <f t="shared" si="281"/>
        <v>34</v>
      </c>
    </row>
    <row r="3162" spans="1:23" x14ac:dyDescent="0.3">
      <c r="A3162" t="s">
        <v>17</v>
      </c>
      <c r="B3162" t="s">
        <v>3291</v>
      </c>
      <c r="C3162" t="s">
        <v>3292</v>
      </c>
      <c r="D3162" t="s">
        <v>3293</v>
      </c>
      <c r="E3162" t="s">
        <v>3294</v>
      </c>
      <c r="F3162">
        <v>0.25</v>
      </c>
      <c r="G3162" s="2">
        <v>0</v>
      </c>
      <c r="H3162" s="4">
        <v>18.409300000000002</v>
      </c>
      <c r="I3162" s="4">
        <v>3.1415999999999999</v>
      </c>
      <c r="J3162" s="7">
        <v>131</v>
      </c>
      <c r="K3162" s="7">
        <v>33</v>
      </c>
      <c r="L3162" s="3">
        <v>0.17069999999999999</v>
      </c>
      <c r="M3162" s="5">
        <v>1.39414774</v>
      </c>
      <c r="N3162" s="6">
        <v>1</v>
      </c>
      <c r="O3162" s="8">
        <f>IFERROR(VLOOKUP(C3162,Sheet2!$B$2:$G$588,6,FALSE),0)</f>
        <v>11969</v>
      </c>
      <c r="P3162" t="s">
        <v>22</v>
      </c>
      <c r="Q3162" s="2">
        <v>0.2827159044</v>
      </c>
      <c r="R3162" s="3">
        <v>0.25</v>
      </c>
      <c r="U3162" s="22">
        <f t="shared" si="279"/>
        <v>0.25</v>
      </c>
      <c r="V3162" s="10">
        <f t="shared" si="280"/>
        <v>32.75</v>
      </c>
      <c r="W3162" s="24">
        <f t="shared" si="281"/>
        <v>32.75</v>
      </c>
    </row>
    <row r="3163" spans="1:23" x14ac:dyDescent="0.3">
      <c r="A3163" t="s">
        <v>17</v>
      </c>
      <c r="B3163" t="s">
        <v>3291</v>
      </c>
      <c r="C3163" t="s">
        <v>3292</v>
      </c>
      <c r="D3163" t="s">
        <v>3309</v>
      </c>
      <c r="E3163" t="s">
        <v>3310</v>
      </c>
      <c r="F3163">
        <v>0.25</v>
      </c>
      <c r="G3163" s="2">
        <v>0</v>
      </c>
      <c r="H3163" s="4">
        <v>15.3505</v>
      </c>
      <c r="I3163" s="4">
        <v>2.7932000000000001</v>
      </c>
      <c r="J3163" s="7">
        <v>121</v>
      </c>
      <c r="K3163" s="7">
        <v>30</v>
      </c>
      <c r="L3163" s="3">
        <v>0.182</v>
      </c>
      <c r="M3163" s="5">
        <v>1.4415394500000001</v>
      </c>
      <c r="N3163" s="6">
        <v>1</v>
      </c>
      <c r="O3163" s="8">
        <f>IFERROR(VLOOKUP(C3163,Sheet2!$B$2:$G$588,6,FALSE),0)</f>
        <v>11969</v>
      </c>
      <c r="P3163" t="s">
        <v>22</v>
      </c>
      <c r="Q3163" s="2">
        <v>0.30629716489999997</v>
      </c>
      <c r="R3163" s="3">
        <v>0.249999999999999</v>
      </c>
      <c r="U3163" s="22">
        <f t="shared" si="279"/>
        <v>0.249999999999999</v>
      </c>
      <c r="V3163" s="10">
        <f t="shared" si="280"/>
        <v>30.249999999999879</v>
      </c>
      <c r="W3163" s="24">
        <f t="shared" si="281"/>
        <v>30.249999999999879</v>
      </c>
    </row>
    <row r="3164" spans="1:23" x14ac:dyDescent="0.3">
      <c r="A3164" t="s">
        <v>17</v>
      </c>
      <c r="B3164" t="s">
        <v>3291</v>
      </c>
      <c r="C3164" t="s">
        <v>3292</v>
      </c>
      <c r="D3164" t="s">
        <v>3307</v>
      </c>
      <c r="E3164" t="s">
        <v>3308</v>
      </c>
      <c r="F3164">
        <v>0.3</v>
      </c>
      <c r="G3164" s="2">
        <v>1</v>
      </c>
      <c r="H3164" s="4">
        <v>68.262</v>
      </c>
      <c r="I3164" s="4">
        <v>1.5516000000000001</v>
      </c>
      <c r="J3164" s="7">
        <v>77</v>
      </c>
      <c r="K3164" s="7">
        <v>23</v>
      </c>
      <c r="L3164" s="3">
        <v>2.2700000000000001E-2</v>
      </c>
      <c r="M3164" s="5">
        <v>1.6605929500000001</v>
      </c>
      <c r="N3164" s="6">
        <v>1</v>
      </c>
      <c r="O3164" s="8">
        <f>IFERROR(VLOOKUP(C3164,Sheet2!$B$2:$G$588,6,FALSE),0)</f>
        <v>11969</v>
      </c>
      <c r="P3164" t="s">
        <v>162</v>
      </c>
      <c r="Q3164" s="2">
        <v>0.39780546360000002</v>
      </c>
      <c r="R3164" s="3">
        <v>0.3</v>
      </c>
      <c r="S3164" s="3" t="str">
        <f>IF(R3164+0.01&lt;Q3164,"Y","")</f>
        <v>Y</v>
      </c>
      <c r="T3164" s="2"/>
      <c r="U3164" s="22">
        <f t="shared" si="279"/>
        <v>0.3</v>
      </c>
      <c r="V3164" s="10">
        <f t="shared" si="280"/>
        <v>23.099999999999998</v>
      </c>
      <c r="W3164" s="24">
        <f t="shared" si="281"/>
        <v>23.099999999999998</v>
      </c>
    </row>
    <row r="3165" spans="1:23" x14ac:dyDescent="0.3">
      <c r="A3165" t="s">
        <v>17</v>
      </c>
      <c r="B3165" t="s">
        <v>3291</v>
      </c>
      <c r="C3165" t="s">
        <v>3292</v>
      </c>
      <c r="D3165" t="s">
        <v>3313</v>
      </c>
      <c r="E3165" t="s">
        <v>3314</v>
      </c>
      <c r="F3165">
        <v>0.25</v>
      </c>
      <c r="G3165" s="2">
        <v>0</v>
      </c>
      <c r="H3165" s="4">
        <v>5.5983999999999998</v>
      </c>
      <c r="I3165" s="4">
        <v>0.89259999999999995</v>
      </c>
      <c r="J3165" s="7">
        <v>37</v>
      </c>
      <c r="K3165" s="7">
        <v>9</v>
      </c>
      <c r="L3165" s="3">
        <v>0.15939999999999999</v>
      </c>
      <c r="M3165" s="5">
        <v>1.3744078099999999</v>
      </c>
      <c r="N3165" s="6">
        <v>1</v>
      </c>
      <c r="O3165" s="8">
        <f>IFERROR(VLOOKUP(C3165,Sheet2!$B$2:$G$588,6,FALSE),0)</f>
        <v>11969</v>
      </c>
      <c r="P3165" t="s">
        <v>22</v>
      </c>
      <c r="Q3165" s="2">
        <v>0.2724139136</v>
      </c>
      <c r="R3165" s="3">
        <v>0.25</v>
      </c>
      <c r="U3165" s="22">
        <f t="shared" si="279"/>
        <v>0.25</v>
      </c>
      <c r="V3165" s="10">
        <f t="shared" si="280"/>
        <v>9.25</v>
      </c>
      <c r="W3165" s="24">
        <f t="shared" si="281"/>
        <v>9.25</v>
      </c>
    </row>
    <row r="3166" spans="1:23" x14ac:dyDescent="0.3">
      <c r="A3166" t="s">
        <v>17</v>
      </c>
      <c r="B3166" t="s">
        <v>3291</v>
      </c>
      <c r="C3166" t="s">
        <v>3292</v>
      </c>
      <c r="D3166" t="s">
        <v>3303</v>
      </c>
      <c r="E3166" t="s">
        <v>3304</v>
      </c>
      <c r="F3166">
        <v>0.25</v>
      </c>
      <c r="G3166" s="2">
        <v>0</v>
      </c>
      <c r="H3166" s="4">
        <v>6.7077999999999998</v>
      </c>
      <c r="I3166" s="4">
        <v>0.68589999999999995</v>
      </c>
      <c r="J3166" s="7">
        <v>29</v>
      </c>
      <c r="K3166" s="7">
        <v>7</v>
      </c>
      <c r="L3166" s="3">
        <v>0.1022</v>
      </c>
      <c r="M3166" s="5">
        <v>1.3969381400000001</v>
      </c>
      <c r="N3166" s="6">
        <v>1</v>
      </c>
      <c r="O3166" s="8">
        <f>IFERROR(VLOOKUP(C3166,Sheet2!$B$2:$G$588,6,FALSE),0)</f>
        <v>11969</v>
      </c>
      <c r="P3166" t="s">
        <v>22</v>
      </c>
      <c r="Q3166" s="2">
        <v>0.28414868710000002</v>
      </c>
      <c r="R3166" s="3">
        <v>0.25</v>
      </c>
      <c r="U3166" s="22">
        <f t="shared" si="279"/>
        <v>0.25</v>
      </c>
      <c r="V3166" s="10">
        <f t="shared" si="280"/>
        <v>7.25</v>
      </c>
      <c r="W3166" s="24">
        <f t="shared" si="281"/>
        <v>7.25</v>
      </c>
    </row>
    <row r="3167" spans="1:23" hidden="1" x14ac:dyDescent="0.3">
      <c r="A3167" t="s">
        <v>33</v>
      </c>
      <c r="B3167" t="s">
        <v>4381</v>
      </c>
      <c r="C3167" t="s">
        <v>4382</v>
      </c>
      <c r="D3167" t="s">
        <v>34</v>
      </c>
      <c r="F3167">
        <v>0.27</v>
      </c>
      <c r="G3167" s="2">
        <v>0</v>
      </c>
      <c r="H3167" s="4">
        <v>4571.0774000000001</v>
      </c>
      <c r="I3167" s="4">
        <v>380.52050000000003</v>
      </c>
      <c r="J3167" s="7">
        <v>11816</v>
      </c>
      <c r="K3167" s="7">
        <v>3135</v>
      </c>
      <c r="L3167" s="3">
        <v>8.3199999999999996E-2</v>
      </c>
      <c r="M3167" s="5">
        <v>1.03506502</v>
      </c>
      <c r="N3167" s="6">
        <v>0.72639500000000001</v>
      </c>
      <c r="O3167" s="8">
        <f>IFERROR(VLOOKUP(C3167,Sheet2!$B$2:$G$588,6,FALSE),0)</f>
        <v>11816</v>
      </c>
      <c r="Q3167" s="2">
        <v>0.29821316599999997</v>
      </c>
      <c r="R3167" s="3">
        <v>0.26998008591955103</v>
      </c>
      <c r="U3167" s="22" t="str">
        <f t="shared" si="279"/>
        <v/>
      </c>
      <c r="V3167" s="10" t="str">
        <f t="shared" si="280"/>
        <v/>
      </c>
      <c r="W3167" s="24">
        <f t="shared" si="281"/>
        <v>3162.170479532695</v>
      </c>
    </row>
    <row r="3168" spans="1:23" x14ac:dyDescent="0.3">
      <c r="A3168" t="s">
        <v>17</v>
      </c>
      <c r="B3168" t="s">
        <v>4381</v>
      </c>
      <c r="C3168" t="s">
        <v>4382</v>
      </c>
      <c r="D3168" t="s">
        <v>4387</v>
      </c>
      <c r="E3168" t="s">
        <v>4388</v>
      </c>
      <c r="F3168">
        <v>0.25</v>
      </c>
      <c r="G3168" s="2">
        <v>0</v>
      </c>
      <c r="H3168" s="4">
        <v>402.76</v>
      </c>
      <c r="I3168" s="4">
        <v>38.441600000000001</v>
      </c>
      <c r="J3168" s="7">
        <v>1566</v>
      </c>
      <c r="K3168" s="7">
        <v>384</v>
      </c>
      <c r="L3168" s="3">
        <v>9.5399999999999999E-2</v>
      </c>
      <c r="M3168" s="5">
        <v>1.35765084</v>
      </c>
      <c r="N3168" s="6">
        <v>1</v>
      </c>
      <c r="O3168" s="8">
        <f>IFERROR(VLOOKUP(C3168,Sheet2!$B$2:$G$588,6,FALSE),0)</f>
        <v>11816</v>
      </c>
      <c r="P3168" t="s">
        <v>92</v>
      </c>
      <c r="Q3168" s="2">
        <v>0.26343359179999998</v>
      </c>
      <c r="R3168" s="3">
        <v>0.25</v>
      </c>
      <c r="U3168" s="22">
        <f t="shared" si="279"/>
        <v>0.25</v>
      </c>
      <c r="V3168" s="10">
        <f t="shared" si="280"/>
        <v>391.5</v>
      </c>
      <c r="W3168" s="24">
        <f t="shared" si="281"/>
        <v>391.5</v>
      </c>
    </row>
    <row r="3169" spans="1:23" x14ac:dyDescent="0.3">
      <c r="A3169" t="s">
        <v>17</v>
      </c>
      <c r="B3169" t="s">
        <v>4381</v>
      </c>
      <c r="C3169" t="s">
        <v>4382</v>
      </c>
      <c r="D3169" t="s">
        <v>4399</v>
      </c>
      <c r="E3169" t="s">
        <v>4400</v>
      </c>
      <c r="F3169">
        <v>0.25</v>
      </c>
      <c r="G3169" s="2">
        <v>0</v>
      </c>
      <c r="H3169" s="4">
        <v>443.69970000000001</v>
      </c>
      <c r="I3169" s="4">
        <v>31.353899999999999</v>
      </c>
      <c r="J3169" s="7">
        <v>1274</v>
      </c>
      <c r="K3169" s="7">
        <v>317</v>
      </c>
      <c r="L3169" s="3">
        <v>7.0699999999999999E-2</v>
      </c>
      <c r="M3169" s="5">
        <v>1.3548125799999999</v>
      </c>
      <c r="N3169" s="6">
        <v>1</v>
      </c>
      <c r="O3169" s="8">
        <f>IFERROR(VLOOKUP(C3169,Sheet2!$B$2:$G$588,6,FALSE),0)</f>
        <v>11816</v>
      </c>
      <c r="P3169" t="s">
        <v>92</v>
      </c>
      <c r="Q3169" s="2">
        <v>0.26189052499999999</v>
      </c>
      <c r="R3169" s="3">
        <v>0.25</v>
      </c>
      <c r="U3169" s="22">
        <f t="shared" si="279"/>
        <v>0.25</v>
      </c>
      <c r="V3169" s="10">
        <f t="shared" si="280"/>
        <v>318.5</v>
      </c>
      <c r="W3169" s="24">
        <f t="shared" si="281"/>
        <v>318.5</v>
      </c>
    </row>
    <row r="3170" spans="1:23" x14ac:dyDescent="0.3">
      <c r="A3170" t="s">
        <v>17</v>
      </c>
      <c r="B3170" t="s">
        <v>4381</v>
      </c>
      <c r="C3170" t="s">
        <v>4382</v>
      </c>
      <c r="D3170" t="s">
        <v>4397</v>
      </c>
      <c r="E3170" t="s">
        <v>4398</v>
      </c>
      <c r="F3170">
        <v>0.25</v>
      </c>
      <c r="G3170" s="2">
        <v>0</v>
      </c>
      <c r="H3170" s="4">
        <v>459.51029999999997</v>
      </c>
      <c r="I3170" s="4">
        <v>28.188300000000002</v>
      </c>
      <c r="J3170" s="7">
        <v>1186</v>
      </c>
      <c r="K3170" s="7">
        <v>295</v>
      </c>
      <c r="L3170" s="3">
        <v>6.13E-2</v>
      </c>
      <c r="M3170" s="5">
        <v>1.4020829299999999</v>
      </c>
      <c r="N3170" s="6">
        <v>1</v>
      </c>
      <c r="O3170" s="8">
        <f>IFERROR(VLOOKUP(C3170,Sheet2!$B$2:$G$588,6,FALSE),0)</f>
        <v>11816</v>
      </c>
      <c r="P3170" t="s">
        <v>92</v>
      </c>
      <c r="Q3170" s="2">
        <v>0.2867754274</v>
      </c>
      <c r="R3170" s="3">
        <v>0.25</v>
      </c>
      <c r="U3170" s="22">
        <f t="shared" si="279"/>
        <v>0.25</v>
      </c>
      <c r="V3170" s="10">
        <f t="shared" si="280"/>
        <v>296.5</v>
      </c>
      <c r="W3170" s="24">
        <f t="shared" si="281"/>
        <v>296.5</v>
      </c>
    </row>
    <row r="3171" spans="1:23" x14ac:dyDescent="0.3">
      <c r="A3171" t="s">
        <v>17</v>
      </c>
      <c r="B3171" t="s">
        <v>4381</v>
      </c>
      <c r="C3171" t="s">
        <v>4382</v>
      </c>
      <c r="D3171" t="s">
        <v>4401</v>
      </c>
      <c r="E3171" t="s">
        <v>4402</v>
      </c>
      <c r="F3171">
        <v>0.25</v>
      </c>
      <c r="G3171" s="2">
        <v>0</v>
      </c>
      <c r="H3171" s="4">
        <v>293.19319999999999</v>
      </c>
      <c r="I3171" s="4">
        <v>28.5871</v>
      </c>
      <c r="J3171" s="7">
        <v>1134</v>
      </c>
      <c r="K3171" s="7">
        <v>275</v>
      </c>
      <c r="L3171" s="3">
        <v>9.7500000000000003E-2</v>
      </c>
      <c r="M3171" s="5">
        <v>1.32232503</v>
      </c>
      <c r="N3171" s="6">
        <v>1</v>
      </c>
      <c r="O3171" s="8">
        <f>IFERROR(VLOOKUP(C3171,Sheet2!$B$2:$G$588,6,FALSE),0)</f>
        <v>11816</v>
      </c>
      <c r="P3171" t="s">
        <v>92</v>
      </c>
      <c r="Q3171" s="2">
        <v>0.2437562781</v>
      </c>
      <c r="R3171" s="3">
        <v>0.24375627811214801</v>
      </c>
      <c r="U3171" s="22">
        <f t="shared" si="279"/>
        <v>0.24375627811214801</v>
      </c>
      <c r="V3171" s="10">
        <f t="shared" si="280"/>
        <v>276.41961937917586</v>
      </c>
      <c r="W3171" s="24">
        <f t="shared" si="281"/>
        <v>276.41961937917586</v>
      </c>
    </row>
    <row r="3172" spans="1:23" x14ac:dyDescent="0.3">
      <c r="A3172" t="s">
        <v>17</v>
      </c>
      <c r="B3172" t="s">
        <v>4381</v>
      </c>
      <c r="C3172" t="s">
        <v>4382</v>
      </c>
      <c r="D3172" t="s">
        <v>4395</v>
      </c>
      <c r="E3172" t="s">
        <v>4396</v>
      </c>
      <c r="F3172">
        <v>0.25</v>
      </c>
      <c r="G3172" s="2">
        <v>0</v>
      </c>
      <c r="H3172" s="4">
        <v>507.97210000000001</v>
      </c>
      <c r="I3172" s="4">
        <v>25.8566</v>
      </c>
      <c r="J3172" s="7">
        <v>1104</v>
      </c>
      <c r="K3172" s="7">
        <v>276</v>
      </c>
      <c r="L3172" s="3">
        <v>5.0900000000000001E-2</v>
      </c>
      <c r="M3172" s="5">
        <v>1.42357504</v>
      </c>
      <c r="N3172" s="6">
        <v>1</v>
      </c>
      <c r="O3172" s="8">
        <f>IFERROR(VLOOKUP(C3172,Sheet2!$B$2:$G$588,6,FALSE),0)</f>
        <v>11816</v>
      </c>
      <c r="P3172" t="s">
        <v>92</v>
      </c>
      <c r="Q3172" s="2">
        <v>0.29754317769999999</v>
      </c>
      <c r="R3172" s="3">
        <v>0.25</v>
      </c>
      <c r="U3172" s="22">
        <f t="shared" si="279"/>
        <v>0.25</v>
      </c>
      <c r="V3172" s="10">
        <f t="shared" si="280"/>
        <v>276</v>
      </c>
      <c r="W3172" s="24">
        <f t="shared" si="281"/>
        <v>276</v>
      </c>
    </row>
    <row r="3173" spans="1:23" x14ac:dyDescent="0.3">
      <c r="A3173" t="s">
        <v>17</v>
      </c>
      <c r="B3173" t="s">
        <v>4381</v>
      </c>
      <c r="C3173" t="s">
        <v>4382</v>
      </c>
      <c r="D3173" t="s">
        <v>4403</v>
      </c>
      <c r="E3173" t="s">
        <v>4404</v>
      </c>
      <c r="F3173">
        <v>0.3</v>
      </c>
      <c r="G3173" s="2">
        <v>0</v>
      </c>
      <c r="H3173" s="4">
        <v>398.60300000000001</v>
      </c>
      <c r="I3173" s="4">
        <v>45.496200000000002</v>
      </c>
      <c r="J3173" s="7">
        <v>945</v>
      </c>
      <c r="K3173" s="7">
        <v>262</v>
      </c>
      <c r="L3173" s="3">
        <v>0.11409999999999999</v>
      </c>
      <c r="M3173" s="5">
        <v>0.69246074999999996</v>
      </c>
      <c r="N3173" s="6">
        <v>0.5</v>
      </c>
      <c r="O3173" s="8">
        <f>IFERROR(VLOOKUP(C3173,Sheet2!$B$2:$G$588,6,FALSE),0)</f>
        <v>11816</v>
      </c>
      <c r="P3173" t="s">
        <v>92</v>
      </c>
      <c r="Q3173" s="2">
        <v>0.27793741820000001</v>
      </c>
      <c r="R3173" s="3">
        <v>0.27793741815187301</v>
      </c>
      <c r="U3173" s="22">
        <f t="shared" si="279"/>
        <v>0.27793741815187301</v>
      </c>
      <c r="V3173" s="10">
        <f t="shared" si="280"/>
        <v>262.65086015352</v>
      </c>
      <c r="W3173" s="24">
        <f t="shared" si="281"/>
        <v>262.65086015352</v>
      </c>
    </row>
    <row r="3174" spans="1:23" x14ac:dyDescent="0.3">
      <c r="A3174" t="s">
        <v>17</v>
      </c>
      <c r="B3174" t="s">
        <v>4381</v>
      </c>
      <c r="C3174" t="s">
        <v>4382</v>
      </c>
      <c r="D3174" t="s">
        <v>4385</v>
      </c>
      <c r="E3174" t="s">
        <v>4386</v>
      </c>
      <c r="F3174">
        <v>0.3</v>
      </c>
      <c r="G3174" s="2">
        <v>0</v>
      </c>
      <c r="H3174" s="4">
        <v>321.04649999999998</v>
      </c>
      <c r="I3174" s="4">
        <v>40.616999999999997</v>
      </c>
      <c r="J3174" s="7">
        <v>917</v>
      </c>
      <c r="K3174" s="7">
        <v>275</v>
      </c>
      <c r="L3174" s="3">
        <v>0.1265</v>
      </c>
      <c r="M3174" s="5">
        <v>0.75265634999999997</v>
      </c>
      <c r="N3174" s="6">
        <v>0.5</v>
      </c>
      <c r="O3174" s="8">
        <f>IFERROR(VLOOKUP(C3174,Sheet2!$B$2:$G$588,6,FALSE),0)</f>
        <v>11816</v>
      </c>
      <c r="P3174" t="s">
        <v>92</v>
      </c>
      <c r="Q3174" s="2">
        <v>0.33568619750000001</v>
      </c>
      <c r="R3174" s="3">
        <v>0.29999999999999899</v>
      </c>
      <c r="U3174" s="22">
        <f t="shared" si="279"/>
        <v>0.29999999999999899</v>
      </c>
      <c r="V3174" s="10">
        <f t="shared" si="280"/>
        <v>275.09999999999906</v>
      </c>
      <c r="W3174" s="24">
        <f t="shared" si="281"/>
        <v>275.09999999999906</v>
      </c>
    </row>
    <row r="3175" spans="1:23" x14ac:dyDescent="0.3">
      <c r="A3175" t="s">
        <v>17</v>
      </c>
      <c r="B3175" t="s">
        <v>4381</v>
      </c>
      <c r="C3175" t="s">
        <v>4382</v>
      </c>
      <c r="D3175" t="s">
        <v>4391</v>
      </c>
      <c r="E3175" t="s">
        <v>4392</v>
      </c>
      <c r="F3175">
        <v>0.3</v>
      </c>
      <c r="G3175" s="2">
        <v>0</v>
      </c>
      <c r="H3175" s="4">
        <v>449.9144</v>
      </c>
      <c r="I3175" s="4">
        <v>33.398200000000003</v>
      </c>
      <c r="J3175" s="7">
        <v>855</v>
      </c>
      <c r="K3175" s="7">
        <v>257</v>
      </c>
      <c r="L3175" s="3">
        <v>7.4200000000000002E-2</v>
      </c>
      <c r="M3175" s="5">
        <v>0.85365513999999998</v>
      </c>
      <c r="N3175" s="6">
        <v>0.5</v>
      </c>
      <c r="O3175" s="8">
        <f>IFERROR(VLOOKUP(C3175,Sheet2!$B$2:$G$588,6,FALSE),0)</f>
        <v>11816</v>
      </c>
      <c r="P3175" t="s">
        <v>92</v>
      </c>
      <c r="Q3175" s="2">
        <v>0.41428338069999998</v>
      </c>
      <c r="R3175" s="3">
        <v>0.3</v>
      </c>
      <c r="U3175" s="22">
        <f t="shared" si="279"/>
        <v>0.3</v>
      </c>
      <c r="V3175" s="10">
        <f t="shared" si="280"/>
        <v>256.5</v>
      </c>
      <c r="W3175" s="24">
        <f t="shared" si="281"/>
        <v>256.5</v>
      </c>
    </row>
    <row r="3176" spans="1:23" x14ac:dyDescent="0.3">
      <c r="A3176" t="s">
        <v>17</v>
      </c>
      <c r="B3176" t="s">
        <v>4381</v>
      </c>
      <c r="C3176" t="s">
        <v>4382</v>
      </c>
      <c r="D3176" t="s">
        <v>4389</v>
      </c>
      <c r="E3176" t="s">
        <v>4390</v>
      </c>
      <c r="F3176">
        <v>0.25</v>
      </c>
      <c r="G3176" s="2">
        <v>0</v>
      </c>
      <c r="H3176" s="4">
        <v>364.88440000000003</v>
      </c>
      <c r="I3176" s="4">
        <v>19.8687</v>
      </c>
      <c r="J3176" s="7">
        <v>830</v>
      </c>
      <c r="K3176" s="7">
        <v>207</v>
      </c>
      <c r="L3176" s="3">
        <v>5.45E-2</v>
      </c>
      <c r="M3176" s="5">
        <v>1.39281426</v>
      </c>
      <c r="N3176" s="6">
        <v>1</v>
      </c>
      <c r="O3176" s="8">
        <f>IFERROR(VLOOKUP(C3176,Sheet2!$B$2:$G$588,6,FALSE),0)</f>
        <v>11816</v>
      </c>
      <c r="P3176" t="s">
        <v>92</v>
      </c>
      <c r="Q3176" s="2">
        <v>0.28202917700000002</v>
      </c>
      <c r="R3176" s="3">
        <v>0.25</v>
      </c>
      <c r="U3176" s="22">
        <f t="shared" si="279"/>
        <v>0.25</v>
      </c>
      <c r="V3176" s="10">
        <f t="shared" si="280"/>
        <v>207.5</v>
      </c>
      <c r="W3176" s="24">
        <f t="shared" si="281"/>
        <v>207.5</v>
      </c>
    </row>
    <row r="3177" spans="1:23" x14ac:dyDescent="0.3">
      <c r="A3177" t="s">
        <v>17</v>
      </c>
      <c r="B3177" t="s">
        <v>4381</v>
      </c>
      <c r="C3177" t="s">
        <v>4382</v>
      </c>
      <c r="D3177" t="s">
        <v>4405</v>
      </c>
      <c r="E3177" t="s">
        <v>4406</v>
      </c>
      <c r="F3177">
        <v>0.3</v>
      </c>
      <c r="G3177" s="2">
        <v>0</v>
      </c>
      <c r="H3177" s="4">
        <v>377.75760000000002</v>
      </c>
      <c r="I3177" s="4">
        <v>31.4208</v>
      </c>
      <c r="J3177" s="7">
        <v>737</v>
      </c>
      <c r="K3177" s="7">
        <v>218</v>
      </c>
      <c r="L3177" s="3">
        <v>8.3199999999999996E-2</v>
      </c>
      <c r="M3177" s="5">
        <v>0.78166546000000003</v>
      </c>
      <c r="N3177" s="6">
        <v>0.5</v>
      </c>
      <c r="O3177" s="8">
        <f>IFERROR(VLOOKUP(C3177,Sheet2!$B$2:$G$588,6,FALSE),0)</f>
        <v>11816</v>
      </c>
      <c r="P3177" t="s">
        <v>92</v>
      </c>
      <c r="Q3177" s="2">
        <v>0.36034016229999999</v>
      </c>
      <c r="R3177" s="3">
        <v>0.3</v>
      </c>
      <c r="U3177" s="22">
        <f t="shared" si="279"/>
        <v>0.3</v>
      </c>
      <c r="V3177" s="10">
        <f t="shared" si="280"/>
        <v>221.1</v>
      </c>
      <c r="W3177" s="24">
        <f t="shared" si="281"/>
        <v>221.1</v>
      </c>
    </row>
    <row r="3178" spans="1:23" x14ac:dyDescent="0.3">
      <c r="A3178" t="s">
        <v>17</v>
      </c>
      <c r="B3178" t="s">
        <v>4381</v>
      </c>
      <c r="C3178" t="s">
        <v>4382</v>
      </c>
      <c r="D3178" t="s">
        <v>4383</v>
      </c>
      <c r="E3178" t="s">
        <v>4384</v>
      </c>
      <c r="F3178">
        <v>0.3</v>
      </c>
      <c r="G3178" s="2">
        <v>0</v>
      </c>
      <c r="H3178" s="4">
        <v>233.66640000000001</v>
      </c>
      <c r="I3178" s="4">
        <v>29.651399999999999</v>
      </c>
      <c r="J3178" s="7">
        <v>656</v>
      </c>
      <c r="K3178" s="7">
        <v>192</v>
      </c>
      <c r="L3178" s="3">
        <v>0.12690000000000001</v>
      </c>
      <c r="M3178" s="5">
        <v>0.73697181</v>
      </c>
      <c r="N3178" s="6">
        <v>0.5</v>
      </c>
      <c r="O3178" s="8">
        <f>IFERROR(VLOOKUP(C3178,Sheet2!$B$2:$G$588,6,FALSE),0)</f>
        <v>11816</v>
      </c>
      <c r="P3178" t="s">
        <v>92</v>
      </c>
      <c r="Q3178" s="2">
        <v>0.32154799610000001</v>
      </c>
      <c r="R3178" s="3">
        <v>0.3</v>
      </c>
      <c r="U3178" s="22">
        <f t="shared" si="279"/>
        <v>0.3</v>
      </c>
      <c r="V3178" s="10">
        <f t="shared" si="280"/>
        <v>196.79999999999998</v>
      </c>
      <c r="W3178" s="24">
        <f t="shared" si="281"/>
        <v>196.79999999999998</v>
      </c>
    </row>
    <row r="3179" spans="1:23" x14ac:dyDescent="0.3">
      <c r="A3179" t="s">
        <v>17</v>
      </c>
      <c r="B3179" t="s">
        <v>4381</v>
      </c>
      <c r="C3179" t="s">
        <v>4382</v>
      </c>
      <c r="D3179" t="s">
        <v>4393</v>
      </c>
      <c r="E3179" t="s">
        <v>4394</v>
      </c>
      <c r="F3179">
        <v>0.3</v>
      </c>
      <c r="G3179" s="2">
        <v>0</v>
      </c>
      <c r="H3179" s="4">
        <v>318.06950000000001</v>
      </c>
      <c r="I3179" s="4">
        <v>27.640699999999999</v>
      </c>
      <c r="J3179" s="7">
        <v>612</v>
      </c>
      <c r="K3179" s="7">
        <v>177</v>
      </c>
      <c r="L3179" s="3">
        <v>8.6900000000000005E-2</v>
      </c>
      <c r="M3179" s="5">
        <v>0.73768767999999996</v>
      </c>
      <c r="N3179" s="6">
        <v>0.5</v>
      </c>
      <c r="O3179" s="8">
        <f>IFERROR(VLOOKUP(C3179,Sheet2!$B$2:$G$588,6,FALSE),0)</f>
        <v>11816</v>
      </c>
      <c r="P3179" t="s">
        <v>92</v>
      </c>
      <c r="Q3179" s="2">
        <v>0.3222063805</v>
      </c>
      <c r="R3179" s="3">
        <v>0.3</v>
      </c>
      <c r="U3179" s="22">
        <f t="shared" si="279"/>
        <v>0.3</v>
      </c>
      <c r="V3179" s="10">
        <f t="shared" si="280"/>
        <v>183.6</v>
      </c>
      <c r="W3179" s="24">
        <f t="shared" si="281"/>
        <v>183.6</v>
      </c>
    </row>
    <row r="3180" spans="1:23" hidden="1" x14ac:dyDescent="0.3">
      <c r="A3180" s="27" t="s">
        <v>33</v>
      </c>
      <c r="B3180" s="27" t="s">
        <v>9792</v>
      </c>
      <c r="C3180" s="27" t="s">
        <v>9793</v>
      </c>
      <c r="D3180" t="s">
        <v>34</v>
      </c>
      <c r="E3180" s="27"/>
      <c r="F3180">
        <v>0.32919999999999999</v>
      </c>
      <c r="G3180" s="28">
        <v>0.96512898000000003</v>
      </c>
      <c r="H3180" s="4">
        <v>4223.2022999999999</v>
      </c>
      <c r="I3180" s="4">
        <v>366.06659999999999</v>
      </c>
      <c r="J3180" s="7">
        <v>11651</v>
      </c>
      <c r="K3180" s="7">
        <v>3794</v>
      </c>
      <c r="L3180" s="29">
        <v>8.6699999999999999E-2</v>
      </c>
      <c r="M3180" s="30">
        <v>1.0609024199999999</v>
      </c>
      <c r="N3180" s="31">
        <v>0.60157499999999997</v>
      </c>
      <c r="O3180" s="32">
        <f>IFERROR(VLOOKUP(C3180,Sheet2!$B$2:$G$588,6,FALSE),0)</f>
        <v>11651</v>
      </c>
      <c r="P3180" s="27"/>
      <c r="Q3180" s="28">
        <v>0.43295915709999999</v>
      </c>
      <c r="R3180" s="29">
        <v>0.32919610727412701</v>
      </c>
      <c r="S3180" s="29"/>
      <c r="T3180" s="28"/>
      <c r="U3180" s="29" t="str">
        <f t="shared" si="279"/>
        <v/>
      </c>
      <c r="V3180" s="30" t="str">
        <f t="shared" si="280"/>
        <v/>
      </c>
      <c r="W3180" s="33">
        <f t="shared" si="281"/>
        <v>3803.2714616099515</v>
      </c>
    </row>
    <row r="3181" spans="1:23" x14ac:dyDescent="0.3">
      <c r="A3181" t="s">
        <v>17</v>
      </c>
      <c r="B3181" t="s">
        <v>9792</v>
      </c>
      <c r="C3181" t="s">
        <v>9793</v>
      </c>
      <c r="D3181" t="s">
        <v>9800</v>
      </c>
      <c r="E3181" t="s">
        <v>9801</v>
      </c>
      <c r="F3181">
        <v>0.35</v>
      </c>
      <c r="G3181" s="2">
        <v>1</v>
      </c>
      <c r="H3181" s="4">
        <v>276.21010000000001</v>
      </c>
      <c r="I3181" s="4">
        <v>57.104900000000001</v>
      </c>
      <c r="J3181" s="7">
        <v>2787</v>
      </c>
      <c r="K3181" s="7">
        <v>975</v>
      </c>
      <c r="L3181" s="3">
        <v>0.20669999999999999</v>
      </c>
      <c r="M3181" s="5">
        <v>1.62687984</v>
      </c>
      <c r="N3181" s="6">
        <v>1</v>
      </c>
      <c r="O3181" s="8">
        <f>IFERROR(VLOOKUP(C3181,Sheet2!$B$2:$G$588,6,FALSE),0)</f>
        <v>11651</v>
      </c>
      <c r="P3181" t="s">
        <v>22</v>
      </c>
      <c r="Q3181" s="2">
        <v>0.38532645469999999</v>
      </c>
      <c r="R3181" s="3">
        <v>0.35</v>
      </c>
      <c r="S3181" s="3" t="str">
        <f t="shared" ref="S3181:S3187" si="283">IF(R3181+0.01&lt;Q3181,"Y","")</f>
        <v>Y</v>
      </c>
      <c r="T3181" s="2"/>
      <c r="U3181" s="22">
        <f t="shared" si="279"/>
        <v>0.35</v>
      </c>
      <c r="V3181" s="10">
        <f t="shared" si="280"/>
        <v>975.44999999999993</v>
      </c>
      <c r="W3181" s="24">
        <f t="shared" si="281"/>
        <v>975.44999999999993</v>
      </c>
    </row>
    <row r="3182" spans="1:23" x14ac:dyDescent="0.3">
      <c r="A3182" t="s">
        <v>17</v>
      </c>
      <c r="B3182" t="s">
        <v>9792</v>
      </c>
      <c r="C3182" t="s">
        <v>9793</v>
      </c>
      <c r="D3182" t="s">
        <v>9820</v>
      </c>
      <c r="E3182" t="s">
        <v>9821</v>
      </c>
      <c r="F3182">
        <v>0.35</v>
      </c>
      <c r="G3182" s="2">
        <v>1</v>
      </c>
      <c r="H3182" s="4">
        <v>256.96749999999997</v>
      </c>
      <c r="I3182" s="4">
        <v>52.538600000000002</v>
      </c>
      <c r="J3182" s="7">
        <v>2494</v>
      </c>
      <c r="K3182" s="7">
        <v>873</v>
      </c>
      <c r="L3182" s="3">
        <v>0.20449999999999999</v>
      </c>
      <c r="M3182" s="5">
        <v>1.58253449</v>
      </c>
      <c r="N3182" s="6">
        <v>1</v>
      </c>
      <c r="O3182" s="8">
        <f>IFERROR(VLOOKUP(C3182,Sheet2!$B$2:$G$588,6,FALSE),0)</f>
        <v>11651</v>
      </c>
      <c r="P3182" t="s">
        <v>22</v>
      </c>
      <c r="Q3182" s="2">
        <v>0.36810223889999999</v>
      </c>
      <c r="R3182" s="3">
        <v>0.35</v>
      </c>
      <c r="S3182" s="3" t="str">
        <f t="shared" si="283"/>
        <v>Y</v>
      </c>
      <c r="T3182" s="2"/>
      <c r="U3182" s="22">
        <f t="shared" si="279"/>
        <v>0.35</v>
      </c>
      <c r="V3182" s="10">
        <f t="shared" si="280"/>
        <v>872.9</v>
      </c>
      <c r="W3182" s="24">
        <f t="shared" si="281"/>
        <v>872.9</v>
      </c>
    </row>
    <row r="3183" spans="1:23" x14ac:dyDescent="0.3">
      <c r="A3183" t="s">
        <v>17</v>
      </c>
      <c r="B3183" t="s">
        <v>9792</v>
      </c>
      <c r="C3183" t="s">
        <v>9793</v>
      </c>
      <c r="D3183" t="s">
        <v>9808</v>
      </c>
      <c r="E3183" t="s">
        <v>9809</v>
      </c>
      <c r="F3183">
        <v>0.3</v>
      </c>
      <c r="G3183" s="2">
        <v>1</v>
      </c>
      <c r="H3183" s="4">
        <v>932.74429999999995</v>
      </c>
      <c r="I3183" s="4">
        <v>71.184200000000004</v>
      </c>
      <c r="J3183" s="7">
        <v>2049</v>
      </c>
      <c r="K3183" s="7">
        <v>615</v>
      </c>
      <c r="L3183" s="3">
        <v>7.6300000000000007E-2</v>
      </c>
      <c r="M3183" s="5">
        <v>0.95961284000000002</v>
      </c>
      <c r="N3183" s="6">
        <v>0.4</v>
      </c>
      <c r="O3183" s="8">
        <f>IFERROR(VLOOKUP(C3183,Sheet2!$B$2:$G$588,6,FALSE),0)</f>
        <v>11651</v>
      </c>
      <c r="P3183" t="s">
        <v>22</v>
      </c>
      <c r="Q3183" s="2">
        <v>0.58316522540000004</v>
      </c>
      <c r="R3183" s="3">
        <v>0.3</v>
      </c>
      <c r="S3183" s="3" t="str">
        <f t="shared" si="283"/>
        <v>Y</v>
      </c>
      <c r="T3183" s="2"/>
      <c r="U3183" s="22">
        <f t="shared" si="279"/>
        <v>0.3</v>
      </c>
      <c r="V3183" s="10">
        <f t="shared" si="280"/>
        <v>614.69999999999993</v>
      </c>
      <c r="W3183" s="24">
        <f t="shared" si="281"/>
        <v>614.69999999999993</v>
      </c>
    </row>
    <row r="3184" spans="1:23" x14ac:dyDescent="0.3">
      <c r="A3184" t="s">
        <v>17</v>
      </c>
      <c r="B3184" t="s">
        <v>9792</v>
      </c>
      <c r="C3184" t="s">
        <v>9793</v>
      </c>
      <c r="D3184" t="s">
        <v>9798</v>
      </c>
      <c r="E3184" t="s">
        <v>9799</v>
      </c>
      <c r="F3184">
        <v>0.35</v>
      </c>
      <c r="G3184" s="2">
        <v>1</v>
      </c>
      <c r="H3184" s="4">
        <v>1108.1224999999999</v>
      </c>
      <c r="I3184" s="4">
        <v>91.664000000000001</v>
      </c>
      <c r="J3184" s="7">
        <v>1985</v>
      </c>
      <c r="K3184" s="7">
        <v>695</v>
      </c>
      <c r="L3184" s="3">
        <v>8.2699999999999996E-2</v>
      </c>
      <c r="M3184" s="5">
        <v>0.72178982999999997</v>
      </c>
      <c r="N3184" s="6">
        <v>0.4</v>
      </c>
      <c r="O3184" s="8">
        <f>IFERROR(VLOOKUP(C3184,Sheet2!$B$2:$G$588,6,FALSE),0)</f>
        <v>11651</v>
      </c>
      <c r="P3184" t="s">
        <v>22</v>
      </c>
      <c r="Q3184" s="2">
        <v>0.44582206050000001</v>
      </c>
      <c r="R3184" s="3">
        <v>0.34999999999999898</v>
      </c>
      <c r="S3184" s="3" t="str">
        <f t="shared" si="283"/>
        <v>Y</v>
      </c>
      <c r="T3184" s="2"/>
      <c r="U3184" s="22">
        <f t="shared" si="279"/>
        <v>0.34999999999999898</v>
      </c>
      <c r="V3184" s="10">
        <f t="shared" si="280"/>
        <v>694.74999999999795</v>
      </c>
      <c r="W3184" s="24">
        <f t="shared" si="281"/>
        <v>694.74999999999795</v>
      </c>
    </row>
    <row r="3185" spans="1:23" x14ac:dyDescent="0.3">
      <c r="A3185" t="s">
        <v>17</v>
      </c>
      <c r="B3185" t="s">
        <v>9792</v>
      </c>
      <c r="C3185" t="s">
        <v>9793</v>
      </c>
      <c r="D3185" t="s">
        <v>9816</v>
      </c>
      <c r="E3185" t="s">
        <v>9817</v>
      </c>
      <c r="F3185">
        <v>0.25</v>
      </c>
      <c r="G3185" s="2">
        <v>1</v>
      </c>
      <c r="H3185" s="4">
        <v>33.334099999999999</v>
      </c>
      <c r="I3185" s="4">
        <v>12.1006</v>
      </c>
      <c r="J3185" s="7">
        <v>494</v>
      </c>
      <c r="K3185" s="7">
        <v>121</v>
      </c>
      <c r="L3185" s="3">
        <v>0.36299999999999999</v>
      </c>
      <c r="M3185" s="5">
        <v>1.3610233199999999</v>
      </c>
      <c r="N3185" s="6">
        <v>1</v>
      </c>
      <c r="O3185" s="8">
        <f>IFERROR(VLOOKUP(C3185,Sheet2!$B$2:$G$588,6,FALSE),0)</f>
        <v>11651</v>
      </c>
      <c r="P3185" t="s">
        <v>92</v>
      </c>
      <c r="Q3185" s="2">
        <v>0.26525873319999999</v>
      </c>
      <c r="R3185" s="3">
        <v>0.25</v>
      </c>
      <c r="S3185" s="3" t="str">
        <f t="shared" si="283"/>
        <v>Y</v>
      </c>
      <c r="T3185" s="2"/>
      <c r="U3185" s="22">
        <f t="shared" si="279"/>
        <v>0.25</v>
      </c>
      <c r="V3185" s="10">
        <f t="shared" si="280"/>
        <v>123.5</v>
      </c>
      <c r="W3185" s="24">
        <f t="shared" si="281"/>
        <v>123.5</v>
      </c>
    </row>
    <row r="3186" spans="1:23" x14ac:dyDescent="0.3">
      <c r="A3186" t="s">
        <v>17</v>
      </c>
      <c r="B3186" t="s">
        <v>9792</v>
      </c>
      <c r="C3186" t="s">
        <v>9793</v>
      </c>
      <c r="D3186" t="s">
        <v>9796</v>
      </c>
      <c r="E3186" t="s">
        <v>9797</v>
      </c>
      <c r="F3186">
        <v>0.35</v>
      </c>
      <c r="G3186" s="2">
        <v>1</v>
      </c>
      <c r="H3186" s="4">
        <v>342.07909999999998</v>
      </c>
      <c r="I3186" s="4">
        <v>18.623799999999999</v>
      </c>
      <c r="J3186" s="7">
        <v>477</v>
      </c>
      <c r="K3186" s="7">
        <v>167</v>
      </c>
      <c r="L3186" s="3">
        <v>5.4399999999999997E-2</v>
      </c>
      <c r="M3186" s="5">
        <v>0.85361500000000001</v>
      </c>
      <c r="N3186" s="6">
        <v>0.4</v>
      </c>
      <c r="O3186" s="8">
        <f>IFERROR(VLOOKUP(C3186,Sheet2!$B$2:$G$588,6,FALSE),0)</f>
        <v>11651</v>
      </c>
      <c r="P3186" t="s">
        <v>22</v>
      </c>
      <c r="Q3186" s="2">
        <v>0.53140467349999998</v>
      </c>
      <c r="R3186" s="3">
        <v>0.35</v>
      </c>
      <c r="S3186" s="3" t="str">
        <f t="shared" si="283"/>
        <v>Y</v>
      </c>
      <c r="T3186" s="2"/>
      <c r="U3186" s="22">
        <f t="shared" si="279"/>
        <v>0.35</v>
      </c>
      <c r="V3186" s="10">
        <f t="shared" si="280"/>
        <v>166.95</v>
      </c>
      <c r="W3186" s="24">
        <f t="shared" si="281"/>
        <v>166.95</v>
      </c>
    </row>
    <row r="3187" spans="1:23" x14ac:dyDescent="0.3">
      <c r="A3187" t="s">
        <v>17</v>
      </c>
      <c r="B3187" t="s">
        <v>9792</v>
      </c>
      <c r="C3187" t="s">
        <v>9793</v>
      </c>
      <c r="D3187" t="s">
        <v>9814</v>
      </c>
      <c r="E3187" t="s">
        <v>9815</v>
      </c>
      <c r="F3187">
        <v>0.28000000000000003</v>
      </c>
      <c r="G3187" s="2">
        <v>1</v>
      </c>
      <c r="H3187" s="4">
        <v>283.21350000000001</v>
      </c>
      <c r="I3187" s="4">
        <v>17.7224</v>
      </c>
      <c r="J3187" s="7">
        <v>420</v>
      </c>
      <c r="K3187" s="7">
        <v>118</v>
      </c>
      <c r="L3187" s="3">
        <v>6.2600000000000003E-2</v>
      </c>
      <c r="M3187" s="5">
        <v>0.79068976000000002</v>
      </c>
      <c r="N3187" s="6">
        <v>0.4</v>
      </c>
      <c r="O3187" s="8">
        <f>IFERROR(VLOOKUP(C3187,Sheet2!$B$2:$G$588,6,FALSE),0)</f>
        <v>11651</v>
      </c>
      <c r="P3187" t="s">
        <v>22</v>
      </c>
      <c r="Q3187" s="2">
        <v>0.4941125857</v>
      </c>
      <c r="R3187" s="3">
        <v>0.28000000000000003</v>
      </c>
      <c r="S3187" s="3" t="str">
        <f t="shared" si="283"/>
        <v>Y</v>
      </c>
      <c r="T3187" s="2"/>
      <c r="U3187" s="22">
        <f t="shared" si="279"/>
        <v>0.28000000000000003</v>
      </c>
      <c r="V3187" s="10">
        <f t="shared" si="280"/>
        <v>117.60000000000001</v>
      </c>
      <c r="W3187" s="24">
        <f t="shared" si="281"/>
        <v>117.60000000000001</v>
      </c>
    </row>
    <row r="3188" spans="1:23" x14ac:dyDescent="0.3">
      <c r="A3188" t="s">
        <v>17</v>
      </c>
      <c r="B3188" t="s">
        <v>9792</v>
      </c>
      <c r="C3188" t="s">
        <v>9793</v>
      </c>
      <c r="D3188" t="s">
        <v>9810</v>
      </c>
      <c r="E3188" t="s">
        <v>9811</v>
      </c>
      <c r="F3188">
        <v>0.25</v>
      </c>
      <c r="G3188" s="2">
        <v>0</v>
      </c>
      <c r="H3188" s="4">
        <v>39.425899999999999</v>
      </c>
      <c r="I3188" s="4">
        <v>10.457599999999999</v>
      </c>
      <c r="J3188" s="7">
        <v>380</v>
      </c>
      <c r="K3188" s="7">
        <v>66</v>
      </c>
      <c r="L3188" s="3">
        <v>0.26519999999999999</v>
      </c>
      <c r="M3188" s="5">
        <v>1.2111224199999999</v>
      </c>
      <c r="N3188" s="6">
        <v>1</v>
      </c>
      <c r="O3188" s="8">
        <f>IFERROR(VLOOKUP(C3188,Sheet2!$B$2:$G$588,6,FALSE),0)</f>
        <v>11651</v>
      </c>
      <c r="P3188" t="s">
        <v>92</v>
      </c>
      <c r="Q3188" s="2">
        <v>0.17431963580000001</v>
      </c>
      <c r="R3188" s="3">
        <v>0.17431963581567</v>
      </c>
      <c r="U3188" s="22">
        <f t="shared" si="279"/>
        <v>0.17431963581567</v>
      </c>
      <c r="V3188" s="10">
        <f t="shared" si="280"/>
        <v>66.241461609954598</v>
      </c>
      <c r="W3188" s="24">
        <f t="shared" si="281"/>
        <v>66.241461609954598</v>
      </c>
    </row>
    <row r="3189" spans="1:23" x14ac:dyDescent="0.3">
      <c r="A3189" t="s">
        <v>17</v>
      </c>
      <c r="B3189" t="s">
        <v>9792</v>
      </c>
      <c r="C3189" t="s">
        <v>9793</v>
      </c>
      <c r="D3189" t="s">
        <v>9804</v>
      </c>
      <c r="E3189" t="s">
        <v>9805</v>
      </c>
      <c r="F3189">
        <v>0.33</v>
      </c>
      <c r="G3189" s="2">
        <v>1</v>
      </c>
      <c r="H3189" s="4">
        <v>371.82619999999997</v>
      </c>
      <c r="I3189" s="4">
        <v>17.212900000000001</v>
      </c>
      <c r="J3189" s="7">
        <v>211</v>
      </c>
      <c r="K3189" s="7">
        <v>60</v>
      </c>
      <c r="L3189" s="3">
        <v>4.6300000000000001E-2</v>
      </c>
      <c r="M3189" s="5">
        <v>0.40932688</v>
      </c>
      <c r="N3189" s="6">
        <v>0.21</v>
      </c>
      <c r="O3189" s="8">
        <f>IFERROR(VLOOKUP(C3189,Sheet2!$B$2:$G$588,6,FALSE),0)</f>
        <v>11651</v>
      </c>
      <c r="P3189" t="s">
        <v>22</v>
      </c>
      <c r="Q3189" s="2">
        <v>0.48696259120000002</v>
      </c>
      <c r="R3189" s="3">
        <v>0.33</v>
      </c>
      <c r="S3189" s="3" t="str">
        <f t="shared" ref="S3189:S3192" si="284">IF(R3189+0.01&lt;Q3189,"Y","")</f>
        <v>Y</v>
      </c>
      <c r="T3189" s="2"/>
      <c r="U3189" s="22">
        <f t="shared" si="279"/>
        <v>0.33</v>
      </c>
      <c r="V3189" s="10">
        <f t="shared" si="280"/>
        <v>69.63000000000001</v>
      </c>
      <c r="W3189" s="24">
        <f t="shared" si="281"/>
        <v>69.63000000000001</v>
      </c>
    </row>
    <row r="3190" spans="1:23" x14ac:dyDescent="0.3">
      <c r="A3190" t="s">
        <v>17</v>
      </c>
      <c r="B3190" t="s">
        <v>9792</v>
      </c>
      <c r="C3190" t="s">
        <v>9793</v>
      </c>
      <c r="D3190" t="s">
        <v>9794</v>
      </c>
      <c r="E3190" t="s">
        <v>9795</v>
      </c>
      <c r="F3190">
        <v>0.3</v>
      </c>
      <c r="G3190" s="2">
        <v>1</v>
      </c>
      <c r="H3190" s="4">
        <v>357.53989999999999</v>
      </c>
      <c r="I3190" s="4">
        <v>8.9870999999999999</v>
      </c>
      <c r="J3190" s="7">
        <v>182</v>
      </c>
      <c r="K3190" s="7">
        <v>54</v>
      </c>
      <c r="L3190" s="3">
        <v>2.5100000000000001E-2</v>
      </c>
      <c r="M3190" s="5">
        <v>0.67374562000000005</v>
      </c>
      <c r="N3190" s="6">
        <v>0.25</v>
      </c>
      <c r="O3190" s="8">
        <f>IFERROR(VLOOKUP(C3190,Sheet2!$B$2:$G$588,6,FALSE),0)</f>
        <v>11651</v>
      </c>
      <c r="P3190" t="s">
        <v>22</v>
      </c>
      <c r="Q3190" s="2">
        <v>0.6289400731</v>
      </c>
      <c r="R3190" s="3">
        <v>0.3</v>
      </c>
      <c r="S3190" s="3" t="str">
        <f t="shared" si="284"/>
        <v>Y</v>
      </c>
      <c r="T3190" s="2"/>
      <c r="U3190" s="22">
        <f t="shared" si="279"/>
        <v>0.3</v>
      </c>
      <c r="V3190" s="10">
        <f t="shared" si="280"/>
        <v>54.6</v>
      </c>
      <c r="W3190" s="24">
        <f t="shared" si="281"/>
        <v>54.6</v>
      </c>
    </row>
    <row r="3191" spans="1:23" x14ac:dyDescent="0.3">
      <c r="A3191" t="s">
        <v>17</v>
      </c>
      <c r="B3191" t="s">
        <v>9792</v>
      </c>
      <c r="C3191" t="s">
        <v>9793</v>
      </c>
      <c r="D3191" t="s">
        <v>9812</v>
      </c>
      <c r="E3191" t="s">
        <v>9813</v>
      </c>
      <c r="F3191">
        <v>0.3</v>
      </c>
      <c r="G3191" s="2">
        <v>1</v>
      </c>
      <c r="H3191" s="4">
        <v>120.7697</v>
      </c>
      <c r="I3191" s="4">
        <v>3.9537</v>
      </c>
      <c r="J3191" s="7">
        <v>80</v>
      </c>
      <c r="K3191" s="7">
        <v>24</v>
      </c>
      <c r="L3191" s="3">
        <v>3.27E-2</v>
      </c>
      <c r="M3191" s="5">
        <v>0.67537939000000002</v>
      </c>
      <c r="N3191" s="6">
        <v>0.25</v>
      </c>
      <c r="O3191" s="8">
        <f>IFERROR(VLOOKUP(C3191,Sheet2!$B$2:$G$588,6,FALSE),0)</f>
        <v>11651</v>
      </c>
      <c r="P3191" t="s">
        <v>22</v>
      </c>
      <c r="Q3191" s="2">
        <v>0.62983768279999996</v>
      </c>
      <c r="R3191" s="3">
        <v>0.3</v>
      </c>
      <c r="S3191" s="3" t="str">
        <f t="shared" si="284"/>
        <v>Y</v>
      </c>
      <c r="T3191" s="2"/>
      <c r="U3191" s="22">
        <f t="shared" si="279"/>
        <v>0.3</v>
      </c>
      <c r="V3191" s="10">
        <f t="shared" si="280"/>
        <v>24</v>
      </c>
      <c r="W3191" s="24">
        <f t="shared" si="281"/>
        <v>24</v>
      </c>
    </row>
    <row r="3192" spans="1:23" x14ac:dyDescent="0.3">
      <c r="A3192" t="s">
        <v>17</v>
      </c>
      <c r="B3192" t="s">
        <v>9792</v>
      </c>
      <c r="C3192" t="s">
        <v>9793</v>
      </c>
      <c r="D3192" t="s">
        <v>9802</v>
      </c>
      <c r="E3192" t="s">
        <v>9803</v>
      </c>
      <c r="F3192">
        <v>0.3</v>
      </c>
      <c r="G3192" s="2">
        <v>1</v>
      </c>
      <c r="H3192" s="4">
        <v>91.131600000000006</v>
      </c>
      <c r="I3192" s="4">
        <v>3.5305</v>
      </c>
      <c r="J3192" s="7">
        <v>64</v>
      </c>
      <c r="K3192" s="7">
        <v>19</v>
      </c>
      <c r="L3192" s="3">
        <v>3.8699999999999998E-2</v>
      </c>
      <c r="M3192" s="5">
        <v>0.60876039000000004</v>
      </c>
      <c r="N3192" s="6">
        <v>0.25</v>
      </c>
      <c r="O3192" s="8">
        <f>IFERROR(VLOOKUP(C3192,Sheet2!$B$2:$G$588,6,FALSE),0)</f>
        <v>11651</v>
      </c>
      <c r="P3192" t="s">
        <v>22</v>
      </c>
      <c r="Q3192" s="2">
        <v>0.58932939390000005</v>
      </c>
      <c r="R3192" s="3">
        <v>0.3</v>
      </c>
      <c r="S3192" s="3" t="str">
        <f t="shared" si="284"/>
        <v>Y</v>
      </c>
      <c r="T3192" s="2"/>
      <c r="U3192" s="22">
        <f t="shared" si="279"/>
        <v>0.3</v>
      </c>
      <c r="V3192" s="10">
        <f t="shared" si="280"/>
        <v>19.2</v>
      </c>
      <c r="W3192" s="24">
        <f t="shared" si="281"/>
        <v>19.2</v>
      </c>
    </row>
    <row r="3193" spans="1:23" x14ac:dyDescent="0.3">
      <c r="A3193" t="s">
        <v>17</v>
      </c>
      <c r="B3193" t="s">
        <v>9792</v>
      </c>
      <c r="C3193" t="s">
        <v>9793</v>
      </c>
      <c r="D3193" t="s">
        <v>9818</v>
      </c>
      <c r="E3193" t="s">
        <v>9819</v>
      </c>
      <c r="F3193">
        <v>0.25</v>
      </c>
      <c r="G3193" s="2">
        <v>0</v>
      </c>
      <c r="H3193" s="4">
        <v>1.1886000000000001</v>
      </c>
      <c r="I3193" s="4">
        <v>0.2054</v>
      </c>
      <c r="J3193" s="7">
        <v>8</v>
      </c>
      <c r="K3193" s="7">
        <v>2</v>
      </c>
      <c r="L3193" s="3">
        <v>0.17280000000000001</v>
      </c>
      <c r="M3193" s="5">
        <v>1.34678261</v>
      </c>
      <c r="N3193" s="6">
        <v>1</v>
      </c>
      <c r="O3193" s="8">
        <f>IFERROR(VLOOKUP(C3193,Sheet2!$B$2:$G$588,6,FALSE),0)</f>
        <v>11651</v>
      </c>
      <c r="P3193" t="s">
        <v>22</v>
      </c>
      <c r="Q3193" s="2">
        <v>0.25748966940000001</v>
      </c>
      <c r="R3193" s="3">
        <v>0.25</v>
      </c>
      <c r="U3193" s="22">
        <f t="shared" si="279"/>
        <v>0.25</v>
      </c>
      <c r="V3193" s="10">
        <f t="shared" si="280"/>
        <v>2</v>
      </c>
      <c r="W3193" s="24">
        <f t="shared" si="281"/>
        <v>2</v>
      </c>
    </row>
    <row r="3194" spans="1:23" x14ac:dyDescent="0.3">
      <c r="A3194" t="s">
        <v>17</v>
      </c>
      <c r="B3194" t="s">
        <v>9792</v>
      </c>
      <c r="C3194" t="s">
        <v>9793</v>
      </c>
      <c r="D3194" t="s">
        <v>9806</v>
      </c>
      <c r="E3194" t="s">
        <v>9807</v>
      </c>
      <c r="F3194">
        <v>0.25</v>
      </c>
      <c r="G3194" s="2">
        <v>0</v>
      </c>
      <c r="H3194" s="4">
        <v>1.1246</v>
      </c>
      <c r="I3194" s="4">
        <v>0.17649999999999999</v>
      </c>
      <c r="J3194" s="7">
        <v>7</v>
      </c>
      <c r="K3194" s="7">
        <v>2</v>
      </c>
      <c r="L3194" s="3">
        <v>0.15690000000000001</v>
      </c>
      <c r="M3194" s="5">
        <v>1.3463375200000001</v>
      </c>
      <c r="N3194" s="6">
        <v>1</v>
      </c>
      <c r="O3194" s="8">
        <f>IFERROR(VLOOKUP(C3194,Sheet2!$B$2:$G$588,6,FALSE),0)</f>
        <v>11651</v>
      </c>
      <c r="P3194" t="s">
        <v>22</v>
      </c>
      <c r="Q3194" s="2">
        <v>0.25724419859999997</v>
      </c>
      <c r="R3194" s="3">
        <v>0.249999999999999</v>
      </c>
      <c r="U3194" s="22">
        <f t="shared" si="279"/>
        <v>0.249999999999999</v>
      </c>
      <c r="V3194" s="10">
        <f t="shared" si="280"/>
        <v>1.7499999999999929</v>
      </c>
      <c r="W3194" s="24">
        <f t="shared" si="281"/>
        <v>1.7499999999999929</v>
      </c>
    </row>
    <row r="3195" spans="1:23" hidden="1" x14ac:dyDescent="0.3">
      <c r="A3195" t="s">
        <v>33</v>
      </c>
      <c r="B3195" t="s">
        <v>7617</v>
      </c>
      <c r="C3195" t="s">
        <v>7618</v>
      </c>
      <c r="D3195" t="s">
        <v>34</v>
      </c>
      <c r="F3195">
        <v>0.28810000000000002</v>
      </c>
      <c r="G3195" s="2">
        <v>0</v>
      </c>
      <c r="H3195" s="4">
        <v>3399.4319</v>
      </c>
      <c r="I3195" s="4">
        <v>314.69470000000001</v>
      </c>
      <c r="J3195" s="7">
        <v>11140</v>
      </c>
      <c r="K3195" s="7">
        <v>3208</v>
      </c>
      <c r="L3195" s="3">
        <v>9.2600000000000002E-2</v>
      </c>
      <c r="M3195" s="5">
        <v>1.1799575600000001</v>
      </c>
      <c r="N3195" s="6">
        <v>0.71109900000000004</v>
      </c>
      <c r="O3195" s="8">
        <f>IFERROR(VLOOKUP(C3195,Sheet2!$B$2:$G$588,6,FALSE),0)</f>
        <v>11140</v>
      </c>
      <c r="Q3195" s="2">
        <v>0.39735205379999999</v>
      </c>
      <c r="R3195" s="3">
        <v>0.288067850470486</v>
      </c>
      <c r="U3195" s="22" t="str">
        <f t="shared" si="279"/>
        <v/>
      </c>
      <c r="V3195" s="10" t="str">
        <f t="shared" si="280"/>
        <v/>
      </c>
      <c r="W3195" s="24">
        <f t="shared" si="281"/>
        <v>3208.7699999999936</v>
      </c>
    </row>
    <row r="3196" spans="1:23" x14ac:dyDescent="0.3">
      <c r="A3196" t="s">
        <v>17</v>
      </c>
      <c r="B3196" t="s">
        <v>7617</v>
      </c>
      <c r="C3196" t="s">
        <v>7618</v>
      </c>
      <c r="D3196" t="s">
        <v>7633</v>
      </c>
      <c r="E3196" t="s">
        <v>7634</v>
      </c>
      <c r="F3196">
        <v>0.35</v>
      </c>
      <c r="G3196" s="2">
        <v>0</v>
      </c>
      <c r="H3196" s="4">
        <v>827.75300000000004</v>
      </c>
      <c r="I3196" s="4">
        <v>78.496600000000001</v>
      </c>
      <c r="J3196" s="7">
        <v>2907</v>
      </c>
      <c r="K3196" s="7">
        <v>1017</v>
      </c>
      <c r="L3196" s="3">
        <v>9.4799999999999995E-2</v>
      </c>
      <c r="M3196" s="5">
        <v>1.2346108499999999</v>
      </c>
      <c r="N3196" s="6">
        <v>0.75</v>
      </c>
      <c r="O3196" s="8">
        <f>IFERROR(VLOOKUP(C3196,Sheet2!$B$2:$G$588,6,FALSE),0)</f>
        <v>11140</v>
      </c>
      <c r="P3196" t="s">
        <v>22</v>
      </c>
      <c r="Q3196" s="2">
        <v>0.39252113440000003</v>
      </c>
      <c r="R3196" s="3">
        <v>0.34999999999999898</v>
      </c>
      <c r="U3196" s="22">
        <f t="shared" si="279"/>
        <v>0.34999999999999898</v>
      </c>
      <c r="V3196" s="10">
        <f t="shared" si="280"/>
        <v>1017.449999999997</v>
      </c>
      <c r="W3196" s="24">
        <f t="shared" si="281"/>
        <v>1017.449999999997</v>
      </c>
    </row>
    <row r="3197" spans="1:23" x14ac:dyDescent="0.3">
      <c r="A3197" t="s">
        <v>17</v>
      </c>
      <c r="B3197" t="s">
        <v>7617</v>
      </c>
      <c r="C3197" t="s">
        <v>7618</v>
      </c>
      <c r="D3197" t="s">
        <v>7627</v>
      </c>
      <c r="E3197" t="s">
        <v>7628</v>
      </c>
      <c r="F3197">
        <v>0.2</v>
      </c>
      <c r="G3197" s="2">
        <v>0</v>
      </c>
      <c r="H3197" s="4">
        <v>736.45809999999994</v>
      </c>
      <c r="I3197" s="4">
        <v>37.4071</v>
      </c>
      <c r="J3197" s="7">
        <v>2200</v>
      </c>
      <c r="K3197" s="7">
        <v>440</v>
      </c>
      <c r="L3197" s="3">
        <v>5.0799999999999998E-2</v>
      </c>
      <c r="M3197" s="5">
        <v>1.9605636799999999</v>
      </c>
      <c r="N3197" s="6">
        <v>1.25</v>
      </c>
      <c r="O3197" s="8">
        <f>IFERROR(VLOOKUP(C3197,Sheet2!$B$2:$G$588,6,FALSE),0)</f>
        <v>11140</v>
      </c>
      <c r="P3197" t="s">
        <v>95</v>
      </c>
      <c r="Q3197" s="2">
        <v>0.36242825890000002</v>
      </c>
      <c r="R3197" s="3">
        <v>0.19999999999999901</v>
      </c>
      <c r="U3197" s="22">
        <f t="shared" si="279"/>
        <v>0.19999999999999901</v>
      </c>
      <c r="V3197" s="10">
        <f t="shared" si="280"/>
        <v>439.99999999999784</v>
      </c>
      <c r="W3197" s="24">
        <f t="shared" si="281"/>
        <v>439.99999999999784</v>
      </c>
    </row>
    <row r="3198" spans="1:23" x14ac:dyDescent="0.3">
      <c r="A3198" t="s">
        <v>17</v>
      </c>
      <c r="B3198" t="s">
        <v>7617</v>
      </c>
      <c r="C3198" t="s">
        <v>7618</v>
      </c>
      <c r="D3198" t="s">
        <v>7623</v>
      </c>
      <c r="E3198" t="s">
        <v>7624</v>
      </c>
      <c r="F3198">
        <v>0.3</v>
      </c>
      <c r="G3198" s="2">
        <v>0</v>
      </c>
      <c r="H3198" s="4">
        <v>612.04970000000003</v>
      </c>
      <c r="I3198" s="4">
        <v>80.741399999999999</v>
      </c>
      <c r="J3198" s="7">
        <v>2127</v>
      </c>
      <c r="K3198" s="7">
        <v>638</v>
      </c>
      <c r="L3198" s="3">
        <v>0.13189999999999999</v>
      </c>
      <c r="M3198" s="5">
        <v>0.87816245999999998</v>
      </c>
      <c r="N3198" s="6">
        <v>0.5</v>
      </c>
      <c r="O3198" s="8">
        <f>IFERROR(VLOOKUP(C3198,Sheet2!$B$2:$G$588,6,FALSE),0)</f>
        <v>11140</v>
      </c>
      <c r="P3198" t="s">
        <v>92</v>
      </c>
      <c r="Q3198" s="2">
        <v>0.43062926909999999</v>
      </c>
      <c r="R3198" s="3">
        <v>0.3</v>
      </c>
      <c r="U3198" s="22">
        <f t="shared" si="279"/>
        <v>0.3</v>
      </c>
      <c r="V3198" s="10">
        <f t="shared" si="280"/>
        <v>638.1</v>
      </c>
      <c r="W3198" s="24">
        <f t="shared" si="281"/>
        <v>638.1</v>
      </c>
    </row>
    <row r="3199" spans="1:23" x14ac:dyDescent="0.3">
      <c r="A3199" t="s">
        <v>17</v>
      </c>
      <c r="B3199" t="s">
        <v>7617</v>
      </c>
      <c r="C3199" t="s">
        <v>7618</v>
      </c>
      <c r="D3199" t="s">
        <v>7639</v>
      </c>
      <c r="E3199" t="s">
        <v>7640</v>
      </c>
      <c r="F3199">
        <v>0.32</v>
      </c>
      <c r="G3199" s="2">
        <v>0</v>
      </c>
      <c r="H3199" s="4">
        <v>338.8501</v>
      </c>
      <c r="I3199" s="4">
        <v>32.619399999999999</v>
      </c>
      <c r="J3199" s="7">
        <v>1157</v>
      </c>
      <c r="K3199" s="7">
        <v>370</v>
      </c>
      <c r="L3199" s="3">
        <v>9.6299999999999997E-2</v>
      </c>
      <c r="M3199" s="5">
        <v>1.1818495200000001</v>
      </c>
      <c r="N3199" s="6">
        <v>0.75</v>
      </c>
      <c r="O3199" s="8">
        <f>IFERROR(VLOOKUP(C3199,Sheet2!$B$2:$G$588,6,FALSE),0)</f>
        <v>11140</v>
      </c>
      <c r="P3199" t="s">
        <v>22</v>
      </c>
      <c r="Q3199" s="2">
        <v>0.36540144050000001</v>
      </c>
      <c r="R3199" s="3">
        <v>0.32</v>
      </c>
      <c r="U3199" s="22">
        <f t="shared" si="279"/>
        <v>0.32</v>
      </c>
      <c r="V3199" s="10">
        <f t="shared" si="280"/>
        <v>370.24</v>
      </c>
      <c r="W3199" s="24">
        <f t="shared" si="281"/>
        <v>370.24</v>
      </c>
    </row>
    <row r="3200" spans="1:23" x14ac:dyDescent="0.3">
      <c r="A3200" t="s">
        <v>17</v>
      </c>
      <c r="B3200" t="s">
        <v>7617</v>
      </c>
      <c r="C3200" t="s">
        <v>7618</v>
      </c>
      <c r="D3200" t="s">
        <v>7643</v>
      </c>
      <c r="E3200" t="s">
        <v>7644</v>
      </c>
      <c r="F3200">
        <v>0.25</v>
      </c>
      <c r="G3200" s="2">
        <v>0</v>
      </c>
      <c r="H3200" s="4">
        <v>174.62549999999999</v>
      </c>
      <c r="I3200" s="4">
        <v>12.4831</v>
      </c>
      <c r="J3200" s="7">
        <v>631</v>
      </c>
      <c r="K3200" s="7">
        <v>158</v>
      </c>
      <c r="L3200" s="3">
        <v>7.1499999999999994E-2</v>
      </c>
      <c r="M3200" s="5">
        <v>1.6858208800000001</v>
      </c>
      <c r="N3200" s="6">
        <v>1</v>
      </c>
      <c r="O3200" s="8">
        <f>IFERROR(VLOOKUP(C3200,Sheet2!$B$2:$G$588,6,FALSE),0)</f>
        <v>11140</v>
      </c>
      <c r="P3200" t="s">
        <v>22</v>
      </c>
      <c r="Q3200" s="2">
        <v>0.40681716969999998</v>
      </c>
      <c r="R3200" s="3">
        <v>0.25</v>
      </c>
      <c r="U3200" s="22">
        <f t="shared" si="279"/>
        <v>0.25</v>
      </c>
      <c r="V3200" s="10">
        <f t="shared" si="280"/>
        <v>157.75</v>
      </c>
      <c r="W3200" s="24">
        <f t="shared" si="281"/>
        <v>157.75</v>
      </c>
    </row>
    <row r="3201" spans="1:23" x14ac:dyDescent="0.3">
      <c r="A3201" t="s">
        <v>17</v>
      </c>
      <c r="B3201" t="s">
        <v>7617</v>
      </c>
      <c r="C3201" t="s">
        <v>7618</v>
      </c>
      <c r="D3201" t="s">
        <v>7629</v>
      </c>
      <c r="E3201" t="s">
        <v>7630</v>
      </c>
      <c r="F3201">
        <v>0.25</v>
      </c>
      <c r="G3201" s="2">
        <v>0</v>
      </c>
      <c r="H3201" s="4">
        <v>166.1422</v>
      </c>
      <c r="I3201" s="4">
        <v>7.2393999999999998</v>
      </c>
      <c r="J3201" s="7">
        <v>440</v>
      </c>
      <c r="K3201" s="7">
        <v>110</v>
      </c>
      <c r="L3201" s="3">
        <v>4.36E-2</v>
      </c>
      <c r="M3201" s="5">
        <v>2.02405502</v>
      </c>
      <c r="N3201" s="6">
        <v>1.25</v>
      </c>
      <c r="O3201" s="8">
        <f>IFERROR(VLOOKUP(C3201,Sheet2!$B$2:$G$588,6,FALSE),0)</f>
        <v>11140</v>
      </c>
      <c r="P3201" t="s">
        <v>22</v>
      </c>
      <c r="Q3201" s="2">
        <v>0.38242785410000002</v>
      </c>
      <c r="R3201" s="3">
        <v>0.249999999999999</v>
      </c>
      <c r="U3201" s="22">
        <f t="shared" si="279"/>
        <v>0.249999999999999</v>
      </c>
      <c r="V3201" s="10">
        <f t="shared" si="280"/>
        <v>109.99999999999956</v>
      </c>
      <c r="W3201" s="24">
        <f t="shared" si="281"/>
        <v>109.99999999999956</v>
      </c>
    </row>
    <row r="3202" spans="1:23" x14ac:dyDescent="0.3">
      <c r="A3202" t="s">
        <v>17</v>
      </c>
      <c r="B3202" t="s">
        <v>7617</v>
      </c>
      <c r="C3202" t="s">
        <v>7618</v>
      </c>
      <c r="D3202" t="s">
        <v>7625</v>
      </c>
      <c r="E3202" t="s">
        <v>7626</v>
      </c>
      <c r="F3202">
        <v>0.25</v>
      </c>
      <c r="G3202" s="2">
        <v>0</v>
      </c>
      <c r="H3202" s="4">
        <v>135.9059</v>
      </c>
      <c r="I3202" s="4">
        <v>15.0617</v>
      </c>
      <c r="J3202" s="7">
        <v>434</v>
      </c>
      <c r="K3202" s="7">
        <v>109</v>
      </c>
      <c r="L3202" s="3">
        <v>0.1108</v>
      </c>
      <c r="M3202" s="5">
        <v>0.96087336000000001</v>
      </c>
      <c r="N3202" s="6">
        <v>0.5</v>
      </c>
      <c r="O3202" s="8">
        <f>IFERROR(VLOOKUP(C3202,Sheet2!$B$2:$G$588,6,FALSE),0)</f>
        <v>11140</v>
      </c>
      <c r="P3202" t="s">
        <v>92</v>
      </c>
      <c r="Q3202" s="2">
        <v>0.4796400636</v>
      </c>
      <c r="R3202" s="3">
        <v>0.249999999999999</v>
      </c>
      <c r="U3202" s="22">
        <f t="shared" si="279"/>
        <v>0.249999999999999</v>
      </c>
      <c r="V3202" s="10">
        <f t="shared" si="280"/>
        <v>108.49999999999956</v>
      </c>
      <c r="W3202" s="24">
        <f t="shared" si="281"/>
        <v>108.49999999999956</v>
      </c>
    </row>
    <row r="3203" spans="1:23" x14ac:dyDescent="0.3">
      <c r="A3203" t="s">
        <v>17</v>
      </c>
      <c r="B3203" t="s">
        <v>7617</v>
      </c>
      <c r="C3203" t="s">
        <v>7618</v>
      </c>
      <c r="D3203" t="s">
        <v>7635</v>
      </c>
      <c r="E3203" t="s">
        <v>7636</v>
      </c>
      <c r="F3203">
        <v>0.25</v>
      </c>
      <c r="G3203" s="2">
        <v>0</v>
      </c>
      <c r="H3203" s="4">
        <v>139.84030000000001</v>
      </c>
      <c r="I3203" s="4">
        <v>11.7531</v>
      </c>
      <c r="J3203" s="7">
        <v>401</v>
      </c>
      <c r="K3203" s="7">
        <v>100</v>
      </c>
      <c r="L3203" s="3">
        <v>8.4000000000000005E-2</v>
      </c>
      <c r="M3203" s="5">
        <v>1.13700895</v>
      </c>
      <c r="N3203" s="6">
        <v>0.75</v>
      </c>
      <c r="O3203" s="8">
        <f>IFERROR(VLOOKUP(C3203,Sheet2!$B$2:$G$588,6,FALSE),0)</f>
        <v>11140</v>
      </c>
      <c r="P3203" t="s">
        <v>22</v>
      </c>
      <c r="Q3203" s="2">
        <v>0.34037458310000002</v>
      </c>
      <c r="R3203" s="3">
        <v>0.25</v>
      </c>
      <c r="U3203" s="22">
        <f t="shared" si="279"/>
        <v>0.25</v>
      </c>
      <c r="V3203" s="10">
        <f t="shared" si="280"/>
        <v>100.25</v>
      </c>
      <c r="W3203" s="24">
        <f t="shared" si="281"/>
        <v>100.25</v>
      </c>
    </row>
    <row r="3204" spans="1:23" x14ac:dyDescent="0.3">
      <c r="A3204" t="s">
        <v>17</v>
      </c>
      <c r="B3204" t="s">
        <v>7617</v>
      </c>
      <c r="C3204" t="s">
        <v>7618</v>
      </c>
      <c r="D3204" t="s">
        <v>7619</v>
      </c>
      <c r="E3204" t="s">
        <v>7620</v>
      </c>
      <c r="F3204">
        <v>0.35</v>
      </c>
      <c r="G3204" s="2">
        <v>0</v>
      </c>
      <c r="H3204" s="4">
        <v>112.07859999999999</v>
      </c>
      <c r="I3204" s="4">
        <v>23.553100000000001</v>
      </c>
      <c r="J3204" s="7">
        <v>394</v>
      </c>
      <c r="K3204" s="7">
        <v>138</v>
      </c>
      <c r="L3204" s="3">
        <v>0.21010000000000001</v>
      </c>
      <c r="M3204" s="5">
        <v>0.55784292999999996</v>
      </c>
      <c r="N3204" s="6">
        <v>0.3</v>
      </c>
      <c r="O3204" s="8">
        <f>IFERROR(VLOOKUP(C3204,Sheet2!$B$2:$G$588,6,FALSE),0)</f>
        <v>11140</v>
      </c>
      <c r="P3204" t="s">
        <v>22</v>
      </c>
      <c r="Q3204" s="2">
        <v>0.46221420769999999</v>
      </c>
      <c r="R3204" s="3">
        <v>0.35</v>
      </c>
      <c r="U3204" s="22">
        <f t="shared" si="279"/>
        <v>0.35</v>
      </c>
      <c r="V3204" s="10">
        <f t="shared" si="280"/>
        <v>137.89999999999998</v>
      </c>
      <c r="W3204" s="24">
        <f t="shared" si="281"/>
        <v>137.89999999999998</v>
      </c>
    </row>
    <row r="3205" spans="1:23" x14ac:dyDescent="0.3">
      <c r="A3205" t="s">
        <v>17</v>
      </c>
      <c r="B3205" t="s">
        <v>7617</v>
      </c>
      <c r="C3205" t="s">
        <v>7618</v>
      </c>
      <c r="D3205" t="s">
        <v>7621</v>
      </c>
      <c r="E3205" t="s">
        <v>7622</v>
      </c>
      <c r="F3205">
        <v>0.27</v>
      </c>
      <c r="G3205" s="2">
        <v>0</v>
      </c>
      <c r="H3205" s="4">
        <v>50.805300000000003</v>
      </c>
      <c r="I3205" s="4">
        <v>3.3393999999999999</v>
      </c>
      <c r="J3205" s="7">
        <v>164</v>
      </c>
      <c r="K3205" s="7">
        <v>44</v>
      </c>
      <c r="L3205" s="3">
        <v>6.5699999999999995E-2</v>
      </c>
      <c r="M3205" s="5">
        <v>1.6409736500000001</v>
      </c>
      <c r="N3205" s="6">
        <v>1</v>
      </c>
      <c r="O3205" s="8">
        <f>IFERROR(VLOOKUP(C3205,Sheet2!$B$2:$G$588,6,FALSE),0)</f>
        <v>11140</v>
      </c>
      <c r="P3205" t="s">
        <v>22</v>
      </c>
      <c r="Q3205" s="2">
        <v>0.39060569249999999</v>
      </c>
      <c r="R3205" s="3">
        <v>0.26999999999999902</v>
      </c>
      <c r="U3205" s="22">
        <f t="shared" si="279"/>
        <v>0.26999999999999902</v>
      </c>
      <c r="V3205" s="10">
        <f t="shared" si="280"/>
        <v>44.279999999999838</v>
      </c>
      <c r="W3205" s="24">
        <f t="shared" si="281"/>
        <v>44.279999999999838</v>
      </c>
    </row>
    <row r="3206" spans="1:23" x14ac:dyDescent="0.3">
      <c r="A3206" t="s">
        <v>17</v>
      </c>
      <c r="B3206" t="s">
        <v>7617</v>
      </c>
      <c r="C3206" t="s">
        <v>7618</v>
      </c>
      <c r="D3206" t="s">
        <v>7637</v>
      </c>
      <c r="E3206" t="s">
        <v>7638</v>
      </c>
      <c r="F3206">
        <v>0.25</v>
      </c>
      <c r="G3206" s="2">
        <v>0</v>
      </c>
      <c r="H3206" s="4">
        <v>41.288899999999998</v>
      </c>
      <c r="I3206" s="4">
        <v>2.0413999999999999</v>
      </c>
      <c r="J3206" s="7">
        <v>107</v>
      </c>
      <c r="K3206" s="7">
        <v>27</v>
      </c>
      <c r="L3206" s="3">
        <v>4.9399999999999999E-2</v>
      </c>
      <c r="M3206" s="5">
        <v>1.74670912</v>
      </c>
      <c r="N3206" s="6">
        <v>1</v>
      </c>
      <c r="O3206" s="8">
        <f>IFERROR(VLOOKUP(C3206,Sheet2!$B$2:$G$588,6,FALSE),0)</f>
        <v>11140</v>
      </c>
      <c r="P3206" t="s">
        <v>22</v>
      </c>
      <c r="Q3206" s="2">
        <v>0.42749483160000001</v>
      </c>
      <c r="R3206" s="3">
        <v>0.25</v>
      </c>
      <c r="U3206" s="22">
        <f t="shared" si="279"/>
        <v>0.25</v>
      </c>
      <c r="V3206" s="10">
        <f t="shared" si="280"/>
        <v>26.75</v>
      </c>
      <c r="W3206" s="24">
        <f t="shared" si="281"/>
        <v>26.75</v>
      </c>
    </row>
    <row r="3207" spans="1:23" x14ac:dyDescent="0.3">
      <c r="A3207" t="s">
        <v>17</v>
      </c>
      <c r="B3207" t="s">
        <v>7617</v>
      </c>
      <c r="C3207" t="s">
        <v>7618</v>
      </c>
      <c r="D3207" t="s">
        <v>7641</v>
      </c>
      <c r="E3207" t="s">
        <v>7642</v>
      </c>
      <c r="F3207">
        <v>0.35</v>
      </c>
      <c r="G3207" s="2">
        <v>0</v>
      </c>
      <c r="H3207" s="4">
        <v>34.424599999999998</v>
      </c>
      <c r="I3207" s="4">
        <v>4.9654999999999996</v>
      </c>
      <c r="J3207" s="7">
        <v>89</v>
      </c>
      <c r="K3207" s="7">
        <v>31</v>
      </c>
      <c r="L3207" s="3">
        <v>0.14419999999999999</v>
      </c>
      <c r="M3207" s="5">
        <v>0.59977272000000004</v>
      </c>
      <c r="N3207" s="6">
        <v>0.3</v>
      </c>
      <c r="O3207" s="8">
        <f>IFERROR(VLOOKUP(C3207,Sheet2!$B$2:$G$588,6,FALSE),0)</f>
        <v>11140</v>
      </c>
      <c r="P3207" t="s">
        <v>22</v>
      </c>
      <c r="Q3207" s="2">
        <v>0.49981052609999999</v>
      </c>
      <c r="R3207" s="3">
        <v>0.35</v>
      </c>
      <c r="U3207" s="22">
        <f t="shared" si="279"/>
        <v>0.35</v>
      </c>
      <c r="V3207" s="10">
        <f t="shared" si="280"/>
        <v>31.15</v>
      </c>
      <c r="W3207" s="24">
        <f t="shared" si="281"/>
        <v>31.15</v>
      </c>
    </row>
    <row r="3208" spans="1:23" x14ac:dyDescent="0.3">
      <c r="A3208" t="s">
        <v>17</v>
      </c>
      <c r="B3208" t="s">
        <v>7617</v>
      </c>
      <c r="C3208" t="s">
        <v>7618</v>
      </c>
      <c r="D3208" t="s">
        <v>7631</v>
      </c>
      <c r="E3208" t="s">
        <v>7632</v>
      </c>
      <c r="F3208">
        <v>0.3</v>
      </c>
      <c r="G3208" s="2">
        <v>0</v>
      </c>
      <c r="H3208" s="4">
        <v>29.209900000000001</v>
      </c>
      <c r="I3208" s="4">
        <v>4.9935</v>
      </c>
      <c r="J3208" s="7">
        <v>88</v>
      </c>
      <c r="K3208" s="7">
        <v>26</v>
      </c>
      <c r="L3208" s="3">
        <v>0.17100000000000001</v>
      </c>
      <c r="M3208" s="5">
        <v>0.58548685</v>
      </c>
      <c r="N3208" s="6">
        <v>0.3</v>
      </c>
      <c r="O3208" s="8">
        <f>IFERROR(VLOOKUP(C3208,Sheet2!$B$2:$G$588,6,FALSE),0)</f>
        <v>11140</v>
      </c>
      <c r="P3208" t="s">
        <v>22</v>
      </c>
      <c r="Q3208" s="2">
        <v>0.48760591050000002</v>
      </c>
      <c r="R3208" s="3">
        <v>0.3</v>
      </c>
      <c r="U3208" s="22">
        <f t="shared" si="279"/>
        <v>0.3</v>
      </c>
      <c r="V3208" s="10">
        <f t="shared" si="280"/>
        <v>26.4</v>
      </c>
      <c r="W3208" s="24">
        <f t="shared" si="281"/>
        <v>26.4</v>
      </c>
    </row>
    <row r="3209" spans="1:23" hidden="1" x14ac:dyDescent="0.3">
      <c r="A3209" t="s">
        <v>33</v>
      </c>
      <c r="B3209" t="s">
        <v>8647</v>
      </c>
      <c r="C3209" t="s">
        <v>8648</v>
      </c>
      <c r="D3209" t="s">
        <v>34</v>
      </c>
      <c r="F3209">
        <v>0.26229999999999998</v>
      </c>
      <c r="G3209" s="2">
        <v>0</v>
      </c>
      <c r="H3209" s="4">
        <v>16075.1392</v>
      </c>
      <c r="I3209" s="4">
        <v>860.93359999999996</v>
      </c>
      <c r="J3209" s="7">
        <v>10677</v>
      </c>
      <c r="K3209" s="7">
        <v>2088</v>
      </c>
      <c r="L3209" s="3">
        <v>5.3600000000000002E-2</v>
      </c>
      <c r="M3209" s="5">
        <v>0.41337813000000001</v>
      </c>
      <c r="N3209" s="6">
        <v>0.304033</v>
      </c>
      <c r="O3209" s="8">
        <f>IFERROR(VLOOKUP(C3209,Sheet2!$B$2:$G$588,6,FALSE),0)</f>
        <v>10677</v>
      </c>
      <c r="Q3209" s="2">
        <v>0.26451600860000002</v>
      </c>
      <c r="R3209" s="3">
        <v>0.26226091806563601</v>
      </c>
      <c r="U3209" s="22" t="str">
        <f t="shared" si="279"/>
        <v/>
      </c>
      <c r="V3209" s="10" t="str">
        <f t="shared" si="280"/>
        <v/>
      </c>
      <c r="W3209" s="24">
        <f t="shared" si="281"/>
        <v>2185.9325763525699</v>
      </c>
    </row>
    <row r="3210" spans="1:23" x14ac:dyDescent="0.3">
      <c r="A3210" t="s">
        <v>17</v>
      </c>
      <c r="B3210" t="s">
        <v>8647</v>
      </c>
      <c r="C3210" t="s">
        <v>8648</v>
      </c>
      <c r="D3210" t="s">
        <v>8675</v>
      </c>
      <c r="E3210" t="s">
        <v>8676</v>
      </c>
      <c r="F3210">
        <v>0.3</v>
      </c>
      <c r="G3210" s="2">
        <v>0</v>
      </c>
      <c r="H3210" s="4">
        <v>1613.6949999999999</v>
      </c>
      <c r="I3210" s="4">
        <v>572.16489999999999</v>
      </c>
      <c r="J3210" s="7">
        <v>1853</v>
      </c>
      <c r="K3210" s="7">
        <v>130</v>
      </c>
      <c r="L3210" s="3">
        <v>0.35460000000000003</v>
      </c>
      <c r="M3210" s="5">
        <v>0.10793891999999999</v>
      </c>
      <c r="N3210" s="6">
        <v>0.1</v>
      </c>
      <c r="O3210" s="8">
        <f>IFERROR(VLOOKUP(C3210,Sheet2!$B$2:$G$588,6,FALSE),0)</f>
        <v>10677</v>
      </c>
      <c r="P3210" t="s">
        <v>22</v>
      </c>
      <c r="Q3210" s="2">
        <v>7.3550121199999999E-2</v>
      </c>
      <c r="R3210" s="3">
        <v>7.3550121208756605E-2</v>
      </c>
      <c r="U3210" s="22">
        <f t="shared" ref="U3210:U3273" si="285">IF(A3210="placement",IF(T3210="",R3210,T3210),"")</f>
        <v>7.3550121208756605E-2</v>
      </c>
      <c r="V3210" s="10">
        <f t="shared" ref="V3210:V3273" si="286">IF($A3210="placement",U3210*J3210,"")</f>
        <v>136.288374599826</v>
      </c>
      <c r="W3210" s="24">
        <f t="shared" ref="W3210:W3273" si="287">IF($A3210="placement",V3210,IF($A3210="site",SUMIF($C:$C,$C3210,$V:$V),IF($A3210="user",SUMIF($B:$B,$B3210,$V:$V),SUM($V:$V))))</f>
        <v>136.288374599826</v>
      </c>
    </row>
    <row r="3211" spans="1:23" x14ac:dyDescent="0.3">
      <c r="A3211" t="s">
        <v>17</v>
      </c>
      <c r="B3211" t="s">
        <v>8647</v>
      </c>
      <c r="C3211" t="s">
        <v>8648</v>
      </c>
      <c r="D3211" t="s">
        <v>8653</v>
      </c>
      <c r="E3211" t="s">
        <v>8654</v>
      </c>
      <c r="F3211">
        <v>0.25</v>
      </c>
      <c r="G3211" s="2">
        <v>0</v>
      </c>
      <c r="H3211" s="4">
        <v>288.72910000000002</v>
      </c>
      <c r="I3211" s="4">
        <v>39.628900000000002</v>
      </c>
      <c r="J3211" s="7">
        <v>1808</v>
      </c>
      <c r="K3211" s="7">
        <v>452</v>
      </c>
      <c r="L3211" s="3">
        <v>0.13730000000000001</v>
      </c>
      <c r="M3211" s="5">
        <v>1.5204857899999999</v>
      </c>
      <c r="N3211" s="6">
        <v>1</v>
      </c>
      <c r="O3211" s="8">
        <f>IFERROR(VLOOKUP(C3211,Sheet2!$B$2:$G$588,6,FALSE),0)</f>
        <v>10677</v>
      </c>
      <c r="P3211" t="s">
        <v>22</v>
      </c>
      <c r="Q3211" s="2">
        <v>0.34231545959999998</v>
      </c>
      <c r="R3211" s="3">
        <v>0.25</v>
      </c>
      <c r="U3211" s="22">
        <f t="shared" si="285"/>
        <v>0.25</v>
      </c>
      <c r="V3211" s="10">
        <f t="shared" si="286"/>
        <v>452</v>
      </c>
      <c r="W3211" s="24">
        <f t="shared" si="287"/>
        <v>452</v>
      </c>
    </row>
    <row r="3212" spans="1:23" x14ac:dyDescent="0.3">
      <c r="A3212" t="s">
        <v>17</v>
      </c>
      <c r="B3212" t="s">
        <v>8647</v>
      </c>
      <c r="C3212" t="s">
        <v>8648</v>
      </c>
      <c r="D3212" t="s">
        <v>8677</v>
      </c>
      <c r="E3212" t="s">
        <v>8678</v>
      </c>
      <c r="F3212">
        <v>0.25</v>
      </c>
      <c r="G3212" s="2">
        <v>0</v>
      </c>
      <c r="H3212" s="4">
        <v>258.86700000000002</v>
      </c>
      <c r="I3212" s="4">
        <v>30.7713</v>
      </c>
      <c r="J3212" s="7">
        <v>1494</v>
      </c>
      <c r="K3212" s="7">
        <v>373</v>
      </c>
      <c r="L3212" s="3">
        <v>0.11890000000000001</v>
      </c>
      <c r="M3212" s="5">
        <v>1.6181179999999999</v>
      </c>
      <c r="N3212" s="6">
        <v>1</v>
      </c>
      <c r="O3212" s="8">
        <f>IFERROR(VLOOKUP(C3212,Sheet2!$B$2:$G$588,6,FALSE),0)</f>
        <v>10677</v>
      </c>
      <c r="P3212" t="s">
        <v>22</v>
      </c>
      <c r="Q3212" s="2">
        <v>0.38199810070000001</v>
      </c>
      <c r="R3212" s="3">
        <v>0.249999999999999</v>
      </c>
      <c r="U3212" s="22">
        <f t="shared" si="285"/>
        <v>0.249999999999999</v>
      </c>
      <c r="V3212" s="10">
        <f t="shared" si="286"/>
        <v>373.49999999999852</v>
      </c>
      <c r="W3212" s="24">
        <f t="shared" si="287"/>
        <v>373.49999999999852</v>
      </c>
    </row>
    <row r="3213" spans="1:23" x14ac:dyDescent="0.3">
      <c r="A3213" t="s">
        <v>17</v>
      </c>
      <c r="B3213" t="s">
        <v>8647</v>
      </c>
      <c r="C3213" t="s">
        <v>8648</v>
      </c>
      <c r="D3213" t="s">
        <v>8651</v>
      </c>
      <c r="E3213" t="s">
        <v>8652</v>
      </c>
      <c r="F3213">
        <v>0.25</v>
      </c>
      <c r="G3213" s="2">
        <v>0</v>
      </c>
      <c r="H3213" s="4">
        <v>1851.2916</v>
      </c>
      <c r="I3213" s="4">
        <v>46.796900000000001</v>
      </c>
      <c r="J3213" s="7">
        <v>1282</v>
      </c>
      <c r="K3213" s="7">
        <v>228</v>
      </c>
      <c r="L3213" s="3">
        <v>2.53E-2</v>
      </c>
      <c r="M3213" s="5">
        <v>0.91289171999999996</v>
      </c>
      <c r="N3213" s="6">
        <v>0.75</v>
      </c>
      <c r="O3213" s="8">
        <f>IFERROR(VLOOKUP(C3213,Sheet2!$B$2:$G$588,6,FALSE),0)</f>
        <v>10677</v>
      </c>
      <c r="P3213" t="s">
        <v>92</v>
      </c>
      <c r="Q3213" s="2">
        <v>0.17843487420000001</v>
      </c>
      <c r="R3213" s="3">
        <v>0.17843487423410001</v>
      </c>
      <c r="U3213" s="22">
        <f t="shared" si="285"/>
        <v>0.17843487423410001</v>
      </c>
      <c r="V3213" s="10">
        <f t="shared" si="286"/>
        <v>228.75350876811621</v>
      </c>
      <c r="W3213" s="24">
        <f t="shared" si="287"/>
        <v>228.75350876811621</v>
      </c>
    </row>
    <row r="3214" spans="1:23" x14ac:dyDescent="0.3">
      <c r="A3214" t="s">
        <v>17</v>
      </c>
      <c r="B3214" t="s">
        <v>8647</v>
      </c>
      <c r="C3214" t="s">
        <v>8648</v>
      </c>
      <c r="D3214" t="s">
        <v>8663</v>
      </c>
      <c r="E3214" t="s">
        <v>8664</v>
      </c>
      <c r="F3214">
        <v>0.25</v>
      </c>
      <c r="G3214" s="2">
        <v>0</v>
      </c>
      <c r="H3214" s="4">
        <v>207.02359999999999</v>
      </c>
      <c r="I3214" s="4">
        <v>23.4421</v>
      </c>
      <c r="J3214" s="7">
        <v>1206</v>
      </c>
      <c r="K3214" s="7">
        <v>301</v>
      </c>
      <c r="L3214" s="3">
        <v>0.1132</v>
      </c>
      <c r="M3214" s="5">
        <v>1.7142100600000001</v>
      </c>
      <c r="N3214" s="6">
        <v>1</v>
      </c>
      <c r="O3214" s="8">
        <f>IFERROR(VLOOKUP(C3214,Sheet2!$B$2:$G$588,6,FALSE),0)</f>
        <v>10677</v>
      </c>
      <c r="P3214" t="s">
        <v>22</v>
      </c>
      <c r="Q3214" s="2">
        <v>0.41664092250000001</v>
      </c>
      <c r="R3214" s="3">
        <v>0.249999999999999</v>
      </c>
      <c r="U3214" s="22">
        <f t="shared" si="285"/>
        <v>0.249999999999999</v>
      </c>
      <c r="V3214" s="10">
        <f t="shared" si="286"/>
        <v>301.49999999999881</v>
      </c>
      <c r="W3214" s="24">
        <f t="shared" si="287"/>
        <v>301.49999999999881</v>
      </c>
    </row>
    <row r="3215" spans="1:23" x14ac:dyDescent="0.3">
      <c r="A3215" t="s">
        <v>17</v>
      </c>
      <c r="B3215" t="s">
        <v>8647</v>
      </c>
      <c r="C3215" t="s">
        <v>8648</v>
      </c>
      <c r="D3215" t="s">
        <v>8667</v>
      </c>
      <c r="E3215" t="s">
        <v>8668</v>
      </c>
      <c r="F3215">
        <v>0.25</v>
      </c>
      <c r="G3215" s="2">
        <v>0</v>
      </c>
      <c r="H3215" s="4">
        <v>1657.5472</v>
      </c>
      <c r="I3215" s="4">
        <v>80.5946</v>
      </c>
      <c r="J3215" s="7">
        <v>904</v>
      </c>
      <c r="K3215" s="7">
        <v>135</v>
      </c>
      <c r="L3215" s="3">
        <v>4.8599999999999997E-2</v>
      </c>
      <c r="M3215" s="5">
        <v>0.37387197999999999</v>
      </c>
      <c r="N3215" s="6">
        <v>0.25</v>
      </c>
      <c r="O3215" s="8">
        <f>IFERROR(VLOOKUP(C3215,Sheet2!$B$2:$G$588,6,FALSE),0)</f>
        <v>10677</v>
      </c>
      <c r="P3215" t="s">
        <v>22</v>
      </c>
      <c r="Q3215" s="2">
        <v>0.33132191109999998</v>
      </c>
      <c r="R3215" s="3">
        <v>0.249999999999999</v>
      </c>
      <c r="U3215" s="22">
        <f t="shared" si="285"/>
        <v>0.249999999999999</v>
      </c>
      <c r="V3215" s="10">
        <f t="shared" si="286"/>
        <v>225.99999999999909</v>
      </c>
      <c r="W3215" s="24">
        <f t="shared" si="287"/>
        <v>225.99999999999909</v>
      </c>
    </row>
    <row r="3216" spans="1:23" x14ac:dyDescent="0.3">
      <c r="A3216" t="s">
        <v>17</v>
      </c>
      <c r="B3216" t="s">
        <v>8647</v>
      </c>
      <c r="C3216" t="s">
        <v>8648</v>
      </c>
      <c r="D3216" t="s">
        <v>8655</v>
      </c>
      <c r="E3216" t="s">
        <v>8656</v>
      </c>
      <c r="F3216">
        <v>0.3</v>
      </c>
      <c r="G3216" s="2">
        <v>0</v>
      </c>
      <c r="H3216" s="4">
        <v>670.31730000000005</v>
      </c>
      <c r="I3216" s="4">
        <v>18.250900000000001</v>
      </c>
      <c r="J3216" s="7">
        <v>571</v>
      </c>
      <c r="K3216" s="7">
        <v>159</v>
      </c>
      <c r="L3216" s="3">
        <v>2.7199999999999998E-2</v>
      </c>
      <c r="M3216" s="5">
        <v>1.04257413</v>
      </c>
      <c r="N3216" s="6">
        <v>0.75</v>
      </c>
      <c r="O3216" s="8">
        <f>IFERROR(VLOOKUP(C3216,Sheet2!$B$2:$G$588,6,FALSE),0)</f>
        <v>10677</v>
      </c>
      <c r="P3216" t="s">
        <v>162</v>
      </c>
      <c r="Q3216" s="2">
        <v>0.28062668969999999</v>
      </c>
      <c r="R3216" s="3">
        <v>0.28062668972056698</v>
      </c>
      <c r="U3216" s="22">
        <f t="shared" si="285"/>
        <v>0.28062668972056698</v>
      </c>
      <c r="V3216" s="10">
        <f t="shared" si="286"/>
        <v>160.23783983044373</v>
      </c>
      <c r="W3216" s="24">
        <f t="shared" si="287"/>
        <v>160.23783983044373</v>
      </c>
    </row>
    <row r="3217" spans="1:23" x14ac:dyDescent="0.3">
      <c r="A3217" t="s">
        <v>17</v>
      </c>
      <c r="B3217" t="s">
        <v>8647</v>
      </c>
      <c r="C3217" t="s">
        <v>8648</v>
      </c>
      <c r="D3217" t="s">
        <v>8661</v>
      </c>
      <c r="E3217" t="s">
        <v>8662</v>
      </c>
      <c r="F3217">
        <v>0.25</v>
      </c>
      <c r="G3217" s="2">
        <v>0</v>
      </c>
      <c r="H3217" s="4">
        <v>1740.0379</v>
      </c>
      <c r="I3217" s="4">
        <v>16.508099999999999</v>
      </c>
      <c r="J3217" s="7">
        <v>480</v>
      </c>
      <c r="K3217" s="7">
        <v>109</v>
      </c>
      <c r="L3217" s="3">
        <v>9.4999999999999998E-3</v>
      </c>
      <c r="M3217" s="5">
        <v>0.96957203000000003</v>
      </c>
      <c r="N3217" s="6">
        <v>0.75</v>
      </c>
      <c r="O3217" s="8">
        <f>IFERROR(VLOOKUP(C3217,Sheet2!$B$2:$G$588,6,FALSE),0)</f>
        <v>10677</v>
      </c>
      <c r="P3217" t="s">
        <v>92</v>
      </c>
      <c r="Q3217" s="2">
        <v>0.22646283240000001</v>
      </c>
      <c r="R3217" s="3">
        <v>0.226462832363519</v>
      </c>
      <c r="U3217" s="22">
        <f t="shared" si="285"/>
        <v>0.226462832363519</v>
      </c>
      <c r="V3217" s="10">
        <f t="shared" si="286"/>
        <v>108.70215953448911</v>
      </c>
      <c r="W3217" s="24">
        <f t="shared" si="287"/>
        <v>108.70215953448911</v>
      </c>
    </row>
    <row r="3218" spans="1:23" x14ac:dyDescent="0.3">
      <c r="A3218" t="s">
        <v>17</v>
      </c>
      <c r="B3218" t="s">
        <v>8647</v>
      </c>
      <c r="C3218" t="s">
        <v>8648</v>
      </c>
      <c r="D3218" t="s">
        <v>8657</v>
      </c>
      <c r="E3218" t="s">
        <v>8658</v>
      </c>
      <c r="F3218">
        <v>0.25</v>
      </c>
      <c r="G3218" s="2">
        <v>0</v>
      </c>
      <c r="H3218" s="4">
        <v>1650.3812</v>
      </c>
      <c r="I3218" s="4">
        <v>4.3376999999999999</v>
      </c>
      <c r="J3218" s="7">
        <v>326</v>
      </c>
      <c r="K3218" s="7">
        <v>66</v>
      </c>
      <c r="L3218" s="3">
        <v>2.5999999999999999E-3</v>
      </c>
      <c r="M3218" s="5">
        <v>2.5067514200000001</v>
      </c>
      <c r="N3218" s="6">
        <v>2</v>
      </c>
      <c r="O3218" s="8">
        <f>IFERROR(VLOOKUP(C3218,Sheet2!$B$2:$G$588,6,FALSE),0)</f>
        <v>10677</v>
      </c>
      <c r="P3218" t="s">
        <v>92</v>
      </c>
      <c r="Q3218" s="2">
        <v>0.20215463440000001</v>
      </c>
      <c r="R3218" s="3">
        <v>0.202154634434736</v>
      </c>
      <c r="U3218" s="22">
        <f t="shared" si="285"/>
        <v>0.202154634434736</v>
      </c>
      <c r="V3218" s="10">
        <f t="shared" si="286"/>
        <v>65.902410825723933</v>
      </c>
      <c r="W3218" s="24">
        <f t="shared" si="287"/>
        <v>65.902410825723933</v>
      </c>
    </row>
    <row r="3219" spans="1:23" x14ac:dyDescent="0.3">
      <c r="A3219" t="s">
        <v>17</v>
      </c>
      <c r="B3219" t="s">
        <v>8647</v>
      </c>
      <c r="C3219" t="s">
        <v>8648</v>
      </c>
      <c r="D3219" t="s">
        <v>8659</v>
      </c>
      <c r="E3219" t="s">
        <v>8660</v>
      </c>
      <c r="F3219">
        <v>0.3</v>
      </c>
      <c r="G3219" s="2">
        <v>0</v>
      </c>
      <c r="H3219" s="4">
        <v>616.05319999999995</v>
      </c>
      <c r="I3219" s="4">
        <v>18.7742</v>
      </c>
      <c r="J3219" s="7">
        <v>195</v>
      </c>
      <c r="K3219" s="7">
        <v>54</v>
      </c>
      <c r="L3219" s="3">
        <v>3.0499999999999999E-2</v>
      </c>
      <c r="M3219" s="5">
        <v>0.34538405999999999</v>
      </c>
      <c r="N3219" s="6">
        <v>0.25</v>
      </c>
      <c r="O3219" s="8">
        <f>IFERROR(VLOOKUP(C3219,Sheet2!$B$2:$G$588,6,FALSE),0)</f>
        <v>10677</v>
      </c>
      <c r="P3219" t="s">
        <v>22</v>
      </c>
      <c r="Q3219" s="2">
        <v>0.2761680936</v>
      </c>
      <c r="R3219" s="3">
        <v>0.27616809355323302</v>
      </c>
      <c r="U3219" s="22">
        <f t="shared" si="285"/>
        <v>0.27616809355323302</v>
      </c>
      <c r="V3219" s="10">
        <f t="shared" si="286"/>
        <v>53.85277824288044</v>
      </c>
      <c r="W3219" s="24">
        <f t="shared" si="287"/>
        <v>53.85277824288044</v>
      </c>
    </row>
    <row r="3220" spans="1:23" x14ac:dyDescent="0.3">
      <c r="A3220" t="s">
        <v>17</v>
      </c>
      <c r="B3220" t="s">
        <v>8647</v>
      </c>
      <c r="C3220" t="s">
        <v>8648</v>
      </c>
      <c r="D3220" t="s">
        <v>8673</v>
      </c>
      <c r="E3220" t="s">
        <v>8674</v>
      </c>
      <c r="F3220">
        <v>0.25</v>
      </c>
      <c r="G3220" s="2">
        <v>0</v>
      </c>
      <c r="H3220" s="4">
        <v>1576.0473</v>
      </c>
      <c r="I3220" s="4">
        <v>3.6305999999999998</v>
      </c>
      <c r="J3220" s="7">
        <v>189</v>
      </c>
      <c r="K3220" s="7">
        <v>26</v>
      </c>
      <c r="L3220" s="3">
        <v>2.3E-3</v>
      </c>
      <c r="M3220" s="5">
        <v>1.7363264300000001</v>
      </c>
      <c r="N3220" s="6">
        <v>1.5</v>
      </c>
      <c r="O3220" s="8">
        <f>IFERROR(VLOOKUP(C3220,Sheet2!$B$2:$G$588,6,FALSE),0)</f>
        <v>10677</v>
      </c>
      <c r="P3220" t="s">
        <v>22</v>
      </c>
      <c r="Q3220" s="2">
        <v>0.13610714530000001</v>
      </c>
      <c r="R3220" s="3">
        <v>0.13610714528519899</v>
      </c>
      <c r="U3220" s="22">
        <f t="shared" si="285"/>
        <v>0.13610714528519899</v>
      </c>
      <c r="V3220" s="10">
        <f t="shared" si="286"/>
        <v>25.72425045890261</v>
      </c>
      <c r="W3220" s="24">
        <f t="shared" si="287"/>
        <v>25.72425045890261</v>
      </c>
    </row>
    <row r="3221" spans="1:23" x14ac:dyDescent="0.3">
      <c r="A3221" t="s">
        <v>17</v>
      </c>
      <c r="B3221" t="s">
        <v>8647</v>
      </c>
      <c r="C3221" t="s">
        <v>8648</v>
      </c>
      <c r="D3221" t="s">
        <v>8665</v>
      </c>
      <c r="E3221" t="s">
        <v>8666</v>
      </c>
      <c r="F3221">
        <v>0.25</v>
      </c>
      <c r="G3221" s="2">
        <v>0</v>
      </c>
      <c r="H3221" s="4">
        <v>1386.9452000000001</v>
      </c>
      <c r="I3221" s="4">
        <v>1.6444000000000001</v>
      </c>
      <c r="J3221" s="7">
        <v>114</v>
      </c>
      <c r="K3221" s="7">
        <v>16</v>
      </c>
      <c r="L3221" s="3">
        <v>1.1999999999999999E-3</v>
      </c>
      <c r="M3221" s="5">
        <v>2.3182173599999998</v>
      </c>
      <c r="N3221" s="6">
        <v>2</v>
      </c>
      <c r="O3221" s="8">
        <f>IFERROR(VLOOKUP(C3221,Sheet2!$B$2:$G$588,6,FALSE),0)</f>
        <v>10677</v>
      </c>
      <c r="P3221" t="s">
        <v>22</v>
      </c>
      <c r="Q3221" s="2">
        <v>0.13726812820000001</v>
      </c>
      <c r="R3221" s="3">
        <v>0.13726812816188799</v>
      </c>
      <c r="U3221" s="22">
        <f t="shared" si="285"/>
        <v>0.13726812816188799</v>
      </c>
      <c r="V3221" s="10">
        <f t="shared" si="286"/>
        <v>15.648566610455232</v>
      </c>
      <c r="W3221" s="24">
        <f t="shared" si="287"/>
        <v>15.648566610455232</v>
      </c>
    </row>
    <row r="3222" spans="1:23" x14ac:dyDescent="0.3">
      <c r="A3222" t="s">
        <v>17</v>
      </c>
      <c r="B3222" t="s">
        <v>8647</v>
      </c>
      <c r="C3222" t="s">
        <v>8648</v>
      </c>
      <c r="D3222" t="s">
        <v>8669</v>
      </c>
      <c r="E3222" t="s">
        <v>8670</v>
      </c>
      <c r="F3222">
        <v>0.25</v>
      </c>
      <c r="G3222" s="2">
        <v>0</v>
      </c>
      <c r="H3222" s="4">
        <v>1331.5072</v>
      </c>
      <c r="I3222" s="4">
        <v>2.0424000000000002</v>
      </c>
      <c r="J3222" s="7">
        <v>106</v>
      </c>
      <c r="K3222" s="7">
        <v>15</v>
      </c>
      <c r="L3222" s="3">
        <v>1.5E-3</v>
      </c>
      <c r="M3222" s="5">
        <v>1.7371384599999999</v>
      </c>
      <c r="N3222" s="6">
        <v>1.5</v>
      </c>
      <c r="O3222" s="8">
        <f>IFERROR(VLOOKUP(C3222,Sheet2!$B$2:$G$588,6,FALSE),0)</f>
        <v>10677</v>
      </c>
      <c r="P3222" t="s">
        <v>22</v>
      </c>
      <c r="Q3222" s="2">
        <v>0.13651097240000001</v>
      </c>
      <c r="R3222" s="3">
        <v>0.13651097241795801</v>
      </c>
      <c r="U3222" s="22">
        <f t="shared" si="285"/>
        <v>0.13651097241795801</v>
      </c>
      <c r="V3222" s="10">
        <f t="shared" si="286"/>
        <v>14.47016307630355</v>
      </c>
      <c r="W3222" s="24">
        <f t="shared" si="287"/>
        <v>14.47016307630355</v>
      </c>
    </row>
    <row r="3223" spans="1:23" x14ac:dyDescent="0.3">
      <c r="A3223" t="s">
        <v>17</v>
      </c>
      <c r="B3223" t="s">
        <v>8647</v>
      </c>
      <c r="C3223" t="s">
        <v>8648</v>
      </c>
      <c r="D3223" t="s">
        <v>8671</v>
      </c>
      <c r="E3223" t="s">
        <v>8672</v>
      </c>
      <c r="F3223">
        <v>0.25</v>
      </c>
      <c r="G3223" s="2">
        <v>0</v>
      </c>
      <c r="H3223" s="4">
        <v>622.43939999999998</v>
      </c>
      <c r="I3223" s="4">
        <v>1.3809</v>
      </c>
      <c r="J3223" s="7">
        <v>99</v>
      </c>
      <c r="K3223" s="7">
        <v>16</v>
      </c>
      <c r="L3223" s="3">
        <v>2.2000000000000001E-3</v>
      </c>
      <c r="M3223" s="5">
        <v>2.3980964199999999</v>
      </c>
      <c r="N3223" s="6">
        <v>2</v>
      </c>
      <c r="O3223" s="8">
        <f>IFERROR(VLOOKUP(C3223,Sheet2!$B$2:$G$588,6,FALSE),0)</f>
        <v>10677</v>
      </c>
      <c r="P3223" t="s">
        <v>162</v>
      </c>
      <c r="Q3223" s="2">
        <v>0.1660051769</v>
      </c>
      <c r="R3223" s="3">
        <v>0.16600517687661701</v>
      </c>
      <c r="U3223" s="22">
        <f t="shared" si="285"/>
        <v>0.16600517687661701</v>
      </c>
      <c r="V3223" s="10">
        <f t="shared" si="286"/>
        <v>16.434512510785083</v>
      </c>
      <c r="W3223" s="24">
        <f t="shared" si="287"/>
        <v>16.434512510785083</v>
      </c>
    </row>
    <row r="3224" spans="1:23" x14ac:dyDescent="0.3">
      <c r="A3224" t="s">
        <v>17</v>
      </c>
      <c r="B3224" t="s">
        <v>8647</v>
      </c>
      <c r="C3224" t="s">
        <v>8648</v>
      </c>
      <c r="D3224" t="s">
        <v>8649</v>
      </c>
      <c r="E3224" t="s">
        <v>8650</v>
      </c>
      <c r="F3224">
        <v>0.25</v>
      </c>
      <c r="G3224" s="2">
        <v>0</v>
      </c>
      <c r="H3224" s="4">
        <v>604.25469999999996</v>
      </c>
      <c r="I3224" s="4">
        <v>0.96589999999999998</v>
      </c>
      <c r="J3224" s="7">
        <v>50</v>
      </c>
      <c r="K3224" s="7">
        <v>7</v>
      </c>
      <c r="L3224" s="3">
        <v>1.6000000000000001E-3</v>
      </c>
      <c r="M3224" s="5">
        <v>1.74086674</v>
      </c>
      <c r="N3224" s="6">
        <v>1.5</v>
      </c>
      <c r="O3224" s="8">
        <f>IFERROR(VLOOKUP(C3224,Sheet2!$B$2:$G$588,6,FALSE),0)</f>
        <v>10677</v>
      </c>
      <c r="P3224" t="s">
        <v>22</v>
      </c>
      <c r="Q3224" s="2">
        <v>0.13836023789999999</v>
      </c>
      <c r="R3224" s="3">
        <v>0.13836023789294799</v>
      </c>
      <c r="U3224" s="22">
        <f t="shared" si="285"/>
        <v>0.13836023789294799</v>
      </c>
      <c r="V3224" s="10">
        <f t="shared" si="286"/>
        <v>6.9180118946473996</v>
      </c>
      <c r="W3224" s="24">
        <f t="shared" si="287"/>
        <v>6.9180118946473996</v>
      </c>
    </row>
    <row r="3225" spans="1:23" hidden="1" x14ac:dyDescent="0.3">
      <c r="A3225" s="27" t="s">
        <v>33</v>
      </c>
      <c r="B3225" s="27" t="s">
        <v>11653</v>
      </c>
      <c r="C3225" s="27" t="s">
        <v>11654</v>
      </c>
      <c r="D3225" t="s">
        <v>34</v>
      </c>
      <c r="E3225" s="27"/>
      <c r="F3225">
        <v>0.27050000000000002</v>
      </c>
      <c r="G3225" s="28">
        <v>1</v>
      </c>
      <c r="H3225" s="4">
        <v>672.93600000000004</v>
      </c>
      <c r="I3225" s="4">
        <v>173.0214</v>
      </c>
      <c r="J3225" s="7">
        <v>9994</v>
      </c>
      <c r="K3225" s="7">
        <v>2126</v>
      </c>
      <c r="L3225" s="29">
        <v>0.2571</v>
      </c>
      <c r="M3225" s="30">
        <v>1.9253441499999999</v>
      </c>
      <c r="N3225" s="31">
        <v>1.509163</v>
      </c>
      <c r="O3225" s="32">
        <f>IFERROR(VLOOKUP(C3225,Sheet2!$B$2:$G$588,6,FALSE),0)</f>
        <v>9994</v>
      </c>
      <c r="P3225" s="27"/>
      <c r="Q3225" s="28">
        <v>0.2161593537</v>
      </c>
      <c r="R3225" s="29">
        <v>0.21615935365252101</v>
      </c>
      <c r="S3225" s="29"/>
      <c r="T3225" s="28"/>
      <c r="U3225" s="29" t="str">
        <f t="shared" si="285"/>
        <v/>
      </c>
      <c r="V3225" s="30" t="str">
        <f t="shared" si="286"/>
        <v/>
      </c>
      <c r="W3225" s="33">
        <f t="shared" si="287"/>
        <v>2138.8818930707689</v>
      </c>
    </row>
    <row r="3226" spans="1:23" x14ac:dyDescent="0.3">
      <c r="A3226" t="s">
        <v>17</v>
      </c>
      <c r="B3226" t="s">
        <v>11653</v>
      </c>
      <c r="C3226" t="s">
        <v>11654</v>
      </c>
      <c r="D3226" t="s">
        <v>11661</v>
      </c>
      <c r="E3226" t="s">
        <v>11662</v>
      </c>
      <c r="F3226">
        <v>0.25</v>
      </c>
      <c r="G3226" s="2">
        <v>1</v>
      </c>
      <c r="H3226" s="4">
        <v>139.40549999999999</v>
      </c>
      <c r="I3226" s="4">
        <v>36.747399999999999</v>
      </c>
      <c r="J3226" s="7">
        <v>3297</v>
      </c>
      <c r="K3226" s="7">
        <v>805</v>
      </c>
      <c r="L3226" s="3">
        <v>0.2636</v>
      </c>
      <c r="M3226" s="5">
        <v>2.9904203200000001</v>
      </c>
      <c r="N3226" s="6">
        <v>2.25</v>
      </c>
      <c r="O3226" s="8">
        <f>IFERROR(VLOOKUP(C3226,Sheet2!$B$2:$G$588,6,FALSE),0)</f>
        <v>9994</v>
      </c>
      <c r="P3226" t="s">
        <v>162</v>
      </c>
      <c r="Q3226" s="2">
        <v>0.24759740820000001</v>
      </c>
      <c r="R3226" s="3">
        <v>0.24759740821947299</v>
      </c>
      <c r="S3226" s="3" t="str">
        <f t="shared" ref="S3226:S3232" si="288">IF(R3226+0.01&lt;Q3226,"Y","")</f>
        <v/>
      </c>
      <c r="T3226" s="2"/>
      <c r="U3226" s="22">
        <f t="shared" si="285"/>
        <v>0.24759740821947299</v>
      </c>
      <c r="V3226" s="10">
        <f t="shared" si="286"/>
        <v>816.32865489960238</v>
      </c>
      <c r="W3226" s="24">
        <f t="shared" si="287"/>
        <v>816.32865489960238</v>
      </c>
    </row>
    <row r="3227" spans="1:23" x14ac:dyDescent="0.3">
      <c r="A3227" t="s">
        <v>17</v>
      </c>
      <c r="B3227" t="s">
        <v>11653</v>
      </c>
      <c r="C3227" t="s">
        <v>11654</v>
      </c>
      <c r="D3227" t="s">
        <v>11667</v>
      </c>
      <c r="E3227" t="s">
        <v>11668</v>
      </c>
      <c r="F3227">
        <v>0.3</v>
      </c>
      <c r="G3227" s="2">
        <v>1</v>
      </c>
      <c r="H3227" s="4">
        <v>133.23269999999999</v>
      </c>
      <c r="I3227" s="4">
        <v>33.4512</v>
      </c>
      <c r="J3227" s="7">
        <v>2539</v>
      </c>
      <c r="K3227" s="7">
        <v>531</v>
      </c>
      <c r="L3227" s="3">
        <v>0.25109999999999999</v>
      </c>
      <c r="M3227" s="5">
        <v>2.5295598899999998</v>
      </c>
      <c r="N3227" s="6">
        <v>2</v>
      </c>
      <c r="O3227" s="8">
        <f>IFERROR(VLOOKUP(C3227,Sheet2!$B$2:$G$588,6,FALSE),0)</f>
        <v>9994</v>
      </c>
      <c r="P3227" t="s">
        <v>162</v>
      </c>
      <c r="Q3227" s="2">
        <v>0.20934862770000001</v>
      </c>
      <c r="R3227" s="3">
        <v>0.20934862770915499</v>
      </c>
      <c r="S3227" s="3" t="str">
        <f t="shared" si="288"/>
        <v/>
      </c>
      <c r="T3227" s="2"/>
      <c r="U3227" s="22">
        <f t="shared" si="285"/>
        <v>0.20934862770915499</v>
      </c>
      <c r="V3227" s="10">
        <f t="shared" si="286"/>
        <v>531.53616575354454</v>
      </c>
      <c r="W3227" s="24">
        <f t="shared" si="287"/>
        <v>531.53616575354454</v>
      </c>
    </row>
    <row r="3228" spans="1:23" x14ac:dyDescent="0.3">
      <c r="A3228" t="s">
        <v>17</v>
      </c>
      <c r="B3228" t="s">
        <v>11653</v>
      </c>
      <c r="C3228" t="s">
        <v>11654</v>
      </c>
      <c r="D3228" t="s">
        <v>11663</v>
      </c>
      <c r="E3228" t="s">
        <v>11664</v>
      </c>
      <c r="F3228">
        <v>0.25</v>
      </c>
      <c r="G3228" s="2">
        <v>1</v>
      </c>
      <c r="H3228" s="4">
        <v>70.391900000000007</v>
      </c>
      <c r="I3228" s="4">
        <v>19.13</v>
      </c>
      <c r="J3228" s="7">
        <v>1689</v>
      </c>
      <c r="K3228" s="7">
        <v>397</v>
      </c>
      <c r="L3228" s="3">
        <v>0.27179999999999999</v>
      </c>
      <c r="M3228" s="5">
        <v>2.94251101</v>
      </c>
      <c r="N3228" s="6">
        <v>2.25</v>
      </c>
      <c r="O3228" s="8">
        <f>IFERROR(VLOOKUP(C3228,Sheet2!$B$2:$G$588,6,FALSE),0)</f>
        <v>9994</v>
      </c>
      <c r="P3228" t="s">
        <v>22</v>
      </c>
      <c r="Q3228" s="2">
        <v>0.23534695750000001</v>
      </c>
      <c r="R3228" s="3">
        <v>0.23534695753501</v>
      </c>
      <c r="S3228" s="3" t="str">
        <f t="shared" si="288"/>
        <v/>
      </c>
      <c r="T3228" s="2"/>
      <c r="U3228" s="22">
        <f t="shared" si="285"/>
        <v>0.23534695753501</v>
      </c>
      <c r="V3228" s="10">
        <f t="shared" si="286"/>
        <v>397.50101127663191</v>
      </c>
      <c r="W3228" s="24">
        <f t="shared" si="287"/>
        <v>397.50101127663191</v>
      </c>
    </row>
    <row r="3229" spans="1:23" x14ac:dyDescent="0.3">
      <c r="A3229" t="s">
        <v>17</v>
      </c>
      <c r="B3229" t="s">
        <v>11653</v>
      </c>
      <c r="C3229" t="s">
        <v>11654</v>
      </c>
      <c r="D3229" t="s">
        <v>11657</v>
      </c>
      <c r="E3229" t="s">
        <v>11658</v>
      </c>
      <c r="F3229">
        <v>0.25</v>
      </c>
      <c r="G3229" s="2">
        <v>1</v>
      </c>
      <c r="H3229" s="4">
        <v>98.854600000000005</v>
      </c>
      <c r="I3229" s="4">
        <v>38.8354</v>
      </c>
      <c r="J3229" s="7">
        <v>1013</v>
      </c>
      <c r="K3229" s="7">
        <v>139</v>
      </c>
      <c r="L3229" s="3">
        <v>0.39290000000000003</v>
      </c>
      <c r="M3229" s="5">
        <v>0.86971598000000006</v>
      </c>
      <c r="N3229" s="6">
        <v>0.75</v>
      </c>
      <c r="O3229" s="8">
        <f>IFERROR(VLOOKUP(C3229,Sheet2!$B$2:$G$588,6,FALSE),0)</f>
        <v>9994</v>
      </c>
      <c r="P3229" t="s">
        <v>92</v>
      </c>
      <c r="Q3229" s="2">
        <v>0.1376495127</v>
      </c>
      <c r="R3229" s="3">
        <v>0.1376495127216</v>
      </c>
      <c r="S3229" s="3" t="str">
        <f t="shared" si="288"/>
        <v/>
      </c>
      <c r="T3229" s="2"/>
      <c r="U3229" s="22">
        <f t="shared" si="285"/>
        <v>0.1376495127216</v>
      </c>
      <c r="V3229" s="10">
        <f t="shared" si="286"/>
        <v>139.43895638698081</v>
      </c>
      <c r="W3229" s="24">
        <f t="shared" si="287"/>
        <v>139.43895638698081</v>
      </c>
    </row>
    <row r="3230" spans="1:23" x14ac:dyDescent="0.3">
      <c r="A3230" t="s">
        <v>17</v>
      </c>
      <c r="B3230" t="s">
        <v>11653</v>
      </c>
      <c r="C3230" t="s">
        <v>11654</v>
      </c>
      <c r="D3230" t="s">
        <v>11659</v>
      </c>
      <c r="E3230" t="s">
        <v>11660</v>
      </c>
      <c r="F3230">
        <v>0.4</v>
      </c>
      <c r="G3230" s="2">
        <v>1</v>
      </c>
      <c r="H3230" s="4">
        <v>64.833699999999993</v>
      </c>
      <c r="I3230" s="4">
        <v>13.2692</v>
      </c>
      <c r="J3230" s="7">
        <v>523</v>
      </c>
      <c r="K3230" s="7">
        <v>125</v>
      </c>
      <c r="L3230" s="3">
        <v>0.20469999999999999</v>
      </c>
      <c r="M3230" s="5">
        <v>1.3129461899999999</v>
      </c>
      <c r="N3230" s="6">
        <v>1</v>
      </c>
      <c r="O3230" s="8">
        <f>IFERROR(VLOOKUP(C3230,Sheet2!$B$2:$G$588,6,FALSE),0)</f>
        <v>9994</v>
      </c>
      <c r="P3230" t="s">
        <v>487</v>
      </c>
      <c r="Q3230" s="2">
        <v>0.2383541605</v>
      </c>
      <c r="R3230" s="3">
        <v>0.238354160456932</v>
      </c>
      <c r="S3230" s="3" t="str">
        <f t="shared" si="288"/>
        <v/>
      </c>
      <c r="T3230" s="2"/>
      <c r="U3230" s="22">
        <f t="shared" si="285"/>
        <v>0.238354160456932</v>
      </c>
      <c r="V3230" s="10">
        <f t="shared" si="286"/>
        <v>124.65922591897544</v>
      </c>
      <c r="W3230" s="24">
        <f t="shared" si="287"/>
        <v>124.65922591897544</v>
      </c>
    </row>
    <row r="3231" spans="1:23" x14ac:dyDescent="0.3">
      <c r="A3231" t="s">
        <v>17</v>
      </c>
      <c r="B3231" t="s">
        <v>11653</v>
      </c>
      <c r="C3231" t="s">
        <v>11654</v>
      </c>
      <c r="D3231" t="s">
        <v>11665</v>
      </c>
      <c r="E3231" t="s">
        <v>11666</v>
      </c>
      <c r="F3231">
        <v>0.25</v>
      </c>
      <c r="G3231" s="2">
        <v>1</v>
      </c>
      <c r="H3231" s="4">
        <v>99.069400000000002</v>
      </c>
      <c r="I3231" s="4">
        <v>21.9725</v>
      </c>
      <c r="J3231" s="7">
        <v>521</v>
      </c>
      <c r="K3231" s="7">
        <v>26</v>
      </c>
      <c r="L3231" s="3">
        <v>0.2218</v>
      </c>
      <c r="M3231" s="5">
        <v>0.78966175000000005</v>
      </c>
      <c r="N3231" s="6">
        <v>0.75</v>
      </c>
      <c r="O3231" s="8">
        <f>IFERROR(VLOOKUP(C3231,Sheet2!$B$2:$G$588,6,FALSE),0)</f>
        <v>9994</v>
      </c>
      <c r="P3231" t="s">
        <v>22</v>
      </c>
      <c r="Q3231" s="2">
        <v>5.0226254999999997E-2</v>
      </c>
      <c r="R3231" s="3">
        <v>5.0226254961677402E-2</v>
      </c>
      <c r="S3231" s="3" t="str">
        <f t="shared" si="288"/>
        <v/>
      </c>
      <c r="T3231" s="2"/>
      <c r="U3231" s="22">
        <f t="shared" si="285"/>
        <v>5.0226254961677402E-2</v>
      </c>
      <c r="V3231" s="10">
        <f t="shared" si="286"/>
        <v>26.167878835033928</v>
      </c>
      <c r="W3231" s="24">
        <f t="shared" si="287"/>
        <v>26.167878835033928</v>
      </c>
    </row>
    <row r="3232" spans="1:23" x14ac:dyDescent="0.3">
      <c r="A3232" t="s">
        <v>17</v>
      </c>
      <c r="B3232" t="s">
        <v>11653</v>
      </c>
      <c r="C3232" t="s">
        <v>11654</v>
      </c>
      <c r="D3232" t="s">
        <v>11655</v>
      </c>
      <c r="E3232" t="s">
        <v>11656</v>
      </c>
      <c r="F3232">
        <v>0.25</v>
      </c>
      <c r="G3232" s="2">
        <v>1</v>
      </c>
      <c r="H3232" s="4">
        <v>67.148099999999999</v>
      </c>
      <c r="I3232" s="4">
        <v>9.6156000000000006</v>
      </c>
      <c r="J3232" s="7">
        <v>413</v>
      </c>
      <c r="K3232" s="7">
        <v>103</v>
      </c>
      <c r="L3232" s="3">
        <v>0.14319999999999999</v>
      </c>
      <c r="M3232" s="5">
        <v>1.43308324</v>
      </c>
      <c r="N3232" s="6">
        <v>1</v>
      </c>
      <c r="O3232" s="8">
        <f>IFERROR(VLOOKUP(C3232,Sheet2!$B$2:$G$588,6,FALSE),0)</f>
        <v>9994</v>
      </c>
      <c r="P3232" t="s">
        <v>22</v>
      </c>
      <c r="Q3232" s="2">
        <v>0.30220382880000002</v>
      </c>
      <c r="R3232" s="3">
        <v>0.249999999999999</v>
      </c>
      <c r="S3232" s="3" t="str">
        <f t="shared" si="288"/>
        <v>Y</v>
      </c>
      <c r="T3232" s="2"/>
      <c r="U3232" s="22">
        <f t="shared" si="285"/>
        <v>0.249999999999999</v>
      </c>
      <c r="V3232" s="10">
        <f t="shared" si="286"/>
        <v>103.24999999999959</v>
      </c>
      <c r="W3232" s="24">
        <f t="shared" si="287"/>
        <v>103.24999999999959</v>
      </c>
    </row>
    <row r="3233" spans="1:23" hidden="1" x14ac:dyDescent="0.3">
      <c r="A3233" s="27" t="s">
        <v>33</v>
      </c>
      <c r="B3233" s="27" t="s">
        <v>8509</v>
      </c>
      <c r="C3233" s="27" t="s">
        <v>8510</v>
      </c>
      <c r="D3233" t="s">
        <v>34</v>
      </c>
      <c r="E3233" s="27"/>
      <c r="F3233">
        <v>0.26690000000000003</v>
      </c>
      <c r="G3233" s="28">
        <v>0.57759749000000005</v>
      </c>
      <c r="H3233" s="4">
        <v>2652.8240999999998</v>
      </c>
      <c r="I3233" s="4">
        <v>235.4066</v>
      </c>
      <c r="J3233" s="7">
        <v>9926</v>
      </c>
      <c r="K3233" s="7">
        <v>2488</v>
      </c>
      <c r="L3233" s="29">
        <v>8.8700000000000001E-2</v>
      </c>
      <c r="M3233" s="30">
        <v>1.4055507899999999</v>
      </c>
      <c r="N3233" s="31">
        <v>1.0082420000000001</v>
      </c>
      <c r="O3233" s="32">
        <f>IFERROR(VLOOKUP(C3233,Sheet2!$B$2:$G$588,6,FALSE),0)</f>
        <v>9926</v>
      </c>
      <c r="P3233" s="27"/>
      <c r="Q3233" s="28">
        <v>0.28267124469999999</v>
      </c>
      <c r="R3233" s="29">
        <v>0.26692325424131202</v>
      </c>
      <c r="S3233" s="29"/>
      <c r="T3233" s="28"/>
      <c r="U3233" s="29" t="str">
        <f t="shared" si="285"/>
        <v/>
      </c>
      <c r="V3233" s="30" t="str">
        <f t="shared" si="286"/>
        <v/>
      </c>
      <c r="W3233" s="33">
        <f t="shared" si="287"/>
        <v>2404.8829898545478</v>
      </c>
    </row>
    <row r="3234" spans="1:23" x14ac:dyDescent="0.3">
      <c r="A3234" t="s">
        <v>17</v>
      </c>
      <c r="B3234" t="s">
        <v>8509</v>
      </c>
      <c r="C3234" t="s">
        <v>8510</v>
      </c>
      <c r="D3234" t="s">
        <v>8641</v>
      </c>
      <c r="E3234" t="s">
        <v>8642</v>
      </c>
      <c r="F3234">
        <v>0.25</v>
      </c>
      <c r="G3234" s="2">
        <v>1</v>
      </c>
      <c r="H3234" s="4">
        <v>360.52359999999999</v>
      </c>
      <c r="I3234" s="4">
        <v>48.746499999999997</v>
      </c>
      <c r="J3234" s="7">
        <v>2564</v>
      </c>
      <c r="K3234" s="7">
        <v>622</v>
      </c>
      <c r="L3234" s="3">
        <v>0.13519999999999999</v>
      </c>
      <c r="M3234" s="5">
        <v>1.75351974</v>
      </c>
      <c r="N3234" s="6">
        <v>1.35</v>
      </c>
      <c r="O3234" s="8">
        <f>IFERROR(VLOOKUP(C3234,Sheet2!$B$2:$G$588,6,FALSE),0)</f>
        <v>9926</v>
      </c>
      <c r="P3234" t="s">
        <v>22</v>
      </c>
      <c r="Q3234" s="2">
        <v>0.230119873</v>
      </c>
      <c r="R3234" s="3">
        <v>0.23011987301988401</v>
      </c>
      <c r="S3234" s="3" t="str">
        <f>IF(R3234+0.01&lt;Q3234,"Y","")</f>
        <v/>
      </c>
      <c r="T3234" s="2"/>
      <c r="U3234" s="22">
        <f t="shared" si="285"/>
        <v>0.23011987301988401</v>
      </c>
      <c r="V3234" s="10">
        <f t="shared" si="286"/>
        <v>590.02735442298263</v>
      </c>
      <c r="W3234" s="24">
        <f t="shared" si="287"/>
        <v>590.02735442298263</v>
      </c>
    </row>
    <row r="3235" spans="1:23" x14ac:dyDescent="0.3">
      <c r="A3235" t="s">
        <v>17</v>
      </c>
      <c r="B3235" t="s">
        <v>8509</v>
      </c>
      <c r="C3235" t="s">
        <v>8510</v>
      </c>
      <c r="D3235" t="s">
        <v>8601</v>
      </c>
      <c r="E3235" t="s">
        <v>8602</v>
      </c>
      <c r="F3235">
        <v>0.35</v>
      </c>
      <c r="G3235" s="2">
        <v>0</v>
      </c>
      <c r="H3235" s="4">
        <v>150.13640000000001</v>
      </c>
      <c r="I3235" s="4">
        <v>31.9238</v>
      </c>
      <c r="J3235" s="7">
        <v>866</v>
      </c>
      <c r="K3235" s="7">
        <v>300</v>
      </c>
      <c r="L3235" s="3">
        <v>0.21260000000000001</v>
      </c>
      <c r="M3235" s="5">
        <v>0.90423195000000001</v>
      </c>
      <c r="N3235" s="6">
        <v>0.55000000000000004</v>
      </c>
      <c r="O3235" s="8">
        <f>IFERROR(VLOOKUP(C3235,Sheet2!$B$2:$G$588,6,FALSE),0)</f>
        <v>9926</v>
      </c>
      <c r="P3235" t="s">
        <v>22</v>
      </c>
      <c r="Q3235" s="2">
        <v>0.39174898940000003</v>
      </c>
      <c r="R3235" s="3">
        <v>0.35</v>
      </c>
      <c r="U3235" s="22">
        <f t="shared" si="285"/>
        <v>0.35</v>
      </c>
      <c r="V3235" s="10">
        <f t="shared" si="286"/>
        <v>303.09999999999997</v>
      </c>
      <c r="W3235" s="24">
        <f t="shared" si="287"/>
        <v>303.09999999999997</v>
      </c>
    </row>
    <row r="3236" spans="1:23" x14ac:dyDescent="0.3">
      <c r="A3236" t="s">
        <v>17</v>
      </c>
      <c r="B3236" t="s">
        <v>8509</v>
      </c>
      <c r="C3236" t="s">
        <v>8510</v>
      </c>
      <c r="D3236" t="s">
        <v>8560</v>
      </c>
      <c r="E3236" t="s">
        <v>8561</v>
      </c>
      <c r="F3236">
        <v>0.25</v>
      </c>
      <c r="G3236" s="2">
        <v>1</v>
      </c>
      <c r="H3236" s="4">
        <v>103.3336</v>
      </c>
      <c r="I3236" s="4">
        <v>14.5754</v>
      </c>
      <c r="J3236" s="7">
        <v>761</v>
      </c>
      <c r="K3236" s="7">
        <v>174</v>
      </c>
      <c r="L3236" s="3">
        <v>0.1411</v>
      </c>
      <c r="M3236" s="5">
        <v>1.7392333499999999</v>
      </c>
      <c r="N3236" s="6">
        <v>1.35</v>
      </c>
      <c r="O3236" s="8">
        <f>IFERROR(VLOOKUP(C3236,Sheet2!$B$2:$G$588,6,FALSE),0)</f>
        <v>9926</v>
      </c>
      <c r="P3236" t="s">
        <v>22</v>
      </c>
      <c r="Q3236" s="2">
        <v>0.22379593179999999</v>
      </c>
      <c r="R3236" s="3">
        <v>0.22379593182324001</v>
      </c>
      <c r="S3236" s="3" t="str">
        <f t="shared" ref="S3236:S3239" si="289">IF(R3236+0.01&lt;Q3236,"Y","")</f>
        <v/>
      </c>
      <c r="T3236" s="2"/>
      <c r="U3236" s="22">
        <f t="shared" si="285"/>
        <v>0.22379593182324001</v>
      </c>
      <c r="V3236" s="10">
        <f t="shared" si="286"/>
        <v>170.30870411748563</v>
      </c>
      <c r="W3236" s="24">
        <f t="shared" si="287"/>
        <v>170.30870411748563</v>
      </c>
    </row>
    <row r="3237" spans="1:23" x14ac:dyDescent="0.3">
      <c r="A3237" t="s">
        <v>17</v>
      </c>
      <c r="B3237" t="s">
        <v>8509</v>
      </c>
      <c r="C3237" t="s">
        <v>8510</v>
      </c>
      <c r="D3237" t="s">
        <v>8598</v>
      </c>
      <c r="E3237" t="s">
        <v>6686</v>
      </c>
      <c r="F3237">
        <v>0.35</v>
      </c>
      <c r="G3237" s="2">
        <v>1</v>
      </c>
      <c r="H3237" s="4">
        <v>132.00729999999999</v>
      </c>
      <c r="I3237" s="4">
        <v>12.8384</v>
      </c>
      <c r="J3237" s="7">
        <v>455</v>
      </c>
      <c r="K3237" s="7">
        <v>159</v>
      </c>
      <c r="L3237" s="3">
        <v>9.7299999999999998E-2</v>
      </c>
      <c r="M3237" s="5">
        <v>1.18099445</v>
      </c>
      <c r="N3237" s="6">
        <v>0.65</v>
      </c>
      <c r="O3237" s="8">
        <f>IFERROR(VLOOKUP(C3237,Sheet2!$B$2:$G$588,6,FALSE),0)</f>
        <v>9926</v>
      </c>
      <c r="P3237" t="s">
        <v>22</v>
      </c>
      <c r="Q3237" s="2">
        <v>0.44961638189999997</v>
      </c>
      <c r="R3237" s="3">
        <v>0.35</v>
      </c>
      <c r="S3237" s="3" t="str">
        <f t="shared" si="289"/>
        <v>Y</v>
      </c>
      <c r="T3237" s="2"/>
      <c r="U3237" s="22">
        <f t="shared" si="285"/>
        <v>0.35</v>
      </c>
      <c r="V3237" s="10">
        <f t="shared" si="286"/>
        <v>159.25</v>
      </c>
      <c r="W3237" s="24">
        <f t="shared" si="287"/>
        <v>159.25</v>
      </c>
    </row>
    <row r="3238" spans="1:23" x14ac:dyDescent="0.3">
      <c r="A3238" t="s">
        <v>17</v>
      </c>
      <c r="B3238" t="s">
        <v>8509</v>
      </c>
      <c r="C3238" t="s">
        <v>8510</v>
      </c>
      <c r="D3238" t="s">
        <v>8515</v>
      </c>
      <c r="E3238" t="s">
        <v>6606</v>
      </c>
      <c r="F3238">
        <v>0.2</v>
      </c>
      <c r="G3238" s="2">
        <v>1</v>
      </c>
      <c r="H3238" s="4">
        <v>128.43440000000001</v>
      </c>
      <c r="I3238" s="4">
        <v>12.3119</v>
      </c>
      <c r="J3238" s="7">
        <v>431</v>
      </c>
      <c r="K3238" s="7">
        <v>86</v>
      </c>
      <c r="L3238" s="3">
        <v>9.5899999999999999E-2</v>
      </c>
      <c r="M3238" s="5">
        <v>1.1680147599999999</v>
      </c>
      <c r="N3238" s="6">
        <v>0.65</v>
      </c>
      <c r="O3238" s="8">
        <f>IFERROR(VLOOKUP(C3238,Sheet2!$B$2:$G$588,6,FALSE),0)</f>
        <v>9926</v>
      </c>
      <c r="P3238" t="s">
        <v>92</v>
      </c>
      <c r="Q3238" s="2">
        <v>0.44350018279999998</v>
      </c>
      <c r="R3238" s="3">
        <v>0.2</v>
      </c>
      <c r="S3238" s="3" t="str">
        <f t="shared" si="289"/>
        <v>Y</v>
      </c>
      <c r="T3238" s="2"/>
      <c r="U3238" s="22">
        <f t="shared" si="285"/>
        <v>0.2</v>
      </c>
      <c r="V3238" s="10">
        <f t="shared" si="286"/>
        <v>86.2</v>
      </c>
      <c r="W3238" s="24">
        <f t="shared" si="287"/>
        <v>86.2</v>
      </c>
    </row>
    <row r="3239" spans="1:23" x14ac:dyDescent="0.3">
      <c r="A3239" t="s">
        <v>17</v>
      </c>
      <c r="B3239" t="s">
        <v>8509</v>
      </c>
      <c r="C3239" t="s">
        <v>8510</v>
      </c>
      <c r="D3239" t="s">
        <v>8627</v>
      </c>
      <c r="E3239" t="s">
        <v>8628</v>
      </c>
      <c r="F3239">
        <v>0.25</v>
      </c>
      <c r="G3239" s="2">
        <v>1</v>
      </c>
      <c r="H3239" s="4">
        <v>104.807</v>
      </c>
      <c r="I3239" s="4">
        <v>8.1020000000000003</v>
      </c>
      <c r="J3239" s="7">
        <v>384</v>
      </c>
      <c r="K3239" s="7">
        <v>77</v>
      </c>
      <c r="L3239" s="3">
        <v>7.7299999999999994E-2</v>
      </c>
      <c r="M3239" s="5">
        <v>1.58161212</v>
      </c>
      <c r="N3239" s="6">
        <v>1.35</v>
      </c>
      <c r="O3239" s="8">
        <f>IFERROR(VLOOKUP(C3239,Sheet2!$B$2:$G$588,6,FALSE),0)</f>
        <v>9926</v>
      </c>
      <c r="P3239" t="s">
        <v>22</v>
      </c>
      <c r="Q3239" s="2">
        <v>0.14644053400000001</v>
      </c>
      <c r="R3239" s="3">
        <v>0.146440533982611</v>
      </c>
      <c r="S3239" s="3" t="str">
        <f t="shared" si="289"/>
        <v/>
      </c>
      <c r="T3239" s="2"/>
      <c r="U3239" s="22">
        <f t="shared" si="285"/>
        <v>0.146440533982611</v>
      </c>
      <c r="V3239" s="10">
        <f t="shared" si="286"/>
        <v>56.233165049322622</v>
      </c>
      <c r="W3239" s="24">
        <f t="shared" si="287"/>
        <v>56.233165049322622</v>
      </c>
    </row>
    <row r="3240" spans="1:23" x14ac:dyDescent="0.3">
      <c r="A3240" t="s">
        <v>17</v>
      </c>
      <c r="B3240" t="s">
        <v>8509</v>
      </c>
      <c r="C3240" t="s">
        <v>8510</v>
      </c>
      <c r="D3240" t="s">
        <v>8604</v>
      </c>
      <c r="E3240" t="s">
        <v>8605</v>
      </c>
      <c r="F3240">
        <v>0.18</v>
      </c>
      <c r="G3240" s="2">
        <v>0</v>
      </c>
      <c r="H3240" s="4">
        <v>49.155099999999997</v>
      </c>
      <c r="I3240" s="4">
        <v>6.8078000000000003</v>
      </c>
      <c r="J3240" s="7">
        <v>363</v>
      </c>
      <c r="K3240" s="7">
        <v>57</v>
      </c>
      <c r="L3240" s="3">
        <v>0.13850000000000001</v>
      </c>
      <c r="M3240" s="5">
        <v>1.7784962600000001</v>
      </c>
      <c r="N3240" s="6">
        <v>1.5</v>
      </c>
      <c r="O3240" s="8">
        <f>IFERROR(VLOOKUP(C3240,Sheet2!$B$2:$G$588,6,FALSE),0)</f>
        <v>9926</v>
      </c>
      <c r="P3240" t="s">
        <v>92</v>
      </c>
      <c r="Q3240" s="2">
        <v>0.1565908604</v>
      </c>
      <c r="R3240" s="3">
        <v>0.15659086042026599</v>
      </c>
      <c r="U3240" s="22">
        <f t="shared" si="285"/>
        <v>0.15659086042026599</v>
      </c>
      <c r="V3240" s="10">
        <f t="shared" si="286"/>
        <v>56.84248233255655</v>
      </c>
      <c r="W3240" s="24">
        <f t="shared" si="287"/>
        <v>56.84248233255655</v>
      </c>
    </row>
    <row r="3241" spans="1:23" x14ac:dyDescent="0.3">
      <c r="A3241" t="s">
        <v>17</v>
      </c>
      <c r="B3241" t="s">
        <v>8509</v>
      </c>
      <c r="C3241" t="s">
        <v>8510</v>
      </c>
      <c r="D3241" t="s">
        <v>8554</v>
      </c>
      <c r="E3241" t="s">
        <v>6744</v>
      </c>
      <c r="F3241">
        <v>0.23</v>
      </c>
      <c r="G3241" s="2">
        <v>1</v>
      </c>
      <c r="H3241" s="4">
        <v>103.3544</v>
      </c>
      <c r="I3241" s="4">
        <v>8.3946000000000005</v>
      </c>
      <c r="J3241" s="7">
        <v>279</v>
      </c>
      <c r="K3241" s="7">
        <v>64</v>
      </c>
      <c r="L3241" s="3">
        <v>8.1199999999999994E-2</v>
      </c>
      <c r="M3241" s="5">
        <v>1.10786301</v>
      </c>
      <c r="N3241" s="6">
        <v>0.65</v>
      </c>
      <c r="O3241" s="8">
        <f>IFERROR(VLOOKUP(C3241,Sheet2!$B$2:$G$588,6,FALSE),0)</f>
        <v>9926</v>
      </c>
      <c r="P3241" t="s">
        <v>92</v>
      </c>
      <c r="Q3241" s="2">
        <v>0.41328485980000002</v>
      </c>
      <c r="R3241" s="3">
        <v>0.23</v>
      </c>
      <c r="S3241" s="3" t="str">
        <f>IF(R3241+0.01&lt;Q3241,"Y","")</f>
        <v>Y</v>
      </c>
      <c r="T3241" s="2"/>
      <c r="U3241" s="22">
        <f t="shared" si="285"/>
        <v>0.23</v>
      </c>
      <c r="V3241" s="10">
        <f t="shared" si="286"/>
        <v>64.17</v>
      </c>
      <c r="W3241" s="24">
        <f t="shared" si="287"/>
        <v>64.17</v>
      </c>
    </row>
    <row r="3242" spans="1:23" x14ac:dyDescent="0.3">
      <c r="A3242" t="s">
        <v>17</v>
      </c>
      <c r="B3242" t="s">
        <v>8509</v>
      </c>
      <c r="C3242" t="s">
        <v>8510</v>
      </c>
      <c r="D3242" t="s">
        <v>8546</v>
      </c>
      <c r="E3242" t="s">
        <v>8547</v>
      </c>
      <c r="F3242">
        <v>0.25</v>
      </c>
      <c r="G3242" s="2">
        <v>0</v>
      </c>
      <c r="H3242" s="4">
        <v>19.282699999999998</v>
      </c>
      <c r="I3242" s="4">
        <v>4.0659999999999998</v>
      </c>
      <c r="J3242" s="7">
        <v>208</v>
      </c>
      <c r="K3242" s="7">
        <v>51</v>
      </c>
      <c r="L3242" s="3">
        <v>0.2109</v>
      </c>
      <c r="M3242" s="5">
        <v>1.70225564</v>
      </c>
      <c r="N3242" s="6">
        <v>1.35</v>
      </c>
      <c r="O3242" s="8">
        <f>IFERROR(VLOOKUP(C3242,Sheet2!$B$2:$G$588,6,FALSE),0)</f>
        <v>9926</v>
      </c>
      <c r="P3242" t="s">
        <v>22</v>
      </c>
      <c r="Q3242" s="2">
        <v>0.20693462900000001</v>
      </c>
      <c r="R3242" s="3">
        <v>0.20693462897526499</v>
      </c>
      <c r="U3242" s="22">
        <f t="shared" si="285"/>
        <v>0.20693462897526499</v>
      </c>
      <c r="V3242" s="10">
        <f t="shared" si="286"/>
        <v>43.042402826855117</v>
      </c>
      <c r="W3242" s="24">
        <f t="shared" si="287"/>
        <v>43.042402826855117</v>
      </c>
    </row>
    <row r="3243" spans="1:23" x14ac:dyDescent="0.3">
      <c r="A3243" t="s">
        <v>17</v>
      </c>
      <c r="B3243" t="s">
        <v>8509</v>
      </c>
      <c r="C3243" t="s">
        <v>8510</v>
      </c>
      <c r="D3243" t="s">
        <v>8614</v>
      </c>
      <c r="E3243" t="s">
        <v>8615</v>
      </c>
      <c r="F3243">
        <v>0.25</v>
      </c>
      <c r="G3243" s="2">
        <v>1</v>
      </c>
      <c r="H3243" s="4">
        <v>51.565100000000001</v>
      </c>
      <c r="I3243" s="4">
        <v>6.8583999999999996</v>
      </c>
      <c r="J3243" s="7">
        <v>185</v>
      </c>
      <c r="K3243" s="7">
        <v>45</v>
      </c>
      <c r="L3243" s="3">
        <v>0.13300000000000001</v>
      </c>
      <c r="M3243" s="5">
        <v>0.89897727999999999</v>
      </c>
      <c r="N3243" s="6">
        <v>0.65</v>
      </c>
      <c r="O3243" s="8">
        <f>IFERROR(VLOOKUP(C3243,Sheet2!$B$2:$G$588,6,FALSE),0)</f>
        <v>9926</v>
      </c>
      <c r="P3243" t="s">
        <v>92</v>
      </c>
      <c r="Q3243" s="2">
        <v>0.27695613889999998</v>
      </c>
      <c r="R3243" s="3">
        <v>0.25</v>
      </c>
      <c r="S3243" s="3" t="str">
        <f>IF(R3243+0.01&lt;Q3243,"Y","")</f>
        <v>Y</v>
      </c>
      <c r="T3243" s="2"/>
      <c r="U3243" s="22">
        <f t="shared" si="285"/>
        <v>0.25</v>
      </c>
      <c r="V3243" s="10">
        <f t="shared" si="286"/>
        <v>46.25</v>
      </c>
      <c r="W3243" s="24">
        <f t="shared" si="287"/>
        <v>46.25</v>
      </c>
    </row>
    <row r="3244" spans="1:23" x14ac:dyDescent="0.3">
      <c r="A3244" t="s">
        <v>17</v>
      </c>
      <c r="B3244" t="s">
        <v>8509</v>
      </c>
      <c r="C3244" t="s">
        <v>8510</v>
      </c>
      <c r="D3244" t="s">
        <v>8645</v>
      </c>
      <c r="E3244" t="s">
        <v>8646</v>
      </c>
      <c r="F3244">
        <v>0.25</v>
      </c>
      <c r="G3244" s="2">
        <v>0</v>
      </c>
      <c r="H3244" s="4">
        <v>17.585699999999999</v>
      </c>
      <c r="I3244" s="4">
        <v>3.4502000000000002</v>
      </c>
      <c r="J3244" s="7">
        <v>180</v>
      </c>
      <c r="K3244" s="7">
        <v>44</v>
      </c>
      <c r="L3244" s="3">
        <v>0.19620000000000001</v>
      </c>
      <c r="M3244" s="5">
        <v>1.73715504</v>
      </c>
      <c r="N3244" s="6">
        <v>1.35</v>
      </c>
      <c r="O3244" s="8">
        <f>IFERROR(VLOOKUP(C3244,Sheet2!$B$2:$G$588,6,FALSE),0)</f>
        <v>9926</v>
      </c>
      <c r="P3244" t="s">
        <v>22</v>
      </c>
      <c r="Q3244" s="2">
        <v>0.22286729320000001</v>
      </c>
      <c r="R3244" s="3">
        <v>0.22286729321247301</v>
      </c>
      <c r="U3244" s="22">
        <f t="shared" si="285"/>
        <v>0.22286729321247301</v>
      </c>
      <c r="V3244" s="10">
        <f t="shared" si="286"/>
        <v>40.116112778245139</v>
      </c>
      <c r="W3244" s="24">
        <f t="shared" si="287"/>
        <v>40.116112778245139</v>
      </c>
    </row>
    <row r="3245" spans="1:23" x14ac:dyDescent="0.3">
      <c r="A3245" t="s">
        <v>17</v>
      </c>
      <c r="B3245" t="s">
        <v>8509</v>
      </c>
      <c r="C3245" t="s">
        <v>8510</v>
      </c>
      <c r="D3245" t="s">
        <v>8581</v>
      </c>
      <c r="E3245" t="s">
        <v>8582</v>
      </c>
      <c r="F3245">
        <v>0.25</v>
      </c>
      <c r="G3245" s="2">
        <v>1</v>
      </c>
      <c r="H3245" s="4">
        <v>47.116900000000001</v>
      </c>
      <c r="I3245" s="4">
        <v>3.5966999999999998</v>
      </c>
      <c r="J3245" s="7">
        <v>174</v>
      </c>
      <c r="K3245" s="7">
        <v>37</v>
      </c>
      <c r="L3245" s="3">
        <v>7.6300000000000007E-2</v>
      </c>
      <c r="M3245" s="5">
        <v>1.6109623900000001</v>
      </c>
      <c r="N3245" s="6">
        <v>1.35</v>
      </c>
      <c r="O3245" s="8">
        <f>IFERROR(VLOOKUP(C3245,Sheet2!$B$2:$G$588,6,FALSE),0)</f>
        <v>9926</v>
      </c>
      <c r="P3245" t="s">
        <v>22</v>
      </c>
      <c r="Q3245" s="2">
        <v>0.16199160730000001</v>
      </c>
      <c r="R3245" s="3">
        <v>0.16199160732953299</v>
      </c>
      <c r="S3245" s="3" t="str">
        <f>IF(R3245+0.01&lt;Q3245,"Y","")</f>
        <v/>
      </c>
      <c r="T3245" s="2"/>
      <c r="U3245" s="22">
        <f t="shared" si="285"/>
        <v>0.16199160732953299</v>
      </c>
      <c r="V3245" s="10">
        <f t="shared" si="286"/>
        <v>28.186539675338739</v>
      </c>
      <c r="W3245" s="24">
        <f t="shared" si="287"/>
        <v>28.186539675338739</v>
      </c>
    </row>
    <row r="3246" spans="1:23" x14ac:dyDescent="0.3">
      <c r="A3246" t="s">
        <v>17</v>
      </c>
      <c r="B3246" t="s">
        <v>8509</v>
      </c>
      <c r="C3246" t="s">
        <v>8510</v>
      </c>
      <c r="D3246" t="s">
        <v>8586</v>
      </c>
      <c r="E3246" t="s">
        <v>8587</v>
      </c>
      <c r="F3246">
        <v>0.25</v>
      </c>
      <c r="G3246" s="2">
        <v>0</v>
      </c>
      <c r="H3246" s="4">
        <v>6.4869000000000003</v>
      </c>
      <c r="I3246" s="4">
        <v>2.9676</v>
      </c>
      <c r="J3246" s="7">
        <v>174</v>
      </c>
      <c r="K3246" s="7">
        <v>43</v>
      </c>
      <c r="L3246" s="3">
        <v>0.45750000000000002</v>
      </c>
      <c r="M3246" s="5">
        <v>1.9546104399999999</v>
      </c>
      <c r="N3246" s="6">
        <v>1.25</v>
      </c>
      <c r="O3246" s="8">
        <f>IFERROR(VLOOKUP(C3246,Sheet2!$B$2:$G$588,6,FALSE),0)</f>
        <v>9926</v>
      </c>
      <c r="P3246" t="s">
        <v>22</v>
      </c>
      <c r="Q3246" s="2">
        <v>0.36048637950000001</v>
      </c>
      <c r="R3246" s="3">
        <v>0.25</v>
      </c>
      <c r="U3246" s="22">
        <f t="shared" si="285"/>
        <v>0.25</v>
      </c>
      <c r="V3246" s="10">
        <f t="shared" si="286"/>
        <v>43.5</v>
      </c>
      <c r="W3246" s="24">
        <f t="shared" si="287"/>
        <v>43.5</v>
      </c>
    </row>
    <row r="3247" spans="1:23" x14ac:dyDescent="0.3">
      <c r="A3247" t="s">
        <v>17</v>
      </c>
      <c r="B3247" t="s">
        <v>8509</v>
      </c>
      <c r="C3247" t="s">
        <v>8510</v>
      </c>
      <c r="D3247" s="1" t="s">
        <v>8513</v>
      </c>
      <c r="E3247" t="s">
        <v>8514</v>
      </c>
      <c r="F3247">
        <v>0.25</v>
      </c>
      <c r="G3247" s="2">
        <v>0</v>
      </c>
      <c r="H3247" s="4">
        <v>20.735399999999998</v>
      </c>
      <c r="I3247" s="4">
        <v>3.0001000000000002</v>
      </c>
      <c r="J3247" s="7">
        <v>154</v>
      </c>
      <c r="K3247" s="7">
        <v>37</v>
      </c>
      <c r="L3247" s="3">
        <v>0.1447</v>
      </c>
      <c r="M3247" s="5">
        <v>1.70938787</v>
      </c>
      <c r="N3247" s="6">
        <v>1.3</v>
      </c>
      <c r="O3247" s="8">
        <f>IFERROR(VLOOKUP(C3247,Sheet2!$B$2:$G$588,6,FALSE),0)</f>
        <v>9926</v>
      </c>
      <c r="P3247" t="s">
        <v>162</v>
      </c>
      <c r="Q3247" s="2">
        <v>0.23949384369999999</v>
      </c>
      <c r="R3247" s="3">
        <v>0.23949384366817</v>
      </c>
      <c r="U3247" s="22">
        <f t="shared" si="285"/>
        <v>0.23949384366817</v>
      </c>
      <c r="V3247" s="10">
        <f t="shared" si="286"/>
        <v>36.882051924898178</v>
      </c>
      <c r="W3247" s="24">
        <f t="shared" si="287"/>
        <v>36.882051924898178</v>
      </c>
    </row>
    <row r="3248" spans="1:23" x14ac:dyDescent="0.3">
      <c r="A3248" t="s">
        <v>17</v>
      </c>
      <c r="B3248" t="s">
        <v>8509</v>
      </c>
      <c r="C3248" t="s">
        <v>8510</v>
      </c>
      <c r="D3248" t="s">
        <v>8557</v>
      </c>
      <c r="E3248" t="s">
        <v>8558</v>
      </c>
      <c r="F3248">
        <v>0.3</v>
      </c>
      <c r="G3248" s="2">
        <v>0</v>
      </c>
      <c r="H3248" s="4">
        <v>17.3291</v>
      </c>
      <c r="I3248" s="4">
        <v>2.9308000000000001</v>
      </c>
      <c r="J3248" s="7">
        <v>142</v>
      </c>
      <c r="K3248" s="7">
        <v>37</v>
      </c>
      <c r="L3248" s="3">
        <v>0.1691</v>
      </c>
      <c r="M3248" s="5">
        <v>1.6155394700000001</v>
      </c>
      <c r="N3248" s="6">
        <v>1.2</v>
      </c>
      <c r="O3248" s="8">
        <f>IFERROR(VLOOKUP(C3248,Sheet2!$B$2:$G$588,6,FALSE),0)</f>
        <v>9926</v>
      </c>
      <c r="P3248" t="s">
        <v>22</v>
      </c>
      <c r="Q3248" s="2">
        <v>0.2572140624</v>
      </c>
      <c r="R3248" s="3">
        <v>0.25721406244342798</v>
      </c>
      <c r="U3248" s="22">
        <f t="shared" si="285"/>
        <v>0.25721406244342798</v>
      </c>
      <c r="V3248" s="10">
        <f t="shared" si="286"/>
        <v>36.524396866966775</v>
      </c>
      <c r="W3248" s="24">
        <f t="shared" si="287"/>
        <v>36.524396866966775</v>
      </c>
    </row>
    <row r="3249" spans="1:23" x14ac:dyDescent="0.3">
      <c r="A3249" t="s">
        <v>17</v>
      </c>
      <c r="B3249" t="s">
        <v>8509</v>
      </c>
      <c r="C3249" t="s">
        <v>8510</v>
      </c>
      <c r="D3249" t="s">
        <v>8565</v>
      </c>
      <c r="E3249" t="s">
        <v>8566</v>
      </c>
      <c r="F3249">
        <v>0.25</v>
      </c>
      <c r="G3249" s="2">
        <v>0</v>
      </c>
      <c r="H3249" s="4">
        <v>5.5101000000000004</v>
      </c>
      <c r="I3249" s="4">
        <v>2.3942000000000001</v>
      </c>
      <c r="J3249" s="7">
        <v>141</v>
      </c>
      <c r="K3249" s="7">
        <v>35</v>
      </c>
      <c r="L3249" s="3">
        <v>0.4345</v>
      </c>
      <c r="M3249" s="5">
        <v>1.9574778500000001</v>
      </c>
      <c r="N3249" s="6">
        <v>1.35</v>
      </c>
      <c r="O3249" s="8">
        <f>IFERROR(VLOOKUP(C3249,Sheet2!$B$2:$G$588,6,FALSE),0)</f>
        <v>9926</v>
      </c>
      <c r="P3249" t="s">
        <v>22</v>
      </c>
      <c r="Q3249" s="2">
        <v>0.31033702320000001</v>
      </c>
      <c r="R3249" s="3">
        <v>0.249999999999999</v>
      </c>
      <c r="U3249" s="22">
        <f t="shared" si="285"/>
        <v>0.249999999999999</v>
      </c>
      <c r="V3249" s="10">
        <f t="shared" si="286"/>
        <v>35.249999999999858</v>
      </c>
      <c r="W3249" s="24">
        <f t="shared" si="287"/>
        <v>35.249999999999858</v>
      </c>
    </row>
    <row r="3250" spans="1:23" x14ac:dyDescent="0.3">
      <c r="A3250" t="s">
        <v>17</v>
      </c>
      <c r="B3250" t="s">
        <v>8509</v>
      </c>
      <c r="C3250" t="s">
        <v>8510</v>
      </c>
      <c r="D3250" t="s">
        <v>8606</v>
      </c>
      <c r="E3250" t="s">
        <v>8607</v>
      </c>
      <c r="F3250">
        <v>0.25</v>
      </c>
      <c r="G3250" s="2">
        <v>0</v>
      </c>
      <c r="H3250" s="4">
        <v>14.131</v>
      </c>
      <c r="I3250" s="4">
        <v>2.7791000000000001</v>
      </c>
      <c r="J3250" s="7">
        <v>140</v>
      </c>
      <c r="K3250" s="7">
        <v>35</v>
      </c>
      <c r="L3250" s="3">
        <v>0.19670000000000001</v>
      </c>
      <c r="M3250" s="5">
        <v>1.67424694</v>
      </c>
      <c r="N3250" s="6">
        <v>1.25</v>
      </c>
      <c r="O3250" s="8">
        <f>IFERROR(VLOOKUP(C3250,Sheet2!$B$2:$G$588,6,FALSE),0)</f>
        <v>9926</v>
      </c>
      <c r="P3250" t="s">
        <v>22</v>
      </c>
      <c r="Q3250" s="2">
        <v>0.25339567959999998</v>
      </c>
      <c r="R3250" s="3">
        <v>0.25</v>
      </c>
      <c r="U3250" s="22">
        <f t="shared" si="285"/>
        <v>0.25</v>
      </c>
      <c r="V3250" s="10">
        <f t="shared" si="286"/>
        <v>35</v>
      </c>
      <c r="W3250" s="24">
        <f t="shared" si="287"/>
        <v>35</v>
      </c>
    </row>
    <row r="3251" spans="1:23" x14ac:dyDescent="0.3">
      <c r="A3251" t="s">
        <v>17</v>
      </c>
      <c r="B3251" t="s">
        <v>8509</v>
      </c>
      <c r="C3251" t="s">
        <v>8510</v>
      </c>
      <c r="D3251" t="s">
        <v>8635</v>
      </c>
      <c r="E3251" t="s">
        <v>8636</v>
      </c>
      <c r="F3251">
        <v>0.4</v>
      </c>
      <c r="G3251" s="2">
        <v>1</v>
      </c>
      <c r="H3251" s="4">
        <v>33.2746</v>
      </c>
      <c r="I3251" s="4">
        <v>3.9186000000000001</v>
      </c>
      <c r="J3251" s="7">
        <v>136</v>
      </c>
      <c r="K3251" s="7">
        <v>54</v>
      </c>
      <c r="L3251" s="3">
        <v>0.1178</v>
      </c>
      <c r="M3251" s="5">
        <v>1.15805581</v>
      </c>
      <c r="N3251" s="6">
        <v>0.65</v>
      </c>
      <c r="O3251" s="8">
        <f>IFERROR(VLOOKUP(C3251,Sheet2!$B$2:$G$588,6,FALSE),0)</f>
        <v>9926</v>
      </c>
      <c r="P3251" t="s">
        <v>92</v>
      </c>
      <c r="Q3251" s="2">
        <v>0.43871444510000002</v>
      </c>
      <c r="R3251" s="3">
        <v>0.4</v>
      </c>
      <c r="S3251" s="3" t="str">
        <f>IF(R3251+0.01&lt;Q3251,"Y","")</f>
        <v>Y</v>
      </c>
      <c r="T3251" s="2"/>
      <c r="U3251" s="22">
        <f t="shared" si="285"/>
        <v>0.4</v>
      </c>
      <c r="V3251" s="10">
        <f t="shared" si="286"/>
        <v>54.400000000000006</v>
      </c>
      <c r="W3251" s="24">
        <f t="shared" si="287"/>
        <v>54.400000000000006</v>
      </c>
    </row>
    <row r="3252" spans="1:23" x14ac:dyDescent="0.3">
      <c r="A3252" t="s">
        <v>17</v>
      </c>
      <c r="B3252" t="s">
        <v>8509</v>
      </c>
      <c r="C3252" t="s">
        <v>8510</v>
      </c>
      <c r="D3252" t="s">
        <v>8548</v>
      </c>
      <c r="E3252" t="s">
        <v>8549</v>
      </c>
      <c r="F3252">
        <v>0.4</v>
      </c>
      <c r="G3252" s="2">
        <v>0</v>
      </c>
      <c r="H3252" s="4">
        <v>9.3122000000000007</v>
      </c>
      <c r="I3252" s="4">
        <v>2.4710999999999999</v>
      </c>
      <c r="J3252" s="7">
        <v>127</v>
      </c>
      <c r="K3252" s="7">
        <v>34</v>
      </c>
      <c r="L3252" s="3">
        <v>0.26540000000000002</v>
      </c>
      <c r="M3252" s="5">
        <v>1.7122326299999999</v>
      </c>
      <c r="N3252" s="6">
        <v>1.25</v>
      </c>
      <c r="O3252" s="8">
        <f>IFERROR(VLOOKUP(C3252,Sheet2!$B$2:$G$588,6,FALSE),0)</f>
        <v>9926</v>
      </c>
      <c r="P3252" t="s">
        <v>487</v>
      </c>
      <c r="Q3252" s="2">
        <v>0.26995901169999997</v>
      </c>
      <c r="R3252" s="3">
        <v>0.26995901168875802</v>
      </c>
      <c r="U3252" s="22">
        <f t="shared" si="285"/>
        <v>0.26995901168875802</v>
      </c>
      <c r="V3252" s="10">
        <f t="shared" si="286"/>
        <v>34.284794484472272</v>
      </c>
      <c r="W3252" s="24">
        <f t="shared" si="287"/>
        <v>34.284794484472272</v>
      </c>
    </row>
    <row r="3253" spans="1:23" x14ac:dyDescent="0.3">
      <c r="A3253" t="s">
        <v>17</v>
      </c>
      <c r="B3253" t="s">
        <v>8509</v>
      </c>
      <c r="C3253" t="s">
        <v>8510</v>
      </c>
      <c r="D3253" t="s">
        <v>8603</v>
      </c>
      <c r="E3253" t="s">
        <v>6690</v>
      </c>
      <c r="F3253">
        <v>0.4</v>
      </c>
      <c r="G3253" s="2">
        <v>1</v>
      </c>
      <c r="H3253" s="4">
        <v>70.427400000000006</v>
      </c>
      <c r="I3253" s="4">
        <v>4.6271000000000004</v>
      </c>
      <c r="J3253" s="7">
        <v>127</v>
      </c>
      <c r="K3253" s="7">
        <v>51</v>
      </c>
      <c r="L3253" s="3">
        <v>6.5699999999999995E-2</v>
      </c>
      <c r="M3253" s="5">
        <v>0.91566711000000001</v>
      </c>
      <c r="N3253" s="6">
        <v>0.5</v>
      </c>
      <c r="O3253" s="8">
        <f>IFERROR(VLOOKUP(C3253,Sheet2!$B$2:$G$588,6,FALSE),0)</f>
        <v>9926</v>
      </c>
      <c r="P3253" t="s">
        <v>22</v>
      </c>
      <c r="Q3253" s="2">
        <v>0.45395003029999997</v>
      </c>
      <c r="R3253" s="3">
        <v>0.4</v>
      </c>
      <c r="S3253" s="3" t="str">
        <f>IF(R3253+0.01&lt;Q3253,"Y","")</f>
        <v>Y</v>
      </c>
      <c r="T3253" s="2"/>
      <c r="U3253" s="22">
        <f t="shared" si="285"/>
        <v>0.4</v>
      </c>
      <c r="V3253" s="10">
        <f t="shared" si="286"/>
        <v>50.800000000000004</v>
      </c>
      <c r="W3253" s="24">
        <f t="shared" si="287"/>
        <v>50.800000000000004</v>
      </c>
    </row>
    <row r="3254" spans="1:23" x14ac:dyDescent="0.3">
      <c r="A3254" t="s">
        <v>17</v>
      </c>
      <c r="B3254" t="s">
        <v>8509</v>
      </c>
      <c r="C3254" t="s">
        <v>8510</v>
      </c>
      <c r="D3254" t="s">
        <v>8522</v>
      </c>
      <c r="E3254" t="s">
        <v>8523</v>
      </c>
      <c r="F3254">
        <v>0.28000000000000003</v>
      </c>
      <c r="G3254" s="2">
        <v>0</v>
      </c>
      <c r="H3254" s="4">
        <v>20.286999999999999</v>
      </c>
      <c r="I3254" s="4">
        <v>2.4074</v>
      </c>
      <c r="J3254" s="7">
        <v>118</v>
      </c>
      <c r="K3254" s="7">
        <v>25</v>
      </c>
      <c r="L3254" s="3">
        <v>0.1187</v>
      </c>
      <c r="M3254" s="5">
        <v>1.64027831</v>
      </c>
      <c r="N3254" s="6">
        <v>1.3</v>
      </c>
      <c r="O3254" s="8">
        <f>IFERROR(VLOOKUP(C3254,Sheet2!$B$2:$G$588,6,FALSE),0)</f>
        <v>9926</v>
      </c>
      <c r="P3254" t="s">
        <v>162</v>
      </c>
      <c r="Q3254" s="2">
        <v>0.2074515713</v>
      </c>
      <c r="R3254" s="3">
        <v>0.20745157129858899</v>
      </c>
      <c r="U3254" s="22">
        <f t="shared" si="285"/>
        <v>0.20745157129858899</v>
      </c>
      <c r="V3254" s="10">
        <f t="shared" si="286"/>
        <v>24.479285413233502</v>
      </c>
      <c r="W3254" s="24">
        <f t="shared" si="287"/>
        <v>24.479285413233502</v>
      </c>
    </row>
    <row r="3255" spans="1:23" x14ac:dyDescent="0.3">
      <c r="A3255" t="s">
        <v>17</v>
      </c>
      <c r="B3255" t="s">
        <v>8509</v>
      </c>
      <c r="C3255" t="s">
        <v>8510</v>
      </c>
      <c r="D3255" t="s">
        <v>8562</v>
      </c>
      <c r="E3255" t="s">
        <v>8563</v>
      </c>
      <c r="F3255">
        <v>0.25</v>
      </c>
      <c r="G3255" s="2">
        <v>0</v>
      </c>
      <c r="H3255" s="4">
        <v>23.239799999999999</v>
      </c>
      <c r="I3255" s="4">
        <v>3.3833000000000002</v>
      </c>
      <c r="J3255" s="7">
        <v>114</v>
      </c>
      <c r="K3255" s="7">
        <v>12</v>
      </c>
      <c r="L3255" s="3">
        <v>0.14560000000000001</v>
      </c>
      <c r="M3255" s="5">
        <v>1.12145421</v>
      </c>
      <c r="N3255" s="6">
        <v>1</v>
      </c>
      <c r="O3255" s="8">
        <f>IFERROR(VLOOKUP(C3255,Sheet2!$B$2:$G$588,6,FALSE),0)</f>
        <v>9926</v>
      </c>
      <c r="P3255" t="s">
        <v>162</v>
      </c>
      <c r="Q3255" s="2">
        <v>0.1083006393</v>
      </c>
      <c r="R3255" s="3">
        <v>0.108300639321671</v>
      </c>
      <c r="U3255" s="22">
        <f t="shared" si="285"/>
        <v>0.108300639321671</v>
      </c>
      <c r="V3255" s="10">
        <f t="shared" si="286"/>
        <v>12.346272882670494</v>
      </c>
      <c r="W3255" s="24">
        <f t="shared" si="287"/>
        <v>12.346272882670494</v>
      </c>
    </row>
    <row r="3256" spans="1:23" x14ac:dyDescent="0.3">
      <c r="A3256" t="s">
        <v>17</v>
      </c>
      <c r="B3256" t="s">
        <v>8509</v>
      </c>
      <c r="C3256" t="s">
        <v>8510</v>
      </c>
      <c r="D3256" t="s">
        <v>8619</v>
      </c>
      <c r="E3256" t="s">
        <v>8620</v>
      </c>
      <c r="F3256">
        <v>0.3</v>
      </c>
      <c r="G3256" s="2">
        <v>0</v>
      </c>
      <c r="H3256" s="4">
        <v>26.1449</v>
      </c>
      <c r="I3256" s="4">
        <v>3.2206000000000001</v>
      </c>
      <c r="J3256" s="7">
        <v>111</v>
      </c>
      <c r="K3256" s="7">
        <v>29</v>
      </c>
      <c r="L3256" s="3">
        <v>0.1232</v>
      </c>
      <c r="M3256" s="5">
        <v>1.1529897099999999</v>
      </c>
      <c r="N3256" s="6">
        <v>0.85</v>
      </c>
      <c r="O3256" s="8">
        <f>IFERROR(VLOOKUP(C3256,Sheet2!$B$2:$G$588,6,FALSE),0)</f>
        <v>9926</v>
      </c>
      <c r="P3256" t="s">
        <v>22</v>
      </c>
      <c r="Q3256" s="2">
        <v>0.26278613470000001</v>
      </c>
      <c r="R3256" s="3">
        <v>0.26278613472857998</v>
      </c>
      <c r="U3256" s="22">
        <f t="shared" si="285"/>
        <v>0.26278613472857998</v>
      </c>
      <c r="V3256" s="10">
        <f t="shared" si="286"/>
        <v>29.169260954872378</v>
      </c>
      <c r="W3256" s="24">
        <f t="shared" si="287"/>
        <v>29.169260954872378</v>
      </c>
    </row>
    <row r="3257" spans="1:23" x14ac:dyDescent="0.3">
      <c r="A3257" t="s">
        <v>17</v>
      </c>
      <c r="B3257" t="s">
        <v>8509</v>
      </c>
      <c r="C3257" t="s">
        <v>8510</v>
      </c>
      <c r="D3257" t="s">
        <v>8590</v>
      </c>
      <c r="E3257" t="s">
        <v>8591</v>
      </c>
      <c r="F3257">
        <v>0.25</v>
      </c>
      <c r="G3257" s="2">
        <v>1</v>
      </c>
      <c r="H3257" s="4">
        <v>38.702599999999997</v>
      </c>
      <c r="I3257" s="4">
        <v>1.9296</v>
      </c>
      <c r="J3257" s="7">
        <v>99</v>
      </c>
      <c r="K3257" s="7">
        <v>23</v>
      </c>
      <c r="L3257" s="3">
        <v>4.99E-2</v>
      </c>
      <c r="M3257" s="5">
        <v>1.7101055000000001</v>
      </c>
      <c r="N3257" s="6">
        <v>1.35</v>
      </c>
      <c r="O3257" s="8">
        <f>IFERROR(VLOOKUP(C3257,Sheet2!$B$2:$G$588,6,FALSE),0)</f>
        <v>9926</v>
      </c>
      <c r="P3257" t="s">
        <v>22</v>
      </c>
      <c r="Q3257" s="2">
        <v>0.21057501870000001</v>
      </c>
      <c r="R3257" s="3">
        <v>0.21057501866943701</v>
      </c>
      <c r="S3257" s="3" t="str">
        <f>IF(R3257+0.01&lt;Q3257,"Y","")</f>
        <v/>
      </c>
      <c r="T3257" s="2"/>
      <c r="U3257" s="22">
        <f t="shared" si="285"/>
        <v>0.21057501866943701</v>
      </c>
      <c r="V3257" s="10">
        <f t="shared" si="286"/>
        <v>20.846926848274265</v>
      </c>
      <c r="W3257" s="24">
        <f t="shared" si="287"/>
        <v>20.846926848274265</v>
      </c>
    </row>
    <row r="3258" spans="1:23" x14ac:dyDescent="0.3">
      <c r="A3258" t="s">
        <v>17</v>
      </c>
      <c r="B3258" t="s">
        <v>8509</v>
      </c>
      <c r="C3258" t="s">
        <v>8510</v>
      </c>
      <c r="D3258" t="s">
        <v>8583</v>
      </c>
      <c r="E3258" t="s">
        <v>8584</v>
      </c>
      <c r="F3258">
        <v>0.25</v>
      </c>
      <c r="G3258" s="2">
        <v>0</v>
      </c>
      <c r="H3258" s="4">
        <v>5.1765999999999996</v>
      </c>
      <c r="I3258" s="4">
        <v>1.6385000000000001</v>
      </c>
      <c r="J3258" s="7">
        <v>96</v>
      </c>
      <c r="K3258" s="7">
        <v>24</v>
      </c>
      <c r="L3258" s="3">
        <v>0.3165</v>
      </c>
      <c r="M3258" s="5">
        <v>1.95331531</v>
      </c>
      <c r="N3258" s="6">
        <v>1.35</v>
      </c>
      <c r="O3258" s="8">
        <f>IFERROR(VLOOKUP(C3258,Sheet2!$B$2:$G$588,6,FALSE),0)</f>
        <v>9926</v>
      </c>
      <c r="P3258" t="s">
        <v>22</v>
      </c>
      <c r="Q3258" s="2">
        <v>0.30886734469999999</v>
      </c>
      <c r="R3258" s="3">
        <v>0.249999999999999</v>
      </c>
      <c r="U3258" s="22">
        <f t="shared" si="285"/>
        <v>0.249999999999999</v>
      </c>
      <c r="V3258" s="10">
        <f t="shared" si="286"/>
        <v>23.999999999999904</v>
      </c>
      <c r="W3258" s="24">
        <f t="shared" si="287"/>
        <v>23.999999999999904</v>
      </c>
    </row>
    <row r="3259" spans="1:23" x14ac:dyDescent="0.3">
      <c r="A3259" t="s">
        <v>17</v>
      </c>
      <c r="B3259" t="s">
        <v>8509</v>
      </c>
      <c r="C3259" t="s">
        <v>8510</v>
      </c>
      <c r="D3259" t="s">
        <v>8570</v>
      </c>
      <c r="E3259" t="s">
        <v>8571</v>
      </c>
      <c r="F3259">
        <v>0.25</v>
      </c>
      <c r="G3259" s="2">
        <v>0</v>
      </c>
      <c r="H3259" s="4">
        <v>4.6990999999999996</v>
      </c>
      <c r="I3259" s="4">
        <v>1.4964999999999999</v>
      </c>
      <c r="J3259" s="7">
        <v>91</v>
      </c>
      <c r="K3259" s="7">
        <v>23</v>
      </c>
      <c r="L3259" s="3">
        <v>0.31850000000000001</v>
      </c>
      <c r="M3259" s="5">
        <v>2.0188391999999999</v>
      </c>
      <c r="N3259" s="6">
        <v>1.25</v>
      </c>
      <c r="O3259" s="8">
        <f>IFERROR(VLOOKUP(C3259,Sheet2!$B$2:$G$588,6,FALSE),0)</f>
        <v>9926</v>
      </c>
      <c r="P3259" t="s">
        <v>22</v>
      </c>
      <c r="Q3259" s="2">
        <v>0.38083231080000002</v>
      </c>
      <c r="R3259" s="3">
        <v>0.25</v>
      </c>
      <c r="U3259" s="22">
        <f t="shared" si="285"/>
        <v>0.25</v>
      </c>
      <c r="V3259" s="10">
        <f t="shared" si="286"/>
        <v>22.75</v>
      </c>
      <c r="W3259" s="24">
        <f t="shared" si="287"/>
        <v>22.75</v>
      </c>
    </row>
    <row r="3260" spans="1:23" x14ac:dyDescent="0.3">
      <c r="A3260" t="s">
        <v>17</v>
      </c>
      <c r="B3260" t="s">
        <v>8509</v>
      </c>
      <c r="C3260" t="s">
        <v>8510</v>
      </c>
      <c r="D3260" t="s">
        <v>8634</v>
      </c>
      <c r="E3260" t="s">
        <v>6668</v>
      </c>
      <c r="F3260">
        <v>0.3</v>
      </c>
      <c r="G3260" s="2">
        <v>1</v>
      </c>
      <c r="H3260" s="4">
        <v>58.223100000000002</v>
      </c>
      <c r="I3260" s="4">
        <v>2.5846</v>
      </c>
      <c r="J3260" s="7">
        <v>76</v>
      </c>
      <c r="K3260" s="7">
        <v>23</v>
      </c>
      <c r="L3260" s="3">
        <v>4.4400000000000002E-2</v>
      </c>
      <c r="M3260" s="5">
        <v>0.97901340000000003</v>
      </c>
      <c r="N3260" s="6">
        <v>0.5</v>
      </c>
      <c r="O3260" s="8">
        <f>IFERROR(VLOOKUP(C3260,Sheet2!$B$2:$G$588,6,FALSE),0)</f>
        <v>9926</v>
      </c>
      <c r="P3260" t="s">
        <v>22</v>
      </c>
      <c r="Q3260" s="2">
        <v>0.48928176229999998</v>
      </c>
      <c r="R3260" s="3">
        <v>0.3</v>
      </c>
      <c r="S3260" s="3" t="str">
        <f>IF(R3260+0.01&lt;Q3260,"Y","")</f>
        <v>Y</v>
      </c>
      <c r="T3260" s="2"/>
      <c r="U3260" s="22">
        <f t="shared" si="285"/>
        <v>0.3</v>
      </c>
      <c r="V3260" s="10">
        <f t="shared" si="286"/>
        <v>22.8</v>
      </c>
      <c r="W3260" s="24">
        <f t="shared" si="287"/>
        <v>22.8</v>
      </c>
    </row>
    <row r="3261" spans="1:23" x14ac:dyDescent="0.3">
      <c r="A3261" t="s">
        <v>17</v>
      </c>
      <c r="B3261" t="s">
        <v>8509</v>
      </c>
      <c r="C3261" t="s">
        <v>8510</v>
      </c>
      <c r="D3261" t="s">
        <v>8544</v>
      </c>
      <c r="E3261" t="s">
        <v>8545</v>
      </c>
      <c r="F3261">
        <v>0.25</v>
      </c>
      <c r="G3261" s="2">
        <v>0</v>
      </c>
      <c r="H3261" s="4">
        <v>13.493399999999999</v>
      </c>
      <c r="I3261" s="4">
        <v>1.4252</v>
      </c>
      <c r="J3261" s="7">
        <v>73</v>
      </c>
      <c r="K3261" s="7">
        <v>15</v>
      </c>
      <c r="L3261" s="3">
        <v>0.1056</v>
      </c>
      <c r="M3261" s="5">
        <v>1.70119781</v>
      </c>
      <c r="N3261" s="6">
        <v>1.35</v>
      </c>
      <c r="O3261" s="8">
        <f>IFERROR(VLOOKUP(C3261,Sheet2!$B$2:$G$588,6,FALSE),0)</f>
        <v>9926</v>
      </c>
      <c r="P3261" t="s">
        <v>22</v>
      </c>
      <c r="Q3261" s="2">
        <v>0.2064414919</v>
      </c>
      <c r="R3261" s="3">
        <v>0.20644149186895999</v>
      </c>
      <c r="U3261" s="22">
        <f t="shared" si="285"/>
        <v>0.20644149186895999</v>
      </c>
      <c r="V3261" s="10">
        <f t="shared" si="286"/>
        <v>15.07022890643408</v>
      </c>
      <c r="W3261" s="24">
        <f t="shared" si="287"/>
        <v>15.07022890643408</v>
      </c>
    </row>
    <row r="3262" spans="1:23" x14ac:dyDescent="0.3">
      <c r="A3262" t="s">
        <v>17</v>
      </c>
      <c r="B3262" t="s">
        <v>8509</v>
      </c>
      <c r="C3262" t="s">
        <v>8510</v>
      </c>
      <c r="D3262" t="s">
        <v>8559</v>
      </c>
      <c r="E3262" t="s">
        <v>6630</v>
      </c>
      <c r="F3262">
        <v>0.3</v>
      </c>
      <c r="G3262" s="2">
        <v>1</v>
      </c>
      <c r="H3262" s="4">
        <v>67.037599999999998</v>
      </c>
      <c r="I3262" s="4">
        <v>2.1488999999999998</v>
      </c>
      <c r="J3262" s="7">
        <v>62</v>
      </c>
      <c r="K3262" s="7">
        <v>19</v>
      </c>
      <c r="L3262" s="3">
        <v>3.2099999999999997E-2</v>
      </c>
      <c r="M3262" s="5">
        <v>0.96014624999999998</v>
      </c>
      <c r="N3262" s="6">
        <v>0.5</v>
      </c>
      <c r="O3262" s="8">
        <f>IFERROR(VLOOKUP(C3262,Sheet2!$B$2:$G$588,6,FALSE),0)</f>
        <v>9926</v>
      </c>
      <c r="P3262" t="s">
        <v>22</v>
      </c>
      <c r="Q3262" s="2">
        <v>0.47924600150000002</v>
      </c>
      <c r="R3262" s="3">
        <v>0.3</v>
      </c>
      <c r="S3262" s="3" t="str">
        <f>IF(R3262+0.01&lt;Q3262,"Y","")</f>
        <v>Y</v>
      </c>
      <c r="T3262" s="2"/>
      <c r="U3262" s="22">
        <f t="shared" si="285"/>
        <v>0.3</v>
      </c>
      <c r="V3262" s="10">
        <f t="shared" si="286"/>
        <v>18.599999999999998</v>
      </c>
      <c r="W3262" s="24">
        <f t="shared" si="287"/>
        <v>18.599999999999998</v>
      </c>
    </row>
    <row r="3263" spans="1:23" x14ac:dyDescent="0.3">
      <c r="A3263" t="s">
        <v>17</v>
      </c>
      <c r="B3263" t="s">
        <v>8509</v>
      </c>
      <c r="C3263" t="s">
        <v>8510</v>
      </c>
      <c r="D3263" t="s">
        <v>8608</v>
      </c>
      <c r="E3263" t="s">
        <v>8609</v>
      </c>
      <c r="F3263">
        <v>0.25</v>
      </c>
      <c r="G3263" s="2">
        <v>0</v>
      </c>
      <c r="H3263" s="4">
        <v>6.7876000000000003</v>
      </c>
      <c r="I3263" s="4">
        <v>1.0940000000000001</v>
      </c>
      <c r="J3263" s="7">
        <v>61</v>
      </c>
      <c r="K3263" s="7">
        <v>12</v>
      </c>
      <c r="L3263" s="3">
        <v>0.16120000000000001</v>
      </c>
      <c r="M3263" s="5">
        <v>1.85590232</v>
      </c>
      <c r="N3263" s="6">
        <v>1.5</v>
      </c>
      <c r="O3263" s="8">
        <f>IFERROR(VLOOKUP(C3263,Sheet2!$B$2:$G$588,6,FALSE),0)</f>
        <v>9926</v>
      </c>
      <c r="P3263" t="s">
        <v>22</v>
      </c>
      <c r="Q3263" s="2">
        <v>0.19176781000000001</v>
      </c>
      <c r="R3263" s="3">
        <v>0.19176781002638499</v>
      </c>
      <c r="U3263" s="22">
        <f t="shared" si="285"/>
        <v>0.19176781002638499</v>
      </c>
      <c r="V3263" s="10">
        <f t="shared" si="286"/>
        <v>11.697836411609485</v>
      </c>
      <c r="W3263" s="24">
        <f t="shared" si="287"/>
        <v>11.697836411609485</v>
      </c>
    </row>
    <row r="3264" spans="1:23" x14ac:dyDescent="0.3">
      <c r="A3264" t="s">
        <v>17</v>
      </c>
      <c r="B3264" t="s">
        <v>8509</v>
      </c>
      <c r="C3264" t="s">
        <v>8510</v>
      </c>
      <c r="D3264" t="s">
        <v>8564</v>
      </c>
      <c r="E3264" t="s">
        <v>6716</v>
      </c>
      <c r="F3264">
        <v>0.3</v>
      </c>
      <c r="G3264" s="2">
        <v>0</v>
      </c>
      <c r="H3264" s="4">
        <v>67.201700000000002</v>
      </c>
      <c r="I3264" s="4">
        <v>1.8551</v>
      </c>
      <c r="J3264" s="7">
        <v>49</v>
      </c>
      <c r="K3264" s="7">
        <v>15</v>
      </c>
      <c r="L3264" s="3">
        <v>2.76E-2</v>
      </c>
      <c r="M3264" s="5">
        <v>0.88141075000000002</v>
      </c>
      <c r="N3264" s="6">
        <v>0.5</v>
      </c>
      <c r="O3264" s="8">
        <f>IFERROR(VLOOKUP(C3264,Sheet2!$B$2:$G$588,6,FALSE),0)</f>
        <v>9926</v>
      </c>
      <c r="P3264" t="s">
        <v>22</v>
      </c>
      <c r="Q3264" s="2">
        <v>0.43272759039999997</v>
      </c>
      <c r="R3264" s="3">
        <v>0.3</v>
      </c>
      <c r="U3264" s="22">
        <f t="shared" si="285"/>
        <v>0.3</v>
      </c>
      <c r="V3264" s="10">
        <f t="shared" si="286"/>
        <v>14.7</v>
      </c>
      <c r="W3264" s="24">
        <f t="shared" si="287"/>
        <v>14.7</v>
      </c>
    </row>
    <row r="3265" spans="1:23" x14ac:dyDescent="0.3">
      <c r="A3265" t="s">
        <v>17</v>
      </c>
      <c r="B3265" t="s">
        <v>8509</v>
      </c>
      <c r="C3265" t="s">
        <v>8510</v>
      </c>
      <c r="D3265" t="s">
        <v>8537</v>
      </c>
      <c r="E3265" t="s">
        <v>8538</v>
      </c>
      <c r="F3265">
        <v>0.25</v>
      </c>
      <c r="G3265" s="2">
        <v>0</v>
      </c>
      <c r="H3265" s="4">
        <v>4.6704999999999997</v>
      </c>
      <c r="I3265" s="4">
        <v>0.80900000000000005</v>
      </c>
      <c r="J3265" s="7">
        <v>41</v>
      </c>
      <c r="K3265" s="7">
        <v>8</v>
      </c>
      <c r="L3265" s="3">
        <v>0.17319999999999999</v>
      </c>
      <c r="M3265" s="5">
        <v>1.69235388</v>
      </c>
      <c r="N3265" s="6">
        <v>1.35</v>
      </c>
      <c r="O3265" s="8">
        <f>IFERROR(VLOOKUP(C3265,Sheet2!$B$2:$G$588,6,FALSE),0)</f>
        <v>9926</v>
      </c>
      <c r="P3265" t="s">
        <v>22</v>
      </c>
      <c r="Q3265" s="2">
        <v>0.20229449699999999</v>
      </c>
      <c r="R3265" s="3">
        <v>0.202294496963626</v>
      </c>
      <c r="U3265" s="22">
        <f t="shared" si="285"/>
        <v>0.202294496963626</v>
      </c>
      <c r="V3265" s="10">
        <f t="shared" si="286"/>
        <v>8.2940743755086661</v>
      </c>
      <c r="W3265" s="24">
        <f t="shared" si="287"/>
        <v>8.2940743755086661</v>
      </c>
    </row>
    <row r="3266" spans="1:23" x14ac:dyDescent="0.3">
      <c r="A3266" t="s">
        <v>17</v>
      </c>
      <c r="B3266" t="s">
        <v>8509</v>
      </c>
      <c r="C3266" t="s">
        <v>8510</v>
      </c>
      <c r="D3266" t="s">
        <v>8569</v>
      </c>
      <c r="E3266" t="s">
        <v>6710</v>
      </c>
      <c r="F3266">
        <v>0.3</v>
      </c>
      <c r="G3266" s="2">
        <v>0</v>
      </c>
      <c r="H3266" s="4">
        <v>67.949700000000007</v>
      </c>
      <c r="I3266" s="4">
        <v>1.2405999999999999</v>
      </c>
      <c r="J3266" s="7">
        <v>40</v>
      </c>
      <c r="K3266" s="7">
        <v>12</v>
      </c>
      <c r="L3266" s="3">
        <v>1.83E-2</v>
      </c>
      <c r="M3266" s="5">
        <v>1.0864808800000001</v>
      </c>
      <c r="N3266" s="6">
        <v>0.5</v>
      </c>
      <c r="O3266" s="8">
        <f>IFERROR(VLOOKUP(C3266,Sheet2!$B$2:$G$588,6,FALSE),0)</f>
        <v>9926</v>
      </c>
      <c r="P3266" t="s">
        <v>22</v>
      </c>
      <c r="Q3266" s="2">
        <v>0.53979862219999997</v>
      </c>
      <c r="R3266" s="3">
        <v>0.3</v>
      </c>
      <c r="U3266" s="22">
        <f t="shared" si="285"/>
        <v>0.3</v>
      </c>
      <c r="V3266" s="10">
        <f t="shared" si="286"/>
        <v>12</v>
      </c>
      <c r="W3266" s="24">
        <f t="shared" si="287"/>
        <v>12</v>
      </c>
    </row>
    <row r="3267" spans="1:23" x14ac:dyDescent="0.3">
      <c r="A3267" t="s">
        <v>17</v>
      </c>
      <c r="B3267" t="s">
        <v>8509</v>
      </c>
      <c r="C3267" t="s">
        <v>8510</v>
      </c>
      <c r="D3267" t="s">
        <v>8623</v>
      </c>
      <c r="E3267" t="s">
        <v>6648</v>
      </c>
      <c r="F3267">
        <v>0.3</v>
      </c>
      <c r="G3267" s="2">
        <v>0</v>
      </c>
      <c r="H3267" s="4">
        <v>112.2689</v>
      </c>
      <c r="I3267" s="4">
        <v>1.2274</v>
      </c>
      <c r="J3267" s="7">
        <v>37</v>
      </c>
      <c r="K3267" s="7">
        <v>11</v>
      </c>
      <c r="L3267" s="3">
        <v>1.09E-2</v>
      </c>
      <c r="M3267" s="5">
        <v>0.99653166000000004</v>
      </c>
      <c r="N3267" s="6">
        <v>0.5</v>
      </c>
      <c r="O3267" s="8">
        <f>IFERROR(VLOOKUP(C3267,Sheet2!$B$2:$G$588,6,FALSE),0)</f>
        <v>9926</v>
      </c>
      <c r="P3267" t="s">
        <v>22</v>
      </c>
      <c r="Q3267" s="2">
        <v>0.49825979300000001</v>
      </c>
      <c r="R3267" s="3">
        <v>0.3</v>
      </c>
      <c r="U3267" s="22">
        <f t="shared" si="285"/>
        <v>0.3</v>
      </c>
      <c r="V3267" s="10">
        <f t="shared" si="286"/>
        <v>11.1</v>
      </c>
      <c r="W3267" s="24">
        <f t="shared" si="287"/>
        <v>11.1</v>
      </c>
    </row>
    <row r="3268" spans="1:23" x14ac:dyDescent="0.3">
      <c r="A3268" t="s">
        <v>17</v>
      </c>
      <c r="B3268" t="s">
        <v>8509</v>
      </c>
      <c r="C3268" t="s">
        <v>8510</v>
      </c>
      <c r="D3268" t="s">
        <v>8637</v>
      </c>
      <c r="E3268" t="s">
        <v>8638</v>
      </c>
      <c r="F3268">
        <v>0.25</v>
      </c>
      <c r="G3268" s="2">
        <v>0</v>
      </c>
      <c r="H3268" s="4">
        <v>9.2304999999999993</v>
      </c>
      <c r="I3268" s="4">
        <v>0.8528</v>
      </c>
      <c r="J3268" s="7">
        <v>33</v>
      </c>
      <c r="K3268" s="7">
        <v>7</v>
      </c>
      <c r="L3268" s="3">
        <v>9.2399999999999996E-2</v>
      </c>
      <c r="M3268" s="5">
        <v>1.2731300800000001</v>
      </c>
      <c r="N3268" s="6">
        <v>1</v>
      </c>
      <c r="O3268" s="8">
        <f>IFERROR(VLOOKUP(C3268,Sheet2!$B$2:$G$588,6,FALSE),0)</f>
        <v>9926</v>
      </c>
      <c r="P3268" t="s">
        <v>22</v>
      </c>
      <c r="Q3268" s="2">
        <v>0.21453430609999999</v>
      </c>
      <c r="R3268" s="3">
        <v>0.21453430614675001</v>
      </c>
      <c r="U3268" s="22">
        <f t="shared" si="285"/>
        <v>0.21453430614675001</v>
      </c>
      <c r="V3268" s="10">
        <f t="shared" si="286"/>
        <v>7.0796321028427505</v>
      </c>
      <c r="W3268" s="24">
        <f t="shared" si="287"/>
        <v>7.0796321028427505</v>
      </c>
    </row>
    <row r="3269" spans="1:23" x14ac:dyDescent="0.3">
      <c r="A3269" t="s">
        <v>17</v>
      </c>
      <c r="B3269" t="s">
        <v>8509</v>
      </c>
      <c r="C3269" t="s">
        <v>8510</v>
      </c>
      <c r="D3269" t="s">
        <v>8511</v>
      </c>
      <c r="E3269" t="s">
        <v>8512</v>
      </c>
      <c r="F3269">
        <v>0.25</v>
      </c>
      <c r="G3269" s="2">
        <v>0</v>
      </c>
      <c r="H3269" s="4">
        <v>1.4249000000000001</v>
      </c>
      <c r="I3269" s="4">
        <v>0.64219999999999999</v>
      </c>
      <c r="J3269" s="7">
        <v>32</v>
      </c>
      <c r="K3269" s="7">
        <v>8</v>
      </c>
      <c r="L3269" s="3">
        <v>0.45069999999999999</v>
      </c>
      <c r="M3269" s="5">
        <v>1.6535201900000001</v>
      </c>
      <c r="N3269" s="6">
        <v>1.25</v>
      </c>
      <c r="O3269" s="8">
        <f>IFERROR(VLOOKUP(C3269,Sheet2!$B$2:$G$588,6,FALSE),0)</f>
        <v>9926</v>
      </c>
      <c r="P3269" t="s">
        <v>22</v>
      </c>
      <c r="Q3269" s="2">
        <v>0.24403704900000001</v>
      </c>
      <c r="R3269" s="3">
        <v>0.244037048995076</v>
      </c>
      <c r="U3269" s="22">
        <f t="shared" si="285"/>
        <v>0.244037048995076</v>
      </c>
      <c r="V3269" s="10">
        <f t="shared" si="286"/>
        <v>7.809185567842432</v>
      </c>
      <c r="W3269" s="24">
        <f t="shared" si="287"/>
        <v>7.809185567842432</v>
      </c>
    </row>
    <row r="3270" spans="1:23" x14ac:dyDescent="0.3">
      <c r="A3270" t="s">
        <v>17</v>
      </c>
      <c r="B3270" t="s">
        <v>8509</v>
      </c>
      <c r="C3270" t="s">
        <v>8510</v>
      </c>
      <c r="D3270" t="s">
        <v>8588</v>
      </c>
      <c r="E3270" t="s">
        <v>8589</v>
      </c>
      <c r="F3270">
        <v>0.25</v>
      </c>
      <c r="G3270" s="2">
        <v>0</v>
      </c>
      <c r="H3270" s="4">
        <v>5.2625000000000002</v>
      </c>
      <c r="I3270" s="4">
        <v>0.62829999999999997</v>
      </c>
      <c r="J3270" s="7">
        <v>32</v>
      </c>
      <c r="K3270" s="7">
        <v>8</v>
      </c>
      <c r="L3270" s="3">
        <v>0.11940000000000001</v>
      </c>
      <c r="M3270" s="5">
        <v>1.69926103</v>
      </c>
      <c r="N3270" s="6">
        <v>1.3</v>
      </c>
      <c r="O3270" s="8">
        <f>IFERROR(VLOOKUP(C3270,Sheet2!$B$2:$G$588,6,FALSE),0)</f>
        <v>9926</v>
      </c>
      <c r="P3270" t="s">
        <v>22</v>
      </c>
      <c r="Q3270" s="2">
        <v>0.23496156339999999</v>
      </c>
      <c r="R3270" s="3">
        <v>0.23496156342202601</v>
      </c>
      <c r="U3270" s="22">
        <f t="shared" si="285"/>
        <v>0.23496156342202601</v>
      </c>
      <c r="V3270" s="10">
        <f t="shared" si="286"/>
        <v>7.5187700295048323</v>
      </c>
      <c r="W3270" s="24">
        <f t="shared" si="287"/>
        <v>7.5187700295048323</v>
      </c>
    </row>
    <row r="3271" spans="1:23" x14ac:dyDescent="0.3">
      <c r="A3271" t="s">
        <v>17</v>
      </c>
      <c r="B3271" t="s">
        <v>8509</v>
      </c>
      <c r="C3271" t="s">
        <v>8510</v>
      </c>
      <c r="D3271" t="s">
        <v>8585</v>
      </c>
      <c r="E3271" t="s">
        <v>6614</v>
      </c>
      <c r="F3271">
        <v>0.3</v>
      </c>
      <c r="G3271" s="2">
        <v>0</v>
      </c>
      <c r="H3271" s="4">
        <v>35.253799999999998</v>
      </c>
      <c r="I3271" s="4">
        <v>1.0535000000000001</v>
      </c>
      <c r="J3271" s="7">
        <v>31</v>
      </c>
      <c r="K3271" s="7">
        <v>9</v>
      </c>
      <c r="L3271" s="3">
        <v>2.9899999999999999E-2</v>
      </c>
      <c r="M3271" s="5">
        <v>0.97872398000000005</v>
      </c>
      <c r="N3271" s="6">
        <v>0.5</v>
      </c>
      <c r="O3271" s="8">
        <f>IFERROR(VLOOKUP(C3271,Sheet2!$B$2:$G$588,6,FALSE),0)</f>
        <v>9926</v>
      </c>
      <c r="P3271" t="s">
        <v>22</v>
      </c>
      <c r="Q3271" s="2">
        <v>0.48913073600000001</v>
      </c>
      <c r="R3271" s="3">
        <v>0.3</v>
      </c>
      <c r="U3271" s="22">
        <f t="shared" si="285"/>
        <v>0.3</v>
      </c>
      <c r="V3271" s="10">
        <f t="shared" si="286"/>
        <v>9.2999999999999989</v>
      </c>
      <c r="W3271" s="24">
        <f t="shared" si="287"/>
        <v>9.2999999999999989</v>
      </c>
    </row>
    <row r="3272" spans="1:23" x14ac:dyDescent="0.3">
      <c r="A3272" t="s">
        <v>17</v>
      </c>
      <c r="B3272" t="s">
        <v>8509</v>
      </c>
      <c r="C3272" t="s">
        <v>8510</v>
      </c>
      <c r="D3272" t="s">
        <v>8616</v>
      </c>
      <c r="E3272" t="s">
        <v>6728</v>
      </c>
      <c r="F3272">
        <v>0.35</v>
      </c>
      <c r="G3272" s="2">
        <v>0</v>
      </c>
      <c r="H3272" s="4">
        <v>70.607799999999997</v>
      </c>
      <c r="I3272" s="4">
        <v>0.91759999999999997</v>
      </c>
      <c r="J3272" s="7">
        <v>31</v>
      </c>
      <c r="K3272" s="7">
        <v>11</v>
      </c>
      <c r="L3272" s="3">
        <v>1.2999999999999999E-2</v>
      </c>
      <c r="M3272" s="5">
        <v>1.10957496</v>
      </c>
      <c r="N3272" s="6">
        <v>0.5</v>
      </c>
      <c r="O3272" s="8">
        <f>IFERROR(VLOOKUP(C3272,Sheet2!$B$2:$G$588,6,FALSE),0)</f>
        <v>9926</v>
      </c>
      <c r="P3272" t="s">
        <v>22</v>
      </c>
      <c r="Q3272" s="2">
        <v>0.54937699949999996</v>
      </c>
      <c r="R3272" s="3">
        <v>0.35</v>
      </c>
      <c r="U3272" s="22">
        <f t="shared" si="285"/>
        <v>0.35</v>
      </c>
      <c r="V3272" s="10">
        <f t="shared" si="286"/>
        <v>10.85</v>
      </c>
      <c r="W3272" s="24">
        <f t="shared" si="287"/>
        <v>10.85</v>
      </c>
    </row>
    <row r="3273" spans="1:23" x14ac:dyDescent="0.3">
      <c r="A3273" t="s">
        <v>17</v>
      </c>
      <c r="B3273" t="s">
        <v>8509</v>
      </c>
      <c r="C3273" t="s">
        <v>8510</v>
      </c>
      <c r="D3273" t="s">
        <v>8624</v>
      </c>
      <c r="E3273" t="s">
        <v>8625</v>
      </c>
      <c r="F3273">
        <v>0.25</v>
      </c>
      <c r="G3273" s="2">
        <v>0</v>
      </c>
      <c r="H3273" s="4">
        <v>3.5013000000000001</v>
      </c>
      <c r="I3273" s="4">
        <v>0.56910000000000005</v>
      </c>
      <c r="J3273" s="7">
        <v>28</v>
      </c>
      <c r="K3273" s="7">
        <v>5</v>
      </c>
      <c r="L3273" s="3">
        <v>0.16259999999999999</v>
      </c>
      <c r="M3273" s="5">
        <v>1.6670431699999999</v>
      </c>
      <c r="N3273" s="6">
        <v>1.35</v>
      </c>
      <c r="O3273" s="8">
        <f>IFERROR(VLOOKUP(C3273,Sheet2!$B$2:$G$588,6,FALSE),0)</f>
        <v>9926</v>
      </c>
      <c r="P3273" t="s">
        <v>22</v>
      </c>
      <c r="Q3273" s="2">
        <v>0.19018294059999999</v>
      </c>
      <c r="R3273" s="3">
        <v>0.19018294060076699</v>
      </c>
      <c r="U3273" s="22">
        <f t="shared" si="285"/>
        <v>0.19018294060076699</v>
      </c>
      <c r="V3273" s="10">
        <f t="shared" si="286"/>
        <v>5.325122336821476</v>
      </c>
      <c r="W3273" s="24">
        <f t="shared" si="287"/>
        <v>5.325122336821476</v>
      </c>
    </row>
    <row r="3274" spans="1:23" x14ac:dyDescent="0.3">
      <c r="A3274" t="s">
        <v>17</v>
      </c>
      <c r="B3274" t="s">
        <v>8509</v>
      </c>
      <c r="C3274" t="s">
        <v>8510</v>
      </c>
      <c r="D3274" t="s">
        <v>8524</v>
      </c>
      <c r="E3274" t="s">
        <v>8525</v>
      </c>
      <c r="F3274">
        <v>0.15</v>
      </c>
      <c r="G3274" s="2">
        <v>0</v>
      </c>
      <c r="H3274" s="4">
        <v>16.375900000000001</v>
      </c>
      <c r="I3274" s="4">
        <v>0.60270000000000001</v>
      </c>
      <c r="J3274" s="7">
        <v>27</v>
      </c>
      <c r="K3274" s="7">
        <v>4</v>
      </c>
      <c r="L3274" s="3">
        <v>3.6799999999999999E-2</v>
      </c>
      <c r="M3274" s="5">
        <v>1.46844039</v>
      </c>
      <c r="N3274" s="6">
        <v>1.25</v>
      </c>
      <c r="O3274" s="8">
        <f>IFERROR(VLOOKUP(C3274,Sheet2!$B$2:$G$588,6,FALSE),0)</f>
        <v>9926</v>
      </c>
      <c r="P3274" t="s">
        <v>92</v>
      </c>
      <c r="Q3274" s="2">
        <v>0.14875672879999999</v>
      </c>
      <c r="R3274" s="3">
        <v>0.14875672883694999</v>
      </c>
      <c r="U3274" s="22">
        <f t="shared" ref="U3274:U3337" si="290">IF(A3274="placement",IF(T3274="",R3274,T3274),"")</f>
        <v>0.14875672883694999</v>
      </c>
      <c r="V3274" s="10">
        <f t="shared" ref="V3274:V3337" si="291">IF($A3274="placement",U3274*J3274,"")</f>
        <v>4.0164316785976499</v>
      </c>
      <c r="W3274" s="24">
        <f t="shared" ref="W3274:W3337" si="292">IF($A3274="placement",V3274,IF($A3274="site",SUMIF($C:$C,$C3274,$V:$V),IF($A3274="user",SUMIF($B:$B,$B3274,$V:$V),SUM($V:$V))))</f>
        <v>4.0164316785976499</v>
      </c>
    </row>
    <row r="3275" spans="1:23" x14ac:dyDescent="0.3">
      <c r="A3275" t="s">
        <v>17</v>
      </c>
      <c r="B3275" t="s">
        <v>8509</v>
      </c>
      <c r="C3275" t="s">
        <v>8510</v>
      </c>
      <c r="D3275" t="s">
        <v>8592</v>
      </c>
      <c r="E3275" t="s">
        <v>8593</v>
      </c>
      <c r="F3275">
        <v>0.25</v>
      </c>
      <c r="G3275" s="2">
        <v>0</v>
      </c>
      <c r="H3275" s="4">
        <v>12.7242</v>
      </c>
      <c r="I3275" s="4">
        <v>0.57809999999999995</v>
      </c>
      <c r="J3275" s="7">
        <v>27</v>
      </c>
      <c r="K3275" s="7">
        <v>5</v>
      </c>
      <c r="L3275" s="3">
        <v>4.5400000000000003E-2</v>
      </c>
      <c r="M3275" s="5">
        <v>1.5419251199999999</v>
      </c>
      <c r="N3275" s="6">
        <v>1.25</v>
      </c>
      <c r="O3275" s="8">
        <f>IFERROR(VLOOKUP(C3275,Sheet2!$B$2:$G$588,6,FALSE),0)</f>
        <v>9926</v>
      </c>
      <c r="P3275" t="s">
        <v>162</v>
      </c>
      <c r="Q3275" s="2">
        <v>0.1893250954</v>
      </c>
      <c r="R3275" s="3">
        <v>0.189325095361733</v>
      </c>
      <c r="U3275" s="22">
        <f t="shared" si="290"/>
        <v>0.189325095361733</v>
      </c>
      <c r="V3275" s="10">
        <f t="shared" si="291"/>
        <v>5.1117775747667915</v>
      </c>
      <c r="W3275" s="24">
        <f t="shared" si="292"/>
        <v>5.1117775747667915</v>
      </c>
    </row>
    <row r="3276" spans="1:23" x14ac:dyDescent="0.3">
      <c r="A3276" t="s">
        <v>17</v>
      </c>
      <c r="B3276" t="s">
        <v>8509</v>
      </c>
      <c r="C3276" t="s">
        <v>8510</v>
      </c>
      <c r="D3276" t="s">
        <v>8516</v>
      </c>
      <c r="E3276" t="s">
        <v>8517</v>
      </c>
      <c r="F3276">
        <v>0.25</v>
      </c>
      <c r="G3276" s="2">
        <v>0</v>
      </c>
      <c r="H3276" s="4">
        <v>6.2727000000000004</v>
      </c>
      <c r="I3276" s="4">
        <v>0.55679999999999996</v>
      </c>
      <c r="J3276" s="7">
        <v>26</v>
      </c>
      <c r="K3276" s="7">
        <v>5</v>
      </c>
      <c r="L3276" s="3">
        <v>8.8800000000000004E-2</v>
      </c>
      <c r="M3276" s="5">
        <v>1.5780885200000001</v>
      </c>
      <c r="N3276" s="6">
        <v>1.25</v>
      </c>
      <c r="O3276" s="8">
        <f>IFERROR(VLOOKUP(C3276,Sheet2!$B$2:$G$588,6,FALSE),0)</f>
        <v>9926</v>
      </c>
      <c r="P3276" t="s">
        <v>22</v>
      </c>
      <c r="Q3276" s="2">
        <v>0.20790248110000001</v>
      </c>
      <c r="R3276" s="3">
        <v>0.207902481058758</v>
      </c>
      <c r="U3276" s="22">
        <f t="shared" si="290"/>
        <v>0.207902481058758</v>
      </c>
      <c r="V3276" s="10">
        <f t="shared" si="291"/>
        <v>5.4054645075277081</v>
      </c>
      <c r="W3276" s="24">
        <f t="shared" si="292"/>
        <v>5.4054645075277081</v>
      </c>
    </row>
    <row r="3277" spans="1:23" x14ac:dyDescent="0.3">
      <c r="A3277" t="s">
        <v>17</v>
      </c>
      <c r="B3277" t="s">
        <v>8509</v>
      </c>
      <c r="C3277" t="s">
        <v>8510</v>
      </c>
      <c r="D3277" t="s">
        <v>8529</v>
      </c>
      <c r="E3277" t="s">
        <v>6734</v>
      </c>
      <c r="F3277">
        <v>0.3</v>
      </c>
      <c r="G3277" s="2">
        <v>0</v>
      </c>
      <c r="H3277" s="4">
        <v>60.067100000000003</v>
      </c>
      <c r="I3277" s="4">
        <v>0.90259999999999996</v>
      </c>
      <c r="J3277" s="7">
        <v>26</v>
      </c>
      <c r="K3277" s="7">
        <v>8</v>
      </c>
      <c r="L3277" s="3">
        <v>1.4999999999999999E-2</v>
      </c>
      <c r="M3277" s="5">
        <v>0.95295980000000002</v>
      </c>
      <c r="N3277" s="6">
        <v>0.5</v>
      </c>
      <c r="O3277" s="8">
        <f>IFERROR(VLOOKUP(C3277,Sheet2!$B$2:$G$588,6,FALSE),0)</f>
        <v>9926</v>
      </c>
      <c r="P3277" t="s">
        <v>22</v>
      </c>
      <c r="Q3277" s="2">
        <v>0.47531889449999998</v>
      </c>
      <c r="R3277" s="3">
        <v>0.3</v>
      </c>
      <c r="U3277" s="22">
        <f t="shared" si="290"/>
        <v>0.3</v>
      </c>
      <c r="V3277" s="10">
        <f t="shared" si="291"/>
        <v>7.8</v>
      </c>
      <c r="W3277" s="24">
        <f t="shared" si="292"/>
        <v>7.8</v>
      </c>
    </row>
    <row r="3278" spans="1:23" x14ac:dyDescent="0.3">
      <c r="A3278" t="s">
        <v>17</v>
      </c>
      <c r="B3278" t="s">
        <v>8509</v>
      </c>
      <c r="C3278" t="s">
        <v>8510</v>
      </c>
      <c r="D3278" t="s">
        <v>8550</v>
      </c>
      <c r="E3278" t="s">
        <v>8551</v>
      </c>
      <c r="F3278">
        <v>0.2</v>
      </c>
      <c r="G3278" s="2">
        <v>0</v>
      </c>
      <c r="H3278" s="4">
        <v>8.5460999999999991</v>
      </c>
      <c r="I3278" s="4">
        <v>0.58230000000000004</v>
      </c>
      <c r="J3278" s="7">
        <v>26</v>
      </c>
      <c r="K3278" s="7">
        <v>5</v>
      </c>
      <c r="L3278" s="3">
        <v>6.8099999999999994E-2</v>
      </c>
      <c r="M3278" s="5">
        <v>1.49149902</v>
      </c>
      <c r="N3278" s="6">
        <v>1.2</v>
      </c>
      <c r="O3278" s="8">
        <f>IFERROR(VLOOKUP(C3278,Sheet2!$B$2:$G$588,6,FALSE),0)</f>
        <v>9926</v>
      </c>
      <c r="P3278" t="s">
        <v>92</v>
      </c>
      <c r="Q3278" s="2">
        <v>0.19544030200000001</v>
      </c>
      <c r="R3278" s="3">
        <v>0.19544030200597101</v>
      </c>
      <c r="U3278" s="22">
        <f t="shared" si="290"/>
        <v>0.19544030200597101</v>
      </c>
      <c r="V3278" s="10">
        <f t="shared" si="291"/>
        <v>5.0814478521552466</v>
      </c>
      <c r="W3278" s="24">
        <f t="shared" si="292"/>
        <v>5.0814478521552466</v>
      </c>
    </row>
    <row r="3279" spans="1:23" x14ac:dyDescent="0.3">
      <c r="A3279" t="s">
        <v>17</v>
      </c>
      <c r="B3279" t="s">
        <v>8509</v>
      </c>
      <c r="C3279" t="s">
        <v>8510</v>
      </c>
      <c r="D3279" t="s">
        <v>8552</v>
      </c>
      <c r="E3279" t="s">
        <v>8553</v>
      </c>
      <c r="F3279">
        <v>0.25</v>
      </c>
      <c r="G3279" s="2">
        <v>0</v>
      </c>
      <c r="H3279" s="4">
        <v>4.2580999999999998</v>
      </c>
      <c r="I3279" s="4">
        <v>0.34699999999999998</v>
      </c>
      <c r="J3279" s="7">
        <v>26</v>
      </c>
      <c r="K3279" s="7">
        <v>6</v>
      </c>
      <c r="L3279" s="3">
        <v>8.1500000000000003E-2</v>
      </c>
      <c r="M3279" s="5">
        <v>2.4931247399999998</v>
      </c>
      <c r="N3279" s="6">
        <v>1.95</v>
      </c>
      <c r="O3279" s="8">
        <f>IFERROR(VLOOKUP(C3279,Sheet2!$B$2:$G$588,6,FALSE),0)</f>
        <v>9926</v>
      </c>
      <c r="P3279" t="s">
        <v>22</v>
      </c>
      <c r="Q3279" s="2">
        <v>0.21784900430000001</v>
      </c>
      <c r="R3279" s="3">
        <v>0.21784900426037801</v>
      </c>
      <c r="U3279" s="22">
        <f t="shared" si="290"/>
        <v>0.21784900426037801</v>
      </c>
      <c r="V3279" s="10">
        <f t="shared" si="291"/>
        <v>5.6640741107698283</v>
      </c>
      <c r="W3279" s="24">
        <f t="shared" si="292"/>
        <v>5.6640741107698283</v>
      </c>
    </row>
    <row r="3280" spans="1:23" x14ac:dyDescent="0.3">
      <c r="A3280" t="s">
        <v>17</v>
      </c>
      <c r="B3280" t="s">
        <v>8509</v>
      </c>
      <c r="C3280" t="s">
        <v>8510</v>
      </c>
      <c r="D3280" t="s">
        <v>8533</v>
      </c>
      <c r="E3280" t="s">
        <v>8534</v>
      </c>
      <c r="F3280">
        <v>0.25</v>
      </c>
      <c r="G3280" s="2">
        <v>0</v>
      </c>
      <c r="H3280" s="4">
        <v>4.3954000000000004</v>
      </c>
      <c r="I3280" s="4">
        <v>0.30620000000000003</v>
      </c>
      <c r="J3280" s="7">
        <v>24</v>
      </c>
      <c r="K3280" s="7">
        <v>5</v>
      </c>
      <c r="L3280" s="3">
        <v>6.9699999999999998E-2</v>
      </c>
      <c r="M3280" s="5">
        <v>2.5930487499999999</v>
      </c>
      <c r="N3280" s="6">
        <v>2.1</v>
      </c>
      <c r="O3280" s="8">
        <f>IFERROR(VLOOKUP(C3280,Sheet2!$B$2:$G$588,6,FALSE),0)</f>
        <v>9926</v>
      </c>
      <c r="P3280" t="s">
        <v>22</v>
      </c>
      <c r="Q3280" s="2">
        <v>0.19014249220000001</v>
      </c>
      <c r="R3280" s="3">
        <v>0.190142492173725</v>
      </c>
      <c r="U3280" s="22">
        <f t="shared" si="290"/>
        <v>0.190142492173725</v>
      </c>
      <c r="V3280" s="10">
        <f t="shared" si="291"/>
        <v>4.5634198121693998</v>
      </c>
      <c r="W3280" s="24">
        <f t="shared" si="292"/>
        <v>4.5634198121693998</v>
      </c>
    </row>
    <row r="3281" spans="1:23" x14ac:dyDescent="0.3">
      <c r="A3281" t="s">
        <v>17</v>
      </c>
      <c r="B3281" t="s">
        <v>8509</v>
      </c>
      <c r="C3281" t="s">
        <v>8510</v>
      </c>
      <c r="D3281" t="s">
        <v>8535</v>
      </c>
      <c r="E3281" t="s">
        <v>8536</v>
      </c>
      <c r="F3281">
        <v>0.25</v>
      </c>
      <c r="G3281" s="2">
        <v>0</v>
      </c>
      <c r="H3281" s="4">
        <v>3.0085999999999999</v>
      </c>
      <c r="I3281" s="4">
        <v>0.4224</v>
      </c>
      <c r="J3281" s="7">
        <v>24</v>
      </c>
      <c r="K3281" s="7">
        <v>5</v>
      </c>
      <c r="L3281" s="3">
        <v>0.1404</v>
      </c>
      <c r="M3281" s="5">
        <v>1.86444031</v>
      </c>
      <c r="N3281" s="6">
        <v>1.5</v>
      </c>
      <c r="O3281" s="8">
        <f>IFERROR(VLOOKUP(C3281,Sheet2!$B$2:$G$588,6,FALSE),0)</f>
        <v>9926</v>
      </c>
      <c r="P3281" t="s">
        <v>22</v>
      </c>
      <c r="Q3281" s="2">
        <v>0.195469015</v>
      </c>
      <c r="R3281" s="3">
        <v>0.19546901499142899</v>
      </c>
      <c r="U3281" s="22">
        <f t="shared" si="290"/>
        <v>0.19546901499142899</v>
      </c>
      <c r="V3281" s="10">
        <f t="shared" si="291"/>
        <v>4.6912563597942958</v>
      </c>
      <c r="W3281" s="24">
        <f t="shared" si="292"/>
        <v>4.6912563597942958</v>
      </c>
    </row>
    <row r="3282" spans="1:23" x14ac:dyDescent="0.3">
      <c r="A3282" t="s">
        <v>17</v>
      </c>
      <c r="B3282" t="s">
        <v>8509</v>
      </c>
      <c r="C3282" t="s">
        <v>8510</v>
      </c>
      <c r="D3282" t="s">
        <v>8639</v>
      </c>
      <c r="E3282" t="s">
        <v>8640</v>
      </c>
      <c r="F3282">
        <v>0.25</v>
      </c>
      <c r="G3282" s="2">
        <v>0</v>
      </c>
      <c r="H3282" s="4">
        <v>3.0493999999999999</v>
      </c>
      <c r="I3282" s="4">
        <v>0.48949999999999999</v>
      </c>
      <c r="J3282" s="7">
        <v>24</v>
      </c>
      <c r="K3282" s="7">
        <v>5</v>
      </c>
      <c r="L3282" s="3">
        <v>0.1605</v>
      </c>
      <c r="M3282" s="5">
        <v>1.6676637999999999</v>
      </c>
      <c r="N3282" s="6">
        <v>1.35</v>
      </c>
      <c r="O3282" s="8">
        <f>IFERROR(VLOOKUP(C3282,Sheet2!$B$2:$G$588,6,FALSE),0)</f>
        <v>9926</v>
      </c>
      <c r="P3282" t="s">
        <v>22</v>
      </c>
      <c r="Q3282" s="2">
        <v>0.1904843155</v>
      </c>
      <c r="R3282" s="3">
        <v>0.19048431552697201</v>
      </c>
      <c r="U3282" s="22">
        <f t="shared" si="290"/>
        <v>0.19048431552697201</v>
      </c>
      <c r="V3282" s="10">
        <f t="shared" si="291"/>
        <v>4.5716235726473284</v>
      </c>
      <c r="W3282" s="24">
        <f t="shared" si="292"/>
        <v>4.5716235726473284</v>
      </c>
    </row>
    <row r="3283" spans="1:23" x14ac:dyDescent="0.3">
      <c r="A3283" t="s">
        <v>17</v>
      </c>
      <c r="B3283" t="s">
        <v>8509</v>
      </c>
      <c r="C3283" t="s">
        <v>8510</v>
      </c>
      <c r="D3283" t="s">
        <v>8530</v>
      </c>
      <c r="E3283" t="s">
        <v>6732</v>
      </c>
      <c r="F3283">
        <v>0.3</v>
      </c>
      <c r="G3283" s="2">
        <v>0</v>
      </c>
      <c r="H3283" s="4">
        <v>96.039900000000003</v>
      </c>
      <c r="I3283" s="4">
        <v>0.7702</v>
      </c>
      <c r="J3283" s="7">
        <v>22</v>
      </c>
      <c r="K3283" s="7">
        <v>7</v>
      </c>
      <c r="L3283" s="3">
        <v>8.0000000000000002E-3</v>
      </c>
      <c r="M3283" s="5">
        <v>0.96848743000000004</v>
      </c>
      <c r="N3283" s="6">
        <v>0.5</v>
      </c>
      <c r="O3283" s="8">
        <f>IFERROR(VLOOKUP(C3283,Sheet2!$B$2:$G$588,6,FALSE),0)</f>
        <v>9926</v>
      </c>
      <c r="P3283" t="s">
        <v>22</v>
      </c>
      <c r="Q3283" s="2">
        <v>0.48373104030000003</v>
      </c>
      <c r="R3283" s="3">
        <v>0.3</v>
      </c>
      <c r="U3283" s="22">
        <f t="shared" si="290"/>
        <v>0.3</v>
      </c>
      <c r="V3283" s="10">
        <f t="shared" si="291"/>
        <v>6.6</v>
      </c>
      <c r="W3283" s="24">
        <f t="shared" si="292"/>
        <v>6.6</v>
      </c>
    </row>
    <row r="3284" spans="1:23" x14ac:dyDescent="0.3">
      <c r="A3284" t="s">
        <v>17</v>
      </c>
      <c r="B3284" t="s">
        <v>8509</v>
      </c>
      <c r="C3284" t="s">
        <v>8510</v>
      </c>
      <c r="D3284" s="1" t="s">
        <v>8580</v>
      </c>
      <c r="E3284" t="s">
        <v>6714</v>
      </c>
      <c r="F3284">
        <v>0.3</v>
      </c>
      <c r="G3284" s="2">
        <v>0</v>
      </c>
      <c r="H3284" s="4">
        <v>113.9409</v>
      </c>
      <c r="I3284" s="4">
        <v>0.70199999999999996</v>
      </c>
      <c r="J3284" s="7">
        <v>22</v>
      </c>
      <c r="K3284" s="7">
        <v>7</v>
      </c>
      <c r="L3284" s="3">
        <v>6.1999999999999998E-3</v>
      </c>
      <c r="M3284" s="5">
        <v>1.0418396400000001</v>
      </c>
      <c r="N3284" s="6">
        <v>0.5</v>
      </c>
      <c r="O3284" s="8">
        <f>IFERROR(VLOOKUP(C3284,Sheet2!$B$2:$G$588,6,FALSE),0)</f>
        <v>9926</v>
      </c>
      <c r="P3284" t="s">
        <v>22</v>
      </c>
      <c r="Q3284" s="2">
        <v>0.52007969369999996</v>
      </c>
      <c r="R3284" s="3">
        <v>0.3</v>
      </c>
      <c r="U3284" s="22">
        <f t="shared" si="290"/>
        <v>0.3</v>
      </c>
      <c r="V3284" s="10">
        <f t="shared" si="291"/>
        <v>6.6</v>
      </c>
      <c r="W3284" s="24">
        <f t="shared" si="292"/>
        <v>6.6</v>
      </c>
    </row>
    <row r="3285" spans="1:23" x14ac:dyDescent="0.3">
      <c r="A3285" t="s">
        <v>17</v>
      </c>
      <c r="B3285" t="s">
        <v>8509</v>
      </c>
      <c r="C3285" t="s">
        <v>8510</v>
      </c>
      <c r="D3285" t="s">
        <v>8572</v>
      </c>
      <c r="E3285" t="s">
        <v>8573</v>
      </c>
      <c r="F3285">
        <v>0.25</v>
      </c>
      <c r="G3285" s="2">
        <v>0</v>
      </c>
      <c r="H3285" s="4">
        <v>1.4480999999999999</v>
      </c>
      <c r="I3285" s="4">
        <v>0.4168</v>
      </c>
      <c r="J3285" s="7">
        <v>21</v>
      </c>
      <c r="K3285" s="7">
        <v>5</v>
      </c>
      <c r="L3285" s="3">
        <v>0.2878</v>
      </c>
      <c r="M3285" s="5">
        <v>1.7087574999999999</v>
      </c>
      <c r="N3285" s="6">
        <v>1.25</v>
      </c>
      <c r="O3285" s="8">
        <f>IFERROR(VLOOKUP(C3285,Sheet2!$B$2:$G$588,6,FALSE),0)</f>
        <v>9926</v>
      </c>
      <c r="P3285" t="s">
        <v>22</v>
      </c>
      <c r="Q3285" s="2">
        <v>0.26847431449999998</v>
      </c>
      <c r="R3285" s="3">
        <v>0.25</v>
      </c>
      <c r="U3285" s="22">
        <f t="shared" si="290"/>
        <v>0.25</v>
      </c>
      <c r="V3285" s="10">
        <f t="shared" si="291"/>
        <v>5.25</v>
      </c>
      <c r="W3285" s="24">
        <f t="shared" si="292"/>
        <v>5.25</v>
      </c>
    </row>
    <row r="3286" spans="1:23" x14ac:dyDescent="0.3">
      <c r="A3286" t="s">
        <v>17</v>
      </c>
      <c r="B3286" t="s">
        <v>8509</v>
      </c>
      <c r="C3286" t="s">
        <v>8510</v>
      </c>
      <c r="D3286" t="s">
        <v>8596</v>
      </c>
      <c r="E3286" t="s">
        <v>8597</v>
      </c>
      <c r="F3286">
        <v>0.25</v>
      </c>
      <c r="G3286" s="2">
        <v>0</v>
      </c>
      <c r="H3286" s="4">
        <v>7.1738999999999997</v>
      </c>
      <c r="I3286" s="4">
        <v>0.46139999999999998</v>
      </c>
      <c r="J3286" s="7">
        <v>21</v>
      </c>
      <c r="K3286" s="7">
        <v>4</v>
      </c>
      <c r="L3286" s="3">
        <v>6.4299999999999996E-2</v>
      </c>
      <c r="M3286" s="5">
        <v>1.50678019</v>
      </c>
      <c r="N3286" s="6">
        <v>1.25</v>
      </c>
      <c r="O3286" s="8">
        <f>IFERROR(VLOOKUP(C3286,Sheet2!$B$2:$G$588,6,FALSE),0)</f>
        <v>9926</v>
      </c>
      <c r="P3286" t="s">
        <v>92</v>
      </c>
      <c r="Q3286" s="2">
        <v>0.1704164869</v>
      </c>
      <c r="R3286" s="3">
        <v>0.17041648688076599</v>
      </c>
      <c r="U3286" s="22">
        <f t="shared" si="290"/>
        <v>0.17041648688076599</v>
      </c>
      <c r="V3286" s="10">
        <f t="shared" si="291"/>
        <v>3.5787462244960859</v>
      </c>
      <c r="W3286" s="24">
        <f t="shared" si="292"/>
        <v>3.5787462244960859</v>
      </c>
    </row>
    <row r="3287" spans="1:23" x14ac:dyDescent="0.3">
      <c r="A3287" t="s">
        <v>17</v>
      </c>
      <c r="B3287" t="s">
        <v>8509</v>
      </c>
      <c r="C3287" t="s">
        <v>8510</v>
      </c>
      <c r="D3287" t="s">
        <v>8612</v>
      </c>
      <c r="E3287" t="s">
        <v>8613</v>
      </c>
      <c r="F3287">
        <v>0.25</v>
      </c>
      <c r="G3287" s="2">
        <v>0</v>
      </c>
      <c r="H3287" s="4">
        <v>2.8691</v>
      </c>
      <c r="I3287" s="4">
        <v>0.38140000000000002</v>
      </c>
      <c r="J3287" s="7">
        <v>21</v>
      </c>
      <c r="K3287" s="7">
        <v>4</v>
      </c>
      <c r="L3287" s="3">
        <v>0.13289999999999999</v>
      </c>
      <c r="M3287" s="5">
        <v>1.87779026</v>
      </c>
      <c r="N3287" s="6">
        <v>1.5</v>
      </c>
      <c r="O3287" s="8">
        <f>IFERROR(VLOOKUP(C3287,Sheet2!$B$2:$G$588,6,FALSE),0)</f>
        <v>9926</v>
      </c>
      <c r="P3287" t="s">
        <v>22</v>
      </c>
      <c r="Q3287" s="2">
        <v>0.20118874279999999</v>
      </c>
      <c r="R3287" s="3">
        <v>0.201188742844605</v>
      </c>
      <c r="U3287" s="22">
        <f t="shared" si="290"/>
        <v>0.201188742844605</v>
      </c>
      <c r="V3287" s="10">
        <f t="shared" si="291"/>
        <v>4.2249635997367054</v>
      </c>
      <c r="W3287" s="24">
        <f t="shared" si="292"/>
        <v>4.2249635997367054</v>
      </c>
    </row>
    <row r="3288" spans="1:23" x14ac:dyDescent="0.3">
      <c r="A3288" t="s">
        <v>17</v>
      </c>
      <c r="B3288" t="s">
        <v>8509</v>
      </c>
      <c r="C3288" t="s">
        <v>8510</v>
      </c>
      <c r="D3288" t="s">
        <v>8643</v>
      </c>
      <c r="E3288" t="s">
        <v>8644</v>
      </c>
      <c r="F3288">
        <v>0.25</v>
      </c>
      <c r="G3288" s="2">
        <v>0</v>
      </c>
      <c r="H3288" s="4">
        <v>4.0180999999999996</v>
      </c>
      <c r="I3288" s="4">
        <v>0.30959999999999999</v>
      </c>
      <c r="J3288" s="7">
        <v>21</v>
      </c>
      <c r="K3288" s="7">
        <v>4</v>
      </c>
      <c r="L3288" s="3">
        <v>7.7100000000000002E-2</v>
      </c>
      <c r="M3288" s="5">
        <v>2.2636678200000002</v>
      </c>
      <c r="N3288" s="6">
        <v>1.8</v>
      </c>
      <c r="O3288" s="8">
        <f>IFERROR(VLOOKUP(C3288,Sheet2!$B$2:$G$588,6,FALSE),0)</f>
        <v>9926</v>
      </c>
      <c r="P3288" t="s">
        <v>22</v>
      </c>
      <c r="Q3288" s="2">
        <v>0.20483032709999999</v>
      </c>
      <c r="R3288" s="3">
        <v>0.20483032711708901</v>
      </c>
      <c r="U3288" s="22">
        <f t="shared" si="290"/>
        <v>0.20483032711708901</v>
      </c>
      <c r="V3288" s="10">
        <f t="shared" si="291"/>
        <v>4.3014368694588692</v>
      </c>
      <c r="W3288" s="24">
        <f t="shared" si="292"/>
        <v>4.3014368694588692</v>
      </c>
    </row>
    <row r="3289" spans="1:23" x14ac:dyDescent="0.3">
      <c r="A3289" t="s">
        <v>17</v>
      </c>
      <c r="B3289" t="s">
        <v>8509</v>
      </c>
      <c r="C3289" t="s">
        <v>8510</v>
      </c>
      <c r="D3289" t="s">
        <v>8567</v>
      </c>
      <c r="E3289" t="s">
        <v>8568</v>
      </c>
      <c r="F3289">
        <v>0.25</v>
      </c>
      <c r="G3289" s="2">
        <v>0</v>
      </c>
      <c r="H3289" s="4">
        <v>3.2021999999999999</v>
      </c>
      <c r="I3289" s="4">
        <v>0.49719999999999998</v>
      </c>
      <c r="J3289" s="7">
        <v>19</v>
      </c>
      <c r="K3289" s="7">
        <v>4</v>
      </c>
      <c r="L3289" s="3">
        <v>0.15529999999999999</v>
      </c>
      <c r="M3289" s="5">
        <v>1.24686108</v>
      </c>
      <c r="N3289" s="6">
        <v>1</v>
      </c>
      <c r="O3289" s="8">
        <f>IFERROR(VLOOKUP(C3289,Sheet2!$B$2:$G$588,6,FALSE),0)</f>
        <v>9926</v>
      </c>
      <c r="P3289" t="s">
        <v>22</v>
      </c>
      <c r="Q3289" s="2">
        <v>0.1979860359</v>
      </c>
      <c r="R3289" s="3">
        <v>0.19798603590109901</v>
      </c>
      <c r="U3289" s="22">
        <f t="shared" si="290"/>
        <v>0.19798603590109901</v>
      </c>
      <c r="V3289" s="10">
        <f t="shared" si="291"/>
        <v>3.7617346821208812</v>
      </c>
      <c r="W3289" s="24">
        <f t="shared" si="292"/>
        <v>3.7617346821208812</v>
      </c>
    </row>
    <row r="3290" spans="1:23" x14ac:dyDescent="0.3">
      <c r="A3290" t="s">
        <v>17</v>
      </c>
      <c r="B3290" t="s">
        <v>8509</v>
      </c>
      <c r="C3290" t="s">
        <v>8510</v>
      </c>
      <c r="D3290" t="s">
        <v>8578</v>
      </c>
      <c r="E3290" t="s">
        <v>8579</v>
      </c>
      <c r="F3290">
        <v>0.25</v>
      </c>
      <c r="G3290" s="2">
        <v>0</v>
      </c>
      <c r="H3290" s="4">
        <v>7.3444000000000003</v>
      </c>
      <c r="I3290" s="4">
        <v>0.36780000000000002</v>
      </c>
      <c r="J3290" s="7">
        <v>19</v>
      </c>
      <c r="K3290" s="7">
        <v>5</v>
      </c>
      <c r="L3290" s="3">
        <v>5.0099999999999999E-2</v>
      </c>
      <c r="M3290" s="5">
        <v>1.71149738</v>
      </c>
      <c r="N3290" s="6">
        <v>1.25</v>
      </c>
      <c r="O3290" s="8">
        <f>IFERROR(VLOOKUP(C3290,Sheet2!$B$2:$G$588,6,FALSE),0)</f>
        <v>9926</v>
      </c>
      <c r="P3290" t="s">
        <v>22</v>
      </c>
      <c r="Q3290" s="2">
        <v>0.26964539009999999</v>
      </c>
      <c r="R3290" s="3">
        <v>0.25</v>
      </c>
      <c r="U3290" s="22">
        <f t="shared" si="290"/>
        <v>0.25</v>
      </c>
      <c r="V3290" s="10">
        <f t="shared" si="291"/>
        <v>4.75</v>
      </c>
      <c r="W3290" s="24">
        <f t="shared" si="292"/>
        <v>4.75</v>
      </c>
    </row>
    <row r="3291" spans="1:23" x14ac:dyDescent="0.3">
      <c r="A3291" t="s">
        <v>17</v>
      </c>
      <c r="B3291" t="s">
        <v>8509</v>
      </c>
      <c r="C3291" t="s">
        <v>8510</v>
      </c>
      <c r="D3291" t="s">
        <v>8539</v>
      </c>
      <c r="E3291" t="s">
        <v>8540</v>
      </c>
      <c r="F3291">
        <v>0.2</v>
      </c>
      <c r="G3291" s="2">
        <v>0</v>
      </c>
      <c r="H3291" s="4">
        <v>12.276400000000001</v>
      </c>
      <c r="I3291" s="4">
        <v>0.37990000000000002</v>
      </c>
      <c r="J3291" s="7">
        <v>18</v>
      </c>
      <c r="K3291" s="7">
        <v>4</v>
      </c>
      <c r="L3291" s="3">
        <v>3.09E-2</v>
      </c>
      <c r="M3291" s="5">
        <v>1.56719308</v>
      </c>
      <c r="N3291" s="6">
        <v>1.25</v>
      </c>
      <c r="O3291" s="8">
        <f>IFERROR(VLOOKUP(C3291,Sheet2!$B$2:$G$588,6,FALSE),0)</f>
        <v>9926</v>
      </c>
      <c r="P3291" t="s">
        <v>92</v>
      </c>
      <c r="Q3291" s="2">
        <v>0.20239566210000001</v>
      </c>
      <c r="R3291" s="3">
        <v>0.19999999999999901</v>
      </c>
      <c r="U3291" s="22">
        <f t="shared" si="290"/>
        <v>0.19999999999999901</v>
      </c>
      <c r="V3291" s="10">
        <f t="shared" si="291"/>
        <v>3.5999999999999823</v>
      </c>
      <c r="W3291" s="24">
        <f t="shared" si="292"/>
        <v>3.5999999999999823</v>
      </c>
    </row>
    <row r="3292" spans="1:23" x14ac:dyDescent="0.3">
      <c r="A3292" t="s">
        <v>17</v>
      </c>
      <c r="B3292" t="s">
        <v>8509</v>
      </c>
      <c r="C3292" t="s">
        <v>8510</v>
      </c>
      <c r="D3292" t="s">
        <v>8518</v>
      </c>
      <c r="E3292" t="s">
        <v>8519</v>
      </c>
      <c r="F3292">
        <v>0.25</v>
      </c>
      <c r="G3292" s="2">
        <v>0</v>
      </c>
      <c r="H3292" s="4">
        <v>2.3662999999999998</v>
      </c>
      <c r="I3292" s="4">
        <v>0.29260000000000003</v>
      </c>
      <c r="J3292" s="7">
        <v>17</v>
      </c>
      <c r="K3292" s="7">
        <v>3</v>
      </c>
      <c r="L3292" s="3">
        <v>0.1237</v>
      </c>
      <c r="M3292" s="5">
        <v>1.88245057</v>
      </c>
      <c r="N3292" s="6">
        <v>1.5</v>
      </c>
      <c r="O3292" s="8">
        <f>IFERROR(VLOOKUP(C3292,Sheet2!$B$2:$G$588,6,FALSE),0)</f>
        <v>9926</v>
      </c>
      <c r="P3292" t="s">
        <v>22</v>
      </c>
      <c r="Q3292" s="2">
        <v>0.20316632949999999</v>
      </c>
      <c r="R3292" s="3">
        <v>0.203166329547222</v>
      </c>
      <c r="U3292" s="22">
        <f t="shared" si="290"/>
        <v>0.203166329547222</v>
      </c>
      <c r="V3292" s="10">
        <f t="shared" si="291"/>
        <v>3.4538276023027739</v>
      </c>
      <c r="W3292" s="24">
        <f t="shared" si="292"/>
        <v>3.4538276023027739</v>
      </c>
    </row>
    <row r="3293" spans="1:23" x14ac:dyDescent="0.3">
      <c r="A3293" t="s">
        <v>17</v>
      </c>
      <c r="B3293" t="s">
        <v>8509</v>
      </c>
      <c r="C3293" t="s">
        <v>8510</v>
      </c>
      <c r="D3293" t="s">
        <v>8543</v>
      </c>
      <c r="E3293" t="s">
        <v>6626</v>
      </c>
      <c r="F3293">
        <v>0.35</v>
      </c>
      <c r="G3293" s="2">
        <v>0</v>
      </c>
      <c r="H3293" s="4">
        <v>9.9854000000000003</v>
      </c>
      <c r="I3293" s="4">
        <v>0.46110000000000001</v>
      </c>
      <c r="J3293" s="7">
        <v>17</v>
      </c>
      <c r="K3293" s="7">
        <v>6</v>
      </c>
      <c r="L3293" s="3">
        <v>4.6199999999999998E-2</v>
      </c>
      <c r="M3293" s="5">
        <v>1.2097273900000001</v>
      </c>
      <c r="N3293" s="6">
        <v>0.65</v>
      </c>
      <c r="O3293" s="8">
        <f>IFERROR(VLOOKUP(C3293,Sheet2!$B$2:$G$588,6,FALSE),0)</f>
        <v>9926</v>
      </c>
      <c r="P3293" t="s">
        <v>22</v>
      </c>
      <c r="Q3293" s="2">
        <v>0.46268886040000001</v>
      </c>
      <c r="R3293" s="3">
        <v>0.35</v>
      </c>
      <c r="U3293" s="22">
        <f t="shared" si="290"/>
        <v>0.35</v>
      </c>
      <c r="V3293" s="10">
        <f t="shared" si="291"/>
        <v>5.9499999999999993</v>
      </c>
      <c r="W3293" s="24">
        <f t="shared" si="292"/>
        <v>5.9499999999999993</v>
      </c>
    </row>
    <row r="3294" spans="1:23" x14ac:dyDescent="0.3">
      <c r="A3294" t="s">
        <v>17</v>
      </c>
      <c r="B3294" t="s">
        <v>8509</v>
      </c>
      <c r="C3294" t="s">
        <v>8510</v>
      </c>
      <c r="D3294" t="s">
        <v>8574</v>
      </c>
      <c r="E3294" t="s">
        <v>8575</v>
      </c>
      <c r="F3294">
        <v>0.25</v>
      </c>
      <c r="G3294" s="2">
        <v>0</v>
      </c>
      <c r="H3294" s="4">
        <v>2.3589000000000002</v>
      </c>
      <c r="I3294" s="4">
        <v>0.2994</v>
      </c>
      <c r="J3294" s="7">
        <v>17</v>
      </c>
      <c r="K3294" s="7">
        <v>4</v>
      </c>
      <c r="L3294" s="3">
        <v>0.12690000000000001</v>
      </c>
      <c r="M3294" s="5">
        <v>1.89095681</v>
      </c>
      <c r="N3294" s="6">
        <v>1.5</v>
      </c>
      <c r="O3294" s="8">
        <f>IFERROR(VLOOKUP(C3294,Sheet2!$B$2:$G$588,6,FALSE),0)</f>
        <v>9926</v>
      </c>
      <c r="P3294" t="s">
        <v>22</v>
      </c>
      <c r="Q3294" s="2">
        <v>0.20675078860000001</v>
      </c>
      <c r="R3294" s="3">
        <v>0.206750788643533</v>
      </c>
      <c r="U3294" s="22">
        <f t="shared" si="290"/>
        <v>0.206750788643533</v>
      </c>
      <c r="V3294" s="10">
        <f t="shared" si="291"/>
        <v>3.5147634069400611</v>
      </c>
      <c r="W3294" s="24">
        <f t="shared" si="292"/>
        <v>3.5147634069400611</v>
      </c>
    </row>
    <row r="3295" spans="1:23" x14ac:dyDescent="0.3">
      <c r="A3295" t="s">
        <v>17</v>
      </c>
      <c r="B3295" t="s">
        <v>8509</v>
      </c>
      <c r="C3295" t="s">
        <v>8510</v>
      </c>
      <c r="D3295" t="s">
        <v>8629</v>
      </c>
      <c r="E3295" t="s">
        <v>8630</v>
      </c>
      <c r="F3295">
        <v>0.15</v>
      </c>
      <c r="G3295" s="2">
        <v>0</v>
      </c>
      <c r="H3295" s="4">
        <v>9.0381999999999998</v>
      </c>
      <c r="I3295" s="4">
        <v>0.33329999999999999</v>
      </c>
      <c r="J3295" s="7">
        <v>16</v>
      </c>
      <c r="K3295" s="7">
        <v>2</v>
      </c>
      <c r="L3295" s="3">
        <v>3.6900000000000002E-2</v>
      </c>
      <c r="M3295" s="5">
        <v>1.59258465</v>
      </c>
      <c r="N3295" s="6">
        <v>1.25</v>
      </c>
      <c r="O3295" s="8">
        <f>IFERROR(VLOOKUP(C3295,Sheet2!$B$2:$G$588,6,FALSE),0)</f>
        <v>9926</v>
      </c>
      <c r="P3295" t="s">
        <v>92</v>
      </c>
      <c r="Q3295" s="2">
        <v>0.21511236710000001</v>
      </c>
      <c r="R3295" s="3">
        <v>0.15</v>
      </c>
      <c r="U3295" s="22">
        <f t="shared" si="290"/>
        <v>0.15</v>
      </c>
      <c r="V3295" s="10">
        <f t="shared" si="291"/>
        <v>2.4</v>
      </c>
      <c r="W3295" s="24">
        <f t="shared" si="292"/>
        <v>2.4</v>
      </c>
    </row>
    <row r="3296" spans="1:23" x14ac:dyDescent="0.3">
      <c r="A3296" t="s">
        <v>17</v>
      </c>
      <c r="B3296" t="s">
        <v>8509</v>
      </c>
      <c r="C3296" t="s">
        <v>8510</v>
      </c>
      <c r="D3296" t="s">
        <v>8526</v>
      </c>
      <c r="E3296" t="s">
        <v>6618</v>
      </c>
      <c r="F3296">
        <v>0.2</v>
      </c>
      <c r="G3296" s="2">
        <v>0</v>
      </c>
      <c r="H3296" s="4">
        <v>11.9466</v>
      </c>
      <c r="I3296" s="4">
        <v>0.61890000000000001</v>
      </c>
      <c r="J3296" s="7">
        <v>15</v>
      </c>
      <c r="K3296" s="7">
        <v>3</v>
      </c>
      <c r="L3296" s="3">
        <v>5.1799999999999999E-2</v>
      </c>
      <c r="M3296" s="5">
        <v>0.83171744999999997</v>
      </c>
      <c r="N3296" s="6">
        <v>0.65</v>
      </c>
      <c r="O3296" s="8">
        <f>IFERROR(VLOOKUP(C3296,Sheet2!$B$2:$G$588,6,FALSE),0)</f>
        <v>9926</v>
      </c>
      <c r="P3296" t="s">
        <v>92</v>
      </c>
      <c r="Q3296" s="2">
        <v>0.21848459619999999</v>
      </c>
      <c r="R3296" s="3">
        <v>0.2</v>
      </c>
      <c r="U3296" s="22">
        <f t="shared" si="290"/>
        <v>0.2</v>
      </c>
      <c r="V3296" s="10">
        <f t="shared" si="291"/>
        <v>3</v>
      </c>
      <c r="W3296" s="24">
        <f t="shared" si="292"/>
        <v>3</v>
      </c>
    </row>
    <row r="3297" spans="1:23" x14ac:dyDescent="0.3">
      <c r="A3297" t="s">
        <v>17</v>
      </c>
      <c r="B3297" t="s">
        <v>8509</v>
      </c>
      <c r="C3297" t="s">
        <v>8510</v>
      </c>
      <c r="D3297" t="s">
        <v>8527</v>
      </c>
      <c r="E3297" t="s">
        <v>8528</v>
      </c>
      <c r="F3297">
        <v>0.25</v>
      </c>
      <c r="G3297" s="2">
        <v>0</v>
      </c>
      <c r="H3297" s="4">
        <v>5.3750999999999998</v>
      </c>
      <c r="I3297" s="4">
        <v>0.58630000000000004</v>
      </c>
      <c r="J3297" s="7">
        <v>15</v>
      </c>
      <c r="K3297" s="7">
        <v>3</v>
      </c>
      <c r="L3297" s="3">
        <v>0.1091</v>
      </c>
      <c r="M3297" s="5">
        <v>0.84801413000000003</v>
      </c>
      <c r="N3297" s="6">
        <v>0.65</v>
      </c>
      <c r="O3297" s="8">
        <f>IFERROR(VLOOKUP(C3297,Sheet2!$B$2:$G$588,6,FALSE),0)</f>
        <v>9926</v>
      </c>
      <c r="P3297" t="s">
        <v>22</v>
      </c>
      <c r="Q3297" s="2">
        <v>0.2335033403</v>
      </c>
      <c r="R3297" s="3">
        <v>0.23350334027727801</v>
      </c>
      <c r="U3297" s="22">
        <f t="shared" si="290"/>
        <v>0.23350334027727801</v>
      </c>
      <c r="V3297" s="10">
        <f t="shared" si="291"/>
        <v>3.50255010415917</v>
      </c>
      <c r="W3297" s="24">
        <f t="shared" si="292"/>
        <v>3.50255010415917</v>
      </c>
    </row>
    <row r="3298" spans="1:23" x14ac:dyDescent="0.3">
      <c r="A3298" t="s">
        <v>17</v>
      </c>
      <c r="B3298" t="s">
        <v>8509</v>
      </c>
      <c r="C3298" t="s">
        <v>8510</v>
      </c>
      <c r="D3298" t="s">
        <v>8599</v>
      </c>
      <c r="E3298" t="s">
        <v>8600</v>
      </c>
      <c r="F3298">
        <v>0.25</v>
      </c>
      <c r="G3298" s="2">
        <v>0</v>
      </c>
      <c r="H3298" s="4">
        <v>8.5754999999999999</v>
      </c>
      <c r="I3298" s="4">
        <v>0.2361</v>
      </c>
      <c r="J3298" s="7">
        <v>13</v>
      </c>
      <c r="K3298" s="7">
        <v>2</v>
      </c>
      <c r="L3298" s="3">
        <v>2.75E-2</v>
      </c>
      <c r="M3298" s="5">
        <v>1.80060496</v>
      </c>
      <c r="N3298" s="6">
        <v>1.5</v>
      </c>
      <c r="O3298" s="8">
        <f>IFERROR(VLOOKUP(C3298,Sheet2!$B$2:$G$588,6,FALSE),0)</f>
        <v>9926</v>
      </c>
      <c r="P3298" t="s">
        <v>22</v>
      </c>
      <c r="Q3298" s="2">
        <v>0.166946647</v>
      </c>
      <c r="R3298" s="3">
        <v>0.16694664695605399</v>
      </c>
      <c r="U3298" s="22">
        <f t="shared" si="290"/>
        <v>0.16694664695605399</v>
      </c>
      <c r="V3298" s="10">
        <f t="shared" si="291"/>
        <v>2.1703064104287018</v>
      </c>
      <c r="W3298" s="24">
        <f t="shared" si="292"/>
        <v>2.1703064104287018</v>
      </c>
    </row>
    <row r="3299" spans="1:23" x14ac:dyDescent="0.3">
      <c r="A3299" t="s">
        <v>17</v>
      </c>
      <c r="B3299" t="s">
        <v>8509</v>
      </c>
      <c r="C3299" t="s">
        <v>8510</v>
      </c>
      <c r="D3299" t="s">
        <v>8610</v>
      </c>
      <c r="E3299" t="s">
        <v>8611</v>
      </c>
      <c r="F3299">
        <v>0.25</v>
      </c>
      <c r="G3299" s="2">
        <v>0</v>
      </c>
      <c r="H3299" s="4">
        <v>6.2256</v>
      </c>
      <c r="I3299" s="4">
        <v>0.24790000000000001</v>
      </c>
      <c r="J3299" s="7">
        <v>12</v>
      </c>
      <c r="K3299" s="7">
        <v>2</v>
      </c>
      <c r="L3299" s="3">
        <v>3.9800000000000002E-2</v>
      </c>
      <c r="M3299" s="5">
        <v>1.5724783899999999</v>
      </c>
      <c r="N3299" s="6">
        <v>1.25</v>
      </c>
      <c r="O3299" s="8">
        <f>IFERROR(VLOOKUP(C3299,Sheet2!$B$2:$G$588,6,FALSE),0)</f>
        <v>9926</v>
      </c>
      <c r="P3299" t="s">
        <v>22</v>
      </c>
      <c r="Q3299" s="2">
        <v>0.2050765142</v>
      </c>
      <c r="R3299" s="3">
        <v>0.20507651424906001</v>
      </c>
      <c r="U3299" s="22">
        <f t="shared" si="290"/>
        <v>0.20507651424906001</v>
      </c>
      <c r="V3299" s="10">
        <f t="shared" si="291"/>
        <v>2.46091817098872</v>
      </c>
      <c r="W3299" s="24">
        <f t="shared" si="292"/>
        <v>2.46091817098872</v>
      </c>
    </row>
    <row r="3300" spans="1:23" x14ac:dyDescent="0.3">
      <c r="A3300" t="s">
        <v>17</v>
      </c>
      <c r="B3300" t="s">
        <v>8509</v>
      </c>
      <c r="C3300" t="s">
        <v>8510</v>
      </c>
      <c r="D3300" t="s">
        <v>8531</v>
      </c>
      <c r="E3300" t="s">
        <v>8532</v>
      </c>
      <c r="F3300">
        <v>0.25</v>
      </c>
      <c r="G3300" s="2">
        <v>0</v>
      </c>
      <c r="H3300" s="4">
        <v>5.5016999999999996</v>
      </c>
      <c r="I3300" s="4">
        <v>0.47049999999999997</v>
      </c>
      <c r="J3300" s="7">
        <v>11</v>
      </c>
      <c r="K3300" s="7">
        <v>2</v>
      </c>
      <c r="L3300" s="3">
        <v>8.5500000000000007E-2</v>
      </c>
      <c r="M3300" s="5">
        <v>0.75970852</v>
      </c>
      <c r="N3300" s="6">
        <v>0.6</v>
      </c>
      <c r="O3300" s="8">
        <f>IFERROR(VLOOKUP(C3300,Sheet2!$B$2:$G$588,6,FALSE),0)</f>
        <v>9926</v>
      </c>
      <c r="P3300" t="s">
        <v>22</v>
      </c>
      <c r="Q3300" s="2">
        <v>0.2102234123</v>
      </c>
      <c r="R3300" s="3">
        <v>0.210223412333639</v>
      </c>
      <c r="U3300" s="22">
        <f t="shared" si="290"/>
        <v>0.210223412333639</v>
      </c>
      <c r="V3300" s="10">
        <f t="shared" si="291"/>
        <v>2.312457535670029</v>
      </c>
      <c r="W3300" s="24">
        <f t="shared" si="292"/>
        <v>2.312457535670029</v>
      </c>
    </row>
    <row r="3301" spans="1:23" x14ac:dyDescent="0.3">
      <c r="A3301" t="s">
        <v>17</v>
      </c>
      <c r="B3301" t="s">
        <v>8509</v>
      </c>
      <c r="C3301" t="s">
        <v>8510</v>
      </c>
      <c r="D3301" t="s">
        <v>8617</v>
      </c>
      <c r="E3301" t="s">
        <v>8618</v>
      </c>
      <c r="F3301">
        <v>0.25</v>
      </c>
      <c r="G3301" s="2">
        <v>0</v>
      </c>
      <c r="H3301" s="4">
        <v>1.8895999999999999</v>
      </c>
      <c r="I3301" s="4">
        <v>0.28649999999999998</v>
      </c>
      <c r="J3301" s="7">
        <v>11</v>
      </c>
      <c r="K3301" s="7">
        <v>2</v>
      </c>
      <c r="L3301" s="3">
        <v>0.15160000000000001</v>
      </c>
      <c r="M3301" s="5">
        <v>1.2379456499999999</v>
      </c>
      <c r="N3301" s="6">
        <v>1</v>
      </c>
      <c r="O3301" s="8">
        <f>IFERROR(VLOOKUP(C3301,Sheet2!$B$2:$G$588,6,FALSE),0)</f>
        <v>9926</v>
      </c>
      <c r="P3301" t="s">
        <v>22</v>
      </c>
      <c r="Q3301" s="2">
        <v>0.19221009380000001</v>
      </c>
      <c r="R3301" s="3">
        <v>0.19221009384943799</v>
      </c>
      <c r="U3301" s="22">
        <f t="shared" si="290"/>
        <v>0.19221009384943799</v>
      </c>
      <c r="V3301" s="10">
        <f t="shared" si="291"/>
        <v>2.1143110323438181</v>
      </c>
      <c r="W3301" s="24">
        <f t="shared" si="292"/>
        <v>2.1143110323438181</v>
      </c>
    </row>
    <row r="3302" spans="1:23" x14ac:dyDescent="0.3">
      <c r="A3302" t="s">
        <v>17</v>
      </c>
      <c r="B3302" t="s">
        <v>8509</v>
      </c>
      <c r="C3302" t="s">
        <v>8510</v>
      </c>
      <c r="D3302" t="s">
        <v>8626</v>
      </c>
      <c r="E3302" t="s">
        <v>6678</v>
      </c>
      <c r="F3302">
        <v>0.3</v>
      </c>
      <c r="G3302" s="2">
        <v>0</v>
      </c>
      <c r="H3302" s="4">
        <v>66.730199999999996</v>
      </c>
      <c r="I3302" s="4">
        <v>0.3488</v>
      </c>
      <c r="J3302" s="7">
        <v>11</v>
      </c>
      <c r="K3302" s="7">
        <v>3</v>
      </c>
      <c r="L3302" s="3">
        <v>5.1999999999999998E-3</v>
      </c>
      <c r="M3302" s="5">
        <v>1.02265001</v>
      </c>
      <c r="N3302" s="6">
        <v>0.5</v>
      </c>
      <c r="O3302" s="8">
        <f>IFERROR(VLOOKUP(C3302,Sheet2!$B$2:$G$588,6,FALSE),0)</f>
        <v>9926</v>
      </c>
      <c r="P3302" t="s">
        <v>22</v>
      </c>
      <c r="Q3302" s="2">
        <v>0.51107417489999996</v>
      </c>
      <c r="R3302" s="3">
        <v>0.3</v>
      </c>
      <c r="U3302" s="22">
        <f t="shared" si="290"/>
        <v>0.3</v>
      </c>
      <c r="V3302" s="10">
        <f t="shared" si="291"/>
        <v>3.3</v>
      </c>
      <c r="W3302" s="24">
        <f t="shared" si="292"/>
        <v>3.3</v>
      </c>
    </row>
    <row r="3303" spans="1:23" x14ac:dyDescent="0.3">
      <c r="A3303" t="s">
        <v>17</v>
      </c>
      <c r="B3303" t="s">
        <v>8509</v>
      </c>
      <c r="C3303" t="s">
        <v>8510</v>
      </c>
      <c r="D3303" t="s">
        <v>8631</v>
      </c>
      <c r="E3303" t="s">
        <v>6712</v>
      </c>
      <c r="F3303">
        <v>0.2</v>
      </c>
      <c r="G3303" s="2">
        <v>0</v>
      </c>
      <c r="H3303" s="4">
        <v>12.046099999999999</v>
      </c>
      <c r="I3303" s="4">
        <v>0.46870000000000001</v>
      </c>
      <c r="J3303" s="7">
        <v>11</v>
      </c>
      <c r="K3303" s="7">
        <v>2</v>
      </c>
      <c r="L3303" s="3">
        <v>3.8899999999999997E-2</v>
      </c>
      <c r="M3303" s="5">
        <v>0.81379153000000004</v>
      </c>
      <c r="N3303" s="6">
        <v>0.65</v>
      </c>
      <c r="O3303" s="8">
        <f>IFERROR(VLOOKUP(C3303,Sheet2!$B$2:$G$588,6,FALSE),0)</f>
        <v>9926</v>
      </c>
      <c r="P3303" t="s">
        <v>92</v>
      </c>
      <c r="Q3303" s="2">
        <v>0.20126963910000001</v>
      </c>
      <c r="R3303" s="3">
        <v>0.19999999999999901</v>
      </c>
      <c r="U3303" s="22">
        <f t="shared" si="290"/>
        <v>0.19999999999999901</v>
      </c>
      <c r="V3303" s="10">
        <f t="shared" si="291"/>
        <v>2.1999999999999891</v>
      </c>
      <c r="W3303" s="24">
        <f t="shared" si="292"/>
        <v>2.1999999999999891</v>
      </c>
    </row>
    <row r="3304" spans="1:23" x14ac:dyDescent="0.3">
      <c r="A3304" t="s">
        <v>17</v>
      </c>
      <c r="B3304" t="s">
        <v>8509</v>
      </c>
      <c r="C3304" t="s">
        <v>8510</v>
      </c>
      <c r="D3304" t="s">
        <v>8632</v>
      </c>
      <c r="E3304" t="s">
        <v>8633</v>
      </c>
      <c r="F3304">
        <v>0.25</v>
      </c>
      <c r="G3304" s="2">
        <v>0</v>
      </c>
      <c r="H3304" s="4">
        <v>12.6854</v>
      </c>
      <c r="I3304" s="4">
        <v>0.2331</v>
      </c>
      <c r="J3304" s="7">
        <v>11</v>
      </c>
      <c r="K3304" s="7">
        <v>2</v>
      </c>
      <c r="L3304" s="3">
        <v>1.84E-2</v>
      </c>
      <c r="M3304" s="5">
        <v>1.5834865199999999</v>
      </c>
      <c r="N3304" s="6">
        <v>1.25</v>
      </c>
      <c r="O3304" s="8">
        <f>IFERROR(VLOOKUP(C3304,Sheet2!$B$2:$G$588,6,FALSE),0)</f>
        <v>9926</v>
      </c>
      <c r="P3304" t="s">
        <v>22</v>
      </c>
      <c r="Q3304" s="2">
        <v>0.21060268939999999</v>
      </c>
      <c r="R3304" s="3">
        <v>0.21060268936828799</v>
      </c>
      <c r="U3304" s="22">
        <f t="shared" si="290"/>
        <v>0.21060268936828799</v>
      </c>
      <c r="V3304" s="10">
        <f t="shared" si="291"/>
        <v>2.3166295830511681</v>
      </c>
      <c r="W3304" s="24">
        <f t="shared" si="292"/>
        <v>2.3166295830511681</v>
      </c>
    </row>
    <row r="3305" spans="1:23" x14ac:dyDescent="0.3">
      <c r="A3305" t="s">
        <v>17</v>
      </c>
      <c r="B3305" t="s">
        <v>8509</v>
      </c>
      <c r="C3305" t="s">
        <v>8510</v>
      </c>
      <c r="D3305" t="s">
        <v>8520</v>
      </c>
      <c r="E3305" t="s">
        <v>8521</v>
      </c>
      <c r="F3305">
        <v>0.25</v>
      </c>
      <c r="G3305" s="2">
        <v>0</v>
      </c>
      <c r="H3305" s="4">
        <v>1.2110000000000001</v>
      </c>
      <c r="I3305" s="4">
        <v>0.64039999999999997</v>
      </c>
      <c r="J3305" s="7">
        <v>10</v>
      </c>
      <c r="K3305" s="7">
        <v>3</v>
      </c>
      <c r="L3305" s="3">
        <v>0.52880000000000005</v>
      </c>
      <c r="M3305" s="5">
        <v>0.53919251000000001</v>
      </c>
      <c r="N3305" s="6">
        <v>0.25</v>
      </c>
      <c r="O3305" s="8">
        <f>IFERROR(VLOOKUP(C3305,Sheet2!$B$2:$G$588,6,FALSE),0)</f>
        <v>9926</v>
      </c>
      <c r="P3305" t="s">
        <v>22</v>
      </c>
      <c r="Q3305" s="2">
        <v>0.53634370350000005</v>
      </c>
      <c r="R3305" s="3">
        <v>0.25</v>
      </c>
      <c r="U3305" s="22">
        <f t="shared" si="290"/>
        <v>0.25</v>
      </c>
      <c r="V3305" s="10">
        <f t="shared" si="291"/>
        <v>2.5</v>
      </c>
      <c r="W3305" s="24">
        <f t="shared" si="292"/>
        <v>2.5</v>
      </c>
    </row>
    <row r="3306" spans="1:23" x14ac:dyDescent="0.3">
      <c r="A3306" t="s">
        <v>17</v>
      </c>
      <c r="B3306" t="s">
        <v>8509</v>
      </c>
      <c r="C3306" t="s">
        <v>8510</v>
      </c>
      <c r="D3306" t="s">
        <v>8555</v>
      </c>
      <c r="E3306" t="s">
        <v>8556</v>
      </c>
      <c r="F3306">
        <v>0.15</v>
      </c>
      <c r="G3306" s="2">
        <v>0</v>
      </c>
      <c r="H3306" s="4">
        <v>5.7251000000000003</v>
      </c>
      <c r="I3306" s="4">
        <v>0.18959999999999999</v>
      </c>
      <c r="J3306" s="7">
        <v>9</v>
      </c>
      <c r="K3306" s="7">
        <v>1</v>
      </c>
      <c r="L3306" s="3">
        <v>3.3099999999999997E-2</v>
      </c>
      <c r="M3306" s="5">
        <v>1.54222222</v>
      </c>
      <c r="N3306" s="6">
        <v>1.25</v>
      </c>
      <c r="O3306" s="8">
        <f>IFERROR(VLOOKUP(C3306,Sheet2!$B$2:$G$588,6,FALSE),0)</f>
        <v>9926</v>
      </c>
      <c r="P3306" t="s">
        <v>92</v>
      </c>
      <c r="Q3306" s="2">
        <v>0.18948126800000001</v>
      </c>
      <c r="R3306" s="3">
        <v>0.15</v>
      </c>
      <c r="U3306" s="22">
        <f t="shared" si="290"/>
        <v>0.15</v>
      </c>
      <c r="V3306" s="10">
        <f t="shared" si="291"/>
        <v>1.3499999999999999</v>
      </c>
      <c r="W3306" s="24">
        <f t="shared" si="292"/>
        <v>1.3499999999999999</v>
      </c>
    </row>
    <row r="3307" spans="1:23" x14ac:dyDescent="0.3">
      <c r="A3307" t="s">
        <v>17</v>
      </c>
      <c r="B3307" t="s">
        <v>8509</v>
      </c>
      <c r="C3307" t="s">
        <v>8510</v>
      </c>
      <c r="D3307" t="s">
        <v>8576</v>
      </c>
      <c r="E3307" t="s">
        <v>8577</v>
      </c>
      <c r="F3307">
        <v>0.25</v>
      </c>
      <c r="G3307" s="2">
        <v>0</v>
      </c>
      <c r="H3307" s="4">
        <v>5.5461</v>
      </c>
      <c r="I3307" s="4">
        <v>0.17349999999999999</v>
      </c>
      <c r="J3307" s="7">
        <v>8</v>
      </c>
      <c r="K3307" s="7">
        <v>2</v>
      </c>
      <c r="L3307" s="3">
        <v>3.1300000000000001E-2</v>
      </c>
      <c r="M3307" s="5">
        <v>1.5650061799999999</v>
      </c>
      <c r="N3307" s="6">
        <v>1.25</v>
      </c>
      <c r="O3307" s="8">
        <f>IFERROR(VLOOKUP(C3307,Sheet2!$B$2:$G$588,6,FALSE),0)</f>
        <v>9926</v>
      </c>
      <c r="P3307" t="s">
        <v>22</v>
      </c>
      <c r="Q3307" s="2">
        <v>0.20128110699999999</v>
      </c>
      <c r="R3307" s="3">
        <v>0.20128110696059301</v>
      </c>
      <c r="U3307" s="22">
        <f t="shared" si="290"/>
        <v>0.20128110696059301</v>
      </c>
      <c r="V3307" s="10">
        <f t="shared" si="291"/>
        <v>1.6102488556847441</v>
      </c>
      <c r="W3307" s="24">
        <f t="shared" si="292"/>
        <v>1.6102488556847441</v>
      </c>
    </row>
    <row r="3308" spans="1:23" x14ac:dyDescent="0.3">
      <c r="A3308" t="s">
        <v>17</v>
      </c>
      <c r="B3308" t="s">
        <v>8509</v>
      </c>
      <c r="C3308" t="s">
        <v>8510</v>
      </c>
      <c r="D3308" t="s">
        <v>8594</v>
      </c>
      <c r="E3308" t="s">
        <v>8595</v>
      </c>
      <c r="F3308">
        <v>0.25</v>
      </c>
      <c r="G3308" s="2">
        <v>0</v>
      </c>
      <c r="H3308" s="4">
        <v>0.89170000000000005</v>
      </c>
      <c r="I3308" s="4">
        <v>0.49440000000000001</v>
      </c>
      <c r="J3308" s="7">
        <v>8</v>
      </c>
      <c r="K3308" s="7">
        <v>2</v>
      </c>
      <c r="L3308" s="3">
        <v>0.5544</v>
      </c>
      <c r="M3308" s="5">
        <v>0.55596011999999995</v>
      </c>
      <c r="N3308" s="6">
        <v>0.25</v>
      </c>
      <c r="O3308" s="8">
        <f>IFERROR(VLOOKUP(C3308,Sheet2!$B$2:$G$588,6,FALSE),0)</f>
        <v>9926</v>
      </c>
      <c r="P3308" t="s">
        <v>22</v>
      </c>
      <c r="Q3308" s="2">
        <v>0.55032745979999997</v>
      </c>
      <c r="R3308" s="3">
        <v>0.25</v>
      </c>
      <c r="U3308" s="22">
        <f t="shared" si="290"/>
        <v>0.25</v>
      </c>
      <c r="V3308" s="10">
        <f t="shared" si="291"/>
        <v>2</v>
      </c>
      <c r="W3308" s="24">
        <f t="shared" si="292"/>
        <v>2</v>
      </c>
    </row>
    <row r="3309" spans="1:23" x14ac:dyDescent="0.3">
      <c r="A3309" t="s">
        <v>17</v>
      </c>
      <c r="B3309" t="s">
        <v>8509</v>
      </c>
      <c r="C3309" t="s">
        <v>8510</v>
      </c>
      <c r="D3309" t="s">
        <v>8621</v>
      </c>
      <c r="E3309" t="s">
        <v>8622</v>
      </c>
      <c r="F3309">
        <v>0.25</v>
      </c>
      <c r="G3309" s="2">
        <v>0</v>
      </c>
      <c r="H3309" s="4">
        <v>2.1852</v>
      </c>
      <c r="I3309" s="4">
        <v>0.41849999999999998</v>
      </c>
      <c r="J3309" s="7">
        <v>8</v>
      </c>
      <c r="K3309" s="7">
        <v>2</v>
      </c>
      <c r="L3309" s="3">
        <v>0.1915</v>
      </c>
      <c r="M3309" s="5">
        <v>0.67403994</v>
      </c>
      <c r="N3309" s="6">
        <v>0.25</v>
      </c>
      <c r="O3309" s="8">
        <f>IFERROR(VLOOKUP(C3309,Sheet2!$B$2:$G$588,6,FALSE),0)</f>
        <v>9926</v>
      </c>
      <c r="P3309" t="s">
        <v>22</v>
      </c>
      <c r="Q3309" s="2">
        <v>0.62910209660000005</v>
      </c>
      <c r="R3309" s="3">
        <v>0.249999999999999</v>
      </c>
      <c r="U3309" s="22">
        <f t="shared" si="290"/>
        <v>0.249999999999999</v>
      </c>
      <c r="V3309" s="10">
        <f t="shared" si="291"/>
        <v>1.999999999999992</v>
      </c>
      <c r="W3309" s="24">
        <f t="shared" si="292"/>
        <v>1.999999999999992</v>
      </c>
    </row>
    <row r="3310" spans="1:23" x14ac:dyDescent="0.3">
      <c r="A3310" t="s">
        <v>17</v>
      </c>
      <c r="B3310" t="s">
        <v>8509</v>
      </c>
      <c r="C3310" t="s">
        <v>8510</v>
      </c>
      <c r="D3310" t="s">
        <v>8541</v>
      </c>
      <c r="E3310" t="s">
        <v>8542</v>
      </c>
      <c r="F3310">
        <v>0.15</v>
      </c>
      <c r="G3310" s="2">
        <v>0</v>
      </c>
      <c r="H3310" s="4">
        <v>5.3868999999999998</v>
      </c>
      <c r="I3310" s="4">
        <v>0.151</v>
      </c>
      <c r="J3310" s="7">
        <v>7</v>
      </c>
      <c r="K3310" s="7">
        <v>1</v>
      </c>
      <c r="L3310" s="3">
        <v>2.8000000000000001E-2</v>
      </c>
      <c r="M3310" s="5">
        <v>1.5628666</v>
      </c>
      <c r="N3310" s="6">
        <v>1.25</v>
      </c>
      <c r="O3310" s="8">
        <f>IFERROR(VLOOKUP(C3310,Sheet2!$B$2:$G$588,6,FALSE),0)</f>
        <v>9926</v>
      </c>
      <c r="P3310" t="s">
        <v>92</v>
      </c>
      <c r="Q3310" s="2">
        <v>0.20018765699999999</v>
      </c>
      <c r="R3310" s="3">
        <v>0.15</v>
      </c>
      <c r="U3310" s="22">
        <f t="shared" si="290"/>
        <v>0.15</v>
      </c>
      <c r="V3310" s="10">
        <f t="shared" si="291"/>
        <v>1.05</v>
      </c>
      <c r="W3310" s="24">
        <f t="shared" si="292"/>
        <v>1.05</v>
      </c>
    </row>
    <row r="3311" spans="1:23" hidden="1" x14ac:dyDescent="0.3">
      <c r="A3311" s="27" t="s">
        <v>33</v>
      </c>
      <c r="B3311" s="27" t="s">
        <v>8015</v>
      </c>
      <c r="C3311" s="27" t="s">
        <v>8016</v>
      </c>
      <c r="D3311" t="s">
        <v>34</v>
      </c>
      <c r="E3311" s="27"/>
      <c r="F3311">
        <v>0.26590000000000003</v>
      </c>
      <c r="G3311" s="28">
        <v>0.28263838000000002</v>
      </c>
      <c r="H3311" s="4">
        <v>2467.2031000000002</v>
      </c>
      <c r="I3311" s="4">
        <v>246.82990000000001</v>
      </c>
      <c r="J3311" s="7">
        <v>9642</v>
      </c>
      <c r="K3311" s="7">
        <v>2282</v>
      </c>
      <c r="L3311" s="29">
        <v>0.1</v>
      </c>
      <c r="M3311" s="30">
        <v>1.3020995399999999</v>
      </c>
      <c r="N3311" s="31">
        <v>0.87432900000000002</v>
      </c>
      <c r="O3311" s="32">
        <f>IFERROR(VLOOKUP(C3311,Sheet2!$B$2:$G$588,6,FALSE),0)</f>
        <v>9642</v>
      </c>
      <c r="P3311" s="27"/>
      <c r="Q3311" s="28">
        <v>0.32852368409999999</v>
      </c>
      <c r="R3311" s="29">
        <v>0.26588733267002301</v>
      </c>
      <c r="S3311" s="29"/>
      <c r="T3311" s="28"/>
      <c r="U3311" s="29" t="str">
        <f t="shared" si="290"/>
        <v/>
      </c>
      <c r="V3311" s="30" t="str">
        <f t="shared" si="291"/>
        <v/>
      </c>
      <c r="W3311" s="33">
        <f t="shared" si="292"/>
        <v>2301.6807310817203</v>
      </c>
    </row>
    <row r="3312" spans="1:23" x14ac:dyDescent="0.3">
      <c r="A3312" t="s">
        <v>17</v>
      </c>
      <c r="B3312" t="s">
        <v>8015</v>
      </c>
      <c r="C3312" t="s">
        <v>8016</v>
      </c>
      <c r="D3312" t="s">
        <v>8019</v>
      </c>
      <c r="E3312" t="s">
        <v>8020</v>
      </c>
      <c r="F3312">
        <v>0.3</v>
      </c>
      <c r="G3312" s="2">
        <v>0</v>
      </c>
      <c r="H3312" s="4">
        <v>678.64440000000002</v>
      </c>
      <c r="I3312" s="4">
        <v>81.394599999999997</v>
      </c>
      <c r="J3312" s="7">
        <v>3064</v>
      </c>
      <c r="K3312" s="7">
        <v>919</v>
      </c>
      <c r="L3312" s="3">
        <v>0.11990000000000001</v>
      </c>
      <c r="M3312" s="5">
        <v>1.2546632099999999</v>
      </c>
      <c r="N3312" s="6">
        <v>0.7</v>
      </c>
      <c r="O3312" s="8">
        <f>IFERROR(VLOOKUP(C3312,Sheet2!$B$2:$G$588,6,FALSE),0)</f>
        <v>9642</v>
      </c>
      <c r="P3312" t="s">
        <v>92</v>
      </c>
      <c r="Q3312" s="2">
        <v>0.4420813556</v>
      </c>
      <c r="R3312" s="3">
        <v>0.3</v>
      </c>
      <c r="U3312" s="22">
        <f t="shared" si="290"/>
        <v>0.3</v>
      </c>
      <c r="V3312" s="10">
        <f t="shared" si="291"/>
        <v>919.19999999999993</v>
      </c>
      <c r="W3312" s="24">
        <f t="shared" si="292"/>
        <v>919.19999999999993</v>
      </c>
    </row>
    <row r="3313" spans="1:23" x14ac:dyDescent="0.3">
      <c r="A3313" t="s">
        <v>17</v>
      </c>
      <c r="B3313" t="s">
        <v>8015</v>
      </c>
      <c r="C3313" t="s">
        <v>8016</v>
      </c>
      <c r="D3313" t="s">
        <v>8027</v>
      </c>
      <c r="E3313" t="s">
        <v>8028</v>
      </c>
      <c r="F3313">
        <v>0.25</v>
      </c>
      <c r="G3313" s="2">
        <v>1</v>
      </c>
      <c r="H3313" s="4">
        <v>520.66890000000001</v>
      </c>
      <c r="I3313" s="4">
        <v>77.899799999999999</v>
      </c>
      <c r="J3313" s="7">
        <v>2577</v>
      </c>
      <c r="K3313" s="7">
        <v>644</v>
      </c>
      <c r="L3313" s="3">
        <v>0.14960000000000001</v>
      </c>
      <c r="M3313" s="5">
        <v>1.1027794900000001</v>
      </c>
      <c r="N3313" s="6">
        <v>0.7</v>
      </c>
      <c r="O3313" s="8">
        <f>IFERROR(VLOOKUP(C3313,Sheet2!$B$2:$G$588,6,FALSE),0)</f>
        <v>9642</v>
      </c>
      <c r="P3313" t="s">
        <v>92</v>
      </c>
      <c r="Q3313" s="2">
        <v>0.36524027840000001</v>
      </c>
      <c r="R3313" s="3">
        <v>0.25</v>
      </c>
      <c r="S3313" s="3" t="str">
        <f>IF(R3313+0.01&lt;Q3313,"Y","")</f>
        <v>Y</v>
      </c>
      <c r="T3313" s="2"/>
      <c r="U3313" s="22">
        <f t="shared" si="290"/>
        <v>0.25</v>
      </c>
      <c r="V3313" s="10">
        <f t="shared" si="291"/>
        <v>644.25</v>
      </c>
      <c r="W3313" s="24">
        <f t="shared" si="292"/>
        <v>644.25</v>
      </c>
    </row>
    <row r="3314" spans="1:23" x14ac:dyDescent="0.3">
      <c r="A3314" t="s">
        <v>17</v>
      </c>
      <c r="B3314" t="s">
        <v>8015</v>
      </c>
      <c r="C3314" t="s">
        <v>8016</v>
      </c>
      <c r="D3314" t="s">
        <v>8033</v>
      </c>
      <c r="E3314" t="s">
        <v>8034</v>
      </c>
      <c r="F3314">
        <v>0.25</v>
      </c>
      <c r="G3314" s="2">
        <v>0</v>
      </c>
      <c r="H3314" s="4">
        <v>124.9808</v>
      </c>
      <c r="I3314" s="4">
        <v>18.551500000000001</v>
      </c>
      <c r="J3314" s="7">
        <v>514</v>
      </c>
      <c r="K3314" s="7">
        <v>119</v>
      </c>
      <c r="L3314" s="3">
        <v>0.1484</v>
      </c>
      <c r="M3314" s="5">
        <v>0.92370158999999996</v>
      </c>
      <c r="N3314" s="6">
        <v>0.7</v>
      </c>
      <c r="O3314" s="8">
        <f>IFERROR(VLOOKUP(C3314,Sheet2!$B$2:$G$588,6,FALSE),0)</f>
        <v>9642</v>
      </c>
      <c r="P3314" t="s">
        <v>92</v>
      </c>
      <c r="Q3314" s="2">
        <v>0.2421794988</v>
      </c>
      <c r="R3314" s="3">
        <v>0.242179498775972</v>
      </c>
      <c r="U3314" s="22">
        <f t="shared" si="290"/>
        <v>0.242179498775972</v>
      </c>
      <c r="V3314" s="10">
        <f t="shared" si="291"/>
        <v>124.48026237084962</v>
      </c>
      <c r="W3314" s="24">
        <f t="shared" si="292"/>
        <v>124.48026237084962</v>
      </c>
    </row>
    <row r="3315" spans="1:23" x14ac:dyDescent="0.3">
      <c r="A3315" t="s">
        <v>17</v>
      </c>
      <c r="B3315" t="s">
        <v>8015</v>
      </c>
      <c r="C3315" t="s">
        <v>8016</v>
      </c>
      <c r="D3315" t="s">
        <v>8031</v>
      </c>
      <c r="E3315" t="s">
        <v>8032</v>
      </c>
      <c r="F3315">
        <v>0.25</v>
      </c>
      <c r="G3315" s="2">
        <v>0</v>
      </c>
      <c r="H3315" s="4">
        <v>111.19880000000001</v>
      </c>
      <c r="I3315" s="4">
        <v>15.037699999999999</v>
      </c>
      <c r="J3315" s="7">
        <v>501</v>
      </c>
      <c r="K3315" s="7">
        <v>125</v>
      </c>
      <c r="L3315" s="3">
        <v>0.13519999999999999</v>
      </c>
      <c r="M3315" s="5">
        <v>1.1106745899999999</v>
      </c>
      <c r="N3315" s="6">
        <v>0.7</v>
      </c>
      <c r="O3315" s="8">
        <f>IFERROR(VLOOKUP(C3315,Sheet2!$B$2:$G$588,6,FALSE),0)</f>
        <v>9642</v>
      </c>
      <c r="P3315" t="s">
        <v>92</v>
      </c>
      <c r="Q3315" s="2">
        <v>0.36975239500000001</v>
      </c>
      <c r="R3315" s="3">
        <v>0.249999999999999</v>
      </c>
      <c r="U3315" s="22">
        <f t="shared" si="290"/>
        <v>0.249999999999999</v>
      </c>
      <c r="V3315" s="10">
        <f t="shared" si="291"/>
        <v>125.2499999999995</v>
      </c>
      <c r="W3315" s="24">
        <f t="shared" si="292"/>
        <v>125.2499999999995</v>
      </c>
    </row>
    <row r="3316" spans="1:23" x14ac:dyDescent="0.3">
      <c r="A3316" t="s">
        <v>17</v>
      </c>
      <c r="B3316" t="s">
        <v>8015</v>
      </c>
      <c r="C3316" t="s">
        <v>8016</v>
      </c>
      <c r="D3316" t="s">
        <v>8029</v>
      </c>
      <c r="E3316" t="s">
        <v>8030</v>
      </c>
      <c r="F3316">
        <v>0.25</v>
      </c>
      <c r="G3316" s="2">
        <v>0</v>
      </c>
      <c r="H3316" s="4">
        <v>193.11189999999999</v>
      </c>
      <c r="I3316" s="4">
        <v>6.3474000000000004</v>
      </c>
      <c r="J3316" s="7">
        <v>453</v>
      </c>
      <c r="K3316" s="7">
        <v>34</v>
      </c>
      <c r="L3316" s="3">
        <v>3.2899999999999999E-2</v>
      </c>
      <c r="M3316" s="5">
        <v>2.37859402</v>
      </c>
      <c r="N3316" s="6">
        <v>2.2000000000000002</v>
      </c>
      <c r="O3316" s="8">
        <f>IFERROR(VLOOKUP(C3316,Sheet2!$B$2:$G$588,6,FALSE),0)</f>
        <v>9642</v>
      </c>
      <c r="P3316" t="s">
        <v>92</v>
      </c>
      <c r="Q3316" s="2">
        <v>7.5083858099999998E-2</v>
      </c>
      <c r="R3316" s="3">
        <v>7.5083858087042099E-2</v>
      </c>
      <c r="U3316" s="22">
        <f t="shared" si="290"/>
        <v>7.5083858087042099E-2</v>
      </c>
      <c r="V3316" s="10">
        <f t="shared" si="291"/>
        <v>34.012987713430071</v>
      </c>
      <c r="W3316" s="24">
        <f t="shared" si="292"/>
        <v>34.012987713430071</v>
      </c>
    </row>
    <row r="3317" spans="1:23" x14ac:dyDescent="0.3">
      <c r="A3317" t="s">
        <v>17</v>
      </c>
      <c r="B3317" t="s">
        <v>8015</v>
      </c>
      <c r="C3317" t="s">
        <v>8016</v>
      </c>
      <c r="D3317" t="s">
        <v>8035</v>
      </c>
      <c r="E3317" t="s">
        <v>8036</v>
      </c>
      <c r="F3317">
        <v>0.25</v>
      </c>
      <c r="G3317" s="2">
        <v>0</v>
      </c>
      <c r="H3317" s="4">
        <v>110.9091</v>
      </c>
      <c r="I3317" s="4">
        <v>15.872199999999999</v>
      </c>
      <c r="J3317" s="7">
        <v>433</v>
      </c>
      <c r="K3317" s="7">
        <v>96</v>
      </c>
      <c r="L3317" s="3">
        <v>0.1431</v>
      </c>
      <c r="M3317" s="5">
        <v>0.90967863999999998</v>
      </c>
      <c r="N3317" s="6">
        <v>0.7</v>
      </c>
      <c r="O3317" s="8">
        <f>IFERROR(VLOOKUP(C3317,Sheet2!$B$2:$G$588,6,FALSE),0)</f>
        <v>9642</v>
      </c>
      <c r="P3317" t="s">
        <v>92</v>
      </c>
      <c r="Q3317" s="2">
        <v>0.23049748540000001</v>
      </c>
      <c r="R3317" s="3">
        <v>0.230497485413618</v>
      </c>
      <c r="U3317" s="22">
        <f t="shared" si="290"/>
        <v>0.230497485413618</v>
      </c>
      <c r="V3317" s="10">
        <f t="shared" si="291"/>
        <v>99.805411184096599</v>
      </c>
      <c r="W3317" s="24">
        <f t="shared" si="292"/>
        <v>99.805411184096599</v>
      </c>
    </row>
    <row r="3318" spans="1:23" x14ac:dyDescent="0.3">
      <c r="A3318" t="s">
        <v>17</v>
      </c>
      <c r="B3318" t="s">
        <v>8015</v>
      </c>
      <c r="C3318" t="s">
        <v>8016</v>
      </c>
      <c r="D3318" t="s">
        <v>8023</v>
      </c>
      <c r="E3318" t="s">
        <v>8024</v>
      </c>
      <c r="F3318">
        <v>0.25</v>
      </c>
      <c r="G3318" s="2">
        <v>0</v>
      </c>
      <c r="H3318" s="4">
        <v>128.2236</v>
      </c>
      <c r="I3318" s="4">
        <v>9.3876000000000008</v>
      </c>
      <c r="J3318" s="7">
        <v>350</v>
      </c>
      <c r="K3318" s="7">
        <v>87</v>
      </c>
      <c r="L3318" s="3">
        <v>7.3200000000000001E-2</v>
      </c>
      <c r="M3318" s="5">
        <v>1.24166876</v>
      </c>
      <c r="N3318" s="6">
        <v>0.7</v>
      </c>
      <c r="O3318" s="8">
        <f>IFERROR(VLOOKUP(C3318,Sheet2!$B$2:$G$588,6,FALSE),0)</f>
        <v>9642</v>
      </c>
      <c r="P3318" t="s">
        <v>92</v>
      </c>
      <c r="Q3318" s="2">
        <v>0.43624256080000001</v>
      </c>
      <c r="R3318" s="3">
        <v>0.25</v>
      </c>
      <c r="U3318" s="22">
        <f t="shared" si="290"/>
        <v>0.25</v>
      </c>
      <c r="V3318" s="10">
        <f t="shared" si="291"/>
        <v>87.5</v>
      </c>
      <c r="W3318" s="24">
        <f t="shared" si="292"/>
        <v>87.5</v>
      </c>
    </row>
    <row r="3319" spans="1:23" x14ac:dyDescent="0.3">
      <c r="A3319" t="s">
        <v>17</v>
      </c>
      <c r="B3319" t="s">
        <v>8015</v>
      </c>
      <c r="C3319" t="s">
        <v>8016</v>
      </c>
      <c r="D3319" t="s">
        <v>8055</v>
      </c>
      <c r="E3319" t="s">
        <v>8056</v>
      </c>
      <c r="F3319">
        <v>0.25</v>
      </c>
      <c r="G3319" s="2">
        <v>0</v>
      </c>
      <c r="H3319" s="4">
        <v>56.63</v>
      </c>
      <c r="I3319" s="4">
        <v>2.7948</v>
      </c>
      <c r="J3319" s="7">
        <v>198</v>
      </c>
      <c r="K3319" s="7">
        <v>13</v>
      </c>
      <c r="L3319" s="3">
        <v>4.9399999999999999E-2</v>
      </c>
      <c r="M3319" s="5">
        <v>2.3565619600000001</v>
      </c>
      <c r="N3319" s="6">
        <v>2.2000000000000002</v>
      </c>
      <c r="O3319" s="8">
        <f>IFERROR(VLOOKUP(C3319,Sheet2!$B$2:$G$588,6,FALSE),0)</f>
        <v>9642</v>
      </c>
      <c r="P3319" t="s">
        <v>92</v>
      </c>
      <c r="Q3319" s="2">
        <v>6.6436600100000007E-2</v>
      </c>
      <c r="R3319" s="3">
        <v>6.6436600104983201E-2</v>
      </c>
      <c r="U3319" s="22">
        <f t="shared" si="290"/>
        <v>6.6436600104983201E-2</v>
      </c>
      <c r="V3319" s="10">
        <f t="shared" si="291"/>
        <v>13.154446820786674</v>
      </c>
      <c r="W3319" s="24">
        <f t="shared" si="292"/>
        <v>13.154446820786674</v>
      </c>
    </row>
    <row r="3320" spans="1:23" x14ac:dyDescent="0.3">
      <c r="A3320" t="s">
        <v>17</v>
      </c>
      <c r="B3320" t="s">
        <v>8015</v>
      </c>
      <c r="C3320" t="s">
        <v>8016</v>
      </c>
      <c r="D3320" t="s">
        <v>8043</v>
      </c>
      <c r="E3320" t="s">
        <v>8044</v>
      </c>
      <c r="F3320">
        <v>0.25</v>
      </c>
      <c r="G3320" s="2">
        <v>0</v>
      </c>
      <c r="H3320" s="4">
        <v>56.354199999999999</v>
      </c>
      <c r="I3320" s="4">
        <v>2.7826</v>
      </c>
      <c r="J3320" s="7">
        <v>196</v>
      </c>
      <c r="K3320" s="7">
        <v>12</v>
      </c>
      <c r="L3320" s="3">
        <v>4.9399999999999999E-2</v>
      </c>
      <c r="M3320" s="5">
        <v>2.3476640299999998</v>
      </c>
      <c r="N3320" s="6">
        <v>2.2000000000000002</v>
      </c>
      <c r="O3320" s="8">
        <f>IFERROR(VLOOKUP(C3320,Sheet2!$B$2:$G$588,6,FALSE),0)</f>
        <v>9642</v>
      </c>
      <c r="P3320" t="s">
        <v>92</v>
      </c>
      <c r="Q3320" s="2">
        <v>6.2898280700000003E-2</v>
      </c>
      <c r="R3320" s="3">
        <v>6.2898280695769304E-2</v>
      </c>
      <c r="U3320" s="22">
        <f t="shared" si="290"/>
        <v>6.2898280695769304E-2</v>
      </c>
      <c r="V3320" s="10">
        <f t="shared" si="291"/>
        <v>12.328063016370784</v>
      </c>
      <c r="W3320" s="24">
        <f t="shared" si="292"/>
        <v>12.328063016370784</v>
      </c>
    </row>
    <row r="3321" spans="1:23" x14ac:dyDescent="0.3">
      <c r="A3321" t="s">
        <v>17</v>
      </c>
      <c r="B3321" t="s">
        <v>8015</v>
      </c>
      <c r="C3321" t="s">
        <v>8016</v>
      </c>
      <c r="D3321" t="s">
        <v>8025</v>
      </c>
      <c r="E3321" t="s">
        <v>8026</v>
      </c>
      <c r="F3321">
        <v>0.25</v>
      </c>
      <c r="G3321" s="2">
        <v>0</v>
      </c>
      <c r="H3321" s="4">
        <v>56.072699999999998</v>
      </c>
      <c r="I3321" s="4">
        <v>2.7641</v>
      </c>
      <c r="J3321" s="7">
        <v>195</v>
      </c>
      <c r="K3321" s="7">
        <v>13</v>
      </c>
      <c r="L3321" s="3">
        <v>4.9299999999999997E-2</v>
      </c>
      <c r="M3321" s="5">
        <v>2.3492531900000002</v>
      </c>
      <c r="N3321" s="6">
        <v>2.2000000000000002</v>
      </c>
      <c r="O3321" s="8">
        <f>IFERROR(VLOOKUP(C3321,Sheet2!$B$2:$G$588,6,FALSE),0)</f>
        <v>9642</v>
      </c>
      <c r="P3321" t="s">
        <v>92</v>
      </c>
      <c r="Q3321" s="2">
        <v>6.3532186300000001E-2</v>
      </c>
      <c r="R3321" s="3">
        <v>6.35321862824684E-2</v>
      </c>
      <c r="U3321" s="22">
        <f t="shared" si="290"/>
        <v>6.35321862824684E-2</v>
      </c>
      <c r="V3321" s="10">
        <f t="shared" si="291"/>
        <v>12.388776325081338</v>
      </c>
      <c r="W3321" s="24">
        <f t="shared" si="292"/>
        <v>12.388776325081338</v>
      </c>
    </row>
    <row r="3322" spans="1:23" x14ac:dyDescent="0.3">
      <c r="A3322" t="s">
        <v>17</v>
      </c>
      <c r="B3322" t="s">
        <v>8015</v>
      </c>
      <c r="C3322" t="s">
        <v>8016</v>
      </c>
      <c r="D3322" t="s">
        <v>8059</v>
      </c>
      <c r="E3322" t="s">
        <v>8060</v>
      </c>
      <c r="F3322">
        <v>0.25</v>
      </c>
      <c r="G3322" s="2">
        <v>0</v>
      </c>
      <c r="H3322" s="4">
        <v>76.501499999999993</v>
      </c>
      <c r="I3322" s="4">
        <v>2.3307000000000002</v>
      </c>
      <c r="J3322" s="7">
        <v>186</v>
      </c>
      <c r="K3322" s="7">
        <v>30</v>
      </c>
      <c r="L3322" s="3">
        <v>3.0499999999999999E-2</v>
      </c>
      <c r="M3322" s="5">
        <v>2.6639289000000002</v>
      </c>
      <c r="N3322" s="6">
        <v>2.2000000000000002</v>
      </c>
      <c r="O3322" s="8">
        <f>IFERROR(VLOOKUP(C3322,Sheet2!$B$2:$G$588,6,FALSE),0)</f>
        <v>9642</v>
      </c>
      <c r="P3322" t="s">
        <v>92</v>
      </c>
      <c r="Q3322" s="2">
        <v>0.17415213290000001</v>
      </c>
      <c r="R3322" s="3">
        <v>0.17415213289770301</v>
      </c>
      <c r="U3322" s="22">
        <f t="shared" si="290"/>
        <v>0.17415213289770301</v>
      </c>
      <c r="V3322" s="10">
        <f t="shared" si="291"/>
        <v>32.392296718972759</v>
      </c>
      <c r="W3322" s="24">
        <f t="shared" si="292"/>
        <v>32.392296718972759</v>
      </c>
    </row>
    <row r="3323" spans="1:23" x14ac:dyDescent="0.3">
      <c r="A3323" t="s">
        <v>17</v>
      </c>
      <c r="B3323" t="s">
        <v>8015</v>
      </c>
      <c r="C3323" t="s">
        <v>8016</v>
      </c>
      <c r="D3323" t="s">
        <v>8057</v>
      </c>
      <c r="E3323" t="s">
        <v>8058</v>
      </c>
      <c r="F3323">
        <v>0.25</v>
      </c>
      <c r="G3323" s="2">
        <v>1</v>
      </c>
      <c r="H3323" s="4">
        <v>64.241399999999999</v>
      </c>
      <c r="I3323" s="4">
        <v>1.7161999999999999</v>
      </c>
      <c r="J3323" s="7">
        <v>148</v>
      </c>
      <c r="K3323" s="7">
        <v>32</v>
      </c>
      <c r="L3323" s="3">
        <v>2.6700000000000002E-2</v>
      </c>
      <c r="M3323" s="5">
        <v>2.8742789399999999</v>
      </c>
      <c r="N3323" s="6">
        <v>2.2000000000000002</v>
      </c>
      <c r="O3323" s="8">
        <f>IFERROR(VLOOKUP(C3323,Sheet2!$B$2:$G$588,6,FALSE),0)</f>
        <v>9642</v>
      </c>
      <c r="P3323" t="s">
        <v>92</v>
      </c>
      <c r="Q3323" s="2">
        <v>0.23459064039999999</v>
      </c>
      <c r="R3323" s="3">
        <v>0.23459064035343</v>
      </c>
      <c r="S3323" s="3" t="str">
        <f>IF(R3323+0.01&lt;Q3323,"Y","")</f>
        <v/>
      </c>
      <c r="T3323" s="2"/>
      <c r="U3323" s="22">
        <f t="shared" si="290"/>
        <v>0.23459064035343</v>
      </c>
      <c r="V3323" s="10">
        <f t="shared" si="291"/>
        <v>34.719414772307637</v>
      </c>
      <c r="W3323" s="24">
        <f t="shared" si="292"/>
        <v>34.719414772307637</v>
      </c>
    </row>
    <row r="3324" spans="1:23" x14ac:dyDescent="0.3">
      <c r="A3324" t="s">
        <v>17</v>
      </c>
      <c r="B3324" t="s">
        <v>8015</v>
      </c>
      <c r="C3324" t="s">
        <v>8016</v>
      </c>
      <c r="D3324" t="s">
        <v>8047</v>
      </c>
      <c r="E3324" t="s">
        <v>8048</v>
      </c>
      <c r="F3324">
        <v>0.25</v>
      </c>
      <c r="G3324" s="2">
        <v>0</v>
      </c>
      <c r="H3324" s="4">
        <v>53.087000000000003</v>
      </c>
      <c r="I3324" s="4">
        <v>1.8594999999999999</v>
      </c>
      <c r="J3324" s="7">
        <v>128</v>
      </c>
      <c r="K3324" s="7">
        <v>5</v>
      </c>
      <c r="L3324" s="3">
        <v>3.5000000000000003E-2</v>
      </c>
      <c r="M3324" s="5">
        <v>2.2880536199999999</v>
      </c>
      <c r="N3324" s="6">
        <v>2.2000000000000002</v>
      </c>
      <c r="O3324" s="8">
        <f>IFERROR(VLOOKUP(C3324,Sheet2!$B$2:$G$588,6,FALSE),0)</f>
        <v>9642</v>
      </c>
      <c r="P3324" t="s">
        <v>92</v>
      </c>
      <c r="Q3324" s="2">
        <v>3.8484073700000003E-2</v>
      </c>
      <c r="R3324" s="3">
        <v>3.8484073674261099E-2</v>
      </c>
      <c r="U3324" s="22">
        <f t="shared" si="290"/>
        <v>3.8484073674261099E-2</v>
      </c>
      <c r="V3324" s="10">
        <f t="shared" si="291"/>
        <v>4.9259614303054207</v>
      </c>
      <c r="W3324" s="24">
        <f t="shared" si="292"/>
        <v>4.9259614303054207</v>
      </c>
    </row>
    <row r="3325" spans="1:23" x14ac:dyDescent="0.3">
      <c r="A3325" t="s">
        <v>17</v>
      </c>
      <c r="B3325" t="s">
        <v>8015</v>
      </c>
      <c r="C3325" t="s">
        <v>8016</v>
      </c>
      <c r="D3325" t="s">
        <v>8041</v>
      </c>
      <c r="E3325" t="s">
        <v>8042</v>
      </c>
      <c r="F3325">
        <v>0.25</v>
      </c>
      <c r="G3325" s="2">
        <v>0</v>
      </c>
      <c r="H3325" s="4">
        <v>45.963700000000003</v>
      </c>
      <c r="I3325" s="4">
        <v>1.1990000000000001</v>
      </c>
      <c r="J3325" s="7">
        <v>101</v>
      </c>
      <c r="K3325" s="7">
        <v>20</v>
      </c>
      <c r="L3325" s="3">
        <v>2.6100000000000002E-2</v>
      </c>
      <c r="M3325" s="5">
        <v>2.8197009400000002</v>
      </c>
      <c r="N3325" s="6">
        <v>2.2000000000000002</v>
      </c>
      <c r="O3325" s="8">
        <f>IFERROR(VLOOKUP(C3325,Sheet2!$B$2:$G$588,6,FALSE),0)</f>
        <v>9642</v>
      </c>
      <c r="P3325" t="s">
        <v>92</v>
      </c>
      <c r="Q3325" s="2">
        <v>0.21977541380000001</v>
      </c>
      <c r="R3325" s="3">
        <v>0.21977541383645099</v>
      </c>
      <c r="U3325" s="22">
        <f t="shared" si="290"/>
        <v>0.21977541383645099</v>
      </c>
      <c r="V3325" s="10">
        <f t="shared" si="291"/>
        <v>22.197316797481552</v>
      </c>
      <c r="W3325" s="24">
        <f t="shared" si="292"/>
        <v>22.197316797481552</v>
      </c>
    </row>
    <row r="3326" spans="1:23" x14ac:dyDescent="0.3">
      <c r="A3326" t="s">
        <v>17</v>
      </c>
      <c r="B3326" t="s">
        <v>8015</v>
      </c>
      <c r="C3326" t="s">
        <v>8016</v>
      </c>
      <c r="D3326" t="s">
        <v>8049</v>
      </c>
      <c r="E3326" t="s">
        <v>8050</v>
      </c>
      <c r="F3326">
        <v>0.25</v>
      </c>
      <c r="G3326" s="2">
        <v>0</v>
      </c>
      <c r="H3326" s="4">
        <v>46.123699999999999</v>
      </c>
      <c r="I3326" s="4">
        <v>1.2059</v>
      </c>
      <c r="J3326" s="7">
        <v>101</v>
      </c>
      <c r="K3326" s="7">
        <v>20</v>
      </c>
      <c r="L3326" s="3">
        <v>2.6100000000000002E-2</v>
      </c>
      <c r="M3326" s="5">
        <v>2.79995854</v>
      </c>
      <c r="N3326" s="6">
        <v>2.2000000000000002</v>
      </c>
      <c r="O3326" s="8">
        <f>IFERROR(VLOOKUP(C3326,Sheet2!$B$2:$G$588,6,FALSE),0)</f>
        <v>9642</v>
      </c>
      <c r="P3326" t="s">
        <v>92</v>
      </c>
      <c r="Q3326" s="2">
        <v>0.21427407940000001</v>
      </c>
      <c r="R3326" s="3">
        <v>0.21427407941749499</v>
      </c>
      <c r="U3326" s="22">
        <f t="shared" si="290"/>
        <v>0.21427407941749499</v>
      </c>
      <c r="V3326" s="10">
        <f t="shared" si="291"/>
        <v>21.641682021166993</v>
      </c>
      <c r="W3326" s="24">
        <f t="shared" si="292"/>
        <v>21.641682021166993</v>
      </c>
    </row>
    <row r="3327" spans="1:23" x14ac:dyDescent="0.3">
      <c r="A3327" t="s">
        <v>17</v>
      </c>
      <c r="B3327" t="s">
        <v>8015</v>
      </c>
      <c r="C3327" t="s">
        <v>8016</v>
      </c>
      <c r="D3327" t="s">
        <v>8021</v>
      </c>
      <c r="E3327" t="s">
        <v>8022</v>
      </c>
      <c r="F3327">
        <v>0.25</v>
      </c>
      <c r="G3327" s="2">
        <v>0</v>
      </c>
      <c r="H3327" s="4">
        <v>45.6723</v>
      </c>
      <c r="I3327" s="4">
        <v>1.1913</v>
      </c>
      <c r="J3327" s="7">
        <v>100</v>
      </c>
      <c r="K3327" s="7">
        <v>20</v>
      </c>
      <c r="L3327" s="3">
        <v>2.6100000000000002E-2</v>
      </c>
      <c r="M3327" s="5">
        <v>2.8094675599999999</v>
      </c>
      <c r="N3327" s="6">
        <v>2.2000000000000002</v>
      </c>
      <c r="O3327" s="8">
        <f>IFERROR(VLOOKUP(C3327,Sheet2!$B$2:$G$588,6,FALSE),0)</f>
        <v>9642</v>
      </c>
      <c r="P3327" t="s">
        <v>92</v>
      </c>
      <c r="Q3327" s="2">
        <v>0.21693347530000001</v>
      </c>
      <c r="R3327" s="3">
        <v>0.216933475327757</v>
      </c>
      <c r="U3327" s="22">
        <f t="shared" si="290"/>
        <v>0.216933475327757</v>
      </c>
      <c r="V3327" s="10">
        <f t="shared" si="291"/>
        <v>21.6933475327757</v>
      </c>
      <c r="W3327" s="24">
        <f t="shared" si="292"/>
        <v>21.6933475327757</v>
      </c>
    </row>
    <row r="3328" spans="1:23" x14ac:dyDescent="0.3">
      <c r="A3328" t="s">
        <v>17</v>
      </c>
      <c r="B3328" t="s">
        <v>8015</v>
      </c>
      <c r="C3328" t="s">
        <v>8016</v>
      </c>
      <c r="D3328" t="s">
        <v>8039</v>
      </c>
      <c r="E3328" t="s">
        <v>8040</v>
      </c>
      <c r="F3328">
        <v>0.25</v>
      </c>
      <c r="G3328" s="2">
        <v>0</v>
      </c>
      <c r="H3328" s="4">
        <v>45.635399999999997</v>
      </c>
      <c r="I3328" s="4">
        <v>1.1840999999999999</v>
      </c>
      <c r="J3328" s="7">
        <v>100</v>
      </c>
      <c r="K3328" s="7">
        <v>20</v>
      </c>
      <c r="L3328" s="3">
        <v>2.5899999999999999E-2</v>
      </c>
      <c r="M3328" s="5">
        <v>2.8182481799999999</v>
      </c>
      <c r="N3328" s="6">
        <v>2.2000000000000002</v>
      </c>
      <c r="O3328" s="8">
        <f>IFERROR(VLOOKUP(C3328,Sheet2!$B$2:$G$588,6,FALSE),0)</f>
        <v>9642</v>
      </c>
      <c r="P3328" t="s">
        <v>92</v>
      </c>
      <c r="Q3328" s="2">
        <v>0.21937321940000001</v>
      </c>
      <c r="R3328" s="3">
        <v>0.21937321937321899</v>
      </c>
      <c r="U3328" s="22">
        <f t="shared" si="290"/>
        <v>0.21937321937321899</v>
      </c>
      <c r="V3328" s="10">
        <f t="shared" si="291"/>
        <v>21.937321937321901</v>
      </c>
      <c r="W3328" s="24">
        <f t="shared" si="292"/>
        <v>21.937321937321901</v>
      </c>
    </row>
    <row r="3329" spans="1:23" x14ac:dyDescent="0.3">
      <c r="A3329" t="s">
        <v>17</v>
      </c>
      <c r="B3329" t="s">
        <v>8015</v>
      </c>
      <c r="C3329" t="s">
        <v>8016</v>
      </c>
      <c r="D3329" t="s">
        <v>8045</v>
      </c>
      <c r="E3329" t="s">
        <v>8046</v>
      </c>
      <c r="F3329">
        <v>0.25</v>
      </c>
      <c r="G3329" s="2">
        <v>0</v>
      </c>
      <c r="H3329" s="4">
        <v>11.842599999999999</v>
      </c>
      <c r="I3329" s="4">
        <v>0.78400000000000003</v>
      </c>
      <c r="J3329" s="7">
        <v>72</v>
      </c>
      <c r="K3329" s="7">
        <v>18</v>
      </c>
      <c r="L3329" s="3">
        <v>6.6199999999999995E-2</v>
      </c>
      <c r="M3329" s="5">
        <v>3.04218294</v>
      </c>
      <c r="N3329" s="6">
        <v>2.2000000000000002</v>
      </c>
      <c r="O3329" s="8">
        <f>IFERROR(VLOOKUP(C3329,Sheet2!$B$2:$G$588,6,FALSE),0)</f>
        <v>9642</v>
      </c>
      <c r="P3329" t="s">
        <v>22</v>
      </c>
      <c r="Q3329" s="2">
        <v>0.27683507530000001</v>
      </c>
      <c r="R3329" s="3">
        <v>0.25</v>
      </c>
      <c r="U3329" s="22">
        <f t="shared" si="290"/>
        <v>0.25</v>
      </c>
      <c r="V3329" s="10">
        <f t="shared" si="291"/>
        <v>18</v>
      </c>
      <c r="W3329" s="24">
        <f t="shared" si="292"/>
        <v>18</v>
      </c>
    </row>
    <row r="3330" spans="1:23" x14ac:dyDescent="0.3">
      <c r="A3330" t="s">
        <v>17</v>
      </c>
      <c r="B3330" t="s">
        <v>8015</v>
      </c>
      <c r="C3330" t="s">
        <v>8016</v>
      </c>
      <c r="D3330" t="s">
        <v>8053</v>
      </c>
      <c r="E3330" t="s">
        <v>8054</v>
      </c>
      <c r="F3330">
        <v>0.25</v>
      </c>
      <c r="G3330" s="2">
        <v>0</v>
      </c>
      <c r="H3330" s="4">
        <v>10.391</v>
      </c>
      <c r="I3330" s="4">
        <v>0.78210000000000002</v>
      </c>
      <c r="J3330" s="7">
        <v>72</v>
      </c>
      <c r="K3330" s="7">
        <v>18</v>
      </c>
      <c r="L3330" s="3">
        <v>7.5300000000000006E-2</v>
      </c>
      <c r="M3330" s="5">
        <v>3.05378573</v>
      </c>
      <c r="N3330" s="6">
        <v>2.2000000000000002</v>
      </c>
      <c r="O3330" s="8">
        <f>IFERROR(VLOOKUP(C3330,Sheet2!$B$2:$G$588,6,FALSE),0)</f>
        <v>9642</v>
      </c>
      <c r="P3330" t="s">
        <v>22</v>
      </c>
      <c r="Q3330" s="2">
        <v>0.279582724</v>
      </c>
      <c r="R3330" s="3">
        <v>0.25</v>
      </c>
      <c r="U3330" s="22">
        <f t="shared" si="290"/>
        <v>0.25</v>
      </c>
      <c r="V3330" s="10">
        <f t="shared" si="291"/>
        <v>18</v>
      </c>
      <c r="W3330" s="24">
        <f t="shared" si="292"/>
        <v>18</v>
      </c>
    </row>
    <row r="3331" spans="1:23" x14ac:dyDescent="0.3">
      <c r="A3331" t="s">
        <v>17</v>
      </c>
      <c r="B3331" t="s">
        <v>8015</v>
      </c>
      <c r="C3331" t="s">
        <v>8016</v>
      </c>
      <c r="D3331" t="s">
        <v>8037</v>
      </c>
      <c r="E3331" t="s">
        <v>8038</v>
      </c>
      <c r="F3331">
        <v>0.25</v>
      </c>
      <c r="G3331" s="2">
        <v>0</v>
      </c>
      <c r="H3331" s="4">
        <v>10.977</v>
      </c>
      <c r="I3331" s="4">
        <v>0.62949999999999995</v>
      </c>
      <c r="J3331" s="7">
        <v>58</v>
      </c>
      <c r="K3331" s="7">
        <v>14</v>
      </c>
      <c r="L3331" s="3">
        <v>5.7299999999999997E-2</v>
      </c>
      <c r="M3331" s="5">
        <v>3.06685578</v>
      </c>
      <c r="N3331" s="6">
        <v>2.2000000000000002</v>
      </c>
      <c r="O3331" s="8">
        <f>IFERROR(VLOOKUP(C3331,Sheet2!$B$2:$G$588,6,FALSE),0)</f>
        <v>9642</v>
      </c>
      <c r="P3331" t="s">
        <v>22</v>
      </c>
      <c r="Q3331" s="2">
        <v>0.28265293289999999</v>
      </c>
      <c r="R3331" s="3">
        <v>0.25</v>
      </c>
      <c r="U3331" s="22">
        <f t="shared" si="290"/>
        <v>0.25</v>
      </c>
      <c r="V3331" s="10">
        <f t="shared" si="291"/>
        <v>14.5</v>
      </c>
      <c r="W3331" s="24">
        <f t="shared" si="292"/>
        <v>14.5</v>
      </c>
    </row>
    <row r="3332" spans="1:23" x14ac:dyDescent="0.3">
      <c r="A3332" t="s">
        <v>17</v>
      </c>
      <c r="B3332" t="s">
        <v>8015</v>
      </c>
      <c r="C3332" t="s">
        <v>8016</v>
      </c>
      <c r="D3332" t="s">
        <v>8051</v>
      </c>
      <c r="E3332" t="s">
        <v>8052</v>
      </c>
      <c r="F3332">
        <v>0.25</v>
      </c>
      <c r="G3332" s="2">
        <v>0</v>
      </c>
      <c r="H3332" s="4">
        <v>11.255599999999999</v>
      </c>
      <c r="I3332" s="4">
        <v>0.51429999999999998</v>
      </c>
      <c r="J3332" s="7">
        <v>49</v>
      </c>
      <c r="K3332" s="7">
        <v>12</v>
      </c>
      <c r="L3332" s="3">
        <v>4.5699999999999998E-2</v>
      </c>
      <c r="M3332" s="5">
        <v>3.1649444400000002</v>
      </c>
      <c r="N3332" s="6">
        <v>2.2000000000000002</v>
      </c>
      <c r="O3332" s="8">
        <f>IFERROR(VLOOKUP(C3332,Sheet2!$B$2:$G$588,6,FALSE),0)</f>
        <v>9642</v>
      </c>
      <c r="P3332" t="s">
        <v>22</v>
      </c>
      <c r="Q3332" s="2">
        <v>0.30488511299999999</v>
      </c>
      <c r="R3332" s="3">
        <v>0.25</v>
      </c>
      <c r="U3332" s="22">
        <f t="shared" si="290"/>
        <v>0.25</v>
      </c>
      <c r="V3332" s="10">
        <f t="shared" si="291"/>
        <v>12.25</v>
      </c>
      <c r="W3332" s="24">
        <f t="shared" si="292"/>
        <v>12.25</v>
      </c>
    </row>
    <row r="3333" spans="1:23" x14ac:dyDescent="0.3">
      <c r="A3333" t="s">
        <v>17</v>
      </c>
      <c r="B3333" t="s">
        <v>8015</v>
      </c>
      <c r="C3333" t="s">
        <v>8016</v>
      </c>
      <c r="D3333" t="s">
        <v>8017</v>
      </c>
      <c r="E3333" t="s">
        <v>8018</v>
      </c>
      <c r="F3333">
        <v>0.25</v>
      </c>
      <c r="G3333" s="2">
        <v>0</v>
      </c>
      <c r="H3333" s="4">
        <v>8.7134999999999998</v>
      </c>
      <c r="I3333" s="4">
        <v>0.60089999999999999</v>
      </c>
      <c r="J3333" s="7">
        <v>47</v>
      </c>
      <c r="K3333" s="7">
        <v>7</v>
      </c>
      <c r="L3333" s="3">
        <v>6.9000000000000006E-2</v>
      </c>
      <c r="M3333" s="5">
        <v>2.5884583399999999</v>
      </c>
      <c r="N3333" s="6">
        <v>2.2000000000000002</v>
      </c>
      <c r="O3333" s="8">
        <f>IFERROR(VLOOKUP(C3333,Sheet2!$B$2:$G$588,6,FALSE),0)</f>
        <v>9642</v>
      </c>
      <c r="P3333" t="s">
        <v>92</v>
      </c>
      <c r="Q3333" s="2">
        <v>0.1500732434</v>
      </c>
      <c r="R3333" s="3">
        <v>0.15007324342072001</v>
      </c>
      <c r="U3333" s="22">
        <f t="shared" si="290"/>
        <v>0.15007324342072001</v>
      </c>
      <c r="V3333" s="10">
        <f t="shared" si="291"/>
        <v>7.0534424407738401</v>
      </c>
      <c r="W3333" s="24">
        <f t="shared" si="292"/>
        <v>7.0534424407738401</v>
      </c>
    </row>
    <row r="3334" spans="1:23" hidden="1" x14ac:dyDescent="0.3">
      <c r="A3334" s="27" t="s">
        <v>33</v>
      </c>
      <c r="B3334" s="27" t="s">
        <v>12251</v>
      </c>
      <c r="C3334" s="27" t="s">
        <v>12252</v>
      </c>
      <c r="D3334" t="s">
        <v>34</v>
      </c>
      <c r="E3334" s="27"/>
      <c r="F3334">
        <v>0.2697</v>
      </c>
      <c r="G3334" s="28">
        <v>0.99297707999999996</v>
      </c>
      <c r="H3334" s="4">
        <v>327.25389999999999</v>
      </c>
      <c r="I3334" s="4">
        <v>62.801299999999998</v>
      </c>
      <c r="J3334" s="7">
        <v>9424</v>
      </c>
      <c r="K3334" s="7">
        <v>1880</v>
      </c>
      <c r="L3334" s="29">
        <v>0.19189999999999999</v>
      </c>
      <c r="M3334" s="30">
        <v>5.0017851100000001</v>
      </c>
      <c r="N3334" s="31">
        <v>4</v>
      </c>
      <c r="O3334" s="32">
        <f>IFERROR(VLOOKUP(C3334,Sheet2!$B$2:$G$588,6,FALSE),0)</f>
        <v>9424</v>
      </c>
      <c r="P3334" s="27"/>
      <c r="Q3334" s="28">
        <v>0.20028551550000001</v>
      </c>
      <c r="R3334" s="29">
        <v>0.20028551551114801</v>
      </c>
      <c r="S3334" s="29"/>
      <c r="T3334" s="28"/>
      <c r="U3334" s="29" t="str">
        <f t="shared" si="290"/>
        <v/>
      </c>
      <c r="V3334" s="30" t="str">
        <f t="shared" si="291"/>
        <v/>
      </c>
      <c r="W3334" s="33">
        <f t="shared" si="292"/>
        <v>1880.4184256900735</v>
      </c>
    </row>
    <row r="3335" spans="1:23" x14ac:dyDescent="0.3">
      <c r="A3335" t="s">
        <v>17</v>
      </c>
      <c r="B3335" t="s">
        <v>12251</v>
      </c>
      <c r="C3335" t="s">
        <v>12252</v>
      </c>
      <c r="D3335" t="s">
        <v>12257</v>
      </c>
      <c r="E3335" t="s">
        <v>12258</v>
      </c>
      <c r="F3335">
        <v>0.27</v>
      </c>
      <c r="G3335" s="2">
        <v>1</v>
      </c>
      <c r="H3335" s="4">
        <v>122.0596</v>
      </c>
      <c r="I3335" s="4">
        <v>30.9971</v>
      </c>
      <c r="J3335" s="7">
        <v>4701</v>
      </c>
      <c r="K3335" s="7">
        <v>982</v>
      </c>
      <c r="L3335" s="3">
        <v>0.254</v>
      </c>
      <c r="M3335" s="5">
        <v>5.0555232200000004</v>
      </c>
      <c r="N3335" s="6">
        <v>4</v>
      </c>
      <c r="O3335" s="8">
        <f>IFERROR(VLOOKUP(C3335,Sheet2!$B$2:$G$588,6,FALSE),0)</f>
        <v>9424</v>
      </c>
      <c r="P3335" t="s">
        <v>22</v>
      </c>
      <c r="Q3335" s="2">
        <v>0.20878614779999999</v>
      </c>
      <c r="R3335" s="3">
        <v>0.208786147781898</v>
      </c>
      <c r="S3335" s="3" t="str">
        <f t="shared" ref="S3335:S3338" si="293">IF(R3335+0.01&lt;Q3335,"Y","")</f>
        <v/>
      </c>
      <c r="T3335" s="2"/>
      <c r="U3335" s="22">
        <f t="shared" si="290"/>
        <v>0.208786147781898</v>
      </c>
      <c r="V3335" s="10">
        <f t="shared" si="291"/>
        <v>981.50368072270248</v>
      </c>
      <c r="W3335" s="24">
        <f t="shared" si="292"/>
        <v>981.50368072270248</v>
      </c>
    </row>
    <row r="3336" spans="1:23" x14ac:dyDescent="0.3">
      <c r="A3336" t="s">
        <v>17</v>
      </c>
      <c r="B3336" t="s">
        <v>12251</v>
      </c>
      <c r="C3336" t="s">
        <v>12252</v>
      </c>
      <c r="D3336" t="s">
        <v>12261</v>
      </c>
      <c r="E3336" t="s">
        <v>12262</v>
      </c>
      <c r="F3336">
        <v>0.27</v>
      </c>
      <c r="G3336" s="2">
        <v>1</v>
      </c>
      <c r="H3336" s="4">
        <v>86.849900000000005</v>
      </c>
      <c r="I3336" s="4">
        <v>16.546399999999998</v>
      </c>
      <c r="J3336" s="7">
        <v>2388</v>
      </c>
      <c r="K3336" s="7">
        <v>403</v>
      </c>
      <c r="L3336" s="3">
        <v>0.1905</v>
      </c>
      <c r="M3336" s="5">
        <v>4.8110434299999998</v>
      </c>
      <c r="N3336" s="6">
        <v>4</v>
      </c>
      <c r="O3336" s="8">
        <f>IFERROR(VLOOKUP(C3336,Sheet2!$B$2:$G$588,6,FALSE),0)</f>
        <v>9424</v>
      </c>
      <c r="P3336" t="s">
        <v>22</v>
      </c>
      <c r="Q3336" s="2">
        <v>0.1685795282</v>
      </c>
      <c r="R3336" s="3">
        <v>0.16857952823279501</v>
      </c>
      <c r="S3336" s="3" t="str">
        <f t="shared" si="293"/>
        <v/>
      </c>
      <c r="T3336" s="2"/>
      <c r="U3336" s="22">
        <f t="shared" si="290"/>
        <v>0.16857952823279501</v>
      </c>
      <c r="V3336" s="10">
        <f t="shared" si="291"/>
        <v>402.56791341991448</v>
      </c>
      <c r="W3336" s="24">
        <f t="shared" si="292"/>
        <v>402.56791341991448</v>
      </c>
    </row>
    <row r="3337" spans="1:23" x14ac:dyDescent="0.3">
      <c r="A3337" t="s">
        <v>17</v>
      </c>
      <c r="B3337" t="s">
        <v>12251</v>
      </c>
      <c r="C3337" t="s">
        <v>12252</v>
      </c>
      <c r="D3337" t="s">
        <v>12253</v>
      </c>
      <c r="E3337" t="s">
        <v>12254</v>
      </c>
      <c r="F3337">
        <v>0.27</v>
      </c>
      <c r="G3337" s="2">
        <v>1</v>
      </c>
      <c r="H3337" s="4">
        <v>63.759399999999999</v>
      </c>
      <c r="I3337" s="4">
        <v>14.3939</v>
      </c>
      <c r="J3337" s="7">
        <v>2187</v>
      </c>
      <c r="K3337" s="7">
        <v>460</v>
      </c>
      <c r="L3337" s="3">
        <v>0.2258</v>
      </c>
      <c r="M3337" s="5">
        <v>5.0642491300000003</v>
      </c>
      <c r="N3337" s="6">
        <v>4</v>
      </c>
      <c r="O3337" s="8">
        <f>IFERROR(VLOOKUP(C3337,Sheet2!$B$2:$G$588,6,FALSE),0)</f>
        <v>9424</v>
      </c>
      <c r="P3337" t="s">
        <v>22</v>
      </c>
      <c r="Q3337" s="2">
        <v>0.21014944290000001</v>
      </c>
      <c r="R3337" s="3">
        <v>0.210149442865778</v>
      </c>
      <c r="S3337" s="3" t="str">
        <f t="shared" si="293"/>
        <v/>
      </c>
      <c r="T3337" s="2"/>
      <c r="U3337" s="22">
        <f t="shared" si="290"/>
        <v>0.210149442865778</v>
      </c>
      <c r="V3337" s="10">
        <f t="shared" si="291"/>
        <v>459.59683154745647</v>
      </c>
      <c r="W3337" s="24">
        <f t="shared" si="292"/>
        <v>459.59683154745647</v>
      </c>
    </row>
    <row r="3338" spans="1:23" x14ac:dyDescent="0.3">
      <c r="A3338" t="s">
        <v>17</v>
      </c>
      <c r="B3338" t="s">
        <v>12251</v>
      </c>
      <c r="C3338" t="s">
        <v>12252</v>
      </c>
      <c r="D3338" t="s">
        <v>12255</v>
      </c>
      <c r="E3338" t="s">
        <v>12256</v>
      </c>
      <c r="F3338">
        <v>0.25</v>
      </c>
      <c r="G3338" s="2">
        <v>1</v>
      </c>
      <c r="H3338" s="4">
        <v>45.576900000000002</v>
      </c>
      <c r="I3338" s="4">
        <v>0.47539999999999999</v>
      </c>
      <c r="J3338" s="7">
        <v>81</v>
      </c>
      <c r="K3338" s="7">
        <v>20</v>
      </c>
      <c r="L3338" s="3">
        <v>1.04E-2</v>
      </c>
      <c r="M3338" s="5">
        <v>5.6933293300000001</v>
      </c>
      <c r="N3338" s="6">
        <v>4</v>
      </c>
      <c r="O3338" s="8">
        <f>IFERROR(VLOOKUP(C3338,Sheet2!$B$2:$G$588,6,FALSE),0)</f>
        <v>9424</v>
      </c>
      <c r="P3338" t="s">
        <v>22</v>
      </c>
      <c r="Q3338" s="2">
        <v>0.2974233932</v>
      </c>
      <c r="R3338" s="3">
        <v>0.249999999999999</v>
      </c>
      <c r="S3338" s="3" t="str">
        <f t="shared" si="293"/>
        <v>Y</v>
      </c>
      <c r="T3338" s="2"/>
      <c r="U3338" s="22">
        <f t="shared" ref="U3338:U3401" si="294">IF(A3338="placement",IF(T3338="",R3338,T3338),"")</f>
        <v>0.249999999999999</v>
      </c>
      <c r="V3338" s="10">
        <f t="shared" ref="V3338:V3401" si="295">IF($A3338="placement",U3338*J3338,"")</f>
        <v>20.249999999999918</v>
      </c>
      <c r="W3338" s="24">
        <f t="shared" ref="W3338:W3401" si="296">IF($A3338="placement",V3338,IF($A3338="site",SUMIF($C:$C,$C3338,$V:$V),IF($A3338="user",SUMIF($B:$B,$B3338,$V:$V),SUM($V:$V))))</f>
        <v>20.249999999999918</v>
      </c>
    </row>
    <row r="3339" spans="1:23" x14ac:dyDescent="0.3">
      <c r="A3339" t="s">
        <v>17</v>
      </c>
      <c r="B3339" t="s">
        <v>12251</v>
      </c>
      <c r="C3339" t="s">
        <v>12252</v>
      </c>
      <c r="D3339" t="s">
        <v>12259</v>
      </c>
      <c r="E3339" t="s">
        <v>12260</v>
      </c>
      <c r="F3339">
        <v>0.25</v>
      </c>
      <c r="G3339" s="2">
        <v>0</v>
      </c>
      <c r="H3339" s="4">
        <v>9.0082000000000004</v>
      </c>
      <c r="I3339" s="4">
        <v>0.3886</v>
      </c>
      <c r="J3339" s="7">
        <v>66</v>
      </c>
      <c r="K3339" s="7">
        <v>16</v>
      </c>
      <c r="L3339" s="3">
        <v>4.3099999999999999E-2</v>
      </c>
      <c r="M3339" s="5">
        <v>5.6772794099999997</v>
      </c>
      <c r="N3339" s="6">
        <v>4</v>
      </c>
      <c r="O3339" s="8">
        <f>IFERROR(VLOOKUP(C3339,Sheet2!$B$2:$G$588,6,FALSE),0)</f>
        <v>9424</v>
      </c>
      <c r="P3339" t="s">
        <v>22</v>
      </c>
      <c r="Q3339" s="2">
        <v>0.29543717860000002</v>
      </c>
      <c r="R3339" s="3">
        <v>0.25</v>
      </c>
      <c r="U3339" s="22">
        <f t="shared" si="294"/>
        <v>0.25</v>
      </c>
      <c r="V3339" s="10">
        <f t="shared" si="295"/>
        <v>16.5</v>
      </c>
      <c r="W3339" s="24">
        <f t="shared" si="296"/>
        <v>16.5</v>
      </c>
    </row>
    <row r="3340" spans="1:23" hidden="1" x14ac:dyDescent="0.3">
      <c r="A3340" s="27" t="s">
        <v>33</v>
      </c>
      <c r="B3340" s="27" t="s">
        <v>12589</v>
      </c>
      <c r="C3340" s="27" t="s">
        <v>12590</v>
      </c>
      <c r="D3340" t="s">
        <v>34</v>
      </c>
      <c r="E3340" s="27"/>
      <c r="F3340">
        <v>0.3</v>
      </c>
      <c r="G3340" s="28">
        <v>0.99854807999999995</v>
      </c>
      <c r="H3340" s="4">
        <v>12257.1549</v>
      </c>
      <c r="I3340" s="4">
        <v>962.18389999999999</v>
      </c>
      <c r="J3340" s="7">
        <v>9342</v>
      </c>
      <c r="K3340" s="7">
        <v>2802</v>
      </c>
      <c r="L3340" s="29">
        <v>7.85E-2</v>
      </c>
      <c r="M3340" s="30">
        <v>0.32362948000000002</v>
      </c>
      <c r="N3340" s="31">
        <v>3.2960999999999997E-2</v>
      </c>
      <c r="O3340" s="32">
        <f>IFERROR(VLOOKUP(C3340,Sheet2!$B$2:$G$588,6,FALSE),0)</f>
        <v>9342</v>
      </c>
      <c r="P3340" s="27"/>
      <c r="Q3340" s="28">
        <v>0.8981520476</v>
      </c>
      <c r="R3340" s="29">
        <v>0.299989448271204</v>
      </c>
      <c r="S3340" s="29"/>
      <c r="T3340" s="28"/>
      <c r="U3340" s="29" t="str">
        <f t="shared" si="294"/>
        <v/>
      </c>
      <c r="V3340" s="30" t="str">
        <f t="shared" si="295"/>
        <v/>
      </c>
      <c r="W3340" s="33">
        <f t="shared" si="296"/>
        <v>2802</v>
      </c>
    </row>
    <row r="3341" spans="1:23" x14ac:dyDescent="0.3">
      <c r="A3341" t="s">
        <v>17</v>
      </c>
      <c r="B3341" t="s">
        <v>12589</v>
      </c>
      <c r="C3341" t="s">
        <v>12590</v>
      </c>
      <c r="D3341" t="s">
        <v>12598</v>
      </c>
      <c r="E3341" t="s">
        <v>12599</v>
      </c>
      <c r="F3341">
        <v>0.3</v>
      </c>
      <c r="G3341" s="2">
        <v>1</v>
      </c>
      <c r="H3341" s="4">
        <v>5968.2419</v>
      </c>
      <c r="I3341" s="4">
        <v>417.37459999999999</v>
      </c>
      <c r="J3341" s="7">
        <v>5364</v>
      </c>
      <c r="K3341" s="7">
        <v>1609</v>
      </c>
      <c r="L3341" s="3">
        <v>6.9900000000000004E-2</v>
      </c>
      <c r="M3341" s="5">
        <v>0.42839532000000002</v>
      </c>
      <c r="N3341" s="6">
        <v>0.05</v>
      </c>
      <c r="O3341" s="8">
        <f>IFERROR(VLOOKUP(C3341,Sheet2!$B$2:$G$588,6,FALSE),0)</f>
        <v>9342</v>
      </c>
      <c r="P3341" t="s">
        <v>92</v>
      </c>
      <c r="Q3341" s="2">
        <v>0.88328537240000005</v>
      </c>
      <c r="R3341" s="3">
        <v>0.3</v>
      </c>
      <c r="S3341" s="3" t="str">
        <f t="shared" ref="S3341:S3344" si="297">IF(R3341+0.01&lt;Q3341,"Y","")</f>
        <v>Y</v>
      </c>
      <c r="T3341" s="2"/>
      <c r="U3341" s="22">
        <f t="shared" si="294"/>
        <v>0.3</v>
      </c>
      <c r="V3341" s="10">
        <f t="shared" si="295"/>
        <v>1609.2</v>
      </c>
      <c r="W3341" s="24">
        <f t="shared" si="296"/>
        <v>1609.2</v>
      </c>
    </row>
    <row r="3342" spans="1:23" x14ac:dyDescent="0.3">
      <c r="A3342" t="s">
        <v>17</v>
      </c>
      <c r="B3342" t="s">
        <v>12589</v>
      </c>
      <c r="C3342" t="s">
        <v>12590</v>
      </c>
      <c r="D3342" t="s">
        <v>12593</v>
      </c>
      <c r="E3342" t="s">
        <v>12594</v>
      </c>
      <c r="F3342">
        <v>0.3</v>
      </c>
      <c r="G3342" s="2">
        <v>1</v>
      </c>
      <c r="H3342" s="4">
        <v>3208.5320999999999</v>
      </c>
      <c r="I3342" s="4">
        <v>354.48700000000002</v>
      </c>
      <c r="J3342" s="7">
        <v>2579</v>
      </c>
      <c r="K3342" s="7">
        <v>774</v>
      </c>
      <c r="L3342" s="3">
        <v>0.1105</v>
      </c>
      <c r="M3342" s="5">
        <v>0.24255671000000001</v>
      </c>
      <c r="N3342" s="6">
        <v>0.01</v>
      </c>
      <c r="O3342" s="8">
        <f>IFERROR(VLOOKUP(C3342,Sheet2!$B$2:$G$588,6,FALSE),0)</f>
        <v>9342</v>
      </c>
      <c r="P3342" t="s">
        <v>92</v>
      </c>
      <c r="Q3342" s="2">
        <v>0.95877252769999999</v>
      </c>
      <c r="R3342" s="3">
        <v>0.3</v>
      </c>
      <c r="S3342" s="3" t="str">
        <f t="shared" si="297"/>
        <v>Y</v>
      </c>
      <c r="T3342" s="2"/>
      <c r="U3342" s="22">
        <f t="shared" si="294"/>
        <v>0.3</v>
      </c>
      <c r="V3342" s="10">
        <f t="shared" si="295"/>
        <v>773.69999999999993</v>
      </c>
      <c r="W3342" s="24">
        <f t="shared" si="296"/>
        <v>773.69999999999993</v>
      </c>
    </row>
    <row r="3343" spans="1:23" x14ac:dyDescent="0.3">
      <c r="A3343" t="s">
        <v>17</v>
      </c>
      <c r="B3343" t="s">
        <v>12589</v>
      </c>
      <c r="C3343" t="s">
        <v>12590</v>
      </c>
      <c r="D3343" t="s">
        <v>12595</v>
      </c>
      <c r="E3343" t="s">
        <v>12594</v>
      </c>
      <c r="F3343">
        <v>0.3</v>
      </c>
      <c r="G3343" s="2">
        <v>1</v>
      </c>
      <c r="H3343" s="4">
        <v>1290.8253</v>
      </c>
      <c r="I3343" s="4">
        <v>109.65600000000001</v>
      </c>
      <c r="J3343" s="7">
        <v>976</v>
      </c>
      <c r="K3343" s="7">
        <v>293</v>
      </c>
      <c r="L3343" s="3">
        <v>8.5000000000000006E-2</v>
      </c>
      <c r="M3343" s="5">
        <v>0.29653410000000002</v>
      </c>
      <c r="N3343" s="6">
        <v>0.03</v>
      </c>
      <c r="O3343" s="8">
        <f>IFERROR(VLOOKUP(C3343,Sheet2!$B$2:$G$588,6,FALSE),0)</f>
        <v>9342</v>
      </c>
      <c r="P3343" t="s">
        <v>92</v>
      </c>
      <c r="Q3343" s="2">
        <v>0.89883119550000001</v>
      </c>
      <c r="R3343" s="3">
        <v>0.3</v>
      </c>
      <c r="S3343" s="3" t="str">
        <f t="shared" si="297"/>
        <v>Y</v>
      </c>
      <c r="T3343" s="2"/>
      <c r="U3343" s="22">
        <f t="shared" si="294"/>
        <v>0.3</v>
      </c>
      <c r="V3343" s="10">
        <f t="shared" si="295"/>
        <v>292.8</v>
      </c>
      <c r="W3343" s="24">
        <f t="shared" si="296"/>
        <v>292.8</v>
      </c>
    </row>
    <row r="3344" spans="1:23" x14ac:dyDescent="0.3">
      <c r="A3344" t="s">
        <v>17</v>
      </c>
      <c r="B3344" t="s">
        <v>12589</v>
      </c>
      <c r="C3344" t="s">
        <v>12590</v>
      </c>
      <c r="D3344" t="s">
        <v>12596</v>
      </c>
      <c r="E3344" t="s">
        <v>12597</v>
      </c>
      <c r="F3344">
        <v>0.3</v>
      </c>
      <c r="G3344" s="2">
        <v>1</v>
      </c>
      <c r="H3344" s="4">
        <v>1751.7476999999999</v>
      </c>
      <c r="I3344" s="4">
        <v>79.291300000000007</v>
      </c>
      <c r="J3344" s="7">
        <v>409</v>
      </c>
      <c r="K3344" s="7">
        <v>123</v>
      </c>
      <c r="L3344" s="3">
        <v>4.53E-2</v>
      </c>
      <c r="M3344" s="5">
        <v>0.17199476</v>
      </c>
      <c r="N3344" s="6">
        <v>0.05</v>
      </c>
      <c r="O3344" s="8">
        <f>IFERROR(VLOOKUP(C3344,Sheet2!$B$2:$G$588,6,FALSE),0)</f>
        <v>9342</v>
      </c>
      <c r="P3344" t="s">
        <v>92</v>
      </c>
      <c r="Q3344" s="2">
        <v>0.70929347040000001</v>
      </c>
      <c r="R3344" s="3">
        <v>0.3</v>
      </c>
      <c r="S3344" s="3" t="str">
        <f t="shared" si="297"/>
        <v>Y</v>
      </c>
      <c r="T3344" s="2"/>
      <c r="U3344" s="22">
        <f t="shared" si="294"/>
        <v>0.3</v>
      </c>
      <c r="V3344" s="10">
        <f t="shared" si="295"/>
        <v>122.69999999999999</v>
      </c>
      <c r="W3344" s="24">
        <f t="shared" si="296"/>
        <v>122.69999999999999</v>
      </c>
    </row>
    <row r="3345" spans="1:23" x14ac:dyDescent="0.3">
      <c r="A3345" t="s">
        <v>17</v>
      </c>
      <c r="B3345" t="s">
        <v>12589</v>
      </c>
      <c r="C3345" t="s">
        <v>12590</v>
      </c>
      <c r="D3345" t="s">
        <v>12591</v>
      </c>
      <c r="E3345" t="s">
        <v>12592</v>
      </c>
      <c r="F3345">
        <v>0.3</v>
      </c>
      <c r="G3345" s="2">
        <v>0</v>
      </c>
      <c r="H3345" s="4">
        <v>9.1829000000000001</v>
      </c>
      <c r="I3345" s="4">
        <v>0.81789999999999996</v>
      </c>
      <c r="J3345" s="7">
        <v>12</v>
      </c>
      <c r="K3345" s="7">
        <v>3</v>
      </c>
      <c r="L3345" s="3">
        <v>8.9099999999999999E-2</v>
      </c>
      <c r="M3345" s="5">
        <v>0.47241288999999997</v>
      </c>
      <c r="N3345" s="6">
        <v>0.05</v>
      </c>
      <c r="O3345" s="8">
        <f>IFERROR(VLOOKUP(C3345,Sheet2!$B$2:$G$588,6,FALSE),0)</f>
        <v>9342</v>
      </c>
      <c r="P3345" t="s">
        <v>92</v>
      </c>
      <c r="Q3345" s="2">
        <v>0.89416038149999999</v>
      </c>
      <c r="R3345" s="3">
        <v>0.29999999999999899</v>
      </c>
      <c r="U3345" s="22">
        <f t="shared" si="294"/>
        <v>0.29999999999999899</v>
      </c>
      <c r="V3345" s="10">
        <f t="shared" si="295"/>
        <v>3.5999999999999881</v>
      </c>
      <c r="W3345" s="24">
        <f t="shared" si="296"/>
        <v>3.5999999999999881</v>
      </c>
    </row>
    <row r="3346" spans="1:23" hidden="1" x14ac:dyDescent="0.3">
      <c r="A3346" s="27" t="s">
        <v>33</v>
      </c>
      <c r="B3346" s="27" t="s">
        <v>1337</v>
      </c>
      <c r="C3346" s="27" t="s">
        <v>1338</v>
      </c>
      <c r="D3346" t="s">
        <v>34</v>
      </c>
      <c r="E3346" s="27"/>
      <c r="F3346">
        <v>0.25</v>
      </c>
      <c r="G3346" s="28">
        <v>0.99974399999999997</v>
      </c>
      <c r="H3346" s="4">
        <v>731.85559999999998</v>
      </c>
      <c r="I3346" s="4">
        <v>267.71570000000003</v>
      </c>
      <c r="J3346" s="7">
        <v>9258</v>
      </c>
      <c r="K3346" s="7">
        <v>2304</v>
      </c>
      <c r="L3346" s="29">
        <v>0.36580000000000001</v>
      </c>
      <c r="M3346" s="30">
        <v>1.15270842</v>
      </c>
      <c r="N3346" s="31">
        <v>0.99962099999999998</v>
      </c>
      <c r="O3346" s="32">
        <f>IFERROR(VLOOKUP(C3346,Sheet2!$B$2:$G$588,6,FALSE),0)</f>
        <v>9258</v>
      </c>
      <c r="P3346" s="27"/>
      <c r="Q3346" s="28">
        <v>0.1328067137</v>
      </c>
      <c r="R3346" s="29">
        <v>0.132806713728639</v>
      </c>
      <c r="S3346" s="29"/>
      <c r="T3346" s="28"/>
      <c r="U3346" s="29" t="str">
        <f t="shared" si="294"/>
        <v/>
      </c>
      <c r="V3346" s="30" t="str">
        <f t="shared" si="295"/>
        <v/>
      </c>
      <c r="W3346" s="33">
        <f t="shared" si="296"/>
        <v>2263.249999999995</v>
      </c>
    </row>
    <row r="3347" spans="1:23" x14ac:dyDescent="0.3">
      <c r="A3347" t="s">
        <v>17</v>
      </c>
      <c r="B3347" t="s">
        <v>1337</v>
      </c>
      <c r="C3347" t="s">
        <v>1338</v>
      </c>
      <c r="D3347" t="s">
        <v>1343</v>
      </c>
      <c r="E3347" t="s">
        <v>1344</v>
      </c>
      <c r="F3347">
        <v>0.25</v>
      </c>
      <c r="G3347" s="2">
        <v>1</v>
      </c>
      <c r="H3347" s="4">
        <v>250.49850000000001</v>
      </c>
      <c r="I3347" s="4">
        <v>106.4705</v>
      </c>
      <c r="J3347" s="7">
        <v>4449</v>
      </c>
      <c r="K3347" s="7">
        <v>1108</v>
      </c>
      <c r="L3347" s="3">
        <v>0.42499999999999999</v>
      </c>
      <c r="M3347" s="5">
        <v>1.39285905</v>
      </c>
      <c r="N3347" s="6">
        <v>1</v>
      </c>
      <c r="O3347" s="8">
        <f>IFERROR(VLOOKUP(C3347,Sheet2!$B$2:$G$588,6,FALSE),0)</f>
        <v>9258</v>
      </c>
      <c r="P3347" t="s">
        <v>92</v>
      </c>
      <c r="Q3347" s="2">
        <v>0.28205226760000002</v>
      </c>
      <c r="R3347" s="3">
        <v>0.25</v>
      </c>
      <c r="S3347" s="3" t="str">
        <f t="shared" ref="S3347:S3350" si="298">IF(R3347+0.01&lt;Q3347,"Y","")</f>
        <v>Y</v>
      </c>
      <c r="T3347" s="2"/>
      <c r="U3347" s="22">
        <f t="shared" si="294"/>
        <v>0.25</v>
      </c>
      <c r="V3347" s="10">
        <f t="shared" si="295"/>
        <v>1112.25</v>
      </c>
      <c r="W3347" s="24">
        <f t="shared" si="296"/>
        <v>1112.25</v>
      </c>
    </row>
    <row r="3348" spans="1:23" x14ac:dyDescent="0.3">
      <c r="A3348" t="s">
        <v>17</v>
      </c>
      <c r="B3348" t="s">
        <v>1337</v>
      </c>
      <c r="C3348" t="s">
        <v>1338</v>
      </c>
      <c r="D3348" t="s">
        <v>1341</v>
      </c>
      <c r="E3348" t="s">
        <v>1342</v>
      </c>
      <c r="F3348">
        <v>0.25</v>
      </c>
      <c r="G3348" s="2">
        <v>1</v>
      </c>
      <c r="H3348" s="4">
        <v>250.71190000000001</v>
      </c>
      <c r="I3348" s="4">
        <v>82.396900000000002</v>
      </c>
      <c r="J3348" s="7">
        <v>3472</v>
      </c>
      <c r="K3348" s="7">
        <v>862</v>
      </c>
      <c r="L3348" s="3">
        <v>0.32869999999999999</v>
      </c>
      <c r="M3348" s="5">
        <v>1.4043867800000001</v>
      </c>
      <c r="N3348" s="6">
        <v>1</v>
      </c>
      <c r="O3348" s="8">
        <f>IFERROR(VLOOKUP(C3348,Sheet2!$B$2:$G$588,6,FALSE),0)</f>
        <v>9258</v>
      </c>
      <c r="P3348" t="s">
        <v>92</v>
      </c>
      <c r="Q3348" s="2">
        <v>0.28794544919999998</v>
      </c>
      <c r="R3348" s="3">
        <v>0.249999999999999</v>
      </c>
      <c r="S3348" s="3" t="str">
        <f t="shared" si="298"/>
        <v>Y</v>
      </c>
      <c r="T3348" s="2"/>
      <c r="U3348" s="22">
        <f t="shared" si="294"/>
        <v>0.249999999999999</v>
      </c>
      <c r="V3348" s="10">
        <f t="shared" si="295"/>
        <v>867.99999999999648</v>
      </c>
      <c r="W3348" s="24">
        <f t="shared" si="296"/>
        <v>867.99999999999648</v>
      </c>
    </row>
    <row r="3349" spans="1:23" x14ac:dyDescent="0.3">
      <c r="A3349" t="s">
        <v>17</v>
      </c>
      <c r="B3349" t="s">
        <v>1337</v>
      </c>
      <c r="C3349" t="s">
        <v>1338</v>
      </c>
      <c r="D3349" t="s">
        <v>1339</v>
      </c>
      <c r="E3349" t="s">
        <v>1340</v>
      </c>
      <c r="F3349">
        <v>0.25</v>
      </c>
      <c r="G3349" s="2">
        <v>1</v>
      </c>
      <c r="H3349" s="4">
        <v>76.933099999999996</v>
      </c>
      <c r="I3349" s="4">
        <v>13.466900000000001</v>
      </c>
      <c r="J3349" s="7">
        <v>684</v>
      </c>
      <c r="K3349" s="7">
        <v>171</v>
      </c>
      <c r="L3349" s="3">
        <v>0.17499999999999999</v>
      </c>
      <c r="M3349" s="5">
        <v>1.6935052500000001</v>
      </c>
      <c r="N3349" s="6">
        <v>1</v>
      </c>
      <c r="O3349" s="8">
        <f>IFERROR(VLOOKUP(C3349,Sheet2!$B$2:$G$588,6,FALSE),0)</f>
        <v>9258</v>
      </c>
      <c r="P3349" t="s">
        <v>22</v>
      </c>
      <c r="Q3349" s="2">
        <v>0.40950877009999997</v>
      </c>
      <c r="R3349" s="3">
        <v>0.249999999999999</v>
      </c>
      <c r="S3349" s="3" t="str">
        <f t="shared" si="298"/>
        <v>Y</v>
      </c>
      <c r="T3349" s="2"/>
      <c r="U3349" s="22">
        <f t="shared" si="294"/>
        <v>0.249999999999999</v>
      </c>
      <c r="V3349" s="10">
        <f t="shared" si="295"/>
        <v>170.99999999999932</v>
      </c>
      <c r="W3349" s="24">
        <f t="shared" si="296"/>
        <v>170.99999999999932</v>
      </c>
    </row>
    <row r="3350" spans="1:23" x14ac:dyDescent="0.3">
      <c r="A3350" t="s">
        <v>17</v>
      </c>
      <c r="B3350" t="s">
        <v>1337</v>
      </c>
      <c r="C3350" t="s">
        <v>1338</v>
      </c>
      <c r="D3350" t="s">
        <v>1345</v>
      </c>
      <c r="E3350" t="s">
        <v>1346</v>
      </c>
      <c r="F3350">
        <v>0.25</v>
      </c>
      <c r="G3350" s="2">
        <v>1</v>
      </c>
      <c r="H3350" s="4">
        <v>76.383099999999999</v>
      </c>
      <c r="I3350" s="4">
        <v>10.133100000000001</v>
      </c>
      <c r="J3350" s="7">
        <v>448</v>
      </c>
      <c r="K3350" s="7">
        <v>112</v>
      </c>
      <c r="L3350" s="3">
        <v>0.13270000000000001</v>
      </c>
      <c r="M3350" s="5">
        <v>1.47494784</v>
      </c>
      <c r="N3350" s="6">
        <v>1</v>
      </c>
      <c r="O3350" s="8">
        <f>IFERROR(VLOOKUP(C3350,Sheet2!$B$2:$G$588,6,FALSE),0)</f>
        <v>9258</v>
      </c>
      <c r="P3350" t="s">
        <v>22</v>
      </c>
      <c r="Q3350" s="2">
        <v>0.32200992150000002</v>
      </c>
      <c r="R3350" s="3">
        <v>0.249999999999999</v>
      </c>
      <c r="S3350" s="3" t="str">
        <f t="shared" si="298"/>
        <v>Y</v>
      </c>
      <c r="T3350" s="2"/>
      <c r="U3350" s="22">
        <f t="shared" si="294"/>
        <v>0.249999999999999</v>
      </c>
      <c r="V3350" s="10">
        <f t="shared" si="295"/>
        <v>111.99999999999955</v>
      </c>
      <c r="W3350" s="24">
        <f t="shared" si="296"/>
        <v>111.99999999999955</v>
      </c>
    </row>
    <row r="3351" spans="1:23" hidden="1" x14ac:dyDescent="0.3">
      <c r="A3351" s="27" t="s">
        <v>33</v>
      </c>
      <c r="B3351" s="27" t="s">
        <v>6946</v>
      </c>
      <c r="C3351" s="27" t="s">
        <v>6947</v>
      </c>
      <c r="D3351" t="s">
        <v>34</v>
      </c>
      <c r="E3351" s="27"/>
      <c r="F3351">
        <v>0.2341</v>
      </c>
      <c r="G3351" s="28">
        <v>1</v>
      </c>
      <c r="H3351" s="4">
        <v>1478.9613999999999</v>
      </c>
      <c r="I3351" s="4">
        <v>307.14999999999998</v>
      </c>
      <c r="J3351" s="7">
        <v>8931</v>
      </c>
      <c r="K3351" s="7">
        <v>2091</v>
      </c>
      <c r="L3351" s="29">
        <v>0.2077</v>
      </c>
      <c r="M3351" s="30">
        <v>0.96919820000000001</v>
      </c>
      <c r="N3351" s="31">
        <v>0.46683999999999998</v>
      </c>
      <c r="O3351" s="32">
        <f>IFERROR(VLOOKUP(C3351,Sheet2!$B$2:$G$588,6,FALSE),0)</f>
        <v>8931</v>
      </c>
      <c r="P3351" s="27"/>
      <c r="Q3351" s="28">
        <v>0.51832349899999997</v>
      </c>
      <c r="R3351" s="29">
        <v>0.23413938485993399</v>
      </c>
      <c r="S3351" s="29"/>
      <c r="T3351" s="28"/>
      <c r="U3351" s="29" t="str">
        <f t="shared" si="294"/>
        <v/>
      </c>
      <c r="V3351" s="30" t="str">
        <f t="shared" si="295"/>
        <v/>
      </c>
      <c r="W3351" s="33">
        <f t="shared" si="296"/>
        <v>2091.0999999999949</v>
      </c>
    </row>
    <row r="3352" spans="1:23" x14ac:dyDescent="0.3">
      <c r="A3352" t="s">
        <v>17</v>
      </c>
      <c r="B3352" t="s">
        <v>6946</v>
      </c>
      <c r="C3352" t="s">
        <v>6947</v>
      </c>
      <c r="D3352" s="1" t="s">
        <v>6950</v>
      </c>
      <c r="E3352" t="s">
        <v>6951</v>
      </c>
      <c r="F3352">
        <v>0.2</v>
      </c>
      <c r="G3352" s="2">
        <v>1</v>
      </c>
      <c r="H3352" s="4">
        <v>339.19979999999998</v>
      </c>
      <c r="I3352" s="4">
        <v>90.689099999999996</v>
      </c>
      <c r="J3352" s="7">
        <v>2209</v>
      </c>
      <c r="K3352" s="7">
        <v>442</v>
      </c>
      <c r="L3352" s="3">
        <v>0.26740000000000003</v>
      </c>
      <c r="M3352" s="5">
        <v>0.81183605000000003</v>
      </c>
      <c r="N3352" s="6">
        <v>0.3</v>
      </c>
      <c r="O3352" s="8">
        <f>IFERROR(VLOOKUP(C3352,Sheet2!$B$2:$G$588,6,FALSE),0)</f>
        <v>8931</v>
      </c>
      <c r="P3352" t="s">
        <v>92</v>
      </c>
      <c r="Q3352" s="2">
        <v>0.63046725810000004</v>
      </c>
      <c r="R3352" s="3">
        <v>0.2</v>
      </c>
      <c r="S3352" s="3" t="str">
        <f t="shared" ref="S3352:S3356" si="299">IF(R3352+0.01&lt;Q3352,"Y","")</f>
        <v>Y</v>
      </c>
      <c r="T3352" s="2"/>
      <c r="U3352" s="22">
        <f t="shared" si="294"/>
        <v>0.2</v>
      </c>
      <c r="V3352" s="10">
        <f t="shared" si="295"/>
        <v>441.8</v>
      </c>
      <c r="W3352" s="24">
        <f t="shared" si="296"/>
        <v>441.8</v>
      </c>
    </row>
    <row r="3353" spans="1:23" x14ac:dyDescent="0.3">
      <c r="A3353" t="s">
        <v>17</v>
      </c>
      <c r="B3353" t="s">
        <v>6946</v>
      </c>
      <c r="C3353" t="s">
        <v>6947</v>
      </c>
      <c r="D3353" t="s">
        <v>6948</v>
      </c>
      <c r="E3353" t="s">
        <v>6949</v>
      </c>
      <c r="F3353">
        <v>0.3</v>
      </c>
      <c r="G3353" s="2">
        <v>1</v>
      </c>
      <c r="H3353" s="4">
        <v>344.1551</v>
      </c>
      <c r="I3353" s="4">
        <v>71.435599999999994</v>
      </c>
      <c r="J3353" s="7">
        <v>2108</v>
      </c>
      <c r="K3353" s="7">
        <v>632</v>
      </c>
      <c r="L3353" s="3">
        <v>0.20760000000000001</v>
      </c>
      <c r="M3353" s="5">
        <v>0.98355903</v>
      </c>
      <c r="N3353" s="6">
        <v>0.3</v>
      </c>
      <c r="O3353" s="8">
        <f>IFERROR(VLOOKUP(C3353,Sheet2!$B$2:$G$588,6,FALSE),0)</f>
        <v>8931</v>
      </c>
      <c r="P3353" t="s">
        <v>22</v>
      </c>
      <c r="Q3353" s="2">
        <v>0.69498526110000003</v>
      </c>
      <c r="R3353" s="3">
        <v>0.29999999999999899</v>
      </c>
      <c r="S3353" s="3" t="str">
        <f t="shared" si="299"/>
        <v>Y</v>
      </c>
      <c r="T3353" s="2"/>
      <c r="U3353" s="22">
        <f t="shared" si="294"/>
        <v>0.29999999999999899</v>
      </c>
      <c r="V3353" s="10">
        <f t="shared" si="295"/>
        <v>632.39999999999782</v>
      </c>
      <c r="W3353" s="24">
        <f t="shared" si="296"/>
        <v>632.39999999999782</v>
      </c>
    </row>
    <row r="3354" spans="1:23" x14ac:dyDescent="0.3">
      <c r="A3354" t="s">
        <v>17</v>
      </c>
      <c r="B3354" t="s">
        <v>6946</v>
      </c>
      <c r="C3354" t="s">
        <v>6947</v>
      </c>
      <c r="D3354" t="s">
        <v>6954</v>
      </c>
      <c r="E3354" t="s">
        <v>6955</v>
      </c>
      <c r="F3354">
        <v>0.25</v>
      </c>
      <c r="G3354" s="2">
        <v>1</v>
      </c>
      <c r="H3354" s="4">
        <v>336.6216</v>
      </c>
      <c r="I3354" s="4">
        <v>38.716999999999999</v>
      </c>
      <c r="J3354" s="7">
        <v>1731</v>
      </c>
      <c r="K3354" s="7">
        <v>433</v>
      </c>
      <c r="L3354" s="3">
        <v>0.115</v>
      </c>
      <c r="M3354" s="5">
        <v>1.4900165700000001</v>
      </c>
      <c r="N3354" s="6">
        <v>1</v>
      </c>
      <c r="O3354" s="8">
        <f>IFERROR(VLOOKUP(C3354,Sheet2!$B$2:$G$588,6,FALSE),0)</f>
        <v>8931</v>
      </c>
      <c r="P3354" t="s">
        <v>22</v>
      </c>
      <c r="Q3354" s="2">
        <v>0.32886652259999999</v>
      </c>
      <c r="R3354" s="3">
        <v>0.25</v>
      </c>
      <c r="S3354" s="3" t="str">
        <f t="shared" si="299"/>
        <v>Y</v>
      </c>
      <c r="T3354" s="2"/>
      <c r="U3354" s="22">
        <f t="shared" si="294"/>
        <v>0.25</v>
      </c>
      <c r="V3354" s="10">
        <f t="shared" si="295"/>
        <v>432.75</v>
      </c>
      <c r="W3354" s="24">
        <f t="shared" si="296"/>
        <v>432.75</v>
      </c>
    </row>
    <row r="3355" spans="1:23" x14ac:dyDescent="0.3">
      <c r="A3355" t="s">
        <v>17</v>
      </c>
      <c r="B3355" t="s">
        <v>6946</v>
      </c>
      <c r="C3355" t="s">
        <v>6947</v>
      </c>
      <c r="D3355" t="s">
        <v>6952</v>
      </c>
      <c r="E3355" t="s">
        <v>6953</v>
      </c>
      <c r="F3355">
        <v>0.25</v>
      </c>
      <c r="G3355" s="2">
        <v>1</v>
      </c>
      <c r="H3355" s="4">
        <v>234.99289999999999</v>
      </c>
      <c r="I3355" s="4">
        <v>34.489899999999999</v>
      </c>
      <c r="J3355" s="7">
        <v>1517</v>
      </c>
      <c r="K3355" s="7">
        <v>379</v>
      </c>
      <c r="L3355" s="3">
        <v>0.14680000000000001</v>
      </c>
      <c r="M3355" s="5">
        <v>1.4665421300000001</v>
      </c>
      <c r="N3355" s="6">
        <v>1</v>
      </c>
      <c r="O3355" s="8">
        <f>IFERROR(VLOOKUP(C3355,Sheet2!$B$2:$G$588,6,FALSE),0)</f>
        <v>8931</v>
      </c>
      <c r="P3355" t="s">
        <v>22</v>
      </c>
      <c r="Q3355" s="2">
        <v>0.3181239193</v>
      </c>
      <c r="R3355" s="3">
        <v>0.249999999999999</v>
      </c>
      <c r="S3355" s="3" t="str">
        <f t="shared" si="299"/>
        <v>Y</v>
      </c>
      <c r="T3355" s="2"/>
      <c r="U3355" s="22">
        <f t="shared" si="294"/>
        <v>0.249999999999999</v>
      </c>
      <c r="V3355" s="10">
        <f t="shared" si="295"/>
        <v>379.24999999999847</v>
      </c>
      <c r="W3355" s="24">
        <f t="shared" si="296"/>
        <v>379.24999999999847</v>
      </c>
    </row>
    <row r="3356" spans="1:23" x14ac:dyDescent="0.3">
      <c r="A3356" t="s">
        <v>17</v>
      </c>
      <c r="B3356" t="s">
        <v>6946</v>
      </c>
      <c r="C3356" t="s">
        <v>6947</v>
      </c>
      <c r="D3356" t="s">
        <v>6956</v>
      </c>
      <c r="E3356" t="s">
        <v>6957</v>
      </c>
      <c r="F3356">
        <v>0.15</v>
      </c>
      <c r="G3356" s="2">
        <v>1</v>
      </c>
      <c r="H3356" s="4">
        <v>223.99209999999999</v>
      </c>
      <c r="I3356" s="4">
        <v>71.818399999999997</v>
      </c>
      <c r="J3356" s="7">
        <v>1366</v>
      </c>
      <c r="K3356" s="7">
        <v>205</v>
      </c>
      <c r="L3356" s="3">
        <v>0.3206</v>
      </c>
      <c r="M3356" s="5">
        <v>0.63400997000000003</v>
      </c>
      <c r="N3356" s="6">
        <v>0.3</v>
      </c>
      <c r="O3356" s="8">
        <f>IFERROR(VLOOKUP(C3356,Sheet2!$B$2:$G$588,6,FALSE),0)</f>
        <v>8931</v>
      </c>
      <c r="P3356" t="s">
        <v>92</v>
      </c>
      <c r="Q3356" s="2">
        <v>0.52682132380000002</v>
      </c>
      <c r="R3356" s="3">
        <v>0.149999999999999</v>
      </c>
      <c r="S3356" s="3" t="str">
        <f t="shared" si="299"/>
        <v>Y</v>
      </c>
      <c r="T3356" s="2"/>
      <c r="U3356" s="22">
        <f t="shared" si="294"/>
        <v>0.149999999999999</v>
      </c>
      <c r="V3356" s="10">
        <f t="shared" si="295"/>
        <v>204.89999999999864</v>
      </c>
      <c r="W3356" s="24">
        <f t="shared" si="296"/>
        <v>204.89999999999864</v>
      </c>
    </row>
    <row r="3357" spans="1:23" hidden="1" x14ac:dyDescent="0.3">
      <c r="A3357" s="27" t="s">
        <v>33</v>
      </c>
      <c r="B3357" s="27" t="s">
        <v>9772</v>
      </c>
      <c r="C3357" s="27" t="s">
        <v>9773</v>
      </c>
      <c r="D3357" t="s">
        <v>34</v>
      </c>
      <c r="E3357" s="27"/>
      <c r="F3357">
        <v>0.2344</v>
      </c>
      <c r="G3357" s="28">
        <v>1</v>
      </c>
      <c r="H3357" s="4">
        <v>1239.1238000000001</v>
      </c>
      <c r="I3357" s="4">
        <v>225.2594</v>
      </c>
      <c r="J3357" s="7">
        <v>8753</v>
      </c>
      <c r="K3357" s="7">
        <v>1903</v>
      </c>
      <c r="L3357" s="29">
        <v>0.18179999999999999</v>
      </c>
      <c r="M3357" s="30">
        <v>1.2952574400000001</v>
      </c>
      <c r="N3357" s="31">
        <v>0.99097100000000005</v>
      </c>
      <c r="O3357" s="32">
        <f>IFERROR(VLOOKUP(C3357,Sheet2!$B$2:$G$588,6,FALSE),0)</f>
        <v>8753</v>
      </c>
      <c r="P3357" s="27"/>
      <c r="Q3357" s="28">
        <v>0.23492352020000001</v>
      </c>
      <c r="R3357" s="29">
        <v>0.23435087592425399</v>
      </c>
      <c r="S3357" s="29"/>
      <c r="T3357" s="28"/>
      <c r="U3357" s="29" t="str">
        <f t="shared" si="294"/>
        <v/>
      </c>
      <c r="V3357" s="30" t="str">
        <f t="shared" si="295"/>
        <v/>
      </c>
      <c r="W3357" s="33">
        <f t="shared" si="296"/>
        <v>1911.9670845967942</v>
      </c>
    </row>
    <row r="3358" spans="1:23" x14ac:dyDescent="0.3">
      <c r="A3358" t="s">
        <v>17</v>
      </c>
      <c r="B3358" t="s">
        <v>9772</v>
      </c>
      <c r="C3358" t="s">
        <v>9773</v>
      </c>
      <c r="D3358" t="s">
        <v>9782</v>
      </c>
      <c r="E3358" t="s">
        <v>9783</v>
      </c>
      <c r="F3358">
        <v>0.25</v>
      </c>
      <c r="G3358" s="2">
        <v>1</v>
      </c>
      <c r="H3358" s="4">
        <v>191.60069999999999</v>
      </c>
      <c r="I3358" s="4">
        <v>47.108600000000003</v>
      </c>
      <c r="J3358" s="7">
        <v>2317</v>
      </c>
      <c r="K3358" s="7">
        <v>549</v>
      </c>
      <c r="L3358" s="3">
        <v>0.24590000000000001</v>
      </c>
      <c r="M3358" s="5">
        <v>1.63921816</v>
      </c>
      <c r="N3358" s="6">
        <v>1.25</v>
      </c>
      <c r="O3358" s="8">
        <f>IFERROR(VLOOKUP(C3358,Sheet2!$B$2:$G$588,6,FALSE),0)</f>
        <v>8753</v>
      </c>
      <c r="P3358" t="s">
        <v>92</v>
      </c>
      <c r="Q3358" s="2">
        <v>0.23744134210000001</v>
      </c>
      <c r="R3358" s="3">
        <v>0.237441342086403</v>
      </c>
      <c r="S3358" s="3" t="str">
        <f t="shared" ref="S3358:S3366" si="300">IF(R3358+0.01&lt;Q3358,"Y","")</f>
        <v/>
      </c>
      <c r="T3358" s="2"/>
      <c r="U3358" s="22">
        <f t="shared" si="294"/>
        <v>0.237441342086403</v>
      </c>
      <c r="V3358" s="10">
        <f t="shared" si="295"/>
        <v>550.1515896141957</v>
      </c>
      <c r="W3358" s="24">
        <f t="shared" si="296"/>
        <v>550.1515896141957</v>
      </c>
    </row>
    <row r="3359" spans="1:23" x14ac:dyDescent="0.3">
      <c r="A3359" t="s">
        <v>17</v>
      </c>
      <c r="B3359" t="s">
        <v>9772</v>
      </c>
      <c r="C3359" t="s">
        <v>9773</v>
      </c>
      <c r="D3359" s="1" t="s">
        <v>9776</v>
      </c>
      <c r="E3359" t="s">
        <v>9777</v>
      </c>
      <c r="F3359">
        <v>0.22</v>
      </c>
      <c r="G3359" s="2">
        <v>1</v>
      </c>
      <c r="H3359" s="4">
        <v>191.13489999999999</v>
      </c>
      <c r="I3359" s="4">
        <v>45.187100000000001</v>
      </c>
      <c r="J3359" s="7">
        <v>2086</v>
      </c>
      <c r="K3359" s="7">
        <v>392</v>
      </c>
      <c r="L3359" s="3">
        <v>0.2364</v>
      </c>
      <c r="M3359" s="5">
        <v>1.53885698</v>
      </c>
      <c r="N3359" s="6">
        <v>1.25</v>
      </c>
      <c r="O3359" s="8">
        <f>IFERROR(VLOOKUP(C3359,Sheet2!$B$2:$G$588,6,FALSE),0)</f>
        <v>8753</v>
      </c>
      <c r="P3359" t="s">
        <v>92</v>
      </c>
      <c r="Q3359" s="2">
        <v>0.18770878669999999</v>
      </c>
      <c r="R3359" s="3">
        <v>0.18770878665351401</v>
      </c>
      <c r="S3359" s="3" t="str">
        <f t="shared" si="300"/>
        <v/>
      </c>
      <c r="T3359" s="2"/>
      <c r="U3359" s="22">
        <f t="shared" si="294"/>
        <v>0.18770878665351401</v>
      </c>
      <c r="V3359" s="10">
        <f t="shared" si="295"/>
        <v>391.56052895923023</v>
      </c>
      <c r="W3359" s="24">
        <f t="shared" si="296"/>
        <v>391.56052895923023</v>
      </c>
    </row>
    <row r="3360" spans="1:23" x14ac:dyDescent="0.3">
      <c r="A3360" t="s">
        <v>17</v>
      </c>
      <c r="B3360" t="s">
        <v>9772</v>
      </c>
      <c r="C3360" t="s">
        <v>9773</v>
      </c>
      <c r="D3360" t="s">
        <v>9786</v>
      </c>
      <c r="E3360" t="s">
        <v>9787</v>
      </c>
      <c r="F3360">
        <v>0.25</v>
      </c>
      <c r="G3360" s="2">
        <v>1</v>
      </c>
      <c r="H3360" s="4">
        <v>192.21109999999999</v>
      </c>
      <c r="I3360" s="4">
        <v>33.493899999999996</v>
      </c>
      <c r="J3360" s="7">
        <v>1652</v>
      </c>
      <c r="K3360" s="7">
        <v>388</v>
      </c>
      <c r="L3360" s="3">
        <v>0.17430000000000001</v>
      </c>
      <c r="M3360" s="5">
        <v>1.64436976</v>
      </c>
      <c r="N3360" s="6">
        <v>1.25</v>
      </c>
      <c r="O3360" s="8">
        <f>IFERROR(VLOOKUP(C3360,Sheet2!$B$2:$G$588,6,FALSE),0)</f>
        <v>8753</v>
      </c>
      <c r="P3360" t="s">
        <v>92</v>
      </c>
      <c r="Q3360" s="2">
        <v>0.23983033919999999</v>
      </c>
      <c r="R3360" s="3">
        <v>0.23983033921781199</v>
      </c>
      <c r="S3360" s="3" t="str">
        <f t="shared" si="300"/>
        <v/>
      </c>
      <c r="T3360" s="2"/>
      <c r="U3360" s="22">
        <f t="shared" si="294"/>
        <v>0.23983033921781199</v>
      </c>
      <c r="V3360" s="10">
        <f t="shared" si="295"/>
        <v>396.19972038782544</v>
      </c>
      <c r="W3360" s="24">
        <f t="shared" si="296"/>
        <v>396.19972038782544</v>
      </c>
    </row>
    <row r="3361" spans="1:23" x14ac:dyDescent="0.3">
      <c r="A3361" t="s">
        <v>17</v>
      </c>
      <c r="B3361" t="s">
        <v>9772</v>
      </c>
      <c r="C3361" t="s">
        <v>9773</v>
      </c>
      <c r="D3361" t="s">
        <v>9774</v>
      </c>
      <c r="E3361" t="s">
        <v>9775</v>
      </c>
      <c r="F3361">
        <v>0.2</v>
      </c>
      <c r="G3361" s="2">
        <v>1</v>
      </c>
      <c r="H3361" s="4">
        <v>123.404</v>
      </c>
      <c r="I3361" s="4">
        <v>21.990400000000001</v>
      </c>
      <c r="J3361" s="7">
        <v>699</v>
      </c>
      <c r="K3361" s="7">
        <v>140</v>
      </c>
      <c r="L3361" s="3">
        <v>0.1782</v>
      </c>
      <c r="M3361" s="5">
        <v>1.05890244</v>
      </c>
      <c r="N3361" s="6">
        <v>0.75</v>
      </c>
      <c r="O3361" s="8">
        <f>IFERROR(VLOOKUP(C3361,Sheet2!$B$2:$G$588,6,FALSE),0)</f>
        <v>8753</v>
      </c>
      <c r="P3361" t="s">
        <v>92</v>
      </c>
      <c r="Q3361" s="2">
        <v>0.29171945310000003</v>
      </c>
      <c r="R3361" s="3">
        <v>0.19999999999999901</v>
      </c>
      <c r="S3361" s="3" t="str">
        <f t="shared" si="300"/>
        <v>Y</v>
      </c>
      <c r="T3361" s="2"/>
      <c r="U3361" s="22">
        <f t="shared" si="294"/>
        <v>0.19999999999999901</v>
      </c>
      <c r="V3361" s="10">
        <f t="shared" si="295"/>
        <v>139.7999999999993</v>
      </c>
      <c r="W3361" s="24">
        <f t="shared" si="296"/>
        <v>139.7999999999993</v>
      </c>
    </row>
    <row r="3362" spans="1:23" x14ac:dyDescent="0.3">
      <c r="A3362" t="s">
        <v>17</v>
      </c>
      <c r="B3362" t="s">
        <v>9772</v>
      </c>
      <c r="C3362" t="s">
        <v>9773</v>
      </c>
      <c r="D3362" t="s">
        <v>9784</v>
      </c>
      <c r="E3362" t="s">
        <v>9785</v>
      </c>
      <c r="F3362">
        <v>0.2</v>
      </c>
      <c r="G3362" s="2">
        <v>1</v>
      </c>
      <c r="H3362" s="4">
        <v>123.38209999999999</v>
      </c>
      <c r="I3362" s="4">
        <v>23.348400000000002</v>
      </c>
      <c r="J3362" s="7">
        <v>694</v>
      </c>
      <c r="K3362" s="7">
        <v>138</v>
      </c>
      <c r="L3362" s="3">
        <v>0.18920000000000001</v>
      </c>
      <c r="M3362" s="5">
        <v>0.99061668000000003</v>
      </c>
      <c r="N3362" s="6">
        <v>0.75</v>
      </c>
      <c r="O3362" s="8">
        <f>IFERROR(VLOOKUP(C3362,Sheet2!$B$2:$G$588,6,FALSE),0)</f>
        <v>8753</v>
      </c>
      <c r="P3362" t="s">
        <v>92</v>
      </c>
      <c r="Q3362" s="2">
        <v>0.24289585150000001</v>
      </c>
      <c r="R3362" s="3">
        <v>0.2</v>
      </c>
      <c r="S3362" s="3" t="str">
        <f t="shared" si="300"/>
        <v>Y</v>
      </c>
      <c r="T3362" s="2"/>
      <c r="U3362" s="22">
        <f t="shared" si="294"/>
        <v>0.2</v>
      </c>
      <c r="V3362" s="10">
        <f t="shared" si="295"/>
        <v>138.80000000000001</v>
      </c>
      <c r="W3362" s="24">
        <f t="shared" si="296"/>
        <v>138.80000000000001</v>
      </c>
    </row>
    <row r="3363" spans="1:23" x14ac:dyDescent="0.3">
      <c r="A3363" t="s">
        <v>17</v>
      </c>
      <c r="B3363" t="s">
        <v>9772</v>
      </c>
      <c r="C3363" t="s">
        <v>9773</v>
      </c>
      <c r="D3363" t="s">
        <v>9790</v>
      </c>
      <c r="E3363" t="s">
        <v>9791</v>
      </c>
      <c r="F3363">
        <v>0.22</v>
      </c>
      <c r="G3363" s="2">
        <v>1</v>
      </c>
      <c r="H3363" s="4">
        <v>134.2433</v>
      </c>
      <c r="I3363" s="4">
        <v>19.6755</v>
      </c>
      <c r="J3363" s="7">
        <v>550</v>
      </c>
      <c r="K3363" s="7">
        <v>108</v>
      </c>
      <c r="L3363" s="3">
        <v>0.14660000000000001</v>
      </c>
      <c r="M3363" s="5">
        <v>0.93254700000000001</v>
      </c>
      <c r="N3363" s="6">
        <v>0.75</v>
      </c>
      <c r="O3363" s="8">
        <f>IFERROR(VLOOKUP(C3363,Sheet2!$B$2:$G$588,6,FALSE),0)</f>
        <v>8753</v>
      </c>
      <c r="P3363" t="s">
        <v>92</v>
      </c>
      <c r="Q3363" s="2">
        <v>0.19575099479999999</v>
      </c>
      <c r="R3363" s="3">
        <v>0.195750994835652</v>
      </c>
      <c r="S3363" s="3" t="str">
        <f t="shared" si="300"/>
        <v/>
      </c>
      <c r="T3363" s="2"/>
      <c r="U3363" s="22">
        <f t="shared" si="294"/>
        <v>0.195750994835652</v>
      </c>
      <c r="V3363" s="10">
        <f t="shared" si="295"/>
        <v>107.6630471596086</v>
      </c>
      <c r="W3363" s="24">
        <f t="shared" si="296"/>
        <v>107.6630471596086</v>
      </c>
    </row>
    <row r="3364" spans="1:23" x14ac:dyDescent="0.3">
      <c r="A3364" t="s">
        <v>17</v>
      </c>
      <c r="B3364" t="s">
        <v>9772</v>
      </c>
      <c r="C3364" t="s">
        <v>9773</v>
      </c>
      <c r="D3364" t="s">
        <v>9780</v>
      </c>
      <c r="E3364" t="s">
        <v>9781</v>
      </c>
      <c r="F3364">
        <v>0.35</v>
      </c>
      <c r="G3364" s="2">
        <v>1</v>
      </c>
      <c r="H3364" s="4">
        <v>87.809700000000007</v>
      </c>
      <c r="I3364" s="4">
        <v>8.9382000000000001</v>
      </c>
      <c r="J3364" s="7">
        <v>278</v>
      </c>
      <c r="K3364" s="7">
        <v>97</v>
      </c>
      <c r="L3364" s="3">
        <v>0.1018</v>
      </c>
      <c r="M3364" s="5">
        <v>1.0374571500000001</v>
      </c>
      <c r="N3364" s="6">
        <v>0.5</v>
      </c>
      <c r="O3364" s="8">
        <f>IFERROR(VLOOKUP(C3364,Sheet2!$B$2:$G$588,6,FALSE),0)</f>
        <v>8753</v>
      </c>
      <c r="P3364" t="s">
        <v>92</v>
      </c>
      <c r="Q3364" s="2">
        <v>0.51805238239999996</v>
      </c>
      <c r="R3364" s="3">
        <v>0.35</v>
      </c>
      <c r="S3364" s="3" t="str">
        <f t="shared" si="300"/>
        <v>Y</v>
      </c>
      <c r="T3364" s="2"/>
      <c r="U3364" s="22">
        <f t="shared" si="294"/>
        <v>0.35</v>
      </c>
      <c r="V3364" s="10">
        <f t="shared" si="295"/>
        <v>97.3</v>
      </c>
      <c r="W3364" s="24">
        <f t="shared" si="296"/>
        <v>97.3</v>
      </c>
    </row>
    <row r="3365" spans="1:23" x14ac:dyDescent="0.3">
      <c r="A3365" t="s">
        <v>17</v>
      </c>
      <c r="B3365" t="s">
        <v>9772</v>
      </c>
      <c r="C3365" t="s">
        <v>9773</v>
      </c>
      <c r="D3365" t="s">
        <v>9778</v>
      </c>
      <c r="E3365" t="s">
        <v>9779</v>
      </c>
      <c r="F3365">
        <v>0.23</v>
      </c>
      <c r="G3365" s="2">
        <v>1</v>
      </c>
      <c r="H3365" s="4">
        <v>91.4208</v>
      </c>
      <c r="I3365" s="4">
        <v>14.139900000000001</v>
      </c>
      <c r="J3365" s="7">
        <v>259</v>
      </c>
      <c r="K3365" s="7">
        <v>47</v>
      </c>
      <c r="L3365" s="3">
        <v>0.1547</v>
      </c>
      <c r="M3365" s="5">
        <v>0.61053860000000004</v>
      </c>
      <c r="N3365" s="6">
        <v>0.5</v>
      </c>
      <c r="O3365" s="8">
        <f>IFERROR(VLOOKUP(C3365,Sheet2!$B$2:$G$588,6,FALSE),0)</f>
        <v>8753</v>
      </c>
      <c r="P3365" t="s">
        <v>92</v>
      </c>
      <c r="Q3365" s="2">
        <v>0.18105095939999999</v>
      </c>
      <c r="R3365" s="3">
        <v>0.181050959366545</v>
      </c>
      <c r="S3365" s="3" t="str">
        <f t="shared" si="300"/>
        <v/>
      </c>
      <c r="T3365" s="2"/>
      <c r="U3365" s="22">
        <f t="shared" si="294"/>
        <v>0.181050959366545</v>
      </c>
      <c r="V3365" s="10">
        <f t="shared" si="295"/>
        <v>46.892198475935153</v>
      </c>
      <c r="W3365" s="24">
        <f t="shared" si="296"/>
        <v>46.892198475935153</v>
      </c>
    </row>
    <row r="3366" spans="1:23" x14ac:dyDescent="0.3">
      <c r="A3366" t="s">
        <v>17</v>
      </c>
      <c r="B3366" t="s">
        <v>9772</v>
      </c>
      <c r="C3366" t="s">
        <v>9773</v>
      </c>
      <c r="D3366" t="s">
        <v>9788</v>
      </c>
      <c r="E3366" t="s">
        <v>9789</v>
      </c>
      <c r="F3366">
        <v>0.2</v>
      </c>
      <c r="G3366" s="2">
        <v>1</v>
      </c>
      <c r="H3366" s="4">
        <v>103.8841</v>
      </c>
      <c r="I3366" s="4">
        <v>11.3774</v>
      </c>
      <c r="J3366" s="7">
        <v>218</v>
      </c>
      <c r="K3366" s="7">
        <v>44</v>
      </c>
      <c r="L3366" s="3">
        <v>0.1095</v>
      </c>
      <c r="M3366" s="5">
        <v>0.63859018999999995</v>
      </c>
      <c r="N3366" s="6">
        <v>0.5</v>
      </c>
      <c r="O3366" s="8">
        <f>IFERROR(VLOOKUP(C3366,Sheet2!$B$2:$G$588,6,FALSE),0)</f>
        <v>8753</v>
      </c>
      <c r="P3366" t="s">
        <v>92</v>
      </c>
      <c r="Q3366" s="2">
        <v>0.21702524249999999</v>
      </c>
      <c r="R3366" s="3">
        <v>0.2</v>
      </c>
      <c r="S3366" s="3" t="str">
        <f t="shared" si="300"/>
        <v>Y</v>
      </c>
      <c r="T3366" s="2"/>
      <c r="U3366" s="22">
        <f t="shared" si="294"/>
        <v>0.2</v>
      </c>
      <c r="V3366" s="10">
        <f t="shared" si="295"/>
        <v>43.6</v>
      </c>
      <c r="W3366" s="24">
        <f t="shared" si="296"/>
        <v>43.6</v>
      </c>
    </row>
    <row r="3367" spans="1:23" hidden="1" x14ac:dyDescent="0.3">
      <c r="A3367" s="27" t="s">
        <v>33</v>
      </c>
      <c r="B3367" s="27" t="s">
        <v>7551</v>
      </c>
      <c r="C3367" s="27" t="s">
        <v>7552</v>
      </c>
      <c r="D3367" t="s">
        <v>34</v>
      </c>
      <c r="E3367" s="27"/>
      <c r="F3367">
        <v>0.28160000000000002</v>
      </c>
      <c r="G3367" s="28">
        <v>0.78742935999999997</v>
      </c>
      <c r="H3367" s="4">
        <v>1530.2162000000001</v>
      </c>
      <c r="I3367" s="4">
        <v>322.68810000000002</v>
      </c>
      <c r="J3367" s="7">
        <v>8561</v>
      </c>
      <c r="K3367" s="7">
        <v>2396</v>
      </c>
      <c r="L3367" s="29">
        <v>0.2109</v>
      </c>
      <c r="M3367" s="30">
        <v>0.88435648</v>
      </c>
      <c r="N3367" s="31">
        <v>0.37903399999999998</v>
      </c>
      <c r="O3367" s="32">
        <f>IFERROR(VLOOKUP(C3367,Sheet2!$B$2:$G$588,6,FALSE),0)</f>
        <v>8561</v>
      </c>
      <c r="P3367" s="27"/>
      <c r="Q3367" s="28">
        <v>0.57140134239999996</v>
      </c>
      <c r="R3367" s="29">
        <v>0.28162676256243402</v>
      </c>
      <c r="S3367" s="29"/>
      <c r="T3367" s="28"/>
      <c r="U3367" s="29" t="str">
        <f t="shared" si="294"/>
        <v/>
      </c>
      <c r="V3367" s="30" t="str">
        <f t="shared" si="295"/>
        <v/>
      </c>
      <c r="W3367" s="33">
        <f t="shared" si="296"/>
        <v>2386.3165389920282</v>
      </c>
    </row>
    <row r="3368" spans="1:23" x14ac:dyDescent="0.3">
      <c r="A3368" t="s">
        <v>17</v>
      </c>
      <c r="B3368" t="s">
        <v>7551</v>
      </c>
      <c r="C3368" t="s">
        <v>7552</v>
      </c>
      <c r="D3368" t="s">
        <v>7583</v>
      </c>
      <c r="E3368" t="s">
        <v>7584</v>
      </c>
      <c r="F3368">
        <v>0.35</v>
      </c>
      <c r="G3368" s="2">
        <v>1</v>
      </c>
      <c r="H3368" s="4">
        <v>159.36410000000001</v>
      </c>
      <c r="I3368" s="4">
        <v>40.366300000000003</v>
      </c>
      <c r="J3368" s="7">
        <v>1472</v>
      </c>
      <c r="K3368" s="7">
        <v>515</v>
      </c>
      <c r="L3368" s="3">
        <v>0.25330000000000003</v>
      </c>
      <c r="M3368" s="5">
        <v>1.2159482500000001</v>
      </c>
      <c r="N3368" s="6">
        <v>0.25</v>
      </c>
      <c r="O3368" s="8">
        <f>IFERROR(VLOOKUP(C3368,Sheet2!$B$2:$G$588,6,FALSE),0)</f>
        <v>8561</v>
      </c>
      <c r="P3368" t="s">
        <v>92</v>
      </c>
      <c r="Q3368" s="2">
        <v>0.79439914410000001</v>
      </c>
      <c r="R3368" s="3">
        <v>0.35</v>
      </c>
      <c r="S3368" s="3" t="str">
        <f t="shared" ref="S3368:S3375" si="301">IF(R3368+0.01&lt;Q3368,"Y","")</f>
        <v>Y</v>
      </c>
      <c r="T3368" s="2"/>
      <c r="U3368" s="22">
        <f t="shared" si="294"/>
        <v>0.35</v>
      </c>
      <c r="V3368" s="10">
        <f t="shared" si="295"/>
        <v>515.19999999999993</v>
      </c>
      <c r="W3368" s="24">
        <f t="shared" si="296"/>
        <v>515.19999999999993</v>
      </c>
    </row>
    <row r="3369" spans="1:23" x14ac:dyDescent="0.3">
      <c r="A3369" t="s">
        <v>17</v>
      </c>
      <c r="B3369" t="s">
        <v>7551</v>
      </c>
      <c r="C3369" t="s">
        <v>7552</v>
      </c>
      <c r="D3369" t="s">
        <v>7567</v>
      </c>
      <c r="E3369" t="s">
        <v>7568</v>
      </c>
      <c r="F3369">
        <v>0.2</v>
      </c>
      <c r="G3369" s="2">
        <v>1</v>
      </c>
      <c r="H3369" s="4">
        <v>193.0684</v>
      </c>
      <c r="I3369" s="4">
        <v>23.946899999999999</v>
      </c>
      <c r="J3369" s="7">
        <v>1060</v>
      </c>
      <c r="K3369" s="7">
        <v>212</v>
      </c>
      <c r="L3369" s="3">
        <v>0.124</v>
      </c>
      <c r="M3369" s="5">
        <v>1.4759908799999999</v>
      </c>
      <c r="N3369" s="6">
        <v>1.1499999999999999</v>
      </c>
      <c r="O3369" s="8">
        <f>IFERROR(VLOOKUP(C3369,Sheet2!$B$2:$G$588,6,FALSE),0)</f>
        <v>8561</v>
      </c>
      <c r="P3369" t="s">
        <v>92</v>
      </c>
      <c r="Q3369" s="2">
        <v>0.22086239690000001</v>
      </c>
      <c r="R3369" s="3">
        <v>0.19999999999999901</v>
      </c>
      <c r="S3369" s="3" t="str">
        <f t="shared" si="301"/>
        <v>Y</v>
      </c>
      <c r="T3369" s="2"/>
      <c r="U3369" s="22">
        <f t="shared" si="294"/>
        <v>0.19999999999999901</v>
      </c>
      <c r="V3369" s="10">
        <f t="shared" si="295"/>
        <v>211.99999999999895</v>
      </c>
      <c r="W3369" s="24">
        <f t="shared" si="296"/>
        <v>211.99999999999895</v>
      </c>
    </row>
    <row r="3370" spans="1:23" x14ac:dyDescent="0.3">
      <c r="A3370" t="s">
        <v>17</v>
      </c>
      <c r="B3370" t="s">
        <v>7551</v>
      </c>
      <c r="C3370" t="s">
        <v>7552</v>
      </c>
      <c r="D3370" t="s">
        <v>7569</v>
      </c>
      <c r="E3370" t="s">
        <v>7570</v>
      </c>
      <c r="F3370">
        <v>0.35</v>
      </c>
      <c r="G3370" s="2">
        <v>1</v>
      </c>
      <c r="H3370" s="4">
        <v>74.095600000000005</v>
      </c>
      <c r="I3370" s="4">
        <v>24.3386</v>
      </c>
      <c r="J3370" s="7">
        <v>741</v>
      </c>
      <c r="K3370" s="7">
        <v>259</v>
      </c>
      <c r="L3370" s="3">
        <v>0.32850000000000001</v>
      </c>
      <c r="M3370" s="5">
        <v>1.0152532299999999</v>
      </c>
      <c r="N3370" s="6">
        <v>0.25</v>
      </c>
      <c r="O3370" s="8">
        <f>IFERROR(VLOOKUP(C3370,Sheet2!$B$2:$G$588,6,FALSE),0)</f>
        <v>8561</v>
      </c>
      <c r="P3370" t="s">
        <v>92</v>
      </c>
      <c r="Q3370" s="2">
        <v>0.75375601550000004</v>
      </c>
      <c r="R3370" s="3">
        <v>0.35</v>
      </c>
      <c r="S3370" s="3" t="str">
        <f t="shared" si="301"/>
        <v>Y</v>
      </c>
      <c r="T3370" s="2"/>
      <c r="U3370" s="22">
        <f t="shared" si="294"/>
        <v>0.35</v>
      </c>
      <c r="V3370" s="10">
        <f t="shared" si="295"/>
        <v>259.34999999999997</v>
      </c>
      <c r="W3370" s="24">
        <f t="shared" si="296"/>
        <v>259.34999999999997</v>
      </c>
    </row>
    <row r="3371" spans="1:23" x14ac:dyDescent="0.3">
      <c r="A3371" t="s">
        <v>17</v>
      </c>
      <c r="B3371" t="s">
        <v>7551</v>
      </c>
      <c r="C3371" t="s">
        <v>7552</v>
      </c>
      <c r="D3371" t="s">
        <v>7577</v>
      </c>
      <c r="E3371" t="s">
        <v>7578</v>
      </c>
      <c r="F3371">
        <v>0.3</v>
      </c>
      <c r="G3371" s="2">
        <v>1</v>
      </c>
      <c r="H3371" s="4">
        <v>92.588300000000004</v>
      </c>
      <c r="I3371" s="4">
        <v>46.172499999999999</v>
      </c>
      <c r="J3371" s="7">
        <v>733</v>
      </c>
      <c r="K3371" s="7">
        <v>220</v>
      </c>
      <c r="L3371" s="3">
        <v>0.49869999999999998</v>
      </c>
      <c r="M3371" s="5">
        <v>0.52921543999999998</v>
      </c>
      <c r="N3371" s="6">
        <v>0.03</v>
      </c>
      <c r="O3371" s="8">
        <f>IFERROR(VLOOKUP(C3371,Sheet2!$B$2:$G$588,6,FALSE),0)</f>
        <v>8561</v>
      </c>
      <c r="P3371" t="s">
        <v>92</v>
      </c>
      <c r="Q3371" s="2">
        <v>0.94331231169999996</v>
      </c>
      <c r="R3371" s="3">
        <v>0.3</v>
      </c>
      <c r="S3371" s="3" t="str">
        <f t="shared" si="301"/>
        <v>Y</v>
      </c>
      <c r="T3371" s="2"/>
      <c r="U3371" s="22">
        <f t="shared" si="294"/>
        <v>0.3</v>
      </c>
      <c r="V3371" s="10">
        <f t="shared" si="295"/>
        <v>219.9</v>
      </c>
      <c r="W3371" s="24">
        <f t="shared" si="296"/>
        <v>219.9</v>
      </c>
    </row>
    <row r="3372" spans="1:23" x14ac:dyDescent="0.3">
      <c r="A3372" t="s">
        <v>17</v>
      </c>
      <c r="B3372" t="s">
        <v>7551</v>
      </c>
      <c r="C3372" t="s">
        <v>7552</v>
      </c>
      <c r="D3372" t="s">
        <v>7587</v>
      </c>
      <c r="E3372" t="s">
        <v>7588</v>
      </c>
      <c r="F3372">
        <v>0.35</v>
      </c>
      <c r="G3372" s="2">
        <v>1</v>
      </c>
      <c r="H3372" s="4">
        <v>58.246899999999997</v>
      </c>
      <c r="I3372" s="4">
        <v>38.258899999999997</v>
      </c>
      <c r="J3372" s="7">
        <v>671</v>
      </c>
      <c r="K3372" s="7">
        <v>235</v>
      </c>
      <c r="L3372" s="3">
        <v>0.65680000000000005</v>
      </c>
      <c r="M3372" s="5">
        <v>0.58498349999999999</v>
      </c>
      <c r="N3372" s="6">
        <v>0.2</v>
      </c>
      <c r="O3372" s="8">
        <f>IFERROR(VLOOKUP(C3372,Sheet2!$B$2:$G$588,6,FALSE),0)</f>
        <v>8561</v>
      </c>
      <c r="P3372" t="s">
        <v>22</v>
      </c>
      <c r="Q3372" s="2">
        <v>0.65811001270000002</v>
      </c>
      <c r="R3372" s="3">
        <v>0.35</v>
      </c>
      <c r="S3372" s="3" t="str">
        <f t="shared" si="301"/>
        <v>Y</v>
      </c>
      <c r="T3372" s="2"/>
      <c r="U3372" s="22">
        <f t="shared" si="294"/>
        <v>0.35</v>
      </c>
      <c r="V3372" s="10">
        <f t="shared" si="295"/>
        <v>234.85</v>
      </c>
      <c r="W3372" s="24">
        <f t="shared" si="296"/>
        <v>234.85</v>
      </c>
    </row>
    <row r="3373" spans="1:23" x14ac:dyDescent="0.3">
      <c r="A3373" t="s">
        <v>17</v>
      </c>
      <c r="B3373" t="s">
        <v>7551</v>
      </c>
      <c r="C3373" t="s">
        <v>7552</v>
      </c>
      <c r="D3373" t="s">
        <v>7605</v>
      </c>
      <c r="E3373" t="s">
        <v>7606</v>
      </c>
      <c r="F3373">
        <v>0.2</v>
      </c>
      <c r="G3373" s="2">
        <v>1</v>
      </c>
      <c r="H3373" s="4">
        <v>110.9212</v>
      </c>
      <c r="I3373" s="4">
        <v>9.5471000000000004</v>
      </c>
      <c r="J3373" s="7">
        <v>465</v>
      </c>
      <c r="K3373" s="7">
        <v>93</v>
      </c>
      <c r="L3373" s="3">
        <v>8.6099999999999996E-2</v>
      </c>
      <c r="M3373" s="5">
        <v>1.62193177</v>
      </c>
      <c r="N3373" s="6">
        <v>1.1499999999999999</v>
      </c>
      <c r="O3373" s="8">
        <f>IFERROR(VLOOKUP(C3373,Sheet2!$B$2:$G$588,6,FALSE),0)</f>
        <v>8561</v>
      </c>
      <c r="P3373" t="s">
        <v>22</v>
      </c>
      <c r="Q3373" s="2">
        <v>0.29096894010000002</v>
      </c>
      <c r="R3373" s="3">
        <v>0.19999999999999901</v>
      </c>
      <c r="S3373" s="3" t="str">
        <f t="shared" si="301"/>
        <v>Y</v>
      </c>
      <c r="T3373" s="2"/>
      <c r="U3373" s="22">
        <f t="shared" si="294"/>
        <v>0.19999999999999901</v>
      </c>
      <c r="V3373" s="10">
        <f t="shared" si="295"/>
        <v>92.999999999999545</v>
      </c>
      <c r="W3373" s="24">
        <f t="shared" si="296"/>
        <v>92.999999999999545</v>
      </c>
    </row>
    <row r="3374" spans="1:23" x14ac:dyDescent="0.3">
      <c r="A3374" t="s">
        <v>17</v>
      </c>
      <c r="B3374" t="s">
        <v>7551</v>
      </c>
      <c r="C3374" t="s">
        <v>7552</v>
      </c>
      <c r="D3374" t="s">
        <v>7601</v>
      </c>
      <c r="E3374" t="s">
        <v>7602</v>
      </c>
      <c r="F3374">
        <v>0.15</v>
      </c>
      <c r="G3374" s="2">
        <v>1</v>
      </c>
      <c r="H3374" s="4">
        <v>113.9014</v>
      </c>
      <c r="I3374" s="4">
        <v>10.024900000000001</v>
      </c>
      <c r="J3374" s="7">
        <v>446</v>
      </c>
      <c r="K3374" s="7">
        <v>67</v>
      </c>
      <c r="L3374" s="3">
        <v>8.7999999999999995E-2</v>
      </c>
      <c r="M3374" s="5">
        <v>1.4826938599999999</v>
      </c>
      <c r="N3374" s="6">
        <v>1.1499999999999999</v>
      </c>
      <c r="O3374" s="8">
        <f>IFERROR(VLOOKUP(C3374,Sheet2!$B$2:$G$588,6,FALSE),0)</f>
        <v>8561</v>
      </c>
      <c r="P3374" t="s">
        <v>92</v>
      </c>
      <c r="Q3374" s="2">
        <v>0.2243847269</v>
      </c>
      <c r="R3374" s="3">
        <v>0.15</v>
      </c>
      <c r="S3374" s="3" t="str">
        <f t="shared" si="301"/>
        <v>Y</v>
      </c>
      <c r="T3374" s="2"/>
      <c r="U3374" s="22">
        <f t="shared" si="294"/>
        <v>0.15</v>
      </c>
      <c r="V3374" s="10">
        <f t="shared" si="295"/>
        <v>66.899999999999991</v>
      </c>
      <c r="W3374" s="24">
        <f t="shared" si="296"/>
        <v>66.899999999999991</v>
      </c>
    </row>
    <row r="3375" spans="1:23" x14ac:dyDescent="0.3">
      <c r="A3375" t="s">
        <v>17</v>
      </c>
      <c r="B3375" t="s">
        <v>7551</v>
      </c>
      <c r="C3375" t="s">
        <v>7552</v>
      </c>
      <c r="D3375" t="s">
        <v>7615</v>
      </c>
      <c r="E3375" t="s">
        <v>7616</v>
      </c>
      <c r="F3375">
        <v>0.2</v>
      </c>
      <c r="G3375" s="2">
        <v>1</v>
      </c>
      <c r="H3375" s="4">
        <v>84.160600000000002</v>
      </c>
      <c r="I3375" s="4">
        <v>8.9339999999999993</v>
      </c>
      <c r="J3375" s="7">
        <v>399</v>
      </c>
      <c r="K3375" s="7">
        <v>80</v>
      </c>
      <c r="L3375" s="3">
        <v>0.1062</v>
      </c>
      <c r="M3375" s="5">
        <v>1.4901020199999999</v>
      </c>
      <c r="N3375" s="6">
        <v>1.1499999999999999</v>
      </c>
      <c r="O3375" s="8">
        <f>IFERROR(VLOOKUP(C3375,Sheet2!$B$2:$G$588,6,FALSE),0)</f>
        <v>8561</v>
      </c>
      <c r="P3375" t="s">
        <v>22</v>
      </c>
      <c r="Q3375" s="2">
        <v>0.22824076060000001</v>
      </c>
      <c r="R3375" s="3">
        <v>0.2</v>
      </c>
      <c r="S3375" s="3" t="str">
        <f t="shared" si="301"/>
        <v>Y</v>
      </c>
      <c r="T3375" s="2"/>
      <c r="U3375" s="22">
        <f t="shared" si="294"/>
        <v>0.2</v>
      </c>
      <c r="V3375" s="10">
        <f t="shared" si="295"/>
        <v>79.800000000000011</v>
      </c>
      <c r="W3375" s="24">
        <f t="shared" si="296"/>
        <v>79.800000000000011</v>
      </c>
    </row>
    <row r="3376" spans="1:23" x14ac:dyDescent="0.3">
      <c r="A3376" t="s">
        <v>17</v>
      </c>
      <c r="B3376" t="s">
        <v>7551</v>
      </c>
      <c r="C3376" t="s">
        <v>7552</v>
      </c>
      <c r="D3376" t="s">
        <v>7559</v>
      </c>
      <c r="E3376" t="s">
        <v>7560</v>
      </c>
      <c r="F3376">
        <v>0.35</v>
      </c>
      <c r="G3376" s="2">
        <v>0</v>
      </c>
      <c r="H3376" s="4">
        <v>48.341999999999999</v>
      </c>
      <c r="I3376" s="4">
        <v>19.550899999999999</v>
      </c>
      <c r="J3376" s="7">
        <v>300</v>
      </c>
      <c r="K3376" s="7">
        <v>105</v>
      </c>
      <c r="L3376" s="3">
        <v>0.40439999999999998</v>
      </c>
      <c r="M3376" s="5">
        <v>0.51143497000000004</v>
      </c>
      <c r="N3376" s="6">
        <v>0.03</v>
      </c>
      <c r="O3376" s="8">
        <f>IFERROR(VLOOKUP(C3376,Sheet2!$B$2:$G$588,6,FALSE),0)</f>
        <v>8561</v>
      </c>
      <c r="P3376" t="s">
        <v>92</v>
      </c>
      <c r="Q3376" s="2">
        <v>0.94134151600000004</v>
      </c>
      <c r="R3376" s="3">
        <v>0.35</v>
      </c>
      <c r="U3376" s="22">
        <f t="shared" si="294"/>
        <v>0.35</v>
      </c>
      <c r="V3376" s="10">
        <f t="shared" si="295"/>
        <v>105</v>
      </c>
      <c r="W3376" s="24">
        <f t="shared" si="296"/>
        <v>105</v>
      </c>
    </row>
    <row r="3377" spans="1:23" x14ac:dyDescent="0.3">
      <c r="A3377" t="s">
        <v>17</v>
      </c>
      <c r="B3377" t="s">
        <v>7551</v>
      </c>
      <c r="C3377" t="s">
        <v>7552</v>
      </c>
      <c r="D3377" t="s">
        <v>7597</v>
      </c>
      <c r="E3377" t="s">
        <v>7598</v>
      </c>
      <c r="F3377">
        <v>0.35</v>
      </c>
      <c r="G3377" s="2">
        <v>1</v>
      </c>
      <c r="H3377" s="4">
        <v>50.155000000000001</v>
      </c>
      <c r="I3377" s="4">
        <v>12.947699999999999</v>
      </c>
      <c r="J3377" s="7">
        <v>273</v>
      </c>
      <c r="K3377" s="7">
        <v>95</v>
      </c>
      <c r="L3377" s="3">
        <v>0.25819999999999999</v>
      </c>
      <c r="M3377" s="5">
        <v>0.70212503000000004</v>
      </c>
      <c r="N3377" s="6">
        <v>0.25</v>
      </c>
      <c r="O3377" s="8">
        <f>IFERROR(VLOOKUP(C3377,Sheet2!$B$2:$G$588,6,FALSE),0)</f>
        <v>8561</v>
      </c>
      <c r="P3377" t="s">
        <v>92</v>
      </c>
      <c r="Q3377" s="2">
        <v>0.64393806060000003</v>
      </c>
      <c r="R3377" s="3">
        <v>0.35</v>
      </c>
      <c r="S3377" s="3" t="str">
        <f t="shared" ref="S3377:S3379" si="302">IF(R3377+0.01&lt;Q3377,"Y","")</f>
        <v>Y</v>
      </c>
      <c r="T3377" s="2"/>
      <c r="U3377" s="22">
        <f t="shared" si="294"/>
        <v>0.35</v>
      </c>
      <c r="V3377" s="10">
        <f t="shared" si="295"/>
        <v>95.55</v>
      </c>
      <c r="W3377" s="24">
        <f t="shared" si="296"/>
        <v>95.55</v>
      </c>
    </row>
    <row r="3378" spans="1:23" x14ac:dyDescent="0.3">
      <c r="A3378" t="s">
        <v>17</v>
      </c>
      <c r="B3378" t="s">
        <v>7551</v>
      </c>
      <c r="C3378" t="s">
        <v>7552</v>
      </c>
      <c r="D3378" t="s">
        <v>7607</v>
      </c>
      <c r="E3378" t="s">
        <v>7608</v>
      </c>
      <c r="F3378">
        <v>0.1</v>
      </c>
      <c r="G3378" s="2">
        <v>1</v>
      </c>
      <c r="H3378" s="4">
        <v>50.2881</v>
      </c>
      <c r="I3378" s="4">
        <v>5.6623000000000001</v>
      </c>
      <c r="J3378" s="7">
        <v>262</v>
      </c>
      <c r="K3378" s="7">
        <v>26</v>
      </c>
      <c r="L3378" s="3">
        <v>0.11260000000000001</v>
      </c>
      <c r="M3378" s="5">
        <v>1.54377081</v>
      </c>
      <c r="N3378" s="6">
        <v>1.1499999999999999</v>
      </c>
      <c r="O3378" s="8">
        <f>IFERROR(VLOOKUP(C3378,Sheet2!$B$2:$G$588,6,FALSE),0)</f>
        <v>8561</v>
      </c>
      <c r="P3378" t="s">
        <v>92</v>
      </c>
      <c r="Q3378" s="2">
        <v>0.2550707726</v>
      </c>
      <c r="R3378" s="3">
        <v>0.1</v>
      </c>
      <c r="S3378" s="3" t="str">
        <f t="shared" si="302"/>
        <v>Y</v>
      </c>
      <c r="T3378" s="2"/>
      <c r="U3378" s="22">
        <f t="shared" si="294"/>
        <v>0.1</v>
      </c>
      <c r="V3378" s="10">
        <f t="shared" si="295"/>
        <v>26.200000000000003</v>
      </c>
      <c r="W3378" s="24">
        <f t="shared" si="296"/>
        <v>26.200000000000003</v>
      </c>
    </row>
    <row r="3379" spans="1:23" x14ac:dyDescent="0.3">
      <c r="A3379" t="s">
        <v>17</v>
      </c>
      <c r="B3379" t="s">
        <v>7551</v>
      </c>
      <c r="C3379" t="s">
        <v>7552</v>
      </c>
      <c r="D3379" s="1" t="s">
        <v>7579</v>
      </c>
      <c r="E3379" t="s">
        <v>7580</v>
      </c>
      <c r="F3379">
        <v>0.25</v>
      </c>
      <c r="G3379" s="2">
        <v>1</v>
      </c>
      <c r="H3379" s="4">
        <v>39.179000000000002</v>
      </c>
      <c r="I3379" s="4">
        <v>6.8960999999999997</v>
      </c>
      <c r="J3379" s="7">
        <v>218</v>
      </c>
      <c r="K3379" s="7">
        <v>54</v>
      </c>
      <c r="L3379" s="3">
        <v>0.17599999999999999</v>
      </c>
      <c r="M3379" s="5">
        <v>1.05301825</v>
      </c>
      <c r="N3379" s="6">
        <v>0.75</v>
      </c>
      <c r="O3379" s="8">
        <f>IFERROR(VLOOKUP(C3379,Sheet2!$B$2:$G$588,6,FALSE),0)</f>
        <v>8561</v>
      </c>
      <c r="P3379" t="s">
        <v>92</v>
      </c>
      <c r="Q3379" s="2">
        <v>0.2877616321</v>
      </c>
      <c r="R3379" s="3">
        <v>0.25</v>
      </c>
      <c r="S3379" s="3" t="str">
        <f t="shared" si="302"/>
        <v>Y</v>
      </c>
      <c r="T3379" s="2"/>
      <c r="U3379" s="22">
        <f t="shared" si="294"/>
        <v>0.25</v>
      </c>
      <c r="V3379" s="10">
        <f t="shared" si="295"/>
        <v>54.5</v>
      </c>
      <c r="W3379" s="24">
        <f t="shared" si="296"/>
        <v>54.5</v>
      </c>
    </row>
    <row r="3380" spans="1:23" x14ac:dyDescent="0.3">
      <c r="A3380" t="s">
        <v>17</v>
      </c>
      <c r="B3380" t="s">
        <v>7551</v>
      </c>
      <c r="C3380" t="s">
        <v>7552</v>
      </c>
      <c r="D3380" t="s">
        <v>7565</v>
      </c>
      <c r="E3380" t="s">
        <v>7566</v>
      </c>
      <c r="F3380">
        <v>0.35</v>
      </c>
      <c r="G3380" s="2">
        <v>0</v>
      </c>
      <c r="H3380" s="4">
        <v>41.959800000000001</v>
      </c>
      <c r="I3380" s="4">
        <v>5.7083000000000004</v>
      </c>
      <c r="J3380" s="7">
        <v>196</v>
      </c>
      <c r="K3380" s="7">
        <v>69</v>
      </c>
      <c r="L3380" s="3">
        <v>0.13600000000000001</v>
      </c>
      <c r="M3380" s="5">
        <v>1.1440487500000001</v>
      </c>
      <c r="N3380" s="6">
        <v>0.25</v>
      </c>
      <c r="O3380" s="8">
        <f>IFERROR(VLOOKUP(C3380,Sheet2!$B$2:$G$588,6,FALSE),0)</f>
        <v>8561</v>
      </c>
      <c r="P3380" t="s">
        <v>92</v>
      </c>
      <c r="Q3380" s="2">
        <v>0.78147784369999995</v>
      </c>
      <c r="R3380" s="3">
        <v>0.35</v>
      </c>
      <c r="U3380" s="22">
        <f t="shared" si="294"/>
        <v>0.35</v>
      </c>
      <c r="V3380" s="10">
        <f t="shared" si="295"/>
        <v>68.599999999999994</v>
      </c>
      <c r="W3380" s="24">
        <f t="shared" si="296"/>
        <v>68.599999999999994</v>
      </c>
    </row>
    <row r="3381" spans="1:23" x14ac:dyDescent="0.3">
      <c r="A3381" t="s">
        <v>17</v>
      </c>
      <c r="B3381" t="s">
        <v>7551</v>
      </c>
      <c r="C3381" t="s">
        <v>7552</v>
      </c>
      <c r="D3381" t="s">
        <v>7557</v>
      </c>
      <c r="E3381" t="s">
        <v>7558</v>
      </c>
      <c r="F3381">
        <v>0.35</v>
      </c>
      <c r="G3381" s="2">
        <v>0</v>
      </c>
      <c r="H3381" s="4">
        <v>30.6508</v>
      </c>
      <c r="I3381" s="4">
        <v>13.078099999999999</v>
      </c>
      <c r="J3381" s="7">
        <v>178</v>
      </c>
      <c r="K3381" s="7">
        <v>62</v>
      </c>
      <c r="L3381" s="3">
        <v>0.42670000000000002</v>
      </c>
      <c r="M3381" s="5">
        <v>0.45277945000000003</v>
      </c>
      <c r="N3381" s="6">
        <v>0.03</v>
      </c>
      <c r="O3381" s="8">
        <f>IFERROR(VLOOKUP(C3381,Sheet2!$B$2:$G$588,6,FALSE),0)</f>
        <v>8561</v>
      </c>
      <c r="P3381" t="s">
        <v>92</v>
      </c>
      <c r="Q3381" s="2">
        <v>0.93374257549999995</v>
      </c>
      <c r="R3381" s="3">
        <v>0.35</v>
      </c>
      <c r="U3381" s="22">
        <f t="shared" si="294"/>
        <v>0.35</v>
      </c>
      <c r="V3381" s="10">
        <f t="shared" si="295"/>
        <v>62.3</v>
      </c>
      <c r="W3381" s="24">
        <f t="shared" si="296"/>
        <v>62.3</v>
      </c>
    </row>
    <row r="3382" spans="1:23" x14ac:dyDescent="0.3">
      <c r="A3382" t="s">
        <v>17</v>
      </c>
      <c r="B3382" t="s">
        <v>7551</v>
      </c>
      <c r="C3382" t="s">
        <v>7552</v>
      </c>
      <c r="D3382" t="s">
        <v>7609</v>
      </c>
      <c r="E3382" t="s">
        <v>7610</v>
      </c>
      <c r="F3382">
        <v>0.15</v>
      </c>
      <c r="G3382" s="2">
        <v>0</v>
      </c>
      <c r="H3382" s="4">
        <v>37.576000000000001</v>
      </c>
      <c r="I3382" s="4">
        <v>2.5756000000000001</v>
      </c>
      <c r="J3382" s="7">
        <v>118</v>
      </c>
      <c r="K3382" s="7">
        <v>18</v>
      </c>
      <c r="L3382" s="3">
        <v>6.8500000000000005E-2</v>
      </c>
      <c r="M3382" s="5">
        <v>1.5278052</v>
      </c>
      <c r="N3382" s="6">
        <v>1.1499999999999999</v>
      </c>
      <c r="O3382" s="8">
        <f>IFERROR(VLOOKUP(C3382,Sheet2!$B$2:$G$588,6,FALSE),0)</f>
        <v>8561</v>
      </c>
      <c r="P3382" t="s">
        <v>92</v>
      </c>
      <c r="Q3382" s="2">
        <v>0.2472862391</v>
      </c>
      <c r="R3382" s="3">
        <v>0.15</v>
      </c>
      <c r="U3382" s="22">
        <f t="shared" si="294"/>
        <v>0.15</v>
      </c>
      <c r="V3382" s="10">
        <f t="shared" si="295"/>
        <v>17.7</v>
      </c>
      <c r="W3382" s="24">
        <f t="shared" si="296"/>
        <v>17.7</v>
      </c>
    </row>
    <row r="3383" spans="1:23" x14ac:dyDescent="0.3">
      <c r="A3383" t="s">
        <v>17</v>
      </c>
      <c r="B3383" t="s">
        <v>7551</v>
      </c>
      <c r="C3383" t="s">
        <v>7552</v>
      </c>
      <c r="D3383" t="s">
        <v>7611</v>
      </c>
      <c r="E3383" t="s">
        <v>7612</v>
      </c>
      <c r="F3383">
        <v>0.35</v>
      </c>
      <c r="G3383" s="2">
        <v>0</v>
      </c>
      <c r="H3383" s="4">
        <v>23.7529</v>
      </c>
      <c r="I3383" s="4">
        <v>11.282299999999999</v>
      </c>
      <c r="J3383" s="7">
        <v>107</v>
      </c>
      <c r="K3383" s="7">
        <v>38</v>
      </c>
      <c r="L3383" s="3">
        <v>0.47499999999999998</v>
      </c>
      <c r="M3383" s="5">
        <v>0.31693299000000003</v>
      </c>
      <c r="N3383" s="6">
        <v>0.03</v>
      </c>
      <c r="O3383" s="8">
        <f>IFERROR(VLOOKUP(C3383,Sheet2!$B$2:$G$588,6,FALSE),0)</f>
        <v>8561</v>
      </c>
      <c r="P3383" t="s">
        <v>92</v>
      </c>
      <c r="Q3383" s="2">
        <v>0.90534276729999996</v>
      </c>
      <c r="R3383" s="3">
        <v>0.35</v>
      </c>
      <c r="U3383" s="22">
        <f t="shared" si="294"/>
        <v>0.35</v>
      </c>
      <c r="V3383" s="10">
        <f t="shared" si="295"/>
        <v>37.449999999999996</v>
      </c>
      <c r="W3383" s="24">
        <f t="shared" si="296"/>
        <v>37.449999999999996</v>
      </c>
    </row>
    <row r="3384" spans="1:23" x14ac:dyDescent="0.3">
      <c r="A3384" t="s">
        <v>17</v>
      </c>
      <c r="B3384" t="s">
        <v>7551</v>
      </c>
      <c r="C3384" t="s">
        <v>7552</v>
      </c>
      <c r="D3384" t="s">
        <v>7553</v>
      </c>
      <c r="E3384" t="s">
        <v>7554</v>
      </c>
      <c r="F3384">
        <v>0.35</v>
      </c>
      <c r="G3384" s="2">
        <v>0</v>
      </c>
      <c r="H3384" s="4">
        <v>20.4817</v>
      </c>
      <c r="I3384" s="4">
        <v>2.3980999999999999</v>
      </c>
      <c r="J3384" s="7">
        <v>95</v>
      </c>
      <c r="K3384" s="7">
        <v>33</v>
      </c>
      <c r="L3384" s="3">
        <v>0.1171</v>
      </c>
      <c r="M3384" s="5">
        <v>1.3178292700000001</v>
      </c>
      <c r="N3384" s="6">
        <v>0.25</v>
      </c>
      <c r="O3384" s="8">
        <f>IFERROR(VLOOKUP(C3384,Sheet2!$B$2:$G$588,6,FALSE),0)</f>
        <v>8561</v>
      </c>
      <c r="P3384" t="s">
        <v>92</v>
      </c>
      <c r="Q3384" s="2">
        <v>0.81029409109999995</v>
      </c>
      <c r="R3384" s="3">
        <v>0.35</v>
      </c>
      <c r="U3384" s="22">
        <f t="shared" si="294"/>
        <v>0.35</v>
      </c>
      <c r="V3384" s="10">
        <f t="shared" si="295"/>
        <v>33.25</v>
      </c>
      <c r="W3384" s="24">
        <f t="shared" si="296"/>
        <v>33.25</v>
      </c>
    </row>
    <row r="3385" spans="1:23" x14ac:dyDescent="0.3">
      <c r="A3385" t="s">
        <v>17</v>
      </c>
      <c r="B3385" t="s">
        <v>7551</v>
      </c>
      <c r="C3385" t="s">
        <v>7552</v>
      </c>
      <c r="D3385" t="s">
        <v>7613</v>
      </c>
      <c r="E3385" t="s">
        <v>7614</v>
      </c>
      <c r="F3385">
        <v>0.3</v>
      </c>
      <c r="G3385" s="2">
        <v>0</v>
      </c>
      <c r="H3385" s="4">
        <v>15.489699999999999</v>
      </c>
      <c r="I3385" s="4">
        <v>6.9588999999999999</v>
      </c>
      <c r="J3385" s="7">
        <v>93</v>
      </c>
      <c r="K3385" s="7">
        <v>28</v>
      </c>
      <c r="L3385" s="3">
        <v>0.44929999999999998</v>
      </c>
      <c r="M3385" s="5">
        <v>0.44631302</v>
      </c>
      <c r="N3385" s="6">
        <v>0.25</v>
      </c>
      <c r="O3385" s="8">
        <f>IFERROR(VLOOKUP(C3385,Sheet2!$B$2:$G$588,6,FALSE),0)</f>
        <v>8561</v>
      </c>
      <c r="P3385" t="s">
        <v>92</v>
      </c>
      <c r="Q3385" s="2">
        <v>0.43985501910000002</v>
      </c>
      <c r="R3385" s="3">
        <v>0.3</v>
      </c>
      <c r="U3385" s="22">
        <f t="shared" si="294"/>
        <v>0.3</v>
      </c>
      <c r="V3385" s="10">
        <f t="shared" si="295"/>
        <v>27.9</v>
      </c>
      <c r="W3385" s="24">
        <f t="shared" si="296"/>
        <v>27.9</v>
      </c>
    </row>
    <row r="3386" spans="1:23" x14ac:dyDescent="0.3">
      <c r="A3386" t="s">
        <v>17</v>
      </c>
      <c r="B3386" t="s">
        <v>7551</v>
      </c>
      <c r="C3386" t="s">
        <v>7552</v>
      </c>
      <c r="D3386" t="s">
        <v>7575</v>
      </c>
      <c r="E3386" t="s">
        <v>7576</v>
      </c>
      <c r="F3386">
        <v>0.3</v>
      </c>
      <c r="G3386" s="2">
        <v>0</v>
      </c>
      <c r="H3386" s="4">
        <v>12.566000000000001</v>
      </c>
      <c r="I3386" s="4">
        <v>3.0990000000000002</v>
      </c>
      <c r="J3386" s="7">
        <v>92</v>
      </c>
      <c r="K3386" s="7">
        <v>27</v>
      </c>
      <c r="L3386" s="3">
        <v>0.24660000000000001</v>
      </c>
      <c r="M3386" s="5">
        <v>0.98924537999999995</v>
      </c>
      <c r="N3386" s="6">
        <v>0.6</v>
      </c>
      <c r="O3386" s="8">
        <f>IFERROR(VLOOKUP(C3386,Sheet2!$B$2:$G$588,6,FALSE),0)</f>
        <v>8561</v>
      </c>
      <c r="P3386" t="s">
        <v>92</v>
      </c>
      <c r="Q3386" s="2">
        <v>0.3934770756</v>
      </c>
      <c r="R3386" s="3">
        <v>0.3</v>
      </c>
      <c r="U3386" s="22">
        <f t="shared" si="294"/>
        <v>0.3</v>
      </c>
      <c r="V3386" s="10">
        <f t="shared" si="295"/>
        <v>27.599999999999998</v>
      </c>
      <c r="W3386" s="24">
        <f t="shared" si="296"/>
        <v>27.599999999999998</v>
      </c>
    </row>
    <row r="3387" spans="1:23" x14ac:dyDescent="0.3">
      <c r="A3387" t="s">
        <v>17</v>
      </c>
      <c r="B3387" t="s">
        <v>7551</v>
      </c>
      <c r="C3387" t="s">
        <v>7552</v>
      </c>
      <c r="D3387" t="s">
        <v>7555</v>
      </c>
      <c r="E3387" t="s">
        <v>7556</v>
      </c>
      <c r="F3387">
        <v>0.35</v>
      </c>
      <c r="G3387" s="2">
        <v>0</v>
      </c>
      <c r="H3387" s="4">
        <v>7.0355999999999996</v>
      </c>
      <c r="I3387" s="4">
        <v>3.0670999999999999</v>
      </c>
      <c r="J3387" s="7">
        <v>69</v>
      </c>
      <c r="K3387" s="7">
        <v>24</v>
      </c>
      <c r="L3387" s="3">
        <v>0.43590000000000001</v>
      </c>
      <c r="M3387" s="5">
        <v>0.74861548</v>
      </c>
      <c r="N3387" s="6">
        <v>0.03</v>
      </c>
      <c r="O3387" s="8">
        <f>IFERROR(VLOOKUP(C3387,Sheet2!$B$2:$G$588,6,FALSE),0)</f>
        <v>8561</v>
      </c>
      <c r="P3387" t="s">
        <v>92</v>
      </c>
      <c r="Q3387" s="2">
        <v>0.95992602220000001</v>
      </c>
      <c r="R3387" s="3">
        <v>0.35</v>
      </c>
      <c r="U3387" s="22">
        <f t="shared" si="294"/>
        <v>0.35</v>
      </c>
      <c r="V3387" s="10">
        <f t="shared" si="295"/>
        <v>24.15</v>
      </c>
      <c r="W3387" s="24">
        <f t="shared" si="296"/>
        <v>24.15</v>
      </c>
    </row>
    <row r="3388" spans="1:23" x14ac:dyDescent="0.3">
      <c r="A3388" t="s">
        <v>17</v>
      </c>
      <c r="B3388" t="s">
        <v>7551</v>
      </c>
      <c r="C3388" t="s">
        <v>7552</v>
      </c>
      <c r="D3388" t="s">
        <v>7585</v>
      </c>
      <c r="E3388" t="s">
        <v>7586</v>
      </c>
      <c r="F3388">
        <v>0.35</v>
      </c>
      <c r="G3388" s="2">
        <v>0</v>
      </c>
      <c r="H3388" s="4">
        <v>15.491899999999999</v>
      </c>
      <c r="I3388" s="4">
        <v>10.415900000000001</v>
      </c>
      <c r="J3388" s="7">
        <v>65</v>
      </c>
      <c r="K3388" s="7">
        <v>23</v>
      </c>
      <c r="L3388" s="3">
        <v>0.67230000000000001</v>
      </c>
      <c r="M3388" s="5">
        <v>0.20653257999999999</v>
      </c>
      <c r="N3388" s="6">
        <v>0.03</v>
      </c>
      <c r="O3388" s="8">
        <f>IFERROR(VLOOKUP(C3388,Sheet2!$B$2:$G$588,6,FALSE),0)</f>
        <v>8561</v>
      </c>
      <c r="P3388" t="s">
        <v>92</v>
      </c>
      <c r="Q3388" s="2">
        <v>0.85474446500000001</v>
      </c>
      <c r="R3388" s="3">
        <v>0.35</v>
      </c>
      <c r="U3388" s="22">
        <f t="shared" si="294"/>
        <v>0.35</v>
      </c>
      <c r="V3388" s="10">
        <f t="shared" si="295"/>
        <v>22.75</v>
      </c>
      <c r="W3388" s="24">
        <f t="shared" si="296"/>
        <v>22.75</v>
      </c>
    </row>
    <row r="3389" spans="1:23" x14ac:dyDescent="0.3">
      <c r="A3389" t="s">
        <v>17</v>
      </c>
      <c r="B3389" t="s">
        <v>7551</v>
      </c>
      <c r="C3389" t="s">
        <v>7552</v>
      </c>
      <c r="D3389" t="s">
        <v>7563</v>
      </c>
      <c r="E3389" t="s">
        <v>7564</v>
      </c>
      <c r="F3389">
        <v>0.15</v>
      </c>
      <c r="G3389" s="2">
        <v>0</v>
      </c>
      <c r="H3389" s="4">
        <v>17.169899999999998</v>
      </c>
      <c r="I3389" s="4">
        <v>1.5848</v>
      </c>
      <c r="J3389" s="7">
        <v>62</v>
      </c>
      <c r="K3389" s="7">
        <v>7</v>
      </c>
      <c r="L3389" s="3">
        <v>9.2299999999999993E-2</v>
      </c>
      <c r="M3389" s="5">
        <v>1.3048902499999999</v>
      </c>
      <c r="N3389" s="6">
        <v>1.1499999999999999</v>
      </c>
      <c r="O3389" s="8">
        <f>IFERROR(VLOOKUP(C3389,Sheet2!$B$2:$G$588,6,FALSE),0)</f>
        <v>8561</v>
      </c>
      <c r="P3389" t="s">
        <v>92</v>
      </c>
      <c r="Q3389" s="2">
        <v>0.1186998301</v>
      </c>
      <c r="R3389" s="3">
        <v>0.11869983006120501</v>
      </c>
      <c r="U3389" s="22">
        <f t="shared" si="294"/>
        <v>0.11869983006120501</v>
      </c>
      <c r="V3389" s="10">
        <f t="shared" si="295"/>
        <v>7.3593894637947104</v>
      </c>
      <c r="W3389" s="24">
        <f t="shared" si="296"/>
        <v>7.3593894637947104</v>
      </c>
    </row>
    <row r="3390" spans="1:23" x14ac:dyDescent="0.3">
      <c r="A3390" t="s">
        <v>17</v>
      </c>
      <c r="B3390" t="s">
        <v>7551</v>
      </c>
      <c r="C3390" t="s">
        <v>7552</v>
      </c>
      <c r="D3390" t="s">
        <v>7593</v>
      </c>
      <c r="E3390" t="s">
        <v>7594</v>
      </c>
      <c r="F3390">
        <v>0.32</v>
      </c>
      <c r="G3390" s="2">
        <v>0</v>
      </c>
      <c r="H3390" s="4">
        <v>8.7478999999999996</v>
      </c>
      <c r="I3390" s="4">
        <v>4.3907999999999996</v>
      </c>
      <c r="J3390" s="7">
        <v>58</v>
      </c>
      <c r="K3390" s="7">
        <v>19</v>
      </c>
      <c r="L3390" s="3">
        <v>0.50190000000000001</v>
      </c>
      <c r="M3390" s="5">
        <v>0.44251436</v>
      </c>
      <c r="N3390" s="6">
        <v>0.25</v>
      </c>
      <c r="O3390" s="8">
        <f>IFERROR(VLOOKUP(C3390,Sheet2!$B$2:$G$588,6,FALSE),0)</f>
        <v>8561</v>
      </c>
      <c r="P3390" t="s">
        <v>92</v>
      </c>
      <c r="Q3390" s="2">
        <v>0.4350465778</v>
      </c>
      <c r="R3390" s="3">
        <v>0.32</v>
      </c>
      <c r="U3390" s="22">
        <f t="shared" si="294"/>
        <v>0.32</v>
      </c>
      <c r="V3390" s="10">
        <f t="shared" si="295"/>
        <v>18.559999999999999</v>
      </c>
      <c r="W3390" s="24">
        <f t="shared" si="296"/>
        <v>18.559999999999999</v>
      </c>
    </row>
    <row r="3391" spans="1:23" x14ac:dyDescent="0.3">
      <c r="A3391" t="s">
        <v>17</v>
      </c>
      <c r="B3391" t="s">
        <v>7551</v>
      </c>
      <c r="C3391" t="s">
        <v>7552</v>
      </c>
      <c r="D3391" t="s">
        <v>7581</v>
      </c>
      <c r="E3391" t="s">
        <v>7582</v>
      </c>
      <c r="F3391">
        <v>0.25</v>
      </c>
      <c r="G3391" s="2">
        <v>0</v>
      </c>
      <c r="H3391" s="4">
        <v>10.242900000000001</v>
      </c>
      <c r="I3391" s="4">
        <v>1.7050000000000001</v>
      </c>
      <c r="J3391" s="7">
        <v>56</v>
      </c>
      <c r="K3391" s="7">
        <v>14</v>
      </c>
      <c r="L3391" s="3">
        <v>0.16650000000000001</v>
      </c>
      <c r="M3391" s="5">
        <v>1.0941139499999999</v>
      </c>
      <c r="N3391" s="6">
        <v>0.75</v>
      </c>
      <c r="O3391" s="8">
        <f>IFERROR(VLOOKUP(C3391,Sheet2!$B$2:$G$588,6,FALSE),0)</f>
        <v>8561</v>
      </c>
      <c r="P3391" t="s">
        <v>92</v>
      </c>
      <c r="Q3391" s="2">
        <v>0.31451381309999998</v>
      </c>
      <c r="R3391" s="3">
        <v>0.25</v>
      </c>
      <c r="U3391" s="22">
        <f t="shared" si="294"/>
        <v>0.25</v>
      </c>
      <c r="V3391" s="10">
        <f t="shared" si="295"/>
        <v>14</v>
      </c>
      <c r="W3391" s="24">
        <f t="shared" si="296"/>
        <v>14</v>
      </c>
    </row>
    <row r="3392" spans="1:23" x14ac:dyDescent="0.3">
      <c r="A3392" t="s">
        <v>17</v>
      </c>
      <c r="B3392" t="s">
        <v>7551</v>
      </c>
      <c r="C3392" t="s">
        <v>7552</v>
      </c>
      <c r="D3392" t="s">
        <v>7571</v>
      </c>
      <c r="E3392" t="s">
        <v>7572</v>
      </c>
      <c r="F3392">
        <v>0.25</v>
      </c>
      <c r="G3392" s="2">
        <v>0</v>
      </c>
      <c r="H3392" s="4">
        <v>11.1</v>
      </c>
      <c r="I3392" s="4">
        <v>1.3724000000000001</v>
      </c>
      <c r="J3392" s="7">
        <v>53</v>
      </c>
      <c r="K3392" s="7">
        <v>5</v>
      </c>
      <c r="L3392" s="3">
        <v>0.1236</v>
      </c>
      <c r="M3392" s="5">
        <v>1.2766772500000001</v>
      </c>
      <c r="N3392" s="6">
        <v>1.1499999999999999</v>
      </c>
      <c r="O3392" s="8">
        <f>IFERROR(VLOOKUP(C3392,Sheet2!$B$2:$G$588,6,FALSE),0)</f>
        <v>8561</v>
      </c>
      <c r="P3392" t="s">
        <v>22</v>
      </c>
      <c r="Q3392" s="2">
        <v>9.9224177299999994E-2</v>
      </c>
      <c r="R3392" s="3">
        <v>9.9224177293630297E-2</v>
      </c>
      <c r="U3392" s="22">
        <f t="shared" si="294"/>
        <v>9.9224177293630297E-2</v>
      </c>
      <c r="V3392" s="10">
        <f t="shared" si="295"/>
        <v>5.2588813965624057</v>
      </c>
      <c r="W3392" s="24">
        <f t="shared" si="296"/>
        <v>5.2588813965624057</v>
      </c>
    </row>
    <row r="3393" spans="1:23" x14ac:dyDescent="0.3">
      <c r="A3393" t="s">
        <v>17</v>
      </c>
      <c r="B3393" t="s">
        <v>7551</v>
      </c>
      <c r="C3393" t="s">
        <v>7552</v>
      </c>
      <c r="D3393" t="s">
        <v>7589</v>
      </c>
      <c r="E3393" t="s">
        <v>7590</v>
      </c>
      <c r="F3393">
        <v>0.35</v>
      </c>
      <c r="G3393" s="2">
        <v>0</v>
      </c>
      <c r="H3393" s="4">
        <v>6.2915999999999999</v>
      </c>
      <c r="I3393" s="4">
        <v>1.3507</v>
      </c>
      <c r="J3393" s="7">
        <v>48</v>
      </c>
      <c r="K3393" s="7">
        <v>17</v>
      </c>
      <c r="L3393" s="3">
        <v>0.2147</v>
      </c>
      <c r="M3393" s="5">
        <v>1.1905023800000001</v>
      </c>
      <c r="N3393" s="6">
        <v>0.25</v>
      </c>
      <c r="O3393" s="8">
        <f>IFERROR(VLOOKUP(C3393,Sheet2!$B$2:$G$588,6,FALSE),0)</f>
        <v>8561</v>
      </c>
      <c r="P3393" t="s">
        <v>92</v>
      </c>
      <c r="Q3393" s="2">
        <v>0.79000461970000002</v>
      </c>
      <c r="R3393" s="3">
        <v>0.35</v>
      </c>
      <c r="U3393" s="22">
        <f t="shared" si="294"/>
        <v>0.35</v>
      </c>
      <c r="V3393" s="10">
        <f t="shared" si="295"/>
        <v>16.799999999999997</v>
      </c>
      <c r="W3393" s="24">
        <f t="shared" si="296"/>
        <v>16.799999999999997</v>
      </c>
    </row>
    <row r="3394" spans="1:23" x14ac:dyDescent="0.3">
      <c r="A3394" t="s">
        <v>17</v>
      </c>
      <c r="B3394" t="s">
        <v>7551</v>
      </c>
      <c r="C3394" t="s">
        <v>7552</v>
      </c>
      <c r="D3394" t="s">
        <v>7573</v>
      </c>
      <c r="E3394" t="s">
        <v>7574</v>
      </c>
      <c r="F3394">
        <v>0.25</v>
      </c>
      <c r="G3394" s="2">
        <v>0</v>
      </c>
      <c r="H3394" s="4">
        <v>4.3936000000000002</v>
      </c>
      <c r="I3394" s="4">
        <v>1.1751</v>
      </c>
      <c r="J3394" s="7">
        <v>45</v>
      </c>
      <c r="K3394" s="7">
        <v>10</v>
      </c>
      <c r="L3394" s="3">
        <v>0.26750000000000002</v>
      </c>
      <c r="M3394" s="5">
        <v>1.28172259</v>
      </c>
      <c r="N3394" s="6">
        <v>1</v>
      </c>
      <c r="O3394" s="8">
        <f>IFERROR(VLOOKUP(C3394,Sheet2!$B$2:$G$588,6,FALSE),0)</f>
        <v>8561</v>
      </c>
      <c r="P3394" t="s">
        <v>92</v>
      </c>
      <c r="Q3394" s="2">
        <v>0.21979997060000001</v>
      </c>
      <c r="R3394" s="3">
        <v>0.219799970597859</v>
      </c>
      <c r="U3394" s="22">
        <f t="shared" si="294"/>
        <v>0.219799970597859</v>
      </c>
      <c r="V3394" s="10">
        <f t="shared" si="295"/>
        <v>9.8909986769036546</v>
      </c>
      <c r="W3394" s="24">
        <f t="shared" si="296"/>
        <v>9.8909986769036546</v>
      </c>
    </row>
    <row r="3395" spans="1:23" x14ac:dyDescent="0.3">
      <c r="A3395" t="s">
        <v>17</v>
      </c>
      <c r="B3395" t="s">
        <v>7551</v>
      </c>
      <c r="C3395" t="s">
        <v>7552</v>
      </c>
      <c r="D3395" t="s">
        <v>7599</v>
      </c>
      <c r="E3395" t="s">
        <v>7600</v>
      </c>
      <c r="F3395">
        <v>0.2</v>
      </c>
      <c r="G3395" s="2">
        <v>0</v>
      </c>
      <c r="H3395" s="4">
        <v>3.0878999999999999</v>
      </c>
      <c r="I3395" s="4">
        <v>1.0099</v>
      </c>
      <c r="J3395" s="7">
        <v>44</v>
      </c>
      <c r="K3395" s="7">
        <v>9</v>
      </c>
      <c r="L3395" s="3">
        <v>0.3271</v>
      </c>
      <c r="M3395" s="5">
        <v>1.44464248</v>
      </c>
      <c r="N3395" s="6">
        <v>1.1000000000000001</v>
      </c>
      <c r="O3395" s="8">
        <f>IFERROR(VLOOKUP(C3395,Sheet2!$B$2:$G$588,6,FALSE),0)</f>
        <v>8561</v>
      </c>
      <c r="P3395" t="s">
        <v>92</v>
      </c>
      <c r="Q3395" s="2">
        <v>0.23856593130000001</v>
      </c>
      <c r="R3395" s="3">
        <v>0.2</v>
      </c>
      <c r="U3395" s="22">
        <f t="shared" si="294"/>
        <v>0.2</v>
      </c>
      <c r="V3395" s="10">
        <f t="shared" si="295"/>
        <v>8.8000000000000007</v>
      </c>
      <c r="W3395" s="24">
        <f t="shared" si="296"/>
        <v>8.8000000000000007</v>
      </c>
    </row>
    <row r="3396" spans="1:23" x14ac:dyDescent="0.3">
      <c r="A3396" t="s">
        <v>17</v>
      </c>
      <c r="B3396" t="s">
        <v>7551</v>
      </c>
      <c r="C3396" t="s">
        <v>7552</v>
      </c>
      <c r="D3396" t="s">
        <v>7591</v>
      </c>
      <c r="E3396" t="s">
        <v>7592</v>
      </c>
      <c r="F3396">
        <v>0.25</v>
      </c>
      <c r="G3396" s="2">
        <v>0</v>
      </c>
      <c r="H3396" s="4">
        <v>8.6213999999999995</v>
      </c>
      <c r="I3396" s="4">
        <v>1.2021999999999999</v>
      </c>
      <c r="J3396" s="7">
        <v>37</v>
      </c>
      <c r="K3396" s="7">
        <v>9</v>
      </c>
      <c r="L3396" s="3">
        <v>0.1394</v>
      </c>
      <c r="M3396" s="5">
        <v>1.02775236</v>
      </c>
      <c r="N3396" s="6">
        <v>0.75</v>
      </c>
      <c r="O3396" s="8">
        <f>IFERROR(VLOOKUP(C3396,Sheet2!$B$2:$G$588,6,FALSE),0)</f>
        <v>8561</v>
      </c>
      <c r="P3396" t="s">
        <v>22</v>
      </c>
      <c r="Q3396" s="2">
        <v>0.2702522242</v>
      </c>
      <c r="R3396" s="3">
        <v>0.249999999999999</v>
      </c>
      <c r="U3396" s="22">
        <f t="shared" si="294"/>
        <v>0.249999999999999</v>
      </c>
      <c r="V3396" s="10">
        <f t="shared" si="295"/>
        <v>9.2499999999999627</v>
      </c>
      <c r="W3396" s="24">
        <f t="shared" si="296"/>
        <v>9.2499999999999627</v>
      </c>
    </row>
    <row r="3397" spans="1:23" x14ac:dyDescent="0.3">
      <c r="A3397" t="s">
        <v>17</v>
      </c>
      <c r="B3397" t="s">
        <v>7551</v>
      </c>
      <c r="C3397" t="s">
        <v>7552</v>
      </c>
      <c r="D3397" t="s">
        <v>7561</v>
      </c>
      <c r="E3397" t="s">
        <v>7562</v>
      </c>
      <c r="F3397">
        <v>0.25</v>
      </c>
      <c r="G3397" s="2">
        <v>0</v>
      </c>
      <c r="H3397" s="4">
        <v>4.2228000000000003</v>
      </c>
      <c r="I3397" s="4">
        <v>0.96870000000000001</v>
      </c>
      <c r="J3397" s="7">
        <v>26</v>
      </c>
      <c r="K3397" s="7">
        <v>7</v>
      </c>
      <c r="L3397" s="3">
        <v>0.22939999999999999</v>
      </c>
      <c r="M3397" s="5">
        <v>0.90826574000000004</v>
      </c>
      <c r="N3397" s="6">
        <v>0.6</v>
      </c>
      <c r="O3397" s="8">
        <f>IFERROR(VLOOKUP(C3397,Sheet2!$B$2:$G$588,6,FALSE),0)</f>
        <v>8561</v>
      </c>
      <c r="P3397" t="s">
        <v>92</v>
      </c>
      <c r="Q3397" s="2">
        <v>0.33940038480000001</v>
      </c>
      <c r="R3397" s="3">
        <v>0.25</v>
      </c>
      <c r="U3397" s="22">
        <f t="shared" si="294"/>
        <v>0.25</v>
      </c>
      <c r="V3397" s="10">
        <f t="shared" si="295"/>
        <v>6.5</v>
      </c>
      <c r="W3397" s="24">
        <f t="shared" si="296"/>
        <v>6.5</v>
      </c>
    </row>
    <row r="3398" spans="1:23" x14ac:dyDescent="0.3">
      <c r="A3398" t="s">
        <v>17</v>
      </c>
      <c r="B3398" t="s">
        <v>7551</v>
      </c>
      <c r="C3398" t="s">
        <v>7552</v>
      </c>
      <c r="D3398" t="s">
        <v>7603</v>
      </c>
      <c r="E3398" t="s">
        <v>7604</v>
      </c>
      <c r="F3398">
        <v>0.2</v>
      </c>
      <c r="G3398" s="2">
        <v>0</v>
      </c>
      <c r="H3398" s="4">
        <v>1.6901999999999999</v>
      </c>
      <c r="I3398" s="4">
        <v>0.44669999999999999</v>
      </c>
      <c r="J3398" s="7">
        <v>20</v>
      </c>
      <c r="K3398" s="7">
        <v>4</v>
      </c>
      <c r="L3398" s="3">
        <v>0.26429999999999998</v>
      </c>
      <c r="M3398" s="5">
        <v>1.4898145199999999</v>
      </c>
      <c r="N3398" s="6">
        <v>1.1000000000000001</v>
      </c>
      <c r="O3398" s="8">
        <f>IFERROR(VLOOKUP(C3398,Sheet2!$B$2:$G$588,6,FALSE),0)</f>
        <v>8561</v>
      </c>
      <c r="P3398" t="s">
        <v>92</v>
      </c>
      <c r="Q3398" s="2">
        <v>0.261653054</v>
      </c>
      <c r="R3398" s="3">
        <v>0.2</v>
      </c>
      <c r="U3398" s="22">
        <f t="shared" si="294"/>
        <v>0.2</v>
      </c>
      <c r="V3398" s="10">
        <f t="shared" si="295"/>
        <v>4</v>
      </c>
      <c r="W3398" s="24">
        <f t="shared" si="296"/>
        <v>4</v>
      </c>
    </row>
    <row r="3399" spans="1:23" x14ac:dyDescent="0.3">
      <c r="A3399" t="s">
        <v>17</v>
      </c>
      <c r="B3399" t="s">
        <v>7551</v>
      </c>
      <c r="C3399" t="s">
        <v>7552</v>
      </c>
      <c r="D3399" t="s">
        <v>7595</v>
      </c>
      <c r="E3399" t="s">
        <v>7596</v>
      </c>
      <c r="F3399">
        <v>0.25</v>
      </c>
      <c r="G3399" s="2">
        <v>0</v>
      </c>
      <c r="H3399" s="4">
        <v>6.2906000000000004</v>
      </c>
      <c r="I3399" s="4">
        <v>0.36940000000000001</v>
      </c>
      <c r="J3399" s="7">
        <v>15</v>
      </c>
      <c r="K3399" s="7">
        <v>2</v>
      </c>
      <c r="L3399" s="3">
        <v>5.8700000000000002E-2</v>
      </c>
      <c r="M3399" s="5">
        <v>1.3215625600000001</v>
      </c>
      <c r="N3399" s="6">
        <v>1.1499999999999999</v>
      </c>
      <c r="O3399" s="8">
        <f>IFERROR(VLOOKUP(C3399,Sheet2!$B$2:$G$588,6,FALSE),0)</f>
        <v>8561</v>
      </c>
      <c r="P3399" t="s">
        <v>22</v>
      </c>
      <c r="Q3399" s="2">
        <v>0.12981796370000001</v>
      </c>
      <c r="R3399" s="3">
        <v>0.129817963651262</v>
      </c>
      <c r="U3399" s="22">
        <f t="shared" si="294"/>
        <v>0.129817963651262</v>
      </c>
      <c r="V3399" s="10">
        <f t="shared" si="295"/>
        <v>1.94726945476893</v>
      </c>
      <c r="W3399" s="24">
        <f t="shared" si="296"/>
        <v>1.94726945476893</v>
      </c>
    </row>
    <row r="3400" spans="1:23" hidden="1" x14ac:dyDescent="0.3">
      <c r="A3400" s="27" t="s">
        <v>33</v>
      </c>
      <c r="B3400" s="27" t="s">
        <v>13088</v>
      </c>
      <c r="C3400" s="27" t="s">
        <v>13089</v>
      </c>
      <c r="D3400" t="s">
        <v>34</v>
      </c>
      <c r="E3400" s="27"/>
      <c r="F3400">
        <v>0.30249999999999999</v>
      </c>
      <c r="G3400" s="28">
        <v>0.97947722000000004</v>
      </c>
      <c r="H3400" s="4">
        <v>936.02080000000001</v>
      </c>
      <c r="I3400" s="4">
        <v>300.44389999999999</v>
      </c>
      <c r="J3400" s="7">
        <v>8553</v>
      </c>
      <c r="K3400" s="7">
        <v>2483</v>
      </c>
      <c r="L3400" s="29">
        <v>0.32100000000000001</v>
      </c>
      <c r="M3400" s="30">
        <v>0.94895686999999995</v>
      </c>
      <c r="N3400" s="31">
        <v>0.528057</v>
      </c>
      <c r="O3400" s="32">
        <f>IFERROR(VLOOKUP(C3400,Sheet2!$B$2:$G$588,6,FALSE),0)</f>
        <v>8553</v>
      </c>
      <c r="P3400" s="27"/>
      <c r="Q3400" s="28">
        <v>0.44353951219999999</v>
      </c>
      <c r="R3400" s="29">
        <v>0.30251884659580203</v>
      </c>
      <c r="S3400" s="29"/>
      <c r="T3400" s="28"/>
      <c r="U3400" s="29" t="str">
        <f t="shared" si="294"/>
        <v/>
      </c>
      <c r="V3400" s="30" t="str">
        <f t="shared" si="295"/>
        <v/>
      </c>
      <c r="W3400" s="33">
        <f t="shared" si="296"/>
        <v>2551.9664886556557</v>
      </c>
    </row>
    <row r="3401" spans="1:23" x14ac:dyDescent="0.3">
      <c r="A3401" t="s">
        <v>17</v>
      </c>
      <c r="B3401" t="s">
        <v>13088</v>
      </c>
      <c r="C3401" t="s">
        <v>13089</v>
      </c>
      <c r="D3401" t="s">
        <v>13094</v>
      </c>
      <c r="E3401" t="s">
        <v>13095</v>
      </c>
      <c r="F3401">
        <v>0.3</v>
      </c>
      <c r="G3401" s="2">
        <v>1</v>
      </c>
      <c r="H3401" s="4">
        <v>182.50790000000001</v>
      </c>
      <c r="I3401" s="4">
        <v>69.397400000000005</v>
      </c>
      <c r="J3401" s="7">
        <v>2557</v>
      </c>
      <c r="K3401" s="7">
        <v>767</v>
      </c>
      <c r="L3401" s="3">
        <v>0.38019999999999998</v>
      </c>
      <c r="M3401" s="5">
        <v>1.2283331099999999</v>
      </c>
      <c r="N3401" s="6">
        <v>0.5</v>
      </c>
      <c r="O3401" s="8">
        <f>IFERROR(VLOOKUP(C3401,Sheet2!$B$2:$G$588,6,FALSE),0)</f>
        <v>8553</v>
      </c>
      <c r="P3401" t="s">
        <v>162</v>
      </c>
      <c r="Q3401" s="2">
        <v>0.59294429459999998</v>
      </c>
      <c r="R3401" s="3">
        <v>0.3</v>
      </c>
      <c r="S3401" s="3" t="str">
        <f t="shared" ref="S3401:S3406" si="303">IF(R3401+0.01&lt;Q3401,"Y","")</f>
        <v>Y</v>
      </c>
      <c r="T3401" s="2"/>
      <c r="U3401" s="22">
        <f t="shared" si="294"/>
        <v>0.3</v>
      </c>
      <c r="V3401" s="10">
        <f t="shared" si="295"/>
        <v>767.1</v>
      </c>
      <c r="W3401" s="24">
        <f t="shared" si="296"/>
        <v>767.1</v>
      </c>
    </row>
    <row r="3402" spans="1:23" x14ac:dyDescent="0.3">
      <c r="A3402" t="s">
        <v>17</v>
      </c>
      <c r="B3402" t="s">
        <v>13088</v>
      </c>
      <c r="C3402" t="s">
        <v>13089</v>
      </c>
      <c r="D3402" t="s">
        <v>13092</v>
      </c>
      <c r="E3402" t="s">
        <v>13093</v>
      </c>
      <c r="F3402">
        <v>0.35</v>
      </c>
      <c r="G3402" s="2">
        <v>1</v>
      </c>
      <c r="H3402" s="4">
        <v>179.03129999999999</v>
      </c>
      <c r="I3402" s="4">
        <v>44.914900000000003</v>
      </c>
      <c r="J3402" s="7">
        <v>1793</v>
      </c>
      <c r="K3402" s="7">
        <v>598</v>
      </c>
      <c r="L3402" s="3">
        <v>0.25090000000000001</v>
      </c>
      <c r="M3402" s="5">
        <v>1.3308251</v>
      </c>
      <c r="N3402" s="6">
        <v>0.8</v>
      </c>
      <c r="O3402" s="8">
        <f>IFERROR(VLOOKUP(C3402,Sheet2!$B$2:$G$588,6,FALSE),0)</f>
        <v>8553</v>
      </c>
      <c r="P3402" t="s">
        <v>22</v>
      </c>
      <c r="Q3402" s="2">
        <v>0.39886916750000001</v>
      </c>
      <c r="R3402" s="3">
        <v>0.35</v>
      </c>
      <c r="S3402" s="3" t="str">
        <f t="shared" si="303"/>
        <v>Y</v>
      </c>
      <c r="T3402" s="2"/>
      <c r="U3402" s="22">
        <f t="shared" ref="U3402:U3465" si="304">IF(A3402="placement",IF(T3402="",R3402,T3402),"")</f>
        <v>0.35</v>
      </c>
      <c r="V3402" s="10">
        <f t="shared" ref="V3402:V3465" si="305">IF($A3402="placement",U3402*J3402,"")</f>
        <v>627.54999999999995</v>
      </c>
      <c r="W3402" s="24">
        <f t="shared" ref="W3402:W3465" si="306">IF($A3402="placement",V3402,IF($A3402="site",SUMIF($C:$C,$C3402,$V:$V),IF($A3402="user",SUMIF($B:$B,$B3402,$V:$V),SUM($V:$V))))</f>
        <v>627.54999999999995</v>
      </c>
    </row>
    <row r="3403" spans="1:23" x14ac:dyDescent="0.3">
      <c r="A3403" t="s">
        <v>17</v>
      </c>
      <c r="B3403" t="s">
        <v>13088</v>
      </c>
      <c r="C3403" t="s">
        <v>13089</v>
      </c>
      <c r="D3403" t="s">
        <v>13100</v>
      </c>
      <c r="E3403" t="s">
        <v>13101</v>
      </c>
      <c r="F3403">
        <v>0.28000000000000003</v>
      </c>
      <c r="G3403" s="2">
        <v>1</v>
      </c>
      <c r="H3403" s="4">
        <v>178.7534</v>
      </c>
      <c r="I3403" s="4">
        <v>55.112900000000003</v>
      </c>
      <c r="J3403" s="7">
        <v>1699</v>
      </c>
      <c r="K3403" s="7">
        <v>476</v>
      </c>
      <c r="L3403" s="3">
        <v>0.30830000000000002</v>
      </c>
      <c r="M3403" s="5">
        <v>1.0278650300000001</v>
      </c>
      <c r="N3403" s="6">
        <v>0.6</v>
      </c>
      <c r="O3403" s="8">
        <f>IFERROR(VLOOKUP(C3403,Sheet2!$B$2:$G$588,6,FALSE),0)</f>
        <v>8553</v>
      </c>
      <c r="P3403" t="s">
        <v>22</v>
      </c>
      <c r="Q3403" s="2">
        <v>0.41626577190000003</v>
      </c>
      <c r="R3403" s="3">
        <v>0.28000000000000003</v>
      </c>
      <c r="S3403" s="3" t="str">
        <f t="shared" si="303"/>
        <v>Y</v>
      </c>
      <c r="T3403" s="2"/>
      <c r="U3403" s="22">
        <f t="shared" si="304"/>
        <v>0.28000000000000003</v>
      </c>
      <c r="V3403" s="10">
        <f t="shared" si="305"/>
        <v>475.72</v>
      </c>
      <c r="W3403" s="24">
        <f t="shared" si="306"/>
        <v>475.72</v>
      </c>
    </row>
    <row r="3404" spans="1:23" x14ac:dyDescent="0.3">
      <c r="A3404" t="s">
        <v>17</v>
      </c>
      <c r="B3404" t="s">
        <v>13088</v>
      </c>
      <c r="C3404" t="s">
        <v>13089</v>
      </c>
      <c r="D3404" t="s">
        <v>13098</v>
      </c>
      <c r="E3404" t="s">
        <v>13099</v>
      </c>
      <c r="F3404">
        <v>0.28000000000000003</v>
      </c>
      <c r="G3404" s="2">
        <v>1</v>
      </c>
      <c r="H3404" s="4">
        <v>161.40350000000001</v>
      </c>
      <c r="I3404" s="4">
        <v>49.475900000000003</v>
      </c>
      <c r="J3404" s="7">
        <v>1245</v>
      </c>
      <c r="K3404" s="7">
        <v>348</v>
      </c>
      <c r="L3404" s="3">
        <v>0.30649999999999999</v>
      </c>
      <c r="M3404" s="5">
        <v>0.83855141</v>
      </c>
      <c r="N3404" s="6">
        <v>0.5</v>
      </c>
      <c r="O3404" s="8">
        <f>IFERROR(VLOOKUP(C3404,Sheet2!$B$2:$G$588,6,FALSE),0)</f>
        <v>8553</v>
      </c>
      <c r="P3404" t="s">
        <v>22</v>
      </c>
      <c r="Q3404" s="2">
        <v>0.40373363969999998</v>
      </c>
      <c r="R3404" s="3">
        <v>0.27999999999999903</v>
      </c>
      <c r="S3404" s="3" t="str">
        <f t="shared" si="303"/>
        <v>Y</v>
      </c>
      <c r="T3404" s="2"/>
      <c r="U3404" s="22">
        <f t="shared" si="304"/>
        <v>0.27999999999999903</v>
      </c>
      <c r="V3404" s="10">
        <f t="shared" si="305"/>
        <v>348.59999999999877</v>
      </c>
      <c r="W3404" s="24">
        <f t="shared" si="306"/>
        <v>348.59999999999877</v>
      </c>
    </row>
    <row r="3405" spans="1:23" x14ac:dyDescent="0.3">
      <c r="A3405" t="s">
        <v>17</v>
      </c>
      <c r="B3405" t="s">
        <v>13088</v>
      </c>
      <c r="C3405" t="s">
        <v>13089</v>
      </c>
      <c r="D3405" t="s">
        <v>13090</v>
      </c>
      <c r="E3405" t="s">
        <v>13091</v>
      </c>
      <c r="F3405">
        <v>0.28000000000000003</v>
      </c>
      <c r="G3405" s="2">
        <v>1</v>
      </c>
      <c r="H3405" s="4">
        <v>110.5972</v>
      </c>
      <c r="I3405" s="4">
        <v>42.039499999999997</v>
      </c>
      <c r="J3405" s="7">
        <v>725</v>
      </c>
      <c r="K3405" s="7">
        <v>163</v>
      </c>
      <c r="L3405" s="3">
        <v>0.38009999999999999</v>
      </c>
      <c r="M3405" s="5">
        <v>0.57478392</v>
      </c>
      <c r="N3405" s="6">
        <v>0.4</v>
      </c>
      <c r="O3405" s="8">
        <f>IFERROR(VLOOKUP(C3405,Sheet2!$B$2:$G$588,6,FALSE),0)</f>
        <v>8553</v>
      </c>
      <c r="P3405" t="s">
        <v>22</v>
      </c>
      <c r="Q3405" s="2">
        <v>0.30408630679999998</v>
      </c>
      <c r="R3405" s="3">
        <v>0.28000000000000003</v>
      </c>
      <c r="S3405" s="3" t="str">
        <f t="shared" si="303"/>
        <v>Y</v>
      </c>
      <c r="T3405" s="2"/>
      <c r="U3405" s="22">
        <f t="shared" si="304"/>
        <v>0.28000000000000003</v>
      </c>
      <c r="V3405" s="10">
        <f t="shared" si="305"/>
        <v>203.00000000000003</v>
      </c>
      <c r="W3405" s="24">
        <f t="shared" si="306"/>
        <v>203.00000000000003</v>
      </c>
    </row>
    <row r="3406" spans="1:23" x14ac:dyDescent="0.3">
      <c r="A3406" t="s">
        <v>17</v>
      </c>
      <c r="B3406" t="s">
        <v>13088</v>
      </c>
      <c r="C3406" t="s">
        <v>13089</v>
      </c>
      <c r="D3406" t="s">
        <v>13096</v>
      </c>
      <c r="E3406" t="s">
        <v>13097</v>
      </c>
      <c r="F3406">
        <v>0.3</v>
      </c>
      <c r="G3406" s="2">
        <v>1</v>
      </c>
      <c r="H3406" s="4">
        <v>99.833500000000001</v>
      </c>
      <c r="I3406" s="4">
        <v>31.767800000000001</v>
      </c>
      <c r="J3406" s="7">
        <v>358</v>
      </c>
      <c r="K3406" s="7">
        <v>72</v>
      </c>
      <c r="L3406" s="3">
        <v>0.31819999999999998</v>
      </c>
      <c r="M3406" s="5">
        <v>0.37584840000000003</v>
      </c>
      <c r="N3406" s="6">
        <v>0.3</v>
      </c>
      <c r="O3406" s="8">
        <f>IFERROR(VLOOKUP(C3406,Sheet2!$B$2:$G$588,6,FALSE),0)</f>
        <v>8553</v>
      </c>
      <c r="P3406" t="s">
        <v>22</v>
      </c>
      <c r="Q3406" s="2">
        <v>0.20180583420000001</v>
      </c>
      <c r="R3406" s="3">
        <v>0.20180583423367801</v>
      </c>
      <c r="S3406" s="3" t="str">
        <f t="shared" si="303"/>
        <v/>
      </c>
      <c r="T3406" s="2"/>
      <c r="U3406" s="22">
        <f t="shared" si="304"/>
        <v>0.20180583423367801</v>
      </c>
      <c r="V3406" s="10">
        <f t="shared" si="305"/>
        <v>72.246488655656734</v>
      </c>
      <c r="W3406" s="24">
        <f t="shared" si="306"/>
        <v>72.246488655656734</v>
      </c>
    </row>
    <row r="3407" spans="1:23" x14ac:dyDescent="0.3">
      <c r="A3407" t="s">
        <v>17</v>
      </c>
      <c r="B3407" t="s">
        <v>13088</v>
      </c>
      <c r="C3407" t="s">
        <v>13089</v>
      </c>
      <c r="D3407" t="s">
        <v>13102</v>
      </c>
      <c r="E3407" t="s">
        <v>13103</v>
      </c>
      <c r="F3407">
        <v>0.33</v>
      </c>
      <c r="G3407" s="2">
        <v>0</v>
      </c>
      <c r="H3407" s="4">
        <v>23.840900000000001</v>
      </c>
      <c r="I3407" s="4">
        <v>7.7309000000000001</v>
      </c>
      <c r="J3407" s="7">
        <v>175</v>
      </c>
      <c r="K3407" s="7">
        <v>58</v>
      </c>
      <c r="L3407" s="3">
        <v>0.32429999999999998</v>
      </c>
      <c r="M3407" s="5">
        <v>0.75665053000000004</v>
      </c>
      <c r="N3407" s="6">
        <v>0.5</v>
      </c>
      <c r="O3407" s="8">
        <f>IFERROR(VLOOKUP(C3407,Sheet2!$B$2:$G$588,6,FALSE),0)</f>
        <v>8553</v>
      </c>
      <c r="P3407" t="s">
        <v>162</v>
      </c>
      <c r="Q3407" s="2">
        <v>0.3391929548</v>
      </c>
      <c r="R3407" s="3">
        <v>0.32999999999999902</v>
      </c>
      <c r="U3407" s="22">
        <f t="shared" si="304"/>
        <v>0.32999999999999902</v>
      </c>
      <c r="V3407" s="10">
        <f t="shared" si="305"/>
        <v>57.749999999999829</v>
      </c>
      <c r="W3407" s="24">
        <f t="shared" si="306"/>
        <v>57.749999999999829</v>
      </c>
    </row>
    <row r="3408" spans="1:23" hidden="1" x14ac:dyDescent="0.3">
      <c r="A3408" s="27" t="s">
        <v>33</v>
      </c>
      <c r="B3408" s="27" t="s">
        <v>11721</v>
      </c>
      <c r="C3408" s="27" t="s">
        <v>11722</v>
      </c>
      <c r="D3408" t="s">
        <v>34</v>
      </c>
      <c r="E3408" s="27"/>
      <c r="F3408">
        <v>0.25</v>
      </c>
      <c r="G3408" s="28">
        <v>1</v>
      </c>
      <c r="H3408" s="4">
        <v>1456.2555</v>
      </c>
      <c r="I3408" s="4">
        <v>350.9699</v>
      </c>
      <c r="J3408" s="7">
        <v>8429</v>
      </c>
      <c r="K3408" s="7">
        <v>2107</v>
      </c>
      <c r="L3408" s="29">
        <v>0.24099999999999999</v>
      </c>
      <c r="M3408" s="30">
        <v>0.80058828999999998</v>
      </c>
      <c r="N3408" s="31">
        <v>0.39602700000000002</v>
      </c>
      <c r="O3408" s="32">
        <f>IFERROR(VLOOKUP(C3408,Sheet2!$B$2:$G$588,6,FALSE),0)</f>
        <v>8429</v>
      </c>
      <c r="P3408" s="27"/>
      <c r="Q3408" s="28">
        <v>0.50533001060000005</v>
      </c>
      <c r="R3408" s="29">
        <v>0.25</v>
      </c>
      <c r="S3408" s="29"/>
      <c r="T3408" s="28"/>
      <c r="U3408" s="29" t="str">
        <f t="shared" si="304"/>
        <v/>
      </c>
      <c r="V3408" s="30" t="str">
        <f t="shared" si="305"/>
        <v/>
      </c>
      <c r="W3408" s="33">
        <f t="shared" si="306"/>
        <v>2107.2499999999959</v>
      </c>
    </row>
    <row r="3409" spans="1:23" x14ac:dyDescent="0.3">
      <c r="A3409" t="s">
        <v>17</v>
      </c>
      <c r="B3409" t="s">
        <v>11721</v>
      </c>
      <c r="C3409" t="s">
        <v>11722</v>
      </c>
      <c r="D3409" t="s">
        <v>11725</v>
      </c>
      <c r="E3409" t="s">
        <v>11726</v>
      </c>
      <c r="F3409">
        <v>0.25</v>
      </c>
      <c r="G3409" s="2">
        <v>1</v>
      </c>
      <c r="H3409" s="4">
        <v>352.73809999999997</v>
      </c>
      <c r="I3409" s="4">
        <v>47.135899999999999</v>
      </c>
      <c r="J3409" s="7">
        <v>2141</v>
      </c>
      <c r="K3409" s="7">
        <v>535</v>
      </c>
      <c r="L3409" s="3">
        <v>0.1336</v>
      </c>
      <c r="M3409" s="5">
        <v>1.5140160199999999</v>
      </c>
      <c r="N3409" s="6">
        <v>1</v>
      </c>
      <c r="O3409" s="8">
        <f>IFERROR(VLOOKUP(C3409,Sheet2!$B$2:$G$588,6,FALSE),0)</f>
        <v>8429</v>
      </c>
      <c r="P3409" t="s">
        <v>92</v>
      </c>
      <c r="Q3409" s="2">
        <v>0.33950500760000002</v>
      </c>
      <c r="R3409" s="3">
        <v>0.249999999999999</v>
      </c>
      <c r="S3409" s="3" t="str">
        <f t="shared" ref="S3409:S3414" si="307">IF(R3409+0.01&lt;Q3409,"Y","")</f>
        <v>Y</v>
      </c>
      <c r="T3409" s="2"/>
      <c r="U3409" s="22">
        <f t="shared" si="304"/>
        <v>0.249999999999999</v>
      </c>
      <c r="V3409" s="10">
        <f t="shared" si="305"/>
        <v>535.24999999999784</v>
      </c>
      <c r="W3409" s="24">
        <f t="shared" si="306"/>
        <v>535.24999999999784</v>
      </c>
    </row>
    <row r="3410" spans="1:23" x14ac:dyDescent="0.3">
      <c r="A3410" t="s">
        <v>17</v>
      </c>
      <c r="B3410" t="s">
        <v>11721</v>
      </c>
      <c r="C3410" t="s">
        <v>11722</v>
      </c>
      <c r="D3410" t="s">
        <v>11723</v>
      </c>
      <c r="E3410" t="s">
        <v>11724</v>
      </c>
      <c r="F3410">
        <v>0.25</v>
      </c>
      <c r="G3410" s="2">
        <v>1</v>
      </c>
      <c r="H3410" s="4">
        <v>346.8048</v>
      </c>
      <c r="I3410" s="4">
        <v>43.502200000000002</v>
      </c>
      <c r="J3410" s="7">
        <v>2032</v>
      </c>
      <c r="K3410" s="7">
        <v>508</v>
      </c>
      <c r="L3410" s="3">
        <v>0.12540000000000001</v>
      </c>
      <c r="M3410" s="5">
        <v>1.55729446</v>
      </c>
      <c r="N3410" s="6">
        <v>1</v>
      </c>
      <c r="O3410" s="8">
        <f>IFERROR(VLOOKUP(C3410,Sheet2!$B$2:$G$588,6,FALSE),0)</f>
        <v>8429</v>
      </c>
      <c r="P3410" t="s">
        <v>92</v>
      </c>
      <c r="Q3410" s="2">
        <v>0.35786068209999999</v>
      </c>
      <c r="R3410" s="3">
        <v>0.25</v>
      </c>
      <c r="S3410" s="3" t="str">
        <f t="shared" si="307"/>
        <v>Y</v>
      </c>
      <c r="T3410" s="2"/>
      <c r="U3410" s="22">
        <f t="shared" si="304"/>
        <v>0.25</v>
      </c>
      <c r="V3410" s="10">
        <f t="shared" si="305"/>
        <v>508</v>
      </c>
      <c r="W3410" s="24">
        <f t="shared" si="306"/>
        <v>508</v>
      </c>
    </row>
    <row r="3411" spans="1:23" x14ac:dyDescent="0.3">
      <c r="A3411" t="s">
        <v>17</v>
      </c>
      <c r="B3411" t="s">
        <v>11721</v>
      </c>
      <c r="C3411" t="s">
        <v>11722</v>
      </c>
      <c r="D3411" t="s">
        <v>11727</v>
      </c>
      <c r="E3411" t="s">
        <v>11728</v>
      </c>
      <c r="F3411">
        <v>0.25</v>
      </c>
      <c r="G3411" s="2">
        <v>1</v>
      </c>
      <c r="H3411" s="4">
        <v>308.22669999999999</v>
      </c>
      <c r="I3411" s="4">
        <v>41.799399999999999</v>
      </c>
      <c r="J3411" s="7">
        <v>1892</v>
      </c>
      <c r="K3411" s="7">
        <v>473</v>
      </c>
      <c r="L3411" s="3">
        <v>0.1356</v>
      </c>
      <c r="M3411" s="5">
        <v>1.5089011999999999</v>
      </c>
      <c r="N3411" s="6">
        <v>1</v>
      </c>
      <c r="O3411" s="8">
        <f>IFERROR(VLOOKUP(C3411,Sheet2!$B$2:$G$588,6,FALSE),0)</f>
        <v>8429</v>
      </c>
      <c r="P3411" t="s">
        <v>92</v>
      </c>
      <c r="Q3411" s="2">
        <v>0.33726608320000001</v>
      </c>
      <c r="R3411" s="3">
        <v>0.249999999999999</v>
      </c>
      <c r="S3411" s="3" t="str">
        <f t="shared" si="307"/>
        <v>Y</v>
      </c>
      <c r="T3411" s="2"/>
      <c r="U3411" s="22">
        <f t="shared" si="304"/>
        <v>0.249999999999999</v>
      </c>
      <c r="V3411" s="10">
        <f t="shared" si="305"/>
        <v>472.99999999999812</v>
      </c>
      <c r="W3411" s="24">
        <f t="shared" si="306"/>
        <v>472.99999999999812</v>
      </c>
    </row>
    <row r="3412" spans="1:23" x14ac:dyDescent="0.3">
      <c r="A3412" t="s">
        <v>17</v>
      </c>
      <c r="B3412" t="s">
        <v>11721</v>
      </c>
      <c r="C3412" t="s">
        <v>11722</v>
      </c>
      <c r="D3412" t="s">
        <v>11733</v>
      </c>
      <c r="E3412" t="s">
        <v>11734</v>
      </c>
      <c r="F3412">
        <v>0.25</v>
      </c>
      <c r="G3412" s="2">
        <v>1</v>
      </c>
      <c r="H3412" s="4">
        <v>151.46899999999999</v>
      </c>
      <c r="I3412" s="4">
        <v>96.902600000000007</v>
      </c>
      <c r="J3412" s="7">
        <v>1071</v>
      </c>
      <c r="K3412" s="7">
        <v>268</v>
      </c>
      <c r="L3412" s="3">
        <v>0.63980000000000004</v>
      </c>
      <c r="M3412" s="5">
        <v>0.36828773999999997</v>
      </c>
      <c r="N3412" s="6">
        <v>0.03</v>
      </c>
      <c r="O3412" s="8">
        <f>IFERROR(VLOOKUP(C3412,Sheet2!$B$2:$G$588,6,FALSE),0)</f>
        <v>8429</v>
      </c>
      <c r="P3412" t="s">
        <v>92</v>
      </c>
      <c r="Q3412" s="2">
        <v>0.91854195199999999</v>
      </c>
      <c r="R3412" s="3">
        <v>0.25</v>
      </c>
      <c r="S3412" s="3" t="str">
        <f t="shared" si="307"/>
        <v>Y</v>
      </c>
      <c r="T3412" s="2"/>
      <c r="U3412" s="22">
        <f t="shared" si="304"/>
        <v>0.25</v>
      </c>
      <c r="V3412" s="10">
        <f t="shared" si="305"/>
        <v>267.75</v>
      </c>
      <c r="W3412" s="24">
        <f t="shared" si="306"/>
        <v>267.75</v>
      </c>
    </row>
    <row r="3413" spans="1:23" x14ac:dyDescent="0.3">
      <c r="A3413" t="s">
        <v>17</v>
      </c>
      <c r="B3413" t="s">
        <v>11721</v>
      </c>
      <c r="C3413" t="s">
        <v>11722</v>
      </c>
      <c r="D3413" t="s">
        <v>11729</v>
      </c>
      <c r="E3413" t="s">
        <v>11730</v>
      </c>
      <c r="F3413">
        <v>0.25</v>
      </c>
      <c r="G3413" s="2">
        <v>1</v>
      </c>
      <c r="H3413" s="4">
        <v>142.28870000000001</v>
      </c>
      <c r="I3413" s="4">
        <v>63.665700000000001</v>
      </c>
      <c r="J3413" s="7">
        <v>741</v>
      </c>
      <c r="K3413" s="7">
        <v>185</v>
      </c>
      <c r="L3413" s="3">
        <v>0.44740000000000002</v>
      </c>
      <c r="M3413" s="5">
        <v>0.38798860000000002</v>
      </c>
      <c r="N3413" s="6">
        <v>0.03</v>
      </c>
      <c r="O3413" s="8">
        <f>IFERROR(VLOOKUP(C3413,Sheet2!$B$2:$G$588,6,FALSE),0)</f>
        <v>8429</v>
      </c>
      <c r="P3413" t="s">
        <v>92</v>
      </c>
      <c r="Q3413" s="2">
        <v>0.92267814079999999</v>
      </c>
      <c r="R3413" s="3">
        <v>0.25</v>
      </c>
      <c r="S3413" s="3" t="str">
        <f t="shared" si="307"/>
        <v>Y</v>
      </c>
      <c r="T3413" s="2"/>
      <c r="U3413" s="22">
        <f t="shared" si="304"/>
        <v>0.25</v>
      </c>
      <c r="V3413" s="10">
        <f t="shared" si="305"/>
        <v>185.25</v>
      </c>
      <c r="W3413" s="24">
        <f t="shared" si="306"/>
        <v>185.25</v>
      </c>
    </row>
    <row r="3414" spans="1:23" x14ac:dyDescent="0.3">
      <c r="A3414" t="s">
        <v>17</v>
      </c>
      <c r="B3414" t="s">
        <v>11721</v>
      </c>
      <c r="C3414" t="s">
        <v>11722</v>
      </c>
      <c r="D3414" t="s">
        <v>11731</v>
      </c>
      <c r="E3414" t="s">
        <v>11732</v>
      </c>
      <c r="F3414">
        <v>0.25</v>
      </c>
      <c r="G3414" s="2">
        <v>1</v>
      </c>
      <c r="H3414" s="4">
        <v>154.72819999999999</v>
      </c>
      <c r="I3414" s="4">
        <v>57.964199999999998</v>
      </c>
      <c r="J3414" s="7">
        <v>552</v>
      </c>
      <c r="K3414" s="7">
        <v>138</v>
      </c>
      <c r="L3414" s="3">
        <v>0.37459999999999999</v>
      </c>
      <c r="M3414" s="5">
        <v>0.31763587999999998</v>
      </c>
      <c r="N3414" s="6">
        <v>0.03</v>
      </c>
      <c r="O3414" s="8">
        <f>IFERROR(VLOOKUP(C3414,Sheet2!$B$2:$G$588,6,FALSE),0)</f>
        <v>8429</v>
      </c>
      <c r="P3414" t="s">
        <v>92</v>
      </c>
      <c r="Q3414" s="2">
        <v>0.90555223210000002</v>
      </c>
      <c r="R3414" s="3">
        <v>0.25</v>
      </c>
      <c r="S3414" s="3" t="str">
        <f t="shared" si="307"/>
        <v>Y</v>
      </c>
      <c r="T3414" s="2"/>
      <c r="U3414" s="22">
        <f t="shared" si="304"/>
        <v>0.25</v>
      </c>
      <c r="V3414" s="10">
        <f t="shared" si="305"/>
        <v>138</v>
      </c>
      <c r="W3414" s="24">
        <f t="shared" si="306"/>
        <v>138</v>
      </c>
    </row>
    <row r="3415" spans="1:23" hidden="1" x14ac:dyDescent="0.3">
      <c r="A3415" s="27" t="s">
        <v>33</v>
      </c>
      <c r="B3415" s="27" t="s">
        <v>7188</v>
      </c>
      <c r="C3415" s="27" t="s">
        <v>7189</v>
      </c>
      <c r="D3415" t="s">
        <v>34</v>
      </c>
      <c r="E3415" s="27"/>
      <c r="F3415">
        <v>0.26829999999999998</v>
      </c>
      <c r="G3415" s="28">
        <v>0.91293257000000005</v>
      </c>
      <c r="H3415" s="4">
        <v>1899.8922</v>
      </c>
      <c r="I3415" s="4">
        <v>511.64010000000002</v>
      </c>
      <c r="J3415" s="7">
        <v>8397</v>
      </c>
      <c r="K3415" s="7">
        <v>2143</v>
      </c>
      <c r="L3415" s="29">
        <v>0.26929999999999998</v>
      </c>
      <c r="M3415" s="30">
        <v>0.54705769999999998</v>
      </c>
      <c r="N3415" s="31">
        <v>0.35573700000000003</v>
      </c>
      <c r="O3415" s="32">
        <f>IFERROR(VLOOKUP(C3415,Sheet2!$B$2:$G$588,6,FALSE),0)</f>
        <v>8397</v>
      </c>
      <c r="P3415" s="27"/>
      <c r="Q3415" s="28">
        <v>0.3497267262</v>
      </c>
      <c r="R3415" s="29">
        <v>0.26831800816296097</v>
      </c>
      <c r="S3415" s="29"/>
      <c r="T3415" s="28"/>
      <c r="U3415" s="29" t="str">
        <f t="shared" si="304"/>
        <v/>
      </c>
      <c r="V3415" s="30" t="str">
        <f t="shared" si="305"/>
        <v/>
      </c>
      <c r="W3415" s="33">
        <f t="shared" si="306"/>
        <v>2217.9919681987567</v>
      </c>
    </row>
    <row r="3416" spans="1:23" x14ac:dyDescent="0.3">
      <c r="A3416" t="s">
        <v>17</v>
      </c>
      <c r="B3416" t="s">
        <v>7188</v>
      </c>
      <c r="C3416" t="s">
        <v>7189</v>
      </c>
      <c r="D3416" t="s">
        <v>7194</v>
      </c>
      <c r="E3416" t="s">
        <v>7195</v>
      </c>
      <c r="F3416">
        <v>0.25</v>
      </c>
      <c r="G3416" s="2">
        <v>1</v>
      </c>
      <c r="H3416" s="4">
        <v>703.17859999999996</v>
      </c>
      <c r="I3416" s="4">
        <v>187.74109999999999</v>
      </c>
      <c r="J3416" s="7">
        <v>3826</v>
      </c>
      <c r="K3416" s="7">
        <v>904</v>
      </c>
      <c r="L3416" s="3">
        <v>0.26700000000000002</v>
      </c>
      <c r="M3416" s="5">
        <v>0.67925259000000004</v>
      </c>
      <c r="N3416" s="6">
        <v>0.5</v>
      </c>
      <c r="O3416" s="8">
        <f>IFERROR(VLOOKUP(C3416,Sheet2!$B$2:$G$588,6,FALSE),0)</f>
        <v>8397</v>
      </c>
      <c r="P3416" t="s">
        <v>22</v>
      </c>
      <c r="Q3416" s="2">
        <v>0.26389680529999998</v>
      </c>
      <c r="R3416" s="3">
        <v>0.25</v>
      </c>
      <c r="S3416" s="3" t="str">
        <f t="shared" ref="S3416:S3419" si="308">IF(R3416+0.01&lt;Q3416,"Y","")</f>
        <v>Y</v>
      </c>
      <c r="T3416" s="2"/>
      <c r="U3416" s="22">
        <f t="shared" si="304"/>
        <v>0.25</v>
      </c>
      <c r="V3416" s="10">
        <f t="shared" si="305"/>
        <v>956.5</v>
      </c>
      <c r="W3416" s="24">
        <f t="shared" si="306"/>
        <v>956.5</v>
      </c>
    </row>
    <row r="3417" spans="1:23" x14ac:dyDescent="0.3">
      <c r="A3417" t="s">
        <v>17</v>
      </c>
      <c r="B3417" t="s">
        <v>7188</v>
      </c>
      <c r="C3417" t="s">
        <v>7189</v>
      </c>
      <c r="D3417" t="s">
        <v>7200</v>
      </c>
      <c r="E3417" t="s">
        <v>7201</v>
      </c>
      <c r="F3417">
        <v>0.3</v>
      </c>
      <c r="G3417" s="2">
        <v>1</v>
      </c>
      <c r="H3417" s="4">
        <v>288.95440000000002</v>
      </c>
      <c r="I3417" s="4">
        <v>93.221800000000002</v>
      </c>
      <c r="J3417" s="7">
        <v>1253</v>
      </c>
      <c r="K3417" s="7">
        <v>371</v>
      </c>
      <c r="L3417" s="3">
        <v>0.3226</v>
      </c>
      <c r="M3417" s="5">
        <v>0.44795100999999998</v>
      </c>
      <c r="N3417" s="6">
        <v>0.25</v>
      </c>
      <c r="O3417" s="8">
        <f>IFERROR(VLOOKUP(C3417,Sheet2!$B$2:$G$588,6,FALSE),0)</f>
        <v>8397</v>
      </c>
      <c r="P3417" t="s">
        <v>22</v>
      </c>
      <c r="Q3417" s="2">
        <v>0.44190325359999999</v>
      </c>
      <c r="R3417" s="3">
        <v>0.3</v>
      </c>
      <c r="S3417" s="3" t="str">
        <f t="shared" si="308"/>
        <v>Y</v>
      </c>
      <c r="T3417" s="2"/>
      <c r="U3417" s="22">
        <f t="shared" si="304"/>
        <v>0.3</v>
      </c>
      <c r="V3417" s="10">
        <f t="shared" si="305"/>
        <v>375.9</v>
      </c>
      <c r="W3417" s="24">
        <f t="shared" si="306"/>
        <v>375.9</v>
      </c>
    </row>
    <row r="3418" spans="1:23" x14ac:dyDescent="0.3">
      <c r="A3418" t="s">
        <v>17</v>
      </c>
      <c r="B3418" t="s">
        <v>7188</v>
      </c>
      <c r="C3418" t="s">
        <v>7189</v>
      </c>
      <c r="D3418" t="s">
        <v>7192</v>
      </c>
      <c r="E3418" t="s">
        <v>7193</v>
      </c>
      <c r="F3418">
        <v>0.25</v>
      </c>
      <c r="G3418" s="2">
        <v>1</v>
      </c>
      <c r="H3418" s="4">
        <v>354.4067</v>
      </c>
      <c r="I3418" s="4">
        <v>62.245100000000001</v>
      </c>
      <c r="J3418" s="7">
        <v>1140</v>
      </c>
      <c r="K3418" s="7">
        <v>285</v>
      </c>
      <c r="L3418" s="3">
        <v>0.17560000000000001</v>
      </c>
      <c r="M3418" s="5">
        <v>0.61056617000000002</v>
      </c>
      <c r="N3418" s="6">
        <v>0.25</v>
      </c>
      <c r="O3418" s="8">
        <f>IFERROR(VLOOKUP(C3418,Sheet2!$B$2:$G$588,6,FALSE),0)</f>
        <v>8397</v>
      </c>
      <c r="P3418" t="s">
        <v>22</v>
      </c>
      <c r="Q3418" s="2">
        <v>0.59054397110000001</v>
      </c>
      <c r="R3418" s="3">
        <v>0.25</v>
      </c>
      <c r="S3418" s="3" t="str">
        <f t="shared" si="308"/>
        <v>Y</v>
      </c>
      <c r="T3418" s="2"/>
      <c r="U3418" s="22">
        <f t="shared" si="304"/>
        <v>0.25</v>
      </c>
      <c r="V3418" s="10">
        <f t="shared" si="305"/>
        <v>285</v>
      </c>
      <c r="W3418" s="24">
        <f t="shared" si="306"/>
        <v>285</v>
      </c>
    </row>
    <row r="3419" spans="1:23" x14ac:dyDescent="0.3">
      <c r="A3419" t="s">
        <v>17</v>
      </c>
      <c r="B3419" t="s">
        <v>7188</v>
      </c>
      <c r="C3419" t="s">
        <v>7189</v>
      </c>
      <c r="D3419" t="s">
        <v>7196</v>
      </c>
      <c r="E3419" t="s">
        <v>7197</v>
      </c>
      <c r="F3419">
        <v>0.3</v>
      </c>
      <c r="G3419" s="2">
        <v>1</v>
      </c>
      <c r="H3419" s="4">
        <v>254.779</v>
      </c>
      <c r="I3419" s="4">
        <v>98.373999999999995</v>
      </c>
      <c r="J3419" s="7">
        <v>1092</v>
      </c>
      <c r="K3419" s="7">
        <v>312</v>
      </c>
      <c r="L3419" s="3">
        <v>0.3861</v>
      </c>
      <c r="M3419" s="5">
        <v>0.37017127</v>
      </c>
      <c r="N3419" s="6">
        <v>0.25</v>
      </c>
      <c r="O3419" s="8">
        <f>IFERROR(VLOOKUP(C3419,Sheet2!$B$2:$G$588,6,FALSE),0)</f>
        <v>8397</v>
      </c>
      <c r="P3419" t="s">
        <v>22</v>
      </c>
      <c r="Q3419" s="2">
        <v>0.3246369455</v>
      </c>
      <c r="R3419" s="3">
        <v>0.3</v>
      </c>
      <c r="S3419" s="3" t="str">
        <f t="shared" si="308"/>
        <v>Y</v>
      </c>
      <c r="T3419" s="2"/>
      <c r="U3419" s="22">
        <f t="shared" si="304"/>
        <v>0.3</v>
      </c>
      <c r="V3419" s="10">
        <f t="shared" si="305"/>
        <v>327.59999999999997</v>
      </c>
      <c r="W3419" s="24">
        <f t="shared" si="306"/>
        <v>327.59999999999997</v>
      </c>
    </row>
    <row r="3420" spans="1:23" x14ac:dyDescent="0.3">
      <c r="A3420" t="s">
        <v>17</v>
      </c>
      <c r="B3420" t="s">
        <v>7188</v>
      </c>
      <c r="C3420" t="s">
        <v>7189</v>
      </c>
      <c r="D3420" t="s">
        <v>7198</v>
      </c>
      <c r="E3420" t="s">
        <v>7199</v>
      </c>
      <c r="F3420">
        <v>0.3</v>
      </c>
      <c r="G3420" s="2">
        <v>0</v>
      </c>
      <c r="H3420" s="4">
        <v>114.8857</v>
      </c>
      <c r="I3420" s="4">
        <v>20.308399999999999</v>
      </c>
      <c r="J3420" s="7">
        <v>407</v>
      </c>
      <c r="K3420" s="7">
        <v>121</v>
      </c>
      <c r="L3420" s="3">
        <v>0.17680000000000001</v>
      </c>
      <c r="M3420" s="5">
        <v>0.66838633999999997</v>
      </c>
      <c r="N3420" s="6">
        <v>0.4</v>
      </c>
      <c r="O3420" s="8">
        <f>IFERROR(VLOOKUP(C3420,Sheet2!$B$2:$G$588,6,FALSE),0)</f>
        <v>8397</v>
      </c>
      <c r="P3420" t="s">
        <v>22</v>
      </c>
      <c r="Q3420" s="2">
        <v>0.40154372700000002</v>
      </c>
      <c r="R3420" s="3">
        <v>0.3</v>
      </c>
      <c r="U3420" s="22">
        <f t="shared" si="304"/>
        <v>0.3</v>
      </c>
      <c r="V3420" s="10">
        <f t="shared" si="305"/>
        <v>122.1</v>
      </c>
      <c r="W3420" s="24">
        <f t="shared" si="306"/>
        <v>122.1</v>
      </c>
    </row>
    <row r="3421" spans="1:23" x14ac:dyDescent="0.3">
      <c r="A3421" t="s">
        <v>17</v>
      </c>
      <c r="B3421" t="s">
        <v>7188</v>
      </c>
      <c r="C3421" t="s">
        <v>7189</v>
      </c>
      <c r="D3421" t="s">
        <v>7202</v>
      </c>
      <c r="E3421" t="s">
        <v>7203</v>
      </c>
      <c r="F3421">
        <v>0.25</v>
      </c>
      <c r="G3421" s="2">
        <v>1</v>
      </c>
      <c r="H3421" s="4">
        <v>95.110600000000005</v>
      </c>
      <c r="I3421" s="4">
        <v>33.453200000000002</v>
      </c>
      <c r="J3421" s="7">
        <v>355</v>
      </c>
      <c r="K3421" s="7">
        <v>54</v>
      </c>
      <c r="L3421" s="3">
        <v>0.35170000000000001</v>
      </c>
      <c r="M3421" s="5">
        <v>0.35345887999999998</v>
      </c>
      <c r="N3421" s="6">
        <v>0.3</v>
      </c>
      <c r="O3421" s="8">
        <f>IFERROR(VLOOKUP(C3421,Sheet2!$B$2:$G$588,6,FALSE),0)</f>
        <v>8397</v>
      </c>
      <c r="P3421" t="s">
        <v>22</v>
      </c>
      <c r="Q3421" s="2">
        <v>0.15124498080000001</v>
      </c>
      <c r="R3421" s="3">
        <v>0.15124498084156901</v>
      </c>
      <c r="S3421" s="3" t="str">
        <f>IF(R3421+0.01&lt;Q3421,"Y","")</f>
        <v/>
      </c>
      <c r="T3421" s="2"/>
      <c r="U3421" s="22">
        <f t="shared" si="304"/>
        <v>0.15124498084156901</v>
      </c>
      <c r="V3421" s="10">
        <f t="shared" si="305"/>
        <v>53.691968198756996</v>
      </c>
      <c r="W3421" s="24">
        <f t="shared" si="306"/>
        <v>53.691968198756996</v>
      </c>
    </row>
    <row r="3422" spans="1:23" x14ac:dyDescent="0.3">
      <c r="A3422" t="s">
        <v>17</v>
      </c>
      <c r="B3422" t="s">
        <v>7188</v>
      </c>
      <c r="C3422" t="s">
        <v>7189</v>
      </c>
      <c r="D3422" t="s">
        <v>7190</v>
      </c>
      <c r="E3422" t="s">
        <v>7191</v>
      </c>
      <c r="F3422">
        <v>0.3</v>
      </c>
      <c r="G3422" s="2">
        <v>0</v>
      </c>
      <c r="H3422" s="4">
        <v>88.416899999999998</v>
      </c>
      <c r="I3422" s="4">
        <v>16.294599999999999</v>
      </c>
      <c r="J3422" s="7">
        <v>324</v>
      </c>
      <c r="K3422" s="7">
        <v>96</v>
      </c>
      <c r="L3422" s="3">
        <v>0.18429999999999999</v>
      </c>
      <c r="M3422" s="5">
        <v>0.66249933999999999</v>
      </c>
      <c r="N3422" s="6">
        <v>0.4</v>
      </c>
      <c r="O3422" s="8">
        <f>IFERROR(VLOOKUP(C3422,Sheet2!$B$2:$G$588,6,FALSE),0)</f>
        <v>8397</v>
      </c>
      <c r="P3422" t="s">
        <v>22</v>
      </c>
      <c r="Q3422" s="2">
        <v>0.39622581579999999</v>
      </c>
      <c r="R3422" s="3">
        <v>0.3</v>
      </c>
      <c r="U3422" s="22">
        <f t="shared" si="304"/>
        <v>0.3</v>
      </c>
      <c r="V3422" s="10">
        <f t="shared" si="305"/>
        <v>97.2</v>
      </c>
      <c r="W3422" s="24">
        <f t="shared" si="306"/>
        <v>97.2</v>
      </c>
    </row>
    <row r="3423" spans="1:23" hidden="1" x14ac:dyDescent="0.3">
      <c r="A3423" s="27" t="s">
        <v>33</v>
      </c>
      <c r="B3423" s="27" t="s">
        <v>4895</v>
      </c>
      <c r="C3423" s="27" t="s">
        <v>4896</v>
      </c>
      <c r="D3423" t="s">
        <v>34</v>
      </c>
      <c r="E3423" s="27"/>
      <c r="F3423">
        <v>0.25</v>
      </c>
      <c r="G3423" s="28">
        <v>0.36729157000000001</v>
      </c>
      <c r="H3423" s="4">
        <v>910.85410000000002</v>
      </c>
      <c r="I3423" s="4">
        <v>127.89530000000001</v>
      </c>
      <c r="J3423" s="7">
        <v>8387</v>
      </c>
      <c r="K3423" s="7">
        <v>1506</v>
      </c>
      <c r="L3423" s="29">
        <v>0.1404</v>
      </c>
      <c r="M3423" s="30">
        <v>2.1858323799999999</v>
      </c>
      <c r="N3423" s="31">
        <v>1.8820699999999999</v>
      </c>
      <c r="O3423" s="32">
        <f>IFERROR(VLOOKUP(C3423,Sheet2!$B$2:$G$588,6,FALSE),0)</f>
        <v>8387</v>
      </c>
      <c r="P3423" s="27"/>
      <c r="Q3423" s="28">
        <v>0.138968745</v>
      </c>
      <c r="R3423" s="29">
        <v>0.13896874496525999</v>
      </c>
      <c r="S3423" s="29"/>
      <c r="T3423" s="28"/>
      <c r="U3423" s="29" t="str">
        <f t="shared" si="304"/>
        <v/>
      </c>
      <c r="V3423" s="30" t="str">
        <f t="shared" si="305"/>
        <v/>
      </c>
      <c r="W3423" s="33">
        <f t="shared" si="306"/>
        <v>1149.866875063087</v>
      </c>
    </row>
    <row r="3424" spans="1:23" x14ac:dyDescent="0.3">
      <c r="A3424" t="s">
        <v>17</v>
      </c>
      <c r="B3424" t="s">
        <v>4895</v>
      </c>
      <c r="C3424" t="s">
        <v>4896</v>
      </c>
      <c r="D3424" t="s">
        <v>4919</v>
      </c>
      <c r="E3424" t="s">
        <v>4920</v>
      </c>
      <c r="F3424">
        <v>0.25</v>
      </c>
      <c r="G3424" s="2">
        <v>1</v>
      </c>
      <c r="H3424" s="4">
        <v>112.8117</v>
      </c>
      <c r="I3424" s="4">
        <v>17.537099999999999</v>
      </c>
      <c r="J3424" s="7">
        <v>1312</v>
      </c>
      <c r="K3424" s="7">
        <v>320</v>
      </c>
      <c r="L3424" s="3">
        <v>0.1555</v>
      </c>
      <c r="M3424" s="5">
        <v>2.4944000499999999</v>
      </c>
      <c r="N3424" s="6">
        <v>2.0499999999999998</v>
      </c>
      <c r="O3424" s="8">
        <f>IFERROR(VLOOKUP(C3424,Sheet2!$B$2:$G$588,6,FALSE),0)</f>
        <v>8387</v>
      </c>
      <c r="P3424" t="s">
        <v>22</v>
      </c>
      <c r="Q3424" s="2">
        <v>0.1781590924</v>
      </c>
      <c r="R3424" s="3">
        <v>0.17815909243432301</v>
      </c>
      <c r="S3424" s="3" t="str">
        <f>IF(R3424+0.01&lt;Q3424,"Y","")</f>
        <v/>
      </c>
      <c r="T3424" s="2"/>
      <c r="U3424" s="22">
        <f t="shared" si="304"/>
        <v>0.17815909243432301</v>
      </c>
      <c r="V3424" s="10">
        <f t="shared" si="305"/>
        <v>233.74472927383178</v>
      </c>
      <c r="W3424" s="24">
        <f t="shared" si="306"/>
        <v>233.74472927383178</v>
      </c>
    </row>
    <row r="3425" spans="1:23" x14ac:dyDescent="0.3">
      <c r="A3425" t="s">
        <v>17</v>
      </c>
      <c r="B3425" t="s">
        <v>4895</v>
      </c>
      <c r="C3425" t="s">
        <v>4896</v>
      </c>
      <c r="D3425" t="s">
        <v>4985</v>
      </c>
      <c r="E3425" t="s">
        <v>4986</v>
      </c>
      <c r="F3425">
        <v>0.25</v>
      </c>
      <c r="G3425" s="2">
        <v>0</v>
      </c>
      <c r="H3425" s="4">
        <v>31.775200000000002</v>
      </c>
      <c r="I3425" s="4">
        <v>10.706899999999999</v>
      </c>
      <c r="J3425" s="7">
        <v>792</v>
      </c>
      <c r="K3425" s="7">
        <v>114</v>
      </c>
      <c r="L3425" s="3">
        <v>0.33700000000000002</v>
      </c>
      <c r="M3425" s="5">
        <v>2.4662252499999999</v>
      </c>
      <c r="N3425" s="6">
        <v>2.2999999999999998</v>
      </c>
      <c r="O3425" s="8">
        <f>IFERROR(VLOOKUP(C3425,Sheet2!$B$2:$G$588,6,FALSE),0)</f>
        <v>8387</v>
      </c>
      <c r="P3425" t="s">
        <v>22</v>
      </c>
      <c r="Q3425" s="2">
        <v>6.7400676199999995E-2</v>
      </c>
      <c r="R3425" s="3">
        <v>6.7400676211387595E-2</v>
      </c>
      <c r="U3425" s="22">
        <f t="shared" si="304"/>
        <v>6.7400676211387595E-2</v>
      </c>
      <c r="V3425" s="10">
        <f t="shared" si="305"/>
        <v>53.381335559418972</v>
      </c>
      <c r="W3425" s="24">
        <f t="shared" si="306"/>
        <v>53.381335559418972</v>
      </c>
    </row>
    <row r="3426" spans="1:23" x14ac:dyDescent="0.3">
      <c r="A3426" t="s">
        <v>17</v>
      </c>
      <c r="B3426" t="s">
        <v>4895</v>
      </c>
      <c r="C3426" t="s">
        <v>4896</v>
      </c>
      <c r="D3426" t="s">
        <v>4915</v>
      </c>
      <c r="E3426" t="s">
        <v>4916</v>
      </c>
      <c r="F3426">
        <v>0.25</v>
      </c>
      <c r="G3426" s="2">
        <v>1</v>
      </c>
      <c r="H3426" s="4">
        <v>232.1901</v>
      </c>
      <c r="I3426" s="4">
        <v>11.396800000000001</v>
      </c>
      <c r="J3426" s="7">
        <v>608</v>
      </c>
      <c r="K3426" s="7">
        <v>95</v>
      </c>
      <c r="L3426" s="3">
        <v>4.9099999999999998E-2</v>
      </c>
      <c r="M3426" s="5">
        <v>1.77768481</v>
      </c>
      <c r="N3426" s="6">
        <v>1.5</v>
      </c>
      <c r="O3426" s="8">
        <f>IFERROR(VLOOKUP(C3426,Sheet2!$B$2:$G$588,6,FALSE),0)</f>
        <v>8387</v>
      </c>
      <c r="P3426" t="s">
        <v>22</v>
      </c>
      <c r="Q3426" s="2">
        <v>0.1562058747</v>
      </c>
      <c r="R3426" s="3">
        <v>0.156205874731392</v>
      </c>
      <c r="S3426" s="3" t="str">
        <f t="shared" ref="S3426:S3427" si="309">IF(R3426+0.01&lt;Q3426,"Y","")</f>
        <v/>
      </c>
      <c r="T3426" s="2"/>
      <c r="U3426" s="22">
        <f t="shared" si="304"/>
        <v>0.156205874731392</v>
      </c>
      <c r="V3426" s="10">
        <f t="shared" si="305"/>
        <v>94.973171836686333</v>
      </c>
      <c r="W3426" s="24">
        <f t="shared" si="306"/>
        <v>94.973171836686333</v>
      </c>
    </row>
    <row r="3427" spans="1:23" x14ac:dyDescent="0.3">
      <c r="A3427" t="s">
        <v>17</v>
      </c>
      <c r="B3427" t="s">
        <v>4895</v>
      </c>
      <c r="C3427" t="s">
        <v>4896</v>
      </c>
      <c r="D3427" t="s">
        <v>4929</v>
      </c>
      <c r="E3427" t="s">
        <v>4930</v>
      </c>
      <c r="F3427">
        <v>0.25</v>
      </c>
      <c r="G3427" s="2">
        <v>1</v>
      </c>
      <c r="H3427" s="4">
        <v>48.635599999999997</v>
      </c>
      <c r="I3427" s="4">
        <v>8.9375999999999998</v>
      </c>
      <c r="J3427" s="7">
        <v>604</v>
      </c>
      <c r="K3427" s="7">
        <v>110</v>
      </c>
      <c r="L3427" s="3">
        <v>0.18379999999999999</v>
      </c>
      <c r="M3427" s="5">
        <v>2.2529322399999998</v>
      </c>
      <c r="N3427" s="6">
        <v>2</v>
      </c>
      <c r="O3427" s="8">
        <f>IFERROR(VLOOKUP(C3427,Sheet2!$B$2:$G$588,6,FALSE),0)</f>
        <v>8387</v>
      </c>
      <c r="P3427" t="s">
        <v>22</v>
      </c>
      <c r="Q3427" s="2">
        <v>0.1122680209</v>
      </c>
      <c r="R3427" s="3">
        <v>0.112268020903836</v>
      </c>
      <c r="S3427" s="3" t="str">
        <f t="shared" si="309"/>
        <v/>
      </c>
      <c r="T3427" s="2"/>
      <c r="U3427" s="22">
        <f t="shared" si="304"/>
        <v>0.112268020903836</v>
      </c>
      <c r="V3427" s="10">
        <f t="shared" si="305"/>
        <v>67.809884625916951</v>
      </c>
      <c r="W3427" s="24">
        <f t="shared" si="306"/>
        <v>67.809884625916951</v>
      </c>
    </row>
    <row r="3428" spans="1:23" x14ac:dyDescent="0.3">
      <c r="A3428" t="s">
        <v>17</v>
      </c>
      <c r="B3428" t="s">
        <v>4895</v>
      </c>
      <c r="C3428" t="s">
        <v>4896</v>
      </c>
      <c r="D3428" t="s">
        <v>4927</v>
      </c>
      <c r="E3428" t="s">
        <v>4928</v>
      </c>
      <c r="F3428">
        <v>0.25</v>
      </c>
      <c r="G3428" s="2">
        <v>0</v>
      </c>
      <c r="H3428" s="4">
        <v>37.2577</v>
      </c>
      <c r="I3428" s="4">
        <v>8.4665999999999997</v>
      </c>
      <c r="J3428" s="7">
        <v>563</v>
      </c>
      <c r="K3428" s="7">
        <v>103</v>
      </c>
      <c r="L3428" s="3">
        <v>0.22720000000000001</v>
      </c>
      <c r="M3428" s="5">
        <v>2.2163692799999999</v>
      </c>
      <c r="N3428" s="6">
        <v>2</v>
      </c>
      <c r="O3428" s="8">
        <f>IFERROR(VLOOKUP(C3428,Sheet2!$B$2:$G$588,6,FALSE),0)</f>
        <v>8387</v>
      </c>
      <c r="P3428" t="s">
        <v>22</v>
      </c>
      <c r="Q3428" s="2">
        <v>9.7623298999999997E-2</v>
      </c>
      <c r="R3428" s="3">
        <v>9.7623299046221093E-2</v>
      </c>
      <c r="U3428" s="22">
        <f t="shared" si="304"/>
        <v>9.7623299046221093E-2</v>
      </c>
      <c r="V3428" s="10">
        <f t="shared" si="305"/>
        <v>54.961917363022472</v>
      </c>
      <c r="W3428" s="24">
        <f t="shared" si="306"/>
        <v>54.961917363022472</v>
      </c>
    </row>
    <row r="3429" spans="1:23" x14ac:dyDescent="0.3">
      <c r="A3429" t="s">
        <v>17</v>
      </c>
      <c r="B3429" t="s">
        <v>4895</v>
      </c>
      <c r="C3429" t="s">
        <v>4896</v>
      </c>
      <c r="D3429" t="s">
        <v>4947</v>
      </c>
      <c r="E3429" t="s">
        <v>4948</v>
      </c>
      <c r="F3429">
        <v>0.25</v>
      </c>
      <c r="G3429" s="2">
        <v>1</v>
      </c>
      <c r="H3429" s="4">
        <v>33.057400000000001</v>
      </c>
      <c r="I3429" s="4">
        <v>5.3474000000000004</v>
      </c>
      <c r="J3429" s="7">
        <v>390</v>
      </c>
      <c r="K3429" s="7">
        <v>69</v>
      </c>
      <c r="L3429" s="3">
        <v>0.1618</v>
      </c>
      <c r="M3429" s="5">
        <v>2.4293385299999999</v>
      </c>
      <c r="N3429" s="6">
        <v>2</v>
      </c>
      <c r="O3429" s="8">
        <f>IFERROR(VLOOKUP(C3429,Sheet2!$B$2:$G$588,6,FALSE),0)</f>
        <v>8387</v>
      </c>
      <c r="P3429" t="s">
        <v>162</v>
      </c>
      <c r="Q3429" s="2">
        <v>0.17673063180000001</v>
      </c>
      <c r="R3429" s="3">
        <v>0.176730631769945</v>
      </c>
      <c r="S3429" s="3" t="str">
        <f>IF(R3429+0.01&lt;Q3429,"Y","")</f>
        <v/>
      </c>
      <c r="T3429" s="2"/>
      <c r="U3429" s="22">
        <f t="shared" si="304"/>
        <v>0.176730631769945</v>
      </c>
      <c r="V3429" s="10">
        <f t="shared" si="305"/>
        <v>68.924946390278549</v>
      </c>
      <c r="W3429" s="24">
        <f t="shared" si="306"/>
        <v>68.924946390278549</v>
      </c>
    </row>
    <row r="3430" spans="1:23" x14ac:dyDescent="0.3">
      <c r="A3430" t="s">
        <v>17</v>
      </c>
      <c r="B3430" t="s">
        <v>4895</v>
      </c>
      <c r="C3430" t="s">
        <v>4896</v>
      </c>
      <c r="D3430" t="s">
        <v>4969</v>
      </c>
      <c r="E3430" t="s">
        <v>4970</v>
      </c>
      <c r="F3430">
        <v>0.25</v>
      </c>
      <c r="G3430" s="2">
        <v>0</v>
      </c>
      <c r="H3430" s="4">
        <v>38.2624</v>
      </c>
      <c r="I3430" s="4">
        <v>4.4546000000000001</v>
      </c>
      <c r="J3430" s="7">
        <v>334</v>
      </c>
      <c r="K3430" s="7">
        <v>52</v>
      </c>
      <c r="L3430" s="3">
        <v>0.1164</v>
      </c>
      <c r="M3430" s="5">
        <v>2.4974232299999999</v>
      </c>
      <c r="N3430" s="6">
        <v>2.2999999999999998</v>
      </c>
      <c r="O3430" s="8">
        <f>IFERROR(VLOOKUP(C3430,Sheet2!$B$2:$G$588,6,FALSE),0)</f>
        <v>8387</v>
      </c>
      <c r="P3430" t="s">
        <v>22</v>
      </c>
      <c r="Q3430" s="2">
        <v>7.9050771800000003E-2</v>
      </c>
      <c r="R3430" s="3">
        <v>7.9050771804884401E-2</v>
      </c>
      <c r="U3430" s="22">
        <f t="shared" si="304"/>
        <v>7.9050771804884401E-2</v>
      </c>
      <c r="V3430" s="10">
        <f t="shared" si="305"/>
        <v>26.40295778283139</v>
      </c>
      <c r="W3430" s="24">
        <f t="shared" si="306"/>
        <v>26.40295778283139</v>
      </c>
    </row>
    <row r="3431" spans="1:23" x14ac:dyDescent="0.3">
      <c r="A3431" t="s">
        <v>17</v>
      </c>
      <c r="B3431" t="s">
        <v>4895</v>
      </c>
      <c r="C3431" t="s">
        <v>4896</v>
      </c>
      <c r="D3431" t="s">
        <v>4925</v>
      </c>
      <c r="E3431" t="s">
        <v>4926</v>
      </c>
      <c r="F3431">
        <v>0.25</v>
      </c>
      <c r="G3431" s="2">
        <v>0</v>
      </c>
      <c r="H3431" s="4">
        <v>33.357700000000001</v>
      </c>
      <c r="I3431" s="4">
        <v>4.7386999999999997</v>
      </c>
      <c r="J3431" s="7">
        <v>250</v>
      </c>
      <c r="K3431" s="7">
        <v>37</v>
      </c>
      <c r="L3431" s="3">
        <v>0.1421</v>
      </c>
      <c r="M3431" s="5">
        <v>1.7619260800000001</v>
      </c>
      <c r="N3431" s="6">
        <v>1.5</v>
      </c>
      <c r="O3431" s="8">
        <f>IFERROR(VLOOKUP(C3431,Sheet2!$B$2:$G$588,6,FALSE),0)</f>
        <v>8387</v>
      </c>
      <c r="P3431" t="s">
        <v>22</v>
      </c>
      <c r="Q3431" s="2">
        <v>0.14865894939999999</v>
      </c>
      <c r="R3431" s="3">
        <v>0.14865894941983701</v>
      </c>
      <c r="U3431" s="22">
        <f t="shared" si="304"/>
        <v>0.14865894941983701</v>
      </c>
      <c r="V3431" s="10">
        <f t="shared" si="305"/>
        <v>37.16473735495925</v>
      </c>
      <c r="W3431" s="24">
        <f t="shared" si="306"/>
        <v>37.16473735495925</v>
      </c>
    </row>
    <row r="3432" spans="1:23" x14ac:dyDescent="0.3">
      <c r="A3432" t="s">
        <v>17</v>
      </c>
      <c r="B3432" t="s">
        <v>4895</v>
      </c>
      <c r="C3432" t="s">
        <v>4896</v>
      </c>
      <c r="D3432" t="s">
        <v>4997</v>
      </c>
      <c r="E3432" t="s">
        <v>4998</v>
      </c>
      <c r="F3432">
        <v>0.25</v>
      </c>
      <c r="G3432" s="2">
        <v>0</v>
      </c>
      <c r="H3432" s="4">
        <v>8.6644000000000005</v>
      </c>
      <c r="I3432" s="4">
        <v>2.9359000000000002</v>
      </c>
      <c r="J3432" s="7">
        <v>189</v>
      </c>
      <c r="K3432" s="7">
        <v>26</v>
      </c>
      <c r="L3432" s="3">
        <v>0.33889999999999998</v>
      </c>
      <c r="M3432" s="5">
        <v>2.1430309200000002</v>
      </c>
      <c r="N3432" s="6">
        <v>2</v>
      </c>
      <c r="O3432" s="8">
        <f>IFERROR(VLOOKUP(C3432,Sheet2!$B$2:$G$588,6,FALSE),0)</f>
        <v>8387</v>
      </c>
      <c r="P3432" t="s">
        <v>22</v>
      </c>
      <c r="Q3432" s="2">
        <v>6.67423511E-2</v>
      </c>
      <c r="R3432" s="3">
        <v>6.6742351138105199E-2</v>
      </c>
      <c r="U3432" s="22">
        <f t="shared" si="304"/>
        <v>6.6742351138105199E-2</v>
      </c>
      <c r="V3432" s="10">
        <f t="shared" si="305"/>
        <v>12.614304365101882</v>
      </c>
      <c r="W3432" s="24">
        <f t="shared" si="306"/>
        <v>12.614304365101882</v>
      </c>
    </row>
    <row r="3433" spans="1:23" x14ac:dyDescent="0.3">
      <c r="A3433" t="s">
        <v>17</v>
      </c>
      <c r="B3433" t="s">
        <v>4895</v>
      </c>
      <c r="C3433" t="s">
        <v>4896</v>
      </c>
      <c r="D3433" t="s">
        <v>4908</v>
      </c>
      <c r="E3433" t="s">
        <v>383</v>
      </c>
      <c r="F3433">
        <v>0.25</v>
      </c>
      <c r="G3433" s="2">
        <v>0</v>
      </c>
      <c r="H3433" s="4">
        <v>34.993600000000001</v>
      </c>
      <c r="I3433" s="4">
        <v>3.7694000000000001</v>
      </c>
      <c r="J3433" s="7">
        <v>169</v>
      </c>
      <c r="K3433" s="7">
        <v>37</v>
      </c>
      <c r="L3433" s="3">
        <v>0.1077</v>
      </c>
      <c r="M3433" s="5">
        <v>1.49221921</v>
      </c>
      <c r="N3433" s="6">
        <v>1.25</v>
      </c>
      <c r="O3433" s="8">
        <f>IFERROR(VLOOKUP(C3433,Sheet2!$B$2:$G$588,6,FALSE),0)</f>
        <v>8387</v>
      </c>
      <c r="P3433" t="s">
        <v>22</v>
      </c>
      <c r="Q3433" s="2">
        <v>0.16232146689999999</v>
      </c>
      <c r="R3433" s="3">
        <v>0.16232146689541899</v>
      </c>
      <c r="U3433" s="22">
        <f t="shared" si="304"/>
        <v>0.16232146689541899</v>
      </c>
      <c r="V3433" s="10">
        <f t="shared" si="305"/>
        <v>27.43232790532581</v>
      </c>
      <c r="W3433" s="24">
        <f t="shared" si="306"/>
        <v>27.43232790532581</v>
      </c>
    </row>
    <row r="3434" spans="1:23" x14ac:dyDescent="0.3">
      <c r="A3434" t="s">
        <v>17</v>
      </c>
      <c r="B3434" t="s">
        <v>4895</v>
      </c>
      <c r="C3434" t="s">
        <v>4896</v>
      </c>
      <c r="D3434" t="s">
        <v>4941</v>
      </c>
      <c r="E3434" t="s">
        <v>4942</v>
      </c>
      <c r="F3434">
        <v>0.25</v>
      </c>
      <c r="G3434" s="2">
        <v>1</v>
      </c>
      <c r="H3434" s="4">
        <v>18.275600000000001</v>
      </c>
      <c r="I3434" s="4">
        <v>2.3668999999999998</v>
      </c>
      <c r="J3434" s="7">
        <v>166</v>
      </c>
      <c r="K3434" s="7">
        <v>24</v>
      </c>
      <c r="L3434" s="3">
        <v>0.1295</v>
      </c>
      <c r="M3434" s="5">
        <v>2.3441091300000001</v>
      </c>
      <c r="N3434" s="6">
        <v>2</v>
      </c>
      <c r="O3434" s="8">
        <f>IFERROR(VLOOKUP(C3434,Sheet2!$B$2:$G$588,6,FALSE),0)</f>
        <v>8387</v>
      </c>
      <c r="P3434" t="s">
        <v>22</v>
      </c>
      <c r="Q3434" s="2">
        <v>0.1467974004</v>
      </c>
      <c r="R3434" s="3">
        <v>0.14679740043051501</v>
      </c>
      <c r="S3434" s="3" t="str">
        <f>IF(R3434+0.01&lt;Q3434,"Y","")</f>
        <v/>
      </c>
      <c r="T3434" s="2"/>
      <c r="U3434" s="22">
        <f t="shared" si="304"/>
        <v>0.14679740043051501</v>
      </c>
      <c r="V3434" s="10">
        <f t="shared" si="305"/>
        <v>24.368368471465491</v>
      </c>
      <c r="W3434" s="24">
        <f t="shared" si="306"/>
        <v>24.368368471465491</v>
      </c>
    </row>
    <row r="3435" spans="1:23" x14ac:dyDescent="0.3">
      <c r="A3435" t="s">
        <v>17</v>
      </c>
      <c r="B3435" t="s">
        <v>4895</v>
      </c>
      <c r="C3435" t="s">
        <v>4896</v>
      </c>
      <c r="D3435" t="s">
        <v>4953</v>
      </c>
      <c r="E3435" t="s">
        <v>4954</v>
      </c>
      <c r="F3435">
        <v>0.25</v>
      </c>
      <c r="G3435" s="2">
        <v>0</v>
      </c>
      <c r="H3435" s="4">
        <v>9.4185999999999996</v>
      </c>
      <c r="I3435" s="4">
        <v>2.3239000000000001</v>
      </c>
      <c r="J3435" s="7">
        <v>164</v>
      </c>
      <c r="K3435" s="7">
        <v>29</v>
      </c>
      <c r="L3435" s="3">
        <v>0.2467</v>
      </c>
      <c r="M3435" s="5">
        <v>2.3508606400000001</v>
      </c>
      <c r="N3435" s="6">
        <v>2</v>
      </c>
      <c r="O3435" s="8">
        <f>IFERROR(VLOOKUP(C3435,Sheet2!$B$2:$G$588,6,FALSE),0)</f>
        <v>8387</v>
      </c>
      <c r="P3435" t="s">
        <v>22</v>
      </c>
      <c r="Q3435" s="2">
        <v>0.14924774029999999</v>
      </c>
      <c r="R3435" s="3">
        <v>0.149247740344573</v>
      </c>
      <c r="U3435" s="22">
        <f t="shared" si="304"/>
        <v>0.149247740344573</v>
      </c>
      <c r="V3435" s="10">
        <f t="shared" si="305"/>
        <v>24.476629416509972</v>
      </c>
      <c r="W3435" s="24">
        <f t="shared" si="306"/>
        <v>24.476629416509972</v>
      </c>
    </row>
    <row r="3436" spans="1:23" x14ac:dyDescent="0.3">
      <c r="A3436" t="s">
        <v>17</v>
      </c>
      <c r="B3436" t="s">
        <v>4895</v>
      </c>
      <c r="C3436" t="s">
        <v>4896</v>
      </c>
      <c r="D3436" t="s">
        <v>4995</v>
      </c>
      <c r="E3436" t="s">
        <v>4996</v>
      </c>
      <c r="F3436">
        <v>0.25</v>
      </c>
      <c r="G3436" s="2">
        <v>0</v>
      </c>
      <c r="H3436" s="4">
        <v>20.2654</v>
      </c>
      <c r="I3436" s="4">
        <v>3.7214</v>
      </c>
      <c r="J3436" s="7">
        <v>157</v>
      </c>
      <c r="K3436" s="7">
        <v>33</v>
      </c>
      <c r="L3436" s="3">
        <v>0.18360000000000001</v>
      </c>
      <c r="M3436" s="5">
        <v>1.4018618</v>
      </c>
      <c r="N3436" s="6">
        <v>1</v>
      </c>
      <c r="O3436" s="8">
        <f>IFERROR(VLOOKUP(C3436,Sheet2!$B$2:$G$588,6,FALSE),0)</f>
        <v>8387</v>
      </c>
      <c r="P3436" t="s">
        <v>22</v>
      </c>
      <c r="Q3436" s="2">
        <v>0.28666292430000001</v>
      </c>
      <c r="R3436" s="3">
        <v>0.25</v>
      </c>
      <c r="U3436" s="22">
        <f t="shared" si="304"/>
        <v>0.25</v>
      </c>
      <c r="V3436" s="10">
        <f t="shared" si="305"/>
        <v>39.25</v>
      </c>
      <c r="W3436" s="24">
        <f t="shared" si="306"/>
        <v>39.25</v>
      </c>
    </row>
    <row r="3437" spans="1:23" x14ac:dyDescent="0.3">
      <c r="A3437" t="s">
        <v>17</v>
      </c>
      <c r="B3437" t="s">
        <v>4895</v>
      </c>
      <c r="C3437" t="s">
        <v>4896</v>
      </c>
      <c r="D3437" t="s">
        <v>4907</v>
      </c>
      <c r="E3437" t="s">
        <v>466</v>
      </c>
      <c r="F3437">
        <v>0.25</v>
      </c>
      <c r="G3437" s="2">
        <v>0</v>
      </c>
      <c r="H3437" s="4">
        <v>28.2653</v>
      </c>
      <c r="I3437" s="4">
        <v>3.4056999999999999</v>
      </c>
      <c r="J3437" s="7">
        <v>155</v>
      </c>
      <c r="K3437" s="7">
        <v>36</v>
      </c>
      <c r="L3437" s="3">
        <v>0.1205</v>
      </c>
      <c r="M3437" s="5">
        <v>1.51721686</v>
      </c>
      <c r="N3437" s="6">
        <v>1.25</v>
      </c>
      <c r="O3437" s="8">
        <f>IFERROR(VLOOKUP(C3437,Sheet2!$B$2:$G$588,6,FALSE),0)</f>
        <v>8387</v>
      </c>
      <c r="P3437" t="s">
        <v>22</v>
      </c>
      <c r="Q3437" s="2">
        <v>0.17612305070000001</v>
      </c>
      <c r="R3437" s="3">
        <v>0.17612305072234299</v>
      </c>
      <c r="U3437" s="22">
        <f t="shared" si="304"/>
        <v>0.17612305072234299</v>
      </c>
      <c r="V3437" s="10">
        <f t="shared" si="305"/>
        <v>27.299072861963165</v>
      </c>
      <c r="W3437" s="24">
        <f t="shared" si="306"/>
        <v>27.299072861963165</v>
      </c>
    </row>
    <row r="3438" spans="1:23" x14ac:dyDescent="0.3">
      <c r="A3438" t="s">
        <v>17</v>
      </c>
      <c r="B3438" t="s">
        <v>4895</v>
      </c>
      <c r="C3438" t="s">
        <v>4896</v>
      </c>
      <c r="D3438" t="s">
        <v>4945</v>
      </c>
      <c r="E3438" t="s">
        <v>4946</v>
      </c>
      <c r="F3438">
        <v>0.25</v>
      </c>
      <c r="G3438" s="2">
        <v>0</v>
      </c>
      <c r="H3438" s="4">
        <v>5.7747000000000002</v>
      </c>
      <c r="I3438" s="4">
        <v>2.282</v>
      </c>
      <c r="J3438" s="7">
        <v>152</v>
      </c>
      <c r="K3438" s="7">
        <v>21</v>
      </c>
      <c r="L3438" s="3">
        <v>0.3952</v>
      </c>
      <c r="M3438" s="5">
        <v>2.2188149500000001</v>
      </c>
      <c r="N3438" s="6">
        <v>2</v>
      </c>
      <c r="O3438" s="8">
        <f>IFERROR(VLOOKUP(C3438,Sheet2!$B$2:$G$588,6,FALSE),0)</f>
        <v>8387</v>
      </c>
      <c r="P3438" t="s">
        <v>22</v>
      </c>
      <c r="Q3438" s="2">
        <v>9.8617935399999995E-2</v>
      </c>
      <c r="R3438" s="3">
        <v>9.8617935381390298E-2</v>
      </c>
      <c r="U3438" s="22">
        <f t="shared" si="304"/>
        <v>9.8617935381390298E-2</v>
      </c>
      <c r="V3438" s="10">
        <f t="shared" si="305"/>
        <v>14.989926177971325</v>
      </c>
      <c r="W3438" s="24">
        <f t="shared" si="306"/>
        <v>14.989926177971325</v>
      </c>
    </row>
    <row r="3439" spans="1:23" x14ac:dyDescent="0.3">
      <c r="A3439" t="s">
        <v>17</v>
      </c>
      <c r="B3439" t="s">
        <v>4895</v>
      </c>
      <c r="C3439" t="s">
        <v>4896</v>
      </c>
      <c r="D3439" t="s">
        <v>4903</v>
      </c>
      <c r="E3439" t="s">
        <v>4904</v>
      </c>
      <c r="F3439">
        <v>0.25</v>
      </c>
      <c r="G3439" s="2">
        <v>0</v>
      </c>
      <c r="H3439" s="4">
        <v>8.5803999999999991</v>
      </c>
      <c r="I3439" s="4">
        <v>2.1263999999999998</v>
      </c>
      <c r="J3439" s="7">
        <v>150</v>
      </c>
      <c r="K3439" s="7">
        <v>31</v>
      </c>
      <c r="L3439" s="3">
        <v>0.24779999999999999</v>
      </c>
      <c r="M3439" s="5">
        <v>2.3499361799999998</v>
      </c>
      <c r="N3439" s="6">
        <v>2</v>
      </c>
      <c r="O3439" s="8">
        <f>IFERROR(VLOOKUP(C3439,Sheet2!$B$2:$G$588,6,FALSE),0)</f>
        <v>8387</v>
      </c>
      <c r="P3439" t="s">
        <v>22</v>
      </c>
      <c r="Q3439" s="2">
        <v>0.14891305590000001</v>
      </c>
      <c r="R3439" s="3">
        <v>0.14891305590814999</v>
      </c>
      <c r="U3439" s="22">
        <f t="shared" si="304"/>
        <v>0.14891305590814999</v>
      </c>
      <c r="V3439" s="10">
        <f t="shared" si="305"/>
        <v>22.336958386222499</v>
      </c>
      <c r="W3439" s="24">
        <f t="shared" si="306"/>
        <v>22.336958386222499</v>
      </c>
    </row>
    <row r="3440" spans="1:23" x14ac:dyDescent="0.3">
      <c r="A3440" t="s">
        <v>17</v>
      </c>
      <c r="B3440" t="s">
        <v>4895</v>
      </c>
      <c r="C3440" t="s">
        <v>4896</v>
      </c>
      <c r="D3440" t="s">
        <v>4955</v>
      </c>
      <c r="E3440" t="s">
        <v>4956</v>
      </c>
      <c r="F3440">
        <v>0.25</v>
      </c>
      <c r="G3440" s="2">
        <v>0</v>
      </c>
      <c r="H3440" s="4">
        <v>12.0527</v>
      </c>
      <c r="I3440" s="4">
        <v>2.0821000000000001</v>
      </c>
      <c r="J3440" s="7">
        <v>149</v>
      </c>
      <c r="K3440" s="7">
        <v>24</v>
      </c>
      <c r="L3440" s="3">
        <v>0.17280000000000001</v>
      </c>
      <c r="M3440" s="5">
        <v>2.3822710100000002</v>
      </c>
      <c r="N3440" s="6">
        <v>2</v>
      </c>
      <c r="O3440" s="8">
        <f>IFERROR(VLOOKUP(C3440,Sheet2!$B$2:$G$588,6,FALSE),0)</f>
        <v>8387</v>
      </c>
      <c r="P3440" t="s">
        <v>22</v>
      </c>
      <c r="Q3440" s="2">
        <v>0.16046495550000001</v>
      </c>
      <c r="R3440" s="3">
        <v>0.16046495553200299</v>
      </c>
      <c r="U3440" s="22">
        <f t="shared" si="304"/>
        <v>0.16046495553200299</v>
      </c>
      <c r="V3440" s="10">
        <f t="shared" si="305"/>
        <v>23.909278374268446</v>
      </c>
      <c r="W3440" s="24">
        <f t="shared" si="306"/>
        <v>23.909278374268446</v>
      </c>
    </row>
    <row r="3441" spans="1:23" x14ac:dyDescent="0.3">
      <c r="A3441" t="s">
        <v>17</v>
      </c>
      <c r="B3441" t="s">
        <v>4895</v>
      </c>
      <c r="C3441" t="s">
        <v>4896</v>
      </c>
      <c r="D3441" t="s">
        <v>4987</v>
      </c>
      <c r="E3441" t="s">
        <v>4988</v>
      </c>
      <c r="F3441">
        <v>0.25</v>
      </c>
      <c r="G3441" s="2">
        <v>0</v>
      </c>
      <c r="H3441" s="4">
        <v>14.087</v>
      </c>
      <c r="I3441" s="4">
        <v>3.2376</v>
      </c>
      <c r="J3441" s="7">
        <v>138</v>
      </c>
      <c r="K3441" s="7">
        <v>31</v>
      </c>
      <c r="L3441" s="3">
        <v>0.2298</v>
      </c>
      <c r="M3441" s="5">
        <v>1.42521455</v>
      </c>
      <c r="N3441" s="6">
        <v>1</v>
      </c>
      <c r="O3441" s="8">
        <f>IFERROR(VLOOKUP(C3441,Sheet2!$B$2:$G$588,6,FALSE),0)</f>
        <v>8387</v>
      </c>
      <c r="P3441" t="s">
        <v>22</v>
      </c>
      <c r="Q3441" s="2">
        <v>0.29835125629999998</v>
      </c>
      <c r="R3441" s="3">
        <v>0.25</v>
      </c>
      <c r="U3441" s="22">
        <f t="shared" si="304"/>
        <v>0.25</v>
      </c>
      <c r="V3441" s="10">
        <f t="shared" si="305"/>
        <v>34.5</v>
      </c>
      <c r="W3441" s="24">
        <f t="shared" si="306"/>
        <v>34.5</v>
      </c>
    </row>
    <row r="3442" spans="1:23" x14ac:dyDescent="0.3">
      <c r="A3442" t="s">
        <v>17</v>
      </c>
      <c r="B3442" t="s">
        <v>4895</v>
      </c>
      <c r="C3442" t="s">
        <v>4896</v>
      </c>
      <c r="D3442" t="s">
        <v>4931</v>
      </c>
      <c r="E3442" t="s">
        <v>4932</v>
      </c>
      <c r="F3442">
        <v>0.25</v>
      </c>
      <c r="G3442" s="2">
        <v>0</v>
      </c>
      <c r="H3442" s="4">
        <v>15.736700000000001</v>
      </c>
      <c r="I3442" s="4">
        <v>1.873</v>
      </c>
      <c r="J3442" s="7">
        <v>137</v>
      </c>
      <c r="K3442" s="7">
        <v>21</v>
      </c>
      <c r="L3442" s="3">
        <v>0.11899999999999999</v>
      </c>
      <c r="M3442" s="5">
        <v>2.4401456800000001</v>
      </c>
      <c r="N3442" s="6">
        <v>2.2999999999999998</v>
      </c>
      <c r="O3442" s="8">
        <f>IFERROR(VLOOKUP(C3442,Sheet2!$B$2:$G$588,6,FALSE),0)</f>
        <v>8387</v>
      </c>
      <c r="P3442" t="s">
        <v>22</v>
      </c>
      <c r="Q3442" s="2">
        <v>5.7433324700000003E-2</v>
      </c>
      <c r="R3442" s="3">
        <v>5.7433324737635801E-2</v>
      </c>
      <c r="U3442" s="22">
        <f t="shared" si="304"/>
        <v>5.7433324737635801E-2</v>
      </c>
      <c r="V3442" s="10">
        <f t="shared" si="305"/>
        <v>7.8683654890561048</v>
      </c>
      <c r="W3442" s="24">
        <f t="shared" si="306"/>
        <v>7.8683654890561048</v>
      </c>
    </row>
    <row r="3443" spans="1:23" x14ac:dyDescent="0.3">
      <c r="A3443" t="s">
        <v>17</v>
      </c>
      <c r="B3443" t="s">
        <v>4895</v>
      </c>
      <c r="C3443" t="s">
        <v>4896</v>
      </c>
      <c r="D3443" t="s">
        <v>4901</v>
      </c>
      <c r="E3443" t="s">
        <v>4902</v>
      </c>
      <c r="F3443">
        <v>0.25</v>
      </c>
      <c r="G3443" s="2">
        <v>0</v>
      </c>
      <c r="H3443" s="4">
        <v>10.702400000000001</v>
      </c>
      <c r="I3443" s="4">
        <v>2.3534000000000002</v>
      </c>
      <c r="J3443" s="7">
        <v>131</v>
      </c>
      <c r="K3443" s="7">
        <v>30</v>
      </c>
      <c r="L3443" s="3">
        <v>0.21990000000000001</v>
      </c>
      <c r="M3443" s="5">
        <v>1.85592449</v>
      </c>
      <c r="N3443" s="6">
        <v>1.55</v>
      </c>
      <c r="O3443" s="8">
        <f>IFERROR(VLOOKUP(C3443,Sheet2!$B$2:$G$588,6,FALSE),0)</f>
        <v>8387</v>
      </c>
      <c r="P3443" t="s">
        <v>22</v>
      </c>
      <c r="Q3443" s="2">
        <v>0.16483671029999999</v>
      </c>
      <c r="R3443" s="3">
        <v>0.16483671033050401</v>
      </c>
      <c r="U3443" s="22">
        <f t="shared" si="304"/>
        <v>0.16483671033050401</v>
      </c>
      <c r="V3443" s="10">
        <f t="shared" si="305"/>
        <v>21.593609053296024</v>
      </c>
      <c r="W3443" s="24">
        <f t="shared" si="306"/>
        <v>21.593609053296024</v>
      </c>
    </row>
    <row r="3444" spans="1:23" x14ac:dyDescent="0.3">
      <c r="A3444" t="s">
        <v>17</v>
      </c>
      <c r="B3444" t="s">
        <v>4895</v>
      </c>
      <c r="C3444" t="s">
        <v>4896</v>
      </c>
      <c r="D3444" t="s">
        <v>4909</v>
      </c>
      <c r="E3444" t="s">
        <v>4910</v>
      </c>
      <c r="F3444">
        <v>0.25</v>
      </c>
      <c r="G3444" s="2">
        <v>0</v>
      </c>
      <c r="H3444" s="4">
        <v>10.0456</v>
      </c>
      <c r="I3444" s="4">
        <v>1.7283999999999999</v>
      </c>
      <c r="J3444" s="7">
        <v>126</v>
      </c>
      <c r="K3444" s="7">
        <v>22</v>
      </c>
      <c r="L3444" s="3">
        <v>0.1721</v>
      </c>
      <c r="M3444" s="5">
        <v>2.4225762500000001</v>
      </c>
      <c r="N3444" s="6">
        <v>2</v>
      </c>
      <c r="O3444" s="8">
        <f>IFERROR(VLOOKUP(C3444,Sheet2!$B$2:$G$588,6,FALSE),0)</f>
        <v>8387</v>
      </c>
      <c r="P3444" t="s">
        <v>22</v>
      </c>
      <c r="Q3444" s="2">
        <v>0.1744325887</v>
      </c>
      <c r="R3444" s="3">
        <v>0.174432588725979</v>
      </c>
      <c r="U3444" s="22">
        <f t="shared" si="304"/>
        <v>0.174432588725979</v>
      </c>
      <c r="V3444" s="10">
        <f t="shared" si="305"/>
        <v>21.978506179473353</v>
      </c>
      <c r="W3444" s="24">
        <f t="shared" si="306"/>
        <v>21.978506179473353</v>
      </c>
    </row>
    <row r="3445" spans="1:23" x14ac:dyDescent="0.3">
      <c r="A3445" t="s">
        <v>17</v>
      </c>
      <c r="B3445" t="s">
        <v>4895</v>
      </c>
      <c r="C3445" t="s">
        <v>4896</v>
      </c>
      <c r="D3445" t="s">
        <v>4977</v>
      </c>
      <c r="E3445" t="s">
        <v>4978</v>
      </c>
      <c r="F3445">
        <v>0.25</v>
      </c>
      <c r="G3445" s="2">
        <v>0</v>
      </c>
      <c r="H3445" s="4">
        <v>12.500400000000001</v>
      </c>
      <c r="I3445" s="4">
        <v>1.7388999999999999</v>
      </c>
      <c r="J3445" s="7">
        <v>122</v>
      </c>
      <c r="K3445" s="7">
        <v>17</v>
      </c>
      <c r="L3445" s="3">
        <v>0.1391</v>
      </c>
      <c r="M3445" s="5">
        <v>2.33314164</v>
      </c>
      <c r="N3445" s="6">
        <v>2</v>
      </c>
      <c r="O3445" s="8">
        <f>IFERROR(VLOOKUP(C3445,Sheet2!$B$2:$G$588,6,FALSE),0)</f>
        <v>8387</v>
      </c>
      <c r="P3445" t="s">
        <v>22</v>
      </c>
      <c r="Q3445" s="2">
        <v>0.14278671779999999</v>
      </c>
      <c r="R3445" s="3">
        <v>0.142786717842177</v>
      </c>
      <c r="U3445" s="22">
        <f t="shared" si="304"/>
        <v>0.142786717842177</v>
      </c>
      <c r="V3445" s="10">
        <f t="shared" si="305"/>
        <v>17.419979576745593</v>
      </c>
      <c r="W3445" s="24">
        <f t="shared" si="306"/>
        <v>17.419979576745593</v>
      </c>
    </row>
    <row r="3446" spans="1:23" x14ac:dyDescent="0.3">
      <c r="A3446" t="s">
        <v>17</v>
      </c>
      <c r="B3446" t="s">
        <v>4895</v>
      </c>
      <c r="C3446" t="s">
        <v>4896</v>
      </c>
      <c r="D3446" t="s">
        <v>4959</v>
      </c>
      <c r="E3446" t="s">
        <v>4960</v>
      </c>
      <c r="F3446">
        <v>0.25</v>
      </c>
      <c r="G3446" s="2">
        <v>0</v>
      </c>
      <c r="H3446" s="4">
        <v>4.1863999999999999</v>
      </c>
      <c r="I3446" s="4">
        <v>1.4641</v>
      </c>
      <c r="J3446" s="7">
        <v>109</v>
      </c>
      <c r="K3446" s="7">
        <v>15</v>
      </c>
      <c r="L3446" s="3">
        <v>0.34970000000000001</v>
      </c>
      <c r="M3446" s="5">
        <v>2.48372445</v>
      </c>
      <c r="N3446" s="6">
        <v>2.25</v>
      </c>
      <c r="O3446" s="8">
        <f>IFERROR(VLOOKUP(C3446,Sheet2!$B$2:$G$588,6,FALSE),0)</f>
        <v>8387</v>
      </c>
      <c r="P3446" t="s">
        <v>22</v>
      </c>
      <c r="Q3446" s="2">
        <v>9.4102406499999999E-2</v>
      </c>
      <c r="R3446" s="3">
        <v>9.4102406455452703E-2</v>
      </c>
      <c r="U3446" s="22">
        <f t="shared" si="304"/>
        <v>9.4102406455452703E-2</v>
      </c>
      <c r="V3446" s="10">
        <f t="shared" si="305"/>
        <v>10.257162303644344</v>
      </c>
      <c r="W3446" s="24">
        <f t="shared" si="306"/>
        <v>10.257162303644344</v>
      </c>
    </row>
    <row r="3447" spans="1:23" x14ac:dyDescent="0.3">
      <c r="A3447" t="s">
        <v>17</v>
      </c>
      <c r="B3447" t="s">
        <v>4895</v>
      </c>
      <c r="C3447" t="s">
        <v>4896</v>
      </c>
      <c r="D3447" t="s">
        <v>4965</v>
      </c>
      <c r="E3447" t="s">
        <v>4966</v>
      </c>
      <c r="F3447">
        <v>0.25</v>
      </c>
      <c r="G3447" s="2">
        <v>0</v>
      </c>
      <c r="H3447" s="4">
        <v>11.988099999999999</v>
      </c>
      <c r="I3447" s="4">
        <v>1.4334</v>
      </c>
      <c r="J3447" s="7">
        <v>103</v>
      </c>
      <c r="K3447" s="7">
        <v>17</v>
      </c>
      <c r="L3447" s="3">
        <v>0.1196</v>
      </c>
      <c r="M3447" s="5">
        <v>2.3876519799999998</v>
      </c>
      <c r="N3447" s="6">
        <v>2</v>
      </c>
      <c r="O3447" s="8">
        <f>IFERROR(VLOOKUP(C3447,Sheet2!$B$2:$G$588,6,FALSE),0)</f>
        <v>8387</v>
      </c>
      <c r="P3447" t="s">
        <v>22</v>
      </c>
      <c r="Q3447" s="2">
        <v>0.16235698749999999</v>
      </c>
      <c r="R3447" s="3">
        <v>0.162356987523844</v>
      </c>
      <c r="U3447" s="22">
        <f t="shared" si="304"/>
        <v>0.162356987523844</v>
      </c>
      <c r="V3447" s="10">
        <f t="shared" si="305"/>
        <v>16.722769714955934</v>
      </c>
      <c r="W3447" s="24">
        <f t="shared" si="306"/>
        <v>16.722769714955934</v>
      </c>
    </row>
    <row r="3448" spans="1:23" x14ac:dyDescent="0.3">
      <c r="A3448" t="s">
        <v>17</v>
      </c>
      <c r="B3448" t="s">
        <v>4895</v>
      </c>
      <c r="C3448" t="s">
        <v>4896</v>
      </c>
      <c r="D3448" t="s">
        <v>4933</v>
      </c>
      <c r="E3448" t="s">
        <v>4934</v>
      </c>
      <c r="F3448">
        <v>0.25</v>
      </c>
      <c r="G3448" s="2">
        <v>0</v>
      </c>
      <c r="H3448" s="4">
        <v>13.167400000000001</v>
      </c>
      <c r="I3448" s="4">
        <v>1.2879</v>
      </c>
      <c r="J3448" s="7">
        <v>99</v>
      </c>
      <c r="K3448" s="7">
        <v>22</v>
      </c>
      <c r="L3448" s="3">
        <v>9.7799999999999998E-2</v>
      </c>
      <c r="M3448" s="5">
        <v>2.5713366600000001</v>
      </c>
      <c r="N3448" s="6">
        <v>2</v>
      </c>
      <c r="O3448" s="8">
        <f>IFERROR(VLOOKUP(C3448,Sheet2!$B$2:$G$588,6,FALSE),0)</f>
        <v>8387</v>
      </c>
      <c r="P3448" t="s">
        <v>22</v>
      </c>
      <c r="Q3448" s="2">
        <v>0.22219442119999999</v>
      </c>
      <c r="R3448" s="3">
        <v>0.222194421197035</v>
      </c>
      <c r="U3448" s="22">
        <f t="shared" si="304"/>
        <v>0.222194421197035</v>
      </c>
      <c r="V3448" s="10">
        <f t="shared" si="305"/>
        <v>21.997247698506467</v>
      </c>
      <c r="W3448" s="24">
        <f t="shared" si="306"/>
        <v>21.997247698506467</v>
      </c>
    </row>
    <row r="3449" spans="1:23" x14ac:dyDescent="0.3">
      <c r="A3449" t="s">
        <v>17</v>
      </c>
      <c r="B3449" t="s">
        <v>4895</v>
      </c>
      <c r="C3449" t="s">
        <v>4896</v>
      </c>
      <c r="D3449" t="s">
        <v>4935</v>
      </c>
      <c r="E3449" t="s">
        <v>4936</v>
      </c>
      <c r="F3449">
        <v>0.25</v>
      </c>
      <c r="G3449" s="2">
        <v>0</v>
      </c>
      <c r="H3449" s="4">
        <v>6.2449000000000003</v>
      </c>
      <c r="I3449" s="4">
        <v>1.2293000000000001</v>
      </c>
      <c r="J3449" s="7">
        <v>91</v>
      </c>
      <c r="K3449" s="7">
        <v>13</v>
      </c>
      <c r="L3449" s="3">
        <v>0.1968</v>
      </c>
      <c r="M3449" s="5">
        <v>2.4560662400000002</v>
      </c>
      <c r="N3449" s="6">
        <v>2.25</v>
      </c>
      <c r="O3449" s="8">
        <f>IFERROR(VLOOKUP(C3449,Sheet2!$B$2:$G$588,6,FALSE),0)</f>
        <v>8387</v>
      </c>
      <c r="P3449" t="s">
        <v>22</v>
      </c>
      <c r="Q3449" s="2">
        <v>8.3900929499999999E-2</v>
      </c>
      <c r="R3449" s="3">
        <v>8.3900929525017195E-2</v>
      </c>
      <c r="U3449" s="22">
        <f t="shared" si="304"/>
        <v>8.3900929525017195E-2</v>
      </c>
      <c r="V3449" s="10">
        <f t="shared" si="305"/>
        <v>7.6349845867765644</v>
      </c>
      <c r="W3449" s="24">
        <f t="shared" si="306"/>
        <v>7.6349845867765644</v>
      </c>
    </row>
    <row r="3450" spans="1:23" x14ac:dyDescent="0.3">
      <c r="A3450" t="s">
        <v>17</v>
      </c>
      <c r="B3450" t="s">
        <v>4895</v>
      </c>
      <c r="C3450" t="s">
        <v>4896</v>
      </c>
      <c r="D3450" t="s">
        <v>4971</v>
      </c>
      <c r="E3450" t="s">
        <v>4972</v>
      </c>
      <c r="F3450">
        <v>0.25</v>
      </c>
      <c r="G3450" s="2">
        <v>0</v>
      </c>
      <c r="H3450" s="4">
        <v>8.3376999999999999</v>
      </c>
      <c r="I3450" s="4">
        <v>1.1318999999999999</v>
      </c>
      <c r="J3450" s="7">
        <v>79</v>
      </c>
      <c r="K3450" s="7">
        <v>12</v>
      </c>
      <c r="L3450" s="3">
        <v>0.1358</v>
      </c>
      <c r="M3450" s="5">
        <v>2.3390950400000001</v>
      </c>
      <c r="N3450" s="6">
        <v>2</v>
      </c>
      <c r="O3450" s="8">
        <f>IFERROR(VLOOKUP(C3450,Sheet2!$B$2:$G$588,6,FALSE),0)</f>
        <v>8387</v>
      </c>
      <c r="P3450" t="s">
        <v>22</v>
      </c>
      <c r="Q3450" s="2">
        <v>0.14496847460000001</v>
      </c>
      <c r="R3450" s="3">
        <v>0.14496847455706499</v>
      </c>
      <c r="U3450" s="22">
        <f t="shared" si="304"/>
        <v>0.14496847455706499</v>
      </c>
      <c r="V3450" s="10">
        <f t="shared" si="305"/>
        <v>11.452509490008135</v>
      </c>
      <c r="W3450" s="24">
        <f t="shared" si="306"/>
        <v>11.452509490008135</v>
      </c>
    </row>
    <row r="3451" spans="1:23" x14ac:dyDescent="0.3">
      <c r="A3451" t="s">
        <v>17</v>
      </c>
      <c r="B3451" t="s">
        <v>4895</v>
      </c>
      <c r="C3451" t="s">
        <v>4896</v>
      </c>
      <c r="D3451" t="s">
        <v>4979</v>
      </c>
      <c r="E3451" t="s">
        <v>4980</v>
      </c>
      <c r="F3451">
        <v>0.25</v>
      </c>
      <c r="G3451" s="2">
        <v>0</v>
      </c>
      <c r="H3451" s="4">
        <v>4.452</v>
      </c>
      <c r="I3451" s="4">
        <v>0.98719999999999997</v>
      </c>
      <c r="J3451" s="7">
        <v>75</v>
      </c>
      <c r="K3451" s="7">
        <v>12</v>
      </c>
      <c r="L3451" s="3">
        <v>0.22170000000000001</v>
      </c>
      <c r="M3451" s="5">
        <v>2.52605455</v>
      </c>
      <c r="N3451" s="6">
        <v>2.25</v>
      </c>
      <c r="O3451" s="8">
        <f>IFERROR(VLOOKUP(C3451,Sheet2!$B$2:$G$588,6,FALSE),0)</f>
        <v>8387</v>
      </c>
      <c r="P3451" t="s">
        <v>22</v>
      </c>
      <c r="Q3451" s="2">
        <v>0.109282895</v>
      </c>
      <c r="R3451" s="3">
        <v>0.10928289500065801</v>
      </c>
      <c r="U3451" s="22">
        <f t="shared" si="304"/>
        <v>0.10928289500065801</v>
      </c>
      <c r="V3451" s="10">
        <f t="shared" si="305"/>
        <v>8.1962171250493512</v>
      </c>
      <c r="W3451" s="24">
        <f t="shared" si="306"/>
        <v>8.1962171250493512</v>
      </c>
    </row>
    <row r="3452" spans="1:23" x14ac:dyDescent="0.3">
      <c r="A3452" t="s">
        <v>17</v>
      </c>
      <c r="B3452" t="s">
        <v>4895</v>
      </c>
      <c r="C3452" t="s">
        <v>4896</v>
      </c>
      <c r="D3452" t="s">
        <v>4983</v>
      </c>
      <c r="E3452" t="s">
        <v>4984</v>
      </c>
      <c r="F3452">
        <v>0.25</v>
      </c>
      <c r="G3452" s="2">
        <v>0</v>
      </c>
      <c r="H3452" s="4">
        <v>4.6460999999999997</v>
      </c>
      <c r="I3452" s="4">
        <v>1.0219</v>
      </c>
      <c r="J3452" s="7">
        <v>74</v>
      </c>
      <c r="K3452" s="7">
        <v>13</v>
      </c>
      <c r="L3452" s="3">
        <v>0.22</v>
      </c>
      <c r="M3452" s="5">
        <v>2.4272943300000001</v>
      </c>
      <c r="N3452" s="6">
        <v>2</v>
      </c>
      <c r="O3452" s="8">
        <f>IFERROR(VLOOKUP(C3452,Sheet2!$B$2:$G$588,6,FALSE),0)</f>
        <v>8387</v>
      </c>
      <c r="P3452" t="s">
        <v>22</v>
      </c>
      <c r="Q3452" s="2">
        <v>0.17603729630000001</v>
      </c>
      <c r="R3452" s="3">
        <v>0.17603729630578799</v>
      </c>
      <c r="U3452" s="22">
        <f t="shared" si="304"/>
        <v>0.17603729630578799</v>
      </c>
      <c r="V3452" s="10">
        <f t="shared" si="305"/>
        <v>13.02675992662831</v>
      </c>
      <c r="W3452" s="24">
        <f t="shared" si="306"/>
        <v>13.02675992662831</v>
      </c>
    </row>
    <row r="3453" spans="1:23" x14ac:dyDescent="0.3">
      <c r="A3453" t="s">
        <v>17</v>
      </c>
      <c r="B3453" t="s">
        <v>4895</v>
      </c>
      <c r="C3453" t="s">
        <v>4896</v>
      </c>
      <c r="D3453" t="s">
        <v>4939</v>
      </c>
      <c r="E3453" t="s">
        <v>4940</v>
      </c>
      <c r="F3453">
        <v>0.25</v>
      </c>
      <c r="G3453" s="2">
        <v>0</v>
      </c>
      <c r="H3453" s="4">
        <v>3.5453999999999999</v>
      </c>
      <c r="I3453" s="4">
        <v>1.0370999999999999</v>
      </c>
      <c r="J3453" s="7">
        <v>73</v>
      </c>
      <c r="K3453" s="7">
        <v>13</v>
      </c>
      <c r="L3453" s="3">
        <v>0.29249999999999998</v>
      </c>
      <c r="M3453" s="5">
        <v>2.3359710699999998</v>
      </c>
      <c r="N3453" s="6">
        <v>2</v>
      </c>
      <c r="O3453" s="8">
        <f>IFERROR(VLOOKUP(C3453,Sheet2!$B$2:$G$588,6,FALSE),0)</f>
        <v>8387</v>
      </c>
      <c r="P3453" t="s">
        <v>22</v>
      </c>
      <c r="Q3453" s="2">
        <v>0.14382501480000001</v>
      </c>
      <c r="R3453" s="3">
        <v>0.143825014815011</v>
      </c>
      <c r="U3453" s="22">
        <f t="shared" si="304"/>
        <v>0.143825014815011</v>
      </c>
      <c r="V3453" s="10">
        <f t="shared" si="305"/>
        <v>10.499226081495804</v>
      </c>
      <c r="W3453" s="24">
        <f t="shared" si="306"/>
        <v>10.499226081495804</v>
      </c>
    </row>
    <row r="3454" spans="1:23" x14ac:dyDescent="0.3">
      <c r="A3454" t="s">
        <v>17</v>
      </c>
      <c r="B3454" t="s">
        <v>4895</v>
      </c>
      <c r="C3454" t="s">
        <v>4896</v>
      </c>
      <c r="D3454" t="s">
        <v>4963</v>
      </c>
      <c r="E3454" t="s">
        <v>4964</v>
      </c>
      <c r="F3454">
        <v>0.25</v>
      </c>
      <c r="G3454" s="2">
        <v>0</v>
      </c>
      <c r="H3454" s="4">
        <v>2.8824000000000001</v>
      </c>
      <c r="I3454" s="4">
        <v>0.77690000000000003</v>
      </c>
      <c r="J3454" s="7">
        <v>62</v>
      </c>
      <c r="K3454" s="7">
        <v>13</v>
      </c>
      <c r="L3454" s="3">
        <v>0.26950000000000002</v>
      </c>
      <c r="M3454" s="5">
        <v>2.6516182399999999</v>
      </c>
      <c r="N3454" s="6">
        <v>2.25</v>
      </c>
      <c r="O3454" s="8">
        <f>IFERROR(VLOOKUP(C3454,Sheet2!$B$2:$G$588,6,FALSE),0)</f>
        <v>8387</v>
      </c>
      <c r="P3454" t="s">
        <v>22</v>
      </c>
      <c r="Q3454" s="2">
        <v>0.15146156250000001</v>
      </c>
      <c r="R3454" s="3">
        <v>0.15146156246749101</v>
      </c>
      <c r="U3454" s="22">
        <f t="shared" si="304"/>
        <v>0.15146156246749101</v>
      </c>
      <c r="V3454" s="10">
        <f t="shared" si="305"/>
        <v>9.3906168729844435</v>
      </c>
      <c r="W3454" s="24">
        <f t="shared" si="306"/>
        <v>9.3906168729844435</v>
      </c>
    </row>
    <row r="3455" spans="1:23" x14ac:dyDescent="0.3">
      <c r="A3455" t="s">
        <v>17</v>
      </c>
      <c r="B3455" t="s">
        <v>4895</v>
      </c>
      <c r="C3455" t="s">
        <v>4896</v>
      </c>
      <c r="D3455" t="s">
        <v>4897</v>
      </c>
      <c r="E3455" t="s">
        <v>4898</v>
      </c>
      <c r="F3455">
        <v>0.25</v>
      </c>
      <c r="G3455" s="2">
        <v>0</v>
      </c>
      <c r="H3455" s="4">
        <v>6.6329000000000002</v>
      </c>
      <c r="I3455" s="4">
        <v>0.8397</v>
      </c>
      <c r="J3455" s="7">
        <v>57</v>
      </c>
      <c r="K3455" s="7">
        <v>9</v>
      </c>
      <c r="L3455" s="3">
        <v>0.12659999999999999</v>
      </c>
      <c r="M3455" s="5">
        <v>2.27253317</v>
      </c>
      <c r="N3455" s="6">
        <v>1.95</v>
      </c>
      <c r="O3455" s="8">
        <f>IFERROR(VLOOKUP(C3455,Sheet2!$B$2:$G$588,6,FALSE),0)</f>
        <v>8387</v>
      </c>
      <c r="P3455" t="s">
        <v>22</v>
      </c>
      <c r="Q3455" s="2">
        <v>0.14192671779999999</v>
      </c>
      <c r="R3455" s="3">
        <v>0.14192671779726601</v>
      </c>
      <c r="U3455" s="22">
        <f t="shared" si="304"/>
        <v>0.14192671779726601</v>
      </c>
      <c r="V3455" s="10">
        <f t="shared" si="305"/>
        <v>8.0898229144441629</v>
      </c>
      <c r="W3455" s="24">
        <f t="shared" si="306"/>
        <v>8.0898229144441629</v>
      </c>
    </row>
    <row r="3456" spans="1:23" x14ac:dyDescent="0.3">
      <c r="A3456" t="s">
        <v>17</v>
      </c>
      <c r="B3456" t="s">
        <v>4895</v>
      </c>
      <c r="C3456" t="s">
        <v>4896</v>
      </c>
      <c r="D3456" t="s">
        <v>4973</v>
      </c>
      <c r="E3456" t="s">
        <v>4974</v>
      </c>
      <c r="F3456">
        <v>0.25</v>
      </c>
      <c r="G3456" s="2">
        <v>0</v>
      </c>
      <c r="H3456" s="4">
        <v>4.6906999999999996</v>
      </c>
      <c r="I3456" s="4">
        <v>0.77859999999999996</v>
      </c>
      <c r="J3456" s="7">
        <v>55</v>
      </c>
      <c r="K3456" s="7">
        <v>8</v>
      </c>
      <c r="L3456" s="3">
        <v>0.16600000000000001</v>
      </c>
      <c r="M3456" s="5">
        <v>2.3569816499999998</v>
      </c>
      <c r="N3456" s="6">
        <v>2</v>
      </c>
      <c r="O3456" s="8">
        <f>IFERROR(VLOOKUP(C3456,Sheet2!$B$2:$G$588,6,FALSE),0)</f>
        <v>8387</v>
      </c>
      <c r="P3456" t="s">
        <v>22</v>
      </c>
      <c r="Q3456" s="2">
        <v>0.15145711940000001</v>
      </c>
      <c r="R3456" s="3">
        <v>0.15145711939154</v>
      </c>
      <c r="U3456" s="22">
        <f t="shared" si="304"/>
        <v>0.15145711939154</v>
      </c>
      <c r="V3456" s="10">
        <f t="shared" si="305"/>
        <v>8.3301415665346994</v>
      </c>
      <c r="W3456" s="24">
        <f t="shared" si="306"/>
        <v>8.3301415665346994</v>
      </c>
    </row>
    <row r="3457" spans="1:23" x14ac:dyDescent="0.3">
      <c r="A3457" t="s">
        <v>17</v>
      </c>
      <c r="B3457" t="s">
        <v>4895</v>
      </c>
      <c r="C3457" t="s">
        <v>4896</v>
      </c>
      <c r="D3457" t="s">
        <v>4957</v>
      </c>
      <c r="E3457" t="s">
        <v>4958</v>
      </c>
      <c r="F3457">
        <v>0.25</v>
      </c>
      <c r="G3457" s="2">
        <v>0</v>
      </c>
      <c r="H3457" s="4">
        <v>2.1669</v>
      </c>
      <c r="I3457" s="4">
        <v>0.75329999999999997</v>
      </c>
      <c r="J3457" s="7">
        <v>53</v>
      </c>
      <c r="K3457" s="7">
        <v>10</v>
      </c>
      <c r="L3457" s="3">
        <v>0.34760000000000002</v>
      </c>
      <c r="M3457" s="5">
        <v>2.34258487</v>
      </c>
      <c r="N3457" s="6">
        <v>2</v>
      </c>
      <c r="O3457" s="8">
        <f>IFERROR(VLOOKUP(C3457,Sheet2!$B$2:$G$588,6,FALSE),0)</f>
        <v>8387</v>
      </c>
      <c r="P3457" t="s">
        <v>22</v>
      </c>
      <c r="Q3457" s="2">
        <v>0.1462422434</v>
      </c>
      <c r="R3457" s="3">
        <v>0.14624224344158401</v>
      </c>
      <c r="U3457" s="22">
        <f t="shared" si="304"/>
        <v>0.14624224344158401</v>
      </c>
      <c r="V3457" s="10">
        <f t="shared" si="305"/>
        <v>7.7508389024039523</v>
      </c>
      <c r="W3457" s="24">
        <f t="shared" si="306"/>
        <v>7.7508389024039523</v>
      </c>
    </row>
    <row r="3458" spans="1:23" x14ac:dyDescent="0.3">
      <c r="A3458" t="s">
        <v>17</v>
      </c>
      <c r="B3458" t="s">
        <v>4895</v>
      </c>
      <c r="C3458" t="s">
        <v>4896</v>
      </c>
      <c r="D3458" t="s">
        <v>4993</v>
      </c>
      <c r="E3458" t="s">
        <v>4994</v>
      </c>
      <c r="F3458">
        <v>0.25</v>
      </c>
      <c r="G3458" s="2">
        <v>0</v>
      </c>
      <c r="H3458" s="4">
        <v>2.4401000000000002</v>
      </c>
      <c r="I3458" s="4">
        <v>0.92079999999999995</v>
      </c>
      <c r="J3458" s="7">
        <v>51</v>
      </c>
      <c r="K3458" s="7">
        <v>0</v>
      </c>
      <c r="L3458" s="3">
        <v>0.37740000000000001</v>
      </c>
      <c r="M3458" s="5">
        <v>1.86080987</v>
      </c>
      <c r="N3458" s="6">
        <v>2</v>
      </c>
      <c r="O3458" s="8">
        <f>IFERROR(VLOOKUP(C3458,Sheet2!$B$2:$G$588,6,FALSE),0)</f>
        <v>8387</v>
      </c>
      <c r="P3458" t="s">
        <v>22</v>
      </c>
      <c r="Q3458" s="2">
        <v>-7.4800835400000001E-2</v>
      </c>
      <c r="R3458" s="3">
        <v>-7.4800835428156895E-2</v>
      </c>
      <c r="U3458" s="22">
        <f t="shared" si="304"/>
        <v>-7.4800835428156895E-2</v>
      </c>
      <c r="V3458" s="10">
        <f t="shared" si="305"/>
        <v>-3.8148426068360015</v>
      </c>
      <c r="W3458" s="24">
        <f t="shared" si="306"/>
        <v>-3.8148426068360015</v>
      </c>
    </row>
    <row r="3459" spans="1:23" x14ac:dyDescent="0.3">
      <c r="A3459" t="s">
        <v>17</v>
      </c>
      <c r="B3459" t="s">
        <v>4895</v>
      </c>
      <c r="C3459" t="s">
        <v>4896</v>
      </c>
      <c r="D3459" t="s">
        <v>4911</v>
      </c>
      <c r="E3459" t="s">
        <v>4912</v>
      </c>
      <c r="F3459">
        <v>0.25</v>
      </c>
      <c r="G3459" s="2">
        <v>0</v>
      </c>
      <c r="H3459" s="4">
        <v>7.6768000000000001</v>
      </c>
      <c r="I3459" s="4">
        <v>0.71160000000000001</v>
      </c>
      <c r="J3459" s="7">
        <v>49</v>
      </c>
      <c r="K3459" s="7">
        <v>7</v>
      </c>
      <c r="L3459" s="3">
        <v>9.2700000000000005E-2</v>
      </c>
      <c r="M3459" s="5">
        <v>2.3066847300000002</v>
      </c>
      <c r="N3459" s="6">
        <v>2</v>
      </c>
      <c r="O3459" s="8">
        <f>IFERROR(VLOOKUP(C3459,Sheet2!$B$2:$G$588,6,FALSE),0)</f>
        <v>8387</v>
      </c>
      <c r="P3459" t="s">
        <v>22</v>
      </c>
      <c r="Q3459" s="2">
        <v>0.132954768</v>
      </c>
      <c r="R3459" s="3">
        <v>0.13295476796553701</v>
      </c>
      <c r="U3459" s="22">
        <f t="shared" si="304"/>
        <v>0.13295476796553701</v>
      </c>
      <c r="V3459" s="10">
        <f t="shared" si="305"/>
        <v>6.5147836303113138</v>
      </c>
      <c r="W3459" s="24">
        <f t="shared" si="306"/>
        <v>6.5147836303113138</v>
      </c>
    </row>
    <row r="3460" spans="1:23" x14ac:dyDescent="0.3">
      <c r="A3460" t="s">
        <v>17</v>
      </c>
      <c r="B3460" t="s">
        <v>4895</v>
      </c>
      <c r="C3460" t="s">
        <v>4896</v>
      </c>
      <c r="D3460" t="s">
        <v>4981</v>
      </c>
      <c r="E3460" t="s">
        <v>4982</v>
      </c>
      <c r="F3460">
        <v>0.25</v>
      </c>
      <c r="G3460" s="2">
        <v>0</v>
      </c>
      <c r="H3460" s="4">
        <v>5.9667000000000003</v>
      </c>
      <c r="I3460" s="4">
        <v>0.60060000000000002</v>
      </c>
      <c r="J3460" s="7">
        <v>42</v>
      </c>
      <c r="K3460" s="7">
        <v>6</v>
      </c>
      <c r="L3460" s="3">
        <v>0.1007</v>
      </c>
      <c r="M3460" s="5">
        <v>2.32396527</v>
      </c>
      <c r="N3460" s="6">
        <v>1.9</v>
      </c>
      <c r="O3460" s="8">
        <f>IFERROR(VLOOKUP(C3460,Sheet2!$B$2:$G$588,6,FALSE),0)</f>
        <v>8387</v>
      </c>
      <c r="P3460" t="s">
        <v>22</v>
      </c>
      <c r="Q3460" s="2">
        <v>0.1824318446</v>
      </c>
      <c r="R3460" s="3">
        <v>0.18243184458466999</v>
      </c>
      <c r="U3460" s="22">
        <f t="shared" si="304"/>
        <v>0.18243184458466999</v>
      </c>
      <c r="V3460" s="10">
        <f t="shared" si="305"/>
        <v>7.6621374725561395</v>
      </c>
      <c r="W3460" s="24">
        <f t="shared" si="306"/>
        <v>7.6621374725561395</v>
      </c>
    </row>
    <row r="3461" spans="1:23" x14ac:dyDescent="0.3">
      <c r="A3461" t="s">
        <v>17</v>
      </c>
      <c r="B3461" t="s">
        <v>4895</v>
      </c>
      <c r="C3461" t="s">
        <v>4896</v>
      </c>
      <c r="D3461" t="s">
        <v>4951</v>
      </c>
      <c r="E3461" t="s">
        <v>4952</v>
      </c>
      <c r="F3461">
        <v>0.25</v>
      </c>
      <c r="G3461" s="2">
        <v>0</v>
      </c>
      <c r="H3461" s="4">
        <v>6.3194999999999997</v>
      </c>
      <c r="I3461" s="4">
        <v>0.59750000000000003</v>
      </c>
      <c r="J3461" s="7">
        <v>41</v>
      </c>
      <c r="K3461" s="7">
        <v>5</v>
      </c>
      <c r="L3461" s="3">
        <v>9.4500000000000001E-2</v>
      </c>
      <c r="M3461" s="5">
        <v>2.2984100399999998</v>
      </c>
      <c r="N3461" s="6">
        <v>1.9</v>
      </c>
      <c r="O3461" s="8">
        <f>IFERROR(VLOOKUP(C3461,Sheet2!$B$2:$G$588,6,FALSE),0)</f>
        <v>8387</v>
      </c>
      <c r="P3461" t="s">
        <v>22</v>
      </c>
      <c r="Q3461" s="2">
        <v>0.17334158599999999</v>
      </c>
      <c r="R3461" s="3">
        <v>0.173341585960824</v>
      </c>
      <c r="U3461" s="22">
        <f t="shared" si="304"/>
        <v>0.173341585960824</v>
      </c>
      <c r="V3461" s="10">
        <f t="shared" si="305"/>
        <v>7.1070050243937839</v>
      </c>
      <c r="W3461" s="24">
        <f t="shared" si="306"/>
        <v>7.1070050243937839</v>
      </c>
    </row>
    <row r="3462" spans="1:23" x14ac:dyDescent="0.3">
      <c r="A3462" t="s">
        <v>17</v>
      </c>
      <c r="B3462" t="s">
        <v>4895</v>
      </c>
      <c r="C3462" t="s">
        <v>4896</v>
      </c>
      <c r="D3462" t="s">
        <v>4991</v>
      </c>
      <c r="E3462" t="s">
        <v>4992</v>
      </c>
      <c r="F3462">
        <v>0.25</v>
      </c>
      <c r="G3462" s="2">
        <v>0</v>
      </c>
      <c r="H3462" s="4">
        <v>4.1289999999999996</v>
      </c>
      <c r="I3462" s="4">
        <v>0.58909999999999996</v>
      </c>
      <c r="J3462" s="7">
        <v>40</v>
      </c>
      <c r="K3462" s="7">
        <v>5</v>
      </c>
      <c r="L3462" s="3">
        <v>0.14269999999999999</v>
      </c>
      <c r="M3462" s="5">
        <v>2.28519462</v>
      </c>
      <c r="N3462" s="6">
        <v>2</v>
      </c>
      <c r="O3462" s="8">
        <f>IFERROR(VLOOKUP(C3462,Sheet2!$B$2:$G$588,6,FALSE),0)</f>
        <v>8387</v>
      </c>
      <c r="P3462" t="s">
        <v>22</v>
      </c>
      <c r="Q3462" s="2">
        <v>0.1248010188</v>
      </c>
      <c r="R3462" s="3">
        <v>0.124801018783826</v>
      </c>
      <c r="U3462" s="22">
        <f t="shared" si="304"/>
        <v>0.124801018783826</v>
      </c>
      <c r="V3462" s="10">
        <f t="shared" si="305"/>
        <v>4.9920407513530405</v>
      </c>
      <c r="W3462" s="24">
        <f t="shared" si="306"/>
        <v>4.9920407513530405</v>
      </c>
    </row>
    <row r="3463" spans="1:23" x14ac:dyDescent="0.3">
      <c r="A3463" t="s">
        <v>17</v>
      </c>
      <c r="B3463" t="s">
        <v>4895</v>
      </c>
      <c r="C3463" t="s">
        <v>4896</v>
      </c>
      <c r="D3463" t="s">
        <v>4923</v>
      </c>
      <c r="E3463" t="s">
        <v>4924</v>
      </c>
      <c r="F3463">
        <v>0.25</v>
      </c>
      <c r="G3463" s="2">
        <v>0</v>
      </c>
      <c r="H3463" s="4">
        <v>3.0859000000000001</v>
      </c>
      <c r="I3463" s="4">
        <v>0.51139999999999997</v>
      </c>
      <c r="J3463" s="7">
        <v>35</v>
      </c>
      <c r="K3463" s="7">
        <v>4</v>
      </c>
      <c r="L3463" s="3">
        <v>0.16569999999999999</v>
      </c>
      <c r="M3463" s="5">
        <v>2.28509568</v>
      </c>
      <c r="N3463" s="6">
        <v>2</v>
      </c>
      <c r="O3463" s="8">
        <f>IFERROR(VLOOKUP(C3463,Sheet2!$B$2:$G$588,6,FALSE),0)</f>
        <v>8387</v>
      </c>
      <c r="P3463" t="s">
        <v>22</v>
      </c>
      <c r="Q3463" s="2">
        <v>0.1247631273</v>
      </c>
      <c r="R3463" s="3">
        <v>0.124763127330521</v>
      </c>
      <c r="U3463" s="22">
        <f t="shared" si="304"/>
        <v>0.124763127330521</v>
      </c>
      <c r="V3463" s="10">
        <f t="shared" si="305"/>
        <v>4.3667094565682349</v>
      </c>
      <c r="W3463" s="24">
        <f t="shared" si="306"/>
        <v>4.3667094565682349</v>
      </c>
    </row>
    <row r="3464" spans="1:23" x14ac:dyDescent="0.3">
      <c r="A3464" t="s">
        <v>17</v>
      </c>
      <c r="B3464" t="s">
        <v>4895</v>
      </c>
      <c r="C3464" t="s">
        <v>4896</v>
      </c>
      <c r="D3464" t="s">
        <v>4961</v>
      </c>
      <c r="E3464" t="s">
        <v>4962</v>
      </c>
      <c r="F3464">
        <v>0.25</v>
      </c>
      <c r="G3464" s="2">
        <v>0</v>
      </c>
      <c r="H3464" s="4">
        <v>3.2604000000000002</v>
      </c>
      <c r="I3464" s="4">
        <v>0.40350000000000003</v>
      </c>
      <c r="J3464" s="7">
        <v>30</v>
      </c>
      <c r="K3464" s="7">
        <v>6</v>
      </c>
      <c r="L3464" s="3">
        <v>0.12379999999999999</v>
      </c>
      <c r="M3464" s="5">
        <v>2.4642945699999999</v>
      </c>
      <c r="N3464" s="6">
        <v>2</v>
      </c>
      <c r="O3464" s="8">
        <f>IFERROR(VLOOKUP(C3464,Sheet2!$B$2:$G$588,6,FALSE),0)</f>
        <v>8387</v>
      </c>
      <c r="P3464" t="s">
        <v>22</v>
      </c>
      <c r="Q3464" s="2">
        <v>0.18840871209999999</v>
      </c>
      <c r="R3464" s="3">
        <v>0.18840871214297999</v>
      </c>
      <c r="U3464" s="22">
        <f t="shared" si="304"/>
        <v>0.18840871214297999</v>
      </c>
      <c r="V3464" s="10">
        <f t="shared" si="305"/>
        <v>5.6522613642893997</v>
      </c>
      <c r="W3464" s="24">
        <f t="shared" si="306"/>
        <v>5.6522613642893997</v>
      </c>
    </row>
    <row r="3465" spans="1:23" x14ac:dyDescent="0.3">
      <c r="A3465" t="s">
        <v>17</v>
      </c>
      <c r="B3465" t="s">
        <v>4895</v>
      </c>
      <c r="C3465" t="s">
        <v>4896</v>
      </c>
      <c r="D3465" t="s">
        <v>4899</v>
      </c>
      <c r="E3465" t="s">
        <v>4900</v>
      </c>
      <c r="F3465">
        <v>0.25</v>
      </c>
      <c r="G3465" s="2">
        <v>0</v>
      </c>
      <c r="H3465" s="4">
        <v>4.7278000000000002</v>
      </c>
      <c r="I3465" s="4">
        <v>0.42959999999999998</v>
      </c>
      <c r="J3465" s="7">
        <v>29</v>
      </c>
      <c r="K3465" s="7">
        <v>4</v>
      </c>
      <c r="L3465" s="3">
        <v>9.0899999999999995E-2</v>
      </c>
      <c r="M3465" s="5">
        <v>2.2345859699999999</v>
      </c>
      <c r="N3465" s="6">
        <v>1.95</v>
      </c>
      <c r="O3465" s="8">
        <f>IFERROR(VLOOKUP(C3465,Sheet2!$B$2:$G$588,6,FALSE),0)</f>
        <v>8387</v>
      </c>
      <c r="P3465" t="s">
        <v>22</v>
      </c>
      <c r="Q3465" s="2">
        <v>0.12735512099999999</v>
      </c>
      <c r="R3465" s="3">
        <v>0.12735512099294499</v>
      </c>
      <c r="U3465" s="22">
        <f t="shared" si="304"/>
        <v>0.12735512099294499</v>
      </c>
      <c r="V3465" s="10">
        <f t="shared" si="305"/>
        <v>3.6932985087954049</v>
      </c>
      <c r="W3465" s="24">
        <f t="shared" si="306"/>
        <v>3.6932985087954049</v>
      </c>
    </row>
    <row r="3466" spans="1:23" x14ac:dyDescent="0.3">
      <c r="A3466" t="s">
        <v>17</v>
      </c>
      <c r="B3466" t="s">
        <v>4895</v>
      </c>
      <c r="C3466" t="s">
        <v>4896</v>
      </c>
      <c r="D3466" t="s">
        <v>4905</v>
      </c>
      <c r="E3466" t="s">
        <v>4906</v>
      </c>
      <c r="F3466">
        <v>0.25</v>
      </c>
      <c r="G3466" s="2">
        <v>0</v>
      </c>
      <c r="H3466" s="4">
        <v>5.4645000000000001</v>
      </c>
      <c r="I3466" s="4">
        <v>0.40479999999999999</v>
      </c>
      <c r="J3466" s="7">
        <v>29</v>
      </c>
      <c r="K3466" s="7">
        <v>5</v>
      </c>
      <c r="L3466" s="3">
        <v>7.4099999999999999E-2</v>
      </c>
      <c r="M3466" s="5">
        <v>2.3737780100000001</v>
      </c>
      <c r="N3466" s="6">
        <v>2</v>
      </c>
      <c r="O3466" s="8">
        <f>IFERROR(VLOOKUP(C3466,Sheet2!$B$2:$G$588,6,FALSE),0)</f>
        <v>8387</v>
      </c>
      <c r="P3466" t="s">
        <v>22</v>
      </c>
      <c r="Q3466" s="2">
        <v>0.15746123309999999</v>
      </c>
      <c r="R3466" s="3">
        <v>0.15746123310685201</v>
      </c>
      <c r="U3466" s="22">
        <f t="shared" ref="U3466:U3529" si="310">IF(A3466="placement",IF(T3466="",R3466,T3466),"")</f>
        <v>0.15746123310685201</v>
      </c>
      <c r="V3466" s="10">
        <f t="shared" ref="V3466:V3529" si="311">IF($A3466="placement",U3466*J3466,"")</f>
        <v>4.5663757600987083</v>
      </c>
      <c r="W3466" s="24">
        <f t="shared" ref="W3466:W3529" si="312">IF($A3466="placement",V3466,IF($A3466="site",SUMIF($C:$C,$C3466,$V:$V),IF($A3466="user",SUMIF($B:$B,$B3466,$V:$V),SUM($V:$V))))</f>
        <v>4.5663757600987083</v>
      </c>
    </row>
    <row r="3467" spans="1:23" x14ac:dyDescent="0.3">
      <c r="A3467" t="s">
        <v>17</v>
      </c>
      <c r="B3467" t="s">
        <v>4895</v>
      </c>
      <c r="C3467" t="s">
        <v>4896</v>
      </c>
      <c r="D3467" t="s">
        <v>4989</v>
      </c>
      <c r="E3467" t="s">
        <v>4990</v>
      </c>
      <c r="F3467">
        <v>0.25</v>
      </c>
      <c r="G3467" s="2">
        <v>0</v>
      </c>
      <c r="H3467" s="4">
        <v>1.5244</v>
      </c>
      <c r="I3467" s="4">
        <v>0.39900000000000002</v>
      </c>
      <c r="J3467" s="7">
        <v>27</v>
      </c>
      <c r="K3467" s="7">
        <v>2</v>
      </c>
      <c r="L3467" s="3">
        <v>0.26169999999999999</v>
      </c>
      <c r="M3467" s="5">
        <v>2.2623165099999998</v>
      </c>
      <c r="N3467" s="6">
        <v>2.25</v>
      </c>
      <c r="O3467" s="8">
        <f>IFERROR(VLOOKUP(C3467,Sheet2!$B$2:$G$588,6,FALSE),0)</f>
        <v>8387</v>
      </c>
      <c r="P3467" t="s">
        <v>22</v>
      </c>
      <c r="Q3467" s="2">
        <v>5.4442008999999996E-3</v>
      </c>
      <c r="R3467" s="3">
        <v>5.4442008973435698E-3</v>
      </c>
      <c r="U3467" s="22">
        <f t="shared" si="310"/>
        <v>5.4442008973435698E-3</v>
      </c>
      <c r="V3467" s="10">
        <f t="shared" si="311"/>
        <v>0.14699342422827638</v>
      </c>
      <c r="W3467" s="24">
        <f t="shared" si="312"/>
        <v>0.14699342422827638</v>
      </c>
    </row>
    <row r="3468" spans="1:23" x14ac:dyDescent="0.3">
      <c r="A3468" t="s">
        <v>17</v>
      </c>
      <c r="B3468" t="s">
        <v>4895</v>
      </c>
      <c r="C3468" t="s">
        <v>4896</v>
      </c>
      <c r="D3468" t="s">
        <v>4949</v>
      </c>
      <c r="E3468" t="s">
        <v>4950</v>
      </c>
      <c r="F3468">
        <v>0.25</v>
      </c>
      <c r="G3468" s="2">
        <v>0</v>
      </c>
      <c r="H3468" s="4">
        <v>3.4834999999999998</v>
      </c>
      <c r="I3468" s="4">
        <v>0.3276</v>
      </c>
      <c r="J3468" s="7">
        <v>25</v>
      </c>
      <c r="K3468" s="7">
        <v>5</v>
      </c>
      <c r="L3468" s="3">
        <v>9.4E-2</v>
      </c>
      <c r="M3468" s="5">
        <v>2.5069341500000002</v>
      </c>
      <c r="N3468" s="6">
        <v>2</v>
      </c>
      <c r="O3468" s="8">
        <f>IFERROR(VLOOKUP(C3468,Sheet2!$B$2:$G$588,6,FALSE),0)</f>
        <v>8387</v>
      </c>
      <c r="P3468" t="s">
        <v>22</v>
      </c>
      <c r="Q3468" s="2">
        <v>0.2022127896</v>
      </c>
      <c r="R3468" s="3">
        <v>0.20221278964581399</v>
      </c>
      <c r="U3468" s="22">
        <f t="shared" si="310"/>
        <v>0.20221278964581399</v>
      </c>
      <c r="V3468" s="10">
        <f t="shared" si="311"/>
        <v>5.0553197411453494</v>
      </c>
      <c r="W3468" s="24">
        <f t="shared" si="312"/>
        <v>5.0553197411453494</v>
      </c>
    </row>
    <row r="3469" spans="1:23" x14ac:dyDescent="0.3">
      <c r="A3469" t="s">
        <v>17</v>
      </c>
      <c r="B3469" t="s">
        <v>4895</v>
      </c>
      <c r="C3469" t="s">
        <v>4896</v>
      </c>
      <c r="D3469" t="s">
        <v>4967</v>
      </c>
      <c r="E3469" t="s">
        <v>4968</v>
      </c>
      <c r="F3469">
        <v>0.25</v>
      </c>
      <c r="G3469" s="2">
        <v>0</v>
      </c>
      <c r="H3469" s="4">
        <v>0.78210000000000002</v>
      </c>
      <c r="I3469" s="4">
        <v>0.2273</v>
      </c>
      <c r="J3469" s="7">
        <v>17</v>
      </c>
      <c r="K3469" s="7">
        <v>3</v>
      </c>
      <c r="L3469" s="3">
        <v>0.29060000000000002</v>
      </c>
      <c r="M3469" s="5">
        <v>2.4567881800000002</v>
      </c>
      <c r="N3469" s="6">
        <v>2</v>
      </c>
      <c r="O3469" s="8">
        <f>IFERROR(VLOOKUP(C3469,Sheet2!$B$2:$G$588,6,FALSE),0)</f>
        <v>8387</v>
      </c>
      <c r="P3469" t="s">
        <v>22</v>
      </c>
      <c r="Q3469" s="2">
        <v>0.18592900540000001</v>
      </c>
      <c r="R3469" s="3">
        <v>0.18592900543652</v>
      </c>
      <c r="U3469" s="22">
        <f t="shared" si="310"/>
        <v>0.18592900543652</v>
      </c>
      <c r="V3469" s="10">
        <f t="shared" si="311"/>
        <v>3.1607930924208398</v>
      </c>
      <c r="W3469" s="24">
        <f t="shared" si="312"/>
        <v>3.1607930924208398</v>
      </c>
    </row>
    <row r="3470" spans="1:23" x14ac:dyDescent="0.3">
      <c r="A3470" t="s">
        <v>17</v>
      </c>
      <c r="B3470" t="s">
        <v>4895</v>
      </c>
      <c r="C3470" t="s">
        <v>4896</v>
      </c>
      <c r="D3470" t="s">
        <v>4913</v>
      </c>
      <c r="E3470" t="s">
        <v>4914</v>
      </c>
      <c r="F3470">
        <v>0.25</v>
      </c>
      <c r="G3470" s="2">
        <v>0</v>
      </c>
      <c r="H3470" s="4">
        <v>1.0341</v>
      </c>
      <c r="I3470" s="4">
        <v>0.2321</v>
      </c>
      <c r="J3470" s="7">
        <v>16</v>
      </c>
      <c r="K3470" s="7">
        <v>1</v>
      </c>
      <c r="L3470" s="3">
        <v>0.22450000000000001</v>
      </c>
      <c r="M3470" s="5">
        <v>2.3332307700000001</v>
      </c>
      <c r="N3470" s="6">
        <v>2.25</v>
      </c>
      <c r="O3470" s="8">
        <f>IFERROR(VLOOKUP(C3470,Sheet2!$B$2:$G$588,6,FALSE),0)</f>
        <v>8387</v>
      </c>
      <c r="P3470" t="s">
        <v>22</v>
      </c>
      <c r="Q3470" s="2">
        <v>3.5671897700000003E-2</v>
      </c>
      <c r="R3470" s="3">
        <v>3.5671897665831398E-2</v>
      </c>
      <c r="U3470" s="22">
        <f t="shared" si="310"/>
        <v>3.5671897665831398E-2</v>
      </c>
      <c r="V3470" s="10">
        <f t="shared" si="311"/>
        <v>0.57075036265330237</v>
      </c>
      <c r="W3470" s="24">
        <f t="shared" si="312"/>
        <v>0.57075036265330237</v>
      </c>
    </row>
    <row r="3471" spans="1:23" x14ac:dyDescent="0.3">
      <c r="A3471" t="s">
        <v>17</v>
      </c>
      <c r="B3471" t="s">
        <v>4895</v>
      </c>
      <c r="C3471" t="s">
        <v>4896</v>
      </c>
      <c r="D3471" t="s">
        <v>4975</v>
      </c>
      <c r="E3471" t="s">
        <v>4976</v>
      </c>
      <c r="F3471">
        <v>0.25</v>
      </c>
      <c r="G3471" s="2">
        <v>0</v>
      </c>
      <c r="H3471" s="4">
        <v>2.1772</v>
      </c>
      <c r="I3471" s="4">
        <v>0.21990000000000001</v>
      </c>
      <c r="J3471" s="7">
        <v>11</v>
      </c>
      <c r="K3471" s="7">
        <v>2</v>
      </c>
      <c r="L3471" s="3">
        <v>0.10100000000000001</v>
      </c>
      <c r="M3471" s="5">
        <v>1.7144899300000001</v>
      </c>
      <c r="N3471" s="6">
        <v>1.4</v>
      </c>
      <c r="O3471" s="8">
        <f>IFERROR(VLOOKUP(C3471,Sheet2!$B$2:$G$588,6,FALSE),0)</f>
        <v>8387</v>
      </c>
      <c r="P3471" t="s">
        <v>22</v>
      </c>
      <c r="Q3471" s="2">
        <v>0.1834306071</v>
      </c>
      <c r="R3471" s="3">
        <v>0.18343060714015</v>
      </c>
      <c r="U3471" s="22">
        <f t="shared" si="310"/>
        <v>0.18343060714015</v>
      </c>
      <c r="V3471" s="10">
        <f t="shared" si="311"/>
        <v>2.0177366785416502</v>
      </c>
      <c r="W3471" s="24">
        <f t="shared" si="312"/>
        <v>2.0177366785416502</v>
      </c>
    </row>
    <row r="3472" spans="1:23" x14ac:dyDescent="0.3">
      <c r="A3472" t="s">
        <v>17</v>
      </c>
      <c r="B3472" t="s">
        <v>4895</v>
      </c>
      <c r="C3472" t="s">
        <v>4896</v>
      </c>
      <c r="D3472" t="s">
        <v>4921</v>
      </c>
      <c r="E3472" t="s">
        <v>4922</v>
      </c>
      <c r="F3472">
        <v>0.25</v>
      </c>
      <c r="G3472" s="2">
        <v>0</v>
      </c>
      <c r="H3472" s="4">
        <v>0.70020000000000004</v>
      </c>
      <c r="I3472" s="4">
        <v>0.22589999999999999</v>
      </c>
      <c r="J3472" s="7">
        <v>9</v>
      </c>
      <c r="K3472" s="7">
        <v>2</v>
      </c>
      <c r="L3472" s="3">
        <v>0.32269999999999999</v>
      </c>
      <c r="M3472" s="5">
        <v>1.2904837199999999</v>
      </c>
      <c r="N3472" s="6">
        <v>1</v>
      </c>
      <c r="O3472" s="8">
        <f>IFERROR(VLOOKUP(C3472,Sheet2!$B$2:$G$588,6,FALSE),0)</f>
        <v>8387</v>
      </c>
      <c r="P3472" t="s">
        <v>22</v>
      </c>
      <c r="Q3472" s="2">
        <v>0.225096771</v>
      </c>
      <c r="R3472" s="3">
        <v>0.22509677103238701</v>
      </c>
      <c r="U3472" s="22">
        <f t="shared" si="310"/>
        <v>0.22509677103238701</v>
      </c>
      <c r="V3472" s="10">
        <f t="shared" si="311"/>
        <v>2.0258709392914831</v>
      </c>
      <c r="W3472" s="24">
        <f t="shared" si="312"/>
        <v>2.0258709392914831</v>
      </c>
    </row>
    <row r="3473" spans="1:23" x14ac:dyDescent="0.3">
      <c r="A3473" t="s">
        <v>17</v>
      </c>
      <c r="B3473" t="s">
        <v>4895</v>
      </c>
      <c r="C3473" t="s">
        <v>4896</v>
      </c>
      <c r="D3473" t="s">
        <v>4943</v>
      </c>
      <c r="E3473" t="s">
        <v>4944</v>
      </c>
      <c r="F3473">
        <v>0.25</v>
      </c>
      <c r="G3473" s="2">
        <v>0</v>
      </c>
      <c r="H3473" s="4">
        <v>3.3641000000000001</v>
      </c>
      <c r="I3473" s="4">
        <v>0.1328</v>
      </c>
      <c r="J3473" s="7">
        <v>9</v>
      </c>
      <c r="K3473" s="7">
        <v>1</v>
      </c>
      <c r="L3473" s="3">
        <v>3.95E-2</v>
      </c>
      <c r="M3473" s="5">
        <v>2.2670790699999999</v>
      </c>
      <c r="N3473" s="6">
        <v>2</v>
      </c>
      <c r="O3473" s="8">
        <f>IFERROR(VLOOKUP(C3473,Sheet2!$B$2:$G$588,6,FALSE),0)</f>
        <v>8387</v>
      </c>
      <c r="P3473" t="s">
        <v>22</v>
      </c>
      <c r="Q3473" s="2">
        <v>0.1178075691</v>
      </c>
      <c r="R3473" s="3">
        <v>0.11780756910665501</v>
      </c>
      <c r="U3473" s="22">
        <f t="shared" si="310"/>
        <v>0.11780756910665501</v>
      </c>
      <c r="V3473" s="10">
        <f t="shared" si="311"/>
        <v>1.0602681219598951</v>
      </c>
      <c r="W3473" s="24">
        <f t="shared" si="312"/>
        <v>1.0602681219598951</v>
      </c>
    </row>
    <row r="3474" spans="1:23" x14ac:dyDescent="0.3">
      <c r="A3474" t="s">
        <v>17</v>
      </c>
      <c r="B3474" t="s">
        <v>4895</v>
      </c>
      <c r="C3474" t="s">
        <v>4896</v>
      </c>
      <c r="D3474" t="s">
        <v>4937</v>
      </c>
      <c r="E3474" t="s">
        <v>4938</v>
      </c>
      <c r="F3474">
        <v>0.25</v>
      </c>
      <c r="G3474" s="2">
        <v>0</v>
      </c>
      <c r="H3474" s="4">
        <v>0.70589999999999997</v>
      </c>
      <c r="I3474" s="4">
        <v>0.1113</v>
      </c>
      <c r="J3474" s="7">
        <v>8</v>
      </c>
      <c r="K3474" s="7">
        <v>2</v>
      </c>
      <c r="L3474" s="3">
        <v>0.15759999999999999</v>
      </c>
      <c r="M3474" s="5">
        <v>2.3301668800000002</v>
      </c>
      <c r="N3474" s="6">
        <v>1.8</v>
      </c>
      <c r="O3474" s="8">
        <f>IFERROR(VLOOKUP(C3474,Sheet2!$B$2:$G$588,6,FALSE),0)</f>
        <v>8387</v>
      </c>
      <c r="P3474" t="s">
        <v>22</v>
      </c>
      <c r="Q3474" s="2">
        <v>0.22752313790000001</v>
      </c>
      <c r="R3474" s="3">
        <v>0.227523137946231</v>
      </c>
      <c r="U3474" s="22">
        <f t="shared" si="310"/>
        <v>0.227523137946231</v>
      </c>
      <c r="V3474" s="10">
        <f t="shared" si="311"/>
        <v>1.820185103569848</v>
      </c>
      <c r="W3474" s="24">
        <f t="shared" si="312"/>
        <v>1.820185103569848</v>
      </c>
    </row>
    <row r="3475" spans="1:23" x14ac:dyDescent="0.3">
      <c r="A3475" t="s">
        <v>17</v>
      </c>
      <c r="B3475" t="s">
        <v>4895</v>
      </c>
      <c r="C3475" t="s">
        <v>4896</v>
      </c>
      <c r="D3475" t="s">
        <v>4917</v>
      </c>
      <c r="E3475" t="s">
        <v>4918</v>
      </c>
      <c r="F3475">
        <v>0.25</v>
      </c>
      <c r="G3475" s="2">
        <v>0</v>
      </c>
      <c r="H3475" s="4">
        <v>0.75339999999999996</v>
      </c>
      <c r="I3475" s="4">
        <v>0.1321</v>
      </c>
      <c r="J3475" s="7">
        <v>7</v>
      </c>
      <c r="K3475" s="7">
        <v>1</v>
      </c>
      <c r="L3475" s="3">
        <v>0.1754</v>
      </c>
      <c r="M3475" s="5">
        <v>1.6594594600000001</v>
      </c>
      <c r="N3475" s="6">
        <v>1.4</v>
      </c>
      <c r="O3475" s="8">
        <f>IFERROR(VLOOKUP(C3475,Sheet2!$B$2:$G$588,6,FALSE),0)</f>
        <v>8387</v>
      </c>
      <c r="P3475" t="s">
        <v>22</v>
      </c>
      <c r="Q3475" s="2">
        <v>0.1563517915</v>
      </c>
      <c r="R3475" s="3">
        <v>0.156351791530944</v>
      </c>
      <c r="U3475" s="22">
        <f t="shared" si="310"/>
        <v>0.156351791530944</v>
      </c>
      <c r="V3475" s="10">
        <f t="shared" si="311"/>
        <v>1.094462540716608</v>
      </c>
      <c r="W3475" s="24">
        <f t="shared" si="312"/>
        <v>1.094462540716608</v>
      </c>
    </row>
    <row r="3476" spans="1:23" x14ac:dyDescent="0.3">
      <c r="A3476" t="s">
        <v>17</v>
      </c>
      <c r="B3476" t="s">
        <v>4895</v>
      </c>
      <c r="C3476" t="s">
        <v>4896</v>
      </c>
      <c r="D3476" t="s">
        <v>4999</v>
      </c>
      <c r="E3476" t="s">
        <v>5000</v>
      </c>
      <c r="F3476">
        <v>0.25</v>
      </c>
      <c r="G3476" s="2">
        <v>0</v>
      </c>
      <c r="H3476" s="4">
        <v>0.89159999999999995</v>
      </c>
      <c r="I3476" s="4">
        <v>9.5899999999999999E-2</v>
      </c>
      <c r="J3476" s="7">
        <v>7</v>
      </c>
      <c r="K3476" s="7">
        <v>1</v>
      </c>
      <c r="L3476" s="3">
        <v>0.1075</v>
      </c>
      <c r="M3476" s="5">
        <v>2.51140089</v>
      </c>
      <c r="N3476" s="6">
        <v>2</v>
      </c>
      <c r="O3476" s="8">
        <f>IFERROR(VLOOKUP(C3476,Sheet2!$B$2:$G$588,6,FALSE),0)</f>
        <v>8387</v>
      </c>
      <c r="P3476" t="s">
        <v>22</v>
      </c>
      <c r="Q3476" s="2">
        <v>0.2036317242</v>
      </c>
      <c r="R3476" s="3">
        <v>0.203631724178856</v>
      </c>
      <c r="U3476" s="22">
        <f t="shared" si="310"/>
        <v>0.203631724178856</v>
      </c>
      <c r="V3476" s="10">
        <f t="shared" si="311"/>
        <v>1.4254220692519919</v>
      </c>
      <c r="W3476" s="24">
        <f t="shared" si="312"/>
        <v>1.4254220692519919</v>
      </c>
    </row>
    <row r="3477" spans="1:23" hidden="1" x14ac:dyDescent="0.3">
      <c r="A3477" s="27" t="s">
        <v>33</v>
      </c>
      <c r="B3477" s="27" t="s">
        <v>1420</v>
      </c>
      <c r="C3477" s="27" t="s">
        <v>1421</v>
      </c>
      <c r="D3477" t="s">
        <v>34</v>
      </c>
      <c r="E3477" s="27"/>
      <c r="F3477">
        <v>0.35959999999999998</v>
      </c>
      <c r="G3477" s="28">
        <v>0.46545716999999998</v>
      </c>
      <c r="H3477" s="4">
        <v>294.09109999999998</v>
      </c>
      <c r="I3477" s="4">
        <v>86.514099999999999</v>
      </c>
      <c r="J3477" s="7">
        <v>8334</v>
      </c>
      <c r="K3477" s="7">
        <v>1831</v>
      </c>
      <c r="L3477" s="29">
        <v>0.29420000000000002</v>
      </c>
      <c r="M3477" s="30">
        <v>3.2109680799999998</v>
      </c>
      <c r="N3477" s="31">
        <v>2.4973770000000002</v>
      </c>
      <c r="O3477" s="32">
        <f>IFERROR(VLOOKUP(C3477,Sheet2!$B$2:$G$588,6,FALSE),0)</f>
        <v>8334</v>
      </c>
      <c r="P3477" s="27"/>
      <c r="Q3477" s="28">
        <v>0.22223549370000001</v>
      </c>
      <c r="R3477" s="29">
        <v>0.22223549366746601</v>
      </c>
      <c r="S3477" s="29"/>
      <c r="T3477" s="28"/>
      <c r="U3477" s="29" t="str">
        <f t="shared" si="310"/>
        <v/>
      </c>
      <c r="V3477" s="30" t="str">
        <f t="shared" si="311"/>
        <v/>
      </c>
      <c r="W3477" s="33">
        <f t="shared" si="312"/>
        <v>1831.8925530443753</v>
      </c>
    </row>
    <row r="3478" spans="1:23" x14ac:dyDescent="0.3">
      <c r="A3478" t="s">
        <v>17</v>
      </c>
      <c r="B3478" t="s">
        <v>1420</v>
      </c>
      <c r="C3478" t="s">
        <v>1421</v>
      </c>
      <c r="D3478" t="s">
        <v>1436</v>
      </c>
      <c r="E3478" t="s">
        <v>1437</v>
      </c>
      <c r="F3478">
        <v>0.4</v>
      </c>
      <c r="G3478" s="2">
        <v>1</v>
      </c>
      <c r="H3478" s="4">
        <v>70.053899999999999</v>
      </c>
      <c r="I3478" s="4">
        <v>23.6494</v>
      </c>
      <c r="J3478" s="7">
        <v>2168</v>
      </c>
      <c r="K3478" s="7">
        <v>394</v>
      </c>
      <c r="L3478" s="3">
        <v>0.33760000000000001</v>
      </c>
      <c r="M3478" s="5">
        <v>3.0553884</v>
      </c>
      <c r="N3478" s="6">
        <v>2.5</v>
      </c>
      <c r="O3478" s="8">
        <f>IFERROR(VLOOKUP(C3478,Sheet2!$B$2:$G$588,6,FALSE),0)</f>
        <v>8334</v>
      </c>
      <c r="P3478" t="s">
        <v>487</v>
      </c>
      <c r="Q3478" s="2">
        <v>0.1817734198</v>
      </c>
      <c r="R3478" s="3">
        <v>0.18177341975912401</v>
      </c>
      <c r="S3478" s="3" t="str">
        <f t="shared" ref="S3478:S3479" si="313">IF(R3478+0.01&lt;Q3478,"Y","")</f>
        <v/>
      </c>
      <c r="T3478" s="2"/>
      <c r="U3478" s="22">
        <f t="shared" si="310"/>
        <v>0.18177341975912401</v>
      </c>
      <c r="V3478" s="10">
        <f t="shared" si="311"/>
        <v>394.08477403778085</v>
      </c>
      <c r="W3478" s="24">
        <f t="shared" si="312"/>
        <v>394.08477403778085</v>
      </c>
    </row>
    <row r="3479" spans="1:23" x14ac:dyDescent="0.3">
      <c r="A3479" t="s">
        <v>17</v>
      </c>
      <c r="B3479" t="s">
        <v>1420</v>
      </c>
      <c r="C3479" t="s">
        <v>1421</v>
      </c>
      <c r="D3479" t="s">
        <v>1442</v>
      </c>
      <c r="E3479" t="s">
        <v>1443</v>
      </c>
      <c r="F3479">
        <v>0.4</v>
      </c>
      <c r="G3479" s="2">
        <v>1</v>
      </c>
      <c r="H3479" s="4">
        <v>51.624400000000001</v>
      </c>
      <c r="I3479" s="4">
        <v>18.084800000000001</v>
      </c>
      <c r="J3479" s="7">
        <v>1711</v>
      </c>
      <c r="K3479" s="7">
        <v>355</v>
      </c>
      <c r="L3479" s="3">
        <v>0.3503</v>
      </c>
      <c r="M3479" s="5">
        <v>3.15420934</v>
      </c>
      <c r="N3479" s="6">
        <v>2.5</v>
      </c>
      <c r="O3479" s="8">
        <f>IFERROR(VLOOKUP(C3479,Sheet2!$B$2:$G$588,6,FALSE),0)</f>
        <v>8334</v>
      </c>
      <c r="P3479" t="s">
        <v>487</v>
      </c>
      <c r="Q3479" s="2">
        <v>0.20740834520000001</v>
      </c>
      <c r="R3479" s="3">
        <v>0.20740834515394799</v>
      </c>
      <c r="S3479" s="3" t="str">
        <f t="shared" si="313"/>
        <v/>
      </c>
      <c r="T3479" s="2"/>
      <c r="U3479" s="22">
        <f t="shared" si="310"/>
        <v>0.20740834515394799</v>
      </c>
      <c r="V3479" s="10">
        <f t="shared" si="311"/>
        <v>354.87567855840501</v>
      </c>
      <c r="W3479" s="24">
        <f t="shared" si="312"/>
        <v>354.87567855840501</v>
      </c>
    </row>
    <row r="3480" spans="1:23" x14ac:dyDescent="0.3">
      <c r="A3480" t="s">
        <v>17</v>
      </c>
      <c r="B3480" t="s">
        <v>1420</v>
      </c>
      <c r="C3480" t="s">
        <v>1421</v>
      </c>
      <c r="D3480" t="s">
        <v>1438</v>
      </c>
      <c r="E3480" t="s">
        <v>1439</v>
      </c>
      <c r="F3480">
        <v>0.35</v>
      </c>
      <c r="G3480" s="2">
        <v>0</v>
      </c>
      <c r="H3480" s="4">
        <v>38.281500000000001</v>
      </c>
      <c r="I3480" s="4">
        <v>10.4129</v>
      </c>
      <c r="J3480" s="7">
        <v>1017</v>
      </c>
      <c r="K3480" s="7">
        <v>236</v>
      </c>
      <c r="L3480" s="3">
        <v>0.27200000000000002</v>
      </c>
      <c r="M3480" s="5">
        <v>3.25554809</v>
      </c>
      <c r="N3480" s="6">
        <v>2.5</v>
      </c>
      <c r="O3480" s="8">
        <f>IFERROR(VLOOKUP(C3480,Sheet2!$B$2:$G$588,6,FALSE),0)</f>
        <v>8334</v>
      </c>
      <c r="P3480" t="s">
        <v>22</v>
      </c>
      <c r="Q3480" s="2">
        <v>0.23208014939999999</v>
      </c>
      <c r="R3480" s="3">
        <v>0.232080149382482</v>
      </c>
      <c r="U3480" s="22">
        <f t="shared" si="310"/>
        <v>0.232080149382482</v>
      </c>
      <c r="V3480" s="10">
        <f t="shared" si="311"/>
        <v>236.02551192198419</v>
      </c>
      <c r="W3480" s="24">
        <f t="shared" si="312"/>
        <v>236.02551192198419</v>
      </c>
    </row>
    <row r="3481" spans="1:23" x14ac:dyDescent="0.3">
      <c r="A3481" t="s">
        <v>17</v>
      </c>
      <c r="B3481" t="s">
        <v>1420</v>
      </c>
      <c r="C3481" t="s">
        <v>1421</v>
      </c>
      <c r="D3481" t="s">
        <v>1450</v>
      </c>
      <c r="E3481" t="s">
        <v>1451</v>
      </c>
      <c r="F3481">
        <v>0.33</v>
      </c>
      <c r="G3481" s="2">
        <v>0</v>
      </c>
      <c r="H3481" s="4">
        <v>10.902900000000001</v>
      </c>
      <c r="I3481" s="4">
        <v>3.6743000000000001</v>
      </c>
      <c r="J3481" s="7">
        <v>378</v>
      </c>
      <c r="K3481" s="7">
        <v>102</v>
      </c>
      <c r="L3481" s="3">
        <v>0.33700000000000002</v>
      </c>
      <c r="M3481" s="5">
        <v>3.4253227100000001</v>
      </c>
      <c r="N3481" s="6">
        <v>2.5</v>
      </c>
      <c r="O3481" s="8">
        <f>IFERROR(VLOOKUP(C3481,Sheet2!$B$2:$G$588,6,FALSE),0)</f>
        <v>8334</v>
      </c>
      <c r="P3481" t="s">
        <v>487</v>
      </c>
      <c r="Q3481" s="2">
        <v>0.27014176049999999</v>
      </c>
      <c r="R3481" s="3">
        <v>0.27014176049071897</v>
      </c>
      <c r="U3481" s="22">
        <f t="shared" si="310"/>
        <v>0.27014176049071897</v>
      </c>
      <c r="V3481" s="10">
        <f t="shared" si="311"/>
        <v>102.11358546549177</v>
      </c>
      <c r="W3481" s="24">
        <f t="shared" si="312"/>
        <v>102.11358546549177</v>
      </c>
    </row>
    <row r="3482" spans="1:23" x14ac:dyDescent="0.3">
      <c r="A3482" t="s">
        <v>17</v>
      </c>
      <c r="B3482" t="s">
        <v>1420</v>
      </c>
      <c r="C3482" t="s">
        <v>1421</v>
      </c>
      <c r="D3482" t="s">
        <v>1444</v>
      </c>
      <c r="E3482" t="s">
        <v>1445</v>
      </c>
      <c r="F3482">
        <v>0.4</v>
      </c>
      <c r="G3482" s="2">
        <v>0</v>
      </c>
      <c r="H3482" s="4">
        <v>9.7182999999999993</v>
      </c>
      <c r="I3482" s="4">
        <v>3.5150999999999999</v>
      </c>
      <c r="J3482" s="7">
        <v>360</v>
      </c>
      <c r="K3482" s="7">
        <v>97</v>
      </c>
      <c r="L3482" s="3">
        <v>0.36170000000000002</v>
      </c>
      <c r="M3482" s="5">
        <v>3.41623791</v>
      </c>
      <c r="N3482" s="6">
        <v>2.5</v>
      </c>
      <c r="O3482" s="8">
        <f>IFERROR(VLOOKUP(C3482,Sheet2!$B$2:$G$588,6,FALSE),0)</f>
        <v>8334</v>
      </c>
      <c r="P3482" t="s">
        <v>487</v>
      </c>
      <c r="Q3482" s="2">
        <v>0.2682008495</v>
      </c>
      <c r="R3482" s="3">
        <v>0.26820084951275802</v>
      </c>
      <c r="U3482" s="22">
        <f t="shared" si="310"/>
        <v>0.26820084951275802</v>
      </c>
      <c r="V3482" s="10">
        <f t="shared" si="311"/>
        <v>96.552305824592892</v>
      </c>
      <c r="W3482" s="24">
        <f t="shared" si="312"/>
        <v>96.552305824592892</v>
      </c>
    </row>
    <row r="3483" spans="1:23" x14ac:dyDescent="0.3">
      <c r="A3483" t="s">
        <v>17</v>
      </c>
      <c r="B3483" t="s">
        <v>1420</v>
      </c>
      <c r="C3483" t="s">
        <v>1421</v>
      </c>
      <c r="D3483" t="s">
        <v>1440</v>
      </c>
      <c r="E3483" t="s">
        <v>1441</v>
      </c>
      <c r="F3483">
        <v>0.4</v>
      </c>
      <c r="G3483" s="2">
        <v>0</v>
      </c>
      <c r="H3483" s="4">
        <v>10.9976</v>
      </c>
      <c r="I3483" s="4">
        <v>3.3498999999999999</v>
      </c>
      <c r="J3483" s="7">
        <v>321</v>
      </c>
      <c r="K3483" s="7">
        <v>70</v>
      </c>
      <c r="L3483" s="3">
        <v>0.30459999999999998</v>
      </c>
      <c r="M3483" s="5">
        <v>3.1960852000000002</v>
      </c>
      <c r="N3483" s="6">
        <v>2.5</v>
      </c>
      <c r="O3483" s="8">
        <f>IFERROR(VLOOKUP(C3483,Sheet2!$B$2:$G$588,6,FALSE),0)</f>
        <v>8334</v>
      </c>
      <c r="P3483" t="s">
        <v>22</v>
      </c>
      <c r="Q3483" s="2">
        <v>0.21779306870000001</v>
      </c>
      <c r="R3483" s="3">
        <v>0.21779306866488901</v>
      </c>
      <c r="U3483" s="22">
        <f t="shared" si="310"/>
        <v>0.21779306866488901</v>
      </c>
      <c r="V3483" s="10">
        <f t="shared" si="311"/>
        <v>69.911575041429373</v>
      </c>
      <c r="W3483" s="24">
        <f t="shared" si="312"/>
        <v>69.911575041429373</v>
      </c>
    </row>
    <row r="3484" spans="1:23" x14ac:dyDescent="0.3">
      <c r="A3484" t="s">
        <v>17</v>
      </c>
      <c r="B3484" t="s">
        <v>1420</v>
      </c>
      <c r="C3484" t="s">
        <v>1421</v>
      </c>
      <c r="D3484" t="s">
        <v>1446</v>
      </c>
      <c r="E3484" t="s">
        <v>1447</v>
      </c>
      <c r="F3484">
        <v>0.4</v>
      </c>
      <c r="G3484" s="2">
        <v>0</v>
      </c>
      <c r="H3484" s="4">
        <v>9.4359999999999999</v>
      </c>
      <c r="I3484" s="4">
        <v>2.9571000000000001</v>
      </c>
      <c r="J3484" s="7">
        <v>306</v>
      </c>
      <c r="K3484" s="7">
        <v>85</v>
      </c>
      <c r="L3484" s="3">
        <v>0.31340000000000001</v>
      </c>
      <c r="M3484" s="5">
        <v>3.45250966</v>
      </c>
      <c r="N3484" s="6">
        <v>2.5</v>
      </c>
      <c r="O3484" s="8">
        <f>IFERROR(VLOOKUP(C3484,Sheet2!$B$2:$G$588,6,FALSE),0)</f>
        <v>8334</v>
      </c>
      <c r="P3484" t="s">
        <v>487</v>
      </c>
      <c r="Q3484" s="2">
        <v>0.27588906479999997</v>
      </c>
      <c r="R3484" s="3">
        <v>0.27588906480547998</v>
      </c>
      <c r="U3484" s="22">
        <f t="shared" si="310"/>
        <v>0.27588906480547998</v>
      </c>
      <c r="V3484" s="10">
        <f t="shared" si="311"/>
        <v>84.42205383047687</v>
      </c>
      <c r="W3484" s="24">
        <f t="shared" si="312"/>
        <v>84.42205383047687</v>
      </c>
    </row>
    <row r="3485" spans="1:23" x14ac:dyDescent="0.3">
      <c r="A3485" t="s">
        <v>17</v>
      </c>
      <c r="B3485" t="s">
        <v>1420</v>
      </c>
      <c r="C3485" t="s">
        <v>1421</v>
      </c>
      <c r="D3485" t="s">
        <v>1462</v>
      </c>
      <c r="E3485" t="s">
        <v>1463</v>
      </c>
      <c r="F3485">
        <v>0.25</v>
      </c>
      <c r="G3485" s="2">
        <v>0</v>
      </c>
      <c r="H3485" s="4">
        <v>8.4809000000000001</v>
      </c>
      <c r="I3485" s="4">
        <v>2.5628000000000002</v>
      </c>
      <c r="J3485" s="7">
        <v>256</v>
      </c>
      <c r="K3485" s="7">
        <v>62</v>
      </c>
      <c r="L3485" s="3">
        <v>0.30220000000000002</v>
      </c>
      <c r="M3485" s="5">
        <v>3.32690989</v>
      </c>
      <c r="N3485" s="6">
        <v>2.5</v>
      </c>
      <c r="O3485" s="8">
        <f>IFERROR(VLOOKUP(C3485,Sheet2!$B$2:$G$588,6,FALSE),0)</f>
        <v>8334</v>
      </c>
      <c r="P3485" t="s">
        <v>92</v>
      </c>
      <c r="Q3485" s="2">
        <v>0.24855193510000001</v>
      </c>
      <c r="R3485" s="3">
        <v>0.248551935137417</v>
      </c>
      <c r="U3485" s="22">
        <f t="shared" si="310"/>
        <v>0.248551935137417</v>
      </c>
      <c r="V3485" s="10">
        <f t="shared" si="311"/>
        <v>63.629295395178751</v>
      </c>
      <c r="W3485" s="24">
        <f t="shared" si="312"/>
        <v>63.629295395178751</v>
      </c>
    </row>
    <row r="3486" spans="1:23" x14ac:dyDescent="0.3">
      <c r="A3486" t="s">
        <v>17</v>
      </c>
      <c r="B3486" t="s">
        <v>1420</v>
      </c>
      <c r="C3486" t="s">
        <v>1421</v>
      </c>
      <c r="D3486" t="s">
        <v>1432</v>
      </c>
      <c r="E3486" t="s">
        <v>1433</v>
      </c>
      <c r="F3486">
        <v>0.25</v>
      </c>
      <c r="G3486" s="2">
        <v>0</v>
      </c>
      <c r="H3486" s="4">
        <v>6.0793999999999997</v>
      </c>
      <c r="I3486" s="4">
        <v>2.5951</v>
      </c>
      <c r="J3486" s="7">
        <v>252</v>
      </c>
      <c r="K3486" s="7">
        <v>57</v>
      </c>
      <c r="L3486" s="3">
        <v>0.4269</v>
      </c>
      <c r="M3486" s="5">
        <v>3.2343251099999999</v>
      </c>
      <c r="N3486" s="6">
        <v>2.5</v>
      </c>
      <c r="O3486" s="8">
        <f>IFERROR(VLOOKUP(C3486,Sheet2!$B$2:$G$588,6,FALSE),0)</f>
        <v>8334</v>
      </c>
      <c r="P3486" t="s">
        <v>92</v>
      </c>
      <c r="Q3486" s="2">
        <v>0.22704121790000001</v>
      </c>
      <c r="R3486" s="3">
        <v>0.227041217944081</v>
      </c>
      <c r="U3486" s="22">
        <f t="shared" si="310"/>
        <v>0.227041217944081</v>
      </c>
      <c r="V3486" s="10">
        <f t="shared" si="311"/>
        <v>57.214386921908414</v>
      </c>
      <c r="W3486" s="24">
        <f t="shared" si="312"/>
        <v>57.214386921908414</v>
      </c>
    </row>
    <row r="3487" spans="1:23" x14ac:dyDescent="0.3">
      <c r="A3487" t="s">
        <v>17</v>
      </c>
      <c r="B3487" t="s">
        <v>1420</v>
      </c>
      <c r="C3487" t="s">
        <v>1421</v>
      </c>
      <c r="D3487" t="s">
        <v>1434</v>
      </c>
      <c r="E3487" t="s">
        <v>1435</v>
      </c>
      <c r="F3487">
        <v>0.4</v>
      </c>
      <c r="G3487" s="2">
        <v>0</v>
      </c>
      <c r="H3487" s="4">
        <v>8.0618999999999996</v>
      </c>
      <c r="I3487" s="4">
        <v>2.5310999999999999</v>
      </c>
      <c r="J3487" s="7">
        <v>249</v>
      </c>
      <c r="K3487" s="7">
        <v>59</v>
      </c>
      <c r="L3487" s="3">
        <v>0.314</v>
      </c>
      <c r="M3487" s="5">
        <v>3.2829664699999999</v>
      </c>
      <c r="N3487" s="6">
        <v>2.5</v>
      </c>
      <c r="O3487" s="8">
        <f>IFERROR(VLOOKUP(C3487,Sheet2!$B$2:$G$588,6,FALSE),0)</f>
        <v>8334</v>
      </c>
      <c r="P3487" t="s">
        <v>22</v>
      </c>
      <c r="Q3487" s="2">
        <v>0.23849359440000001</v>
      </c>
      <c r="R3487" s="3">
        <v>0.238493594372124</v>
      </c>
      <c r="U3487" s="22">
        <f t="shared" si="310"/>
        <v>0.238493594372124</v>
      </c>
      <c r="V3487" s="10">
        <f t="shared" si="311"/>
        <v>59.384904998658875</v>
      </c>
      <c r="W3487" s="24">
        <f t="shared" si="312"/>
        <v>59.384904998658875</v>
      </c>
    </row>
    <row r="3488" spans="1:23" x14ac:dyDescent="0.3">
      <c r="A3488" t="s">
        <v>17</v>
      </c>
      <c r="B3488" t="s">
        <v>1420</v>
      </c>
      <c r="C3488" t="s">
        <v>1421</v>
      </c>
      <c r="D3488" t="s">
        <v>1426</v>
      </c>
      <c r="E3488" t="s">
        <v>1427</v>
      </c>
      <c r="F3488">
        <v>0.25</v>
      </c>
      <c r="G3488" s="2">
        <v>0</v>
      </c>
      <c r="H3488" s="4">
        <v>14.426399999999999</v>
      </c>
      <c r="I3488" s="4">
        <v>2.4895</v>
      </c>
      <c r="J3488" s="7">
        <v>239</v>
      </c>
      <c r="K3488" s="7">
        <v>52</v>
      </c>
      <c r="L3488" s="3">
        <v>0.1726</v>
      </c>
      <c r="M3488" s="5">
        <v>3.1999655699999998</v>
      </c>
      <c r="N3488" s="6">
        <v>2.5</v>
      </c>
      <c r="O3488" s="8">
        <f>IFERROR(VLOOKUP(C3488,Sheet2!$B$2:$G$588,6,FALSE),0)</f>
        <v>8334</v>
      </c>
      <c r="P3488" t="s">
        <v>92</v>
      </c>
      <c r="Q3488" s="2">
        <v>0.21874159409999999</v>
      </c>
      <c r="R3488" s="3">
        <v>0.21874159406931301</v>
      </c>
      <c r="U3488" s="22">
        <f t="shared" si="310"/>
        <v>0.21874159406931301</v>
      </c>
      <c r="V3488" s="10">
        <f t="shared" si="311"/>
        <v>52.27924098256581</v>
      </c>
      <c r="W3488" s="24">
        <f t="shared" si="312"/>
        <v>52.27924098256581</v>
      </c>
    </row>
    <row r="3489" spans="1:23" x14ac:dyDescent="0.3">
      <c r="A3489" t="s">
        <v>17</v>
      </c>
      <c r="B3489" t="s">
        <v>1420</v>
      </c>
      <c r="C3489" t="s">
        <v>1421</v>
      </c>
      <c r="D3489" t="s">
        <v>1466</v>
      </c>
      <c r="E3489" t="s">
        <v>1467</v>
      </c>
      <c r="F3489">
        <v>0.25</v>
      </c>
      <c r="G3489" s="2">
        <v>0</v>
      </c>
      <c r="H3489" s="4">
        <v>3.1459000000000001</v>
      </c>
      <c r="I3489" s="4">
        <v>1.6669</v>
      </c>
      <c r="J3489" s="7">
        <v>174</v>
      </c>
      <c r="K3489" s="7">
        <v>43</v>
      </c>
      <c r="L3489" s="3">
        <v>0.52980000000000005</v>
      </c>
      <c r="M3489" s="5">
        <v>3.4728488199999998</v>
      </c>
      <c r="N3489" s="6">
        <v>2.5</v>
      </c>
      <c r="O3489" s="8">
        <f>IFERROR(VLOOKUP(C3489,Sheet2!$B$2:$G$588,6,FALSE),0)</f>
        <v>8334</v>
      </c>
      <c r="P3489" t="s">
        <v>92</v>
      </c>
      <c r="Q3489" s="2">
        <v>0.28012990729999998</v>
      </c>
      <c r="R3489" s="3">
        <v>0.25</v>
      </c>
      <c r="U3489" s="22">
        <f t="shared" si="310"/>
        <v>0.25</v>
      </c>
      <c r="V3489" s="10">
        <f t="shared" si="311"/>
        <v>43.5</v>
      </c>
      <c r="W3489" s="24">
        <f t="shared" si="312"/>
        <v>43.5</v>
      </c>
    </row>
    <row r="3490" spans="1:23" x14ac:dyDescent="0.3">
      <c r="A3490" t="s">
        <v>17</v>
      </c>
      <c r="B3490" t="s">
        <v>1420</v>
      </c>
      <c r="C3490" t="s">
        <v>1421</v>
      </c>
      <c r="D3490" t="s">
        <v>1424</v>
      </c>
      <c r="E3490" t="s">
        <v>1425</v>
      </c>
      <c r="F3490">
        <v>0.3</v>
      </c>
      <c r="G3490" s="2">
        <v>0</v>
      </c>
      <c r="H3490" s="4">
        <v>3.6151</v>
      </c>
      <c r="I3490" s="4">
        <v>1.4356</v>
      </c>
      <c r="J3490" s="7">
        <v>148</v>
      </c>
      <c r="K3490" s="7">
        <v>41</v>
      </c>
      <c r="L3490" s="3">
        <v>0.39710000000000001</v>
      </c>
      <c r="M3490" s="5">
        <v>3.4420191099999999</v>
      </c>
      <c r="N3490" s="6">
        <v>2.5</v>
      </c>
      <c r="O3490" s="8">
        <f>IFERROR(VLOOKUP(C3490,Sheet2!$B$2:$G$588,6,FALSE),0)</f>
        <v>8334</v>
      </c>
      <c r="P3490" t="s">
        <v>92</v>
      </c>
      <c r="Q3490" s="2">
        <v>0.27368212590000002</v>
      </c>
      <c r="R3490" s="3">
        <v>0.27368212588738799</v>
      </c>
      <c r="U3490" s="22">
        <f t="shared" si="310"/>
        <v>0.27368212588738799</v>
      </c>
      <c r="V3490" s="10">
        <f t="shared" si="311"/>
        <v>40.504954631333426</v>
      </c>
      <c r="W3490" s="24">
        <f t="shared" si="312"/>
        <v>40.504954631333426</v>
      </c>
    </row>
    <row r="3491" spans="1:23" x14ac:dyDescent="0.3">
      <c r="A3491" t="s">
        <v>17</v>
      </c>
      <c r="B3491" t="s">
        <v>1420</v>
      </c>
      <c r="C3491" t="s">
        <v>1421</v>
      </c>
      <c r="D3491" t="s">
        <v>1454</v>
      </c>
      <c r="E3491" t="s">
        <v>1455</v>
      </c>
      <c r="F3491">
        <v>0.25</v>
      </c>
      <c r="G3491" s="2">
        <v>0</v>
      </c>
      <c r="H3491" s="4">
        <v>3.3997000000000002</v>
      </c>
      <c r="I3491" s="4">
        <v>1.4326000000000001</v>
      </c>
      <c r="J3491" s="7">
        <v>139</v>
      </c>
      <c r="K3491" s="7">
        <v>31</v>
      </c>
      <c r="L3491" s="3">
        <v>0.4214</v>
      </c>
      <c r="M3491" s="5">
        <v>3.23599741</v>
      </c>
      <c r="N3491" s="6">
        <v>2.5</v>
      </c>
      <c r="O3491" s="8">
        <f>IFERROR(VLOOKUP(C3491,Sheet2!$B$2:$G$588,6,FALSE),0)</f>
        <v>8334</v>
      </c>
      <c r="P3491" t="s">
        <v>92</v>
      </c>
      <c r="Q3491" s="2">
        <v>0.22744066660000001</v>
      </c>
      <c r="R3491" s="3">
        <v>0.227440666580385</v>
      </c>
      <c r="U3491" s="22">
        <f t="shared" si="310"/>
        <v>0.227440666580385</v>
      </c>
      <c r="V3491" s="10">
        <f t="shared" si="311"/>
        <v>31.614252654673514</v>
      </c>
      <c r="W3491" s="24">
        <f t="shared" si="312"/>
        <v>31.614252654673514</v>
      </c>
    </row>
    <row r="3492" spans="1:23" x14ac:dyDescent="0.3">
      <c r="A3492" t="s">
        <v>17</v>
      </c>
      <c r="B3492" t="s">
        <v>1420</v>
      </c>
      <c r="C3492" t="s">
        <v>1421</v>
      </c>
      <c r="D3492" t="s">
        <v>1468</v>
      </c>
      <c r="E3492" t="s">
        <v>1469</v>
      </c>
      <c r="F3492">
        <v>0.28000000000000003</v>
      </c>
      <c r="G3492" s="2">
        <v>0</v>
      </c>
      <c r="H3492" s="4">
        <v>3.0455999999999999</v>
      </c>
      <c r="I3492" s="4">
        <v>1.2822</v>
      </c>
      <c r="J3492" s="7">
        <v>130</v>
      </c>
      <c r="K3492" s="7">
        <v>34</v>
      </c>
      <c r="L3492" s="3">
        <v>0.42099999999999999</v>
      </c>
      <c r="M3492" s="5">
        <v>3.38220155</v>
      </c>
      <c r="N3492" s="6">
        <v>2.5</v>
      </c>
      <c r="O3492" s="8">
        <f>IFERROR(VLOOKUP(C3492,Sheet2!$B$2:$G$588,6,FALSE),0)</f>
        <v>8334</v>
      </c>
      <c r="P3492" t="s">
        <v>92</v>
      </c>
      <c r="Q3492" s="2">
        <v>0.26083648059999998</v>
      </c>
      <c r="R3492" s="3">
        <v>0.260836480608229</v>
      </c>
      <c r="U3492" s="22">
        <f t="shared" si="310"/>
        <v>0.260836480608229</v>
      </c>
      <c r="V3492" s="10">
        <f t="shared" si="311"/>
        <v>33.908742479069772</v>
      </c>
      <c r="W3492" s="24">
        <f t="shared" si="312"/>
        <v>33.908742479069772</v>
      </c>
    </row>
    <row r="3493" spans="1:23" x14ac:dyDescent="0.3">
      <c r="A3493" t="s">
        <v>17</v>
      </c>
      <c r="B3493" t="s">
        <v>1420</v>
      </c>
      <c r="C3493" t="s">
        <v>1421</v>
      </c>
      <c r="D3493" t="s">
        <v>1428</v>
      </c>
      <c r="E3493" t="s">
        <v>1429</v>
      </c>
      <c r="F3493">
        <v>0.25</v>
      </c>
      <c r="G3493" s="2">
        <v>0</v>
      </c>
      <c r="H3493" s="4">
        <v>9.4429999999999996</v>
      </c>
      <c r="I3493" s="4">
        <v>1.1841999999999999</v>
      </c>
      <c r="J3493" s="7">
        <v>114</v>
      </c>
      <c r="K3493" s="7">
        <v>25</v>
      </c>
      <c r="L3493" s="3">
        <v>0.12540000000000001</v>
      </c>
      <c r="M3493" s="5">
        <v>3.2089390199999999</v>
      </c>
      <c r="N3493" s="6">
        <v>2.5</v>
      </c>
      <c r="O3493" s="8">
        <f>IFERROR(VLOOKUP(C3493,Sheet2!$B$2:$G$588,6,FALSE),0)</f>
        <v>8334</v>
      </c>
      <c r="P3493" t="s">
        <v>92</v>
      </c>
      <c r="Q3493" s="2">
        <v>0.2209262984</v>
      </c>
      <c r="R3493" s="3">
        <v>0.22092629837784999</v>
      </c>
      <c r="U3493" s="22">
        <f t="shared" si="310"/>
        <v>0.22092629837784999</v>
      </c>
      <c r="V3493" s="10">
        <f t="shared" si="311"/>
        <v>25.185598015074898</v>
      </c>
      <c r="W3493" s="24">
        <f t="shared" si="312"/>
        <v>25.185598015074898</v>
      </c>
    </row>
    <row r="3494" spans="1:23" x14ac:dyDescent="0.3">
      <c r="A3494" t="s">
        <v>17</v>
      </c>
      <c r="B3494" t="s">
        <v>1420</v>
      </c>
      <c r="C3494" t="s">
        <v>1421</v>
      </c>
      <c r="D3494" t="s">
        <v>1422</v>
      </c>
      <c r="E3494" t="s">
        <v>1423</v>
      </c>
      <c r="F3494">
        <v>0.25</v>
      </c>
      <c r="G3494" s="2">
        <v>0</v>
      </c>
      <c r="H3494" s="4">
        <v>7.4459</v>
      </c>
      <c r="I3494" s="4">
        <v>0.86019999999999996</v>
      </c>
      <c r="J3494" s="7">
        <v>82</v>
      </c>
      <c r="K3494" s="7">
        <v>18</v>
      </c>
      <c r="L3494" s="3">
        <v>0.11550000000000001</v>
      </c>
      <c r="M3494" s="5">
        <v>3.1943037400000001</v>
      </c>
      <c r="N3494" s="6">
        <v>2.5</v>
      </c>
      <c r="O3494" s="8">
        <f>IFERROR(VLOOKUP(C3494,Sheet2!$B$2:$G$588,6,FALSE),0)</f>
        <v>8334</v>
      </c>
      <c r="P3494" t="s">
        <v>92</v>
      </c>
      <c r="Q3494" s="2">
        <v>0.21735683280000001</v>
      </c>
      <c r="R3494" s="3">
        <v>0.21735683277444101</v>
      </c>
      <c r="U3494" s="22">
        <f t="shared" si="310"/>
        <v>0.21735683277444101</v>
      </c>
      <c r="V3494" s="10">
        <f t="shared" si="311"/>
        <v>17.823260287504162</v>
      </c>
      <c r="W3494" s="24">
        <f t="shared" si="312"/>
        <v>17.823260287504162</v>
      </c>
    </row>
    <row r="3495" spans="1:23" x14ac:dyDescent="0.3">
      <c r="A3495" t="s">
        <v>17</v>
      </c>
      <c r="B3495" t="s">
        <v>1420</v>
      </c>
      <c r="C3495" t="s">
        <v>1421</v>
      </c>
      <c r="D3495" t="s">
        <v>1456</v>
      </c>
      <c r="E3495" t="s">
        <v>1457</v>
      </c>
      <c r="F3495">
        <v>0.25</v>
      </c>
      <c r="G3495" s="2">
        <v>0</v>
      </c>
      <c r="H3495" s="4">
        <v>2.4104000000000001</v>
      </c>
      <c r="I3495" s="4">
        <v>0.79100000000000004</v>
      </c>
      <c r="J3495" s="7">
        <v>79</v>
      </c>
      <c r="K3495" s="7">
        <v>20</v>
      </c>
      <c r="L3495" s="3">
        <v>0.32819999999999999</v>
      </c>
      <c r="M3495" s="5">
        <v>3.3452411099999999</v>
      </c>
      <c r="N3495" s="6">
        <v>2.5</v>
      </c>
      <c r="O3495" s="8">
        <f>IFERROR(VLOOKUP(C3495,Sheet2!$B$2:$G$588,6,FALSE),0)</f>
        <v>8334</v>
      </c>
      <c r="P3495" t="s">
        <v>92</v>
      </c>
      <c r="Q3495" s="2">
        <v>0.25266971160000001</v>
      </c>
      <c r="R3495" s="3">
        <v>0.249999999999999</v>
      </c>
      <c r="U3495" s="22">
        <f t="shared" si="310"/>
        <v>0.249999999999999</v>
      </c>
      <c r="V3495" s="10">
        <f t="shared" si="311"/>
        <v>19.749999999999922</v>
      </c>
      <c r="W3495" s="24">
        <f t="shared" si="312"/>
        <v>19.749999999999922</v>
      </c>
    </row>
    <row r="3496" spans="1:23" x14ac:dyDescent="0.3">
      <c r="A3496" t="s">
        <v>17</v>
      </c>
      <c r="B3496" t="s">
        <v>1420</v>
      </c>
      <c r="C3496" t="s">
        <v>1421</v>
      </c>
      <c r="D3496" t="s">
        <v>1460</v>
      </c>
      <c r="E3496" t="s">
        <v>1461</v>
      </c>
      <c r="F3496">
        <v>0.3</v>
      </c>
      <c r="G3496" s="2">
        <v>0</v>
      </c>
      <c r="H3496" s="4">
        <v>1.0944</v>
      </c>
      <c r="I3496" s="4">
        <v>0.49109999999999998</v>
      </c>
      <c r="J3496" s="7">
        <v>50</v>
      </c>
      <c r="K3496" s="7">
        <v>13</v>
      </c>
      <c r="L3496" s="3">
        <v>0.44879999999999998</v>
      </c>
      <c r="M3496" s="5">
        <v>3.4085514799999999</v>
      </c>
      <c r="N3496" s="6">
        <v>2.5</v>
      </c>
      <c r="O3496" s="8">
        <f>IFERROR(VLOOKUP(C3496,Sheet2!$B$2:$G$588,6,FALSE),0)</f>
        <v>8334</v>
      </c>
      <c r="P3496" t="s">
        <v>92</v>
      </c>
      <c r="Q3496" s="2">
        <v>0.2665506118</v>
      </c>
      <c r="R3496" s="3">
        <v>0.26655061184783102</v>
      </c>
      <c r="U3496" s="22">
        <f t="shared" si="310"/>
        <v>0.26655061184783102</v>
      </c>
      <c r="V3496" s="10">
        <f t="shared" si="311"/>
        <v>13.32753059239155</v>
      </c>
      <c r="W3496" s="24">
        <f t="shared" si="312"/>
        <v>13.32753059239155</v>
      </c>
    </row>
    <row r="3497" spans="1:23" x14ac:dyDescent="0.3">
      <c r="A3497" t="s">
        <v>17</v>
      </c>
      <c r="B3497" t="s">
        <v>1420</v>
      </c>
      <c r="C3497" t="s">
        <v>1421</v>
      </c>
      <c r="D3497" t="s">
        <v>1452</v>
      </c>
      <c r="E3497" t="s">
        <v>1453</v>
      </c>
      <c r="F3497">
        <v>0.25</v>
      </c>
      <c r="G3497" s="2">
        <v>0</v>
      </c>
      <c r="H3497" s="4">
        <v>2.0973000000000002</v>
      </c>
      <c r="I3497" s="4">
        <v>0.40870000000000001</v>
      </c>
      <c r="J3497" s="7">
        <v>46</v>
      </c>
      <c r="K3497" s="7">
        <v>12</v>
      </c>
      <c r="L3497" s="3">
        <v>0.19489999999999999</v>
      </c>
      <c r="M3497" s="5">
        <v>3.75414191</v>
      </c>
      <c r="N3497" s="6">
        <v>2.25</v>
      </c>
      <c r="O3497" s="8">
        <f>IFERROR(VLOOKUP(C3497,Sheet2!$B$2:$G$588,6,FALSE),0)</f>
        <v>8334</v>
      </c>
      <c r="P3497" t="s">
        <v>22</v>
      </c>
      <c r="Q3497" s="2">
        <v>0.40066197419999999</v>
      </c>
      <c r="R3497" s="3">
        <v>0.25</v>
      </c>
      <c r="U3497" s="22">
        <f t="shared" si="310"/>
        <v>0.25</v>
      </c>
      <c r="V3497" s="10">
        <f t="shared" si="311"/>
        <v>11.5</v>
      </c>
      <c r="W3497" s="24">
        <f t="shared" si="312"/>
        <v>11.5</v>
      </c>
    </row>
    <row r="3498" spans="1:23" x14ac:dyDescent="0.3">
      <c r="A3498" t="s">
        <v>17</v>
      </c>
      <c r="B3498" t="s">
        <v>1420</v>
      </c>
      <c r="C3498" t="s">
        <v>1421</v>
      </c>
      <c r="D3498" t="s">
        <v>1430</v>
      </c>
      <c r="E3498" t="s">
        <v>1431</v>
      </c>
      <c r="F3498">
        <v>0.25</v>
      </c>
      <c r="G3498" s="2">
        <v>0</v>
      </c>
      <c r="H3498" s="4">
        <v>3.39</v>
      </c>
      <c r="I3498" s="4">
        <v>0.44740000000000002</v>
      </c>
      <c r="J3498" s="7">
        <v>42</v>
      </c>
      <c r="K3498" s="7">
        <v>9</v>
      </c>
      <c r="L3498" s="3">
        <v>0.13200000000000001</v>
      </c>
      <c r="M3498" s="5">
        <v>3.1495289799999999</v>
      </c>
      <c r="N3498" s="6">
        <v>2.5</v>
      </c>
      <c r="O3498" s="8">
        <f>IFERROR(VLOOKUP(C3498,Sheet2!$B$2:$G$588,6,FALSE),0)</f>
        <v>8334</v>
      </c>
      <c r="P3498" t="s">
        <v>92</v>
      </c>
      <c r="Q3498" s="2">
        <v>0.20623051379999999</v>
      </c>
      <c r="R3498" s="3">
        <v>0.206230513801931</v>
      </c>
      <c r="U3498" s="22">
        <f t="shared" si="310"/>
        <v>0.206230513801931</v>
      </c>
      <c r="V3498" s="10">
        <f t="shared" si="311"/>
        <v>8.6616815796811011</v>
      </c>
      <c r="W3498" s="24">
        <f t="shared" si="312"/>
        <v>8.6616815796811011</v>
      </c>
    </row>
    <row r="3499" spans="1:23" x14ac:dyDescent="0.3">
      <c r="A3499" t="s">
        <v>17</v>
      </c>
      <c r="B3499" t="s">
        <v>1420</v>
      </c>
      <c r="C3499" t="s">
        <v>1421</v>
      </c>
      <c r="D3499" t="s">
        <v>1464</v>
      </c>
      <c r="E3499" t="s">
        <v>1465</v>
      </c>
      <c r="F3499">
        <v>0.25</v>
      </c>
      <c r="G3499" s="2">
        <v>0</v>
      </c>
      <c r="H3499" s="4">
        <v>2.1036000000000001</v>
      </c>
      <c r="I3499" s="4">
        <v>0.3649</v>
      </c>
      <c r="J3499" s="7">
        <v>41</v>
      </c>
      <c r="K3499" s="7">
        <v>10</v>
      </c>
      <c r="L3499" s="3">
        <v>0.17349999999999999</v>
      </c>
      <c r="M3499" s="5">
        <v>3.7058524199999998</v>
      </c>
      <c r="N3499" s="6">
        <v>2.25</v>
      </c>
      <c r="O3499" s="8">
        <f>IFERROR(VLOOKUP(C3499,Sheet2!$B$2:$G$588,6,FALSE),0)</f>
        <v>8334</v>
      </c>
      <c r="P3499" t="s">
        <v>22</v>
      </c>
      <c r="Q3499" s="2">
        <v>0.3928522384</v>
      </c>
      <c r="R3499" s="3">
        <v>0.25</v>
      </c>
      <c r="U3499" s="22">
        <f t="shared" si="310"/>
        <v>0.25</v>
      </c>
      <c r="V3499" s="10">
        <f t="shared" si="311"/>
        <v>10.25</v>
      </c>
      <c r="W3499" s="24">
        <f t="shared" si="312"/>
        <v>10.25</v>
      </c>
    </row>
    <row r="3500" spans="1:23" x14ac:dyDescent="0.3">
      <c r="A3500" t="s">
        <v>17</v>
      </c>
      <c r="B3500" t="s">
        <v>1420</v>
      </c>
      <c r="C3500" t="s">
        <v>1421</v>
      </c>
      <c r="D3500" t="s">
        <v>1448</v>
      </c>
      <c r="E3500" t="s">
        <v>1449</v>
      </c>
      <c r="F3500">
        <v>0.25</v>
      </c>
      <c r="G3500" s="2">
        <v>0</v>
      </c>
      <c r="H3500" s="4">
        <v>2.1374</v>
      </c>
      <c r="I3500" s="4">
        <v>0.13389999999999999</v>
      </c>
      <c r="J3500" s="7">
        <v>13</v>
      </c>
      <c r="K3500" s="7">
        <v>3</v>
      </c>
      <c r="L3500" s="3">
        <v>6.2700000000000006E-2</v>
      </c>
      <c r="M3500" s="5">
        <v>3.17269333</v>
      </c>
      <c r="N3500" s="6">
        <v>2.25</v>
      </c>
      <c r="O3500" s="8">
        <f>IFERROR(VLOOKUP(C3500,Sheet2!$B$2:$G$588,6,FALSE),0)</f>
        <v>8334</v>
      </c>
      <c r="P3500" t="s">
        <v>22</v>
      </c>
      <c r="Q3500" s="2">
        <v>0.29082335929999997</v>
      </c>
      <c r="R3500" s="3">
        <v>0.25</v>
      </c>
      <c r="U3500" s="22">
        <f t="shared" si="310"/>
        <v>0.25</v>
      </c>
      <c r="V3500" s="10">
        <f t="shared" si="311"/>
        <v>3.25</v>
      </c>
      <c r="W3500" s="24">
        <f t="shared" si="312"/>
        <v>3.25</v>
      </c>
    </row>
    <row r="3501" spans="1:23" x14ac:dyDescent="0.3">
      <c r="A3501" t="s">
        <v>17</v>
      </c>
      <c r="B3501" t="s">
        <v>1420</v>
      </c>
      <c r="C3501" t="s">
        <v>1421</v>
      </c>
      <c r="D3501" t="s">
        <v>1458</v>
      </c>
      <c r="E3501" t="s">
        <v>1459</v>
      </c>
      <c r="F3501">
        <v>0.25</v>
      </c>
      <c r="G3501" s="2">
        <v>0</v>
      </c>
      <c r="H3501" s="4">
        <v>0.94610000000000005</v>
      </c>
      <c r="I3501" s="4">
        <v>0.1196</v>
      </c>
      <c r="J3501" s="7">
        <v>11</v>
      </c>
      <c r="K3501" s="7">
        <v>2</v>
      </c>
      <c r="L3501" s="3">
        <v>0.1265</v>
      </c>
      <c r="M3501" s="5">
        <v>3.0979701500000001</v>
      </c>
      <c r="N3501" s="6">
        <v>2.5</v>
      </c>
      <c r="O3501" s="8">
        <f>IFERROR(VLOOKUP(C3501,Sheet2!$B$2:$G$588,6,FALSE),0)</f>
        <v>8334</v>
      </c>
      <c r="P3501" t="s">
        <v>92</v>
      </c>
      <c r="Q3501" s="2">
        <v>0.19301998419999999</v>
      </c>
      <c r="R3501" s="3">
        <v>0.19301998419764499</v>
      </c>
      <c r="U3501" s="22">
        <f t="shared" si="310"/>
        <v>0.19301998419764499</v>
      </c>
      <c r="V3501" s="10">
        <f t="shared" si="311"/>
        <v>2.1232198261740951</v>
      </c>
      <c r="W3501" s="24">
        <f t="shared" si="312"/>
        <v>2.1232198261740951</v>
      </c>
    </row>
    <row r="3502" spans="1:23" hidden="1" x14ac:dyDescent="0.3">
      <c r="A3502" s="27" t="s">
        <v>33</v>
      </c>
      <c r="B3502" s="27" t="s">
        <v>9669</v>
      </c>
      <c r="C3502" s="27" t="s">
        <v>9670</v>
      </c>
      <c r="D3502" t="s">
        <v>34</v>
      </c>
      <c r="E3502" s="27"/>
      <c r="F3502">
        <v>0.25640000000000002</v>
      </c>
      <c r="G3502" s="28">
        <v>0.94126339000000003</v>
      </c>
      <c r="H3502" s="4">
        <v>665.48159999999996</v>
      </c>
      <c r="I3502" s="4">
        <v>89.4756</v>
      </c>
      <c r="J3502" s="7">
        <v>8231</v>
      </c>
      <c r="K3502" s="7">
        <v>1948</v>
      </c>
      <c r="L3502" s="29">
        <v>0.13450000000000001</v>
      </c>
      <c r="M3502" s="30">
        <v>3.0663696200000001</v>
      </c>
      <c r="N3502" s="31">
        <v>2.2303090000000001</v>
      </c>
      <c r="O3502" s="32">
        <f>IFERROR(VLOOKUP(C3502,Sheet2!$B$2:$G$588,6,FALSE),0)</f>
        <v>8231</v>
      </c>
      <c r="P3502" s="27"/>
      <c r="Q3502" s="28">
        <v>0.27265487290000001</v>
      </c>
      <c r="R3502" s="29">
        <v>0.25637538756645001</v>
      </c>
      <c r="S3502" s="29"/>
      <c r="T3502" s="28"/>
      <c r="U3502" s="29" t="str">
        <f t="shared" si="310"/>
        <v/>
      </c>
      <c r="V3502" s="30" t="str">
        <f t="shared" si="311"/>
        <v/>
      </c>
      <c r="W3502" s="33">
        <f t="shared" si="312"/>
        <v>1899.731708509762</v>
      </c>
    </row>
    <row r="3503" spans="1:23" x14ac:dyDescent="0.3">
      <c r="A3503" t="s">
        <v>17</v>
      </c>
      <c r="B3503" t="s">
        <v>9669</v>
      </c>
      <c r="C3503" t="s">
        <v>9670</v>
      </c>
      <c r="D3503" t="s">
        <v>9683</v>
      </c>
      <c r="E3503" t="s">
        <v>9684</v>
      </c>
      <c r="F3503">
        <v>0.25</v>
      </c>
      <c r="G3503" s="2">
        <v>1</v>
      </c>
      <c r="H3503" s="4">
        <v>108.1682</v>
      </c>
      <c r="I3503" s="4">
        <v>19.520299999999999</v>
      </c>
      <c r="J3503" s="7">
        <v>1760</v>
      </c>
      <c r="K3503" s="7">
        <v>440</v>
      </c>
      <c r="L3503" s="3">
        <v>0.18049999999999999</v>
      </c>
      <c r="M3503" s="5">
        <v>3.0057178599999999</v>
      </c>
      <c r="N3503" s="6">
        <v>1.95</v>
      </c>
      <c r="O3503" s="8">
        <f>IFERROR(VLOOKUP(C3503,Sheet2!$B$2:$G$588,6,FALSE),0)</f>
        <v>8231</v>
      </c>
      <c r="P3503" t="s">
        <v>162</v>
      </c>
      <c r="Q3503" s="2">
        <v>0.35123651319999999</v>
      </c>
      <c r="R3503" s="3">
        <v>0.25</v>
      </c>
      <c r="S3503" s="3" t="str">
        <f t="shared" ref="S3503:S3508" si="314">IF(R3503+0.01&lt;Q3503,"Y","")</f>
        <v>Y</v>
      </c>
      <c r="T3503" s="2"/>
      <c r="U3503" s="22">
        <f t="shared" si="310"/>
        <v>0.25</v>
      </c>
      <c r="V3503" s="10">
        <f t="shared" si="311"/>
        <v>440</v>
      </c>
      <c r="W3503" s="24">
        <f t="shared" si="312"/>
        <v>440</v>
      </c>
    </row>
    <row r="3504" spans="1:23" x14ac:dyDescent="0.3">
      <c r="A3504" t="s">
        <v>17</v>
      </c>
      <c r="B3504" t="s">
        <v>9669</v>
      </c>
      <c r="C3504" t="s">
        <v>9670</v>
      </c>
      <c r="D3504" t="s">
        <v>9679</v>
      </c>
      <c r="E3504" t="s">
        <v>9680</v>
      </c>
      <c r="F3504">
        <v>0.25</v>
      </c>
      <c r="G3504" s="2">
        <v>1</v>
      </c>
      <c r="H3504" s="4">
        <v>108.79989999999999</v>
      </c>
      <c r="I3504" s="4">
        <v>15.726900000000001</v>
      </c>
      <c r="J3504" s="7">
        <v>1389</v>
      </c>
      <c r="K3504" s="7">
        <v>320</v>
      </c>
      <c r="L3504" s="3">
        <v>0.14449999999999999</v>
      </c>
      <c r="M3504" s="5">
        <v>2.9433975499999998</v>
      </c>
      <c r="N3504" s="6">
        <v>2.25</v>
      </c>
      <c r="O3504" s="8">
        <f>IFERROR(VLOOKUP(C3504,Sheet2!$B$2:$G$588,6,FALSE),0)</f>
        <v>8231</v>
      </c>
      <c r="P3504" t="s">
        <v>162</v>
      </c>
      <c r="Q3504" s="2">
        <v>0.23557726800000001</v>
      </c>
      <c r="R3504" s="3">
        <v>0.23557726803849299</v>
      </c>
      <c r="S3504" s="3" t="str">
        <f t="shared" si="314"/>
        <v/>
      </c>
      <c r="T3504" s="2"/>
      <c r="U3504" s="22">
        <f t="shared" si="310"/>
        <v>0.23557726803849299</v>
      </c>
      <c r="V3504" s="10">
        <f t="shared" si="311"/>
        <v>327.21682530546678</v>
      </c>
      <c r="W3504" s="24">
        <f t="shared" si="312"/>
        <v>327.21682530546678</v>
      </c>
    </row>
    <row r="3505" spans="1:23" x14ac:dyDescent="0.3">
      <c r="A3505" t="s">
        <v>17</v>
      </c>
      <c r="B3505" t="s">
        <v>9669</v>
      </c>
      <c r="C3505" t="s">
        <v>9670</v>
      </c>
      <c r="D3505" t="s">
        <v>9693</v>
      </c>
      <c r="E3505" t="s">
        <v>9694</v>
      </c>
      <c r="F3505">
        <v>0.25</v>
      </c>
      <c r="G3505" s="2">
        <v>1</v>
      </c>
      <c r="H3505" s="4">
        <v>107.1484</v>
      </c>
      <c r="I3505" s="4">
        <v>15.290100000000001</v>
      </c>
      <c r="J3505" s="7">
        <v>1383</v>
      </c>
      <c r="K3505" s="7">
        <v>346</v>
      </c>
      <c r="L3505" s="3">
        <v>0.14269999999999999</v>
      </c>
      <c r="M3505" s="5">
        <v>3.0158897900000001</v>
      </c>
      <c r="N3505" s="6">
        <v>1.95</v>
      </c>
      <c r="O3505" s="8">
        <f>IFERROR(VLOOKUP(C3505,Sheet2!$B$2:$G$588,6,FALSE),0)</f>
        <v>8231</v>
      </c>
      <c r="P3505" t="s">
        <v>22</v>
      </c>
      <c r="Q3505" s="2">
        <v>0.3534246486</v>
      </c>
      <c r="R3505" s="3">
        <v>0.25</v>
      </c>
      <c r="S3505" s="3" t="str">
        <f t="shared" si="314"/>
        <v>Y</v>
      </c>
      <c r="T3505" s="2"/>
      <c r="U3505" s="22">
        <f t="shared" si="310"/>
        <v>0.25</v>
      </c>
      <c r="V3505" s="10">
        <f t="shared" si="311"/>
        <v>345.75</v>
      </c>
      <c r="W3505" s="24">
        <f t="shared" si="312"/>
        <v>345.75</v>
      </c>
    </row>
    <row r="3506" spans="1:23" x14ac:dyDescent="0.3">
      <c r="A3506" t="s">
        <v>17</v>
      </c>
      <c r="B3506" t="s">
        <v>9669</v>
      </c>
      <c r="C3506" t="s">
        <v>9670</v>
      </c>
      <c r="D3506" t="s">
        <v>9685</v>
      </c>
      <c r="E3506" t="s">
        <v>9686</v>
      </c>
      <c r="F3506">
        <v>0.25</v>
      </c>
      <c r="G3506" s="2">
        <v>1</v>
      </c>
      <c r="H3506" s="4">
        <v>107.8218</v>
      </c>
      <c r="I3506" s="4">
        <v>16.1249</v>
      </c>
      <c r="J3506" s="7">
        <v>1285</v>
      </c>
      <c r="K3506" s="7">
        <v>307</v>
      </c>
      <c r="L3506" s="3">
        <v>0.14960000000000001</v>
      </c>
      <c r="M3506" s="5">
        <v>2.65692321</v>
      </c>
      <c r="N3506" s="6">
        <v>1.95</v>
      </c>
      <c r="O3506" s="8">
        <f>IFERROR(VLOOKUP(C3506,Sheet2!$B$2:$G$588,6,FALSE),0)</f>
        <v>8231</v>
      </c>
      <c r="P3506" t="s">
        <v>22</v>
      </c>
      <c r="Q3506" s="2">
        <v>0.26606836230000003</v>
      </c>
      <c r="R3506" s="3">
        <v>0.249999999999999</v>
      </c>
      <c r="S3506" s="3" t="str">
        <f t="shared" si="314"/>
        <v>Y</v>
      </c>
      <c r="T3506" s="2"/>
      <c r="U3506" s="22">
        <f t="shared" si="310"/>
        <v>0.249999999999999</v>
      </c>
      <c r="V3506" s="10">
        <f t="shared" si="311"/>
        <v>321.24999999999869</v>
      </c>
      <c r="W3506" s="24">
        <f t="shared" si="312"/>
        <v>321.24999999999869</v>
      </c>
    </row>
    <row r="3507" spans="1:23" x14ac:dyDescent="0.3">
      <c r="A3507" t="s">
        <v>17</v>
      </c>
      <c r="B3507" t="s">
        <v>9669</v>
      </c>
      <c r="C3507" t="s">
        <v>9670</v>
      </c>
      <c r="D3507" t="s">
        <v>9681</v>
      </c>
      <c r="E3507" t="s">
        <v>9682</v>
      </c>
      <c r="F3507">
        <v>0.25</v>
      </c>
      <c r="G3507" s="2">
        <v>1</v>
      </c>
      <c r="H3507" s="4">
        <v>80.590500000000006</v>
      </c>
      <c r="I3507" s="4">
        <v>10.2475</v>
      </c>
      <c r="J3507" s="7">
        <v>1105</v>
      </c>
      <c r="K3507" s="7">
        <v>259</v>
      </c>
      <c r="L3507" s="3">
        <v>0.12720000000000001</v>
      </c>
      <c r="M3507" s="5">
        <v>3.5948802799999999</v>
      </c>
      <c r="N3507" s="6">
        <v>2.75</v>
      </c>
      <c r="O3507" s="8">
        <f>IFERROR(VLOOKUP(C3507,Sheet2!$B$2:$G$588,6,FALSE),0)</f>
        <v>8231</v>
      </c>
      <c r="P3507" t="s">
        <v>22</v>
      </c>
      <c r="Q3507" s="2">
        <v>0.2350232045</v>
      </c>
      <c r="R3507" s="3">
        <v>0.23502320454415401</v>
      </c>
      <c r="S3507" s="3" t="str">
        <f t="shared" si="314"/>
        <v/>
      </c>
      <c r="T3507" s="2"/>
      <c r="U3507" s="22">
        <f t="shared" si="310"/>
        <v>0.23502320454415401</v>
      </c>
      <c r="V3507" s="10">
        <f t="shared" si="311"/>
        <v>259.70064102129021</v>
      </c>
      <c r="W3507" s="24">
        <f t="shared" si="312"/>
        <v>259.70064102129021</v>
      </c>
    </row>
    <row r="3508" spans="1:23" x14ac:dyDescent="0.3">
      <c r="A3508" t="s">
        <v>17</v>
      </c>
      <c r="B3508" t="s">
        <v>9669</v>
      </c>
      <c r="C3508" t="s">
        <v>9670</v>
      </c>
      <c r="D3508" t="s">
        <v>9673</v>
      </c>
      <c r="E3508" t="s">
        <v>9674</v>
      </c>
      <c r="F3508">
        <v>0.33</v>
      </c>
      <c r="G3508" s="2">
        <v>1</v>
      </c>
      <c r="H3508" s="4">
        <v>67.791499999999999</v>
      </c>
      <c r="I3508" s="4">
        <v>5.1806000000000001</v>
      </c>
      <c r="J3508" s="7">
        <v>656</v>
      </c>
      <c r="K3508" s="7">
        <v>144</v>
      </c>
      <c r="L3508" s="3">
        <v>7.6399999999999996E-2</v>
      </c>
      <c r="M3508" s="5">
        <v>4.2204842200000003</v>
      </c>
      <c r="N3508" s="6">
        <v>3.75</v>
      </c>
      <c r="O3508" s="8">
        <f>IFERROR(VLOOKUP(C3508,Sheet2!$B$2:$G$588,6,FALSE),0)</f>
        <v>8231</v>
      </c>
      <c r="P3508" t="s">
        <v>22</v>
      </c>
      <c r="Q3508" s="2">
        <v>0.1114763604</v>
      </c>
      <c r="R3508" s="3">
        <v>0.111476360428934</v>
      </c>
      <c r="S3508" s="3" t="str">
        <f t="shared" si="314"/>
        <v/>
      </c>
      <c r="T3508" s="2"/>
      <c r="U3508" s="22">
        <f t="shared" si="310"/>
        <v>0.111476360428934</v>
      </c>
      <c r="V3508" s="10">
        <f t="shared" si="311"/>
        <v>73.1284924413807</v>
      </c>
      <c r="W3508" s="24">
        <f t="shared" si="312"/>
        <v>73.1284924413807</v>
      </c>
    </row>
    <row r="3509" spans="1:23" x14ac:dyDescent="0.3">
      <c r="A3509" t="s">
        <v>17</v>
      </c>
      <c r="B3509" t="s">
        <v>9669</v>
      </c>
      <c r="C3509" t="s">
        <v>9670</v>
      </c>
      <c r="D3509" t="s">
        <v>9687</v>
      </c>
      <c r="E3509" t="s">
        <v>9688</v>
      </c>
      <c r="F3509">
        <v>0.25</v>
      </c>
      <c r="G3509" s="2">
        <v>0</v>
      </c>
      <c r="H3509" s="4">
        <v>18.6464</v>
      </c>
      <c r="I3509" s="4">
        <v>1.9395</v>
      </c>
      <c r="J3509" s="7">
        <v>176</v>
      </c>
      <c r="K3509" s="7">
        <v>43</v>
      </c>
      <c r="L3509" s="3">
        <v>0.104</v>
      </c>
      <c r="M3509" s="5">
        <v>3.0308290100000002</v>
      </c>
      <c r="N3509" s="6">
        <v>2.25</v>
      </c>
      <c r="O3509" s="8">
        <f>IFERROR(VLOOKUP(C3509,Sheet2!$B$2:$G$588,6,FALSE),0)</f>
        <v>8231</v>
      </c>
      <c r="P3509" t="s">
        <v>22</v>
      </c>
      <c r="Q3509" s="2">
        <v>0.25762885479999997</v>
      </c>
      <c r="R3509" s="3">
        <v>0.25</v>
      </c>
      <c r="U3509" s="22">
        <f t="shared" si="310"/>
        <v>0.25</v>
      </c>
      <c r="V3509" s="10">
        <f t="shared" si="311"/>
        <v>44</v>
      </c>
      <c r="W3509" s="24">
        <f t="shared" si="312"/>
        <v>44</v>
      </c>
    </row>
    <row r="3510" spans="1:23" x14ac:dyDescent="0.3">
      <c r="A3510" t="s">
        <v>17</v>
      </c>
      <c r="B3510" t="s">
        <v>9669</v>
      </c>
      <c r="C3510" t="s">
        <v>9670</v>
      </c>
      <c r="D3510" t="s">
        <v>9671</v>
      </c>
      <c r="E3510" t="s">
        <v>9672</v>
      </c>
      <c r="F3510">
        <v>0.25</v>
      </c>
      <c r="G3510" s="2">
        <v>0</v>
      </c>
      <c r="H3510" s="4">
        <v>11.8339</v>
      </c>
      <c r="I3510" s="4">
        <v>1.4843999999999999</v>
      </c>
      <c r="J3510" s="7">
        <v>131</v>
      </c>
      <c r="K3510" s="7">
        <v>31</v>
      </c>
      <c r="L3510" s="3">
        <v>0.12540000000000001</v>
      </c>
      <c r="M3510" s="5">
        <v>2.9488667500000001</v>
      </c>
      <c r="N3510" s="6">
        <v>2.25</v>
      </c>
      <c r="O3510" s="8">
        <f>IFERROR(VLOOKUP(C3510,Sheet2!$B$2:$G$588,6,FALSE),0)</f>
        <v>8231</v>
      </c>
      <c r="P3510" t="s">
        <v>22</v>
      </c>
      <c r="Q3510" s="2">
        <v>0.23699502610000001</v>
      </c>
      <c r="R3510" s="3">
        <v>0.236995026142127</v>
      </c>
      <c r="U3510" s="22">
        <f t="shared" si="310"/>
        <v>0.236995026142127</v>
      </c>
      <c r="V3510" s="10">
        <f t="shared" si="311"/>
        <v>31.046348424618639</v>
      </c>
      <c r="W3510" s="24">
        <f t="shared" si="312"/>
        <v>31.046348424618639</v>
      </c>
    </row>
    <row r="3511" spans="1:23" x14ac:dyDescent="0.3">
      <c r="A3511" t="s">
        <v>17</v>
      </c>
      <c r="B3511" t="s">
        <v>9669</v>
      </c>
      <c r="C3511" t="s">
        <v>9670</v>
      </c>
      <c r="D3511" t="s">
        <v>9675</v>
      </c>
      <c r="E3511" t="s">
        <v>9676</v>
      </c>
      <c r="F3511">
        <v>0.25</v>
      </c>
      <c r="G3511" s="2">
        <v>0</v>
      </c>
      <c r="H3511" s="4">
        <v>17.005600000000001</v>
      </c>
      <c r="I3511" s="4">
        <v>1.2343999999999999</v>
      </c>
      <c r="J3511" s="7">
        <v>118</v>
      </c>
      <c r="K3511" s="7">
        <v>16</v>
      </c>
      <c r="L3511" s="3">
        <v>7.2599999999999998E-2</v>
      </c>
      <c r="M3511" s="5">
        <v>3.1819628500000001</v>
      </c>
      <c r="N3511" s="6">
        <v>2.75</v>
      </c>
      <c r="O3511" s="8">
        <f>IFERROR(VLOOKUP(C3511,Sheet2!$B$2:$G$588,6,FALSE),0)</f>
        <v>8231</v>
      </c>
      <c r="P3511" t="s">
        <v>22</v>
      </c>
      <c r="Q3511" s="2">
        <v>0.13575358039999999</v>
      </c>
      <c r="R3511" s="3">
        <v>0.13575358035917201</v>
      </c>
      <c r="U3511" s="22">
        <f t="shared" si="310"/>
        <v>0.13575358035917201</v>
      </c>
      <c r="V3511" s="10">
        <f t="shared" si="311"/>
        <v>16.018922482382298</v>
      </c>
      <c r="W3511" s="24">
        <f t="shared" si="312"/>
        <v>16.018922482382298</v>
      </c>
    </row>
    <row r="3512" spans="1:23" x14ac:dyDescent="0.3">
      <c r="A3512" t="s">
        <v>17</v>
      </c>
      <c r="B3512" t="s">
        <v>9669</v>
      </c>
      <c r="C3512" t="s">
        <v>9670</v>
      </c>
      <c r="D3512" t="s">
        <v>9691</v>
      </c>
      <c r="E3512" t="s">
        <v>9692</v>
      </c>
      <c r="F3512">
        <v>0.25</v>
      </c>
      <c r="G3512" s="2">
        <v>1</v>
      </c>
      <c r="H3512" s="4">
        <v>11.9886</v>
      </c>
      <c r="I3512" s="4">
        <v>1.2495000000000001</v>
      </c>
      <c r="J3512" s="7">
        <v>98</v>
      </c>
      <c r="K3512" s="7">
        <v>14</v>
      </c>
      <c r="L3512" s="3">
        <v>0.1042</v>
      </c>
      <c r="M3512" s="5">
        <v>2.6141256500000001</v>
      </c>
      <c r="N3512" s="6">
        <v>2.25</v>
      </c>
      <c r="O3512" s="8">
        <f>IFERROR(VLOOKUP(C3512,Sheet2!$B$2:$G$588,6,FALSE),0)</f>
        <v>8231</v>
      </c>
      <c r="P3512" t="s">
        <v>22</v>
      </c>
      <c r="Q3512" s="2">
        <v>0.13929156400000001</v>
      </c>
      <c r="R3512" s="3">
        <v>0.13929156397813999</v>
      </c>
      <c r="S3512" s="3" t="str">
        <f t="shared" ref="S3512:S3513" si="315">IF(R3512+0.01&lt;Q3512,"Y","")</f>
        <v/>
      </c>
      <c r="T3512" s="2"/>
      <c r="U3512" s="22">
        <f t="shared" si="310"/>
        <v>0.13929156397813999</v>
      </c>
      <c r="V3512" s="10">
        <f t="shared" si="311"/>
        <v>13.65057326985772</v>
      </c>
      <c r="W3512" s="24">
        <f t="shared" si="312"/>
        <v>13.65057326985772</v>
      </c>
    </row>
    <row r="3513" spans="1:23" x14ac:dyDescent="0.3">
      <c r="A3513" t="s">
        <v>17</v>
      </c>
      <c r="B3513" t="s">
        <v>9669</v>
      </c>
      <c r="C3513" t="s">
        <v>9670</v>
      </c>
      <c r="D3513" t="s">
        <v>9689</v>
      </c>
      <c r="E3513" t="s">
        <v>9690</v>
      </c>
      <c r="F3513">
        <v>0.25</v>
      </c>
      <c r="G3513" s="2">
        <v>1</v>
      </c>
      <c r="H3513" s="4">
        <v>11.860099999999999</v>
      </c>
      <c r="I3513" s="4">
        <v>0.78090000000000004</v>
      </c>
      <c r="J3513" s="7">
        <v>71</v>
      </c>
      <c r="K3513" s="7">
        <v>18</v>
      </c>
      <c r="L3513" s="3">
        <v>6.5799999999999997E-2</v>
      </c>
      <c r="M3513" s="5">
        <v>3.0241379300000002</v>
      </c>
      <c r="N3513" s="6">
        <v>2.25</v>
      </c>
      <c r="O3513" s="8">
        <f>IFERROR(VLOOKUP(C3513,Sheet2!$B$2:$G$588,6,FALSE),0)</f>
        <v>8231</v>
      </c>
      <c r="P3513" t="s">
        <v>22</v>
      </c>
      <c r="Q3513" s="2">
        <v>0.25598631700000002</v>
      </c>
      <c r="R3513" s="3">
        <v>0.25</v>
      </c>
      <c r="S3513" s="3" t="str">
        <f t="shared" si="315"/>
        <v/>
      </c>
      <c r="T3513" s="2"/>
      <c r="U3513" s="22">
        <f t="shared" si="310"/>
        <v>0.25</v>
      </c>
      <c r="V3513" s="10">
        <f t="shared" si="311"/>
        <v>17.75</v>
      </c>
      <c r="W3513" s="24">
        <f t="shared" si="312"/>
        <v>17.75</v>
      </c>
    </row>
    <row r="3514" spans="1:23" x14ac:dyDescent="0.3">
      <c r="A3514" t="s">
        <v>17</v>
      </c>
      <c r="B3514" t="s">
        <v>9669</v>
      </c>
      <c r="C3514" t="s">
        <v>9670</v>
      </c>
      <c r="D3514" t="s">
        <v>9677</v>
      </c>
      <c r="E3514" t="s">
        <v>9678</v>
      </c>
      <c r="F3514">
        <v>0.25</v>
      </c>
      <c r="G3514" s="2">
        <v>0</v>
      </c>
      <c r="H3514" s="4">
        <v>11.4716</v>
      </c>
      <c r="I3514" s="4">
        <v>0.66559999999999997</v>
      </c>
      <c r="J3514" s="7">
        <v>55</v>
      </c>
      <c r="K3514" s="7">
        <v>10</v>
      </c>
      <c r="L3514" s="3">
        <v>5.8000000000000003E-2</v>
      </c>
      <c r="M3514" s="5">
        <v>2.7635046700000001</v>
      </c>
      <c r="N3514" s="6">
        <v>2.25</v>
      </c>
      <c r="O3514" s="8">
        <f>IFERROR(VLOOKUP(C3514,Sheet2!$B$2:$G$588,6,FALSE),0)</f>
        <v>8231</v>
      </c>
      <c r="P3514" t="s">
        <v>22</v>
      </c>
      <c r="Q3514" s="2">
        <v>0.1858164648</v>
      </c>
      <c r="R3514" s="3">
        <v>0.18581646481394401</v>
      </c>
      <c r="U3514" s="22">
        <f t="shared" si="310"/>
        <v>0.18581646481394401</v>
      </c>
      <c r="V3514" s="10">
        <f t="shared" si="311"/>
        <v>10.21990556476692</v>
      </c>
      <c r="W3514" s="24">
        <f t="shared" si="312"/>
        <v>10.21990556476692</v>
      </c>
    </row>
    <row r="3515" spans="1:23" hidden="1" x14ac:dyDescent="0.3">
      <c r="A3515" s="27" t="s">
        <v>33</v>
      </c>
      <c r="B3515" s="27" t="s">
        <v>1295</v>
      </c>
      <c r="C3515" s="27" t="s">
        <v>1296</v>
      </c>
      <c r="D3515" t="s">
        <v>34</v>
      </c>
      <c r="E3515" s="27"/>
      <c r="F3515">
        <v>0.26090000000000002</v>
      </c>
      <c r="G3515" s="28">
        <v>0.99859936999999999</v>
      </c>
      <c r="H3515" s="4">
        <v>6301.3743999999997</v>
      </c>
      <c r="I3515" s="4">
        <v>425.68810000000002</v>
      </c>
      <c r="J3515" s="7">
        <v>8082</v>
      </c>
      <c r="K3515" s="7">
        <v>2037</v>
      </c>
      <c r="L3515" s="29">
        <v>6.7599999999999993E-2</v>
      </c>
      <c r="M3515" s="30">
        <v>0.6328686</v>
      </c>
      <c r="N3515" s="31">
        <v>0.412717</v>
      </c>
      <c r="O3515" s="32">
        <f>IFERROR(VLOOKUP(C3515,Sheet2!$B$2:$G$588,6,FALSE),0)</f>
        <v>8082</v>
      </c>
      <c r="P3515" s="27"/>
      <c r="Q3515" s="28">
        <v>0.34786304890000003</v>
      </c>
      <c r="R3515" s="29">
        <v>0.26091604778431199</v>
      </c>
      <c r="S3515" s="29"/>
      <c r="T3515" s="28"/>
      <c r="U3515" s="29" t="str">
        <f t="shared" si="310"/>
        <v/>
      </c>
      <c r="V3515" s="30" t="str">
        <f t="shared" si="311"/>
        <v/>
      </c>
      <c r="W3515" s="33">
        <f t="shared" si="312"/>
        <v>2064.9097255863571</v>
      </c>
    </row>
    <row r="3516" spans="1:23" x14ac:dyDescent="0.3">
      <c r="A3516" t="s">
        <v>17</v>
      </c>
      <c r="B3516" t="s">
        <v>1295</v>
      </c>
      <c r="C3516" t="s">
        <v>1296</v>
      </c>
      <c r="D3516" t="s">
        <v>1333</v>
      </c>
      <c r="E3516" t="s">
        <v>1334</v>
      </c>
      <c r="F3516">
        <v>0.3</v>
      </c>
      <c r="G3516" s="2">
        <v>1</v>
      </c>
      <c r="H3516" s="4">
        <v>710.27110000000005</v>
      </c>
      <c r="I3516" s="4">
        <v>84.8977</v>
      </c>
      <c r="J3516" s="7">
        <v>1730</v>
      </c>
      <c r="K3516" s="7">
        <v>519</v>
      </c>
      <c r="L3516" s="3">
        <v>0.1195</v>
      </c>
      <c r="M3516" s="5">
        <v>0.67933874999999999</v>
      </c>
      <c r="N3516" s="6">
        <v>0.4</v>
      </c>
      <c r="O3516" s="8">
        <f>IFERROR(VLOOKUP(C3516,Sheet2!$B$2:$G$588,6,FALSE),0)</f>
        <v>8082</v>
      </c>
      <c r="P3516" t="s">
        <v>22</v>
      </c>
      <c r="Q3516" s="2">
        <v>0.41119213399999999</v>
      </c>
      <c r="R3516" s="3">
        <v>0.3</v>
      </c>
      <c r="S3516" s="3" t="str">
        <f t="shared" ref="S3516:S3535" si="316">IF(R3516+0.01&lt;Q3516,"Y","")</f>
        <v>Y</v>
      </c>
      <c r="T3516" s="2"/>
      <c r="U3516" s="22">
        <f t="shared" si="310"/>
        <v>0.3</v>
      </c>
      <c r="V3516" s="10">
        <f t="shared" si="311"/>
        <v>519</v>
      </c>
      <c r="W3516" s="24">
        <f t="shared" si="312"/>
        <v>519</v>
      </c>
    </row>
    <row r="3517" spans="1:23" x14ac:dyDescent="0.3">
      <c r="A3517" t="s">
        <v>17</v>
      </c>
      <c r="B3517" t="s">
        <v>1295</v>
      </c>
      <c r="C3517" t="s">
        <v>1296</v>
      </c>
      <c r="D3517" t="s">
        <v>1325</v>
      </c>
      <c r="E3517" t="s">
        <v>1326</v>
      </c>
      <c r="F3517">
        <v>0.23</v>
      </c>
      <c r="G3517" s="2">
        <v>1</v>
      </c>
      <c r="H3517" s="4">
        <v>712.87289999999996</v>
      </c>
      <c r="I3517" s="4">
        <v>50.231099999999998</v>
      </c>
      <c r="J3517" s="7">
        <v>1502</v>
      </c>
      <c r="K3517" s="7">
        <v>345</v>
      </c>
      <c r="L3517" s="3">
        <v>7.0499999999999993E-2</v>
      </c>
      <c r="M3517" s="5">
        <v>0.99649293000000005</v>
      </c>
      <c r="N3517" s="6">
        <v>0.6</v>
      </c>
      <c r="O3517" s="8">
        <f>IFERROR(VLOOKUP(C3517,Sheet2!$B$2:$G$588,6,FALSE),0)</f>
        <v>8082</v>
      </c>
      <c r="P3517" t="s">
        <v>22</v>
      </c>
      <c r="Q3517" s="2">
        <v>0.39788835049999999</v>
      </c>
      <c r="R3517" s="3">
        <v>0.23</v>
      </c>
      <c r="S3517" s="3" t="str">
        <f t="shared" si="316"/>
        <v>Y</v>
      </c>
      <c r="T3517" s="2"/>
      <c r="U3517" s="22">
        <f t="shared" si="310"/>
        <v>0.23</v>
      </c>
      <c r="V3517" s="10">
        <f t="shared" si="311"/>
        <v>345.46000000000004</v>
      </c>
      <c r="W3517" s="24">
        <f t="shared" si="312"/>
        <v>345.46000000000004</v>
      </c>
    </row>
    <row r="3518" spans="1:23" x14ac:dyDescent="0.3">
      <c r="A3518" t="s">
        <v>17</v>
      </c>
      <c r="B3518" t="s">
        <v>1295</v>
      </c>
      <c r="C3518" t="s">
        <v>1296</v>
      </c>
      <c r="D3518" t="s">
        <v>1309</v>
      </c>
      <c r="E3518" t="s">
        <v>1310</v>
      </c>
      <c r="F3518">
        <v>0.25</v>
      </c>
      <c r="G3518" s="2">
        <v>1</v>
      </c>
      <c r="H3518" s="4">
        <v>712.09209999999996</v>
      </c>
      <c r="I3518" s="4">
        <v>50.127499999999998</v>
      </c>
      <c r="J3518" s="7">
        <v>1184</v>
      </c>
      <c r="K3518" s="7">
        <v>264</v>
      </c>
      <c r="L3518" s="3">
        <v>7.0400000000000004E-2</v>
      </c>
      <c r="M3518" s="5">
        <v>0.78751070000000001</v>
      </c>
      <c r="N3518" s="6">
        <v>0.6</v>
      </c>
      <c r="O3518" s="8">
        <f>IFERROR(VLOOKUP(C3518,Sheet2!$B$2:$G$588,6,FALSE),0)</f>
        <v>8082</v>
      </c>
      <c r="P3518" t="s">
        <v>95</v>
      </c>
      <c r="Q3518" s="2">
        <v>0.23810559489999999</v>
      </c>
      <c r="R3518" s="3">
        <v>0.238105594872247</v>
      </c>
      <c r="S3518" s="3" t="str">
        <f t="shared" si="316"/>
        <v/>
      </c>
      <c r="T3518" s="2"/>
      <c r="U3518" s="22">
        <f t="shared" si="310"/>
        <v>0.238105594872247</v>
      </c>
      <c r="V3518" s="10">
        <f t="shared" si="311"/>
        <v>281.91702432874047</v>
      </c>
      <c r="W3518" s="24">
        <f t="shared" si="312"/>
        <v>281.91702432874047</v>
      </c>
    </row>
    <row r="3519" spans="1:23" x14ac:dyDescent="0.3">
      <c r="A3519" t="s">
        <v>17</v>
      </c>
      <c r="B3519" t="s">
        <v>1295</v>
      </c>
      <c r="C3519" t="s">
        <v>1296</v>
      </c>
      <c r="D3519" t="s">
        <v>1297</v>
      </c>
      <c r="E3519" t="s">
        <v>1298</v>
      </c>
      <c r="F3519">
        <v>0.25</v>
      </c>
      <c r="G3519" s="2">
        <v>1</v>
      </c>
      <c r="H3519" s="4">
        <v>708.97310000000004</v>
      </c>
      <c r="I3519" s="4">
        <v>38.396299999999997</v>
      </c>
      <c r="J3519" s="7">
        <v>964</v>
      </c>
      <c r="K3519" s="7">
        <v>240</v>
      </c>
      <c r="L3519" s="3">
        <v>5.4199999999999998E-2</v>
      </c>
      <c r="M3519" s="5">
        <v>0.83681791999999999</v>
      </c>
      <c r="N3519" s="6">
        <v>0.6</v>
      </c>
      <c r="O3519" s="8">
        <f>IFERROR(VLOOKUP(C3519,Sheet2!$B$2:$G$588,6,FALSE),0)</f>
        <v>8082</v>
      </c>
      <c r="P3519" t="s">
        <v>95</v>
      </c>
      <c r="Q3519" s="2">
        <v>0.2829981473</v>
      </c>
      <c r="R3519" s="3">
        <v>0.25</v>
      </c>
      <c r="S3519" s="3" t="str">
        <f t="shared" si="316"/>
        <v>Y</v>
      </c>
      <c r="T3519" s="2"/>
      <c r="U3519" s="22">
        <f t="shared" si="310"/>
        <v>0.25</v>
      </c>
      <c r="V3519" s="10">
        <f t="shared" si="311"/>
        <v>241</v>
      </c>
      <c r="W3519" s="24">
        <f t="shared" si="312"/>
        <v>241</v>
      </c>
    </row>
    <row r="3520" spans="1:23" x14ac:dyDescent="0.3">
      <c r="A3520" t="s">
        <v>17</v>
      </c>
      <c r="B3520" t="s">
        <v>1295</v>
      </c>
      <c r="C3520" t="s">
        <v>1296</v>
      </c>
      <c r="D3520" t="s">
        <v>1301</v>
      </c>
      <c r="E3520" t="s">
        <v>1302</v>
      </c>
      <c r="F3520">
        <v>0.26</v>
      </c>
      <c r="G3520" s="2">
        <v>1</v>
      </c>
      <c r="H3520" s="4">
        <v>734.09490000000005</v>
      </c>
      <c r="I3520" s="4">
        <v>39.525500000000001</v>
      </c>
      <c r="J3520" s="7">
        <v>879</v>
      </c>
      <c r="K3520" s="7">
        <v>226</v>
      </c>
      <c r="L3520" s="3">
        <v>5.3800000000000001E-2</v>
      </c>
      <c r="M3520" s="5">
        <v>0.74168628999999997</v>
      </c>
      <c r="N3520" s="6">
        <v>0.5</v>
      </c>
      <c r="O3520" s="8">
        <f>IFERROR(VLOOKUP(C3520,Sheet2!$B$2:$G$588,6,FALSE),0)</f>
        <v>8082</v>
      </c>
      <c r="P3520" t="s">
        <v>95</v>
      </c>
      <c r="Q3520" s="2">
        <v>0.32586053269999998</v>
      </c>
      <c r="R3520" s="3">
        <v>0.25999999999999901</v>
      </c>
      <c r="S3520" s="3" t="str">
        <f t="shared" si="316"/>
        <v>Y</v>
      </c>
      <c r="T3520" s="2"/>
      <c r="U3520" s="22">
        <f t="shared" si="310"/>
        <v>0.25999999999999901</v>
      </c>
      <c r="V3520" s="10">
        <f t="shared" si="311"/>
        <v>228.53999999999914</v>
      </c>
      <c r="W3520" s="24">
        <f t="shared" si="312"/>
        <v>228.53999999999914</v>
      </c>
    </row>
    <row r="3521" spans="1:23" x14ac:dyDescent="0.3">
      <c r="A3521" t="s">
        <v>17</v>
      </c>
      <c r="B3521" t="s">
        <v>1295</v>
      </c>
      <c r="C3521" t="s">
        <v>1296</v>
      </c>
      <c r="D3521" t="s">
        <v>1313</v>
      </c>
      <c r="E3521" t="s">
        <v>1314</v>
      </c>
      <c r="F3521">
        <v>0.35</v>
      </c>
      <c r="G3521" s="2">
        <v>1</v>
      </c>
      <c r="H3521" s="4">
        <v>310.12029999999999</v>
      </c>
      <c r="I3521" s="4">
        <v>45.607399999999998</v>
      </c>
      <c r="J3521" s="7">
        <v>268</v>
      </c>
      <c r="K3521" s="7">
        <v>88</v>
      </c>
      <c r="L3521" s="3">
        <v>0.14710000000000001</v>
      </c>
      <c r="M3521" s="5">
        <v>0.19591059</v>
      </c>
      <c r="N3521" s="6">
        <v>0.1</v>
      </c>
      <c r="O3521" s="8">
        <f>IFERROR(VLOOKUP(C3521,Sheet2!$B$2:$G$588,6,FALSE),0)</f>
        <v>8082</v>
      </c>
      <c r="P3521" t="s">
        <v>95</v>
      </c>
      <c r="Q3521" s="2">
        <v>0.4895630728</v>
      </c>
      <c r="R3521" s="3">
        <v>0.35</v>
      </c>
      <c r="S3521" s="3" t="str">
        <f t="shared" si="316"/>
        <v>Y</v>
      </c>
      <c r="T3521" s="2"/>
      <c r="U3521" s="22">
        <f t="shared" si="310"/>
        <v>0.35</v>
      </c>
      <c r="V3521" s="10">
        <f t="shared" si="311"/>
        <v>93.8</v>
      </c>
      <c r="W3521" s="24">
        <f t="shared" si="312"/>
        <v>93.8</v>
      </c>
    </row>
    <row r="3522" spans="1:23" x14ac:dyDescent="0.3">
      <c r="A3522" t="s">
        <v>17</v>
      </c>
      <c r="B3522" t="s">
        <v>1295</v>
      </c>
      <c r="C3522" t="s">
        <v>1296</v>
      </c>
      <c r="D3522" t="s">
        <v>1311</v>
      </c>
      <c r="E3522" t="s">
        <v>1312</v>
      </c>
      <c r="F3522">
        <v>0.1</v>
      </c>
      <c r="G3522" s="2">
        <v>1</v>
      </c>
      <c r="H3522" s="4">
        <v>495.19510000000002</v>
      </c>
      <c r="I3522" s="4">
        <v>11.7906</v>
      </c>
      <c r="J3522" s="7">
        <v>265</v>
      </c>
      <c r="K3522" s="7">
        <v>27</v>
      </c>
      <c r="L3522" s="3">
        <v>2.3800000000000002E-2</v>
      </c>
      <c r="M3522" s="5">
        <v>0.75008754</v>
      </c>
      <c r="N3522" s="6">
        <v>0.5</v>
      </c>
      <c r="O3522" s="8">
        <f>IFERROR(VLOOKUP(C3522,Sheet2!$B$2:$G$588,6,FALSE),0)</f>
        <v>8082</v>
      </c>
      <c r="P3522" t="s">
        <v>92</v>
      </c>
      <c r="Q3522" s="2">
        <v>0.33341113680000001</v>
      </c>
      <c r="R3522" s="3">
        <v>9.9999999999999895E-2</v>
      </c>
      <c r="S3522" s="3" t="str">
        <f t="shared" si="316"/>
        <v>Y</v>
      </c>
      <c r="T3522" s="2"/>
      <c r="U3522" s="22">
        <f t="shared" si="310"/>
        <v>9.9999999999999895E-2</v>
      </c>
      <c r="V3522" s="10">
        <f t="shared" si="311"/>
        <v>26.499999999999972</v>
      </c>
      <c r="W3522" s="24">
        <f t="shared" si="312"/>
        <v>26.499999999999972</v>
      </c>
    </row>
    <row r="3523" spans="1:23" x14ac:dyDescent="0.3">
      <c r="A3523" t="s">
        <v>17</v>
      </c>
      <c r="B3523" t="s">
        <v>1295</v>
      </c>
      <c r="C3523" t="s">
        <v>1296</v>
      </c>
      <c r="D3523" t="s">
        <v>1299</v>
      </c>
      <c r="E3523" t="s">
        <v>1300</v>
      </c>
      <c r="F3523">
        <v>0.35</v>
      </c>
      <c r="G3523" s="2">
        <v>1</v>
      </c>
      <c r="H3523" s="4">
        <v>310.71280000000002</v>
      </c>
      <c r="I3523" s="4">
        <v>10.5504</v>
      </c>
      <c r="J3523" s="7">
        <v>237</v>
      </c>
      <c r="K3523" s="7">
        <v>79</v>
      </c>
      <c r="L3523" s="3">
        <v>3.4000000000000002E-2</v>
      </c>
      <c r="M3523" s="5">
        <v>0.74869571000000001</v>
      </c>
      <c r="N3523" s="6">
        <v>0.5</v>
      </c>
      <c r="O3523" s="8">
        <f>IFERROR(VLOOKUP(C3523,Sheet2!$B$2:$G$588,6,FALSE),0)</f>
        <v>8082</v>
      </c>
      <c r="P3523" t="s">
        <v>487</v>
      </c>
      <c r="Q3523" s="2">
        <v>0.33217194570000003</v>
      </c>
      <c r="R3523" s="3">
        <v>0.33217194566044</v>
      </c>
      <c r="S3523" s="3" t="str">
        <f t="shared" si="316"/>
        <v/>
      </c>
      <c r="T3523" s="2"/>
      <c r="U3523" s="22">
        <f t="shared" si="310"/>
        <v>0.33217194566044</v>
      </c>
      <c r="V3523" s="10">
        <f t="shared" si="311"/>
        <v>78.724751121524278</v>
      </c>
      <c r="W3523" s="24">
        <f t="shared" si="312"/>
        <v>78.724751121524278</v>
      </c>
    </row>
    <row r="3524" spans="1:23" x14ac:dyDescent="0.3">
      <c r="A3524" t="s">
        <v>17</v>
      </c>
      <c r="B3524" t="s">
        <v>1295</v>
      </c>
      <c r="C3524" t="s">
        <v>1296</v>
      </c>
      <c r="D3524" t="s">
        <v>1319</v>
      </c>
      <c r="E3524" t="s">
        <v>1320</v>
      </c>
      <c r="F3524">
        <v>0.35</v>
      </c>
      <c r="G3524" s="2">
        <v>1</v>
      </c>
      <c r="H3524" s="4">
        <v>77.875100000000003</v>
      </c>
      <c r="I3524" s="4">
        <v>20.077300000000001</v>
      </c>
      <c r="J3524" s="7">
        <v>209</v>
      </c>
      <c r="K3524" s="7">
        <v>59</v>
      </c>
      <c r="L3524" s="3">
        <v>0.25779999999999997</v>
      </c>
      <c r="M3524" s="5">
        <v>0.34780455999999998</v>
      </c>
      <c r="N3524" s="6">
        <v>0.25</v>
      </c>
      <c r="O3524" s="8">
        <f>IFERROR(VLOOKUP(C3524,Sheet2!$B$2:$G$588,6,FALSE),0)</f>
        <v>8082</v>
      </c>
      <c r="P3524" t="s">
        <v>487</v>
      </c>
      <c r="Q3524" s="2">
        <v>0.281205504</v>
      </c>
      <c r="R3524" s="3">
        <v>0.28120550400157102</v>
      </c>
      <c r="S3524" s="3" t="str">
        <f t="shared" si="316"/>
        <v/>
      </c>
      <c r="T3524" s="2"/>
      <c r="U3524" s="22">
        <f t="shared" si="310"/>
        <v>0.28120550400157102</v>
      </c>
      <c r="V3524" s="10">
        <f t="shared" si="311"/>
        <v>58.771950336328345</v>
      </c>
      <c r="W3524" s="24">
        <f t="shared" si="312"/>
        <v>58.771950336328345</v>
      </c>
    </row>
    <row r="3525" spans="1:23" x14ac:dyDescent="0.3">
      <c r="A3525" t="s">
        <v>17</v>
      </c>
      <c r="B3525" t="s">
        <v>1295</v>
      </c>
      <c r="C3525" t="s">
        <v>1296</v>
      </c>
      <c r="D3525" t="s">
        <v>1305</v>
      </c>
      <c r="E3525" t="s">
        <v>1306</v>
      </c>
      <c r="F3525">
        <v>0.3</v>
      </c>
      <c r="G3525" s="2">
        <v>1</v>
      </c>
      <c r="H3525" s="4">
        <v>129.19059999999999</v>
      </c>
      <c r="I3525" s="4">
        <v>19.3444</v>
      </c>
      <c r="J3525" s="7">
        <v>196</v>
      </c>
      <c r="K3525" s="7">
        <v>50</v>
      </c>
      <c r="L3525" s="3">
        <v>0.1497</v>
      </c>
      <c r="M3525" s="5">
        <v>0.33816307000000001</v>
      </c>
      <c r="N3525" s="6">
        <v>0.25</v>
      </c>
      <c r="O3525" s="8">
        <f>IFERROR(VLOOKUP(C3525,Sheet2!$B$2:$G$588,6,FALSE),0)</f>
        <v>8082</v>
      </c>
      <c r="P3525" t="s">
        <v>162</v>
      </c>
      <c r="Q3525" s="2">
        <v>0.26071171189999998</v>
      </c>
      <c r="R3525" s="3">
        <v>0.26071171190845299</v>
      </c>
      <c r="S3525" s="3" t="str">
        <f t="shared" si="316"/>
        <v/>
      </c>
      <c r="T3525" s="2"/>
      <c r="U3525" s="22">
        <f t="shared" si="310"/>
        <v>0.26071171190845299</v>
      </c>
      <c r="V3525" s="10">
        <f t="shared" si="311"/>
        <v>51.099495534056786</v>
      </c>
      <c r="W3525" s="24">
        <f t="shared" si="312"/>
        <v>51.099495534056786</v>
      </c>
    </row>
    <row r="3526" spans="1:23" x14ac:dyDescent="0.3">
      <c r="A3526" t="s">
        <v>17</v>
      </c>
      <c r="B3526" t="s">
        <v>1295</v>
      </c>
      <c r="C3526" t="s">
        <v>1296</v>
      </c>
      <c r="D3526" t="s">
        <v>1317</v>
      </c>
      <c r="E3526" t="s">
        <v>1318</v>
      </c>
      <c r="F3526">
        <v>0.15</v>
      </c>
      <c r="G3526" s="2">
        <v>1</v>
      </c>
      <c r="H3526" s="4">
        <v>207.7628</v>
      </c>
      <c r="I3526" s="4">
        <v>14.4556</v>
      </c>
      <c r="J3526" s="7">
        <v>146</v>
      </c>
      <c r="K3526" s="7">
        <v>22</v>
      </c>
      <c r="L3526" s="3">
        <v>6.9599999999999995E-2</v>
      </c>
      <c r="M3526" s="5">
        <v>0.33628835000000001</v>
      </c>
      <c r="N3526" s="6">
        <v>0.25</v>
      </c>
      <c r="O3526" s="8">
        <f>IFERROR(VLOOKUP(C3526,Sheet2!$B$2:$G$588,6,FALSE),0)</f>
        <v>8082</v>
      </c>
      <c r="P3526" t="s">
        <v>92</v>
      </c>
      <c r="Q3526" s="2">
        <v>0.2565903638</v>
      </c>
      <c r="R3526" s="3">
        <v>0.15</v>
      </c>
      <c r="S3526" s="3" t="str">
        <f t="shared" si="316"/>
        <v>Y</v>
      </c>
      <c r="T3526" s="2"/>
      <c r="U3526" s="22">
        <f t="shared" si="310"/>
        <v>0.15</v>
      </c>
      <c r="V3526" s="10">
        <f t="shared" si="311"/>
        <v>21.9</v>
      </c>
      <c r="W3526" s="24">
        <f t="shared" si="312"/>
        <v>21.9</v>
      </c>
    </row>
    <row r="3527" spans="1:23" x14ac:dyDescent="0.3">
      <c r="A3527" t="s">
        <v>17</v>
      </c>
      <c r="B3527" t="s">
        <v>1295</v>
      </c>
      <c r="C3527" t="s">
        <v>1296</v>
      </c>
      <c r="D3527" t="s">
        <v>1321</v>
      </c>
      <c r="E3527" t="s">
        <v>1322</v>
      </c>
      <c r="F3527">
        <v>0.35</v>
      </c>
      <c r="G3527" s="2">
        <v>1</v>
      </c>
      <c r="H3527" s="4">
        <v>205.41059999999999</v>
      </c>
      <c r="I3527" s="4">
        <v>5.4920999999999998</v>
      </c>
      <c r="J3527" s="7">
        <v>132</v>
      </c>
      <c r="K3527" s="7">
        <v>45</v>
      </c>
      <c r="L3527" s="3">
        <v>2.6700000000000002E-2</v>
      </c>
      <c r="M3527" s="5">
        <v>0.79923526</v>
      </c>
      <c r="N3527" s="6">
        <v>0.5</v>
      </c>
      <c r="O3527" s="8">
        <f>IFERROR(VLOOKUP(C3527,Sheet2!$B$2:$G$588,6,FALSE),0)</f>
        <v>8082</v>
      </c>
      <c r="P3527" t="s">
        <v>487</v>
      </c>
      <c r="Q3527" s="2">
        <v>0.37440197619999999</v>
      </c>
      <c r="R3527" s="3">
        <v>0.35</v>
      </c>
      <c r="S3527" s="3" t="str">
        <f t="shared" si="316"/>
        <v>Y</v>
      </c>
      <c r="T3527" s="2"/>
      <c r="U3527" s="22">
        <f t="shared" si="310"/>
        <v>0.35</v>
      </c>
      <c r="V3527" s="10">
        <f t="shared" si="311"/>
        <v>46.199999999999996</v>
      </c>
      <c r="W3527" s="24">
        <f t="shared" si="312"/>
        <v>46.199999999999996</v>
      </c>
    </row>
    <row r="3528" spans="1:23" x14ac:dyDescent="0.3">
      <c r="A3528" t="s">
        <v>17</v>
      </c>
      <c r="B3528" t="s">
        <v>1295</v>
      </c>
      <c r="C3528" t="s">
        <v>1296</v>
      </c>
      <c r="D3528" t="s">
        <v>1331</v>
      </c>
      <c r="E3528" t="s">
        <v>1332</v>
      </c>
      <c r="F3528">
        <v>0.24</v>
      </c>
      <c r="G3528" s="2">
        <v>1</v>
      </c>
      <c r="H3528" s="4">
        <v>100.3809</v>
      </c>
      <c r="I3528" s="4">
        <v>9.3942999999999994</v>
      </c>
      <c r="J3528" s="7">
        <v>110</v>
      </c>
      <c r="K3528" s="7">
        <v>26</v>
      </c>
      <c r="L3528" s="3">
        <v>9.3600000000000003E-2</v>
      </c>
      <c r="M3528" s="5">
        <v>0.39171913000000003</v>
      </c>
      <c r="N3528" s="6">
        <v>0.2</v>
      </c>
      <c r="O3528" s="8">
        <f>IFERROR(VLOOKUP(C3528,Sheet2!$B$2:$G$588,6,FALSE),0)</f>
        <v>8082</v>
      </c>
      <c r="P3528" t="s">
        <v>92</v>
      </c>
      <c r="Q3528" s="2">
        <v>0.48943009259999998</v>
      </c>
      <c r="R3528" s="3">
        <v>0.24</v>
      </c>
      <c r="S3528" s="3" t="str">
        <f t="shared" si="316"/>
        <v>Y</v>
      </c>
      <c r="T3528" s="2"/>
      <c r="U3528" s="22">
        <f t="shared" si="310"/>
        <v>0.24</v>
      </c>
      <c r="V3528" s="10">
        <f t="shared" si="311"/>
        <v>26.4</v>
      </c>
      <c r="W3528" s="24">
        <f t="shared" si="312"/>
        <v>26.4</v>
      </c>
    </row>
    <row r="3529" spans="1:23" x14ac:dyDescent="0.3">
      <c r="A3529" t="s">
        <v>17</v>
      </c>
      <c r="B3529" t="s">
        <v>1295</v>
      </c>
      <c r="C3529" t="s">
        <v>1296</v>
      </c>
      <c r="D3529" t="s">
        <v>1327</v>
      </c>
      <c r="E3529" t="s">
        <v>1328</v>
      </c>
      <c r="F3529">
        <v>0.3</v>
      </c>
      <c r="G3529" s="2">
        <v>1</v>
      </c>
      <c r="H3529" s="4">
        <v>135.52789999999999</v>
      </c>
      <c r="I3529" s="4">
        <v>5.5991999999999997</v>
      </c>
      <c r="J3529" s="7">
        <v>47</v>
      </c>
      <c r="K3529" s="7">
        <v>14</v>
      </c>
      <c r="L3529" s="3">
        <v>4.1300000000000003E-2</v>
      </c>
      <c r="M3529" s="5">
        <v>0.27723914999999999</v>
      </c>
      <c r="N3529" s="6">
        <v>0.1</v>
      </c>
      <c r="O3529" s="8">
        <f>IFERROR(VLOOKUP(C3529,Sheet2!$B$2:$G$588,6,FALSE),0)</f>
        <v>8082</v>
      </c>
      <c r="P3529" t="s">
        <v>22</v>
      </c>
      <c r="Q3529" s="2">
        <v>0.63930058670000001</v>
      </c>
      <c r="R3529" s="3">
        <v>0.29999999999999899</v>
      </c>
      <c r="S3529" s="3" t="str">
        <f t="shared" si="316"/>
        <v>Y</v>
      </c>
      <c r="T3529" s="2"/>
      <c r="U3529" s="22">
        <f t="shared" si="310"/>
        <v>0.29999999999999899</v>
      </c>
      <c r="V3529" s="10">
        <f t="shared" si="311"/>
        <v>14.099999999999952</v>
      </c>
      <c r="W3529" s="24">
        <f t="shared" si="312"/>
        <v>14.099999999999952</v>
      </c>
    </row>
    <row r="3530" spans="1:23" x14ac:dyDescent="0.3">
      <c r="A3530" t="s">
        <v>17</v>
      </c>
      <c r="B3530" t="s">
        <v>1295</v>
      </c>
      <c r="C3530" t="s">
        <v>1296</v>
      </c>
      <c r="D3530" t="s">
        <v>1307</v>
      </c>
      <c r="E3530" t="s">
        <v>1308</v>
      </c>
      <c r="F3530">
        <v>0.1</v>
      </c>
      <c r="G3530" s="2">
        <v>1</v>
      </c>
      <c r="H3530" s="4">
        <v>179.6421</v>
      </c>
      <c r="I3530" s="4">
        <v>2.1381999999999999</v>
      </c>
      <c r="J3530" s="7">
        <v>42</v>
      </c>
      <c r="K3530" s="7">
        <v>4</v>
      </c>
      <c r="L3530" s="3">
        <v>1.1900000000000001E-2</v>
      </c>
      <c r="M3530" s="5">
        <v>0.65802238000000002</v>
      </c>
      <c r="N3530" s="6">
        <v>0.5</v>
      </c>
      <c r="O3530" s="8">
        <f>IFERROR(VLOOKUP(C3530,Sheet2!$B$2:$G$588,6,FALSE),0)</f>
        <v>8082</v>
      </c>
      <c r="P3530" t="s">
        <v>95</v>
      </c>
      <c r="Q3530" s="2">
        <v>0.24014742689999999</v>
      </c>
      <c r="R3530" s="3">
        <v>9.9999999999999895E-2</v>
      </c>
      <c r="S3530" s="3" t="str">
        <f t="shared" si="316"/>
        <v>Y</v>
      </c>
      <c r="T3530" s="2"/>
      <c r="U3530" s="22">
        <f t="shared" ref="U3530:U3593" si="317">IF(A3530="placement",IF(T3530="",R3530,T3530),"")</f>
        <v>9.9999999999999895E-2</v>
      </c>
      <c r="V3530" s="10">
        <f t="shared" ref="V3530:V3593" si="318">IF($A3530="placement",U3530*J3530,"")</f>
        <v>4.1999999999999957</v>
      </c>
      <c r="W3530" s="24">
        <f t="shared" ref="W3530:W3593" si="319">IF($A3530="placement",V3530,IF($A3530="site",SUMIF($C:$C,$C3530,$V:$V),IF($A3530="user",SUMIF($B:$B,$B3530,$V:$V),SUM($V:$V))))</f>
        <v>4.1999999999999957</v>
      </c>
    </row>
    <row r="3531" spans="1:23" x14ac:dyDescent="0.3">
      <c r="A3531" t="s">
        <v>17</v>
      </c>
      <c r="B3531" t="s">
        <v>1295</v>
      </c>
      <c r="C3531" t="s">
        <v>1296</v>
      </c>
      <c r="D3531" t="s">
        <v>1315</v>
      </c>
      <c r="E3531" t="s">
        <v>1316</v>
      </c>
      <c r="F3531">
        <v>0.1</v>
      </c>
      <c r="G3531" s="2">
        <v>1</v>
      </c>
      <c r="H3531" s="4">
        <v>176.97</v>
      </c>
      <c r="I3531" s="4">
        <v>1.7028000000000001</v>
      </c>
      <c r="J3531" s="7">
        <v>42</v>
      </c>
      <c r="K3531" s="7">
        <v>4</v>
      </c>
      <c r="L3531" s="3">
        <v>9.5999999999999992E-3</v>
      </c>
      <c r="M3531" s="5">
        <v>0.81551240000000003</v>
      </c>
      <c r="N3531" s="6">
        <v>0.5</v>
      </c>
      <c r="O3531" s="8">
        <f>IFERROR(VLOOKUP(C3531,Sheet2!$B$2:$G$588,6,FALSE),0)</f>
        <v>8082</v>
      </c>
      <c r="P3531" t="s">
        <v>95</v>
      </c>
      <c r="Q3531" s="2">
        <v>0.38688853449999999</v>
      </c>
      <c r="R3531" s="3">
        <v>0.1</v>
      </c>
      <c r="S3531" s="3" t="str">
        <f t="shared" si="316"/>
        <v>Y</v>
      </c>
      <c r="T3531" s="2"/>
      <c r="U3531" s="22">
        <f t="shared" si="317"/>
        <v>0.1</v>
      </c>
      <c r="V3531" s="10">
        <f t="shared" si="318"/>
        <v>4.2</v>
      </c>
      <c r="W3531" s="24">
        <f t="shared" si="319"/>
        <v>4.2</v>
      </c>
    </row>
    <row r="3532" spans="1:23" x14ac:dyDescent="0.3">
      <c r="A3532" t="s">
        <v>17</v>
      </c>
      <c r="B3532" t="s">
        <v>1295</v>
      </c>
      <c r="C3532" t="s">
        <v>1296</v>
      </c>
      <c r="D3532" t="s">
        <v>1323</v>
      </c>
      <c r="E3532" t="s">
        <v>1324</v>
      </c>
      <c r="F3532">
        <v>0.3</v>
      </c>
      <c r="G3532" s="2">
        <v>1</v>
      </c>
      <c r="H3532" s="4">
        <v>82.734200000000001</v>
      </c>
      <c r="I3532" s="4">
        <v>7.8647</v>
      </c>
      <c r="J3532" s="7">
        <v>34</v>
      </c>
      <c r="K3532" s="7">
        <v>10</v>
      </c>
      <c r="L3532" s="3">
        <v>9.5100000000000004E-2</v>
      </c>
      <c r="M3532" s="5">
        <v>0.14337457000000001</v>
      </c>
      <c r="N3532" s="6">
        <v>0.03</v>
      </c>
      <c r="O3532" s="8">
        <f>IFERROR(VLOOKUP(C3532,Sheet2!$B$2:$G$588,6,FALSE),0)</f>
        <v>8082</v>
      </c>
      <c r="P3532" t="s">
        <v>22</v>
      </c>
      <c r="Q3532" s="2">
        <v>0.79075786749999999</v>
      </c>
      <c r="R3532" s="3">
        <v>0.29999999999999899</v>
      </c>
      <c r="S3532" s="3" t="str">
        <f t="shared" si="316"/>
        <v>Y</v>
      </c>
      <c r="T3532" s="2"/>
      <c r="U3532" s="22">
        <f t="shared" si="317"/>
        <v>0.29999999999999899</v>
      </c>
      <c r="V3532" s="10">
        <f t="shared" si="318"/>
        <v>10.199999999999966</v>
      </c>
      <c r="W3532" s="24">
        <f t="shared" si="319"/>
        <v>10.199999999999966</v>
      </c>
    </row>
    <row r="3533" spans="1:23" x14ac:dyDescent="0.3">
      <c r="A3533" t="s">
        <v>17</v>
      </c>
      <c r="B3533" t="s">
        <v>1295</v>
      </c>
      <c r="C3533" t="s">
        <v>1296</v>
      </c>
      <c r="D3533" t="s">
        <v>1303</v>
      </c>
      <c r="E3533" t="s">
        <v>1304</v>
      </c>
      <c r="F3533">
        <v>0.05</v>
      </c>
      <c r="G3533" s="2">
        <v>1</v>
      </c>
      <c r="H3533" s="4">
        <v>76.292400000000001</v>
      </c>
      <c r="I3533" s="4">
        <v>3.2103000000000002</v>
      </c>
      <c r="J3533" s="7">
        <v>31</v>
      </c>
      <c r="K3533" s="7">
        <v>2</v>
      </c>
      <c r="L3533" s="3">
        <v>4.2099999999999999E-2</v>
      </c>
      <c r="M3533" s="5">
        <v>0.31807360000000001</v>
      </c>
      <c r="N3533" s="6">
        <v>0.25</v>
      </c>
      <c r="O3533" s="8">
        <f>IFERROR(VLOOKUP(C3533,Sheet2!$B$2:$G$588,6,FALSE),0)</f>
        <v>8082</v>
      </c>
      <c r="P3533" t="s">
        <v>95</v>
      </c>
      <c r="Q3533" s="2">
        <v>0.2140183974</v>
      </c>
      <c r="R3533" s="3">
        <v>0.05</v>
      </c>
      <c r="S3533" s="3" t="str">
        <f t="shared" si="316"/>
        <v>Y</v>
      </c>
      <c r="T3533" s="2"/>
      <c r="U3533" s="22">
        <f t="shared" si="317"/>
        <v>0.05</v>
      </c>
      <c r="V3533" s="10">
        <f t="shared" si="318"/>
        <v>1.55</v>
      </c>
      <c r="W3533" s="24">
        <f t="shared" si="319"/>
        <v>1.55</v>
      </c>
    </row>
    <row r="3534" spans="1:23" x14ac:dyDescent="0.3">
      <c r="A3534" t="s">
        <v>17</v>
      </c>
      <c r="B3534" t="s">
        <v>1295</v>
      </c>
      <c r="C3534" t="s">
        <v>1296</v>
      </c>
      <c r="D3534" t="s">
        <v>1329</v>
      </c>
      <c r="E3534" t="s">
        <v>1330</v>
      </c>
      <c r="F3534">
        <v>0.33</v>
      </c>
      <c r="G3534" s="2">
        <v>1</v>
      </c>
      <c r="H3534" s="4">
        <v>75.265299999999996</v>
      </c>
      <c r="I3534" s="4">
        <v>2.5364</v>
      </c>
      <c r="J3534" s="7">
        <v>28</v>
      </c>
      <c r="K3534" s="7">
        <v>8</v>
      </c>
      <c r="L3534" s="3">
        <v>3.3700000000000001E-2</v>
      </c>
      <c r="M3534" s="5">
        <v>0.36738664999999998</v>
      </c>
      <c r="N3534" s="6">
        <v>0.25</v>
      </c>
      <c r="O3534" s="8">
        <f>IFERROR(VLOOKUP(C3534,Sheet2!$B$2:$G$588,6,FALSE),0)</f>
        <v>8082</v>
      </c>
      <c r="P3534" t="s">
        <v>487</v>
      </c>
      <c r="Q3534" s="2">
        <v>0.31951800949999998</v>
      </c>
      <c r="R3534" s="3">
        <v>0.31951800948957099</v>
      </c>
      <c r="S3534" s="3" t="str">
        <f t="shared" si="316"/>
        <v/>
      </c>
      <c r="T3534" s="2"/>
      <c r="U3534" s="22">
        <f t="shared" si="317"/>
        <v>0.31951800948957099</v>
      </c>
      <c r="V3534" s="10">
        <f t="shared" si="318"/>
        <v>8.9465042657079881</v>
      </c>
      <c r="W3534" s="24">
        <f t="shared" si="319"/>
        <v>8.9465042657079881</v>
      </c>
    </row>
    <row r="3535" spans="1:23" x14ac:dyDescent="0.3">
      <c r="A3535" t="s">
        <v>17</v>
      </c>
      <c r="B3535" t="s">
        <v>1295</v>
      </c>
      <c r="C3535" t="s">
        <v>1296</v>
      </c>
      <c r="D3535" t="s">
        <v>1335</v>
      </c>
      <c r="E3535" t="s">
        <v>1336</v>
      </c>
      <c r="F3535">
        <v>0.1</v>
      </c>
      <c r="G3535" s="2">
        <v>1</v>
      </c>
      <c r="H3535" s="4">
        <v>79.817300000000003</v>
      </c>
      <c r="I3535" s="4">
        <v>2.4312</v>
      </c>
      <c r="J3535" s="7">
        <v>24</v>
      </c>
      <c r="K3535" s="7">
        <v>2</v>
      </c>
      <c r="L3535" s="3">
        <v>3.0499999999999999E-2</v>
      </c>
      <c r="M3535" s="5">
        <v>0.33487087999999998</v>
      </c>
      <c r="N3535" s="6">
        <v>0.2</v>
      </c>
      <c r="O3535" s="8">
        <f>IFERROR(VLOOKUP(C3535,Sheet2!$B$2:$G$588,6,FALSE),0)</f>
        <v>8082</v>
      </c>
      <c r="P3535" t="s">
        <v>95</v>
      </c>
      <c r="Q3535" s="2">
        <v>0.40275486929999998</v>
      </c>
      <c r="R3535" s="3">
        <v>9.9999999999999895E-2</v>
      </c>
      <c r="S3535" s="3" t="str">
        <f t="shared" si="316"/>
        <v>Y</v>
      </c>
      <c r="T3535" s="2"/>
      <c r="U3535" s="22">
        <f t="shared" si="317"/>
        <v>9.9999999999999895E-2</v>
      </c>
      <c r="V3535" s="10">
        <f t="shared" si="318"/>
        <v>2.3999999999999977</v>
      </c>
      <c r="W3535" s="24">
        <f t="shared" si="319"/>
        <v>2.3999999999999977</v>
      </c>
    </row>
    <row r="3536" spans="1:23" hidden="1" x14ac:dyDescent="0.3">
      <c r="A3536" s="27" t="s">
        <v>33</v>
      </c>
      <c r="B3536" s="27" t="s">
        <v>13048</v>
      </c>
      <c r="C3536" s="27" t="s">
        <v>13049</v>
      </c>
      <c r="D3536" t="s">
        <v>34</v>
      </c>
      <c r="E3536" s="27"/>
      <c r="F3536">
        <v>0.2999</v>
      </c>
      <c r="G3536" s="28">
        <v>0.99427882000000001</v>
      </c>
      <c r="H3536" s="4">
        <v>2316.7986000000001</v>
      </c>
      <c r="I3536" s="4">
        <v>297.20639999999997</v>
      </c>
      <c r="J3536" s="7">
        <v>7605</v>
      </c>
      <c r="K3536" s="7">
        <v>2281</v>
      </c>
      <c r="L3536" s="29">
        <v>0.1283</v>
      </c>
      <c r="M3536" s="30">
        <v>0.85293931000000001</v>
      </c>
      <c r="N3536" s="31">
        <v>0.35309200000000002</v>
      </c>
      <c r="O3536" s="32">
        <f>IFERROR(VLOOKUP(C3536,Sheet2!$B$2:$G$588,6,FALSE),0)</f>
        <v>7605</v>
      </c>
      <c r="P3536" s="27"/>
      <c r="Q3536" s="28">
        <v>0.58602916390000004</v>
      </c>
      <c r="R3536" s="29">
        <v>0.29993052663101599</v>
      </c>
      <c r="S3536" s="29"/>
      <c r="T3536" s="28"/>
      <c r="U3536" s="29" t="str">
        <f t="shared" si="317"/>
        <v/>
      </c>
      <c r="V3536" s="30" t="str">
        <f t="shared" si="318"/>
        <v/>
      </c>
      <c r="W3536" s="33">
        <f t="shared" si="319"/>
        <v>2278.4999999999995</v>
      </c>
    </row>
    <row r="3537" spans="1:23" x14ac:dyDescent="0.3">
      <c r="A3537" t="s">
        <v>17</v>
      </c>
      <c r="B3537" t="s">
        <v>13048</v>
      </c>
      <c r="C3537" t="s">
        <v>13049</v>
      </c>
      <c r="D3537" t="s">
        <v>13074</v>
      </c>
      <c r="E3537" t="s">
        <v>13075</v>
      </c>
      <c r="F3537">
        <v>0.3</v>
      </c>
      <c r="G3537" s="2">
        <v>1</v>
      </c>
      <c r="H3537" s="4">
        <v>280.3356</v>
      </c>
      <c r="I3537" s="4">
        <v>45.673400000000001</v>
      </c>
      <c r="J3537" s="7">
        <v>1304</v>
      </c>
      <c r="K3537" s="7">
        <v>391</v>
      </c>
      <c r="L3537" s="3">
        <v>0.16289999999999999</v>
      </c>
      <c r="M3537" s="5">
        <v>0.95158829</v>
      </c>
      <c r="N3537" s="6">
        <v>0.45</v>
      </c>
      <c r="O3537" s="8">
        <f>IFERROR(VLOOKUP(C3537,Sheet2!$B$2:$G$588,6,FALSE),0)</f>
        <v>7605</v>
      </c>
      <c r="P3537" t="s">
        <v>92</v>
      </c>
      <c r="Q3537" s="2">
        <v>0.5271064151</v>
      </c>
      <c r="R3537" s="3">
        <v>0.29999999999999899</v>
      </c>
      <c r="S3537" s="3" t="str">
        <f t="shared" ref="S3537:S3548" si="320">IF(R3537+0.01&lt;Q3537,"Y","")</f>
        <v>Y</v>
      </c>
      <c r="T3537" s="2"/>
      <c r="U3537" s="22">
        <f t="shared" si="317"/>
        <v>0.29999999999999899</v>
      </c>
      <c r="V3537" s="10">
        <f t="shared" si="318"/>
        <v>391.19999999999868</v>
      </c>
      <c r="W3537" s="24">
        <f t="shared" si="319"/>
        <v>391.19999999999868</v>
      </c>
    </row>
    <row r="3538" spans="1:23" x14ac:dyDescent="0.3">
      <c r="A3538" t="s">
        <v>17</v>
      </c>
      <c r="B3538" t="s">
        <v>13048</v>
      </c>
      <c r="C3538" t="s">
        <v>13049</v>
      </c>
      <c r="D3538" t="s">
        <v>13076</v>
      </c>
      <c r="E3538" t="s">
        <v>13077</v>
      </c>
      <c r="F3538">
        <v>0.3</v>
      </c>
      <c r="G3538" s="2">
        <v>1</v>
      </c>
      <c r="H3538" s="4">
        <v>212.75729999999999</v>
      </c>
      <c r="I3538" s="4">
        <v>39.882100000000001</v>
      </c>
      <c r="J3538" s="7">
        <v>1149</v>
      </c>
      <c r="K3538" s="7">
        <v>345</v>
      </c>
      <c r="L3538" s="3">
        <v>0.1875</v>
      </c>
      <c r="M3538" s="5">
        <v>0.96013181999999997</v>
      </c>
      <c r="N3538" s="6">
        <v>0.45</v>
      </c>
      <c r="O3538" s="8">
        <f>IFERROR(VLOOKUP(C3538,Sheet2!$B$2:$G$588,6,FALSE),0)</f>
        <v>7605</v>
      </c>
      <c r="P3538" t="s">
        <v>92</v>
      </c>
      <c r="Q3538" s="2">
        <v>0.53131435490000001</v>
      </c>
      <c r="R3538" s="3">
        <v>0.3</v>
      </c>
      <c r="S3538" s="3" t="str">
        <f t="shared" si="320"/>
        <v>Y</v>
      </c>
      <c r="T3538" s="2"/>
      <c r="U3538" s="22">
        <f t="shared" si="317"/>
        <v>0.3</v>
      </c>
      <c r="V3538" s="10">
        <f t="shared" si="318"/>
        <v>344.7</v>
      </c>
      <c r="W3538" s="24">
        <f t="shared" si="319"/>
        <v>344.7</v>
      </c>
    </row>
    <row r="3539" spans="1:23" x14ac:dyDescent="0.3">
      <c r="A3539" t="s">
        <v>17</v>
      </c>
      <c r="B3539" t="s">
        <v>13048</v>
      </c>
      <c r="C3539" t="s">
        <v>13049</v>
      </c>
      <c r="D3539" t="s">
        <v>13058</v>
      </c>
      <c r="E3539" t="s">
        <v>13059</v>
      </c>
      <c r="F3539">
        <v>0.3</v>
      </c>
      <c r="G3539" s="2">
        <v>1</v>
      </c>
      <c r="H3539" s="4">
        <v>221.30029999999999</v>
      </c>
      <c r="I3539" s="4">
        <v>41.247399999999999</v>
      </c>
      <c r="J3539" s="7">
        <v>1136</v>
      </c>
      <c r="K3539" s="7">
        <v>341</v>
      </c>
      <c r="L3539" s="3">
        <v>0.18640000000000001</v>
      </c>
      <c r="M3539" s="5">
        <v>0.91821169999999996</v>
      </c>
      <c r="N3539" s="6">
        <v>0.45</v>
      </c>
      <c r="O3539" s="8">
        <f>IFERROR(VLOOKUP(C3539,Sheet2!$B$2:$G$588,6,FALSE),0)</f>
        <v>7605</v>
      </c>
      <c r="P3539" t="s">
        <v>92</v>
      </c>
      <c r="Q3539" s="2">
        <v>0.50991693859999998</v>
      </c>
      <c r="R3539" s="3">
        <v>0.3</v>
      </c>
      <c r="S3539" s="3" t="str">
        <f t="shared" si="320"/>
        <v>Y</v>
      </c>
      <c r="T3539" s="2"/>
      <c r="U3539" s="22">
        <f t="shared" si="317"/>
        <v>0.3</v>
      </c>
      <c r="V3539" s="10">
        <f t="shared" si="318"/>
        <v>340.8</v>
      </c>
      <c r="W3539" s="24">
        <f t="shared" si="319"/>
        <v>340.8</v>
      </c>
    </row>
    <row r="3540" spans="1:23" x14ac:dyDescent="0.3">
      <c r="A3540" t="s">
        <v>17</v>
      </c>
      <c r="B3540" t="s">
        <v>13048</v>
      </c>
      <c r="C3540" t="s">
        <v>13049</v>
      </c>
      <c r="D3540" t="s">
        <v>13072</v>
      </c>
      <c r="E3540" t="s">
        <v>13073</v>
      </c>
      <c r="F3540">
        <v>0.3</v>
      </c>
      <c r="G3540" s="2">
        <v>1</v>
      </c>
      <c r="H3540" s="4">
        <v>221.65129999999999</v>
      </c>
      <c r="I3540" s="4">
        <v>34.148000000000003</v>
      </c>
      <c r="J3540" s="7">
        <v>1024</v>
      </c>
      <c r="K3540" s="7">
        <v>307</v>
      </c>
      <c r="L3540" s="3">
        <v>0.15409999999999999</v>
      </c>
      <c r="M3540" s="5">
        <v>0.99927124000000001</v>
      </c>
      <c r="N3540" s="6">
        <v>0.45</v>
      </c>
      <c r="O3540" s="8">
        <f>IFERROR(VLOOKUP(C3540,Sheet2!$B$2:$G$588,6,FALSE),0)</f>
        <v>7605</v>
      </c>
      <c r="P3540" t="s">
        <v>92</v>
      </c>
      <c r="Q3540" s="2">
        <v>0.54967181860000003</v>
      </c>
      <c r="R3540" s="3">
        <v>0.3</v>
      </c>
      <c r="S3540" s="3" t="str">
        <f t="shared" si="320"/>
        <v>Y</v>
      </c>
      <c r="T3540" s="2"/>
      <c r="U3540" s="22">
        <f t="shared" si="317"/>
        <v>0.3</v>
      </c>
      <c r="V3540" s="10">
        <f t="shared" si="318"/>
        <v>307.2</v>
      </c>
      <c r="W3540" s="24">
        <f t="shared" si="319"/>
        <v>307.2</v>
      </c>
    </row>
    <row r="3541" spans="1:23" x14ac:dyDescent="0.3">
      <c r="A3541" t="s">
        <v>17</v>
      </c>
      <c r="B3541" t="s">
        <v>13048</v>
      </c>
      <c r="C3541" t="s">
        <v>13049</v>
      </c>
      <c r="D3541" s="1" t="s">
        <v>13054</v>
      </c>
      <c r="E3541" t="s">
        <v>13055</v>
      </c>
      <c r="F3541">
        <v>0.3</v>
      </c>
      <c r="G3541" s="2">
        <v>1</v>
      </c>
      <c r="H3541" s="4">
        <v>195.7191</v>
      </c>
      <c r="I3541" s="4">
        <v>26.368200000000002</v>
      </c>
      <c r="J3541" s="7">
        <v>878</v>
      </c>
      <c r="K3541" s="7">
        <v>264</v>
      </c>
      <c r="L3541" s="3">
        <v>0.13469999999999999</v>
      </c>
      <c r="M3541" s="5">
        <v>1.11043654</v>
      </c>
      <c r="N3541" s="6">
        <v>0.45</v>
      </c>
      <c r="O3541" s="8">
        <f>IFERROR(VLOOKUP(C3541,Sheet2!$B$2:$G$588,6,FALSE),0)</f>
        <v>7605</v>
      </c>
      <c r="P3541" t="s">
        <v>92</v>
      </c>
      <c r="Q3541" s="2">
        <v>0.59475396849999995</v>
      </c>
      <c r="R3541" s="3">
        <v>0.3</v>
      </c>
      <c r="S3541" s="3" t="str">
        <f t="shared" si="320"/>
        <v>Y</v>
      </c>
      <c r="T3541" s="2"/>
      <c r="U3541" s="22">
        <f t="shared" si="317"/>
        <v>0.3</v>
      </c>
      <c r="V3541" s="10">
        <f t="shared" si="318"/>
        <v>263.39999999999998</v>
      </c>
      <c r="W3541" s="24">
        <f t="shared" si="319"/>
        <v>263.39999999999998</v>
      </c>
    </row>
    <row r="3542" spans="1:23" x14ac:dyDescent="0.3">
      <c r="A3542" t="s">
        <v>17</v>
      </c>
      <c r="B3542" t="s">
        <v>13048</v>
      </c>
      <c r="C3542" t="s">
        <v>13049</v>
      </c>
      <c r="D3542" t="s">
        <v>13050</v>
      </c>
      <c r="E3542" t="s">
        <v>13051</v>
      </c>
      <c r="F3542">
        <v>0.3</v>
      </c>
      <c r="G3542" s="2">
        <v>1</v>
      </c>
      <c r="H3542" s="4">
        <v>189.5129</v>
      </c>
      <c r="I3542" s="4">
        <v>26.592500000000001</v>
      </c>
      <c r="J3542" s="7">
        <v>812</v>
      </c>
      <c r="K3542" s="7">
        <v>244</v>
      </c>
      <c r="L3542" s="3">
        <v>0.14030000000000001</v>
      </c>
      <c r="M3542" s="5">
        <v>1.01753341</v>
      </c>
      <c r="N3542" s="6">
        <v>0.45</v>
      </c>
      <c r="O3542" s="8">
        <f>IFERROR(VLOOKUP(C3542,Sheet2!$B$2:$G$588,6,FALSE),0)</f>
        <v>7605</v>
      </c>
      <c r="P3542" t="s">
        <v>92</v>
      </c>
      <c r="Q3542" s="2">
        <v>0.55775407799999999</v>
      </c>
      <c r="R3542" s="3">
        <v>0.3</v>
      </c>
      <c r="S3542" s="3" t="str">
        <f t="shared" si="320"/>
        <v>Y</v>
      </c>
      <c r="T3542" s="2"/>
      <c r="U3542" s="22">
        <f t="shared" si="317"/>
        <v>0.3</v>
      </c>
      <c r="V3542" s="10">
        <f t="shared" si="318"/>
        <v>243.6</v>
      </c>
      <c r="W3542" s="24">
        <f t="shared" si="319"/>
        <v>243.6</v>
      </c>
    </row>
    <row r="3543" spans="1:23" x14ac:dyDescent="0.3">
      <c r="A3543" t="s">
        <v>17</v>
      </c>
      <c r="B3543" t="s">
        <v>13048</v>
      </c>
      <c r="C3543" t="s">
        <v>13049</v>
      </c>
      <c r="D3543" t="s">
        <v>13078</v>
      </c>
      <c r="E3543" t="s">
        <v>13079</v>
      </c>
      <c r="F3543">
        <v>0.3</v>
      </c>
      <c r="G3543" s="2">
        <v>1</v>
      </c>
      <c r="H3543" s="4">
        <v>167.09039999999999</v>
      </c>
      <c r="I3543" s="4">
        <v>22.2012</v>
      </c>
      <c r="J3543" s="7">
        <v>298</v>
      </c>
      <c r="K3543" s="7">
        <v>89</v>
      </c>
      <c r="L3543" s="3">
        <v>0.13289999999999999</v>
      </c>
      <c r="M3543" s="5">
        <v>0.44710103000000001</v>
      </c>
      <c r="N3543" s="6">
        <v>0.1</v>
      </c>
      <c r="O3543" s="8">
        <f>IFERROR(VLOOKUP(C3543,Sheet2!$B$2:$G$588,6,FALSE),0)</f>
        <v>7605</v>
      </c>
      <c r="P3543" t="s">
        <v>92</v>
      </c>
      <c r="Q3543" s="2">
        <v>0.77633690399999999</v>
      </c>
      <c r="R3543" s="3">
        <v>0.3</v>
      </c>
      <c r="S3543" s="3" t="str">
        <f t="shared" si="320"/>
        <v>Y</v>
      </c>
      <c r="T3543" s="2"/>
      <c r="U3543" s="22">
        <f t="shared" si="317"/>
        <v>0.3</v>
      </c>
      <c r="V3543" s="10">
        <f t="shared" si="318"/>
        <v>89.399999999999991</v>
      </c>
      <c r="W3543" s="24">
        <f t="shared" si="319"/>
        <v>89.399999999999991</v>
      </c>
    </row>
    <row r="3544" spans="1:23" x14ac:dyDescent="0.3">
      <c r="A3544" t="s">
        <v>17</v>
      </c>
      <c r="B3544" t="s">
        <v>13048</v>
      </c>
      <c r="C3544" t="s">
        <v>13049</v>
      </c>
      <c r="D3544" t="s">
        <v>13068</v>
      </c>
      <c r="E3544" t="s">
        <v>13069</v>
      </c>
      <c r="F3544">
        <v>0.3</v>
      </c>
      <c r="G3544" s="2">
        <v>1</v>
      </c>
      <c r="H3544" s="4">
        <v>200.96610000000001</v>
      </c>
      <c r="I3544" s="4">
        <v>16.6264</v>
      </c>
      <c r="J3544" s="7">
        <v>262</v>
      </c>
      <c r="K3544" s="7">
        <v>79</v>
      </c>
      <c r="L3544" s="3">
        <v>8.2699999999999996E-2</v>
      </c>
      <c r="M3544" s="5">
        <v>0.52524864000000004</v>
      </c>
      <c r="N3544" s="6">
        <v>0.1</v>
      </c>
      <c r="O3544" s="8">
        <f>IFERROR(VLOOKUP(C3544,Sheet2!$B$2:$G$588,6,FALSE),0)</f>
        <v>7605</v>
      </c>
      <c r="P3544" t="s">
        <v>92</v>
      </c>
      <c r="Q3544" s="2">
        <v>0.80961397530000001</v>
      </c>
      <c r="R3544" s="3">
        <v>0.3</v>
      </c>
      <c r="S3544" s="3" t="str">
        <f t="shared" si="320"/>
        <v>Y</v>
      </c>
      <c r="T3544" s="2"/>
      <c r="U3544" s="22">
        <f t="shared" si="317"/>
        <v>0.3</v>
      </c>
      <c r="V3544" s="10">
        <f t="shared" si="318"/>
        <v>78.599999999999994</v>
      </c>
      <c r="W3544" s="24">
        <f t="shared" si="319"/>
        <v>78.599999999999994</v>
      </c>
    </row>
    <row r="3545" spans="1:23" x14ac:dyDescent="0.3">
      <c r="A3545" t="s">
        <v>17</v>
      </c>
      <c r="B3545" t="s">
        <v>13048</v>
      </c>
      <c r="C3545" t="s">
        <v>13049</v>
      </c>
      <c r="D3545" t="s">
        <v>13060</v>
      </c>
      <c r="E3545" t="s">
        <v>13061</v>
      </c>
      <c r="F3545">
        <v>0.3</v>
      </c>
      <c r="G3545" s="2">
        <v>1</v>
      </c>
      <c r="H3545" s="4">
        <v>156.96360000000001</v>
      </c>
      <c r="I3545" s="4">
        <v>13.341799999999999</v>
      </c>
      <c r="J3545" s="7">
        <v>223</v>
      </c>
      <c r="K3545" s="7">
        <v>67</v>
      </c>
      <c r="L3545" s="3">
        <v>8.5000000000000006E-2</v>
      </c>
      <c r="M3545" s="5">
        <v>0.55788099000000002</v>
      </c>
      <c r="N3545" s="6">
        <v>0.1</v>
      </c>
      <c r="O3545" s="8">
        <f>IFERROR(VLOOKUP(C3545,Sheet2!$B$2:$G$588,6,FALSE),0)</f>
        <v>7605</v>
      </c>
      <c r="P3545" t="s">
        <v>92</v>
      </c>
      <c r="Q3545" s="2">
        <v>0.82075029889999995</v>
      </c>
      <c r="R3545" s="3">
        <v>0.3</v>
      </c>
      <c r="S3545" s="3" t="str">
        <f t="shared" si="320"/>
        <v>Y</v>
      </c>
      <c r="T3545" s="2"/>
      <c r="U3545" s="22">
        <f t="shared" si="317"/>
        <v>0.3</v>
      </c>
      <c r="V3545" s="10">
        <f t="shared" si="318"/>
        <v>66.899999999999991</v>
      </c>
      <c r="W3545" s="24">
        <f t="shared" si="319"/>
        <v>66.899999999999991</v>
      </c>
    </row>
    <row r="3546" spans="1:23" x14ac:dyDescent="0.3">
      <c r="A3546" t="s">
        <v>17</v>
      </c>
      <c r="B3546" t="s">
        <v>13048</v>
      </c>
      <c r="C3546" t="s">
        <v>13049</v>
      </c>
      <c r="D3546" t="s">
        <v>13064</v>
      </c>
      <c r="E3546" t="s">
        <v>13065</v>
      </c>
      <c r="F3546">
        <v>0.3</v>
      </c>
      <c r="G3546" s="2">
        <v>1</v>
      </c>
      <c r="H3546" s="4">
        <v>160.39150000000001</v>
      </c>
      <c r="I3546" s="4">
        <v>12.6706</v>
      </c>
      <c r="J3546" s="7">
        <v>208</v>
      </c>
      <c r="K3546" s="7">
        <v>62</v>
      </c>
      <c r="L3546" s="3">
        <v>7.9000000000000001E-2</v>
      </c>
      <c r="M3546" s="5">
        <v>0.54673934999999996</v>
      </c>
      <c r="N3546" s="6">
        <v>0.1</v>
      </c>
      <c r="O3546" s="8">
        <f>IFERROR(VLOOKUP(C3546,Sheet2!$B$2:$G$588,6,FALSE),0)</f>
        <v>7605</v>
      </c>
      <c r="P3546" t="s">
        <v>92</v>
      </c>
      <c r="Q3546" s="2">
        <v>0.81709748930000003</v>
      </c>
      <c r="R3546" s="3">
        <v>0.3</v>
      </c>
      <c r="S3546" s="3" t="str">
        <f t="shared" si="320"/>
        <v>Y</v>
      </c>
      <c r="T3546" s="2"/>
      <c r="U3546" s="22">
        <f t="shared" si="317"/>
        <v>0.3</v>
      </c>
      <c r="V3546" s="10">
        <f t="shared" si="318"/>
        <v>62.4</v>
      </c>
      <c r="W3546" s="24">
        <f t="shared" si="319"/>
        <v>62.4</v>
      </c>
    </row>
    <row r="3547" spans="1:23" x14ac:dyDescent="0.3">
      <c r="A3547" t="s">
        <v>17</v>
      </c>
      <c r="B3547" t="s">
        <v>13048</v>
      </c>
      <c r="C3547" t="s">
        <v>13049</v>
      </c>
      <c r="D3547" t="s">
        <v>13070</v>
      </c>
      <c r="E3547" t="s">
        <v>13071</v>
      </c>
      <c r="F3547">
        <v>0.3</v>
      </c>
      <c r="G3547" s="2">
        <v>1</v>
      </c>
      <c r="H3547" s="4">
        <v>143.62090000000001</v>
      </c>
      <c r="I3547" s="4">
        <v>8.4466999999999999</v>
      </c>
      <c r="J3547" s="7">
        <v>138</v>
      </c>
      <c r="K3547" s="7">
        <v>41</v>
      </c>
      <c r="L3547" s="3">
        <v>5.8799999999999998E-2</v>
      </c>
      <c r="M3547" s="5">
        <v>0.54277233999999996</v>
      </c>
      <c r="N3547" s="6">
        <v>0.1</v>
      </c>
      <c r="O3547" s="8">
        <f>IFERROR(VLOOKUP(C3547,Sheet2!$B$2:$G$588,6,FALSE),0)</f>
        <v>7605</v>
      </c>
      <c r="P3547" t="s">
        <v>92</v>
      </c>
      <c r="Q3547" s="2">
        <v>0.81576069179999999</v>
      </c>
      <c r="R3547" s="3">
        <v>0.3</v>
      </c>
      <c r="S3547" s="3" t="str">
        <f t="shared" si="320"/>
        <v>Y</v>
      </c>
      <c r="T3547" s="2"/>
      <c r="U3547" s="22">
        <f t="shared" si="317"/>
        <v>0.3</v>
      </c>
      <c r="V3547" s="10">
        <f t="shared" si="318"/>
        <v>41.4</v>
      </c>
      <c r="W3547" s="24">
        <f t="shared" si="319"/>
        <v>41.4</v>
      </c>
    </row>
    <row r="3548" spans="1:23" x14ac:dyDescent="0.3">
      <c r="A3548" t="s">
        <v>17</v>
      </c>
      <c r="B3548" t="s">
        <v>13048</v>
      </c>
      <c r="C3548" t="s">
        <v>13049</v>
      </c>
      <c r="D3548" t="s">
        <v>13066</v>
      </c>
      <c r="E3548" t="s">
        <v>13067</v>
      </c>
      <c r="F3548">
        <v>0.3</v>
      </c>
      <c r="G3548" s="2">
        <v>1</v>
      </c>
      <c r="H3548" s="4">
        <v>145.81460000000001</v>
      </c>
      <c r="I3548" s="4">
        <v>8.3508999999999993</v>
      </c>
      <c r="J3548" s="7">
        <v>130</v>
      </c>
      <c r="K3548" s="7">
        <v>39</v>
      </c>
      <c r="L3548" s="3">
        <v>5.7299999999999997E-2</v>
      </c>
      <c r="M3548" s="5">
        <v>0.52016901999999998</v>
      </c>
      <c r="N3548" s="6">
        <v>0.1</v>
      </c>
      <c r="O3548" s="8">
        <f>IFERROR(VLOOKUP(C3548,Sheet2!$B$2:$G$588,6,FALSE),0)</f>
        <v>7605</v>
      </c>
      <c r="P3548" t="s">
        <v>92</v>
      </c>
      <c r="Q3548" s="2">
        <v>0.8077547933</v>
      </c>
      <c r="R3548" s="3">
        <v>0.3</v>
      </c>
      <c r="S3548" s="3" t="str">
        <f t="shared" si="320"/>
        <v>Y</v>
      </c>
      <c r="T3548" s="2"/>
      <c r="U3548" s="22">
        <f t="shared" si="317"/>
        <v>0.3</v>
      </c>
      <c r="V3548" s="10">
        <f t="shared" si="318"/>
        <v>39</v>
      </c>
      <c r="W3548" s="24">
        <f t="shared" si="319"/>
        <v>39</v>
      </c>
    </row>
    <row r="3549" spans="1:23" x14ac:dyDescent="0.3">
      <c r="A3549" t="s">
        <v>17</v>
      </c>
      <c r="B3549" t="s">
        <v>13048</v>
      </c>
      <c r="C3549" t="s">
        <v>13049</v>
      </c>
      <c r="D3549" t="s">
        <v>13052</v>
      </c>
      <c r="E3549" t="s">
        <v>13053</v>
      </c>
      <c r="F3549">
        <v>0.3</v>
      </c>
      <c r="G3549" s="2">
        <v>0</v>
      </c>
      <c r="H3549" s="4">
        <v>4.6125999999999996</v>
      </c>
      <c r="I3549" s="4">
        <v>0.34670000000000001</v>
      </c>
      <c r="J3549" s="7">
        <v>11</v>
      </c>
      <c r="K3549" s="7">
        <v>3</v>
      </c>
      <c r="L3549" s="3">
        <v>7.5200000000000003E-2</v>
      </c>
      <c r="M3549" s="5">
        <v>1.0841367900000001</v>
      </c>
      <c r="N3549" s="6">
        <v>0.45</v>
      </c>
      <c r="O3549" s="8">
        <f>IFERROR(VLOOKUP(C3549,Sheet2!$B$2:$G$588,6,FALSE),0)</f>
        <v>7605</v>
      </c>
      <c r="P3549" t="s">
        <v>92</v>
      </c>
      <c r="Q3549" s="2">
        <v>0.58492322890000004</v>
      </c>
      <c r="R3549" s="3">
        <v>0.3</v>
      </c>
      <c r="U3549" s="22">
        <f t="shared" si="317"/>
        <v>0.3</v>
      </c>
      <c r="V3549" s="10">
        <f t="shared" si="318"/>
        <v>3.3</v>
      </c>
      <c r="W3549" s="24">
        <f t="shared" si="319"/>
        <v>3.3</v>
      </c>
    </row>
    <row r="3550" spans="1:23" x14ac:dyDescent="0.3">
      <c r="A3550" t="s">
        <v>17</v>
      </c>
      <c r="B3550" t="s">
        <v>13048</v>
      </c>
      <c r="C3550" t="s">
        <v>13049</v>
      </c>
      <c r="D3550" t="s">
        <v>13056</v>
      </c>
      <c r="E3550" t="s">
        <v>13057</v>
      </c>
      <c r="F3550">
        <v>0.3</v>
      </c>
      <c r="G3550" s="2">
        <v>0</v>
      </c>
      <c r="H3550" s="4">
        <v>3.8700999999999999</v>
      </c>
      <c r="I3550" s="4">
        <v>0.32140000000000002</v>
      </c>
      <c r="J3550" s="7">
        <v>11</v>
      </c>
      <c r="K3550" s="7">
        <v>3</v>
      </c>
      <c r="L3550" s="3">
        <v>8.3000000000000004E-2</v>
      </c>
      <c r="M3550" s="5">
        <v>1.0899311</v>
      </c>
      <c r="N3550" s="6">
        <v>0.45</v>
      </c>
      <c r="O3550" s="8">
        <f>IFERROR(VLOOKUP(C3550,Sheet2!$B$2:$G$588,6,FALSE),0)</f>
        <v>7605</v>
      </c>
      <c r="P3550" t="s">
        <v>92</v>
      </c>
      <c r="Q3550" s="2">
        <v>0.58712986379999998</v>
      </c>
      <c r="R3550" s="3">
        <v>0.3</v>
      </c>
      <c r="U3550" s="22">
        <f t="shared" si="317"/>
        <v>0.3</v>
      </c>
      <c r="V3550" s="10">
        <f t="shared" si="318"/>
        <v>3.3</v>
      </c>
      <c r="W3550" s="24">
        <f t="shared" si="319"/>
        <v>3.3</v>
      </c>
    </row>
    <row r="3551" spans="1:23" x14ac:dyDescent="0.3">
      <c r="A3551" t="s">
        <v>17</v>
      </c>
      <c r="B3551" t="s">
        <v>13048</v>
      </c>
      <c r="C3551" t="s">
        <v>13049</v>
      </c>
      <c r="D3551" t="s">
        <v>13062</v>
      </c>
      <c r="E3551" t="s">
        <v>13063</v>
      </c>
      <c r="F3551">
        <v>0.3</v>
      </c>
      <c r="G3551" s="2">
        <v>0</v>
      </c>
      <c r="H3551" s="4">
        <v>3.8794</v>
      </c>
      <c r="I3551" s="4">
        <v>0.33639999999999998</v>
      </c>
      <c r="J3551" s="7">
        <v>11</v>
      </c>
      <c r="K3551" s="7">
        <v>3</v>
      </c>
      <c r="L3551" s="3">
        <v>8.6699999999999999E-2</v>
      </c>
      <c r="M3551" s="5">
        <v>1.1057974100000001</v>
      </c>
      <c r="N3551" s="6">
        <v>0.45</v>
      </c>
      <c r="O3551" s="8">
        <f>IFERROR(VLOOKUP(C3551,Sheet2!$B$2:$G$588,6,FALSE),0)</f>
        <v>7605</v>
      </c>
      <c r="P3551" t="s">
        <v>92</v>
      </c>
      <c r="Q3551" s="2">
        <v>0.59305384849999998</v>
      </c>
      <c r="R3551" s="3">
        <v>0.29999999999999899</v>
      </c>
      <c r="U3551" s="22">
        <f t="shared" si="317"/>
        <v>0.29999999999999899</v>
      </c>
      <c r="V3551" s="10">
        <f t="shared" si="318"/>
        <v>3.2999999999999887</v>
      </c>
      <c r="W3551" s="24">
        <f t="shared" si="319"/>
        <v>3.2999999999999887</v>
      </c>
    </row>
    <row r="3552" spans="1:23" hidden="1" x14ac:dyDescent="0.3">
      <c r="A3552" s="27" t="s">
        <v>33</v>
      </c>
      <c r="B3552" s="27" t="s">
        <v>212</v>
      </c>
      <c r="C3552" s="27" t="s">
        <v>213</v>
      </c>
      <c r="D3552" t="s">
        <v>34</v>
      </c>
      <c r="E3552" s="27"/>
      <c r="F3552">
        <v>0.2117</v>
      </c>
      <c r="G3552" s="28">
        <v>0.83352115000000004</v>
      </c>
      <c r="H3552" s="4">
        <v>1141.4353000000001</v>
      </c>
      <c r="I3552" s="4">
        <v>90.74</v>
      </c>
      <c r="J3552" s="7">
        <v>7294</v>
      </c>
      <c r="K3552" s="7">
        <v>1248</v>
      </c>
      <c r="L3552" s="29">
        <v>7.9500000000000001E-2</v>
      </c>
      <c r="M3552" s="30">
        <v>2.6792901200000001</v>
      </c>
      <c r="N3552" s="31">
        <v>2.2073749999999999</v>
      </c>
      <c r="O3552" s="32">
        <f>IFERROR(VLOOKUP(C3552,Sheet2!$B$2:$G$588,6,FALSE),0)</f>
        <v>7294</v>
      </c>
      <c r="P3552" s="27"/>
      <c r="Q3552" s="28">
        <v>0.17613438670000001</v>
      </c>
      <c r="R3552" s="29">
        <v>0.176134386688693</v>
      </c>
      <c r="S3552" s="29"/>
      <c r="T3552" s="28"/>
      <c r="U3552" s="29" t="str">
        <f t="shared" si="317"/>
        <v/>
      </c>
      <c r="V3552" s="30" t="str">
        <f t="shared" si="318"/>
        <v/>
      </c>
      <c r="W3552" s="33">
        <f t="shared" si="319"/>
        <v>1258.6501036342518</v>
      </c>
    </row>
    <row r="3553" spans="1:23" x14ac:dyDescent="0.3">
      <c r="A3553" t="s">
        <v>17</v>
      </c>
      <c r="B3553" t="s">
        <v>212</v>
      </c>
      <c r="C3553" t="s">
        <v>213</v>
      </c>
      <c r="D3553" t="s">
        <v>226</v>
      </c>
      <c r="E3553" t="s">
        <v>227</v>
      </c>
      <c r="F3553">
        <v>0.2</v>
      </c>
      <c r="G3553" s="2">
        <v>1</v>
      </c>
      <c r="H3553" s="4">
        <v>126.97839999999999</v>
      </c>
      <c r="I3553" s="4">
        <v>4.3978999999999999</v>
      </c>
      <c r="J3553" s="7">
        <v>813</v>
      </c>
      <c r="K3553" s="7">
        <v>150</v>
      </c>
      <c r="L3553" s="3">
        <v>3.4599999999999999E-2</v>
      </c>
      <c r="M3553" s="5">
        <v>6.1616371599999997</v>
      </c>
      <c r="N3553" s="6">
        <v>5</v>
      </c>
      <c r="O3553" s="8">
        <f>IFERROR(VLOOKUP(C3553,Sheet2!$B$2:$G$588,6,FALSE),0)</f>
        <v>7294</v>
      </c>
      <c r="P3553" t="s">
        <v>95</v>
      </c>
      <c r="Q3553" s="2">
        <v>0.18852735570000001</v>
      </c>
      <c r="R3553" s="3">
        <v>0.18852735573526699</v>
      </c>
      <c r="S3553" s="3" t="str">
        <f t="shared" ref="S3553:S3562" si="321">IF(R3553+0.01&lt;Q3553,"Y","")</f>
        <v/>
      </c>
      <c r="T3553" s="2"/>
      <c r="U3553" s="22">
        <f t="shared" si="317"/>
        <v>0.18852735573526699</v>
      </c>
      <c r="V3553" s="10">
        <f t="shared" si="318"/>
        <v>153.27274021277208</v>
      </c>
      <c r="W3553" s="24">
        <f t="shared" si="319"/>
        <v>153.27274021277208</v>
      </c>
    </row>
    <row r="3554" spans="1:23" x14ac:dyDescent="0.3">
      <c r="A3554" t="s">
        <v>17</v>
      </c>
      <c r="B3554" t="s">
        <v>212</v>
      </c>
      <c r="C3554" t="s">
        <v>213</v>
      </c>
      <c r="D3554" t="s">
        <v>252</v>
      </c>
      <c r="E3554" t="s">
        <v>253</v>
      </c>
      <c r="F3554">
        <v>0.2</v>
      </c>
      <c r="G3554" s="2">
        <v>1</v>
      </c>
      <c r="H3554" s="4">
        <v>72.765199999999993</v>
      </c>
      <c r="I3554" s="4">
        <v>6.5381999999999998</v>
      </c>
      <c r="J3554" s="7">
        <v>727</v>
      </c>
      <c r="K3554" s="7">
        <v>135</v>
      </c>
      <c r="L3554" s="3">
        <v>8.9899999999999994E-2</v>
      </c>
      <c r="M3554" s="5">
        <v>3.7082492999999999</v>
      </c>
      <c r="N3554" s="6">
        <v>3</v>
      </c>
      <c r="O3554" s="8">
        <f>IFERROR(VLOOKUP(C3554,Sheet2!$B$2:$G$588,6,FALSE),0)</f>
        <v>7294</v>
      </c>
      <c r="P3554" t="s">
        <v>22</v>
      </c>
      <c r="Q3554" s="2">
        <v>0.1909929041</v>
      </c>
      <c r="R3554" s="3">
        <v>0.190992904082259</v>
      </c>
      <c r="S3554" s="3" t="str">
        <f t="shared" si="321"/>
        <v/>
      </c>
      <c r="T3554" s="2"/>
      <c r="U3554" s="22">
        <f t="shared" si="317"/>
        <v>0.190992904082259</v>
      </c>
      <c r="V3554" s="10">
        <f t="shared" si="318"/>
        <v>138.85184126780229</v>
      </c>
      <c r="W3554" s="24">
        <f t="shared" si="319"/>
        <v>138.85184126780229</v>
      </c>
    </row>
    <row r="3555" spans="1:23" x14ac:dyDescent="0.3">
      <c r="A3555" t="s">
        <v>17</v>
      </c>
      <c r="B3555" t="s">
        <v>212</v>
      </c>
      <c r="C3555" t="s">
        <v>213</v>
      </c>
      <c r="D3555" t="s">
        <v>244</v>
      </c>
      <c r="E3555" t="s">
        <v>245</v>
      </c>
      <c r="F3555">
        <v>0.22</v>
      </c>
      <c r="G3555" s="2">
        <v>1</v>
      </c>
      <c r="H3555" s="4">
        <v>90.158100000000005</v>
      </c>
      <c r="I3555" s="4">
        <v>4.6428000000000003</v>
      </c>
      <c r="J3555" s="7">
        <v>680</v>
      </c>
      <c r="K3555" s="7">
        <v>121</v>
      </c>
      <c r="L3555" s="3">
        <v>5.1499999999999997E-2</v>
      </c>
      <c r="M3555" s="5">
        <v>4.87864275</v>
      </c>
      <c r="N3555" s="6">
        <v>4</v>
      </c>
      <c r="O3555" s="8">
        <f>IFERROR(VLOOKUP(C3555,Sheet2!$B$2:$G$588,6,FALSE),0)</f>
        <v>7294</v>
      </c>
      <c r="P3555" t="s">
        <v>22</v>
      </c>
      <c r="Q3555" s="2">
        <v>0.1800998338</v>
      </c>
      <c r="R3555" s="3">
        <v>0.18009983384152101</v>
      </c>
      <c r="S3555" s="3" t="str">
        <f t="shared" si="321"/>
        <v/>
      </c>
      <c r="T3555" s="2"/>
      <c r="U3555" s="22">
        <f t="shared" si="317"/>
        <v>0.18009983384152101</v>
      </c>
      <c r="V3555" s="10">
        <f t="shared" si="318"/>
        <v>122.46788701223429</v>
      </c>
      <c r="W3555" s="24">
        <f t="shared" si="319"/>
        <v>122.46788701223429</v>
      </c>
    </row>
    <row r="3556" spans="1:23" x14ac:dyDescent="0.3">
      <c r="A3556" t="s">
        <v>17</v>
      </c>
      <c r="B3556" t="s">
        <v>212</v>
      </c>
      <c r="C3556" t="s">
        <v>213</v>
      </c>
      <c r="D3556" t="s">
        <v>230</v>
      </c>
      <c r="E3556" t="s">
        <v>231</v>
      </c>
      <c r="F3556">
        <v>0.1</v>
      </c>
      <c r="G3556" s="2">
        <v>1</v>
      </c>
      <c r="H3556" s="4">
        <v>121.3047</v>
      </c>
      <c r="I3556" s="4">
        <v>3.8593999999999999</v>
      </c>
      <c r="J3556" s="7">
        <v>653</v>
      </c>
      <c r="K3556" s="7">
        <v>65</v>
      </c>
      <c r="L3556" s="3">
        <v>3.1800000000000002E-2</v>
      </c>
      <c r="M3556" s="5">
        <v>5.6407432799999997</v>
      </c>
      <c r="N3556" s="6">
        <v>5</v>
      </c>
      <c r="O3556" s="8">
        <f>IFERROR(VLOOKUP(C3556,Sheet2!$B$2:$G$588,6,FALSE),0)</f>
        <v>7294</v>
      </c>
      <c r="P3556" t="s">
        <v>95</v>
      </c>
      <c r="Q3556" s="2">
        <v>0.1135919941</v>
      </c>
      <c r="R3556" s="3">
        <v>0.1</v>
      </c>
      <c r="S3556" s="3" t="str">
        <f t="shared" si="321"/>
        <v>Y</v>
      </c>
      <c r="T3556" s="2"/>
      <c r="U3556" s="22">
        <f t="shared" si="317"/>
        <v>0.1</v>
      </c>
      <c r="V3556" s="10">
        <f t="shared" si="318"/>
        <v>65.3</v>
      </c>
      <c r="W3556" s="24">
        <f t="shared" si="319"/>
        <v>65.3</v>
      </c>
    </row>
    <row r="3557" spans="1:23" x14ac:dyDescent="0.3">
      <c r="A3557" t="s">
        <v>17</v>
      </c>
      <c r="B3557" t="s">
        <v>212</v>
      </c>
      <c r="C3557" t="s">
        <v>213</v>
      </c>
      <c r="D3557" t="s">
        <v>238</v>
      </c>
      <c r="E3557" t="s">
        <v>239</v>
      </c>
      <c r="F3557">
        <v>0.25</v>
      </c>
      <c r="G3557" s="2">
        <v>1</v>
      </c>
      <c r="H3557" s="4">
        <v>70.646299999999997</v>
      </c>
      <c r="I3557" s="4">
        <v>10.610200000000001</v>
      </c>
      <c r="J3557" s="7">
        <v>578</v>
      </c>
      <c r="K3557" s="7">
        <v>101</v>
      </c>
      <c r="L3557" s="3">
        <v>0.1502</v>
      </c>
      <c r="M3557" s="5">
        <v>1.8146745399999999</v>
      </c>
      <c r="N3557" s="6">
        <v>1.5</v>
      </c>
      <c r="O3557" s="8">
        <f>IFERROR(VLOOKUP(C3557,Sheet2!$B$2:$G$588,6,FALSE),0)</f>
        <v>7294</v>
      </c>
      <c r="P3557" t="s">
        <v>162</v>
      </c>
      <c r="Q3557" s="2">
        <v>0.1734054961</v>
      </c>
      <c r="R3557" s="3">
        <v>0.173405496124755</v>
      </c>
      <c r="S3557" s="3" t="str">
        <f t="shared" si="321"/>
        <v/>
      </c>
      <c r="T3557" s="2"/>
      <c r="U3557" s="22">
        <f t="shared" si="317"/>
        <v>0.173405496124755</v>
      </c>
      <c r="V3557" s="10">
        <f t="shared" si="318"/>
        <v>100.22837676010839</v>
      </c>
      <c r="W3557" s="24">
        <f t="shared" si="319"/>
        <v>100.22837676010839</v>
      </c>
    </row>
    <row r="3558" spans="1:23" x14ac:dyDescent="0.3">
      <c r="A3558" t="s">
        <v>17</v>
      </c>
      <c r="B3558" t="s">
        <v>212</v>
      </c>
      <c r="C3558" t="s">
        <v>213</v>
      </c>
      <c r="D3558" t="s">
        <v>216</v>
      </c>
      <c r="E3558" t="s">
        <v>217</v>
      </c>
      <c r="F3558">
        <v>0.25</v>
      </c>
      <c r="G3558" s="2">
        <v>1</v>
      </c>
      <c r="H3558" s="4">
        <v>119.39749999999999</v>
      </c>
      <c r="I3558" s="4">
        <v>20.2089</v>
      </c>
      <c r="J3558" s="7">
        <v>563</v>
      </c>
      <c r="K3558" s="7">
        <v>107</v>
      </c>
      <c r="L3558" s="3">
        <v>0.16930000000000001</v>
      </c>
      <c r="M3558" s="5">
        <v>0.92912539000000005</v>
      </c>
      <c r="N3558" s="6">
        <v>0.75</v>
      </c>
      <c r="O3558" s="8">
        <f>IFERROR(VLOOKUP(C3558,Sheet2!$B$2:$G$588,6,FALSE),0)</f>
        <v>7294</v>
      </c>
      <c r="P3558" t="s">
        <v>22</v>
      </c>
      <c r="Q3558" s="2">
        <v>0.19278925020000001</v>
      </c>
      <c r="R3558" s="3">
        <v>0.192789250162055</v>
      </c>
      <c r="S3558" s="3" t="str">
        <f t="shared" si="321"/>
        <v/>
      </c>
      <c r="T3558" s="2"/>
      <c r="U3558" s="22">
        <f t="shared" si="317"/>
        <v>0.192789250162055</v>
      </c>
      <c r="V3558" s="10">
        <f t="shared" si="318"/>
        <v>108.54034784123697</v>
      </c>
      <c r="W3558" s="24">
        <f t="shared" si="319"/>
        <v>108.54034784123697</v>
      </c>
    </row>
    <row r="3559" spans="1:23" x14ac:dyDescent="0.3">
      <c r="A3559" t="s">
        <v>17</v>
      </c>
      <c r="B3559" t="s">
        <v>212</v>
      </c>
      <c r="C3559" t="s">
        <v>213</v>
      </c>
      <c r="D3559" t="s">
        <v>236</v>
      </c>
      <c r="E3559" t="s">
        <v>237</v>
      </c>
      <c r="F3559">
        <v>0.2</v>
      </c>
      <c r="G3559" s="2">
        <v>1</v>
      </c>
      <c r="H3559" s="4">
        <v>90.373699999999999</v>
      </c>
      <c r="I3559" s="4">
        <v>4.3323999999999998</v>
      </c>
      <c r="J3559" s="7">
        <v>472</v>
      </c>
      <c r="K3559" s="7">
        <v>82</v>
      </c>
      <c r="L3559" s="3">
        <v>4.7899999999999998E-2</v>
      </c>
      <c r="M3559" s="5">
        <v>3.6279454000000002</v>
      </c>
      <c r="N3559" s="6">
        <v>3</v>
      </c>
      <c r="O3559" s="8">
        <f>IFERROR(VLOOKUP(C3559,Sheet2!$B$2:$G$588,6,FALSE),0)</f>
        <v>7294</v>
      </c>
      <c r="P3559" t="s">
        <v>22</v>
      </c>
      <c r="Q3559" s="2">
        <v>0.17308567990000001</v>
      </c>
      <c r="R3559" s="3">
        <v>0.173085679851887</v>
      </c>
      <c r="S3559" s="3" t="str">
        <f t="shared" si="321"/>
        <v/>
      </c>
      <c r="T3559" s="2"/>
      <c r="U3559" s="22">
        <f t="shared" si="317"/>
        <v>0.173085679851887</v>
      </c>
      <c r="V3559" s="10">
        <f t="shared" si="318"/>
        <v>81.696440890090656</v>
      </c>
      <c r="W3559" s="24">
        <f t="shared" si="319"/>
        <v>81.696440890090656</v>
      </c>
    </row>
    <row r="3560" spans="1:23" x14ac:dyDescent="0.3">
      <c r="A3560" t="s">
        <v>17</v>
      </c>
      <c r="B3560" t="s">
        <v>212</v>
      </c>
      <c r="C3560" t="s">
        <v>213</v>
      </c>
      <c r="D3560" t="s">
        <v>254</v>
      </c>
      <c r="E3560" t="s">
        <v>255</v>
      </c>
      <c r="F3560">
        <v>0.3</v>
      </c>
      <c r="G3560" s="2">
        <v>1</v>
      </c>
      <c r="H3560" s="4">
        <v>54.832599999999999</v>
      </c>
      <c r="I3560" s="4">
        <v>7.8871000000000002</v>
      </c>
      <c r="J3560" s="7">
        <v>439</v>
      </c>
      <c r="K3560" s="7">
        <v>84</v>
      </c>
      <c r="L3560" s="3">
        <v>0.14380000000000001</v>
      </c>
      <c r="M3560" s="5">
        <v>1.8558359</v>
      </c>
      <c r="N3560" s="6">
        <v>1.5</v>
      </c>
      <c r="O3560" s="8">
        <f>IFERROR(VLOOKUP(C3560,Sheet2!$B$2:$G$588,6,FALSE),0)</f>
        <v>7294</v>
      </c>
      <c r="P3560" t="s">
        <v>162</v>
      </c>
      <c r="Q3560" s="2">
        <v>0.1917388813</v>
      </c>
      <c r="R3560" s="3">
        <v>0.191738881346701</v>
      </c>
      <c r="S3560" s="3" t="str">
        <f t="shared" si="321"/>
        <v/>
      </c>
      <c r="T3560" s="2"/>
      <c r="U3560" s="22">
        <f t="shared" si="317"/>
        <v>0.191738881346701</v>
      </c>
      <c r="V3560" s="10">
        <f t="shared" si="318"/>
        <v>84.173368911201734</v>
      </c>
      <c r="W3560" s="24">
        <f t="shared" si="319"/>
        <v>84.173368911201734</v>
      </c>
    </row>
    <row r="3561" spans="1:23" x14ac:dyDescent="0.3">
      <c r="A3561" t="s">
        <v>17</v>
      </c>
      <c r="B3561" t="s">
        <v>212</v>
      </c>
      <c r="C3561" t="s">
        <v>213</v>
      </c>
      <c r="D3561" t="s">
        <v>242</v>
      </c>
      <c r="E3561" t="s">
        <v>243</v>
      </c>
      <c r="F3561">
        <v>0.15</v>
      </c>
      <c r="G3561" s="2">
        <v>1</v>
      </c>
      <c r="H3561" s="4">
        <v>94.0809</v>
      </c>
      <c r="I3561" s="4">
        <v>2.9361999999999999</v>
      </c>
      <c r="J3561" s="7">
        <v>370</v>
      </c>
      <c r="K3561" s="7">
        <v>55</v>
      </c>
      <c r="L3561" s="3">
        <v>3.1199999999999999E-2</v>
      </c>
      <c r="M3561" s="5">
        <v>4.1957111899999999</v>
      </c>
      <c r="N3561" s="6">
        <v>3.5</v>
      </c>
      <c r="O3561" s="8">
        <f>IFERROR(VLOOKUP(C3561,Sheet2!$B$2:$G$588,6,FALSE),0)</f>
        <v>7294</v>
      </c>
      <c r="P3561" t="s">
        <v>22</v>
      </c>
      <c r="Q3561" s="2">
        <v>0.16581484299999999</v>
      </c>
      <c r="R3561" s="3">
        <v>0.15</v>
      </c>
      <c r="S3561" s="3" t="str">
        <f t="shared" si="321"/>
        <v>Y</v>
      </c>
      <c r="T3561" s="2"/>
      <c r="U3561" s="22">
        <f t="shared" si="317"/>
        <v>0.15</v>
      </c>
      <c r="V3561" s="10">
        <f t="shared" si="318"/>
        <v>55.5</v>
      </c>
      <c r="W3561" s="24">
        <f t="shared" si="319"/>
        <v>55.5</v>
      </c>
    </row>
    <row r="3562" spans="1:23" x14ac:dyDescent="0.3">
      <c r="A3562" t="s">
        <v>17</v>
      </c>
      <c r="B3562" t="s">
        <v>212</v>
      </c>
      <c r="C3562" t="s">
        <v>213</v>
      </c>
      <c r="D3562" t="s">
        <v>240</v>
      </c>
      <c r="E3562" t="s">
        <v>241</v>
      </c>
      <c r="F3562">
        <v>0.18</v>
      </c>
      <c r="G3562" s="2">
        <v>1</v>
      </c>
      <c r="H3562" s="4">
        <v>51.956499999999998</v>
      </c>
      <c r="I3562" s="4">
        <v>5.0480999999999998</v>
      </c>
      <c r="J3562" s="7">
        <v>319</v>
      </c>
      <c r="K3562" s="7">
        <v>46</v>
      </c>
      <c r="L3562" s="3">
        <v>9.7199999999999995E-2</v>
      </c>
      <c r="M3562" s="5">
        <v>2.1034680899999998</v>
      </c>
      <c r="N3562" s="6">
        <v>1.8</v>
      </c>
      <c r="O3562" s="8">
        <f>IFERROR(VLOOKUP(C3562,Sheet2!$B$2:$G$588,6,FALSE),0)</f>
        <v>7294</v>
      </c>
      <c r="P3562" t="s">
        <v>92</v>
      </c>
      <c r="Q3562" s="2">
        <v>0.14427035399999999</v>
      </c>
      <c r="R3562" s="3">
        <v>0.144270354046592</v>
      </c>
      <c r="S3562" s="3" t="str">
        <f t="shared" si="321"/>
        <v/>
      </c>
      <c r="T3562" s="2"/>
      <c r="U3562" s="22">
        <f t="shared" si="317"/>
        <v>0.144270354046592</v>
      </c>
      <c r="V3562" s="10">
        <f t="shared" si="318"/>
        <v>46.022242940862846</v>
      </c>
      <c r="W3562" s="24">
        <f t="shared" si="319"/>
        <v>46.022242940862846</v>
      </c>
    </row>
    <row r="3563" spans="1:23" x14ac:dyDescent="0.3">
      <c r="A3563" t="s">
        <v>17</v>
      </c>
      <c r="B3563" t="s">
        <v>212</v>
      </c>
      <c r="C3563" t="s">
        <v>213</v>
      </c>
      <c r="D3563" s="1" t="s">
        <v>218</v>
      </c>
      <c r="E3563" t="s">
        <v>219</v>
      </c>
      <c r="F3563">
        <v>0.3</v>
      </c>
      <c r="G3563" s="2">
        <v>0</v>
      </c>
      <c r="H3563" s="4">
        <v>38.426299999999998</v>
      </c>
      <c r="I3563" s="4">
        <v>6.5016999999999996</v>
      </c>
      <c r="J3563" s="7">
        <v>244</v>
      </c>
      <c r="K3563" s="7">
        <v>49</v>
      </c>
      <c r="L3563" s="3">
        <v>0.16919999999999999</v>
      </c>
      <c r="M3563" s="5">
        <v>1.24938697</v>
      </c>
      <c r="N3563" s="6">
        <v>1</v>
      </c>
      <c r="O3563" s="8">
        <f>IFERROR(VLOOKUP(C3563,Sheet2!$B$2:$G$588,6,FALSE),0)</f>
        <v>7294</v>
      </c>
      <c r="P3563" t="s">
        <v>22</v>
      </c>
      <c r="Q3563" s="2">
        <v>0.19960747140000001</v>
      </c>
      <c r="R3563" s="3">
        <v>0.19960747140889901</v>
      </c>
      <c r="U3563" s="22">
        <f t="shared" si="317"/>
        <v>0.19960747140889901</v>
      </c>
      <c r="V3563" s="10">
        <f t="shared" si="318"/>
        <v>48.704223023771355</v>
      </c>
      <c r="W3563" s="24">
        <f t="shared" si="319"/>
        <v>48.704223023771355</v>
      </c>
    </row>
    <row r="3564" spans="1:23" x14ac:dyDescent="0.3">
      <c r="A3564" t="s">
        <v>17</v>
      </c>
      <c r="B3564" t="s">
        <v>212</v>
      </c>
      <c r="C3564" t="s">
        <v>213</v>
      </c>
      <c r="D3564" t="s">
        <v>214</v>
      </c>
      <c r="E3564" t="s">
        <v>215</v>
      </c>
      <c r="F3564">
        <v>0.15</v>
      </c>
      <c r="G3564" s="2">
        <v>1</v>
      </c>
      <c r="H3564" s="4">
        <v>65.063100000000006</v>
      </c>
      <c r="I3564" s="4">
        <v>1.9669000000000001</v>
      </c>
      <c r="J3564" s="7">
        <v>242</v>
      </c>
      <c r="K3564" s="7">
        <v>34</v>
      </c>
      <c r="L3564" s="3">
        <v>3.0200000000000001E-2</v>
      </c>
      <c r="M3564" s="5">
        <v>4.1068201599999998</v>
      </c>
      <c r="N3564" s="6">
        <v>3.5</v>
      </c>
      <c r="O3564" s="8">
        <f>IFERROR(VLOOKUP(C3564,Sheet2!$B$2:$G$588,6,FALSE),0)</f>
        <v>7294</v>
      </c>
      <c r="P3564" t="s">
        <v>22</v>
      </c>
      <c r="Q3564" s="2">
        <v>0.14775912720000001</v>
      </c>
      <c r="R3564" s="3">
        <v>0.14775912717291501</v>
      </c>
      <c r="S3564" s="3" t="str">
        <f>IF(R3564+0.01&lt;Q3564,"Y","")</f>
        <v/>
      </c>
      <c r="T3564" s="2"/>
      <c r="U3564" s="22">
        <f t="shared" si="317"/>
        <v>0.14775912717291501</v>
      </c>
      <c r="V3564" s="10">
        <f t="shared" si="318"/>
        <v>35.75770877584543</v>
      </c>
      <c r="W3564" s="24">
        <f t="shared" si="319"/>
        <v>35.75770877584543</v>
      </c>
    </row>
    <row r="3565" spans="1:23" x14ac:dyDescent="0.3">
      <c r="A3565" t="s">
        <v>17</v>
      </c>
      <c r="B3565" t="s">
        <v>212</v>
      </c>
      <c r="C3565" t="s">
        <v>213</v>
      </c>
      <c r="D3565" t="s">
        <v>222</v>
      </c>
      <c r="E3565" t="s">
        <v>223</v>
      </c>
      <c r="F3565">
        <v>0.2</v>
      </c>
      <c r="G3565" s="2">
        <v>0</v>
      </c>
      <c r="H3565" s="4">
        <v>15.2844</v>
      </c>
      <c r="I3565" s="4">
        <v>1.8502000000000001</v>
      </c>
      <c r="J3565" s="7">
        <v>226</v>
      </c>
      <c r="K3565" s="7">
        <v>45</v>
      </c>
      <c r="L3565" s="3">
        <v>0.1211</v>
      </c>
      <c r="M3565" s="5">
        <v>4.0686484199999997</v>
      </c>
      <c r="N3565" s="6">
        <v>3.1</v>
      </c>
      <c r="O3565" s="8">
        <f>IFERROR(VLOOKUP(C3565,Sheet2!$B$2:$G$588,6,FALSE),0)</f>
        <v>7294</v>
      </c>
      <c r="P3565" t="s">
        <v>92</v>
      </c>
      <c r="Q3565" s="2">
        <v>0.23807621579999999</v>
      </c>
      <c r="R3565" s="3">
        <v>0.2</v>
      </c>
      <c r="U3565" s="22">
        <f t="shared" si="317"/>
        <v>0.2</v>
      </c>
      <c r="V3565" s="10">
        <f t="shared" si="318"/>
        <v>45.2</v>
      </c>
      <c r="W3565" s="24">
        <f t="shared" si="319"/>
        <v>45.2</v>
      </c>
    </row>
    <row r="3566" spans="1:23" x14ac:dyDescent="0.3">
      <c r="A3566" t="s">
        <v>17</v>
      </c>
      <c r="B3566" t="s">
        <v>212</v>
      </c>
      <c r="C3566" t="s">
        <v>213</v>
      </c>
      <c r="D3566" t="s">
        <v>234</v>
      </c>
      <c r="E3566" t="s">
        <v>235</v>
      </c>
      <c r="F3566">
        <v>0.3</v>
      </c>
      <c r="G3566" s="2">
        <v>1</v>
      </c>
      <c r="H3566" s="4">
        <v>54.838900000000002</v>
      </c>
      <c r="I3566" s="4">
        <v>4.5726000000000004</v>
      </c>
      <c r="J3566" s="7">
        <v>224</v>
      </c>
      <c r="K3566" s="7">
        <v>32</v>
      </c>
      <c r="L3566" s="3">
        <v>8.3400000000000002E-2</v>
      </c>
      <c r="M3566" s="5">
        <v>1.6358238599999999</v>
      </c>
      <c r="N3566" s="6">
        <v>1.4</v>
      </c>
      <c r="O3566" s="8">
        <f>IFERROR(VLOOKUP(C3566,Sheet2!$B$2:$G$588,6,FALSE),0)</f>
        <v>7294</v>
      </c>
      <c r="P3566" t="s">
        <v>162</v>
      </c>
      <c r="Q3566" s="2">
        <v>0.14416213310000001</v>
      </c>
      <c r="R3566" s="3">
        <v>0.14416213310109199</v>
      </c>
      <c r="S3566" s="3" t="str">
        <f>IF(R3566+0.01&lt;Q3566,"Y","")</f>
        <v/>
      </c>
      <c r="T3566" s="2"/>
      <c r="U3566" s="22">
        <f t="shared" si="317"/>
        <v>0.14416213310109199</v>
      </c>
      <c r="V3566" s="10">
        <f t="shared" si="318"/>
        <v>32.292317814644605</v>
      </c>
      <c r="W3566" s="24">
        <f t="shared" si="319"/>
        <v>32.292317814644605</v>
      </c>
    </row>
    <row r="3567" spans="1:23" x14ac:dyDescent="0.3">
      <c r="A3567" t="s">
        <v>17</v>
      </c>
      <c r="B3567" t="s">
        <v>212</v>
      </c>
      <c r="C3567" t="s">
        <v>213</v>
      </c>
      <c r="D3567" t="s">
        <v>220</v>
      </c>
      <c r="E3567" t="s">
        <v>221</v>
      </c>
      <c r="F3567">
        <v>0.25</v>
      </c>
      <c r="G3567" s="2">
        <v>0</v>
      </c>
      <c r="H3567" s="4">
        <v>10.9511</v>
      </c>
      <c r="I3567" s="4">
        <v>1.1451</v>
      </c>
      <c r="J3567" s="7">
        <v>176</v>
      </c>
      <c r="K3567" s="7">
        <v>38</v>
      </c>
      <c r="L3567" s="3">
        <v>0.1046</v>
      </c>
      <c r="M3567" s="5">
        <v>5.1182022299999996</v>
      </c>
      <c r="N3567" s="6">
        <v>4</v>
      </c>
      <c r="O3567" s="8">
        <f>IFERROR(VLOOKUP(C3567,Sheet2!$B$2:$G$588,6,FALSE),0)</f>
        <v>7294</v>
      </c>
      <c r="P3567" t="s">
        <v>92</v>
      </c>
      <c r="Q3567" s="2">
        <v>0.21847558619999999</v>
      </c>
      <c r="R3567" s="3">
        <v>0.21847558619815499</v>
      </c>
      <c r="U3567" s="22">
        <f t="shared" si="317"/>
        <v>0.21847558619815499</v>
      </c>
      <c r="V3567" s="10">
        <f t="shared" si="318"/>
        <v>38.451703170875277</v>
      </c>
      <c r="W3567" s="24">
        <f t="shared" si="319"/>
        <v>38.451703170875277</v>
      </c>
    </row>
    <row r="3568" spans="1:23" x14ac:dyDescent="0.3">
      <c r="A3568" t="s">
        <v>17</v>
      </c>
      <c r="B3568" t="s">
        <v>212</v>
      </c>
      <c r="C3568" t="s">
        <v>213</v>
      </c>
      <c r="D3568" t="s">
        <v>246</v>
      </c>
      <c r="E3568" t="s">
        <v>247</v>
      </c>
      <c r="F3568">
        <v>0.25</v>
      </c>
      <c r="G3568" s="2">
        <v>0</v>
      </c>
      <c r="H3568" s="4">
        <v>10.884499999999999</v>
      </c>
      <c r="I3568" s="4">
        <v>1.1927000000000001</v>
      </c>
      <c r="J3568" s="7">
        <v>172</v>
      </c>
      <c r="K3568" s="7">
        <v>38</v>
      </c>
      <c r="L3568" s="3">
        <v>0.1096</v>
      </c>
      <c r="M3568" s="5">
        <v>4.8181758300000004</v>
      </c>
      <c r="N3568" s="6">
        <v>3.75</v>
      </c>
      <c r="O3568" s="8">
        <f>IFERROR(VLOOKUP(C3568,Sheet2!$B$2:$G$588,6,FALSE),0)</f>
        <v>7294</v>
      </c>
      <c r="P3568" t="s">
        <v>92</v>
      </c>
      <c r="Q3568" s="2">
        <v>0.2216971458</v>
      </c>
      <c r="R3568" s="3">
        <v>0.22169714581890901</v>
      </c>
      <c r="U3568" s="22">
        <f t="shared" si="317"/>
        <v>0.22169714581890901</v>
      </c>
      <c r="V3568" s="10">
        <f t="shared" si="318"/>
        <v>38.131909080852353</v>
      </c>
      <c r="W3568" s="24">
        <f t="shared" si="319"/>
        <v>38.131909080852353</v>
      </c>
    </row>
    <row r="3569" spans="1:23" x14ac:dyDescent="0.3">
      <c r="A3569" t="s">
        <v>17</v>
      </c>
      <c r="B3569" t="s">
        <v>212</v>
      </c>
      <c r="C3569" t="s">
        <v>213</v>
      </c>
      <c r="D3569" t="s">
        <v>224</v>
      </c>
      <c r="E3569" t="s">
        <v>225</v>
      </c>
      <c r="F3569">
        <v>0.25</v>
      </c>
      <c r="G3569" s="2">
        <v>0</v>
      </c>
      <c r="H3569" s="4">
        <v>11.321899999999999</v>
      </c>
      <c r="I3569" s="4">
        <v>0.90610000000000002</v>
      </c>
      <c r="J3569" s="7">
        <v>170</v>
      </c>
      <c r="K3569" s="7">
        <v>34</v>
      </c>
      <c r="L3569" s="3">
        <v>0.08</v>
      </c>
      <c r="M3569" s="5">
        <v>6.2668295799999996</v>
      </c>
      <c r="N3569" s="6">
        <v>5</v>
      </c>
      <c r="O3569" s="8">
        <f>IFERROR(VLOOKUP(C3569,Sheet2!$B$2:$G$588,6,FALSE),0)</f>
        <v>7294</v>
      </c>
      <c r="P3569" t="s">
        <v>92</v>
      </c>
      <c r="Q3569" s="2">
        <v>0.2021484006</v>
      </c>
      <c r="R3569" s="3">
        <v>0.20214840064904799</v>
      </c>
      <c r="U3569" s="22">
        <f t="shared" si="317"/>
        <v>0.20214840064904799</v>
      </c>
      <c r="V3569" s="10">
        <f t="shared" si="318"/>
        <v>34.365228110338158</v>
      </c>
      <c r="W3569" s="24">
        <f t="shared" si="319"/>
        <v>34.365228110338158</v>
      </c>
    </row>
    <row r="3570" spans="1:23" x14ac:dyDescent="0.3">
      <c r="A3570" t="s">
        <v>17</v>
      </c>
      <c r="B3570" t="s">
        <v>212</v>
      </c>
      <c r="C3570" t="s">
        <v>213</v>
      </c>
      <c r="D3570" t="s">
        <v>232</v>
      </c>
      <c r="E3570" t="s">
        <v>233</v>
      </c>
      <c r="F3570">
        <v>0.2</v>
      </c>
      <c r="G3570" s="2">
        <v>0</v>
      </c>
      <c r="H3570" s="4">
        <v>22.154900000000001</v>
      </c>
      <c r="I3570" s="4">
        <v>0.74309999999999998</v>
      </c>
      <c r="J3570" s="7">
        <v>102</v>
      </c>
      <c r="K3570" s="7">
        <v>12</v>
      </c>
      <c r="L3570" s="3">
        <v>3.3500000000000002E-2</v>
      </c>
      <c r="M3570" s="5">
        <v>4.5577718000000003</v>
      </c>
      <c r="N3570" s="6">
        <v>4</v>
      </c>
      <c r="O3570" s="8">
        <f>IFERROR(VLOOKUP(C3570,Sheet2!$B$2:$G$588,6,FALSE),0)</f>
        <v>7294</v>
      </c>
      <c r="P3570" t="s">
        <v>92</v>
      </c>
      <c r="Q3570" s="2">
        <v>0.12237817550000001</v>
      </c>
      <c r="R3570" s="3">
        <v>0.122378175452656</v>
      </c>
      <c r="U3570" s="22">
        <f t="shared" si="317"/>
        <v>0.122378175452656</v>
      </c>
      <c r="V3570" s="10">
        <f t="shared" si="318"/>
        <v>12.482573896170912</v>
      </c>
      <c r="W3570" s="24">
        <f t="shared" si="319"/>
        <v>12.482573896170912</v>
      </c>
    </row>
    <row r="3571" spans="1:23" x14ac:dyDescent="0.3">
      <c r="A3571" t="s">
        <v>17</v>
      </c>
      <c r="B3571" t="s">
        <v>212</v>
      </c>
      <c r="C3571" t="s">
        <v>213</v>
      </c>
      <c r="D3571" t="s">
        <v>250</v>
      </c>
      <c r="E3571" t="s">
        <v>251</v>
      </c>
      <c r="F3571">
        <v>0.15</v>
      </c>
      <c r="G3571" s="2">
        <v>0</v>
      </c>
      <c r="H3571" s="4">
        <v>8.3871000000000002</v>
      </c>
      <c r="I3571" s="4">
        <v>0.38340000000000002</v>
      </c>
      <c r="J3571" s="7">
        <v>58</v>
      </c>
      <c r="K3571" s="7">
        <v>9</v>
      </c>
      <c r="L3571" s="3">
        <v>4.5699999999999998E-2</v>
      </c>
      <c r="M3571" s="5">
        <v>5.0005588699999999</v>
      </c>
      <c r="N3571" s="6">
        <v>4</v>
      </c>
      <c r="O3571" s="8">
        <f>IFERROR(VLOOKUP(C3571,Sheet2!$B$2:$G$588,6,FALSE),0)</f>
        <v>7294</v>
      </c>
      <c r="P3571" t="s">
        <v>92</v>
      </c>
      <c r="Q3571" s="2">
        <v>0.20008940880000001</v>
      </c>
      <c r="R3571" s="3">
        <v>0.15</v>
      </c>
      <c r="U3571" s="22">
        <f t="shared" si="317"/>
        <v>0.15</v>
      </c>
      <c r="V3571" s="10">
        <f t="shared" si="318"/>
        <v>8.6999999999999993</v>
      </c>
      <c r="W3571" s="24">
        <f t="shared" si="319"/>
        <v>8.6999999999999993</v>
      </c>
    </row>
    <row r="3572" spans="1:23" x14ac:dyDescent="0.3">
      <c r="A3572" t="s">
        <v>17</v>
      </c>
      <c r="B3572" t="s">
        <v>212</v>
      </c>
      <c r="C3572" t="s">
        <v>213</v>
      </c>
      <c r="D3572" t="s">
        <v>228</v>
      </c>
      <c r="E3572" t="s">
        <v>229</v>
      </c>
      <c r="F3572">
        <v>0.25</v>
      </c>
      <c r="G3572" s="2">
        <v>0</v>
      </c>
      <c r="H3572" s="4">
        <v>6.5224000000000002</v>
      </c>
      <c r="I3572" s="4">
        <v>0.4239</v>
      </c>
      <c r="J3572" s="7">
        <v>36</v>
      </c>
      <c r="K3572" s="7">
        <v>4</v>
      </c>
      <c r="L3572" s="3">
        <v>6.5000000000000002E-2</v>
      </c>
      <c r="M3572" s="5">
        <v>2.8425514000000001</v>
      </c>
      <c r="N3572" s="6">
        <v>2.5</v>
      </c>
      <c r="O3572" s="8">
        <f>IFERROR(VLOOKUP(C3572,Sheet2!$B$2:$G$588,6,FALSE),0)</f>
        <v>7294</v>
      </c>
      <c r="P3572" t="s">
        <v>22</v>
      </c>
      <c r="Q3572" s="2">
        <v>0.1205084273</v>
      </c>
      <c r="R3572" s="3">
        <v>0.120508427349312</v>
      </c>
      <c r="U3572" s="22">
        <f t="shared" si="317"/>
        <v>0.120508427349312</v>
      </c>
      <c r="V3572" s="10">
        <f t="shared" si="318"/>
        <v>4.3383033845752319</v>
      </c>
      <c r="W3572" s="24">
        <f t="shared" si="319"/>
        <v>4.3383033845752319</v>
      </c>
    </row>
    <row r="3573" spans="1:23" x14ac:dyDescent="0.3">
      <c r="A3573" t="s">
        <v>17</v>
      </c>
      <c r="B3573" t="s">
        <v>212</v>
      </c>
      <c r="C3573" t="s">
        <v>213</v>
      </c>
      <c r="D3573" t="s">
        <v>248</v>
      </c>
      <c r="E3573" t="s">
        <v>249</v>
      </c>
      <c r="F3573">
        <v>0.25</v>
      </c>
      <c r="G3573" s="2">
        <v>0</v>
      </c>
      <c r="H3573" s="4">
        <v>5.1069000000000004</v>
      </c>
      <c r="I3573" s="4">
        <v>0.59309999999999996</v>
      </c>
      <c r="J3573" s="7">
        <v>31</v>
      </c>
      <c r="K3573" s="7">
        <v>4</v>
      </c>
      <c r="L3573" s="3">
        <v>0.11609999999999999</v>
      </c>
      <c r="M3573" s="5">
        <v>1.7333212899999999</v>
      </c>
      <c r="N3573" s="6">
        <v>1.5</v>
      </c>
      <c r="O3573" s="8">
        <f>IFERROR(VLOOKUP(C3573,Sheet2!$B$2:$G$588,6,FALSE),0)</f>
        <v>7294</v>
      </c>
      <c r="P3573" t="s">
        <v>22</v>
      </c>
      <c r="Q3573" s="2">
        <v>0.1346093723</v>
      </c>
      <c r="R3573" s="3">
        <v>0.13460937228610101</v>
      </c>
      <c r="U3573" s="22">
        <f t="shared" si="317"/>
        <v>0.13460937228610101</v>
      </c>
      <c r="V3573" s="10">
        <f t="shared" si="318"/>
        <v>4.1728905408691315</v>
      </c>
      <c r="W3573" s="24">
        <f t="shared" si="319"/>
        <v>4.1728905408691315</v>
      </c>
    </row>
    <row r="3574" spans="1:23" hidden="1" x14ac:dyDescent="0.3">
      <c r="A3574" s="27" t="s">
        <v>33</v>
      </c>
      <c r="B3574" s="27" t="s">
        <v>6499</v>
      </c>
      <c r="C3574" s="27" t="s">
        <v>6500</v>
      </c>
      <c r="D3574" t="s">
        <v>34</v>
      </c>
      <c r="E3574" s="27"/>
      <c r="F3574">
        <v>0.31240000000000001</v>
      </c>
      <c r="G3574" s="28">
        <v>0.99948506999999998</v>
      </c>
      <c r="H3574" s="4">
        <v>4527.3810000000003</v>
      </c>
      <c r="I3574" s="4">
        <v>471.74270000000001</v>
      </c>
      <c r="J3574" s="7">
        <v>6777</v>
      </c>
      <c r="K3574" s="7">
        <v>2075</v>
      </c>
      <c r="L3574" s="29">
        <v>0.1042</v>
      </c>
      <c r="M3574" s="30">
        <v>0.47882755999999999</v>
      </c>
      <c r="N3574" s="31">
        <v>0.20238</v>
      </c>
      <c r="O3574" s="32">
        <f>IFERROR(VLOOKUP(C3574,Sheet2!$B$2:$G$588,6,FALSE),0)</f>
        <v>6777</v>
      </c>
      <c r="P3574" s="27"/>
      <c r="Q3574" s="28">
        <v>0.57734262690000004</v>
      </c>
      <c r="R3574" s="29">
        <v>0.31235280728573001</v>
      </c>
      <c r="S3574" s="29"/>
      <c r="T3574" s="28"/>
      <c r="U3574" s="29" t="str">
        <f t="shared" si="317"/>
        <v/>
      </c>
      <c r="V3574" s="30" t="str">
        <f t="shared" si="318"/>
        <v/>
      </c>
      <c r="W3574" s="33">
        <f t="shared" si="319"/>
        <v>2115.0499999999997</v>
      </c>
    </row>
    <row r="3575" spans="1:23" x14ac:dyDescent="0.3">
      <c r="A3575" t="s">
        <v>17</v>
      </c>
      <c r="B3575" t="s">
        <v>6499</v>
      </c>
      <c r="C3575" t="s">
        <v>6500</v>
      </c>
      <c r="D3575" t="s">
        <v>6511</v>
      </c>
      <c r="E3575" t="s">
        <v>6512</v>
      </c>
      <c r="F3575">
        <v>0.3</v>
      </c>
      <c r="G3575" s="2">
        <v>1</v>
      </c>
      <c r="H3575" s="4">
        <v>309.55779999999999</v>
      </c>
      <c r="I3575" s="4">
        <v>88.025099999999995</v>
      </c>
      <c r="J3575" s="7">
        <v>820</v>
      </c>
      <c r="K3575" s="7">
        <v>228</v>
      </c>
      <c r="L3575" s="3">
        <v>0.28439999999999999</v>
      </c>
      <c r="M3575" s="5">
        <v>0.31063592000000001</v>
      </c>
      <c r="N3575" s="6">
        <v>0.2</v>
      </c>
      <c r="O3575" s="8">
        <f>IFERROR(VLOOKUP(C3575,Sheet2!$B$2:$G$588,6,FALSE),0)</f>
        <v>6777</v>
      </c>
      <c r="P3575" t="s">
        <v>22</v>
      </c>
      <c r="Q3575" s="2">
        <v>0.35615945970000001</v>
      </c>
      <c r="R3575" s="3">
        <v>0.3</v>
      </c>
      <c r="S3575" s="3" t="str">
        <f t="shared" ref="S3575:S3587" si="322">IF(R3575+0.01&lt;Q3575,"Y","")</f>
        <v>Y</v>
      </c>
      <c r="T3575" s="2"/>
      <c r="U3575" s="22">
        <f t="shared" si="317"/>
        <v>0.3</v>
      </c>
      <c r="V3575" s="10">
        <f t="shared" si="318"/>
        <v>246</v>
      </c>
      <c r="W3575" s="24">
        <f t="shared" si="319"/>
        <v>246</v>
      </c>
    </row>
    <row r="3576" spans="1:23" x14ac:dyDescent="0.3">
      <c r="A3576" t="s">
        <v>17</v>
      </c>
      <c r="B3576" t="s">
        <v>6499</v>
      </c>
      <c r="C3576" t="s">
        <v>6500</v>
      </c>
      <c r="D3576" t="s">
        <v>6515</v>
      </c>
      <c r="E3576" t="s">
        <v>6516</v>
      </c>
      <c r="F3576">
        <v>0.3</v>
      </c>
      <c r="G3576" s="2">
        <v>1</v>
      </c>
      <c r="H3576" s="4">
        <v>300.0102</v>
      </c>
      <c r="I3576" s="4">
        <v>84.318600000000004</v>
      </c>
      <c r="J3576" s="7">
        <v>752</v>
      </c>
      <c r="K3576" s="7">
        <v>202</v>
      </c>
      <c r="L3576" s="3">
        <v>0.28110000000000002</v>
      </c>
      <c r="M3576" s="5">
        <v>0.29732045000000001</v>
      </c>
      <c r="N3576" s="6">
        <v>0.2</v>
      </c>
      <c r="O3576" s="8">
        <f>IFERROR(VLOOKUP(C3576,Sheet2!$B$2:$G$588,6,FALSE),0)</f>
        <v>6777</v>
      </c>
      <c r="P3576" t="s">
        <v>22</v>
      </c>
      <c r="Q3576" s="2">
        <v>0.32732512149999998</v>
      </c>
      <c r="R3576" s="3">
        <v>0.3</v>
      </c>
      <c r="S3576" s="3" t="str">
        <f t="shared" si="322"/>
        <v>Y</v>
      </c>
      <c r="T3576" s="2"/>
      <c r="U3576" s="22">
        <f t="shared" si="317"/>
        <v>0.3</v>
      </c>
      <c r="V3576" s="10">
        <f t="shared" si="318"/>
        <v>225.6</v>
      </c>
      <c r="W3576" s="24">
        <f t="shared" si="319"/>
        <v>225.6</v>
      </c>
    </row>
    <row r="3577" spans="1:23" x14ac:dyDescent="0.3">
      <c r="A3577" t="s">
        <v>17</v>
      </c>
      <c r="B3577" t="s">
        <v>6499</v>
      </c>
      <c r="C3577" t="s">
        <v>6500</v>
      </c>
      <c r="D3577" t="s">
        <v>6517</v>
      </c>
      <c r="E3577" t="s">
        <v>6518</v>
      </c>
      <c r="F3577">
        <v>0.3</v>
      </c>
      <c r="G3577" s="2">
        <v>1</v>
      </c>
      <c r="H3577" s="4">
        <v>311.61290000000002</v>
      </c>
      <c r="I3577" s="4">
        <v>50.716299999999997</v>
      </c>
      <c r="J3577" s="7">
        <v>654</v>
      </c>
      <c r="K3577" s="7">
        <v>196</v>
      </c>
      <c r="L3577" s="3">
        <v>0.1628</v>
      </c>
      <c r="M3577" s="5">
        <v>0.42969375999999998</v>
      </c>
      <c r="N3577" s="6">
        <v>0.2</v>
      </c>
      <c r="O3577" s="8">
        <f>IFERROR(VLOOKUP(C3577,Sheet2!$B$2:$G$588,6,FALSE),0)</f>
        <v>6777</v>
      </c>
      <c r="P3577" t="s">
        <v>22</v>
      </c>
      <c r="Q3577" s="2">
        <v>0.53455223399999996</v>
      </c>
      <c r="R3577" s="3">
        <v>0.3</v>
      </c>
      <c r="S3577" s="3" t="str">
        <f t="shared" si="322"/>
        <v>Y</v>
      </c>
      <c r="T3577" s="2"/>
      <c r="U3577" s="22">
        <f t="shared" si="317"/>
        <v>0.3</v>
      </c>
      <c r="V3577" s="10">
        <f t="shared" si="318"/>
        <v>196.2</v>
      </c>
      <c r="W3577" s="24">
        <f t="shared" si="319"/>
        <v>196.2</v>
      </c>
    </row>
    <row r="3578" spans="1:23" x14ac:dyDescent="0.3">
      <c r="A3578" t="s">
        <v>17</v>
      </c>
      <c r="B3578" t="s">
        <v>6499</v>
      </c>
      <c r="C3578" t="s">
        <v>6500</v>
      </c>
      <c r="D3578" t="s">
        <v>6519</v>
      </c>
      <c r="E3578" t="s">
        <v>6520</v>
      </c>
      <c r="F3578">
        <v>0.35</v>
      </c>
      <c r="G3578" s="2">
        <v>1</v>
      </c>
      <c r="H3578" s="4">
        <v>441.27890000000002</v>
      </c>
      <c r="I3578" s="4">
        <v>33.268300000000004</v>
      </c>
      <c r="J3578" s="7">
        <v>600</v>
      </c>
      <c r="K3578" s="7">
        <v>210</v>
      </c>
      <c r="L3578" s="3">
        <v>7.5399999999999995E-2</v>
      </c>
      <c r="M3578" s="5">
        <v>0.60147373000000004</v>
      </c>
      <c r="N3578" s="6">
        <v>0.2</v>
      </c>
      <c r="O3578" s="8">
        <f>IFERROR(VLOOKUP(C3578,Sheet2!$B$2:$G$588,6,FALSE),0)</f>
        <v>6777</v>
      </c>
      <c r="P3578" t="s">
        <v>22</v>
      </c>
      <c r="Q3578" s="2">
        <v>0.66748340120000005</v>
      </c>
      <c r="R3578" s="3">
        <v>0.35</v>
      </c>
      <c r="S3578" s="3" t="str">
        <f t="shared" si="322"/>
        <v>Y</v>
      </c>
      <c r="T3578" s="2"/>
      <c r="U3578" s="22">
        <f t="shared" si="317"/>
        <v>0.35</v>
      </c>
      <c r="V3578" s="10">
        <f t="shared" si="318"/>
        <v>210</v>
      </c>
      <c r="W3578" s="24">
        <f t="shared" si="319"/>
        <v>210</v>
      </c>
    </row>
    <row r="3579" spans="1:23" x14ac:dyDescent="0.3">
      <c r="A3579" t="s">
        <v>17</v>
      </c>
      <c r="B3579" t="s">
        <v>6499</v>
      </c>
      <c r="C3579" t="s">
        <v>6500</v>
      </c>
      <c r="D3579" t="s">
        <v>6501</v>
      </c>
      <c r="E3579" t="s">
        <v>6502</v>
      </c>
      <c r="F3579">
        <v>0.35</v>
      </c>
      <c r="G3579" s="2">
        <v>1</v>
      </c>
      <c r="H3579" s="4">
        <v>345.45429999999999</v>
      </c>
      <c r="I3579" s="4">
        <v>26.315100000000001</v>
      </c>
      <c r="J3579" s="7">
        <v>591</v>
      </c>
      <c r="K3579" s="7">
        <v>207</v>
      </c>
      <c r="L3579" s="3">
        <v>7.6200000000000004E-2</v>
      </c>
      <c r="M3579" s="5">
        <v>0.74866182000000003</v>
      </c>
      <c r="N3579" s="6">
        <v>0.2</v>
      </c>
      <c r="O3579" s="8">
        <f>IFERROR(VLOOKUP(C3579,Sheet2!$B$2:$G$588,6,FALSE),0)</f>
        <v>6777</v>
      </c>
      <c r="P3579" t="s">
        <v>22</v>
      </c>
      <c r="Q3579" s="2">
        <v>0.73285668709999996</v>
      </c>
      <c r="R3579" s="3">
        <v>0.35</v>
      </c>
      <c r="S3579" s="3" t="str">
        <f t="shared" si="322"/>
        <v>Y</v>
      </c>
      <c r="T3579" s="2"/>
      <c r="U3579" s="22">
        <f t="shared" si="317"/>
        <v>0.35</v>
      </c>
      <c r="V3579" s="10">
        <f t="shared" si="318"/>
        <v>206.85</v>
      </c>
      <c r="W3579" s="24">
        <f t="shared" si="319"/>
        <v>206.85</v>
      </c>
    </row>
    <row r="3580" spans="1:23" x14ac:dyDescent="0.3">
      <c r="A3580" t="s">
        <v>17</v>
      </c>
      <c r="B3580" t="s">
        <v>6499</v>
      </c>
      <c r="C3580" t="s">
        <v>6500</v>
      </c>
      <c r="D3580" t="s">
        <v>6525</v>
      </c>
      <c r="E3580" t="s">
        <v>6526</v>
      </c>
      <c r="F3580">
        <v>0.3</v>
      </c>
      <c r="G3580" s="2">
        <v>1</v>
      </c>
      <c r="H3580" s="4">
        <v>433.32209999999998</v>
      </c>
      <c r="I3580" s="4">
        <v>34.534100000000002</v>
      </c>
      <c r="J3580" s="7">
        <v>572</v>
      </c>
      <c r="K3580" s="7">
        <v>172</v>
      </c>
      <c r="L3580" s="3">
        <v>7.9699999999999993E-2</v>
      </c>
      <c r="M3580" s="5">
        <v>0.55189306000000005</v>
      </c>
      <c r="N3580" s="6">
        <v>0.2</v>
      </c>
      <c r="O3580" s="8">
        <f>IFERROR(VLOOKUP(C3580,Sheet2!$B$2:$G$588,6,FALSE),0)</f>
        <v>6777</v>
      </c>
      <c r="P3580" t="s">
        <v>92</v>
      </c>
      <c r="Q3580" s="2">
        <v>0.63761095180000005</v>
      </c>
      <c r="R3580" s="3">
        <v>0.3</v>
      </c>
      <c r="S3580" s="3" t="str">
        <f t="shared" si="322"/>
        <v>Y</v>
      </c>
      <c r="T3580" s="2"/>
      <c r="U3580" s="22">
        <f t="shared" si="317"/>
        <v>0.3</v>
      </c>
      <c r="V3580" s="10">
        <f t="shared" si="318"/>
        <v>171.6</v>
      </c>
      <c r="W3580" s="24">
        <f t="shared" si="319"/>
        <v>171.6</v>
      </c>
    </row>
    <row r="3581" spans="1:23" x14ac:dyDescent="0.3">
      <c r="A3581" t="s">
        <v>17</v>
      </c>
      <c r="B3581" t="s">
        <v>6499</v>
      </c>
      <c r="C3581" t="s">
        <v>6500</v>
      </c>
      <c r="D3581" t="s">
        <v>6509</v>
      </c>
      <c r="E3581" t="s">
        <v>6510</v>
      </c>
      <c r="F3581">
        <v>0.3</v>
      </c>
      <c r="G3581" s="2">
        <v>1</v>
      </c>
      <c r="H3581" s="4">
        <v>348.09660000000002</v>
      </c>
      <c r="I3581" s="4">
        <v>28.5596</v>
      </c>
      <c r="J3581" s="7">
        <v>555</v>
      </c>
      <c r="K3581" s="7">
        <v>167</v>
      </c>
      <c r="L3581" s="3">
        <v>8.2000000000000003E-2</v>
      </c>
      <c r="M3581" s="5">
        <v>0.64808695999999999</v>
      </c>
      <c r="N3581" s="6">
        <v>0.2</v>
      </c>
      <c r="O3581" s="8">
        <f>IFERROR(VLOOKUP(C3581,Sheet2!$B$2:$G$588,6,FALSE),0)</f>
        <v>6777</v>
      </c>
      <c r="P3581" t="s">
        <v>22</v>
      </c>
      <c r="Q3581" s="2">
        <v>0.6913994363</v>
      </c>
      <c r="R3581" s="3">
        <v>0.3</v>
      </c>
      <c r="S3581" s="3" t="str">
        <f t="shared" si="322"/>
        <v>Y</v>
      </c>
      <c r="T3581" s="2"/>
      <c r="U3581" s="22">
        <f t="shared" si="317"/>
        <v>0.3</v>
      </c>
      <c r="V3581" s="10">
        <f t="shared" si="318"/>
        <v>166.5</v>
      </c>
      <c r="W3581" s="24">
        <f t="shared" si="319"/>
        <v>166.5</v>
      </c>
    </row>
    <row r="3582" spans="1:23" x14ac:dyDescent="0.3">
      <c r="A3582" t="s">
        <v>17</v>
      </c>
      <c r="B3582" t="s">
        <v>6499</v>
      </c>
      <c r="C3582" t="s">
        <v>6500</v>
      </c>
      <c r="D3582" t="s">
        <v>6507</v>
      </c>
      <c r="E3582" t="s">
        <v>6508</v>
      </c>
      <c r="F3582">
        <v>0.3</v>
      </c>
      <c r="G3582" s="2">
        <v>1</v>
      </c>
      <c r="H3582" s="4">
        <v>444.5206</v>
      </c>
      <c r="I3582" s="4">
        <v>22.459499999999998</v>
      </c>
      <c r="J3582" s="7">
        <v>501</v>
      </c>
      <c r="K3582" s="7">
        <v>150</v>
      </c>
      <c r="L3582" s="3">
        <v>5.0500000000000003E-2</v>
      </c>
      <c r="M3582" s="5">
        <v>0.74385195000000004</v>
      </c>
      <c r="N3582" s="6">
        <v>0.25</v>
      </c>
      <c r="O3582" s="8">
        <f>IFERROR(VLOOKUP(C3582,Sheet2!$B$2:$G$588,6,FALSE),0)</f>
        <v>6777</v>
      </c>
      <c r="P3582" t="s">
        <v>92</v>
      </c>
      <c r="Q3582" s="2">
        <v>0.6639116155</v>
      </c>
      <c r="R3582" s="3">
        <v>0.3</v>
      </c>
      <c r="S3582" s="3" t="str">
        <f t="shared" si="322"/>
        <v>Y</v>
      </c>
      <c r="T3582" s="2"/>
      <c r="U3582" s="22">
        <f t="shared" si="317"/>
        <v>0.3</v>
      </c>
      <c r="V3582" s="10">
        <f t="shared" si="318"/>
        <v>150.29999999999998</v>
      </c>
      <c r="W3582" s="24">
        <f t="shared" si="319"/>
        <v>150.29999999999998</v>
      </c>
    </row>
    <row r="3583" spans="1:23" x14ac:dyDescent="0.3">
      <c r="A3583" t="s">
        <v>17</v>
      </c>
      <c r="B3583" t="s">
        <v>6499</v>
      </c>
      <c r="C3583" t="s">
        <v>6500</v>
      </c>
      <c r="D3583" t="s">
        <v>6523</v>
      </c>
      <c r="E3583" t="s">
        <v>6524</v>
      </c>
      <c r="F3583">
        <v>0.35</v>
      </c>
      <c r="G3583" s="2">
        <v>1</v>
      </c>
      <c r="H3583" s="4">
        <v>335.97460000000001</v>
      </c>
      <c r="I3583" s="4">
        <v>25.803599999999999</v>
      </c>
      <c r="J3583" s="7">
        <v>484</v>
      </c>
      <c r="K3583" s="7">
        <v>169</v>
      </c>
      <c r="L3583" s="3">
        <v>7.6799999999999993E-2</v>
      </c>
      <c r="M3583" s="5">
        <v>0.62534533000000003</v>
      </c>
      <c r="N3583" s="6">
        <v>0.2</v>
      </c>
      <c r="O3583" s="8">
        <f>IFERROR(VLOOKUP(C3583,Sheet2!$B$2:$G$588,6,FALSE),0)</f>
        <v>6777</v>
      </c>
      <c r="P3583" t="s">
        <v>22</v>
      </c>
      <c r="Q3583" s="2">
        <v>0.68017671069999996</v>
      </c>
      <c r="R3583" s="3">
        <v>0.35</v>
      </c>
      <c r="S3583" s="3" t="str">
        <f t="shared" si="322"/>
        <v>Y</v>
      </c>
      <c r="T3583" s="2"/>
      <c r="U3583" s="22">
        <f t="shared" si="317"/>
        <v>0.35</v>
      </c>
      <c r="V3583" s="10">
        <f t="shared" si="318"/>
        <v>169.39999999999998</v>
      </c>
      <c r="W3583" s="24">
        <f t="shared" si="319"/>
        <v>169.39999999999998</v>
      </c>
    </row>
    <row r="3584" spans="1:23" x14ac:dyDescent="0.3">
      <c r="A3584" t="s">
        <v>17</v>
      </c>
      <c r="B3584" t="s">
        <v>6499</v>
      </c>
      <c r="C3584" t="s">
        <v>6500</v>
      </c>
      <c r="D3584" t="s">
        <v>6521</v>
      </c>
      <c r="E3584" t="s">
        <v>6522</v>
      </c>
      <c r="F3584">
        <v>0.3</v>
      </c>
      <c r="G3584" s="2">
        <v>1</v>
      </c>
      <c r="H3584" s="4">
        <v>362.24</v>
      </c>
      <c r="I3584" s="4">
        <v>24.346499999999999</v>
      </c>
      <c r="J3584" s="7">
        <v>425</v>
      </c>
      <c r="K3584" s="7">
        <v>128</v>
      </c>
      <c r="L3584" s="3">
        <v>6.7199999999999996E-2</v>
      </c>
      <c r="M3584" s="5">
        <v>0.58236354999999995</v>
      </c>
      <c r="N3584" s="6">
        <v>0.2</v>
      </c>
      <c r="O3584" s="8">
        <f>IFERROR(VLOOKUP(C3584,Sheet2!$B$2:$G$588,6,FALSE),0)</f>
        <v>6777</v>
      </c>
      <c r="P3584" t="s">
        <v>22</v>
      </c>
      <c r="Q3584" s="2">
        <v>0.65657191569999995</v>
      </c>
      <c r="R3584" s="3">
        <v>0.3</v>
      </c>
      <c r="S3584" s="3" t="str">
        <f t="shared" si="322"/>
        <v>Y</v>
      </c>
      <c r="T3584" s="2"/>
      <c r="U3584" s="22">
        <f t="shared" si="317"/>
        <v>0.3</v>
      </c>
      <c r="V3584" s="10">
        <f t="shared" si="318"/>
        <v>127.5</v>
      </c>
      <c r="W3584" s="24">
        <f t="shared" si="319"/>
        <v>127.5</v>
      </c>
    </row>
    <row r="3585" spans="1:23" x14ac:dyDescent="0.3">
      <c r="A3585" t="s">
        <v>17</v>
      </c>
      <c r="B3585" t="s">
        <v>6499</v>
      </c>
      <c r="C3585" t="s">
        <v>6500</v>
      </c>
      <c r="D3585" t="s">
        <v>6503</v>
      </c>
      <c r="E3585" t="s">
        <v>6504</v>
      </c>
      <c r="F3585">
        <v>0.3</v>
      </c>
      <c r="G3585" s="2">
        <v>1</v>
      </c>
      <c r="H3585" s="4">
        <v>367.94240000000002</v>
      </c>
      <c r="I3585" s="4">
        <v>22.409199999999998</v>
      </c>
      <c r="J3585" s="7">
        <v>335</v>
      </c>
      <c r="K3585" s="7">
        <v>101</v>
      </c>
      <c r="L3585" s="3">
        <v>6.0900000000000003E-2</v>
      </c>
      <c r="M3585" s="5">
        <v>0.49895929</v>
      </c>
      <c r="N3585" s="6">
        <v>0.2</v>
      </c>
      <c r="O3585" s="8">
        <f>IFERROR(VLOOKUP(C3585,Sheet2!$B$2:$G$588,6,FALSE),0)</f>
        <v>6777</v>
      </c>
      <c r="P3585" t="s">
        <v>22</v>
      </c>
      <c r="Q3585" s="2">
        <v>0.59916569779999995</v>
      </c>
      <c r="R3585" s="3">
        <v>0.3</v>
      </c>
      <c r="S3585" s="3" t="str">
        <f t="shared" si="322"/>
        <v>Y</v>
      </c>
      <c r="T3585" s="2"/>
      <c r="U3585" s="22">
        <f t="shared" si="317"/>
        <v>0.3</v>
      </c>
      <c r="V3585" s="10">
        <f t="shared" si="318"/>
        <v>100.5</v>
      </c>
      <c r="W3585" s="24">
        <f t="shared" si="319"/>
        <v>100.5</v>
      </c>
    </row>
    <row r="3586" spans="1:23" x14ac:dyDescent="0.3">
      <c r="A3586" t="s">
        <v>17</v>
      </c>
      <c r="B3586" t="s">
        <v>6499</v>
      </c>
      <c r="C3586" t="s">
        <v>6500</v>
      </c>
      <c r="D3586" t="s">
        <v>6513</v>
      </c>
      <c r="E3586" t="s">
        <v>6514</v>
      </c>
      <c r="F3586">
        <v>0.3</v>
      </c>
      <c r="G3586" s="2">
        <v>1</v>
      </c>
      <c r="H3586" s="4">
        <v>357.63380000000001</v>
      </c>
      <c r="I3586" s="4">
        <v>18.0608</v>
      </c>
      <c r="J3586" s="7">
        <v>300</v>
      </c>
      <c r="K3586" s="7">
        <v>90</v>
      </c>
      <c r="L3586" s="3">
        <v>5.0500000000000003E-2</v>
      </c>
      <c r="M3586" s="5">
        <v>0.55387560000000002</v>
      </c>
      <c r="N3586" s="6">
        <v>0.2</v>
      </c>
      <c r="O3586" s="8">
        <f>IFERROR(VLOOKUP(C3586,Sheet2!$B$2:$G$588,6,FALSE),0)</f>
        <v>6777</v>
      </c>
      <c r="P3586" t="s">
        <v>22</v>
      </c>
      <c r="Q3586" s="2">
        <v>0.63890808870000004</v>
      </c>
      <c r="R3586" s="3">
        <v>0.3</v>
      </c>
      <c r="S3586" s="3" t="str">
        <f t="shared" si="322"/>
        <v>Y</v>
      </c>
      <c r="T3586" s="2"/>
      <c r="U3586" s="22">
        <f t="shared" si="317"/>
        <v>0.3</v>
      </c>
      <c r="V3586" s="10">
        <f t="shared" si="318"/>
        <v>90</v>
      </c>
      <c r="W3586" s="24">
        <f t="shared" si="319"/>
        <v>90</v>
      </c>
    </row>
    <row r="3587" spans="1:23" x14ac:dyDescent="0.3">
      <c r="A3587" t="s">
        <v>17</v>
      </c>
      <c r="B3587" t="s">
        <v>6499</v>
      </c>
      <c r="C3587" t="s">
        <v>6500</v>
      </c>
      <c r="D3587" t="s">
        <v>6505</v>
      </c>
      <c r="E3587" t="s">
        <v>6506</v>
      </c>
      <c r="F3587">
        <v>0.3</v>
      </c>
      <c r="G3587" s="2">
        <v>1</v>
      </c>
      <c r="H3587" s="4">
        <v>167.51750000000001</v>
      </c>
      <c r="I3587" s="4">
        <v>12.769600000000001</v>
      </c>
      <c r="J3587" s="7">
        <v>182</v>
      </c>
      <c r="K3587" s="7">
        <v>55</v>
      </c>
      <c r="L3587" s="3">
        <v>7.6200000000000004E-2</v>
      </c>
      <c r="M3587" s="5">
        <v>0.47581149</v>
      </c>
      <c r="N3587" s="6">
        <v>0.2</v>
      </c>
      <c r="O3587" s="8">
        <f>IFERROR(VLOOKUP(C3587,Sheet2!$B$2:$G$588,6,FALSE),0)</f>
        <v>6777</v>
      </c>
      <c r="P3587" t="s">
        <v>22</v>
      </c>
      <c r="Q3587" s="2">
        <v>0.57966547229999998</v>
      </c>
      <c r="R3587" s="3">
        <v>0.3</v>
      </c>
      <c r="S3587" s="3" t="str">
        <f t="shared" si="322"/>
        <v>Y</v>
      </c>
      <c r="T3587" s="2"/>
      <c r="U3587" s="22">
        <f t="shared" si="317"/>
        <v>0.3</v>
      </c>
      <c r="V3587" s="10">
        <f t="shared" si="318"/>
        <v>54.6</v>
      </c>
      <c r="W3587" s="24">
        <f t="shared" si="319"/>
        <v>54.6</v>
      </c>
    </row>
    <row r="3588" spans="1:23" hidden="1" x14ac:dyDescent="0.3">
      <c r="A3588" s="27" t="s">
        <v>33</v>
      </c>
      <c r="B3588" s="27" t="s">
        <v>2869</v>
      </c>
      <c r="C3588" s="27" t="s">
        <v>2870</v>
      </c>
      <c r="D3588" t="s">
        <v>34</v>
      </c>
      <c r="E3588" s="27"/>
      <c r="F3588">
        <v>0.29899999999999999</v>
      </c>
      <c r="G3588" s="28">
        <v>0.46608527999999999</v>
      </c>
      <c r="H3588" s="4">
        <v>654.73559999999998</v>
      </c>
      <c r="I3588" s="4">
        <v>147.39340000000001</v>
      </c>
      <c r="J3588" s="7">
        <v>6398</v>
      </c>
      <c r="K3588" s="7">
        <v>1058</v>
      </c>
      <c r="L3588" s="29">
        <v>0.22509999999999999</v>
      </c>
      <c r="M3588" s="30">
        <v>1.4469396800000001</v>
      </c>
      <c r="N3588" s="31">
        <v>1.2077100000000001</v>
      </c>
      <c r="O3588" s="32">
        <f>IFERROR(VLOOKUP(C3588,Sheet2!$B$2:$G$588,6,FALSE),0)</f>
        <v>6398</v>
      </c>
      <c r="P3588" s="27"/>
      <c r="Q3588" s="28">
        <v>0.16533493499999999</v>
      </c>
      <c r="R3588" s="29">
        <v>0.16533493496957299</v>
      </c>
      <c r="S3588" s="29"/>
      <c r="T3588" s="28"/>
      <c r="U3588" s="29" t="str">
        <f t="shared" si="317"/>
        <v/>
      </c>
      <c r="V3588" s="30" t="str">
        <f t="shared" si="318"/>
        <v/>
      </c>
      <c r="W3588" s="33">
        <f t="shared" si="319"/>
        <v>1055.7815345067995</v>
      </c>
    </row>
    <row r="3589" spans="1:23" x14ac:dyDescent="0.3">
      <c r="A3589" t="s">
        <v>17</v>
      </c>
      <c r="B3589" t="s">
        <v>2869</v>
      </c>
      <c r="C3589" t="s">
        <v>2870</v>
      </c>
      <c r="D3589" t="s">
        <v>2933</v>
      </c>
      <c r="E3589" t="s">
        <v>2934</v>
      </c>
      <c r="F3589">
        <v>0.25</v>
      </c>
      <c r="G3589" s="2">
        <v>1</v>
      </c>
      <c r="H3589" s="4">
        <v>97.230699999999999</v>
      </c>
      <c r="I3589" s="4">
        <v>24.407399999999999</v>
      </c>
      <c r="J3589" s="7">
        <v>992</v>
      </c>
      <c r="K3589" s="7">
        <v>113</v>
      </c>
      <c r="L3589" s="3">
        <v>0.251</v>
      </c>
      <c r="M3589" s="5">
        <v>1.35425427</v>
      </c>
      <c r="N3589" s="6">
        <v>1.2</v>
      </c>
      <c r="O3589" s="8">
        <f>IFERROR(VLOOKUP(C3589,Sheet2!$B$2:$G$588,6,FALSE),0)</f>
        <v>6398</v>
      </c>
      <c r="P3589" t="s">
        <v>92</v>
      </c>
      <c r="Q3589" s="2">
        <v>0.1139034749</v>
      </c>
      <c r="R3589" s="3">
        <v>0.113903474869266</v>
      </c>
      <c r="S3589" s="3" t="str">
        <f t="shared" ref="S3589:S3591" si="323">IF(R3589+0.01&lt;Q3589,"Y","")</f>
        <v/>
      </c>
      <c r="T3589" s="2"/>
      <c r="U3589" s="22">
        <f t="shared" si="317"/>
        <v>0.113903474869266</v>
      </c>
      <c r="V3589" s="10">
        <f t="shared" si="318"/>
        <v>112.99224707031186</v>
      </c>
      <c r="W3589" s="24">
        <f t="shared" si="319"/>
        <v>112.99224707031186</v>
      </c>
    </row>
    <row r="3590" spans="1:23" x14ac:dyDescent="0.3">
      <c r="A3590" t="s">
        <v>17</v>
      </c>
      <c r="B3590" t="s">
        <v>2869</v>
      </c>
      <c r="C3590" t="s">
        <v>2870</v>
      </c>
      <c r="D3590" t="s">
        <v>2923</v>
      </c>
      <c r="E3590" t="s">
        <v>2924</v>
      </c>
      <c r="F3590">
        <v>0.3</v>
      </c>
      <c r="G3590" s="2">
        <v>1</v>
      </c>
      <c r="H3590" s="4">
        <v>76.4756</v>
      </c>
      <c r="I3590" s="4">
        <v>20.431100000000001</v>
      </c>
      <c r="J3590" s="7">
        <v>966</v>
      </c>
      <c r="K3590" s="7">
        <v>169</v>
      </c>
      <c r="L3590" s="3">
        <v>0.26719999999999999</v>
      </c>
      <c r="M3590" s="5">
        <v>1.5758366100000001</v>
      </c>
      <c r="N3590" s="6">
        <v>1.3</v>
      </c>
      <c r="O3590" s="8">
        <f>IFERROR(VLOOKUP(C3590,Sheet2!$B$2:$G$588,6,FALSE),0)</f>
        <v>6398</v>
      </c>
      <c r="P3590" t="s">
        <v>92</v>
      </c>
      <c r="Q3590" s="2">
        <v>0.17504137589999999</v>
      </c>
      <c r="R3590" s="3">
        <v>0.17504137585247501</v>
      </c>
      <c r="S3590" s="3" t="str">
        <f t="shared" si="323"/>
        <v/>
      </c>
      <c r="T3590" s="2"/>
      <c r="U3590" s="22">
        <f t="shared" si="317"/>
        <v>0.17504137585247501</v>
      </c>
      <c r="V3590" s="10">
        <f t="shared" si="318"/>
        <v>169.08996907349086</v>
      </c>
      <c r="W3590" s="24">
        <f t="shared" si="319"/>
        <v>169.08996907349086</v>
      </c>
    </row>
    <row r="3591" spans="1:23" x14ac:dyDescent="0.3">
      <c r="A3591" t="s">
        <v>17</v>
      </c>
      <c r="B3591" t="s">
        <v>2869</v>
      </c>
      <c r="C3591" t="s">
        <v>2870</v>
      </c>
      <c r="D3591" t="s">
        <v>2913</v>
      </c>
      <c r="E3591" t="s">
        <v>2914</v>
      </c>
      <c r="F3591">
        <v>0.33</v>
      </c>
      <c r="G3591" s="2">
        <v>1</v>
      </c>
      <c r="H3591" s="4">
        <v>55.479799999999997</v>
      </c>
      <c r="I3591" s="4">
        <v>18.388500000000001</v>
      </c>
      <c r="J3591" s="7">
        <v>760</v>
      </c>
      <c r="K3591" s="7">
        <v>79</v>
      </c>
      <c r="L3591" s="3">
        <v>0.33139999999999997</v>
      </c>
      <c r="M3591" s="5">
        <v>1.37816648</v>
      </c>
      <c r="N3591" s="6">
        <v>1.22</v>
      </c>
      <c r="O3591" s="8">
        <f>IFERROR(VLOOKUP(C3591,Sheet2!$B$2:$G$588,6,FALSE),0)</f>
        <v>6398</v>
      </c>
      <c r="P3591" t="s">
        <v>92</v>
      </c>
      <c r="Q3591" s="2">
        <v>0.1147658725</v>
      </c>
      <c r="R3591" s="3">
        <v>0.114765872458876</v>
      </c>
      <c r="S3591" s="3" t="str">
        <f t="shared" si="323"/>
        <v/>
      </c>
      <c r="T3591" s="2"/>
      <c r="U3591" s="22">
        <f t="shared" si="317"/>
        <v>0.114765872458876</v>
      </c>
      <c r="V3591" s="10">
        <f t="shared" si="318"/>
        <v>87.222063068745754</v>
      </c>
      <c r="W3591" s="24">
        <f t="shared" si="319"/>
        <v>87.222063068745754</v>
      </c>
    </row>
    <row r="3592" spans="1:23" x14ac:dyDescent="0.3">
      <c r="A3592" t="s">
        <v>17</v>
      </c>
      <c r="B3592" t="s">
        <v>2869</v>
      </c>
      <c r="C3592" t="s">
        <v>2870</v>
      </c>
      <c r="D3592" s="1" t="s">
        <v>2907</v>
      </c>
      <c r="E3592" t="s">
        <v>2908</v>
      </c>
      <c r="F3592">
        <v>0.3</v>
      </c>
      <c r="G3592" s="2">
        <v>0</v>
      </c>
      <c r="H3592" s="4">
        <v>34.091099999999997</v>
      </c>
      <c r="I3592" s="4">
        <v>7.1292999999999997</v>
      </c>
      <c r="J3592" s="7">
        <v>339</v>
      </c>
      <c r="K3592" s="7">
        <v>72</v>
      </c>
      <c r="L3592" s="3">
        <v>0.20910000000000001</v>
      </c>
      <c r="M3592" s="5">
        <v>1.5873419499999999</v>
      </c>
      <c r="N3592" s="6">
        <v>1.25</v>
      </c>
      <c r="O3592" s="8">
        <f>IFERROR(VLOOKUP(C3592,Sheet2!$B$2:$G$588,6,FALSE),0)</f>
        <v>6398</v>
      </c>
      <c r="P3592" t="s">
        <v>92</v>
      </c>
      <c r="Q3592" s="2">
        <v>0.2125200243</v>
      </c>
      <c r="R3592" s="3">
        <v>0.21252002428792999</v>
      </c>
      <c r="U3592" s="22">
        <f t="shared" si="317"/>
        <v>0.21252002428792999</v>
      </c>
      <c r="V3592" s="10">
        <f t="shared" si="318"/>
        <v>72.04428823360827</v>
      </c>
      <c r="W3592" s="24">
        <f t="shared" si="319"/>
        <v>72.04428823360827</v>
      </c>
    </row>
    <row r="3593" spans="1:23" x14ac:dyDescent="0.3">
      <c r="A3593" t="s">
        <v>17</v>
      </c>
      <c r="B3593" t="s">
        <v>2869</v>
      </c>
      <c r="C3593" t="s">
        <v>2870</v>
      </c>
      <c r="D3593" t="s">
        <v>2901</v>
      </c>
      <c r="E3593" t="s">
        <v>2902</v>
      </c>
      <c r="F3593">
        <v>0.33</v>
      </c>
      <c r="G3593" s="2">
        <v>0</v>
      </c>
      <c r="H3593" s="4">
        <v>28.425999999999998</v>
      </c>
      <c r="I3593" s="4">
        <v>6.9291</v>
      </c>
      <c r="J3593" s="7">
        <v>299</v>
      </c>
      <c r="K3593" s="7">
        <v>50</v>
      </c>
      <c r="L3593" s="3">
        <v>0.24379999999999999</v>
      </c>
      <c r="M3593" s="5">
        <v>1.4398894900000001</v>
      </c>
      <c r="N3593" s="6">
        <v>1.2</v>
      </c>
      <c r="O3593" s="8">
        <f>IFERROR(VLOOKUP(C3593,Sheet2!$B$2:$G$588,6,FALSE),0)</f>
        <v>6398</v>
      </c>
      <c r="P3593" t="s">
        <v>92</v>
      </c>
      <c r="Q3593" s="2">
        <v>0.16660271130000001</v>
      </c>
      <c r="R3593" s="3">
        <v>0.16660271132467699</v>
      </c>
      <c r="U3593" s="22">
        <f t="shared" si="317"/>
        <v>0.16660271132467699</v>
      </c>
      <c r="V3593" s="10">
        <f t="shared" si="318"/>
        <v>49.814210686078418</v>
      </c>
      <c r="W3593" s="24">
        <f t="shared" si="319"/>
        <v>49.814210686078418</v>
      </c>
    </row>
    <row r="3594" spans="1:23" x14ac:dyDescent="0.3">
      <c r="A3594" t="s">
        <v>17</v>
      </c>
      <c r="B3594" t="s">
        <v>2869</v>
      </c>
      <c r="C3594" t="s">
        <v>2870</v>
      </c>
      <c r="D3594" t="s">
        <v>2891</v>
      </c>
      <c r="E3594" t="s">
        <v>2892</v>
      </c>
      <c r="F3594">
        <v>0.33</v>
      </c>
      <c r="G3594" s="2">
        <v>0</v>
      </c>
      <c r="H3594" s="4">
        <v>26.948399999999999</v>
      </c>
      <c r="I3594" s="4">
        <v>6.1641000000000004</v>
      </c>
      <c r="J3594" s="7">
        <v>279</v>
      </c>
      <c r="K3594" s="7">
        <v>47</v>
      </c>
      <c r="L3594" s="3">
        <v>0.22869999999999999</v>
      </c>
      <c r="M3594" s="5">
        <v>1.50686119</v>
      </c>
      <c r="N3594" s="6">
        <v>1.25</v>
      </c>
      <c r="O3594" s="8">
        <f>IFERROR(VLOOKUP(C3594,Sheet2!$B$2:$G$588,6,FALSE),0)</f>
        <v>6398</v>
      </c>
      <c r="P3594" t="s">
        <v>92</v>
      </c>
      <c r="Q3594" s="2">
        <v>0.17046108200000001</v>
      </c>
      <c r="R3594" s="3">
        <v>0.170461082025506</v>
      </c>
      <c r="U3594" s="22">
        <f t="shared" ref="U3594:U3657" si="324">IF(A3594="placement",IF(T3594="",R3594,T3594),"")</f>
        <v>0.170461082025506</v>
      </c>
      <c r="V3594" s="10">
        <f t="shared" ref="V3594:V3657" si="325">IF($A3594="placement",U3594*J3594,"")</f>
        <v>47.558641885116174</v>
      </c>
      <c r="W3594" s="24">
        <f t="shared" ref="W3594:W3657" si="326">IF($A3594="placement",V3594,IF($A3594="site",SUMIF($C:$C,$C3594,$V:$V),IF($A3594="user",SUMIF($B:$B,$B3594,$V:$V),SUM($V:$V))))</f>
        <v>47.558641885116174</v>
      </c>
    </row>
    <row r="3595" spans="1:23" x14ac:dyDescent="0.3">
      <c r="A3595" t="s">
        <v>17</v>
      </c>
      <c r="B3595" t="s">
        <v>2869</v>
      </c>
      <c r="C3595" t="s">
        <v>2870</v>
      </c>
      <c r="D3595" t="s">
        <v>2925</v>
      </c>
      <c r="E3595" t="s">
        <v>2926</v>
      </c>
      <c r="F3595">
        <v>0.3</v>
      </c>
      <c r="G3595" s="2">
        <v>1</v>
      </c>
      <c r="H3595" s="4">
        <v>33.599600000000002</v>
      </c>
      <c r="I3595" s="4">
        <v>6.4969000000000001</v>
      </c>
      <c r="J3595" s="7">
        <v>264</v>
      </c>
      <c r="K3595" s="7">
        <v>40</v>
      </c>
      <c r="L3595" s="3">
        <v>0.19339999999999999</v>
      </c>
      <c r="M3595" s="5">
        <v>1.3559336399999999</v>
      </c>
      <c r="N3595" s="6">
        <v>1.1499999999999999</v>
      </c>
      <c r="O3595" s="8">
        <f>IFERROR(VLOOKUP(C3595,Sheet2!$B$2:$G$588,6,FALSE),0)</f>
        <v>6398</v>
      </c>
      <c r="P3595" t="s">
        <v>92</v>
      </c>
      <c r="Q3595" s="2">
        <v>0.1518758975</v>
      </c>
      <c r="R3595" s="3">
        <v>0.151875897488289</v>
      </c>
      <c r="S3595" s="3" t="str">
        <f>IF(R3595+0.01&lt;Q3595,"Y","")</f>
        <v/>
      </c>
      <c r="T3595" s="2"/>
      <c r="U3595" s="22">
        <f t="shared" si="324"/>
        <v>0.151875897488289</v>
      </c>
      <c r="V3595" s="10">
        <f t="shared" si="325"/>
        <v>40.095236936908293</v>
      </c>
      <c r="W3595" s="24">
        <f t="shared" si="326"/>
        <v>40.095236936908293</v>
      </c>
    </row>
    <row r="3596" spans="1:23" x14ac:dyDescent="0.3">
      <c r="A3596" t="s">
        <v>17</v>
      </c>
      <c r="B3596" t="s">
        <v>2869</v>
      </c>
      <c r="C3596" t="s">
        <v>2870</v>
      </c>
      <c r="D3596" t="s">
        <v>2899</v>
      </c>
      <c r="E3596" t="s">
        <v>2900</v>
      </c>
      <c r="F3596">
        <v>0.33</v>
      </c>
      <c r="G3596" s="2">
        <v>0</v>
      </c>
      <c r="H3596" s="4">
        <v>25.387699999999999</v>
      </c>
      <c r="I3596" s="4">
        <v>5.4440999999999997</v>
      </c>
      <c r="J3596" s="7">
        <v>225</v>
      </c>
      <c r="K3596" s="7">
        <v>45</v>
      </c>
      <c r="L3596" s="3">
        <v>0.21440000000000001</v>
      </c>
      <c r="M3596" s="5">
        <v>1.3746526400000001</v>
      </c>
      <c r="N3596" s="6">
        <v>1.1000000000000001</v>
      </c>
      <c r="O3596" s="8">
        <f>IFERROR(VLOOKUP(C3596,Sheet2!$B$2:$G$588,6,FALSE),0)</f>
        <v>6398</v>
      </c>
      <c r="P3596" t="s">
        <v>92</v>
      </c>
      <c r="Q3596" s="2">
        <v>0.1997978466</v>
      </c>
      <c r="R3596" s="3">
        <v>0.19979784656000299</v>
      </c>
      <c r="U3596" s="22">
        <f t="shared" si="324"/>
        <v>0.19979784656000299</v>
      </c>
      <c r="V3596" s="10">
        <f t="shared" si="325"/>
        <v>44.954515476000672</v>
      </c>
      <c r="W3596" s="24">
        <f t="shared" si="326"/>
        <v>44.954515476000672</v>
      </c>
    </row>
    <row r="3597" spans="1:23" x14ac:dyDescent="0.3">
      <c r="A3597" t="s">
        <v>17</v>
      </c>
      <c r="B3597" t="s">
        <v>2869</v>
      </c>
      <c r="C3597" t="s">
        <v>2870</v>
      </c>
      <c r="D3597" t="s">
        <v>2929</v>
      </c>
      <c r="E3597" t="s">
        <v>2930</v>
      </c>
      <c r="F3597">
        <v>0.3</v>
      </c>
      <c r="G3597" s="2">
        <v>0</v>
      </c>
      <c r="H3597" s="4">
        <v>27.935199999999998</v>
      </c>
      <c r="I3597" s="4">
        <v>4.8634000000000004</v>
      </c>
      <c r="J3597" s="7">
        <v>213</v>
      </c>
      <c r="K3597" s="7">
        <v>38</v>
      </c>
      <c r="L3597" s="3">
        <v>0.1741</v>
      </c>
      <c r="M3597" s="5">
        <v>1.4627893300000001</v>
      </c>
      <c r="N3597" s="6">
        <v>1.2</v>
      </c>
      <c r="O3597" s="8">
        <f>IFERROR(VLOOKUP(C3597,Sheet2!$B$2:$G$588,6,FALSE),0)</f>
        <v>6398</v>
      </c>
      <c r="P3597" t="s">
        <v>92</v>
      </c>
      <c r="Q3597" s="2">
        <v>0.1796494723</v>
      </c>
      <c r="R3597" s="3">
        <v>0.17964947228067901</v>
      </c>
      <c r="U3597" s="22">
        <f t="shared" si="324"/>
        <v>0.17964947228067901</v>
      </c>
      <c r="V3597" s="10">
        <f t="shared" si="325"/>
        <v>38.265337595784629</v>
      </c>
      <c r="W3597" s="24">
        <f t="shared" si="326"/>
        <v>38.265337595784629</v>
      </c>
    </row>
    <row r="3598" spans="1:23" x14ac:dyDescent="0.3">
      <c r="A3598" t="s">
        <v>17</v>
      </c>
      <c r="B3598" t="s">
        <v>2869</v>
      </c>
      <c r="C3598" t="s">
        <v>2870</v>
      </c>
      <c r="D3598" t="s">
        <v>2879</v>
      </c>
      <c r="E3598" t="s">
        <v>2880</v>
      </c>
      <c r="F3598">
        <v>0.25</v>
      </c>
      <c r="G3598" s="2">
        <v>0</v>
      </c>
      <c r="H3598" s="4">
        <v>18.358699999999999</v>
      </c>
      <c r="I3598" s="4">
        <v>4.1734</v>
      </c>
      <c r="J3598" s="7">
        <v>193</v>
      </c>
      <c r="K3598" s="7">
        <v>37</v>
      </c>
      <c r="L3598" s="3">
        <v>0.2273</v>
      </c>
      <c r="M3598" s="5">
        <v>1.54509824</v>
      </c>
      <c r="N3598" s="6">
        <v>1.25</v>
      </c>
      <c r="O3598" s="8">
        <f>IFERROR(VLOOKUP(C3598,Sheet2!$B$2:$G$588,6,FALSE),0)</f>
        <v>6398</v>
      </c>
      <c r="P3598" t="s">
        <v>92</v>
      </c>
      <c r="Q3598" s="2">
        <v>0.1909899531</v>
      </c>
      <c r="R3598" s="3">
        <v>0.19098995314421099</v>
      </c>
      <c r="U3598" s="22">
        <f t="shared" si="324"/>
        <v>0.19098995314421099</v>
      </c>
      <c r="V3598" s="10">
        <f t="shared" si="325"/>
        <v>36.861060956832723</v>
      </c>
      <c r="W3598" s="24">
        <f t="shared" si="326"/>
        <v>36.861060956832723</v>
      </c>
    </row>
    <row r="3599" spans="1:23" x14ac:dyDescent="0.3">
      <c r="A3599" t="s">
        <v>17</v>
      </c>
      <c r="B3599" t="s">
        <v>2869</v>
      </c>
      <c r="C3599" t="s">
        <v>2870</v>
      </c>
      <c r="D3599" t="s">
        <v>2905</v>
      </c>
      <c r="E3599" t="s">
        <v>2906</v>
      </c>
      <c r="F3599">
        <v>0.3</v>
      </c>
      <c r="G3599" s="2">
        <v>0</v>
      </c>
      <c r="H3599" s="4">
        <v>25.609100000000002</v>
      </c>
      <c r="I3599" s="4">
        <v>3.8397999999999999</v>
      </c>
      <c r="J3599" s="7">
        <v>176</v>
      </c>
      <c r="K3599" s="7">
        <v>32</v>
      </c>
      <c r="L3599" s="3">
        <v>0.14990000000000001</v>
      </c>
      <c r="M3599" s="5">
        <v>1.53146195</v>
      </c>
      <c r="N3599" s="6">
        <v>1.25</v>
      </c>
      <c r="O3599" s="8">
        <f>IFERROR(VLOOKUP(C3599,Sheet2!$B$2:$G$588,6,FALSE),0)</f>
        <v>6398</v>
      </c>
      <c r="P3599" t="s">
        <v>92</v>
      </c>
      <c r="Q3599" s="2">
        <v>0.18378644620000001</v>
      </c>
      <c r="R3599" s="3">
        <v>0.183786446211926</v>
      </c>
      <c r="U3599" s="22">
        <f t="shared" si="324"/>
        <v>0.183786446211926</v>
      </c>
      <c r="V3599" s="10">
        <f t="shared" si="325"/>
        <v>32.346414533298976</v>
      </c>
      <c r="W3599" s="24">
        <f t="shared" si="326"/>
        <v>32.346414533298976</v>
      </c>
    </row>
    <row r="3600" spans="1:23" x14ac:dyDescent="0.3">
      <c r="A3600" t="s">
        <v>17</v>
      </c>
      <c r="B3600" t="s">
        <v>2869</v>
      </c>
      <c r="C3600" t="s">
        <v>2870</v>
      </c>
      <c r="D3600" t="s">
        <v>2915</v>
      </c>
      <c r="E3600" t="s">
        <v>2916</v>
      </c>
      <c r="F3600">
        <v>0.3</v>
      </c>
      <c r="G3600" s="2">
        <v>0</v>
      </c>
      <c r="H3600" s="4">
        <v>23.2117</v>
      </c>
      <c r="I3600" s="4">
        <v>3.5333999999999999</v>
      </c>
      <c r="J3600" s="7">
        <v>147</v>
      </c>
      <c r="K3600" s="7">
        <v>26</v>
      </c>
      <c r="L3600" s="3">
        <v>0.1522</v>
      </c>
      <c r="M3600" s="5">
        <v>1.3911235500000001</v>
      </c>
      <c r="N3600" s="6">
        <v>1.1499999999999999</v>
      </c>
      <c r="O3600" s="8">
        <f>IFERROR(VLOOKUP(C3600,Sheet2!$B$2:$G$588,6,FALSE),0)</f>
        <v>6398</v>
      </c>
      <c r="P3600" t="s">
        <v>92</v>
      </c>
      <c r="Q3600" s="2">
        <v>0.1733300783</v>
      </c>
      <c r="R3600" s="3">
        <v>0.173330078281099</v>
      </c>
      <c r="U3600" s="22">
        <f t="shared" si="324"/>
        <v>0.173330078281099</v>
      </c>
      <c r="V3600" s="10">
        <f t="shared" si="325"/>
        <v>25.479521507321554</v>
      </c>
      <c r="W3600" s="24">
        <f t="shared" si="326"/>
        <v>25.479521507321554</v>
      </c>
    </row>
    <row r="3601" spans="1:23" x14ac:dyDescent="0.3">
      <c r="A3601" t="s">
        <v>17</v>
      </c>
      <c r="B3601" t="s">
        <v>2869</v>
      </c>
      <c r="C3601" t="s">
        <v>2870</v>
      </c>
      <c r="D3601" s="1" t="s">
        <v>2903</v>
      </c>
      <c r="E3601" t="s">
        <v>2904</v>
      </c>
      <c r="F3601">
        <v>0.25</v>
      </c>
      <c r="G3601" s="2">
        <v>0</v>
      </c>
      <c r="H3601" s="4">
        <v>16.0593</v>
      </c>
      <c r="I3601" s="4">
        <v>3.165</v>
      </c>
      <c r="J3601" s="7">
        <v>141</v>
      </c>
      <c r="K3601" s="7">
        <v>32</v>
      </c>
      <c r="L3601" s="3">
        <v>0.1971</v>
      </c>
      <c r="M3601" s="5">
        <v>1.48546603</v>
      </c>
      <c r="N3601" s="6">
        <v>1.1499999999999999</v>
      </c>
      <c r="O3601" s="8">
        <f>IFERROR(VLOOKUP(C3601,Sheet2!$B$2:$G$588,6,FALSE),0)</f>
        <v>6398</v>
      </c>
      <c r="P3601" t="s">
        <v>92</v>
      </c>
      <c r="Q3601" s="2">
        <v>0.22583218120000001</v>
      </c>
      <c r="R3601" s="3">
        <v>0.225832181218759</v>
      </c>
      <c r="U3601" s="22">
        <f t="shared" si="324"/>
        <v>0.225832181218759</v>
      </c>
      <c r="V3601" s="10">
        <f t="shared" si="325"/>
        <v>31.84233755184502</v>
      </c>
      <c r="W3601" s="24">
        <f t="shared" si="326"/>
        <v>31.84233755184502</v>
      </c>
    </row>
    <row r="3602" spans="1:23" x14ac:dyDescent="0.3">
      <c r="A3602" t="s">
        <v>17</v>
      </c>
      <c r="B3602" t="s">
        <v>2869</v>
      </c>
      <c r="C3602" t="s">
        <v>2870</v>
      </c>
      <c r="D3602" t="s">
        <v>2927</v>
      </c>
      <c r="E3602" t="s">
        <v>2928</v>
      </c>
      <c r="F3602">
        <v>0.33</v>
      </c>
      <c r="G3602" s="2">
        <v>0</v>
      </c>
      <c r="H3602" s="4">
        <v>12.091900000000001</v>
      </c>
      <c r="I3602" s="4">
        <v>3.5386000000000002</v>
      </c>
      <c r="J3602" s="7">
        <v>134</v>
      </c>
      <c r="K3602" s="7">
        <v>29</v>
      </c>
      <c r="L3602" s="3">
        <v>0.29260000000000003</v>
      </c>
      <c r="M3602" s="5">
        <v>1.2642652400000001</v>
      </c>
      <c r="N3602" s="6">
        <v>0.99</v>
      </c>
      <c r="O3602" s="8">
        <f>IFERROR(VLOOKUP(C3602,Sheet2!$B$2:$G$588,6,FALSE),0)</f>
        <v>6398</v>
      </c>
      <c r="P3602" t="s">
        <v>92</v>
      </c>
      <c r="Q3602" s="2">
        <v>0.21693647150000001</v>
      </c>
      <c r="R3602" s="3">
        <v>0.216936471467324</v>
      </c>
      <c r="U3602" s="22">
        <f t="shared" si="324"/>
        <v>0.216936471467324</v>
      </c>
      <c r="V3602" s="10">
        <f t="shared" si="325"/>
        <v>29.069487176621415</v>
      </c>
      <c r="W3602" s="24">
        <f t="shared" si="326"/>
        <v>29.069487176621415</v>
      </c>
    </row>
    <row r="3603" spans="1:23" x14ac:dyDescent="0.3">
      <c r="A3603" t="s">
        <v>17</v>
      </c>
      <c r="B3603" t="s">
        <v>2869</v>
      </c>
      <c r="C3603" t="s">
        <v>2870</v>
      </c>
      <c r="D3603" t="s">
        <v>2875</v>
      </c>
      <c r="E3603" t="s">
        <v>2876</v>
      </c>
      <c r="F3603">
        <v>0.25</v>
      </c>
      <c r="G3603" s="2">
        <v>0</v>
      </c>
      <c r="H3603" s="4">
        <v>13.940099999999999</v>
      </c>
      <c r="I3603" s="4">
        <v>2.8083999999999998</v>
      </c>
      <c r="J3603" s="7">
        <v>130</v>
      </c>
      <c r="K3603" s="7">
        <v>24</v>
      </c>
      <c r="L3603" s="3">
        <v>0.20150000000000001</v>
      </c>
      <c r="M3603" s="5">
        <v>1.53825729</v>
      </c>
      <c r="N3603" s="6">
        <v>1.25</v>
      </c>
      <c r="O3603" s="8">
        <f>IFERROR(VLOOKUP(C3603,Sheet2!$B$2:$G$588,6,FALSE),0)</f>
        <v>6398</v>
      </c>
      <c r="P3603" t="s">
        <v>92</v>
      </c>
      <c r="Q3603" s="2">
        <v>0.18739211519999999</v>
      </c>
      <c r="R3603" s="3">
        <v>0.18739211523580801</v>
      </c>
      <c r="U3603" s="22">
        <f t="shared" si="324"/>
        <v>0.18739211523580801</v>
      </c>
      <c r="V3603" s="10">
        <f t="shared" si="325"/>
        <v>24.36097498065504</v>
      </c>
      <c r="W3603" s="24">
        <f t="shared" si="326"/>
        <v>24.36097498065504</v>
      </c>
    </row>
    <row r="3604" spans="1:23" x14ac:dyDescent="0.3">
      <c r="A3604" t="s">
        <v>17</v>
      </c>
      <c r="B3604" t="s">
        <v>2869</v>
      </c>
      <c r="C3604" t="s">
        <v>2870</v>
      </c>
      <c r="D3604" t="s">
        <v>2897</v>
      </c>
      <c r="E3604" t="s">
        <v>2898</v>
      </c>
      <c r="F3604">
        <v>0.3</v>
      </c>
      <c r="G3604" s="2">
        <v>0</v>
      </c>
      <c r="H3604" s="4">
        <v>9.6923999999999992</v>
      </c>
      <c r="I3604" s="4">
        <v>3.1417999999999999</v>
      </c>
      <c r="J3604" s="7">
        <v>128</v>
      </c>
      <c r="K3604" s="7">
        <v>25</v>
      </c>
      <c r="L3604" s="3">
        <v>0.32419999999999999</v>
      </c>
      <c r="M3604" s="5">
        <v>1.3622121199999999</v>
      </c>
      <c r="N3604" s="6">
        <v>1.1000000000000001</v>
      </c>
      <c r="O3604" s="8">
        <f>IFERROR(VLOOKUP(C3604,Sheet2!$B$2:$G$588,6,FALSE),0)</f>
        <v>6398</v>
      </c>
      <c r="P3604" t="s">
        <v>92</v>
      </c>
      <c r="Q3604" s="2">
        <v>0.19248993189999999</v>
      </c>
      <c r="R3604" s="3">
        <v>0.19248993188899899</v>
      </c>
      <c r="U3604" s="22">
        <f t="shared" si="324"/>
        <v>0.19248993188899899</v>
      </c>
      <c r="V3604" s="10">
        <f t="shared" si="325"/>
        <v>24.638711281791871</v>
      </c>
      <c r="W3604" s="24">
        <f t="shared" si="326"/>
        <v>24.638711281791871</v>
      </c>
    </row>
    <row r="3605" spans="1:23" x14ac:dyDescent="0.3">
      <c r="A3605" t="s">
        <v>17</v>
      </c>
      <c r="B3605" t="s">
        <v>2869</v>
      </c>
      <c r="C3605" t="s">
        <v>2870</v>
      </c>
      <c r="D3605" t="s">
        <v>2917</v>
      </c>
      <c r="E3605" t="s">
        <v>2918</v>
      </c>
      <c r="F3605">
        <v>0.35</v>
      </c>
      <c r="G3605" s="2">
        <v>0</v>
      </c>
      <c r="H3605" s="4">
        <v>14.997299999999999</v>
      </c>
      <c r="I3605" s="4">
        <v>2.1311</v>
      </c>
      <c r="J3605" s="7">
        <v>105</v>
      </c>
      <c r="K3605" s="7">
        <v>19</v>
      </c>
      <c r="L3605" s="3">
        <v>0.1421</v>
      </c>
      <c r="M3605" s="5">
        <v>1.6499514</v>
      </c>
      <c r="N3605" s="6">
        <v>1.35</v>
      </c>
      <c r="O3605" s="8">
        <f>IFERROR(VLOOKUP(C3605,Sheet2!$B$2:$G$588,6,FALSE),0)</f>
        <v>6398</v>
      </c>
      <c r="P3605" t="s">
        <v>92</v>
      </c>
      <c r="Q3605" s="2">
        <v>0.18179408159999999</v>
      </c>
      <c r="R3605" s="3">
        <v>0.18179408161897101</v>
      </c>
      <c r="U3605" s="22">
        <f t="shared" si="324"/>
        <v>0.18179408161897101</v>
      </c>
      <c r="V3605" s="10">
        <f t="shared" si="325"/>
        <v>19.088378569991956</v>
      </c>
      <c r="W3605" s="24">
        <f t="shared" si="326"/>
        <v>19.088378569991956</v>
      </c>
    </row>
    <row r="3606" spans="1:23" x14ac:dyDescent="0.3">
      <c r="A3606" t="s">
        <v>17</v>
      </c>
      <c r="B3606" t="s">
        <v>2869</v>
      </c>
      <c r="C3606" t="s">
        <v>2870</v>
      </c>
      <c r="D3606" t="s">
        <v>2921</v>
      </c>
      <c r="E3606" t="s">
        <v>2922</v>
      </c>
      <c r="F3606">
        <v>0.33</v>
      </c>
      <c r="G3606" s="2">
        <v>0</v>
      </c>
      <c r="H3606" s="4">
        <v>12.8047</v>
      </c>
      <c r="I3606" s="4">
        <v>2.1112000000000002</v>
      </c>
      <c r="J3606" s="7">
        <v>88</v>
      </c>
      <c r="K3606" s="7">
        <v>19</v>
      </c>
      <c r="L3606" s="3">
        <v>0.16489999999999999</v>
      </c>
      <c r="M3606" s="5">
        <v>1.39533782</v>
      </c>
      <c r="N3606" s="6">
        <v>1.1000000000000001</v>
      </c>
      <c r="O3606" s="8">
        <f>IFERROR(VLOOKUP(C3606,Sheet2!$B$2:$G$588,6,FALSE),0)</f>
        <v>6398</v>
      </c>
      <c r="P3606" t="s">
        <v>92</v>
      </c>
      <c r="Q3606" s="2">
        <v>0.21166044319999999</v>
      </c>
      <c r="R3606" s="3">
        <v>0.21166044323747599</v>
      </c>
      <c r="U3606" s="22">
        <f t="shared" si="324"/>
        <v>0.21166044323747599</v>
      </c>
      <c r="V3606" s="10">
        <f t="shared" si="325"/>
        <v>18.626119004897888</v>
      </c>
      <c r="W3606" s="24">
        <f t="shared" si="326"/>
        <v>18.626119004897888</v>
      </c>
    </row>
    <row r="3607" spans="1:23" x14ac:dyDescent="0.3">
      <c r="A3607" t="s">
        <v>17</v>
      </c>
      <c r="B3607" t="s">
        <v>2869</v>
      </c>
      <c r="C3607" t="s">
        <v>2870</v>
      </c>
      <c r="D3607" t="s">
        <v>2889</v>
      </c>
      <c r="E3607" t="s">
        <v>2890</v>
      </c>
      <c r="F3607">
        <v>0.33</v>
      </c>
      <c r="G3607" s="2">
        <v>0</v>
      </c>
      <c r="H3607" s="4">
        <v>11.6274</v>
      </c>
      <c r="I3607" s="4">
        <v>2.1839</v>
      </c>
      <c r="J3607" s="7">
        <v>85</v>
      </c>
      <c r="K3607" s="7">
        <v>20</v>
      </c>
      <c r="L3607" s="3">
        <v>0.18779999999999999</v>
      </c>
      <c r="M3607" s="5">
        <v>1.2963139800000001</v>
      </c>
      <c r="N3607" s="6">
        <v>0.99</v>
      </c>
      <c r="O3607" s="8">
        <f>IFERROR(VLOOKUP(C3607,Sheet2!$B$2:$G$588,6,FALSE),0)</f>
        <v>6398</v>
      </c>
      <c r="P3607" t="s">
        <v>92</v>
      </c>
      <c r="Q3607" s="2">
        <v>0.23629613369999999</v>
      </c>
      <c r="R3607" s="3">
        <v>0.236296133700687</v>
      </c>
      <c r="U3607" s="22">
        <f t="shared" si="324"/>
        <v>0.236296133700687</v>
      </c>
      <c r="V3607" s="10">
        <f t="shared" si="325"/>
        <v>20.085171364558395</v>
      </c>
      <c r="W3607" s="24">
        <f t="shared" si="326"/>
        <v>20.085171364558395</v>
      </c>
    </row>
    <row r="3608" spans="1:23" x14ac:dyDescent="0.3">
      <c r="A3608" t="s">
        <v>17</v>
      </c>
      <c r="B3608" t="s">
        <v>2869</v>
      </c>
      <c r="C3608" t="s">
        <v>2870</v>
      </c>
      <c r="D3608" t="s">
        <v>2881</v>
      </c>
      <c r="E3608" t="s">
        <v>2882</v>
      </c>
      <c r="F3608">
        <v>0.3</v>
      </c>
      <c r="G3608" s="2">
        <v>0</v>
      </c>
      <c r="H3608" s="4">
        <v>7.6567999999999996</v>
      </c>
      <c r="I3608" s="4">
        <v>1.9236</v>
      </c>
      <c r="J3608" s="7">
        <v>81</v>
      </c>
      <c r="K3608" s="7">
        <v>15</v>
      </c>
      <c r="L3608" s="3">
        <v>0.25119999999999998</v>
      </c>
      <c r="M3608" s="5">
        <v>1.40345327</v>
      </c>
      <c r="N3608" s="6">
        <v>1.1499999999999999</v>
      </c>
      <c r="O3608" s="8">
        <f>IFERROR(VLOOKUP(C3608,Sheet2!$B$2:$G$588,6,FALSE),0)</f>
        <v>6398</v>
      </c>
      <c r="P3608" t="s">
        <v>92</v>
      </c>
      <c r="Q3608" s="2">
        <v>0.1805925961</v>
      </c>
      <c r="R3608" s="3">
        <v>0.18059259612026499</v>
      </c>
      <c r="U3608" s="22">
        <f t="shared" si="324"/>
        <v>0.18059259612026499</v>
      </c>
      <c r="V3608" s="10">
        <f t="shared" si="325"/>
        <v>14.628000285741464</v>
      </c>
      <c r="W3608" s="24">
        <f t="shared" si="326"/>
        <v>14.628000285741464</v>
      </c>
    </row>
    <row r="3609" spans="1:23" x14ac:dyDescent="0.3">
      <c r="A3609" t="s">
        <v>17</v>
      </c>
      <c r="B3609" t="s">
        <v>2869</v>
      </c>
      <c r="C3609" t="s">
        <v>2870</v>
      </c>
      <c r="D3609" t="s">
        <v>2931</v>
      </c>
      <c r="E3609" t="s">
        <v>2932</v>
      </c>
      <c r="F3609">
        <v>0.33</v>
      </c>
      <c r="G3609" s="2">
        <v>0</v>
      </c>
      <c r="H3609" s="4">
        <v>7.8235000000000001</v>
      </c>
      <c r="I3609" s="4">
        <v>1.7463</v>
      </c>
      <c r="J3609" s="7">
        <v>76</v>
      </c>
      <c r="K3609" s="7">
        <v>13</v>
      </c>
      <c r="L3609" s="3">
        <v>0.22320000000000001</v>
      </c>
      <c r="M3609" s="5">
        <v>1.4473003900000001</v>
      </c>
      <c r="N3609" s="6">
        <v>1.2</v>
      </c>
      <c r="O3609" s="8">
        <f>IFERROR(VLOOKUP(C3609,Sheet2!$B$2:$G$588,6,FALSE),0)</f>
        <v>6398</v>
      </c>
      <c r="P3609" t="s">
        <v>92</v>
      </c>
      <c r="Q3609" s="2">
        <v>0.17087012060000001</v>
      </c>
      <c r="R3609" s="3">
        <v>0.170870120620852</v>
      </c>
      <c r="U3609" s="22">
        <f t="shared" si="324"/>
        <v>0.170870120620852</v>
      </c>
      <c r="V3609" s="10">
        <f t="shared" si="325"/>
        <v>12.986129167184751</v>
      </c>
      <c r="W3609" s="24">
        <f t="shared" si="326"/>
        <v>12.986129167184751</v>
      </c>
    </row>
    <row r="3610" spans="1:23" x14ac:dyDescent="0.3">
      <c r="A3610" t="s">
        <v>17</v>
      </c>
      <c r="B3610" t="s">
        <v>2869</v>
      </c>
      <c r="C3610" t="s">
        <v>2870</v>
      </c>
      <c r="D3610" t="s">
        <v>2877</v>
      </c>
      <c r="E3610" t="s">
        <v>2878</v>
      </c>
      <c r="F3610">
        <v>0.25</v>
      </c>
      <c r="G3610" s="2">
        <v>0</v>
      </c>
      <c r="H3610" s="4">
        <v>11.666399999999999</v>
      </c>
      <c r="I3610" s="4">
        <v>1.4967999999999999</v>
      </c>
      <c r="J3610" s="7">
        <v>69</v>
      </c>
      <c r="K3610" s="7">
        <v>13</v>
      </c>
      <c r="L3610" s="3">
        <v>0.1283</v>
      </c>
      <c r="M3610" s="5">
        <v>1.5296110700000001</v>
      </c>
      <c r="N3610" s="6">
        <v>1.25</v>
      </c>
      <c r="O3610" s="8">
        <f>IFERROR(VLOOKUP(C3610,Sheet2!$B$2:$G$588,6,FALSE),0)</f>
        <v>6398</v>
      </c>
      <c r="P3610" t="s">
        <v>92</v>
      </c>
      <c r="Q3610" s="2">
        <v>0.18279880200000001</v>
      </c>
      <c r="R3610" s="3">
        <v>0.182798801984213</v>
      </c>
      <c r="U3610" s="22">
        <f t="shared" si="324"/>
        <v>0.182798801984213</v>
      </c>
      <c r="V3610" s="10">
        <f t="shared" si="325"/>
        <v>12.613117336910697</v>
      </c>
      <c r="W3610" s="24">
        <f t="shared" si="326"/>
        <v>12.613117336910697</v>
      </c>
    </row>
    <row r="3611" spans="1:23" x14ac:dyDescent="0.3">
      <c r="A3611" t="s">
        <v>17</v>
      </c>
      <c r="B3611" t="s">
        <v>2869</v>
      </c>
      <c r="C3611" t="s">
        <v>2870</v>
      </c>
      <c r="D3611" t="s">
        <v>2885</v>
      </c>
      <c r="E3611" t="s">
        <v>2886</v>
      </c>
      <c r="F3611">
        <v>0.33</v>
      </c>
      <c r="G3611" s="2">
        <v>0</v>
      </c>
      <c r="H3611" s="4">
        <v>6.5304000000000002</v>
      </c>
      <c r="I3611" s="4">
        <v>1.5858000000000001</v>
      </c>
      <c r="J3611" s="7">
        <v>69</v>
      </c>
      <c r="K3611" s="7">
        <v>12</v>
      </c>
      <c r="L3611" s="3">
        <v>0.24279999999999999</v>
      </c>
      <c r="M3611" s="5">
        <v>1.4462997200000001</v>
      </c>
      <c r="N3611" s="6">
        <v>1.2</v>
      </c>
      <c r="O3611" s="8">
        <f>IFERROR(VLOOKUP(C3611,Sheet2!$B$2:$G$588,6,FALSE),0)</f>
        <v>6398</v>
      </c>
      <c r="P3611" t="s">
        <v>92</v>
      </c>
      <c r="Q3611" s="2">
        <v>0.1702964562</v>
      </c>
      <c r="R3611" s="3">
        <v>0.170296456166904</v>
      </c>
      <c r="U3611" s="22">
        <f t="shared" si="324"/>
        <v>0.170296456166904</v>
      </c>
      <c r="V3611" s="10">
        <f t="shared" si="325"/>
        <v>11.750455475516377</v>
      </c>
      <c r="W3611" s="24">
        <f t="shared" si="326"/>
        <v>11.750455475516377</v>
      </c>
    </row>
    <row r="3612" spans="1:23" x14ac:dyDescent="0.3">
      <c r="A3612" t="s">
        <v>17</v>
      </c>
      <c r="B3612" t="s">
        <v>2869</v>
      </c>
      <c r="C3612" t="s">
        <v>2870</v>
      </c>
      <c r="D3612" t="s">
        <v>2873</v>
      </c>
      <c r="E3612" t="s">
        <v>2874</v>
      </c>
      <c r="F3612">
        <v>0.33</v>
      </c>
      <c r="G3612" s="2">
        <v>0</v>
      </c>
      <c r="H3612" s="4">
        <v>6.9405000000000001</v>
      </c>
      <c r="I3612" s="4">
        <v>1.5925</v>
      </c>
      <c r="J3612" s="7">
        <v>62</v>
      </c>
      <c r="K3612" s="7">
        <v>13</v>
      </c>
      <c r="L3612" s="3">
        <v>0.22950000000000001</v>
      </c>
      <c r="M3612" s="5">
        <v>1.29504822</v>
      </c>
      <c r="N3612" s="6">
        <v>1.1000000000000001</v>
      </c>
      <c r="O3612" s="8">
        <f>IFERROR(VLOOKUP(C3612,Sheet2!$B$2:$G$588,6,FALSE),0)</f>
        <v>6398</v>
      </c>
      <c r="P3612" t="s">
        <v>92</v>
      </c>
      <c r="Q3612" s="2">
        <v>0.15061077610000001</v>
      </c>
      <c r="R3612" s="3">
        <v>0.150610776120333</v>
      </c>
      <c r="U3612" s="22">
        <f t="shared" si="324"/>
        <v>0.150610776120333</v>
      </c>
      <c r="V3612" s="10">
        <f t="shared" si="325"/>
        <v>9.3378681194606461</v>
      </c>
      <c r="W3612" s="24">
        <f t="shared" si="326"/>
        <v>9.3378681194606461</v>
      </c>
    </row>
    <row r="3613" spans="1:23" x14ac:dyDescent="0.3">
      <c r="A3613" t="s">
        <v>17</v>
      </c>
      <c r="B3613" t="s">
        <v>2869</v>
      </c>
      <c r="C3613" t="s">
        <v>2870</v>
      </c>
      <c r="D3613" t="s">
        <v>2871</v>
      </c>
      <c r="E3613" t="s">
        <v>2872</v>
      </c>
      <c r="F3613">
        <v>0.3</v>
      </c>
      <c r="G3613" s="2">
        <v>0</v>
      </c>
      <c r="H3613" s="4">
        <v>9.8775999999999993</v>
      </c>
      <c r="I3613" s="4">
        <v>1.4496</v>
      </c>
      <c r="J3613" s="7">
        <v>60</v>
      </c>
      <c r="K3613" s="7">
        <v>12</v>
      </c>
      <c r="L3613" s="3">
        <v>0.14680000000000001</v>
      </c>
      <c r="M3613" s="5">
        <v>1.3716136999999999</v>
      </c>
      <c r="N3613" s="6">
        <v>1.1000000000000001</v>
      </c>
      <c r="O3613" s="8">
        <f>IFERROR(VLOOKUP(C3613,Sheet2!$B$2:$G$588,6,FALSE),0)</f>
        <v>6398</v>
      </c>
      <c r="P3613" t="s">
        <v>92</v>
      </c>
      <c r="Q3613" s="2">
        <v>0.1980249238</v>
      </c>
      <c r="R3613" s="3">
        <v>0.198024923752285</v>
      </c>
      <c r="U3613" s="22">
        <f t="shared" si="324"/>
        <v>0.198024923752285</v>
      </c>
      <c r="V3613" s="10">
        <f t="shared" si="325"/>
        <v>11.8814954251371</v>
      </c>
      <c r="W3613" s="24">
        <f t="shared" si="326"/>
        <v>11.8814954251371</v>
      </c>
    </row>
    <row r="3614" spans="1:23" x14ac:dyDescent="0.3">
      <c r="A3614" t="s">
        <v>17</v>
      </c>
      <c r="B3614" t="s">
        <v>2869</v>
      </c>
      <c r="C3614" t="s">
        <v>2870</v>
      </c>
      <c r="D3614" t="s">
        <v>2939</v>
      </c>
      <c r="E3614" t="s">
        <v>2940</v>
      </c>
      <c r="F3614">
        <v>0.3</v>
      </c>
      <c r="G3614" s="2">
        <v>0</v>
      </c>
      <c r="H3614" s="4">
        <v>6.5750999999999999</v>
      </c>
      <c r="I3614" s="4">
        <v>1.1577</v>
      </c>
      <c r="J3614" s="7">
        <v>50</v>
      </c>
      <c r="K3614" s="7">
        <v>8</v>
      </c>
      <c r="L3614" s="3">
        <v>0.17610000000000001</v>
      </c>
      <c r="M3614" s="5">
        <v>1.43450765</v>
      </c>
      <c r="N3614" s="6">
        <v>1.2</v>
      </c>
      <c r="O3614" s="8">
        <f>IFERROR(VLOOKUP(C3614,Sheet2!$B$2:$G$588,6,FALSE),0)</f>
        <v>6398</v>
      </c>
      <c r="P3614" t="s">
        <v>92</v>
      </c>
      <c r="Q3614" s="2">
        <v>0.16347605430000001</v>
      </c>
      <c r="R3614" s="3">
        <v>0.16347605427840201</v>
      </c>
      <c r="U3614" s="22">
        <f t="shared" si="324"/>
        <v>0.16347605427840201</v>
      </c>
      <c r="V3614" s="10">
        <f t="shared" si="325"/>
        <v>8.1738027139201002</v>
      </c>
      <c r="W3614" s="24">
        <f t="shared" si="326"/>
        <v>8.1738027139201002</v>
      </c>
    </row>
    <row r="3615" spans="1:23" x14ac:dyDescent="0.3">
      <c r="A3615" t="s">
        <v>17</v>
      </c>
      <c r="B3615" t="s">
        <v>2869</v>
      </c>
      <c r="C3615" t="s">
        <v>2870</v>
      </c>
      <c r="D3615" t="s">
        <v>2935</v>
      </c>
      <c r="E3615" t="s">
        <v>2936</v>
      </c>
      <c r="F3615">
        <v>0.35</v>
      </c>
      <c r="G3615" s="2">
        <v>0</v>
      </c>
      <c r="H3615" s="4">
        <v>3.3826000000000001</v>
      </c>
      <c r="I3615" s="4">
        <v>0.71260000000000001</v>
      </c>
      <c r="J3615" s="7">
        <v>42</v>
      </c>
      <c r="K3615" s="7">
        <v>12</v>
      </c>
      <c r="L3615" s="3">
        <v>0.2107</v>
      </c>
      <c r="M3615" s="5">
        <v>1.9660419</v>
      </c>
      <c r="N3615" s="6">
        <v>1.4</v>
      </c>
      <c r="O3615" s="8">
        <f>IFERROR(VLOOKUP(C3615,Sheet2!$B$2:$G$588,6,FALSE),0)</f>
        <v>6398</v>
      </c>
      <c r="P3615" t="s">
        <v>92</v>
      </c>
      <c r="Q3615" s="2">
        <v>0.28790937640000003</v>
      </c>
      <c r="R3615" s="3">
        <v>0.287909376401974</v>
      </c>
      <c r="U3615" s="22">
        <f t="shared" si="324"/>
        <v>0.287909376401974</v>
      </c>
      <c r="V3615" s="10">
        <f t="shared" si="325"/>
        <v>12.092193808882907</v>
      </c>
      <c r="W3615" s="24">
        <f t="shared" si="326"/>
        <v>12.092193808882907</v>
      </c>
    </row>
    <row r="3616" spans="1:23" x14ac:dyDescent="0.3">
      <c r="A3616" t="s">
        <v>17</v>
      </c>
      <c r="B3616" t="s">
        <v>2869</v>
      </c>
      <c r="C3616" t="s">
        <v>2870</v>
      </c>
      <c r="D3616" t="s">
        <v>2893</v>
      </c>
      <c r="E3616" t="s">
        <v>2894</v>
      </c>
      <c r="F3616">
        <v>0.3</v>
      </c>
      <c r="G3616" s="2">
        <v>0</v>
      </c>
      <c r="H3616" s="4">
        <v>6.2035999999999998</v>
      </c>
      <c r="I3616" s="4">
        <v>0.87090000000000001</v>
      </c>
      <c r="J3616" s="7">
        <v>41</v>
      </c>
      <c r="K3616" s="7">
        <v>8</v>
      </c>
      <c r="L3616" s="3">
        <v>0.1404</v>
      </c>
      <c r="M3616" s="5">
        <v>1.5530675899999999</v>
      </c>
      <c r="N3616" s="6">
        <v>1.25</v>
      </c>
      <c r="O3616" s="8">
        <f>IFERROR(VLOOKUP(C3616,Sheet2!$B$2:$G$588,6,FALSE),0)</f>
        <v>6398</v>
      </c>
      <c r="P3616" t="s">
        <v>92</v>
      </c>
      <c r="Q3616" s="2">
        <v>0.19514127279999999</v>
      </c>
      <c r="R3616" s="3">
        <v>0.19514127277528301</v>
      </c>
      <c r="U3616" s="22">
        <f t="shared" si="324"/>
        <v>0.19514127277528301</v>
      </c>
      <c r="V3616" s="10">
        <f t="shared" si="325"/>
        <v>8.0007921837866025</v>
      </c>
      <c r="W3616" s="24">
        <f t="shared" si="326"/>
        <v>8.0007921837866025</v>
      </c>
    </row>
    <row r="3617" spans="1:23" x14ac:dyDescent="0.3">
      <c r="A3617" t="s">
        <v>17</v>
      </c>
      <c r="B3617" t="s">
        <v>2869</v>
      </c>
      <c r="C3617" t="s">
        <v>2870</v>
      </c>
      <c r="D3617" t="s">
        <v>2941</v>
      </c>
      <c r="E3617" t="s">
        <v>2942</v>
      </c>
      <c r="F3617">
        <v>0.3</v>
      </c>
      <c r="G3617" s="2">
        <v>0</v>
      </c>
      <c r="H3617" s="4">
        <v>3.4973999999999998</v>
      </c>
      <c r="I3617" s="4">
        <v>0.63590000000000002</v>
      </c>
      <c r="J3617" s="7">
        <v>30</v>
      </c>
      <c r="K3617" s="7">
        <v>5</v>
      </c>
      <c r="L3617" s="3">
        <v>0.18179999999999999</v>
      </c>
      <c r="M3617" s="5">
        <v>1.5845427999999999</v>
      </c>
      <c r="N3617" s="6">
        <v>1.3</v>
      </c>
      <c r="O3617" s="8">
        <f>IFERROR(VLOOKUP(C3617,Sheet2!$B$2:$G$588,6,FALSE),0)</f>
        <v>6398</v>
      </c>
      <c r="P3617" t="s">
        <v>92</v>
      </c>
      <c r="Q3617" s="2">
        <v>0.17957406989999999</v>
      </c>
      <c r="R3617" s="3">
        <v>0.17957406987295799</v>
      </c>
      <c r="U3617" s="22">
        <f t="shared" si="324"/>
        <v>0.17957406987295799</v>
      </c>
      <c r="V3617" s="10">
        <f t="shared" si="325"/>
        <v>5.38722209618874</v>
      </c>
      <c r="W3617" s="24">
        <f t="shared" si="326"/>
        <v>5.38722209618874</v>
      </c>
    </row>
    <row r="3618" spans="1:23" x14ac:dyDescent="0.3">
      <c r="A3618" t="s">
        <v>17</v>
      </c>
      <c r="B3618" t="s">
        <v>2869</v>
      </c>
      <c r="C3618" t="s">
        <v>2870</v>
      </c>
      <c r="D3618" t="s">
        <v>2895</v>
      </c>
      <c r="E3618" t="s">
        <v>2896</v>
      </c>
      <c r="F3618">
        <v>0.3</v>
      </c>
      <c r="G3618" s="2">
        <v>0</v>
      </c>
      <c r="H3618" s="4">
        <v>3.4891000000000001</v>
      </c>
      <c r="I3618" s="4">
        <v>0.56310000000000004</v>
      </c>
      <c r="J3618" s="7">
        <v>23</v>
      </c>
      <c r="K3618" s="7">
        <v>4</v>
      </c>
      <c r="L3618" s="3">
        <v>0.16139999999999999</v>
      </c>
      <c r="M3618" s="5">
        <v>1.3603450500000001</v>
      </c>
      <c r="N3618" s="6">
        <v>1.1000000000000001</v>
      </c>
      <c r="O3618" s="8">
        <f>IFERROR(VLOOKUP(C3618,Sheet2!$B$2:$G$588,6,FALSE),0)</f>
        <v>6398</v>
      </c>
      <c r="P3618" t="s">
        <v>92</v>
      </c>
      <c r="Q3618" s="2">
        <v>0.19138162559999999</v>
      </c>
      <c r="R3618" s="3">
        <v>0.191381625573501</v>
      </c>
      <c r="U3618" s="22">
        <f t="shared" si="324"/>
        <v>0.191381625573501</v>
      </c>
      <c r="V3618" s="10">
        <f t="shared" si="325"/>
        <v>4.4017773881905233</v>
      </c>
      <c r="W3618" s="24">
        <f t="shared" si="326"/>
        <v>4.4017773881905233</v>
      </c>
    </row>
    <row r="3619" spans="1:23" x14ac:dyDescent="0.3">
      <c r="A3619" t="s">
        <v>17</v>
      </c>
      <c r="B3619" t="s">
        <v>2869</v>
      </c>
      <c r="C3619" t="s">
        <v>2870</v>
      </c>
      <c r="D3619" t="s">
        <v>2887</v>
      </c>
      <c r="E3619" t="s">
        <v>2888</v>
      </c>
      <c r="F3619">
        <v>0.3</v>
      </c>
      <c r="G3619" s="2">
        <v>0</v>
      </c>
      <c r="H3619" s="4">
        <v>2.3715000000000002</v>
      </c>
      <c r="I3619" s="4">
        <v>0.48509999999999998</v>
      </c>
      <c r="J3619" s="7">
        <v>20</v>
      </c>
      <c r="K3619" s="7">
        <v>4</v>
      </c>
      <c r="L3619" s="3">
        <v>0.2046</v>
      </c>
      <c r="M3619" s="5">
        <v>1.38286219</v>
      </c>
      <c r="N3619" s="6">
        <v>1.1000000000000001</v>
      </c>
      <c r="O3619" s="8">
        <f>IFERROR(VLOOKUP(C3619,Sheet2!$B$2:$G$588,6,FALSE),0)</f>
        <v>6398</v>
      </c>
      <c r="P3619" t="s">
        <v>92</v>
      </c>
      <c r="Q3619" s="2">
        <v>0.2045483582</v>
      </c>
      <c r="R3619" s="3">
        <v>0.204548358247093</v>
      </c>
      <c r="U3619" s="22">
        <f t="shared" si="324"/>
        <v>0.204548358247093</v>
      </c>
      <c r="V3619" s="10">
        <f t="shared" si="325"/>
        <v>4.0909671649418602</v>
      </c>
      <c r="W3619" s="24">
        <f t="shared" si="326"/>
        <v>4.0909671649418602</v>
      </c>
    </row>
    <row r="3620" spans="1:23" x14ac:dyDescent="0.3">
      <c r="A3620" t="s">
        <v>17</v>
      </c>
      <c r="B3620" t="s">
        <v>2869</v>
      </c>
      <c r="C3620" t="s">
        <v>2870</v>
      </c>
      <c r="D3620" t="s">
        <v>2911</v>
      </c>
      <c r="E3620" t="s">
        <v>2912</v>
      </c>
      <c r="F3620">
        <v>0.3</v>
      </c>
      <c r="G3620" s="2">
        <v>0</v>
      </c>
      <c r="H3620" s="4">
        <v>3.5386000000000002</v>
      </c>
      <c r="I3620" s="4">
        <v>0.4461</v>
      </c>
      <c r="J3620" s="7">
        <v>20</v>
      </c>
      <c r="K3620" s="7">
        <v>4</v>
      </c>
      <c r="L3620" s="3">
        <v>0.12609999999999999</v>
      </c>
      <c r="M3620" s="5">
        <v>1.50068844</v>
      </c>
      <c r="N3620" s="6">
        <v>1.2</v>
      </c>
      <c r="O3620" s="8">
        <f>IFERROR(VLOOKUP(C3620,Sheet2!$B$2:$G$588,6,FALSE),0)</f>
        <v>6398</v>
      </c>
      <c r="P3620" t="s">
        <v>92</v>
      </c>
      <c r="Q3620" s="2">
        <v>0.20036699990000001</v>
      </c>
      <c r="R3620" s="3">
        <v>0.200366999882645</v>
      </c>
      <c r="U3620" s="22">
        <f t="shared" si="324"/>
        <v>0.200366999882645</v>
      </c>
      <c r="V3620" s="10">
        <f t="shared" si="325"/>
        <v>4.0073399976528998</v>
      </c>
      <c r="W3620" s="24">
        <f t="shared" si="326"/>
        <v>4.0073399976528998</v>
      </c>
    </row>
    <row r="3621" spans="1:23" x14ac:dyDescent="0.3">
      <c r="A3621" t="s">
        <v>17</v>
      </c>
      <c r="B3621" t="s">
        <v>2869</v>
      </c>
      <c r="C3621" t="s">
        <v>2870</v>
      </c>
      <c r="D3621" t="s">
        <v>2919</v>
      </c>
      <c r="E3621" t="s">
        <v>2920</v>
      </c>
      <c r="F3621">
        <v>0.3</v>
      </c>
      <c r="G3621" s="2">
        <v>0</v>
      </c>
      <c r="H3621" s="4">
        <v>1.1911</v>
      </c>
      <c r="I3621" s="4">
        <v>0.31059999999999999</v>
      </c>
      <c r="J3621" s="7">
        <v>19</v>
      </c>
      <c r="K3621" s="7">
        <v>5</v>
      </c>
      <c r="L3621" s="3">
        <v>0.26069999999999999</v>
      </c>
      <c r="M3621" s="5">
        <v>2.0139834400000001</v>
      </c>
      <c r="N3621" s="6">
        <v>1.5</v>
      </c>
      <c r="O3621" s="8">
        <f>IFERROR(VLOOKUP(C3621,Sheet2!$B$2:$G$588,6,FALSE),0)</f>
        <v>6398</v>
      </c>
      <c r="P3621" t="s">
        <v>92</v>
      </c>
      <c r="Q3621" s="2">
        <v>0.25520738170000001</v>
      </c>
      <c r="R3621" s="3">
        <v>0.25520738169194201</v>
      </c>
      <c r="U3621" s="22">
        <f t="shared" si="324"/>
        <v>0.25520738169194201</v>
      </c>
      <c r="V3621" s="10">
        <f t="shared" si="325"/>
        <v>4.8489402521468978</v>
      </c>
      <c r="W3621" s="24">
        <f t="shared" si="326"/>
        <v>4.8489402521468978</v>
      </c>
    </row>
    <row r="3622" spans="1:23" x14ac:dyDescent="0.3">
      <c r="A3622" t="s">
        <v>17</v>
      </c>
      <c r="B3622" t="s">
        <v>2869</v>
      </c>
      <c r="C3622" t="s">
        <v>2870</v>
      </c>
      <c r="D3622" t="s">
        <v>2937</v>
      </c>
      <c r="E3622" t="s">
        <v>2938</v>
      </c>
      <c r="F3622">
        <v>0.33</v>
      </c>
      <c r="G3622" s="2">
        <v>0</v>
      </c>
      <c r="H3622" s="4">
        <v>1.1486000000000001</v>
      </c>
      <c r="I3622" s="4">
        <v>0.28260000000000002</v>
      </c>
      <c r="J3622" s="7">
        <v>16</v>
      </c>
      <c r="K3622" s="7">
        <v>3</v>
      </c>
      <c r="L3622" s="3">
        <v>0.246</v>
      </c>
      <c r="M3622" s="5">
        <v>1.83655207</v>
      </c>
      <c r="N3622" s="6">
        <v>1.5</v>
      </c>
      <c r="O3622" s="8">
        <f>IFERROR(VLOOKUP(C3622,Sheet2!$B$2:$G$588,6,FALSE),0)</f>
        <v>6398</v>
      </c>
      <c r="P3622" t="s">
        <v>92</v>
      </c>
      <c r="Q3622" s="2">
        <v>0.1832521265</v>
      </c>
      <c r="R3622" s="3">
        <v>0.183252126517466</v>
      </c>
      <c r="U3622" s="22">
        <f t="shared" si="324"/>
        <v>0.183252126517466</v>
      </c>
      <c r="V3622" s="10">
        <f t="shared" si="325"/>
        <v>2.932034024279456</v>
      </c>
      <c r="W3622" s="24">
        <f t="shared" si="326"/>
        <v>2.932034024279456</v>
      </c>
    </row>
    <row r="3623" spans="1:23" x14ac:dyDescent="0.3">
      <c r="A3623" t="s">
        <v>17</v>
      </c>
      <c r="B3623" t="s">
        <v>2869</v>
      </c>
      <c r="C3623" t="s">
        <v>2870</v>
      </c>
      <c r="D3623" t="s">
        <v>2883</v>
      </c>
      <c r="E3623" t="s">
        <v>2884</v>
      </c>
      <c r="F3623">
        <v>0.35</v>
      </c>
      <c r="G3623" s="2">
        <v>0</v>
      </c>
      <c r="H3623" s="4">
        <v>2.6716000000000002</v>
      </c>
      <c r="I3623" s="4">
        <v>0.2777</v>
      </c>
      <c r="J3623" s="7">
        <v>13</v>
      </c>
      <c r="K3623" s="7">
        <v>2</v>
      </c>
      <c r="L3623" s="3">
        <v>0.10390000000000001</v>
      </c>
      <c r="M3623" s="5">
        <v>1.58212449</v>
      </c>
      <c r="N3623" s="6">
        <v>1.3</v>
      </c>
      <c r="O3623" s="8">
        <f>IFERROR(VLOOKUP(C3623,Sheet2!$B$2:$G$588,6,FALSE),0)</f>
        <v>6398</v>
      </c>
      <c r="P3623" t="s">
        <v>92</v>
      </c>
      <c r="Q3623" s="2">
        <v>0.17832002990000001</v>
      </c>
      <c r="R3623" s="3">
        <v>0.178320029912376</v>
      </c>
      <c r="U3623" s="22">
        <f t="shared" si="324"/>
        <v>0.178320029912376</v>
      </c>
      <c r="V3623" s="10">
        <f t="shared" si="325"/>
        <v>2.3181603888608882</v>
      </c>
      <c r="W3623" s="24">
        <f t="shared" si="326"/>
        <v>2.3181603888608882</v>
      </c>
    </row>
    <row r="3624" spans="1:23" x14ac:dyDescent="0.3">
      <c r="A3624" t="s">
        <v>17</v>
      </c>
      <c r="B3624" t="s">
        <v>2869</v>
      </c>
      <c r="C3624" t="s">
        <v>2870</v>
      </c>
      <c r="D3624" t="s">
        <v>2909</v>
      </c>
      <c r="E3624" t="s">
        <v>2910</v>
      </c>
      <c r="F3624">
        <v>0.3</v>
      </c>
      <c r="G3624" s="2">
        <v>0</v>
      </c>
      <c r="H3624" s="4">
        <v>1.2412000000000001</v>
      </c>
      <c r="I3624" s="4">
        <v>0.24510000000000001</v>
      </c>
      <c r="J3624" s="7">
        <v>11</v>
      </c>
      <c r="K3624" s="7">
        <v>2</v>
      </c>
      <c r="L3624" s="3">
        <v>0.19750000000000001</v>
      </c>
      <c r="M3624" s="5">
        <v>1.45</v>
      </c>
      <c r="N3624" s="6">
        <v>1.2</v>
      </c>
      <c r="O3624" s="8">
        <f>IFERROR(VLOOKUP(C3624,Sheet2!$B$2:$G$588,6,FALSE),0)</f>
        <v>6398</v>
      </c>
      <c r="P3624" t="s">
        <v>92</v>
      </c>
      <c r="Q3624" s="2">
        <v>0.17241379309999999</v>
      </c>
      <c r="R3624" s="3">
        <v>0.17241379310344801</v>
      </c>
      <c r="U3624" s="22">
        <f t="shared" si="324"/>
        <v>0.17241379310344801</v>
      </c>
      <c r="V3624" s="10">
        <f t="shared" si="325"/>
        <v>1.8965517241379282</v>
      </c>
      <c r="W3624" s="24">
        <f t="shared" si="326"/>
        <v>1.8965517241379282</v>
      </c>
    </row>
    <row r="3625" spans="1:23" hidden="1" x14ac:dyDescent="0.3">
      <c r="A3625" s="27" t="s">
        <v>33</v>
      </c>
      <c r="B3625" s="27" t="s">
        <v>8445</v>
      </c>
      <c r="C3625" s="27" t="s">
        <v>8446</v>
      </c>
      <c r="D3625" t="s">
        <v>34</v>
      </c>
      <c r="E3625" s="27"/>
      <c r="F3625">
        <v>0.33</v>
      </c>
      <c r="G3625" s="28">
        <v>1</v>
      </c>
      <c r="H3625" s="4">
        <v>1013.3534</v>
      </c>
      <c r="I3625" s="4">
        <v>69.435400000000001</v>
      </c>
      <c r="J3625" s="7">
        <v>6311</v>
      </c>
      <c r="K3625" s="7">
        <v>1103</v>
      </c>
      <c r="L3625" s="29">
        <v>6.8500000000000005E-2</v>
      </c>
      <c r="M3625" s="30">
        <v>3.0295641899999999</v>
      </c>
      <c r="N3625" s="31">
        <v>2.5</v>
      </c>
      <c r="O3625" s="32">
        <f>IFERROR(VLOOKUP(C3625,Sheet2!$B$2:$G$588,6,FALSE),0)</f>
        <v>6311</v>
      </c>
      <c r="P3625" s="27"/>
      <c r="Q3625" s="28">
        <v>0.1747988013</v>
      </c>
      <c r="R3625" s="29">
        <v>0.174798801313754</v>
      </c>
      <c r="S3625" s="29"/>
      <c r="T3625" s="28"/>
      <c r="U3625" s="29" t="str">
        <f t="shared" si="324"/>
        <v/>
      </c>
      <c r="V3625" s="30" t="str">
        <f t="shared" si="325"/>
        <v/>
      </c>
      <c r="W3625" s="33">
        <f t="shared" si="326"/>
        <v>1102.9719854917682</v>
      </c>
    </row>
    <row r="3626" spans="1:23" x14ac:dyDescent="0.3">
      <c r="A3626" t="s">
        <v>17</v>
      </c>
      <c r="B3626" t="s">
        <v>8445</v>
      </c>
      <c r="C3626" t="s">
        <v>8446</v>
      </c>
      <c r="D3626" t="s">
        <v>8453</v>
      </c>
      <c r="E3626" t="s">
        <v>8454</v>
      </c>
      <c r="F3626">
        <v>0.33</v>
      </c>
      <c r="G3626" s="2">
        <v>1</v>
      </c>
      <c r="H3626" s="4">
        <v>210.5977</v>
      </c>
      <c r="I3626" s="4">
        <v>15.372400000000001</v>
      </c>
      <c r="J3626" s="7">
        <v>1400</v>
      </c>
      <c r="K3626" s="7">
        <v>247</v>
      </c>
      <c r="L3626" s="3">
        <v>7.2999999999999995E-2</v>
      </c>
      <c r="M3626" s="5">
        <v>3.0350736199999999</v>
      </c>
      <c r="N3626" s="6">
        <v>2.5</v>
      </c>
      <c r="O3626" s="8">
        <f>IFERROR(VLOOKUP(C3626,Sheet2!$B$2:$G$588,6,FALSE),0)</f>
        <v>6311</v>
      </c>
      <c r="P3626" t="s">
        <v>487</v>
      </c>
      <c r="Q3626" s="2">
        <v>0.17629675289999999</v>
      </c>
      <c r="R3626" s="3">
        <v>0.17629675286093199</v>
      </c>
      <c r="S3626" s="3" t="str">
        <f t="shared" ref="S3626:S3631" si="327">IF(R3626+0.01&lt;Q3626,"Y","")</f>
        <v/>
      </c>
      <c r="T3626" s="2"/>
      <c r="U3626" s="22">
        <f t="shared" si="324"/>
        <v>0.17629675286093199</v>
      </c>
      <c r="V3626" s="10">
        <f t="shared" si="325"/>
        <v>246.81545400530479</v>
      </c>
      <c r="W3626" s="24">
        <f t="shared" si="326"/>
        <v>246.81545400530479</v>
      </c>
    </row>
    <row r="3627" spans="1:23" x14ac:dyDescent="0.3">
      <c r="A3627" t="s">
        <v>17</v>
      </c>
      <c r="B3627" t="s">
        <v>8445</v>
      </c>
      <c r="C3627" t="s">
        <v>8446</v>
      </c>
      <c r="D3627" t="s">
        <v>8451</v>
      </c>
      <c r="E3627" t="s">
        <v>8452</v>
      </c>
      <c r="F3627">
        <v>0.33</v>
      </c>
      <c r="G3627" s="2">
        <v>1</v>
      </c>
      <c r="H3627" s="4">
        <v>210.46969999999999</v>
      </c>
      <c r="I3627" s="4">
        <v>13.5769</v>
      </c>
      <c r="J3627" s="7">
        <v>1223</v>
      </c>
      <c r="K3627" s="7">
        <v>205</v>
      </c>
      <c r="L3627" s="3">
        <v>6.4500000000000002E-2</v>
      </c>
      <c r="M3627" s="5">
        <v>3.0021307300000002</v>
      </c>
      <c r="N3627" s="6">
        <v>2.5</v>
      </c>
      <c r="O3627" s="8">
        <f>IFERROR(VLOOKUP(C3627,Sheet2!$B$2:$G$588,6,FALSE),0)</f>
        <v>6311</v>
      </c>
      <c r="P3627" t="s">
        <v>487</v>
      </c>
      <c r="Q3627" s="2">
        <v>0.16725811509999999</v>
      </c>
      <c r="R3627" s="3">
        <v>0.167258115110762</v>
      </c>
      <c r="S3627" s="3" t="str">
        <f t="shared" si="327"/>
        <v/>
      </c>
      <c r="T3627" s="2"/>
      <c r="U3627" s="22">
        <f t="shared" si="324"/>
        <v>0.167258115110762</v>
      </c>
      <c r="V3627" s="10">
        <f t="shared" si="325"/>
        <v>204.55667478046192</v>
      </c>
      <c r="W3627" s="24">
        <f t="shared" si="326"/>
        <v>204.55667478046192</v>
      </c>
    </row>
    <row r="3628" spans="1:23" x14ac:dyDescent="0.3">
      <c r="A3628" t="s">
        <v>17</v>
      </c>
      <c r="B3628" t="s">
        <v>8445</v>
      </c>
      <c r="C3628" t="s">
        <v>8446</v>
      </c>
      <c r="D3628" t="s">
        <v>8456</v>
      </c>
      <c r="E3628" t="s">
        <v>8454</v>
      </c>
      <c r="F3628">
        <v>0.33</v>
      </c>
      <c r="G3628" s="2">
        <v>1</v>
      </c>
      <c r="H3628" s="4">
        <v>209.64940000000001</v>
      </c>
      <c r="I3628" s="4">
        <v>11.730399999999999</v>
      </c>
      <c r="J3628" s="7">
        <v>1054</v>
      </c>
      <c r="K3628" s="7">
        <v>174</v>
      </c>
      <c r="L3628" s="3">
        <v>5.6000000000000001E-2</v>
      </c>
      <c r="M3628" s="5">
        <v>2.9953618799999999</v>
      </c>
      <c r="N3628" s="6">
        <v>2.5</v>
      </c>
      <c r="O3628" s="8">
        <f>IFERROR(VLOOKUP(C3628,Sheet2!$B$2:$G$588,6,FALSE),0)</f>
        <v>6311</v>
      </c>
      <c r="P3628" t="s">
        <v>487</v>
      </c>
      <c r="Q3628" s="2">
        <v>0.16537630489999999</v>
      </c>
      <c r="R3628" s="3">
        <v>0.165376304871377</v>
      </c>
      <c r="S3628" s="3" t="str">
        <f t="shared" si="327"/>
        <v/>
      </c>
      <c r="T3628" s="2"/>
      <c r="U3628" s="22">
        <f t="shared" si="324"/>
        <v>0.165376304871377</v>
      </c>
      <c r="V3628" s="10">
        <f t="shared" si="325"/>
        <v>174.30662533443135</v>
      </c>
      <c r="W3628" s="24">
        <f t="shared" si="326"/>
        <v>174.30662533443135</v>
      </c>
    </row>
    <row r="3629" spans="1:23" x14ac:dyDescent="0.3">
      <c r="A3629" t="s">
        <v>17</v>
      </c>
      <c r="B3629" t="s">
        <v>8445</v>
      </c>
      <c r="C3629" t="s">
        <v>8446</v>
      </c>
      <c r="D3629" t="s">
        <v>8447</v>
      </c>
      <c r="E3629" t="s">
        <v>8448</v>
      </c>
      <c r="F3629">
        <v>0.33</v>
      </c>
      <c r="G3629" s="2">
        <v>1</v>
      </c>
      <c r="H3629" s="4">
        <v>127.57559999999999</v>
      </c>
      <c r="I3629" s="4">
        <v>10.6029</v>
      </c>
      <c r="J3629" s="7">
        <v>949</v>
      </c>
      <c r="K3629" s="7">
        <v>154</v>
      </c>
      <c r="L3629" s="3">
        <v>8.3099999999999993E-2</v>
      </c>
      <c r="M3629" s="5">
        <v>2.9847460300000002</v>
      </c>
      <c r="N3629" s="6">
        <v>2.5</v>
      </c>
      <c r="O3629" s="8">
        <f>IFERROR(VLOOKUP(C3629,Sheet2!$B$2:$G$588,6,FALSE),0)</f>
        <v>6311</v>
      </c>
      <c r="P3629" t="s">
        <v>487</v>
      </c>
      <c r="Q3629" s="2">
        <v>0.16240779659999999</v>
      </c>
      <c r="R3629" s="3">
        <v>0.162407796581784</v>
      </c>
      <c r="S3629" s="3" t="str">
        <f t="shared" si="327"/>
        <v/>
      </c>
      <c r="T3629" s="2"/>
      <c r="U3629" s="22">
        <f t="shared" si="324"/>
        <v>0.162407796581784</v>
      </c>
      <c r="V3629" s="10">
        <f t="shared" si="325"/>
        <v>154.12499895611302</v>
      </c>
      <c r="W3629" s="24">
        <f t="shared" si="326"/>
        <v>154.12499895611302</v>
      </c>
    </row>
    <row r="3630" spans="1:23" x14ac:dyDescent="0.3">
      <c r="A3630" t="s">
        <v>17</v>
      </c>
      <c r="B3630" t="s">
        <v>8445</v>
      </c>
      <c r="C3630" t="s">
        <v>8446</v>
      </c>
      <c r="D3630" t="s">
        <v>8449</v>
      </c>
      <c r="E3630" t="s">
        <v>8450</v>
      </c>
      <c r="F3630">
        <v>0.33</v>
      </c>
      <c r="G3630" s="2">
        <v>1</v>
      </c>
      <c r="H3630" s="4">
        <v>127.6429</v>
      </c>
      <c r="I3630" s="4">
        <v>9.1667000000000005</v>
      </c>
      <c r="J3630" s="7">
        <v>852</v>
      </c>
      <c r="K3630" s="7">
        <v>165</v>
      </c>
      <c r="L3630" s="3">
        <v>7.1800000000000003E-2</v>
      </c>
      <c r="M3630" s="5">
        <v>3.09952468</v>
      </c>
      <c r="N3630" s="6">
        <v>2.5</v>
      </c>
      <c r="O3630" s="8">
        <f>IFERROR(VLOOKUP(C3630,Sheet2!$B$2:$G$588,6,FALSE),0)</f>
        <v>6311</v>
      </c>
      <c r="P3630" t="s">
        <v>487</v>
      </c>
      <c r="Q3630" s="2">
        <v>0.19342471510000001</v>
      </c>
      <c r="R3630" s="3">
        <v>0.193424715114899</v>
      </c>
      <c r="S3630" s="3" t="str">
        <f t="shared" si="327"/>
        <v/>
      </c>
      <c r="T3630" s="2"/>
      <c r="U3630" s="22">
        <f t="shared" si="324"/>
        <v>0.193424715114899</v>
      </c>
      <c r="V3630" s="10">
        <f t="shared" si="325"/>
        <v>164.79785727789394</v>
      </c>
      <c r="W3630" s="24">
        <f t="shared" si="326"/>
        <v>164.79785727789394</v>
      </c>
    </row>
    <row r="3631" spans="1:23" x14ac:dyDescent="0.3">
      <c r="A3631" t="s">
        <v>17</v>
      </c>
      <c r="B3631" t="s">
        <v>8445</v>
      </c>
      <c r="C3631" t="s">
        <v>8446</v>
      </c>
      <c r="D3631" t="s">
        <v>8455</v>
      </c>
      <c r="E3631" t="s">
        <v>8450</v>
      </c>
      <c r="F3631">
        <v>0.33</v>
      </c>
      <c r="G3631" s="2">
        <v>1</v>
      </c>
      <c r="H3631" s="4">
        <v>127.41800000000001</v>
      </c>
      <c r="I3631" s="4">
        <v>8.9861000000000004</v>
      </c>
      <c r="J3631" s="7">
        <v>832</v>
      </c>
      <c r="K3631" s="7">
        <v>158</v>
      </c>
      <c r="L3631" s="3">
        <v>7.0499999999999993E-2</v>
      </c>
      <c r="M3631" s="5">
        <v>3.08775019</v>
      </c>
      <c r="N3631" s="6">
        <v>2.5</v>
      </c>
      <c r="O3631" s="8">
        <f>IFERROR(VLOOKUP(C3631,Sheet2!$B$2:$G$588,6,FALSE),0)</f>
        <v>6311</v>
      </c>
      <c r="P3631" t="s">
        <v>487</v>
      </c>
      <c r="Q3631" s="2">
        <v>0.19034900860000001</v>
      </c>
      <c r="R3631" s="3">
        <v>0.19034900857880199</v>
      </c>
      <c r="S3631" s="3" t="str">
        <f t="shared" si="327"/>
        <v/>
      </c>
      <c r="T3631" s="2"/>
      <c r="U3631" s="22">
        <f t="shared" si="324"/>
        <v>0.19034900857880199</v>
      </c>
      <c r="V3631" s="10">
        <f t="shared" si="325"/>
        <v>158.37037513756326</v>
      </c>
      <c r="W3631" s="24">
        <f t="shared" si="326"/>
        <v>158.37037513756326</v>
      </c>
    </row>
    <row r="3632" spans="1:23" hidden="1" x14ac:dyDescent="0.3">
      <c r="A3632" s="27" t="s">
        <v>33</v>
      </c>
      <c r="B3632" s="27" t="s">
        <v>1640</v>
      </c>
      <c r="C3632" s="27" t="s">
        <v>1641</v>
      </c>
      <c r="D3632" t="s">
        <v>34</v>
      </c>
      <c r="E3632" s="27"/>
      <c r="F3632">
        <v>0.35039999999999999</v>
      </c>
      <c r="G3632" s="28">
        <v>1</v>
      </c>
      <c r="H3632" s="4">
        <v>446.49180000000001</v>
      </c>
      <c r="I3632" s="4">
        <v>276.43509999999998</v>
      </c>
      <c r="J3632" s="7">
        <v>6284</v>
      </c>
      <c r="K3632" s="7">
        <v>2011</v>
      </c>
      <c r="L3632" s="29">
        <v>0.61909999999999998</v>
      </c>
      <c r="M3632" s="30">
        <v>0.75777192999999998</v>
      </c>
      <c r="N3632" s="31">
        <v>0.37285099999999999</v>
      </c>
      <c r="O3632" s="32">
        <f>IFERROR(VLOOKUP(C3632,Sheet2!$B$2:$G$588,6,FALSE),0)</f>
        <v>6284</v>
      </c>
      <c r="P3632" s="27"/>
      <c r="Q3632" s="28">
        <v>0.50796409419999999</v>
      </c>
      <c r="R3632" s="29">
        <v>0.350426485682508</v>
      </c>
      <c r="S3632" s="29"/>
      <c r="T3632" s="28"/>
      <c r="U3632" s="29" t="str">
        <f t="shared" si="324"/>
        <v/>
      </c>
      <c r="V3632" s="30" t="str">
        <f t="shared" si="325"/>
        <v/>
      </c>
      <c r="W3632" s="33">
        <f t="shared" si="326"/>
        <v>2011.4615595317473</v>
      </c>
    </row>
    <row r="3633" spans="1:23" x14ac:dyDescent="0.3">
      <c r="A3633" t="s">
        <v>17</v>
      </c>
      <c r="B3633" t="s">
        <v>1640</v>
      </c>
      <c r="C3633" t="s">
        <v>1641</v>
      </c>
      <c r="D3633" t="s">
        <v>1648</v>
      </c>
      <c r="E3633" t="s">
        <v>1649</v>
      </c>
      <c r="F3633">
        <v>0.3</v>
      </c>
      <c r="G3633" s="2">
        <v>1</v>
      </c>
      <c r="H3633" s="4">
        <v>151.91059999999999</v>
      </c>
      <c r="I3633" s="4">
        <v>116.965</v>
      </c>
      <c r="J3633" s="7">
        <v>2087</v>
      </c>
      <c r="K3633" s="7">
        <v>626</v>
      </c>
      <c r="L3633" s="3">
        <v>0.77</v>
      </c>
      <c r="M3633" s="5">
        <v>0.59472179999999997</v>
      </c>
      <c r="N3633" s="6">
        <v>0.15</v>
      </c>
      <c r="O3633" s="8">
        <f>IFERROR(VLOOKUP(C3633,Sheet2!$B$2:$G$588,6,FALSE),0)</f>
        <v>6284</v>
      </c>
      <c r="P3633" t="s">
        <v>95</v>
      </c>
      <c r="Q3633" s="2">
        <v>0.74778123289999998</v>
      </c>
      <c r="R3633" s="3">
        <v>0.3</v>
      </c>
      <c r="S3633" s="3" t="str">
        <f t="shared" ref="S3633:S3636" si="328">IF(R3633+0.01&lt;Q3633,"Y","")</f>
        <v>Y</v>
      </c>
      <c r="T3633" s="2"/>
      <c r="U3633" s="22">
        <f t="shared" si="324"/>
        <v>0.3</v>
      </c>
      <c r="V3633" s="10">
        <f t="shared" si="325"/>
        <v>626.1</v>
      </c>
      <c r="W3633" s="24">
        <f t="shared" si="326"/>
        <v>626.1</v>
      </c>
    </row>
    <row r="3634" spans="1:23" x14ac:dyDescent="0.3">
      <c r="A3634" t="s">
        <v>17</v>
      </c>
      <c r="B3634" t="s">
        <v>1640</v>
      </c>
      <c r="C3634" t="s">
        <v>1641</v>
      </c>
      <c r="D3634" t="s">
        <v>1646</v>
      </c>
      <c r="E3634" t="s">
        <v>1647</v>
      </c>
      <c r="F3634">
        <v>0.38</v>
      </c>
      <c r="G3634" s="2">
        <v>1</v>
      </c>
      <c r="H3634" s="4">
        <v>128.6551</v>
      </c>
      <c r="I3634" s="4">
        <v>60.364600000000003</v>
      </c>
      <c r="J3634" s="7">
        <v>1995</v>
      </c>
      <c r="K3634" s="7">
        <v>582</v>
      </c>
      <c r="L3634" s="3">
        <v>0.46920000000000001</v>
      </c>
      <c r="M3634" s="5">
        <v>1.1014086999999999</v>
      </c>
      <c r="N3634" s="6">
        <v>0.78</v>
      </c>
      <c r="O3634" s="8">
        <f>IFERROR(VLOOKUP(C3634,Sheet2!$B$2:$G$588,6,FALSE),0)</f>
        <v>6284</v>
      </c>
      <c r="P3634" t="s">
        <v>92</v>
      </c>
      <c r="Q3634" s="2">
        <v>0.29181601750000002</v>
      </c>
      <c r="R3634" s="3">
        <v>0.291816017516002</v>
      </c>
      <c r="S3634" s="3" t="str">
        <f t="shared" si="328"/>
        <v/>
      </c>
      <c r="T3634" s="2"/>
      <c r="U3634" s="22">
        <f t="shared" si="324"/>
        <v>0.291816017516002</v>
      </c>
      <c r="V3634" s="10">
        <f t="shared" si="325"/>
        <v>582.17295494442396</v>
      </c>
      <c r="W3634" s="24">
        <f t="shared" si="326"/>
        <v>582.17295494442396</v>
      </c>
    </row>
    <row r="3635" spans="1:23" x14ac:dyDescent="0.3">
      <c r="A3635" t="s">
        <v>17</v>
      </c>
      <c r="B3635" t="s">
        <v>1640</v>
      </c>
      <c r="C3635" t="s">
        <v>1641</v>
      </c>
      <c r="D3635" t="s">
        <v>1642</v>
      </c>
      <c r="E3635" t="s">
        <v>1643</v>
      </c>
      <c r="F3635">
        <v>0.38</v>
      </c>
      <c r="G3635" s="2">
        <v>1</v>
      </c>
      <c r="H3635" s="4">
        <v>125.1161</v>
      </c>
      <c r="I3635" s="4">
        <v>80.962999999999994</v>
      </c>
      <c r="J3635" s="7">
        <v>1573</v>
      </c>
      <c r="K3635" s="7">
        <v>598</v>
      </c>
      <c r="L3635" s="3">
        <v>0.64710000000000001</v>
      </c>
      <c r="M3635" s="5">
        <v>0.64755320000000005</v>
      </c>
      <c r="N3635" s="6">
        <v>0.3</v>
      </c>
      <c r="O3635" s="8">
        <f>IFERROR(VLOOKUP(C3635,Sheet2!$B$2:$G$588,6,FALSE),0)</f>
        <v>6284</v>
      </c>
      <c r="P3635" t="s">
        <v>95</v>
      </c>
      <c r="Q3635" s="2">
        <v>0.53671760329999996</v>
      </c>
      <c r="R3635" s="3">
        <v>0.37999999999999901</v>
      </c>
      <c r="S3635" s="3" t="str">
        <f t="shared" si="328"/>
        <v>Y</v>
      </c>
      <c r="T3635" s="2"/>
      <c r="U3635" s="22">
        <f t="shared" si="324"/>
        <v>0.37999999999999901</v>
      </c>
      <c r="V3635" s="10">
        <f t="shared" si="325"/>
        <v>597.73999999999842</v>
      </c>
      <c r="W3635" s="24">
        <f t="shared" si="326"/>
        <v>597.73999999999842</v>
      </c>
    </row>
    <row r="3636" spans="1:23" x14ac:dyDescent="0.3">
      <c r="A3636" t="s">
        <v>17</v>
      </c>
      <c r="B3636" t="s">
        <v>1640</v>
      </c>
      <c r="C3636" t="s">
        <v>1641</v>
      </c>
      <c r="D3636" t="s">
        <v>1644</v>
      </c>
      <c r="E3636" t="s">
        <v>1645</v>
      </c>
      <c r="F3636">
        <v>0.35</v>
      </c>
      <c r="G3636" s="2">
        <v>1</v>
      </c>
      <c r="H3636" s="4">
        <v>40.809899999999999</v>
      </c>
      <c r="I3636" s="4">
        <v>18.142499999999998</v>
      </c>
      <c r="J3636" s="7">
        <v>630</v>
      </c>
      <c r="K3636" s="7">
        <v>205</v>
      </c>
      <c r="L3636" s="3">
        <v>0.4446</v>
      </c>
      <c r="M3636" s="5">
        <v>1.1574570399999999</v>
      </c>
      <c r="N3636" s="6">
        <v>0.78</v>
      </c>
      <c r="O3636" s="8">
        <f>IFERROR(VLOOKUP(C3636,Sheet2!$B$2:$G$588,6,FALSE),0)</f>
        <v>6284</v>
      </c>
      <c r="P3636" t="s">
        <v>92</v>
      </c>
      <c r="Q3636" s="2">
        <v>0.3261088962</v>
      </c>
      <c r="R3636" s="3">
        <v>0.32610889617035699</v>
      </c>
      <c r="S3636" s="3" t="str">
        <f t="shared" si="328"/>
        <v/>
      </c>
      <c r="T3636" s="2"/>
      <c r="U3636" s="22">
        <f t="shared" si="324"/>
        <v>0.32610889617035699</v>
      </c>
      <c r="V3636" s="10">
        <f t="shared" si="325"/>
        <v>205.44860458732489</v>
      </c>
      <c r="W3636" s="24">
        <f t="shared" si="326"/>
        <v>205.44860458732489</v>
      </c>
    </row>
    <row r="3637" spans="1:23" hidden="1" x14ac:dyDescent="0.3">
      <c r="A3637" s="27" t="s">
        <v>33</v>
      </c>
      <c r="B3637" s="27" t="s">
        <v>609</v>
      </c>
      <c r="C3637" s="27" t="s">
        <v>610</v>
      </c>
      <c r="D3637" t="s">
        <v>34</v>
      </c>
      <c r="E3637" s="27"/>
      <c r="F3637">
        <v>0.25</v>
      </c>
      <c r="G3637" s="28">
        <v>1</v>
      </c>
      <c r="H3637" s="4">
        <v>803.22670000000005</v>
      </c>
      <c r="I3637" s="4">
        <v>103.60980000000001</v>
      </c>
      <c r="J3637" s="7">
        <v>6154</v>
      </c>
      <c r="K3637" s="7">
        <v>1406</v>
      </c>
      <c r="L3637" s="29">
        <v>0.129</v>
      </c>
      <c r="M3637" s="30">
        <v>1.97975371</v>
      </c>
      <c r="N3637" s="31">
        <v>1.5</v>
      </c>
      <c r="O3637" s="32">
        <f>IFERROR(VLOOKUP(C3637,Sheet2!$B$2:$G$588,6,FALSE),0)</f>
        <v>6154</v>
      </c>
      <c r="P3637" s="27"/>
      <c r="Q3637" s="28">
        <v>0.2423299948</v>
      </c>
      <c r="R3637" s="29">
        <v>0.24232999478358799</v>
      </c>
      <c r="S3637" s="29"/>
      <c r="T3637" s="28"/>
      <c r="U3637" s="29" t="str">
        <f t="shared" si="324"/>
        <v/>
      </c>
      <c r="V3637" s="30" t="str">
        <f t="shared" si="325"/>
        <v/>
      </c>
      <c r="W3637" s="33">
        <f t="shared" si="326"/>
        <v>1477.8301398182666</v>
      </c>
    </row>
    <row r="3638" spans="1:23" x14ac:dyDescent="0.3">
      <c r="A3638" t="s">
        <v>17</v>
      </c>
      <c r="B3638" t="s">
        <v>609</v>
      </c>
      <c r="C3638" t="s">
        <v>610</v>
      </c>
      <c r="D3638" t="s">
        <v>617</v>
      </c>
      <c r="E3638" t="s">
        <v>618</v>
      </c>
      <c r="F3638">
        <v>0.25</v>
      </c>
      <c r="G3638" s="2">
        <v>1</v>
      </c>
      <c r="H3638" s="4">
        <v>160.9666</v>
      </c>
      <c r="I3638" s="4">
        <v>22.086099999999998</v>
      </c>
      <c r="J3638" s="7">
        <v>1329</v>
      </c>
      <c r="K3638" s="7">
        <v>317</v>
      </c>
      <c r="L3638" s="3">
        <v>0.13719999999999999</v>
      </c>
      <c r="M3638" s="5">
        <v>2.0065180100000002</v>
      </c>
      <c r="N3638" s="6">
        <v>1.5</v>
      </c>
      <c r="O3638" s="8">
        <f>IFERROR(VLOOKUP(C3638,Sheet2!$B$2:$G$588,6,FALSE),0)</f>
        <v>6154</v>
      </c>
      <c r="P3638" t="s">
        <v>92</v>
      </c>
      <c r="Q3638" s="2">
        <v>0.25243631220000001</v>
      </c>
      <c r="R3638" s="3">
        <v>0.25</v>
      </c>
      <c r="S3638" s="3" t="str">
        <f t="shared" ref="S3638:S3642" si="329">IF(R3638+0.01&lt;Q3638,"Y","")</f>
        <v/>
      </c>
      <c r="T3638" s="2"/>
      <c r="U3638" s="22">
        <f t="shared" si="324"/>
        <v>0.25</v>
      </c>
      <c r="V3638" s="10">
        <f t="shared" si="325"/>
        <v>332.25</v>
      </c>
      <c r="W3638" s="24">
        <f t="shared" si="326"/>
        <v>332.25</v>
      </c>
    </row>
    <row r="3639" spans="1:23" x14ac:dyDescent="0.3">
      <c r="A3639" t="s">
        <v>17</v>
      </c>
      <c r="B3639" t="s">
        <v>609</v>
      </c>
      <c r="C3639" t="s">
        <v>610</v>
      </c>
      <c r="D3639" t="s">
        <v>611</v>
      </c>
      <c r="E3639" t="s">
        <v>612</v>
      </c>
      <c r="F3639">
        <v>0.25</v>
      </c>
      <c r="G3639" s="2">
        <v>1</v>
      </c>
      <c r="H3639" s="4">
        <v>160.74969999999999</v>
      </c>
      <c r="I3639" s="4">
        <v>21.759399999999999</v>
      </c>
      <c r="J3639" s="7">
        <v>1316</v>
      </c>
      <c r="K3639" s="7">
        <v>306</v>
      </c>
      <c r="L3639" s="3">
        <v>0.13539999999999999</v>
      </c>
      <c r="M3639" s="5">
        <v>2.01616902</v>
      </c>
      <c r="N3639" s="6">
        <v>1.5</v>
      </c>
      <c r="O3639" s="8">
        <f>IFERROR(VLOOKUP(C3639,Sheet2!$B$2:$G$588,6,FALSE),0)</f>
        <v>6154</v>
      </c>
      <c r="P3639" t="s">
        <v>92</v>
      </c>
      <c r="Q3639" s="2">
        <v>0.25601475509999999</v>
      </c>
      <c r="R3639" s="3">
        <v>0.249999999999999</v>
      </c>
      <c r="S3639" s="3" t="str">
        <f t="shared" si="329"/>
        <v/>
      </c>
      <c r="T3639" s="2"/>
      <c r="U3639" s="22">
        <f t="shared" si="324"/>
        <v>0.249999999999999</v>
      </c>
      <c r="V3639" s="10">
        <f t="shared" si="325"/>
        <v>328.99999999999869</v>
      </c>
      <c r="W3639" s="24">
        <f t="shared" si="326"/>
        <v>328.99999999999869</v>
      </c>
    </row>
    <row r="3640" spans="1:23" x14ac:dyDescent="0.3">
      <c r="A3640" t="s">
        <v>17</v>
      </c>
      <c r="B3640" t="s">
        <v>609</v>
      </c>
      <c r="C3640" t="s">
        <v>610</v>
      </c>
      <c r="D3640" t="s">
        <v>619</v>
      </c>
      <c r="E3640" t="s">
        <v>620</v>
      </c>
      <c r="F3640">
        <v>0.25</v>
      </c>
      <c r="G3640" s="2">
        <v>1</v>
      </c>
      <c r="H3640" s="4">
        <v>163.63229999999999</v>
      </c>
      <c r="I3640" s="4">
        <v>21.537299999999998</v>
      </c>
      <c r="J3640" s="7">
        <v>1222</v>
      </c>
      <c r="K3640" s="7">
        <v>250</v>
      </c>
      <c r="L3640" s="3">
        <v>0.13159999999999999</v>
      </c>
      <c r="M3640" s="5">
        <v>1.89205431</v>
      </c>
      <c r="N3640" s="6">
        <v>1.5</v>
      </c>
      <c r="O3640" s="8">
        <f>IFERROR(VLOOKUP(C3640,Sheet2!$B$2:$G$588,6,FALSE),0)</f>
        <v>6154</v>
      </c>
      <c r="P3640" t="s">
        <v>92</v>
      </c>
      <c r="Q3640" s="2">
        <v>0.20721091820000001</v>
      </c>
      <c r="R3640" s="3">
        <v>0.20721091821853199</v>
      </c>
      <c r="S3640" s="3" t="str">
        <f t="shared" si="329"/>
        <v/>
      </c>
      <c r="T3640" s="2"/>
      <c r="U3640" s="22">
        <f t="shared" si="324"/>
        <v>0.20721091821853199</v>
      </c>
      <c r="V3640" s="10">
        <f t="shared" si="325"/>
        <v>253.2117420630461</v>
      </c>
      <c r="W3640" s="24">
        <f t="shared" si="326"/>
        <v>253.2117420630461</v>
      </c>
    </row>
    <row r="3641" spans="1:23" x14ac:dyDescent="0.3">
      <c r="A3641" t="s">
        <v>17</v>
      </c>
      <c r="B3641" t="s">
        <v>609</v>
      </c>
      <c r="C3641" t="s">
        <v>610</v>
      </c>
      <c r="D3641" t="s">
        <v>613</v>
      </c>
      <c r="E3641" t="s">
        <v>614</v>
      </c>
      <c r="F3641">
        <v>0.25</v>
      </c>
      <c r="G3641" s="2">
        <v>1</v>
      </c>
      <c r="H3641" s="4">
        <v>157.3501</v>
      </c>
      <c r="I3641" s="4">
        <v>19.131699999999999</v>
      </c>
      <c r="J3641" s="7">
        <v>1150</v>
      </c>
      <c r="K3641" s="7">
        <v>269</v>
      </c>
      <c r="L3641" s="3">
        <v>0.1216</v>
      </c>
      <c r="M3641" s="5">
        <v>2.0042711400000002</v>
      </c>
      <c r="N3641" s="6">
        <v>1.5</v>
      </c>
      <c r="O3641" s="8">
        <f>IFERROR(VLOOKUP(C3641,Sheet2!$B$2:$G$588,6,FALSE),0)</f>
        <v>6154</v>
      </c>
      <c r="P3641" t="s">
        <v>92</v>
      </c>
      <c r="Q3641" s="2">
        <v>0.25159826540000002</v>
      </c>
      <c r="R3641" s="3">
        <v>0.25</v>
      </c>
      <c r="S3641" s="3" t="str">
        <f t="shared" si="329"/>
        <v/>
      </c>
      <c r="T3641" s="2"/>
      <c r="U3641" s="22">
        <f t="shared" si="324"/>
        <v>0.25</v>
      </c>
      <c r="V3641" s="10">
        <f t="shared" si="325"/>
        <v>287.5</v>
      </c>
      <c r="W3641" s="24">
        <f t="shared" si="326"/>
        <v>287.5</v>
      </c>
    </row>
    <row r="3642" spans="1:23" x14ac:dyDescent="0.3">
      <c r="A3642" t="s">
        <v>17</v>
      </c>
      <c r="B3642" t="s">
        <v>609</v>
      </c>
      <c r="C3642" t="s">
        <v>610</v>
      </c>
      <c r="D3642" t="s">
        <v>615</v>
      </c>
      <c r="E3642" t="s">
        <v>616</v>
      </c>
      <c r="F3642">
        <v>0.25</v>
      </c>
      <c r="G3642" s="2">
        <v>1</v>
      </c>
      <c r="H3642" s="4">
        <v>160.52789999999999</v>
      </c>
      <c r="I3642" s="4">
        <v>19.095300000000002</v>
      </c>
      <c r="J3642" s="7">
        <v>1135</v>
      </c>
      <c r="K3642" s="7">
        <v>264</v>
      </c>
      <c r="L3642" s="3">
        <v>0.11899999999999999</v>
      </c>
      <c r="M3642" s="5">
        <v>1.98165217</v>
      </c>
      <c r="N3642" s="6">
        <v>1.5</v>
      </c>
      <c r="O3642" s="8">
        <f>IFERROR(VLOOKUP(C3642,Sheet2!$B$2:$G$588,6,FALSE),0)</f>
        <v>6154</v>
      </c>
      <c r="P3642" t="s">
        <v>92</v>
      </c>
      <c r="Q3642" s="2">
        <v>0.24305585709999999</v>
      </c>
      <c r="R3642" s="3">
        <v>0.24305585705305899</v>
      </c>
      <c r="S3642" s="3" t="str">
        <f t="shared" si="329"/>
        <v/>
      </c>
      <c r="T3642" s="2"/>
      <c r="U3642" s="22">
        <f t="shared" si="324"/>
        <v>0.24305585705305899</v>
      </c>
      <c r="V3642" s="10">
        <f t="shared" si="325"/>
        <v>275.86839775522196</v>
      </c>
      <c r="W3642" s="24">
        <f t="shared" si="326"/>
        <v>275.86839775522196</v>
      </c>
    </row>
    <row r="3643" spans="1:23" hidden="1" x14ac:dyDescent="0.3">
      <c r="A3643" s="27" t="s">
        <v>33</v>
      </c>
      <c r="B3643" s="27" t="s">
        <v>12477</v>
      </c>
      <c r="C3643" s="27" t="s">
        <v>12478</v>
      </c>
      <c r="D3643" t="s">
        <v>34</v>
      </c>
      <c r="E3643" s="27"/>
      <c r="F3643">
        <v>0.29409999999999997</v>
      </c>
      <c r="G3643" s="28">
        <v>0.90885576000000001</v>
      </c>
      <c r="H3643" s="4">
        <v>469.65210000000002</v>
      </c>
      <c r="I3643" s="4">
        <v>103.2824</v>
      </c>
      <c r="J3643" s="7">
        <v>6127</v>
      </c>
      <c r="K3643" s="7">
        <v>1665</v>
      </c>
      <c r="L3643" s="29">
        <v>0.21990000000000001</v>
      </c>
      <c r="M3643" s="30">
        <v>1.97745383</v>
      </c>
      <c r="N3643" s="31">
        <v>1.4068849999999999</v>
      </c>
      <c r="O3643" s="32">
        <f>IFERROR(VLOOKUP(C3643,Sheet2!$B$2:$G$588,6,FALSE),0)</f>
        <v>6127</v>
      </c>
      <c r="P3643" s="27"/>
      <c r="Q3643" s="28">
        <v>0.28853711900000001</v>
      </c>
      <c r="R3643" s="29">
        <v>0.28853711899705098</v>
      </c>
      <c r="S3643" s="29"/>
      <c r="T3643" s="28"/>
      <c r="U3643" s="29" t="str">
        <f t="shared" si="324"/>
        <v/>
      </c>
      <c r="V3643" s="30" t="str">
        <f t="shared" si="325"/>
        <v/>
      </c>
      <c r="W3643" s="33">
        <f t="shared" si="326"/>
        <v>1683.9596847680257</v>
      </c>
    </row>
    <row r="3644" spans="1:23" x14ac:dyDescent="0.3">
      <c r="A3644" t="s">
        <v>17</v>
      </c>
      <c r="B3644" t="s">
        <v>12477</v>
      </c>
      <c r="C3644" t="s">
        <v>12478</v>
      </c>
      <c r="D3644" t="s">
        <v>12485</v>
      </c>
      <c r="E3644" t="s">
        <v>12486</v>
      </c>
      <c r="F3644">
        <v>0.3</v>
      </c>
      <c r="G3644" s="2">
        <v>1</v>
      </c>
      <c r="H3644" s="4">
        <v>217.9425</v>
      </c>
      <c r="I3644" s="4">
        <v>54.366399999999999</v>
      </c>
      <c r="J3644" s="7">
        <v>3343</v>
      </c>
      <c r="K3644" s="7">
        <v>896</v>
      </c>
      <c r="L3644" s="3">
        <v>0.2495</v>
      </c>
      <c r="M3644" s="5">
        <v>2.0496578799999998</v>
      </c>
      <c r="N3644" s="6">
        <v>1.5</v>
      </c>
      <c r="O3644" s="8">
        <f>IFERROR(VLOOKUP(C3644,Sheet2!$B$2:$G$588,6,FALSE),0)</f>
        <v>6127</v>
      </c>
      <c r="P3644" t="s">
        <v>22</v>
      </c>
      <c r="Q3644" s="2">
        <v>0.26817054849999999</v>
      </c>
      <c r="R3644" s="3">
        <v>0.26817054848219801</v>
      </c>
      <c r="S3644" s="3" t="str">
        <f t="shared" ref="S3644:S3646" si="330">IF(R3644+0.01&lt;Q3644,"Y","")</f>
        <v/>
      </c>
      <c r="T3644" s="2"/>
      <c r="U3644" s="22">
        <f t="shared" si="324"/>
        <v>0.26817054848219801</v>
      </c>
      <c r="V3644" s="10">
        <f t="shared" si="325"/>
        <v>896.49414357598801</v>
      </c>
      <c r="W3644" s="24">
        <f t="shared" si="326"/>
        <v>896.49414357598801</v>
      </c>
    </row>
    <row r="3645" spans="1:23" x14ac:dyDescent="0.3">
      <c r="A3645" t="s">
        <v>17</v>
      </c>
      <c r="B3645" t="s">
        <v>12477</v>
      </c>
      <c r="C3645" t="s">
        <v>12478</v>
      </c>
      <c r="D3645" t="s">
        <v>12481</v>
      </c>
      <c r="E3645" t="s">
        <v>12482</v>
      </c>
      <c r="F3645">
        <v>0.3</v>
      </c>
      <c r="G3645" s="2">
        <v>1</v>
      </c>
      <c r="H3645" s="4">
        <v>158.51900000000001</v>
      </c>
      <c r="I3645" s="4">
        <v>25.090900000000001</v>
      </c>
      <c r="J3645" s="7">
        <v>1163</v>
      </c>
      <c r="K3645" s="7">
        <v>348</v>
      </c>
      <c r="L3645" s="3">
        <v>0.1583</v>
      </c>
      <c r="M3645" s="5">
        <v>1.54458198</v>
      </c>
      <c r="N3645" s="6">
        <v>1</v>
      </c>
      <c r="O3645" s="8">
        <f>IFERROR(VLOOKUP(C3645,Sheet2!$B$2:$G$588,6,FALSE),0)</f>
        <v>6127</v>
      </c>
      <c r="P3645" t="s">
        <v>162</v>
      </c>
      <c r="Q3645" s="2">
        <v>0.3525756384</v>
      </c>
      <c r="R3645" s="3">
        <v>0.3</v>
      </c>
      <c r="S3645" s="3" t="str">
        <f t="shared" si="330"/>
        <v>Y</v>
      </c>
      <c r="T3645" s="2"/>
      <c r="U3645" s="22">
        <f t="shared" si="324"/>
        <v>0.3</v>
      </c>
      <c r="V3645" s="10">
        <f t="shared" si="325"/>
        <v>348.9</v>
      </c>
      <c r="W3645" s="24">
        <f t="shared" si="326"/>
        <v>348.9</v>
      </c>
    </row>
    <row r="3646" spans="1:23" x14ac:dyDescent="0.3">
      <c r="A3646" t="s">
        <v>17</v>
      </c>
      <c r="B3646" t="s">
        <v>12477</v>
      </c>
      <c r="C3646" t="s">
        <v>12478</v>
      </c>
      <c r="D3646" t="s">
        <v>12483</v>
      </c>
      <c r="E3646" t="s">
        <v>12484</v>
      </c>
      <c r="F3646">
        <v>0.25</v>
      </c>
      <c r="G3646" s="2">
        <v>1</v>
      </c>
      <c r="H3646" s="4">
        <v>71.006600000000006</v>
      </c>
      <c r="I3646" s="4">
        <v>17.968499999999999</v>
      </c>
      <c r="J3646" s="7">
        <v>1063</v>
      </c>
      <c r="K3646" s="7">
        <v>254</v>
      </c>
      <c r="L3646" s="3">
        <v>0.25309999999999999</v>
      </c>
      <c r="M3646" s="5">
        <v>1.9719890799999999</v>
      </c>
      <c r="N3646" s="6">
        <v>1.5</v>
      </c>
      <c r="O3646" s="8">
        <f>IFERROR(VLOOKUP(C3646,Sheet2!$B$2:$G$588,6,FALSE),0)</f>
        <v>6127</v>
      </c>
      <c r="P3646" t="s">
        <v>22</v>
      </c>
      <c r="Q3646" s="2">
        <v>0.2393466991</v>
      </c>
      <c r="R3646" s="3">
        <v>0.239346699145849</v>
      </c>
      <c r="S3646" s="3" t="str">
        <f t="shared" si="330"/>
        <v/>
      </c>
      <c r="T3646" s="2"/>
      <c r="U3646" s="22">
        <f t="shared" si="324"/>
        <v>0.239346699145849</v>
      </c>
      <c r="V3646" s="10">
        <f t="shared" si="325"/>
        <v>254.42554119203749</v>
      </c>
      <c r="W3646" s="24">
        <f t="shared" si="326"/>
        <v>254.42554119203749</v>
      </c>
    </row>
    <row r="3647" spans="1:23" x14ac:dyDescent="0.3">
      <c r="A3647" t="s">
        <v>17</v>
      </c>
      <c r="B3647" t="s">
        <v>12477</v>
      </c>
      <c r="C3647" t="s">
        <v>12478</v>
      </c>
      <c r="D3647" t="s">
        <v>12479</v>
      </c>
      <c r="E3647" t="s">
        <v>12480</v>
      </c>
      <c r="F3647">
        <v>0.33</v>
      </c>
      <c r="G3647" s="2">
        <v>0</v>
      </c>
      <c r="H3647" s="4">
        <v>22.184100000000001</v>
      </c>
      <c r="I3647" s="4">
        <v>5.8566000000000003</v>
      </c>
      <c r="J3647" s="7">
        <v>558</v>
      </c>
      <c r="K3647" s="7">
        <v>166</v>
      </c>
      <c r="L3647" s="3">
        <v>0.26400000000000001</v>
      </c>
      <c r="M3647" s="5">
        <v>3.1784710700000001</v>
      </c>
      <c r="N3647" s="6">
        <v>2</v>
      </c>
      <c r="O3647" s="8">
        <f>IFERROR(VLOOKUP(C3647,Sheet2!$B$2:$G$588,6,FALSE),0)</f>
        <v>6127</v>
      </c>
      <c r="P3647" t="s">
        <v>22</v>
      </c>
      <c r="Q3647" s="2">
        <v>0.37076664980000001</v>
      </c>
      <c r="R3647" s="3">
        <v>0.33</v>
      </c>
      <c r="U3647" s="22">
        <f t="shared" si="324"/>
        <v>0.33</v>
      </c>
      <c r="V3647" s="10">
        <f t="shared" si="325"/>
        <v>184.14000000000001</v>
      </c>
      <c r="W3647" s="24">
        <f t="shared" si="326"/>
        <v>184.14000000000001</v>
      </c>
    </row>
    <row r="3648" spans="1:23" hidden="1" x14ac:dyDescent="0.3">
      <c r="A3648" s="27" t="s">
        <v>33</v>
      </c>
      <c r="B3648" s="27" t="s">
        <v>9214</v>
      </c>
      <c r="C3648" s="27" t="s">
        <v>9215</v>
      </c>
      <c r="D3648" t="s">
        <v>34</v>
      </c>
      <c r="E3648" s="27"/>
      <c r="F3648">
        <v>0.26229999999999998</v>
      </c>
      <c r="G3648" s="28">
        <v>0.24207644</v>
      </c>
      <c r="H3648" s="4">
        <v>1294.3036</v>
      </c>
      <c r="I3648" s="4">
        <v>302.9898</v>
      </c>
      <c r="J3648" s="7">
        <v>6122</v>
      </c>
      <c r="K3648" s="7">
        <v>1089</v>
      </c>
      <c r="L3648" s="29">
        <v>0.2341</v>
      </c>
      <c r="M3648" s="30">
        <v>0.67354681999999999</v>
      </c>
      <c r="N3648" s="31">
        <v>0.50608500000000001</v>
      </c>
      <c r="O3648" s="32">
        <f>IFERROR(VLOOKUP(C3648,Sheet2!$B$2:$G$588,6,FALSE),0)</f>
        <v>6122</v>
      </c>
      <c r="P3648" s="27"/>
      <c r="Q3648" s="28">
        <v>0.24862684560000001</v>
      </c>
      <c r="R3648" s="29">
        <v>0.24862684556447001</v>
      </c>
      <c r="S3648" s="29"/>
      <c r="T3648" s="28"/>
      <c r="U3648" s="29" t="str">
        <f t="shared" si="324"/>
        <v/>
      </c>
      <c r="V3648" s="30" t="str">
        <f t="shared" si="325"/>
        <v/>
      </c>
      <c r="W3648" s="33">
        <f t="shared" si="326"/>
        <v>1100.8685208224938</v>
      </c>
    </row>
    <row r="3649" spans="1:23" x14ac:dyDescent="0.3">
      <c r="A3649" t="s">
        <v>17</v>
      </c>
      <c r="B3649" t="s">
        <v>9214</v>
      </c>
      <c r="C3649" t="s">
        <v>9215</v>
      </c>
      <c r="D3649" t="s">
        <v>9224</v>
      </c>
      <c r="E3649" t="s">
        <v>9225</v>
      </c>
      <c r="F3649">
        <v>0.25</v>
      </c>
      <c r="G3649" s="2">
        <v>0</v>
      </c>
      <c r="H3649" s="4">
        <v>152.02260000000001</v>
      </c>
      <c r="I3649" s="4">
        <v>74.267700000000005</v>
      </c>
      <c r="J3649" s="7">
        <v>1524</v>
      </c>
      <c r="K3649" s="7">
        <v>31</v>
      </c>
      <c r="L3649" s="3">
        <v>0.48849999999999999</v>
      </c>
      <c r="M3649" s="5">
        <v>0.68385233999999995</v>
      </c>
      <c r="N3649" s="6">
        <v>0.67</v>
      </c>
      <c r="O3649" s="8">
        <f>IFERROR(VLOOKUP(C3649,Sheet2!$B$2:$G$588,6,FALSE),0)</f>
        <v>6122</v>
      </c>
      <c r="P3649" t="s">
        <v>92</v>
      </c>
      <c r="Q3649" s="2">
        <v>2.0256328099999998E-2</v>
      </c>
      <c r="R3649" s="3">
        <v>2.0256328072029098E-2</v>
      </c>
      <c r="U3649" s="22">
        <f t="shared" si="324"/>
        <v>2.0256328072029098E-2</v>
      </c>
      <c r="V3649" s="10">
        <f t="shared" si="325"/>
        <v>30.870643981772346</v>
      </c>
      <c r="W3649" s="24">
        <f t="shared" si="326"/>
        <v>30.870643981772346</v>
      </c>
    </row>
    <row r="3650" spans="1:23" x14ac:dyDescent="0.3">
      <c r="A3650" t="s">
        <v>17</v>
      </c>
      <c r="B3650" t="s">
        <v>9214</v>
      </c>
      <c r="C3650" t="s">
        <v>9215</v>
      </c>
      <c r="D3650" t="s">
        <v>9240</v>
      </c>
      <c r="E3650" t="s">
        <v>9241</v>
      </c>
      <c r="F3650">
        <v>0.3</v>
      </c>
      <c r="G3650" s="2">
        <v>1</v>
      </c>
      <c r="H3650" s="4">
        <v>268.5745</v>
      </c>
      <c r="I3650" s="4">
        <v>60.002299999999998</v>
      </c>
      <c r="J3650" s="7">
        <v>1482</v>
      </c>
      <c r="K3650" s="7">
        <v>445</v>
      </c>
      <c r="L3650" s="3">
        <v>0.22339999999999999</v>
      </c>
      <c r="M3650" s="5">
        <v>0.82334244000000001</v>
      </c>
      <c r="N3650" s="6">
        <v>0.45</v>
      </c>
      <c r="O3650" s="8">
        <f>IFERROR(VLOOKUP(C3650,Sheet2!$B$2:$G$588,6,FALSE),0)</f>
        <v>6122</v>
      </c>
      <c r="P3650" t="s">
        <v>22</v>
      </c>
      <c r="Q3650" s="2">
        <v>0.45344734349999999</v>
      </c>
      <c r="R3650" s="3">
        <v>0.3</v>
      </c>
      <c r="S3650" s="3" t="str">
        <f>IF(R3650+0.01&lt;Q3650,"Y","")</f>
        <v>Y</v>
      </c>
      <c r="T3650" s="2"/>
      <c r="U3650" s="22">
        <f t="shared" si="324"/>
        <v>0.3</v>
      </c>
      <c r="V3650" s="10">
        <f t="shared" si="325"/>
        <v>444.59999999999997</v>
      </c>
      <c r="W3650" s="24">
        <f t="shared" si="326"/>
        <v>444.59999999999997</v>
      </c>
    </row>
    <row r="3651" spans="1:23" x14ac:dyDescent="0.3">
      <c r="A3651" t="s">
        <v>17</v>
      </c>
      <c r="B3651" t="s">
        <v>9214</v>
      </c>
      <c r="C3651" t="s">
        <v>9215</v>
      </c>
      <c r="D3651" t="s">
        <v>9218</v>
      </c>
      <c r="E3651" t="s">
        <v>9219</v>
      </c>
      <c r="F3651">
        <v>0.25</v>
      </c>
      <c r="G3651" s="2">
        <v>0</v>
      </c>
      <c r="H3651" s="4">
        <v>296.60509999999999</v>
      </c>
      <c r="I3651" s="4">
        <v>64.495900000000006</v>
      </c>
      <c r="J3651" s="7">
        <v>842</v>
      </c>
      <c r="K3651" s="7">
        <v>211</v>
      </c>
      <c r="L3651" s="3">
        <v>0.21740000000000001</v>
      </c>
      <c r="M3651" s="5">
        <v>0.43534612</v>
      </c>
      <c r="N3651" s="6">
        <v>0.25</v>
      </c>
      <c r="O3651" s="8">
        <f>IFERROR(VLOOKUP(C3651,Sheet2!$B$2:$G$588,6,FALSE),0)</f>
        <v>6122</v>
      </c>
      <c r="P3651" t="s">
        <v>92</v>
      </c>
      <c r="Q3651" s="2">
        <v>0.42574428450000001</v>
      </c>
      <c r="R3651" s="3">
        <v>0.25</v>
      </c>
      <c r="U3651" s="22">
        <f t="shared" si="324"/>
        <v>0.25</v>
      </c>
      <c r="V3651" s="10">
        <f t="shared" si="325"/>
        <v>210.5</v>
      </c>
      <c r="W3651" s="24">
        <f t="shared" si="326"/>
        <v>210.5</v>
      </c>
    </row>
    <row r="3652" spans="1:23" x14ac:dyDescent="0.3">
      <c r="A3652" t="s">
        <v>17</v>
      </c>
      <c r="B3652" t="s">
        <v>9214</v>
      </c>
      <c r="C3652" t="s">
        <v>9215</v>
      </c>
      <c r="D3652" t="s">
        <v>9232</v>
      </c>
      <c r="E3652" t="s">
        <v>9233</v>
      </c>
      <c r="F3652">
        <v>0.25</v>
      </c>
      <c r="G3652" s="2">
        <v>0</v>
      </c>
      <c r="H3652" s="4">
        <v>117.6544</v>
      </c>
      <c r="I3652" s="4">
        <v>30.797000000000001</v>
      </c>
      <c r="J3652" s="7">
        <v>580</v>
      </c>
      <c r="K3652" s="7">
        <v>25</v>
      </c>
      <c r="L3652" s="3">
        <v>0.26179999999999998</v>
      </c>
      <c r="M3652" s="5">
        <v>0.62732686999999998</v>
      </c>
      <c r="N3652" s="6">
        <v>0.6</v>
      </c>
      <c r="O3652" s="8">
        <f>IFERROR(VLOOKUP(C3652,Sheet2!$B$2:$G$588,6,FALSE),0)</f>
        <v>6122</v>
      </c>
      <c r="P3652" t="s">
        <v>92</v>
      </c>
      <c r="Q3652" s="2">
        <v>4.3560820299999997E-2</v>
      </c>
      <c r="R3652" s="3">
        <v>4.3560820328530703E-2</v>
      </c>
      <c r="U3652" s="22">
        <f t="shared" si="324"/>
        <v>4.3560820328530703E-2</v>
      </c>
      <c r="V3652" s="10">
        <f t="shared" si="325"/>
        <v>25.265275790547808</v>
      </c>
      <c r="W3652" s="24">
        <f t="shared" si="326"/>
        <v>25.265275790547808</v>
      </c>
    </row>
    <row r="3653" spans="1:23" x14ac:dyDescent="0.3">
      <c r="A3653" t="s">
        <v>17</v>
      </c>
      <c r="B3653" t="s">
        <v>9214</v>
      </c>
      <c r="C3653" t="s">
        <v>9215</v>
      </c>
      <c r="D3653" t="s">
        <v>9222</v>
      </c>
      <c r="E3653" t="s">
        <v>9223</v>
      </c>
      <c r="F3653">
        <v>0.25</v>
      </c>
      <c r="G3653" s="2">
        <v>0</v>
      </c>
      <c r="H3653" s="4">
        <v>172.32749999999999</v>
      </c>
      <c r="I3653" s="4">
        <v>24.0686</v>
      </c>
      <c r="J3653" s="7">
        <v>448</v>
      </c>
      <c r="K3653" s="7">
        <v>112</v>
      </c>
      <c r="L3653" s="3">
        <v>0.13969999999999999</v>
      </c>
      <c r="M3653" s="5">
        <v>0.62024091999999997</v>
      </c>
      <c r="N3653" s="6">
        <v>0.43</v>
      </c>
      <c r="O3653" s="8">
        <f>IFERROR(VLOOKUP(C3653,Sheet2!$B$2:$G$588,6,FALSE),0)</f>
        <v>6122</v>
      </c>
      <c r="P3653" t="s">
        <v>92</v>
      </c>
      <c r="Q3653" s="2">
        <v>0.30672100559999999</v>
      </c>
      <c r="R3653" s="3">
        <v>0.25</v>
      </c>
      <c r="U3653" s="22">
        <f t="shared" si="324"/>
        <v>0.25</v>
      </c>
      <c r="V3653" s="10">
        <f t="shared" si="325"/>
        <v>112</v>
      </c>
      <c r="W3653" s="24">
        <f t="shared" si="326"/>
        <v>112</v>
      </c>
    </row>
    <row r="3654" spans="1:23" x14ac:dyDescent="0.3">
      <c r="A3654" t="s">
        <v>17</v>
      </c>
      <c r="B3654" t="s">
        <v>9214</v>
      </c>
      <c r="C3654" t="s">
        <v>9215</v>
      </c>
      <c r="D3654" t="s">
        <v>9230</v>
      </c>
      <c r="E3654" t="s">
        <v>9231</v>
      </c>
      <c r="F3654">
        <v>0.25</v>
      </c>
      <c r="G3654" s="2">
        <v>0</v>
      </c>
      <c r="H3654" s="4">
        <v>64.896799999999999</v>
      </c>
      <c r="I3654" s="4">
        <v>12.8146</v>
      </c>
      <c r="J3654" s="7">
        <v>335</v>
      </c>
      <c r="K3654" s="7">
        <v>80</v>
      </c>
      <c r="L3654" s="3">
        <v>0.19750000000000001</v>
      </c>
      <c r="M3654" s="5">
        <v>0.87154856999999997</v>
      </c>
      <c r="N3654" s="6">
        <v>0.64</v>
      </c>
      <c r="O3654" s="8">
        <f>IFERROR(VLOOKUP(C3654,Sheet2!$B$2:$G$588,6,FALSE),0)</f>
        <v>6122</v>
      </c>
      <c r="P3654" t="s">
        <v>92</v>
      </c>
      <c r="Q3654" s="2">
        <v>0.26567489109999998</v>
      </c>
      <c r="R3654" s="3">
        <v>0.249999999999999</v>
      </c>
      <c r="U3654" s="22">
        <f t="shared" si="324"/>
        <v>0.249999999999999</v>
      </c>
      <c r="V3654" s="10">
        <f t="shared" si="325"/>
        <v>83.749999999999659</v>
      </c>
      <c r="W3654" s="24">
        <f t="shared" si="326"/>
        <v>83.749999999999659</v>
      </c>
    </row>
    <row r="3655" spans="1:23" x14ac:dyDescent="0.3">
      <c r="A3655" t="s">
        <v>17</v>
      </c>
      <c r="B3655" t="s">
        <v>9214</v>
      </c>
      <c r="C3655" t="s">
        <v>9215</v>
      </c>
      <c r="D3655" t="s">
        <v>9242</v>
      </c>
      <c r="E3655" t="s">
        <v>9243</v>
      </c>
      <c r="F3655">
        <v>0.25</v>
      </c>
      <c r="G3655" s="2">
        <v>0</v>
      </c>
      <c r="H3655" s="4">
        <v>40.163600000000002</v>
      </c>
      <c r="I3655" s="4">
        <v>8.1181999999999999</v>
      </c>
      <c r="J3655" s="7">
        <v>212</v>
      </c>
      <c r="K3655" s="7">
        <v>51</v>
      </c>
      <c r="L3655" s="3">
        <v>0.2021</v>
      </c>
      <c r="M3655" s="5">
        <v>0.87184726000000001</v>
      </c>
      <c r="N3655" s="6">
        <v>0.64</v>
      </c>
      <c r="O3655" s="8">
        <f>IFERROR(VLOOKUP(C3655,Sheet2!$B$2:$G$588,6,FALSE),0)</f>
        <v>6122</v>
      </c>
      <c r="P3655" t="s">
        <v>92</v>
      </c>
      <c r="Q3655" s="2">
        <v>0.26592646269999998</v>
      </c>
      <c r="R3655" s="3">
        <v>0.25</v>
      </c>
      <c r="U3655" s="22">
        <f t="shared" si="324"/>
        <v>0.25</v>
      </c>
      <c r="V3655" s="10">
        <f t="shared" si="325"/>
        <v>53</v>
      </c>
      <c r="W3655" s="24">
        <f t="shared" si="326"/>
        <v>53</v>
      </c>
    </row>
    <row r="3656" spans="1:23" x14ac:dyDescent="0.3">
      <c r="A3656" t="s">
        <v>17</v>
      </c>
      <c r="B3656" t="s">
        <v>9214</v>
      </c>
      <c r="C3656" t="s">
        <v>9215</v>
      </c>
      <c r="D3656" t="s">
        <v>9228</v>
      </c>
      <c r="E3656" t="s">
        <v>9229</v>
      </c>
      <c r="F3656">
        <v>0.25</v>
      </c>
      <c r="G3656" s="2">
        <v>0</v>
      </c>
      <c r="H3656" s="4">
        <v>43.481200000000001</v>
      </c>
      <c r="I3656" s="4">
        <v>8.1011000000000006</v>
      </c>
      <c r="J3656" s="7">
        <v>207</v>
      </c>
      <c r="K3656" s="7">
        <v>47</v>
      </c>
      <c r="L3656" s="3">
        <v>0.18629999999999999</v>
      </c>
      <c r="M3656" s="5">
        <v>0.85313360000000005</v>
      </c>
      <c r="N3656" s="6">
        <v>0.64</v>
      </c>
      <c r="O3656" s="8">
        <f>IFERROR(VLOOKUP(C3656,Sheet2!$B$2:$G$588,6,FALSE),0)</f>
        <v>6122</v>
      </c>
      <c r="P3656" t="s">
        <v>92</v>
      </c>
      <c r="Q3656" s="2">
        <v>0.24982440910000001</v>
      </c>
      <c r="R3656" s="3">
        <v>0.249824409098895</v>
      </c>
      <c r="U3656" s="22">
        <f t="shared" si="324"/>
        <v>0.249824409098895</v>
      </c>
      <c r="V3656" s="10">
        <f t="shared" si="325"/>
        <v>51.713652683471267</v>
      </c>
      <c r="W3656" s="24">
        <f t="shared" si="326"/>
        <v>51.713652683471267</v>
      </c>
    </row>
    <row r="3657" spans="1:23" x14ac:dyDescent="0.3">
      <c r="A3657" t="s">
        <v>17</v>
      </c>
      <c r="B3657" t="s">
        <v>9214</v>
      </c>
      <c r="C3657" t="s">
        <v>9215</v>
      </c>
      <c r="D3657" t="s">
        <v>9234</v>
      </c>
      <c r="E3657" t="s">
        <v>9235</v>
      </c>
      <c r="F3657">
        <v>0.25</v>
      </c>
      <c r="G3657" s="2">
        <v>0</v>
      </c>
      <c r="H3657" s="4">
        <v>17.621700000000001</v>
      </c>
      <c r="I3657" s="4">
        <v>4.2458</v>
      </c>
      <c r="J3657" s="7">
        <v>100</v>
      </c>
      <c r="K3657" s="7">
        <v>18</v>
      </c>
      <c r="L3657" s="3">
        <v>0.2409</v>
      </c>
      <c r="M3657" s="5">
        <v>0.78481856000000005</v>
      </c>
      <c r="N3657" s="6">
        <v>0.64</v>
      </c>
      <c r="O3657" s="8">
        <f>IFERROR(VLOOKUP(C3657,Sheet2!$B$2:$G$588,6,FALSE),0)</f>
        <v>6122</v>
      </c>
      <c r="P3657" t="s">
        <v>92</v>
      </c>
      <c r="Q3657" s="2">
        <v>0.18452489150000001</v>
      </c>
      <c r="R3657" s="3">
        <v>0.18452489153362001</v>
      </c>
      <c r="U3657" s="22">
        <f t="shared" si="324"/>
        <v>0.18452489153362001</v>
      </c>
      <c r="V3657" s="10">
        <f t="shared" si="325"/>
        <v>18.452489153362002</v>
      </c>
      <c r="W3657" s="24">
        <f t="shared" si="326"/>
        <v>18.452489153362002</v>
      </c>
    </row>
    <row r="3658" spans="1:23" x14ac:dyDescent="0.3">
      <c r="A3658" t="s">
        <v>17</v>
      </c>
      <c r="B3658" t="s">
        <v>9214</v>
      </c>
      <c r="C3658" t="s">
        <v>9215</v>
      </c>
      <c r="D3658" t="s">
        <v>9220</v>
      </c>
      <c r="E3658" t="s">
        <v>9221</v>
      </c>
      <c r="F3658">
        <v>0.25</v>
      </c>
      <c r="G3658" s="2">
        <v>0</v>
      </c>
      <c r="H3658" s="4">
        <v>12.7311</v>
      </c>
      <c r="I3658" s="4">
        <v>3.5627</v>
      </c>
      <c r="J3658" s="7">
        <v>94</v>
      </c>
      <c r="K3658" s="7">
        <v>22</v>
      </c>
      <c r="L3658" s="3">
        <v>0.27979999999999999</v>
      </c>
      <c r="M3658" s="5">
        <v>0.87674324999999997</v>
      </c>
      <c r="N3658" s="6">
        <v>0.64</v>
      </c>
      <c r="O3658" s="8">
        <f>IFERROR(VLOOKUP(C3658,Sheet2!$B$2:$G$588,6,FALSE),0)</f>
        <v>6122</v>
      </c>
      <c r="P3658" t="s">
        <v>92</v>
      </c>
      <c r="Q3658" s="2">
        <v>0.27002574880000002</v>
      </c>
      <c r="R3658" s="3">
        <v>0.249999999999999</v>
      </c>
      <c r="U3658" s="22">
        <f t="shared" ref="U3658:U3721" si="331">IF(A3658="placement",IF(T3658="",R3658,T3658),"")</f>
        <v>0.249999999999999</v>
      </c>
      <c r="V3658" s="10">
        <f t="shared" ref="V3658:V3721" si="332">IF($A3658="placement",U3658*J3658,"")</f>
        <v>23.499999999999908</v>
      </c>
      <c r="W3658" s="24">
        <f t="shared" ref="W3658:W3721" si="333">IF($A3658="placement",V3658,IF($A3658="site",SUMIF($C:$C,$C3658,$V:$V),IF($A3658="user",SUMIF($B:$B,$B3658,$V:$V),SUM($V:$V))))</f>
        <v>23.499999999999908</v>
      </c>
    </row>
    <row r="3659" spans="1:23" x14ac:dyDescent="0.3">
      <c r="A3659" t="s">
        <v>17</v>
      </c>
      <c r="B3659" t="s">
        <v>9214</v>
      </c>
      <c r="C3659" t="s">
        <v>9215</v>
      </c>
      <c r="D3659" t="s">
        <v>9246</v>
      </c>
      <c r="E3659" t="s">
        <v>9247</v>
      </c>
      <c r="F3659">
        <v>0.25</v>
      </c>
      <c r="G3659" s="2">
        <v>0</v>
      </c>
      <c r="H3659" s="4">
        <v>15.1599</v>
      </c>
      <c r="I3659" s="4">
        <v>3.0670999999999999</v>
      </c>
      <c r="J3659" s="7">
        <v>78</v>
      </c>
      <c r="K3659" s="7">
        <v>18</v>
      </c>
      <c r="L3659" s="3">
        <v>0.20230000000000001</v>
      </c>
      <c r="M3659" s="5">
        <v>0.84294829999999998</v>
      </c>
      <c r="N3659" s="6">
        <v>0.64</v>
      </c>
      <c r="O3659" s="8">
        <f>IFERROR(VLOOKUP(C3659,Sheet2!$B$2:$G$588,6,FALSE),0)</f>
        <v>6122</v>
      </c>
      <c r="P3659" t="s">
        <v>92</v>
      </c>
      <c r="Q3659" s="2">
        <v>0.2407600798</v>
      </c>
      <c r="R3659" s="3">
        <v>0.24076007978738101</v>
      </c>
      <c r="U3659" s="22">
        <f t="shared" si="331"/>
        <v>0.24076007978738101</v>
      </c>
      <c r="V3659" s="10">
        <f t="shared" si="332"/>
        <v>18.779286223415717</v>
      </c>
      <c r="W3659" s="24">
        <f t="shared" si="333"/>
        <v>18.779286223415717</v>
      </c>
    </row>
    <row r="3660" spans="1:23" x14ac:dyDescent="0.3">
      <c r="A3660" t="s">
        <v>17</v>
      </c>
      <c r="B3660" t="s">
        <v>9214</v>
      </c>
      <c r="C3660" t="s">
        <v>9215</v>
      </c>
      <c r="D3660" t="s">
        <v>9236</v>
      </c>
      <c r="E3660" t="s">
        <v>9237</v>
      </c>
      <c r="F3660">
        <v>0.25</v>
      </c>
      <c r="G3660" s="2">
        <v>0</v>
      </c>
      <c r="H3660" s="4">
        <v>28.2606</v>
      </c>
      <c r="I3660" s="4">
        <v>3.0548999999999999</v>
      </c>
      <c r="J3660" s="7">
        <v>66</v>
      </c>
      <c r="K3660" s="7">
        <v>7</v>
      </c>
      <c r="L3660" s="3">
        <v>0.1081</v>
      </c>
      <c r="M3660" s="5">
        <v>0.71536663</v>
      </c>
      <c r="N3660" s="6">
        <v>0.64</v>
      </c>
      <c r="O3660" s="8">
        <f>IFERROR(VLOOKUP(C3660,Sheet2!$B$2:$G$588,6,FALSE),0)</f>
        <v>6122</v>
      </c>
      <c r="P3660" t="s">
        <v>92</v>
      </c>
      <c r="Q3660" s="2">
        <v>0.105353851</v>
      </c>
      <c r="R3660" s="3">
        <v>0.105353850981212</v>
      </c>
      <c r="U3660" s="22">
        <f t="shared" si="331"/>
        <v>0.105353850981212</v>
      </c>
      <c r="V3660" s="10">
        <f t="shared" si="332"/>
        <v>6.9533541647599924</v>
      </c>
      <c r="W3660" s="24">
        <f t="shared" si="333"/>
        <v>6.9533541647599924</v>
      </c>
    </row>
    <row r="3661" spans="1:23" x14ac:dyDescent="0.3">
      <c r="A3661" t="s">
        <v>17</v>
      </c>
      <c r="B3661" t="s">
        <v>9214</v>
      </c>
      <c r="C3661" t="s">
        <v>9215</v>
      </c>
      <c r="D3661" t="s">
        <v>9216</v>
      </c>
      <c r="E3661" t="s">
        <v>9217</v>
      </c>
      <c r="F3661">
        <v>0.27</v>
      </c>
      <c r="G3661" s="2">
        <v>0</v>
      </c>
      <c r="H3661" s="4">
        <v>31.0032</v>
      </c>
      <c r="I3661" s="4">
        <v>1.7424999999999999</v>
      </c>
      <c r="J3661" s="7">
        <v>45</v>
      </c>
      <c r="K3661" s="7">
        <v>3</v>
      </c>
      <c r="L3661" s="3">
        <v>5.62E-2</v>
      </c>
      <c r="M3661" s="5">
        <v>0.87008812999999996</v>
      </c>
      <c r="N3661" s="6">
        <v>0.82</v>
      </c>
      <c r="O3661" s="8">
        <f>IFERROR(VLOOKUP(C3661,Sheet2!$B$2:$G$588,6,FALSE),0)</f>
        <v>6122</v>
      </c>
      <c r="P3661" t="s">
        <v>92</v>
      </c>
      <c r="Q3661" s="2">
        <v>5.7566734799999998E-2</v>
      </c>
      <c r="R3661" s="3">
        <v>5.7566734822715702E-2</v>
      </c>
      <c r="U3661" s="22">
        <f t="shared" si="331"/>
        <v>5.7566734822715702E-2</v>
      </c>
      <c r="V3661" s="10">
        <f t="shared" si="332"/>
        <v>2.5905030670222065</v>
      </c>
      <c r="W3661" s="24">
        <f t="shared" si="333"/>
        <v>2.5905030670222065</v>
      </c>
    </row>
    <row r="3662" spans="1:23" x14ac:dyDescent="0.3">
      <c r="A3662" t="s">
        <v>17</v>
      </c>
      <c r="B3662" t="s">
        <v>9214</v>
      </c>
      <c r="C3662" t="s">
        <v>9215</v>
      </c>
      <c r="D3662" t="s">
        <v>9248</v>
      </c>
      <c r="E3662" t="s">
        <v>9249</v>
      </c>
      <c r="F3662">
        <v>0.25</v>
      </c>
      <c r="G3662" s="2">
        <v>0</v>
      </c>
      <c r="H3662" s="4">
        <v>10.610200000000001</v>
      </c>
      <c r="I3662" s="4">
        <v>1.6067</v>
      </c>
      <c r="J3662" s="7">
        <v>35</v>
      </c>
      <c r="K3662" s="7">
        <v>4</v>
      </c>
      <c r="L3662" s="3">
        <v>0.15140000000000001</v>
      </c>
      <c r="M3662" s="5">
        <v>0.73186627999999998</v>
      </c>
      <c r="N3662" s="6">
        <v>0.64</v>
      </c>
      <c r="O3662" s="8">
        <f>IFERROR(VLOOKUP(C3662,Sheet2!$B$2:$G$588,6,FALSE),0)</f>
        <v>6122</v>
      </c>
      <c r="P3662" t="s">
        <v>92</v>
      </c>
      <c r="Q3662" s="2">
        <v>0.12552330740000001</v>
      </c>
      <c r="R3662" s="3">
        <v>0.12552330737550499</v>
      </c>
      <c r="U3662" s="22">
        <f t="shared" si="331"/>
        <v>0.12552330737550499</v>
      </c>
      <c r="V3662" s="10">
        <f t="shared" si="332"/>
        <v>4.3933157581426743</v>
      </c>
      <c r="W3662" s="24">
        <f t="shared" si="333"/>
        <v>4.3933157581426743</v>
      </c>
    </row>
    <row r="3663" spans="1:23" x14ac:dyDescent="0.3">
      <c r="A3663" t="s">
        <v>17</v>
      </c>
      <c r="B3663" t="s">
        <v>9214</v>
      </c>
      <c r="C3663" t="s">
        <v>9215</v>
      </c>
      <c r="D3663" t="s">
        <v>9244</v>
      </c>
      <c r="E3663" t="s">
        <v>9245</v>
      </c>
      <c r="F3663">
        <v>0.25</v>
      </c>
      <c r="G3663" s="2">
        <v>0</v>
      </c>
      <c r="H3663" s="4">
        <v>5.2451999999999996</v>
      </c>
      <c r="I3663" s="4">
        <v>1.0042</v>
      </c>
      <c r="J3663" s="7">
        <v>26</v>
      </c>
      <c r="K3663" s="7">
        <v>6</v>
      </c>
      <c r="L3663" s="3">
        <v>0.1915</v>
      </c>
      <c r="M3663" s="5">
        <v>0.85190270000000001</v>
      </c>
      <c r="N3663" s="6">
        <v>0.54</v>
      </c>
      <c r="O3663" s="8">
        <f>IFERROR(VLOOKUP(C3663,Sheet2!$B$2:$G$588,6,FALSE),0)</f>
        <v>6122</v>
      </c>
      <c r="P3663" t="s">
        <v>92</v>
      </c>
      <c r="Q3663" s="2">
        <v>0.36612479019999999</v>
      </c>
      <c r="R3663" s="3">
        <v>0.25</v>
      </c>
      <c r="U3663" s="22">
        <f t="shared" si="331"/>
        <v>0.25</v>
      </c>
      <c r="V3663" s="10">
        <f t="shared" si="332"/>
        <v>6.5</v>
      </c>
      <c r="W3663" s="24">
        <f t="shared" si="333"/>
        <v>6.5</v>
      </c>
    </row>
    <row r="3664" spans="1:23" x14ac:dyDescent="0.3">
      <c r="A3664" t="s">
        <v>17</v>
      </c>
      <c r="B3664" t="s">
        <v>9214</v>
      </c>
      <c r="C3664" t="s">
        <v>9215</v>
      </c>
      <c r="D3664" t="s">
        <v>9238</v>
      </c>
      <c r="E3664" t="s">
        <v>9239</v>
      </c>
      <c r="F3664">
        <v>0.25</v>
      </c>
      <c r="G3664" s="2">
        <v>0</v>
      </c>
      <c r="H3664" s="4">
        <v>4.5796000000000001</v>
      </c>
      <c r="I3664" s="4">
        <v>0.81189999999999996</v>
      </c>
      <c r="J3664" s="7">
        <v>19</v>
      </c>
      <c r="K3664" s="7">
        <v>5</v>
      </c>
      <c r="L3664" s="3">
        <v>0.17730000000000001</v>
      </c>
      <c r="M3664" s="5">
        <v>0.78256356000000005</v>
      </c>
      <c r="N3664" s="6">
        <v>0.54</v>
      </c>
      <c r="O3664" s="8">
        <f>IFERROR(VLOOKUP(C3664,Sheet2!$B$2:$G$588,6,FALSE),0)</f>
        <v>6122</v>
      </c>
      <c r="P3664" t="s">
        <v>92</v>
      </c>
      <c r="Q3664" s="2">
        <v>0.30996020419999998</v>
      </c>
      <c r="R3664" s="3">
        <v>0.249999999999999</v>
      </c>
      <c r="U3664" s="22">
        <f t="shared" si="331"/>
        <v>0.249999999999999</v>
      </c>
      <c r="V3664" s="10">
        <f t="shared" si="332"/>
        <v>4.7499999999999813</v>
      </c>
      <c r="W3664" s="24">
        <f t="shared" si="333"/>
        <v>4.7499999999999813</v>
      </c>
    </row>
    <row r="3665" spans="1:23" x14ac:dyDescent="0.3">
      <c r="A3665" t="s">
        <v>17</v>
      </c>
      <c r="B3665" t="s">
        <v>9214</v>
      </c>
      <c r="C3665" t="s">
        <v>9215</v>
      </c>
      <c r="D3665" t="s">
        <v>9226</v>
      </c>
      <c r="E3665" t="s">
        <v>9227</v>
      </c>
      <c r="F3665">
        <v>0.25</v>
      </c>
      <c r="G3665" s="2">
        <v>0</v>
      </c>
      <c r="H3665" s="4">
        <v>5.6276000000000002</v>
      </c>
      <c r="I3665" s="4">
        <v>0.50129999999999997</v>
      </c>
      <c r="J3665" s="7">
        <v>13</v>
      </c>
      <c r="K3665" s="7">
        <v>3</v>
      </c>
      <c r="L3665" s="3">
        <v>8.9099999999999999E-2</v>
      </c>
      <c r="M3665" s="5">
        <v>0.87953833000000003</v>
      </c>
      <c r="N3665" s="6">
        <v>0.54</v>
      </c>
      <c r="O3665" s="8">
        <f>IFERROR(VLOOKUP(C3665,Sheet2!$B$2:$G$588,6,FALSE),0)</f>
        <v>6122</v>
      </c>
      <c r="P3665" t="s">
        <v>92</v>
      </c>
      <c r="Q3665" s="2">
        <v>0.38604153839999999</v>
      </c>
      <c r="R3665" s="3">
        <v>0.25</v>
      </c>
      <c r="U3665" s="22">
        <f t="shared" si="331"/>
        <v>0.25</v>
      </c>
      <c r="V3665" s="10">
        <f t="shared" si="332"/>
        <v>3.25</v>
      </c>
      <c r="W3665" s="24">
        <f t="shared" si="333"/>
        <v>3.25</v>
      </c>
    </row>
    <row r="3666" spans="1:23" hidden="1" x14ac:dyDescent="0.3">
      <c r="A3666" t="s">
        <v>33</v>
      </c>
      <c r="B3666" t="s">
        <v>12487</v>
      </c>
      <c r="C3666" t="s">
        <v>12488</v>
      </c>
      <c r="D3666" t="s">
        <v>34</v>
      </c>
      <c r="F3666">
        <v>0.23330000000000001</v>
      </c>
      <c r="G3666" s="2">
        <v>0</v>
      </c>
      <c r="H3666" s="4">
        <v>1846.0679</v>
      </c>
      <c r="I3666" s="4">
        <v>143.72790000000001</v>
      </c>
      <c r="J3666" s="7">
        <v>6109</v>
      </c>
      <c r="K3666" s="7">
        <v>1425</v>
      </c>
      <c r="L3666" s="3">
        <v>7.7899999999999997E-2</v>
      </c>
      <c r="M3666" s="5">
        <v>1.4167492100000001</v>
      </c>
      <c r="N3666" s="6">
        <v>0.91473000000000004</v>
      </c>
      <c r="O3666" s="8">
        <f>IFERROR(VLOOKUP(C3666,Sheet2!$B$2:$G$588,6,FALSE),0)</f>
        <v>6109</v>
      </c>
      <c r="Q3666" s="2">
        <v>0.35434585270000002</v>
      </c>
      <c r="R3666" s="3">
        <v>0.23333047702901299</v>
      </c>
      <c r="U3666" s="22" t="str">
        <f t="shared" si="331"/>
        <v/>
      </c>
      <c r="V3666" s="10" t="str">
        <f t="shared" si="332"/>
        <v/>
      </c>
      <c r="W3666" s="24">
        <f t="shared" si="333"/>
        <v>1425.4099999999971</v>
      </c>
    </row>
    <row r="3667" spans="1:23" x14ac:dyDescent="0.3">
      <c r="A3667" t="s">
        <v>17</v>
      </c>
      <c r="B3667" t="s">
        <v>12487</v>
      </c>
      <c r="C3667" t="s">
        <v>12488</v>
      </c>
      <c r="D3667" t="s">
        <v>12491</v>
      </c>
      <c r="E3667" t="s">
        <v>12492</v>
      </c>
      <c r="F3667">
        <v>0.23</v>
      </c>
      <c r="G3667" s="2">
        <v>0</v>
      </c>
      <c r="H3667" s="4">
        <v>611.28089999999997</v>
      </c>
      <c r="I3667" s="4">
        <v>36.632399999999997</v>
      </c>
      <c r="J3667" s="7">
        <v>2180</v>
      </c>
      <c r="K3667" s="7">
        <v>501</v>
      </c>
      <c r="L3667" s="3">
        <v>5.9900000000000002E-2</v>
      </c>
      <c r="M3667" s="5">
        <v>1.98342296</v>
      </c>
      <c r="N3667" s="6">
        <v>1.25</v>
      </c>
      <c r="O3667" s="8">
        <f>IFERROR(VLOOKUP(C3667,Sheet2!$B$2:$G$588,6,FALSE),0)</f>
        <v>6109</v>
      </c>
      <c r="P3667" t="s">
        <v>92</v>
      </c>
      <c r="Q3667" s="2">
        <v>0.36977637969999999</v>
      </c>
      <c r="R3667" s="3">
        <v>0.23</v>
      </c>
      <c r="U3667" s="22">
        <f t="shared" si="331"/>
        <v>0.23</v>
      </c>
      <c r="V3667" s="10">
        <f t="shared" si="332"/>
        <v>501.40000000000003</v>
      </c>
      <c r="W3667" s="24">
        <f t="shared" si="333"/>
        <v>501.40000000000003</v>
      </c>
    </row>
    <row r="3668" spans="1:23" x14ac:dyDescent="0.3">
      <c r="A3668" t="s">
        <v>17</v>
      </c>
      <c r="B3668" t="s">
        <v>12487</v>
      </c>
      <c r="C3668" t="s">
        <v>12488</v>
      </c>
      <c r="D3668" t="s">
        <v>12494</v>
      </c>
      <c r="E3668" t="s">
        <v>12495</v>
      </c>
      <c r="F3668">
        <v>0.23</v>
      </c>
      <c r="G3668" s="2">
        <v>0</v>
      </c>
      <c r="H3668" s="4">
        <v>515.57309999999995</v>
      </c>
      <c r="I3668" s="4">
        <v>49.711100000000002</v>
      </c>
      <c r="J3668" s="7">
        <v>1532</v>
      </c>
      <c r="K3668" s="7">
        <v>352</v>
      </c>
      <c r="L3668" s="3">
        <v>9.64E-2</v>
      </c>
      <c r="M3668" s="5">
        <v>1.0273348099999999</v>
      </c>
      <c r="N3668" s="6">
        <v>0.65</v>
      </c>
      <c r="O3668" s="8">
        <f>IFERROR(VLOOKUP(C3668,Sheet2!$B$2:$G$588,6,FALSE),0)</f>
        <v>6109</v>
      </c>
      <c r="P3668" t="s">
        <v>92</v>
      </c>
      <c r="Q3668" s="2">
        <v>0.36729487640000003</v>
      </c>
      <c r="R3668" s="3">
        <v>0.22999999999999901</v>
      </c>
      <c r="U3668" s="22">
        <f t="shared" si="331"/>
        <v>0.22999999999999901</v>
      </c>
      <c r="V3668" s="10">
        <f t="shared" si="332"/>
        <v>352.35999999999848</v>
      </c>
      <c r="W3668" s="24">
        <f t="shared" si="333"/>
        <v>352.35999999999848</v>
      </c>
    </row>
    <row r="3669" spans="1:23" x14ac:dyDescent="0.3">
      <c r="A3669" t="s">
        <v>17</v>
      </c>
      <c r="B3669" t="s">
        <v>12487</v>
      </c>
      <c r="C3669" t="s">
        <v>12488</v>
      </c>
      <c r="D3669" t="s">
        <v>12493</v>
      </c>
      <c r="E3669" t="s">
        <v>12492</v>
      </c>
      <c r="F3669">
        <v>0.23</v>
      </c>
      <c r="G3669" s="2">
        <v>0</v>
      </c>
      <c r="H3669" s="4">
        <v>390.85059999999999</v>
      </c>
      <c r="I3669" s="4">
        <v>26.7836</v>
      </c>
      <c r="J3669" s="7">
        <v>1380</v>
      </c>
      <c r="K3669" s="7">
        <v>317</v>
      </c>
      <c r="L3669" s="3">
        <v>6.8500000000000005E-2</v>
      </c>
      <c r="M3669" s="5">
        <v>1.71710239</v>
      </c>
      <c r="N3669" s="6">
        <v>1.25</v>
      </c>
      <c r="O3669" s="8">
        <f>IFERROR(VLOOKUP(C3669,Sheet2!$B$2:$G$588,6,FALSE),0)</f>
        <v>6109</v>
      </c>
      <c r="P3669" t="s">
        <v>92</v>
      </c>
      <c r="Q3669" s="2">
        <v>0.27202943289999998</v>
      </c>
      <c r="R3669" s="3">
        <v>0.22999999999999901</v>
      </c>
      <c r="U3669" s="22">
        <f t="shared" si="331"/>
        <v>0.22999999999999901</v>
      </c>
      <c r="V3669" s="10">
        <f t="shared" si="332"/>
        <v>317.39999999999861</v>
      </c>
      <c r="W3669" s="24">
        <f t="shared" si="333"/>
        <v>317.39999999999861</v>
      </c>
    </row>
    <row r="3670" spans="1:23" x14ac:dyDescent="0.3">
      <c r="A3670" t="s">
        <v>17</v>
      </c>
      <c r="B3670" t="s">
        <v>12487</v>
      </c>
      <c r="C3670" t="s">
        <v>12488</v>
      </c>
      <c r="D3670" t="s">
        <v>12489</v>
      </c>
      <c r="E3670" t="s">
        <v>12490</v>
      </c>
      <c r="F3670">
        <v>0.25</v>
      </c>
      <c r="G3670" s="2">
        <v>0</v>
      </c>
      <c r="H3670" s="4">
        <v>328.3152</v>
      </c>
      <c r="I3670" s="4">
        <v>30.599499999999999</v>
      </c>
      <c r="J3670" s="7">
        <v>1017</v>
      </c>
      <c r="K3670" s="7">
        <v>254</v>
      </c>
      <c r="L3670" s="3">
        <v>9.3200000000000005E-2</v>
      </c>
      <c r="M3670" s="5">
        <v>1.1081441599999999</v>
      </c>
      <c r="N3670" s="6">
        <v>0.65</v>
      </c>
      <c r="O3670" s="8">
        <f>IFERROR(VLOOKUP(C3670,Sheet2!$B$2:$G$588,6,FALSE),0)</f>
        <v>6109</v>
      </c>
      <c r="P3670" t="s">
        <v>92</v>
      </c>
      <c r="Q3670" s="2">
        <v>0.41343371649999999</v>
      </c>
      <c r="R3670" s="3">
        <v>0.25</v>
      </c>
      <c r="U3670" s="22">
        <f t="shared" si="331"/>
        <v>0.25</v>
      </c>
      <c r="V3670" s="10">
        <f t="shared" si="332"/>
        <v>254.25</v>
      </c>
      <c r="W3670" s="24">
        <f t="shared" si="333"/>
        <v>254.25</v>
      </c>
    </row>
    <row r="3671" spans="1:23" hidden="1" x14ac:dyDescent="0.3">
      <c r="A3671" s="27" t="s">
        <v>33</v>
      </c>
      <c r="B3671" s="27" t="s">
        <v>9302</v>
      </c>
      <c r="C3671" s="27" t="s">
        <v>9303</v>
      </c>
      <c r="D3671" t="s">
        <v>34</v>
      </c>
      <c r="E3671" s="27"/>
      <c r="F3671">
        <v>0.33539999999999998</v>
      </c>
      <c r="G3671" s="28">
        <v>0.72692279000000004</v>
      </c>
      <c r="H3671" s="4">
        <v>980.05629999999996</v>
      </c>
      <c r="I3671" s="4">
        <v>149.80760000000001</v>
      </c>
      <c r="J3671" s="7">
        <v>6089</v>
      </c>
      <c r="K3671" s="7">
        <v>1989</v>
      </c>
      <c r="L3671" s="29">
        <v>0.15290000000000001</v>
      </c>
      <c r="M3671" s="30">
        <v>1.35491943</v>
      </c>
      <c r="N3671" s="31">
        <v>0.77020999999999995</v>
      </c>
      <c r="O3671" s="32">
        <f>IFERROR(VLOOKUP(C3671,Sheet2!$B$2:$G$588,6,FALSE),0)</f>
        <v>6089</v>
      </c>
      <c r="P3671" s="27"/>
      <c r="Q3671" s="28">
        <v>0.43154553379999999</v>
      </c>
      <c r="R3671" s="29">
        <v>0.335422160537315</v>
      </c>
      <c r="S3671" s="29"/>
      <c r="T3671" s="28"/>
      <c r="U3671" s="29" t="str">
        <f t="shared" si="331"/>
        <v/>
      </c>
      <c r="V3671" s="30" t="str">
        <f t="shared" si="332"/>
        <v/>
      </c>
      <c r="W3671" s="33">
        <f t="shared" si="333"/>
        <v>1982.3596114469337</v>
      </c>
    </row>
    <row r="3672" spans="1:23" x14ac:dyDescent="0.3">
      <c r="A3672" t="s">
        <v>17</v>
      </c>
      <c r="B3672" t="s">
        <v>9302</v>
      </c>
      <c r="C3672" t="s">
        <v>9303</v>
      </c>
      <c r="D3672" t="s">
        <v>9327</v>
      </c>
      <c r="E3672" t="s">
        <v>9328</v>
      </c>
      <c r="F3672">
        <v>0.35</v>
      </c>
      <c r="G3672" s="2">
        <v>1</v>
      </c>
      <c r="H3672" s="4">
        <v>490.19439999999997</v>
      </c>
      <c r="I3672" s="4">
        <v>70.969200000000001</v>
      </c>
      <c r="J3672" s="7">
        <v>3040</v>
      </c>
      <c r="K3672" s="7">
        <v>1064</v>
      </c>
      <c r="L3672" s="3">
        <v>0.14480000000000001</v>
      </c>
      <c r="M3672" s="5">
        <v>1.42787909</v>
      </c>
      <c r="N3672" s="6">
        <v>0.75</v>
      </c>
      <c r="O3672" s="8">
        <f>IFERROR(VLOOKUP(C3672,Sheet2!$B$2:$G$588,6,FALSE),0)</f>
        <v>6089</v>
      </c>
      <c r="P3672" t="s">
        <v>22</v>
      </c>
      <c r="Q3672" s="2">
        <v>0.4747454424</v>
      </c>
      <c r="R3672" s="3">
        <v>0.34999999999999898</v>
      </c>
      <c r="S3672" s="3" t="str">
        <f t="shared" ref="S3672:S3673" si="334">IF(R3672+0.01&lt;Q3672,"Y","")</f>
        <v>Y</v>
      </c>
      <c r="T3672" s="2"/>
      <c r="U3672" s="22">
        <f t="shared" si="331"/>
        <v>0.34999999999999898</v>
      </c>
      <c r="V3672" s="10">
        <f t="shared" si="332"/>
        <v>1063.9999999999968</v>
      </c>
      <c r="W3672" s="24">
        <f t="shared" si="333"/>
        <v>1063.9999999999968</v>
      </c>
    </row>
    <row r="3673" spans="1:23" x14ac:dyDescent="0.3">
      <c r="A3673" t="s">
        <v>17</v>
      </c>
      <c r="B3673" t="s">
        <v>9302</v>
      </c>
      <c r="C3673" t="s">
        <v>9303</v>
      </c>
      <c r="D3673" t="s">
        <v>9312</v>
      </c>
      <c r="E3673" t="s">
        <v>9313</v>
      </c>
      <c r="F3673">
        <v>0.35</v>
      </c>
      <c r="G3673" s="2">
        <v>1</v>
      </c>
      <c r="H3673" s="4">
        <v>136.16839999999999</v>
      </c>
      <c r="I3673" s="4">
        <v>18.9541</v>
      </c>
      <c r="J3673" s="7">
        <v>924</v>
      </c>
      <c r="K3673" s="7">
        <v>323</v>
      </c>
      <c r="L3673" s="3">
        <v>0.13919999999999999</v>
      </c>
      <c r="M3673" s="5">
        <v>1.62495949</v>
      </c>
      <c r="N3673" s="6">
        <v>0.75</v>
      </c>
      <c r="O3673" s="8">
        <f>IFERROR(VLOOKUP(C3673,Sheet2!$B$2:$G$588,6,FALSE),0)</f>
        <v>6089</v>
      </c>
      <c r="P3673" t="s">
        <v>22</v>
      </c>
      <c r="Q3673" s="2">
        <v>0.53845003199999997</v>
      </c>
      <c r="R3673" s="3">
        <v>0.35</v>
      </c>
      <c r="S3673" s="3" t="str">
        <f t="shared" si="334"/>
        <v>Y</v>
      </c>
      <c r="T3673" s="2"/>
      <c r="U3673" s="22">
        <f t="shared" si="331"/>
        <v>0.35</v>
      </c>
      <c r="V3673" s="10">
        <f t="shared" si="332"/>
        <v>323.39999999999998</v>
      </c>
      <c r="W3673" s="24">
        <f t="shared" si="333"/>
        <v>323.39999999999998</v>
      </c>
    </row>
    <row r="3674" spans="1:23" x14ac:dyDescent="0.3">
      <c r="A3674" t="s">
        <v>17</v>
      </c>
      <c r="B3674" t="s">
        <v>9302</v>
      </c>
      <c r="C3674" t="s">
        <v>9303</v>
      </c>
      <c r="D3674" t="s">
        <v>9335</v>
      </c>
      <c r="E3674" t="s">
        <v>9336</v>
      </c>
      <c r="F3674">
        <v>0.33</v>
      </c>
      <c r="G3674" s="2">
        <v>0</v>
      </c>
      <c r="H3674" s="4">
        <v>30.957000000000001</v>
      </c>
      <c r="I3674" s="4">
        <v>12.0625</v>
      </c>
      <c r="J3674" s="7">
        <v>476</v>
      </c>
      <c r="K3674" s="7">
        <v>146</v>
      </c>
      <c r="L3674" s="3">
        <v>0.38969999999999999</v>
      </c>
      <c r="M3674" s="5">
        <v>1.3151999999999999</v>
      </c>
      <c r="N3674" s="6">
        <v>0.9</v>
      </c>
      <c r="O3674" s="8">
        <f>IFERROR(VLOOKUP(C3674,Sheet2!$B$2:$G$588,6,FALSE),0)</f>
        <v>6089</v>
      </c>
      <c r="P3674" t="s">
        <v>22</v>
      </c>
      <c r="Q3674" s="2">
        <v>0.3156934307</v>
      </c>
      <c r="R3674" s="3">
        <v>0.315693430656934</v>
      </c>
      <c r="U3674" s="22">
        <f t="shared" si="331"/>
        <v>0.315693430656934</v>
      </c>
      <c r="V3674" s="10">
        <f t="shared" si="332"/>
        <v>150.27007299270059</v>
      </c>
      <c r="W3674" s="24">
        <f t="shared" si="333"/>
        <v>150.27007299270059</v>
      </c>
    </row>
    <row r="3675" spans="1:23" x14ac:dyDescent="0.3">
      <c r="A3675" t="s">
        <v>17</v>
      </c>
      <c r="B3675" t="s">
        <v>9302</v>
      </c>
      <c r="C3675" t="s">
        <v>9303</v>
      </c>
      <c r="D3675" t="s">
        <v>9331</v>
      </c>
      <c r="E3675" t="s">
        <v>9332</v>
      </c>
      <c r="F3675">
        <v>0.25</v>
      </c>
      <c r="G3675" s="2">
        <v>1</v>
      </c>
      <c r="H3675" s="4">
        <v>80.4495</v>
      </c>
      <c r="I3675" s="4">
        <v>9.4466000000000001</v>
      </c>
      <c r="J3675" s="7">
        <v>273</v>
      </c>
      <c r="K3675" s="7">
        <v>68</v>
      </c>
      <c r="L3675" s="3">
        <v>0.1174</v>
      </c>
      <c r="M3675" s="5">
        <v>0.96398645000000005</v>
      </c>
      <c r="N3675" s="6">
        <v>0.65</v>
      </c>
      <c r="O3675" s="8">
        <f>IFERROR(VLOOKUP(C3675,Sheet2!$B$2:$G$588,6,FALSE),0)</f>
        <v>6089</v>
      </c>
      <c r="P3675" t="s">
        <v>22</v>
      </c>
      <c r="Q3675" s="2">
        <v>0.3257166635</v>
      </c>
      <c r="R3675" s="3">
        <v>0.249999999999999</v>
      </c>
      <c r="S3675" s="3" t="str">
        <f t="shared" ref="S3675:S3676" si="335">IF(R3675+0.01&lt;Q3675,"Y","")</f>
        <v>Y</v>
      </c>
      <c r="T3675" s="2"/>
      <c r="U3675" s="22">
        <f t="shared" si="331"/>
        <v>0.249999999999999</v>
      </c>
      <c r="V3675" s="10">
        <f t="shared" si="332"/>
        <v>68.24999999999973</v>
      </c>
      <c r="W3675" s="24">
        <f t="shared" si="333"/>
        <v>68.24999999999973</v>
      </c>
    </row>
    <row r="3676" spans="1:23" x14ac:dyDescent="0.3">
      <c r="A3676" t="s">
        <v>17</v>
      </c>
      <c r="B3676" t="s">
        <v>9302</v>
      </c>
      <c r="C3676" t="s">
        <v>9303</v>
      </c>
      <c r="D3676" t="s">
        <v>9357</v>
      </c>
      <c r="E3676" t="s">
        <v>9358</v>
      </c>
      <c r="F3676">
        <v>0.25</v>
      </c>
      <c r="G3676" s="2">
        <v>1</v>
      </c>
      <c r="H3676" s="4">
        <v>47.456800000000001</v>
      </c>
      <c r="I3676" s="4">
        <v>6.2845000000000004</v>
      </c>
      <c r="J3676" s="7">
        <v>189</v>
      </c>
      <c r="K3676" s="7">
        <v>47</v>
      </c>
      <c r="L3676" s="3">
        <v>0.13239999999999999</v>
      </c>
      <c r="M3676" s="5">
        <v>1.0036132</v>
      </c>
      <c r="N3676" s="6">
        <v>0.65</v>
      </c>
      <c r="O3676" s="8">
        <f>IFERROR(VLOOKUP(C3676,Sheet2!$B$2:$G$588,6,FALSE),0)</f>
        <v>6089</v>
      </c>
      <c r="P3676" t="s">
        <v>22</v>
      </c>
      <c r="Q3676" s="2">
        <v>0.35234012339999998</v>
      </c>
      <c r="R3676" s="3">
        <v>0.25</v>
      </c>
      <c r="S3676" s="3" t="str">
        <f t="shared" si="335"/>
        <v>Y</v>
      </c>
      <c r="T3676" s="2"/>
      <c r="U3676" s="22">
        <f t="shared" si="331"/>
        <v>0.25</v>
      </c>
      <c r="V3676" s="10">
        <f t="shared" si="332"/>
        <v>47.25</v>
      </c>
      <c r="W3676" s="24">
        <f t="shared" si="333"/>
        <v>47.25</v>
      </c>
    </row>
    <row r="3677" spans="1:23" x14ac:dyDescent="0.3">
      <c r="A3677" t="s">
        <v>17</v>
      </c>
      <c r="B3677" t="s">
        <v>9302</v>
      </c>
      <c r="C3677" t="s">
        <v>9303</v>
      </c>
      <c r="D3677" t="s">
        <v>9351</v>
      </c>
      <c r="E3677" t="s">
        <v>9352</v>
      </c>
      <c r="F3677">
        <v>0.33</v>
      </c>
      <c r="G3677" s="2">
        <v>0</v>
      </c>
      <c r="H3677" s="4">
        <v>13.598599999999999</v>
      </c>
      <c r="I3677" s="4">
        <v>4.9713000000000003</v>
      </c>
      <c r="J3677" s="7">
        <v>173</v>
      </c>
      <c r="K3677" s="7">
        <v>46</v>
      </c>
      <c r="L3677" s="3">
        <v>0.36559999999999998</v>
      </c>
      <c r="M3677" s="5">
        <v>1.1604327699999999</v>
      </c>
      <c r="N3677" s="6">
        <v>0.85</v>
      </c>
      <c r="O3677" s="8">
        <f>IFERROR(VLOOKUP(C3677,Sheet2!$B$2:$G$588,6,FALSE),0)</f>
        <v>6089</v>
      </c>
      <c r="P3677" t="s">
        <v>22</v>
      </c>
      <c r="Q3677" s="2">
        <v>0.2675146538</v>
      </c>
      <c r="R3677" s="3">
        <v>0.267514653842439</v>
      </c>
      <c r="U3677" s="22">
        <f t="shared" si="331"/>
        <v>0.267514653842439</v>
      </c>
      <c r="V3677" s="10">
        <f t="shared" si="332"/>
        <v>46.280035114741949</v>
      </c>
      <c r="W3677" s="24">
        <f t="shared" si="333"/>
        <v>46.280035114741949</v>
      </c>
    </row>
    <row r="3678" spans="1:23" x14ac:dyDescent="0.3">
      <c r="A3678" t="s">
        <v>17</v>
      </c>
      <c r="B3678" t="s">
        <v>9302</v>
      </c>
      <c r="C3678" t="s">
        <v>9303</v>
      </c>
      <c r="D3678" t="s">
        <v>9361</v>
      </c>
      <c r="E3678" t="s">
        <v>9362</v>
      </c>
      <c r="F3678">
        <v>0.33</v>
      </c>
      <c r="G3678" s="2">
        <v>0</v>
      </c>
      <c r="H3678" s="4">
        <v>8.2555999999999994</v>
      </c>
      <c r="I3678" s="4">
        <v>4.3829000000000002</v>
      </c>
      <c r="J3678" s="7">
        <v>166</v>
      </c>
      <c r="K3678" s="7">
        <v>47</v>
      </c>
      <c r="L3678" s="3">
        <v>0.53090000000000004</v>
      </c>
      <c r="M3678" s="5">
        <v>1.2591297299999999</v>
      </c>
      <c r="N3678" s="6">
        <v>0.9</v>
      </c>
      <c r="O3678" s="8">
        <f>IFERROR(VLOOKUP(C3678,Sheet2!$B$2:$G$588,6,FALSE),0)</f>
        <v>6089</v>
      </c>
      <c r="P3678" t="s">
        <v>22</v>
      </c>
      <c r="Q3678" s="2">
        <v>0.28522059220000001</v>
      </c>
      <c r="R3678" s="3">
        <v>0.28522059223248097</v>
      </c>
      <c r="U3678" s="22">
        <f t="shared" si="331"/>
        <v>0.28522059223248097</v>
      </c>
      <c r="V3678" s="10">
        <f t="shared" si="332"/>
        <v>47.346618310591843</v>
      </c>
      <c r="W3678" s="24">
        <f t="shared" si="333"/>
        <v>47.346618310591843</v>
      </c>
    </row>
    <row r="3679" spans="1:23" x14ac:dyDescent="0.3">
      <c r="A3679" t="s">
        <v>17</v>
      </c>
      <c r="B3679" t="s">
        <v>9302</v>
      </c>
      <c r="C3679" t="s">
        <v>9303</v>
      </c>
      <c r="D3679" t="s">
        <v>9306</v>
      </c>
      <c r="E3679" t="s">
        <v>9307</v>
      </c>
      <c r="F3679">
        <v>0.33</v>
      </c>
      <c r="G3679" s="2">
        <v>0</v>
      </c>
      <c r="H3679" s="4">
        <v>8.4687999999999999</v>
      </c>
      <c r="I3679" s="4">
        <v>3.1696</v>
      </c>
      <c r="J3679" s="7">
        <v>127</v>
      </c>
      <c r="K3679" s="7">
        <v>37</v>
      </c>
      <c r="L3679" s="3">
        <v>0.37430000000000002</v>
      </c>
      <c r="M3679" s="5">
        <v>1.3380695899999999</v>
      </c>
      <c r="N3679" s="6">
        <v>0.95</v>
      </c>
      <c r="O3679" s="8">
        <f>IFERROR(VLOOKUP(C3679,Sheet2!$B$2:$G$588,6,FALSE),0)</f>
        <v>6089</v>
      </c>
      <c r="P3679" t="s">
        <v>22</v>
      </c>
      <c r="Q3679" s="2">
        <v>0.29002197880000002</v>
      </c>
      <c r="R3679" s="3">
        <v>0.29002197876228403</v>
      </c>
      <c r="U3679" s="22">
        <f t="shared" si="331"/>
        <v>0.29002197876228403</v>
      </c>
      <c r="V3679" s="10">
        <f t="shared" si="332"/>
        <v>36.832791302810072</v>
      </c>
      <c r="W3679" s="24">
        <f t="shared" si="333"/>
        <v>36.832791302810072</v>
      </c>
    </row>
    <row r="3680" spans="1:23" x14ac:dyDescent="0.3">
      <c r="A3680" t="s">
        <v>17</v>
      </c>
      <c r="B3680" t="s">
        <v>9302</v>
      </c>
      <c r="C3680" t="s">
        <v>9303</v>
      </c>
      <c r="D3680" t="s">
        <v>9321</v>
      </c>
      <c r="E3680" t="s">
        <v>9322</v>
      </c>
      <c r="F3680">
        <v>0.33</v>
      </c>
      <c r="G3680" s="2">
        <v>0</v>
      </c>
      <c r="H3680" s="4">
        <v>26.8566</v>
      </c>
      <c r="I3680" s="4">
        <v>2.8424</v>
      </c>
      <c r="J3680" s="7">
        <v>109</v>
      </c>
      <c r="K3680" s="7">
        <v>28</v>
      </c>
      <c r="L3680" s="3">
        <v>0.10580000000000001</v>
      </c>
      <c r="M3680" s="5">
        <v>1.2796175299999999</v>
      </c>
      <c r="N3680" s="6">
        <v>0.95</v>
      </c>
      <c r="O3680" s="8">
        <f>IFERROR(VLOOKUP(C3680,Sheet2!$B$2:$G$588,6,FALSE),0)</f>
        <v>6089</v>
      </c>
      <c r="P3680" t="s">
        <v>487</v>
      </c>
      <c r="Q3680" s="2">
        <v>0.25759066479999998</v>
      </c>
      <c r="R3680" s="3">
        <v>0.25759066477354098</v>
      </c>
      <c r="U3680" s="22">
        <f t="shared" si="331"/>
        <v>0.25759066477354098</v>
      </c>
      <c r="V3680" s="10">
        <f t="shared" si="332"/>
        <v>28.077382460315967</v>
      </c>
      <c r="W3680" s="24">
        <f t="shared" si="333"/>
        <v>28.077382460315967</v>
      </c>
    </row>
    <row r="3681" spans="1:23" x14ac:dyDescent="0.3">
      <c r="A3681" t="s">
        <v>17</v>
      </c>
      <c r="B3681" t="s">
        <v>9302</v>
      </c>
      <c r="C3681" t="s">
        <v>9303</v>
      </c>
      <c r="D3681" t="s">
        <v>9316</v>
      </c>
      <c r="E3681" t="s">
        <v>9317</v>
      </c>
      <c r="F3681">
        <v>0.3</v>
      </c>
      <c r="G3681" s="2">
        <v>0</v>
      </c>
      <c r="H3681" s="4">
        <v>7.6696</v>
      </c>
      <c r="I3681" s="4">
        <v>2.9270999999999998</v>
      </c>
      <c r="J3681" s="7">
        <v>103</v>
      </c>
      <c r="K3681" s="7">
        <v>29</v>
      </c>
      <c r="L3681" s="3">
        <v>0.38159999999999999</v>
      </c>
      <c r="M3681" s="5">
        <v>1.1768808399999999</v>
      </c>
      <c r="N3681" s="6">
        <v>0.85</v>
      </c>
      <c r="O3681" s="8">
        <f>IFERROR(VLOOKUP(C3681,Sheet2!$B$2:$G$588,6,FALSE),0)</f>
        <v>6089</v>
      </c>
      <c r="P3681" t="s">
        <v>22</v>
      </c>
      <c r="Q3681" s="2">
        <v>0.27775185889999998</v>
      </c>
      <c r="R3681" s="3">
        <v>0.277751858901786</v>
      </c>
      <c r="U3681" s="22">
        <f t="shared" si="331"/>
        <v>0.277751858901786</v>
      </c>
      <c r="V3681" s="10">
        <f t="shared" si="332"/>
        <v>28.608441466883956</v>
      </c>
      <c r="W3681" s="24">
        <f t="shared" si="333"/>
        <v>28.608441466883956</v>
      </c>
    </row>
    <row r="3682" spans="1:23" x14ac:dyDescent="0.3">
      <c r="A3682" t="s">
        <v>17</v>
      </c>
      <c r="B3682" t="s">
        <v>9302</v>
      </c>
      <c r="C3682" t="s">
        <v>9303</v>
      </c>
      <c r="D3682" s="1" t="s">
        <v>9337</v>
      </c>
      <c r="E3682" t="s">
        <v>9338</v>
      </c>
      <c r="F3682">
        <v>0.33</v>
      </c>
      <c r="G3682" s="2">
        <v>0</v>
      </c>
      <c r="H3682" s="4">
        <v>2.3858999999999999</v>
      </c>
      <c r="I3682" s="4">
        <v>1.4111</v>
      </c>
      <c r="J3682" s="7">
        <v>54</v>
      </c>
      <c r="K3682" s="7">
        <v>16</v>
      </c>
      <c r="L3682" s="3">
        <v>0.59150000000000003</v>
      </c>
      <c r="M3682" s="5">
        <v>1.2746709899999999</v>
      </c>
      <c r="N3682" s="6">
        <v>0.9</v>
      </c>
      <c r="O3682" s="8">
        <f>IFERROR(VLOOKUP(C3682,Sheet2!$B$2:$G$588,6,FALSE),0)</f>
        <v>6089</v>
      </c>
      <c r="P3682" t="s">
        <v>22</v>
      </c>
      <c r="Q3682" s="2">
        <v>0.29393544700000002</v>
      </c>
      <c r="R3682" s="3">
        <v>0.293935446978842</v>
      </c>
      <c r="U3682" s="22">
        <f t="shared" si="331"/>
        <v>0.293935446978842</v>
      </c>
      <c r="V3682" s="10">
        <f t="shared" si="332"/>
        <v>15.872514136857468</v>
      </c>
      <c r="W3682" s="24">
        <f t="shared" si="333"/>
        <v>15.872514136857468</v>
      </c>
    </row>
    <row r="3683" spans="1:23" x14ac:dyDescent="0.3">
      <c r="A3683" t="s">
        <v>17</v>
      </c>
      <c r="B3683" t="s">
        <v>9302</v>
      </c>
      <c r="C3683" t="s">
        <v>9303</v>
      </c>
      <c r="D3683" t="s">
        <v>9329</v>
      </c>
      <c r="E3683" t="s">
        <v>9330</v>
      </c>
      <c r="F3683">
        <v>0.33</v>
      </c>
      <c r="G3683" s="2">
        <v>0</v>
      </c>
      <c r="H3683" s="4">
        <v>2.9013</v>
      </c>
      <c r="I3683" s="4">
        <v>1.1979</v>
      </c>
      <c r="J3683" s="7">
        <v>48</v>
      </c>
      <c r="K3683" s="7">
        <v>14</v>
      </c>
      <c r="L3683" s="3">
        <v>0.41289999999999999</v>
      </c>
      <c r="M3683" s="5">
        <v>1.3310494900000001</v>
      </c>
      <c r="N3683" s="6">
        <v>0.95</v>
      </c>
      <c r="O3683" s="8">
        <f>IFERROR(VLOOKUP(C3683,Sheet2!$B$2:$G$588,6,FALSE),0)</f>
        <v>6089</v>
      </c>
      <c r="P3683" t="s">
        <v>22</v>
      </c>
      <c r="Q3683" s="2">
        <v>0.28627747889999999</v>
      </c>
      <c r="R3683" s="3">
        <v>0.28627747886585603</v>
      </c>
      <c r="U3683" s="22">
        <f t="shared" si="331"/>
        <v>0.28627747886585603</v>
      </c>
      <c r="V3683" s="10">
        <f t="shared" si="332"/>
        <v>13.74131898556109</v>
      </c>
      <c r="W3683" s="24">
        <f t="shared" si="333"/>
        <v>13.74131898556109</v>
      </c>
    </row>
    <row r="3684" spans="1:23" x14ac:dyDescent="0.3">
      <c r="A3684" t="s">
        <v>17</v>
      </c>
      <c r="B3684" t="s">
        <v>9302</v>
      </c>
      <c r="C3684" t="s">
        <v>9303</v>
      </c>
      <c r="D3684" t="s">
        <v>9319</v>
      </c>
      <c r="E3684" t="s">
        <v>9320</v>
      </c>
      <c r="F3684">
        <v>0.25</v>
      </c>
      <c r="G3684" s="2">
        <v>0</v>
      </c>
      <c r="H3684" s="4">
        <v>2.6204000000000001</v>
      </c>
      <c r="I3684" s="4">
        <v>1.0036</v>
      </c>
      <c r="J3684" s="7">
        <v>43</v>
      </c>
      <c r="K3684" s="7">
        <v>11</v>
      </c>
      <c r="L3684" s="3">
        <v>0.38300000000000001</v>
      </c>
      <c r="M3684" s="5">
        <v>1.4128968</v>
      </c>
      <c r="N3684" s="6">
        <v>0.75</v>
      </c>
      <c r="O3684" s="8">
        <f>IFERROR(VLOOKUP(C3684,Sheet2!$B$2:$G$588,6,FALSE),0)</f>
        <v>6089</v>
      </c>
      <c r="P3684" t="s">
        <v>22</v>
      </c>
      <c r="Q3684" s="2">
        <v>0.46917566700000002</v>
      </c>
      <c r="R3684" s="3">
        <v>0.25</v>
      </c>
      <c r="U3684" s="22">
        <f t="shared" si="331"/>
        <v>0.25</v>
      </c>
      <c r="V3684" s="10">
        <f t="shared" si="332"/>
        <v>10.75</v>
      </c>
      <c r="W3684" s="24">
        <f t="shared" si="333"/>
        <v>10.75</v>
      </c>
    </row>
    <row r="3685" spans="1:23" x14ac:dyDescent="0.3">
      <c r="A3685" t="s">
        <v>17</v>
      </c>
      <c r="B3685" t="s">
        <v>9302</v>
      </c>
      <c r="C3685" t="s">
        <v>9303</v>
      </c>
      <c r="D3685" t="s">
        <v>9310</v>
      </c>
      <c r="E3685" t="s">
        <v>9311</v>
      </c>
      <c r="F3685">
        <v>0.33</v>
      </c>
      <c r="G3685" s="2">
        <v>0</v>
      </c>
      <c r="H3685" s="4">
        <v>5.4969000000000001</v>
      </c>
      <c r="I3685" s="4">
        <v>0.92569999999999997</v>
      </c>
      <c r="J3685" s="7">
        <v>38</v>
      </c>
      <c r="K3685" s="7">
        <v>12</v>
      </c>
      <c r="L3685" s="3">
        <v>0.16839999999999999</v>
      </c>
      <c r="M3685" s="5">
        <v>1.3674691400000001</v>
      </c>
      <c r="N3685" s="6">
        <v>0.95</v>
      </c>
      <c r="O3685" s="8">
        <f>IFERROR(VLOOKUP(C3685,Sheet2!$B$2:$G$588,6,FALSE),0)</f>
        <v>6089</v>
      </c>
      <c r="P3685" t="s">
        <v>22</v>
      </c>
      <c r="Q3685" s="2">
        <v>0.3052859658</v>
      </c>
      <c r="R3685" s="3">
        <v>0.30528596578341499</v>
      </c>
      <c r="U3685" s="22">
        <f t="shared" si="331"/>
        <v>0.30528596578341499</v>
      </c>
      <c r="V3685" s="10">
        <f t="shared" si="332"/>
        <v>11.600866699769769</v>
      </c>
      <c r="W3685" s="24">
        <f t="shared" si="333"/>
        <v>11.600866699769769</v>
      </c>
    </row>
    <row r="3686" spans="1:23" x14ac:dyDescent="0.3">
      <c r="A3686" t="s">
        <v>17</v>
      </c>
      <c r="B3686" t="s">
        <v>9302</v>
      </c>
      <c r="C3686" t="s">
        <v>9303</v>
      </c>
      <c r="D3686" t="s">
        <v>9308</v>
      </c>
      <c r="E3686" t="s">
        <v>9309</v>
      </c>
      <c r="F3686">
        <v>0.33</v>
      </c>
      <c r="G3686" s="2">
        <v>0</v>
      </c>
      <c r="H3686" s="4">
        <v>3.2595999999999998</v>
      </c>
      <c r="I3686" s="4">
        <v>0.89039999999999997</v>
      </c>
      <c r="J3686" s="7">
        <v>33</v>
      </c>
      <c r="K3686" s="7">
        <v>9</v>
      </c>
      <c r="L3686" s="3">
        <v>0.27310000000000001</v>
      </c>
      <c r="M3686" s="5">
        <v>1.25327718</v>
      </c>
      <c r="N3686" s="6">
        <v>0.9</v>
      </c>
      <c r="O3686" s="8">
        <f>IFERROR(VLOOKUP(C3686,Sheet2!$B$2:$G$588,6,FALSE),0)</f>
        <v>6089</v>
      </c>
      <c r="P3686" t="s">
        <v>22</v>
      </c>
      <c r="Q3686" s="2">
        <v>0.28188271739999998</v>
      </c>
      <c r="R3686" s="3">
        <v>0.28188271743235499</v>
      </c>
      <c r="U3686" s="22">
        <f t="shared" si="331"/>
        <v>0.28188271743235499</v>
      </c>
      <c r="V3686" s="10">
        <f t="shared" si="332"/>
        <v>9.3021296752677145</v>
      </c>
      <c r="W3686" s="24">
        <f t="shared" si="333"/>
        <v>9.3021296752677145</v>
      </c>
    </row>
    <row r="3687" spans="1:23" x14ac:dyDescent="0.3">
      <c r="A3687" t="s">
        <v>17</v>
      </c>
      <c r="B3687" t="s">
        <v>9302</v>
      </c>
      <c r="C3687" t="s">
        <v>9303</v>
      </c>
      <c r="D3687" t="s">
        <v>9345</v>
      </c>
      <c r="E3687" t="s">
        <v>9346</v>
      </c>
      <c r="F3687">
        <v>0.33</v>
      </c>
      <c r="G3687" s="2">
        <v>0</v>
      </c>
      <c r="H3687" s="4">
        <v>2.9925999999999999</v>
      </c>
      <c r="I3687" s="4">
        <v>0.79590000000000005</v>
      </c>
      <c r="J3687" s="7">
        <v>30</v>
      </c>
      <c r="K3687" s="7">
        <v>10</v>
      </c>
      <c r="L3687" s="3">
        <v>0.26590000000000003</v>
      </c>
      <c r="M3687" s="5">
        <v>1.2443367400000001</v>
      </c>
      <c r="N3687" s="6">
        <v>0.75</v>
      </c>
      <c r="O3687" s="8">
        <f>IFERROR(VLOOKUP(C3687,Sheet2!$B$2:$G$588,6,FALSE),0)</f>
        <v>6089</v>
      </c>
      <c r="P3687" t="s">
        <v>22</v>
      </c>
      <c r="Q3687" s="2">
        <v>0.3972692652</v>
      </c>
      <c r="R3687" s="3">
        <v>0.32999999999999902</v>
      </c>
      <c r="U3687" s="22">
        <f t="shared" si="331"/>
        <v>0.32999999999999902</v>
      </c>
      <c r="V3687" s="10">
        <f t="shared" si="332"/>
        <v>9.8999999999999702</v>
      </c>
      <c r="W3687" s="24">
        <f t="shared" si="333"/>
        <v>9.8999999999999702</v>
      </c>
    </row>
    <row r="3688" spans="1:23" x14ac:dyDescent="0.3">
      <c r="A3688" t="s">
        <v>17</v>
      </c>
      <c r="B3688" t="s">
        <v>9302</v>
      </c>
      <c r="C3688" t="s">
        <v>9303</v>
      </c>
      <c r="D3688" t="s">
        <v>9304</v>
      </c>
      <c r="E3688" t="s">
        <v>9305</v>
      </c>
      <c r="F3688">
        <v>0.3</v>
      </c>
      <c r="G3688" s="2">
        <v>0</v>
      </c>
      <c r="H3688" s="4">
        <v>9.6420999999999992</v>
      </c>
      <c r="I3688" s="4">
        <v>0.56510000000000005</v>
      </c>
      <c r="J3688" s="7">
        <v>24</v>
      </c>
      <c r="K3688" s="7">
        <v>7</v>
      </c>
      <c r="L3688" s="3">
        <v>5.8599999999999999E-2</v>
      </c>
      <c r="M3688" s="5">
        <v>1.3941860500000001</v>
      </c>
      <c r="N3688" s="6">
        <v>0.75</v>
      </c>
      <c r="O3688" s="8">
        <f>IFERROR(VLOOKUP(C3688,Sheet2!$B$2:$G$588,6,FALSE),0)</f>
        <v>6089</v>
      </c>
      <c r="P3688" t="s">
        <v>92</v>
      </c>
      <c r="Q3688" s="2">
        <v>0.46205170979999999</v>
      </c>
      <c r="R3688" s="3">
        <v>0.3</v>
      </c>
      <c r="U3688" s="22">
        <f t="shared" si="331"/>
        <v>0.3</v>
      </c>
      <c r="V3688" s="10">
        <f t="shared" si="332"/>
        <v>7.1999999999999993</v>
      </c>
      <c r="W3688" s="24">
        <f t="shared" si="333"/>
        <v>7.1999999999999993</v>
      </c>
    </row>
    <row r="3689" spans="1:23" x14ac:dyDescent="0.3">
      <c r="A3689" t="s">
        <v>17</v>
      </c>
      <c r="B3689" t="s">
        <v>9302</v>
      </c>
      <c r="C3689" t="s">
        <v>9303</v>
      </c>
      <c r="D3689" t="s">
        <v>9333</v>
      </c>
      <c r="E3689" t="s">
        <v>9334</v>
      </c>
      <c r="F3689">
        <v>0.35</v>
      </c>
      <c r="G3689" s="2">
        <v>0</v>
      </c>
      <c r="H3689" s="4">
        <v>1.2714000000000001</v>
      </c>
      <c r="I3689" s="4">
        <v>0.60170000000000001</v>
      </c>
      <c r="J3689" s="7">
        <v>23</v>
      </c>
      <c r="K3689" s="7">
        <v>8</v>
      </c>
      <c r="L3689" s="3">
        <v>0.4733</v>
      </c>
      <c r="M3689" s="5">
        <v>1.2701923100000001</v>
      </c>
      <c r="N3689" s="6">
        <v>0.5</v>
      </c>
      <c r="O3689" s="8">
        <f>IFERROR(VLOOKUP(C3689,Sheet2!$B$2:$G$588,6,FALSE),0)</f>
        <v>6089</v>
      </c>
      <c r="P3689" t="s">
        <v>22</v>
      </c>
      <c r="Q3689" s="2">
        <v>0.6063588191</v>
      </c>
      <c r="R3689" s="3">
        <v>0.35</v>
      </c>
      <c r="U3689" s="22">
        <f t="shared" si="331"/>
        <v>0.35</v>
      </c>
      <c r="V3689" s="10">
        <f t="shared" si="332"/>
        <v>8.0499999999999989</v>
      </c>
      <c r="W3689" s="24">
        <f t="shared" si="333"/>
        <v>8.0499999999999989</v>
      </c>
    </row>
    <row r="3690" spans="1:23" x14ac:dyDescent="0.3">
      <c r="A3690" t="s">
        <v>17</v>
      </c>
      <c r="B3690" t="s">
        <v>9302</v>
      </c>
      <c r="C3690" t="s">
        <v>9303</v>
      </c>
      <c r="D3690" t="s">
        <v>9347</v>
      </c>
      <c r="E3690" t="s">
        <v>9348</v>
      </c>
      <c r="F3690">
        <v>0.33</v>
      </c>
      <c r="G3690" s="2">
        <v>0</v>
      </c>
      <c r="H3690" s="4">
        <v>1.7892999999999999</v>
      </c>
      <c r="I3690" s="4">
        <v>0.52359999999999995</v>
      </c>
      <c r="J3690" s="7">
        <v>21</v>
      </c>
      <c r="K3690" s="7">
        <v>7</v>
      </c>
      <c r="L3690" s="3">
        <v>0.29270000000000002</v>
      </c>
      <c r="M3690" s="5">
        <v>1.31261765</v>
      </c>
      <c r="N3690" s="6">
        <v>0.85</v>
      </c>
      <c r="O3690" s="8">
        <f>IFERROR(VLOOKUP(C3690,Sheet2!$B$2:$G$588,6,FALSE),0)</f>
        <v>6089</v>
      </c>
      <c r="P3690" t="s">
        <v>22</v>
      </c>
      <c r="Q3690" s="2">
        <v>0.35243899899999998</v>
      </c>
      <c r="R3690" s="3">
        <v>0.33</v>
      </c>
      <c r="U3690" s="22">
        <f t="shared" si="331"/>
        <v>0.33</v>
      </c>
      <c r="V3690" s="10">
        <f t="shared" si="332"/>
        <v>6.9300000000000006</v>
      </c>
      <c r="W3690" s="24">
        <f t="shared" si="333"/>
        <v>6.9300000000000006</v>
      </c>
    </row>
    <row r="3691" spans="1:23" x14ac:dyDescent="0.3">
      <c r="A3691" t="s">
        <v>17</v>
      </c>
      <c r="B3691" t="s">
        <v>9302</v>
      </c>
      <c r="C3691" t="s">
        <v>9303</v>
      </c>
      <c r="D3691" t="s">
        <v>9343</v>
      </c>
      <c r="E3691" t="s">
        <v>9344</v>
      </c>
      <c r="F3691">
        <v>0.33</v>
      </c>
      <c r="G3691" s="2">
        <v>0</v>
      </c>
      <c r="H3691" s="4">
        <v>1.1709000000000001</v>
      </c>
      <c r="I3691" s="4">
        <v>0.48530000000000001</v>
      </c>
      <c r="J3691" s="7">
        <v>20</v>
      </c>
      <c r="K3691" s="7">
        <v>6</v>
      </c>
      <c r="L3691" s="3">
        <v>0.41449999999999998</v>
      </c>
      <c r="M3691" s="5">
        <v>1.3866647000000001</v>
      </c>
      <c r="N3691" s="6">
        <v>0.95</v>
      </c>
      <c r="O3691" s="8">
        <f>IFERROR(VLOOKUP(C3691,Sheet2!$B$2:$G$588,6,FALSE),0)</f>
        <v>6089</v>
      </c>
      <c r="P3691" t="s">
        <v>22</v>
      </c>
      <c r="Q3691" s="2">
        <v>0.31490287659999999</v>
      </c>
      <c r="R3691" s="3">
        <v>0.31490287655238203</v>
      </c>
      <c r="U3691" s="22">
        <f t="shared" si="331"/>
        <v>0.31490287655238203</v>
      </c>
      <c r="V3691" s="10">
        <f t="shared" si="332"/>
        <v>6.2980575310476405</v>
      </c>
      <c r="W3691" s="24">
        <f t="shared" si="333"/>
        <v>6.2980575310476405</v>
      </c>
    </row>
    <row r="3692" spans="1:23" x14ac:dyDescent="0.3">
      <c r="A3692" t="s">
        <v>17</v>
      </c>
      <c r="B3692" t="s">
        <v>9302</v>
      </c>
      <c r="C3692" t="s">
        <v>9303</v>
      </c>
      <c r="D3692" t="s">
        <v>9349</v>
      </c>
      <c r="E3692" t="s">
        <v>9350</v>
      </c>
      <c r="F3692">
        <v>0.33</v>
      </c>
      <c r="G3692" s="2">
        <v>0</v>
      </c>
      <c r="H3692" s="4">
        <v>2.9051999999999998</v>
      </c>
      <c r="I3692" s="4">
        <v>0.52010000000000001</v>
      </c>
      <c r="J3692" s="7">
        <v>19</v>
      </c>
      <c r="K3692" s="7">
        <v>6</v>
      </c>
      <c r="L3692" s="3">
        <v>0.17899999999999999</v>
      </c>
      <c r="M3692" s="5">
        <v>1.2303255</v>
      </c>
      <c r="N3692" s="6">
        <v>0.85</v>
      </c>
      <c r="O3692" s="8">
        <f>IFERROR(VLOOKUP(C3692,Sheet2!$B$2:$G$588,6,FALSE),0)</f>
        <v>6089</v>
      </c>
      <c r="P3692" t="s">
        <v>22</v>
      </c>
      <c r="Q3692" s="2">
        <v>0.30912592100000003</v>
      </c>
      <c r="R3692" s="3">
        <v>0.30912592096450098</v>
      </c>
      <c r="U3692" s="22">
        <f t="shared" si="331"/>
        <v>0.30912592096450098</v>
      </c>
      <c r="V3692" s="10">
        <f t="shared" si="332"/>
        <v>5.8733924983255186</v>
      </c>
      <c r="W3692" s="24">
        <f t="shared" si="333"/>
        <v>5.8733924983255186</v>
      </c>
    </row>
    <row r="3693" spans="1:23" x14ac:dyDescent="0.3">
      <c r="A3693" t="s">
        <v>17</v>
      </c>
      <c r="B3693" t="s">
        <v>9302</v>
      </c>
      <c r="C3693" t="s">
        <v>9303</v>
      </c>
      <c r="D3693" s="1" t="s">
        <v>9318</v>
      </c>
      <c r="E3693" t="s">
        <v>3160</v>
      </c>
      <c r="F3693">
        <v>0.33</v>
      </c>
      <c r="G3693" s="2">
        <v>0</v>
      </c>
      <c r="H3693" s="4">
        <v>10.184900000000001</v>
      </c>
      <c r="I3693" s="4">
        <v>0.41439999999999999</v>
      </c>
      <c r="J3693" s="7">
        <v>18</v>
      </c>
      <c r="K3693" s="7">
        <v>6</v>
      </c>
      <c r="L3693" s="3">
        <v>4.07E-2</v>
      </c>
      <c r="M3693" s="5">
        <v>1.4130472300000001</v>
      </c>
      <c r="N3693" s="6">
        <v>0.85</v>
      </c>
      <c r="O3693" s="8">
        <f>IFERROR(VLOOKUP(C3693,Sheet2!$B$2:$G$588,6,FALSE),0)</f>
        <v>6089</v>
      </c>
      <c r="P3693" t="s">
        <v>22</v>
      </c>
      <c r="Q3693" s="2">
        <v>0.39846313350000001</v>
      </c>
      <c r="R3693" s="3">
        <v>0.32999999999999902</v>
      </c>
      <c r="U3693" s="22">
        <f t="shared" si="331"/>
        <v>0.32999999999999902</v>
      </c>
      <c r="V3693" s="10">
        <f t="shared" si="332"/>
        <v>5.9399999999999826</v>
      </c>
      <c r="W3693" s="24">
        <f t="shared" si="333"/>
        <v>5.9399999999999826</v>
      </c>
    </row>
    <row r="3694" spans="1:23" x14ac:dyDescent="0.3">
      <c r="A3694" t="s">
        <v>17</v>
      </c>
      <c r="B3694" t="s">
        <v>9302</v>
      </c>
      <c r="C3694" t="s">
        <v>9303</v>
      </c>
      <c r="D3694" t="s">
        <v>9353</v>
      </c>
      <c r="E3694" t="s">
        <v>9354</v>
      </c>
      <c r="F3694">
        <v>0.25</v>
      </c>
      <c r="G3694" s="2">
        <v>0</v>
      </c>
      <c r="H3694" s="4">
        <v>1.7549999999999999</v>
      </c>
      <c r="I3694" s="4">
        <v>0.40770000000000001</v>
      </c>
      <c r="J3694" s="7">
        <v>18</v>
      </c>
      <c r="K3694" s="7">
        <v>4</v>
      </c>
      <c r="L3694" s="3">
        <v>0.23230000000000001</v>
      </c>
      <c r="M3694" s="5">
        <v>1.43829713</v>
      </c>
      <c r="N3694" s="6">
        <v>0.95</v>
      </c>
      <c r="O3694" s="8">
        <f>IFERROR(VLOOKUP(C3694,Sheet2!$B$2:$G$588,6,FALSE),0)</f>
        <v>6089</v>
      </c>
      <c r="P3694" t="s">
        <v>22</v>
      </c>
      <c r="Q3694" s="2">
        <v>0.33949669910000002</v>
      </c>
      <c r="R3694" s="3">
        <v>0.25</v>
      </c>
      <c r="U3694" s="22">
        <f t="shared" si="331"/>
        <v>0.25</v>
      </c>
      <c r="V3694" s="10">
        <f t="shared" si="332"/>
        <v>4.5</v>
      </c>
      <c r="W3694" s="24">
        <f t="shared" si="333"/>
        <v>4.5</v>
      </c>
    </row>
    <row r="3695" spans="1:23" x14ac:dyDescent="0.3">
      <c r="A3695" t="s">
        <v>17</v>
      </c>
      <c r="B3695" t="s">
        <v>9302</v>
      </c>
      <c r="C3695" t="s">
        <v>9303</v>
      </c>
      <c r="D3695" t="s">
        <v>9355</v>
      </c>
      <c r="E3695" t="s">
        <v>9356</v>
      </c>
      <c r="F3695">
        <v>0.33</v>
      </c>
      <c r="G3695" s="2">
        <v>0</v>
      </c>
      <c r="H3695" s="4">
        <v>1.4315</v>
      </c>
      <c r="I3695" s="4">
        <v>0.37490000000000001</v>
      </c>
      <c r="J3695" s="7">
        <v>16</v>
      </c>
      <c r="K3695" s="7">
        <v>5</v>
      </c>
      <c r="L3695" s="3">
        <v>0.26190000000000002</v>
      </c>
      <c r="M3695" s="5">
        <v>1.3789293199999999</v>
      </c>
      <c r="N3695" s="6">
        <v>0.9</v>
      </c>
      <c r="O3695" s="8">
        <f>IFERROR(VLOOKUP(C3695,Sheet2!$B$2:$G$588,6,FALSE),0)</f>
        <v>6089</v>
      </c>
      <c r="P3695" t="s">
        <v>22</v>
      </c>
      <c r="Q3695" s="2">
        <v>0.34731970159999997</v>
      </c>
      <c r="R3695" s="3">
        <v>0.33</v>
      </c>
      <c r="U3695" s="22">
        <f t="shared" si="331"/>
        <v>0.33</v>
      </c>
      <c r="V3695" s="10">
        <f t="shared" si="332"/>
        <v>5.28</v>
      </c>
      <c r="W3695" s="24">
        <f t="shared" si="333"/>
        <v>5.28</v>
      </c>
    </row>
    <row r="3696" spans="1:23" x14ac:dyDescent="0.3">
      <c r="A3696" t="s">
        <v>17</v>
      </c>
      <c r="B3696" t="s">
        <v>9302</v>
      </c>
      <c r="C3696" t="s">
        <v>9303</v>
      </c>
      <c r="D3696" t="s">
        <v>9359</v>
      </c>
      <c r="E3696" t="s">
        <v>9360</v>
      </c>
      <c r="F3696">
        <v>0.3</v>
      </c>
      <c r="G3696" s="2">
        <v>0</v>
      </c>
      <c r="H3696" s="4">
        <v>1.4446000000000001</v>
      </c>
      <c r="I3696" s="4">
        <v>0.73150000000000004</v>
      </c>
      <c r="J3696" s="7">
        <v>14</v>
      </c>
      <c r="K3696" s="7">
        <v>4</v>
      </c>
      <c r="L3696" s="3">
        <v>0.50639999999999996</v>
      </c>
      <c r="M3696" s="5">
        <v>0.63059272</v>
      </c>
      <c r="N3696" s="6">
        <v>0.28000000000000003</v>
      </c>
      <c r="O3696" s="8">
        <f>IFERROR(VLOOKUP(C3696,Sheet2!$B$2:$G$588,6,FALSE),0)</f>
        <v>6089</v>
      </c>
      <c r="P3696" t="s">
        <v>92</v>
      </c>
      <c r="Q3696" s="2">
        <v>0.555973304</v>
      </c>
      <c r="R3696" s="3">
        <v>0.3</v>
      </c>
      <c r="U3696" s="22">
        <f t="shared" si="331"/>
        <v>0.3</v>
      </c>
      <c r="V3696" s="10">
        <f t="shared" si="332"/>
        <v>4.2</v>
      </c>
      <c r="W3696" s="24">
        <f t="shared" si="333"/>
        <v>4.2</v>
      </c>
    </row>
    <row r="3697" spans="1:23" x14ac:dyDescent="0.3">
      <c r="A3697" t="s">
        <v>17</v>
      </c>
      <c r="B3697" t="s">
        <v>9302</v>
      </c>
      <c r="C3697" t="s">
        <v>9303</v>
      </c>
      <c r="D3697" t="s">
        <v>9323</v>
      </c>
      <c r="E3697" t="s">
        <v>9324</v>
      </c>
      <c r="F3697">
        <v>0.33</v>
      </c>
      <c r="G3697" s="2">
        <v>0</v>
      </c>
      <c r="H3697" s="4">
        <v>1.8611</v>
      </c>
      <c r="I3697" s="4">
        <v>0.34610000000000002</v>
      </c>
      <c r="J3697" s="7">
        <v>12</v>
      </c>
      <c r="K3697" s="7">
        <v>4</v>
      </c>
      <c r="L3697" s="3">
        <v>0.186</v>
      </c>
      <c r="M3697" s="5">
        <v>1.1939331399999999</v>
      </c>
      <c r="N3697" s="6">
        <v>0.85</v>
      </c>
      <c r="O3697" s="8">
        <f>IFERROR(VLOOKUP(C3697,Sheet2!$B$2:$G$588,6,FALSE),0)</f>
        <v>6089</v>
      </c>
      <c r="P3697" t="s">
        <v>22</v>
      </c>
      <c r="Q3697" s="2">
        <v>0.2880673373</v>
      </c>
      <c r="R3697" s="3">
        <v>0.28806733727401501</v>
      </c>
      <c r="U3697" s="22">
        <f t="shared" si="331"/>
        <v>0.28806733727401501</v>
      </c>
      <c r="V3697" s="10">
        <f t="shared" si="332"/>
        <v>3.4568080472881801</v>
      </c>
      <c r="W3697" s="24">
        <f t="shared" si="333"/>
        <v>3.4568080472881801</v>
      </c>
    </row>
    <row r="3698" spans="1:23" x14ac:dyDescent="0.3">
      <c r="A3698" t="s">
        <v>17</v>
      </c>
      <c r="B3698" t="s">
        <v>9302</v>
      </c>
      <c r="C3698" t="s">
        <v>9303</v>
      </c>
      <c r="D3698" t="s">
        <v>9339</v>
      </c>
      <c r="E3698" t="s">
        <v>9340</v>
      </c>
      <c r="F3698">
        <v>0.35</v>
      </c>
      <c r="G3698" s="2">
        <v>0</v>
      </c>
      <c r="H3698" s="4">
        <v>0.9093</v>
      </c>
      <c r="I3698" s="4">
        <v>0.32319999999999999</v>
      </c>
      <c r="J3698" s="7">
        <v>12</v>
      </c>
      <c r="K3698" s="7">
        <v>4</v>
      </c>
      <c r="L3698" s="3">
        <v>0.35549999999999998</v>
      </c>
      <c r="M3698" s="5">
        <v>1.24152486</v>
      </c>
      <c r="N3698" s="6">
        <v>0.45</v>
      </c>
      <c r="O3698" s="8">
        <f>IFERROR(VLOOKUP(C3698,Sheet2!$B$2:$G$588,6,FALSE),0)</f>
        <v>6089</v>
      </c>
      <c r="P3698" t="s">
        <v>22</v>
      </c>
      <c r="Q3698" s="2">
        <v>0.63754249809999997</v>
      </c>
      <c r="R3698" s="3">
        <v>0.35</v>
      </c>
      <c r="U3698" s="22">
        <f t="shared" si="331"/>
        <v>0.35</v>
      </c>
      <c r="V3698" s="10">
        <f t="shared" si="332"/>
        <v>4.1999999999999993</v>
      </c>
      <c r="W3698" s="24">
        <f t="shared" si="333"/>
        <v>4.1999999999999993</v>
      </c>
    </row>
    <row r="3699" spans="1:23" x14ac:dyDescent="0.3">
      <c r="A3699" t="s">
        <v>17</v>
      </c>
      <c r="B3699" t="s">
        <v>9302</v>
      </c>
      <c r="C3699" t="s">
        <v>9303</v>
      </c>
      <c r="D3699" t="s">
        <v>9325</v>
      </c>
      <c r="E3699" t="s">
        <v>9326</v>
      </c>
      <c r="F3699">
        <v>0.33</v>
      </c>
      <c r="G3699" s="2">
        <v>0</v>
      </c>
      <c r="H3699" s="4">
        <v>0.78110000000000002</v>
      </c>
      <c r="I3699" s="4">
        <v>0.29370000000000002</v>
      </c>
      <c r="J3699" s="7">
        <v>10</v>
      </c>
      <c r="K3699" s="7">
        <v>3</v>
      </c>
      <c r="L3699" s="3">
        <v>0.376</v>
      </c>
      <c r="M3699" s="5">
        <v>1.18535992</v>
      </c>
      <c r="N3699" s="6">
        <v>0.85</v>
      </c>
      <c r="O3699" s="8">
        <f>IFERROR(VLOOKUP(C3699,Sheet2!$B$2:$G$588,6,FALSE),0)</f>
        <v>6089</v>
      </c>
      <c r="P3699" t="s">
        <v>22</v>
      </c>
      <c r="Q3699" s="2">
        <v>0.28291822249999998</v>
      </c>
      <c r="R3699" s="3">
        <v>0.28291822247753401</v>
      </c>
      <c r="U3699" s="22">
        <f t="shared" si="331"/>
        <v>0.28291822247753401</v>
      </c>
      <c r="V3699" s="10">
        <f t="shared" si="332"/>
        <v>2.82918222477534</v>
      </c>
      <c r="W3699" s="24">
        <f t="shared" si="333"/>
        <v>2.82918222477534</v>
      </c>
    </row>
    <row r="3700" spans="1:23" x14ac:dyDescent="0.3">
      <c r="A3700" t="s">
        <v>17</v>
      </c>
      <c r="B3700" t="s">
        <v>9302</v>
      </c>
      <c r="C3700" t="s">
        <v>9303</v>
      </c>
      <c r="D3700" t="s">
        <v>9314</v>
      </c>
      <c r="E3700" t="s">
        <v>9315</v>
      </c>
      <c r="F3700">
        <v>0.35</v>
      </c>
      <c r="G3700" s="2">
        <v>0</v>
      </c>
      <c r="H3700" s="4">
        <v>0.67910000000000004</v>
      </c>
      <c r="I3700" s="4">
        <v>0.27610000000000001</v>
      </c>
      <c r="J3700" s="7">
        <v>9</v>
      </c>
      <c r="K3700" s="7">
        <v>3</v>
      </c>
      <c r="L3700" s="3">
        <v>0.40649999999999997</v>
      </c>
      <c r="M3700" s="5">
        <v>1.1149029800000001</v>
      </c>
      <c r="N3700" s="6">
        <v>0.4</v>
      </c>
      <c r="O3700" s="8">
        <f>IFERROR(VLOOKUP(C3700,Sheet2!$B$2:$G$588,6,FALSE),0)</f>
        <v>6089</v>
      </c>
      <c r="P3700" t="s">
        <v>22</v>
      </c>
      <c r="Q3700" s="2">
        <v>0.64122438559999995</v>
      </c>
      <c r="R3700" s="3">
        <v>0.35</v>
      </c>
      <c r="U3700" s="22">
        <f t="shared" si="331"/>
        <v>0.35</v>
      </c>
      <c r="V3700" s="10">
        <f t="shared" si="332"/>
        <v>3.15</v>
      </c>
      <c r="W3700" s="24">
        <f t="shared" si="333"/>
        <v>3.15</v>
      </c>
    </row>
    <row r="3701" spans="1:23" x14ac:dyDescent="0.3">
      <c r="A3701" t="s">
        <v>17</v>
      </c>
      <c r="B3701" t="s">
        <v>9302</v>
      </c>
      <c r="C3701" t="s">
        <v>9303</v>
      </c>
      <c r="D3701" t="s">
        <v>9341</v>
      </c>
      <c r="E3701" t="s">
        <v>9342</v>
      </c>
      <c r="F3701">
        <v>0.33</v>
      </c>
      <c r="G3701" s="2">
        <v>0</v>
      </c>
      <c r="H3701" s="4">
        <v>1.4320999999999999</v>
      </c>
      <c r="I3701" s="4">
        <v>0.22259999999999999</v>
      </c>
      <c r="J3701" s="7">
        <v>9</v>
      </c>
      <c r="K3701" s="7">
        <v>3</v>
      </c>
      <c r="L3701" s="3">
        <v>0.15540000000000001</v>
      </c>
      <c r="M3701" s="5">
        <v>1.34172015</v>
      </c>
      <c r="N3701" s="6">
        <v>0.8</v>
      </c>
      <c r="O3701" s="8">
        <f>IFERROR(VLOOKUP(C3701,Sheet2!$B$2:$G$588,6,FALSE),0)</f>
        <v>6089</v>
      </c>
      <c r="P3701" t="s">
        <v>22</v>
      </c>
      <c r="Q3701" s="2">
        <v>0.4037504784</v>
      </c>
      <c r="R3701" s="3">
        <v>0.33</v>
      </c>
      <c r="U3701" s="22">
        <f t="shared" si="331"/>
        <v>0.33</v>
      </c>
      <c r="V3701" s="10">
        <f t="shared" si="332"/>
        <v>2.97</v>
      </c>
      <c r="W3701" s="24">
        <f t="shared" si="333"/>
        <v>2.97</v>
      </c>
    </row>
    <row r="3702" spans="1:23" hidden="1" x14ac:dyDescent="0.3">
      <c r="A3702" s="27" t="s">
        <v>33</v>
      </c>
      <c r="B3702" s="27" t="s">
        <v>1347</v>
      </c>
      <c r="C3702" s="27" t="s">
        <v>1348</v>
      </c>
      <c r="D3702" t="s">
        <v>34</v>
      </c>
      <c r="E3702" s="27"/>
      <c r="F3702">
        <v>0.28799999999999998</v>
      </c>
      <c r="G3702" s="28">
        <v>0.88240962000000001</v>
      </c>
      <c r="H3702" s="4">
        <v>6386.4651999999996</v>
      </c>
      <c r="I3702" s="4">
        <v>276.34640000000002</v>
      </c>
      <c r="J3702" s="7">
        <v>6035</v>
      </c>
      <c r="K3702" s="7">
        <v>1733</v>
      </c>
      <c r="L3702" s="29">
        <v>4.3299999999999998E-2</v>
      </c>
      <c r="M3702" s="30">
        <v>0.72796327999999999</v>
      </c>
      <c r="N3702" s="31">
        <v>0.406642</v>
      </c>
      <c r="O3702" s="32">
        <f>IFERROR(VLOOKUP(C3702,Sheet2!$B$2:$G$588,6,FALSE),0)</f>
        <v>6035</v>
      </c>
      <c r="P3702" s="27"/>
      <c r="Q3702" s="28">
        <v>0.441397647</v>
      </c>
      <c r="R3702" s="29">
        <v>0.28804629772970902</v>
      </c>
      <c r="S3702" s="29"/>
      <c r="T3702" s="28"/>
      <c r="U3702" s="29" t="str">
        <f t="shared" si="331"/>
        <v/>
      </c>
      <c r="V3702" s="30" t="str">
        <f t="shared" si="332"/>
        <v/>
      </c>
      <c r="W3702" s="33">
        <f t="shared" si="333"/>
        <v>1735.2276337613648</v>
      </c>
    </row>
    <row r="3703" spans="1:23" hidden="1" x14ac:dyDescent="0.3">
      <c r="A3703" s="27" t="s">
        <v>33</v>
      </c>
      <c r="B3703" s="27" t="s">
        <v>12694</v>
      </c>
      <c r="C3703" s="27" t="s">
        <v>12695</v>
      </c>
      <c r="D3703" t="s">
        <v>34</v>
      </c>
      <c r="E3703" s="27"/>
      <c r="F3703">
        <v>0.1341</v>
      </c>
      <c r="G3703" s="28">
        <v>0.75288463000000005</v>
      </c>
      <c r="H3703" s="4">
        <v>232.58629999999999</v>
      </c>
      <c r="I3703" s="4">
        <v>108.8135</v>
      </c>
      <c r="J3703" s="7">
        <v>6035</v>
      </c>
      <c r="K3703" s="7">
        <v>751</v>
      </c>
      <c r="L3703" s="29">
        <v>0.46779999999999999</v>
      </c>
      <c r="M3703" s="30">
        <v>1.8487186799999999</v>
      </c>
      <c r="N3703" s="31">
        <v>1.4601249999999999</v>
      </c>
      <c r="O3703" s="32">
        <f>IFERROR(VLOOKUP(C3703,Sheet2!$B$2:$G$588,6,FALSE),0)</f>
        <v>6035</v>
      </c>
      <c r="P3703" s="27"/>
      <c r="Q3703" s="28">
        <v>0.2101962205</v>
      </c>
      <c r="R3703" s="29">
        <v>0.134071921289277</v>
      </c>
      <c r="S3703" s="29"/>
      <c r="T3703" s="28"/>
      <c r="U3703" s="29" t="str">
        <f t="shared" si="331"/>
        <v/>
      </c>
      <c r="V3703" s="30" t="str">
        <f t="shared" si="332"/>
        <v/>
      </c>
      <c r="W3703" s="33">
        <f t="shared" si="333"/>
        <v>751.79662508601632</v>
      </c>
    </row>
    <row r="3704" spans="1:23" x14ac:dyDescent="0.3">
      <c r="A3704" t="s">
        <v>17</v>
      </c>
      <c r="B3704" t="s">
        <v>12694</v>
      </c>
      <c r="C3704" t="s">
        <v>12695</v>
      </c>
      <c r="D3704" t="s">
        <v>12698</v>
      </c>
      <c r="E3704" t="s">
        <v>12699</v>
      </c>
      <c r="F3704">
        <v>0.1</v>
      </c>
      <c r="G3704" s="2">
        <v>1</v>
      </c>
      <c r="H3704" s="4">
        <v>66.8279</v>
      </c>
      <c r="I3704" s="4">
        <v>34.407600000000002</v>
      </c>
      <c r="J3704" s="7">
        <v>1702</v>
      </c>
      <c r="K3704" s="7">
        <v>170</v>
      </c>
      <c r="L3704" s="3">
        <v>0.51490000000000002</v>
      </c>
      <c r="M3704" s="5">
        <v>1.64876958</v>
      </c>
      <c r="N3704" s="6">
        <v>1.34</v>
      </c>
      <c r="O3704" s="8">
        <f>IFERROR(VLOOKUP(C3704,Sheet2!$B$2:$G$588,6,FALSE),0)</f>
        <v>6035</v>
      </c>
      <c r="P3704" t="s">
        <v>95</v>
      </c>
      <c r="Q3704" s="2">
        <v>0.18727273050000001</v>
      </c>
      <c r="R3704" s="3">
        <v>9.9999999999999895E-2</v>
      </c>
      <c r="S3704" s="3" t="str">
        <f t="shared" ref="S3704:S3707" si="336">IF(R3704+0.01&lt;Q3704,"Y","")</f>
        <v>Y</v>
      </c>
      <c r="T3704" s="2"/>
      <c r="U3704" s="22">
        <f t="shared" si="331"/>
        <v>9.9999999999999895E-2</v>
      </c>
      <c r="V3704" s="10">
        <f t="shared" si="332"/>
        <v>170.19999999999982</v>
      </c>
      <c r="W3704" s="24">
        <f t="shared" si="333"/>
        <v>170.19999999999982</v>
      </c>
    </row>
    <row r="3705" spans="1:23" x14ac:dyDescent="0.3">
      <c r="A3705" t="s">
        <v>17</v>
      </c>
      <c r="B3705" t="s">
        <v>12694</v>
      </c>
      <c r="C3705" t="s">
        <v>12695</v>
      </c>
      <c r="D3705" t="s">
        <v>12700</v>
      </c>
      <c r="E3705" t="s">
        <v>12701</v>
      </c>
      <c r="F3705">
        <v>0.1</v>
      </c>
      <c r="G3705" s="2">
        <v>1</v>
      </c>
      <c r="H3705" s="4">
        <v>53.579300000000003</v>
      </c>
      <c r="I3705" s="4">
        <v>30.0489</v>
      </c>
      <c r="J3705" s="7">
        <v>1509</v>
      </c>
      <c r="K3705" s="7">
        <v>151</v>
      </c>
      <c r="L3705" s="3">
        <v>0.56079999999999997</v>
      </c>
      <c r="M3705" s="5">
        <v>1.6739973500000001</v>
      </c>
      <c r="N3705" s="6">
        <v>1.23</v>
      </c>
      <c r="O3705" s="8">
        <f>IFERROR(VLOOKUP(C3705,Sheet2!$B$2:$G$588,6,FALSE),0)</f>
        <v>6035</v>
      </c>
      <c r="P3705" t="s">
        <v>95</v>
      </c>
      <c r="Q3705" s="2">
        <v>0.2652318105</v>
      </c>
      <c r="R3705" s="3">
        <v>9.9999999999999895E-2</v>
      </c>
      <c r="S3705" s="3" t="str">
        <f t="shared" si="336"/>
        <v>Y</v>
      </c>
      <c r="T3705" s="2"/>
      <c r="U3705" s="22">
        <f t="shared" si="331"/>
        <v>9.9999999999999895E-2</v>
      </c>
      <c r="V3705" s="10">
        <f t="shared" si="332"/>
        <v>150.89999999999984</v>
      </c>
      <c r="W3705" s="24">
        <f t="shared" si="333"/>
        <v>150.89999999999984</v>
      </c>
    </row>
    <row r="3706" spans="1:23" x14ac:dyDescent="0.3">
      <c r="A3706" t="s">
        <v>17</v>
      </c>
      <c r="B3706" t="s">
        <v>12694</v>
      </c>
      <c r="C3706" t="s">
        <v>12695</v>
      </c>
      <c r="D3706" t="s">
        <v>12696</v>
      </c>
      <c r="E3706" t="s">
        <v>12697</v>
      </c>
      <c r="F3706">
        <v>0.15</v>
      </c>
      <c r="G3706" s="2">
        <v>1</v>
      </c>
      <c r="H3706" s="4">
        <v>37.767899999999997</v>
      </c>
      <c r="I3706" s="4">
        <v>20.5792</v>
      </c>
      <c r="J3706" s="7">
        <v>1333</v>
      </c>
      <c r="K3706" s="7">
        <v>160</v>
      </c>
      <c r="L3706" s="3">
        <v>0.54490000000000005</v>
      </c>
      <c r="M3706" s="5">
        <v>2.1586142700000002</v>
      </c>
      <c r="N3706" s="6">
        <v>1.9</v>
      </c>
      <c r="O3706" s="8">
        <f>IFERROR(VLOOKUP(C3706,Sheet2!$B$2:$G$588,6,FALSE),0)</f>
        <v>6035</v>
      </c>
      <c r="P3706" t="s">
        <v>95</v>
      </c>
      <c r="Q3706" s="2">
        <v>0.1198056909</v>
      </c>
      <c r="R3706" s="3">
        <v>0.119805690863174</v>
      </c>
      <c r="S3706" s="3" t="str">
        <f t="shared" si="336"/>
        <v/>
      </c>
      <c r="T3706" s="2"/>
      <c r="U3706" s="22">
        <f t="shared" si="331"/>
        <v>0.119805690863174</v>
      </c>
      <c r="V3706" s="10">
        <f t="shared" si="332"/>
        <v>159.70098592061095</v>
      </c>
      <c r="W3706" s="24">
        <f t="shared" si="333"/>
        <v>159.70098592061095</v>
      </c>
    </row>
    <row r="3707" spans="1:23" x14ac:dyDescent="0.3">
      <c r="A3707" t="s">
        <v>17</v>
      </c>
      <c r="B3707" t="s">
        <v>1347</v>
      </c>
      <c r="C3707" t="s">
        <v>1348</v>
      </c>
      <c r="D3707" t="s">
        <v>1369</v>
      </c>
      <c r="E3707" t="s">
        <v>1370</v>
      </c>
      <c r="F3707">
        <v>0.33</v>
      </c>
      <c r="G3707" s="2">
        <v>1</v>
      </c>
      <c r="H3707" s="4">
        <v>1008.7275</v>
      </c>
      <c r="I3707" s="4">
        <v>48.364600000000003</v>
      </c>
      <c r="J3707" s="7">
        <v>1039</v>
      </c>
      <c r="K3707" s="7">
        <v>343</v>
      </c>
      <c r="L3707" s="3">
        <v>4.7899999999999998E-2</v>
      </c>
      <c r="M3707" s="5">
        <v>0.71634414000000002</v>
      </c>
      <c r="N3707" s="6">
        <v>0.3</v>
      </c>
      <c r="O3707" s="8">
        <f>IFERROR(VLOOKUP(C3707,Sheet2!$B$2:$G$588,6,FALSE),0)</f>
        <v>6035</v>
      </c>
      <c r="P3707" t="s">
        <v>22</v>
      </c>
      <c r="Q3707" s="2">
        <v>0.58120687729999998</v>
      </c>
      <c r="R3707" s="3">
        <v>0.33</v>
      </c>
      <c r="S3707" s="3" t="str">
        <f t="shared" si="336"/>
        <v>Y</v>
      </c>
      <c r="T3707" s="2"/>
      <c r="U3707" s="22">
        <f t="shared" si="331"/>
        <v>0.33</v>
      </c>
      <c r="V3707" s="10">
        <f t="shared" si="332"/>
        <v>342.87</v>
      </c>
      <c r="W3707" s="24">
        <f t="shared" si="333"/>
        <v>342.87</v>
      </c>
    </row>
    <row r="3708" spans="1:23" x14ac:dyDescent="0.3">
      <c r="A3708" t="s">
        <v>17</v>
      </c>
      <c r="B3708" t="s">
        <v>12694</v>
      </c>
      <c r="C3708" t="s">
        <v>12695</v>
      </c>
      <c r="D3708" t="s">
        <v>12716</v>
      </c>
      <c r="E3708" t="s">
        <v>12717</v>
      </c>
      <c r="F3708">
        <v>0.15</v>
      </c>
      <c r="G3708" s="2">
        <v>0</v>
      </c>
      <c r="H3708" s="4">
        <v>28.779499999999999</v>
      </c>
      <c r="I3708" s="4">
        <v>10.5273</v>
      </c>
      <c r="J3708" s="7">
        <v>908</v>
      </c>
      <c r="K3708" s="7">
        <v>136</v>
      </c>
      <c r="L3708" s="3">
        <v>0.36580000000000001</v>
      </c>
      <c r="M3708" s="5">
        <v>2.87507226</v>
      </c>
      <c r="N3708" s="6">
        <v>2.1</v>
      </c>
      <c r="O3708" s="8">
        <f>IFERROR(VLOOKUP(C3708,Sheet2!$B$2:$G$588,6,FALSE),0)</f>
        <v>6035</v>
      </c>
      <c r="P3708" t="s">
        <v>95</v>
      </c>
      <c r="Q3708" s="2">
        <v>0.26958357589999998</v>
      </c>
      <c r="R3708" s="3">
        <v>0.15</v>
      </c>
      <c r="U3708" s="22">
        <f t="shared" si="331"/>
        <v>0.15</v>
      </c>
      <c r="V3708" s="10">
        <f t="shared" si="332"/>
        <v>136.19999999999999</v>
      </c>
      <c r="W3708" s="24">
        <f t="shared" si="333"/>
        <v>136.19999999999999</v>
      </c>
    </row>
    <row r="3709" spans="1:23" x14ac:dyDescent="0.3">
      <c r="A3709" t="s">
        <v>17</v>
      </c>
      <c r="B3709" t="s">
        <v>1347</v>
      </c>
      <c r="C3709" t="s">
        <v>1348</v>
      </c>
      <c r="D3709" t="s">
        <v>1365</v>
      </c>
      <c r="E3709" t="s">
        <v>1366</v>
      </c>
      <c r="F3709">
        <v>0.3</v>
      </c>
      <c r="G3709" s="2">
        <v>1</v>
      </c>
      <c r="H3709" s="4">
        <v>871.66300000000001</v>
      </c>
      <c r="I3709" s="4">
        <v>44.095399999999998</v>
      </c>
      <c r="J3709" s="7">
        <v>817</v>
      </c>
      <c r="K3709" s="7">
        <v>245</v>
      </c>
      <c r="L3709" s="3">
        <v>5.0599999999999999E-2</v>
      </c>
      <c r="M3709" s="5">
        <v>0.61768632000000001</v>
      </c>
      <c r="N3709" s="6">
        <v>0.3</v>
      </c>
      <c r="O3709" s="8">
        <f>IFERROR(VLOOKUP(C3709,Sheet2!$B$2:$G$588,6,FALSE),0)</f>
        <v>6035</v>
      </c>
      <c r="P3709" t="s">
        <v>487</v>
      </c>
      <c r="Q3709" s="2">
        <v>0.51431658449999995</v>
      </c>
      <c r="R3709" s="3">
        <v>0.3</v>
      </c>
      <c r="S3709" s="3" t="str">
        <f t="shared" ref="S3709:S3717" si="337">IF(R3709+0.01&lt;Q3709,"Y","")</f>
        <v>Y</v>
      </c>
      <c r="T3709" s="2"/>
      <c r="U3709" s="22">
        <f t="shared" si="331"/>
        <v>0.3</v>
      </c>
      <c r="V3709" s="10">
        <f t="shared" si="332"/>
        <v>245.1</v>
      </c>
      <c r="W3709" s="24">
        <f t="shared" si="333"/>
        <v>245.1</v>
      </c>
    </row>
    <row r="3710" spans="1:23" x14ac:dyDescent="0.3">
      <c r="A3710" t="s">
        <v>17</v>
      </c>
      <c r="B3710" t="s">
        <v>1347</v>
      </c>
      <c r="C3710" t="s">
        <v>1348</v>
      </c>
      <c r="D3710" t="s">
        <v>1381</v>
      </c>
      <c r="E3710" t="s">
        <v>1382</v>
      </c>
      <c r="F3710">
        <v>0.25</v>
      </c>
      <c r="G3710" s="2">
        <v>1</v>
      </c>
      <c r="H3710" s="4">
        <v>755.11400000000003</v>
      </c>
      <c r="I3710" s="4">
        <v>37.523099999999999</v>
      </c>
      <c r="J3710" s="7">
        <v>650</v>
      </c>
      <c r="K3710" s="7">
        <v>163</v>
      </c>
      <c r="L3710" s="3">
        <v>4.9700000000000001E-2</v>
      </c>
      <c r="M3710" s="5">
        <v>0.57765416999999997</v>
      </c>
      <c r="N3710" s="6">
        <v>0.3</v>
      </c>
      <c r="O3710" s="8">
        <f>IFERROR(VLOOKUP(C3710,Sheet2!$B$2:$G$588,6,FALSE),0)</f>
        <v>6035</v>
      </c>
      <c r="P3710" t="s">
        <v>162</v>
      </c>
      <c r="Q3710" s="2">
        <v>0.48065812590000001</v>
      </c>
      <c r="R3710" s="3">
        <v>0.249999999999999</v>
      </c>
      <c r="S3710" s="3" t="str">
        <f t="shared" si="337"/>
        <v>Y</v>
      </c>
      <c r="T3710" s="2"/>
      <c r="U3710" s="22">
        <f t="shared" si="331"/>
        <v>0.249999999999999</v>
      </c>
      <c r="V3710" s="10">
        <f t="shared" si="332"/>
        <v>162.49999999999935</v>
      </c>
      <c r="W3710" s="24">
        <f t="shared" si="333"/>
        <v>162.49999999999935</v>
      </c>
    </row>
    <row r="3711" spans="1:23" x14ac:dyDescent="0.3">
      <c r="A3711" t="s">
        <v>17</v>
      </c>
      <c r="B3711" t="s">
        <v>1347</v>
      </c>
      <c r="C3711" t="s">
        <v>1348</v>
      </c>
      <c r="D3711" t="s">
        <v>1367</v>
      </c>
      <c r="E3711" t="s">
        <v>1368</v>
      </c>
      <c r="F3711">
        <v>0.3</v>
      </c>
      <c r="G3711" s="2">
        <v>1</v>
      </c>
      <c r="H3711" s="4">
        <v>485.57490000000001</v>
      </c>
      <c r="I3711" s="4">
        <v>25.489899999999999</v>
      </c>
      <c r="J3711" s="7">
        <v>625</v>
      </c>
      <c r="K3711" s="7">
        <v>188</v>
      </c>
      <c r="L3711" s="3">
        <v>5.2499999999999998E-2</v>
      </c>
      <c r="M3711" s="5">
        <v>0.81797017000000005</v>
      </c>
      <c r="N3711" s="6">
        <v>0.5</v>
      </c>
      <c r="O3711" s="8">
        <f>IFERROR(VLOOKUP(C3711,Sheet2!$B$2:$G$588,6,FALSE),0)</f>
        <v>6035</v>
      </c>
      <c r="P3711" t="s">
        <v>162</v>
      </c>
      <c r="Q3711" s="2">
        <v>0.3887307673</v>
      </c>
      <c r="R3711" s="3">
        <v>0.3</v>
      </c>
      <c r="S3711" s="3" t="str">
        <f t="shared" si="337"/>
        <v>Y</v>
      </c>
      <c r="T3711" s="2"/>
      <c r="U3711" s="22">
        <f t="shared" si="331"/>
        <v>0.3</v>
      </c>
      <c r="V3711" s="10">
        <f t="shared" si="332"/>
        <v>187.5</v>
      </c>
      <c r="W3711" s="24">
        <f t="shared" si="333"/>
        <v>187.5</v>
      </c>
    </row>
    <row r="3712" spans="1:23" x14ac:dyDescent="0.3">
      <c r="A3712" t="s">
        <v>17</v>
      </c>
      <c r="B3712" t="s">
        <v>1347</v>
      </c>
      <c r="C3712" t="s">
        <v>1348</v>
      </c>
      <c r="D3712" t="s">
        <v>1353</v>
      </c>
      <c r="E3712" t="s">
        <v>1354</v>
      </c>
      <c r="F3712">
        <v>0.25</v>
      </c>
      <c r="G3712" s="2">
        <v>1</v>
      </c>
      <c r="H3712" s="4">
        <v>759.0059</v>
      </c>
      <c r="I3712" s="4">
        <v>18.475100000000001</v>
      </c>
      <c r="J3712" s="7">
        <v>402</v>
      </c>
      <c r="K3712" s="7">
        <v>101</v>
      </c>
      <c r="L3712" s="3">
        <v>2.4299999999999999E-2</v>
      </c>
      <c r="M3712" s="5">
        <v>0.72583085000000003</v>
      </c>
      <c r="N3712" s="6">
        <v>0.5</v>
      </c>
      <c r="O3712" s="8">
        <f>IFERROR(VLOOKUP(C3712,Sheet2!$B$2:$G$588,6,FALSE),0)</f>
        <v>6035</v>
      </c>
      <c r="P3712" t="s">
        <v>162</v>
      </c>
      <c r="Q3712" s="2">
        <v>0.31113426399999999</v>
      </c>
      <c r="R3712" s="3">
        <v>0.25</v>
      </c>
      <c r="S3712" s="3" t="str">
        <f t="shared" si="337"/>
        <v>Y</v>
      </c>
      <c r="T3712" s="2"/>
      <c r="U3712" s="22">
        <f t="shared" si="331"/>
        <v>0.25</v>
      </c>
      <c r="V3712" s="10">
        <f t="shared" si="332"/>
        <v>100.5</v>
      </c>
      <c r="W3712" s="24">
        <f t="shared" si="333"/>
        <v>100.5</v>
      </c>
    </row>
    <row r="3713" spans="1:23" x14ac:dyDescent="0.3">
      <c r="A3713" t="s">
        <v>17</v>
      </c>
      <c r="B3713" t="s">
        <v>1347</v>
      </c>
      <c r="C3713" t="s">
        <v>1348</v>
      </c>
      <c r="D3713" t="s">
        <v>1363</v>
      </c>
      <c r="E3713" t="s">
        <v>1364</v>
      </c>
      <c r="F3713">
        <v>0.3</v>
      </c>
      <c r="G3713" s="2">
        <v>1</v>
      </c>
      <c r="H3713" s="4">
        <v>537.5761</v>
      </c>
      <c r="I3713" s="4">
        <v>17.502600000000001</v>
      </c>
      <c r="J3713" s="7">
        <v>401</v>
      </c>
      <c r="K3713" s="7">
        <v>120</v>
      </c>
      <c r="L3713" s="3">
        <v>3.2599999999999997E-2</v>
      </c>
      <c r="M3713" s="5">
        <v>0.76387305999999999</v>
      </c>
      <c r="N3713" s="6">
        <v>0.5</v>
      </c>
      <c r="O3713" s="8">
        <f>IFERROR(VLOOKUP(C3713,Sheet2!$B$2:$G$588,6,FALSE),0)</f>
        <v>6035</v>
      </c>
      <c r="P3713" t="s">
        <v>162</v>
      </c>
      <c r="Q3713" s="2">
        <v>0.34544098509999999</v>
      </c>
      <c r="R3713" s="3">
        <v>0.3</v>
      </c>
      <c r="S3713" s="3" t="str">
        <f t="shared" si="337"/>
        <v>Y</v>
      </c>
      <c r="T3713" s="2"/>
      <c r="U3713" s="22">
        <f t="shared" si="331"/>
        <v>0.3</v>
      </c>
      <c r="V3713" s="10">
        <f t="shared" si="332"/>
        <v>120.3</v>
      </c>
      <c r="W3713" s="24">
        <f t="shared" si="333"/>
        <v>120.3</v>
      </c>
    </row>
    <row r="3714" spans="1:23" x14ac:dyDescent="0.3">
      <c r="A3714" t="s">
        <v>17</v>
      </c>
      <c r="B3714" t="s">
        <v>1347</v>
      </c>
      <c r="C3714" t="s">
        <v>1348</v>
      </c>
      <c r="D3714" s="1" t="s">
        <v>1355</v>
      </c>
      <c r="E3714" t="s">
        <v>1356</v>
      </c>
      <c r="F3714">
        <v>0.3</v>
      </c>
      <c r="G3714" s="2">
        <v>1</v>
      </c>
      <c r="H3714" s="4">
        <v>438.13240000000002</v>
      </c>
      <c r="I3714" s="4">
        <v>18.656600000000001</v>
      </c>
      <c r="J3714" s="7">
        <v>396</v>
      </c>
      <c r="K3714" s="7">
        <v>113</v>
      </c>
      <c r="L3714" s="3">
        <v>4.2599999999999999E-2</v>
      </c>
      <c r="M3714" s="5">
        <v>0.70716213999999999</v>
      </c>
      <c r="N3714" s="6">
        <v>0.5</v>
      </c>
      <c r="O3714" s="8">
        <f>IFERROR(VLOOKUP(C3714,Sheet2!$B$2:$G$588,6,FALSE),0)</f>
        <v>6035</v>
      </c>
      <c r="P3714" t="s">
        <v>22</v>
      </c>
      <c r="Q3714" s="2">
        <v>0.29294857010000003</v>
      </c>
      <c r="R3714" s="3">
        <v>0.29294857010445802</v>
      </c>
      <c r="S3714" s="3" t="str">
        <f t="shared" si="337"/>
        <v/>
      </c>
      <c r="T3714" s="2"/>
      <c r="U3714" s="22">
        <f t="shared" si="331"/>
        <v>0.29294857010445802</v>
      </c>
      <c r="V3714" s="10">
        <f t="shared" si="332"/>
        <v>116.00763376136537</v>
      </c>
      <c r="W3714" s="24">
        <f t="shared" si="333"/>
        <v>116.00763376136537</v>
      </c>
    </row>
    <row r="3715" spans="1:23" x14ac:dyDescent="0.3">
      <c r="A3715" t="s">
        <v>17</v>
      </c>
      <c r="B3715" t="s">
        <v>1347</v>
      </c>
      <c r="C3715" t="s">
        <v>1348</v>
      </c>
      <c r="D3715" t="s">
        <v>1357</v>
      </c>
      <c r="E3715" t="s">
        <v>1358</v>
      </c>
      <c r="F3715">
        <v>0.25</v>
      </c>
      <c r="G3715" s="2">
        <v>1</v>
      </c>
      <c r="H3715" s="4">
        <v>492.53480000000002</v>
      </c>
      <c r="I3715" s="4">
        <v>22.126300000000001</v>
      </c>
      <c r="J3715" s="7">
        <v>358</v>
      </c>
      <c r="K3715" s="7">
        <v>89</v>
      </c>
      <c r="L3715" s="3">
        <v>4.4900000000000002E-2</v>
      </c>
      <c r="M3715" s="5">
        <v>0.53900079999999995</v>
      </c>
      <c r="N3715" s="6">
        <v>0.3</v>
      </c>
      <c r="O3715" s="8">
        <f>IFERROR(VLOOKUP(C3715,Sheet2!$B$2:$G$588,6,FALSE),0)</f>
        <v>6035</v>
      </c>
      <c r="P3715" t="s">
        <v>22</v>
      </c>
      <c r="Q3715" s="2">
        <v>0.4434145558</v>
      </c>
      <c r="R3715" s="3">
        <v>0.25</v>
      </c>
      <c r="S3715" s="3" t="str">
        <f t="shared" si="337"/>
        <v>Y</v>
      </c>
      <c r="T3715" s="2"/>
      <c r="U3715" s="22">
        <f t="shared" si="331"/>
        <v>0.25</v>
      </c>
      <c r="V3715" s="10">
        <f t="shared" si="332"/>
        <v>89.5</v>
      </c>
      <c r="W3715" s="24">
        <f t="shared" si="333"/>
        <v>89.5</v>
      </c>
    </row>
    <row r="3716" spans="1:23" x14ac:dyDescent="0.3">
      <c r="A3716" t="s">
        <v>17</v>
      </c>
      <c r="B3716" t="s">
        <v>1347</v>
      </c>
      <c r="C3716" t="s">
        <v>1348</v>
      </c>
      <c r="D3716" t="s">
        <v>1371</v>
      </c>
      <c r="E3716" t="s">
        <v>1372</v>
      </c>
      <c r="F3716">
        <v>0.25</v>
      </c>
      <c r="G3716" s="2">
        <v>1</v>
      </c>
      <c r="H3716" s="4">
        <v>520.43340000000001</v>
      </c>
      <c r="I3716" s="4">
        <v>14.724600000000001</v>
      </c>
      <c r="J3716" s="7">
        <v>326</v>
      </c>
      <c r="K3716" s="7">
        <v>81</v>
      </c>
      <c r="L3716" s="3">
        <v>2.8299999999999999E-2</v>
      </c>
      <c r="M3716" s="5">
        <v>0.73756694</v>
      </c>
      <c r="N3716" s="6">
        <v>0.5</v>
      </c>
      <c r="O3716" s="8">
        <f>IFERROR(VLOOKUP(C3716,Sheet2!$B$2:$G$588,6,FALSE),0)</f>
        <v>6035</v>
      </c>
      <c r="P3716" t="s">
        <v>162</v>
      </c>
      <c r="Q3716" s="2">
        <v>0.32209543229999998</v>
      </c>
      <c r="R3716" s="3">
        <v>0.25</v>
      </c>
      <c r="S3716" s="3" t="str">
        <f t="shared" si="337"/>
        <v>Y</v>
      </c>
      <c r="T3716" s="2"/>
      <c r="U3716" s="22">
        <f t="shared" si="331"/>
        <v>0.25</v>
      </c>
      <c r="V3716" s="10">
        <f t="shared" si="332"/>
        <v>81.5</v>
      </c>
      <c r="W3716" s="24">
        <f t="shared" si="333"/>
        <v>81.5</v>
      </c>
    </row>
    <row r="3717" spans="1:23" x14ac:dyDescent="0.3">
      <c r="A3717" t="s">
        <v>17</v>
      </c>
      <c r="B3717" t="s">
        <v>1347</v>
      </c>
      <c r="C3717" t="s">
        <v>1348</v>
      </c>
      <c r="D3717" t="s">
        <v>1379</v>
      </c>
      <c r="E3717" t="s">
        <v>1380</v>
      </c>
      <c r="F3717">
        <v>0.35</v>
      </c>
      <c r="G3717" s="2">
        <v>1</v>
      </c>
      <c r="H3717" s="4">
        <v>455.97149999999999</v>
      </c>
      <c r="I3717" s="4">
        <v>14.3874</v>
      </c>
      <c r="J3717" s="7">
        <v>310</v>
      </c>
      <c r="K3717" s="7">
        <v>109</v>
      </c>
      <c r="L3717" s="3">
        <v>3.1600000000000003E-2</v>
      </c>
      <c r="M3717" s="5">
        <v>0.71916215999999999</v>
      </c>
      <c r="N3717" s="6">
        <v>0.3</v>
      </c>
      <c r="O3717" s="8">
        <f>IFERROR(VLOOKUP(C3717,Sheet2!$B$2:$G$588,6,FALSE),0)</f>
        <v>6035</v>
      </c>
      <c r="P3717" t="s">
        <v>162</v>
      </c>
      <c r="Q3717" s="2">
        <v>0.58284790809999998</v>
      </c>
      <c r="R3717" s="3">
        <v>0.35</v>
      </c>
      <c r="S3717" s="3" t="str">
        <f t="shared" si="337"/>
        <v>Y</v>
      </c>
      <c r="T3717" s="2"/>
      <c r="U3717" s="22">
        <f t="shared" si="331"/>
        <v>0.35</v>
      </c>
      <c r="V3717" s="10">
        <f t="shared" si="332"/>
        <v>108.5</v>
      </c>
      <c r="W3717" s="24">
        <f t="shared" si="333"/>
        <v>108.5</v>
      </c>
    </row>
    <row r="3718" spans="1:23" x14ac:dyDescent="0.3">
      <c r="A3718" t="s">
        <v>17</v>
      </c>
      <c r="B3718" t="s">
        <v>12694</v>
      </c>
      <c r="C3718" t="s">
        <v>12695</v>
      </c>
      <c r="D3718" t="s">
        <v>12702</v>
      </c>
      <c r="E3718" t="s">
        <v>12703</v>
      </c>
      <c r="F3718">
        <v>0.25</v>
      </c>
      <c r="G3718" s="2">
        <v>0</v>
      </c>
      <c r="H3718" s="4">
        <v>14.133699999999999</v>
      </c>
      <c r="I3718" s="4">
        <v>3.4744000000000002</v>
      </c>
      <c r="J3718" s="7">
        <v>184</v>
      </c>
      <c r="K3718" s="7">
        <v>38</v>
      </c>
      <c r="L3718" s="3">
        <v>0.24579999999999999</v>
      </c>
      <c r="M3718" s="5">
        <v>1.76594848</v>
      </c>
      <c r="N3718" s="6">
        <v>1.4</v>
      </c>
      <c r="O3718" s="8">
        <f>IFERROR(VLOOKUP(C3718,Sheet2!$B$2:$G$588,6,FALSE),0)</f>
        <v>6035</v>
      </c>
      <c r="P3718" t="s">
        <v>95</v>
      </c>
      <c r="Q3718" s="2">
        <v>0.2072248901</v>
      </c>
      <c r="R3718" s="3">
        <v>0.20722489013067899</v>
      </c>
      <c r="U3718" s="22">
        <f t="shared" si="331"/>
        <v>0.20722489013067899</v>
      </c>
      <c r="V3718" s="10">
        <f t="shared" si="332"/>
        <v>38.129379784044936</v>
      </c>
      <c r="W3718" s="24">
        <f t="shared" si="333"/>
        <v>38.129379784044936</v>
      </c>
    </row>
    <row r="3719" spans="1:23" x14ac:dyDescent="0.3">
      <c r="A3719" t="s">
        <v>17</v>
      </c>
      <c r="B3719" t="s">
        <v>1347</v>
      </c>
      <c r="C3719" t="s">
        <v>1348</v>
      </c>
      <c r="D3719" t="s">
        <v>1373</v>
      </c>
      <c r="E3719" t="s">
        <v>1374</v>
      </c>
      <c r="F3719">
        <v>0.25</v>
      </c>
      <c r="G3719" s="2">
        <v>0</v>
      </c>
      <c r="H3719" s="4">
        <v>11.5036</v>
      </c>
      <c r="I3719" s="4">
        <v>2.8875999999999999</v>
      </c>
      <c r="J3719" s="7">
        <v>148</v>
      </c>
      <c r="K3719" s="7">
        <v>37</v>
      </c>
      <c r="L3719" s="3">
        <v>0.251</v>
      </c>
      <c r="M3719" s="5">
        <v>1.70948623</v>
      </c>
      <c r="N3719" s="6">
        <v>1</v>
      </c>
      <c r="O3719" s="8">
        <f>IFERROR(VLOOKUP(C3719,Sheet2!$B$2:$G$588,6,FALSE),0)</f>
        <v>6035</v>
      </c>
      <c r="P3719" t="s">
        <v>22</v>
      </c>
      <c r="Q3719" s="2">
        <v>0.41502892520000001</v>
      </c>
      <c r="R3719" s="3">
        <v>0.25</v>
      </c>
      <c r="U3719" s="22">
        <f t="shared" si="331"/>
        <v>0.25</v>
      </c>
      <c r="V3719" s="10">
        <f t="shared" si="332"/>
        <v>37</v>
      </c>
      <c r="W3719" s="24">
        <f t="shared" si="333"/>
        <v>37</v>
      </c>
    </row>
    <row r="3720" spans="1:23" x14ac:dyDescent="0.3">
      <c r="A3720" t="s">
        <v>17</v>
      </c>
      <c r="B3720" t="s">
        <v>1347</v>
      </c>
      <c r="C3720" t="s">
        <v>1348</v>
      </c>
      <c r="D3720" t="s">
        <v>1375</v>
      </c>
      <c r="E3720" t="s">
        <v>1376</v>
      </c>
      <c r="F3720">
        <v>0.25</v>
      </c>
      <c r="G3720" s="2">
        <v>0</v>
      </c>
      <c r="H3720" s="4">
        <v>11.0823</v>
      </c>
      <c r="I3720" s="4">
        <v>2.9533999999999998</v>
      </c>
      <c r="J3720" s="7">
        <v>147</v>
      </c>
      <c r="K3720" s="7">
        <v>37</v>
      </c>
      <c r="L3720" s="3">
        <v>0.26650000000000001</v>
      </c>
      <c r="M3720" s="5">
        <v>1.6542807399999999</v>
      </c>
      <c r="N3720" s="6">
        <v>1</v>
      </c>
      <c r="O3720" s="8">
        <f>IFERROR(VLOOKUP(C3720,Sheet2!$B$2:$G$588,6,FALSE),0)</f>
        <v>6035</v>
      </c>
      <c r="P3720" t="s">
        <v>22</v>
      </c>
      <c r="Q3720" s="2">
        <v>0.39550768120000002</v>
      </c>
      <c r="R3720" s="3">
        <v>0.25</v>
      </c>
      <c r="U3720" s="22">
        <f t="shared" si="331"/>
        <v>0.25</v>
      </c>
      <c r="V3720" s="10">
        <f t="shared" si="332"/>
        <v>36.75</v>
      </c>
      <c r="W3720" s="24">
        <f t="shared" si="333"/>
        <v>36.75</v>
      </c>
    </row>
    <row r="3721" spans="1:23" x14ac:dyDescent="0.3">
      <c r="A3721" t="s">
        <v>17</v>
      </c>
      <c r="B3721" t="s">
        <v>12694</v>
      </c>
      <c r="C3721" t="s">
        <v>12695</v>
      </c>
      <c r="D3721" t="s">
        <v>12704</v>
      </c>
      <c r="E3721" t="s">
        <v>12705</v>
      </c>
      <c r="F3721">
        <v>0.3</v>
      </c>
      <c r="G3721" s="2">
        <v>0</v>
      </c>
      <c r="H3721" s="4">
        <v>9.7980999999999998</v>
      </c>
      <c r="I3721" s="4">
        <v>4.2009999999999996</v>
      </c>
      <c r="J3721" s="7">
        <v>122</v>
      </c>
      <c r="K3721" s="7">
        <v>37</v>
      </c>
      <c r="L3721" s="3">
        <v>0.42880000000000001</v>
      </c>
      <c r="M3721" s="5">
        <v>0.96630903999999995</v>
      </c>
      <c r="N3721" s="6">
        <v>0.6</v>
      </c>
      <c r="O3721" s="8">
        <f>IFERROR(VLOOKUP(C3721,Sheet2!$B$2:$G$588,6,FALSE),0)</f>
        <v>6035</v>
      </c>
      <c r="P3721" t="s">
        <v>22</v>
      </c>
      <c r="Q3721" s="2">
        <v>0.3790806317</v>
      </c>
      <c r="R3721" s="3">
        <v>0.3</v>
      </c>
      <c r="U3721" s="22">
        <f t="shared" si="331"/>
        <v>0.3</v>
      </c>
      <c r="V3721" s="10">
        <f t="shared" si="332"/>
        <v>36.6</v>
      </c>
      <c r="W3721" s="24">
        <f t="shared" si="333"/>
        <v>36.6</v>
      </c>
    </row>
    <row r="3722" spans="1:23" x14ac:dyDescent="0.3">
      <c r="A3722" t="s">
        <v>17</v>
      </c>
      <c r="B3722" t="s">
        <v>1347</v>
      </c>
      <c r="C3722" t="s">
        <v>1348</v>
      </c>
      <c r="D3722" t="s">
        <v>1377</v>
      </c>
      <c r="E3722" t="s">
        <v>1378</v>
      </c>
      <c r="F3722">
        <v>0.28000000000000003</v>
      </c>
      <c r="G3722" s="2">
        <v>0</v>
      </c>
      <c r="H3722" s="4">
        <v>8.1826000000000008</v>
      </c>
      <c r="I3722" s="4">
        <v>2.5331000000000001</v>
      </c>
      <c r="J3722" s="7">
        <v>115</v>
      </c>
      <c r="K3722" s="7">
        <v>32</v>
      </c>
      <c r="L3722" s="3">
        <v>0.30959999999999999</v>
      </c>
      <c r="M3722" s="5">
        <v>1.5122998000000001</v>
      </c>
      <c r="N3722" s="6">
        <v>1</v>
      </c>
      <c r="O3722" s="8">
        <f>IFERROR(VLOOKUP(C3722,Sheet2!$B$2:$G$588,6,FALSE),0)</f>
        <v>6035</v>
      </c>
      <c r="P3722" t="s">
        <v>22</v>
      </c>
      <c r="Q3722" s="2">
        <v>0.3387554492</v>
      </c>
      <c r="R3722" s="3">
        <v>0.28000000000000003</v>
      </c>
      <c r="U3722" s="22">
        <f t="shared" ref="U3722:U3785" si="338">IF(A3722="placement",IF(T3722="",R3722,T3722),"")</f>
        <v>0.28000000000000003</v>
      </c>
      <c r="V3722" s="10">
        <f t="shared" ref="V3722:V3785" si="339">IF($A3722="placement",U3722*J3722,"")</f>
        <v>32.200000000000003</v>
      </c>
      <c r="W3722" s="24">
        <f t="shared" ref="W3722:W3785" si="340">IF($A3722="placement",V3722,IF($A3722="site",SUMIF($C:$C,$C3722,$V:$V),IF($A3722="user",SUMIF($B:$B,$B3722,$V:$V),SUM($V:$V))))</f>
        <v>32.200000000000003</v>
      </c>
    </row>
    <row r="3723" spans="1:23" x14ac:dyDescent="0.3">
      <c r="A3723" t="s">
        <v>17</v>
      </c>
      <c r="B3723" t="s">
        <v>12694</v>
      </c>
      <c r="C3723" t="s">
        <v>12695</v>
      </c>
      <c r="D3723" t="s">
        <v>12706</v>
      </c>
      <c r="E3723" t="s">
        <v>12707</v>
      </c>
      <c r="F3723">
        <v>0.25</v>
      </c>
      <c r="G3723" s="2">
        <v>0</v>
      </c>
      <c r="H3723" s="4">
        <v>7.7911000000000001</v>
      </c>
      <c r="I3723" s="4">
        <v>2.0994999999999999</v>
      </c>
      <c r="J3723" s="7">
        <v>112</v>
      </c>
      <c r="K3723" s="7">
        <v>22</v>
      </c>
      <c r="L3723" s="3">
        <v>0.26950000000000002</v>
      </c>
      <c r="M3723" s="5">
        <v>1.7772667</v>
      </c>
      <c r="N3723" s="6">
        <v>1.43</v>
      </c>
      <c r="O3723" s="8">
        <f>IFERROR(VLOOKUP(C3723,Sheet2!$B$2:$G$588,6,FALSE),0)</f>
        <v>6035</v>
      </c>
      <c r="P3723" t="s">
        <v>22</v>
      </c>
      <c r="Q3723" s="2">
        <v>0.19539368900000001</v>
      </c>
      <c r="R3723" s="3">
        <v>0.19539368903045901</v>
      </c>
      <c r="U3723" s="22">
        <f t="shared" si="338"/>
        <v>0.19539368903045901</v>
      </c>
      <c r="V3723" s="10">
        <f t="shared" si="339"/>
        <v>21.884093171411408</v>
      </c>
      <c r="W3723" s="24">
        <f t="shared" si="340"/>
        <v>21.884093171411408</v>
      </c>
    </row>
    <row r="3724" spans="1:23" x14ac:dyDescent="0.3">
      <c r="A3724" t="s">
        <v>17</v>
      </c>
      <c r="B3724" t="s">
        <v>1347</v>
      </c>
      <c r="C3724" t="s">
        <v>1348</v>
      </c>
      <c r="D3724" t="s">
        <v>1349</v>
      </c>
      <c r="E3724" t="s">
        <v>1350</v>
      </c>
      <c r="F3724">
        <v>0.25</v>
      </c>
      <c r="G3724" s="2">
        <v>0</v>
      </c>
      <c r="H3724" s="4">
        <v>5.5853000000000002</v>
      </c>
      <c r="I3724" s="4">
        <v>2.0064000000000002</v>
      </c>
      <c r="J3724" s="7">
        <v>89</v>
      </c>
      <c r="K3724" s="7">
        <v>22</v>
      </c>
      <c r="L3724" s="3">
        <v>0.35920000000000002</v>
      </c>
      <c r="M3724" s="5">
        <v>1.47693403</v>
      </c>
      <c r="N3724" s="6">
        <v>1</v>
      </c>
      <c r="O3724" s="8">
        <f>IFERROR(VLOOKUP(C3724,Sheet2!$B$2:$G$588,6,FALSE),0)</f>
        <v>6035</v>
      </c>
      <c r="P3724" t="s">
        <v>22</v>
      </c>
      <c r="Q3724" s="2">
        <v>0.32292168850000003</v>
      </c>
      <c r="R3724" s="3">
        <v>0.25</v>
      </c>
      <c r="U3724" s="22">
        <f t="shared" si="338"/>
        <v>0.25</v>
      </c>
      <c r="V3724" s="10">
        <f t="shared" si="339"/>
        <v>22.25</v>
      </c>
      <c r="W3724" s="24">
        <f t="shared" si="340"/>
        <v>22.25</v>
      </c>
    </row>
    <row r="3725" spans="1:23" x14ac:dyDescent="0.3">
      <c r="A3725" t="s">
        <v>17</v>
      </c>
      <c r="B3725" t="s">
        <v>1347</v>
      </c>
      <c r="C3725" t="s">
        <v>1348</v>
      </c>
      <c r="D3725" t="s">
        <v>1361</v>
      </c>
      <c r="E3725" t="s">
        <v>1362</v>
      </c>
      <c r="F3725">
        <v>0.25</v>
      </c>
      <c r="G3725" s="2">
        <v>0</v>
      </c>
      <c r="H3725" s="4">
        <v>10.2254</v>
      </c>
      <c r="I3725" s="4">
        <v>1.6355999999999999</v>
      </c>
      <c r="J3725" s="7">
        <v>77</v>
      </c>
      <c r="K3725" s="7">
        <v>19</v>
      </c>
      <c r="L3725" s="3">
        <v>0.16</v>
      </c>
      <c r="M3725" s="5">
        <v>1.5646098100000001</v>
      </c>
      <c r="N3725" s="6">
        <v>1</v>
      </c>
      <c r="O3725" s="8">
        <f>IFERROR(VLOOKUP(C3725,Sheet2!$B$2:$G$588,6,FALSE),0)</f>
        <v>6035</v>
      </c>
      <c r="P3725" t="s">
        <v>22</v>
      </c>
      <c r="Q3725" s="2">
        <v>0.3608630122</v>
      </c>
      <c r="R3725" s="3">
        <v>0.25</v>
      </c>
      <c r="U3725" s="22">
        <f t="shared" si="338"/>
        <v>0.25</v>
      </c>
      <c r="V3725" s="10">
        <f t="shared" si="339"/>
        <v>19.25</v>
      </c>
      <c r="W3725" s="24">
        <f t="shared" si="340"/>
        <v>19.25</v>
      </c>
    </row>
    <row r="3726" spans="1:23" x14ac:dyDescent="0.3">
      <c r="A3726" t="s">
        <v>17</v>
      </c>
      <c r="B3726" t="s">
        <v>1347</v>
      </c>
      <c r="C3726" t="s">
        <v>1348</v>
      </c>
      <c r="D3726" t="s">
        <v>1351</v>
      </c>
      <c r="E3726" t="s">
        <v>1352</v>
      </c>
      <c r="F3726">
        <v>0.25</v>
      </c>
      <c r="G3726" s="2">
        <v>0</v>
      </c>
      <c r="H3726" s="4">
        <v>9.9448000000000008</v>
      </c>
      <c r="I3726" s="4">
        <v>1.5737000000000001</v>
      </c>
      <c r="J3726" s="7">
        <v>72</v>
      </c>
      <c r="K3726" s="7">
        <v>18</v>
      </c>
      <c r="L3726" s="3">
        <v>0.15820000000000001</v>
      </c>
      <c r="M3726" s="5">
        <v>1.5323983299999999</v>
      </c>
      <c r="N3726" s="6">
        <v>1</v>
      </c>
      <c r="O3726" s="8">
        <f>IFERROR(VLOOKUP(C3726,Sheet2!$B$2:$G$588,6,FALSE),0)</f>
        <v>6035</v>
      </c>
      <c r="P3726" t="s">
        <v>22</v>
      </c>
      <c r="Q3726" s="2">
        <v>0.34742815849999997</v>
      </c>
      <c r="R3726" s="3">
        <v>0.25</v>
      </c>
      <c r="U3726" s="22">
        <f t="shared" si="338"/>
        <v>0.25</v>
      </c>
      <c r="V3726" s="10">
        <f t="shared" si="339"/>
        <v>18</v>
      </c>
      <c r="W3726" s="24">
        <f t="shared" si="340"/>
        <v>18</v>
      </c>
    </row>
    <row r="3727" spans="1:23" x14ac:dyDescent="0.3">
      <c r="A3727" t="s">
        <v>17</v>
      </c>
      <c r="B3727" t="s">
        <v>12694</v>
      </c>
      <c r="C3727" t="s">
        <v>12695</v>
      </c>
      <c r="D3727" t="s">
        <v>12708</v>
      </c>
      <c r="E3727" t="s">
        <v>12709</v>
      </c>
      <c r="F3727">
        <v>0.25</v>
      </c>
      <c r="G3727" s="2">
        <v>0</v>
      </c>
      <c r="H3727" s="4">
        <v>5.7625999999999999</v>
      </c>
      <c r="I3727" s="4">
        <v>1.3157000000000001</v>
      </c>
      <c r="J3727" s="7">
        <v>68</v>
      </c>
      <c r="K3727" s="7">
        <v>16</v>
      </c>
      <c r="L3727" s="3">
        <v>0.2283</v>
      </c>
      <c r="M3727" s="5">
        <v>1.7335396300000001</v>
      </c>
      <c r="N3727" s="6">
        <v>1.33</v>
      </c>
      <c r="O3727" s="8">
        <f>IFERROR(VLOOKUP(C3727,Sheet2!$B$2:$G$588,6,FALSE),0)</f>
        <v>6035</v>
      </c>
      <c r="P3727" t="s">
        <v>22</v>
      </c>
      <c r="Q3727" s="2">
        <v>0.2327836201</v>
      </c>
      <c r="R3727" s="3">
        <v>0.232783620090317</v>
      </c>
      <c r="U3727" s="22">
        <f t="shared" si="338"/>
        <v>0.232783620090317</v>
      </c>
      <c r="V3727" s="10">
        <f t="shared" si="339"/>
        <v>15.829286166141555</v>
      </c>
      <c r="W3727" s="24">
        <f t="shared" si="340"/>
        <v>15.829286166141555</v>
      </c>
    </row>
    <row r="3728" spans="1:23" x14ac:dyDescent="0.3">
      <c r="A3728" t="s">
        <v>17</v>
      </c>
      <c r="B3728" t="s">
        <v>1347</v>
      </c>
      <c r="C3728" t="s">
        <v>1348</v>
      </c>
      <c r="D3728" t="s">
        <v>1359</v>
      </c>
      <c r="E3728" t="s">
        <v>1360</v>
      </c>
      <c r="F3728">
        <v>0.25</v>
      </c>
      <c r="G3728" s="2">
        <v>0</v>
      </c>
      <c r="H3728" s="4">
        <v>5.2077</v>
      </c>
      <c r="I3728" s="4">
        <v>1.4108000000000001</v>
      </c>
      <c r="J3728" s="7">
        <v>62</v>
      </c>
      <c r="K3728" s="7">
        <v>16</v>
      </c>
      <c r="L3728" s="3">
        <v>0.27089999999999997</v>
      </c>
      <c r="M3728" s="5">
        <v>1.4663055</v>
      </c>
      <c r="N3728" s="6">
        <v>1</v>
      </c>
      <c r="O3728" s="8">
        <f>IFERROR(VLOOKUP(C3728,Sheet2!$B$2:$G$588,6,FALSE),0)</f>
        <v>6035</v>
      </c>
      <c r="P3728" t="s">
        <v>22</v>
      </c>
      <c r="Q3728" s="2">
        <v>0.31801388069999997</v>
      </c>
      <c r="R3728" s="3">
        <v>0.25</v>
      </c>
      <c r="U3728" s="22">
        <f t="shared" si="338"/>
        <v>0.25</v>
      </c>
      <c r="V3728" s="10">
        <f t="shared" si="339"/>
        <v>15.5</v>
      </c>
      <c r="W3728" s="24">
        <f t="shared" si="340"/>
        <v>15.5</v>
      </c>
    </row>
    <row r="3729" spans="1:23" x14ac:dyDescent="0.3">
      <c r="A3729" t="s">
        <v>17</v>
      </c>
      <c r="B3729" t="s">
        <v>12694</v>
      </c>
      <c r="C3729" t="s">
        <v>12695</v>
      </c>
      <c r="D3729" t="s">
        <v>12714</v>
      </c>
      <c r="E3729" t="s">
        <v>12715</v>
      </c>
      <c r="F3729">
        <v>0.25</v>
      </c>
      <c r="G3729" s="2">
        <v>0</v>
      </c>
      <c r="H3729" s="4">
        <v>4.0773999999999999</v>
      </c>
      <c r="I3729" s="4">
        <v>0.97640000000000005</v>
      </c>
      <c r="J3729" s="7">
        <v>50</v>
      </c>
      <c r="K3729" s="7">
        <v>11</v>
      </c>
      <c r="L3729" s="3">
        <v>0.23949999999999999</v>
      </c>
      <c r="M3729" s="5">
        <v>1.6958156499999999</v>
      </c>
      <c r="N3729" s="6">
        <v>1.33</v>
      </c>
      <c r="O3729" s="8">
        <f>IFERROR(VLOOKUP(C3729,Sheet2!$B$2:$G$588,6,FALSE),0)</f>
        <v>6035</v>
      </c>
      <c r="P3729" t="s">
        <v>22</v>
      </c>
      <c r="Q3729" s="2">
        <v>0.2157166398</v>
      </c>
      <c r="R3729" s="3">
        <v>0.21571663977775599</v>
      </c>
      <c r="U3729" s="22">
        <f t="shared" si="338"/>
        <v>0.21571663977775599</v>
      </c>
      <c r="V3729" s="10">
        <f t="shared" si="339"/>
        <v>10.7858319888878</v>
      </c>
      <c r="W3729" s="24">
        <f t="shared" si="340"/>
        <v>10.7858319888878</v>
      </c>
    </row>
    <row r="3730" spans="1:23" x14ac:dyDescent="0.3">
      <c r="A3730" t="s">
        <v>17</v>
      </c>
      <c r="B3730" t="s">
        <v>12694</v>
      </c>
      <c r="C3730" t="s">
        <v>12695</v>
      </c>
      <c r="D3730" t="s">
        <v>12712</v>
      </c>
      <c r="E3730" t="s">
        <v>12713</v>
      </c>
      <c r="F3730">
        <v>0.25</v>
      </c>
      <c r="G3730" s="2">
        <v>0</v>
      </c>
      <c r="H3730" s="4">
        <v>3.4626000000000001</v>
      </c>
      <c r="I3730" s="4">
        <v>1.0760000000000001</v>
      </c>
      <c r="J3730" s="7">
        <v>40</v>
      </c>
      <c r="K3730" s="7">
        <v>10</v>
      </c>
      <c r="L3730" s="3">
        <v>0.31080000000000002</v>
      </c>
      <c r="M3730" s="5">
        <v>1.23466543</v>
      </c>
      <c r="N3730" s="6">
        <v>0.9</v>
      </c>
      <c r="O3730" s="8">
        <f>IFERROR(VLOOKUP(C3730,Sheet2!$B$2:$G$588,6,FALSE),0)</f>
        <v>6035</v>
      </c>
      <c r="P3730" t="s">
        <v>22</v>
      </c>
      <c r="Q3730" s="2">
        <v>0.27105758369999999</v>
      </c>
      <c r="R3730" s="3">
        <v>0.25</v>
      </c>
      <c r="U3730" s="22">
        <f t="shared" si="338"/>
        <v>0.25</v>
      </c>
      <c r="V3730" s="10">
        <f t="shared" si="339"/>
        <v>10</v>
      </c>
      <c r="W3730" s="24">
        <f t="shared" si="340"/>
        <v>10</v>
      </c>
    </row>
    <row r="3731" spans="1:23" x14ac:dyDescent="0.3">
      <c r="A3731" t="s">
        <v>17</v>
      </c>
      <c r="B3731" t="s">
        <v>12694</v>
      </c>
      <c r="C3731" t="s">
        <v>12695</v>
      </c>
      <c r="D3731" t="s">
        <v>12710</v>
      </c>
      <c r="E3731" t="s">
        <v>12711</v>
      </c>
      <c r="F3731">
        <v>0.25</v>
      </c>
      <c r="G3731" s="2">
        <v>0</v>
      </c>
      <c r="H3731" s="4">
        <v>0.60609999999999997</v>
      </c>
      <c r="I3731" s="4">
        <v>0.1076</v>
      </c>
      <c r="J3731" s="7">
        <v>8</v>
      </c>
      <c r="K3731" s="7">
        <v>2</v>
      </c>
      <c r="L3731" s="3">
        <v>0.17749999999999999</v>
      </c>
      <c r="M3731" s="5">
        <v>2.3503984099999999</v>
      </c>
      <c r="N3731" s="6">
        <v>1.89</v>
      </c>
      <c r="O3731" s="8">
        <f>IFERROR(VLOOKUP(C3731,Sheet2!$B$2:$G$588,6,FALSE),0)</f>
        <v>6035</v>
      </c>
      <c r="P3731" t="s">
        <v>22</v>
      </c>
      <c r="Q3731" s="2">
        <v>0.19588100689999999</v>
      </c>
      <c r="R3731" s="3">
        <v>0.19588100686498799</v>
      </c>
      <c r="U3731" s="22">
        <f t="shared" si="338"/>
        <v>0.19588100686498799</v>
      </c>
      <c r="V3731" s="10">
        <f t="shared" si="339"/>
        <v>1.567048054919904</v>
      </c>
      <c r="W3731" s="24">
        <f t="shared" si="340"/>
        <v>1.567048054919904</v>
      </c>
    </row>
    <row r="3732" spans="1:23" hidden="1" x14ac:dyDescent="0.3">
      <c r="A3732" t="s">
        <v>33</v>
      </c>
      <c r="B3732" t="s">
        <v>7056</v>
      </c>
      <c r="C3732" t="s">
        <v>7057</v>
      </c>
      <c r="D3732" t="s">
        <v>34</v>
      </c>
      <c r="F3732">
        <v>0.30049999999999999</v>
      </c>
      <c r="G3732" s="2">
        <v>0</v>
      </c>
      <c r="H3732" s="4">
        <v>2640.8939</v>
      </c>
      <c r="I3732" s="4">
        <v>142.94880000000001</v>
      </c>
      <c r="J3732" s="7">
        <v>5977</v>
      </c>
      <c r="K3732" s="7">
        <v>1601</v>
      </c>
      <c r="L3732" s="3">
        <v>5.4100000000000002E-2</v>
      </c>
      <c r="M3732" s="5">
        <v>1.3937088900000001</v>
      </c>
      <c r="N3732" s="6">
        <v>0.99624199999999996</v>
      </c>
      <c r="O3732" s="8">
        <f>IFERROR(VLOOKUP(C3732,Sheet2!$B$2:$G$588,6,FALSE),0)</f>
        <v>5977</v>
      </c>
      <c r="Q3732" s="2">
        <v>0.28518644729999998</v>
      </c>
      <c r="R3732" s="3">
        <v>0.28518644733757298</v>
      </c>
      <c r="U3732" s="22" t="str">
        <f t="shared" si="338"/>
        <v/>
      </c>
      <c r="V3732" s="10" t="str">
        <f t="shared" si="339"/>
        <v/>
      </c>
      <c r="W3732" s="24">
        <f t="shared" si="340"/>
        <v>1621.6977172439556</v>
      </c>
    </row>
    <row r="3733" spans="1:23" x14ac:dyDescent="0.3">
      <c r="A3733" t="s">
        <v>17</v>
      </c>
      <c r="B3733" t="s">
        <v>7056</v>
      </c>
      <c r="C3733" t="s">
        <v>7057</v>
      </c>
      <c r="D3733" t="s">
        <v>7062</v>
      </c>
      <c r="E3733" t="s">
        <v>7063</v>
      </c>
      <c r="F3733">
        <v>0.3</v>
      </c>
      <c r="G3733" s="2">
        <v>0</v>
      </c>
      <c r="H3733" s="4">
        <v>784.36159999999995</v>
      </c>
      <c r="I3733" s="4">
        <v>23.945399999999999</v>
      </c>
      <c r="J3733" s="7">
        <v>1954</v>
      </c>
      <c r="K3733" s="7">
        <v>508</v>
      </c>
      <c r="L3733" s="3">
        <v>3.0499999999999999E-2</v>
      </c>
      <c r="M3733" s="5">
        <v>2.7200883</v>
      </c>
      <c r="N3733" s="6">
        <v>2</v>
      </c>
      <c r="O3733" s="8">
        <f>IFERROR(VLOOKUP(C3733,Sheet2!$B$2:$G$588,6,FALSE),0)</f>
        <v>5977</v>
      </c>
      <c r="P3733" t="s">
        <v>92</v>
      </c>
      <c r="Q3733" s="2">
        <v>0.26472975059999998</v>
      </c>
      <c r="R3733" s="3">
        <v>0.26472975059569898</v>
      </c>
      <c r="U3733" s="22">
        <f t="shared" si="338"/>
        <v>0.26472975059569898</v>
      </c>
      <c r="V3733" s="10">
        <f t="shared" si="339"/>
        <v>517.2819326639958</v>
      </c>
      <c r="W3733" s="24">
        <f t="shared" si="340"/>
        <v>517.2819326639958</v>
      </c>
    </row>
    <row r="3734" spans="1:23" x14ac:dyDescent="0.3">
      <c r="A3734" t="s">
        <v>17</v>
      </c>
      <c r="B3734" t="s">
        <v>7056</v>
      </c>
      <c r="C3734" t="s">
        <v>7057</v>
      </c>
      <c r="D3734" t="s">
        <v>7070</v>
      </c>
      <c r="E3734" t="s">
        <v>7071</v>
      </c>
      <c r="F3734">
        <v>0.3</v>
      </c>
      <c r="G3734" s="2">
        <v>0</v>
      </c>
      <c r="H3734" s="4">
        <v>651.86789999999996</v>
      </c>
      <c r="I3734" s="4">
        <v>33.577100000000002</v>
      </c>
      <c r="J3734" s="7">
        <v>1436</v>
      </c>
      <c r="K3734" s="7">
        <v>421</v>
      </c>
      <c r="L3734" s="3">
        <v>5.1499999999999997E-2</v>
      </c>
      <c r="M3734" s="5">
        <v>1.42578077</v>
      </c>
      <c r="N3734" s="6">
        <v>1</v>
      </c>
      <c r="O3734" s="8">
        <f>IFERROR(VLOOKUP(C3734,Sheet2!$B$2:$G$588,6,FALSE),0)</f>
        <v>5977</v>
      </c>
      <c r="P3734" t="s">
        <v>92</v>
      </c>
      <c r="Q3734" s="2">
        <v>0.29862990230000003</v>
      </c>
      <c r="R3734" s="3">
        <v>0.29862990234988102</v>
      </c>
      <c r="U3734" s="22">
        <f t="shared" si="338"/>
        <v>0.29862990234988102</v>
      </c>
      <c r="V3734" s="10">
        <f t="shared" si="339"/>
        <v>428.83253977442916</v>
      </c>
      <c r="W3734" s="24">
        <f t="shared" si="340"/>
        <v>428.83253977442916</v>
      </c>
    </row>
    <row r="3735" spans="1:23" x14ac:dyDescent="0.3">
      <c r="A3735" t="s">
        <v>17</v>
      </c>
      <c r="B3735" t="s">
        <v>7056</v>
      </c>
      <c r="C3735" t="s">
        <v>7057</v>
      </c>
      <c r="D3735" t="s">
        <v>7068</v>
      </c>
      <c r="E3735" t="s">
        <v>7069</v>
      </c>
      <c r="F3735">
        <v>0.3</v>
      </c>
      <c r="G3735" s="2">
        <v>0</v>
      </c>
      <c r="H3735" s="4">
        <v>562.49710000000005</v>
      </c>
      <c r="I3735" s="4">
        <v>47.346400000000003</v>
      </c>
      <c r="J3735" s="7">
        <v>1116</v>
      </c>
      <c r="K3735" s="7">
        <v>332</v>
      </c>
      <c r="L3735" s="3">
        <v>8.4199999999999997E-2</v>
      </c>
      <c r="M3735" s="5">
        <v>0.78536439000000002</v>
      </c>
      <c r="N3735" s="6">
        <v>0.5</v>
      </c>
      <c r="O3735" s="8">
        <f>IFERROR(VLOOKUP(C3735,Sheet2!$B$2:$G$588,6,FALSE),0)</f>
        <v>5977</v>
      </c>
      <c r="P3735" t="s">
        <v>92</v>
      </c>
      <c r="Q3735" s="2">
        <v>0.36335285010000001</v>
      </c>
      <c r="R3735" s="3">
        <v>0.29999999999999899</v>
      </c>
      <c r="U3735" s="22">
        <f t="shared" si="338"/>
        <v>0.29999999999999899</v>
      </c>
      <c r="V3735" s="10">
        <f t="shared" si="339"/>
        <v>334.79999999999887</v>
      </c>
      <c r="W3735" s="24">
        <f t="shared" si="340"/>
        <v>334.79999999999887</v>
      </c>
    </row>
    <row r="3736" spans="1:23" x14ac:dyDescent="0.3">
      <c r="A3736" t="s">
        <v>17</v>
      </c>
      <c r="B3736" t="s">
        <v>7056</v>
      </c>
      <c r="C3736" t="s">
        <v>7057</v>
      </c>
      <c r="D3736" t="s">
        <v>7074</v>
      </c>
      <c r="E3736" t="s">
        <v>7075</v>
      </c>
      <c r="F3736">
        <v>0.3</v>
      </c>
      <c r="G3736" s="2">
        <v>0</v>
      </c>
      <c r="H3736" s="4">
        <v>235.8442</v>
      </c>
      <c r="I3736" s="4">
        <v>8.1127000000000002</v>
      </c>
      <c r="J3736" s="7">
        <v>582</v>
      </c>
      <c r="K3736" s="7">
        <v>95</v>
      </c>
      <c r="L3736" s="3">
        <v>3.44E-2</v>
      </c>
      <c r="M3736" s="5">
        <v>2.3915230099999998</v>
      </c>
      <c r="N3736" s="6">
        <v>2</v>
      </c>
      <c r="O3736" s="8">
        <f>IFERROR(VLOOKUP(C3736,Sheet2!$B$2:$G$588,6,FALSE),0)</f>
        <v>5977</v>
      </c>
      <c r="P3736" t="s">
        <v>92</v>
      </c>
      <c r="Q3736" s="2">
        <v>0.16371283289999999</v>
      </c>
      <c r="R3736" s="3">
        <v>0.16371283286773899</v>
      </c>
      <c r="U3736" s="22">
        <f t="shared" si="338"/>
        <v>0.16371283286773899</v>
      </c>
      <c r="V3736" s="10">
        <f t="shared" si="339"/>
        <v>95.280868729024093</v>
      </c>
      <c r="W3736" s="24">
        <f t="shared" si="340"/>
        <v>95.280868729024093</v>
      </c>
    </row>
    <row r="3737" spans="1:23" x14ac:dyDescent="0.3">
      <c r="A3737" t="s">
        <v>17</v>
      </c>
      <c r="B3737" t="s">
        <v>7056</v>
      </c>
      <c r="C3737" t="s">
        <v>7057</v>
      </c>
      <c r="D3737" t="s">
        <v>7060</v>
      </c>
      <c r="E3737" t="s">
        <v>7061</v>
      </c>
      <c r="F3737">
        <v>0.3</v>
      </c>
      <c r="G3737" s="2">
        <v>0</v>
      </c>
      <c r="H3737" s="4">
        <v>200.76689999999999</v>
      </c>
      <c r="I3737" s="4">
        <v>10.197100000000001</v>
      </c>
      <c r="J3737" s="7">
        <v>425</v>
      </c>
      <c r="K3737" s="7">
        <v>119</v>
      </c>
      <c r="L3737" s="3">
        <v>5.0799999999999998E-2</v>
      </c>
      <c r="M3737" s="5">
        <v>1.38794752</v>
      </c>
      <c r="N3737" s="6">
        <v>1</v>
      </c>
      <c r="O3737" s="8">
        <f>IFERROR(VLOOKUP(C3737,Sheet2!$B$2:$G$588,6,FALSE),0)</f>
        <v>5977</v>
      </c>
      <c r="P3737" t="s">
        <v>92</v>
      </c>
      <c r="Q3737" s="2">
        <v>0.2795116634</v>
      </c>
      <c r="R3737" s="3">
        <v>0.27951166335254501</v>
      </c>
      <c r="U3737" s="22">
        <f t="shared" si="338"/>
        <v>0.27951166335254501</v>
      </c>
      <c r="V3737" s="10">
        <f t="shared" si="339"/>
        <v>118.79245692483163</v>
      </c>
      <c r="W3737" s="24">
        <f t="shared" si="340"/>
        <v>118.79245692483163</v>
      </c>
    </row>
    <row r="3738" spans="1:23" x14ac:dyDescent="0.3">
      <c r="A3738" t="s">
        <v>17</v>
      </c>
      <c r="B3738" t="s">
        <v>7056</v>
      </c>
      <c r="C3738" t="s">
        <v>7057</v>
      </c>
      <c r="D3738" t="s">
        <v>7058</v>
      </c>
      <c r="E3738" t="s">
        <v>7059</v>
      </c>
      <c r="F3738">
        <v>0.3</v>
      </c>
      <c r="G3738" s="2">
        <v>0</v>
      </c>
      <c r="H3738" s="4">
        <v>174.024</v>
      </c>
      <c r="I3738" s="4">
        <v>15.9184</v>
      </c>
      <c r="J3738" s="7">
        <v>359</v>
      </c>
      <c r="K3738" s="7">
        <v>107</v>
      </c>
      <c r="L3738" s="3">
        <v>9.1499999999999998E-2</v>
      </c>
      <c r="M3738" s="5">
        <v>0.75152227999999999</v>
      </c>
      <c r="N3738" s="6">
        <v>0.5</v>
      </c>
      <c r="O3738" s="8">
        <f>IFERROR(VLOOKUP(C3738,Sheet2!$B$2:$G$588,6,FALSE),0)</f>
        <v>5977</v>
      </c>
      <c r="P3738" t="s">
        <v>92</v>
      </c>
      <c r="Q3738" s="2">
        <v>0.3346837272</v>
      </c>
      <c r="R3738" s="3">
        <v>0.3</v>
      </c>
      <c r="U3738" s="22">
        <f t="shared" si="338"/>
        <v>0.3</v>
      </c>
      <c r="V3738" s="10">
        <f t="shared" si="339"/>
        <v>107.7</v>
      </c>
      <c r="W3738" s="24">
        <f t="shared" si="340"/>
        <v>107.7</v>
      </c>
    </row>
    <row r="3739" spans="1:23" x14ac:dyDescent="0.3">
      <c r="A3739" t="s">
        <v>17</v>
      </c>
      <c r="B3739" t="s">
        <v>7056</v>
      </c>
      <c r="C3739" t="s">
        <v>7057</v>
      </c>
      <c r="D3739" t="s">
        <v>7072</v>
      </c>
      <c r="E3739" t="s">
        <v>7073</v>
      </c>
      <c r="F3739">
        <v>0.33</v>
      </c>
      <c r="G3739" s="2">
        <v>0</v>
      </c>
      <c r="H3739" s="4">
        <v>14.5876</v>
      </c>
      <c r="I3739" s="4">
        <v>2.3433999999999999</v>
      </c>
      <c r="J3739" s="7">
        <v>64</v>
      </c>
      <c r="K3739" s="7">
        <v>11</v>
      </c>
      <c r="L3739" s="3">
        <v>0.16059999999999999</v>
      </c>
      <c r="M3739" s="5">
        <v>0.90896454999999998</v>
      </c>
      <c r="N3739" s="6">
        <v>0.75</v>
      </c>
      <c r="O3739" s="8">
        <f>IFERROR(VLOOKUP(C3739,Sheet2!$B$2:$G$588,6,FALSE),0)</f>
        <v>5977</v>
      </c>
      <c r="P3739" t="s">
        <v>92</v>
      </c>
      <c r="Q3739" s="2">
        <v>0.17488531339999999</v>
      </c>
      <c r="R3739" s="3">
        <v>0.174885313409612</v>
      </c>
      <c r="U3739" s="22">
        <f t="shared" si="338"/>
        <v>0.174885313409612</v>
      </c>
      <c r="V3739" s="10">
        <f t="shared" si="339"/>
        <v>11.192660058215168</v>
      </c>
      <c r="W3739" s="24">
        <f t="shared" si="340"/>
        <v>11.192660058215168</v>
      </c>
    </row>
    <row r="3740" spans="1:23" x14ac:dyDescent="0.3">
      <c r="A3740" t="s">
        <v>17</v>
      </c>
      <c r="B3740" t="s">
        <v>7056</v>
      </c>
      <c r="C3740" t="s">
        <v>7057</v>
      </c>
      <c r="D3740" t="s">
        <v>7066</v>
      </c>
      <c r="E3740" t="s">
        <v>7067</v>
      </c>
      <c r="F3740">
        <v>0.33</v>
      </c>
      <c r="G3740" s="2">
        <v>0</v>
      </c>
      <c r="H3740" s="4">
        <v>11.659700000000001</v>
      </c>
      <c r="I3740" s="4">
        <v>1.1407</v>
      </c>
      <c r="J3740" s="7">
        <v>32</v>
      </c>
      <c r="K3740" s="7">
        <v>6</v>
      </c>
      <c r="L3740" s="3">
        <v>9.7799999999999998E-2</v>
      </c>
      <c r="M3740" s="5">
        <v>0.92425798000000003</v>
      </c>
      <c r="N3740" s="6">
        <v>0.75</v>
      </c>
      <c r="O3740" s="8">
        <f>IFERROR(VLOOKUP(C3740,Sheet2!$B$2:$G$588,6,FALSE),0)</f>
        <v>5977</v>
      </c>
      <c r="P3740" t="s">
        <v>92</v>
      </c>
      <c r="Q3740" s="2">
        <v>0.18853825099999999</v>
      </c>
      <c r="R3740" s="3">
        <v>0.18853825099590699</v>
      </c>
      <c r="U3740" s="22">
        <f t="shared" si="338"/>
        <v>0.18853825099590699</v>
      </c>
      <c r="V3740" s="10">
        <f t="shared" si="339"/>
        <v>6.0332240318690236</v>
      </c>
      <c r="W3740" s="24">
        <f t="shared" si="340"/>
        <v>6.0332240318690236</v>
      </c>
    </row>
    <row r="3741" spans="1:23" x14ac:dyDescent="0.3">
      <c r="A3741" t="s">
        <v>17</v>
      </c>
      <c r="B3741" t="s">
        <v>7056</v>
      </c>
      <c r="C3741" t="s">
        <v>7057</v>
      </c>
      <c r="D3741" t="s">
        <v>7064</v>
      </c>
      <c r="E3741" t="s">
        <v>7065</v>
      </c>
      <c r="F3741">
        <v>0.33</v>
      </c>
      <c r="G3741" s="2">
        <v>0</v>
      </c>
      <c r="H3741" s="4">
        <v>5.2835999999999999</v>
      </c>
      <c r="I3741" s="4">
        <v>0.36780000000000002</v>
      </c>
      <c r="J3741" s="7">
        <v>10</v>
      </c>
      <c r="K3741" s="7">
        <v>2</v>
      </c>
      <c r="L3741" s="3">
        <v>6.9599999999999995E-2</v>
      </c>
      <c r="M3741" s="5">
        <v>0.91285687000000004</v>
      </c>
      <c r="N3741" s="6">
        <v>0.75</v>
      </c>
      <c r="O3741" s="8">
        <f>IFERROR(VLOOKUP(C3741,Sheet2!$B$2:$G$588,6,FALSE),0)</f>
        <v>5977</v>
      </c>
      <c r="P3741" t="s">
        <v>92</v>
      </c>
      <c r="Q3741" s="2">
        <v>0.17840350620000001</v>
      </c>
      <c r="R3741" s="3">
        <v>0.17840350615918099</v>
      </c>
      <c r="U3741" s="22">
        <f t="shared" si="338"/>
        <v>0.17840350615918099</v>
      </c>
      <c r="V3741" s="10">
        <f t="shared" si="339"/>
        <v>1.7840350615918099</v>
      </c>
      <c r="W3741" s="24">
        <f t="shared" si="340"/>
        <v>1.7840350615918099</v>
      </c>
    </row>
    <row r="3742" spans="1:23" hidden="1" x14ac:dyDescent="0.3">
      <c r="A3742" s="27" t="s">
        <v>33</v>
      </c>
      <c r="B3742" s="27" t="s">
        <v>11529</v>
      </c>
      <c r="C3742" s="27" t="s">
        <v>11530</v>
      </c>
      <c r="D3742" t="s">
        <v>34</v>
      </c>
      <c r="E3742" s="27"/>
      <c r="F3742">
        <v>0.31740000000000002</v>
      </c>
      <c r="G3742" s="28">
        <v>1</v>
      </c>
      <c r="H3742" s="4">
        <v>2844.4947999999999</v>
      </c>
      <c r="I3742" s="4">
        <v>915.57119999999998</v>
      </c>
      <c r="J3742" s="7">
        <v>5936</v>
      </c>
      <c r="K3742" s="7">
        <v>1368</v>
      </c>
      <c r="L3742" s="29">
        <v>0.32190000000000002</v>
      </c>
      <c r="M3742" s="30">
        <v>0.21611828</v>
      </c>
      <c r="N3742" s="31">
        <v>0.16370299999999999</v>
      </c>
      <c r="O3742" s="32">
        <f>IFERROR(VLOOKUP(C3742,Sheet2!$B$2:$G$588,6,FALSE),0)</f>
        <v>5936</v>
      </c>
      <c r="P3742" s="27"/>
      <c r="Q3742" s="28">
        <v>0.2425305351</v>
      </c>
      <c r="R3742" s="29">
        <v>0.24253053507043701</v>
      </c>
      <c r="S3742" s="29"/>
      <c r="T3742" s="28"/>
      <c r="U3742" s="29" t="str">
        <f t="shared" si="338"/>
        <v/>
      </c>
      <c r="V3742" s="30" t="str">
        <f t="shared" si="339"/>
        <v/>
      </c>
      <c r="W3742" s="33">
        <f t="shared" si="340"/>
        <v>1421.9327112704564</v>
      </c>
    </row>
    <row r="3743" spans="1:23" x14ac:dyDescent="0.3">
      <c r="A3743" t="s">
        <v>17</v>
      </c>
      <c r="B3743" t="s">
        <v>11529</v>
      </c>
      <c r="C3743" t="s">
        <v>11530</v>
      </c>
      <c r="D3743" t="s">
        <v>11531</v>
      </c>
      <c r="E3743" t="s">
        <v>11532</v>
      </c>
      <c r="F3743">
        <v>0.33</v>
      </c>
      <c r="G3743" s="2">
        <v>1</v>
      </c>
      <c r="H3743" s="4">
        <v>1150.4644000000001</v>
      </c>
      <c r="I3743" s="4">
        <v>649.71289999999999</v>
      </c>
      <c r="J3743" s="7">
        <v>2509</v>
      </c>
      <c r="K3743" s="7">
        <v>546</v>
      </c>
      <c r="L3743" s="3">
        <v>0.56469999999999998</v>
      </c>
      <c r="M3743" s="5">
        <v>0.12874654999999999</v>
      </c>
      <c r="N3743" s="6">
        <v>0.1</v>
      </c>
      <c r="O3743" s="8">
        <f>IFERROR(VLOOKUP(C3743,Sheet2!$B$2:$G$588,6,FALSE),0)</f>
        <v>5936</v>
      </c>
      <c r="P3743" t="s">
        <v>92</v>
      </c>
      <c r="Q3743" s="2">
        <v>0.2232801287</v>
      </c>
      <c r="R3743" s="3">
        <v>0.22328012870215</v>
      </c>
      <c r="S3743" s="3" t="str">
        <f t="shared" ref="S3743:S3745" si="341">IF(R3743+0.01&lt;Q3743,"Y","")</f>
        <v/>
      </c>
      <c r="T3743" s="2"/>
      <c r="U3743" s="22">
        <f t="shared" si="338"/>
        <v>0.22328012870215</v>
      </c>
      <c r="V3743" s="10">
        <f t="shared" si="339"/>
        <v>560.20984291369439</v>
      </c>
      <c r="W3743" s="24">
        <f t="shared" si="340"/>
        <v>560.20984291369439</v>
      </c>
    </row>
    <row r="3744" spans="1:23" x14ac:dyDescent="0.3">
      <c r="A3744" t="s">
        <v>17</v>
      </c>
      <c r="B3744" t="s">
        <v>11529</v>
      </c>
      <c r="C3744" t="s">
        <v>11530</v>
      </c>
      <c r="D3744" t="s">
        <v>11533</v>
      </c>
      <c r="E3744" t="s">
        <v>11534</v>
      </c>
      <c r="F3744">
        <v>0.3</v>
      </c>
      <c r="G3744" s="2">
        <v>1</v>
      </c>
      <c r="H3744" s="4">
        <v>879.85350000000005</v>
      </c>
      <c r="I3744" s="4">
        <v>184.46019999999999</v>
      </c>
      <c r="J3744" s="7">
        <v>2489</v>
      </c>
      <c r="K3744" s="7">
        <v>530</v>
      </c>
      <c r="L3744" s="3">
        <v>0.20960000000000001</v>
      </c>
      <c r="M3744" s="5">
        <v>0.44978433000000001</v>
      </c>
      <c r="N3744" s="6">
        <v>0.35</v>
      </c>
      <c r="O3744" s="8">
        <f>IFERROR(VLOOKUP(C3744,Sheet2!$B$2:$G$588,6,FALSE),0)</f>
        <v>5936</v>
      </c>
      <c r="P3744" t="s">
        <v>92</v>
      </c>
      <c r="Q3744" s="2">
        <v>0.2218492842</v>
      </c>
      <c r="R3744" s="3">
        <v>0.221849284193155</v>
      </c>
      <c r="S3744" s="3" t="str">
        <f t="shared" si="341"/>
        <v/>
      </c>
      <c r="T3744" s="2"/>
      <c r="U3744" s="22">
        <f t="shared" si="338"/>
        <v>0.221849284193155</v>
      </c>
      <c r="V3744" s="10">
        <f t="shared" si="339"/>
        <v>552.18286835676281</v>
      </c>
      <c r="W3744" s="24">
        <f t="shared" si="340"/>
        <v>552.18286835676281</v>
      </c>
    </row>
    <row r="3745" spans="1:23" x14ac:dyDescent="0.3">
      <c r="A3745" t="s">
        <v>17</v>
      </c>
      <c r="B3745" t="s">
        <v>11529</v>
      </c>
      <c r="C3745" t="s">
        <v>11530</v>
      </c>
      <c r="D3745" t="s">
        <v>11535</v>
      </c>
      <c r="E3745" t="s">
        <v>11536</v>
      </c>
      <c r="F3745">
        <v>0.33</v>
      </c>
      <c r="G3745" s="2">
        <v>1</v>
      </c>
      <c r="H3745" s="4">
        <v>814.17690000000005</v>
      </c>
      <c r="I3745" s="4">
        <v>81.398099999999999</v>
      </c>
      <c r="J3745" s="7">
        <v>938</v>
      </c>
      <c r="K3745" s="7">
        <v>292</v>
      </c>
      <c r="L3745" s="3">
        <v>0.1</v>
      </c>
      <c r="M3745" s="5">
        <v>0.38399007000000002</v>
      </c>
      <c r="N3745" s="6">
        <v>0.25</v>
      </c>
      <c r="O3745" s="8">
        <f>IFERROR(VLOOKUP(C3745,Sheet2!$B$2:$G$588,6,FALSE),0)</f>
        <v>5936</v>
      </c>
      <c r="P3745" t="s">
        <v>92</v>
      </c>
      <c r="Q3745" s="2">
        <v>0.34894149730000001</v>
      </c>
      <c r="R3745" s="3">
        <v>0.32999999999999902</v>
      </c>
      <c r="S3745" s="3" t="str">
        <f t="shared" si="341"/>
        <v>Y</v>
      </c>
      <c r="T3745" s="2"/>
      <c r="U3745" s="22">
        <f t="shared" si="338"/>
        <v>0.32999999999999902</v>
      </c>
      <c r="V3745" s="10">
        <f t="shared" si="339"/>
        <v>309.53999999999905</v>
      </c>
      <c r="W3745" s="24">
        <f t="shared" si="340"/>
        <v>309.53999999999905</v>
      </c>
    </row>
    <row r="3746" spans="1:23" hidden="1" x14ac:dyDescent="0.3">
      <c r="A3746" s="27" t="s">
        <v>33</v>
      </c>
      <c r="B3746" s="27" t="s">
        <v>11026</v>
      </c>
      <c r="C3746" s="27" t="s">
        <v>11027</v>
      </c>
      <c r="D3746" t="s">
        <v>34</v>
      </c>
      <c r="E3746" s="27"/>
      <c r="F3746">
        <v>0.25879999999999997</v>
      </c>
      <c r="G3746" s="28">
        <v>0.78579120000000002</v>
      </c>
      <c r="H3746" s="4">
        <v>1505.3717999999999</v>
      </c>
      <c r="I3746" s="4">
        <v>165.14410000000001</v>
      </c>
      <c r="J3746" s="7">
        <v>5865</v>
      </c>
      <c r="K3746" s="7">
        <v>1506</v>
      </c>
      <c r="L3746" s="29">
        <v>0.10970000000000001</v>
      </c>
      <c r="M3746" s="30">
        <v>1.18383737</v>
      </c>
      <c r="N3746" s="31">
        <v>0.66275200000000001</v>
      </c>
      <c r="O3746" s="32">
        <f>IFERROR(VLOOKUP(C3746,Sheet2!$B$2:$G$588,6,FALSE),0)</f>
        <v>5865</v>
      </c>
      <c r="P3746" s="27"/>
      <c r="Q3746" s="28">
        <v>0.4401663448</v>
      </c>
      <c r="R3746" s="29">
        <v>0.258765051086144</v>
      </c>
      <c r="S3746" s="29"/>
      <c r="T3746" s="28"/>
      <c r="U3746" s="29" t="str">
        <f t="shared" si="338"/>
        <v/>
      </c>
      <c r="V3746" s="30" t="str">
        <f t="shared" si="339"/>
        <v/>
      </c>
      <c r="W3746" s="33">
        <f t="shared" si="340"/>
        <v>1497.0933518249033</v>
      </c>
    </row>
    <row r="3747" spans="1:23" x14ac:dyDescent="0.3">
      <c r="A3747" t="s">
        <v>17</v>
      </c>
      <c r="B3747" t="s">
        <v>11026</v>
      </c>
      <c r="C3747" t="s">
        <v>11027</v>
      </c>
      <c r="D3747" t="s">
        <v>11060</v>
      </c>
      <c r="E3747" t="s">
        <v>11061</v>
      </c>
      <c r="F3747">
        <v>0.25</v>
      </c>
      <c r="G3747" s="2">
        <v>1</v>
      </c>
      <c r="H3747" s="4">
        <v>1325.0917999999999</v>
      </c>
      <c r="I3747" s="4">
        <v>118.0633</v>
      </c>
      <c r="J3747" s="7">
        <v>4229</v>
      </c>
      <c r="K3747" s="7">
        <v>1057</v>
      </c>
      <c r="L3747" s="3">
        <v>8.9099999999999999E-2</v>
      </c>
      <c r="M3747" s="5">
        <v>1.19402863</v>
      </c>
      <c r="N3747" s="6">
        <v>0.65</v>
      </c>
      <c r="O3747" s="8">
        <f>IFERROR(VLOOKUP(C3747,Sheet2!$B$2:$G$588,6,FALSE),0)</f>
        <v>5865</v>
      </c>
      <c r="P3747" t="s">
        <v>22</v>
      </c>
      <c r="Q3747" s="2">
        <v>0.4556244418</v>
      </c>
      <c r="R3747" s="3">
        <v>0.25</v>
      </c>
      <c r="S3747" s="3" t="str">
        <f>IF(R3747+0.01&lt;Q3747,"Y","")</f>
        <v>Y</v>
      </c>
      <c r="T3747" s="2"/>
      <c r="U3747" s="22">
        <f t="shared" si="338"/>
        <v>0.25</v>
      </c>
      <c r="V3747" s="10">
        <f t="shared" si="339"/>
        <v>1057.25</v>
      </c>
      <c r="W3747" s="24">
        <f t="shared" si="340"/>
        <v>1057.25</v>
      </c>
    </row>
    <row r="3748" spans="1:23" x14ac:dyDescent="0.3">
      <c r="A3748" t="s">
        <v>17</v>
      </c>
      <c r="B3748" t="s">
        <v>11026</v>
      </c>
      <c r="C3748" t="s">
        <v>11027</v>
      </c>
      <c r="D3748" t="s">
        <v>11034</v>
      </c>
      <c r="E3748" t="s">
        <v>11035</v>
      </c>
      <c r="F3748">
        <v>0.25</v>
      </c>
      <c r="G3748" s="2">
        <v>0</v>
      </c>
      <c r="H3748" s="4">
        <v>28.788399999999999</v>
      </c>
      <c r="I3748" s="4">
        <v>9.2596000000000007</v>
      </c>
      <c r="J3748" s="7">
        <v>352</v>
      </c>
      <c r="K3748" s="7">
        <v>88</v>
      </c>
      <c r="L3748" s="3">
        <v>0.3216</v>
      </c>
      <c r="M3748" s="5">
        <v>1.2664172499999999</v>
      </c>
      <c r="N3748" s="6">
        <v>0.65</v>
      </c>
      <c r="O3748" s="8">
        <f>IFERROR(VLOOKUP(C3748,Sheet2!$B$2:$G$588,6,FALSE),0)</f>
        <v>5865</v>
      </c>
      <c r="P3748" t="s">
        <v>22</v>
      </c>
      <c r="Q3748" s="2">
        <v>0.48674103990000001</v>
      </c>
      <c r="R3748" s="3">
        <v>0.25</v>
      </c>
      <c r="U3748" s="22">
        <f t="shared" si="338"/>
        <v>0.25</v>
      </c>
      <c r="V3748" s="10">
        <f t="shared" si="339"/>
        <v>88</v>
      </c>
      <c r="W3748" s="24">
        <f t="shared" si="340"/>
        <v>88</v>
      </c>
    </row>
    <row r="3749" spans="1:23" x14ac:dyDescent="0.3">
      <c r="A3749" t="s">
        <v>17</v>
      </c>
      <c r="B3749" t="s">
        <v>11026</v>
      </c>
      <c r="C3749" t="s">
        <v>11027</v>
      </c>
      <c r="D3749" t="s">
        <v>11056</v>
      </c>
      <c r="E3749" t="s">
        <v>11057</v>
      </c>
      <c r="F3749">
        <v>0.25</v>
      </c>
      <c r="G3749" s="2">
        <v>1</v>
      </c>
      <c r="H3749" s="4">
        <v>46.752099999999999</v>
      </c>
      <c r="I3749" s="4">
        <v>8.7323000000000004</v>
      </c>
      <c r="J3749" s="7">
        <v>301</v>
      </c>
      <c r="K3749" s="7">
        <v>75</v>
      </c>
      <c r="L3749" s="3">
        <v>0.18679999999999999</v>
      </c>
      <c r="M3749" s="5">
        <v>1.14896771</v>
      </c>
      <c r="N3749" s="6">
        <v>0.6</v>
      </c>
      <c r="O3749" s="8">
        <f>IFERROR(VLOOKUP(C3749,Sheet2!$B$2:$G$588,6,FALSE),0)</f>
        <v>5865</v>
      </c>
      <c r="P3749" t="s">
        <v>22</v>
      </c>
      <c r="Q3749" s="2">
        <v>0.47779211129999999</v>
      </c>
      <c r="R3749" s="3">
        <v>0.25</v>
      </c>
      <c r="S3749" s="3" t="str">
        <f>IF(R3749+0.01&lt;Q3749,"Y","")</f>
        <v>Y</v>
      </c>
      <c r="T3749" s="2"/>
      <c r="U3749" s="22">
        <f t="shared" si="338"/>
        <v>0.25</v>
      </c>
      <c r="V3749" s="10">
        <f t="shared" si="339"/>
        <v>75.25</v>
      </c>
      <c r="W3749" s="24">
        <f t="shared" si="340"/>
        <v>75.25</v>
      </c>
    </row>
    <row r="3750" spans="1:23" x14ac:dyDescent="0.3">
      <c r="A3750" t="s">
        <v>17</v>
      </c>
      <c r="B3750" t="s">
        <v>11026</v>
      </c>
      <c r="C3750" t="s">
        <v>11027</v>
      </c>
      <c r="D3750" t="s">
        <v>11054</v>
      </c>
      <c r="E3750" t="s">
        <v>11055</v>
      </c>
      <c r="F3750">
        <v>0.33</v>
      </c>
      <c r="G3750" s="2">
        <v>0</v>
      </c>
      <c r="H3750" s="4">
        <v>10.754899999999999</v>
      </c>
      <c r="I3750" s="4">
        <v>6.2891000000000004</v>
      </c>
      <c r="J3750" s="7">
        <v>224</v>
      </c>
      <c r="K3750" s="7">
        <v>74</v>
      </c>
      <c r="L3750" s="3">
        <v>0.58479999999999999</v>
      </c>
      <c r="M3750" s="5">
        <v>1.18915466</v>
      </c>
      <c r="N3750" s="6">
        <v>0.75</v>
      </c>
      <c r="O3750" s="8">
        <f>IFERROR(VLOOKUP(C3750,Sheet2!$B$2:$G$588,6,FALSE),0)</f>
        <v>5865</v>
      </c>
      <c r="P3750" t="s">
        <v>22</v>
      </c>
      <c r="Q3750" s="2">
        <v>0.36929986679999999</v>
      </c>
      <c r="R3750" s="3">
        <v>0.33</v>
      </c>
      <c r="U3750" s="22">
        <f t="shared" si="338"/>
        <v>0.33</v>
      </c>
      <c r="V3750" s="10">
        <f t="shared" si="339"/>
        <v>73.92</v>
      </c>
      <c r="W3750" s="24">
        <f t="shared" si="340"/>
        <v>73.92</v>
      </c>
    </row>
    <row r="3751" spans="1:23" x14ac:dyDescent="0.3">
      <c r="A3751" t="s">
        <v>17</v>
      </c>
      <c r="B3751" t="s">
        <v>11026</v>
      </c>
      <c r="C3751" t="s">
        <v>11027</v>
      </c>
      <c r="D3751" t="s">
        <v>11028</v>
      </c>
      <c r="E3751" t="s">
        <v>11029</v>
      </c>
      <c r="F3751">
        <v>0.33</v>
      </c>
      <c r="G3751" s="2">
        <v>0</v>
      </c>
      <c r="H3751" s="4">
        <v>7.8289</v>
      </c>
      <c r="I3751" s="4">
        <v>3.1556000000000002</v>
      </c>
      <c r="J3751" s="7">
        <v>107</v>
      </c>
      <c r="K3751" s="7">
        <v>35</v>
      </c>
      <c r="L3751" s="3">
        <v>0.40310000000000001</v>
      </c>
      <c r="M3751" s="5">
        <v>1.1351433900000001</v>
      </c>
      <c r="N3751" s="6">
        <v>0.75</v>
      </c>
      <c r="O3751" s="8">
        <f>IFERROR(VLOOKUP(C3751,Sheet2!$B$2:$G$588,6,FALSE),0)</f>
        <v>5865</v>
      </c>
      <c r="P3751" t="s">
        <v>22</v>
      </c>
      <c r="Q3751" s="2">
        <v>0.33929052129999998</v>
      </c>
      <c r="R3751" s="3">
        <v>0.33</v>
      </c>
      <c r="U3751" s="22">
        <f t="shared" si="338"/>
        <v>0.33</v>
      </c>
      <c r="V3751" s="10">
        <f t="shared" si="339"/>
        <v>35.31</v>
      </c>
      <c r="W3751" s="24">
        <f t="shared" si="340"/>
        <v>35.31</v>
      </c>
    </row>
    <row r="3752" spans="1:23" x14ac:dyDescent="0.3">
      <c r="A3752" t="s">
        <v>17</v>
      </c>
      <c r="B3752" t="s">
        <v>11026</v>
      </c>
      <c r="C3752" t="s">
        <v>11027</v>
      </c>
      <c r="D3752" t="s">
        <v>11030</v>
      </c>
      <c r="E3752" t="s">
        <v>11031</v>
      </c>
      <c r="F3752">
        <v>0.33</v>
      </c>
      <c r="G3752" s="2">
        <v>0</v>
      </c>
      <c r="H3752" s="4">
        <v>6.4861000000000004</v>
      </c>
      <c r="I3752" s="4">
        <v>3.0377000000000001</v>
      </c>
      <c r="J3752" s="7">
        <v>96</v>
      </c>
      <c r="K3752" s="7">
        <v>28</v>
      </c>
      <c r="L3752" s="3">
        <v>0.46829999999999999</v>
      </c>
      <c r="M3752" s="5">
        <v>1.0560360200000001</v>
      </c>
      <c r="N3752" s="6">
        <v>0.75</v>
      </c>
      <c r="O3752" s="8">
        <f>IFERROR(VLOOKUP(C3752,Sheet2!$B$2:$G$588,6,FALSE),0)</f>
        <v>5865</v>
      </c>
      <c r="P3752" t="s">
        <v>22</v>
      </c>
      <c r="Q3752" s="2">
        <v>0.28979695439999997</v>
      </c>
      <c r="R3752" s="3">
        <v>0.289796954427747</v>
      </c>
      <c r="U3752" s="22">
        <f t="shared" si="338"/>
        <v>0.289796954427747</v>
      </c>
      <c r="V3752" s="10">
        <f t="shared" si="339"/>
        <v>27.820507625063712</v>
      </c>
      <c r="W3752" s="24">
        <f t="shared" si="340"/>
        <v>27.820507625063712</v>
      </c>
    </row>
    <row r="3753" spans="1:23" x14ac:dyDescent="0.3">
      <c r="A3753" t="s">
        <v>17</v>
      </c>
      <c r="B3753" t="s">
        <v>11026</v>
      </c>
      <c r="C3753" t="s">
        <v>11027</v>
      </c>
      <c r="D3753" t="s">
        <v>11042</v>
      </c>
      <c r="E3753" t="s">
        <v>11043</v>
      </c>
      <c r="F3753">
        <v>0.25</v>
      </c>
      <c r="G3753" s="2">
        <v>1</v>
      </c>
      <c r="H3753" s="4">
        <v>38.362900000000003</v>
      </c>
      <c r="I3753" s="4">
        <v>2.3515999999999999</v>
      </c>
      <c r="J3753" s="7">
        <v>79</v>
      </c>
      <c r="K3753" s="7">
        <v>20</v>
      </c>
      <c r="L3753" s="3">
        <v>6.13E-2</v>
      </c>
      <c r="M3753" s="5">
        <v>1.11462244</v>
      </c>
      <c r="N3753" s="6">
        <v>0.65</v>
      </c>
      <c r="O3753" s="8">
        <f>IFERROR(VLOOKUP(C3753,Sheet2!$B$2:$G$588,6,FALSE),0)</f>
        <v>5865</v>
      </c>
      <c r="P3753" t="s">
        <v>22</v>
      </c>
      <c r="Q3753" s="2">
        <v>0.41684289120000001</v>
      </c>
      <c r="R3753" s="3">
        <v>0.25</v>
      </c>
      <c r="S3753" s="3" t="str">
        <f>IF(R3753+0.01&lt;Q3753,"Y","")</f>
        <v>Y</v>
      </c>
      <c r="T3753" s="2"/>
      <c r="U3753" s="22">
        <f t="shared" si="338"/>
        <v>0.25</v>
      </c>
      <c r="V3753" s="10">
        <f t="shared" si="339"/>
        <v>19.75</v>
      </c>
      <c r="W3753" s="24">
        <f t="shared" si="340"/>
        <v>19.75</v>
      </c>
    </row>
    <row r="3754" spans="1:23" x14ac:dyDescent="0.3">
      <c r="A3754" t="s">
        <v>17</v>
      </c>
      <c r="B3754" t="s">
        <v>11026</v>
      </c>
      <c r="C3754" t="s">
        <v>11027</v>
      </c>
      <c r="D3754" t="s">
        <v>11058</v>
      </c>
      <c r="E3754" t="s">
        <v>11059</v>
      </c>
      <c r="F3754">
        <v>0.3</v>
      </c>
      <c r="G3754" s="2">
        <v>0</v>
      </c>
      <c r="H3754" s="4">
        <v>6.7221000000000002</v>
      </c>
      <c r="I3754" s="4">
        <v>2.5299</v>
      </c>
      <c r="J3754" s="7">
        <v>78</v>
      </c>
      <c r="K3754" s="7">
        <v>20</v>
      </c>
      <c r="L3754" s="3">
        <v>0.37630000000000002</v>
      </c>
      <c r="M3754" s="5">
        <v>1.02367158</v>
      </c>
      <c r="N3754" s="6">
        <v>0.75</v>
      </c>
      <c r="O3754" s="8">
        <f>IFERROR(VLOOKUP(C3754,Sheet2!$B$2:$G$588,6,FALSE),0)</f>
        <v>5865</v>
      </c>
      <c r="P3754" t="s">
        <v>92</v>
      </c>
      <c r="Q3754" s="2">
        <v>0.2673431449</v>
      </c>
      <c r="R3754" s="3">
        <v>0.26734314493441103</v>
      </c>
      <c r="U3754" s="22">
        <f t="shared" si="338"/>
        <v>0.26734314493441103</v>
      </c>
      <c r="V3754" s="10">
        <f t="shared" si="339"/>
        <v>20.852765304884059</v>
      </c>
      <c r="W3754" s="24">
        <f t="shared" si="340"/>
        <v>20.852765304884059</v>
      </c>
    </row>
    <row r="3755" spans="1:23" x14ac:dyDescent="0.3">
      <c r="A3755" t="s">
        <v>17</v>
      </c>
      <c r="B3755" t="s">
        <v>11026</v>
      </c>
      <c r="C3755" t="s">
        <v>11027</v>
      </c>
      <c r="D3755" t="s">
        <v>11036</v>
      </c>
      <c r="E3755" t="s">
        <v>11037</v>
      </c>
      <c r="F3755">
        <v>0.25</v>
      </c>
      <c r="G3755" s="2">
        <v>0</v>
      </c>
      <c r="H3755" s="4">
        <v>3.1084000000000001</v>
      </c>
      <c r="I3755" s="4">
        <v>1.8742000000000001</v>
      </c>
      <c r="J3755" s="7">
        <v>67</v>
      </c>
      <c r="K3755" s="7">
        <v>17</v>
      </c>
      <c r="L3755" s="3">
        <v>0.60289999999999999</v>
      </c>
      <c r="M3755" s="5">
        <v>1.1912306100000001</v>
      </c>
      <c r="N3755" s="6">
        <v>0.75</v>
      </c>
      <c r="O3755" s="8">
        <f>IFERROR(VLOOKUP(C3755,Sheet2!$B$2:$G$588,6,FALSE),0)</f>
        <v>5865</v>
      </c>
      <c r="P3755" t="s">
        <v>92</v>
      </c>
      <c r="Q3755" s="2">
        <v>0.37039898650000003</v>
      </c>
      <c r="R3755" s="3">
        <v>0.25</v>
      </c>
      <c r="U3755" s="22">
        <f t="shared" si="338"/>
        <v>0.25</v>
      </c>
      <c r="V3755" s="10">
        <f t="shared" si="339"/>
        <v>16.75</v>
      </c>
      <c r="W3755" s="24">
        <f t="shared" si="340"/>
        <v>16.75</v>
      </c>
    </row>
    <row r="3756" spans="1:23" x14ac:dyDescent="0.3">
      <c r="A3756" t="s">
        <v>17</v>
      </c>
      <c r="B3756" t="s">
        <v>11026</v>
      </c>
      <c r="C3756" t="s">
        <v>11027</v>
      </c>
      <c r="D3756" s="1" t="s">
        <v>11038</v>
      </c>
      <c r="E3756" t="s">
        <v>11039</v>
      </c>
      <c r="F3756">
        <v>0.25</v>
      </c>
      <c r="G3756" s="2">
        <v>0</v>
      </c>
      <c r="H3756" s="4">
        <v>5.0037000000000003</v>
      </c>
      <c r="I3756" s="4">
        <v>1.1675</v>
      </c>
      <c r="J3756" s="7">
        <v>44</v>
      </c>
      <c r="K3756" s="7">
        <v>11</v>
      </c>
      <c r="L3756" s="3">
        <v>0.23330000000000001</v>
      </c>
      <c r="M3756" s="5">
        <v>1.2507555800000001</v>
      </c>
      <c r="N3756" s="6">
        <v>0.65</v>
      </c>
      <c r="O3756" s="8">
        <f>IFERROR(VLOOKUP(C3756,Sheet2!$B$2:$G$588,6,FALSE),0)</f>
        <v>5865</v>
      </c>
      <c r="P3756" t="s">
        <v>22</v>
      </c>
      <c r="Q3756" s="2">
        <v>0.48031413249999999</v>
      </c>
      <c r="R3756" s="3">
        <v>0.25</v>
      </c>
      <c r="U3756" s="22">
        <f t="shared" si="338"/>
        <v>0.25</v>
      </c>
      <c r="V3756" s="10">
        <f t="shared" si="339"/>
        <v>11</v>
      </c>
      <c r="W3756" s="24">
        <f t="shared" si="340"/>
        <v>11</v>
      </c>
    </row>
    <row r="3757" spans="1:23" x14ac:dyDescent="0.3">
      <c r="A3757" t="s">
        <v>17</v>
      </c>
      <c r="B3757" t="s">
        <v>11026</v>
      </c>
      <c r="C3757" t="s">
        <v>11027</v>
      </c>
      <c r="D3757" t="s">
        <v>11066</v>
      </c>
      <c r="E3757" t="s">
        <v>11067</v>
      </c>
      <c r="F3757">
        <v>0.33</v>
      </c>
      <c r="G3757" s="2">
        <v>0</v>
      </c>
      <c r="H3757" s="4">
        <v>2.8157999999999999</v>
      </c>
      <c r="I3757" s="4">
        <v>1.1827000000000001</v>
      </c>
      <c r="J3757" s="7">
        <v>39</v>
      </c>
      <c r="K3757" s="7">
        <v>13</v>
      </c>
      <c r="L3757" s="3">
        <v>0.42</v>
      </c>
      <c r="M3757" s="5">
        <v>1.1049160499999999</v>
      </c>
      <c r="N3757" s="6">
        <v>0.75</v>
      </c>
      <c r="O3757" s="8">
        <f>IFERROR(VLOOKUP(C3757,Sheet2!$B$2:$G$588,6,FALSE),0)</f>
        <v>5865</v>
      </c>
      <c r="P3757" t="s">
        <v>22</v>
      </c>
      <c r="Q3757" s="2">
        <v>0.32121540079999999</v>
      </c>
      <c r="R3757" s="3">
        <v>0.32121540076085497</v>
      </c>
      <c r="U3757" s="22">
        <f t="shared" si="338"/>
        <v>0.32121540076085497</v>
      </c>
      <c r="V3757" s="10">
        <f t="shared" si="339"/>
        <v>12.527400629673345</v>
      </c>
      <c r="W3757" s="24">
        <f t="shared" si="340"/>
        <v>12.527400629673345</v>
      </c>
    </row>
    <row r="3758" spans="1:23" x14ac:dyDescent="0.3">
      <c r="A3758" t="s">
        <v>17</v>
      </c>
      <c r="B3758" t="s">
        <v>11026</v>
      </c>
      <c r="C3758" t="s">
        <v>11027</v>
      </c>
      <c r="D3758" t="s">
        <v>11068</v>
      </c>
      <c r="E3758" t="s">
        <v>11069</v>
      </c>
      <c r="F3758">
        <v>0.33</v>
      </c>
      <c r="G3758" s="2">
        <v>0</v>
      </c>
      <c r="H3758" s="4">
        <v>2.8624999999999998</v>
      </c>
      <c r="I3758" s="4">
        <v>1.0858000000000001</v>
      </c>
      <c r="J3758" s="7">
        <v>35</v>
      </c>
      <c r="K3758" s="7">
        <v>10</v>
      </c>
      <c r="L3758" s="3">
        <v>0.37930000000000003</v>
      </c>
      <c r="M3758" s="5">
        <v>1.0667785000000001</v>
      </c>
      <c r="N3758" s="6">
        <v>0.75</v>
      </c>
      <c r="O3758" s="8">
        <f>IFERROR(VLOOKUP(C3758,Sheet2!$B$2:$G$588,6,FALSE),0)</f>
        <v>5865</v>
      </c>
      <c r="P3758" t="s">
        <v>22</v>
      </c>
      <c r="Q3758" s="2">
        <v>0.29694871150000002</v>
      </c>
      <c r="R3758" s="3">
        <v>0.29694871146576501</v>
      </c>
      <c r="U3758" s="22">
        <f t="shared" si="338"/>
        <v>0.29694871146576501</v>
      </c>
      <c r="V3758" s="10">
        <f t="shared" si="339"/>
        <v>10.393204901301775</v>
      </c>
      <c r="W3758" s="24">
        <f t="shared" si="340"/>
        <v>10.393204901301775</v>
      </c>
    </row>
    <row r="3759" spans="1:23" x14ac:dyDescent="0.3">
      <c r="A3759" t="s">
        <v>17</v>
      </c>
      <c r="B3759" t="s">
        <v>11026</v>
      </c>
      <c r="C3759" t="s">
        <v>11027</v>
      </c>
      <c r="D3759" t="s">
        <v>11048</v>
      </c>
      <c r="E3759" t="s">
        <v>11049</v>
      </c>
      <c r="F3759">
        <v>0.25</v>
      </c>
      <c r="G3759" s="2">
        <v>0</v>
      </c>
      <c r="H3759" s="4">
        <v>2.2416</v>
      </c>
      <c r="I3759" s="4">
        <v>0.88260000000000005</v>
      </c>
      <c r="J3759" s="7">
        <v>31</v>
      </c>
      <c r="K3759" s="7">
        <v>8</v>
      </c>
      <c r="L3759" s="3">
        <v>0.39379999999999998</v>
      </c>
      <c r="M3759" s="5">
        <v>1.1558954400000001</v>
      </c>
      <c r="N3759" s="6">
        <v>0.75</v>
      </c>
      <c r="O3759" s="8">
        <f>IFERROR(VLOOKUP(C3759,Sheet2!$B$2:$G$588,6,FALSE),0)</f>
        <v>5865</v>
      </c>
      <c r="P3759" t="s">
        <v>92</v>
      </c>
      <c r="Q3759" s="2">
        <v>0.35115238669999999</v>
      </c>
      <c r="R3759" s="3">
        <v>0.25</v>
      </c>
      <c r="U3759" s="22">
        <f t="shared" si="338"/>
        <v>0.25</v>
      </c>
      <c r="V3759" s="10">
        <f t="shared" si="339"/>
        <v>7.75</v>
      </c>
      <c r="W3759" s="24">
        <f t="shared" si="340"/>
        <v>7.75</v>
      </c>
    </row>
    <row r="3760" spans="1:23" x14ac:dyDescent="0.3">
      <c r="A3760" t="s">
        <v>17</v>
      </c>
      <c r="B3760" t="s">
        <v>11026</v>
      </c>
      <c r="C3760" t="s">
        <v>11027</v>
      </c>
      <c r="D3760" t="s">
        <v>11050</v>
      </c>
      <c r="E3760" t="s">
        <v>11051</v>
      </c>
      <c r="F3760">
        <v>0.25</v>
      </c>
      <c r="G3760" s="2">
        <v>0</v>
      </c>
      <c r="H3760" s="4">
        <v>1.3741000000000001</v>
      </c>
      <c r="I3760" s="4">
        <v>0.74960000000000004</v>
      </c>
      <c r="J3760" s="7">
        <v>25</v>
      </c>
      <c r="K3760" s="7">
        <v>6</v>
      </c>
      <c r="L3760" s="3">
        <v>0.54549999999999998</v>
      </c>
      <c r="M3760" s="5">
        <v>1.09021346</v>
      </c>
      <c r="N3760" s="6">
        <v>0.75</v>
      </c>
      <c r="O3760" s="8">
        <f>IFERROR(VLOOKUP(C3760,Sheet2!$B$2:$G$588,6,FALSE),0)</f>
        <v>5865</v>
      </c>
      <c r="P3760" t="s">
        <v>92</v>
      </c>
      <c r="Q3760" s="2">
        <v>0.31206132489999999</v>
      </c>
      <c r="R3760" s="3">
        <v>0.25</v>
      </c>
      <c r="U3760" s="22">
        <f t="shared" si="338"/>
        <v>0.25</v>
      </c>
      <c r="V3760" s="10">
        <f t="shared" si="339"/>
        <v>6.25</v>
      </c>
      <c r="W3760" s="24">
        <f t="shared" si="340"/>
        <v>6.25</v>
      </c>
    </row>
    <row r="3761" spans="1:23" x14ac:dyDescent="0.3">
      <c r="A3761" t="s">
        <v>17</v>
      </c>
      <c r="B3761" t="s">
        <v>11026</v>
      </c>
      <c r="C3761" t="s">
        <v>11027</v>
      </c>
      <c r="D3761" t="s">
        <v>11032</v>
      </c>
      <c r="E3761" t="s">
        <v>11033</v>
      </c>
      <c r="F3761">
        <v>0.33</v>
      </c>
      <c r="G3761" s="2">
        <v>0</v>
      </c>
      <c r="H3761" s="4">
        <v>0.88460000000000005</v>
      </c>
      <c r="I3761" s="4">
        <v>0.65439999999999998</v>
      </c>
      <c r="J3761" s="7">
        <v>23</v>
      </c>
      <c r="K3761" s="7">
        <v>8</v>
      </c>
      <c r="L3761" s="3">
        <v>0.73970000000000002</v>
      </c>
      <c r="M3761" s="5">
        <v>1.1642397099999999</v>
      </c>
      <c r="N3761" s="6">
        <v>0.75</v>
      </c>
      <c r="O3761" s="8">
        <f>IFERROR(VLOOKUP(C3761,Sheet2!$B$2:$G$588,6,FALSE),0)</f>
        <v>5865</v>
      </c>
      <c r="P3761" t="s">
        <v>22</v>
      </c>
      <c r="Q3761" s="2">
        <v>0.35580276779999997</v>
      </c>
      <c r="R3761" s="3">
        <v>0.32999999999999902</v>
      </c>
      <c r="U3761" s="22">
        <f t="shared" si="338"/>
        <v>0.32999999999999902</v>
      </c>
      <c r="V3761" s="10">
        <f t="shared" si="339"/>
        <v>7.5899999999999777</v>
      </c>
      <c r="W3761" s="24">
        <f t="shared" si="340"/>
        <v>7.5899999999999777</v>
      </c>
    </row>
    <row r="3762" spans="1:23" x14ac:dyDescent="0.3">
      <c r="A3762" t="s">
        <v>17</v>
      </c>
      <c r="B3762" t="s">
        <v>11026</v>
      </c>
      <c r="C3762" t="s">
        <v>11027</v>
      </c>
      <c r="D3762" t="s">
        <v>11064</v>
      </c>
      <c r="E3762" t="s">
        <v>11065</v>
      </c>
      <c r="F3762">
        <v>0.33</v>
      </c>
      <c r="G3762" s="2">
        <v>0</v>
      </c>
      <c r="H3762" s="4">
        <v>1.3741000000000001</v>
      </c>
      <c r="I3762" s="4">
        <v>0.6129</v>
      </c>
      <c r="J3762" s="7">
        <v>22</v>
      </c>
      <c r="K3762" s="7">
        <v>7</v>
      </c>
      <c r="L3762" s="3">
        <v>0.44600000000000001</v>
      </c>
      <c r="M3762" s="5">
        <v>1.21533621</v>
      </c>
      <c r="N3762" s="6">
        <v>0.75</v>
      </c>
      <c r="O3762" s="8">
        <f>IFERROR(VLOOKUP(C3762,Sheet2!$B$2:$G$588,6,FALSE),0)</f>
        <v>5865</v>
      </c>
      <c r="P3762" t="s">
        <v>22</v>
      </c>
      <c r="Q3762" s="2">
        <v>0.38288681340000003</v>
      </c>
      <c r="R3762" s="3">
        <v>0.33</v>
      </c>
      <c r="U3762" s="22">
        <f t="shared" si="338"/>
        <v>0.33</v>
      </c>
      <c r="V3762" s="10">
        <f t="shared" si="339"/>
        <v>7.2600000000000007</v>
      </c>
      <c r="W3762" s="24">
        <f t="shared" si="340"/>
        <v>7.2600000000000007</v>
      </c>
    </row>
    <row r="3763" spans="1:23" x14ac:dyDescent="0.3">
      <c r="A3763" t="s">
        <v>17</v>
      </c>
      <c r="B3763" t="s">
        <v>11026</v>
      </c>
      <c r="C3763" t="s">
        <v>11027</v>
      </c>
      <c r="D3763" t="s">
        <v>11052</v>
      </c>
      <c r="E3763" t="s">
        <v>11053</v>
      </c>
      <c r="F3763">
        <v>0.3</v>
      </c>
      <c r="G3763" s="2">
        <v>0</v>
      </c>
      <c r="H3763" s="4">
        <v>3.6286</v>
      </c>
      <c r="I3763" s="4">
        <v>0.65910000000000002</v>
      </c>
      <c r="J3763" s="7">
        <v>21</v>
      </c>
      <c r="K3763" s="7">
        <v>6</v>
      </c>
      <c r="L3763" s="3">
        <v>0.18160000000000001</v>
      </c>
      <c r="M3763" s="5">
        <v>1.08298472</v>
      </c>
      <c r="N3763" s="6">
        <v>0.75</v>
      </c>
      <c r="O3763" s="8">
        <f>IFERROR(VLOOKUP(C3763,Sheet2!$B$2:$G$588,6,FALSE),0)</f>
        <v>5865</v>
      </c>
      <c r="P3763" t="s">
        <v>92</v>
      </c>
      <c r="Q3763" s="2">
        <v>0.30746945269999998</v>
      </c>
      <c r="R3763" s="3">
        <v>0.3</v>
      </c>
      <c r="U3763" s="22">
        <f t="shared" si="338"/>
        <v>0.3</v>
      </c>
      <c r="V3763" s="10">
        <f t="shared" si="339"/>
        <v>6.3</v>
      </c>
      <c r="W3763" s="24">
        <f t="shared" si="340"/>
        <v>6.3</v>
      </c>
    </row>
    <row r="3764" spans="1:23" x14ac:dyDescent="0.3">
      <c r="A3764" t="s">
        <v>17</v>
      </c>
      <c r="B3764" t="s">
        <v>11026</v>
      </c>
      <c r="C3764" t="s">
        <v>11027</v>
      </c>
      <c r="D3764" t="s">
        <v>11062</v>
      </c>
      <c r="E3764" t="s">
        <v>11063</v>
      </c>
      <c r="F3764">
        <v>0.25</v>
      </c>
      <c r="G3764" s="2">
        <v>0</v>
      </c>
      <c r="H3764" s="4">
        <v>1.1910000000000001</v>
      </c>
      <c r="I3764" s="4">
        <v>0.52459999999999996</v>
      </c>
      <c r="J3764" s="7">
        <v>17</v>
      </c>
      <c r="K3764" s="7">
        <v>4</v>
      </c>
      <c r="L3764" s="3">
        <v>0.44040000000000001</v>
      </c>
      <c r="M3764" s="5">
        <v>1.05543301</v>
      </c>
      <c r="N3764" s="6">
        <v>0.75</v>
      </c>
      <c r="O3764" s="8">
        <f>IFERROR(VLOOKUP(C3764,Sheet2!$B$2:$G$588,6,FALSE),0)</f>
        <v>5865</v>
      </c>
      <c r="P3764" t="s">
        <v>92</v>
      </c>
      <c r="Q3764" s="2">
        <v>0.28939118320000001</v>
      </c>
      <c r="R3764" s="3">
        <v>0.25</v>
      </c>
      <c r="U3764" s="22">
        <f t="shared" si="338"/>
        <v>0.25</v>
      </c>
      <c r="V3764" s="10">
        <f t="shared" si="339"/>
        <v>4.25</v>
      </c>
      <c r="W3764" s="24">
        <f t="shared" si="340"/>
        <v>4.25</v>
      </c>
    </row>
    <row r="3765" spans="1:23" x14ac:dyDescent="0.3">
      <c r="A3765" t="s">
        <v>17</v>
      </c>
      <c r="B3765" t="s">
        <v>11026</v>
      </c>
      <c r="C3765" t="s">
        <v>11027</v>
      </c>
      <c r="D3765" t="s">
        <v>11040</v>
      </c>
      <c r="E3765" t="s">
        <v>11041</v>
      </c>
      <c r="F3765">
        <v>0.25</v>
      </c>
      <c r="G3765" s="2">
        <v>0</v>
      </c>
      <c r="H3765" s="4">
        <v>1.3824000000000001</v>
      </c>
      <c r="I3765" s="4">
        <v>0.46160000000000001</v>
      </c>
      <c r="J3765" s="7">
        <v>16</v>
      </c>
      <c r="K3765" s="7">
        <v>4</v>
      </c>
      <c r="L3765" s="3">
        <v>0.33389999999999997</v>
      </c>
      <c r="M3765" s="5">
        <v>1.1303728900000001</v>
      </c>
      <c r="N3765" s="6">
        <v>0.75</v>
      </c>
      <c r="O3765" s="8">
        <f>IFERROR(VLOOKUP(C3765,Sheet2!$B$2:$G$588,6,FALSE),0)</f>
        <v>5865</v>
      </c>
      <c r="P3765" t="s">
        <v>92</v>
      </c>
      <c r="Q3765" s="2">
        <v>0.3365021353</v>
      </c>
      <c r="R3765" s="3">
        <v>0.25</v>
      </c>
      <c r="U3765" s="22">
        <f t="shared" si="338"/>
        <v>0.25</v>
      </c>
      <c r="V3765" s="10">
        <f t="shared" si="339"/>
        <v>4</v>
      </c>
      <c r="W3765" s="24">
        <f t="shared" si="340"/>
        <v>4</v>
      </c>
    </row>
    <row r="3766" spans="1:23" x14ac:dyDescent="0.3">
      <c r="A3766" t="s">
        <v>17</v>
      </c>
      <c r="B3766" t="s">
        <v>11026</v>
      </c>
      <c r="C3766" t="s">
        <v>11027</v>
      </c>
      <c r="D3766" t="s">
        <v>11046</v>
      </c>
      <c r="E3766" t="s">
        <v>11047</v>
      </c>
      <c r="F3766">
        <v>0.25</v>
      </c>
      <c r="G3766" s="2">
        <v>0</v>
      </c>
      <c r="H3766" s="4">
        <v>1.5633999999999999</v>
      </c>
      <c r="I3766" s="4">
        <v>0.42409999999999998</v>
      </c>
      <c r="J3766" s="7">
        <v>14</v>
      </c>
      <c r="K3766" s="7">
        <v>4</v>
      </c>
      <c r="L3766" s="3">
        <v>0.27129999999999999</v>
      </c>
      <c r="M3766" s="5">
        <v>1.13280566</v>
      </c>
      <c r="N3766" s="6">
        <v>0.75</v>
      </c>
      <c r="O3766" s="8">
        <f>IFERROR(VLOOKUP(C3766,Sheet2!$B$2:$G$588,6,FALSE),0)</f>
        <v>5865</v>
      </c>
      <c r="P3766" t="s">
        <v>92</v>
      </c>
      <c r="Q3766" s="2">
        <v>0.33792703590000001</v>
      </c>
      <c r="R3766" s="3">
        <v>0.25</v>
      </c>
      <c r="U3766" s="22">
        <f t="shared" si="338"/>
        <v>0.25</v>
      </c>
      <c r="V3766" s="10">
        <f t="shared" si="339"/>
        <v>3.5</v>
      </c>
      <c r="W3766" s="24">
        <f t="shared" si="340"/>
        <v>3.5</v>
      </c>
    </row>
    <row r="3767" spans="1:23" x14ac:dyDescent="0.3">
      <c r="A3767" t="s">
        <v>17</v>
      </c>
      <c r="B3767" t="s">
        <v>11026</v>
      </c>
      <c r="C3767" t="s">
        <v>11027</v>
      </c>
      <c r="D3767" t="s">
        <v>11044</v>
      </c>
      <c r="E3767" t="s">
        <v>11045</v>
      </c>
      <c r="F3767">
        <v>0.33</v>
      </c>
      <c r="G3767" s="2">
        <v>0</v>
      </c>
      <c r="H3767" s="4">
        <v>1.8894</v>
      </c>
      <c r="I3767" s="4">
        <v>0.50409999999999999</v>
      </c>
      <c r="J3767" s="7">
        <v>13</v>
      </c>
      <c r="K3767" s="7">
        <v>2</v>
      </c>
      <c r="L3767" s="3">
        <v>0.26679999999999998</v>
      </c>
      <c r="M3767" s="5">
        <v>0.83831113999999995</v>
      </c>
      <c r="N3767" s="6">
        <v>0.75</v>
      </c>
      <c r="O3767" s="8">
        <f>IFERROR(VLOOKUP(C3767,Sheet2!$B$2:$G$588,6,FALSE),0)</f>
        <v>5865</v>
      </c>
      <c r="P3767" t="s">
        <v>22</v>
      </c>
      <c r="Q3767" s="2">
        <v>0.1053441049</v>
      </c>
      <c r="R3767" s="3">
        <v>0.105344104921579</v>
      </c>
      <c r="U3767" s="22">
        <f t="shared" si="338"/>
        <v>0.105344104921579</v>
      </c>
      <c r="V3767" s="10">
        <f t="shared" si="339"/>
        <v>1.369473363980527</v>
      </c>
      <c r="W3767" s="24">
        <f t="shared" si="340"/>
        <v>1.369473363980527</v>
      </c>
    </row>
    <row r="3768" spans="1:23" hidden="1" x14ac:dyDescent="0.3">
      <c r="A3768" s="27" t="s">
        <v>33</v>
      </c>
      <c r="B3768" s="27" t="s">
        <v>5519</v>
      </c>
      <c r="C3768" s="27" t="s">
        <v>5520</v>
      </c>
      <c r="D3768" t="s">
        <v>34</v>
      </c>
      <c r="E3768" s="27"/>
      <c r="F3768">
        <v>0.29830000000000001</v>
      </c>
      <c r="G3768" s="28">
        <v>0.70909549000000005</v>
      </c>
      <c r="H3768" s="4">
        <v>1213.1439</v>
      </c>
      <c r="I3768" s="4">
        <v>132.36199999999999</v>
      </c>
      <c r="J3768" s="7">
        <v>5720</v>
      </c>
      <c r="K3768" s="7">
        <v>1706</v>
      </c>
      <c r="L3768" s="29">
        <v>0.1091</v>
      </c>
      <c r="M3768" s="30">
        <v>1.44042593</v>
      </c>
      <c r="N3768" s="31">
        <v>0.47702699999999998</v>
      </c>
      <c r="O3768" s="32">
        <f>IFERROR(VLOOKUP(C3768,Sheet2!$B$2:$G$588,6,FALSE),0)</f>
        <v>5720</v>
      </c>
      <c r="P3768" s="27"/>
      <c r="Q3768" s="28">
        <v>0.66882920560000003</v>
      </c>
      <c r="R3768" s="29">
        <v>0.29834732200632402</v>
      </c>
      <c r="S3768" s="29"/>
      <c r="T3768" s="28"/>
      <c r="U3768" s="29" t="str">
        <f t="shared" si="338"/>
        <v/>
      </c>
      <c r="V3768" s="30" t="str">
        <f t="shared" si="339"/>
        <v/>
      </c>
      <c r="W3768" s="33">
        <f t="shared" si="340"/>
        <v>1706.2499999999984</v>
      </c>
    </row>
    <row r="3769" spans="1:23" x14ac:dyDescent="0.3">
      <c r="A3769" t="s">
        <v>17</v>
      </c>
      <c r="B3769" t="s">
        <v>5519</v>
      </c>
      <c r="C3769" t="s">
        <v>5520</v>
      </c>
      <c r="D3769" t="s">
        <v>5547</v>
      </c>
      <c r="E3769" t="s">
        <v>5548</v>
      </c>
      <c r="F3769">
        <v>0.3</v>
      </c>
      <c r="G3769" s="2">
        <v>1</v>
      </c>
      <c r="H3769" s="4">
        <v>92.678100000000001</v>
      </c>
      <c r="I3769" s="4">
        <v>12.723000000000001</v>
      </c>
      <c r="J3769" s="7">
        <v>860</v>
      </c>
      <c r="K3769" s="7">
        <v>258</v>
      </c>
      <c r="L3769" s="3">
        <v>0.13730000000000001</v>
      </c>
      <c r="M3769" s="5">
        <v>2.2518363799999999</v>
      </c>
      <c r="N3769" s="6">
        <v>0.5</v>
      </c>
      <c r="O3769" s="8">
        <f>IFERROR(VLOOKUP(C3769,Sheet2!$B$2:$G$588,6,FALSE),0)</f>
        <v>5720</v>
      </c>
      <c r="P3769" t="s">
        <v>92</v>
      </c>
      <c r="Q3769" s="2">
        <v>0.77795900090000003</v>
      </c>
      <c r="R3769" s="3">
        <v>0.29999999999999899</v>
      </c>
      <c r="S3769" s="3" t="str">
        <f t="shared" ref="S3769:S3770" si="342">IF(R3769+0.01&lt;Q3769,"Y","")</f>
        <v>Y</v>
      </c>
      <c r="T3769" s="2"/>
      <c r="U3769" s="22">
        <f t="shared" si="338"/>
        <v>0.29999999999999899</v>
      </c>
      <c r="V3769" s="10">
        <f t="shared" si="339"/>
        <v>257.99999999999915</v>
      </c>
      <c r="W3769" s="24">
        <f t="shared" si="340"/>
        <v>257.99999999999915</v>
      </c>
    </row>
    <row r="3770" spans="1:23" x14ac:dyDescent="0.3">
      <c r="A3770" t="s">
        <v>17</v>
      </c>
      <c r="B3770" t="s">
        <v>5519</v>
      </c>
      <c r="C3770" t="s">
        <v>5520</v>
      </c>
      <c r="D3770" t="s">
        <v>5543</v>
      </c>
      <c r="E3770" t="s">
        <v>5544</v>
      </c>
      <c r="F3770">
        <v>0.3</v>
      </c>
      <c r="G3770" s="2">
        <v>1</v>
      </c>
      <c r="H3770" s="4">
        <v>106.6395</v>
      </c>
      <c r="I3770" s="4">
        <v>15.203900000000001</v>
      </c>
      <c r="J3770" s="7">
        <v>792</v>
      </c>
      <c r="K3770" s="7">
        <v>238</v>
      </c>
      <c r="L3770" s="3">
        <v>0.1426</v>
      </c>
      <c r="M3770" s="5">
        <v>1.7372182899999999</v>
      </c>
      <c r="N3770" s="6">
        <v>0.3</v>
      </c>
      <c r="O3770" s="8">
        <f>IFERROR(VLOOKUP(C3770,Sheet2!$B$2:$G$588,6,FALSE),0)</f>
        <v>5720</v>
      </c>
      <c r="P3770" t="s">
        <v>92</v>
      </c>
      <c r="Q3770" s="2">
        <v>0.82731013080000004</v>
      </c>
      <c r="R3770" s="3">
        <v>0.3</v>
      </c>
      <c r="S3770" s="3" t="str">
        <f t="shared" si="342"/>
        <v>Y</v>
      </c>
      <c r="T3770" s="2"/>
      <c r="U3770" s="22">
        <f t="shared" si="338"/>
        <v>0.3</v>
      </c>
      <c r="V3770" s="10">
        <f t="shared" si="339"/>
        <v>237.6</v>
      </c>
      <c r="W3770" s="24">
        <f t="shared" si="340"/>
        <v>237.6</v>
      </c>
    </row>
    <row r="3771" spans="1:23" x14ac:dyDescent="0.3">
      <c r="A3771" t="s">
        <v>17</v>
      </c>
      <c r="B3771" t="s">
        <v>5519</v>
      </c>
      <c r="C3771" t="s">
        <v>5520</v>
      </c>
      <c r="D3771" t="s">
        <v>5531</v>
      </c>
      <c r="E3771" t="s">
        <v>5532</v>
      </c>
      <c r="F3771">
        <v>0.3</v>
      </c>
      <c r="G3771" s="2">
        <v>0</v>
      </c>
      <c r="H3771" s="4">
        <v>242.33340000000001</v>
      </c>
      <c r="I3771" s="4">
        <v>12.1906</v>
      </c>
      <c r="J3771" s="7">
        <v>698</v>
      </c>
      <c r="K3771" s="7">
        <v>209</v>
      </c>
      <c r="L3771" s="3">
        <v>5.0299999999999997E-2</v>
      </c>
      <c r="M3771" s="5">
        <v>1.9076012600000001</v>
      </c>
      <c r="N3771" s="6">
        <v>0.5</v>
      </c>
      <c r="O3771" s="8">
        <f>IFERROR(VLOOKUP(C3771,Sheet2!$B$2:$G$588,6,FALSE),0)</f>
        <v>5720</v>
      </c>
      <c r="P3771" t="s">
        <v>92</v>
      </c>
      <c r="Q3771" s="2">
        <v>0.73789071669999995</v>
      </c>
      <c r="R3771" s="3">
        <v>0.3</v>
      </c>
      <c r="U3771" s="22">
        <f t="shared" si="338"/>
        <v>0.3</v>
      </c>
      <c r="V3771" s="10">
        <f t="shared" si="339"/>
        <v>209.4</v>
      </c>
      <c r="W3771" s="24">
        <f t="shared" si="340"/>
        <v>209.4</v>
      </c>
    </row>
    <row r="3772" spans="1:23" x14ac:dyDescent="0.3">
      <c r="A3772" t="s">
        <v>17</v>
      </c>
      <c r="B3772" t="s">
        <v>5519</v>
      </c>
      <c r="C3772" t="s">
        <v>5520</v>
      </c>
      <c r="D3772" t="s">
        <v>5549</v>
      </c>
      <c r="E3772" t="s">
        <v>5550</v>
      </c>
      <c r="F3772">
        <v>0.3</v>
      </c>
      <c r="G3772" s="2">
        <v>0</v>
      </c>
      <c r="H3772" s="4">
        <v>215.31739999999999</v>
      </c>
      <c r="I3772" s="4">
        <v>12.078099999999999</v>
      </c>
      <c r="J3772" s="7">
        <v>677</v>
      </c>
      <c r="K3772" s="7">
        <v>203</v>
      </c>
      <c r="L3772" s="3">
        <v>5.6099999999999997E-2</v>
      </c>
      <c r="M3772" s="5">
        <v>1.8697095699999999</v>
      </c>
      <c r="N3772" s="6">
        <v>0.5</v>
      </c>
      <c r="O3772" s="8">
        <f>IFERROR(VLOOKUP(C3772,Sheet2!$B$2:$G$588,6,FALSE),0)</f>
        <v>5720</v>
      </c>
      <c r="P3772" t="s">
        <v>92</v>
      </c>
      <c r="Q3772" s="2">
        <v>0.73257878740000004</v>
      </c>
      <c r="R3772" s="3">
        <v>0.3</v>
      </c>
      <c r="U3772" s="22">
        <f t="shared" si="338"/>
        <v>0.3</v>
      </c>
      <c r="V3772" s="10">
        <f t="shared" si="339"/>
        <v>203.1</v>
      </c>
      <c r="W3772" s="24">
        <f t="shared" si="340"/>
        <v>203.1</v>
      </c>
    </row>
    <row r="3773" spans="1:23" x14ac:dyDescent="0.3">
      <c r="A3773" t="s">
        <v>17</v>
      </c>
      <c r="B3773" t="s">
        <v>5519</v>
      </c>
      <c r="C3773" t="s">
        <v>5520</v>
      </c>
      <c r="D3773" t="s">
        <v>5529</v>
      </c>
      <c r="E3773" t="s">
        <v>5530</v>
      </c>
      <c r="F3773">
        <v>0.3</v>
      </c>
      <c r="G3773" s="2">
        <v>1</v>
      </c>
      <c r="H3773" s="4">
        <v>33.002400000000002</v>
      </c>
      <c r="I3773" s="4">
        <v>6.4401000000000002</v>
      </c>
      <c r="J3773" s="7">
        <v>295</v>
      </c>
      <c r="K3773" s="7">
        <v>89</v>
      </c>
      <c r="L3773" s="3">
        <v>0.1951</v>
      </c>
      <c r="M3773" s="5">
        <v>1.52924292</v>
      </c>
      <c r="N3773" s="6">
        <v>0.5</v>
      </c>
      <c r="O3773" s="8">
        <f>IFERROR(VLOOKUP(C3773,Sheet2!$B$2:$G$588,6,FALSE),0)</f>
        <v>5720</v>
      </c>
      <c r="P3773" t="s">
        <v>92</v>
      </c>
      <c r="Q3773" s="2">
        <v>0.6730408269</v>
      </c>
      <c r="R3773" s="3">
        <v>0.3</v>
      </c>
      <c r="S3773" s="3" t="str">
        <f t="shared" ref="S3773:S3783" si="343">IF(R3773+0.01&lt;Q3773,"Y","")</f>
        <v>Y</v>
      </c>
      <c r="T3773" s="2"/>
      <c r="U3773" s="22">
        <f t="shared" si="338"/>
        <v>0.3</v>
      </c>
      <c r="V3773" s="10">
        <f t="shared" si="339"/>
        <v>88.5</v>
      </c>
      <c r="W3773" s="24">
        <f t="shared" si="340"/>
        <v>88.5</v>
      </c>
    </row>
    <row r="3774" spans="1:23" x14ac:dyDescent="0.3">
      <c r="A3774" t="s">
        <v>17</v>
      </c>
      <c r="B3774" t="s">
        <v>5519</v>
      </c>
      <c r="C3774" t="s">
        <v>5520</v>
      </c>
      <c r="D3774" t="s">
        <v>5557</v>
      </c>
      <c r="E3774" t="s">
        <v>5558</v>
      </c>
      <c r="F3774">
        <v>0.3</v>
      </c>
      <c r="G3774" s="2">
        <v>1</v>
      </c>
      <c r="H3774" s="4">
        <v>35.209899999999998</v>
      </c>
      <c r="I3774" s="4">
        <v>8.7515999999999998</v>
      </c>
      <c r="J3774" s="7">
        <v>243</v>
      </c>
      <c r="K3774" s="7">
        <v>73</v>
      </c>
      <c r="L3774" s="3">
        <v>0.24859999999999999</v>
      </c>
      <c r="M3774" s="5">
        <v>0.92423564999999996</v>
      </c>
      <c r="N3774" s="6">
        <v>0.5</v>
      </c>
      <c r="O3774" s="8">
        <f>IFERROR(VLOOKUP(C3774,Sheet2!$B$2:$G$588,6,FALSE),0)</f>
        <v>5720</v>
      </c>
      <c r="P3774" t="s">
        <v>92</v>
      </c>
      <c r="Q3774" s="2">
        <v>0.45901242679999998</v>
      </c>
      <c r="R3774" s="3">
        <v>0.3</v>
      </c>
      <c r="S3774" s="3" t="str">
        <f t="shared" si="343"/>
        <v>Y</v>
      </c>
      <c r="T3774" s="2"/>
      <c r="U3774" s="22">
        <f t="shared" si="338"/>
        <v>0.3</v>
      </c>
      <c r="V3774" s="10">
        <f t="shared" si="339"/>
        <v>72.899999999999991</v>
      </c>
      <c r="W3774" s="24">
        <f t="shared" si="340"/>
        <v>72.899999999999991</v>
      </c>
    </row>
    <row r="3775" spans="1:23" x14ac:dyDescent="0.3">
      <c r="A3775" t="s">
        <v>17</v>
      </c>
      <c r="B3775" t="s">
        <v>5519</v>
      </c>
      <c r="C3775" t="s">
        <v>5520</v>
      </c>
      <c r="D3775" t="s">
        <v>5521</v>
      </c>
      <c r="E3775" t="s">
        <v>5522</v>
      </c>
      <c r="F3775">
        <v>0.3</v>
      </c>
      <c r="G3775" s="2">
        <v>1</v>
      </c>
      <c r="H3775" s="4">
        <v>27.942499999999999</v>
      </c>
      <c r="I3775" s="4">
        <v>5.3587999999999996</v>
      </c>
      <c r="J3775" s="7">
        <v>241</v>
      </c>
      <c r="K3775" s="7">
        <v>72</v>
      </c>
      <c r="L3775" s="3">
        <v>0.1918</v>
      </c>
      <c r="M3775" s="5">
        <v>1.4992362299999999</v>
      </c>
      <c r="N3775" s="6">
        <v>0.5</v>
      </c>
      <c r="O3775" s="8">
        <f>IFERROR(VLOOKUP(C3775,Sheet2!$B$2:$G$588,6,FALSE),0)</f>
        <v>5720</v>
      </c>
      <c r="P3775" t="s">
        <v>92</v>
      </c>
      <c r="Q3775" s="2">
        <v>0.66649685449999996</v>
      </c>
      <c r="R3775" s="3">
        <v>0.3</v>
      </c>
      <c r="S3775" s="3" t="str">
        <f t="shared" si="343"/>
        <v>Y</v>
      </c>
      <c r="T3775" s="2"/>
      <c r="U3775" s="22">
        <f t="shared" si="338"/>
        <v>0.3</v>
      </c>
      <c r="V3775" s="10">
        <f t="shared" si="339"/>
        <v>72.3</v>
      </c>
      <c r="W3775" s="24">
        <f t="shared" si="340"/>
        <v>72.3</v>
      </c>
    </row>
    <row r="3776" spans="1:23" x14ac:dyDescent="0.3">
      <c r="A3776" t="s">
        <v>17</v>
      </c>
      <c r="B3776" t="s">
        <v>5519</v>
      </c>
      <c r="C3776" t="s">
        <v>5520</v>
      </c>
      <c r="D3776" t="s">
        <v>5545</v>
      </c>
      <c r="E3776" t="s">
        <v>5546</v>
      </c>
      <c r="F3776">
        <v>0.3</v>
      </c>
      <c r="G3776" s="2">
        <v>1</v>
      </c>
      <c r="H3776" s="4">
        <v>41.937899999999999</v>
      </c>
      <c r="I3776" s="4">
        <v>6.9810999999999996</v>
      </c>
      <c r="J3776" s="7">
        <v>231</v>
      </c>
      <c r="K3776" s="7">
        <v>69</v>
      </c>
      <c r="L3776" s="3">
        <v>0.16650000000000001</v>
      </c>
      <c r="M3776" s="5">
        <v>1.1053440400000001</v>
      </c>
      <c r="N3776" s="6">
        <v>0.5</v>
      </c>
      <c r="O3776" s="8">
        <f>IFERROR(VLOOKUP(C3776,Sheet2!$B$2:$G$588,6,FALSE),0)</f>
        <v>5720</v>
      </c>
      <c r="P3776" t="s">
        <v>92</v>
      </c>
      <c r="Q3776" s="2">
        <v>0.54765215109999998</v>
      </c>
      <c r="R3776" s="3">
        <v>0.3</v>
      </c>
      <c r="S3776" s="3" t="str">
        <f t="shared" si="343"/>
        <v>Y</v>
      </c>
      <c r="T3776" s="2"/>
      <c r="U3776" s="22">
        <f t="shared" si="338"/>
        <v>0.3</v>
      </c>
      <c r="V3776" s="10">
        <f t="shared" si="339"/>
        <v>69.3</v>
      </c>
      <c r="W3776" s="24">
        <f t="shared" si="340"/>
        <v>69.3</v>
      </c>
    </row>
    <row r="3777" spans="1:23" x14ac:dyDescent="0.3">
      <c r="A3777" t="s">
        <v>17</v>
      </c>
      <c r="B3777" t="s">
        <v>5519</v>
      </c>
      <c r="C3777" t="s">
        <v>5520</v>
      </c>
      <c r="D3777" t="s">
        <v>5527</v>
      </c>
      <c r="E3777" t="s">
        <v>5528</v>
      </c>
      <c r="F3777">
        <v>0.3</v>
      </c>
      <c r="G3777" s="2">
        <v>1</v>
      </c>
      <c r="H3777" s="4">
        <v>33.839399999999998</v>
      </c>
      <c r="I3777" s="4">
        <v>5.5079000000000002</v>
      </c>
      <c r="J3777" s="7">
        <v>230</v>
      </c>
      <c r="K3777" s="7">
        <v>69</v>
      </c>
      <c r="L3777" s="3">
        <v>0.1628</v>
      </c>
      <c r="M3777" s="5">
        <v>1.39343544</v>
      </c>
      <c r="N3777" s="6">
        <v>0.5</v>
      </c>
      <c r="O3777" s="8">
        <f>IFERROR(VLOOKUP(C3777,Sheet2!$B$2:$G$588,6,FALSE),0)</f>
        <v>5720</v>
      </c>
      <c r="P3777" t="s">
        <v>92</v>
      </c>
      <c r="Q3777" s="2">
        <v>0.64117462020000004</v>
      </c>
      <c r="R3777" s="3">
        <v>0.3</v>
      </c>
      <c r="S3777" s="3" t="str">
        <f t="shared" si="343"/>
        <v>Y</v>
      </c>
      <c r="T3777" s="2"/>
      <c r="U3777" s="22">
        <f t="shared" si="338"/>
        <v>0.3</v>
      </c>
      <c r="V3777" s="10">
        <f t="shared" si="339"/>
        <v>69</v>
      </c>
      <c r="W3777" s="24">
        <f t="shared" si="340"/>
        <v>69</v>
      </c>
    </row>
    <row r="3778" spans="1:23" x14ac:dyDescent="0.3">
      <c r="A3778" t="s">
        <v>17</v>
      </c>
      <c r="B3778" t="s">
        <v>5519</v>
      </c>
      <c r="C3778" t="s">
        <v>5520</v>
      </c>
      <c r="D3778" t="s">
        <v>5551</v>
      </c>
      <c r="E3778" t="s">
        <v>5552</v>
      </c>
      <c r="F3778">
        <v>0.3</v>
      </c>
      <c r="G3778" s="2">
        <v>1</v>
      </c>
      <c r="H3778" s="4">
        <v>47.010599999999997</v>
      </c>
      <c r="I3778" s="4">
        <v>6.0506000000000002</v>
      </c>
      <c r="J3778" s="7">
        <v>186</v>
      </c>
      <c r="K3778" s="7">
        <v>56</v>
      </c>
      <c r="L3778" s="3">
        <v>0.12870000000000001</v>
      </c>
      <c r="M3778" s="5">
        <v>1.0221062700000001</v>
      </c>
      <c r="N3778" s="6">
        <v>0.5</v>
      </c>
      <c r="O3778" s="8">
        <f>IFERROR(VLOOKUP(C3778,Sheet2!$B$2:$G$588,6,FALSE),0)</f>
        <v>5720</v>
      </c>
      <c r="P3778" t="s">
        <v>92</v>
      </c>
      <c r="Q3778" s="2">
        <v>0.51081407599999995</v>
      </c>
      <c r="R3778" s="3">
        <v>0.29999999999999899</v>
      </c>
      <c r="S3778" s="3" t="str">
        <f t="shared" si="343"/>
        <v>Y</v>
      </c>
      <c r="T3778" s="2"/>
      <c r="U3778" s="22">
        <f t="shared" si="338"/>
        <v>0.29999999999999899</v>
      </c>
      <c r="V3778" s="10">
        <f t="shared" si="339"/>
        <v>55.799999999999812</v>
      </c>
      <c r="W3778" s="24">
        <f t="shared" si="340"/>
        <v>55.799999999999812</v>
      </c>
    </row>
    <row r="3779" spans="1:23" x14ac:dyDescent="0.3">
      <c r="A3779" t="s">
        <v>17</v>
      </c>
      <c r="B3779" t="s">
        <v>5519</v>
      </c>
      <c r="C3779" t="s">
        <v>5520</v>
      </c>
      <c r="D3779" t="s">
        <v>5533</v>
      </c>
      <c r="E3779" t="s">
        <v>5534</v>
      </c>
      <c r="F3779">
        <v>0.3</v>
      </c>
      <c r="G3779" s="2">
        <v>1</v>
      </c>
      <c r="H3779" s="4">
        <v>38.237099999999998</v>
      </c>
      <c r="I3779" s="4">
        <v>4.6143999999999998</v>
      </c>
      <c r="J3779" s="7">
        <v>182</v>
      </c>
      <c r="K3779" s="7">
        <v>55</v>
      </c>
      <c r="L3779" s="3">
        <v>0.1207</v>
      </c>
      <c r="M3779" s="5">
        <v>1.3147969799999999</v>
      </c>
      <c r="N3779" s="6">
        <v>0.5</v>
      </c>
      <c r="O3779" s="8">
        <f>IFERROR(VLOOKUP(C3779,Sheet2!$B$2:$G$588,6,FALSE),0)</f>
        <v>5720</v>
      </c>
      <c r="P3779" t="s">
        <v>92</v>
      </c>
      <c r="Q3779" s="2">
        <v>0.61971315279999994</v>
      </c>
      <c r="R3779" s="3">
        <v>0.3</v>
      </c>
      <c r="S3779" s="3" t="str">
        <f t="shared" si="343"/>
        <v>Y</v>
      </c>
      <c r="T3779" s="2"/>
      <c r="U3779" s="22">
        <f t="shared" si="338"/>
        <v>0.3</v>
      </c>
      <c r="V3779" s="10">
        <f t="shared" si="339"/>
        <v>54.6</v>
      </c>
      <c r="W3779" s="24">
        <f t="shared" si="340"/>
        <v>54.6</v>
      </c>
    </row>
    <row r="3780" spans="1:23" x14ac:dyDescent="0.3">
      <c r="A3780" t="s">
        <v>17</v>
      </c>
      <c r="B3780" t="s">
        <v>5519</v>
      </c>
      <c r="C3780" t="s">
        <v>5520</v>
      </c>
      <c r="D3780" t="s">
        <v>5537</v>
      </c>
      <c r="E3780" t="s">
        <v>5538</v>
      </c>
      <c r="F3780">
        <v>0.3</v>
      </c>
      <c r="G3780" s="2">
        <v>1</v>
      </c>
      <c r="H3780" s="4">
        <v>41.2592</v>
      </c>
      <c r="I3780" s="4">
        <v>5.8148999999999997</v>
      </c>
      <c r="J3780" s="7">
        <v>172</v>
      </c>
      <c r="K3780" s="7">
        <v>52</v>
      </c>
      <c r="L3780" s="3">
        <v>0.1409</v>
      </c>
      <c r="M3780" s="5">
        <v>0.98664766999999998</v>
      </c>
      <c r="N3780" s="6">
        <v>0.5</v>
      </c>
      <c r="O3780" s="8">
        <f>IFERROR(VLOOKUP(C3780,Sheet2!$B$2:$G$588,6,FALSE),0)</f>
        <v>5720</v>
      </c>
      <c r="P3780" t="s">
        <v>92</v>
      </c>
      <c r="Q3780" s="2">
        <v>0.49323348519999999</v>
      </c>
      <c r="R3780" s="3">
        <v>0.3</v>
      </c>
      <c r="S3780" s="3" t="str">
        <f t="shared" si="343"/>
        <v>Y</v>
      </c>
      <c r="T3780" s="2"/>
      <c r="U3780" s="22">
        <f t="shared" si="338"/>
        <v>0.3</v>
      </c>
      <c r="V3780" s="10">
        <f t="shared" si="339"/>
        <v>51.6</v>
      </c>
      <c r="W3780" s="24">
        <f t="shared" si="340"/>
        <v>51.6</v>
      </c>
    </row>
    <row r="3781" spans="1:23" x14ac:dyDescent="0.3">
      <c r="A3781" t="s">
        <v>17</v>
      </c>
      <c r="B3781" t="s">
        <v>5519</v>
      </c>
      <c r="C3781" t="s">
        <v>5520</v>
      </c>
      <c r="D3781" t="s">
        <v>5553</v>
      </c>
      <c r="E3781" t="s">
        <v>5554</v>
      </c>
      <c r="F3781">
        <v>0.3</v>
      </c>
      <c r="G3781" s="2">
        <v>1</v>
      </c>
      <c r="H3781" s="4">
        <v>42.876300000000001</v>
      </c>
      <c r="I3781" s="4">
        <v>4.8655999999999997</v>
      </c>
      <c r="J3781" s="7">
        <v>169</v>
      </c>
      <c r="K3781" s="7">
        <v>51</v>
      </c>
      <c r="L3781" s="3">
        <v>0.1135</v>
      </c>
      <c r="M3781" s="5">
        <v>1.1599289500000001</v>
      </c>
      <c r="N3781" s="6">
        <v>0.5</v>
      </c>
      <c r="O3781" s="8">
        <f>IFERROR(VLOOKUP(C3781,Sheet2!$B$2:$G$588,6,FALSE),0)</f>
        <v>5720</v>
      </c>
      <c r="P3781" t="s">
        <v>92</v>
      </c>
      <c r="Q3781" s="2">
        <v>0.56893911399999997</v>
      </c>
      <c r="R3781" s="3">
        <v>0.3</v>
      </c>
      <c r="S3781" s="3" t="str">
        <f t="shared" si="343"/>
        <v>Y</v>
      </c>
      <c r="T3781" s="2"/>
      <c r="U3781" s="22">
        <f t="shared" si="338"/>
        <v>0.3</v>
      </c>
      <c r="V3781" s="10">
        <f t="shared" si="339"/>
        <v>50.699999999999996</v>
      </c>
      <c r="W3781" s="24">
        <f t="shared" si="340"/>
        <v>50.699999999999996</v>
      </c>
    </row>
    <row r="3782" spans="1:23" x14ac:dyDescent="0.3">
      <c r="A3782" t="s">
        <v>17</v>
      </c>
      <c r="B3782" t="s">
        <v>5519</v>
      </c>
      <c r="C3782" t="s">
        <v>5520</v>
      </c>
      <c r="D3782" t="s">
        <v>5535</v>
      </c>
      <c r="E3782" t="s">
        <v>5536</v>
      </c>
      <c r="F3782">
        <v>0.3</v>
      </c>
      <c r="G3782" s="2">
        <v>1</v>
      </c>
      <c r="H3782" s="4">
        <v>50.275599999999997</v>
      </c>
      <c r="I3782" s="4">
        <v>5.7877999999999998</v>
      </c>
      <c r="J3782" s="7">
        <v>163</v>
      </c>
      <c r="K3782" s="7">
        <v>49</v>
      </c>
      <c r="L3782" s="3">
        <v>0.11509999999999999</v>
      </c>
      <c r="M3782" s="5">
        <v>0.93818756000000003</v>
      </c>
      <c r="N3782" s="6">
        <v>0.5</v>
      </c>
      <c r="O3782" s="8">
        <f>IFERROR(VLOOKUP(C3782,Sheet2!$B$2:$G$588,6,FALSE),0)</f>
        <v>5720</v>
      </c>
      <c r="P3782" t="s">
        <v>92</v>
      </c>
      <c r="Q3782" s="2">
        <v>0.4670575267</v>
      </c>
      <c r="R3782" s="3">
        <v>0.29999999999999899</v>
      </c>
      <c r="S3782" s="3" t="str">
        <f t="shared" si="343"/>
        <v>Y</v>
      </c>
      <c r="T3782" s="2"/>
      <c r="U3782" s="22">
        <f t="shared" si="338"/>
        <v>0.29999999999999899</v>
      </c>
      <c r="V3782" s="10">
        <f t="shared" si="339"/>
        <v>48.899999999999835</v>
      </c>
      <c r="W3782" s="24">
        <f t="shared" si="340"/>
        <v>48.899999999999835</v>
      </c>
    </row>
    <row r="3783" spans="1:23" x14ac:dyDescent="0.3">
      <c r="A3783" t="s">
        <v>17</v>
      </c>
      <c r="B3783" t="s">
        <v>5519</v>
      </c>
      <c r="C3783" t="s">
        <v>5520</v>
      </c>
      <c r="D3783" t="s">
        <v>5525</v>
      </c>
      <c r="E3783" t="s">
        <v>5526</v>
      </c>
      <c r="F3783">
        <v>0.3</v>
      </c>
      <c r="G3783" s="2">
        <v>1</v>
      </c>
      <c r="H3783" s="4">
        <v>28.5001</v>
      </c>
      <c r="I3783" s="4">
        <v>4.1025999999999998</v>
      </c>
      <c r="J3783" s="7">
        <v>120</v>
      </c>
      <c r="K3783" s="7">
        <v>36</v>
      </c>
      <c r="L3783" s="3">
        <v>0.1439</v>
      </c>
      <c r="M3783" s="5">
        <v>0.97352183000000003</v>
      </c>
      <c r="N3783" s="6">
        <v>0.5</v>
      </c>
      <c r="O3783" s="8">
        <f>IFERROR(VLOOKUP(C3783,Sheet2!$B$2:$G$588,6,FALSE),0)</f>
        <v>5720</v>
      </c>
      <c r="P3783" t="s">
        <v>92</v>
      </c>
      <c r="Q3783" s="2">
        <v>0.48640083560000003</v>
      </c>
      <c r="R3783" s="3">
        <v>0.3</v>
      </c>
      <c r="S3783" s="3" t="str">
        <f t="shared" si="343"/>
        <v>Y</v>
      </c>
      <c r="T3783" s="2"/>
      <c r="U3783" s="22">
        <f t="shared" si="338"/>
        <v>0.3</v>
      </c>
      <c r="V3783" s="10">
        <f t="shared" si="339"/>
        <v>36</v>
      </c>
      <c r="W3783" s="24">
        <f t="shared" si="340"/>
        <v>36</v>
      </c>
    </row>
    <row r="3784" spans="1:23" x14ac:dyDescent="0.3">
      <c r="A3784" t="s">
        <v>17</v>
      </c>
      <c r="B3784" t="s">
        <v>5519</v>
      </c>
      <c r="C3784" t="s">
        <v>5520</v>
      </c>
      <c r="D3784" t="s">
        <v>5559</v>
      </c>
      <c r="E3784" t="s">
        <v>5560</v>
      </c>
      <c r="F3784">
        <v>0.3</v>
      </c>
      <c r="G3784" s="2">
        <v>0</v>
      </c>
      <c r="H3784" s="4">
        <v>23.303999999999998</v>
      </c>
      <c r="I3784" s="4">
        <v>4.0476000000000001</v>
      </c>
      <c r="J3784" s="7">
        <v>114</v>
      </c>
      <c r="K3784" s="7">
        <v>34</v>
      </c>
      <c r="L3784" s="3">
        <v>0.17369999999999999</v>
      </c>
      <c r="M3784" s="5">
        <v>0.94134505000000002</v>
      </c>
      <c r="N3784" s="6">
        <v>0.5</v>
      </c>
      <c r="O3784" s="8">
        <f>IFERROR(VLOOKUP(C3784,Sheet2!$B$2:$G$588,6,FALSE),0)</f>
        <v>5720</v>
      </c>
      <c r="P3784" t="s">
        <v>92</v>
      </c>
      <c r="Q3784" s="2">
        <v>0.46884513859999999</v>
      </c>
      <c r="R3784" s="3">
        <v>0.3</v>
      </c>
      <c r="U3784" s="22">
        <f t="shared" si="338"/>
        <v>0.3</v>
      </c>
      <c r="V3784" s="10">
        <f t="shared" si="339"/>
        <v>34.199999999999996</v>
      </c>
      <c r="W3784" s="24">
        <f t="shared" si="340"/>
        <v>34.199999999999996</v>
      </c>
    </row>
    <row r="3785" spans="1:23" x14ac:dyDescent="0.3">
      <c r="A3785" t="s">
        <v>17</v>
      </c>
      <c r="B3785" t="s">
        <v>5519</v>
      </c>
      <c r="C3785" t="s">
        <v>5520</v>
      </c>
      <c r="D3785" t="s">
        <v>5541</v>
      </c>
      <c r="E3785" t="s">
        <v>5542</v>
      </c>
      <c r="F3785">
        <v>0.25</v>
      </c>
      <c r="G3785" s="2">
        <v>0</v>
      </c>
      <c r="H3785" s="4">
        <v>24.463799999999999</v>
      </c>
      <c r="I3785" s="4">
        <v>3.4456000000000002</v>
      </c>
      <c r="J3785" s="7">
        <v>97</v>
      </c>
      <c r="K3785" s="7">
        <v>24</v>
      </c>
      <c r="L3785" s="3">
        <v>0.14080000000000001</v>
      </c>
      <c r="M3785" s="5">
        <v>0.93514375999999999</v>
      </c>
      <c r="N3785" s="6">
        <v>0.5</v>
      </c>
      <c r="O3785" s="8">
        <f>IFERROR(VLOOKUP(C3785,Sheet2!$B$2:$G$588,6,FALSE),0)</f>
        <v>5720</v>
      </c>
      <c r="P3785" t="s">
        <v>92</v>
      </c>
      <c r="Q3785" s="2">
        <v>0.46532285239999999</v>
      </c>
      <c r="R3785" s="3">
        <v>0.25</v>
      </c>
      <c r="U3785" s="22">
        <f t="shared" si="338"/>
        <v>0.25</v>
      </c>
      <c r="V3785" s="10">
        <f t="shared" si="339"/>
        <v>24.25</v>
      </c>
      <c r="W3785" s="24">
        <f t="shared" si="340"/>
        <v>24.25</v>
      </c>
    </row>
    <row r="3786" spans="1:23" x14ac:dyDescent="0.3">
      <c r="A3786" t="s">
        <v>17</v>
      </c>
      <c r="B3786" t="s">
        <v>5519</v>
      </c>
      <c r="C3786" t="s">
        <v>5520</v>
      </c>
      <c r="D3786" t="s">
        <v>5539</v>
      </c>
      <c r="E3786" t="s">
        <v>5540</v>
      </c>
      <c r="F3786">
        <v>0.25</v>
      </c>
      <c r="G3786" s="2">
        <v>1</v>
      </c>
      <c r="H3786" s="4">
        <v>29.507999999999999</v>
      </c>
      <c r="I3786" s="4">
        <v>4.0598000000000001</v>
      </c>
      <c r="J3786" s="7">
        <v>92</v>
      </c>
      <c r="K3786" s="7">
        <v>23</v>
      </c>
      <c r="L3786" s="3">
        <v>0.1376</v>
      </c>
      <c r="M3786" s="5">
        <v>0.75824550999999996</v>
      </c>
      <c r="N3786" s="6">
        <v>0.5</v>
      </c>
      <c r="O3786" s="8">
        <f>IFERROR(VLOOKUP(C3786,Sheet2!$B$2:$G$588,6,FALSE),0)</f>
        <v>5720</v>
      </c>
      <c r="P3786" t="s">
        <v>92</v>
      </c>
      <c r="Q3786" s="2">
        <v>0.34058297209999999</v>
      </c>
      <c r="R3786" s="3">
        <v>0.25</v>
      </c>
      <c r="S3786" s="3" t="str">
        <f t="shared" ref="S3786:S3787" si="344">IF(R3786+0.01&lt;Q3786,"Y","")</f>
        <v>Y</v>
      </c>
      <c r="T3786" s="2"/>
      <c r="U3786" s="22">
        <f t="shared" ref="U3786:U3849" si="345">IF(A3786="placement",IF(T3786="",R3786,T3786),"")</f>
        <v>0.25</v>
      </c>
      <c r="V3786" s="10">
        <f t="shared" ref="V3786:V3849" si="346">IF($A3786="placement",U3786*J3786,"")</f>
        <v>23</v>
      </c>
      <c r="W3786" s="24">
        <f t="shared" ref="W3786:W3849" si="347">IF($A3786="placement",V3786,IF($A3786="site",SUMIF($C:$C,$C3786,$V:$V),IF($A3786="user",SUMIF($B:$B,$B3786,$V:$V),SUM($V:$V))))</f>
        <v>23</v>
      </c>
    </row>
    <row r="3787" spans="1:23" x14ac:dyDescent="0.3">
      <c r="A3787" t="s">
        <v>17</v>
      </c>
      <c r="B3787" t="s">
        <v>5519</v>
      </c>
      <c r="C3787" t="s">
        <v>5520</v>
      </c>
      <c r="D3787" t="s">
        <v>5555</v>
      </c>
      <c r="E3787" t="s">
        <v>5556</v>
      </c>
      <c r="F3787">
        <v>0.3</v>
      </c>
      <c r="G3787" s="2">
        <v>1</v>
      </c>
      <c r="H3787" s="4">
        <v>31.620899999999999</v>
      </c>
      <c r="I3787" s="4">
        <v>2.1783999999999999</v>
      </c>
      <c r="J3787" s="7">
        <v>79</v>
      </c>
      <c r="K3787" s="7">
        <v>24</v>
      </c>
      <c r="L3787" s="3">
        <v>6.8900000000000003E-2</v>
      </c>
      <c r="M3787" s="5">
        <v>1.20941732</v>
      </c>
      <c r="N3787" s="6">
        <v>0.5</v>
      </c>
      <c r="O3787" s="8">
        <f>IFERROR(VLOOKUP(C3787,Sheet2!$B$2:$G$588,6,FALSE),0)</f>
        <v>5720</v>
      </c>
      <c r="P3787" t="s">
        <v>92</v>
      </c>
      <c r="Q3787" s="2">
        <v>0.58657777440000003</v>
      </c>
      <c r="R3787" s="3">
        <v>0.29999999999999899</v>
      </c>
      <c r="S3787" s="3" t="str">
        <f t="shared" si="344"/>
        <v>Y</v>
      </c>
      <c r="T3787" s="2"/>
      <c r="U3787" s="22">
        <f t="shared" si="345"/>
        <v>0.29999999999999899</v>
      </c>
      <c r="V3787" s="10">
        <f t="shared" si="346"/>
        <v>23.699999999999921</v>
      </c>
      <c r="W3787" s="24">
        <f t="shared" si="347"/>
        <v>23.699999999999921</v>
      </c>
    </row>
    <row r="3788" spans="1:23" x14ac:dyDescent="0.3">
      <c r="A3788" t="s">
        <v>17</v>
      </c>
      <c r="B3788" t="s">
        <v>5519</v>
      </c>
      <c r="C3788" t="s">
        <v>5520</v>
      </c>
      <c r="D3788" t="s">
        <v>5523</v>
      </c>
      <c r="E3788" t="s">
        <v>5524</v>
      </c>
      <c r="F3788">
        <v>0.3</v>
      </c>
      <c r="G3788" s="2">
        <v>0</v>
      </c>
      <c r="H3788" s="4">
        <v>27.1403</v>
      </c>
      <c r="I3788" s="4">
        <v>2.1526000000000001</v>
      </c>
      <c r="J3788" s="7">
        <v>78</v>
      </c>
      <c r="K3788" s="7">
        <v>23</v>
      </c>
      <c r="L3788" s="3">
        <v>7.9299999999999995E-2</v>
      </c>
      <c r="M3788" s="5">
        <v>1.204088</v>
      </c>
      <c r="N3788" s="6">
        <v>0.5</v>
      </c>
      <c r="O3788" s="8">
        <f>IFERROR(VLOOKUP(C3788,Sheet2!$B$2:$G$588,6,FALSE),0)</f>
        <v>5720</v>
      </c>
      <c r="P3788" t="s">
        <v>92</v>
      </c>
      <c r="Q3788" s="2">
        <v>0.58474795800000001</v>
      </c>
      <c r="R3788" s="3">
        <v>0.3</v>
      </c>
      <c r="U3788" s="22">
        <f t="shared" si="345"/>
        <v>0.3</v>
      </c>
      <c r="V3788" s="10">
        <f t="shared" si="346"/>
        <v>23.4</v>
      </c>
      <c r="W3788" s="24">
        <f t="shared" si="347"/>
        <v>23.4</v>
      </c>
    </row>
    <row r="3789" spans="1:23" hidden="1" x14ac:dyDescent="0.3">
      <c r="A3789" s="27" t="s">
        <v>33</v>
      </c>
      <c r="B3789" s="27" t="s">
        <v>3966</v>
      </c>
      <c r="C3789" s="27" t="s">
        <v>3967</v>
      </c>
      <c r="D3789" t="s">
        <v>34</v>
      </c>
      <c r="E3789" s="27"/>
      <c r="F3789">
        <v>0.3</v>
      </c>
      <c r="G3789" s="28">
        <v>1</v>
      </c>
      <c r="H3789" s="4">
        <v>1574.3873000000001</v>
      </c>
      <c r="I3789" s="4">
        <v>335.67160000000001</v>
      </c>
      <c r="J3789" s="7">
        <v>5674</v>
      </c>
      <c r="K3789" s="7">
        <v>1702</v>
      </c>
      <c r="L3789" s="29">
        <v>0.2132</v>
      </c>
      <c r="M3789" s="30">
        <v>0.56342943999999995</v>
      </c>
      <c r="N3789" s="31">
        <v>0.11</v>
      </c>
      <c r="O3789" s="32">
        <f>IFERROR(VLOOKUP(C3789,Sheet2!$B$2:$G$588,6,FALSE),0)</f>
        <v>5674</v>
      </c>
      <c r="P3789" s="27"/>
      <c r="Q3789" s="28">
        <v>0.80476703520000004</v>
      </c>
      <c r="R3789" s="29">
        <v>0.29999999999999899</v>
      </c>
      <c r="S3789" s="29"/>
      <c r="T3789" s="28"/>
      <c r="U3789" s="29" t="str">
        <f t="shared" si="345"/>
        <v/>
      </c>
      <c r="V3789" s="30" t="str">
        <f t="shared" si="346"/>
        <v/>
      </c>
      <c r="W3789" s="33">
        <f t="shared" si="347"/>
        <v>1702.5</v>
      </c>
    </row>
    <row r="3790" spans="1:23" x14ac:dyDescent="0.3">
      <c r="A3790" t="s">
        <v>17</v>
      </c>
      <c r="B3790" t="s">
        <v>3966</v>
      </c>
      <c r="C3790" t="s">
        <v>3967</v>
      </c>
      <c r="D3790" t="s">
        <v>3972</v>
      </c>
      <c r="E3790" t="s">
        <v>3973</v>
      </c>
      <c r="F3790">
        <v>0.3</v>
      </c>
      <c r="G3790" s="2">
        <v>1</v>
      </c>
      <c r="H3790" s="4">
        <v>623.86080000000004</v>
      </c>
      <c r="I3790" s="4">
        <v>133.74189999999999</v>
      </c>
      <c r="J3790" s="7">
        <v>2562</v>
      </c>
      <c r="K3790" s="7">
        <v>768</v>
      </c>
      <c r="L3790" s="3">
        <v>0.21440000000000001</v>
      </c>
      <c r="M3790" s="5">
        <v>0.63842851</v>
      </c>
      <c r="N3790" s="6">
        <v>0.11</v>
      </c>
      <c r="O3790" s="8">
        <f>IFERROR(VLOOKUP(C3790,Sheet2!$B$2:$G$588,6,FALSE),0)</f>
        <v>5674</v>
      </c>
      <c r="P3790" t="s">
        <v>22</v>
      </c>
      <c r="Q3790" s="2">
        <v>0.8277019296</v>
      </c>
      <c r="R3790" s="3">
        <v>0.3</v>
      </c>
      <c r="S3790" s="3" t="str">
        <f t="shared" ref="S3790:S3792" si="348">IF(R3790+0.01&lt;Q3790,"Y","")</f>
        <v>Y</v>
      </c>
      <c r="T3790" s="2"/>
      <c r="U3790" s="22">
        <f t="shared" si="345"/>
        <v>0.3</v>
      </c>
      <c r="V3790" s="10">
        <f t="shared" si="346"/>
        <v>768.6</v>
      </c>
      <c r="W3790" s="24">
        <f t="shared" si="347"/>
        <v>768.6</v>
      </c>
    </row>
    <row r="3791" spans="1:23" x14ac:dyDescent="0.3">
      <c r="A3791" t="s">
        <v>17</v>
      </c>
      <c r="B3791" t="s">
        <v>3966</v>
      </c>
      <c r="C3791" t="s">
        <v>3967</v>
      </c>
      <c r="D3791" t="s">
        <v>3968</v>
      </c>
      <c r="E3791" t="s">
        <v>3969</v>
      </c>
      <c r="F3791">
        <v>0.3</v>
      </c>
      <c r="G3791" s="2">
        <v>1</v>
      </c>
      <c r="H3791" s="4">
        <v>479.8723</v>
      </c>
      <c r="I3791" s="4">
        <v>87.804100000000005</v>
      </c>
      <c r="J3791" s="7">
        <v>1568</v>
      </c>
      <c r="K3791" s="7">
        <v>470</v>
      </c>
      <c r="L3791" s="3">
        <v>0.183</v>
      </c>
      <c r="M3791" s="5">
        <v>0.59516586000000005</v>
      </c>
      <c r="N3791" s="6">
        <v>0.11</v>
      </c>
      <c r="O3791" s="8">
        <f>IFERROR(VLOOKUP(C3791,Sheet2!$B$2:$G$588,6,FALSE),0)</f>
        <v>5674</v>
      </c>
      <c r="P3791" t="s">
        <v>22</v>
      </c>
      <c r="Q3791" s="2">
        <v>0.81517757089999998</v>
      </c>
      <c r="R3791" s="3">
        <v>0.3</v>
      </c>
      <c r="S3791" s="3" t="str">
        <f t="shared" si="348"/>
        <v>Y</v>
      </c>
      <c r="T3791" s="2"/>
      <c r="U3791" s="22">
        <f t="shared" si="345"/>
        <v>0.3</v>
      </c>
      <c r="V3791" s="10">
        <f t="shared" si="346"/>
        <v>470.4</v>
      </c>
      <c r="W3791" s="24">
        <f t="shared" si="347"/>
        <v>470.4</v>
      </c>
    </row>
    <row r="3792" spans="1:23" x14ac:dyDescent="0.3">
      <c r="A3792" t="s">
        <v>17</v>
      </c>
      <c r="B3792" t="s">
        <v>3966</v>
      </c>
      <c r="C3792" t="s">
        <v>3967</v>
      </c>
      <c r="D3792" t="s">
        <v>3970</v>
      </c>
      <c r="E3792" t="s">
        <v>3971</v>
      </c>
      <c r="F3792">
        <v>0.3</v>
      </c>
      <c r="G3792" s="2">
        <v>1</v>
      </c>
      <c r="H3792" s="4">
        <v>470.64729999999997</v>
      </c>
      <c r="I3792" s="4">
        <v>114.12569999999999</v>
      </c>
      <c r="J3792" s="7">
        <v>1545</v>
      </c>
      <c r="K3792" s="7">
        <v>463</v>
      </c>
      <c r="L3792" s="3">
        <v>0.24249999999999999</v>
      </c>
      <c r="M3792" s="5">
        <v>0.45112257</v>
      </c>
      <c r="N3792" s="6">
        <v>0.11</v>
      </c>
      <c r="O3792" s="8">
        <f>IFERROR(VLOOKUP(C3792,Sheet2!$B$2:$G$588,6,FALSE),0)</f>
        <v>5674</v>
      </c>
      <c r="P3792" t="s">
        <v>22</v>
      </c>
      <c r="Q3792" s="2">
        <v>0.75616383009999999</v>
      </c>
      <c r="R3792" s="3">
        <v>0.3</v>
      </c>
      <c r="S3792" s="3" t="str">
        <f t="shared" si="348"/>
        <v>Y</v>
      </c>
      <c r="T3792" s="2"/>
      <c r="U3792" s="22">
        <f t="shared" si="345"/>
        <v>0.3</v>
      </c>
      <c r="V3792" s="10">
        <f t="shared" si="346"/>
        <v>463.5</v>
      </c>
      <c r="W3792" s="24">
        <f t="shared" si="347"/>
        <v>463.5</v>
      </c>
    </row>
    <row r="3793" spans="1:23" hidden="1" x14ac:dyDescent="0.3">
      <c r="A3793" s="27" t="s">
        <v>33</v>
      </c>
      <c r="B3793" s="27" t="s">
        <v>6593</v>
      </c>
      <c r="C3793" s="27" t="s">
        <v>6594</v>
      </c>
      <c r="D3793" t="s">
        <v>34</v>
      </c>
      <c r="E3793" s="27"/>
      <c r="F3793">
        <v>0.33989999999999998</v>
      </c>
      <c r="G3793" s="28">
        <v>1</v>
      </c>
      <c r="H3793" s="4">
        <v>2225.6514000000002</v>
      </c>
      <c r="I3793" s="4">
        <v>186.73849999999999</v>
      </c>
      <c r="J3793" s="7">
        <v>5506</v>
      </c>
      <c r="K3793" s="7">
        <v>1787</v>
      </c>
      <c r="L3793" s="29">
        <v>8.3900000000000002E-2</v>
      </c>
      <c r="M3793" s="30">
        <v>0.98290664999999999</v>
      </c>
      <c r="N3793" s="31">
        <v>0.61088799999999999</v>
      </c>
      <c r="O3793" s="32">
        <f>IFERROR(VLOOKUP(C3793,Sheet2!$B$2:$G$588,6,FALSE),0)</f>
        <v>5506</v>
      </c>
      <c r="P3793" s="27"/>
      <c r="Q3793" s="28">
        <v>0.37848828550000002</v>
      </c>
      <c r="R3793" s="29">
        <v>0.33992080325921198</v>
      </c>
      <c r="S3793" s="29"/>
      <c r="T3793" s="28"/>
      <c r="U3793" s="29" t="str">
        <f t="shared" si="345"/>
        <v/>
      </c>
      <c r="V3793" s="30" t="str">
        <f t="shared" si="346"/>
        <v/>
      </c>
      <c r="W3793" s="33">
        <f t="shared" si="347"/>
        <v>1809.6304110493897</v>
      </c>
    </row>
    <row r="3794" spans="1:23" x14ac:dyDescent="0.3">
      <c r="A3794" t="s">
        <v>17</v>
      </c>
      <c r="B3794" t="s">
        <v>6593</v>
      </c>
      <c r="C3794" t="s">
        <v>6594</v>
      </c>
      <c r="D3794" t="s">
        <v>6601</v>
      </c>
      <c r="E3794" t="s">
        <v>6602</v>
      </c>
      <c r="F3794">
        <v>0.3</v>
      </c>
      <c r="G3794" s="2">
        <v>1</v>
      </c>
      <c r="H3794" s="4">
        <v>723.4</v>
      </c>
      <c r="I3794" s="4">
        <v>101.0621</v>
      </c>
      <c r="J3794" s="7">
        <v>2024</v>
      </c>
      <c r="K3794" s="7">
        <v>607</v>
      </c>
      <c r="L3794" s="3">
        <v>0.13969999999999999</v>
      </c>
      <c r="M3794" s="5">
        <v>0.66743772000000001</v>
      </c>
      <c r="N3794" s="6">
        <v>0.38</v>
      </c>
      <c r="O3794" s="8">
        <f>IFERROR(VLOOKUP(C3794,Sheet2!$B$2:$G$588,6,FALSE),0)</f>
        <v>5506</v>
      </c>
      <c r="P3794" t="s">
        <v>92</v>
      </c>
      <c r="Q3794" s="2">
        <v>0.43065848480000002</v>
      </c>
      <c r="R3794" s="3">
        <v>0.3</v>
      </c>
      <c r="S3794" s="3" t="str">
        <f t="shared" ref="S3794:S3797" si="349">IF(R3794+0.01&lt;Q3794,"Y","")</f>
        <v>Y</v>
      </c>
      <c r="T3794" s="2"/>
      <c r="U3794" s="22">
        <f t="shared" si="345"/>
        <v>0.3</v>
      </c>
      <c r="V3794" s="10">
        <f t="shared" si="346"/>
        <v>607.19999999999993</v>
      </c>
      <c r="W3794" s="24">
        <f t="shared" si="347"/>
        <v>607.19999999999993</v>
      </c>
    </row>
    <row r="3795" spans="1:23" x14ac:dyDescent="0.3">
      <c r="A3795" t="s">
        <v>17</v>
      </c>
      <c r="B3795" t="s">
        <v>6593</v>
      </c>
      <c r="C3795" t="s">
        <v>6594</v>
      </c>
      <c r="D3795" t="s">
        <v>6599</v>
      </c>
      <c r="E3795" t="s">
        <v>6600</v>
      </c>
      <c r="F3795">
        <v>0.35</v>
      </c>
      <c r="G3795" s="2">
        <v>1</v>
      </c>
      <c r="H3795" s="4">
        <v>818.08529999999996</v>
      </c>
      <c r="I3795" s="4">
        <v>26.705300000000001</v>
      </c>
      <c r="J3795" s="7">
        <v>1787</v>
      </c>
      <c r="K3795" s="7">
        <v>581</v>
      </c>
      <c r="L3795" s="3">
        <v>3.2599999999999997E-2</v>
      </c>
      <c r="M3795" s="5">
        <v>2.2310596600000001</v>
      </c>
      <c r="N3795" s="6">
        <v>1.5</v>
      </c>
      <c r="O3795" s="8">
        <f>IFERROR(VLOOKUP(C3795,Sheet2!$B$2:$G$588,6,FALSE),0)</f>
        <v>5506</v>
      </c>
      <c r="P3795" t="s">
        <v>487</v>
      </c>
      <c r="Q3795" s="2">
        <v>0.32767373919999998</v>
      </c>
      <c r="R3795" s="3">
        <v>0.32767373922117099</v>
      </c>
      <c r="S3795" s="3" t="str">
        <f t="shared" si="349"/>
        <v/>
      </c>
      <c r="T3795" s="2"/>
      <c r="U3795" s="22">
        <f t="shared" si="345"/>
        <v>0.32767373922117099</v>
      </c>
      <c r="V3795" s="10">
        <f t="shared" si="346"/>
        <v>585.55297198823257</v>
      </c>
      <c r="W3795" s="24">
        <f t="shared" si="347"/>
        <v>585.55297198823257</v>
      </c>
    </row>
    <row r="3796" spans="1:23" x14ac:dyDescent="0.3">
      <c r="A3796" t="s">
        <v>17</v>
      </c>
      <c r="B3796" t="s">
        <v>6593</v>
      </c>
      <c r="C3796" t="s">
        <v>6594</v>
      </c>
      <c r="D3796" t="s">
        <v>6597</v>
      </c>
      <c r="E3796" t="s">
        <v>6598</v>
      </c>
      <c r="F3796">
        <v>0.4</v>
      </c>
      <c r="G3796" s="2">
        <v>1</v>
      </c>
      <c r="H3796" s="4">
        <v>322.15109999999999</v>
      </c>
      <c r="I3796" s="4">
        <v>47.180199999999999</v>
      </c>
      <c r="J3796" s="7">
        <v>914</v>
      </c>
      <c r="K3796" s="7">
        <v>347</v>
      </c>
      <c r="L3796" s="3">
        <v>0.14649999999999999</v>
      </c>
      <c r="M3796" s="5">
        <v>0.64545397999999998</v>
      </c>
      <c r="N3796" s="6">
        <v>0.38</v>
      </c>
      <c r="O3796" s="8">
        <f>IFERROR(VLOOKUP(C3796,Sheet2!$B$2:$G$588,6,FALSE),0)</f>
        <v>5506</v>
      </c>
      <c r="P3796" t="s">
        <v>92</v>
      </c>
      <c r="Q3796" s="2">
        <v>0.41126709090000002</v>
      </c>
      <c r="R3796" s="3">
        <v>0.39999999999999902</v>
      </c>
      <c r="S3796" s="3" t="str">
        <f t="shared" si="349"/>
        <v>Y</v>
      </c>
      <c r="T3796" s="2"/>
      <c r="U3796" s="22">
        <f t="shared" si="345"/>
        <v>0.39999999999999902</v>
      </c>
      <c r="V3796" s="10">
        <f t="shared" si="346"/>
        <v>365.59999999999911</v>
      </c>
      <c r="W3796" s="24">
        <f t="shared" si="347"/>
        <v>365.59999999999911</v>
      </c>
    </row>
    <row r="3797" spans="1:23" x14ac:dyDescent="0.3">
      <c r="A3797" t="s">
        <v>17</v>
      </c>
      <c r="B3797" t="s">
        <v>6593</v>
      </c>
      <c r="C3797" t="s">
        <v>6594</v>
      </c>
      <c r="D3797" t="s">
        <v>6595</v>
      </c>
      <c r="E3797" t="s">
        <v>6596</v>
      </c>
      <c r="F3797">
        <v>0.35</v>
      </c>
      <c r="G3797" s="2">
        <v>1</v>
      </c>
      <c r="H3797" s="4">
        <v>362.01510000000002</v>
      </c>
      <c r="I3797" s="4">
        <v>11.790900000000001</v>
      </c>
      <c r="J3797" s="7">
        <v>782</v>
      </c>
      <c r="K3797" s="7">
        <v>251</v>
      </c>
      <c r="L3797" s="3">
        <v>3.2599999999999997E-2</v>
      </c>
      <c r="M3797" s="5">
        <v>2.2101943400000001</v>
      </c>
      <c r="N3797" s="6">
        <v>1.5</v>
      </c>
      <c r="O3797" s="8">
        <f>IFERROR(VLOOKUP(C3797,Sheet2!$B$2:$G$588,6,FALSE),0)</f>
        <v>5506</v>
      </c>
      <c r="P3797" t="s">
        <v>487</v>
      </c>
      <c r="Q3797" s="2">
        <v>0.32132664840000003</v>
      </c>
      <c r="R3797" s="3">
        <v>0.321326648415803</v>
      </c>
      <c r="S3797" s="3" t="str">
        <f t="shared" si="349"/>
        <v/>
      </c>
      <c r="T3797" s="2"/>
      <c r="U3797" s="22">
        <f t="shared" si="345"/>
        <v>0.321326648415803</v>
      </c>
      <c r="V3797" s="10">
        <f t="shared" si="346"/>
        <v>251.27743906115793</v>
      </c>
      <c r="W3797" s="24">
        <f t="shared" si="347"/>
        <v>251.27743906115793</v>
      </c>
    </row>
    <row r="3798" spans="1:23" hidden="1" x14ac:dyDescent="0.3">
      <c r="A3798" s="27" t="s">
        <v>33</v>
      </c>
      <c r="B3798" s="27" t="s">
        <v>12836</v>
      </c>
      <c r="C3798" s="27" t="s">
        <v>12837</v>
      </c>
      <c r="D3798" t="s">
        <v>34</v>
      </c>
      <c r="E3798" s="27"/>
      <c r="F3798">
        <v>0.33710000000000001</v>
      </c>
      <c r="G3798" s="28">
        <v>0.84709539</v>
      </c>
      <c r="H3798" s="4">
        <v>232.94309999999999</v>
      </c>
      <c r="I3798" s="4">
        <v>94.704899999999995</v>
      </c>
      <c r="J3798" s="7">
        <v>5436</v>
      </c>
      <c r="K3798" s="7">
        <v>1832</v>
      </c>
      <c r="L3798" s="29">
        <v>0.40660000000000002</v>
      </c>
      <c r="M3798" s="30">
        <v>1.9132079500000001</v>
      </c>
      <c r="N3798" s="31">
        <v>0.53821399999999997</v>
      </c>
      <c r="O3798" s="32">
        <f>IFERROR(VLOOKUP(C3798,Sheet2!$B$2:$G$588,6,FALSE),0)</f>
        <v>5436</v>
      </c>
      <c r="P3798" s="27"/>
      <c r="Q3798" s="28">
        <v>0.71868504960000001</v>
      </c>
      <c r="R3798" s="29">
        <v>0.33709971438046199</v>
      </c>
      <c r="S3798" s="29"/>
      <c r="T3798" s="28"/>
      <c r="U3798" s="29" t="str">
        <f t="shared" si="345"/>
        <v/>
      </c>
      <c r="V3798" s="30" t="str">
        <f t="shared" si="346"/>
        <v/>
      </c>
      <c r="W3798" s="33">
        <f t="shared" si="347"/>
        <v>1831.1699999999998</v>
      </c>
    </row>
    <row r="3799" spans="1:23" x14ac:dyDescent="0.3">
      <c r="A3799" t="s">
        <v>17</v>
      </c>
      <c r="B3799" t="s">
        <v>12836</v>
      </c>
      <c r="C3799" t="s">
        <v>12837</v>
      </c>
      <c r="D3799" t="s">
        <v>12850</v>
      </c>
      <c r="E3799" t="s">
        <v>12851</v>
      </c>
      <c r="F3799">
        <v>0.35</v>
      </c>
      <c r="G3799" s="2">
        <v>1</v>
      </c>
      <c r="H3799" s="4">
        <v>74.043999999999997</v>
      </c>
      <c r="I3799" s="4">
        <v>34.143099999999997</v>
      </c>
      <c r="J3799" s="7">
        <v>1815</v>
      </c>
      <c r="K3799" s="7">
        <v>635</v>
      </c>
      <c r="L3799" s="3">
        <v>0.46110000000000001</v>
      </c>
      <c r="M3799" s="5">
        <v>1.7718763900000001</v>
      </c>
      <c r="N3799" s="6">
        <v>0.6</v>
      </c>
      <c r="O3799" s="8">
        <f>IFERROR(VLOOKUP(C3799,Sheet2!$B$2:$G$588,6,FALSE),0)</f>
        <v>5436</v>
      </c>
      <c r="P3799" t="s">
        <v>22</v>
      </c>
      <c r="Q3799" s="2">
        <v>0.66137592619999996</v>
      </c>
      <c r="R3799" s="3">
        <v>0.35</v>
      </c>
      <c r="S3799" s="3" t="str">
        <f t="shared" ref="S3799:S3801" si="350">IF(R3799+0.01&lt;Q3799,"Y","")</f>
        <v>Y</v>
      </c>
      <c r="T3799" s="2"/>
      <c r="U3799" s="22">
        <f t="shared" si="345"/>
        <v>0.35</v>
      </c>
      <c r="V3799" s="10">
        <f t="shared" si="346"/>
        <v>635.25</v>
      </c>
      <c r="W3799" s="24">
        <f t="shared" si="347"/>
        <v>635.25</v>
      </c>
    </row>
    <row r="3800" spans="1:23" x14ac:dyDescent="0.3">
      <c r="A3800" t="s">
        <v>17</v>
      </c>
      <c r="B3800" t="s">
        <v>12836</v>
      </c>
      <c r="C3800" t="s">
        <v>12837</v>
      </c>
      <c r="D3800" t="s">
        <v>12838</v>
      </c>
      <c r="E3800" t="s">
        <v>12839</v>
      </c>
      <c r="F3800">
        <v>0.33</v>
      </c>
      <c r="G3800" s="2">
        <v>1</v>
      </c>
      <c r="H3800" s="4">
        <v>50.567</v>
      </c>
      <c r="I3800" s="4">
        <v>21.0807</v>
      </c>
      <c r="J3800" s="7">
        <v>1419</v>
      </c>
      <c r="K3800" s="7">
        <v>468</v>
      </c>
      <c r="L3800" s="3">
        <v>0.41689999999999999</v>
      </c>
      <c r="M3800" s="5">
        <v>2.2431121900000002</v>
      </c>
      <c r="N3800" s="6">
        <v>0.6</v>
      </c>
      <c r="O3800" s="8">
        <f>IFERROR(VLOOKUP(C3800,Sheet2!$B$2:$G$588,6,FALSE),0)</f>
        <v>5436</v>
      </c>
      <c r="P3800" t="s">
        <v>22</v>
      </c>
      <c r="Q3800" s="2">
        <v>0.73251449339999997</v>
      </c>
      <c r="R3800" s="3">
        <v>0.33</v>
      </c>
      <c r="S3800" s="3" t="str">
        <f t="shared" si="350"/>
        <v>Y</v>
      </c>
      <c r="T3800" s="2"/>
      <c r="U3800" s="22">
        <f t="shared" si="345"/>
        <v>0.33</v>
      </c>
      <c r="V3800" s="10">
        <f t="shared" si="346"/>
        <v>468.27000000000004</v>
      </c>
      <c r="W3800" s="24">
        <f t="shared" si="347"/>
        <v>468.27000000000004</v>
      </c>
    </row>
    <row r="3801" spans="1:23" x14ac:dyDescent="0.3">
      <c r="A3801" t="s">
        <v>17</v>
      </c>
      <c r="B3801" t="s">
        <v>12836</v>
      </c>
      <c r="C3801" t="s">
        <v>12837</v>
      </c>
      <c r="D3801" t="s">
        <v>12846</v>
      </c>
      <c r="E3801" t="s">
        <v>12847</v>
      </c>
      <c r="F3801">
        <v>0.35</v>
      </c>
      <c r="G3801" s="2">
        <v>1</v>
      </c>
      <c r="H3801" s="4">
        <v>60.536099999999998</v>
      </c>
      <c r="I3801" s="4">
        <v>20.578499999999998</v>
      </c>
      <c r="J3801" s="7">
        <v>1371</v>
      </c>
      <c r="K3801" s="7">
        <v>480</v>
      </c>
      <c r="L3801" s="3">
        <v>0.33989999999999998</v>
      </c>
      <c r="M3801" s="5">
        <v>2.2208348500000001</v>
      </c>
      <c r="N3801" s="6">
        <v>0.45</v>
      </c>
      <c r="O3801" s="8">
        <f>IFERROR(VLOOKUP(C3801,Sheet2!$B$2:$G$588,6,FALSE),0)</f>
        <v>5436</v>
      </c>
      <c r="P3801" t="s">
        <v>22</v>
      </c>
      <c r="Q3801" s="2">
        <v>0.79737349690000003</v>
      </c>
      <c r="R3801" s="3">
        <v>0.35</v>
      </c>
      <c r="S3801" s="3" t="str">
        <f t="shared" si="350"/>
        <v>Y</v>
      </c>
      <c r="T3801" s="2"/>
      <c r="U3801" s="22">
        <f t="shared" si="345"/>
        <v>0.35</v>
      </c>
      <c r="V3801" s="10">
        <f t="shared" si="346"/>
        <v>479.84999999999997</v>
      </c>
      <c r="W3801" s="24">
        <f t="shared" si="347"/>
        <v>479.84999999999997</v>
      </c>
    </row>
    <row r="3802" spans="1:23" x14ac:dyDescent="0.3">
      <c r="A3802" t="s">
        <v>17</v>
      </c>
      <c r="B3802" t="s">
        <v>12836</v>
      </c>
      <c r="C3802" t="s">
        <v>12837</v>
      </c>
      <c r="D3802" s="1" t="s">
        <v>12844</v>
      </c>
      <c r="E3802" t="s">
        <v>12845</v>
      </c>
      <c r="F3802">
        <v>0.3</v>
      </c>
      <c r="G3802" s="2">
        <v>0</v>
      </c>
      <c r="H3802" s="4">
        <v>25.5749</v>
      </c>
      <c r="I3802" s="4">
        <v>7.2210999999999999</v>
      </c>
      <c r="J3802" s="7">
        <v>395</v>
      </c>
      <c r="K3802" s="7">
        <v>119</v>
      </c>
      <c r="L3802" s="3">
        <v>0.28239999999999998</v>
      </c>
      <c r="M3802" s="5">
        <v>1.82543251</v>
      </c>
      <c r="N3802" s="6">
        <v>0.6</v>
      </c>
      <c r="O3802" s="8">
        <f>IFERROR(VLOOKUP(C3802,Sheet2!$B$2:$G$588,6,FALSE),0)</f>
        <v>5436</v>
      </c>
      <c r="P3802" t="s">
        <v>22</v>
      </c>
      <c r="Q3802" s="2">
        <v>0.67131077409999995</v>
      </c>
      <c r="R3802" s="3">
        <v>0.3</v>
      </c>
      <c r="U3802" s="22">
        <f t="shared" si="345"/>
        <v>0.3</v>
      </c>
      <c r="V3802" s="10">
        <f t="shared" si="346"/>
        <v>118.5</v>
      </c>
      <c r="W3802" s="24">
        <f t="shared" si="347"/>
        <v>118.5</v>
      </c>
    </row>
    <row r="3803" spans="1:23" x14ac:dyDescent="0.3">
      <c r="A3803" t="s">
        <v>17</v>
      </c>
      <c r="B3803" t="s">
        <v>12836</v>
      </c>
      <c r="C3803" t="s">
        <v>12837</v>
      </c>
      <c r="D3803" t="s">
        <v>12842</v>
      </c>
      <c r="E3803" t="s">
        <v>12843</v>
      </c>
      <c r="F3803">
        <v>0.3</v>
      </c>
      <c r="G3803" s="2">
        <v>0</v>
      </c>
      <c r="H3803" s="4">
        <v>8.8062000000000005</v>
      </c>
      <c r="I3803" s="4">
        <v>5.2954999999999997</v>
      </c>
      <c r="J3803" s="7">
        <v>320</v>
      </c>
      <c r="K3803" s="7">
        <v>96</v>
      </c>
      <c r="L3803" s="3">
        <v>0.60129999999999995</v>
      </c>
      <c r="M3803" s="5">
        <v>2.0149898199999998</v>
      </c>
      <c r="N3803" s="6">
        <v>0.5</v>
      </c>
      <c r="O3803" s="8">
        <f>IFERROR(VLOOKUP(C3803,Sheet2!$B$2:$G$588,6,FALSE),0)</f>
        <v>5436</v>
      </c>
      <c r="P3803" t="s">
        <v>22</v>
      </c>
      <c r="Q3803" s="2">
        <v>0.75185978809999998</v>
      </c>
      <c r="R3803" s="3">
        <v>0.3</v>
      </c>
      <c r="U3803" s="22">
        <f t="shared" si="345"/>
        <v>0.3</v>
      </c>
      <c r="V3803" s="10">
        <f t="shared" si="346"/>
        <v>96</v>
      </c>
      <c r="W3803" s="24">
        <f t="shared" si="347"/>
        <v>96</v>
      </c>
    </row>
    <row r="3804" spans="1:23" x14ac:dyDescent="0.3">
      <c r="A3804" t="s">
        <v>17</v>
      </c>
      <c r="B3804" t="s">
        <v>12836</v>
      </c>
      <c r="C3804" t="s">
        <v>12837</v>
      </c>
      <c r="D3804" t="s">
        <v>12848</v>
      </c>
      <c r="E3804" t="s">
        <v>12849</v>
      </c>
      <c r="F3804">
        <v>0.3</v>
      </c>
      <c r="G3804" s="2">
        <v>0</v>
      </c>
      <c r="H3804" s="4">
        <v>7.3494999999999999</v>
      </c>
      <c r="I3804" s="4">
        <v>4.6212</v>
      </c>
      <c r="J3804" s="7">
        <v>84</v>
      </c>
      <c r="K3804" s="7">
        <v>25</v>
      </c>
      <c r="L3804" s="3">
        <v>0.62880000000000003</v>
      </c>
      <c r="M3804" s="5">
        <v>0.60919208000000002</v>
      </c>
      <c r="N3804" s="6">
        <v>0.25</v>
      </c>
      <c r="O3804" s="8">
        <f>IFERROR(VLOOKUP(C3804,Sheet2!$B$2:$G$588,6,FALSE),0)</f>
        <v>5436</v>
      </c>
      <c r="P3804" t="s">
        <v>22</v>
      </c>
      <c r="Q3804" s="2">
        <v>0.5896204035</v>
      </c>
      <c r="R3804" s="3">
        <v>0.3</v>
      </c>
      <c r="U3804" s="22">
        <f t="shared" si="345"/>
        <v>0.3</v>
      </c>
      <c r="V3804" s="10">
        <f t="shared" si="346"/>
        <v>25.2</v>
      </c>
      <c r="W3804" s="24">
        <f t="shared" si="347"/>
        <v>25.2</v>
      </c>
    </row>
    <row r="3805" spans="1:23" x14ac:dyDescent="0.3">
      <c r="A3805" t="s">
        <v>17</v>
      </c>
      <c r="B3805" t="s">
        <v>12836</v>
      </c>
      <c r="C3805" t="s">
        <v>12837</v>
      </c>
      <c r="D3805" t="s">
        <v>12840</v>
      </c>
      <c r="E3805" t="s">
        <v>12841</v>
      </c>
      <c r="F3805">
        <v>0.3</v>
      </c>
      <c r="G3805" s="2">
        <v>0</v>
      </c>
      <c r="H3805" s="4">
        <v>5.6024000000000003</v>
      </c>
      <c r="I3805" s="4">
        <v>1.6266</v>
      </c>
      <c r="J3805" s="7">
        <v>27</v>
      </c>
      <c r="K3805" s="7">
        <v>8</v>
      </c>
      <c r="L3805" s="3">
        <v>0.2903</v>
      </c>
      <c r="M3805" s="5">
        <v>0.55879588999999996</v>
      </c>
      <c r="N3805" s="6">
        <v>0.25</v>
      </c>
      <c r="O3805" s="8">
        <f>IFERROR(VLOOKUP(C3805,Sheet2!$B$2:$G$588,6,FALSE),0)</f>
        <v>5436</v>
      </c>
      <c r="P3805" t="s">
        <v>22</v>
      </c>
      <c r="Q3805" s="2">
        <v>0.55260945080000001</v>
      </c>
      <c r="R3805" s="3">
        <v>0.3</v>
      </c>
      <c r="U3805" s="22">
        <f t="shared" si="345"/>
        <v>0.3</v>
      </c>
      <c r="V3805" s="10">
        <f t="shared" si="346"/>
        <v>8.1</v>
      </c>
      <c r="W3805" s="24">
        <f t="shared" si="347"/>
        <v>8.1</v>
      </c>
    </row>
    <row r="3806" spans="1:23" hidden="1" x14ac:dyDescent="0.3">
      <c r="A3806" s="27" t="s">
        <v>33</v>
      </c>
      <c r="B3806" s="27" t="s">
        <v>3876</v>
      </c>
      <c r="C3806" s="27" t="s">
        <v>3877</v>
      </c>
      <c r="D3806" t="s">
        <v>34</v>
      </c>
      <c r="E3806" s="27"/>
      <c r="F3806">
        <v>0.30130000000000001</v>
      </c>
      <c r="G3806" s="28">
        <v>0.99297877000000001</v>
      </c>
      <c r="H3806" s="4">
        <v>741.79359999999997</v>
      </c>
      <c r="I3806" s="4">
        <v>186.0607</v>
      </c>
      <c r="J3806" s="7">
        <v>5375</v>
      </c>
      <c r="K3806" s="7">
        <v>1566</v>
      </c>
      <c r="L3806" s="29">
        <v>0.25080000000000002</v>
      </c>
      <c r="M3806" s="30">
        <v>0.96296409000000005</v>
      </c>
      <c r="N3806" s="31">
        <v>0.66450399999999998</v>
      </c>
      <c r="O3806" s="32">
        <f>IFERROR(VLOOKUP(C3806,Sheet2!$B$2:$G$588,6,FALSE),0)</f>
        <v>5375</v>
      </c>
      <c r="P3806" s="27"/>
      <c r="Q3806" s="28">
        <v>0.3099389588</v>
      </c>
      <c r="R3806" s="29">
        <v>0.301269079568183</v>
      </c>
      <c r="S3806" s="29"/>
      <c r="T3806" s="28"/>
      <c r="U3806" s="29" t="str">
        <f t="shared" si="345"/>
        <v/>
      </c>
      <c r="V3806" s="30" t="str">
        <f t="shared" si="346"/>
        <v/>
      </c>
      <c r="W3806" s="33">
        <f t="shared" si="347"/>
        <v>1549.1407310252484</v>
      </c>
    </row>
    <row r="3807" spans="1:23" x14ac:dyDescent="0.3">
      <c r="A3807" t="s">
        <v>17</v>
      </c>
      <c r="B3807" t="s">
        <v>3876</v>
      </c>
      <c r="C3807" t="s">
        <v>3877</v>
      </c>
      <c r="D3807" t="s">
        <v>3888</v>
      </c>
      <c r="E3807" t="s">
        <v>3889</v>
      </c>
      <c r="F3807">
        <v>0.25</v>
      </c>
      <c r="G3807" s="2">
        <v>1</v>
      </c>
      <c r="H3807" s="4">
        <v>182.37909999999999</v>
      </c>
      <c r="I3807" s="4">
        <v>41.6569</v>
      </c>
      <c r="J3807" s="7">
        <v>1188</v>
      </c>
      <c r="K3807" s="7">
        <v>261</v>
      </c>
      <c r="L3807" s="3">
        <v>0.22839999999999999</v>
      </c>
      <c r="M3807" s="5">
        <v>0.95044238999999997</v>
      </c>
      <c r="N3807" s="6">
        <v>0.75</v>
      </c>
      <c r="O3807" s="8">
        <f>IFERROR(VLOOKUP(C3807,Sheet2!$B$2:$G$588,6,FALSE),0)</f>
        <v>5375</v>
      </c>
      <c r="P3807" t="s">
        <v>95</v>
      </c>
      <c r="Q3807" s="2">
        <v>0.2108937817</v>
      </c>
      <c r="R3807" s="3">
        <v>0.210893781677672</v>
      </c>
      <c r="S3807" s="3" t="str">
        <f t="shared" ref="S3807:S3813" si="351">IF(R3807+0.01&lt;Q3807,"Y","")</f>
        <v/>
      </c>
      <c r="T3807" s="2"/>
      <c r="U3807" s="22">
        <f t="shared" si="345"/>
        <v>0.210893781677672</v>
      </c>
      <c r="V3807" s="10">
        <f t="shared" si="346"/>
        <v>250.54181263307433</v>
      </c>
      <c r="W3807" s="24">
        <f t="shared" si="347"/>
        <v>250.54181263307433</v>
      </c>
    </row>
    <row r="3808" spans="1:23" x14ac:dyDescent="0.3">
      <c r="A3808" t="s">
        <v>17</v>
      </c>
      <c r="B3808" t="s">
        <v>3876</v>
      </c>
      <c r="C3808" t="s">
        <v>3877</v>
      </c>
      <c r="D3808" t="s">
        <v>3882</v>
      </c>
      <c r="E3808" t="s">
        <v>3883</v>
      </c>
      <c r="F3808">
        <v>0.25</v>
      </c>
      <c r="G3808" s="2">
        <v>1</v>
      </c>
      <c r="H3808" s="4">
        <v>176.43559999999999</v>
      </c>
      <c r="I3808" s="4">
        <v>46.308199999999999</v>
      </c>
      <c r="J3808" s="7">
        <v>1148</v>
      </c>
      <c r="K3808" s="7">
        <v>284</v>
      </c>
      <c r="L3808" s="3">
        <v>0.26250000000000001</v>
      </c>
      <c r="M3808" s="5">
        <v>0.82657150000000001</v>
      </c>
      <c r="N3808" s="6">
        <v>0.6</v>
      </c>
      <c r="O3808" s="8">
        <f>IFERROR(VLOOKUP(C3808,Sheet2!$B$2:$G$588,6,FALSE),0)</f>
        <v>5375</v>
      </c>
      <c r="P3808" t="s">
        <v>95</v>
      </c>
      <c r="Q3808" s="2">
        <v>0.27410998050000002</v>
      </c>
      <c r="R3808" s="3">
        <v>0.249999999999999</v>
      </c>
      <c r="S3808" s="3" t="str">
        <f t="shared" si="351"/>
        <v>Y</v>
      </c>
      <c r="T3808" s="2"/>
      <c r="U3808" s="22">
        <f t="shared" si="345"/>
        <v>0.249999999999999</v>
      </c>
      <c r="V3808" s="10">
        <f t="shared" si="346"/>
        <v>286.99999999999886</v>
      </c>
      <c r="W3808" s="24">
        <f t="shared" si="347"/>
        <v>286.99999999999886</v>
      </c>
    </row>
    <row r="3809" spans="1:23" x14ac:dyDescent="0.3">
      <c r="A3809" t="s">
        <v>17</v>
      </c>
      <c r="B3809" t="s">
        <v>3876</v>
      </c>
      <c r="C3809" t="s">
        <v>3877</v>
      </c>
      <c r="D3809" t="s">
        <v>3880</v>
      </c>
      <c r="E3809" t="s">
        <v>3881</v>
      </c>
      <c r="F3809">
        <v>0.35</v>
      </c>
      <c r="G3809" s="2">
        <v>1</v>
      </c>
      <c r="H3809" s="4">
        <v>141.42339999999999</v>
      </c>
      <c r="I3809" s="4">
        <v>35.814599999999999</v>
      </c>
      <c r="J3809" s="7">
        <v>946</v>
      </c>
      <c r="K3809" s="7">
        <v>330</v>
      </c>
      <c r="L3809" s="3">
        <v>0.25319999999999998</v>
      </c>
      <c r="M3809" s="5">
        <v>0.88075168999999998</v>
      </c>
      <c r="N3809" s="6">
        <v>0.55000000000000004</v>
      </c>
      <c r="O3809" s="8">
        <f>IFERROR(VLOOKUP(C3809,Sheet2!$B$2:$G$588,6,FALSE),0)</f>
        <v>5375</v>
      </c>
      <c r="P3809" t="s">
        <v>487</v>
      </c>
      <c r="Q3809" s="2">
        <v>0.37553341350000002</v>
      </c>
      <c r="R3809" s="3">
        <v>0.35</v>
      </c>
      <c r="S3809" s="3" t="str">
        <f t="shared" si="351"/>
        <v>Y</v>
      </c>
      <c r="T3809" s="2"/>
      <c r="U3809" s="22">
        <f t="shared" si="345"/>
        <v>0.35</v>
      </c>
      <c r="V3809" s="10">
        <f t="shared" si="346"/>
        <v>331.09999999999997</v>
      </c>
      <c r="W3809" s="24">
        <f t="shared" si="347"/>
        <v>331.09999999999997</v>
      </c>
    </row>
    <row r="3810" spans="1:23" x14ac:dyDescent="0.3">
      <c r="A3810" t="s">
        <v>17</v>
      </c>
      <c r="B3810" t="s">
        <v>3876</v>
      </c>
      <c r="C3810" t="s">
        <v>3877</v>
      </c>
      <c r="D3810" t="s">
        <v>3890</v>
      </c>
      <c r="E3810" t="s">
        <v>3891</v>
      </c>
      <c r="F3810">
        <v>0.35</v>
      </c>
      <c r="G3810" s="2">
        <v>1</v>
      </c>
      <c r="H3810" s="4">
        <v>81.761200000000002</v>
      </c>
      <c r="I3810" s="4">
        <v>21.1568</v>
      </c>
      <c r="J3810" s="7">
        <v>703</v>
      </c>
      <c r="K3810" s="7">
        <v>234</v>
      </c>
      <c r="L3810" s="3">
        <v>0.25879999999999997</v>
      </c>
      <c r="M3810" s="5">
        <v>1.10708925</v>
      </c>
      <c r="N3810" s="6">
        <v>0.75</v>
      </c>
      <c r="O3810" s="8">
        <f>IFERROR(VLOOKUP(C3810,Sheet2!$B$2:$G$588,6,FALSE),0)</f>
        <v>5375</v>
      </c>
      <c r="P3810" t="s">
        <v>487</v>
      </c>
      <c r="Q3810" s="2">
        <v>0.32254784250000001</v>
      </c>
      <c r="R3810" s="3">
        <v>0.32254784253080698</v>
      </c>
      <c r="S3810" s="3" t="str">
        <f t="shared" si="351"/>
        <v/>
      </c>
      <c r="T3810" s="2"/>
      <c r="U3810" s="22">
        <f t="shared" si="345"/>
        <v>0.32254784253080698</v>
      </c>
      <c r="V3810" s="10">
        <f t="shared" si="346"/>
        <v>226.75113329915732</v>
      </c>
      <c r="W3810" s="24">
        <f t="shared" si="347"/>
        <v>226.75113329915732</v>
      </c>
    </row>
    <row r="3811" spans="1:23" x14ac:dyDescent="0.3">
      <c r="A3811" t="s">
        <v>17</v>
      </c>
      <c r="B3811" t="s">
        <v>3876</v>
      </c>
      <c r="C3811" t="s">
        <v>3877</v>
      </c>
      <c r="D3811" t="s">
        <v>3892</v>
      </c>
      <c r="E3811" t="s">
        <v>3893</v>
      </c>
      <c r="F3811">
        <v>0.35</v>
      </c>
      <c r="G3811" s="2">
        <v>1</v>
      </c>
      <c r="H3811" s="4">
        <v>60.540700000000001</v>
      </c>
      <c r="I3811" s="4">
        <v>16.623899999999999</v>
      </c>
      <c r="J3811" s="7">
        <v>655</v>
      </c>
      <c r="K3811" s="7">
        <v>228</v>
      </c>
      <c r="L3811" s="3">
        <v>0.27460000000000001</v>
      </c>
      <c r="M3811" s="5">
        <v>1.31416976</v>
      </c>
      <c r="N3811" s="6">
        <v>0.85</v>
      </c>
      <c r="O3811" s="8">
        <f>IFERROR(VLOOKUP(C3811,Sheet2!$B$2:$G$588,6,FALSE),0)</f>
        <v>5375</v>
      </c>
      <c r="P3811" t="s">
        <v>487</v>
      </c>
      <c r="Q3811" s="2">
        <v>0.3532038072</v>
      </c>
      <c r="R3811" s="3">
        <v>0.35</v>
      </c>
      <c r="S3811" s="3" t="str">
        <f t="shared" si="351"/>
        <v/>
      </c>
      <c r="T3811" s="2"/>
      <c r="U3811" s="22">
        <f t="shared" si="345"/>
        <v>0.35</v>
      </c>
      <c r="V3811" s="10">
        <f t="shared" si="346"/>
        <v>229.24999999999997</v>
      </c>
      <c r="W3811" s="24">
        <f t="shared" si="347"/>
        <v>229.24999999999997</v>
      </c>
    </row>
    <row r="3812" spans="1:23" x14ac:dyDescent="0.3">
      <c r="A3812" t="s">
        <v>17</v>
      </c>
      <c r="B3812" t="s">
        <v>3876</v>
      </c>
      <c r="C3812" t="s">
        <v>3877</v>
      </c>
      <c r="D3812" t="s">
        <v>3886</v>
      </c>
      <c r="E3812" t="s">
        <v>3887</v>
      </c>
      <c r="F3812">
        <v>0.35</v>
      </c>
      <c r="G3812" s="2">
        <v>1</v>
      </c>
      <c r="H3812" s="4">
        <v>51.268000000000001</v>
      </c>
      <c r="I3812" s="4">
        <v>14.1785</v>
      </c>
      <c r="J3812" s="7">
        <v>451</v>
      </c>
      <c r="K3812" s="7">
        <v>158</v>
      </c>
      <c r="L3812" s="3">
        <v>0.27660000000000001</v>
      </c>
      <c r="M3812" s="5">
        <v>1.06116857</v>
      </c>
      <c r="N3812" s="6">
        <v>0.7</v>
      </c>
      <c r="O3812" s="8">
        <f>IFERROR(VLOOKUP(C3812,Sheet2!$B$2:$G$588,6,FALSE),0)</f>
        <v>5375</v>
      </c>
      <c r="P3812" t="s">
        <v>95</v>
      </c>
      <c r="Q3812" s="2">
        <v>0.34034985610000001</v>
      </c>
      <c r="R3812" s="3">
        <v>0.34034985608208002</v>
      </c>
      <c r="S3812" s="3" t="str">
        <f t="shared" si="351"/>
        <v/>
      </c>
      <c r="T3812" s="2"/>
      <c r="U3812" s="22">
        <f t="shared" si="345"/>
        <v>0.34034985608208002</v>
      </c>
      <c r="V3812" s="10">
        <f t="shared" si="346"/>
        <v>153.49778509301808</v>
      </c>
      <c r="W3812" s="24">
        <f t="shared" si="347"/>
        <v>153.49778509301808</v>
      </c>
    </row>
    <row r="3813" spans="1:23" x14ac:dyDescent="0.3">
      <c r="A3813" t="s">
        <v>17</v>
      </c>
      <c r="B3813" t="s">
        <v>3876</v>
      </c>
      <c r="C3813" t="s">
        <v>3877</v>
      </c>
      <c r="D3813" t="s">
        <v>3884</v>
      </c>
      <c r="E3813" t="s">
        <v>3885</v>
      </c>
      <c r="F3813">
        <v>0.25</v>
      </c>
      <c r="G3813" s="2">
        <v>1</v>
      </c>
      <c r="H3813" s="4">
        <v>31.5641</v>
      </c>
      <c r="I3813" s="4">
        <v>8.6080000000000005</v>
      </c>
      <c r="J3813" s="7">
        <v>246</v>
      </c>
      <c r="K3813" s="7">
        <v>61</v>
      </c>
      <c r="L3813" s="3">
        <v>0.2727</v>
      </c>
      <c r="M3813" s="5">
        <v>0.95069703000000005</v>
      </c>
      <c r="N3813" s="6">
        <v>0.5</v>
      </c>
      <c r="O3813" s="8">
        <f>IFERROR(VLOOKUP(C3813,Sheet2!$B$2:$G$588,6,FALSE),0)</f>
        <v>5375</v>
      </c>
      <c r="P3813" t="s">
        <v>22</v>
      </c>
      <c r="Q3813" s="2">
        <v>0.4740700914</v>
      </c>
      <c r="R3813" s="3">
        <v>0.249999999999999</v>
      </c>
      <c r="S3813" s="3" t="str">
        <f t="shared" si="351"/>
        <v>Y</v>
      </c>
      <c r="T3813" s="2"/>
      <c r="U3813" s="22">
        <f t="shared" si="345"/>
        <v>0.249999999999999</v>
      </c>
      <c r="V3813" s="10">
        <f t="shared" si="346"/>
        <v>61.499999999999751</v>
      </c>
      <c r="W3813" s="24">
        <f t="shared" si="347"/>
        <v>61.499999999999751</v>
      </c>
    </row>
    <row r="3814" spans="1:23" x14ac:dyDescent="0.3">
      <c r="A3814" t="s">
        <v>17</v>
      </c>
      <c r="B3814" t="s">
        <v>3876</v>
      </c>
      <c r="C3814" t="s">
        <v>3877</v>
      </c>
      <c r="D3814" t="s">
        <v>3878</v>
      </c>
      <c r="E3814" t="s">
        <v>3879</v>
      </c>
      <c r="F3814">
        <v>0.25</v>
      </c>
      <c r="G3814" s="2">
        <v>0</v>
      </c>
      <c r="H3814" s="4">
        <v>16.421399999999998</v>
      </c>
      <c r="I3814" s="4">
        <v>1.7138</v>
      </c>
      <c r="J3814" s="7">
        <v>38</v>
      </c>
      <c r="K3814" s="7">
        <v>9</v>
      </c>
      <c r="L3814" s="3">
        <v>0.10440000000000001</v>
      </c>
      <c r="M3814" s="5">
        <v>0.73404325999999998</v>
      </c>
      <c r="N3814" s="6">
        <v>0.4</v>
      </c>
      <c r="O3814" s="8">
        <f>IFERROR(VLOOKUP(C3814,Sheet2!$B$2:$G$588,6,FALSE),0)</f>
        <v>5375</v>
      </c>
      <c r="P3814" t="s">
        <v>22</v>
      </c>
      <c r="Q3814" s="2">
        <v>0.45507299039999999</v>
      </c>
      <c r="R3814" s="3">
        <v>0.25</v>
      </c>
      <c r="U3814" s="22">
        <f t="shared" si="345"/>
        <v>0.25</v>
      </c>
      <c r="V3814" s="10">
        <f t="shared" si="346"/>
        <v>9.5</v>
      </c>
      <c r="W3814" s="24">
        <f t="shared" si="347"/>
        <v>9.5</v>
      </c>
    </row>
    <row r="3815" spans="1:23" hidden="1" x14ac:dyDescent="0.3">
      <c r="A3815" t="s">
        <v>33</v>
      </c>
      <c r="B3815" t="s">
        <v>5269</v>
      </c>
      <c r="C3815" t="s">
        <v>5270</v>
      </c>
      <c r="D3815" t="s">
        <v>34</v>
      </c>
      <c r="F3815">
        <v>0.25</v>
      </c>
      <c r="G3815" s="2">
        <v>0</v>
      </c>
      <c r="H3815" s="4">
        <v>132.1919</v>
      </c>
      <c r="I3815" s="4">
        <v>27.340399999999999</v>
      </c>
      <c r="J3815" s="7">
        <v>5222</v>
      </c>
      <c r="K3815" s="7">
        <v>1131</v>
      </c>
      <c r="L3815" s="3">
        <v>0.20680000000000001</v>
      </c>
      <c r="M3815" s="5">
        <v>6.36644991</v>
      </c>
      <c r="N3815" s="6">
        <v>5</v>
      </c>
      <c r="O3815" s="8">
        <f>IFERROR(VLOOKUP(C3815,Sheet2!$B$2:$G$588,6,FALSE),0)</f>
        <v>5222</v>
      </c>
      <c r="Q3815" s="2">
        <v>0.21463294769999999</v>
      </c>
      <c r="R3815" s="3">
        <v>0.214632947674916</v>
      </c>
      <c r="U3815" s="22" t="str">
        <f t="shared" si="345"/>
        <v/>
      </c>
      <c r="V3815" s="10" t="str">
        <f t="shared" si="346"/>
        <v/>
      </c>
      <c r="W3815" s="24">
        <f t="shared" si="347"/>
        <v>1092.5811524334508</v>
      </c>
    </row>
    <row r="3816" spans="1:23" x14ac:dyDescent="0.3">
      <c r="A3816" t="s">
        <v>17</v>
      </c>
      <c r="B3816" t="s">
        <v>5269</v>
      </c>
      <c r="C3816" t="s">
        <v>5270</v>
      </c>
      <c r="D3816" t="s">
        <v>5271</v>
      </c>
      <c r="E3816" t="s">
        <v>5272</v>
      </c>
      <c r="F3816">
        <v>0.25</v>
      </c>
      <c r="G3816" s="2">
        <v>0</v>
      </c>
      <c r="H3816" s="4">
        <v>28.910799999999998</v>
      </c>
      <c r="I3816" s="4">
        <v>6.3525999999999998</v>
      </c>
      <c r="J3816" s="7">
        <v>1208</v>
      </c>
      <c r="K3816" s="7">
        <v>255</v>
      </c>
      <c r="L3816" s="3">
        <v>0.21970000000000001</v>
      </c>
      <c r="M3816" s="5">
        <v>6.3393593199999998</v>
      </c>
      <c r="N3816" s="6">
        <v>5</v>
      </c>
      <c r="O3816" s="8">
        <f>IFERROR(VLOOKUP(C3816,Sheet2!$B$2:$G$588,6,FALSE),0)</f>
        <v>5222</v>
      </c>
      <c r="P3816" t="s">
        <v>92</v>
      </c>
      <c r="Q3816" s="2">
        <v>0.21127676379999999</v>
      </c>
      <c r="R3816" s="3">
        <v>0.211276763752484</v>
      </c>
      <c r="U3816" s="22">
        <f t="shared" si="345"/>
        <v>0.211276763752484</v>
      </c>
      <c r="V3816" s="10">
        <f t="shared" si="346"/>
        <v>255.22233061300068</v>
      </c>
      <c r="W3816" s="24">
        <f t="shared" si="347"/>
        <v>255.22233061300068</v>
      </c>
    </row>
    <row r="3817" spans="1:23" x14ac:dyDescent="0.3">
      <c r="A3817" t="s">
        <v>17</v>
      </c>
      <c r="B3817" t="s">
        <v>5269</v>
      </c>
      <c r="C3817" t="s">
        <v>5270</v>
      </c>
      <c r="D3817" t="s">
        <v>5279</v>
      </c>
      <c r="E3817" t="s">
        <v>5280</v>
      </c>
      <c r="F3817">
        <v>0.25</v>
      </c>
      <c r="G3817" s="2">
        <v>0</v>
      </c>
      <c r="H3817" s="4">
        <v>24.973099999999999</v>
      </c>
      <c r="I3817" s="4">
        <v>5.5071000000000003</v>
      </c>
      <c r="J3817" s="7">
        <v>1047</v>
      </c>
      <c r="K3817" s="7">
        <v>221</v>
      </c>
      <c r="L3817" s="3">
        <v>0.2205</v>
      </c>
      <c r="M3817" s="5">
        <v>6.3394020800000002</v>
      </c>
      <c r="N3817" s="6">
        <v>5</v>
      </c>
      <c r="O3817" s="8">
        <f>IFERROR(VLOOKUP(C3817,Sheet2!$B$2:$G$588,6,FALSE),0)</f>
        <v>5222</v>
      </c>
      <c r="P3817" t="s">
        <v>92</v>
      </c>
      <c r="Q3817" s="2">
        <v>0.21128208300000001</v>
      </c>
      <c r="R3817" s="3">
        <v>0.21128208296821399</v>
      </c>
      <c r="U3817" s="22">
        <f t="shared" si="345"/>
        <v>0.21128208296821399</v>
      </c>
      <c r="V3817" s="10">
        <f t="shared" si="346"/>
        <v>221.21234086772006</v>
      </c>
      <c r="W3817" s="24">
        <f t="shared" si="347"/>
        <v>221.21234086772006</v>
      </c>
    </row>
    <row r="3818" spans="1:23" x14ac:dyDescent="0.3">
      <c r="A3818" t="s">
        <v>17</v>
      </c>
      <c r="B3818" t="s">
        <v>5269</v>
      </c>
      <c r="C3818" t="s">
        <v>5270</v>
      </c>
      <c r="D3818" t="s">
        <v>5275</v>
      </c>
      <c r="E3818" t="s">
        <v>5276</v>
      </c>
      <c r="F3818">
        <v>0.25</v>
      </c>
      <c r="G3818" s="2">
        <v>0</v>
      </c>
      <c r="H3818" s="4">
        <v>23.954599999999999</v>
      </c>
      <c r="I3818" s="4">
        <v>5.226</v>
      </c>
      <c r="J3818" s="7">
        <v>992</v>
      </c>
      <c r="K3818" s="7">
        <v>208</v>
      </c>
      <c r="L3818" s="3">
        <v>0.21820000000000001</v>
      </c>
      <c r="M3818" s="5">
        <v>6.32842108</v>
      </c>
      <c r="N3818" s="6">
        <v>5</v>
      </c>
      <c r="O3818" s="8">
        <f>IFERROR(VLOOKUP(C3818,Sheet2!$B$2:$G$588,6,FALSE),0)</f>
        <v>5222</v>
      </c>
      <c r="P3818" t="s">
        <v>92</v>
      </c>
      <c r="Q3818" s="2">
        <v>0.20991350989999999</v>
      </c>
      <c r="R3818" s="3">
        <v>0.20991350991312099</v>
      </c>
      <c r="U3818" s="22">
        <f t="shared" si="345"/>
        <v>0.20991350991312099</v>
      </c>
      <c r="V3818" s="10">
        <f t="shared" si="346"/>
        <v>208.23420183381603</v>
      </c>
      <c r="W3818" s="24">
        <f t="shared" si="347"/>
        <v>208.23420183381603</v>
      </c>
    </row>
    <row r="3819" spans="1:23" x14ac:dyDescent="0.3">
      <c r="A3819" t="s">
        <v>17</v>
      </c>
      <c r="B3819" t="s">
        <v>5269</v>
      </c>
      <c r="C3819" t="s">
        <v>5270</v>
      </c>
      <c r="D3819" t="s">
        <v>5277</v>
      </c>
      <c r="E3819" t="s">
        <v>5278</v>
      </c>
      <c r="F3819">
        <v>0.25</v>
      </c>
      <c r="G3819" s="2">
        <v>0</v>
      </c>
      <c r="H3819" s="4">
        <v>23.6174</v>
      </c>
      <c r="I3819" s="4">
        <v>5.5168999999999997</v>
      </c>
      <c r="J3819" s="7">
        <v>989</v>
      </c>
      <c r="K3819" s="7">
        <v>211</v>
      </c>
      <c r="L3819" s="3">
        <v>0.2336</v>
      </c>
      <c r="M3819" s="5">
        <v>5.9770029500000001</v>
      </c>
      <c r="N3819" s="6">
        <v>5</v>
      </c>
      <c r="O3819" s="8">
        <f>IFERROR(VLOOKUP(C3819,Sheet2!$B$2:$G$588,6,FALSE),0)</f>
        <v>5222</v>
      </c>
      <c r="P3819" t="s">
        <v>92</v>
      </c>
      <c r="Q3819" s="2">
        <v>0.1634603429</v>
      </c>
      <c r="R3819" s="3">
        <v>0.16346034289071201</v>
      </c>
      <c r="U3819" s="22">
        <f t="shared" si="345"/>
        <v>0.16346034289071201</v>
      </c>
      <c r="V3819" s="10">
        <f t="shared" si="346"/>
        <v>161.66227911891417</v>
      </c>
      <c r="W3819" s="24">
        <f t="shared" si="347"/>
        <v>161.66227911891417</v>
      </c>
    </row>
    <row r="3820" spans="1:23" x14ac:dyDescent="0.3">
      <c r="A3820" t="s">
        <v>17</v>
      </c>
      <c r="B3820" t="s">
        <v>5269</v>
      </c>
      <c r="C3820" t="s">
        <v>5270</v>
      </c>
      <c r="D3820" s="1" t="s">
        <v>5273</v>
      </c>
      <c r="E3820" t="s">
        <v>5274</v>
      </c>
      <c r="F3820">
        <v>0.25</v>
      </c>
      <c r="G3820" s="2">
        <v>0</v>
      </c>
      <c r="H3820" s="4">
        <v>30.7361</v>
      </c>
      <c r="I3820" s="4">
        <v>4.7377000000000002</v>
      </c>
      <c r="J3820" s="7">
        <v>985</v>
      </c>
      <c r="K3820" s="7">
        <v>236</v>
      </c>
      <c r="L3820" s="3">
        <v>0.15409999999999999</v>
      </c>
      <c r="M3820" s="5">
        <v>6.9296571599999996</v>
      </c>
      <c r="N3820" s="6">
        <v>5</v>
      </c>
      <c r="O3820" s="8">
        <f>IFERROR(VLOOKUP(C3820,Sheet2!$B$2:$G$588,6,FALSE),0)</f>
        <v>5222</v>
      </c>
      <c r="P3820" t="s">
        <v>92</v>
      </c>
      <c r="Q3820" s="2">
        <v>0.27846358259999998</v>
      </c>
      <c r="R3820" s="3">
        <v>0.25</v>
      </c>
      <c r="U3820" s="22">
        <f t="shared" si="345"/>
        <v>0.25</v>
      </c>
      <c r="V3820" s="10">
        <f t="shared" si="346"/>
        <v>246.25</v>
      </c>
      <c r="W3820" s="24">
        <f t="shared" si="347"/>
        <v>246.25</v>
      </c>
    </row>
    <row r="3821" spans="1:23" hidden="1" x14ac:dyDescent="0.3">
      <c r="A3821" s="27" t="s">
        <v>33</v>
      </c>
      <c r="B3821" s="27" t="s">
        <v>821</v>
      </c>
      <c r="C3821" s="27" t="s">
        <v>822</v>
      </c>
      <c r="D3821" t="s">
        <v>34</v>
      </c>
      <c r="E3821" s="27"/>
      <c r="F3821">
        <v>0.25</v>
      </c>
      <c r="G3821" s="28">
        <v>0.88606032000000001</v>
      </c>
      <c r="H3821" s="4">
        <v>544.9941</v>
      </c>
      <c r="I3821" s="4">
        <v>166.92429999999999</v>
      </c>
      <c r="J3821" s="7">
        <v>4948</v>
      </c>
      <c r="K3821" s="7">
        <v>1204</v>
      </c>
      <c r="L3821" s="29">
        <v>0.30630000000000002</v>
      </c>
      <c r="M3821" s="30">
        <v>0.98816468999999996</v>
      </c>
      <c r="N3821" s="31">
        <v>0.56836200000000003</v>
      </c>
      <c r="O3821" s="32">
        <f>IFERROR(VLOOKUP(C3821,Sheet2!$B$2:$G$588,6,FALSE),0)</f>
        <v>4948</v>
      </c>
      <c r="P3821" s="27"/>
      <c r="Q3821" s="28">
        <v>0.42483069530000001</v>
      </c>
      <c r="R3821" s="29">
        <v>0.25</v>
      </c>
      <c r="S3821" s="29"/>
      <c r="T3821" s="28"/>
      <c r="U3821" s="29" t="str">
        <f t="shared" si="345"/>
        <v/>
      </c>
      <c r="V3821" s="30" t="str">
        <f t="shared" si="346"/>
        <v/>
      </c>
      <c r="W3821" s="33">
        <f t="shared" si="347"/>
        <v>1203.659136861372</v>
      </c>
    </row>
    <row r="3822" spans="1:23" x14ac:dyDescent="0.3">
      <c r="A3822" t="s">
        <v>17</v>
      </c>
      <c r="B3822" t="s">
        <v>821</v>
      </c>
      <c r="C3822" t="s">
        <v>822</v>
      </c>
      <c r="D3822" t="s">
        <v>825</v>
      </c>
      <c r="E3822" t="s">
        <v>826</v>
      </c>
      <c r="F3822">
        <v>0.25</v>
      </c>
      <c r="G3822" s="2">
        <v>1</v>
      </c>
      <c r="H3822" s="4">
        <v>154.65539999999999</v>
      </c>
      <c r="I3822" s="4">
        <v>65.059600000000003</v>
      </c>
      <c r="J3822" s="7">
        <v>1667</v>
      </c>
      <c r="K3822" s="7">
        <v>417</v>
      </c>
      <c r="L3822" s="3">
        <v>0.42070000000000002</v>
      </c>
      <c r="M3822" s="5">
        <v>0.85394199000000004</v>
      </c>
      <c r="N3822" s="6">
        <v>0.5</v>
      </c>
      <c r="O3822" s="8">
        <f>IFERROR(VLOOKUP(C3822,Sheet2!$B$2:$G$588,6,FALSE),0)</f>
        <v>4948</v>
      </c>
      <c r="P3822" t="s">
        <v>22</v>
      </c>
      <c r="Q3822" s="2">
        <v>0.41448013459999999</v>
      </c>
      <c r="R3822" s="3">
        <v>0.25</v>
      </c>
      <c r="S3822" s="3" t="str">
        <f t="shared" ref="S3822:S3824" si="352">IF(R3822+0.01&lt;Q3822,"Y","")</f>
        <v>Y</v>
      </c>
      <c r="T3822" s="2"/>
      <c r="U3822" s="22">
        <f t="shared" si="345"/>
        <v>0.25</v>
      </c>
      <c r="V3822" s="10">
        <f t="shared" si="346"/>
        <v>416.75</v>
      </c>
      <c r="W3822" s="24">
        <f t="shared" si="347"/>
        <v>416.75</v>
      </c>
    </row>
    <row r="3823" spans="1:23" x14ac:dyDescent="0.3">
      <c r="A3823" t="s">
        <v>17</v>
      </c>
      <c r="B3823" t="s">
        <v>821</v>
      </c>
      <c r="C3823" t="s">
        <v>822</v>
      </c>
      <c r="D3823" t="s">
        <v>829</v>
      </c>
      <c r="E3823" t="s">
        <v>830</v>
      </c>
      <c r="F3823">
        <v>0.25</v>
      </c>
      <c r="G3823" s="2">
        <v>1</v>
      </c>
      <c r="H3823" s="4">
        <v>153.51759999999999</v>
      </c>
      <c r="I3823" s="4">
        <v>58.045299999999997</v>
      </c>
      <c r="J3823" s="7">
        <v>1509</v>
      </c>
      <c r="K3823" s="7">
        <v>377</v>
      </c>
      <c r="L3823" s="3">
        <v>0.37809999999999999</v>
      </c>
      <c r="M3823" s="5">
        <v>0.86673681000000002</v>
      </c>
      <c r="N3823" s="6">
        <v>0.5</v>
      </c>
      <c r="O3823" s="8">
        <f>IFERROR(VLOOKUP(C3823,Sheet2!$B$2:$G$588,6,FALSE),0)</f>
        <v>4948</v>
      </c>
      <c r="P3823" t="s">
        <v>22</v>
      </c>
      <c r="Q3823" s="2">
        <v>0.4231236116</v>
      </c>
      <c r="R3823" s="3">
        <v>0.25</v>
      </c>
      <c r="S3823" s="3" t="str">
        <f t="shared" si="352"/>
        <v>Y</v>
      </c>
      <c r="T3823" s="2"/>
      <c r="U3823" s="22">
        <f t="shared" si="345"/>
        <v>0.25</v>
      </c>
      <c r="V3823" s="10">
        <f t="shared" si="346"/>
        <v>377.25</v>
      </c>
      <c r="W3823" s="24">
        <f t="shared" si="347"/>
        <v>377.25</v>
      </c>
    </row>
    <row r="3824" spans="1:23" x14ac:dyDescent="0.3">
      <c r="A3824" t="s">
        <v>17</v>
      </c>
      <c r="B3824" t="s">
        <v>821</v>
      </c>
      <c r="C3824" t="s">
        <v>822</v>
      </c>
      <c r="D3824" t="s">
        <v>827</v>
      </c>
      <c r="E3824" t="s">
        <v>828</v>
      </c>
      <c r="F3824">
        <v>0.25</v>
      </c>
      <c r="G3824" s="2">
        <v>1</v>
      </c>
      <c r="H3824" s="4">
        <v>154.78280000000001</v>
      </c>
      <c r="I3824" s="4">
        <v>36.211799999999997</v>
      </c>
      <c r="J3824" s="7">
        <v>1209</v>
      </c>
      <c r="K3824" s="7">
        <v>302</v>
      </c>
      <c r="L3824" s="3">
        <v>0.23400000000000001</v>
      </c>
      <c r="M3824" s="5">
        <v>1.1125493900000001</v>
      </c>
      <c r="N3824" s="6">
        <v>0.5</v>
      </c>
      <c r="O3824" s="8">
        <f>IFERROR(VLOOKUP(C3824,Sheet2!$B$2:$G$588,6,FALSE),0)</f>
        <v>4948</v>
      </c>
      <c r="P3824" t="s">
        <v>22</v>
      </c>
      <c r="Q3824" s="2">
        <v>0.55058174869999998</v>
      </c>
      <c r="R3824" s="3">
        <v>0.25</v>
      </c>
      <c r="S3824" s="3" t="str">
        <f t="shared" si="352"/>
        <v>Y</v>
      </c>
      <c r="T3824" s="2"/>
      <c r="U3824" s="22">
        <f t="shared" si="345"/>
        <v>0.25</v>
      </c>
      <c r="V3824" s="10">
        <f t="shared" si="346"/>
        <v>302.25</v>
      </c>
      <c r="W3824" s="24">
        <f t="shared" si="347"/>
        <v>302.25</v>
      </c>
    </row>
    <row r="3825" spans="1:23" x14ac:dyDescent="0.3">
      <c r="A3825" t="s">
        <v>17</v>
      </c>
      <c r="B3825" t="s">
        <v>821</v>
      </c>
      <c r="C3825" t="s">
        <v>822</v>
      </c>
      <c r="D3825" t="s">
        <v>823</v>
      </c>
      <c r="E3825" t="s">
        <v>824</v>
      </c>
      <c r="F3825">
        <v>0.25</v>
      </c>
      <c r="G3825" s="2">
        <v>0</v>
      </c>
      <c r="H3825" s="4">
        <v>82.013400000000004</v>
      </c>
      <c r="I3825" s="4">
        <v>7.6074999999999999</v>
      </c>
      <c r="J3825" s="7">
        <v>564</v>
      </c>
      <c r="K3825" s="7">
        <v>107</v>
      </c>
      <c r="L3825" s="3">
        <v>9.2799999999999994E-2</v>
      </c>
      <c r="M3825" s="5">
        <v>2.4704830800000002</v>
      </c>
      <c r="N3825" s="6">
        <v>2</v>
      </c>
      <c r="O3825" s="8">
        <f>IFERROR(VLOOKUP(C3825,Sheet2!$B$2:$G$588,6,FALSE),0)</f>
        <v>4948</v>
      </c>
      <c r="P3825" t="s">
        <v>92</v>
      </c>
      <c r="Q3825" s="2">
        <v>0.190441732</v>
      </c>
      <c r="R3825" s="3">
        <v>0.19044173202370901</v>
      </c>
      <c r="U3825" s="22">
        <f t="shared" si="345"/>
        <v>0.19044173202370901</v>
      </c>
      <c r="V3825" s="10">
        <f t="shared" si="346"/>
        <v>107.40913686137188</v>
      </c>
      <c r="W3825" s="24">
        <f t="shared" si="347"/>
        <v>107.40913686137188</v>
      </c>
    </row>
    <row r="3826" spans="1:23" hidden="1" x14ac:dyDescent="0.3">
      <c r="A3826" s="27" t="s">
        <v>33</v>
      </c>
      <c r="B3826" s="27" t="s">
        <v>9619</v>
      </c>
      <c r="C3826" s="27" t="s">
        <v>9620</v>
      </c>
      <c r="D3826" t="s">
        <v>34</v>
      </c>
      <c r="E3826" s="27"/>
      <c r="F3826">
        <v>0.32990000000000003</v>
      </c>
      <c r="G3826" s="28">
        <v>1</v>
      </c>
      <c r="H3826" s="4">
        <v>22777.983700000001</v>
      </c>
      <c r="I3826" s="4">
        <v>437.20490000000001</v>
      </c>
      <c r="J3826" s="7">
        <v>4874</v>
      </c>
      <c r="K3826" s="7">
        <v>1593</v>
      </c>
      <c r="L3826" s="29">
        <v>1.9199999999999998E-2</v>
      </c>
      <c r="M3826" s="30">
        <v>0.37160859000000002</v>
      </c>
      <c r="N3826" s="31">
        <v>0.15280099999999999</v>
      </c>
      <c r="O3826" s="32">
        <f>IFERROR(VLOOKUP(C3826,Sheet2!$B$2:$G$588,6,FALSE),0)</f>
        <v>4874</v>
      </c>
      <c r="P3826" s="27"/>
      <c r="Q3826" s="28">
        <v>0.58881198109999999</v>
      </c>
      <c r="R3826" s="29">
        <v>0.32994518518355598</v>
      </c>
      <c r="S3826" s="29"/>
      <c r="T3826" s="28"/>
      <c r="U3826" s="29" t="str">
        <f t="shared" si="345"/>
        <v/>
      </c>
      <c r="V3826" s="30" t="str">
        <f t="shared" si="346"/>
        <v/>
      </c>
      <c r="W3826" s="33">
        <f t="shared" si="347"/>
        <v>1608.1499999999999</v>
      </c>
    </row>
    <row r="3827" spans="1:23" x14ac:dyDescent="0.3">
      <c r="A3827" t="s">
        <v>17</v>
      </c>
      <c r="B3827" t="s">
        <v>9619</v>
      </c>
      <c r="C3827" t="s">
        <v>9620</v>
      </c>
      <c r="D3827" t="s">
        <v>9625</v>
      </c>
      <c r="E3827" t="s">
        <v>9626</v>
      </c>
      <c r="F3827">
        <v>0.3</v>
      </c>
      <c r="G3827" s="2">
        <v>1</v>
      </c>
      <c r="H3827" s="4">
        <v>7985.1854000000003</v>
      </c>
      <c r="I3827" s="4">
        <v>146.80789999999999</v>
      </c>
      <c r="J3827" s="7">
        <v>1955</v>
      </c>
      <c r="K3827" s="7">
        <v>586</v>
      </c>
      <c r="L3827" s="3">
        <v>1.84E-2</v>
      </c>
      <c r="M3827" s="5">
        <v>0.44388466999999998</v>
      </c>
      <c r="N3827" s="6">
        <v>0.16</v>
      </c>
      <c r="O3827" s="8">
        <f>IFERROR(VLOOKUP(C3827,Sheet2!$B$2:$G$588,6,FALSE),0)</f>
        <v>4874</v>
      </c>
      <c r="P3827" t="s">
        <v>22</v>
      </c>
      <c r="Q3827" s="2">
        <v>0.63954601050000004</v>
      </c>
      <c r="R3827" s="3">
        <v>0.3</v>
      </c>
      <c r="S3827" s="3" t="str">
        <f t="shared" ref="S3827:S3831" si="353">IF(R3827+0.01&lt;Q3827,"Y","")</f>
        <v>Y</v>
      </c>
      <c r="T3827" s="2"/>
      <c r="U3827" s="22">
        <f t="shared" si="345"/>
        <v>0.3</v>
      </c>
      <c r="V3827" s="10">
        <f t="shared" si="346"/>
        <v>586.5</v>
      </c>
      <c r="W3827" s="24">
        <f t="shared" si="347"/>
        <v>586.5</v>
      </c>
    </row>
    <row r="3828" spans="1:23" x14ac:dyDescent="0.3">
      <c r="A3828" t="s">
        <v>17</v>
      </c>
      <c r="B3828" t="s">
        <v>9619</v>
      </c>
      <c r="C3828" t="s">
        <v>9620</v>
      </c>
      <c r="D3828" t="s">
        <v>9621</v>
      </c>
      <c r="E3828" t="s">
        <v>9622</v>
      </c>
      <c r="F3828">
        <v>0.35</v>
      </c>
      <c r="G3828" s="2">
        <v>1</v>
      </c>
      <c r="H3828" s="4">
        <v>7718.0933999999997</v>
      </c>
      <c r="I3828" s="4">
        <v>191.3518</v>
      </c>
      <c r="J3828" s="7">
        <v>1641</v>
      </c>
      <c r="K3828" s="7">
        <v>559</v>
      </c>
      <c r="L3828" s="3">
        <v>2.4799999999999999E-2</v>
      </c>
      <c r="M3828" s="5">
        <v>0.28586320999999998</v>
      </c>
      <c r="N3828" s="6">
        <v>0.15</v>
      </c>
      <c r="O3828" s="8">
        <f>IFERROR(VLOOKUP(C3828,Sheet2!$B$2:$G$588,6,FALSE),0)</f>
        <v>4874</v>
      </c>
      <c r="P3828" t="s">
        <v>22</v>
      </c>
      <c r="Q3828" s="2">
        <v>0.4752735059</v>
      </c>
      <c r="R3828" s="3">
        <v>0.35</v>
      </c>
      <c r="S3828" s="3" t="str">
        <f t="shared" si="353"/>
        <v>Y</v>
      </c>
      <c r="T3828" s="2"/>
      <c r="U3828" s="22">
        <f t="shared" si="345"/>
        <v>0.35</v>
      </c>
      <c r="V3828" s="10">
        <f t="shared" si="346"/>
        <v>574.34999999999991</v>
      </c>
      <c r="W3828" s="24">
        <f t="shared" si="347"/>
        <v>574.34999999999991</v>
      </c>
    </row>
    <row r="3829" spans="1:23" x14ac:dyDescent="0.3">
      <c r="A3829" t="s">
        <v>17</v>
      </c>
      <c r="B3829" t="s">
        <v>9619</v>
      </c>
      <c r="C3829" t="s">
        <v>9620</v>
      </c>
      <c r="D3829" t="s">
        <v>9623</v>
      </c>
      <c r="E3829" t="s">
        <v>9622</v>
      </c>
      <c r="F3829">
        <v>0.35</v>
      </c>
      <c r="G3829" s="2">
        <v>1</v>
      </c>
      <c r="H3829" s="4">
        <v>3966.7530999999999</v>
      </c>
      <c r="I3829" s="4">
        <v>52.472799999999999</v>
      </c>
      <c r="J3829" s="7">
        <v>577</v>
      </c>
      <c r="K3829" s="7">
        <v>202</v>
      </c>
      <c r="L3829" s="3">
        <v>1.32E-2</v>
      </c>
      <c r="M3829" s="5">
        <v>0.36659193000000001</v>
      </c>
      <c r="N3829" s="6">
        <v>0.15</v>
      </c>
      <c r="O3829" s="8">
        <f>IFERROR(VLOOKUP(C3829,Sheet2!$B$2:$G$588,6,FALSE),0)</f>
        <v>4874</v>
      </c>
      <c r="P3829" t="s">
        <v>22</v>
      </c>
      <c r="Q3829" s="2">
        <v>0.5908256945</v>
      </c>
      <c r="R3829" s="3">
        <v>0.35</v>
      </c>
      <c r="S3829" s="3" t="str">
        <f t="shared" si="353"/>
        <v>Y</v>
      </c>
      <c r="T3829" s="2"/>
      <c r="U3829" s="22">
        <f t="shared" si="345"/>
        <v>0.35</v>
      </c>
      <c r="V3829" s="10">
        <f t="shared" si="346"/>
        <v>201.95</v>
      </c>
      <c r="W3829" s="24">
        <f t="shared" si="347"/>
        <v>201.95</v>
      </c>
    </row>
    <row r="3830" spans="1:23" x14ac:dyDescent="0.3">
      <c r="A3830" t="s">
        <v>17</v>
      </c>
      <c r="B3830" t="s">
        <v>9619</v>
      </c>
      <c r="C3830" t="s">
        <v>9620</v>
      </c>
      <c r="D3830" t="s">
        <v>9627</v>
      </c>
      <c r="E3830" t="s">
        <v>9626</v>
      </c>
      <c r="F3830">
        <v>0.35</v>
      </c>
      <c r="G3830" s="2">
        <v>1</v>
      </c>
      <c r="H3830" s="4">
        <v>1559.0318</v>
      </c>
      <c r="I3830" s="4">
        <v>22.207899999999999</v>
      </c>
      <c r="J3830" s="7">
        <v>355</v>
      </c>
      <c r="K3830" s="7">
        <v>124</v>
      </c>
      <c r="L3830" s="3">
        <v>1.4200000000000001E-2</v>
      </c>
      <c r="M3830" s="5">
        <v>0.53260750999999995</v>
      </c>
      <c r="N3830" s="6">
        <v>0.15</v>
      </c>
      <c r="O3830" s="8">
        <f>IFERROR(VLOOKUP(C3830,Sheet2!$B$2:$G$588,6,FALSE),0)</f>
        <v>4874</v>
      </c>
      <c r="P3830" t="s">
        <v>22</v>
      </c>
      <c r="Q3830" s="2">
        <v>0.71836671839999999</v>
      </c>
      <c r="R3830" s="3">
        <v>0.35</v>
      </c>
      <c r="S3830" s="3" t="str">
        <f t="shared" si="353"/>
        <v>Y</v>
      </c>
      <c r="T3830" s="2"/>
      <c r="U3830" s="22">
        <f t="shared" si="345"/>
        <v>0.35</v>
      </c>
      <c r="V3830" s="10">
        <f t="shared" si="346"/>
        <v>124.24999999999999</v>
      </c>
      <c r="W3830" s="24">
        <f t="shared" si="347"/>
        <v>124.24999999999999</v>
      </c>
    </row>
    <row r="3831" spans="1:23" x14ac:dyDescent="0.3">
      <c r="A3831" t="s">
        <v>17</v>
      </c>
      <c r="B3831" t="s">
        <v>9619</v>
      </c>
      <c r="C3831" t="s">
        <v>9620</v>
      </c>
      <c r="D3831" t="s">
        <v>9624</v>
      </c>
      <c r="E3831" t="s">
        <v>9622</v>
      </c>
      <c r="F3831">
        <v>0.35</v>
      </c>
      <c r="G3831" s="2">
        <v>1</v>
      </c>
      <c r="H3831" s="4">
        <v>1548.9199000000001</v>
      </c>
      <c r="I3831" s="4">
        <v>24.364599999999999</v>
      </c>
      <c r="J3831" s="7">
        <v>346</v>
      </c>
      <c r="K3831" s="7">
        <v>121</v>
      </c>
      <c r="L3831" s="3">
        <v>1.5699999999999999E-2</v>
      </c>
      <c r="M3831" s="5">
        <v>0.47358555000000002</v>
      </c>
      <c r="N3831" s="6">
        <v>0.14000000000000001</v>
      </c>
      <c r="O3831" s="8">
        <f>IFERROR(VLOOKUP(C3831,Sheet2!$B$2:$G$588,6,FALSE),0)</f>
        <v>4874</v>
      </c>
      <c r="P3831" t="s">
        <v>22</v>
      </c>
      <c r="Q3831" s="2">
        <v>0.7043828741</v>
      </c>
      <c r="R3831" s="3">
        <v>0.35</v>
      </c>
      <c r="S3831" s="3" t="str">
        <f t="shared" si="353"/>
        <v>Y</v>
      </c>
      <c r="T3831" s="2"/>
      <c r="U3831" s="22">
        <f t="shared" si="345"/>
        <v>0.35</v>
      </c>
      <c r="V3831" s="10">
        <f t="shared" si="346"/>
        <v>121.1</v>
      </c>
      <c r="W3831" s="24">
        <f t="shared" si="347"/>
        <v>121.1</v>
      </c>
    </row>
    <row r="3832" spans="1:23" hidden="1" x14ac:dyDescent="0.3">
      <c r="A3832" s="27" t="s">
        <v>33</v>
      </c>
      <c r="B3832" s="27" t="s">
        <v>12184</v>
      </c>
      <c r="C3832" s="27" t="s">
        <v>12185</v>
      </c>
      <c r="D3832" t="s">
        <v>34</v>
      </c>
      <c r="E3832" s="27"/>
      <c r="F3832">
        <v>0.36309999999999998</v>
      </c>
      <c r="G3832" s="28">
        <v>0.86750196999999996</v>
      </c>
      <c r="H3832" s="4">
        <v>379.16719999999998</v>
      </c>
      <c r="I3832" s="4">
        <v>88.148799999999994</v>
      </c>
      <c r="J3832" s="7">
        <v>4723</v>
      </c>
      <c r="K3832" s="7">
        <v>1102</v>
      </c>
      <c r="L3832" s="29">
        <v>0.23250000000000001</v>
      </c>
      <c r="M3832" s="30">
        <v>1.78618213</v>
      </c>
      <c r="N3832" s="31">
        <v>1.3687260000000001</v>
      </c>
      <c r="O3832" s="32">
        <f>IFERROR(VLOOKUP(C3832,Sheet2!$B$2:$G$588,6,FALSE),0)</f>
        <v>4723</v>
      </c>
      <c r="P3832" s="27"/>
      <c r="Q3832" s="28">
        <v>0.23371420079999999</v>
      </c>
      <c r="R3832" s="29">
        <v>0.23371420082774599</v>
      </c>
      <c r="S3832" s="29"/>
      <c r="T3832" s="28"/>
      <c r="U3832" s="29" t="str">
        <f t="shared" si="345"/>
        <v/>
      </c>
      <c r="V3832" s="30" t="str">
        <f t="shared" si="346"/>
        <v/>
      </c>
      <c r="W3832" s="33">
        <f t="shared" si="347"/>
        <v>1099.623196917581</v>
      </c>
    </row>
    <row r="3833" spans="1:23" x14ac:dyDescent="0.3">
      <c r="A3833" t="s">
        <v>17</v>
      </c>
      <c r="B3833" t="s">
        <v>12184</v>
      </c>
      <c r="C3833" t="s">
        <v>12185</v>
      </c>
      <c r="D3833" t="s">
        <v>12196</v>
      </c>
      <c r="E3833" t="s">
        <v>12197</v>
      </c>
      <c r="F3833">
        <v>0.4</v>
      </c>
      <c r="G3833" s="2">
        <v>1</v>
      </c>
      <c r="H3833" s="4">
        <v>89.735200000000006</v>
      </c>
      <c r="I3833" s="4">
        <v>23.647200000000002</v>
      </c>
      <c r="J3833" s="7">
        <v>1367</v>
      </c>
      <c r="K3833" s="7">
        <v>303</v>
      </c>
      <c r="L3833" s="3">
        <v>0.26350000000000001</v>
      </c>
      <c r="M3833" s="5">
        <v>1.9268243599999999</v>
      </c>
      <c r="N3833" s="6">
        <v>1.5</v>
      </c>
      <c r="O3833" s="8">
        <f>IFERROR(VLOOKUP(C3833,Sheet2!$B$2:$G$588,6,FALSE),0)</f>
        <v>4723</v>
      </c>
      <c r="P3833" t="s">
        <v>487</v>
      </c>
      <c r="Q3833" s="2">
        <v>0.22151700499999999</v>
      </c>
      <c r="R3833" s="3">
        <v>0.22151700495566301</v>
      </c>
      <c r="S3833" s="3" t="str">
        <f t="shared" ref="S3833:S3837" si="354">IF(R3833+0.01&lt;Q3833,"Y","")</f>
        <v/>
      </c>
      <c r="T3833" s="2"/>
      <c r="U3833" s="22">
        <f t="shared" si="345"/>
        <v>0.22151700495566301</v>
      </c>
      <c r="V3833" s="10">
        <f t="shared" si="346"/>
        <v>302.81374577439135</v>
      </c>
      <c r="W3833" s="24">
        <f t="shared" si="347"/>
        <v>302.81374577439135</v>
      </c>
    </row>
    <row r="3834" spans="1:23" x14ac:dyDescent="0.3">
      <c r="A3834" t="s">
        <v>17</v>
      </c>
      <c r="B3834" t="s">
        <v>12184</v>
      </c>
      <c r="C3834" t="s">
        <v>12185</v>
      </c>
      <c r="D3834" t="s">
        <v>12190</v>
      </c>
      <c r="E3834" t="s">
        <v>12191</v>
      </c>
      <c r="F3834">
        <v>0.35</v>
      </c>
      <c r="G3834" s="2">
        <v>1</v>
      </c>
      <c r="H3834" s="4">
        <v>73.528599999999997</v>
      </c>
      <c r="I3834" s="4">
        <v>18.8749</v>
      </c>
      <c r="J3834" s="7">
        <v>982</v>
      </c>
      <c r="K3834" s="7">
        <v>218</v>
      </c>
      <c r="L3834" s="3">
        <v>0.25669999999999998</v>
      </c>
      <c r="M3834" s="5">
        <v>1.73492666</v>
      </c>
      <c r="N3834" s="6">
        <v>1.35</v>
      </c>
      <c r="O3834" s="8">
        <f>IFERROR(VLOOKUP(C3834,Sheet2!$B$2:$G$588,6,FALSE),0)</f>
        <v>4723</v>
      </c>
      <c r="P3834" t="s">
        <v>487</v>
      </c>
      <c r="Q3834" s="2">
        <v>0.22186912489999999</v>
      </c>
      <c r="R3834" s="3">
        <v>0.221869124916103</v>
      </c>
      <c r="S3834" s="3" t="str">
        <f t="shared" si="354"/>
        <v/>
      </c>
      <c r="T3834" s="2"/>
      <c r="U3834" s="22">
        <f t="shared" si="345"/>
        <v>0.221869124916103</v>
      </c>
      <c r="V3834" s="10">
        <f t="shared" si="346"/>
        <v>217.87548066761315</v>
      </c>
      <c r="W3834" s="24">
        <f t="shared" si="347"/>
        <v>217.87548066761315</v>
      </c>
    </row>
    <row r="3835" spans="1:23" x14ac:dyDescent="0.3">
      <c r="A3835" t="s">
        <v>17</v>
      </c>
      <c r="B3835" t="s">
        <v>12184</v>
      </c>
      <c r="C3835" t="s">
        <v>12185</v>
      </c>
      <c r="D3835" t="s">
        <v>12192</v>
      </c>
      <c r="E3835" t="s">
        <v>12193</v>
      </c>
      <c r="F3835">
        <v>0.35</v>
      </c>
      <c r="G3835" s="2">
        <v>1</v>
      </c>
      <c r="H3835" s="4">
        <v>59.971200000000003</v>
      </c>
      <c r="I3835" s="4">
        <v>16.4634</v>
      </c>
      <c r="J3835" s="7">
        <v>922</v>
      </c>
      <c r="K3835" s="7">
        <v>256</v>
      </c>
      <c r="L3835" s="3">
        <v>0.27450000000000002</v>
      </c>
      <c r="M3835" s="5">
        <v>1.8674200000000001</v>
      </c>
      <c r="N3835" s="6">
        <v>1.35</v>
      </c>
      <c r="O3835" s="8">
        <f>IFERROR(VLOOKUP(C3835,Sheet2!$B$2:$G$588,6,FALSE),0)</f>
        <v>4723</v>
      </c>
      <c r="P3835" t="s">
        <v>487</v>
      </c>
      <c r="Q3835" s="2">
        <v>0.27707746360000002</v>
      </c>
      <c r="R3835" s="3">
        <v>0.27707746355344398</v>
      </c>
      <c r="S3835" s="3" t="str">
        <f t="shared" si="354"/>
        <v/>
      </c>
      <c r="T3835" s="2"/>
      <c r="U3835" s="22">
        <f t="shared" si="345"/>
        <v>0.27707746355344398</v>
      </c>
      <c r="V3835" s="10">
        <f t="shared" si="346"/>
        <v>255.46542139627536</v>
      </c>
      <c r="W3835" s="24">
        <f t="shared" si="347"/>
        <v>255.46542139627536</v>
      </c>
    </row>
    <row r="3836" spans="1:23" x14ac:dyDescent="0.3">
      <c r="A3836" t="s">
        <v>17</v>
      </c>
      <c r="B3836" t="s">
        <v>12184</v>
      </c>
      <c r="C3836" t="s">
        <v>12185</v>
      </c>
      <c r="D3836" t="s">
        <v>12186</v>
      </c>
      <c r="E3836" t="s">
        <v>12187</v>
      </c>
      <c r="F3836">
        <v>0.35</v>
      </c>
      <c r="G3836" s="2">
        <v>1</v>
      </c>
      <c r="H3836" s="4">
        <v>45.3553</v>
      </c>
      <c r="I3836" s="4">
        <v>9.2501999999999995</v>
      </c>
      <c r="J3836" s="7">
        <v>529</v>
      </c>
      <c r="K3836" s="7">
        <v>113</v>
      </c>
      <c r="L3836" s="3">
        <v>0.20399999999999999</v>
      </c>
      <c r="M3836" s="5">
        <v>1.9068044799999999</v>
      </c>
      <c r="N3836" s="6">
        <v>1.5</v>
      </c>
      <c r="O3836" s="8">
        <f>IFERROR(VLOOKUP(C3836,Sheet2!$B$2:$G$588,6,FALSE),0)</f>
        <v>4723</v>
      </c>
      <c r="P3836" t="s">
        <v>162</v>
      </c>
      <c r="Q3836" s="2">
        <v>0.21334357079999999</v>
      </c>
      <c r="R3836" s="3">
        <v>0.21334357076645799</v>
      </c>
      <c r="S3836" s="3" t="str">
        <f t="shared" si="354"/>
        <v/>
      </c>
      <c r="T3836" s="2"/>
      <c r="U3836" s="22">
        <f t="shared" si="345"/>
        <v>0.21334357076645799</v>
      </c>
      <c r="V3836" s="10">
        <f t="shared" si="346"/>
        <v>112.85874893545628</v>
      </c>
      <c r="W3836" s="24">
        <f t="shared" si="347"/>
        <v>112.85874893545628</v>
      </c>
    </row>
    <row r="3837" spans="1:23" x14ac:dyDescent="0.3">
      <c r="A3837" t="s">
        <v>17</v>
      </c>
      <c r="B3837" t="s">
        <v>12184</v>
      </c>
      <c r="C3837" t="s">
        <v>12185</v>
      </c>
      <c r="D3837" t="s">
        <v>12202</v>
      </c>
      <c r="E3837" t="s">
        <v>12203</v>
      </c>
      <c r="F3837">
        <v>0.35</v>
      </c>
      <c r="G3837" s="2">
        <v>1</v>
      </c>
      <c r="H3837" s="4">
        <v>33.906799999999997</v>
      </c>
      <c r="I3837" s="4">
        <v>6.875</v>
      </c>
      <c r="J3837" s="7">
        <v>297</v>
      </c>
      <c r="K3837" s="7">
        <v>66</v>
      </c>
      <c r="L3837" s="3">
        <v>0.20280000000000001</v>
      </c>
      <c r="M3837" s="5">
        <v>1.43927169</v>
      </c>
      <c r="N3837" s="6">
        <v>1.1200000000000001</v>
      </c>
      <c r="O3837" s="8">
        <f>IFERROR(VLOOKUP(C3837,Sheet2!$B$2:$G$588,6,FALSE),0)</f>
        <v>4723</v>
      </c>
      <c r="P3837" t="s">
        <v>162</v>
      </c>
      <c r="Q3837" s="2">
        <v>0.22182864490000001</v>
      </c>
      <c r="R3837" s="3">
        <v>0.22182864493513599</v>
      </c>
      <c r="S3837" s="3" t="str">
        <f t="shared" si="354"/>
        <v/>
      </c>
      <c r="T3837" s="2"/>
      <c r="U3837" s="22">
        <f t="shared" si="345"/>
        <v>0.22182864493513599</v>
      </c>
      <c r="V3837" s="10">
        <f t="shared" si="346"/>
        <v>65.883107545735385</v>
      </c>
      <c r="W3837" s="24">
        <f t="shared" si="347"/>
        <v>65.883107545735385</v>
      </c>
    </row>
    <row r="3838" spans="1:23" x14ac:dyDescent="0.3">
      <c r="A3838" t="s">
        <v>17</v>
      </c>
      <c r="B3838" t="s">
        <v>12184</v>
      </c>
      <c r="C3838" t="s">
        <v>12185</v>
      </c>
      <c r="D3838" t="s">
        <v>12198</v>
      </c>
      <c r="E3838" t="s">
        <v>12199</v>
      </c>
      <c r="F3838">
        <v>0.35</v>
      </c>
      <c r="G3838" s="2">
        <v>0</v>
      </c>
      <c r="H3838" s="4">
        <v>27.114100000000001</v>
      </c>
      <c r="I3838" s="4">
        <v>4.5723000000000003</v>
      </c>
      <c r="J3838" s="7">
        <v>209</v>
      </c>
      <c r="K3838" s="7">
        <v>55</v>
      </c>
      <c r="L3838" s="3">
        <v>0.1686</v>
      </c>
      <c r="M3838" s="5">
        <v>1.5222770699999999</v>
      </c>
      <c r="N3838" s="6">
        <v>1.1200000000000001</v>
      </c>
      <c r="O3838" s="8">
        <f>IFERROR(VLOOKUP(C3838,Sheet2!$B$2:$G$588,6,FALSE),0)</f>
        <v>4723</v>
      </c>
      <c r="P3838" t="s">
        <v>162</v>
      </c>
      <c r="Q3838" s="2">
        <v>0.26426008779999999</v>
      </c>
      <c r="R3838" s="3">
        <v>0.26426008784532601</v>
      </c>
      <c r="U3838" s="22">
        <f t="shared" si="345"/>
        <v>0.26426008784532601</v>
      </c>
      <c r="V3838" s="10">
        <f t="shared" si="346"/>
        <v>55.230358359673133</v>
      </c>
      <c r="W3838" s="24">
        <f t="shared" si="347"/>
        <v>55.230358359673133</v>
      </c>
    </row>
    <row r="3839" spans="1:23" x14ac:dyDescent="0.3">
      <c r="A3839" t="s">
        <v>17</v>
      </c>
      <c r="B3839" t="s">
        <v>12184</v>
      </c>
      <c r="C3839" t="s">
        <v>12185</v>
      </c>
      <c r="D3839" t="s">
        <v>12194</v>
      </c>
      <c r="E3839" t="s">
        <v>12195</v>
      </c>
      <c r="F3839">
        <v>0.35</v>
      </c>
      <c r="G3839" s="2">
        <v>0</v>
      </c>
      <c r="H3839" s="4">
        <v>21.6053</v>
      </c>
      <c r="I3839" s="4">
        <v>3.6019000000000001</v>
      </c>
      <c r="J3839" s="7">
        <v>207</v>
      </c>
      <c r="K3839" s="7">
        <v>45</v>
      </c>
      <c r="L3839" s="3">
        <v>0.16669999999999999</v>
      </c>
      <c r="M3839" s="5">
        <v>1.91904337</v>
      </c>
      <c r="N3839" s="6">
        <v>1.5</v>
      </c>
      <c r="O3839" s="8">
        <f>IFERROR(VLOOKUP(C3839,Sheet2!$B$2:$G$588,6,FALSE),0)</f>
        <v>4723</v>
      </c>
      <c r="P3839" t="s">
        <v>487</v>
      </c>
      <c r="Q3839" s="2">
        <v>0.21836055209999999</v>
      </c>
      <c r="R3839" s="3">
        <v>0.218360552062795</v>
      </c>
      <c r="U3839" s="22">
        <f t="shared" si="345"/>
        <v>0.218360552062795</v>
      </c>
      <c r="V3839" s="10">
        <f t="shared" si="346"/>
        <v>45.200634276998564</v>
      </c>
      <c r="W3839" s="24">
        <f t="shared" si="347"/>
        <v>45.200634276998564</v>
      </c>
    </row>
    <row r="3840" spans="1:23" x14ac:dyDescent="0.3">
      <c r="A3840" t="s">
        <v>17</v>
      </c>
      <c r="B3840" t="s">
        <v>12184</v>
      </c>
      <c r="C3840" t="s">
        <v>12185</v>
      </c>
      <c r="D3840" t="s">
        <v>12200</v>
      </c>
      <c r="E3840" t="s">
        <v>12201</v>
      </c>
      <c r="F3840">
        <v>0.35</v>
      </c>
      <c r="G3840" s="2">
        <v>0</v>
      </c>
      <c r="H3840" s="4">
        <v>18.678899999999999</v>
      </c>
      <c r="I3840" s="4">
        <v>3.2450999999999999</v>
      </c>
      <c r="J3840" s="7">
        <v>140</v>
      </c>
      <c r="K3840" s="7">
        <v>31</v>
      </c>
      <c r="L3840" s="3">
        <v>0.17369999999999999</v>
      </c>
      <c r="M3840" s="5">
        <v>1.4402359600000001</v>
      </c>
      <c r="N3840" s="6">
        <v>1.1200000000000001</v>
      </c>
      <c r="O3840" s="8">
        <f>IFERROR(VLOOKUP(C3840,Sheet2!$B$2:$G$588,6,FALSE),0)</f>
        <v>4723</v>
      </c>
      <c r="P3840" t="s">
        <v>162</v>
      </c>
      <c r="Q3840" s="2">
        <v>0.22234964730000001</v>
      </c>
      <c r="R3840" s="3">
        <v>0.222349647271704</v>
      </c>
      <c r="U3840" s="22">
        <f t="shared" si="345"/>
        <v>0.222349647271704</v>
      </c>
      <c r="V3840" s="10">
        <f t="shared" si="346"/>
        <v>31.128950618038562</v>
      </c>
      <c r="W3840" s="24">
        <f t="shared" si="347"/>
        <v>31.128950618038562</v>
      </c>
    </row>
    <row r="3841" spans="1:23" x14ac:dyDescent="0.3">
      <c r="A3841" t="s">
        <v>17</v>
      </c>
      <c r="B3841" t="s">
        <v>12184</v>
      </c>
      <c r="C3841" t="s">
        <v>12185</v>
      </c>
      <c r="D3841" t="s">
        <v>12188</v>
      </c>
      <c r="E3841" t="s">
        <v>12189</v>
      </c>
      <c r="F3841">
        <v>0.25</v>
      </c>
      <c r="G3841" s="2">
        <v>0</v>
      </c>
      <c r="H3841" s="4">
        <v>8.5586000000000002</v>
      </c>
      <c r="I3841" s="4">
        <v>1.2318</v>
      </c>
      <c r="J3841" s="7">
        <v>63</v>
      </c>
      <c r="K3841" s="7">
        <v>13</v>
      </c>
      <c r="L3841" s="3">
        <v>0.1439</v>
      </c>
      <c r="M3841" s="5">
        <v>1.70669179</v>
      </c>
      <c r="N3841" s="6">
        <v>1.35</v>
      </c>
      <c r="O3841" s="8">
        <f>IFERROR(VLOOKUP(C3841,Sheet2!$B$2:$G$588,6,FALSE),0)</f>
        <v>4723</v>
      </c>
      <c r="P3841" t="s">
        <v>92</v>
      </c>
      <c r="Q3841" s="2">
        <v>0.2089960213</v>
      </c>
      <c r="R3841" s="3">
        <v>0.20899602132380099</v>
      </c>
      <c r="U3841" s="22">
        <f t="shared" si="345"/>
        <v>0.20899602132380099</v>
      </c>
      <c r="V3841" s="10">
        <f t="shared" si="346"/>
        <v>13.166749343399463</v>
      </c>
      <c r="W3841" s="24">
        <f t="shared" si="347"/>
        <v>13.166749343399463</v>
      </c>
    </row>
    <row r="3842" spans="1:23" hidden="1" x14ac:dyDescent="0.3">
      <c r="A3842" s="27" t="s">
        <v>33</v>
      </c>
      <c r="B3842" s="27" t="s">
        <v>9016</v>
      </c>
      <c r="C3842" s="27" t="s">
        <v>9017</v>
      </c>
      <c r="D3842" t="s">
        <v>34</v>
      </c>
      <c r="E3842" s="27"/>
      <c r="F3842">
        <v>0.25</v>
      </c>
      <c r="G3842" s="28">
        <v>1</v>
      </c>
      <c r="H3842" s="4">
        <v>7285.3940000000002</v>
      </c>
      <c r="I3842" s="4">
        <v>1000.0331</v>
      </c>
      <c r="J3842" s="7">
        <v>4717</v>
      </c>
      <c r="K3842" s="7">
        <v>1179</v>
      </c>
      <c r="L3842" s="29">
        <v>0.13730000000000001</v>
      </c>
      <c r="M3842" s="30">
        <v>0.15722173</v>
      </c>
      <c r="N3842" s="31">
        <v>3.9959000000000001E-2</v>
      </c>
      <c r="O3842" s="32">
        <f>IFERROR(VLOOKUP(C3842,Sheet2!$B$2:$G$588,6,FALSE),0)</f>
        <v>4717</v>
      </c>
      <c r="P3842" s="27"/>
      <c r="Q3842" s="28">
        <v>0.74584301900000005</v>
      </c>
      <c r="R3842" s="29">
        <v>0.25</v>
      </c>
      <c r="S3842" s="29"/>
      <c r="T3842" s="28"/>
      <c r="U3842" s="29" t="str">
        <f t="shared" si="345"/>
        <v/>
      </c>
      <c r="V3842" s="30" t="str">
        <f t="shared" si="346"/>
        <v/>
      </c>
      <c r="W3842" s="33">
        <f t="shared" si="347"/>
        <v>1179.5</v>
      </c>
    </row>
    <row r="3843" spans="1:23" x14ac:dyDescent="0.3">
      <c r="A3843" t="s">
        <v>17</v>
      </c>
      <c r="B3843" t="s">
        <v>9016</v>
      </c>
      <c r="C3843" t="s">
        <v>9017</v>
      </c>
      <c r="D3843" t="s">
        <v>9024</v>
      </c>
      <c r="E3843" t="s">
        <v>9025</v>
      </c>
      <c r="F3843">
        <v>0.25</v>
      </c>
      <c r="G3843" s="2">
        <v>1</v>
      </c>
      <c r="H3843" s="4">
        <v>1512.1768999999999</v>
      </c>
      <c r="I3843" s="4">
        <v>251.761</v>
      </c>
      <c r="J3843" s="7">
        <v>1496</v>
      </c>
      <c r="K3843" s="7">
        <v>374</v>
      </c>
      <c r="L3843" s="3">
        <v>0.16650000000000001</v>
      </c>
      <c r="M3843" s="5">
        <v>0.19803828000000001</v>
      </c>
      <c r="N3843" s="6">
        <v>0.05</v>
      </c>
      <c r="O3843" s="8">
        <f>IFERROR(VLOOKUP(C3843,Sheet2!$B$2:$G$588,6,FALSE),0)</f>
        <v>4717</v>
      </c>
      <c r="P3843" t="s">
        <v>22</v>
      </c>
      <c r="Q3843" s="2">
        <v>0.74752355390000003</v>
      </c>
      <c r="R3843" s="3">
        <v>0.25</v>
      </c>
      <c r="S3843" s="3" t="str">
        <f t="shared" ref="S3843:S3846" si="355">IF(R3843+0.01&lt;Q3843,"Y","")</f>
        <v>Y</v>
      </c>
      <c r="T3843" s="2"/>
      <c r="U3843" s="22">
        <f t="shared" si="345"/>
        <v>0.25</v>
      </c>
      <c r="V3843" s="10">
        <f t="shared" si="346"/>
        <v>374</v>
      </c>
      <c r="W3843" s="24">
        <f t="shared" si="347"/>
        <v>374</v>
      </c>
    </row>
    <row r="3844" spans="1:23" x14ac:dyDescent="0.3">
      <c r="A3844" t="s">
        <v>17</v>
      </c>
      <c r="B3844" t="s">
        <v>9016</v>
      </c>
      <c r="C3844" t="s">
        <v>9017</v>
      </c>
      <c r="D3844" t="s">
        <v>9020</v>
      </c>
      <c r="E3844" t="s">
        <v>9021</v>
      </c>
      <c r="F3844">
        <v>0.25</v>
      </c>
      <c r="G3844" s="2">
        <v>1</v>
      </c>
      <c r="H3844" s="4">
        <v>1522.6564000000001</v>
      </c>
      <c r="I3844" s="4">
        <v>246.20820000000001</v>
      </c>
      <c r="J3844" s="7">
        <v>1405</v>
      </c>
      <c r="K3844" s="7">
        <v>351</v>
      </c>
      <c r="L3844" s="3">
        <v>0.16170000000000001</v>
      </c>
      <c r="M3844" s="5">
        <v>0.19019767000000001</v>
      </c>
      <c r="N3844" s="6">
        <v>0.05</v>
      </c>
      <c r="O3844" s="8">
        <f>IFERROR(VLOOKUP(C3844,Sheet2!$B$2:$G$588,6,FALSE),0)</f>
        <v>4717</v>
      </c>
      <c r="P3844" t="s">
        <v>22</v>
      </c>
      <c r="Q3844" s="2">
        <v>0.73711560119999997</v>
      </c>
      <c r="R3844" s="3">
        <v>0.25</v>
      </c>
      <c r="S3844" s="3" t="str">
        <f t="shared" si="355"/>
        <v>Y</v>
      </c>
      <c r="T3844" s="2"/>
      <c r="U3844" s="22">
        <f t="shared" si="345"/>
        <v>0.25</v>
      </c>
      <c r="V3844" s="10">
        <f t="shared" si="346"/>
        <v>351.25</v>
      </c>
      <c r="W3844" s="24">
        <f t="shared" si="347"/>
        <v>351.25</v>
      </c>
    </row>
    <row r="3845" spans="1:23" x14ac:dyDescent="0.3">
      <c r="A3845" t="s">
        <v>17</v>
      </c>
      <c r="B3845" t="s">
        <v>9016</v>
      </c>
      <c r="C3845" t="s">
        <v>9017</v>
      </c>
      <c r="D3845" t="s">
        <v>9018</v>
      </c>
      <c r="E3845" t="s">
        <v>9019</v>
      </c>
      <c r="F3845">
        <v>0.25</v>
      </c>
      <c r="G3845" s="2">
        <v>1</v>
      </c>
      <c r="H3845" s="4">
        <v>2127.8885</v>
      </c>
      <c r="I3845" s="4">
        <v>251.95660000000001</v>
      </c>
      <c r="J3845" s="7">
        <v>959</v>
      </c>
      <c r="K3845" s="7">
        <v>240</v>
      </c>
      <c r="L3845" s="3">
        <v>0.11840000000000001</v>
      </c>
      <c r="M3845" s="5">
        <v>0.12681139</v>
      </c>
      <c r="N3845" s="6">
        <v>0.03</v>
      </c>
      <c r="O3845" s="8">
        <f>IFERROR(VLOOKUP(C3845,Sheet2!$B$2:$G$588,6,FALSE),0)</f>
        <v>4717</v>
      </c>
      <c r="P3845" t="s">
        <v>95</v>
      </c>
      <c r="Q3845" s="2">
        <v>0.76342818550000002</v>
      </c>
      <c r="R3845" s="3">
        <v>0.25</v>
      </c>
      <c r="S3845" s="3" t="str">
        <f t="shared" si="355"/>
        <v>Y</v>
      </c>
      <c r="T3845" s="2"/>
      <c r="U3845" s="22">
        <f t="shared" si="345"/>
        <v>0.25</v>
      </c>
      <c r="V3845" s="10">
        <f t="shared" si="346"/>
        <v>239.75</v>
      </c>
      <c r="W3845" s="24">
        <f t="shared" si="347"/>
        <v>239.75</v>
      </c>
    </row>
    <row r="3846" spans="1:23" x14ac:dyDescent="0.3">
      <c r="A3846" t="s">
        <v>17</v>
      </c>
      <c r="B3846" t="s">
        <v>9016</v>
      </c>
      <c r="C3846" t="s">
        <v>9017</v>
      </c>
      <c r="D3846" t="s">
        <v>9022</v>
      </c>
      <c r="E3846" t="s">
        <v>9023</v>
      </c>
      <c r="F3846">
        <v>0.25</v>
      </c>
      <c r="G3846" s="2">
        <v>1</v>
      </c>
      <c r="H3846" s="4">
        <v>2122.6722</v>
      </c>
      <c r="I3846" s="4">
        <v>250.10720000000001</v>
      </c>
      <c r="J3846" s="7">
        <v>858</v>
      </c>
      <c r="K3846" s="7">
        <v>214</v>
      </c>
      <c r="L3846" s="3">
        <v>0.1178</v>
      </c>
      <c r="M3846" s="5">
        <v>0.11430864</v>
      </c>
      <c r="N3846" s="6">
        <v>0.03</v>
      </c>
      <c r="O3846" s="8">
        <f>IFERROR(VLOOKUP(C3846,Sheet2!$B$2:$G$588,6,FALSE),0)</f>
        <v>4717</v>
      </c>
      <c r="P3846" t="s">
        <v>95</v>
      </c>
      <c r="Q3846" s="2">
        <v>0.73755263559999995</v>
      </c>
      <c r="R3846" s="3">
        <v>0.25</v>
      </c>
      <c r="S3846" s="3" t="str">
        <f t="shared" si="355"/>
        <v>Y</v>
      </c>
      <c r="T3846" s="2"/>
      <c r="U3846" s="22">
        <f t="shared" si="345"/>
        <v>0.25</v>
      </c>
      <c r="V3846" s="10">
        <f t="shared" si="346"/>
        <v>214.5</v>
      </c>
      <c r="W3846" s="24">
        <f t="shared" si="347"/>
        <v>214.5</v>
      </c>
    </row>
    <row r="3847" spans="1:23" hidden="1" x14ac:dyDescent="0.3">
      <c r="A3847" s="27" t="s">
        <v>33</v>
      </c>
      <c r="B3847" s="27" t="s">
        <v>10452</v>
      </c>
      <c r="C3847" s="27" t="s">
        <v>10453</v>
      </c>
      <c r="D3847" t="s">
        <v>34</v>
      </c>
      <c r="E3847" s="27"/>
      <c r="F3847">
        <v>0.25</v>
      </c>
      <c r="G3847" s="28">
        <v>0.81687825000000003</v>
      </c>
      <c r="H3847" s="4">
        <v>388.45159999999998</v>
      </c>
      <c r="I3847" s="4">
        <v>145.67240000000001</v>
      </c>
      <c r="J3847" s="7">
        <v>4683</v>
      </c>
      <c r="K3847" s="7">
        <v>1171</v>
      </c>
      <c r="L3847" s="29">
        <v>0.375</v>
      </c>
      <c r="M3847" s="30">
        <v>1.0715178299999999</v>
      </c>
      <c r="N3847" s="31">
        <v>0.70089299999999999</v>
      </c>
      <c r="O3847" s="32">
        <f>IFERROR(VLOOKUP(C3847,Sheet2!$B$2:$G$588,6,FALSE),0)</f>
        <v>4683</v>
      </c>
      <c r="P3847" s="27"/>
      <c r="Q3847" s="28">
        <v>0.3458876951</v>
      </c>
      <c r="R3847" s="29">
        <v>0.25</v>
      </c>
      <c r="S3847" s="29"/>
      <c r="T3847" s="28"/>
      <c r="U3847" s="29" t="str">
        <f t="shared" si="345"/>
        <v/>
      </c>
      <c r="V3847" s="30" t="str">
        <f t="shared" si="346"/>
        <v/>
      </c>
      <c r="W3847" s="33">
        <f t="shared" si="347"/>
        <v>1170.4999999999993</v>
      </c>
    </row>
    <row r="3848" spans="1:23" x14ac:dyDescent="0.3">
      <c r="A3848" t="s">
        <v>17</v>
      </c>
      <c r="B3848" t="s">
        <v>10452</v>
      </c>
      <c r="C3848" t="s">
        <v>10453</v>
      </c>
      <c r="D3848" t="s">
        <v>10454</v>
      </c>
      <c r="E3848" t="s">
        <v>10455</v>
      </c>
      <c r="F3848">
        <v>0.25</v>
      </c>
      <c r="G3848" s="2">
        <v>1</v>
      </c>
      <c r="H3848" s="4">
        <v>74.527100000000004</v>
      </c>
      <c r="I3848" s="4">
        <v>24.714099999999998</v>
      </c>
      <c r="J3848" s="7">
        <v>1046</v>
      </c>
      <c r="K3848" s="7">
        <v>261</v>
      </c>
      <c r="L3848" s="3">
        <v>0.33160000000000001</v>
      </c>
      <c r="M3848" s="5">
        <v>1.4106188500000001</v>
      </c>
      <c r="N3848" s="6">
        <v>1</v>
      </c>
      <c r="O3848" s="8">
        <f>IFERROR(VLOOKUP(C3848,Sheet2!$B$2:$G$588,6,FALSE),0)</f>
        <v>4683</v>
      </c>
      <c r="P3848" t="s">
        <v>22</v>
      </c>
      <c r="Q3848" s="2">
        <v>0.29109128109999999</v>
      </c>
      <c r="R3848" s="3">
        <v>0.25</v>
      </c>
      <c r="S3848" s="3" t="str">
        <f t="shared" ref="S3848:S3852" si="356">IF(R3848+0.01&lt;Q3848,"Y","")</f>
        <v>Y</v>
      </c>
      <c r="T3848" s="2"/>
      <c r="U3848" s="22">
        <f t="shared" si="345"/>
        <v>0.25</v>
      </c>
      <c r="V3848" s="10">
        <f t="shared" si="346"/>
        <v>261.5</v>
      </c>
      <c r="W3848" s="24">
        <f t="shared" si="347"/>
        <v>261.5</v>
      </c>
    </row>
    <row r="3849" spans="1:23" x14ac:dyDescent="0.3">
      <c r="A3849" t="s">
        <v>17</v>
      </c>
      <c r="B3849" t="s">
        <v>10452</v>
      </c>
      <c r="C3849" t="s">
        <v>10453</v>
      </c>
      <c r="D3849" t="s">
        <v>10458</v>
      </c>
      <c r="E3849" t="s">
        <v>10459</v>
      </c>
      <c r="F3849">
        <v>0.25</v>
      </c>
      <c r="G3849" s="2">
        <v>1</v>
      </c>
      <c r="H3849" s="4">
        <v>76.931100000000001</v>
      </c>
      <c r="I3849" s="4">
        <v>20.731100000000001</v>
      </c>
      <c r="J3849" s="7">
        <v>875</v>
      </c>
      <c r="K3849" s="7">
        <v>219</v>
      </c>
      <c r="L3849" s="3">
        <v>0.26950000000000002</v>
      </c>
      <c r="M3849" s="5">
        <v>1.4070304899999999</v>
      </c>
      <c r="N3849" s="6">
        <v>1</v>
      </c>
      <c r="O3849" s="8">
        <f>IFERROR(VLOOKUP(C3849,Sheet2!$B$2:$G$588,6,FALSE),0)</f>
        <v>4683</v>
      </c>
      <c r="P3849" t="s">
        <v>22</v>
      </c>
      <c r="Q3849" s="2">
        <v>0.28928334509999998</v>
      </c>
      <c r="R3849" s="3">
        <v>0.25</v>
      </c>
      <c r="S3849" s="3" t="str">
        <f t="shared" si="356"/>
        <v>Y</v>
      </c>
      <c r="T3849" s="2"/>
      <c r="U3849" s="22">
        <f t="shared" si="345"/>
        <v>0.25</v>
      </c>
      <c r="V3849" s="10">
        <f t="shared" si="346"/>
        <v>218.75</v>
      </c>
      <c r="W3849" s="24">
        <f t="shared" si="347"/>
        <v>218.75</v>
      </c>
    </row>
    <row r="3850" spans="1:23" x14ac:dyDescent="0.3">
      <c r="A3850" t="s">
        <v>17</v>
      </c>
      <c r="B3850" t="s">
        <v>10452</v>
      </c>
      <c r="C3850" t="s">
        <v>10453</v>
      </c>
      <c r="D3850" t="s">
        <v>10468</v>
      </c>
      <c r="E3850" t="s">
        <v>10469</v>
      </c>
      <c r="F3850">
        <v>0.25</v>
      </c>
      <c r="G3850" s="2">
        <v>1</v>
      </c>
      <c r="H3850" s="4">
        <v>67.284800000000004</v>
      </c>
      <c r="I3850" s="4">
        <v>32.764499999999998</v>
      </c>
      <c r="J3850" s="7">
        <v>813</v>
      </c>
      <c r="K3850" s="7">
        <v>203</v>
      </c>
      <c r="L3850" s="3">
        <v>0.48699999999999999</v>
      </c>
      <c r="M3850" s="5">
        <v>0.82693616999999997</v>
      </c>
      <c r="N3850" s="6">
        <v>0.5</v>
      </c>
      <c r="O3850" s="8">
        <f>IFERROR(VLOOKUP(C3850,Sheet2!$B$2:$G$588,6,FALSE),0)</f>
        <v>4683</v>
      </c>
      <c r="P3850" t="s">
        <v>22</v>
      </c>
      <c r="Q3850" s="2">
        <v>0.39535840760000002</v>
      </c>
      <c r="R3850" s="3">
        <v>0.25</v>
      </c>
      <c r="S3850" s="3" t="str">
        <f t="shared" si="356"/>
        <v>Y</v>
      </c>
      <c r="T3850" s="2"/>
      <c r="U3850" s="22">
        <f t="shared" ref="U3850:U3913" si="357">IF(A3850="placement",IF(T3850="",R3850,T3850),"")</f>
        <v>0.25</v>
      </c>
      <c r="V3850" s="10">
        <f t="shared" ref="V3850:V3913" si="358">IF($A3850="placement",U3850*J3850,"")</f>
        <v>203.25</v>
      </c>
      <c r="W3850" s="24">
        <f t="shared" ref="W3850:W3913" si="359">IF($A3850="placement",V3850,IF($A3850="site",SUMIF($C:$C,$C3850,$V:$V),IF($A3850="user",SUMIF($B:$B,$B3850,$V:$V),SUM($V:$V))))</f>
        <v>203.25</v>
      </c>
    </row>
    <row r="3851" spans="1:23" x14ac:dyDescent="0.3">
      <c r="A3851" t="s">
        <v>17</v>
      </c>
      <c r="B3851" t="s">
        <v>10452</v>
      </c>
      <c r="C3851" t="s">
        <v>10453</v>
      </c>
      <c r="D3851" t="s">
        <v>10456</v>
      </c>
      <c r="E3851" t="s">
        <v>10457</v>
      </c>
      <c r="F3851">
        <v>0.25</v>
      </c>
      <c r="G3851" s="2">
        <v>1</v>
      </c>
      <c r="H3851" s="4">
        <v>76.759500000000003</v>
      </c>
      <c r="I3851" s="4">
        <v>31.25</v>
      </c>
      <c r="J3851" s="7">
        <v>753</v>
      </c>
      <c r="K3851" s="7">
        <v>188</v>
      </c>
      <c r="L3851" s="3">
        <v>0.40710000000000002</v>
      </c>
      <c r="M3851" s="5">
        <v>0.80333783000000003</v>
      </c>
      <c r="N3851" s="6">
        <v>0.5</v>
      </c>
      <c r="O3851" s="8">
        <f>IFERROR(VLOOKUP(C3851,Sheet2!$B$2:$G$588,6,FALSE),0)</f>
        <v>4683</v>
      </c>
      <c r="P3851" t="s">
        <v>22</v>
      </c>
      <c r="Q3851" s="2">
        <v>0.37759684380000003</v>
      </c>
      <c r="R3851" s="3">
        <v>0.25</v>
      </c>
      <c r="S3851" s="3" t="str">
        <f t="shared" si="356"/>
        <v>Y</v>
      </c>
      <c r="T3851" s="2"/>
      <c r="U3851" s="22">
        <f t="shared" si="357"/>
        <v>0.25</v>
      </c>
      <c r="V3851" s="10">
        <f t="shared" si="358"/>
        <v>188.25</v>
      </c>
      <c r="W3851" s="24">
        <f t="shared" si="359"/>
        <v>188.25</v>
      </c>
    </row>
    <row r="3852" spans="1:23" x14ac:dyDescent="0.3">
      <c r="A3852" t="s">
        <v>17</v>
      </c>
      <c r="B3852" t="s">
        <v>10452</v>
      </c>
      <c r="C3852" t="s">
        <v>10453</v>
      </c>
      <c r="D3852" t="s">
        <v>10464</v>
      </c>
      <c r="E3852" t="s">
        <v>10465</v>
      </c>
      <c r="F3852">
        <v>0.25</v>
      </c>
      <c r="G3852" s="2">
        <v>1</v>
      </c>
      <c r="H3852" s="4">
        <v>24.114799999999999</v>
      </c>
      <c r="I3852" s="4">
        <v>12.1694</v>
      </c>
      <c r="J3852" s="7">
        <v>338</v>
      </c>
      <c r="K3852" s="7">
        <v>85</v>
      </c>
      <c r="L3852" s="3">
        <v>0.50460000000000005</v>
      </c>
      <c r="M3852" s="5">
        <v>0.92665931000000001</v>
      </c>
      <c r="N3852" s="6">
        <v>0.5</v>
      </c>
      <c r="O3852" s="8">
        <f>IFERROR(VLOOKUP(C3852,Sheet2!$B$2:$G$588,6,FALSE),0)</f>
        <v>4683</v>
      </c>
      <c r="P3852" t="s">
        <v>22</v>
      </c>
      <c r="Q3852" s="2">
        <v>0.46042737119999999</v>
      </c>
      <c r="R3852" s="3">
        <v>0.249999999999999</v>
      </c>
      <c r="S3852" s="3" t="str">
        <f t="shared" si="356"/>
        <v>Y</v>
      </c>
      <c r="T3852" s="2"/>
      <c r="U3852" s="22">
        <f t="shared" si="357"/>
        <v>0.249999999999999</v>
      </c>
      <c r="V3852" s="10">
        <f t="shared" si="358"/>
        <v>84.499999999999659</v>
      </c>
      <c r="W3852" s="24">
        <f t="shared" si="359"/>
        <v>84.499999999999659</v>
      </c>
    </row>
    <row r="3853" spans="1:23" x14ac:dyDescent="0.3">
      <c r="A3853" t="s">
        <v>17</v>
      </c>
      <c r="B3853" t="s">
        <v>10452</v>
      </c>
      <c r="C3853" t="s">
        <v>10453</v>
      </c>
      <c r="D3853" t="s">
        <v>10466</v>
      </c>
      <c r="E3853" t="s">
        <v>10467</v>
      </c>
      <c r="F3853">
        <v>0.25</v>
      </c>
      <c r="G3853" s="2">
        <v>0</v>
      </c>
      <c r="H3853" s="4">
        <v>20.395900000000001</v>
      </c>
      <c r="I3853" s="4">
        <v>7.3879999999999999</v>
      </c>
      <c r="J3853" s="7">
        <v>315</v>
      </c>
      <c r="K3853" s="7">
        <v>79</v>
      </c>
      <c r="L3853" s="3">
        <v>0.36220000000000002</v>
      </c>
      <c r="M3853" s="5">
        <v>1.42344922</v>
      </c>
      <c r="N3853" s="6">
        <v>1</v>
      </c>
      <c r="O3853" s="8">
        <f>IFERROR(VLOOKUP(C3853,Sheet2!$B$2:$G$588,6,FALSE),0)</f>
        <v>4683</v>
      </c>
      <c r="P3853" t="s">
        <v>22</v>
      </c>
      <c r="Q3853" s="2">
        <v>0.29748108740000001</v>
      </c>
      <c r="R3853" s="3">
        <v>0.25</v>
      </c>
      <c r="U3853" s="22">
        <f t="shared" si="357"/>
        <v>0.25</v>
      </c>
      <c r="V3853" s="10">
        <f t="shared" si="358"/>
        <v>78.75</v>
      </c>
      <c r="W3853" s="24">
        <f t="shared" si="359"/>
        <v>78.75</v>
      </c>
    </row>
    <row r="3854" spans="1:23" x14ac:dyDescent="0.3">
      <c r="A3854" t="s">
        <v>17</v>
      </c>
      <c r="B3854" t="s">
        <v>10452</v>
      </c>
      <c r="C3854" t="s">
        <v>10453</v>
      </c>
      <c r="D3854" t="s">
        <v>10460</v>
      </c>
      <c r="E3854" t="s">
        <v>10461</v>
      </c>
      <c r="F3854">
        <v>0.25</v>
      </c>
      <c r="G3854" s="2">
        <v>0</v>
      </c>
      <c r="H3854" s="4">
        <v>27.279699999999998</v>
      </c>
      <c r="I3854" s="4">
        <v>10.959199999999999</v>
      </c>
      <c r="J3854" s="7">
        <v>299</v>
      </c>
      <c r="K3854" s="7">
        <v>75</v>
      </c>
      <c r="L3854" s="3">
        <v>0.4017</v>
      </c>
      <c r="M3854" s="5">
        <v>0.90903935999999996</v>
      </c>
      <c r="N3854" s="6">
        <v>0.5</v>
      </c>
      <c r="O3854" s="8">
        <f>IFERROR(VLOOKUP(C3854,Sheet2!$B$2:$G$588,6,FALSE),0)</f>
        <v>4683</v>
      </c>
      <c r="P3854" t="s">
        <v>22</v>
      </c>
      <c r="Q3854" s="2">
        <v>0.44996881119999999</v>
      </c>
      <c r="R3854" s="3">
        <v>0.25</v>
      </c>
      <c r="U3854" s="22">
        <f t="shared" si="357"/>
        <v>0.25</v>
      </c>
      <c r="V3854" s="10">
        <f t="shared" si="358"/>
        <v>74.75</v>
      </c>
      <c r="W3854" s="24">
        <f t="shared" si="359"/>
        <v>74.75</v>
      </c>
    </row>
    <row r="3855" spans="1:23" x14ac:dyDescent="0.3">
      <c r="A3855" t="s">
        <v>17</v>
      </c>
      <c r="B3855" t="s">
        <v>10452</v>
      </c>
      <c r="C3855" t="s">
        <v>10453</v>
      </c>
      <c r="D3855" t="s">
        <v>10462</v>
      </c>
      <c r="E3855" t="s">
        <v>10463</v>
      </c>
      <c r="F3855">
        <v>0.25</v>
      </c>
      <c r="G3855" s="2">
        <v>0</v>
      </c>
      <c r="H3855" s="4">
        <v>21.1587</v>
      </c>
      <c r="I3855" s="4">
        <v>5.6959</v>
      </c>
      <c r="J3855" s="7">
        <v>243</v>
      </c>
      <c r="K3855" s="7">
        <v>61</v>
      </c>
      <c r="L3855" s="3">
        <v>0.26919999999999999</v>
      </c>
      <c r="M3855" s="5">
        <v>1.4229060899999999</v>
      </c>
      <c r="N3855" s="6">
        <v>1</v>
      </c>
      <c r="O3855" s="8">
        <f>IFERROR(VLOOKUP(C3855,Sheet2!$B$2:$G$588,6,FALSE),0)</f>
        <v>4683</v>
      </c>
      <c r="P3855" t="s">
        <v>22</v>
      </c>
      <c r="Q3855" s="2">
        <v>0.29721292919999998</v>
      </c>
      <c r="R3855" s="3">
        <v>0.249999999999999</v>
      </c>
      <c r="U3855" s="22">
        <f t="shared" si="357"/>
        <v>0.249999999999999</v>
      </c>
      <c r="V3855" s="10">
        <f t="shared" si="358"/>
        <v>60.749999999999758</v>
      </c>
      <c r="W3855" s="24">
        <f t="shared" si="359"/>
        <v>60.749999999999758</v>
      </c>
    </row>
    <row r="3856" spans="1:23" hidden="1" x14ac:dyDescent="0.3">
      <c r="A3856" s="27" t="s">
        <v>33</v>
      </c>
      <c r="B3856" s="27" t="s">
        <v>9878</v>
      </c>
      <c r="C3856" s="27" t="s">
        <v>9879</v>
      </c>
      <c r="D3856" t="s">
        <v>34</v>
      </c>
      <c r="E3856" s="27"/>
      <c r="F3856">
        <v>0.27639999999999998</v>
      </c>
      <c r="G3856" s="28">
        <v>1</v>
      </c>
      <c r="H3856" s="4">
        <v>1923.0449000000001</v>
      </c>
      <c r="I3856" s="4">
        <v>184.18289999999999</v>
      </c>
      <c r="J3856" s="7">
        <v>4621</v>
      </c>
      <c r="K3856" s="7">
        <v>1250</v>
      </c>
      <c r="L3856" s="29">
        <v>9.5799999999999996E-2</v>
      </c>
      <c r="M3856" s="30">
        <v>0.83633537999999996</v>
      </c>
      <c r="N3856" s="31">
        <v>0.5</v>
      </c>
      <c r="O3856" s="32">
        <f>IFERROR(VLOOKUP(C3856,Sheet2!$B$2:$G$588,6,FALSE),0)</f>
        <v>4621</v>
      </c>
      <c r="P3856" s="27"/>
      <c r="Q3856" s="28">
        <v>0.4021537167</v>
      </c>
      <c r="R3856" s="29">
        <v>0.276421356636815</v>
      </c>
      <c r="S3856" s="29"/>
      <c r="T3856" s="28"/>
      <c r="U3856" s="29" t="str">
        <f t="shared" si="357"/>
        <v/>
      </c>
      <c r="V3856" s="30" t="str">
        <f t="shared" si="358"/>
        <v/>
      </c>
      <c r="W3856" s="33">
        <f t="shared" si="359"/>
        <v>1262.9493432561128</v>
      </c>
    </row>
    <row r="3857" spans="1:23" x14ac:dyDescent="0.3">
      <c r="A3857" t="s">
        <v>17</v>
      </c>
      <c r="B3857" t="s">
        <v>9878</v>
      </c>
      <c r="C3857" t="s">
        <v>9879</v>
      </c>
      <c r="D3857" t="s">
        <v>9882</v>
      </c>
      <c r="E3857" t="s">
        <v>9883</v>
      </c>
      <c r="F3857">
        <v>0.25</v>
      </c>
      <c r="G3857" s="2">
        <v>1</v>
      </c>
      <c r="H3857" s="4">
        <v>149.5026</v>
      </c>
      <c r="I3857" s="4">
        <v>15.2151</v>
      </c>
      <c r="J3857" s="7">
        <v>454</v>
      </c>
      <c r="K3857" s="7">
        <v>114</v>
      </c>
      <c r="L3857" s="3">
        <v>0.1018</v>
      </c>
      <c r="M3857" s="5">
        <v>0.99511950000000005</v>
      </c>
      <c r="N3857" s="6">
        <v>0.5</v>
      </c>
      <c r="O3857" s="8">
        <f>IFERROR(VLOOKUP(C3857,Sheet2!$B$2:$G$588,6,FALSE),0)</f>
        <v>4621</v>
      </c>
      <c r="P3857" t="s">
        <v>22</v>
      </c>
      <c r="Q3857" s="2">
        <v>0.49754778240000003</v>
      </c>
      <c r="R3857" s="3">
        <v>0.25</v>
      </c>
      <c r="S3857" s="3" t="str">
        <f t="shared" ref="S3857:S3874" si="360">IF(R3857+0.01&lt;Q3857,"Y","")</f>
        <v>Y</v>
      </c>
      <c r="T3857" s="2"/>
      <c r="U3857" s="22">
        <f t="shared" si="357"/>
        <v>0.25</v>
      </c>
      <c r="V3857" s="10">
        <f t="shared" si="358"/>
        <v>113.5</v>
      </c>
      <c r="W3857" s="24">
        <f t="shared" si="359"/>
        <v>113.5</v>
      </c>
    </row>
    <row r="3858" spans="1:23" x14ac:dyDescent="0.3">
      <c r="A3858" t="s">
        <v>17</v>
      </c>
      <c r="B3858" t="s">
        <v>9878</v>
      </c>
      <c r="C3858" t="s">
        <v>9879</v>
      </c>
      <c r="D3858" t="s">
        <v>9890</v>
      </c>
      <c r="E3858" t="s">
        <v>9891</v>
      </c>
      <c r="F3858">
        <v>0.25</v>
      </c>
      <c r="G3858" s="2">
        <v>1</v>
      </c>
      <c r="H3858" s="4">
        <v>144.08760000000001</v>
      </c>
      <c r="I3858" s="4">
        <v>13.9758</v>
      </c>
      <c r="J3858" s="7">
        <v>416</v>
      </c>
      <c r="K3858" s="7">
        <v>104</v>
      </c>
      <c r="L3858" s="3">
        <v>9.7000000000000003E-2</v>
      </c>
      <c r="M3858" s="5">
        <v>0.99292859</v>
      </c>
      <c r="N3858" s="6">
        <v>0.5</v>
      </c>
      <c r="O3858" s="8">
        <f>IFERROR(VLOOKUP(C3858,Sheet2!$B$2:$G$588,6,FALSE),0)</f>
        <v>4621</v>
      </c>
      <c r="P3858" t="s">
        <v>22</v>
      </c>
      <c r="Q3858" s="2">
        <v>0.49643911229999999</v>
      </c>
      <c r="R3858" s="3">
        <v>0.25</v>
      </c>
      <c r="S3858" s="3" t="str">
        <f t="shared" si="360"/>
        <v>Y</v>
      </c>
      <c r="T3858" s="2"/>
      <c r="U3858" s="22">
        <f t="shared" si="357"/>
        <v>0.25</v>
      </c>
      <c r="V3858" s="10">
        <f t="shared" si="358"/>
        <v>104</v>
      </c>
      <c r="W3858" s="24">
        <f t="shared" si="359"/>
        <v>104</v>
      </c>
    </row>
    <row r="3859" spans="1:23" x14ac:dyDescent="0.3">
      <c r="A3859" t="s">
        <v>17</v>
      </c>
      <c r="B3859" t="s">
        <v>9878</v>
      </c>
      <c r="C3859" t="s">
        <v>9879</v>
      </c>
      <c r="D3859" s="1" t="s">
        <v>9884</v>
      </c>
      <c r="E3859" t="s">
        <v>9885</v>
      </c>
      <c r="F3859">
        <v>0.3</v>
      </c>
      <c r="G3859" s="2">
        <v>1</v>
      </c>
      <c r="H3859" s="4">
        <v>141.59</v>
      </c>
      <c r="I3859" s="4">
        <v>14.4397</v>
      </c>
      <c r="J3859" s="7">
        <v>414</v>
      </c>
      <c r="K3859" s="7">
        <v>124</v>
      </c>
      <c r="L3859" s="3">
        <v>0.10199999999999999</v>
      </c>
      <c r="M3859" s="5">
        <v>0.95552345999999999</v>
      </c>
      <c r="N3859" s="6">
        <v>0.5</v>
      </c>
      <c r="O3859" s="8">
        <f>IFERROR(VLOOKUP(C3859,Sheet2!$B$2:$G$588,6,FALSE),0)</f>
        <v>4621</v>
      </c>
      <c r="P3859" t="s">
        <v>22</v>
      </c>
      <c r="Q3859" s="2">
        <v>0.47672660859999999</v>
      </c>
      <c r="R3859" s="3">
        <v>0.3</v>
      </c>
      <c r="S3859" s="3" t="str">
        <f t="shared" si="360"/>
        <v>Y</v>
      </c>
      <c r="T3859" s="2"/>
      <c r="U3859" s="22">
        <f t="shared" si="357"/>
        <v>0.3</v>
      </c>
      <c r="V3859" s="10">
        <f t="shared" si="358"/>
        <v>124.19999999999999</v>
      </c>
      <c r="W3859" s="24">
        <f t="shared" si="359"/>
        <v>124.19999999999999</v>
      </c>
    </row>
    <row r="3860" spans="1:23" x14ac:dyDescent="0.3">
      <c r="A3860" t="s">
        <v>17</v>
      </c>
      <c r="B3860" t="s">
        <v>9878</v>
      </c>
      <c r="C3860" t="s">
        <v>9879</v>
      </c>
      <c r="D3860" t="s">
        <v>9886</v>
      </c>
      <c r="E3860" t="s">
        <v>9887</v>
      </c>
      <c r="F3860">
        <v>0.25</v>
      </c>
      <c r="G3860" s="2">
        <v>1</v>
      </c>
      <c r="H3860" s="4">
        <v>133.78710000000001</v>
      </c>
      <c r="I3860" s="4">
        <v>14.5459</v>
      </c>
      <c r="J3860" s="7">
        <v>351</v>
      </c>
      <c r="K3860" s="7">
        <v>88</v>
      </c>
      <c r="L3860" s="3">
        <v>0.1087</v>
      </c>
      <c r="M3860" s="5">
        <v>0.80323018000000002</v>
      </c>
      <c r="N3860" s="6">
        <v>0.5</v>
      </c>
      <c r="O3860" s="8">
        <f>IFERROR(VLOOKUP(C3860,Sheet2!$B$2:$G$588,6,FALSE),0)</f>
        <v>4621</v>
      </c>
      <c r="P3860" t="s">
        <v>92</v>
      </c>
      <c r="Q3860" s="2">
        <v>0.37751342840000002</v>
      </c>
      <c r="R3860" s="3">
        <v>0.25</v>
      </c>
      <c r="S3860" s="3" t="str">
        <f t="shared" si="360"/>
        <v>Y</v>
      </c>
      <c r="T3860" s="2"/>
      <c r="U3860" s="22">
        <f t="shared" si="357"/>
        <v>0.25</v>
      </c>
      <c r="V3860" s="10">
        <f t="shared" si="358"/>
        <v>87.75</v>
      </c>
      <c r="W3860" s="24">
        <f t="shared" si="359"/>
        <v>87.75</v>
      </c>
    </row>
    <row r="3861" spans="1:23" x14ac:dyDescent="0.3">
      <c r="A3861" t="s">
        <v>17</v>
      </c>
      <c r="B3861" t="s">
        <v>9878</v>
      </c>
      <c r="C3861" t="s">
        <v>9879</v>
      </c>
      <c r="D3861" t="s">
        <v>9914</v>
      </c>
      <c r="E3861" t="s">
        <v>9915</v>
      </c>
      <c r="F3861">
        <v>0.3</v>
      </c>
      <c r="G3861" s="2">
        <v>1</v>
      </c>
      <c r="H3861" s="4">
        <v>135.18819999999999</v>
      </c>
      <c r="I3861" s="4">
        <v>13.8072</v>
      </c>
      <c r="J3861" s="7">
        <v>350</v>
      </c>
      <c r="K3861" s="7">
        <v>105</v>
      </c>
      <c r="L3861" s="3">
        <v>0.1021</v>
      </c>
      <c r="M3861" s="5">
        <v>0.84395010999999998</v>
      </c>
      <c r="N3861" s="6">
        <v>0.5</v>
      </c>
      <c r="O3861" s="8">
        <f>IFERROR(VLOOKUP(C3861,Sheet2!$B$2:$G$588,6,FALSE),0)</f>
        <v>4621</v>
      </c>
      <c r="P3861" t="s">
        <v>92</v>
      </c>
      <c r="Q3861" s="2">
        <v>0.40754791699999998</v>
      </c>
      <c r="R3861" s="3">
        <v>0.3</v>
      </c>
      <c r="S3861" s="3" t="str">
        <f t="shared" si="360"/>
        <v>Y</v>
      </c>
      <c r="T3861" s="2"/>
      <c r="U3861" s="22">
        <f t="shared" si="357"/>
        <v>0.3</v>
      </c>
      <c r="V3861" s="10">
        <f t="shared" si="358"/>
        <v>105</v>
      </c>
      <c r="W3861" s="24">
        <f t="shared" si="359"/>
        <v>105</v>
      </c>
    </row>
    <row r="3862" spans="1:23" x14ac:dyDescent="0.3">
      <c r="A3862" t="s">
        <v>17</v>
      </c>
      <c r="B3862" t="s">
        <v>9878</v>
      </c>
      <c r="C3862" t="s">
        <v>9879</v>
      </c>
      <c r="D3862" t="s">
        <v>9892</v>
      </c>
      <c r="E3862" t="s">
        <v>9893</v>
      </c>
      <c r="F3862">
        <v>0.3</v>
      </c>
      <c r="G3862" s="2">
        <v>1</v>
      </c>
      <c r="H3862" s="4">
        <v>132.89529999999999</v>
      </c>
      <c r="I3862" s="4">
        <v>14.128</v>
      </c>
      <c r="J3862" s="7">
        <v>345</v>
      </c>
      <c r="K3862" s="7">
        <v>103</v>
      </c>
      <c r="L3862" s="3">
        <v>0.10630000000000001</v>
      </c>
      <c r="M3862" s="5">
        <v>0.81401877</v>
      </c>
      <c r="N3862" s="6">
        <v>0.5</v>
      </c>
      <c r="O3862" s="8">
        <f>IFERROR(VLOOKUP(C3862,Sheet2!$B$2:$G$588,6,FALSE),0)</f>
        <v>4621</v>
      </c>
      <c r="P3862" t="s">
        <v>92</v>
      </c>
      <c r="Q3862" s="2">
        <v>0.38576354730000001</v>
      </c>
      <c r="R3862" s="3">
        <v>0.3</v>
      </c>
      <c r="S3862" s="3" t="str">
        <f t="shared" si="360"/>
        <v>Y</v>
      </c>
      <c r="T3862" s="2"/>
      <c r="U3862" s="22">
        <f t="shared" si="357"/>
        <v>0.3</v>
      </c>
      <c r="V3862" s="10">
        <f t="shared" si="358"/>
        <v>103.5</v>
      </c>
      <c r="W3862" s="24">
        <f t="shared" si="359"/>
        <v>103.5</v>
      </c>
    </row>
    <row r="3863" spans="1:23" x14ac:dyDescent="0.3">
      <c r="A3863" t="s">
        <v>17</v>
      </c>
      <c r="B3863" t="s">
        <v>9878</v>
      </c>
      <c r="C3863" t="s">
        <v>9879</v>
      </c>
      <c r="D3863" t="s">
        <v>9898</v>
      </c>
      <c r="E3863" t="s">
        <v>9899</v>
      </c>
      <c r="F3863">
        <v>0.3</v>
      </c>
      <c r="G3863" s="2">
        <v>1</v>
      </c>
      <c r="H3863" s="4">
        <v>73.663399999999996</v>
      </c>
      <c r="I3863" s="4">
        <v>9.7651000000000003</v>
      </c>
      <c r="J3863" s="7">
        <v>238</v>
      </c>
      <c r="K3863" s="7">
        <v>71</v>
      </c>
      <c r="L3863" s="3">
        <v>0.1326</v>
      </c>
      <c r="M3863" s="5">
        <v>0.81349415999999997</v>
      </c>
      <c r="N3863" s="6">
        <v>0.5</v>
      </c>
      <c r="O3863" s="8">
        <f>IFERROR(VLOOKUP(C3863,Sheet2!$B$2:$G$588,6,FALSE),0)</f>
        <v>4621</v>
      </c>
      <c r="P3863" t="s">
        <v>92</v>
      </c>
      <c r="Q3863" s="2">
        <v>0.38536743709999999</v>
      </c>
      <c r="R3863" s="3">
        <v>0.3</v>
      </c>
      <c r="S3863" s="3" t="str">
        <f t="shared" si="360"/>
        <v>Y</v>
      </c>
      <c r="T3863" s="2"/>
      <c r="U3863" s="22">
        <f t="shared" si="357"/>
        <v>0.3</v>
      </c>
      <c r="V3863" s="10">
        <f t="shared" si="358"/>
        <v>71.399999999999991</v>
      </c>
      <c r="W3863" s="24">
        <f t="shared" si="359"/>
        <v>71.399999999999991</v>
      </c>
    </row>
    <row r="3864" spans="1:23" x14ac:dyDescent="0.3">
      <c r="A3864" t="s">
        <v>17</v>
      </c>
      <c r="B3864" t="s">
        <v>9878</v>
      </c>
      <c r="C3864" t="s">
        <v>9879</v>
      </c>
      <c r="D3864" t="s">
        <v>9902</v>
      </c>
      <c r="E3864" t="s">
        <v>9903</v>
      </c>
      <c r="F3864">
        <v>0.25</v>
      </c>
      <c r="G3864" s="2">
        <v>1</v>
      </c>
      <c r="H3864" s="4">
        <v>74.297799999999995</v>
      </c>
      <c r="I3864" s="4">
        <v>8.2561999999999998</v>
      </c>
      <c r="J3864" s="7">
        <v>238</v>
      </c>
      <c r="K3864" s="7">
        <v>60</v>
      </c>
      <c r="L3864" s="3">
        <v>0.1111</v>
      </c>
      <c r="M3864" s="5">
        <v>0.96159430000000001</v>
      </c>
      <c r="N3864" s="6">
        <v>0.5</v>
      </c>
      <c r="O3864" s="8">
        <f>IFERROR(VLOOKUP(C3864,Sheet2!$B$2:$G$588,6,FALSE),0)</f>
        <v>4621</v>
      </c>
      <c r="P3864" t="s">
        <v>92</v>
      </c>
      <c r="Q3864" s="2">
        <v>0.48003019400000002</v>
      </c>
      <c r="R3864" s="3">
        <v>0.25</v>
      </c>
      <c r="S3864" s="3" t="str">
        <f t="shared" si="360"/>
        <v>Y</v>
      </c>
      <c r="T3864" s="2"/>
      <c r="U3864" s="22">
        <f t="shared" si="357"/>
        <v>0.25</v>
      </c>
      <c r="V3864" s="10">
        <f t="shared" si="358"/>
        <v>59.5</v>
      </c>
      <c r="W3864" s="24">
        <f t="shared" si="359"/>
        <v>59.5</v>
      </c>
    </row>
    <row r="3865" spans="1:23" x14ac:dyDescent="0.3">
      <c r="A3865" t="s">
        <v>17</v>
      </c>
      <c r="B3865" t="s">
        <v>9878</v>
      </c>
      <c r="C3865" t="s">
        <v>9879</v>
      </c>
      <c r="D3865" t="s">
        <v>9906</v>
      </c>
      <c r="E3865" t="s">
        <v>9907</v>
      </c>
      <c r="F3865">
        <v>0.3</v>
      </c>
      <c r="G3865" s="2">
        <v>1</v>
      </c>
      <c r="H3865" s="4">
        <v>73.985299999999995</v>
      </c>
      <c r="I3865" s="4">
        <v>11.1639</v>
      </c>
      <c r="J3865" s="7">
        <v>222</v>
      </c>
      <c r="K3865" s="7">
        <v>55</v>
      </c>
      <c r="L3865" s="3">
        <v>0.15090000000000001</v>
      </c>
      <c r="M3865" s="5">
        <v>0.66245240999999999</v>
      </c>
      <c r="N3865" s="6">
        <v>0.5</v>
      </c>
      <c r="O3865" s="8">
        <f>IFERROR(VLOOKUP(C3865,Sheet2!$B$2:$G$588,6,FALSE),0)</f>
        <v>4621</v>
      </c>
      <c r="P3865" t="s">
        <v>92</v>
      </c>
      <c r="Q3865" s="2">
        <v>0.24522880490000001</v>
      </c>
      <c r="R3865" s="3">
        <v>0.24522880488323101</v>
      </c>
      <c r="S3865" s="3" t="str">
        <f t="shared" si="360"/>
        <v/>
      </c>
      <c r="T3865" s="2"/>
      <c r="U3865" s="22">
        <f t="shared" si="357"/>
        <v>0.24522880488323101</v>
      </c>
      <c r="V3865" s="10">
        <f t="shared" si="358"/>
        <v>54.440794684077282</v>
      </c>
      <c r="W3865" s="24">
        <f t="shared" si="359"/>
        <v>54.440794684077282</v>
      </c>
    </row>
    <row r="3866" spans="1:23" x14ac:dyDescent="0.3">
      <c r="A3866" t="s">
        <v>17</v>
      </c>
      <c r="B3866" t="s">
        <v>9878</v>
      </c>
      <c r="C3866" t="s">
        <v>9879</v>
      </c>
      <c r="D3866" t="s">
        <v>9910</v>
      </c>
      <c r="E3866" t="s">
        <v>9911</v>
      </c>
      <c r="F3866">
        <v>0.25</v>
      </c>
      <c r="G3866" s="2">
        <v>1</v>
      </c>
      <c r="H3866" s="4">
        <v>106.6724</v>
      </c>
      <c r="I3866" s="4">
        <v>8.9563000000000006</v>
      </c>
      <c r="J3866" s="7">
        <v>217</v>
      </c>
      <c r="K3866" s="7">
        <v>54</v>
      </c>
      <c r="L3866" s="3">
        <v>8.4000000000000005E-2</v>
      </c>
      <c r="M3866" s="5">
        <v>0.80791462999999997</v>
      </c>
      <c r="N3866" s="6">
        <v>0.5</v>
      </c>
      <c r="O3866" s="8">
        <f>IFERROR(VLOOKUP(C3866,Sheet2!$B$2:$G$588,6,FALSE),0)</f>
        <v>4621</v>
      </c>
      <c r="P3866" t="s">
        <v>22</v>
      </c>
      <c r="Q3866" s="2">
        <v>0.38112273299999999</v>
      </c>
      <c r="R3866" s="3">
        <v>0.25</v>
      </c>
      <c r="S3866" s="3" t="str">
        <f t="shared" si="360"/>
        <v>Y</v>
      </c>
      <c r="T3866" s="2"/>
      <c r="U3866" s="22">
        <f t="shared" si="357"/>
        <v>0.25</v>
      </c>
      <c r="V3866" s="10">
        <f t="shared" si="358"/>
        <v>54.25</v>
      </c>
      <c r="W3866" s="24">
        <f t="shared" si="359"/>
        <v>54.25</v>
      </c>
    </row>
    <row r="3867" spans="1:23" x14ac:dyDescent="0.3">
      <c r="A3867" t="s">
        <v>17</v>
      </c>
      <c r="B3867" t="s">
        <v>9878</v>
      </c>
      <c r="C3867" t="s">
        <v>9879</v>
      </c>
      <c r="D3867" t="s">
        <v>9900</v>
      </c>
      <c r="E3867" t="s">
        <v>9901</v>
      </c>
      <c r="F3867">
        <v>0.25</v>
      </c>
      <c r="G3867" s="2">
        <v>1</v>
      </c>
      <c r="H3867" s="4">
        <v>107.7869</v>
      </c>
      <c r="I3867" s="4">
        <v>7.3087</v>
      </c>
      <c r="J3867" s="7">
        <v>185</v>
      </c>
      <c r="K3867" s="7">
        <v>46</v>
      </c>
      <c r="L3867" s="3">
        <v>6.7799999999999999E-2</v>
      </c>
      <c r="M3867" s="5">
        <v>0.84590410999999999</v>
      </c>
      <c r="N3867" s="6">
        <v>0.5</v>
      </c>
      <c r="O3867" s="8">
        <f>IFERROR(VLOOKUP(C3867,Sheet2!$B$2:$G$588,6,FALSE),0)</f>
        <v>4621</v>
      </c>
      <c r="P3867" t="s">
        <v>162</v>
      </c>
      <c r="Q3867" s="2">
        <v>0.40891645269999999</v>
      </c>
      <c r="R3867" s="3">
        <v>0.25</v>
      </c>
      <c r="S3867" s="3" t="str">
        <f t="shared" si="360"/>
        <v>Y</v>
      </c>
      <c r="T3867" s="2"/>
      <c r="U3867" s="22">
        <f t="shared" si="357"/>
        <v>0.25</v>
      </c>
      <c r="V3867" s="10">
        <f t="shared" si="358"/>
        <v>46.25</v>
      </c>
      <c r="W3867" s="24">
        <f t="shared" si="359"/>
        <v>46.25</v>
      </c>
    </row>
    <row r="3868" spans="1:23" x14ac:dyDescent="0.3">
      <c r="A3868" t="s">
        <v>17</v>
      </c>
      <c r="B3868" t="s">
        <v>9878</v>
      </c>
      <c r="C3868" t="s">
        <v>9879</v>
      </c>
      <c r="D3868" t="s">
        <v>9896</v>
      </c>
      <c r="E3868" t="s">
        <v>9897</v>
      </c>
      <c r="F3868">
        <v>0.3</v>
      </c>
      <c r="G3868" s="2">
        <v>1</v>
      </c>
      <c r="H3868" s="4">
        <v>77.685100000000006</v>
      </c>
      <c r="I3868" s="4">
        <v>8.5759000000000007</v>
      </c>
      <c r="J3868" s="7">
        <v>182</v>
      </c>
      <c r="K3868" s="7">
        <v>51</v>
      </c>
      <c r="L3868" s="3">
        <v>0.1104</v>
      </c>
      <c r="M3868" s="5">
        <v>0.70552380999999997</v>
      </c>
      <c r="N3868" s="6">
        <v>0.5</v>
      </c>
      <c r="O3868" s="8">
        <f>IFERROR(VLOOKUP(C3868,Sheet2!$B$2:$G$588,6,FALSE),0)</f>
        <v>4621</v>
      </c>
      <c r="P3868" t="s">
        <v>92</v>
      </c>
      <c r="Q3868" s="2">
        <v>0.29130669869999998</v>
      </c>
      <c r="R3868" s="3">
        <v>0.29130669865157999</v>
      </c>
      <c r="S3868" s="3" t="str">
        <f t="shared" si="360"/>
        <v/>
      </c>
      <c r="T3868" s="2"/>
      <c r="U3868" s="22">
        <f t="shared" si="357"/>
        <v>0.29130669865157999</v>
      </c>
      <c r="V3868" s="10">
        <f t="shared" si="358"/>
        <v>53.017819154587556</v>
      </c>
      <c r="W3868" s="24">
        <f t="shared" si="359"/>
        <v>53.017819154587556</v>
      </c>
    </row>
    <row r="3869" spans="1:23" x14ac:dyDescent="0.3">
      <c r="A3869" t="s">
        <v>17</v>
      </c>
      <c r="B3869" t="s">
        <v>9878</v>
      </c>
      <c r="C3869" t="s">
        <v>9879</v>
      </c>
      <c r="D3869" t="s">
        <v>9888</v>
      </c>
      <c r="E3869" t="s">
        <v>9889</v>
      </c>
      <c r="F3869">
        <v>0.3</v>
      </c>
      <c r="G3869" s="2">
        <v>1</v>
      </c>
      <c r="H3869" s="4">
        <v>78.906599999999997</v>
      </c>
      <c r="I3869" s="4">
        <v>8.2942</v>
      </c>
      <c r="J3869" s="7">
        <v>181</v>
      </c>
      <c r="K3869" s="7">
        <v>53</v>
      </c>
      <c r="L3869" s="3">
        <v>0.1051</v>
      </c>
      <c r="M3869" s="5">
        <v>0.72674411999999999</v>
      </c>
      <c r="N3869" s="6">
        <v>0.5</v>
      </c>
      <c r="O3869" s="8">
        <f>IFERROR(VLOOKUP(C3869,Sheet2!$B$2:$G$588,6,FALSE),0)</f>
        <v>4621</v>
      </c>
      <c r="P3869" t="s">
        <v>92</v>
      </c>
      <c r="Q3869" s="2">
        <v>0.3119999336</v>
      </c>
      <c r="R3869" s="3">
        <v>0.3</v>
      </c>
      <c r="S3869" s="3" t="str">
        <f t="shared" si="360"/>
        <v>Y</v>
      </c>
      <c r="T3869" s="2"/>
      <c r="U3869" s="22">
        <f t="shared" si="357"/>
        <v>0.3</v>
      </c>
      <c r="V3869" s="10">
        <f t="shared" si="358"/>
        <v>54.3</v>
      </c>
      <c r="W3869" s="24">
        <f t="shared" si="359"/>
        <v>54.3</v>
      </c>
    </row>
    <row r="3870" spans="1:23" x14ac:dyDescent="0.3">
      <c r="A3870" t="s">
        <v>17</v>
      </c>
      <c r="B3870" t="s">
        <v>9878</v>
      </c>
      <c r="C3870" t="s">
        <v>9879</v>
      </c>
      <c r="D3870" t="s">
        <v>9908</v>
      </c>
      <c r="E3870" t="s">
        <v>9909</v>
      </c>
      <c r="F3870">
        <v>0.3</v>
      </c>
      <c r="G3870" s="2">
        <v>1</v>
      </c>
      <c r="H3870" s="4">
        <v>106.5266</v>
      </c>
      <c r="I3870" s="4">
        <v>6.7965999999999998</v>
      </c>
      <c r="J3870" s="7">
        <v>179</v>
      </c>
      <c r="K3870" s="7">
        <v>54</v>
      </c>
      <c r="L3870" s="3">
        <v>6.3799999999999996E-2</v>
      </c>
      <c r="M3870" s="5">
        <v>0.87825712</v>
      </c>
      <c r="N3870" s="6">
        <v>0.5</v>
      </c>
      <c r="O3870" s="8">
        <f>IFERROR(VLOOKUP(C3870,Sheet2!$B$2:$G$588,6,FALSE),0)</f>
        <v>4621</v>
      </c>
      <c r="P3870" t="s">
        <v>22</v>
      </c>
      <c r="Q3870" s="2">
        <v>0.4306906405</v>
      </c>
      <c r="R3870" s="3">
        <v>0.3</v>
      </c>
      <c r="S3870" s="3" t="str">
        <f t="shared" si="360"/>
        <v>Y</v>
      </c>
      <c r="T3870" s="2"/>
      <c r="U3870" s="22">
        <f t="shared" si="357"/>
        <v>0.3</v>
      </c>
      <c r="V3870" s="10">
        <f t="shared" si="358"/>
        <v>53.699999999999996</v>
      </c>
      <c r="W3870" s="24">
        <f t="shared" si="359"/>
        <v>53.699999999999996</v>
      </c>
    </row>
    <row r="3871" spans="1:23" x14ac:dyDescent="0.3">
      <c r="A3871" t="s">
        <v>17</v>
      </c>
      <c r="B3871" t="s">
        <v>9878</v>
      </c>
      <c r="C3871" t="s">
        <v>9879</v>
      </c>
      <c r="D3871" t="s">
        <v>9904</v>
      </c>
      <c r="E3871" t="s">
        <v>9905</v>
      </c>
      <c r="F3871">
        <v>0.3</v>
      </c>
      <c r="G3871" s="2">
        <v>1</v>
      </c>
      <c r="H3871" s="4">
        <v>78.041399999999996</v>
      </c>
      <c r="I3871" s="4">
        <v>7.8270999999999997</v>
      </c>
      <c r="J3871" s="7">
        <v>169</v>
      </c>
      <c r="K3871" s="7">
        <v>48</v>
      </c>
      <c r="L3871" s="3">
        <v>0.1003</v>
      </c>
      <c r="M3871" s="5">
        <v>0.71795218000000005</v>
      </c>
      <c r="N3871" s="6">
        <v>0.5</v>
      </c>
      <c r="O3871" s="8">
        <f>IFERROR(VLOOKUP(C3871,Sheet2!$B$2:$G$588,6,FALSE),0)</f>
        <v>4621</v>
      </c>
      <c r="P3871" t="s">
        <v>92</v>
      </c>
      <c r="Q3871" s="2">
        <v>0.30357478789999998</v>
      </c>
      <c r="R3871" s="3">
        <v>0.3</v>
      </c>
      <c r="S3871" s="3" t="str">
        <f t="shared" si="360"/>
        <v/>
      </c>
      <c r="T3871" s="2"/>
      <c r="U3871" s="22">
        <f t="shared" si="357"/>
        <v>0.3</v>
      </c>
      <c r="V3871" s="10">
        <f t="shared" si="358"/>
        <v>50.699999999999996</v>
      </c>
      <c r="W3871" s="24">
        <f t="shared" si="359"/>
        <v>50.699999999999996</v>
      </c>
    </row>
    <row r="3872" spans="1:23" x14ac:dyDescent="0.3">
      <c r="A3872" t="s">
        <v>17</v>
      </c>
      <c r="B3872" t="s">
        <v>9878</v>
      </c>
      <c r="C3872" t="s">
        <v>9879</v>
      </c>
      <c r="D3872" t="s">
        <v>9894</v>
      </c>
      <c r="E3872" t="s">
        <v>9895</v>
      </c>
      <c r="F3872">
        <v>0.3</v>
      </c>
      <c r="G3872" s="2">
        <v>1</v>
      </c>
      <c r="H3872" s="4">
        <v>103.69580000000001</v>
      </c>
      <c r="I3872" s="4">
        <v>7.6651999999999996</v>
      </c>
      <c r="J3872" s="7">
        <v>163</v>
      </c>
      <c r="K3872" s="7">
        <v>44</v>
      </c>
      <c r="L3872" s="3">
        <v>7.3899999999999993E-2</v>
      </c>
      <c r="M3872" s="5">
        <v>0.70987299000000004</v>
      </c>
      <c r="N3872" s="6">
        <v>0.5</v>
      </c>
      <c r="O3872" s="8">
        <f>IFERROR(VLOOKUP(C3872,Sheet2!$B$2:$G$588,6,FALSE),0)</f>
        <v>4621</v>
      </c>
      <c r="P3872" t="s">
        <v>92</v>
      </c>
      <c r="Q3872" s="2">
        <v>0.29564864670000002</v>
      </c>
      <c r="R3872" s="3">
        <v>0.295648646732809</v>
      </c>
      <c r="S3872" s="3" t="str">
        <f t="shared" si="360"/>
        <v/>
      </c>
      <c r="T3872" s="2"/>
      <c r="U3872" s="22">
        <f t="shared" si="357"/>
        <v>0.295648646732809</v>
      </c>
      <c r="V3872" s="10">
        <f t="shared" si="358"/>
        <v>48.190729417447869</v>
      </c>
      <c r="W3872" s="24">
        <f t="shared" si="359"/>
        <v>48.190729417447869</v>
      </c>
    </row>
    <row r="3873" spans="1:23" x14ac:dyDescent="0.3">
      <c r="A3873" t="s">
        <v>17</v>
      </c>
      <c r="B3873" t="s">
        <v>9878</v>
      </c>
      <c r="C3873" t="s">
        <v>9879</v>
      </c>
      <c r="D3873" t="s">
        <v>9912</v>
      </c>
      <c r="E3873" t="s">
        <v>9913</v>
      </c>
      <c r="F3873">
        <v>0.25</v>
      </c>
      <c r="G3873" s="2">
        <v>1</v>
      </c>
      <c r="H3873" s="4">
        <v>102.5722</v>
      </c>
      <c r="I3873" s="4">
        <v>6.4485000000000001</v>
      </c>
      <c r="J3873" s="7">
        <v>160</v>
      </c>
      <c r="K3873" s="7">
        <v>38</v>
      </c>
      <c r="L3873" s="3">
        <v>6.2899999999999998E-2</v>
      </c>
      <c r="M3873" s="5">
        <v>0.82955948000000002</v>
      </c>
      <c r="N3873" s="6">
        <v>0.5</v>
      </c>
      <c r="O3873" s="8">
        <f>IFERROR(VLOOKUP(C3873,Sheet2!$B$2:$G$588,6,FALSE),0)</f>
        <v>4621</v>
      </c>
      <c r="P3873" t="s">
        <v>92</v>
      </c>
      <c r="Q3873" s="2">
        <v>0.39727046220000001</v>
      </c>
      <c r="R3873" s="3">
        <v>0.249999999999999</v>
      </c>
      <c r="S3873" s="3" t="str">
        <f t="shared" si="360"/>
        <v>Y</v>
      </c>
      <c r="T3873" s="2"/>
      <c r="U3873" s="22">
        <f t="shared" si="357"/>
        <v>0.249999999999999</v>
      </c>
      <c r="V3873" s="10">
        <f t="shared" si="358"/>
        <v>39.999999999999844</v>
      </c>
      <c r="W3873" s="24">
        <f t="shared" si="359"/>
        <v>39.999999999999844</v>
      </c>
    </row>
    <row r="3874" spans="1:23" x14ac:dyDescent="0.3">
      <c r="A3874" t="s">
        <v>17</v>
      </c>
      <c r="B3874" t="s">
        <v>9878</v>
      </c>
      <c r="C3874" t="s">
        <v>9879</v>
      </c>
      <c r="D3874" t="s">
        <v>9880</v>
      </c>
      <c r="E3874" t="s">
        <v>9881</v>
      </c>
      <c r="F3874">
        <v>0.25</v>
      </c>
      <c r="G3874" s="2">
        <v>1</v>
      </c>
      <c r="H3874" s="4">
        <v>102.15089999999999</v>
      </c>
      <c r="I3874" s="4">
        <v>7.0134999999999996</v>
      </c>
      <c r="J3874" s="7">
        <v>157</v>
      </c>
      <c r="K3874" s="7">
        <v>39</v>
      </c>
      <c r="L3874" s="3">
        <v>6.8699999999999997E-2</v>
      </c>
      <c r="M3874" s="5">
        <v>0.74600412999999999</v>
      </c>
      <c r="N3874" s="6">
        <v>0.5</v>
      </c>
      <c r="O3874" s="8">
        <f>IFERROR(VLOOKUP(C3874,Sheet2!$B$2:$G$588,6,FALSE),0)</f>
        <v>4621</v>
      </c>
      <c r="P3874" t="s">
        <v>92</v>
      </c>
      <c r="Q3874" s="2">
        <v>0.3297624281</v>
      </c>
      <c r="R3874" s="3">
        <v>0.25</v>
      </c>
      <c r="S3874" s="3" t="str">
        <f t="shared" si="360"/>
        <v>Y</v>
      </c>
      <c r="T3874" s="2"/>
      <c r="U3874" s="22">
        <f t="shared" si="357"/>
        <v>0.25</v>
      </c>
      <c r="V3874" s="10">
        <f t="shared" si="358"/>
        <v>39.25</v>
      </c>
      <c r="W3874" s="24">
        <f t="shared" si="359"/>
        <v>39.25</v>
      </c>
    </row>
    <row r="3875" spans="1:23" hidden="1" x14ac:dyDescent="0.3">
      <c r="A3875" s="27" t="s">
        <v>33</v>
      </c>
      <c r="B3875" s="27" t="s">
        <v>9174</v>
      </c>
      <c r="C3875" s="27" t="s">
        <v>9175</v>
      </c>
      <c r="D3875" t="s">
        <v>34</v>
      </c>
      <c r="E3875" s="27"/>
      <c r="F3875">
        <v>0.30280000000000001</v>
      </c>
      <c r="G3875" s="28">
        <v>0.94900196999999997</v>
      </c>
      <c r="H3875" s="4">
        <v>316.05720000000002</v>
      </c>
      <c r="I3875" s="4">
        <v>62.199399999999997</v>
      </c>
      <c r="J3875" s="7">
        <v>4523</v>
      </c>
      <c r="K3875" s="7">
        <v>985</v>
      </c>
      <c r="L3875" s="29">
        <v>0.1968</v>
      </c>
      <c r="M3875" s="30">
        <v>2.4241751200000001</v>
      </c>
      <c r="N3875" s="31">
        <v>1.895807</v>
      </c>
      <c r="O3875" s="32">
        <f>IFERROR(VLOOKUP(C3875,Sheet2!$B$2:$G$588,6,FALSE),0)</f>
        <v>4523</v>
      </c>
      <c r="P3875" s="27"/>
      <c r="Q3875" s="28">
        <v>0.21795790030000001</v>
      </c>
      <c r="R3875" s="29">
        <v>0.217957900259517</v>
      </c>
      <c r="S3875" s="29"/>
      <c r="T3875" s="28"/>
      <c r="U3875" s="29" t="str">
        <f t="shared" si="357"/>
        <v/>
      </c>
      <c r="V3875" s="30" t="str">
        <f t="shared" si="358"/>
        <v/>
      </c>
      <c r="W3875" s="33">
        <f t="shared" si="359"/>
        <v>985.87803316565214</v>
      </c>
    </row>
    <row r="3876" spans="1:23" x14ac:dyDescent="0.3">
      <c r="A3876" t="s">
        <v>17</v>
      </c>
      <c r="B3876" t="s">
        <v>9174</v>
      </c>
      <c r="C3876" t="s">
        <v>9175</v>
      </c>
      <c r="D3876" t="s">
        <v>9178</v>
      </c>
      <c r="E3876" t="s">
        <v>9179</v>
      </c>
      <c r="F3876">
        <v>0.33</v>
      </c>
      <c r="G3876" s="2">
        <v>1</v>
      </c>
      <c r="H3876" s="4">
        <v>81.649900000000002</v>
      </c>
      <c r="I3876" s="4">
        <v>17.448699999999999</v>
      </c>
      <c r="J3876" s="7">
        <v>1421</v>
      </c>
      <c r="K3876" s="7">
        <v>348</v>
      </c>
      <c r="L3876" s="3">
        <v>0.2137</v>
      </c>
      <c r="M3876" s="5">
        <v>2.7144382299999998</v>
      </c>
      <c r="N3876" s="6">
        <v>2.0499999999999998</v>
      </c>
      <c r="O3876" s="8">
        <f>IFERROR(VLOOKUP(C3876,Sheet2!$B$2:$G$588,6,FALSE),0)</f>
        <v>4523</v>
      </c>
      <c r="P3876" t="s">
        <v>487</v>
      </c>
      <c r="Q3876" s="2">
        <v>0.24477927830000001</v>
      </c>
      <c r="R3876" s="3">
        <v>0.24477927829833801</v>
      </c>
      <c r="S3876" s="3" t="str">
        <f t="shared" ref="S3876:S3879" si="361">IF(R3876+0.01&lt;Q3876,"Y","")</f>
        <v/>
      </c>
      <c r="T3876" s="2"/>
      <c r="U3876" s="22">
        <f t="shared" si="357"/>
        <v>0.24477927829833801</v>
      </c>
      <c r="V3876" s="10">
        <f t="shared" si="358"/>
        <v>347.8313544619383</v>
      </c>
      <c r="W3876" s="24">
        <f t="shared" si="359"/>
        <v>347.8313544619383</v>
      </c>
    </row>
    <row r="3877" spans="1:23" x14ac:dyDescent="0.3">
      <c r="A3877" t="s">
        <v>17</v>
      </c>
      <c r="B3877" t="s">
        <v>9174</v>
      </c>
      <c r="C3877" t="s">
        <v>9175</v>
      </c>
      <c r="D3877" t="s">
        <v>9180</v>
      </c>
      <c r="E3877" t="s">
        <v>9181</v>
      </c>
      <c r="F3877">
        <v>0.3</v>
      </c>
      <c r="G3877" s="2">
        <v>1</v>
      </c>
      <c r="H3877" s="4">
        <v>73.757400000000004</v>
      </c>
      <c r="I3877" s="4">
        <v>14.205299999999999</v>
      </c>
      <c r="J3877" s="7">
        <v>1134</v>
      </c>
      <c r="K3877" s="7">
        <v>261</v>
      </c>
      <c r="L3877" s="3">
        <v>0.19259999999999999</v>
      </c>
      <c r="M3877" s="5">
        <v>2.66173708</v>
      </c>
      <c r="N3877" s="6">
        <v>2.0499999999999998</v>
      </c>
      <c r="O3877" s="8">
        <f>IFERROR(VLOOKUP(C3877,Sheet2!$B$2:$G$588,6,FALSE),0)</f>
        <v>4523</v>
      </c>
      <c r="P3877" t="s">
        <v>162</v>
      </c>
      <c r="Q3877" s="2">
        <v>0.2298262606</v>
      </c>
      <c r="R3877" s="3">
        <v>0.229826260606634</v>
      </c>
      <c r="S3877" s="3" t="str">
        <f t="shared" si="361"/>
        <v/>
      </c>
      <c r="T3877" s="2"/>
      <c r="U3877" s="22">
        <f t="shared" si="357"/>
        <v>0.229826260606634</v>
      </c>
      <c r="V3877" s="10">
        <f t="shared" si="358"/>
        <v>260.62297952792295</v>
      </c>
      <c r="W3877" s="24">
        <f t="shared" si="359"/>
        <v>260.62297952792295</v>
      </c>
    </row>
    <row r="3878" spans="1:23" x14ac:dyDescent="0.3">
      <c r="A3878" t="s">
        <v>17</v>
      </c>
      <c r="B3878" t="s">
        <v>9174</v>
      </c>
      <c r="C3878" t="s">
        <v>9175</v>
      </c>
      <c r="D3878" t="s">
        <v>9182</v>
      </c>
      <c r="E3878" t="s">
        <v>9183</v>
      </c>
      <c r="F3878">
        <v>0.25</v>
      </c>
      <c r="G3878" s="2">
        <v>1</v>
      </c>
      <c r="H3878" s="4">
        <v>77.068100000000001</v>
      </c>
      <c r="I3878" s="4">
        <v>14.0375</v>
      </c>
      <c r="J3878" s="7">
        <v>1025</v>
      </c>
      <c r="K3878" s="7">
        <v>162</v>
      </c>
      <c r="L3878" s="3">
        <v>0.18210000000000001</v>
      </c>
      <c r="M3878" s="5">
        <v>2.43506424</v>
      </c>
      <c r="N3878" s="6">
        <v>2.0499999999999998</v>
      </c>
      <c r="O3878" s="8">
        <f>IFERROR(VLOOKUP(C3878,Sheet2!$B$2:$G$588,6,FALSE),0)</f>
        <v>4523</v>
      </c>
      <c r="P3878" t="s">
        <v>22</v>
      </c>
      <c r="Q3878" s="2">
        <v>0.15813309340000001</v>
      </c>
      <c r="R3878" s="3">
        <v>0.15813309344249599</v>
      </c>
      <c r="S3878" s="3" t="str">
        <f t="shared" si="361"/>
        <v/>
      </c>
      <c r="T3878" s="2"/>
      <c r="U3878" s="22">
        <f t="shared" si="357"/>
        <v>0.15813309344249599</v>
      </c>
      <c r="V3878" s="10">
        <f t="shared" si="358"/>
        <v>162.08642077855839</v>
      </c>
      <c r="W3878" s="24">
        <f t="shared" si="359"/>
        <v>162.08642077855839</v>
      </c>
    </row>
    <row r="3879" spans="1:23" x14ac:dyDescent="0.3">
      <c r="A3879" t="s">
        <v>17</v>
      </c>
      <c r="B3879" t="s">
        <v>9174</v>
      </c>
      <c r="C3879" t="s">
        <v>9175</v>
      </c>
      <c r="D3879" t="s">
        <v>9176</v>
      </c>
      <c r="E3879" t="s">
        <v>9177</v>
      </c>
      <c r="F3879">
        <v>0.33</v>
      </c>
      <c r="G3879" s="2">
        <v>1</v>
      </c>
      <c r="H3879" s="4">
        <v>70.798000000000002</v>
      </c>
      <c r="I3879" s="4">
        <v>11.0608</v>
      </c>
      <c r="J3879" s="7">
        <v>712</v>
      </c>
      <c r="K3879" s="7">
        <v>148</v>
      </c>
      <c r="L3879" s="3">
        <v>0.15620000000000001</v>
      </c>
      <c r="M3879" s="5">
        <v>2.1459867899999998</v>
      </c>
      <c r="N3879" s="6">
        <v>1.7</v>
      </c>
      <c r="O3879" s="8">
        <f>IFERROR(VLOOKUP(C3879,Sheet2!$B$2:$G$588,6,FALSE),0)</f>
        <v>4523</v>
      </c>
      <c r="P3879" t="s">
        <v>487</v>
      </c>
      <c r="Q3879" s="2">
        <v>0.20782364079999999</v>
      </c>
      <c r="R3879" s="3">
        <v>0.20782364082499299</v>
      </c>
      <c r="S3879" s="3" t="str">
        <f t="shared" si="361"/>
        <v/>
      </c>
      <c r="T3879" s="2"/>
      <c r="U3879" s="22">
        <f t="shared" si="357"/>
        <v>0.20782364082499299</v>
      </c>
      <c r="V3879" s="10">
        <f t="shared" si="358"/>
        <v>147.97043226739501</v>
      </c>
      <c r="W3879" s="24">
        <f t="shared" si="359"/>
        <v>147.97043226739501</v>
      </c>
    </row>
    <row r="3880" spans="1:23" x14ac:dyDescent="0.3">
      <c r="A3880" t="s">
        <v>17</v>
      </c>
      <c r="B3880" t="s">
        <v>9174</v>
      </c>
      <c r="C3880" t="s">
        <v>9175</v>
      </c>
      <c r="D3880" t="s">
        <v>9184</v>
      </c>
      <c r="E3880" t="s">
        <v>9185</v>
      </c>
      <c r="F3880">
        <v>0.3</v>
      </c>
      <c r="G3880" s="2">
        <v>0</v>
      </c>
      <c r="H3880" s="4">
        <v>12.7828</v>
      </c>
      <c r="I3880" s="4">
        <v>5.4470999999999998</v>
      </c>
      <c r="J3880" s="7">
        <v>231</v>
      </c>
      <c r="K3880" s="7">
        <v>67</v>
      </c>
      <c r="L3880" s="3">
        <v>0.42609999999999998</v>
      </c>
      <c r="M3880" s="5">
        <v>1.41169436</v>
      </c>
      <c r="N3880" s="6">
        <v>1</v>
      </c>
      <c r="O3880" s="8">
        <f>IFERROR(VLOOKUP(C3880,Sheet2!$B$2:$G$588,6,FALSE),0)</f>
        <v>4523</v>
      </c>
      <c r="P3880" t="s">
        <v>22</v>
      </c>
      <c r="Q3880" s="2">
        <v>0.29163136849999999</v>
      </c>
      <c r="R3880" s="3">
        <v>0.29163136852743499</v>
      </c>
      <c r="U3880" s="22">
        <f t="shared" si="357"/>
        <v>0.29163136852743499</v>
      </c>
      <c r="V3880" s="10">
        <f t="shared" si="358"/>
        <v>67.366846129837484</v>
      </c>
      <c r="W3880" s="24">
        <f t="shared" si="359"/>
        <v>67.366846129837484</v>
      </c>
    </row>
    <row r="3881" spans="1:23" hidden="1" x14ac:dyDescent="0.3">
      <c r="A3881" t="s">
        <v>33</v>
      </c>
      <c r="B3881" t="s">
        <v>7104</v>
      </c>
      <c r="C3881" t="s">
        <v>7105</v>
      </c>
      <c r="D3881" t="s">
        <v>34</v>
      </c>
      <c r="F3881">
        <v>0.2908</v>
      </c>
      <c r="G3881" s="2">
        <v>0</v>
      </c>
      <c r="H3881" s="4">
        <v>1435.1750999999999</v>
      </c>
      <c r="I3881" s="4">
        <v>145.96610000000001</v>
      </c>
      <c r="J3881" s="7">
        <v>4521</v>
      </c>
      <c r="K3881" s="7">
        <v>1309</v>
      </c>
      <c r="L3881" s="3">
        <v>0.1017</v>
      </c>
      <c r="M3881" s="5">
        <v>1.0324859099999999</v>
      </c>
      <c r="N3881" s="6">
        <v>0.65249000000000001</v>
      </c>
      <c r="O3881" s="8">
        <f>IFERROR(VLOOKUP(C3881,Sheet2!$B$2:$G$588,6,FALSE),0)</f>
        <v>4521</v>
      </c>
      <c r="Q3881" s="2">
        <v>0.36803980159999999</v>
      </c>
      <c r="R3881" s="3">
        <v>0.29081761901137199</v>
      </c>
      <c r="U3881" s="22" t="str">
        <f t="shared" si="357"/>
        <v/>
      </c>
      <c r="V3881" s="10" t="str">
        <f t="shared" si="358"/>
        <v/>
      </c>
      <c r="W3881" s="24">
        <f t="shared" si="359"/>
        <v>1307.5286337355676</v>
      </c>
    </row>
    <row r="3882" spans="1:23" x14ac:dyDescent="0.3">
      <c r="A3882" t="s">
        <v>17</v>
      </c>
      <c r="B3882" t="s">
        <v>7104</v>
      </c>
      <c r="C3882" t="s">
        <v>7105</v>
      </c>
      <c r="D3882" t="s">
        <v>7110</v>
      </c>
      <c r="E3882" t="s">
        <v>7111</v>
      </c>
      <c r="F3882">
        <v>0.28000000000000003</v>
      </c>
      <c r="G3882" s="2">
        <v>0</v>
      </c>
      <c r="H3882" s="4">
        <v>264.36529999999999</v>
      </c>
      <c r="I3882" s="4">
        <v>26.912199999999999</v>
      </c>
      <c r="J3882" s="7">
        <v>1317</v>
      </c>
      <c r="K3882" s="7">
        <v>369</v>
      </c>
      <c r="L3882" s="3">
        <v>0.1018</v>
      </c>
      <c r="M3882" s="5">
        <v>1.6315183499999999</v>
      </c>
      <c r="N3882" s="6">
        <v>1</v>
      </c>
      <c r="O3882" s="8">
        <f>IFERROR(VLOOKUP(C3882,Sheet2!$B$2:$G$588,6,FALSE),0)</f>
        <v>4521</v>
      </c>
      <c r="P3882" t="s">
        <v>92</v>
      </c>
      <c r="Q3882" s="2">
        <v>0.3870740097</v>
      </c>
      <c r="R3882" s="3">
        <v>0.27999999999999903</v>
      </c>
      <c r="U3882" s="22">
        <f t="shared" si="357"/>
        <v>0.27999999999999903</v>
      </c>
      <c r="V3882" s="10">
        <f t="shared" si="358"/>
        <v>368.75999999999874</v>
      </c>
      <c r="W3882" s="24">
        <f t="shared" si="359"/>
        <v>368.75999999999874</v>
      </c>
    </row>
    <row r="3883" spans="1:23" x14ac:dyDescent="0.3">
      <c r="A3883" t="s">
        <v>17</v>
      </c>
      <c r="B3883" t="s">
        <v>7104</v>
      </c>
      <c r="C3883" t="s">
        <v>7105</v>
      </c>
      <c r="D3883" t="s">
        <v>7108</v>
      </c>
      <c r="E3883" t="s">
        <v>7109</v>
      </c>
      <c r="F3883">
        <v>0.28000000000000003</v>
      </c>
      <c r="G3883" s="2">
        <v>0</v>
      </c>
      <c r="H3883" s="4">
        <v>175.18989999999999</v>
      </c>
      <c r="I3883" s="4">
        <v>18.391100000000002</v>
      </c>
      <c r="J3883" s="7">
        <v>811</v>
      </c>
      <c r="K3883" s="7">
        <v>227</v>
      </c>
      <c r="L3883" s="3">
        <v>0.105</v>
      </c>
      <c r="M3883" s="5">
        <v>1.4692134400000001</v>
      </c>
      <c r="N3883" s="6">
        <v>1</v>
      </c>
      <c r="O3883" s="8">
        <f>IFERROR(VLOOKUP(C3883,Sheet2!$B$2:$G$588,6,FALSE),0)</f>
        <v>4521</v>
      </c>
      <c r="P3883" t="s">
        <v>92</v>
      </c>
      <c r="Q3883" s="2">
        <v>0.31936370040000001</v>
      </c>
      <c r="R3883" s="3">
        <v>0.27999999999999903</v>
      </c>
      <c r="U3883" s="22">
        <f t="shared" si="357"/>
        <v>0.27999999999999903</v>
      </c>
      <c r="V3883" s="10">
        <f t="shared" si="358"/>
        <v>227.07999999999922</v>
      </c>
      <c r="W3883" s="24">
        <f t="shared" si="359"/>
        <v>227.07999999999922</v>
      </c>
    </row>
    <row r="3884" spans="1:23" x14ac:dyDescent="0.3">
      <c r="A3884" t="s">
        <v>17</v>
      </c>
      <c r="B3884" t="s">
        <v>7104</v>
      </c>
      <c r="C3884" t="s">
        <v>7105</v>
      </c>
      <c r="D3884" t="s">
        <v>7122</v>
      </c>
      <c r="E3884" t="s">
        <v>7123</v>
      </c>
      <c r="F3884">
        <v>0.3</v>
      </c>
      <c r="G3884" s="2">
        <v>0</v>
      </c>
      <c r="H3884" s="4">
        <v>212.59039999999999</v>
      </c>
      <c r="I3884" s="4">
        <v>26.344100000000001</v>
      </c>
      <c r="J3884" s="7">
        <v>638</v>
      </c>
      <c r="K3884" s="7">
        <v>191</v>
      </c>
      <c r="L3884" s="3">
        <v>0.1239</v>
      </c>
      <c r="M3884" s="5">
        <v>0.80751698999999999</v>
      </c>
      <c r="N3884" s="6">
        <v>0.5</v>
      </c>
      <c r="O3884" s="8">
        <f>IFERROR(VLOOKUP(C3884,Sheet2!$B$2:$G$588,6,FALSE),0)</f>
        <v>4521</v>
      </c>
      <c r="P3884" t="s">
        <v>92</v>
      </c>
      <c r="Q3884" s="2">
        <v>0.38081797880000001</v>
      </c>
      <c r="R3884" s="3">
        <v>0.29999999999999899</v>
      </c>
      <c r="U3884" s="22">
        <f t="shared" si="357"/>
        <v>0.29999999999999899</v>
      </c>
      <c r="V3884" s="10">
        <f t="shared" si="358"/>
        <v>191.39999999999935</v>
      </c>
      <c r="W3884" s="24">
        <f t="shared" si="359"/>
        <v>191.39999999999935</v>
      </c>
    </row>
    <row r="3885" spans="1:23" x14ac:dyDescent="0.3">
      <c r="A3885" t="s">
        <v>17</v>
      </c>
      <c r="B3885" t="s">
        <v>7104</v>
      </c>
      <c r="C3885" t="s">
        <v>7105</v>
      </c>
      <c r="D3885" t="s">
        <v>7112</v>
      </c>
      <c r="E3885" t="s">
        <v>7113</v>
      </c>
      <c r="F3885">
        <v>0.3</v>
      </c>
      <c r="G3885" s="2">
        <v>0</v>
      </c>
      <c r="H3885" s="4">
        <v>144.18100000000001</v>
      </c>
      <c r="I3885" s="4">
        <v>16.493400000000001</v>
      </c>
      <c r="J3885" s="7">
        <v>391</v>
      </c>
      <c r="K3885" s="7">
        <v>117</v>
      </c>
      <c r="L3885" s="3">
        <v>0.1144</v>
      </c>
      <c r="M3885" s="5">
        <v>0.79072010999999998</v>
      </c>
      <c r="N3885" s="6">
        <v>0.5</v>
      </c>
      <c r="O3885" s="8">
        <f>IFERROR(VLOOKUP(C3885,Sheet2!$B$2:$G$588,6,FALSE),0)</f>
        <v>4521</v>
      </c>
      <c r="P3885" t="s">
        <v>92</v>
      </c>
      <c r="Q3885" s="2">
        <v>0.36766500390000001</v>
      </c>
      <c r="R3885" s="3">
        <v>0.3</v>
      </c>
      <c r="U3885" s="22">
        <f t="shared" si="357"/>
        <v>0.3</v>
      </c>
      <c r="V3885" s="10">
        <f t="shared" si="358"/>
        <v>117.3</v>
      </c>
      <c r="W3885" s="24">
        <f t="shared" si="359"/>
        <v>117.3</v>
      </c>
    </row>
    <row r="3886" spans="1:23" x14ac:dyDescent="0.3">
      <c r="A3886" t="s">
        <v>17</v>
      </c>
      <c r="B3886" t="s">
        <v>7104</v>
      </c>
      <c r="C3886" t="s">
        <v>7105</v>
      </c>
      <c r="D3886" t="s">
        <v>7130</v>
      </c>
      <c r="E3886" t="s">
        <v>7131</v>
      </c>
      <c r="F3886">
        <v>0.3</v>
      </c>
      <c r="G3886" s="2">
        <v>0</v>
      </c>
      <c r="H3886" s="4">
        <v>169.4359</v>
      </c>
      <c r="I3886" s="4">
        <v>18.145</v>
      </c>
      <c r="J3886" s="7">
        <v>370</v>
      </c>
      <c r="K3886" s="7">
        <v>111</v>
      </c>
      <c r="L3886" s="3">
        <v>0.1071</v>
      </c>
      <c r="M3886" s="5">
        <v>0.67928354999999996</v>
      </c>
      <c r="N3886" s="6">
        <v>0.4</v>
      </c>
      <c r="O3886" s="8">
        <f>IFERROR(VLOOKUP(C3886,Sheet2!$B$2:$G$588,6,FALSE),0)</f>
        <v>4521</v>
      </c>
      <c r="P3886" t="s">
        <v>92</v>
      </c>
      <c r="Q3886" s="2">
        <v>0.41114428510000001</v>
      </c>
      <c r="R3886" s="3">
        <v>0.3</v>
      </c>
      <c r="U3886" s="22">
        <f t="shared" si="357"/>
        <v>0.3</v>
      </c>
      <c r="V3886" s="10">
        <f t="shared" si="358"/>
        <v>111</v>
      </c>
      <c r="W3886" s="24">
        <f t="shared" si="359"/>
        <v>111</v>
      </c>
    </row>
    <row r="3887" spans="1:23" x14ac:dyDescent="0.3">
      <c r="A3887" t="s">
        <v>17</v>
      </c>
      <c r="B3887" t="s">
        <v>7104</v>
      </c>
      <c r="C3887" t="s">
        <v>7105</v>
      </c>
      <c r="D3887" t="s">
        <v>7124</v>
      </c>
      <c r="E3887" t="s">
        <v>7125</v>
      </c>
      <c r="F3887">
        <v>0.28000000000000003</v>
      </c>
      <c r="G3887" s="2">
        <v>0</v>
      </c>
      <c r="H3887" s="4">
        <v>105.1221</v>
      </c>
      <c r="I3887" s="4">
        <v>5.6993999999999998</v>
      </c>
      <c r="J3887" s="7">
        <v>247</v>
      </c>
      <c r="K3887" s="7">
        <v>69</v>
      </c>
      <c r="L3887" s="3">
        <v>5.4199999999999998E-2</v>
      </c>
      <c r="M3887" s="5">
        <v>1.4463154199999999</v>
      </c>
      <c r="N3887" s="6">
        <v>1</v>
      </c>
      <c r="O3887" s="8">
        <f>IFERROR(VLOOKUP(C3887,Sheet2!$B$2:$G$588,6,FALSE),0)</f>
        <v>4521</v>
      </c>
      <c r="P3887" t="s">
        <v>92</v>
      </c>
      <c r="Q3887" s="2">
        <v>0.30858788749999999</v>
      </c>
      <c r="R3887" s="3">
        <v>0.27999999999999903</v>
      </c>
      <c r="U3887" s="22">
        <f t="shared" si="357"/>
        <v>0.27999999999999903</v>
      </c>
      <c r="V3887" s="10">
        <f t="shared" si="358"/>
        <v>69.159999999999755</v>
      </c>
      <c r="W3887" s="24">
        <f t="shared" si="359"/>
        <v>69.159999999999755</v>
      </c>
    </row>
    <row r="3888" spans="1:23" x14ac:dyDescent="0.3">
      <c r="A3888" t="s">
        <v>17</v>
      </c>
      <c r="B3888" t="s">
        <v>7104</v>
      </c>
      <c r="C3888" t="s">
        <v>7105</v>
      </c>
      <c r="D3888" t="s">
        <v>7128</v>
      </c>
      <c r="E3888" t="s">
        <v>7129</v>
      </c>
      <c r="F3888">
        <v>0.3</v>
      </c>
      <c r="G3888" s="2">
        <v>0</v>
      </c>
      <c r="H3888" s="4">
        <v>118.2196</v>
      </c>
      <c r="I3888" s="4">
        <v>12.9381</v>
      </c>
      <c r="J3888" s="7">
        <v>247</v>
      </c>
      <c r="K3888" s="7">
        <v>74</v>
      </c>
      <c r="L3888" s="3">
        <v>0.1094</v>
      </c>
      <c r="M3888" s="5">
        <v>0.63590491000000005</v>
      </c>
      <c r="N3888" s="6">
        <v>0.4</v>
      </c>
      <c r="O3888" s="8">
        <f>IFERROR(VLOOKUP(C3888,Sheet2!$B$2:$G$588,6,FALSE),0)</f>
        <v>4521</v>
      </c>
      <c r="P3888" t="s">
        <v>92</v>
      </c>
      <c r="Q3888" s="2">
        <v>0.37097513539999999</v>
      </c>
      <c r="R3888" s="3">
        <v>0.3</v>
      </c>
      <c r="U3888" s="22">
        <f t="shared" si="357"/>
        <v>0.3</v>
      </c>
      <c r="V3888" s="10">
        <f t="shared" si="358"/>
        <v>74.099999999999994</v>
      </c>
      <c r="W3888" s="24">
        <f t="shared" si="359"/>
        <v>74.099999999999994</v>
      </c>
    </row>
    <row r="3889" spans="1:23" x14ac:dyDescent="0.3">
      <c r="A3889" t="s">
        <v>17</v>
      </c>
      <c r="B3889" t="s">
        <v>7104</v>
      </c>
      <c r="C3889" t="s">
        <v>7105</v>
      </c>
      <c r="D3889" t="s">
        <v>7106</v>
      </c>
      <c r="E3889" t="s">
        <v>7107</v>
      </c>
      <c r="F3889">
        <v>0.3</v>
      </c>
      <c r="G3889" s="2">
        <v>0</v>
      </c>
      <c r="H3889" s="4">
        <v>93.374499999999998</v>
      </c>
      <c r="I3889" s="4">
        <v>6.7618</v>
      </c>
      <c r="J3889" s="7">
        <v>176</v>
      </c>
      <c r="K3889" s="7">
        <v>53</v>
      </c>
      <c r="L3889" s="3">
        <v>7.2400000000000006E-2</v>
      </c>
      <c r="M3889" s="5">
        <v>0.86860402000000003</v>
      </c>
      <c r="N3889" s="6">
        <v>0.5</v>
      </c>
      <c r="O3889" s="8">
        <f>IFERROR(VLOOKUP(C3889,Sheet2!$B$2:$G$588,6,FALSE),0)</f>
        <v>4521</v>
      </c>
      <c r="P3889" t="s">
        <v>92</v>
      </c>
      <c r="Q3889" s="2">
        <v>0.42436370800000001</v>
      </c>
      <c r="R3889" s="3">
        <v>0.3</v>
      </c>
      <c r="U3889" s="22">
        <f t="shared" si="357"/>
        <v>0.3</v>
      </c>
      <c r="V3889" s="10">
        <f t="shared" si="358"/>
        <v>52.8</v>
      </c>
      <c r="W3889" s="24">
        <f t="shared" si="359"/>
        <v>52.8</v>
      </c>
    </row>
    <row r="3890" spans="1:23" x14ac:dyDescent="0.3">
      <c r="A3890" t="s">
        <v>17</v>
      </c>
      <c r="B3890" t="s">
        <v>7104</v>
      </c>
      <c r="C3890" t="s">
        <v>7105</v>
      </c>
      <c r="D3890" t="s">
        <v>7118</v>
      </c>
      <c r="E3890" t="s">
        <v>7119</v>
      </c>
      <c r="F3890">
        <v>0.3</v>
      </c>
      <c r="G3890" s="2">
        <v>0</v>
      </c>
      <c r="H3890" s="4">
        <v>81.424199999999999</v>
      </c>
      <c r="I3890" s="4">
        <v>6.3437999999999999</v>
      </c>
      <c r="J3890" s="7">
        <v>121</v>
      </c>
      <c r="K3890" s="7">
        <v>36</v>
      </c>
      <c r="L3890" s="3">
        <v>7.7899999999999997E-2</v>
      </c>
      <c r="M3890" s="5">
        <v>0.63581231999999999</v>
      </c>
      <c r="N3890" s="6">
        <v>0.4</v>
      </c>
      <c r="O3890" s="8">
        <f>IFERROR(VLOOKUP(C3890,Sheet2!$B$2:$G$588,6,FALSE),0)</f>
        <v>4521</v>
      </c>
      <c r="P3890" t="s">
        <v>92</v>
      </c>
      <c r="Q3890" s="2">
        <v>0.37088353839999999</v>
      </c>
      <c r="R3890" s="3">
        <v>0.3</v>
      </c>
      <c r="U3890" s="22">
        <f t="shared" si="357"/>
        <v>0.3</v>
      </c>
      <c r="V3890" s="10">
        <f t="shared" si="358"/>
        <v>36.299999999999997</v>
      </c>
      <c r="W3890" s="24">
        <f t="shared" si="359"/>
        <v>36.299999999999997</v>
      </c>
    </row>
    <row r="3891" spans="1:23" x14ac:dyDescent="0.3">
      <c r="A3891" t="s">
        <v>17</v>
      </c>
      <c r="B3891" t="s">
        <v>7104</v>
      </c>
      <c r="C3891" t="s">
        <v>7105</v>
      </c>
      <c r="D3891" t="s">
        <v>7116</v>
      </c>
      <c r="E3891" t="s">
        <v>7117</v>
      </c>
      <c r="F3891">
        <v>0.35</v>
      </c>
      <c r="G3891" s="2">
        <v>0</v>
      </c>
      <c r="H3891" s="4">
        <v>40.592399999999998</v>
      </c>
      <c r="I3891" s="4">
        <v>4.9236000000000004</v>
      </c>
      <c r="J3891" s="7">
        <v>120</v>
      </c>
      <c r="K3891" s="7">
        <v>42</v>
      </c>
      <c r="L3891" s="3">
        <v>0.12130000000000001</v>
      </c>
      <c r="M3891" s="5">
        <v>0.81096184999999998</v>
      </c>
      <c r="N3891" s="6">
        <v>0.5</v>
      </c>
      <c r="O3891" s="8">
        <f>IFERROR(VLOOKUP(C3891,Sheet2!$B$2:$G$588,6,FALSE),0)</f>
        <v>4521</v>
      </c>
      <c r="P3891" t="s">
        <v>92</v>
      </c>
      <c r="Q3891" s="2">
        <v>0.38344818209999998</v>
      </c>
      <c r="R3891" s="3">
        <v>0.35</v>
      </c>
      <c r="U3891" s="22">
        <f t="shared" si="357"/>
        <v>0.35</v>
      </c>
      <c r="V3891" s="10">
        <f t="shared" si="358"/>
        <v>42</v>
      </c>
      <c r="W3891" s="24">
        <f t="shared" si="359"/>
        <v>42</v>
      </c>
    </row>
    <row r="3892" spans="1:23" x14ac:dyDescent="0.3">
      <c r="A3892" t="s">
        <v>17</v>
      </c>
      <c r="B3892" t="s">
        <v>7104</v>
      </c>
      <c r="C3892" t="s">
        <v>7105</v>
      </c>
      <c r="D3892" t="s">
        <v>7126</v>
      </c>
      <c r="E3892" t="s">
        <v>7127</v>
      </c>
      <c r="F3892">
        <v>0.33</v>
      </c>
      <c r="G3892" s="2">
        <v>0</v>
      </c>
      <c r="H3892" s="4">
        <v>9.8650000000000002</v>
      </c>
      <c r="I3892" s="4">
        <v>1.4676</v>
      </c>
      <c r="J3892" s="7">
        <v>43</v>
      </c>
      <c r="K3892" s="7">
        <v>10</v>
      </c>
      <c r="L3892" s="3">
        <v>0.14879999999999999</v>
      </c>
      <c r="M3892" s="5">
        <v>0.96639735000000004</v>
      </c>
      <c r="N3892" s="6">
        <v>0.75</v>
      </c>
      <c r="O3892" s="8">
        <f>IFERROR(VLOOKUP(C3892,Sheet2!$B$2:$G$588,6,FALSE),0)</f>
        <v>4521</v>
      </c>
      <c r="P3892" t="s">
        <v>92</v>
      </c>
      <c r="Q3892" s="2">
        <v>0.2239217148</v>
      </c>
      <c r="R3892" s="3">
        <v>0.22392171478071601</v>
      </c>
      <c r="U3892" s="22">
        <f t="shared" si="357"/>
        <v>0.22392171478071601</v>
      </c>
      <c r="V3892" s="10">
        <f t="shared" si="358"/>
        <v>9.6286337355707889</v>
      </c>
      <c r="W3892" s="24">
        <f t="shared" si="359"/>
        <v>9.6286337355707889</v>
      </c>
    </row>
    <row r="3893" spans="1:23" x14ac:dyDescent="0.3">
      <c r="A3893" t="s">
        <v>17</v>
      </c>
      <c r="B3893" t="s">
        <v>7104</v>
      </c>
      <c r="C3893" t="s">
        <v>7105</v>
      </c>
      <c r="D3893" t="s">
        <v>7114</v>
      </c>
      <c r="E3893" t="s">
        <v>7115</v>
      </c>
      <c r="F3893">
        <v>0.25</v>
      </c>
      <c r="G3893" s="2">
        <v>0</v>
      </c>
      <c r="H3893" s="4">
        <v>10.200699999999999</v>
      </c>
      <c r="I3893" s="4">
        <v>0.69510000000000005</v>
      </c>
      <c r="J3893" s="7">
        <v>18</v>
      </c>
      <c r="K3893" s="7">
        <v>4</v>
      </c>
      <c r="L3893" s="3">
        <v>6.8099999999999994E-2</v>
      </c>
      <c r="M3893" s="5">
        <v>0.84492858000000004</v>
      </c>
      <c r="N3893" s="6">
        <v>0.5</v>
      </c>
      <c r="O3893" s="8">
        <f>IFERROR(VLOOKUP(C3893,Sheet2!$B$2:$G$588,6,FALSE),0)</f>
        <v>4521</v>
      </c>
      <c r="P3893" t="s">
        <v>92</v>
      </c>
      <c r="Q3893" s="2">
        <v>0.40823400630000001</v>
      </c>
      <c r="R3893" s="3">
        <v>0.25</v>
      </c>
      <c r="U3893" s="22">
        <f t="shared" si="357"/>
        <v>0.25</v>
      </c>
      <c r="V3893" s="10">
        <f t="shared" si="358"/>
        <v>4.5</v>
      </c>
      <c r="W3893" s="24">
        <f t="shared" si="359"/>
        <v>4.5</v>
      </c>
    </row>
    <row r="3894" spans="1:23" x14ac:dyDescent="0.3">
      <c r="A3894" t="s">
        <v>17</v>
      </c>
      <c r="B3894" t="s">
        <v>7104</v>
      </c>
      <c r="C3894" t="s">
        <v>7105</v>
      </c>
      <c r="D3894" t="s">
        <v>7120</v>
      </c>
      <c r="E3894" t="s">
        <v>7121</v>
      </c>
      <c r="F3894">
        <v>0.25</v>
      </c>
      <c r="G3894" s="2">
        <v>0</v>
      </c>
      <c r="H3894" s="4">
        <v>5.1071</v>
      </c>
      <c r="I3894" s="4">
        <v>0.43090000000000001</v>
      </c>
      <c r="J3894" s="7">
        <v>14</v>
      </c>
      <c r="K3894" s="7">
        <v>3</v>
      </c>
      <c r="L3894" s="3">
        <v>8.4400000000000003E-2</v>
      </c>
      <c r="M3894" s="5">
        <v>1.0472314300000001</v>
      </c>
      <c r="N3894" s="6">
        <v>0.75</v>
      </c>
      <c r="O3894" s="8">
        <f>IFERROR(VLOOKUP(C3894,Sheet2!$B$2:$G$588,6,FALSE),0)</f>
        <v>4521</v>
      </c>
      <c r="P3894" t="s">
        <v>92</v>
      </c>
      <c r="Q3894" s="2">
        <v>0.2838259273</v>
      </c>
      <c r="R3894" s="3">
        <v>0.249999999999999</v>
      </c>
      <c r="U3894" s="22">
        <f t="shared" si="357"/>
        <v>0.249999999999999</v>
      </c>
      <c r="V3894" s="10">
        <f t="shared" si="358"/>
        <v>3.4999999999999858</v>
      </c>
      <c r="W3894" s="24">
        <f t="shared" si="359"/>
        <v>3.4999999999999858</v>
      </c>
    </row>
    <row r="3895" spans="1:23" hidden="1" x14ac:dyDescent="0.3">
      <c r="A3895" s="27" t="s">
        <v>33</v>
      </c>
      <c r="B3895" s="27" t="s">
        <v>5031</v>
      </c>
      <c r="C3895" s="27" t="s">
        <v>5032</v>
      </c>
      <c r="D3895" t="s">
        <v>34</v>
      </c>
      <c r="E3895" s="27"/>
      <c r="F3895">
        <v>0.3221</v>
      </c>
      <c r="G3895" s="28">
        <v>0.90711533</v>
      </c>
      <c r="H3895" s="4">
        <v>7073.2358999999997</v>
      </c>
      <c r="I3895" s="4">
        <v>843.73969999999997</v>
      </c>
      <c r="J3895" s="7">
        <v>4479</v>
      </c>
      <c r="K3895" s="7">
        <v>1315</v>
      </c>
      <c r="L3895" s="29">
        <v>0.1193</v>
      </c>
      <c r="M3895" s="30">
        <v>0.17694444000000001</v>
      </c>
      <c r="N3895" s="31">
        <v>7.4050000000000005E-2</v>
      </c>
      <c r="O3895" s="32">
        <f>IFERROR(VLOOKUP(C3895,Sheet2!$B$2:$G$588,6,FALSE),0)</f>
        <v>4479</v>
      </c>
      <c r="P3895" s="27"/>
      <c r="Q3895" s="28">
        <v>0.58150705030000005</v>
      </c>
      <c r="R3895" s="29">
        <v>0.32210016100907002</v>
      </c>
      <c r="S3895" s="29"/>
      <c r="T3895" s="28"/>
      <c r="U3895" s="29" t="str">
        <f t="shared" si="357"/>
        <v/>
      </c>
      <c r="V3895" s="30" t="str">
        <f t="shared" si="358"/>
        <v/>
      </c>
      <c r="W3895" s="33">
        <f t="shared" si="359"/>
        <v>1424.1588027562445</v>
      </c>
    </row>
    <row r="3896" spans="1:23" x14ac:dyDescent="0.3">
      <c r="A3896" t="s">
        <v>17</v>
      </c>
      <c r="B3896" t="s">
        <v>5031</v>
      </c>
      <c r="C3896" t="s">
        <v>5032</v>
      </c>
      <c r="D3896" t="s">
        <v>5033</v>
      </c>
      <c r="E3896" t="s">
        <v>5034</v>
      </c>
      <c r="F3896">
        <v>0.35</v>
      </c>
      <c r="G3896" s="2">
        <v>1</v>
      </c>
      <c r="H3896" s="4">
        <v>989.24400000000003</v>
      </c>
      <c r="I3896" s="4">
        <v>222.98259999999999</v>
      </c>
      <c r="J3896" s="7">
        <v>988</v>
      </c>
      <c r="K3896" s="7">
        <v>346</v>
      </c>
      <c r="L3896" s="3">
        <v>0.22539999999999999</v>
      </c>
      <c r="M3896" s="5">
        <v>0.14775498000000001</v>
      </c>
      <c r="N3896" s="6">
        <v>0.05</v>
      </c>
      <c r="O3896" s="8">
        <f>IFERROR(VLOOKUP(C3896,Sheet2!$B$2:$G$588,6,FALSE),0)</f>
        <v>4479</v>
      </c>
      <c r="P3896" t="s">
        <v>92</v>
      </c>
      <c r="Q3896" s="2">
        <v>0.66160193389999999</v>
      </c>
      <c r="R3896" s="3">
        <v>0.35</v>
      </c>
      <c r="S3896" s="3" t="str">
        <f t="shared" ref="S3896:S3901" si="362">IF(R3896+0.01&lt;Q3896,"Y","")</f>
        <v>Y</v>
      </c>
      <c r="T3896" s="2"/>
      <c r="U3896" s="22">
        <f t="shared" si="357"/>
        <v>0.35</v>
      </c>
      <c r="V3896" s="10">
        <f t="shared" si="358"/>
        <v>345.79999999999995</v>
      </c>
      <c r="W3896" s="24">
        <f t="shared" si="359"/>
        <v>345.79999999999995</v>
      </c>
    </row>
    <row r="3897" spans="1:23" x14ac:dyDescent="0.3">
      <c r="A3897" t="s">
        <v>17</v>
      </c>
      <c r="B3897" t="s">
        <v>5031</v>
      </c>
      <c r="C3897" t="s">
        <v>5032</v>
      </c>
      <c r="D3897" t="s">
        <v>5055</v>
      </c>
      <c r="E3897" t="s">
        <v>5056</v>
      </c>
      <c r="F3897">
        <v>0.3</v>
      </c>
      <c r="G3897" s="2">
        <v>1</v>
      </c>
      <c r="H3897" s="4">
        <v>1365.4648999999999</v>
      </c>
      <c r="I3897" s="4">
        <v>171.1583</v>
      </c>
      <c r="J3897" s="7">
        <v>704</v>
      </c>
      <c r="K3897" s="7">
        <v>208</v>
      </c>
      <c r="L3897" s="3">
        <v>0.12529999999999999</v>
      </c>
      <c r="M3897" s="5">
        <v>0.13711623000000001</v>
      </c>
      <c r="N3897" s="6">
        <v>0.05</v>
      </c>
      <c r="O3897" s="8">
        <f>IFERROR(VLOOKUP(C3897,Sheet2!$B$2:$G$588,6,FALSE),0)</f>
        <v>4479</v>
      </c>
      <c r="P3897" t="s">
        <v>92</v>
      </c>
      <c r="Q3897" s="2">
        <v>0.63534586209999999</v>
      </c>
      <c r="R3897" s="3">
        <v>0.3</v>
      </c>
      <c r="S3897" s="3" t="str">
        <f t="shared" si="362"/>
        <v>Y</v>
      </c>
      <c r="T3897" s="2"/>
      <c r="U3897" s="22">
        <f t="shared" si="357"/>
        <v>0.3</v>
      </c>
      <c r="V3897" s="10">
        <f t="shared" si="358"/>
        <v>211.2</v>
      </c>
      <c r="W3897" s="24">
        <f t="shared" si="359"/>
        <v>211.2</v>
      </c>
    </row>
    <row r="3898" spans="1:23" x14ac:dyDescent="0.3">
      <c r="A3898" t="s">
        <v>17</v>
      </c>
      <c r="B3898" t="s">
        <v>5031</v>
      </c>
      <c r="C3898" t="s">
        <v>5032</v>
      </c>
      <c r="D3898" t="s">
        <v>5037</v>
      </c>
      <c r="E3898" t="s">
        <v>5038</v>
      </c>
      <c r="F3898">
        <v>0.3</v>
      </c>
      <c r="G3898" s="2">
        <v>1</v>
      </c>
      <c r="H3898" s="4">
        <v>84.098399999999998</v>
      </c>
      <c r="I3898" s="4">
        <v>23.520399999999999</v>
      </c>
      <c r="J3898" s="7">
        <v>559</v>
      </c>
      <c r="K3898" s="7">
        <v>158</v>
      </c>
      <c r="L3898" s="3">
        <v>0.2797</v>
      </c>
      <c r="M3898" s="5">
        <v>0.79198356000000003</v>
      </c>
      <c r="N3898" s="6">
        <v>0.45</v>
      </c>
      <c r="O3898" s="8">
        <f>IFERROR(VLOOKUP(C3898,Sheet2!$B$2:$G$588,6,FALSE),0)</f>
        <v>4479</v>
      </c>
      <c r="P3898" t="s">
        <v>92</v>
      </c>
      <c r="Q3898" s="2">
        <v>0.43180639069999999</v>
      </c>
      <c r="R3898" s="3">
        <v>0.3</v>
      </c>
      <c r="S3898" s="3" t="str">
        <f t="shared" si="362"/>
        <v>Y</v>
      </c>
      <c r="T3898" s="2"/>
      <c r="U3898" s="22">
        <f t="shared" si="357"/>
        <v>0.3</v>
      </c>
      <c r="V3898" s="10">
        <f t="shared" si="358"/>
        <v>167.7</v>
      </c>
      <c r="W3898" s="24">
        <f t="shared" si="359"/>
        <v>167.7</v>
      </c>
    </row>
    <row r="3899" spans="1:23" x14ac:dyDescent="0.3">
      <c r="A3899" t="s">
        <v>17</v>
      </c>
      <c r="B3899" t="s">
        <v>5031</v>
      </c>
      <c r="C3899" t="s">
        <v>5032</v>
      </c>
      <c r="D3899" t="s">
        <v>5045</v>
      </c>
      <c r="E3899" t="s">
        <v>5046</v>
      </c>
      <c r="F3899">
        <v>0.3</v>
      </c>
      <c r="G3899" s="2">
        <v>1</v>
      </c>
      <c r="H3899" s="4">
        <v>877.25559999999996</v>
      </c>
      <c r="I3899" s="4">
        <v>142.0926</v>
      </c>
      <c r="J3899" s="7">
        <v>471</v>
      </c>
      <c r="K3899" s="7">
        <v>125</v>
      </c>
      <c r="L3899" s="3">
        <v>0.16200000000000001</v>
      </c>
      <c r="M3899" s="5">
        <v>0.11044621</v>
      </c>
      <c r="N3899" s="6">
        <v>0.05</v>
      </c>
      <c r="O3899" s="8">
        <f>IFERROR(VLOOKUP(C3899,Sheet2!$B$2:$G$588,6,FALSE),0)</f>
        <v>4479</v>
      </c>
      <c r="P3899" t="s">
        <v>92</v>
      </c>
      <c r="Q3899" s="2">
        <v>0.54729093139999996</v>
      </c>
      <c r="R3899" s="3">
        <v>0.3</v>
      </c>
      <c r="S3899" s="3" t="str">
        <f t="shared" si="362"/>
        <v>Y</v>
      </c>
      <c r="T3899" s="2"/>
      <c r="U3899" s="22">
        <f t="shared" si="357"/>
        <v>0.3</v>
      </c>
      <c r="V3899" s="10">
        <f t="shared" si="358"/>
        <v>141.29999999999998</v>
      </c>
      <c r="W3899" s="24">
        <f t="shared" si="359"/>
        <v>141.29999999999998</v>
      </c>
    </row>
    <row r="3900" spans="1:23" x14ac:dyDescent="0.3">
      <c r="A3900" t="s">
        <v>17</v>
      </c>
      <c r="B3900" t="s">
        <v>5031</v>
      </c>
      <c r="C3900" t="s">
        <v>5032</v>
      </c>
      <c r="D3900" t="s">
        <v>5039</v>
      </c>
      <c r="E3900" t="s">
        <v>5040</v>
      </c>
      <c r="F3900">
        <v>0.3</v>
      </c>
      <c r="G3900" s="2">
        <v>1</v>
      </c>
      <c r="H3900" s="4">
        <v>1341.1061</v>
      </c>
      <c r="I3900" s="4">
        <v>151.97300000000001</v>
      </c>
      <c r="J3900" s="7">
        <v>466</v>
      </c>
      <c r="K3900" s="7">
        <v>117</v>
      </c>
      <c r="L3900" s="3">
        <v>0.1133</v>
      </c>
      <c r="M3900" s="5">
        <v>0.10218497</v>
      </c>
      <c r="N3900" s="6">
        <v>0.05</v>
      </c>
      <c r="O3900" s="8">
        <f>IFERROR(VLOOKUP(C3900,Sheet2!$B$2:$G$588,6,FALSE),0)</f>
        <v>4479</v>
      </c>
      <c r="P3900" t="s">
        <v>92</v>
      </c>
      <c r="Q3900" s="2">
        <v>0.51069127140000004</v>
      </c>
      <c r="R3900" s="3">
        <v>0.3</v>
      </c>
      <c r="S3900" s="3" t="str">
        <f t="shared" si="362"/>
        <v>Y</v>
      </c>
      <c r="T3900" s="2"/>
      <c r="U3900" s="22">
        <f t="shared" si="357"/>
        <v>0.3</v>
      </c>
      <c r="V3900" s="10">
        <f t="shared" si="358"/>
        <v>139.79999999999998</v>
      </c>
      <c r="W3900" s="24">
        <f t="shared" si="359"/>
        <v>139.79999999999998</v>
      </c>
    </row>
    <row r="3901" spans="1:23" x14ac:dyDescent="0.3">
      <c r="A3901" t="s">
        <v>17</v>
      </c>
      <c r="B3901" t="s">
        <v>5031</v>
      </c>
      <c r="C3901" t="s">
        <v>5032</v>
      </c>
      <c r="D3901" t="s">
        <v>5041</v>
      </c>
      <c r="E3901" t="s">
        <v>5042</v>
      </c>
      <c r="F3901">
        <v>0.35</v>
      </c>
      <c r="G3901" s="2">
        <v>1</v>
      </c>
      <c r="H3901" s="4">
        <v>123.7163</v>
      </c>
      <c r="I3901" s="4">
        <v>14.043900000000001</v>
      </c>
      <c r="J3901" s="7">
        <v>324</v>
      </c>
      <c r="K3901" s="7">
        <v>91</v>
      </c>
      <c r="L3901" s="3">
        <v>0.1135</v>
      </c>
      <c r="M3901" s="5">
        <v>0.76892455000000004</v>
      </c>
      <c r="N3901" s="6">
        <v>0.25</v>
      </c>
      <c r="O3901" s="8">
        <f>IFERROR(VLOOKUP(C3901,Sheet2!$B$2:$G$588,6,FALSE),0)</f>
        <v>4479</v>
      </c>
      <c r="P3901" t="s">
        <v>92</v>
      </c>
      <c r="Q3901" s="2">
        <v>0.67487056999999995</v>
      </c>
      <c r="R3901" s="3">
        <v>0.35</v>
      </c>
      <c r="S3901" s="3" t="str">
        <f t="shared" si="362"/>
        <v>Y</v>
      </c>
      <c r="T3901" s="2"/>
      <c r="U3901" s="22">
        <f t="shared" si="357"/>
        <v>0.35</v>
      </c>
      <c r="V3901" s="10">
        <f t="shared" si="358"/>
        <v>113.39999999999999</v>
      </c>
      <c r="W3901" s="24">
        <f t="shared" si="359"/>
        <v>113.39999999999999</v>
      </c>
    </row>
    <row r="3902" spans="1:23" x14ac:dyDescent="0.3">
      <c r="A3902" t="s">
        <v>17</v>
      </c>
      <c r="B3902" t="s">
        <v>5031</v>
      </c>
      <c r="C3902" t="s">
        <v>5032</v>
      </c>
      <c r="D3902" t="s">
        <v>5053</v>
      </c>
      <c r="E3902" t="s">
        <v>5054</v>
      </c>
      <c r="F3902">
        <v>0.35</v>
      </c>
      <c r="G3902" s="2">
        <v>0</v>
      </c>
      <c r="H3902" s="4">
        <v>41.417999999999999</v>
      </c>
      <c r="I3902" s="4">
        <v>13.6731</v>
      </c>
      <c r="J3902" s="7">
        <v>299</v>
      </c>
      <c r="K3902" s="7">
        <v>85</v>
      </c>
      <c r="L3902" s="3">
        <v>0.3301</v>
      </c>
      <c r="M3902" s="5">
        <v>0.72780842999999995</v>
      </c>
      <c r="N3902" s="6">
        <v>0.5</v>
      </c>
      <c r="O3902" s="8">
        <f>IFERROR(VLOOKUP(C3902,Sheet2!$B$2:$G$588,6,FALSE),0)</f>
        <v>4479</v>
      </c>
      <c r="P3902" t="s">
        <v>92</v>
      </c>
      <c r="Q3902" s="2">
        <v>0.31300602929999999</v>
      </c>
      <c r="R3902" s="3">
        <v>0.31300602928509902</v>
      </c>
      <c r="U3902" s="22">
        <f t="shared" si="357"/>
        <v>0.31300602928509902</v>
      </c>
      <c r="V3902" s="10">
        <f t="shared" si="358"/>
        <v>93.588802756244604</v>
      </c>
      <c r="W3902" s="24">
        <f t="shared" si="359"/>
        <v>93.588802756244604</v>
      </c>
    </row>
    <row r="3903" spans="1:23" x14ac:dyDescent="0.3">
      <c r="A3903" t="s">
        <v>17</v>
      </c>
      <c r="B3903" t="s">
        <v>5031</v>
      </c>
      <c r="C3903" t="s">
        <v>5032</v>
      </c>
      <c r="D3903" t="s">
        <v>5049</v>
      </c>
      <c r="E3903" t="s">
        <v>5050</v>
      </c>
      <c r="F3903">
        <v>0.35</v>
      </c>
      <c r="G3903" s="2">
        <v>1</v>
      </c>
      <c r="H3903" s="4">
        <v>595.88959999999997</v>
      </c>
      <c r="I3903" s="4">
        <v>43.592199999999998</v>
      </c>
      <c r="J3903" s="7">
        <v>297</v>
      </c>
      <c r="K3903" s="7">
        <v>81</v>
      </c>
      <c r="L3903" s="3">
        <v>7.3200000000000001E-2</v>
      </c>
      <c r="M3903" s="5">
        <v>0.22708839</v>
      </c>
      <c r="N3903" s="6">
        <v>0.05</v>
      </c>
      <c r="O3903" s="8">
        <f>IFERROR(VLOOKUP(C3903,Sheet2!$B$2:$G$588,6,FALSE),0)</f>
        <v>4479</v>
      </c>
      <c r="P3903" t="s">
        <v>92</v>
      </c>
      <c r="Q3903" s="2">
        <v>0.77982141569999996</v>
      </c>
      <c r="R3903" s="3">
        <v>0.35</v>
      </c>
      <c r="S3903" s="3" t="str">
        <f t="shared" ref="S3903:S3904" si="363">IF(R3903+0.01&lt;Q3903,"Y","")</f>
        <v>Y</v>
      </c>
      <c r="T3903" s="2"/>
      <c r="U3903" s="22">
        <f t="shared" si="357"/>
        <v>0.35</v>
      </c>
      <c r="V3903" s="10">
        <f t="shared" si="358"/>
        <v>103.94999999999999</v>
      </c>
      <c r="W3903" s="24">
        <f t="shared" si="359"/>
        <v>103.94999999999999</v>
      </c>
    </row>
    <row r="3904" spans="1:23" x14ac:dyDescent="0.3">
      <c r="A3904" t="s">
        <v>17</v>
      </c>
      <c r="B3904" t="s">
        <v>5031</v>
      </c>
      <c r="C3904" t="s">
        <v>5032</v>
      </c>
      <c r="D3904" t="s">
        <v>5035</v>
      </c>
      <c r="E3904" t="s">
        <v>5036</v>
      </c>
      <c r="F3904">
        <v>0.32</v>
      </c>
      <c r="G3904" s="2">
        <v>1</v>
      </c>
      <c r="H3904" s="4">
        <v>899.93050000000005</v>
      </c>
      <c r="I3904" s="4">
        <v>37.202100000000002</v>
      </c>
      <c r="J3904" s="7">
        <v>181</v>
      </c>
      <c r="K3904" s="7">
        <v>58</v>
      </c>
      <c r="L3904" s="3">
        <v>4.1300000000000003E-2</v>
      </c>
      <c r="M3904" s="5">
        <v>0.16232199</v>
      </c>
      <c r="N3904" s="6">
        <v>0.05</v>
      </c>
      <c r="O3904" s="8">
        <f>IFERROR(VLOOKUP(C3904,Sheet2!$B$2:$G$588,6,FALSE),0)</f>
        <v>4479</v>
      </c>
      <c r="P3904" t="s">
        <v>92</v>
      </c>
      <c r="Q3904" s="2">
        <v>0.6919702633</v>
      </c>
      <c r="R3904" s="3">
        <v>0.31999999999999901</v>
      </c>
      <c r="S3904" s="3" t="str">
        <f t="shared" si="363"/>
        <v>Y</v>
      </c>
      <c r="T3904" s="2"/>
      <c r="U3904" s="22">
        <f t="shared" si="357"/>
        <v>0.31999999999999901</v>
      </c>
      <c r="V3904" s="10">
        <f t="shared" si="358"/>
        <v>57.919999999999817</v>
      </c>
      <c r="W3904" s="24">
        <f t="shared" si="359"/>
        <v>57.919999999999817</v>
      </c>
    </row>
    <row r="3905" spans="1:23" x14ac:dyDescent="0.3">
      <c r="A3905" t="s">
        <v>17</v>
      </c>
      <c r="B3905" t="s">
        <v>5031</v>
      </c>
      <c r="C3905" t="s">
        <v>5032</v>
      </c>
      <c r="D3905" t="s">
        <v>5043</v>
      </c>
      <c r="E3905" t="s">
        <v>5044</v>
      </c>
      <c r="F3905">
        <v>0.3</v>
      </c>
      <c r="G3905" s="2">
        <v>0</v>
      </c>
      <c r="H3905" s="4">
        <v>12.1846</v>
      </c>
      <c r="I3905" s="4">
        <v>3.6756000000000002</v>
      </c>
      <c r="J3905" s="7">
        <v>79</v>
      </c>
      <c r="K3905" s="7">
        <v>20</v>
      </c>
      <c r="L3905" s="3">
        <v>0.30170000000000002</v>
      </c>
      <c r="M3905" s="5">
        <v>0.71746827999999996</v>
      </c>
      <c r="N3905" s="6">
        <v>0.45</v>
      </c>
      <c r="O3905" s="8">
        <f>IFERROR(VLOOKUP(C3905,Sheet2!$B$2:$G$588,6,FALSE),0)</f>
        <v>4479</v>
      </c>
      <c r="P3905" t="s">
        <v>92</v>
      </c>
      <c r="Q3905" s="2">
        <v>0.37279456770000002</v>
      </c>
      <c r="R3905" s="3">
        <v>0.3</v>
      </c>
      <c r="U3905" s="22">
        <f t="shared" si="357"/>
        <v>0.3</v>
      </c>
      <c r="V3905" s="10">
        <f t="shared" si="358"/>
        <v>23.7</v>
      </c>
      <c r="W3905" s="24">
        <f t="shared" si="359"/>
        <v>23.7</v>
      </c>
    </row>
    <row r="3906" spans="1:23" x14ac:dyDescent="0.3">
      <c r="A3906" t="s">
        <v>17</v>
      </c>
      <c r="B3906" t="s">
        <v>5031</v>
      </c>
      <c r="C3906" t="s">
        <v>5032</v>
      </c>
      <c r="D3906" t="s">
        <v>5047</v>
      </c>
      <c r="E3906" t="s">
        <v>5048</v>
      </c>
      <c r="F3906">
        <v>0.3</v>
      </c>
      <c r="G3906" s="2">
        <v>1</v>
      </c>
      <c r="H3906" s="4">
        <v>629.84720000000004</v>
      </c>
      <c r="I3906" s="4">
        <v>14.3926</v>
      </c>
      <c r="J3906" s="7">
        <v>73</v>
      </c>
      <c r="K3906" s="7">
        <v>18</v>
      </c>
      <c r="L3906" s="3">
        <v>2.29E-2</v>
      </c>
      <c r="M3906" s="5">
        <v>0.16848936</v>
      </c>
      <c r="N3906" s="6">
        <v>0.05</v>
      </c>
      <c r="O3906" s="8">
        <f>IFERROR(VLOOKUP(C3906,Sheet2!$B$2:$G$588,6,FALSE),0)</f>
        <v>4479</v>
      </c>
      <c r="P3906" t="s">
        <v>92</v>
      </c>
      <c r="Q3906" s="2">
        <v>0.70324535129999999</v>
      </c>
      <c r="R3906" s="3">
        <v>0.29999999999999899</v>
      </c>
      <c r="S3906" s="3" t="str">
        <f>IF(R3906+0.01&lt;Q3906,"Y","")</f>
        <v>Y</v>
      </c>
      <c r="T3906" s="2"/>
      <c r="U3906" s="22">
        <f t="shared" si="357"/>
        <v>0.29999999999999899</v>
      </c>
      <c r="V3906" s="10">
        <f t="shared" si="358"/>
        <v>21.899999999999928</v>
      </c>
      <c r="W3906" s="24">
        <f t="shared" si="359"/>
        <v>21.899999999999928</v>
      </c>
    </row>
    <row r="3907" spans="1:23" x14ac:dyDescent="0.3">
      <c r="A3907" t="s">
        <v>17</v>
      </c>
      <c r="B3907" t="s">
        <v>5031</v>
      </c>
      <c r="C3907" t="s">
        <v>5032</v>
      </c>
      <c r="D3907" t="s">
        <v>5051</v>
      </c>
      <c r="E3907" t="s">
        <v>5052</v>
      </c>
      <c r="F3907">
        <v>0.3</v>
      </c>
      <c r="G3907" s="2">
        <v>0</v>
      </c>
      <c r="H3907" s="4">
        <v>22.375299999999999</v>
      </c>
      <c r="I3907" s="4">
        <v>0.54969999999999997</v>
      </c>
      <c r="J3907" s="7">
        <v>13</v>
      </c>
      <c r="K3907" s="7">
        <v>4</v>
      </c>
      <c r="L3907" s="3">
        <v>2.46E-2</v>
      </c>
      <c r="M3907" s="5">
        <v>0.78352390999999999</v>
      </c>
      <c r="N3907" s="6">
        <v>0.5</v>
      </c>
      <c r="O3907" s="8">
        <f>IFERROR(VLOOKUP(C3907,Sheet2!$B$2:$G$588,6,FALSE),0)</f>
        <v>4479</v>
      </c>
      <c r="P3907" t="s">
        <v>92</v>
      </c>
      <c r="Q3907" s="2">
        <v>0.36185737979999999</v>
      </c>
      <c r="R3907" s="3">
        <v>0.3</v>
      </c>
      <c r="U3907" s="22">
        <f t="shared" si="357"/>
        <v>0.3</v>
      </c>
      <c r="V3907" s="10">
        <f t="shared" si="358"/>
        <v>3.9</v>
      </c>
      <c r="W3907" s="24">
        <f t="shared" si="359"/>
        <v>3.9</v>
      </c>
    </row>
    <row r="3908" spans="1:23" hidden="1" x14ac:dyDescent="0.3">
      <c r="A3908" s="27" t="s">
        <v>33</v>
      </c>
      <c r="B3908" s="27" t="s">
        <v>2819</v>
      </c>
      <c r="C3908" s="27" t="s">
        <v>2820</v>
      </c>
      <c r="D3908" t="s">
        <v>34</v>
      </c>
      <c r="E3908" s="27"/>
      <c r="F3908">
        <v>0.05</v>
      </c>
      <c r="G3908" s="28">
        <v>0.69833051999999995</v>
      </c>
      <c r="H3908" s="4">
        <v>1177.825</v>
      </c>
      <c r="I3908" s="4">
        <v>183.2099</v>
      </c>
      <c r="J3908" s="7">
        <v>4477</v>
      </c>
      <c r="K3908" s="7">
        <v>273</v>
      </c>
      <c r="L3908" s="29">
        <v>0.1555</v>
      </c>
      <c r="M3908" s="30">
        <v>0.81453516999999998</v>
      </c>
      <c r="N3908" s="31">
        <v>0.365896</v>
      </c>
      <c r="O3908" s="32">
        <f>IFERROR(VLOOKUP(C3908,Sheet2!$B$2:$G$588,6,FALSE),0)</f>
        <v>4477</v>
      </c>
      <c r="P3908" s="27"/>
      <c r="Q3908" s="28">
        <v>0.55079164749999998</v>
      </c>
      <c r="R3908" s="29">
        <v>0.05</v>
      </c>
      <c r="S3908" s="29"/>
      <c r="T3908" s="28"/>
      <c r="U3908" s="29" t="str">
        <f t="shared" si="357"/>
        <v/>
      </c>
      <c r="V3908" s="30" t="str">
        <f t="shared" si="358"/>
        <v/>
      </c>
      <c r="W3908" s="33">
        <f t="shared" si="359"/>
        <v>223.89999999999961</v>
      </c>
    </row>
    <row r="3909" spans="1:23" x14ac:dyDescent="0.3">
      <c r="A3909" t="s">
        <v>17</v>
      </c>
      <c r="B3909" t="s">
        <v>2819</v>
      </c>
      <c r="C3909" t="s">
        <v>2820</v>
      </c>
      <c r="D3909" t="s">
        <v>2857</v>
      </c>
      <c r="E3909" t="s">
        <v>2858</v>
      </c>
      <c r="F3909">
        <v>0.05</v>
      </c>
      <c r="G3909" s="2">
        <v>1</v>
      </c>
      <c r="H3909" s="4">
        <v>303.56040000000002</v>
      </c>
      <c r="I3909" s="4">
        <v>37.658900000000003</v>
      </c>
      <c r="J3909" s="7">
        <v>766</v>
      </c>
      <c r="K3909" s="7">
        <v>46</v>
      </c>
      <c r="L3909" s="3">
        <v>0.1241</v>
      </c>
      <c r="M3909" s="5">
        <v>0.67839252999999999</v>
      </c>
      <c r="N3909" s="6">
        <v>0.3</v>
      </c>
      <c r="O3909" s="8">
        <f>IFERROR(VLOOKUP(C3909,Sheet2!$B$2:$G$588,6,FALSE),0)</f>
        <v>4477</v>
      </c>
      <c r="P3909" t="s">
        <v>95</v>
      </c>
      <c r="Q3909" s="2">
        <v>0.55777814749999999</v>
      </c>
      <c r="R3909" s="3">
        <v>4.9999999999999899E-2</v>
      </c>
      <c r="S3909" s="3" t="str">
        <f t="shared" ref="S3909:S3915" si="364">IF(R3909+0.01&lt;Q3909,"Y","")</f>
        <v>Y</v>
      </c>
      <c r="T3909" s="2"/>
      <c r="U3909" s="22">
        <f t="shared" si="357"/>
        <v>4.9999999999999899E-2</v>
      </c>
      <c r="V3909" s="10">
        <f t="shared" si="358"/>
        <v>38.299999999999919</v>
      </c>
      <c r="W3909" s="24">
        <f t="shared" si="359"/>
        <v>38.299999999999919</v>
      </c>
    </row>
    <row r="3910" spans="1:23" x14ac:dyDescent="0.3">
      <c r="A3910" t="s">
        <v>17</v>
      </c>
      <c r="B3910" t="s">
        <v>2819</v>
      </c>
      <c r="C3910" t="s">
        <v>2820</v>
      </c>
      <c r="D3910" t="s">
        <v>2839</v>
      </c>
      <c r="E3910" t="s">
        <v>2840</v>
      </c>
      <c r="F3910">
        <v>0.05</v>
      </c>
      <c r="G3910" s="2">
        <v>1</v>
      </c>
      <c r="H3910" s="4">
        <v>207.76089999999999</v>
      </c>
      <c r="I3910" s="4">
        <v>24.523399999999999</v>
      </c>
      <c r="J3910" s="7">
        <v>524</v>
      </c>
      <c r="K3910" s="7">
        <v>33</v>
      </c>
      <c r="L3910" s="3">
        <v>0.11799999999999999</v>
      </c>
      <c r="M3910" s="5">
        <v>0.71157351000000002</v>
      </c>
      <c r="N3910" s="6">
        <v>0.3</v>
      </c>
      <c r="O3910" s="8">
        <f>IFERROR(VLOOKUP(C3910,Sheet2!$B$2:$G$588,6,FALSE),0)</f>
        <v>4477</v>
      </c>
      <c r="P3910" t="s">
        <v>95</v>
      </c>
      <c r="Q3910" s="2">
        <v>0.57839914790000002</v>
      </c>
      <c r="R3910" s="3">
        <v>4.9999999999999899E-2</v>
      </c>
      <c r="S3910" s="3" t="str">
        <f t="shared" si="364"/>
        <v>Y</v>
      </c>
      <c r="T3910" s="2"/>
      <c r="U3910" s="22">
        <f t="shared" si="357"/>
        <v>4.9999999999999899E-2</v>
      </c>
      <c r="V3910" s="10">
        <f t="shared" si="358"/>
        <v>26.199999999999946</v>
      </c>
      <c r="W3910" s="24">
        <f t="shared" si="359"/>
        <v>26.199999999999946</v>
      </c>
    </row>
    <row r="3911" spans="1:23" x14ac:dyDescent="0.3">
      <c r="A3911" t="s">
        <v>17</v>
      </c>
      <c r="B3911" t="s">
        <v>2819</v>
      </c>
      <c r="C3911" t="s">
        <v>2820</v>
      </c>
      <c r="D3911" t="s">
        <v>2827</v>
      </c>
      <c r="E3911" t="s">
        <v>2828</v>
      </c>
      <c r="F3911">
        <v>0.05</v>
      </c>
      <c r="G3911" s="2">
        <v>1</v>
      </c>
      <c r="H3911" s="4">
        <v>44.267099999999999</v>
      </c>
      <c r="I3911" s="4">
        <v>14.4092</v>
      </c>
      <c r="J3911" s="7">
        <v>423</v>
      </c>
      <c r="K3911" s="7">
        <v>26</v>
      </c>
      <c r="L3911" s="3">
        <v>0.32550000000000001</v>
      </c>
      <c r="M3911" s="5">
        <v>0.97961423000000003</v>
      </c>
      <c r="N3911" s="6">
        <v>0.5</v>
      </c>
      <c r="O3911" s="8">
        <f>IFERROR(VLOOKUP(C3911,Sheet2!$B$2:$G$588,6,FALSE),0)</f>
        <v>4477</v>
      </c>
      <c r="P3911" t="s">
        <v>95</v>
      </c>
      <c r="Q3911" s="2">
        <v>0.48959500369999998</v>
      </c>
      <c r="R3911" s="3">
        <v>4.9999999999999899E-2</v>
      </c>
      <c r="S3911" s="3" t="str">
        <f t="shared" si="364"/>
        <v>Y</v>
      </c>
      <c r="T3911" s="2"/>
      <c r="U3911" s="22">
        <f t="shared" si="357"/>
        <v>4.9999999999999899E-2</v>
      </c>
      <c r="V3911" s="10">
        <f t="shared" si="358"/>
        <v>21.149999999999956</v>
      </c>
      <c r="W3911" s="24">
        <f t="shared" si="359"/>
        <v>21.149999999999956</v>
      </c>
    </row>
    <row r="3912" spans="1:23" x14ac:dyDescent="0.3">
      <c r="A3912" t="s">
        <v>17</v>
      </c>
      <c r="B3912" t="s">
        <v>2819</v>
      </c>
      <c r="C3912" t="s">
        <v>2820</v>
      </c>
      <c r="D3912" t="s">
        <v>2843</v>
      </c>
      <c r="E3912" t="s">
        <v>2844</v>
      </c>
      <c r="F3912">
        <v>0.05</v>
      </c>
      <c r="G3912" s="2">
        <v>1</v>
      </c>
      <c r="H3912" s="4">
        <v>81.7667</v>
      </c>
      <c r="I3912" s="4">
        <v>11.3675</v>
      </c>
      <c r="J3912" s="7">
        <v>411</v>
      </c>
      <c r="K3912" s="7">
        <v>25</v>
      </c>
      <c r="L3912" s="3">
        <v>0.13900000000000001</v>
      </c>
      <c r="M3912" s="5">
        <v>1.2055867300000001</v>
      </c>
      <c r="N3912" s="6">
        <v>0.5</v>
      </c>
      <c r="O3912" s="8">
        <f>IFERROR(VLOOKUP(C3912,Sheet2!$B$2:$G$588,6,FALSE),0)</f>
        <v>4477</v>
      </c>
      <c r="P3912" t="s">
        <v>95</v>
      </c>
      <c r="Q3912" s="2">
        <v>0.58526418059999996</v>
      </c>
      <c r="R3912" s="3">
        <v>4.9999999999999899E-2</v>
      </c>
      <c r="S3912" s="3" t="str">
        <f t="shared" si="364"/>
        <v>Y</v>
      </c>
      <c r="T3912" s="2"/>
      <c r="U3912" s="22">
        <f t="shared" si="357"/>
        <v>4.9999999999999899E-2</v>
      </c>
      <c r="V3912" s="10">
        <f t="shared" si="358"/>
        <v>20.549999999999958</v>
      </c>
      <c r="W3912" s="24">
        <f t="shared" si="359"/>
        <v>20.549999999999958</v>
      </c>
    </row>
    <row r="3913" spans="1:23" x14ac:dyDescent="0.3">
      <c r="A3913" t="s">
        <v>17</v>
      </c>
      <c r="B3913" t="s">
        <v>2819</v>
      </c>
      <c r="C3913" t="s">
        <v>2820</v>
      </c>
      <c r="D3913" t="s">
        <v>2837</v>
      </c>
      <c r="E3913" t="s">
        <v>2838</v>
      </c>
      <c r="F3913">
        <v>0.05</v>
      </c>
      <c r="G3913" s="2">
        <v>1</v>
      </c>
      <c r="H3913" s="4">
        <v>106.5168</v>
      </c>
      <c r="I3913" s="4">
        <v>9.5358999999999998</v>
      </c>
      <c r="J3913" s="7">
        <v>350</v>
      </c>
      <c r="K3913" s="7">
        <v>21</v>
      </c>
      <c r="L3913" s="3">
        <v>8.9499999999999996E-2</v>
      </c>
      <c r="M3913" s="5">
        <v>1.22295471</v>
      </c>
      <c r="N3913" s="6">
        <v>0.5</v>
      </c>
      <c r="O3913" s="8">
        <f>IFERROR(VLOOKUP(C3913,Sheet2!$B$2:$G$588,6,FALSE),0)</f>
        <v>4477</v>
      </c>
      <c r="P3913" t="s">
        <v>95</v>
      </c>
      <c r="Q3913" s="2">
        <v>0.59115411640000004</v>
      </c>
      <c r="R3913" s="3">
        <v>4.9999999999999899E-2</v>
      </c>
      <c r="S3913" s="3" t="str">
        <f t="shared" si="364"/>
        <v>Y</v>
      </c>
      <c r="T3913" s="2"/>
      <c r="U3913" s="22">
        <f t="shared" si="357"/>
        <v>4.9999999999999899E-2</v>
      </c>
      <c r="V3913" s="10">
        <f t="shared" si="358"/>
        <v>17.499999999999964</v>
      </c>
      <c r="W3913" s="24">
        <f t="shared" si="359"/>
        <v>17.499999999999964</v>
      </c>
    </row>
    <row r="3914" spans="1:23" x14ac:dyDescent="0.3">
      <c r="A3914" t="s">
        <v>17</v>
      </c>
      <c r="B3914" t="s">
        <v>2819</v>
      </c>
      <c r="C3914" t="s">
        <v>2820</v>
      </c>
      <c r="D3914" t="s">
        <v>2841</v>
      </c>
      <c r="E3914" t="s">
        <v>2842</v>
      </c>
      <c r="F3914">
        <v>0.05</v>
      </c>
      <c r="G3914" s="2">
        <v>1</v>
      </c>
      <c r="H3914" s="4">
        <v>71.688299999999998</v>
      </c>
      <c r="I3914" s="4">
        <v>15.693899999999999</v>
      </c>
      <c r="J3914" s="7">
        <v>333</v>
      </c>
      <c r="K3914" s="7">
        <v>21</v>
      </c>
      <c r="L3914" s="3">
        <v>0.21890000000000001</v>
      </c>
      <c r="M3914" s="5">
        <v>0.70645612000000002</v>
      </c>
      <c r="N3914" s="6">
        <v>0.3</v>
      </c>
      <c r="O3914" s="8">
        <f>IFERROR(VLOOKUP(C3914,Sheet2!$B$2:$G$588,6,FALSE),0)</f>
        <v>4477</v>
      </c>
      <c r="P3914" t="s">
        <v>95</v>
      </c>
      <c r="Q3914" s="2">
        <v>0.57534517519999995</v>
      </c>
      <c r="R3914" s="3">
        <v>0.05</v>
      </c>
      <c r="S3914" s="3" t="str">
        <f t="shared" si="364"/>
        <v>Y</v>
      </c>
      <c r="T3914" s="2"/>
      <c r="U3914" s="22">
        <f t="shared" ref="U3914:U3977" si="365">IF(A3914="placement",IF(T3914="",R3914,T3914),"")</f>
        <v>0.05</v>
      </c>
      <c r="V3914" s="10">
        <f t="shared" ref="V3914:V3977" si="366">IF($A3914="placement",U3914*J3914,"")</f>
        <v>16.650000000000002</v>
      </c>
      <c r="W3914" s="24">
        <f t="shared" ref="W3914:W3977" si="367">IF($A3914="placement",V3914,IF($A3914="site",SUMIF($C:$C,$C3914,$V:$V),IF($A3914="user",SUMIF($B:$B,$B3914,$V:$V),SUM($V:$V))))</f>
        <v>16.650000000000002</v>
      </c>
    </row>
    <row r="3915" spans="1:23" x14ac:dyDescent="0.3">
      <c r="A3915" t="s">
        <v>17</v>
      </c>
      <c r="B3915" t="s">
        <v>2819</v>
      </c>
      <c r="C3915" t="s">
        <v>2820</v>
      </c>
      <c r="D3915" t="s">
        <v>2851</v>
      </c>
      <c r="E3915" t="s">
        <v>2852</v>
      </c>
      <c r="F3915">
        <v>0.05</v>
      </c>
      <c r="G3915" s="2">
        <v>1</v>
      </c>
      <c r="H3915" s="4">
        <v>70.556299999999993</v>
      </c>
      <c r="I3915" s="4">
        <v>13.553800000000001</v>
      </c>
      <c r="J3915" s="7">
        <v>319</v>
      </c>
      <c r="K3915" s="7">
        <v>19</v>
      </c>
      <c r="L3915" s="3">
        <v>0.19209999999999999</v>
      </c>
      <c r="M3915" s="5">
        <v>0.78545160999999997</v>
      </c>
      <c r="N3915" s="6">
        <v>0.3</v>
      </c>
      <c r="O3915" s="8">
        <f>IFERROR(VLOOKUP(C3915,Sheet2!$B$2:$G$588,6,FALSE),0)</f>
        <v>4477</v>
      </c>
      <c r="P3915" t="s">
        <v>95</v>
      </c>
      <c r="Q3915" s="2">
        <v>0.61805412979999996</v>
      </c>
      <c r="R3915" s="3">
        <v>0.05</v>
      </c>
      <c r="S3915" s="3" t="str">
        <f t="shared" si="364"/>
        <v>Y</v>
      </c>
      <c r="T3915" s="2"/>
      <c r="U3915" s="22">
        <f t="shared" si="365"/>
        <v>0.05</v>
      </c>
      <c r="V3915" s="10">
        <f t="shared" si="366"/>
        <v>15.950000000000001</v>
      </c>
      <c r="W3915" s="24">
        <f t="shared" si="367"/>
        <v>15.950000000000001</v>
      </c>
    </row>
    <row r="3916" spans="1:23" x14ac:dyDescent="0.3">
      <c r="A3916" t="s">
        <v>17</v>
      </c>
      <c r="B3916" t="s">
        <v>2819</v>
      </c>
      <c r="C3916" t="s">
        <v>2820</v>
      </c>
      <c r="D3916" s="1" t="s">
        <v>2833</v>
      </c>
      <c r="E3916" t="s">
        <v>2834</v>
      </c>
      <c r="F3916">
        <v>0.05</v>
      </c>
      <c r="G3916" s="2">
        <v>0</v>
      </c>
      <c r="H3916" s="4">
        <v>43.298099999999998</v>
      </c>
      <c r="I3916" s="4">
        <v>9.9072999999999993</v>
      </c>
      <c r="J3916" s="7">
        <v>218</v>
      </c>
      <c r="K3916" s="7">
        <v>14</v>
      </c>
      <c r="L3916" s="3">
        <v>0.2288</v>
      </c>
      <c r="M3916" s="5">
        <v>0.73186543999999998</v>
      </c>
      <c r="N3916" s="6">
        <v>0.3</v>
      </c>
      <c r="O3916" s="8">
        <f>IFERROR(VLOOKUP(C3916,Sheet2!$B$2:$G$588,6,FALSE),0)</f>
        <v>4477</v>
      </c>
      <c r="P3916" t="s">
        <v>95</v>
      </c>
      <c r="Q3916" s="2">
        <v>0.59008858139999998</v>
      </c>
      <c r="R3916" s="3">
        <v>0.05</v>
      </c>
      <c r="U3916" s="22">
        <f t="shared" si="365"/>
        <v>0.05</v>
      </c>
      <c r="V3916" s="10">
        <f t="shared" si="366"/>
        <v>10.9</v>
      </c>
      <c r="W3916" s="24">
        <f t="shared" si="367"/>
        <v>10.9</v>
      </c>
    </row>
    <row r="3917" spans="1:23" x14ac:dyDescent="0.3">
      <c r="A3917" t="s">
        <v>17</v>
      </c>
      <c r="B3917" t="s">
        <v>2819</v>
      </c>
      <c r="C3917" t="s">
        <v>2820</v>
      </c>
      <c r="D3917" t="s">
        <v>2823</v>
      </c>
      <c r="E3917" t="s">
        <v>2824</v>
      </c>
      <c r="F3917">
        <v>0.05</v>
      </c>
      <c r="G3917" s="2">
        <v>0</v>
      </c>
      <c r="H3917" s="4">
        <v>30.000699999999998</v>
      </c>
      <c r="I3917" s="4">
        <v>7.1125999999999996</v>
      </c>
      <c r="J3917" s="7">
        <v>201</v>
      </c>
      <c r="K3917" s="7">
        <v>12</v>
      </c>
      <c r="L3917" s="3">
        <v>0.23710000000000001</v>
      </c>
      <c r="M3917" s="5">
        <v>0.94017333000000003</v>
      </c>
      <c r="N3917" s="6">
        <v>0.5</v>
      </c>
      <c r="O3917" s="8">
        <f>IFERROR(VLOOKUP(C3917,Sheet2!$B$2:$G$588,6,FALSE),0)</f>
        <v>4477</v>
      </c>
      <c r="P3917" t="s">
        <v>95</v>
      </c>
      <c r="Q3917" s="2">
        <v>0.46818317279999999</v>
      </c>
      <c r="R3917" s="3">
        <v>4.9999999999999899E-2</v>
      </c>
      <c r="U3917" s="22">
        <f t="shared" si="365"/>
        <v>4.9999999999999899E-2</v>
      </c>
      <c r="V3917" s="10">
        <f t="shared" si="366"/>
        <v>10.049999999999979</v>
      </c>
      <c r="W3917" s="24">
        <f t="shared" si="367"/>
        <v>10.049999999999979</v>
      </c>
    </row>
    <row r="3918" spans="1:23" x14ac:dyDescent="0.3">
      <c r="A3918" t="s">
        <v>17</v>
      </c>
      <c r="B3918" t="s">
        <v>2819</v>
      </c>
      <c r="C3918" t="s">
        <v>2820</v>
      </c>
      <c r="D3918" t="s">
        <v>2829</v>
      </c>
      <c r="E3918" t="s">
        <v>2830</v>
      </c>
      <c r="F3918">
        <v>0.05</v>
      </c>
      <c r="G3918" s="2">
        <v>0</v>
      </c>
      <c r="H3918" s="4">
        <v>41.535400000000003</v>
      </c>
      <c r="I3918" s="4">
        <v>9.5274999999999999</v>
      </c>
      <c r="J3918" s="7">
        <v>199</v>
      </c>
      <c r="K3918" s="7">
        <v>13</v>
      </c>
      <c r="L3918" s="3">
        <v>0.22939999999999999</v>
      </c>
      <c r="M3918" s="5">
        <v>0.69626345000000001</v>
      </c>
      <c r="N3918" s="6">
        <v>0.3</v>
      </c>
      <c r="O3918" s="8">
        <f>IFERROR(VLOOKUP(C3918,Sheet2!$B$2:$G$588,6,FALSE),0)</f>
        <v>4477</v>
      </c>
      <c r="P3918" t="s">
        <v>95</v>
      </c>
      <c r="Q3918" s="2">
        <v>0.56912860939999999</v>
      </c>
      <c r="R3918" s="3">
        <v>0.05</v>
      </c>
      <c r="U3918" s="22">
        <f t="shared" si="365"/>
        <v>0.05</v>
      </c>
      <c r="V3918" s="10">
        <f t="shared" si="366"/>
        <v>9.9500000000000011</v>
      </c>
      <c r="W3918" s="24">
        <f t="shared" si="367"/>
        <v>9.9500000000000011</v>
      </c>
    </row>
    <row r="3919" spans="1:23" x14ac:dyDescent="0.3">
      <c r="A3919" t="s">
        <v>17</v>
      </c>
      <c r="B3919" t="s">
        <v>2819</v>
      </c>
      <c r="C3919" t="s">
        <v>2820</v>
      </c>
      <c r="D3919" t="s">
        <v>2845</v>
      </c>
      <c r="E3919" t="s">
        <v>2846</v>
      </c>
      <c r="F3919">
        <v>0.05</v>
      </c>
      <c r="G3919" s="2">
        <v>0</v>
      </c>
      <c r="H3919" s="4">
        <v>22.315000000000001</v>
      </c>
      <c r="I3919" s="4">
        <v>5.4810999999999996</v>
      </c>
      <c r="J3919" s="7">
        <v>156</v>
      </c>
      <c r="K3919" s="7">
        <v>10</v>
      </c>
      <c r="L3919" s="3">
        <v>0.24560000000000001</v>
      </c>
      <c r="M3919" s="5">
        <v>0.94606051999999996</v>
      </c>
      <c r="N3919" s="6">
        <v>0.5</v>
      </c>
      <c r="O3919" s="8">
        <f>IFERROR(VLOOKUP(C3919,Sheet2!$B$2:$G$588,6,FALSE),0)</f>
        <v>4477</v>
      </c>
      <c r="P3919" t="s">
        <v>95</v>
      </c>
      <c r="Q3919" s="2">
        <v>0.47149258440000003</v>
      </c>
      <c r="R3919" s="3">
        <v>4.9999999999999899E-2</v>
      </c>
      <c r="U3919" s="22">
        <f t="shared" si="365"/>
        <v>4.9999999999999899E-2</v>
      </c>
      <c r="V3919" s="10">
        <f t="shared" si="366"/>
        <v>7.7999999999999838</v>
      </c>
      <c r="W3919" s="24">
        <f t="shared" si="367"/>
        <v>7.7999999999999838</v>
      </c>
    </row>
    <row r="3920" spans="1:23" x14ac:dyDescent="0.3">
      <c r="A3920" t="s">
        <v>17</v>
      </c>
      <c r="B3920" t="s">
        <v>2819</v>
      </c>
      <c r="C3920" t="s">
        <v>2820</v>
      </c>
      <c r="D3920" t="s">
        <v>2831</v>
      </c>
      <c r="E3920" t="s">
        <v>2832</v>
      </c>
      <c r="F3920">
        <v>0.05</v>
      </c>
      <c r="G3920" s="2">
        <v>0</v>
      </c>
      <c r="H3920" s="4">
        <v>15.1736</v>
      </c>
      <c r="I3920" s="4">
        <v>4.2119</v>
      </c>
      <c r="J3920" s="7">
        <v>123</v>
      </c>
      <c r="K3920" s="7">
        <v>6</v>
      </c>
      <c r="L3920" s="3">
        <v>0.27760000000000001</v>
      </c>
      <c r="M3920" s="5">
        <v>0.97675140000000005</v>
      </c>
      <c r="N3920" s="6">
        <v>0.5</v>
      </c>
      <c r="O3920" s="8">
        <f>IFERROR(VLOOKUP(C3920,Sheet2!$B$2:$G$588,6,FALSE),0)</f>
        <v>4477</v>
      </c>
      <c r="P3920" t="s">
        <v>95</v>
      </c>
      <c r="Q3920" s="2">
        <v>0.48809902059999999</v>
      </c>
      <c r="R3920" s="3">
        <v>0.05</v>
      </c>
      <c r="U3920" s="22">
        <f t="shared" si="365"/>
        <v>0.05</v>
      </c>
      <c r="V3920" s="10">
        <f t="shared" si="366"/>
        <v>6.15</v>
      </c>
      <c r="W3920" s="24">
        <f t="shared" si="367"/>
        <v>6.15</v>
      </c>
    </row>
    <row r="3921" spans="1:23" x14ac:dyDescent="0.3">
      <c r="A3921" t="s">
        <v>17</v>
      </c>
      <c r="B3921" t="s">
        <v>2819</v>
      </c>
      <c r="C3921" t="s">
        <v>2820</v>
      </c>
      <c r="D3921" t="s">
        <v>2835</v>
      </c>
      <c r="E3921" t="s">
        <v>2836</v>
      </c>
      <c r="F3921">
        <v>0.05</v>
      </c>
      <c r="G3921" s="2">
        <v>0</v>
      </c>
      <c r="H3921" s="4">
        <v>33.182600000000001</v>
      </c>
      <c r="I3921" s="4">
        <v>5.2027999999999999</v>
      </c>
      <c r="J3921" s="7">
        <v>104</v>
      </c>
      <c r="K3921" s="7">
        <v>6</v>
      </c>
      <c r="L3921" s="3">
        <v>0.15679999999999999</v>
      </c>
      <c r="M3921" s="5">
        <v>0.66353602</v>
      </c>
      <c r="N3921" s="6">
        <v>0.3</v>
      </c>
      <c r="O3921" s="8">
        <f>IFERROR(VLOOKUP(C3921,Sheet2!$B$2:$G$588,6,FALSE),0)</f>
        <v>4477</v>
      </c>
      <c r="P3921" t="s">
        <v>95</v>
      </c>
      <c r="Q3921" s="2">
        <v>0.54787684169999995</v>
      </c>
      <c r="R3921" s="3">
        <v>4.9999999999999899E-2</v>
      </c>
      <c r="U3921" s="22">
        <f t="shared" si="365"/>
        <v>4.9999999999999899E-2</v>
      </c>
      <c r="V3921" s="10">
        <f t="shared" si="366"/>
        <v>5.1999999999999895</v>
      </c>
      <c r="W3921" s="24">
        <f t="shared" si="367"/>
        <v>5.1999999999999895</v>
      </c>
    </row>
    <row r="3922" spans="1:23" x14ac:dyDescent="0.3">
      <c r="A3922" t="s">
        <v>17</v>
      </c>
      <c r="B3922" t="s">
        <v>2819</v>
      </c>
      <c r="C3922" t="s">
        <v>2820</v>
      </c>
      <c r="D3922" t="s">
        <v>2847</v>
      </c>
      <c r="E3922" t="s">
        <v>2848</v>
      </c>
      <c r="F3922">
        <v>0.05</v>
      </c>
      <c r="G3922" s="2">
        <v>0</v>
      </c>
      <c r="H3922" s="4">
        <v>16.979600000000001</v>
      </c>
      <c r="I3922" s="4">
        <v>3.2385999999999999</v>
      </c>
      <c r="J3922" s="7">
        <v>87</v>
      </c>
      <c r="K3922" s="7">
        <v>6</v>
      </c>
      <c r="L3922" s="3">
        <v>0.19070000000000001</v>
      </c>
      <c r="M3922" s="5">
        <v>0.89361491000000004</v>
      </c>
      <c r="N3922" s="6">
        <v>0.5</v>
      </c>
      <c r="O3922" s="8">
        <f>IFERROR(VLOOKUP(C3922,Sheet2!$B$2:$G$588,6,FALSE),0)</f>
        <v>4477</v>
      </c>
      <c r="P3922" t="s">
        <v>95</v>
      </c>
      <c r="Q3922" s="2">
        <v>0.44047486829999999</v>
      </c>
      <c r="R3922" s="3">
        <v>0.05</v>
      </c>
      <c r="U3922" s="22">
        <f t="shared" si="365"/>
        <v>0.05</v>
      </c>
      <c r="V3922" s="10">
        <f t="shared" si="366"/>
        <v>4.3500000000000005</v>
      </c>
      <c r="W3922" s="24">
        <f t="shared" si="367"/>
        <v>4.3500000000000005</v>
      </c>
    </row>
    <row r="3923" spans="1:23" x14ac:dyDescent="0.3">
      <c r="A3923" t="s">
        <v>17</v>
      </c>
      <c r="B3923" t="s">
        <v>2819</v>
      </c>
      <c r="C3923" t="s">
        <v>2820</v>
      </c>
      <c r="D3923" t="s">
        <v>2849</v>
      </c>
      <c r="E3923" t="s">
        <v>2850</v>
      </c>
      <c r="F3923">
        <v>0.05</v>
      </c>
      <c r="G3923" s="2">
        <v>0</v>
      </c>
      <c r="H3923" s="4">
        <v>11.3706</v>
      </c>
      <c r="I3923" s="4">
        <v>2.5011000000000001</v>
      </c>
      <c r="J3923" s="7">
        <v>69</v>
      </c>
      <c r="K3923" s="7">
        <v>4</v>
      </c>
      <c r="L3923" s="3">
        <v>0.22</v>
      </c>
      <c r="M3923" s="5">
        <v>0.92578821</v>
      </c>
      <c r="N3923" s="6">
        <v>0.5</v>
      </c>
      <c r="O3923" s="8">
        <f>IFERROR(VLOOKUP(C3923,Sheet2!$B$2:$G$588,6,FALSE),0)</f>
        <v>4477</v>
      </c>
      <c r="P3923" t="s">
        <v>95</v>
      </c>
      <c r="Q3923" s="2">
        <v>0.45991967280000001</v>
      </c>
      <c r="R3923" s="3">
        <v>0.05</v>
      </c>
      <c r="U3923" s="22">
        <f t="shared" si="365"/>
        <v>0.05</v>
      </c>
      <c r="V3923" s="10">
        <f t="shared" si="366"/>
        <v>3.45</v>
      </c>
      <c r="W3923" s="24">
        <f t="shared" si="367"/>
        <v>3.45</v>
      </c>
    </row>
    <row r="3924" spans="1:23" x14ac:dyDescent="0.3">
      <c r="A3924" t="s">
        <v>17</v>
      </c>
      <c r="B3924" t="s">
        <v>2819</v>
      </c>
      <c r="C3924" t="s">
        <v>2820</v>
      </c>
      <c r="D3924" t="s">
        <v>2859</v>
      </c>
      <c r="E3924" t="s">
        <v>2860</v>
      </c>
      <c r="F3924">
        <v>0.05</v>
      </c>
      <c r="G3924" s="2">
        <v>0</v>
      </c>
      <c r="H3924" s="4">
        <v>15.395799999999999</v>
      </c>
      <c r="I3924" s="4">
        <v>2.1924999999999999</v>
      </c>
      <c r="J3924" s="7">
        <v>57</v>
      </c>
      <c r="K3924" s="7">
        <v>3</v>
      </c>
      <c r="L3924" s="3">
        <v>0.1424</v>
      </c>
      <c r="M3924" s="5">
        <v>0.86047890999999999</v>
      </c>
      <c r="N3924" s="6">
        <v>0.5</v>
      </c>
      <c r="O3924" s="8">
        <f>IFERROR(VLOOKUP(C3924,Sheet2!$B$2:$G$588,6,FALSE),0)</f>
        <v>4477</v>
      </c>
      <c r="P3924" t="s">
        <v>95</v>
      </c>
      <c r="Q3924" s="2">
        <v>0.41892823070000001</v>
      </c>
      <c r="R3924" s="3">
        <v>0.05</v>
      </c>
      <c r="U3924" s="22">
        <f t="shared" si="365"/>
        <v>0.05</v>
      </c>
      <c r="V3924" s="10">
        <f t="shared" si="366"/>
        <v>2.85</v>
      </c>
      <c r="W3924" s="24">
        <f t="shared" si="367"/>
        <v>2.85</v>
      </c>
    </row>
    <row r="3925" spans="1:23" x14ac:dyDescent="0.3">
      <c r="A3925" t="s">
        <v>17</v>
      </c>
      <c r="B3925" t="s">
        <v>2819</v>
      </c>
      <c r="C3925" t="s">
        <v>2820</v>
      </c>
      <c r="D3925" t="s">
        <v>2855</v>
      </c>
      <c r="E3925" t="s">
        <v>2856</v>
      </c>
      <c r="F3925">
        <v>0.05</v>
      </c>
      <c r="G3925" s="2">
        <v>0</v>
      </c>
      <c r="H3925" s="4">
        <v>18.369</v>
      </c>
      <c r="I3925" s="4">
        <v>2.8852000000000002</v>
      </c>
      <c r="J3925" s="7">
        <v>56</v>
      </c>
      <c r="K3925" s="7">
        <v>3</v>
      </c>
      <c r="L3925" s="3">
        <v>0.15709999999999999</v>
      </c>
      <c r="M3925" s="5">
        <v>0.64338128000000006</v>
      </c>
      <c r="N3925" s="6">
        <v>0.3</v>
      </c>
      <c r="O3925" s="8">
        <f>IFERROR(VLOOKUP(C3925,Sheet2!$B$2:$G$588,6,FALSE),0)</f>
        <v>4477</v>
      </c>
      <c r="P3925" t="s">
        <v>95</v>
      </c>
      <c r="Q3925" s="2">
        <v>0.5337135073</v>
      </c>
      <c r="R3925" s="3">
        <v>4.9999999999999899E-2</v>
      </c>
      <c r="U3925" s="22">
        <f t="shared" si="365"/>
        <v>4.9999999999999899E-2</v>
      </c>
      <c r="V3925" s="10">
        <f t="shared" si="366"/>
        <v>2.7999999999999945</v>
      </c>
      <c r="W3925" s="24">
        <f t="shared" si="367"/>
        <v>2.7999999999999945</v>
      </c>
    </row>
    <row r="3926" spans="1:23" x14ac:dyDescent="0.3">
      <c r="A3926" t="s">
        <v>17</v>
      </c>
      <c r="B3926" t="s">
        <v>2819</v>
      </c>
      <c r="C3926" t="s">
        <v>2820</v>
      </c>
      <c r="D3926" t="s">
        <v>2825</v>
      </c>
      <c r="E3926" t="s">
        <v>2826</v>
      </c>
      <c r="F3926">
        <v>0.05</v>
      </c>
      <c r="G3926" s="2">
        <v>0</v>
      </c>
      <c r="H3926" s="4">
        <v>21.471599999999999</v>
      </c>
      <c r="I3926" s="4">
        <v>2.3563999999999998</v>
      </c>
      <c r="J3926" s="7">
        <v>44</v>
      </c>
      <c r="K3926" s="7">
        <v>2</v>
      </c>
      <c r="L3926" s="3">
        <v>0.10970000000000001</v>
      </c>
      <c r="M3926" s="5">
        <v>0.62379883999999997</v>
      </c>
      <c r="N3926" s="6">
        <v>0.3</v>
      </c>
      <c r="O3926" s="8">
        <f>IFERROR(VLOOKUP(C3926,Sheet2!$B$2:$G$588,6,FALSE),0)</f>
        <v>4477</v>
      </c>
      <c r="P3926" t="s">
        <v>95</v>
      </c>
      <c r="Q3926" s="2">
        <v>0.51907573439999999</v>
      </c>
      <c r="R3926" s="3">
        <v>0.05</v>
      </c>
      <c r="U3926" s="22">
        <f t="shared" si="365"/>
        <v>0.05</v>
      </c>
      <c r="V3926" s="10">
        <f t="shared" si="366"/>
        <v>2.2000000000000002</v>
      </c>
      <c r="W3926" s="24">
        <f t="shared" si="367"/>
        <v>2.2000000000000002</v>
      </c>
    </row>
    <row r="3927" spans="1:23" x14ac:dyDescent="0.3">
      <c r="A3927" t="s">
        <v>17</v>
      </c>
      <c r="B3927" t="s">
        <v>2819</v>
      </c>
      <c r="C3927" t="s">
        <v>2820</v>
      </c>
      <c r="D3927" t="s">
        <v>2821</v>
      </c>
      <c r="E3927" t="s">
        <v>2822</v>
      </c>
      <c r="F3927">
        <v>0.05</v>
      </c>
      <c r="G3927" s="2">
        <v>0</v>
      </c>
      <c r="H3927" s="4">
        <v>21.605499999999999</v>
      </c>
      <c r="I3927" s="4">
        <v>1.5371999999999999</v>
      </c>
      <c r="J3927" s="7">
        <v>29</v>
      </c>
      <c r="K3927" s="7">
        <v>2</v>
      </c>
      <c r="L3927" s="3">
        <v>7.1099999999999997E-2</v>
      </c>
      <c r="M3927" s="5">
        <v>0.63499837000000003</v>
      </c>
      <c r="N3927" s="6">
        <v>0.3</v>
      </c>
      <c r="O3927" s="8">
        <f>IFERROR(VLOOKUP(C3927,Sheet2!$B$2:$G$588,6,FALSE),0)</f>
        <v>4477</v>
      </c>
      <c r="P3927" t="s">
        <v>95</v>
      </c>
      <c r="Q3927" s="2">
        <v>0.52755784510000003</v>
      </c>
      <c r="R3927" s="3">
        <v>4.9999999999999899E-2</v>
      </c>
      <c r="U3927" s="22">
        <f t="shared" si="365"/>
        <v>4.9999999999999899E-2</v>
      </c>
      <c r="V3927" s="10">
        <f t="shared" si="366"/>
        <v>1.4499999999999971</v>
      </c>
      <c r="W3927" s="24">
        <f t="shared" si="367"/>
        <v>1.4499999999999971</v>
      </c>
    </row>
    <row r="3928" spans="1:23" x14ac:dyDescent="0.3">
      <c r="A3928" t="s">
        <v>17</v>
      </c>
      <c r="B3928" t="s">
        <v>2819</v>
      </c>
      <c r="C3928" t="s">
        <v>2820</v>
      </c>
      <c r="D3928" t="s">
        <v>2853</v>
      </c>
      <c r="E3928" t="s">
        <v>2854</v>
      </c>
      <c r="F3928">
        <v>0.05</v>
      </c>
      <c r="G3928" s="2">
        <v>0</v>
      </c>
      <c r="H3928" s="4">
        <v>1.0111000000000001</v>
      </c>
      <c r="I3928" s="4">
        <v>0.31309999999999999</v>
      </c>
      <c r="J3928" s="7">
        <v>9</v>
      </c>
      <c r="K3928" s="7">
        <v>0</v>
      </c>
      <c r="L3928" s="3">
        <v>0.30969999999999998</v>
      </c>
      <c r="M3928" s="5">
        <v>0.94744525999999996</v>
      </c>
      <c r="N3928" s="6">
        <v>0.5</v>
      </c>
      <c r="O3928" s="8">
        <f>IFERROR(VLOOKUP(C3928,Sheet2!$B$2:$G$588,6,FALSE),0)</f>
        <v>4477</v>
      </c>
      <c r="P3928" t="s">
        <v>95</v>
      </c>
      <c r="Q3928" s="2">
        <v>0.47226502310000001</v>
      </c>
      <c r="R3928" s="3">
        <v>0.05</v>
      </c>
      <c r="U3928" s="22">
        <f t="shared" si="365"/>
        <v>0.05</v>
      </c>
      <c r="V3928" s="10">
        <f t="shared" si="366"/>
        <v>0.45</v>
      </c>
      <c r="W3928" s="24">
        <f t="shared" si="367"/>
        <v>0.45</v>
      </c>
    </row>
    <row r="3929" spans="1:23" hidden="1" x14ac:dyDescent="0.3">
      <c r="A3929" s="27" t="s">
        <v>33</v>
      </c>
      <c r="B3929" s="27" t="s">
        <v>11603</v>
      </c>
      <c r="C3929" s="27" t="s">
        <v>11604</v>
      </c>
      <c r="D3929" t="s">
        <v>34</v>
      </c>
      <c r="E3929" s="27"/>
      <c r="F3929">
        <v>0.25</v>
      </c>
      <c r="G3929" s="28">
        <v>1</v>
      </c>
      <c r="H3929" s="4">
        <v>829.88419999999996</v>
      </c>
      <c r="I3929" s="4">
        <v>113.00190000000001</v>
      </c>
      <c r="J3929" s="7">
        <v>4458</v>
      </c>
      <c r="K3929" s="7">
        <v>1115</v>
      </c>
      <c r="L3929" s="29">
        <v>0.13619999999999999</v>
      </c>
      <c r="M3929" s="30">
        <v>1.3150426099999999</v>
      </c>
      <c r="N3929" s="31">
        <v>0.85316099999999995</v>
      </c>
      <c r="O3929" s="32">
        <f>IFERROR(VLOOKUP(C3929,Sheet2!$B$2:$G$588,6,FALSE),0)</f>
        <v>4458</v>
      </c>
      <c r="P3929" s="27"/>
      <c r="Q3929" s="28">
        <v>0.35122938710000001</v>
      </c>
      <c r="R3929" s="29">
        <v>0.25</v>
      </c>
      <c r="S3929" s="29"/>
      <c r="T3929" s="28"/>
      <c r="U3929" s="29" t="str">
        <f t="shared" si="365"/>
        <v/>
      </c>
      <c r="V3929" s="30" t="str">
        <f t="shared" si="366"/>
        <v/>
      </c>
      <c r="W3929" s="33">
        <f t="shared" si="367"/>
        <v>1114.2499999999968</v>
      </c>
    </row>
    <row r="3930" spans="1:23" x14ac:dyDescent="0.3">
      <c r="A3930" t="s">
        <v>17</v>
      </c>
      <c r="B3930" t="s">
        <v>11603</v>
      </c>
      <c r="C3930" t="s">
        <v>11604</v>
      </c>
      <c r="D3930" t="s">
        <v>11607</v>
      </c>
      <c r="E3930" t="s">
        <v>11608</v>
      </c>
      <c r="F3930">
        <v>0.25</v>
      </c>
      <c r="G3930" s="2">
        <v>1</v>
      </c>
      <c r="H3930" s="4">
        <v>308.8596</v>
      </c>
      <c r="I3930" s="4">
        <v>50.585500000000003</v>
      </c>
      <c r="J3930" s="7">
        <v>1859</v>
      </c>
      <c r="K3930" s="7">
        <v>465</v>
      </c>
      <c r="L3930" s="3">
        <v>0.1638</v>
      </c>
      <c r="M3930" s="5">
        <v>1.2251799999999999</v>
      </c>
      <c r="N3930" s="6">
        <v>0.8</v>
      </c>
      <c r="O3930" s="8">
        <f>IFERROR(VLOOKUP(C3930,Sheet2!$B$2:$G$588,6,FALSE),0)</f>
        <v>4458</v>
      </c>
      <c r="P3930" t="s">
        <v>22</v>
      </c>
      <c r="Q3930" s="2">
        <v>0.3470347211</v>
      </c>
      <c r="R3930" s="3">
        <v>0.249999999999999</v>
      </c>
      <c r="S3930" s="3" t="str">
        <f t="shared" ref="S3930:S3932" si="368">IF(R3930+0.01&lt;Q3930,"Y","")</f>
        <v>Y</v>
      </c>
      <c r="T3930" s="2"/>
      <c r="U3930" s="22">
        <f t="shared" si="365"/>
        <v>0.249999999999999</v>
      </c>
      <c r="V3930" s="10">
        <f t="shared" si="366"/>
        <v>464.74999999999812</v>
      </c>
      <c r="W3930" s="24">
        <f t="shared" si="367"/>
        <v>464.74999999999812</v>
      </c>
    </row>
    <row r="3931" spans="1:23" x14ac:dyDescent="0.3">
      <c r="A3931" t="s">
        <v>17</v>
      </c>
      <c r="B3931" t="s">
        <v>11603</v>
      </c>
      <c r="C3931" t="s">
        <v>11604</v>
      </c>
      <c r="D3931" t="s">
        <v>11605</v>
      </c>
      <c r="E3931" t="s">
        <v>11606</v>
      </c>
      <c r="F3931">
        <v>0.25</v>
      </c>
      <c r="G3931" s="2">
        <v>1</v>
      </c>
      <c r="H3931" s="4">
        <v>284.32859999999999</v>
      </c>
      <c r="I3931" s="4">
        <v>30.0364</v>
      </c>
      <c r="J3931" s="7">
        <v>1354</v>
      </c>
      <c r="K3931" s="7">
        <v>339</v>
      </c>
      <c r="L3931" s="3">
        <v>0.1056</v>
      </c>
      <c r="M3931" s="5">
        <v>1.5031259699999999</v>
      </c>
      <c r="N3931" s="6">
        <v>1</v>
      </c>
      <c r="O3931" s="8">
        <f>IFERROR(VLOOKUP(C3931,Sheet2!$B$2:$G$588,6,FALSE),0)</f>
        <v>4458</v>
      </c>
      <c r="P3931" t="s">
        <v>22</v>
      </c>
      <c r="Q3931" s="2">
        <v>0.3347197656</v>
      </c>
      <c r="R3931" s="3">
        <v>0.25</v>
      </c>
      <c r="S3931" s="3" t="str">
        <f t="shared" si="368"/>
        <v>Y</v>
      </c>
      <c r="T3931" s="2"/>
      <c r="U3931" s="22">
        <f t="shared" si="365"/>
        <v>0.25</v>
      </c>
      <c r="V3931" s="10">
        <f t="shared" si="366"/>
        <v>338.5</v>
      </c>
      <c r="W3931" s="24">
        <f t="shared" si="367"/>
        <v>338.5</v>
      </c>
    </row>
    <row r="3932" spans="1:23" x14ac:dyDescent="0.3">
      <c r="A3932" t="s">
        <v>17</v>
      </c>
      <c r="B3932" t="s">
        <v>11603</v>
      </c>
      <c r="C3932" t="s">
        <v>11604</v>
      </c>
      <c r="D3932" t="s">
        <v>11609</v>
      </c>
      <c r="E3932" t="s">
        <v>11610</v>
      </c>
      <c r="F3932">
        <v>0.25</v>
      </c>
      <c r="G3932" s="2">
        <v>1</v>
      </c>
      <c r="H3932" s="4">
        <v>236.69589999999999</v>
      </c>
      <c r="I3932" s="4">
        <v>32.380000000000003</v>
      </c>
      <c r="J3932" s="7">
        <v>1244</v>
      </c>
      <c r="K3932" s="7">
        <v>311</v>
      </c>
      <c r="L3932" s="3">
        <v>0.1368</v>
      </c>
      <c r="M3932" s="5">
        <v>1.2809600299999999</v>
      </c>
      <c r="N3932" s="6">
        <v>0.8</v>
      </c>
      <c r="O3932" s="8">
        <f>IFERROR(VLOOKUP(C3932,Sheet2!$B$2:$G$588,6,FALSE),0)</f>
        <v>4458</v>
      </c>
      <c r="P3932" t="s">
        <v>22</v>
      </c>
      <c r="Q3932" s="2">
        <v>0.37546841250000001</v>
      </c>
      <c r="R3932" s="3">
        <v>0.249999999999999</v>
      </c>
      <c r="S3932" s="3" t="str">
        <f t="shared" si="368"/>
        <v>Y</v>
      </c>
      <c r="T3932" s="2"/>
      <c r="U3932" s="22">
        <f t="shared" si="365"/>
        <v>0.249999999999999</v>
      </c>
      <c r="V3932" s="10">
        <f t="shared" si="366"/>
        <v>310.99999999999875</v>
      </c>
      <c r="W3932" s="24">
        <f t="shared" si="367"/>
        <v>310.99999999999875</v>
      </c>
    </row>
    <row r="3933" spans="1:23" hidden="1" x14ac:dyDescent="0.3">
      <c r="A3933" s="27" t="s">
        <v>33</v>
      </c>
      <c r="B3933" s="27" t="s">
        <v>1478</v>
      </c>
      <c r="C3933" s="27" t="s">
        <v>1479</v>
      </c>
      <c r="D3933" t="s">
        <v>34</v>
      </c>
      <c r="E3933" s="27"/>
      <c r="F3933">
        <v>0.25</v>
      </c>
      <c r="G3933" s="28">
        <v>0.98221099999999995</v>
      </c>
      <c r="H3933" s="4">
        <v>3646.5347000000002</v>
      </c>
      <c r="I3933" s="4">
        <v>482.77949999999998</v>
      </c>
      <c r="J3933" s="7">
        <v>4440</v>
      </c>
      <c r="K3933" s="7">
        <v>1106</v>
      </c>
      <c r="L3933" s="29">
        <v>0.13239999999999999</v>
      </c>
      <c r="M3933" s="30">
        <v>0.30658299999999999</v>
      </c>
      <c r="N3933" s="31">
        <v>0.13547600000000001</v>
      </c>
      <c r="O3933" s="32">
        <f>IFERROR(VLOOKUP(C3933,Sheet2!$B$2:$G$588,6,FALSE),0)</f>
        <v>4440</v>
      </c>
      <c r="P3933" s="27"/>
      <c r="Q3933" s="28">
        <v>0.55810987050000005</v>
      </c>
      <c r="R3933" s="29">
        <v>0.249999999999999</v>
      </c>
      <c r="S3933" s="29"/>
      <c r="T3933" s="28"/>
      <c r="U3933" s="29" t="str">
        <f t="shared" si="365"/>
        <v/>
      </c>
      <c r="V3933" s="30" t="str">
        <f t="shared" si="366"/>
        <v/>
      </c>
      <c r="W3933" s="33">
        <f t="shared" si="367"/>
        <v>1109.9999999999986</v>
      </c>
    </row>
    <row r="3934" spans="1:23" x14ac:dyDescent="0.3">
      <c r="A3934" t="s">
        <v>17</v>
      </c>
      <c r="B3934" t="s">
        <v>1478</v>
      </c>
      <c r="C3934" t="s">
        <v>1479</v>
      </c>
      <c r="D3934" t="s">
        <v>1480</v>
      </c>
      <c r="E3934" t="s">
        <v>1481</v>
      </c>
      <c r="F3934">
        <v>0.25</v>
      </c>
      <c r="G3934" s="2">
        <v>1</v>
      </c>
      <c r="H3934" s="4">
        <v>1028.3414</v>
      </c>
      <c r="I3934" s="4">
        <v>88.317300000000003</v>
      </c>
      <c r="J3934" s="7">
        <v>1298</v>
      </c>
      <c r="K3934" s="7">
        <v>325</v>
      </c>
      <c r="L3934" s="3">
        <v>8.5900000000000004E-2</v>
      </c>
      <c r="M3934" s="5">
        <v>0.49001643</v>
      </c>
      <c r="N3934" s="6">
        <v>0.13</v>
      </c>
      <c r="O3934" s="8">
        <f>IFERROR(VLOOKUP(C3934,Sheet2!$B$2:$G$588,6,FALSE),0)</f>
        <v>4440</v>
      </c>
      <c r="P3934" t="s">
        <v>22</v>
      </c>
      <c r="Q3934" s="2">
        <v>0.73470277539999995</v>
      </c>
      <c r="R3934" s="3">
        <v>0.249999999999999</v>
      </c>
      <c r="S3934" s="3" t="str">
        <f t="shared" ref="S3934:S3940" si="369">IF(R3934+0.01&lt;Q3934,"Y","")</f>
        <v>Y</v>
      </c>
      <c r="T3934" s="2"/>
      <c r="U3934" s="22">
        <f t="shared" si="365"/>
        <v>0.249999999999999</v>
      </c>
      <c r="V3934" s="10">
        <f t="shared" si="366"/>
        <v>324.49999999999869</v>
      </c>
      <c r="W3934" s="24">
        <f t="shared" si="367"/>
        <v>324.49999999999869</v>
      </c>
    </row>
    <row r="3935" spans="1:23" x14ac:dyDescent="0.3">
      <c r="A3935" t="s">
        <v>17</v>
      </c>
      <c r="B3935" t="s">
        <v>1478</v>
      </c>
      <c r="C3935" t="s">
        <v>1479</v>
      </c>
      <c r="D3935" t="s">
        <v>1486</v>
      </c>
      <c r="E3935" t="s">
        <v>1487</v>
      </c>
      <c r="F3935">
        <v>0.25</v>
      </c>
      <c r="G3935" s="2">
        <v>1</v>
      </c>
      <c r="H3935" s="4">
        <v>872.12360000000001</v>
      </c>
      <c r="I3935" s="4">
        <v>119.53570000000001</v>
      </c>
      <c r="J3935" s="7">
        <v>767</v>
      </c>
      <c r="K3935" s="7">
        <v>192</v>
      </c>
      <c r="L3935" s="3">
        <v>0.1371</v>
      </c>
      <c r="M3935" s="5">
        <v>0.21390105000000001</v>
      </c>
      <c r="N3935" s="6">
        <v>0.13</v>
      </c>
      <c r="O3935" s="8">
        <f>IFERROR(VLOOKUP(C3935,Sheet2!$B$2:$G$588,6,FALSE),0)</f>
        <v>4440</v>
      </c>
      <c r="P3935" t="s">
        <v>22</v>
      </c>
      <c r="Q3935" s="2">
        <v>0.39224233539999998</v>
      </c>
      <c r="R3935" s="3">
        <v>0.25</v>
      </c>
      <c r="S3935" s="3" t="str">
        <f t="shared" si="369"/>
        <v>Y</v>
      </c>
      <c r="T3935" s="2"/>
      <c r="U3935" s="22">
        <f t="shared" si="365"/>
        <v>0.25</v>
      </c>
      <c r="V3935" s="10">
        <f t="shared" si="366"/>
        <v>191.75</v>
      </c>
      <c r="W3935" s="24">
        <f t="shared" si="367"/>
        <v>191.75</v>
      </c>
    </row>
    <row r="3936" spans="1:23" x14ac:dyDescent="0.3">
      <c r="A3936" t="s">
        <v>17</v>
      </c>
      <c r="B3936" t="s">
        <v>1478</v>
      </c>
      <c r="C3936" t="s">
        <v>1479</v>
      </c>
      <c r="D3936" t="s">
        <v>1488</v>
      </c>
      <c r="E3936" t="s">
        <v>1489</v>
      </c>
      <c r="F3936">
        <v>0.25</v>
      </c>
      <c r="G3936" s="2">
        <v>1</v>
      </c>
      <c r="H3936" s="4">
        <v>558.65859999999998</v>
      </c>
      <c r="I3936" s="4">
        <v>103.2178</v>
      </c>
      <c r="J3936" s="7">
        <v>632</v>
      </c>
      <c r="K3936" s="7">
        <v>154</v>
      </c>
      <c r="L3936" s="3">
        <v>0.18479999999999999</v>
      </c>
      <c r="M3936" s="5">
        <v>0.20421349</v>
      </c>
      <c r="N3936" s="6">
        <v>0.13</v>
      </c>
      <c r="O3936" s="8">
        <f>IFERROR(VLOOKUP(C3936,Sheet2!$B$2:$G$588,6,FALSE),0)</f>
        <v>4440</v>
      </c>
      <c r="P3936" t="s">
        <v>22</v>
      </c>
      <c r="Q3936" s="2">
        <v>0.36341130170000002</v>
      </c>
      <c r="R3936" s="3">
        <v>0.25</v>
      </c>
      <c r="S3936" s="3" t="str">
        <f t="shared" si="369"/>
        <v>Y</v>
      </c>
      <c r="T3936" s="2"/>
      <c r="U3936" s="22">
        <f t="shared" si="365"/>
        <v>0.25</v>
      </c>
      <c r="V3936" s="10">
        <f t="shared" si="366"/>
        <v>158</v>
      </c>
      <c r="W3936" s="24">
        <f t="shared" si="367"/>
        <v>158</v>
      </c>
    </row>
    <row r="3937" spans="1:23" x14ac:dyDescent="0.3">
      <c r="A3937" t="s">
        <v>17</v>
      </c>
      <c r="B3937" t="s">
        <v>1478</v>
      </c>
      <c r="C3937" t="s">
        <v>1479</v>
      </c>
      <c r="D3937" t="s">
        <v>1490</v>
      </c>
      <c r="E3937" t="s">
        <v>1491</v>
      </c>
      <c r="F3937">
        <v>0.25</v>
      </c>
      <c r="G3937" s="2">
        <v>1</v>
      </c>
      <c r="H3937" s="4">
        <v>67.934100000000001</v>
      </c>
      <c r="I3937" s="4">
        <v>38.3767</v>
      </c>
      <c r="J3937" s="7">
        <v>567</v>
      </c>
      <c r="K3937" s="7">
        <v>142</v>
      </c>
      <c r="L3937" s="3">
        <v>0.56489999999999996</v>
      </c>
      <c r="M3937" s="5">
        <v>0.49270540000000002</v>
      </c>
      <c r="N3937" s="6">
        <v>0.14000000000000001</v>
      </c>
      <c r="O3937" s="8">
        <f>IFERROR(VLOOKUP(C3937,Sheet2!$B$2:$G$588,6,FALSE),0)</f>
        <v>4440</v>
      </c>
      <c r="P3937" t="s">
        <v>22</v>
      </c>
      <c r="Q3937" s="2">
        <v>0.71585454400000004</v>
      </c>
      <c r="R3937" s="3">
        <v>0.25</v>
      </c>
      <c r="S3937" s="3" t="str">
        <f t="shared" si="369"/>
        <v>Y</v>
      </c>
      <c r="T3937" s="2"/>
      <c r="U3937" s="22">
        <f t="shared" si="365"/>
        <v>0.25</v>
      </c>
      <c r="V3937" s="10">
        <f t="shared" si="366"/>
        <v>141.75</v>
      </c>
      <c r="W3937" s="24">
        <f t="shared" si="367"/>
        <v>141.75</v>
      </c>
    </row>
    <row r="3938" spans="1:23" x14ac:dyDescent="0.3">
      <c r="A3938" t="s">
        <v>17</v>
      </c>
      <c r="B3938" t="s">
        <v>1478</v>
      </c>
      <c r="C3938" t="s">
        <v>1479</v>
      </c>
      <c r="D3938" t="s">
        <v>1484</v>
      </c>
      <c r="E3938" t="s">
        <v>1485</v>
      </c>
      <c r="F3938">
        <v>0.25</v>
      </c>
      <c r="G3938" s="2">
        <v>1</v>
      </c>
      <c r="H3938" s="4">
        <v>434.77980000000002</v>
      </c>
      <c r="I3938" s="4">
        <v>65.207899999999995</v>
      </c>
      <c r="J3938" s="7">
        <v>480</v>
      </c>
      <c r="K3938" s="7">
        <v>120</v>
      </c>
      <c r="L3938" s="3">
        <v>0.15</v>
      </c>
      <c r="M3938" s="5">
        <v>0.24521540999999999</v>
      </c>
      <c r="N3938" s="6">
        <v>0.16</v>
      </c>
      <c r="O3938" s="8">
        <f>IFERROR(VLOOKUP(C3938,Sheet2!$B$2:$G$588,6,FALSE),0)</f>
        <v>4440</v>
      </c>
      <c r="P3938" t="s">
        <v>22</v>
      </c>
      <c r="Q3938" s="2">
        <v>0.34751245870000003</v>
      </c>
      <c r="R3938" s="3">
        <v>0.25</v>
      </c>
      <c r="S3938" s="3" t="str">
        <f t="shared" si="369"/>
        <v>Y</v>
      </c>
      <c r="T3938" s="2"/>
      <c r="U3938" s="22">
        <f t="shared" si="365"/>
        <v>0.25</v>
      </c>
      <c r="V3938" s="10">
        <f t="shared" si="366"/>
        <v>120</v>
      </c>
      <c r="W3938" s="24">
        <f t="shared" si="367"/>
        <v>120</v>
      </c>
    </row>
    <row r="3939" spans="1:23" x14ac:dyDescent="0.3">
      <c r="A3939" t="s">
        <v>17</v>
      </c>
      <c r="B3939" t="s">
        <v>1478</v>
      </c>
      <c r="C3939" t="s">
        <v>1479</v>
      </c>
      <c r="D3939" t="s">
        <v>1494</v>
      </c>
      <c r="E3939" t="s">
        <v>1495</v>
      </c>
      <c r="F3939">
        <v>0.25</v>
      </c>
      <c r="G3939" s="2">
        <v>1</v>
      </c>
      <c r="H3939" s="4">
        <v>187.59549999999999</v>
      </c>
      <c r="I3939" s="4">
        <v>47.236600000000003</v>
      </c>
      <c r="J3939" s="7">
        <v>391</v>
      </c>
      <c r="K3939" s="7">
        <v>98</v>
      </c>
      <c r="L3939" s="3">
        <v>0.25180000000000002</v>
      </c>
      <c r="M3939" s="5">
        <v>0.27598803999999999</v>
      </c>
      <c r="N3939" s="6">
        <v>0.13</v>
      </c>
      <c r="O3939" s="8">
        <f>IFERROR(VLOOKUP(C3939,Sheet2!$B$2:$G$588,6,FALSE),0)</f>
        <v>4440</v>
      </c>
      <c r="P3939" t="s">
        <v>22</v>
      </c>
      <c r="Q3939" s="2">
        <v>0.52896508870000003</v>
      </c>
      <c r="R3939" s="3">
        <v>0.25</v>
      </c>
      <c r="S3939" s="3" t="str">
        <f t="shared" si="369"/>
        <v>Y</v>
      </c>
      <c r="T3939" s="2"/>
      <c r="U3939" s="22">
        <f t="shared" si="365"/>
        <v>0.25</v>
      </c>
      <c r="V3939" s="10">
        <f t="shared" si="366"/>
        <v>97.75</v>
      </c>
      <c r="W3939" s="24">
        <f t="shared" si="367"/>
        <v>97.75</v>
      </c>
    </row>
    <row r="3940" spans="1:23" x14ac:dyDescent="0.3">
      <c r="A3940" t="s">
        <v>17</v>
      </c>
      <c r="B3940" t="s">
        <v>1478</v>
      </c>
      <c r="C3940" t="s">
        <v>1479</v>
      </c>
      <c r="D3940" t="s">
        <v>1492</v>
      </c>
      <c r="E3940" t="s">
        <v>1493</v>
      </c>
      <c r="F3940">
        <v>0.25</v>
      </c>
      <c r="G3940" s="2">
        <v>1</v>
      </c>
      <c r="H3940" s="4">
        <v>392.40660000000003</v>
      </c>
      <c r="I3940" s="4">
        <v>10.4924</v>
      </c>
      <c r="J3940" s="7">
        <v>204</v>
      </c>
      <c r="K3940" s="7">
        <v>51</v>
      </c>
      <c r="L3940" s="3">
        <v>2.6700000000000002E-2</v>
      </c>
      <c r="M3940" s="5">
        <v>0.64678643999999996</v>
      </c>
      <c r="N3940" s="6">
        <v>0.2</v>
      </c>
      <c r="O3940" s="8">
        <f>IFERROR(VLOOKUP(C3940,Sheet2!$B$2:$G$588,6,FALSE),0)</f>
        <v>4440</v>
      </c>
      <c r="P3940" t="s">
        <v>22</v>
      </c>
      <c r="Q3940" s="2">
        <v>0.69077892060000001</v>
      </c>
      <c r="R3940" s="3">
        <v>0.25</v>
      </c>
      <c r="S3940" s="3" t="str">
        <f t="shared" si="369"/>
        <v>Y</v>
      </c>
      <c r="T3940" s="2"/>
      <c r="U3940" s="22">
        <f t="shared" si="365"/>
        <v>0.25</v>
      </c>
      <c r="V3940" s="10">
        <f t="shared" si="366"/>
        <v>51</v>
      </c>
      <c r="W3940" s="24">
        <f t="shared" si="367"/>
        <v>51</v>
      </c>
    </row>
    <row r="3941" spans="1:23" x14ac:dyDescent="0.3">
      <c r="A3941" t="s">
        <v>17</v>
      </c>
      <c r="B3941" t="s">
        <v>1478</v>
      </c>
      <c r="C3941" t="s">
        <v>1479</v>
      </c>
      <c r="D3941" t="s">
        <v>1496</v>
      </c>
      <c r="E3941" t="s">
        <v>1497</v>
      </c>
      <c r="F3941">
        <v>0.25</v>
      </c>
      <c r="G3941" s="2">
        <v>0</v>
      </c>
      <c r="H3941" s="4">
        <v>34.642400000000002</v>
      </c>
      <c r="I3941" s="4">
        <v>4.5369000000000002</v>
      </c>
      <c r="J3941" s="7">
        <v>79</v>
      </c>
      <c r="K3941" s="7">
        <v>20</v>
      </c>
      <c r="L3941" s="3">
        <v>0.13100000000000001</v>
      </c>
      <c r="M3941" s="5">
        <v>0.58034542</v>
      </c>
      <c r="N3941" s="6">
        <v>0.19</v>
      </c>
      <c r="O3941" s="8">
        <f>IFERROR(VLOOKUP(C3941,Sheet2!$B$2:$G$588,6,FALSE),0)</f>
        <v>4440</v>
      </c>
      <c r="P3941" t="s">
        <v>22</v>
      </c>
      <c r="Q3941" s="2">
        <v>0.67260877109999995</v>
      </c>
      <c r="R3941" s="3">
        <v>0.249999999999999</v>
      </c>
      <c r="U3941" s="22">
        <f t="shared" si="365"/>
        <v>0.249999999999999</v>
      </c>
      <c r="V3941" s="10">
        <f t="shared" si="366"/>
        <v>19.749999999999922</v>
      </c>
      <c r="W3941" s="24">
        <f t="shared" si="367"/>
        <v>19.749999999999922</v>
      </c>
    </row>
    <row r="3942" spans="1:23" x14ac:dyDescent="0.3">
      <c r="A3942" t="s">
        <v>17</v>
      </c>
      <c r="B3942" t="s">
        <v>1478</v>
      </c>
      <c r="C3942" t="s">
        <v>1479</v>
      </c>
      <c r="D3942" t="s">
        <v>1482</v>
      </c>
      <c r="E3942" t="s">
        <v>1483</v>
      </c>
      <c r="F3942">
        <v>0.25</v>
      </c>
      <c r="G3942" s="2">
        <v>1</v>
      </c>
      <c r="H3942" s="4">
        <v>70.052599999999998</v>
      </c>
      <c r="I3942" s="4">
        <v>5.8582999999999998</v>
      </c>
      <c r="J3942" s="7">
        <v>22</v>
      </c>
      <c r="K3942" s="7">
        <v>6</v>
      </c>
      <c r="L3942" s="3">
        <v>8.3599999999999994E-2</v>
      </c>
      <c r="M3942" s="5">
        <v>0.12518533000000001</v>
      </c>
      <c r="N3942" s="6">
        <v>0.01</v>
      </c>
      <c r="O3942" s="8">
        <f>IFERROR(VLOOKUP(C3942,Sheet2!$B$2:$G$588,6,FALSE),0)</f>
        <v>4440</v>
      </c>
      <c r="P3942" t="s">
        <v>22</v>
      </c>
      <c r="Q3942" s="2">
        <v>0.92011843540000005</v>
      </c>
      <c r="R3942" s="3">
        <v>0.25</v>
      </c>
      <c r="S3942" s="3" t="str">
        <f>IF(R3942+0.01&lt;Q3942,"Y","")</f>
        <v>Y</v>
      </c>
      <c r="T3942" s="2"/>
      <c r="U3942" s="22">
        <f t="shared" si="365"/>
        <v>0.25</v>
      </c>
      <c r="V3942" s="10">
        <f t="shared" si="366"/>
        <v>5.5</v>
      </c>
      <c r="W3942" s="24">
        <f t="shared" si="367"/>
        <v>5.5</v>
      </c>
    </row>
    <row r="3943" spans="1:23" hidden="1" x14ac:dyDescent="0.3">
      <c r="A3943" s="27" t="s">
        <v>33</v>
      </c>
      <c r="B3943" s="27" t="s">
        <v>11020</v>
      </c>
      <c r="C3943" s="27" t="s">
        <v>11021</v>
      </c>
      <c r="D3943" t="s">
        <v>34</v>
      </c>
      <c r="E3943" s="27"/>
      <c r="F3943">
        <v>0.36330000000000001</v>
      </c>
      <c r="G3943" s="28">
        <v>0.52465914000000002</v>
      </c>
      <c r="H3943" s="4">
        <v>139.7525</v>
      </c>
      <c r="I3943" s="4">
        <v>28.380800000000001</v>
      </c>
      <c r="J3943" s="7">
        <v>4421</v>
      </c>
      <c r="K3943" s="7">
        <v>978</v>
      </c>
      <c r="L3943" s="29">
        <v>0.2031</v>
      </c>
      <c r="M3943" s="30">
        <v>5.1923892199999999</v>
      </c>
      <c r="N3943" s="31">
        <v>4</v>
      </c>
      <c r="O3943" s="32">
        <f>IFERROR(VLOOKUP(C3943,Sheet2!$B$2:$G$588,6,FALSE),0)</f>
        <v>4421</v>
      </c>
      <c r="P3943" s="27"/>
      <c r="Q3943" s="28">
        <v>0.2296417251</v>
      </c>
      <c r="R3943" s="29">
        <v>0.22964172507238101</v>
      </c>
      <c r="S3943" s="29"/>
      <c r="T3943" s="28"/>
      <c r="U3943" s="29" t="str">
        <f t="shared" si="365"/>
        <v/>
      </c>
      <c r="V3943" s="30" t="str">
        <f t="shared" si="366"/>
        <v/>
      </c>
      <c r="W3943" s="33">
        <f t="shared" si="367"/>
        <v>1015.0160113565058</v>
      </c>
    </row>
    <row r="3944" spans="1:23" x14ac:dyDescent="0.3">
      <c r="A3944" t="s">
        <v>17</v>
      </c>
      <c r="B3944" t="s">
        <v>11020</v>
      </c>
      <c r="C3944" t="s">
        <v>11021</v>
      </c>
      <c r="D3944" t="s">
        <v>11024</v>
      </c>
      <c r="E3944" t="s">
        <v>11025</v>
      </c>
      <c r="F3944">
        <v>0.33</v>
      </c>
      <c r="G3944" s="2">
        <v>1</v>
      </c>
      <c r="H3944" s="4">
        <v>93.055700000000002</v>
      </c>
      <c r="I3944" s="4">
        <v>15.465199999999999</v>
      </c>
      <c r="J3944" s="7">
        <v>2319</v>
      </c>
      <c r="K3944" s="7">
        <v>464</v>
      </c>
      <c r="L3944" s="3">
        <v>0.16619999999999999</v>
      </c>
      <c r="M3944" s="5">
        <v>4.99934323</v>
      </c>
      <c r="N3944" s="6">
        <v>4</v>
      </c>
      <c r="O3944" s="8">
        <f>IFERROR(VLOOKUP(C3944,Sheet2!$B$2:$G$588,6,FALSE),0)</f>
        <v>4421</v>
      </c>
      <c r="P3944" t="s">
        <v>487</v>
      </c>
      <c r="Q3944" s="2">
        <v>0.19989490239999999</v>
      </c>
      <c r="R3944" s="3">
        <v>0.19989490243553601</v>
      </c>
      <c r="S3944" s="3" t="str">
        <f>IF(R3944+0.01&lt;Q3944,"Y","")</f>
        <v/>
      </c>
      <c r="T3944" s="2"/>
      <c r="U3944" s="22">
        <f t="shared" si="365"/>
        <v>0.19989490243553601</v>
      </c>
      <c r="V3944" s="10">
        <f t="shared" si="366"/>
        <v>463.55627874800803</v>
      </c>
      <c r="W3944" s="24">
        <f t="shared" si="367"/>
        <v>463.55627874800803</v>
      </c>
    </row>
    <row r="3945" spans="1:23" x14ac:dyDescent="0.3">
      <c r="A3945" t="s">
        <v>17</v>
      </c>
      <c r="B3945" t="s">
        <v>11020</v>
      </c>
      <c r="C3945" t="s">
        <v>11021</v>
      </c>
      <c r="D3945" t="s">
        <v>11022</v>
      </c>
      <c r="E3945" t="s">
        <v>11023</v>
      </c>
      <c r="F3945">
        <v>0.4</v>
      </c>
      <c r="G3945" s="2">
        <v>0</v>
      </c>
      <c r="H3945" s="4">
        <v>46.6967</v>
      </c>
      <c r="I3945" s="4">
        <v>12.9156</v>
      </c>
      <c r="J3945" s="7">
        <v>2101</v>
      </c>
      <c r="K3945" s="7">
        <v>515</v>
      </c>
      <c r="L3945" s="3">
        <v>0.27660000000000001</v>
      </c>
      <c r="M3945" s="5">
        <v>5.4235441199999999</v>
      </c>
      <c r="N3945" s="6">
        <v>4</v>
      </c>
      <c r="O3945" s="8">
        <f>IFERROR(VLOOKUP(C3945,Sheet2!$B$2:$G$588,6,FALSE),0)</f>
        <v>4421</v>
      </c>
      <c r="P3945" t="s">
        <v>487</v>
      </c>
      <c r="Q3945" s="2">
        <v>0.26247488460000001</v>
      </c>
      <c r="R3945" s="3">
        <v>0.26247488463041302</v>
      </c>
      <c r="U3945" s="22">
        <f t="shared" si="365"/>
        <v>0.26247488463041302</v>
      </c>
      <c r="V3945" s="10">
        <f t="shared" si="366"/>
        <v>551.4597326084978</v>
      </c>
      <c r="W3945" s="24">
        <f t="shared" si="367"/>
        <v>551.4597326084978</v>
      </c>
    </row>
    <row r="3946" spans="1:23" hidden="1" x14ac:dyDescent="0.3">
      <c r="A3946" s="27" t="s">
        <v>33</v>
      </c>
      <c r="B3946" s="27" t="s">
        <v>7086</v>
      </c>
      <c r="C3946" s="27" t="s">
        <v>7087</v>
      </c>
      <c r="D3946" t="s">
        <v>34</v>
      </c>
      <c r="E3946" s="27"/>
      <c r="F3946">
        <v>0.2581</v>
      </c>
      <c r="G3946" s="28">
        <v>0.99871049999999995</v>
      </c>
      <c r="H3946" s="4">
        <v>2158.3101999999999</v>
      </c>
      <c r="I3946" s="4">
        <v>179.0412</v>
      </c>
      <c r="J3946" s="7">
        <v>4371</v>
      </c>
      <c r="K3946" s="7">
        <v>880</v>
      </c>
      <c r="L3946" s="29">
        <v>8.3000000000000004E-2</v>
      </c>
      <c r="M3946" s="30">
        <v>0.81386453000000003</v>
      </c>
      <c r="N3946" s="31">
        <v>0.65</v>
      </c>
      <c r="O3946" s="32">
        <f>IFERROR(VLOOKUP(C3946,Sheet2!$B$2:$G$588,6,FALSE),0)</f>
        <v>4371</v>
      </c>
      <c r="P3946" s="27"/>
      <c r="Q3946" s="28">
        <v>0.2013412799</v>
      </c>
      <c r="R3946" s="29">
        <v>0.201341279945074</v>
      </c>
      <c r="S3946" s="29"/>
      <c r="T3946" s="28"/>
      <c r="U3946" s="29" t="str">
        <f t="shared" si="365"/>
        <v/>
      </c>
      <c r="V3946" s="30" t="str">
        <f t="shared" si="366"/>
        <v/>
      </c>
      <c r="W3946" s="33">
        <f t="shared" si="367"/>
        <v>878.91801626306062</v>
      </c>
    </row>
    <row r="3947" spans="1:23" x14ac:dyDescent="0.3">
      <c r="A3947" t="s">
        <v>17</v>
      </c>
      <c r="B3947" t="s">
        <v>7086</v>
      </c>
      <c r="C3947" t="s">
        <v>7087</v>
      </c>
      <c r="D3947" t="s">
        <v>7090</v>
      </c>
      <c r="E3947" t="s">
        <v>7091</v>
      </c>
      <c r="F3947">
        <v>0.26</v>
      </c>
      <c r="G3947" s="2">
        <v>1</v>
      </c>
      <c r="H3947" s="4">
        <v>1227.2675999999999</v>
      </c>
      <c r="I3947" s="4">
        <v>144.68010000000001</v>
      </c>
      <c r="J3947" s="7">
        <v>3537</v>
      </c>
      <c r="K3947" s="7">
        <v>716</v>
      </c>
      <c r="L3947" s="3">
        <v>0.1179</v>
      </c>
      <c r="M3947" s="5">
        <v>0.81485859000000005</v>
      </c>
      <c r="N3947" s="6">
        <v>0.65</v>
      </c>
      <c r="O3947" s="8">
        <f>IFERROR(VLOOKUP(C3947,Sheet2!$B$2:$G$588,6,FALSE),0)</f>
        <v>4371</v>
      </c>
      <c r="P3947" t="s">
        <v>162</v>
      </c>
      <c r="Q3947" s="2">
        <v>0.2023155817</v>
      </c>
      <c r="R3947" s="3">
        <v>0.202315581691521</v>
      </c>
      <c r="S3947" s="3" t="str">
        <f t="shared" ref="S3947:S3948" si="370">IF(R3947+0.01&lt;Q3947,"Y","")</f>
        <v/>
      </c>
      <c r="T3947" s="2"/>
      <c r="U3947" s="22">
        <f t="shared" si="365"/>
        <v>0.202315581691521</v>
      </c>
      <c r="V3947" s="10">
        <f t="shared" si="366"/>
        <v>715.59021244290977</v>
      </c>
      <c r="W3947" s="24">
        <f t="shared" si="367"/>
        <v>715.59021244290977</v>
      </c>
    </row>
    <row r="3948" spans="1:23" x14ac:dyDescent="0.3">
      <c r="A3948" t="s">
        <v>17</v>
      </c>
      <c r="B3948" t="s">
        <v>7086</v>
      </c>
      <c r="C3948" t="s">
        <v>7087</v>
      </c>
      <c r="D3948" t="s">
        <v>7088</v>
      </c>
      <c r="E3948" t="s">
        <v>7089</v>
      </c>
      <c r="F3948">
        <v>0.25</v>
      </c>
      <c r="G3948" s="2">
        <v>1</v>
      </c>
      <c r="H3948" s="4">
        <v>929.05909999999994</v>
      </c>
      <c r="I3948" s="4">
        <v>34.137300000000003</v>
      </c>
      <c r="J3948" s="7">
        <v>829</v>
      </c>
      <c r="K3948" s="7">
        <v>163</v>
      </c>
      <c r="L3948" s="3">
        <v>3.6700000000000003E-2</v>
      </c>
      <c r="M3948" s="5">
        <v>0.80948251000000004</v>
      </c>
      <c r="N3948" s="6">
        <v>0.65</v>
      </c>
      <c r="O3948" s="8">
        <f>IFERROR(VLOOKUP(C3948,Sheet2!$B$2:$G$588,6,FALSE),0)</f>
        <v>4371</v>
      </c>
      <c r="P3948" t="s">
        <v>162</v>
      </c>
      <c r="Q3948" s="2">
        <v>0.1970178574</v>
      </c>
      <c r="R3948" s="3">
        <v>0.197017857442884</v>
      </c>
      <c r="S3948" s="3" t="str">
        <f t="shared" si="370"/>
        <v/>
      </c>
      <c r="T3948" s="2"/>
      <c r="U3948" s="22">
        <f t="shared" si="365"/>
        <v>0.197017857442884</v>
      </c>
      <c r="V3948" s="10">
        <f t="shared" si="366"/>
        <v>163.32780382015085</v>
      </c>
      <c r="W3948" s="24">
        <f t="shared" si="367"/>
        <v>163.32780382015085</v>
      </c>
    </row>
    <row r="3949" spans="1:23" hidden="1" x14ac:dyDescent="0.3">
      <c r="A3949" s="27" t="s">
        <v>33</v>
      </c>
      <c r="B3949" s="27" t="s">
        <v>12237</v>
      </c>
      <c r="C3949" s="27" t="s">
        <v>12238</v>
      </c>
      <c r="D3949" t="s">
        <v>34</v>
      </c>
      <c r="E3949" s="27"/>
      <c r="F3949">
        <v>0.25979999999999998</v>
      </c>
      <c r="G3949" s="28">
        <v>1</v>
      </c>
      <c r="H3949" s="4">
        <v>4755.1251000000002</v>
      </c>
      <c r="I3949" s="4">
        <v>396.98790000000002</v>
      </c>
      <c r="J3949" s="7">
        <v>4323</v>
      </c>
      <c r="K3949" s="7">
        <v>1120</v>
      </c>
      <c r="L3949" s="29">
        <v>8.3500000000000005E-2</v>
      </c>
      <c r="M3949" s="30">
        <v>0.36297786999999998</v>
      </c>
      <c r="N3949" s="31">
        <v>0.159946</v>
      </c>
      <c r="O3949" s="32">
        <f>IFERROR(VLOOKUP(C3949,Sheet2!$B$2:$G$588,6,FALSE),0)</f>
        <v>4323</v>
      </c>
      <c r="P3949" s="27"/>
      <c r="Q3949" s="28">
        <v>0.55935054770000003</v>
      </c>
      <c r="R3949" s="29">
        <v>0.25975409955926199</v>
      </c>
      <c r="S3949" s="29"/>
      <c r="T3949" s="28"/>
      <c r="U3949" s="29" t="str">
        <f t="shared" si="365"/>
        <v/>
      </c>
      <c r="V3949" s="30" t="str">
        <f t="shared" si="366"/>
        <v/>
      </c>
      <c r="W3949" s="33">
        <f t="shared" si="367"/>
        <v>1122.9199999999994</v>
      </c>
    </row>
    <row r="3950" spans="1:23" x14ac:dyDescent="0.3">
      <c r="A3950" t="s">
        <v>17</v>
      </c>
      <c r="B3950" t="s">
        <v>12237</v>
      </c>
      <c r="C3950" t="s">
        <v>12238</v>
      </c>
      <c r="D3950" t="s">
        <v>12245</v>
      </c>
      <c r="E3950" t="s">
        <v>12246</v>
      </c>
      <c r="F3950">
        <v>0.28000000000000003</v>
      </c>
      <c r="G3950" s="2">
        <v>1</v>
      </c>
      <c r="H3950" s="4">
        <v>1201.0545999999999</v>
      </c>
      <c r="I3950" s="4">
        <v>117.3754</v>
      </c>
      <c r="J3950" s="7">
        <v>1098</v>
      </c>
      <c r="K3950" s="7">
        <v>307</v>
      </c>
      <c r="L3950" s="3">
        <v>9.7699999999999995E-2</v>
      </c>
      <c r="M3950" s="5">
        <v>0.31182208</v>
      </c>
      <c r="N3950" s="6">
        <v>0.1</v>
      </c>
      <c r="O3950" s="8">
        <f>IFERROR(VLOOKUP(C3950,Sheet2!$B$2:$G$588,6,FALSE),0)</f>
        <v>4323</v>
      </c>
      <c r="P3950" t="s">
        <v>92</v>
      </c>
      <c r="Q3950" s="2">
        <v>0.67930429830000005</v>
      </c>
      <c r="R3950" s="3">
        <v>0.28000000000000003</v>
      </c>
      <c r="S3950" s="3" t="str">
        <f t="shared" ref="S3950:S3955" si="371">IF(R3950+0.01&lt;Q3950,"Y","")</f>
        <v>Y</v>
      </c>
      <c r="T3950" s="2"/>
      <c r="U3950" s="22">
        <f t="shared" si="365"/>
        <v>0.28000000000000003</v>
      </c>
      <c r="V3950" s="10">
        <f t="shared" si="366"/>
        <v>307.44000000000005</v>
      </c>
      <c r="W3950" s="24">
        <f t="shared" si="367"/>
        <v>307.44000000000005</v>
      </c>
    </row>
    <row r="3951" spans="1:23" x14ac:dyDescent="0.3">
      <c r="A3951" t="s">
        <v>17</v>
      </c>
      <c r="B3951" t="s">
        <v>12237</v>
      </c>
      <c r="C3951" t="s">
        <v>12238</v>
      </c>
      <c r="D3951" t="s">
        <v>12243</v>
      </c>
      <c r="E3951" t="s">
        <v>12244</v>
      </c>
      <c r="F3951">
        <v>0.26</v>
      </c>
      <c r="G3951" s="2">
        <v>1</v>
      </c>
      <c r="H3951" s="4">
        <v>722.12300000000005</v>
      </c>
      <c r="I3951" s="4">
        <v>55.405799999999999</v>
      </c>
      <c r="J3951" s="7">
        <v>923</v>
      </c>
      <c r="K3951" s="7">
        <v>240</v>
      </c>
      <c r="L3951" s="3">
        <v>7.6700000000000004E-2</v>
      </c>
      <c r="M3951" s="5">
        <v>0.55506270999999996</v>
      </c>
      <c r="N3951" s="6">
        <v>0.1</v>
      </c>
      <c r="O3951" s="8">
        <f>IFERROR(VLOOKUP(C3951,Sheet2!$B$2:$G$588,6,FALSE),0)</f>
        <v>4323</v>
      </c>
      <c r="P3951" t="s">
        <v>162</v>
      </c>
      <c r="Q3951" s="2">
        <v>0.81984017710000001</v>
      </c>
      <c r="R3951" s="3">
        <v>0.26</v>
      </c>
      <c r="S3951" s="3" t="str">
        <f t="shared" si="371"/>
        <v>Y</v>
      </c>
      <c r="T3951" s="2"/>
      <c r="U3951" s="22">
        <f t="shared" si="365"/>
        <v>0.26</v>
      </c>
      <c r="V3951" s="10">
        <f t="shared" si="366"/>
        <v>239.98000000000002</v>
      </c>
      <c r="W3951" s="24">
        <f t="shared" si="367"/>
        <v>239.98000000000002</v>
      </c>
    </row>
    <row r="3952" spans="1:23" x14ac:dyDescent="0.3">
      <c r="A3952" t="s">
        <v>17</v>
      </c>
      <c r="B3952" t="s">
        <v>12237</v>
      </c>
      <c r="C3952" t="s">
        <v>12238</v>
      </c>
      <c r="D3952" t="s">
        <v>12247</v>
      </c>
      <c r="E3952" t="s">
        <v>12248</v>
      </c>
      <c r="F3952">
        <v>0.25</v>
      </c>
      <c r="G3952" s="2">
        <v>1</v>
      </c>
      <c r="H3952" s="4">
        <v>1314.7574999999999</v>
      </c>
      <c r="I3952" s="4">
        <v>164.7124</v>
      </c>
      <c r="J3952" s="7">
        <v>855</v>
      </c>
      <c r="K3952" s="7">
        <v>211</v>
      </c>
      <c r="L3952" s="3">
        <v>0.12529999999999999</v>
      </c>
      <c r="M3952" s="5">
        <v>0.17306287000000001</v>
      </c>
      <c r="N3952" s="6">
        <v>0.1</v>
      </c>
      <c r="O3952" s="8">
        <f>IFERROR(VLOOKUP(C3952,Sheet2!$B$2:$G$588,6,FALSE),0)</f>
        <v>4323</v>
      </c>
      <c r="P3952" t="s">
        <v>92</v>
      </c>
      <c r="Q3952" s="2">
        <v>0.42217529739999998</v>
      </c>
      <c r="R3952" s="3">
        <v>0.25</v>
      </c>
      <c r="S3952" s="3" t="str">
        <f t="shared" si="371"/>
        <v>Y</v>
      </c>
      <c r="T3952" s="2"/>
      <c r="U3952" s="22">
        <f t="shared" si="365"/>
        <v>0.25</v>
      </c>
      <c r="V3952" s="10">
        <f t="shared" si="366"/>
        <v>213.75</v>
      </c>
      <c r="W3952" s="24">
        <f t="shared" si="367"/>
        <v>213.75</v>
      </c>
    </row>
    <row r="3953" spans="1:23" x14ac:dyDescent="0.3">
      <c r="A3953" t="s">
        <v>17</v>
      </c>
      <c r="B3953" t="s">
        <v>12237</v>
      </c>
      <c r="C3953" t="s">
        <v>12238</v>
      </c>
      <c r="D3953" t="s">
        <v>12239</v>
      </c>
      <c r="E3953" t="s">
        <v>12240</v>
      </c>
      <c r="F3953">
        <v>0.25</v>
      </c>
      <c r="G3953" s="2">
        <v>1</v>
      </c>
      <c r="H3953" s="4">
        <v>495.8845</v>
      </c>
      <c r="I3953" s="4">
        <v>25.3611</v>
      </c>
      <c r="J3953" s="7">
        <v>608</v>
      </c>
      <c r="K3953" s="7">
        <v>152</v>
      </c>
      <c r="L3953" s="3">
        <v>5.11E-2</v>
      </c>
      <c r="M3953" s="5">
        <v>0.79892297999999995</v>
      </c>
      <c r="N3953" s="6">
        <v>0.5</v>
      </c>
      <c r="O3953" s="8">
        <f>IFERROR(VLOOKUP(C3953,Sheet2!$B$2:$G$588,6,FALSE),0)</f>
        <v>4323</v>
      </c>
      <c r="P3953" t="s">
        <v>22</v>
      </c>
      <c r="Q3953" s="2">
        <v>0.37415744680000002</v>
      </c>
      <c r="R3953" s="3">
        <v>0.249999999999999</v>
      </c>
      <c r="S3953" s="3" t="str">
        <f t="shared" si="371"/>
        <v>Y</v>
      </c>
      <c r="T3953" s="2"/>
      <c r="U3953" s="22">
        <f t="shared" si="365"/>
        <v>0.249999999999999</v>
      </c>
      <c r="V3953" s="10">
        <f t="shared" si="366"/>
        <v>151.9999999999994</v>
      </c>
      <c r="W3953" s="24">
        <f t="shared" si="367"/>
        <v>151.9999999999994</v>
      </c>
    </row>
    <row r="3954" spans="1:23" x14ac:dyDescent="0.3">
      <c r="A3954" t="s">
        <v>17</v>
      </c>
      <c r="B3954" t="s">
        <v>12237</v>
      </c>
      <c r="C3954" t="s">
        <v>12238</v>
      </c>
      <c r="D3954" t="s">
        <v>12249</v>
      </c>
      <c r="E3954" t="s">
        <v>12250</v>
      </c>
      <c r="F3954">
        <v>0.25</v>
      </c>
      <c r="G3954" s="2">
        <v>1</v>
      </c>
      <c r="H3954" s="4">
        <v>581.03610000000003</v>
      </c>
      <c r="I3954" s="4">
        <v>23.4345</v>
      </c>
      <c r="J3954" s="7">
        <v>566</v>
      </c>
      <c r="K3954" s="7">
        <v>141</v>
      </c>
      <c r="L3954" s="3">
        <v>4.0300000000000002E-2</v>
      </c>
      <c r="M3954" s="5">
        <v>0.80480426999999999</v>
      </c>
      <c r="N3954" s="6">
        <v>0.5</v>
      </c>
      <c r="O3954" s="8">
        <f>IFERROR(VLOOKUP(C3954,Sheet2!$B$2:$G$588,6,FALSE),0)</f>
        <v>4323</v>
      </c>
      <c r="P3954" t="s">
        <v>22</v>
      </c>
      <c r="Q3954" s="2">
        <v>0.37873093209999997</v>
      </c>
      <c r="R3954" s="3">
        <v>0.25</v>
      </c>
      <c r="S3954" s="3" t="str">
        <f t="shared" si="371"/>
        <v>Y</v>
      </c>
      <c r="T3954" s="2"/>
      <c r="U3954" s="22">
        <f t="shared" si="365"/>
        <v>0.25</v>
      </c>
      <c r="V3954" s="10">
        <f t="shared" si="366"/>
        <v>141.5</v>
      </c>
      <c r="W3954" s="24">
        <f t="shared" si="367"/>
        <v>141.5</v>
      </c>
    </row>
    <row r="3955" spans="1:23" x14ac:dyDescent="0.3">
      <c r="A3955" t="s">
        <v>17</v>
      </c>
      <c r="B3955" t="s">
        <v>12237</v>
      </c>
      <c r="C3955" t="s">
        <v>12238</v>
      </c>
      <c r="D3955" t="s">
        <v>12241</v>
      </c>
      <c r="E3955" t="s">
        <v>12242</v>
      </c>
      <c r="F3955">
        <v>0.25</v>
      </c>
      <c r="G3955" s="2">
        <v>1</v>
      </c>
      <c r="H3955" s="4">
        <v>440.26940000000002</v>
      </c>
      <c r="I3955" s="4">
        <v>10.698700000000001</v>
      </c>
      <c r="J3955" s="7">
        <v>273</v>
      </c>
      <c r="K3955" s="7">
        <v>68</v>
      </c>
      <c r="L3955" s="3">
        <v>2.4299999999999999E-2</v>
      </c>
      <c r="M3955" s="5">
        <v>0.85211641000000005</v>
      </c>
      <c r="N3955" s="6">
        <v>0.5</v>
      </c>
      <c r="O3955" s="8">
        <f>IFERROR(VLOOKUP(C3955,Sheet2!$B$2:$G$588,6,FALSE),0)</f>
        <v>4323</v>
      </c>
      <c r="P3955" t="s">
        <v>22</v>
      </c>
      <c r="Q3955" s="2">
        <v>0.41322571120000001</v>
      </c>
      <c r="R3955" s="3">
        <v>0.249999999999999</v>
      </c>
      <c r="S3955" s="3" t="str">
        <f t="shared" si="371"/>
        <v>Y</v>
      </c>
      <c r="T3955" s="2"/>
      <c r="U3955" s="22">
        <f t="shared" si="365"/>
        <v>0.249999999999999</v>
      </c>
      <c r="V3955" s="10">
        <f t="shared" si="366"/>
        <v>68.24999999999973</v>
      </c>
      <c r="W3955" s="24">
        <f t="shared" si="367"/>
        <v>68.24999999999973</v>
      </c>
    </row>
    <row r="3956" spans="1:23" hidden="1" x14ac:dyDescent="0.3">
      <c r="A3956" s="27" t="s">
        <v>33</v>
      </c>
      <c r="B3956" s="27" t="s">
        <v>12325</v>
      </c>
      <c r="C3956" s="27" t="s">
        <v>12326</v>
      </c>
      <c r="D3956" t="s">
        <v>34</v>
      </c>
      <c r="E3956" s="27"/>
      <c r="F3956">
        <v>0.1943</v>
      </c>
      <c r="G3956" s="28">
        <v>0.84769196999999996</v>
      </c>
      <c r="H3956" s="4">
        <v>1012.4394</v>
      </c>
      <c r="I3956" s="4">
        <v>102.3304</v>
      </c>
      <c r="J3956" s="7">
        <v>4300</v>
      </c>
      <c r="K3956" s="7">
        <v>824</v>
      </c>
      <c r="L3956" s="29">
        <v>0.1011</v>
      </c>
      <c r="M3956" s="30">
        <v>1.4007510700000001</v>
      </c>
      <c r="N3956" s="31">
        <v>0.59103600000000001</v>
      </c>
      <c r="O3956" s="32">
        <f>IFERROR(VLOOKUP(C3956,Sheet2!$B$2:$G$588,6,FALSE),0)</f>
        <v>4300</v>
      </c>
      <c r="P3956" s="27"/>
      <c r="Q3956" s="28">
        <v>0.5780577912</v>
      </c>
      <c r="R3956" s="29">
        <v>0.19433987475277101</v>
      </c>
      <c r="S3956" s="29"/>
      <c r="T3956" s="28"/>
      <c r="U3956" s="29" t="str">
        <f t="shared" si="365"/>
        <v/>
      </c>
      <c r="V3956" s="30" t="str">
        <f t="shared" si="366"/>
        <v/>
      </c>
      <c r="W3956" s="33">
        <f t="shared" si="367"/>
        <v>835.19999999999902</v>
      </c>
    </row>
    <row r="3957" spans="1:23" x14ac:dyDescent="0.3">
      <c r="A3957" t="s">
        <v>17</v>
      </c>
      <c r="B3957" t="s">
        <v>12325</v>
      </c>
      <c r="C3957" t="s">
        <v>12326</v>
      </c>
      <c r="D3957" t="s">
        <v>12355</v>
      </c>
      <c r="E3957" t="s">
        <v>12356</v>
      </c>
      <c r="F3957">
        <v>0.18</v>
      </c>
      <c r="G3957" s="2">
        <v>1</v>
      </c>
      <c r="H3957" s="4">
        <v>138.4348</v>
      </c>
      <c r="I3957" s="4">
        <v>17.726500000000001</v>
      </c>
      <c r="J3957" s="7">
        <v>733</v>
      </c>
      <c r="K3957" s="7">
        <v>132</v>
      </c>
      <c r="L3957" s="3">
        <v>0.128</v>
      </c>
      <c r="M3957" s="5">
        <v>1.3792457600000001</v>
      </c>
      <c r="N3957" s="6">
        <v>0.6</v>
      </c>
      <c r="O3957" s="8">
        <f>IFERROR(VLOOKUP(C3957,Sheet2!$B$2:$G$588,6,FALSE),0)</f>
        <v>4300</v>
      </c>
      <c r="P3957" t="s">
        <v>92</v>
      </c>
      <c r="Q3957" s="2">
        <v>0.56497963120000005</v>
      </c>
      <c r="R3957" s="3">
        <v>0.18</v>
      </c>
      <c r="S3957" s="3" t="str">
        <f t="shared" ref="S3957:S3960" si="372">IF(R3957+0.01&lt;Q3957,"Y","")</f>
        <v>Y</v>
      </c>
      <c r="T3957" s="2"/>
      <c r="U3957" s="22">
        <f t="shared" si="365"/>
        <v>0.18</v>
      </c>
      <c r="V3957" s="10">
        <f t="shared" si="366"/>
        <v>131.94</v>
      </c>
      <c r="W3957" s="24">
        <f t="shared" si="367"/>
        <v>131.94</v>
      </c>
    </row>
    <row r="3958" spans="1:23" x14ac:dyDescent="0.3">
      <c r="A3958" t="s">
        <v>17</v>
      </c>
      <c r="B3958" t="s">
        <v>12325</v>
      </c>
      <c r="C3958" t="s">
        <v>12326</v>
      </c>
      <c r="D3958" t="s">
        <v>12353</v>
      </c>
      <c r="E3958" t="s">
        <v>12354</v>
      </c>
      <c r="F3958">
        <v>0.22</v>
      </c>
      <c r="G3958" s="2">
        <v>1</v>
      </c>
      <c r="H3958" s="4">
        <v>137.45760000000001</v>
      </c>
      <c r="I3958" s="4">
        <v>16.862400000000001</v>
      </c>
      <c r="J3958" s="7">
        <v>708</v>
      </c>
      <c r="K3958" s="7">
        <v>156</v>
      </c>
      <c r="L3958" s="3">
        <v>0.1227</v>
      </c>
      <c r="M3958" s="5">
        <v>1.4005133999999999</v>
      </c>
      <c r="N3958" s="6">
        <v>0.6</v>
      </c>
      <c r="O3958" s="8">
        <f>IFERROR(VLOOKUP(C3958,Sheet2!$B$2:$G$588,6,FALSE),0)</f>
        <v>4300</v>
      </c>
      <c r="P3958" t="s">
        <v>92</v>
      </c>
      <c r="Q3958" s="2">
        <v>0.57158567719999998</v>
      </c>
      <c r="R3958" s="3">
        <v>0.22</v>
      </c>
      <c r="S3958" s="3" t="str">
        <f t="shared" si="372"/>
        <v>Y</v>
      </c>
      <c r="T3958" s="2"/>
      <c r="U3958" s="22">
        <f t="shared" si="365"/>
        <v>0.22</v>
      </c>
      <c r="V3958" s="10">
        <f t="shared" si="366"/>
        <v>155.76</v>
      </c>
      <c r="W3958" s="24">
        <f t="shared" si="367"/>
        <v>155.76</v>
      </c>
    </row>
    <row r="3959" spans="1:23" x14ac:dyDescent="0.3">
      <c r="A3959" t="s">
        <v>17</v>
      </c>
      <c r="B3959" t="s">
        <v>12325</v>
      </c>
      <c r="C3959" t="s">
        <v>12326</v>
      </c>
      <c r="D3959" t="s">
        <v>12351</v>
      </c>
      <c r="E3959" t="s">
        <v>12352</v>
      </c>
      <c r="F3959">
        <v>0.22</v>
      </c>
      <c r="G3959" s="2">
        <v>1</v>
      </c>
      <c r="H3959" s="4">
        <v>141.42949999999999</v>
      </c>
      <c r="I3959" s="4">
        <v>17.618400000000001</v>
      </c>
      <c r="J3959" s="7">
        <v>707</v>
      </c>
      <c r="K3959" s="7">
        <v>156</v>
      </c>
      <c r="L3959" s="3">
        <v>0.1246</v>
      </c>
      <c r="M3959" s="5">
        <v>1.33732618</v>
      </c>
      <c r="N3959" s="6">
        <v>0.6</v>
      </c>
      <c r="O3959" s="8">
        <f>IFERROR(VLOOKUP(C3959,Sheet2!$B$2:$G$588,6,FALSE),0)</f>
        <v>4300</v>
      </c>
      <c r="P3959" t="s">
        <v>92</v>
      </c>
      <c r="Q3959" s="2">
        <v>0.55134356100000004</v>
      </c>
      <c r="R3959" s="3">
        <v>0.219999999999999</v>
      </c>
      <c r="S3959" s="3" t="str">
        <f t="shared" si="372"/>
        <v>Y</v>
      </c>
      <c r="T3959" s="2"/>
      <c r="U3959" s="22">
        <f t="shared" si="365"/>
        <v>0.219999999999999</v>
      </c>
      <c r="V3959" s="10">
        <f t="shared" si="366"/>
        <v>155.53999999999928</v>
      </c>
      <c r="W3959" s="24">
        <f t="shared" si="367"/>
        <v>155.53999999999928</v>
      </c>
    </row>
    <row r="3960" spans="1:23" x14ac:dyDescent="0.3">
      <c r="A3960" t="s">
        <v>17</v>
      </c>
      <c r="B3960" t="s">
        <v>12325</v>
      </c>
      <c r="C3960" t="s">
        <v>12326</v>
      </c>
      <c r="D3960" t="s">
        <v>12341</v>
      </c>
      <c r="E3960" t="s">
        <v>12342</v>
      </c>
      <c r="F3960">
        <v>0.18</v>
      </c>
      <c r="G3960" s="2">
        <v>1</v>
      </c>
      <c r="H3960" s="4">
        <v>138.0068</v>
      </c>
      <c r="I3960" s="4">
        <v>17.912299999999998</v>
      </c>
      <c r="J3960" s="7">
        <v>702</v>
      </c>
      <c r="K3960" s="7">
        <v>126</v>
      </c>
      <c r="L3960" s="3">
        <v>0.1298</v>
      </c>
      <c r="M3960" s="5">
        <v>1.3072488200000001</v>
      </c>
      <c r="N3960" s="6">
        <v>0.6</v>
      </c>
      <c r="O3960" s="8">
        <f>IFERROR(VLOOKUP(C3960,Sheet2!$B$2:$G$588,6,FALSE),0)</f>
        <v>4300</v>
      </c>
      <c r="P3960" t="s">
        <v>92</v>
      </c>
      <c r="Q3960" s="2">
        <v>0.54102081189999995</v>
      </c>
      <c r="R3960" s="3">
        <v>0.18</v>
      </c>
      <c r="S3960" s="3" t="str">
        <f t="shared" si="372"/>
        <v>Y</v>
      </c>
      <c r="T3960" s="2"/>
      <c r="U3960" s="22">
        <f t="shared" si="365"/>
        <v>0.18</v>
      </c>
      <c r="V3960" s="10">
        <f t="shared" si="366"/>
        <v>126.36</v>
      </c>
      <c r="W3960" s="24">
        <f t="shared" si="367"/>
        <v>126.36</v>
      </c>
    </row>
    <row r="3961" spans="1:23" x14ac:dyDescent="0.3">
      <c r="A3961" t="s">
        <v>17</v>
      </c>
      <c r="B3961" t="s">
        <v>12325</v>
      </c>
      <c r="C3961" t="s">
        <v>12326</v>
      </c>
      <c r="D3961" t="s">
        <v>12335</v>
      </c>
      <c r="E3961" t="s">
        <v>12336</v>
      </c>
      <c r="F3961">
        <v>0.16</v>
      </c>
      <c r="G3961" s="2">
        <v>0</v>
      </c>
      <c r="H3961" s="4">
        <v>22.057600000000001</v>
      </c>
      <c r="I3961" s="4">
        <v>3.0314000000000001</v>
      </c>
      <c r="J3961" s="7">
        <v>188</v>
      </c>
      <c r="K3961" s="7">
        <v>30</v>
      </c>
      <c r="L3961" s="3">
        <v>0.13739999999999999</v>
      </c>
      <c r="M3961" s="5">
        <v>2.0706260799999998</v>
      </c>
      <c r="N3961" s="6">
        <v>0.6</v>
      </c>
      <c r="O3961" s="8">
        <f>IFERROR(VLOOKUP(C3961,Sheet2!$B$2:$G$588,6,FALSE),0)</f>
        <v>4300</v>
      </c>
      <c r="P3961" t="s">
        <v>92</v>
      </c>
      <c r="Q3961" s="2">
        <v>0.71023256820000003</v>
      </c>
      <c r="R3961" s="3">
        <v>0.159999999999999</v>
      </c>
      <c r="U3961" s="22">
        <f t="shared" si="365"/>
        <v>0.159999999999999</v>
      </c>
      <c r="V3961" s="10">
        <f t="shared" si="366"/>
        <v>30.079999999999814</v>
      </c>
      <c r="W3961" s="24">
        <f t="shared" si="367"/>
        <v>30.079999999999814</v>
      </c>
    </row>
    <row r="3962" spans="1:23" x14ac:dyDescent="0.3">
      <c r="A3962" t="s">
        <v>17</v>
      </c>
      <c r="B3962" t="s">
        <v>12325</v>
      </c>
      <c r="C3962" t="s">
        <v>12326</v>
      </c>
      <c r="D3962" t="s">
        <v>12361</v>
      </c>
      <c r="E3962" t="s">
        <v>12362</v>
      </c>
      <c r="F3962">
        <v>0.15</v>
      </c>
      <c r="G3962" s="2">
        <v>1</v>
      </c>
      <c r="H3962" s="4">
        <v>56.284399999999998</v>
      </c>
      <c r="I3962" s="4">
        <v>4.9607999999999999</v>
      </c>
      <c r="J3962" s="7">
        <v>188</v>
      </c>
      <c r="K3962" s="7">
        <v>28</v>
      </c>
      <c r="L3962" s="3">
        <v>8.8099999999999998E-2</v>
      </c>
      <c r="M3962" s="5">
        <v>1.2659688099999999</v>
      </c>
      <c r="N3962" s="6">
        <v>0.6</v>
      </c>
      <c r="O3962" s="8">
        <f>IFERROR(VLOOKUP(C3962,Sheet2!$B$2:$G$588,6,FALSE),0)</f>
        <v>4300</v>
      </c>
      <c r="P3962" t="s">
        <v>92</v>
      </c>
      <c r="Q3962" s="2">
        <v>0.52605467520000004</v>
      </c>
      <c r="R3962" s="3">
        <v>0.15</v>
      </c>
      <c r="S3962" s="3" t="str">
        <f t="shared" ref="S3962:S3963" si="373">IF(R3962+0.01&lt;Q3962,"Y","")</f>
        <v>Y</v>
      </c>
      <c r="T3962" s="2"/>
      <c r="U3962" s="22">
        <f t="shared" si="365"/>
        <v>0.15</v>
      </c>
      <c r="V3962" s="10">
        <f t="shared" si="366"/>
        <v>28.2</v>
      </c>
      <c r="W3962" s="24">
        <f t="shared" si="367"/>
        <v>28.2</v>
      </c>
    </row>
    <row r="3963" spans="1:23" x14ac:dyDescent="0.3">
      <c r="A3963" t="s">
        <v>17</v>
      </c>
      <c r="B3963" t="s">
        <v>12325</v>
      </c>
      <c r="C3963" t="s">
        <v>12326</v>
      </c>
      <c r="D3963" t="s">
        <v>12327</v>
      </c>
      <c r="E3963" t="s">
        <v>12328</v>
      </c>
      <c r="F3963">
        <v>0.18</v>
      </c>
      <c r="G3963" s="2">
        <v>1</v>
      </c>
      <c r="H3963" s="4">
        <v>26.4861</v>
      </c>
      <c r="I3963" s="4">
        <v>2.5301</v>
      </c>
      <c r="J3963" s="7">
        <v>181</v>
      </c>
      <c r="K3963" s="7">
        <v>32</v>
      </c>
      <c r="L3963" s="3">
        <v>9.5500000000000002E-2</v>
      </c>
      <c r="M3963" s="5">
        <v>2.3894839399999999</v>
      </c>
      <c r="N3963" s="6">
        <v>0.6</v>
      </c>
      <c r="O3963" s="8">
        <f>IFERROR(VLOOKUP(C3963,Sheet2!$B$2:$G$588,6,FALSE),0)</f>
        <v>4300</v>
      </c>
      <c r="P3963" t="s">
        <v>92</v>
      </c>
      <c r="Q3963" s="2">
        <v>0.74889975580000001</v>
      </c>
      <c r="R3963" s="3">
        <v>0.18</v>
      </c>
      <c r="S3963" s="3" t="str">
        <f t="shared" si="373"/>
        <v>Y</v>
      </c>
      <c r="T3963" s="2"/>
      <c r="U3963" s="22">
        <f t="shared" si="365"/>
        <v>0.18</v>
      </c>
      <c r="V3963" s="10">
        <f t="shared" si="366"/>
        <v>32.58</v>
      </c>
      <c r="W3963" s="24">
        <f t="shared" si="367"/>
        <v>32.58</v>
      </c>
    </row>
    <row r="3964" spans="1:23" x14ac:dyDescent="0.3">
      <c r="A3964" t="s">
        <v>17</v>
      </c>
      <c r="B3964" t="s">
        <v>12325</v>
      </c>
      <c r="C3964" t="s">
        <v>12326</v>
      </c>
      <c r="D3964" t="s">
        <v>12357</v>
      </c>
      <c r="E3964" t="s">
        <v>12358</v>
      </c>
      <c r="F3964">
        <v>0.15</v>
      </c>
      <c r="G3964" s="2">
        <v>0</v>
      </c>
      <c r="H3964" s="4">
        <v>20.430800000000001</v>
      </c>
      <c r="I3964" s="4">
        <v>2.0085999999999999</v>
      </c>
      <c r="J3964" s="7">
        <v>122</v>
      </c>
      <c r="K3964" s="7">
        <v>18</v>
      </c>
      <c r="L3964" s="3">
        <v>9.8299999999999998E-2</v>
      </c>
      <c r="M3964" s="5">
        <v>2.0231472300000002</v>
      </c>
      <c r="N3964" s="6">
        <v>0.6</v>
      </c>
      <c r="O3964" s="8">
        <f>IFERROR(VLOOKUP(C3964,Sheet2!$B$2:$G$588,6,FALSE),0)</f>
        <v>4300</v>
      </c>
      <c r="P3964" t="s">
        <v>92</v>
      </c>
      <c r="Q3964" s="2">
        <v>0.70343235910000002</v>
      </c>
      <c r="R3964" s="3">
        <v>0.15</v>
      </c>
      <c r="U3964" s="22">
        <f t="shared" si="365"/>
        <v>0.15</v>
      </c>
      <c r="V3964" s="10">
        <f t="shared" si="366"/>
        <v>18.3</v>
      </c>
      <c r="W3964" s="24">
        <f t="shared" si="367"/>
        <v>18.3</v>
      </c>
    </row>
    <row r="3965" spans="1:23" x14ac:dyDescent="0.3">
      <c r="A3965" t="s">
        <v>17</v>
      </c>
      <c r="B3965" t="s">
        <v>12325</v>
      </c>
      <c r="C3965" t="s">
        <v>12326</v>
      </c>
      <c r="D3965" t="s">
        <v>12349</v>
      </c>
      <c r="E3965" t="s">
        <v>12350</v>
      </c>
      <c r="F3965">
        <v>0.33</v>
      </c>
      <c r="G3965" s="2">
        <v>1</v>
      </c>
      <c r="H3965" s="4">
        <v>54.381300000000003</v>
      </c>
      <c r="I3965" s="4">
        <v>2.7006999999999999</v>
      </c>
      <c r="J3965" s="7">
        <v>112</v>
      </c>
      <c r="K3965" s="7">
        <v>33</v>
      </c>
      <c r="L3965" s="3">
        <v>4.9700000000000001E-2</v>
      </c>
      <c r="M3965" s="5">
        <v>1.38630521</v>
      </c>
      <c r="N3965" s="6">
        <v>0.6</v>
      </c>
      <c r="O3965" s="8">
        <f>IFERROR(VLOOKUP(C3965,Sheet2!$B$2:$G$588,6,FALSE),0)</f>
        <v>4300</v>
      </c>
      <c r="P3965" t="s">
        <v>487</v>
      </c>
      <c r="Q3965" s="2">
        <v>0.56719487489999998</v>
      </c>
      <c r="R3965" s="3">
        <v>0.33</v>
      </c>
      <c r="S3965" s="3" t="str">
        <f t="shared" ref="S3965:S3966" si="374">IF(R3965+0.01&lt;Q3965,"Y","")</f>
        <v>Y</v>
      </c>
      <c r="T3965" s="2"/>
      <c r="U3965" s="22">
        <f t="shared" si="365"/>
        <v>0.33</v>
      </c>
      <c r="V3965" s="10">
        <f t="shared" si="366"/>
        <v>36.96</v>
      </c>
      <c r="W3965" s="24">
        <f t="shared" si="367"/>
        <v>36.96</v>
      </c>
    </row>
    <row r="3966" spans="1:23" x14ac:dyDescent="0.3">
      <c r="A3966" t="s">
        <v>17</v>
      </c>
      <c r="B3966" t="s">
        <v>12325</v>
      </c>
      <c r="C3966" t="s">
        <v>12326</v>
      </c>
      <c r="D3966" t="s">
        <v>12337</v>
      </c>
      <c r="E3966" t="s">
        <v>12338</v>
      </c>
      <c r="F3966">
        <v>0.15</v>
      </c>
      <c r="G3966" s="2">
        <v>1</v>
      </c>
      <c r="H3966" s="4">
        <v>30.148199999999999</v>
      </c>
      <c r="I3966" s="4">
        <v>2.5629</v>
      </c>
      <c r="J3966" s="7">
        <v>105</v>
      </c>
      <c r="K3966" s="7">
        <v>16</v>
      </c>
      <c r="L3966" s="3">
        <v>8.5000000000000006E-2</v>
      </c>
      <c r="M3966" s="5">
        <v>1.35978373</v>
      </c>
      <c r="N3966" s="6">
        <v>0.6</v>
      </c>
      <c r="O3966" s="8">
        <f>IFERROR(VLOOKUP(C3966,Sheet2!$B$2:$G$588,6,FALSE),0)</f>
        <v>4300</v>
      </c>
      <c r="P3966" t="s">
        <v>92</v>
      </c>
      <c r="Q3966" s="2">
        <v>0.55875336129999997</v>
      </c>
      <c r="R3966" s="3">
        <v>0.15</v>
      </c>
      <c r="S3966" s="3" t="str">
        <f t="shared" si="374"/>
        <v>Y</v>
      </c>
      <c r="T3966" s="2"/>
      <c r="U3966" s="22">
        <f t="shared" si="365"/>
        <v>0.15</v>
      </c>
      <c r="V3966" s="10">
        <f t="shared" si="366"/>
        <v>15.75</v>
      </c>
      <c r="W3966" s="24">
        <f t="shared" si="367"/>
        <v>15.75</v>
      </c>
    </row>
    <row r="3967" spans="1:23" x14ac:dyDescent="0.3">
      <c r="A3967" t="s">
        <v>17</v>
      </c>
      <c r="B3967" t="s">
        <v>12325</v>
      </c>
      <c r="C3967" t="s">
        <v>12326</v>
      </c>
      <c r="D3967" t="s">
        <v>12345</v>
      </c>
      <c r="E3967" t="s">
        <v>12346</v>
      </c>
      <c r="F3967">
        <v>0.15</v>
      </c>
      <c r="G3967" s="2">
        <v>0</v>
      </c>
      <c r="H3967" s="4">
        <v>19.293900000000001</v>
      </c>
      <c r="I3967" s="4">
        <v>1.6395</v>
      </c>
      <c r="J3967" s="7">
        <v>96</v>
      </c>
      <c r="K3967" s="7">
        <v>14</v>
      </c>
      <c r="L3967" s="3">
        <v>8.5000000000000006E-2</v>
      </c>
      <c r="M3967" s="5">
        <v>1.9540757200000001</v>
      </c>
      <c r="N3967" s="6">
        <v>0.6</v>
      </c>
      <c r="O3967" s="8">
        <f>IFERROR(VLOOKUP(C3967,Sheet2!$B$2:$G$588,6,FALSE),0)</f>
        <v>4300</v>
      </c>
      <c r="P3967" t="s">
        <v>92</v>
      </c>
      <c r="Q3967" s="2">
        <v>0.69294946260000001</v>
      </c>
      <c r="R3967" s="3">
        <v>0.15</v>
      </c>
      <c r="U3967" s="22">
        <f t="shared" si="365"/>
        <v>0.15</v>
      </c>
      <c r="V3967" s="10">
        <f t="shared" si="366"/>
        <v>14.399999999999999</v>
      </c>
      <c r="W3967" s="24">
        <f t="shared" si="367"/>
        <v>14.399999999999999</v>
      </c>
    </row>
    <row r="3968" spans="1:23" x14ac:dyDescent="0.3">
      <c r="A3968" t="s">
        <v>17</v>
      </c>
      <c r="B3968" t="s">
        <v>12325</v>
      </c>
      <c r="C3968" t="s">
        <v>12326</v>
      </c>
      <c r="D3968" t="s">
        <v>12339</v>
      </c>
      <c r="E3968" t="s">
        <v>12340</v>
      </c>
      <c r="F3968">
        <v>0.25</v>
      </c>
      <c r="G3968" s="2">
        <v>1</v>
      </c>
      <c r="H3968" s="4">
        <v>63.411200000000001</v>
      </c>
      <c r="I3968" s="4">
        <v>3.0575000000000001</v>
      </c>
      <c r="J3968" s="7">
        <v>86</v>
      </c>
      <c r="K3968" s="7">
        <v>21</v>
      </c>
      <c r="L3968" s="3">
        <v>4.82E-2</v>
      </c>
      <c r="M3968" s="5">
        <v>0.93432543000000001</v>
      </c>
      <c r="N3968" s="6">
        <v>0.3</v>
      </c>
      <c r="O3968" s="8">
        <f>IFERROR(VLOOKUP(C3968,Sheet2!$B$2:$G$588,6,FALSE),0)</f>
        <v>4300</v>
      </c>
      <c r="P3968" t="s">
        <v>162</v>
      </c>
      <c r="Q3968" s="2">
        <v>0.67891273149999998</v>
      </c>
      <c r="R3968" s="3">
        <v>0.249999999999999</v>
      </c>
      <c r="S3968" s="3" t="str">
        <f>IF(R3968+0.01&lt;Q3968,"Y","")</f>
        <v>Y</v>
      </c>
      <c r="T3968" s="2"/>
      <c r="U3968" s="22">
        <f t="shared" si="365"/>
        <v>0.249999999999999</v>
      </c>
      <c r="V3968" s="10">
        <f t="shared" si="366"/>
        <v>21.499999999999915</v>
      </c>
      <c r="W3968" s="24">
        <f t="shared" si="367"/>
        <v>21.499999999999915</v>
      </c>
    </row>
    <row r="3969" spans="1:23" x14ac:dyDescent="0.3">
      <c r="A3969" t="s">
        <v>17</v>
      </c>
      <c r="B3969" t="s">
        <v>12325</v>
      </c>
      <c r="C3969" t="s">
        <v>12326</v>
      </c>
      <c r="D3969" t="s">
        <v>12333</v>
      </c>
      <c r="E3969" t="s">
        <v>12334</v>
      </c>
      <c r="F3969">
        <v>0.15</v>
      </c>
      <c r="G3969" s="2">
        <v>0</v>
      </c>
      <c r="H3969" s="4">
        <v>15.237399999999999</v>
      </c>
      <c r="I3969" s="4">
        <v>1.9846999999999999</v>
      </c>
      <c r="J3969" s="7">
        <v>76</v>
      </c>
      <c r="K3969" s="7">
        <v>11</v>
      </c>
      <c r="L3969" s="3">
        <v>0.1303</v>
      </c>
      <c r="M3969" s="5">
        <v>1.2707838499999999</v>
      </c>
      <c r="N3969" s="6">
        <v>0.6</v>
      </c>
      <c r="O3969" s="8">
        <f>IFERROR(VLOOKUP(C3969,Sheet2!$B$2:$G$588,6,FALSE),0)</f>
        <v>4300</v>
      </c>
      <c r="P3969" t="s">
        <v>92</v>
      </c>
      <c r="Q3969" s="2">
        <v>0.52785046729999996</v>
      </c>
      <c r="R3969" s="3">
        <v>0.15</v>
      </c>
      <c r="U3969" s="22">
        <f t="shared" si="365"/>
        <v>0.15</v>
      </c>
      <c r="V3969" s="10">
        <f t="shared" si="366"/>
        <v>11.4</v>
      </c>
      <c r="W3969" s="24">
        <f t="shared" si="367"/>
        <v>11.4</v>
      </c>
    </row>
    <row r="3970" spans="1:23" x14ac:dyDescent="0.3">
      <c r="A3970" t="s">
        <v>17</v>
      </c>
      <c r="B3970" t="s">
        <v>12325</v>
      </c>
      <c r="C3970" t="s">
        <v>12326</v>
      </c>
      <c r="D3970" t="s">
        <v>12359</v>
      </c>
      <c r="E3970" t="s">
        <v>12360</v>
      </c>
      <c r="F3970">
        <v>0.15</v>
      </c>
      <c r="G3970" s="2">
        <v>0</v>
      </c>
      <c r="H3970" s="4">
        <v>12.1236</v>
      </c>
      <c r="I3970" s="4">
        <v>1.8306</v>
      </c>
      <c r="J3970" s="7">
        <v>72</v>
      </c>
      <c r="K3970" s="7">
        <v>11</v>
      </c>
      <c r="L3970" s="3">
        <v>0.151</v>
      </c>
      <c r="M3970" s="5">
        <v>1.3138554</v>
      </c>
      <c r="N3970" s="6">
        <v>0.6</v>
      </c>
      <c r="O3970" s="8">
        <f>IFERROR(VLOOKUP(C3970,Sheet2!$B$2:$G$588,6,FALSE),0)</f>
        <v>4300</v>
      </c>
      <c r="P3970" t="s">
        <v>92</v>
      </c>
      <c r="Q3970" s="2">
        <v>0.54332874009999998</v>
      </c>
      <c r="R3970" s="3">
        <v>0.15</v>
      </c>
      <c r="U3970" s="22">
        <f t="shared" si="365"/>
        <v>0.15</v>
      </c>
      <c r="V3970" s="10">
        <f t="shared" si="366"/>
        <v>10.799999999999999</v>
      </c>
      <c r="W3970" s="24">
        <f t="shared" si="367"/>
        <v>10.799999999999999</v>
      </c>
    </row>
    <row r="3971" spans="1:23" x14ac:dyDescent="0.3">
      <c r="A3971" t="s">
        <v>17</v>
      </c>
      <c r="B3971" t="s">
        <v>12325</v>
      </c>
      <c r="C3971" t="s">
        <v>12326</v>
      </c>
      <c r="D3971" t="s">
        <v>12331</v>
      </c>
      <c r="E3971" t="s">
        <v>12332</v>
      </c>
      <c r="F3971">
        <v>0.18</v>
      </c>
      <c r="G3971" s="2">
        <v>1</v>
      </c>
      <c r="H3971" s="4">
        <v>63.740900000000003</v>
      </c>
      <c r="I3971" s="4">
        <v>1.7</v>
      </c>
      <c r="J3971" s="7">
        <v>63</v>
      </c>
      <c r="K3971" s="7">
        <v>11</v>
      </c>
      <c r="L3971" s="3">
        <v>2.6700000000000002E-2</v>
      </c>
      <c r="M3971" s="5">
        <v>1.2394958</v>
      </c>
      <c r="N3971" s="6">
        <v>0.6</v>
      </c>
      <c r="O3971" s="8">
        <f>IFERROR(VLOOKUP(C3971,Sheet2!$B$2:$G$588,6,FALSE),0)</f>
        <v>4300</v>
      </c>
      <c r="P3971" t="s">
        <v>92</v>
      </c>
      <c r="Q3971" s="2">
        <v>0.51593220340000001</v>
      </c>
      <c r="R3971" s="3">
        <v>0.18</v>
      </c>
      <c r="S3971" s="3" t="str">
        <f t="shared" ref="S3971:S3972" si="375">IF(R3971+0.01&lt;Q3971,"Y","")</f>
        <v>Y</v>
      </c>
      <c r="T3971" s="2"/>
      <c r="U3971" s="22">
        <f t="shared" si="365"/>
        <v>0.18</v>
      </c>
      <c r="V3971" s="10">
        <f t="shared" si="366"/>
        <v>11.34</v>
      </c>
      <c r="W3971" s="24">
        <f t="shared" si="367"/>
        <v>11.34</v>
      </c>
    </row>
    <row r="3972" spans="1:23" x14ac:dyDescent="0.3">
      <c r="A3972" t="s">
        <v>17</v>
      </c>
      <c r="B3972" t="s">
        <v>12325</v>
      </c>
      <c r="C3972" t="s">
        <v>12326</v>
      </c>
      <c r="D3972" t="s">
        <v>12329</v>
      </c>
      <c r="E3972" t="s">
        <v>12330</v>
      </c>
      <c r="F3972">
        <v>0.33</v>
      </c>
      <c r="G3972" s="2">
        <v>1</v>
      </c>
      <c r="H3972" s="4">
        <v>53.545900000000003</v>
      </c>
      <c r="I3972" s="4">
        <v>1.5732999999999999</v>
      </c>
      <c r="J3972" s="7">
        <v>58</v>
      </c>
      <c r="K3972" s="7">
        <v>13</v>
      </c>
      <c r="L3972" s="3">
        <v>2.9399999999999999E-2</v>
      </c>
      <c r="M3972" s="5">
        <v>1.23705621</v>
      </c>
      <c r="N3972" s="6">
        <v>0.6</v>
      </c>
      <c r="O3972" s="8">
        <f>IFERROR(VLOOKUP(C3972,Sheet2!$B$2:$G$588,6,FALSE),0)</f>
        <v>4300</v>
      </c>
      <c r="P3972" t="s">
        <v>487</v>
      </c>
      <c r="Q3972" s="2">
        <v>0.51497757580000003</v>
      </c>
      <c r="R3972" s="3">
        <v>0.33</v>
      </c>
      <c r="S3972" s="3" t="str">
        <f t="shared" si="375"/>
        <v>Y</v>
      </c>
      <c r="T3972" s="2"/>
      <c r="U3972" s="22">
        <f t="shared" si="365"/>
        <v>0.33</v>
      </c>
      <c r="V3972" s="10">
        <f t="shared" si="366"/>
        <v>19.14</v>
      </c>
      <c r="W3972" s="24">
        <f t="shared" si="367"/>
        <v>19.14</v>
      </c>
    </row>
    <row r="3973" spans="1:23" x14ac:dyDescent="0.3">
      <c r="A3973" t="s">
        <v>17</v>
      </c>
      <c r="B3973" t="s">
        <v>12325</v>
      </c>
      <c r="C3973" t="s">
        <v>12326</v>
      </c>
      <c r="D3973" t="s">
        <v>12343</v>
      </c>
      <c r="E3973" t="s">
        <v>12344</v>
      </c>
      <c r="F3973">
        <v>0.15</v>
      </c>
      <c r="G3973" s="2">
        <v>0</v>
      </c>
      <c r="H3973" s="4">
        <v>10.4809</v>
      </c>
      <c r="I3973" s="4">
        <v>1.4881</v>
      </c>
      <c r="J3973" s="7">
        <v>58</v>
      </c>
      <c r="K3973" s="7">
        <v>9</v>
      </c>
      <c r="L3973" s="3">
        <v>0.14199999999999999</v>
      </c>
      <c r="M3973" s="5">
        <v>1.29098066</v>
      </c>
      <c r="N3973" s="6">
        <v>0.6</v>
      </c>
      <c r="O3973" s="8">
        <f>IFERROR(VLOOKUP(C3973,Sheet2!$B$2:$G$588,6,FALSE),0)</f>
        <v>4300</v>
      </c>
      <c r="P3973" t="s">
        <v>92</v>
      </c>
      <c r="Q3973" s="2">
        <v>0.53523703290000002</v>
      </c>
      <c r="R3973" s="3">
        <v>0.15</v>
      </c>
      <c r="U3973" s="22">
        <f t="shared" si="365"/>
        <v>0.15</v>
      </c>
      <c r="V3973" s="10">
        <f t="shared" si="366"/>
        <v>8.6999999999999993</v>
      </c>
      <c r="W3973" s="24">
        <f t="shared" si="367"/>
        <v>8.6999999999999993</v>
      </c>
    </row>
    <row r="3974" spans="1:23" x14ac:dyDescent="0.3">
      <c r="A3974" t="s">
        <v>17</v>
      </c>
      <c r="B3974" t="s">
        <v>12325</v>
      </c>
      <c r="C3974" t="s">
        <v>12326</v>
      </c>
      <c r="D3974" t="s">
        <v>12347</v>
      </c>
      <c r="E3974" t="s">
        <v>12348</v>
      </c>
      <c r="F3974">
        <v>0.15</v>
      </c>
      <c r="G3974" s="2">
        <v>0</v>
      </c>
      <c r="H3974" s="4">
        <v>9.4797999999999991</v>
      </c>
      <c r="I3974" s="4">
        <v>1.1422000000000001</v>
      </c>
      <c r="J3974" s="7">
        <v>43</v>
      </c>
      <c r="K3974" s="7">
        <v>6</v>
      </c>
      <c r="L3974" s="3">
        <v>0.1205</v>
      </c>
      <c r="M3974" s="5">
        <v>1.25998374</v>
      </c>
      <c r="N3974" s="6">
        <v>0.6</v>
      </c>
      <c r="O3974" s="8">
        <f>IFERROR(VLOOKUP(C3974,Sheet2!$B$2:$G$588,6,FALSE),0)</f>
        <v>4300</v>
      </c>
      <c r="P3974" t="s">
        <v>92</v>
      </c>
      <c r="Q3974" s="2">
        <v>0.52380337889999995</v>
      </c>
      <c r="R3974" s="3">
        <v>0.15</v>
      </c>
      <c r="U3974" s="22">
        <f t="shared" si="365"/>
        <v>0.15</v>
      </c>
      <c r="V3974" s="10">
        <f t="shared" si="366"/>
        <v>6.45</v>
      </c>
      <c r="W3974" s="24">
        <f t="shared" si="367"/>
        <v>6.45</v>
      </c>
    </row>
    <row r="3975" spans="1:23" hidden="1" x14ac:dyDescent="0.3">
      <c r="A3975" t="s">
        <v>33</v>
      </c>
      <c r="B3975" t="s">
        <v>8457</v>
      </c>
      <c r="C3975" t="s">
        <v>8458</v>
      </c>
      <c r="D3975" t="s">
        <v>34</v>
      </c>
      <c r="F3975">
        <v>0.25</v>
      </c>
      <c r="G3975" s="2">
        <v>0</v>
      </c>
      <c r="H3975" s="4">
        <v>2019.3480999999999</v>
      </c>
      <c r="I3975" s="4">
        <v>139.68539999999999</v>
      </c>
      <c r="J3975" s="7">
        <v>4289</v>
      </c>
      <c r="K3975" s="7">
        <v>1063</v>
      </c>
      <c r="L3975" s="3">
        <v>6.9199999999999998E-2</v>
      </c>
      <c r="M3975" s="5">
        <v>1.0234372700000001</v>
      </c>
      <c r="N3975" s="6">
        <v>0.73109800000000003</v>
      </c>
      <c r="O3975" s="8">
        <f>IFERROR(VLOOKUP(C3975,Sheet2!$B$2:$G$588,6,FALSE),0)</f>
        <v>4289</v>
      </c>
      <c r="Q3975" s="2">
        <v>0.28564453890000002</v>
      </c>
      <c r="R3975" s="3">
        <v>0.249999999999999</v>
      </c>
      <c r="U3975" s="22" t="str">
        <f t="shared" si="365"/>
        <v/>
      </c>
      <c r="V3975" s="10" t="str">
        <f t="shared" si="366"/>
        <v/>
      </c>
      <c r="W3975" s="24">
        <f t="shared" si="367"/>
        <v>1071.0701219931716</v>
      </c>
    </row>
    <row r="3976" spans="1:23" x14ac:dyDescent="0.3">
      <c r="A3976" t="s">
        <v>17</v>
      </c>
      <c r="B3976" t="s">
        <v>8457</v>
      </c>
      <c r="C3976" t="s">
        <v>8458</v>
      </c>
      <c r="D3976" t="s">
        <v>8461</v>
      </c>
      <c r="E3976" t="s">
        <v>8462</v>
      </c>
      <c r="F3976">
        <v>0.25</v>
      </c>
      <c r="G3976" s="2">
        <v>0</v>
      </c>
      <c r="H3976" s="4">
        <v>437.7423</v>
      </c>
      <c r="I3976" s="4">
        <v>25.932600000000001</v>
      </c>
      <c r="J3976" s="7">
        <v>1086</v>
      </c>
      <c r="K3976" s="7">
        <v>271</v>
      </c>
      <c r="L3976" s="3">
        <v>5.9200000000000003E-2</v>
      </c>
      <c r="M3976" s="5">
        <v>1.3956844100000001</v>
      </c>
      <c r="N3976" s="6">
        <v>1</v>
      </c>
      <c r="O3976" s="8">
        <f>IFERROR(VLOOKUP(C3976,Sheet2!$B$2:$G$588,6,FALSE),0)</f>
        <v>4289</v>
      </c>
      <c r="P3976" t="s">
        <v>92</v>
      </c>
      <c r="Q3976" s="2">
        <v>0.28350564700000003</v>
      </c>
      <c r="R3976" s="3">
        <v>0.249999999999999</v>
      </c>
      <c r="U3976" s="22">
        <f t="shared" si="365"/>
        <v>0.249999999999999</v>
      </c>
      <c r="V3976" s="10">
        <f t="shared" si="366"/>
        <v>271.49999999999892</v>
      </c>
      <c r="W3976" s="24">
        <f t="shared" si="367"/>
        <v>271.49999999999892</v>
      </c>
    </row>
    <row r="3977" spans="1:23" x14ac:dyDescent="0.3">
      <c r="A3977" t="s">
        <v>17</v>
      </c>
      <c r="B3977" t="s">
        <v>8457</v>
      </c>
      <c r="C3977" t="s">
        <v>8458</v>
      </c>
      <c r="D3977" t="s">
        <v>8467</v>
      </c>
      <c r="E3977" t="s">
        <v>8468</v>
      </c>
      <c r="F3977">
        <v>0.25</v>
      </c>
      <c r="G3977" s="2">
        <v>0</v>
      </c>
      <c r="H3977" s="4">
        <v>295.26389999999998</v>
      </c>
      <c r="I3977" s="4">
        <v>19.912400000000002</v>
      </c>
      <c r="J3977" s="7">
        <v>821</v>
      </c>
      <c r="K3977" s="7">
        <v>205</v>
      </c>
      <c r="L3977" s="3">
        <v>6.7400000000000002E-2</v>
      </c>
      <c r="M3977" s="5">
        <v>1.3751712899999999</v>
      </c>
      <c r="N3977" s="6">
        <v>1</v>
      </c>
      <c r="O3977" s="8">
        <f>IFERROR(VLOOKUP(C3977,Sheet2!$B$2:$G$588,6,FALSE),0)</f>
        <v>4289</v>
      </c>
      <c r="P3977" t="s">
        <v>92</v>
      </c>
      <c r="Q3977" s="2">
        <v>0.27281785879999998</v>
      </c>
      <c r="R3977" s="3">
        <v>0.249999999999999</v>
      </c>
      <c r="U3977" s="22">
        <f t="shared" si="365"/>
        <v>0.249999999999999</v>
      </c>
      <c r="V3977" s="10">
        <f t="shared" si="366"/>
        <v>205.24999999999918</v>
      </c>
      <c r="W3977" s="24">
        <f t="shared" si="367"/>
        <v>205.24999999999918</v>
      </c>
    </row>
    <row r="3978" spans="1:23" x14ac:dyDescent="0.3">
      <c r="A3978" t="s">
        <v>17</v>
      </c>
      <c r="B3978" t="s">
        <v>8457</v>
      </c>
      <c r="C3978" t="s">
        <v>8458</v>
      </c>
      <c r="D3978" t="s">
        <v>8459</v>
      </c>
      <c r="E3978" t="s">
        <v>8460</v>
      </c>
      <c r="F3978">
        <v>0.25</v>
      </c>
      <c r="G3978" s="2">
        <v>0</v>
      </c>
      <c r="H3978" s="4">
        <v>355.66430000000003</v>
      </c>
      <c r="I3978" s="4">
        <v>18.717099999999999</v>
      </c>
      <c r="J3978" s="7">
        <v>747</v>
      </c>
      <c r="K3978" s="7">
        <v>178</v>
      </c>
      <c r="L3978" s="3">
        <v>5.2600000000000001E-2</v>
      </c>
      <c r="M3978" s="5">
        <v>1.33112399</v>
      </c>
      <c r="N3978" s="6">
        <v>1</v>
      </c>
      <c r="O3978" s="8">
        <f>IFERROR(VLOOKUP(C3978,Sheet2!$B$2:$G$588,6,FALSE),0)</f>
        <v>4289</v>
      </c>
      <c r="P3978" t="s">
        <v>92</v>
      </c>
      <c r="Q3978" s="2">
        <v>0.2487551834</v>
      </c>
      <c r="R3978" s="3">
        <v>0.24875518339113001</v>
      </c>
      <c r="U3978" s="22">
        <f t="shared" ref="U3978:U4041" si="376">IF(A3978="placement",IF(T3978="",R3978,T3978),"")</f>
        <v>0.24875518339113001</v>
      </c>
      <c r="V3978" s="10">
        <f t="shared" ref="V3978:V4041" si="377">IF($A3978="placement",U3978*J3978,"")</f>
        <v>185.82012199317413</v>
      </c>
      <c r="W3978" s="24">
        <f t="shared" ref="W3978:W4041" si="378">IF($A3978="placement",V3978,IF($A3978="site",SUMIF($C:$C,$C3978,$V:$V),IF($A3978="user",SUMIF($B:$B,$B3978,$V:$V),SUM($V:$V))))</f>
        <v>185.82012199317413</v>
      </c>
    </row>
    <row r="3979" spans="1:23" x14ac:dyDescent="0.3">
      <c r="A3979" t="s">
        <v>17</v>
      </c>
      <c r="B3979" t="s">
        <v>8457</v>
      </c>
      <c r="C3979" t="s">
        <v>8458</v>
      </c>
      <c r="D3979" t="s">
        <v>8463</v>
      </c>
      <c r="E3979" t="s">
        <v>8464</v>
      </c>
      <c r="F3979">
        <v>0.25</v>
      </c>
      <c r="G3979" s="2">
        <v>0</v>
      </c>
      <c r="H3979" s="4">
        <v>374.93490000000003</v>
      </c>
      <c r="I3979" s="4">
        <v>34.404899999999998</v>
      </c>
      <c r="J3979" s="7">
        <v>702</v>
      </c>
      <c r="K3979" s="7">
        <v>175</v>
      </c>
      <c r="L3979" s="3">
        <v>9.1800000000000007E-2</v>
      </c>
      <c r="M3979" s="5">
        <v>0.67988157999999999</v>
      </c>
      <c r="N3979" s="6">
        <v>0.5</v>
      </c>
      <c r="O3979" s="8">
        <f>IFERROR(VLOOKUP(C3979,Sheet2!$B$2:$G$588,6,FALSE),0)</f>
        <v>4289</v>
      </c>
      <c r="P3979" t="s">
        <v>92</v>
      </c>
      <c r="Q3979" s="2">
        <v>0.26457780879999998</v>
      </c>
      <c r="R3979" s="3">
        <v>0.249999999999999</v>
      </c>
      <c r="U3979" s="22">
        <f t="shared" si="376"/>
        <v>0.249999999999999</v>
      </c>
      <c r="V3979" s="10">
        <f t="shared" si="377"/>
        <v>175.49999999999929</v>
      </c>
      <c r="W3979" s="24">
        <f t="shared" si="378"/>
        <v>175.49999999999929</v>
      </c>
    </row>
    <row r="3980" spans="1:23" x14ac:dyDescent="0.3">
      <c r="A3980" t="s">
        <v>17</v>
      </c>
      <c r="B3980" t="s">
        <v>8457</v>
      </c>
      <c r="C3980" t="s">
        <v>8458</v>
      </c>
      <c r="D3980" t="s">
        <v>8465</v>
      </c>
      <c r="E3980" t="s">
        <v>8466</v>
      </c>
      <c r="F3980">
        <v>0.25</v>
      </c>
      <c r="G3980" s="2">
        <v>0</v>
      </c>
      <c r="H3980" s="4">
        <v>309.66039999999998</v>
      </c>
      <c r="I3980" s="4">
        <v>21.203299999999999</v>
      </c>
      <c r="J3980" s="7">
        <v>480</v>
      </c>
      <c r="K3980" s="7">
        <v>120</v>
      </c>
      <c r="L3980" s="3">
        <v>6.8500000000000005E-2</v>
      </c>
      <c r="M3980" s="5">
        <v>0.75433726999999995</v>
      </c>
      <c r="N3980" s="6">
        <v>0.5</v>
      </c>
      <c r="O3980" s="8">
        <f>IFERROR(VLOOKUP(C3980,Sheet2!$B$2:$G$588,6,FALSE),0)</f>
        <v>4289</v>
      </c>
      <c r="P3980" t="s">
        <v>92</v>
      </c>
      <c r="Q3980" s="2">
        <v>0.33716651330000003</v>
      </c>
      <c r="R3980" s="3">
        <v>0.25</v>
      </c>
      <c r="U3980" s="22">
        <f t="shared" si="376"/>
        <v>0.25</v>
      </c>
      <c r="V3980" s="10">
        <f t="shared" si="377"/>
        <v>120</v>
      </c>
      <c r="W3980" s="24">
        <f t="shared" si="378"/>
        <v>120</v>
      </c>
    </row>
    <row r="3981" spans="1:23" x14ac:dyDescent="0.3">
      <c r="A3981" t="s">
        <v>17</v>
      </c>
      <c r="B3981" t="s">
        <v>8457</v>
      </c>
      <c r="C3981" t="s">
        <v>8458</v>
      </c>
      <c r="D3981" t="s">
        <v>8469</v>
      </c>
      <c r="E3981" t="s">
        <v>8470</v>
      </c>
      <c r="F3981">
        <v>0.25</v>
      </c>
      <c r="G3981" s="2">
        <v>0</v>
      </c>
      <c r="H3981" s="4">
        <v>246.0814</v>
      </c>
      <c r="I3981" s="4">
        <v>19.5151</v>
      </c>
      <c r="J3981" s="7">
        <v>452</v>
      </c>
      <c r="K3981" s="7">
        <v>113</v>
      </c>
      <c r="L3981" s="3">
        <v>7.9299999999999995E-2</v>
      </c>
      <c r="M3981" s="5">
        <v>0.77284160000000002</v>
      </c>
      <c r="N3981" s="6">
        <v>0.5</v>
      </c>
      <c r="O3981" s="8">
        <f>IFERROR(VLOOKUP(C3981,Sheet2!$B$2:$G$588,6,FALSE),0)</f>
        <v>4289</v>
      </c>
      <c r="P3981" t="s">
        <v>92</v>
      </c>
      <c r="Q3981" s="2">
        <v>0.35303689900000002</v>
      </c>
      <c r="R3981" s="3">
        <v>0.25</v>
      </c>
      <c r="U3981" s="22">
        <f t="shared" si="376"/>
        <v>0.25</v>
      </c>
      <c r="V3981" s="10">
        <f t="shared" si="377"/>
        <v>113</v>
      </c>
      <c r="W3981" s="24">
        <f t="shared" si="378"/>
        <v>113</v>
      </c>
    </row>
    <row r="3982" spans="1:23" hidden="1" x14ac:dyDescent="0.3">
      <c r="A3982" s="27" t="s">
        <v>33</v>
      </c>
      <c r="B3982" s="27" t="s">
        <v>5697</v>
      </c>
      <c r="C3982" s="27" t="s">
        <v>5698</v>
      </c>
      <c r="D3982" t="s">
        <v>34</v>
      </c>
      <c r="E3982" s="27"/>
      <c r="F3982">
        <v>0.25</v>
      </c>
      <c r="G3982" s="28">
        <v>0.54246907</v>
      </c>
      <c r="H3982" s="4">
        <v>779.78459999999995</v>
      </c>
      <c r="I3982" s="4">
        <v>114.42740000000001</v>
      </c>
      <c r="J3982" s="7">
        <v>4248</v>
      </c>
      <c r="K3982" s="7">
        <v>1001</v>
      </c>
      <c r="L3982" s="29">
        <v>0.1467</v>
      </c>
      <c r="M3982" s="30">
        <v>1.2376054599999999</v>
      </c>
      <c r="N3982" s="31">
        <v>0.33781099999999997</v>
      </c>
      <c r="O3982" s="32">
        <f>IFERROR(VLOOKUP(C3982,Sheet2!$B$2:$G$588,6,FALSE),0)</f>
        <v>4248</v>
      </c>
      <c r="P3982" s="27"/>
      <c r="Q3982" s="28">
        <v>0.72704467439999998</v>
      </c>
      <c r="R3982" s="29">
        <v>0.25</v>
      </c>
      <c r="S3982" s="29"/>
      <c r="T3982" s="28"/>
      <c r="U3982" s="29" t="str">
        <f t="shared" si="376"/>
        <v/>
      </c>
      <c r="V3982" s="30" t="str">
        <f t="shared" si="377"/>
        <v/>
      </c>
      <c r="W3982" s="33">
        <f t="shared" si="378"/>
        <v>1058.5428209201916</v>
      </c>
    </row>
    <row r="3983" spans="1:23" x14ac:dyDescent="0.3">
      <c r="A3983" t="s">
        <v>17</v>
      </c>
      <c r="B3983" t="s">
        <v>5697</v>
      </c>
      <c r="C3983" t="s">
        <v>5698</v>
      </c>
      <c r="D3983" t="s">
        <v>5717</v>
      </c>
      <c r="E3983" t="s">
        <v>5718</v>
      </c>
      <c r="F3983">
        <v>0.25</v>
      </c>
      <c r="G3983" s="2">
        <v>1</v>
      </c>
      <c r="H3983" s="4">
        <v>71.882999999999996</v>
      </c>
      <c r="I3983" s="4">
        <v>16.727799999999998</v>
      </c>
      <c r="J3983" s="7">
        <v>662</v>
      </c>
      <c r="K3983" s="7">
        <v>165</v>
      </c>
      <c r="L3983" s="3">
        <v>0.23269999999999999</v>
      </c>
      <c r="M3983" s="5">
        <v>1.31825321</v>
      </c>
      <c r="N3983" s="6">
        <v>0.25</v>
      </c>
      <c r="O3983" s="8">
        <f>IFERROR(VLOOKUP(C3983,Sheet2!$B$2:$G$588,6,FALSE),0)</f>
        <v>4248</v>
      </c>
      <c r="P3983" t="s">
        <v>22</v>
      </c>
      <c r="Q3983" s="2">
        <v>0.81035509800000005</v>
      </c>
      <c r="R3983" s="3">
        <v>0.25</v>
      </c>
      <c r="S3983" s="3" t="str">
        <f t="shared" ref="S3983:S3986" si="379">IF(R3983+0.01&lt;Q3983,"Y","")</f>
        <v>Y</v>
      </c>
      <c r="T3983" s="2"/>
      <c r="U3983" s="22">
        <f t="shared" si="376"/>
        <v>0.25</v>
      </c>
      <c r="V3983" s="10">
        <f t="shared" si="377"/>
        <v>165.5</v>
      </c>
      <c r="W3983" s="24">
        <f t="shared" si="378"/>
        <v>165.5</v>
      </c>
    </row>
    <row r="3984" spans="1:23" x14ac:dyDescent="0.3">
      <c r="A3984" t="s">
        <v>17</v>
      </c>
      <c r="B3984" t="s">
        <v>5697</v>
      </c>
      <c r="C3984" t="s">
        <v>5698</v>
      </c>
      <c r="D3984" t="s">
        <v>5719</v>
      </c>
      <c r="E3984" t="s">
        <v>5720</v>
      </c>
      <c r="F3984">
        <v>0.25</v>
      </c>
      <c r="G3984" s="2">
        <v>1</v>
      </c>
      <c r="H3984" s="4">
        <v>77.2714</v>
      </c>
      <c r="I3984" s="4">
        <v>16.925000000000001</v>
      </c>
      <c r="J3984" s="7">
        <v>618</v>
      </c>
      <c r="K3984" s="7">
        <v>128</v>
      </c>
      <c r="L3984" s="3">
        <v>0.219</v>
      </c>
      <c r="M3984" s="5">
        <v>1.2163025999999999</v>
      </c>
      <c r="N3984" s="6">
        <v>0.25</v>
      </c>
      <c r="O3984" s="8">
        <f>IFERROR(VLOOKUP(C3984,Sheet2!$B$2:$G$588,6,FALSE),0)</f>
        <v>4248</v>
      </c>
      <c r="P3984" t="s">
        <v>22</v>
      </c>
      <c r="Q3984" s="2">
        <v>0.7944590426</v>
      </c>
      <c r="R3984" s="3">
        <v>0.25</v>
      </c>
      <c r="S3984" s="3" t="str">
        <f t="shared" si="379"/>
        <v>Y</v>
      </c>
      <c r="T3984" s="2"/>
      <c r="U3984" s="22">
        <f t="shared" si="376"/>
        <v>0.25</v>
      </c>
      <c r="V3984" s="10">
        <f t="shared" si="377"/>
        <v>154.5</v>
      </c>
      <c r="W3984" s="24">
        <f t="shared" si="378"/>
        <v>154.5</v>
      </c>
    </row>
    <row r="3985" spans="1:23" x14ac:dyDescent="0.3">
      <c r="A3985" t="s">
        <v>17</v>
      </c>
      <c r="B3985" t="s">
        <v>5697</v>
      </c>
      <c r="C3985" t="s">
        <v>5698</v>
      </c>
      <c r="D3985" t="s">
        <v>5733</v>
      </c>
      <c r="E3985" t="s">
        <v>5734</v>
      </c>
      <c r="F3985">
        <v>0.25</v>
      </c>
      <c r="G3985" s="2">
        <v>1</v>
      </c>
      <c r="H3985" s="4">
        <v>47.990400000000001</v>
      </c>
      <c r="I3985" s="4">
        <v>10.5756</v>
      </c>
      <c r="J3985" s="7">
        <v>423</v>
      </c>
      <c r="K3985" s="7">
        <v>100</v>
      </c>
      <c r="L3985" s="3">
        <v>0.22040000000000001</v>
      </c>
      <c r="M3985" s="5">
        <v>1.3337563699999999</v>
      </c>
      <c r="N3985" s="6">
        <v>0.25</v>
      </c>
      <c r="O3985" s="8">
        <f>IFERROR(VLOOKUP(C3985,Sheet2!$B$2:$G$588,6,FALSE),0)</f>
        <v>4248</v>
      </c>
      <c r="P3985" t="s">
        <v>22</v>
      </c>
      <c r="Q3985" s="2">
        <v>0.81255947009999996</v>
      </c>
      <c r="R3985" s="3">
        <v>0.249999999999999</v>
      </c>
      <c r="S3985" s="3" t="str">
        <f t="shared" si="379"/>
        <v>Y</v>
      </c>
      <c r="T3985" s="2"/>
      <c r="U3985" s="22">
        <f t="shared" si="376"/>
        <v>0.249999999999999</v>
      </c>
      <c r="V3985" s="10">
        <f t="shared" si="377"/>
        <v>105.74999999999957</v>
      </c>
      <c r="W3985" s="24">
        <f t="shared" si="378"/>
        <v>105.74999999999957</v>
      </c>
    </row>
    <row r="3986" spans="1:23" x14ac:dyDescent="0.3">
      <c r="A3986" t="s">
        <v>17</v>
      </c>
      <c r="B3986" t="s">
        <v>5697</v>
      </c>
      <c r="C3986" t="s">
        <v>5698</v>
      </c>
      <c r="D3986" t="s">
        <v>5713</v>
      </c>
      <c r="E3986" t="s">
        <v>5714</v>
      </c>
      <c r="F3986">
        <v>0.25</v>
      </c>
      <c r="G3986" s="2">
        <v>1</v>
      </c>
      <c r="H3986" s="4">
        <v>52.138399999999997</v>
      </c>
      <c r="I3986" s="4">
        <v>6.8943000000000003</v>
      </c>
      <c r="J3986" s="7">
        <v>294</v>
      </c>
      <c r="K3986" s="7">
        <v>73</v>
      </c>
      <c r="L3986" s="3">
        <v>0.13220000000000001</v>
      </c>
      <c r="M3986" s="5">
        <v>1.42103191</v>
      </c>
      <c r="N3986" s="6">
        <v>0.25</v>
      </c>
      <c r="O3986" s="8">
        <f>IFERROR(VLOOKUP(C3986,Sheet2!$B$2:$G$588,6,FALSE),0)</f>
        <v>4248</v>
      </c>
      <c r="P3986" t="s">
        <v>22</v>
      </c>
      <c r="Q3986" s="2">
        <v>0.82407150880000002</v>
      </c>
      <c r="R3986" s="3">
        <v>0.25</v>
      </c>
      <c r="S3986" s="3" t="str">
        <f t="shared" si="379"/>
        <v>Y</v>
      </c>
      <c r="T3986" s="2"/>
      <c r="U3986" s="22">
        <f t="shared" si="376"/>
        <v>0.25</v>
      </c>
      <c r="V3986" s="10">
        <f t="shared" si="377"/>
        <v>73.5</v>
      </c>
      <c r="W3986" s="24">
        <f t="shared" si="378"/>
        <v>73.5</v>
      </c>
    </row>
    <row r="3987" spans="1:23" x14ac:dyDescent="0.3">
      <c r="A3987" t="s">
        <v>17</v>
      </c>
      <c r="B3987" t="s">
        <v>5697</v>
      </c>
      <c r="C3987" t="s">
        <v>5698</v>
      </c>
      <c r="D3987" s="1" t="s">
        <v>5723</v>
      </c>
      <c r="E3987" t="s">
        <v>5724</v>
      </c>
      <c r="F3987">
        <v>0.25</v>
      </c>
      <c r="G3987" s="2">
        <v>0</v>
      </c>
      <c r="H3987" s="4">
        <v>46.234400000000001</v>
      </c>
      <c r="I3987" s="4">
        <v>7.5465999999999998</v>
      </c>
      <c r="J3987" s="7">
        <v>273</v>
      </c>
      <c r="K3987" s="7">
        <v>68</v>
      </c>
      <c r="L3987" s="3">
        <v>0.16320000000000001</v>
      </c>
      <c r="M3987" s="5">
        <v>1.2043378300000001</v>
      </c>
      <c r="N3987" s="6">
        <v>0.8</v>
      </c>
      <c r="O3987" s="8">
        <f>IFERROR(VLOOKUP(C3987,Sheet2!$B$2:$G$588,6,FALSE),0)</f>
        <v>4248</v>
      </c>
      <c r="P3987" t="s">
        <v>22</v>
      </c>
      <c r="Q3987" s="2">
        <v>0.33573455660000001</v>
      </c>
      <c r="R3987" s="3">
        <v>0.25</v>
      </c>
      <c r="U3987" s="22">
        <f t="shared" si="376"/>
        <v>0.25</v>
      </c>
      <c r="V3987" s="10">
        <f t="shared" si="377"/>
        <v>68.25</v>
      </c>
      <c r="W3987" s="24">
        <f t="shared" si="378"/>
        <v>68.25</v>
      </c>
    </row>
    <row r="3988" spans="1:23" x14ac:dyDescent="0.3">
      <c r="A3988" t="s">
        <v>17</v>
      </c>
      <c r="B3988" t="s">
        <v>5697</v>
      </c>
      <c r="C3988" t="s">
        <v>5698</v>
      </c>
      <c r="D3988" t="s">
        <v>5735</v>
      </c>
      <c r="E3988" t="s">
        <v>5736</v>
      </c>
      <c r="F3988">
        <v>0.25</v>
      </c>
      <c r="G3988" s="2">
        <v>0</v>
      </c>
      <c r="H3988" s="4">
        <v>30.361799999999999</v>
      </c>
      <c r="I3988" s="4">
        <v>5.9394999999999998</v>
      </c>
      <c r="J3988" s="7">
        <v>221</v>
      </c>
      <c r="K3988" s="7">
        <v>51</v>
      </c>
      <c r="L3988" s="3">
        <v>0.1956</v>
      </c>
      <c r="M3988" s="5">
        <v>1.24120597</v>
      </c>
      <c r="N3988" s="6">
        <v>0.25</v>
      </c>
      <c r="O3988" s="8">
        <f>IFERROR(VLOOKUP(C3988,Sheet2!$B$2:$G$588,6,FALSE),0)</f>
        <v>4248</v>
      </c>
      <c r="P3988" t="s">
        <v>22</v>
      </c>
      <c r="Q3988" s="2">
        <v>0.7985829861</v>
      </c>
      <c r="R3988" s="3">
        <v>0.25</v>
      </c>
      <c r="U3988" s="22">
        <f t="shared" si="376"/>
        <v>0.25</v>
      </c>
      <c r="V3988" s="10">
        <f t="shared" si="377"/>
        <v>55.25</v>
      </c>
      <c r="W3988" s="24">
        <f t="shared" si="378"/>
        <v>55.25</v>
      </c>
    </row>
    <row r="3989" spans="1:23" x14ac:dyDescent="0.3">
      <c r="A3989" t="s">
        <v>17</v>
      </c>
      <c r="B3989" t="s">
        <v>5697</v>
      </c>
      <c r="C3989" t="s">
        <v>5698</v>
      </c>
      <c r="D3989" t="s">
        <v>5699</v>
      </c>
      <c r="E3989" t="s">
        <v>5700</v>
      </c>
      <c r="F3989">
        <v>0.25</v>
      </c>
      <c r="G3989" s="2">
        <v>0</v>
      </c>
      <c r="H3989" s="4">
        <v>30.830400000000001</v>
      </c>
      <c r="I3989" s="4">
        <v>6.4664999999999999</v>
      </c>
      <c r="J3989" s="7">
        <v>217</v>
      </c>
      <c r="K3989" s="7">
        <v>44</v>
      </c>
      <c r="L3989" s="3">
        <v>0.2097</v>
      </c>
      <c r="M3989" s="5">
        <v>1.1163159600000001</v>
      </c>
      <c r="N3989" s="6">
        <v>0.25</v>
      </c>
      <c r="O3989" s="8">
        <f>IFERROR(VLOOKUP(C3989,Sheet2!$B$2:$G$588,6,FALSE),0)</f>
        <v>4248</v>
      </c>
      <c r="P3989" t="s">
        <v>22</v>
      </c>
      <c r="Q3989" s="2">
        <v>0.77604906730000001</v>
      </c>
      <c r="R3989" s="3">
        <v>0.25</v>
      </c>
      <c r="U3989" s="22">
        <f t="shared" si="376"/>
        <v>0.25</v>
      </c>
      <c r="V3989" s="10">
        <f t="shared" si="377"/>
        <v>54.25</v>
      </c>
      <c r="W3989" s="24">
        <f t="shared" si="378"/>
        <v>54.25</v>
      </c>
    </row>
    <row r="3990" spans="1:23" x14ac:dyDescent="0.3">
      <c r="A3990" t="s">
        <v>17</v>
      </c>
      <c r="B3990" t="s">
        <v>5697</v>
      </c>
      <c r="C3990" t="s">
        <v>5698</v>
      </c>
      <c r="D3990" t="s">
        <v>5707</v>
      </c>
      <c r="E3990" t="s">
        <v>5708</v>
      </c>
      <c r="F3990">
        <v>0.25</v>
      </c>
      <c r="G3990" s="2">
        <v>1</v>
      </c>
      <c r="H3990" s="4">
        <v>50.408099999999997</v>
      </c>
      <c r="I3990" s="4">
        <v>5.3939000000000004</v>
      </c>
      <c r="J3990" s="7">
        <v>201</v>
      </c>
      <c r="K3990" s="7">
        <v>49</v>
      </c>
      <c r="L3990" s="3">
        <v>0.107</v>
      </c>
      <c r="M3990" s="5">
        <v>1.24178298</v>
      </c>
      <c r="N3990" s="6">
        <v>0.25</v>
      </c>
      <c r="O3990" s="8">
        <f>IFERROR(VLOOKUP(C3990,Sheet2!$B$2:$G$588,6,FALSE),0)</f>
        <v>4248</v>
      </c>
      <c r="P3990" t="s">
        <v>22</v>
      </c>
      <c r="Q3990" s="2">
        <v>0.79867657719999996</v>
      </c>
      <c r="R3990" s="3">
        <v>0.25</v>
      </c>
      <c r="S3990" s="3" t="str">
        <f>IF(R3990+0.01&lt;Q3990,"Y","")</f>
        <v>Y</v>
      </c>
      <c r="T3990" s="2"/>
      <c r="U3990" s="22">
        <f t="shared" si="376"/>
        <v>0.25</v>
      </c>
      <c r="V3990" s="10">
        <f t="shared" si="377"/>
        <v>50.25</v>
      </c>
      <c r="W3990" s="24">
        <f t="shared" si="378"/>
        <v>50.25</v>
      </c>
    </row>
    <row r="3991" spans="1:23" x14ac:dyDescent="0.3">
      <c r="A3991" t="s">
        <v>17</v>
      </c>
      <c r="B3991" t="s">
        <v>5697</v>
      </c>
      <c r="C3991" t="s">
        <v>5698</v>
      </c>
      <c r="D3991" t="s">
        <v>5729</v>
      </c>
      <c r="E3991" t="s">
        <v>5730</v>
      </c>
      <c r="F3991">
        <v>0.25</v>
      </c>
      <c r="G3991" s="2">
        <v>0</v>
      </c>
      <c r="H3991" s="4">
        <v>28.851600000000001</v>
      </c>
      <c r="I3991" s="4">
        <v>4.6228999999999996</v>
      </c>
      <c r="J3991" s="7">
        <v>178</v>
      </c>
      <c r="K3991" s="7">
        <v>44</v>
      </c>
      <c r="L3991" s="3">
        <v>0.16020000000000001</v>
      </c>
      <c r="M3991" s="5">
        <v>1.28194067</v>
      </c>
      <c r="N3991" s="6">
        <v>0.25</v>
      </c>
      <c r="O3991" s="8">
        <f>IFERROR(VLOOKUP(C3991,Sheet2!$B$2:$G$588,6,FALSE),0)</f>
        <v>4248</v>
      </c>
      <c r="P3991" t="s">
        <v>22</v>
      </c>
      <c r="Q3991" s="2">
        <v>0.80498317409999998</v>
      </c>
      <c r="R3991" s="3">
        <v>0.25</v>
      </c>
      <c r="U3991" s="22">
        <f t="shared" si="376"/>
        <v>0.25</v>
      </c>
      <c r="V3991" s="10">
        <f t="shared" si="377"/>
        <v>44.5</v>
      </c>
      <c r="W3991" s="24">
        <f t="shared" si="378"/>
        <v>44.5</v>
      </c>
    </row>
    <row r="3992" spans="1:23" x14ac:dyDescent="0.3">
      <c r="A3992" t="s">
        <v>17</v>
      </c>
      <c r="B3992" t="s">
        <v>5697</v>
      </c>
      <c r="C3992" t="s">
        <v>5698</v>
      </c>
      <c r="D3992" t="s">
        <v>5705</v>
      </c>
      <c r="E3992" t="s">
        <v>5706</v>
      </c>
      <c r="F3992">
        <v>0.25</v>
      </c>
      <c r="G3992" s="2">
        <v>0</v>
      </c>
      <c r="H3992" s="4">
        <v>30.819800000000001</v>
      </c>
      <c r="I3992" s="4">
        <v>4.9305000000000003</v>
      </c>
      <c r="J3992" s="7">
        <v>177</v>
      </c>
      <c r="K3992" s="7">
        <v>42</v>
      </c>
      <c r="L3992" s="3">
        <v>0.16</v>
      </c>
      <c r="M3992" s="5">
        <v>1.19996813</v>
      </c>
      <c r="N3992" s="6">
        <v>0.25</v>
      </c>
      <c r="O3992" s="8">
        <f>IFERROR(VLOOKUP(C3992,Sheet2!$B$2:$G$588,6,FALSE),0)</f>
        <v>4248</v>
      </c>
      <c r="P3992" t="s">
        <v>22</v>
      </c>
      <c r="Q3992" s="2">
        <v>0.79166113329999999</v>
      </c>
      <c r="R3992" s="3">
        <v>0.25</v>
      </c>
      <c r="U3992" s="22">
        <f t="shared" si="376"/>
        <v>0.25</v>
      </c>
      <c r="V3992" s="10">
        <f t="shared" si="377"/>
        <v>44.25</v>
      </c>
      <c r="W3992" s="24">
        <f t="shared" si="378"/>
        <v>44.25</v>
      </c>
    </row>
    <row r="3993" spans="1:23" x14ac:dyDescent="0.3">
      <c r="A3993" t="s">
        <v>17</v>
      </c>
      <c r="B3993" t="s">
        <v>5697</v>
      </c>
      <c r="C3993" t="s">
        <v>5698</v>
      </c>
      <c r="D3993" t="s">
        <v>5727</v>
      </c>
      <c r="E3993" t="s">
        <v>5728</v>
      </c>
      <c r="F3993">
        <v>0.25</v>
      </c>
      <c r="G3993" s="2">
        <v>0</v>
      </c>
      <c r="H3993" s="4">
        <v>29.534600000000001</v>
      </c>
      <c r="I3993" s="4">
        <v>3.4053</v>
      </c>
      <c r="J3993" s="7">
        <v>136</v>
      </c>
      <c r="K3993" s="7">
        <v>34</v>
      </c>
      <c r="L3993" s="3">
        <v>0.1153</v>
      </c>
      <c r="M3993" s="5">
        <v>1.3310148100000001</v>
      </c>
      <c r="N3993" s="6">
        <v>0.25</v>
      </c>
      <c r="O3993" s="8">
        <f>IFERROR(VLOOKUP(C3993,Sheet2!$B$2:$G$588,6,FALSE),0)</f>
        <v>4248</v>
      </c>
      <c r="P3993" t="s">
        <v>162</v>
      </c>
      <c r="Q3993" s="2">
        <v>0.81217338959999996</v>
      </c>
      <c r="R3993" s="3">
        <v>0.25</v>
      </c>
      <c r="U3993" s="22">
        <f t="shared" si="376"/>
        <v>0.25</v>
      </c>
      <c r="V3993" s="10">
        <f t="shared" si="377"/>
        <v>34</v>
      </c>
      <c r="W3993" s="24">
        <f t="shared" si="378"/>
        <v>34</v>
      </c>
    </row>
    <row r="3994" spans="1:23" x14ac:dyDescent="0.3">
      <c r="A3994" t="s">
        <v>17</v>
      </c>
      <c r="B3994" t="s">
        <v>5697</v>
      </c>
      <c r="C3994" t="s">
        <v>5698</v>
      </c>
      <c r="D3994" t="s">
        <v>5715</v>
      </c>
      <c r="E3994" t="s">
        <v>5716</v>
      </c>
      <c r="F3994">
        <v>0.25</v>
      </c>
      <c r="G3994" s="2">
        <v>0</v>
      </c>
      <c r="H3994" s="4">
        <v>29.196400000000001</v>
      </c>
      <c r="I3994" s="4">
        <v>5.8273999999999999</v>
      </c>
      <c r="J3994" s="7">
        <v>129</v>
      </c>
      <c r="K3994" s="7">
        <v>29</v>
      </c>
      <c r="L3994" s="3">
        <v>0.1996</v>
      </c>
      <c r="M3994" s="5">
        <v>0.73546940000000005</v>
      </c>
      <c r="N3994" s="6">
        <v>0.25</v>
      </c>
      <c r="O3994" s="8">
        <f>IFERROR(VLOOKUP(C3994,Sheet2!$B$2:$G$588,6,FALSE),0)</f>
        <v>4248</v>
      </c>
      <c r="P3994" t="s">
        <v>162</v>
      </c>
      <c r="Q3994" s="2">
        <v>0.66008103090000003</v>
      </c>
      <c r="R3994" s="3">
        <v>0.25</v>
      </c>
      <c r="U3994" s="22">
        <f t="shared" si="376"/>
        <v>0.25</v>
      </c>
      <c r="V3994" s="10">
        <f t="shared" si="377"/>
        <v>32.25</v>
      </c>
      <c r="W3994" s="24">
        <f t="shared" si="378"/>
        <v>32.25</v>
      </c>
    </row>
    <row r="3995" spans="1:23" x14ac:dyDescent="0.3">
      <c r="A3995" t="s">
        <v>17</v>
      </c>
      <c r="B3995" t="s">
        <v>5697</v>
      </c>
      <c r="C3995" t="s">
        <v>5698</v>
      </c>
      <c r="D3995" t="s">
        <v>5731</v>
      </c>
      <c r="E3995" t="s">
        <v>5732</v>
      </c>
      <c r="F3995">
        <v>0.25</v>
      </c>
      <c r="G3995" s="2">
        <v>0</v>
      </c>
      <c r="H3995" s="4">
        <v>25.519400000000001</v>
      </c>
      <c r="I3995" s="4">
        <v>2.7641</v>
      </c>
      <c r="J3995" s="7">
        <v>117</v>
      </c>
      <c r="K3995" s="7">
        <v>29</v>
      </c>
      <c r="L3995" s="3">
        <v>0.10829999999999999</v>
      </c>
      <c r="M3995" s="5">
        <v>1.4114685899999999</v>
      </c>
      <c r="N3995" s="6">
        <v>0.25</v>
      </c>
      <c r="O3995" s="8">
        <f>IFERROR(VLOOKUP(C3995,Sheet2!$B$2:$G$588,6,FALSE),0)</f>
        <v>4248</v>
      </c>
      <c r="P3995" t="s">
        <v>162</v>
      </c>
      <c r="Q3995" s="2">
        <v>0.82287951579999996</v>
      </c>
      <c r="R3995" s="3">
        <v>0.25</v>
      </c>
      <c r="U3995" s="22">
        <f t="shared" si="376"/>
        <v>0.25</v>
      </c>
      <c r="V3995" s="10">
        <f t="shared" si="377"/>
        <v>29.25</v>
      </c>
      <c r="W3995" s="24">
        <f t="shared" si="378"/>
        <v>29.25</v>
      </c>
    </row>
    <row r="3996" spans="1:23" x14ac:dyDescent="0.3">
      <c r="A3996" t="s">
        <v>17</v>
      </c>
      <c r="B3996" t="s">
        <v>5697</v>
      </c>
      <c r="C3996" t="s">
        <v>5698</v>
      </c>
      <c r="D3996" t="s">
        <v>5703</v>
      </c>
      <c r="E3996" t="s">
        <v>5704</v>
      </c>
      <c r="F3996">
        <v>0.25</v>
      </c>
      <c r="G3996" s="2">
        <v>1</v>
      </c>
      <c r="H3996" s="4">
        <v>52.963900000000002</v>
      </c>
      <c r="I3996" s="4">
        <v>2.7189000000000001</v>
      </c>
      <c r="J3996" s="7">
        <v>108</v>
      </c>
      <c r="K3996" s="7">
        <v>24</v>
      </c>
      <c r="L3996" s="3">
        <v>5.1299999999999998E-2</v>
      </c>
      <c r="M3996" s="5">
        <v>1.3184373700000001</v>
      </c>
      <c r="N3996" s="6">
        <v>1</v>
      </c>
      <c r="O3996" s="8">
        <f>IFERROR(VLOOKUP(C3996,Sheet2!$B$2:$G$588,6,FALSE),0)</f>
        <v>4248</v>
      </c>
      <c r="P3996" t="s">
        <v>22</v>
      </c>
      <c r="Q3996" s="2">
        <v>0.24152635250000001</v>
      </c>
      <c r="R3996" s="3">
        <v>0.24152635249576501</v>
      </c>
      <c r="S3996" s="3" t="str">
        <f>IF(R3996+0.01&lt;Q3996,"Y","")</f>
        <v/>
      </c>
      <c r="T3996" s="2"/>
      <c r="U3996" s="22">
        <f t="shared" si="376"/>
        <v>0.24152635249576501</v>
      </c>
      <c r="V3996" s="10">
        <f t="shared" si="377"/>
        <v>26.084846069542621</v>
      </c>
      <c r="W3996" s="24">
        <f t="shared" si="378"/>
        <v>26.084846069542621</v>
      </c>
    </row>
    <row r="3997" spans="1:23" x14ac:dyDescent="0.3">
      <c r="A3997" t="s">
        <v>17</v>
      </c>
      <c r="B3997" t="s">
        <v>5697</v>
      </c>
      <c r="C3997" t="s">
        <v>5698</v>
      </c>
      <c r="D3997" t="s">
        <v>5721</v>
      </c>
      <c r="E3997" t="s">
        <v>5722</v>
      </c>
      <c r="F3997">
        <v>0.25</v>
      </c>
      <c r="G3997" s="2">
        <v>0</v>
      </c>
      <c r="H3997" s="4">
        <v>21.651399999999999</v>
      </c>
      <c r="I3997" s="4">
        <v>3.3553999999999999</v>
      </c>
      <c r="J3997" s="7">
        <v>106</v>
      </c>
      <c r="K3997" s="7">
        <v>26</v>
      </c>
      <c r="L3997" s="3">
        <v>0.155</v>
      </c>
      <c r="M3997" s="5">
        <v>1.05136775</v>
      </c>
      <c r="N3997" s="6">
        <v>0.25</v>
      </c>
      <c r="O3997" s="8">
        <f>IFERROR(VLOOKUP(C3997,Sheet2!$B$2:$G$588,6,FALSE),0)</f>
        <v>4248</v>
      </c>
      <c r="P3997" t="s">
        <v>22</v>
      </c>
      <c r="Q3997" s="2">
        <v>0.76221450550000003</v>
      </c>
      <c r="R3997" s="3">
        <v>0.249999999999999</v>
      </c>
      <c r="U3997" s="22">
        <f t="shared" si="376"/>
        <v>0.249999999999999</v>
      </c>
      <c r="V3997" s="10">
        <f t="shared" si="377"/>
        <v>26.499999999999893</v>
      </c>
      <c r="W3997" s="24">
        <f t="shared" si="378"/>
        <v>26.499999999999893</v>
      </c>
    </row>
    <row r="3998" spans="1:23" x14ac:dyDescent="0.3">
      <c r="A3998" t="s">
        <v>17</v>
      </c>
      <c r="B3998" t="s">
        <v>5697</v>
      </c>
      <c r="C3998" t="s">
        <v>5698</v>
      </c>
      <c r="D3998" t="s">
        <v>5725</v>
      </c>
      <c r="E3998" t="s">
        <v>5726</v>
      </c>
      <c r="F3998">
        <v>0.25</v>
      </c>
      <c r="G3998" s="2">
        <v>0</v>
      </c>
      <c r="H3998" s="4">
        <v>21.445599999999999</v>
      </c>
      <c r="I3998" s="4">
        <v>2.7046999999999999</v>
      </c>
      <c r="J3998" s="7">
        <v>100</v>
      </c>
      <c r="K3998" s="7">
        <v>25</v>
      </c>
      <c r="L3998" s="3">
        <v>0.12609999999999999</v>
      </c>
      <c r="M3998" s="5">
        <v>1.23825067</v>
      </c>
      <c r="N3998" s="6">
        <v>0.25</v>
      </c>
      <c r="O3998" s="8">
        <f>IFERROR(VLOOKUP(C3998,Sheet2!$B$2:$G$588,6,FALSE),0)</f>
        <v>4248</v>
      </c>
      <c r="P3998" t="s">
        <v>22</v>
      </c>
      <c r="Q3998" s="2">
        <v>0.79810227010000001</v>
      </c>
      <c r="R3998" s="3">
        <v>0.25</v>
      </c>
      <c r="U3998" s="22">
        <f t="shared" si="376"/>
        <v>0.25</v>
      </c>
      <c r="V3998" s="10">
        <f t="shared" si="377"/>
        <v>25</v>
      </c>
      <c r="W3998" s="24">
        <f t="shared" si="378"/>
        <v>25</v>
      </c>
    </row>
    <row r="3999" spans="1:23" x14ac:dyDescent="0.3">
      <c r="A3999" t="s">
        <v>17</v>
      </c>
      <c r="B3999" t="s">
        <v>5697</v>
      </c>
      <c r="C3999" t="s">
        <v>5698</v>
      </c>
      <c r="D3999" t="s">
        <v>5701</v>
      </c>
      <c r="E3999" t="s">
        <v>5702</v>
      </c>
      <c r="F3999">
        <v>0.25</v>
      </c>
      <c r="G3999" s="2">
        <v>0</v>
      </c>
      <c r="H3999" s="4">
        <v>21.610099999999999</v>
      </c>
      <c r="I3999" s="4">
        <v>2.4390999999999998</v>
      </c>
      <c r="J3999" s="7">
        <v>82</v>
      </c>
      <c r="K3999" s="7">
        <v>20</v>
      </c>
      <c r="L3999" s="3">
        <v>0.1129</v>
      </c>
      <c r="M3999" s="5">
        <v>1.12356576</v>
      </c>
      <c r="N3999" s="6">
        <v>0.25</v>
      </c>
      <c r="O3999" s="8">
        <f>IFERROR(VLOOKUP(C3999,Sheet2!$B$2:$G$588,6,FALSE),0)</f>
        <v>4248</v>
      </c>
      <c r="P3999" t="s">
        <v>22</v>
      </c>
      <c r="Q3999" s="2">
        <v>0.77749410939999997</v>
      </c>
      <c r="R3999" s="3">
        <v>0.25</v>
      </c>
      <c r="U3999" s="22">
        <f t="shared" si="376"/>
        <v>0.25</v>
      </c>
      <c r="V3999" s="10">
        <f t="shared" si="377"/>
        <v>20.5</v>
      </c>
      <c r="W3999" s="24">
        <f t="shared" si="378"/>
        <v>20.5</v>
      </c>
    </row>
    <row r="4000" spans="1:23" x14ac:dyDescent="0.3">
      <c r="A4000" t="s">
        <v>17</v>
      </c>
      <c r="B4000" t="s">
        <v>5697</v>
      </c>
      <c r="C4000" t="s">
        <v>5698</v>
      </c>
      <c r="D4000" t="s">
        <v>5709</v>
      </c>
      <c r="E4000" t="s">
        <v>5710</v>
      </c>
      <c r="F4000">
        <v>0.25</v>
      </c>
      <c r="G4000" s="2">
        <v>0</v>
      </c>
      <c r="H4000" s="4">
        <v>36.403700000000001</v>
      </c>
      <c r="I4000" s="4">
        <v>2.0991</v>
      </c>
      <c r="J4000" s="7">
        <v>81</v>
      </c>
      <c r="K4000" s="7">
        <v>18</v>
      </c>
      <c r="L4000" s="3">
        <v>5.7700000000000001E-2</v>
      </c>
      <c r="M4000" s="5">
        <v>1.2899278599999999</v>
      </c>
      <c r="N4000" s="6">
        <v>1</v>
      </c>
      <c r="O4000" s="8">
        <f>IFERROR(VLOOKUP(C4000,Sheet2!$B$2:$G$588,6,FALSE),0)</f>
        <v>4248</v>
      </c>
      <c r="P4000" t="s">
        <v>22</v>
      </c>
      <c r="Q4000" s="2">
        <v>0.22476284939999999</v>
      </c>
      <c r="R4000" s="3">
        <v>0.22476284939485699</v>
      </c>
      <c r="U4000" s="22">
        <f t="shared" si="376"/>
        <v>0.22476284939485699</v>
      </c>
      <c r="V4000" s="10">
        <f t="shared" si="377"/>
        <v>18.205790800983415</v>
      </c>
      <c r="W4000" s="24">
        <f t="shared" si="378"/>
        <v>18.205790800983415</v>
      </c>
    </row>
    <row r="4001" spans="1:23" x14ac:dyDescent="0.3">
      <c r="A4001" t="s">
        <v>17</v>
      </c>
      <c r="B4001" t="s">
        <v>5697</v>
      </c>
      <c r="C4001" t="s">
        <v>5698</v>
      </c>
      <c r="D4001" t="s">
        <v>5737</v>
      </c>
      <c r="E4001" t="s">
        <v>5738</v>
      </c>
      <c r="F4001">
        <v>0.25</v>
      </c>
      <c r="G4001" s="2">
        <v>0</v>
      </c>
      <c r="H4001" s="4">
        <v>36.748100000000001</v>
      </c>
      <c r="I4001" s="4">
        <v>2.0339999999999998</v>
      </c>
      <c r="J4001" s="7">
        <v>81</v>
      </c>
      <c r="K4001" s="7">
        <v>19</v>
      </c>
      <c r="L4001" s="3">
        <v>5.5300000000000002E-2</v>
      </c>
      <c r="M4001" s="5">
        <v>1.3224961399999999</v>
      </c>
      <c r="N4001" s="6">
        <v>1</v>
      </c>
      <c r="O4001" s="8">
        <f>IFERROR(VLOOKUP(C4001,Sheet2!$B$2:$G$588,6,FALSE),0)</f>
        <v>4248</v>
      </c>
      <c r="P4001" t="s">
        <v>22</v>
      </c>
      <c r="Q4001" s="2">
        <v>0.24385412410000001</v>
      </c>
      <c r="R4001" s="3">
        <v>0.24385412406995299</v>
      </c>
      <c r="U4001" s="22">
        <f t="shared" si="376"/>
        <v>0.24385412406995299</v>
      </c>
      <c r="V4001" s="10">
        <f t="shared" si="377"/>
        <v>19.752184049666191</v>
      </c>
      <c r="W4001" s="24">
        <f t="shared" si="378"/>
        <v>19.752184049666191</v>
      </c>
    </row>
    <row r="4002" spans="1:23" x14ac:dyDescent="0.3">
      <c r="A4002" t="s">
        <v>17</v>
      </c>
      <c r="B4002" t="s">
        <v>5697</v>
      </c>
      <c r="C4002" t="s">
        <v>5698</v>
      </c>
      <c r="D4002" t="s">
        <v>5711</v>
      </c>
      <c r="E4002" t="s">
        <v>5712</v>
      </c>
      <c r="F4002">
        <v>0.25</v>
      </c>
      <c r="G4002" s="2">
        <v>0</v>
      </c>
      <c r="H4002" s="4">
        <v>36.052900000000001</v>
      </c>
      <c r="I4002" s="4">
        <v>1.0111000000000001</v>
      </c>
      <c r="J4002" s="7">
        <v>44</v>
      </c>
      <c r="K4002" s="7">
        <v>11</v>
      </c>
      <c r="L4002" s="3">
        <v>2.8000000000000001E-2</v>
      </c>
      <c r="M4002" s="5">
        <v>1.43560328</v>
      </c>
      <c r="N4002" s="6">
        <v>1</v>
      </c>
      <c r="O4002" s="8">
        <f>IFERROR(VLOOKUP(C4002,Sheet2!$B$2:$G$588,6,FALSE),0)</f>
        <v>4248</v>
      </c>
      <c r="P4002" t="s">
        <v>22</v>
      </c>
      <c r="Q4002" s="2">
        <v>0.3034287289</v>
      </c>
      <c r="R4002" s="3">
        <v>0.249999999999999</v>
      </c>
      <c r="U4002" s="22">
        <f t="shared" si="376"/>
        <v>0.249999999999999</v>
      </c>
      <c r="V4002" s="10">
        <f t="shared" si="377"/>
        <v>10.999999999999956</v>
      </c>
      <c r="W4002" s="24">
        <f t="shared" si="378"/>
        <v>10.999999999999956</v>
      </c>
    </row>
    <row r="4003" spans="1:23" hidden="1" x14ac:dyDescent="0.3">
      <c r="A4003" s="27" t="s">
        <v>33</v>
      </c>
      <c r="B4003" s="27" t="s">
        <v>5155</v>
      </c>
      <c r="C4003" s="27" t="s">
        <v>5156</v>
      </c>
      <c r="D4003" t="s">
        <v>34</v>
      </c>
      <c r="E4003" s="27"/>
      <c r="F4003">
        <v>0.25</v>
      </c>
      <c r="G4003" s="28">
        <v>0.93943633999999998</v>
      </c>
      <c r="H4003" s="4">
        <v>786.59130000000005</v>
      </c>
      <c r="I4003" s="4">
        <v>75.174499999999995</v>
      </c>
      <c r="J4003" s="7">
        <v>4189</v>
      </c>
      <c r="K4003" s="7">
        <v>878</v>
      </c>
      <c r="L4003" s="29">
        <v>9.5600000000000004E-2</v>
      </c>
      <c r="M4003" s="30">
        <v>1.85741242</v>
      </c>
      <c r="N4003" s="31">
        <v>1.4974909999999999</v>
      </c>
      <c r="O4003" s="32">
        <f>IFERROR(VLOOKUP(C4003,Sheet2!$B$2:$G$588,6,FALSE),0)</f>
        <v>4189</v>
      </c>
      <c r="P4003" s="27"/>
      <c r="Q4003" s="28">
        <v>0.19377571530000001</v>
      </c>
      <c r="R4003" s="29">
        <v>0.193775715331334</v>
      </c>
      <c r="S4003" s="29"/>
      <c r="T4003" s="28"/>
      <c r="U4003" s="29" t="str">
        <f t="shared" si="376"/>
        <v/>
      </c>
      <c r="V4003" s="30" t="str">
        <f t="shared" si="377"/>
        <v/>
      </c>
      <c r="W4003" s="33">
        <f t="shared" si="378"/>
        <v>780.25641695597642</v>
      </c>
    </row>
    <row r="4004" spans="1:23" x14ac:dyDescent="0.3">
      <c r="A4004" t="s">
        <v>17</v>
      </c>
      <c r="B4004" t="s">
        <v>5155</v>
      </c>
      <c r="C4004" t="s">
        <v>5156</v>
      </c>
      <c r="D4004" t="s">
        <v>5165</v>
      </c>
      <c r="E4004" t="s">
        <v>5166</v>
      </c>
      <c r="F4004">
        <v>0.25</v>
      </c>
      <c r="G4004" s="2">
        <v>1</v>
      </c>
      <c r="H4004" s="4">
        <v>257.9864</v>
      </c>
      <c r="I4004" s="4">
        <v>26.165099999999999</v>
      </c>
      <c r="J4004" s="7">
        <v>1505</v>
      </c>
      <c r="K4004" s="7">
        <v>328</v>
      </c>
      <c r="L4004" s="3">
        <v>0.1014</v>
      </c>
      <c r="M4004" s="5">
        <v>1.9177797000000001</v>
      </c>
      <c r="N4004" s="6">
        <v>1.5</v>
      </c>
      <c r="O4004" s="8">
        <f>IFERROR(VLOOKUP(C4004,Sheet2!$B$2:$G$588,6,FALSE),0)</f>
        <v>4189</v>
      </c>
      <c r="P4004" t="s">
        <v>22</v>
      </c>
      <c r="Q4004" s="2">
        <v>0.21784551199999999</v>
      </c>
      <c r="R4004" s="3">
        <v>0.21784551201004099</v>
      </c>
      <c r="S4004" s="3" t="str">
        <f t="shared" ref="S4004:S4007" si="380">IF(R4004+0.01&lt;Q4004,"Y","")</f>
        <v/>
      </c>
      <c r="T4004" s="2"/>
      <c r="U4004" s="22">
        <f t="shared" si="376"/>
        <v>0.21784551201004099</v>
      </c>
      <c r="V4004" s="10">
        <f t="shared" si="377"/>
        <v>327.85749557511167</v>
      </c>
      <c r="W4004" s="24">
        <f t="shared" si="378"/>
        <v>327.85749557511167</v>
      </c>
    </row>
    <row r="4005" spans="1:23" x14ac:dyDescent="0.3">
      <c r="A4005" t="s">
        <v>17</v>
      </c>
      <c r="B4005" t="s">
        <v>5155</v>
      </c>
      <c r="C4005" t="s">
        <v>5156</v>
      </c>
      <c r="D4005" t="s">
        <v>5167</v>
      </c>
      <c r="E4005" t="s">
        <v>5168</v>
      </c>
      <c r="F4005">
        <v>0.25</v>
      </c>
      <c r="G4005" s="2">
        <v>1</v>
      </c>
      <c r="H4005" s="4">
        <v>250.35640000000001</v>
      </c>
      <c r="I4005" s="4">
        <v>22.781199999999998</v>
      </c>
      <c r="J4005" s="7">
        <v>1286</v>
      </c>
      <c r="K4005" s="7">
        <v>261</v>
      </c>
      <c r="L4005" s="3">
        <v>9.0999999999999998E-2</v>
      </c>
      <c r="M4005" s="5">
        <v>1.8812201200000001</v>
      </c>
      <c r="N4005" s="6">
        <v>1.5</v>
      </c>
      <c r="O4005" s="8">
        <f>IFERROR(VLOOKUP(C4005,Sheet2!$B$2:$G$588,6,FALSE),0)</f>
        <v>4189</v>
      </c>
      <c r="P4005" t="s">
        <v>22</v>
      </c>
      <c r="Q4005" s="2">
        <v>0.202645141</v>
      </c>
      <c r="R4005" s="3">
        <v>0.202645140999685</v>
      </c>
      <c r="S4005" s="3" t="str">
        <f t="shared" si="380"/>
        <v/>
      </c>
      <c r="T4005" s="2"/>
      <c r="U4005" s="22">
        <f t="shared" si="376"/>
        <v>0.202645140999685</v>
      </c>
      <c r="V4005" s="10">
        <f t="shared" si="377"/>
        <v>260.6016513255949</v>
      </c>
      <c r="W4005" s="24">
        <f t="shared" si="378"/>
        <v>260.6016513255949</v>
      </c>
    </row>
    <row r="4006" spans="1:23" x14ac:dyDescent="0.3">
      <c r="A4006" t="s">
        <v>17</v>
      </c>
      <c r="B4006" t="s">
        <v>5155</v>
      </c>
      <c r="C4006" t="s">
        <v>5156</v>
      </c>
      <c r="D4006" t="s">
        <v>5163</v>
      </c>
      <c r="E4006" t="s">
        <v>5164</v>
      </c>
      <c r="F4006">
        <v>0.25</v>
      </c>
      <c r="G4006" s="2">
        <v>1</v>
      </c>
      <c r="H4006" s="4">
        <v>158.21940000000001</v>
      </c>
      <c r="I4006" s="4">
        <v>14.775</v>
      </c>
      <c r="J4006" s="7">
        <v>671</v>
      </c>
      <c r="K4006" s="7">
        <v>109</v>
      </c>
      <c r="L4006" s="3">
        <v>9.3399999999999997E-2</v>
      </c>
      <c r="M4006" s="5">
        <v>1.5132221400000001</v>
      </c>
      <c r="N4006" s="6">
        <v>1.49</v>
      </c>
      <c r="O4006" s="8">
        <f>IFERROR(VLOOKUP(C4006,Sheet2!$B$2:$G$588,6,FALSE),0)</f>
        <v>4189</v>
      </c>
      <c r="P4006" t="s">
        <v>22</v>
      </c>
      <c r="Q4006" s="2">
        <v>1.53461551E-2</v>
      </c>
      <c r="R4006" s="3">
        <v>1.5346155074917701E-2</v>
      </c>
      <c r="S4006" s="3" t="str">
        <f t="shared" si="380"/>
        <v/>
      </c>
      <c r="T4006" s="2"/>
      <c r="U4006" s="22">
        <f t="shared" si="376"/>
        <v>1.5346155074917701E-2</v>
      </c>
      <c r="V4006" s="10">
        <f t="shared" si="377"/>
        <v>10.297270055269777</v>
      </c>
      <c r="W4006" s="24">
        <f t="shared" si="378"/>
        <v>10.297270055269777</v>
      </c>
    </row>
    <row r="4007" spans="1:23" x14ac:dyDescent="0.3">
      <c r="A4007" t="s">
        <v>17</v>
      </c>
      <c r="B4007" t="s">
        <v>5155</v>
      </c>
      <c r="C4007" t="s">
        <v>5156</v>
      </c>
      <c r="D4007" t="s">
        <v>5159</v>
      </c>
      <c r="E4007" t="s">
        <v>5160</v>
      </c>
      <c r="F4007">
        <v>0.25</v>
      </c>
      <c r="G4007" s="2">
        <v>1</v>
      </c>
      <c r="H4007" s="4">
        <v>94.7286</v>
      </c>
      <c r="I4007" s="4">
        <v>7.4010999999999996</v>
      </c>
      <c r="J4007" s="7">
        <v>473</v>
      </c>
      <c r="K4007" s="7">
        <v>118</v>
      </c>
      <c r="L4007" s="3">
        <v>7.8100000000000003E-2</v>
      </c>
      <c r="M4007" s="5">
        <v>2.13215237</v>
      </c>
      <c r="N4007" s="6">
        <v>1.5</v>
      </c>
      <c r="O4007" s="8">
        <f>IFERROR(VLOOKUP(C4007,Sheet2!$B$2:$G$588,6,FALSE),0)</f>
        <v>4189</v>
      </c>
      <c r="P4007" t="s">
        <v>162</v>
      </c>
      <c r="Q4007" s="2">
        <v>0.29648555100000001</v>
      </c>
      <c r="R4007" s="3">
        <v>0.25</v>
      </c>
      <c r="S4007" s="3" t="str">
        <f t="shared" si="380"/>
        <v>Y</v>
      </c>
      <c r="T4007" s="2"/>
      <c r="U4007" s="22">
        <f t="shared" si="376"/>
        <v>0.25</v>
      </c>
      <c r="V4007" s="10">
        <f t="shared" si="377"/>
        <v>118.25</v>
      </c>
      <c r="W4007" s="24">
        <f t="shared" si="378"/>
        <v>118.25</v>
      </c>
    </row>
    <row r="4008" spans="1:23" x14ac:dyDescent="0.3">
      <c r="A4008" t="s">
        <v>17</v>
      </c>
      <c r="B4008" t="s">
        <v>5155</v>
      </c>
      <c r="C4008" t="s">
        <v>5156</v>
      </c>
      <c r="D4008" t="s">
        <v>5161</v>
      </c>
      <c r="E4008" t="s">
        <v>5162</v>
      </c>
      <c r="F4008">
        <v>0.25</v>
      </c>
      <c r="G4008" s="2">
        <v>0</v>
      </c>
      <c r="H4008" s="4">
        <v>13.1652</v>
      </c>
      <c r="I4008" s="4">
        <v>2.2789000000000001</v>
      </c>
      <c r="J4008" s="7">
        <v>144</v>
      </c>
      <c r="K4008" s="7">
        <v>36</v>
      </c>
      <c r="L4008" s="3">
        <v>0.1731</v>
      </c>
      <c r="M4008" s="5">
        <v>2.1104312900000002</v>
      </c>
      <c r="N4008" s="6">
        <v>1.49</v>
      </c>
      <c r="O4008" s="8">
        <f>IFERROR(VLOOKUP(C4008,Sheet2!$B$2:$G$588,6,FALSE),0)</f>
        <v>4189</v>
      </c>
      <c r="P4008" t="s">
        <v>22</v>
      </c>
      <c r="Q4008" s="2">
        <v>0.29398317569999999</v>
      </c>
      <c r="R4008" s="3">
        <v>0.25</v>
      </c>
      <c r="U4008" s="22">
        <f t="shared" si="376"/>
        <v>0.25</v>
      </c>
      <c r="V4008" s="10">
        <f t="shared" si="377"/>
        <v>36</v>
      </c>
      <c r="W4008" s="24">
        <f t="shared" si="378"/>
        <v>36</v>
      </c>
    </row>
    <row r="4009" spans="1:23" x14ac:dyDescent="0.3">
      <c r="A4009" t="s">
        <v>17</v>
      </c>
      <c r="B4009" t="s">
        <v>5155</v>
      </c>
      <c r="C4009" t="s">
        <v>5156</v>
      </c>
      <c r="D4009" t="s">
        <v>5157</v>
      </c>
      <c r="E4009" t="s">
        <v>5158</v>
      </c>
      <c r="F4009">
        <v>0.25</v>
      </c>
      <c r="G4009" s="2">
        <v>0</v>
      </c>
      <c r="H4009" s="4">
        <v>12.0032</v>
      </c>
      <c r="I4009" s="4">
        <v>1.7722</v>
      </c>
      <c r="J4009" s="7">
        <v>109</v>
      </c>
      <c r="K4009" s="7">
        <v>27</v>
      </c>
      <c r="L4009" s="3">
        <v>0.14760000000000001</v>
      </c>
      <c r="M4009" s="5">
        <v>2.0579138299999999</v>
      </c>
      <c r="N4009" s="6">
        <v>1.49</v>
      </c>
      <c r="O4009" s="8">
        <f>IFERROR(VLOOKUP(C4009,Sheet2!$B$2:$G$588,6,FALSE),0)</f>
        <v>4189</v>
      </c>
      <c r="P4009" t="s">
        <v>22</v>
      </c>
      <c r="Q4009" s="2">
        <v>0.27596579640000002</v>
      </c>
      <c r="R4009" s="3">
        <v>0.25</v>
      </c>
      <c r="U4009" s="22">
        <f t="shared" si="376"/>
        <v>0.25</v>
      </c>
      <c r="V4009" s="10">
        <f t="shared" si="377"/>
        <v>27.25</v>
      </c>
      <c r="W4009" s="24">
        <f t="shared" si="378"/>
        <v>27.25</v>
      </c>
    </row>
    <row r="4010" spans="1:23" hidden="1" x14ac:dyDescent="0.3">
      <c r="A4010" s="27" t="s">
        <v>33</v>
      </c>
      <c r="B4010" s="27" t="s">
        <v>7951</v>
      </c>
      <c r="C4010" s="27" t="s">
        <v>7952</v>
      </c>
      <c r="D4010" t="s">
        <v>34</v>
      </c>
      <c r="E4010" s="27"/>
      <c r="F4010">
        <v>0.21859999999999999</v>
      </c>
      <c r="G4010" s="28">
        <v>0.94726255000000004</v>
      </c>
      <c r="H4010" s="4">
        <v>1003.6744</v>
      </c>
      <c r="I4010" s="4">
        <v>110.1511</v>
      </c>
      <c r="J4010" s="7">
        <v>4102</v>
      </c>
      <c r="K4010" s="7">
        <v>816</v>
      </c>
      <c r="L4010" s="29">
        <v>0.10970000000000001</v>
      </c>
      <c r="M4010" s="30">
        <v>1.2413882000000001</v>
      </c>
      <c r="N4010" s="31">
        <v>0.63992300000000002</v>
      </c>
      <c r="O4010" s="32">
        <f>IFERROR(VLOOKUP(C4010,Sheet2!$B$2:$G$588,6,FALSE),0)</f>
        <v>4102</v>
      </c>
      <c r="P4010" s="27"/>
      <c r="Q4010" s="28">
        <v>0.48451016219999998</v>
      </c>
      <c r="R4010" s="29">
        <v>0.218626449214533</v>
      </c>
      <c r="S4010" s="29"/>
      <c r="T4010" s="28"/>
      <c r="U4010" s="29" t="str">
        <f t="shared" si="376"/>
        <v/>
      </c>
      <c r="V4010" s="30" t="str">
        <f t="shared" si="377"/>
        <v/>
      </c>
      <c r="W4010" s="33">
        <f t="shared" si="378"/>
        <v>815.22884464001879</v>
      </c>
    </row>
    <row r="4011" spans="1:23" x14ac:dyDescent="0.3">
      <c r="A4011" t="s">
        <v>17</v>
      </c>
      <c r="B4011" t="s">
        <v>7951</v>
      </c>
      <c r="C4011" t="s">
        <v>7952</v>
      </c>
      <c r="D4011" t="s">
        <v>7965</v>
      </c>
      <c r="E4011" t="s">
        <v>7966</v>
      </c>
      <c r="F4011">
        <v>0.2</v>
      </c>
      <c r="G4011" s="2">
        <v>1</v>
      </c>
      <c r="H4011" s="4">
        <v>139.40280000000001</v>
      </c>
      <c r="I4011" s="4">
        <v>26.966999999999999</v>
      </c>
      <c r="J4011" s="7">
        <v>953</v>
      </c>
      <c r="K4011" s="7">
        <v>191</v>
      </c>
      <c r="L4011" s="3">
        <v>0.19339999999999999</v>
      </c>
      <c r="M4011" s="5">
        <v>1.1774695500000001</v>
      </c>
      <c r="N4011" s="6">
        <v>0.5</v>
      </c>
      <c r="O4011" s="8">
        <f>IFERROR(VLOOKUP(C4011,Sheet2!$B$2:$G$588,6,FALSE),0)</f>
        <v>4102</v>
      </c>
      <c r="P4011" t="s">
        <v>95</v>
      </c>
      <c r="Q4011" s="2">
        <v>0.57536056980000005</v>
      </c>
      <c r="R4011" s="3">
        <v>0.2</v>
      </c>
      <c r="S4011" s="3" t="str">
        <f t="shared" ref="S4011:S4019" si="381">IF(R4011+0.01&lt;Q4011,"Y","")</f>
        <v>Y</v>
      </c>
      <c r="T4011" s="2"/>
      <c r="U4011" s="22">
        <f t="shared" si="376"/>
        <v>0.2</v>
      </c>
      <c r="V4011" s="10">
        <f t="shared" si="377"/>
        <v>190.60000000000002</v>
      </c>
      <c r="W4011" s="24">
        <f t="shared" si="378"/>
        <v>190.60000000000002</v>
      </c>
    </row>
    <row r="4012" spans="1:23" x14ac:dyDescent="0.3">
      <c r="A4012" t="s">
        <v>17</v>
      </c>
      <c r="B4012" t="s">
        <v>7951</v>
      </c>
      <c r="C4012" t="s">
        <v>7952</v>
      </c>
      <c r="D4012" t="s">
        <v>7957</v>
      </c>
      <c r="E4012" t="s">
        <v>7958</v>
      </c>
      <c r="F4012">
        <v>0.2</v>
      </c>
      <c r="G4012" s="2">
        <v>1</v>
      </c>
      <c r="H4012" s="4">
        <v>141.14660000000001</v>
      </c>
      <c r="I4012" s="4">
        <v>21.7118</v>
      </c>
      <c r="J4012" s="7">
        <v>762</v>
      </c>
      <c r="K4012" s="7">
        <v>152</v>
      </c>
      <c r="L4012" s="3">
        <v>0.15379999999999999</v>
      </c>
      <c r="M4012" s="5">
        <v>1.16972086</v>
      </c>
      <c r="N4012" s="6">
        <v>0.5</v>
      </c>
      <c r="O4012" s="8">
        <f>IFERROR(VLOOKUP(C4012,Sheet2!$B$2:$G$588,6,FALSE),0)</f>
        <v>4102</v>
      </c>
      <c r="P4012" t="s">
        <v>95</v>
      </c>
      <c r="Q4012" s="2">
        <v>0.57254758910000003</v>
      </c>
      <c r="R4012" s="3">
        <v>0.2</v>
      </c>
      <c r="S4012" s="3" t="str">
        <f t="shared" si="381"/>
        <v>Y</v>
      </c>
      <c r="T4012" s="2"/>
      <c r="U4012" s="22">
        <f t="shared" si="376"/>
        <v>0.2</v>
      </c>
      <c r="V4012" s="10">
        <f t="shared" si="377"/>
        <v>152.4</v>
      </c>
      <c r="W4012" s="24">
        <f t="shared" si="378"/>
        <v>152.4</v>
      </c>
    </row>
    <row r="4013" spans="1:23" x14ac:dyDescent="0.3">
      <c r="A4013" t="s">
        <v>17</v>
      </c>
      <c r="B4013" t="s">
        <v>7951</v>
      </c>
      <c r="C4013" t="s">
        <v>7952</v>
      </c>
      <c r="D4013" t="s">
        <v>7953</v>
      </c>
      <c r="E4013" t="s">
        <v>7954</v>
      </c>
      <c r="F4013">
        <v>0.2</v>
      </c>
      <c r="G4013" s="2">
        <v>1</v>
      </c>
      <c r="H4013" s="4">
        <v>140.47499999999999</v>
      </c>
      <c r="I4013" s="4">
        <v>18.292100000000001</v>
      </c>
      <c r="J4013" s="7">
        <v>637</v>
      </c>
      <c r="K4013" s="7">
        <v>127</v>
      </c>
      <c r="L4013" s="3">
        <v>0.13020000000000001</v>
      </c>
      <c r="M4013" s="5">
        <v>1.1603412900000001</v>
      </c>
      <c r="N4013" s="6">
        <v>0.5</v>
      </c>
      <c r="O4013" s="8">
        <f>IFERROR(VLOOKUP(C4013,Sheet2!$B$2:$G$588,6,FALSE),0)</f>
        <v>4102</v>
      </c>
      <c r="P4013" t="s">
        <v>95</v>
      </c>
      <c r="Q4013" s="2">
        <v>0.56909229559999996</v>
      </c>
      <c r="R4013" s="3">
        <v>0.2</v>
      </c>
      <c r="S4013" s="3" t="str">
        <f t="shared" si="381"/>
        <v>Y</v>
      </c>
      <c r="T4013" s="2"/>
      <c r="U4013" s="22">
        <f t="shared" si="376"/>
        <v>0.2</v>
      </c>
      <c r="V4013" s="10">
        <f t="shared" si="377"/>
        <v>127.4</v>
      </c>
      <c r="W4013" s="24">
        <f t="shared" si="378"/>
        <v>127.4</v>
      </c>
    </row>
    <row r="4014" spans="1:23" x14ac:dyDescent="0.3">
      <c r="A4014" t="s">
        <v>17</v>
      </c>
      <c r="B4014" t="s">
        <v>7951</v>
      </c>
      <c r="C4014" t="s">
        <v>7952</v>
      </c>
      <c r="D4014" t="s">
        <v>7967</v>
      </c>
      <c r="E4014" t="s">
        <v>7968</v>
      </c>
      <c r="F4014">
        <v>0.2</v>
      </c>
      <c r="G4014" s="2">
        <v>1</v>
      </c>
      <c r="H4014" s="4">
        <v>137.15729999999999</v>
      </c>
      <c r="I4014" s="4">
        <v>14.618600000000001</v>
      </c>
      <c r="J4014" s="7">
        <v>487</v>
      </c>
      <c r="K4014" s="7">
        <v>97</v>
      </c>
      <c r="L4014" s="3">
        <v>0.1066</v>
      </c>
      <c r="M4014" s="5">
        <v>1.11159337</v>
      </c>
      <c r="N4014" s="6">
        <v>0.5</v>
      </c>
      <c r="O4014" s="8">
        <f>IFERROR(VLOOKUP(C4014,Sheet2!$B$2:$G$588,6,FALSE),0)</f>
        <v>4102</v>
      </c>
      <c r="P4014" t="s">
        <v>95</v>
      </c>
      <c r="Q4014" s="2">
        <v>0.55019523189999997</v>
      </c>
      <c r="R4014" s="3">
        <v>0.2</v>
      </c>
      <c r="S4014" s="3" t="str">
        <f t="shared" si="381"/>
        <v>Y</v>
      </c>
      <c r="T4014" s="2"/>
      <c r="U4014" s="22">
        <f t="shared" si="376"/>
        <v>0.2</v>
      </c>
      <c r="V4014" s="10">
        <f t="shared" si="377"/>
        <v>97.4</v>
      </c>
      <c r="W4014" s="24">
        <f t="shared" si="378"/>
        <v>97.4</v>
      </c>
    </row>
    <row r="4015" spans="1:23" x14ac:dyDescent="0.3">
      <c r="A4015" t="s">
        <v>17</v>
      </c>
      <c r="B4015" t="s">
        <v>7951</v>
      </c>
      <c r="C4015" t="s">
        <v>7952</v>
      </c>
      <c r="D4015" t="s">
        <v>7971</v>
      </c>
      <c r="E4015" t="s">
        <v>7972</v>
      </c>
      <c r="F4015">
        <v>0.25</v>
      </c>
      <c r="G4015" s="2">
        <v>1</v>
      </c>
      <c r="H4015" s="4">
        <v>132.55869999999999</v>
      </c>
      <c r="I4015" s="4">
        <v>12.337899999999999</v>
      </c>
      <c r="J4015" s="7">
        <v>413</v>
      </c>
      <c r="K4015" s="7">
        <v>103</v>
      </c>
      <c r="L4015" s="3">
        <v>9.3100000000000002E-2</v>
      </c>
      <c r="M4015" s="5">
        <v>1.1148607699999999</v>
      </c>
      <c r="N4015" s="6">
        <v>0.5</v>
      </c>
      <c r="O4015" s="8">
        <f>IFERROR(VLOOKUP(C4015,Sheet2!$B$2:$G$588,6,FALSE),0)</f>
        <v>4102</v>
      </c>
      <c r="P4015" t="s">
        <v>95</v>
      </c>
      <c r="Q4015" s="2">
        <v>0.55151350239999997</v>
      </c>
      <c r="R4015" s="3">
        <v>0.25</v>
      </c>
      <c r="S4015" s="3" t="str">
        <f t="shared" si="381"/>
        <v>Y</v>
      </c>
      <c r="T4015" s="2"/>
      <c r="U4015" s="22">
        <f t="shared" si="376"/>
        <v>0.25</v>
      </c>
      <c r="V4015" s="10">
        <f t="shared" si="377"/>
        <v>103.25</v>
      </c>
      <c r="W4015" s="24">
        <f t="shared" si="378"/>
        <v>103.25</v>
      </c>
    </row>
    <row r="4016" spans="1:23" x14ac:dyDescent="0.3">
      <c r="A4016" t="s">
        <v>17</v>
      </c>
      <c r="B4016" t="s">
        <v>7951</v>
      </c>
      <c r="C4016" t="s">
        <v>7952</v>
      </c>
      <c r="D4016" t="s">
        <v>7969</v>
      </c>
      <c r="E4016" t="s">
        <v>7970</v>
      </c>
      <c r="F4016">
        <v>0.25</v>
      </c>
      <c r="G4016" s="2">
        <v>1</v>
      </c>
      <c r="H4016" s="4">
        <v>62.399099999999997</v>
      </c>
      <c r="I4016" s="4">
        <v>3.4104000000000001</v>
      </c>
      <c r="J4016" s="7">
        <v>170</v>
      </c>
      <c r="K4016" s="7">
        <v>21</v>
      </c>
      <c r="L4016" s="3">
        <v>5.4699999999999999E-2</v>
      </c>
      <c r="M4016" s="5">
        <v>1.6585611099999999</v>
      </c>
      <c r="N4016" s="6">
        <v>1.45</v>
      </c>
      <c r="O4016" s="8">
        <f>IFERROR(VLOOKUP(C4016,Sheet2!$B$2:$G$588,6,FALSE),0)</f>
        <v>4102</v>
      </c>
      <c r="P4016" t="s">
        <v>95</v>
      </c>
      <c r="Q4016" s="2">
        <v>0.1257482194</v>
      </c>
      <c r="R4016" s="3">
        <v>0.125748219427185</v>
      </c>
      <c r="S4016" s="3" t="str">
        <f t="shared" si="381"/>
        <v/>
      </c>
      <c r="T4016" s="2"/>
      <c r="U4016" s="22">
        <f t="shared" si="376"/>
        <v>0.125748219427185</v>
      </c>
      <c r="V4016" s="10">
        <f t="shared" si="377"/>
        <v>21.37719730262145</v>
      </c>
      <c r="W4016" s="24">
        <f t="shared" si="378"/>
        <v>21.37719730262145</v>
      </c>
    </row>
    <row r="4017" spans="1:23" x14ac:dyDescent="0.3">
      <c r="A4017" t="s">
        <v>17</v>
      </c>
      <c r="B4017" t="s">
        <v>7951</v>
      </c>
      <c r="C4017" t="s">
        <v>7952</v>
      </c>
      <c r="D4017" t="s">
        <v>7975</v>
      </c>
      <c r="E4017" t="s">
        <v>7976</v>
      </c>
      <c r="F4017">
        <v>0.25</v>
      </c>
      <c r="G4017" s="2">
        <v>1</v>
      </c>
      <c r="H4017" s="4">
        <v>62.6126</v>
      </c>
      <c r="I4017" s="4">
        <v>2.9689999999999999</v>
      </c>
      <c r="J4017" s="7">
        <v>163</v>
      </c>
      <c r="K4017" s="7">
        <v>34</v>
      </c>
      <c r="L4017" s="3">
        <v>4.7399999999999998E-2</v>
      </c>
      <c r="M4017" s="5">
        <v>1.8302579000000001</v>
      </c>
      <c r="N4017" s="6">
        <v>1.45</v>
      </c>
      <c r="O4017" s="8">
        <f>IFERROR(VLOOKUP(C4017,Sheet2!$B$2:$G$588,6,FALSE),0)</f>
        <v>4102</v>
      </c>
      <c r="P4017" t="s">
        <v>22</v>
      </c>
      <c r="Q4017" s="2">
        <v>0.20776192390000001</v>
      </c>
      <c r="R4017" s="3">
        <v>0.20776192385296299</v>
      </c>
      <c r="S4017" s="3" t="str">
        <f t="shared" si="381"/>
        <v/>
      </c>
      <c r="T4017" s="2"/>
      <c r="U4017" s="22">
        <f t="shared" si="376"/>
        <v>0.20776192385296299</v>
      </c>
      <c r="V4017" s="10">
        <f t="shared" si="377"/>
        <v>33.865193588032966</v>
      </c>
      <c r="W4017" s="24">
        <f t="shared" si="378"/>
        <v>33.865193588032966</v>
      </c>
    </row>
    <row r="4018" spans="1:23" x14ac:dyDescent="0.3">
      <c r="A4018" t="s">
        <v>17</v>
      </c>
      <c r="B4018" t="s">
        <v>7951</v>
      </c>
      <c r="C4018" t="s">
        <v>7952</v>
      </c>
      <c r="D4018" t="s">
        <v>7959</v>
      </c>
      <c r="E4018" t="s">
        <v>7960</v>
      </c>
      <c r="F4018">
        <v>0.3</v>
      </c>
      <c r="G4018" s="2">
        <v>1</v>
      </c>
      <c r="H4018" s="4">
        <v>59.407400000000003</v>
      </c>
      <c r="I4018" s="4">
        <v>3.2963</v>
      </c>
      <c r="J4018" s="7">
        <v>162</v>
      </c>
      <c r="K4018" s="7">
        <v>19</v>
      </c>
      <c r="L4018" s="3">
        <v>5.5500000000000001E-2</v>
      </c>
      <c r="M4018" s="5">
        <v>1.64162261</v>
      </c>
      <c r="N4018" s="6">
        <v>1.45</v>
      </c>
      <c r="O4018" s="8">
        <f>IFERROR(VLOOKUP(C4018,Sheet2!$B$2:$G$588,6,FALSE),0)</f>
        <v>4102</v>
      </c>
      <c r="P4018" t="s">
        <v>95</v>
      </c>
      <c r="Q4018" s="2">
        <v>0.1167275626</v>
      </c>
      <c r="R4018" s="3">
        <v>0.116727562647179</v>
      </c>
      <c r="S4018" s="3" t="str">
        <f t="shared" si="381"/>
        <v/>
      </c>
      <c r="T4018" s="2"/>
      <c r="U4018" s="22">
        <f t="shared" si="376"/>
        <v>0.116727562647179</v>
      </c>
      <c r="V4018" s="10">
        <f t="shared" si="377"/>
        <v>18.909865148842997</v>
      </c>
      <c r="W4018" s="24">
        <f t="shared" si="378"/>
        <v>18.909865148842997</v>
      </c>
    </row>
    <row r="4019" spans="1:23" x14ac:dyDescent="0.3">
      <c r="A4019" t="s">
        <v>17</v>
      </c>
      <c r="B4019" t="s">
        <v>7951</v>
      </c>
      <c r="C4019" t="s">
        <v>7952</v>
      </c>
      <c r="D4019" t="s">
        <v>7963</v>
      </c>
      <c r="E4019" t="s">
        <v>7964</v>
      </c>
      <c r="F4019">
        <v>0.25</v>
      </c>
      <c r="G4019" s="2">
        <v>1</v>
      </c>
      <c r="H4019" s="4">
        <v>60.7166</v>
      </c>
      <c r="I4019" s="4">
        <v>2.5869</v>
      </c>
      <c r="J4019" s="7">
        <v>139</v>
      </c>
      <c r="K4019" s="7">
        <v>27</v>
      </c>
      <c r="L4019" s="3">
        <v>4.2599999999999999E-2</v>
      </c>
      <c r="M4019" s="5">
        <v>1.7966617899999999</v>
      </c>
      <c r="N4019" s="6">
        <v>1.45</v>
      </c>
      <c r="O4019" s="8">
        <f>IFERROR(VLOOKUP(C4019,Sheet2!$B$2:$G$588,6,FALSE),0)</f>
        <v>4102</v>
      </c>
      <c r="P4019" t="s">
        <v>95</v>
      </c>
      <c r="Q4019" s="2">
        <v>0.1929477161</v>
      </c>
      <c r="R4019" s="3">
        <v>0.19294771606446601</v>
      </c>
      <c r="S4019" s="3" t="str">
        <f t="shared" si="381"/>
        <v/>
      </c>
      <c r="T4019" s="2"/>
      <c r="U4019" s="22">
        <f t="shared" si="376"/>
        <v>0.19294771606446601</v>
      </c>
      <c r="V4019" s="10">
        <f t="shared" si="377"/>
        <v>26.819732532960774</v>
      </c>
      <c r="W4019" s="24">
        <f t="shared" si="378"/>
        <v>26.819732532960774</v>
      </c>
    </row>
    <row r="4020" spans="1:23" x14ac:dyDescent="0.3">
      <c r="A4020" t="s">
        <v>17</v>
      </c>
      <c r="B4020" t="s">
        <v>7951</v>
      </c>
      <c r="C4020" t="s">
        <v>7952</v>
      </c>
      <c r="D4020" t="s">
        <v>7961</v>
      </c>
      <c r="E4020" t="s">
        <v>7962</v>
      </c>
      <c r="F4020">
        <v>0.3</v>
      </c>
      <c r="G4020" s="2">
        <v>0</v>
      </c>
      <c r="H4020" s="4">
        <v>32.238900000000001</v>
      </c>
      <c r="I4020" s="4">
        <v>1.8791</v>
      </c>
      <c r="J4020" s="7">
        <v>102</v>
      </c>
      <c r="K4020" s="7">
        <v>21</v>
      </c>
      <c r="L4020" s="3">
        <v>5.8299999999999998E-2</v>
      </c>
      <c r="M4020" s="5">
        <v>1.81611297</v>
      </c>
      <c r="N4020" s="6">
        <v>1.45</v>
      </c>
      <c r="O4020" s="8">
        <f>IFERROR(VLOOKUP(C4020,Sheet2!$B$2:$G$588,6,FALSE),0)</f>
        <v>4102</v>
      </c>
      <c r="P4020" t="s">
        <v>95</v>
      </c>
      <c r="Q4020" s="2">
        <v>0.20159151750000001</v>
      </c>
      <c r="R4020" s="3">
        <v>0.201591517488064</v>
      </c>
      <c r="U4020" s="22">
        <f t="shared" si="376"/>
        <v>0.201591517488064</v>
      </c>
      <c r="V4020" s="10">
        <f t="shared" si="377"/>
        <v>20.562334783782529</v>
      </c>
      <c r="W4020" s="24">
        <f t="shared" si="378"/>
        <v>20.562334783782529</v>
      </c>
    </row>
    <row r="4021" spans="1:23" x14ac:dyDescent="0.3">
      <c r="A4021" t="s">
        <v>17</v>
      </c>
      <c r="B4021" t="s">
        <v>7951</v>
      </c>
      <c r="C4021" t="s">
        <v>7952</v>
      </c>
      <c r="D4021" t="s">
        <v>7973</v>
      </c>
      <c r="E4021" t="s">
        <v>7974</v>
      </c>
      <c r="F4021">
        <v>0.25</v>
      </c>
      <c r="G4021" s="2">
        <v>0</v>
      </c>
      <c r="H4021" s="4">
        <v>16.7761</v>
      </c>
      <c r="I4021" s="4">
        <v>1.0144</v>
      </c>
      <c r="J4021" s="7">
        <v>56</v>
      </c>
      <c r="K4021" s="7">
        <v>12</v>
      </c>
      <c r="L4021" s="3">
        <v>6.0499999999999998E-2</v>
      </c>
      <c r="M4021" s="5">
        <v>1.82970213</v>
      </c>
      <c r="N4021" s="6">
        <v>1.45</v>
      </c>
      <c r="O4021" s="8">
        <f>IFERROR(VLOOKUP(C4021,Sheet2!$B$2:$G$588,6,FALSE),0)</f>
        <v>4102</v>
      </c>
      <c r="P4021" t="s">
        <v>92</v>
      </c>
      <c r="Q4021" s="2">
        <v>0.2075212827</v>
      </c>
      <c r="R4021" s="3">
        <v>0.207521282655213</v>
      </c>
      <c r="U4021" s="22">
        <f t="shared" si="376"/>
        <v>0.207521282655213</v>
      </c>
      <c r="V4021" s="10">
        <f t="shared" si="377"/>
        <v>11.621191828691927</v>
      </c>
      <c r="W4021" s="24">
        <f t="shared" si="378"/>
        <v>11.621191828691927</v>
      </c>
    </row>
    <row r="4022" spans="1:23" x14ac:dyDescent="0.3">
      <c r="A4022" t="s">
        <v>17</v>
      </c>
      <c r="B4022" t="s">
        <v>7951</v>
      </c>
      <c r="C4022" t="s">
        <v>7952</v>
      </c>
      <c r="D4022" t="s">
        <v>7955</v>
      </c>
      <c r="E4022" t="s">
        <v>7956</v>
      </c>
      <c r="F4022">
        <v>0.25</v>
      </c>
      <c r="G4022" s="2">
        <v>0</v>
      </c>
      <c r="H4022" s="4">
        <v>16.976900000000001</v>
      </c>
      <c r="I4022" s="4">
        <v>0.98060000000000003</v>
      </c>
      <c r="J4022" s="7">
        <v>54</v>
      </c>
      <c r="K4022" s="7">
        <v>11</v>
      </c>
      <c r="L4022" s="3">
        <v>5.7799999999999997E-2</v>
      </c>
      <c r="M4022" s="5">
        <v>1.8219187100000001</v>
      </c>
      <c r="N4022" s="6">
        <v>1.45</v>
      </c>
      <c r="O4022" s="8">
        <f>IFERROR(VLOOKUP(C4022,Sheet2!$B$2:$G$588,6,FALSE),0)</f>
        <v>4102</v>
      </c>
      <c r="P4022" t="s">
        <v>92</v>
      </c>
      <c r="Q4022" s="2">
        <v>0.20413573060000001</v>
      </c>
      <c r="R4022" s="3">
        <v>0.20413573064974599</v>
      </c>
      <c r="U4022" s="22">
        <f t="shared" si="376"/>
        <v>0.20413573064974599</v>
      </c>
      <c r="V4022" s="10">
        <f t="shared" si="377"/>
        <v>11.023329455086284</v>
      </c>
      <c r="W4022" s="24">
        <f t="shared" si="378"/>
        <v>11.023329455086284</v>
      </c>
    </row>
    <row r="4023" spans="1:23" hidden="1" x14ac:dyDescent="0.3">
      <c r="A4023" t="s">
        <v>33</v>
      </c>
      <c r="B4023" t="s">
        <v>3922</v>
      </c>
      <c r="C4023" t="s">
        <v>3923</v>
      </c>
      <c r="D4023" t="s">
        <v>34</v>
      </c>
      <c r="F4023">
        <v>0.12859999999999999</v>
      </c>
      <c r="G4023" s="2">
        <v>0</v>
      </c>
      <c r="H4023" s="4">
        <v>127.5761</v>
      </c>
      <c r="I4023" s="4">
        <v>40.884399999999999</v>
      </c>
      <c r="J4023" s="7">
        <v>4033</v>
      </c>
      <c r="K4023" s="7">
        <v>517</v>
      </c>
      <c r="L4023" s="3">
        <v>0.32050000000000001</v>
      </c>
      <c r="M4023" s="5">
        <v>3.2879215099999999</v>
      </c>
      <c r="N4023" s="6">
        <v>2.62249</v>
      </c>
      <c r="O4023" s="8">
        <f>IFERROR(VLOOKUP(C4023,Sheet2!$B$2:$G$588,6,FALSE),0)</f>
        <v>4033</v>
      </c>
      <c r="Q4023" s="2">
        <v>0.20238667660000001</v>
      </c>
      <c r="R4023" s="3">
        <v>0.12861444640376599</v>
      </c>
      <c r="U4023" s="22" t="str">
        <f t="shared" si="376"/>
        <v/>
      </c>
      <c r="V4023" s="10" t="str">
        <f t="shared" si="377"/>
        <v/>
      </c>
      <c r="W4023" s="24">
        <f t="shared" si="378"/>
        <v>518.52999999999906</v>
      </c>
    </row>
    <row r="4024" spans="1:23" x14ac:dyDescent="0.3">
      <c r="A4024" t="s">
        <v>17</v>
      </c>
      <c r="B4024" t="s">
        <v>3922</v>
      </c>
      <c r="C4024" t="s">
        <v>3923</v>
      </c>
      <c r="D4024" t="s">
        <v>3930</v>
      </c>
      <c r="E4024" t="s">
        <v>3931</v>
      </c>
      <c r="F4024">
        <v>0.05</v>
      </c>
      <c r="G4024" s="2">
        <v>0</v>
      </c>
      <c r="H4024" s="4">
        <v>35.145499999999998</v>
      </c>
      <c r="I4024" s="4">
        <v>10.0159</v>
      </c>
      <c r="J4024" s="7">
        <v>1115</v>
      </c>
      <c r="K4024" s="7">
        <v>56</v>
      </c>
      <c r="L4024" s="3">
        <v>0.28499999999999998</v>
      </c>
      <c r="M4024" s="5">
        <v>3.7102116600000001</v>
      </c>
      <c r="N4024" s="6">
        <v>3</v>
      </c>
      <c r="O4024" s="8">
        <f>IFERROR(VLOOKUP(C4024,Sheet2!$B$2:$G$588,6,FALSE),0)</f>
        <v>4033</v>
      </c>
      <c r="P4024" t="s">
        <v>92</v>
      </c>
      <c r="Q4024" s="2">
        <v>0.19142079440000001</v>
      </c>
      <c r="R4024" s="3">
        <v>0.05</v>
      </c>
      <c r="U4024" s="22">
        <f t="shared" si="376"/>
        <v>0.05</v>
      </c>
      <c r="V4024" s="10">
        <f t="shared" si="377"/>
        <v>55.75</v>
      </c>
      <c r="W4024" s="24">
        <f t="shared" si="378"/>
        <v>55.75</v>
      </c>
    </row>
    <row r="4025" spans="1:23" x14ac:dyDescent="0.3">
      <c r="A4025" t="s">
        <v>17</v>
      </c>
      <c r="B4025" t="s">
        <v>3922</v>
      </c>
      <c r="C4025" t="s">
        <v>3923</v>
      </c>
      <c r="D4025" t="s">
        <v>3926</v>
      </c>
      <c r="E4025" t="s">
        <v>3927</v>
      </c>
      <c r="F4025">
        <v>0.19</v>
      </c>
      <c r="G4025" s="2">
        <v>0</v>
      </c>
      <c r="H4025" s="4">
        <v>29.274000000000001</v>
      </c>
      <c r="I4025" s="4">
        <v>11.6061</v>
      </c>
      <c r="J4025" s="7">
        <v>1088</v>
      </c>
      <c r="K4025" s="7">
        <v>205</v>
      </c>
      <c r="L4025" s="3">
        <v>0.39650000000000002</v>
      </c>
      <c r="M4025" s="5">
        <v>3.1259285499999998</v>
      </c>
      <c r="N4025" s="6">
        <v>2.5</v>
      </c>
      <c r="O4025" s="8">
        <f>IFERROR(VLOOKUP(C4025,Sheet2!$B$2:$G$588,6,FALSE),0)</f>
        <v>4033</v>
      </c>
      <c r="P4025" t="s">
        <v>95</v>
      </c>
      <c r="Q4025" s="2">
        <v>0.20023763750000001</v>
      </c>
      <c r="R4025" s="3">
        <v>0.19</v>
      </c>
      <c r="U4025" s="22">
        <f t="shared" si="376"/>
        <v>0.19</v>
      </c>
      <c r="V4025" s="10">
        <f t="shared" si="377"/>
        <v>206.72</v>
      </c>
      <c r="W4025" s="24">
        <f t="shared" si="378"/>
        <v>206.72</v>
      </c>
    </row>
    <row r="4026" spans="1:23" x14ac:dyDescent="0.3">
      <c r="A4026" t="s">
        <v>17</v>
      </c>
      <c r="B4026" t="s">
        <v>3922</v>
      </c>
      <c r="C4026" t="s">
        <v>3923</v>
      </c>
      <c r="D4026" t="s">
        <v>3928</v>
      </c>
      <c r="E4026" t="s">
        <v>3929</v>
      </c>
      <c r="F4026">
        <v>0.14000000000000001</v>
      </c>
      <c r="G4026" s="2">
        <v>0</v>
      </c>
      <c r="H4026" s="4">
        <v>41.436399999999999</v>
      </c>
      <c r="I4026" s="4">
        <v>11.0054</v>
      </c>
      <c r="J4026" s="7">
        <v>1042</v>
      </c>
      <c r="K4026" s="7">
        <v>146</v>
      </c>
      <c r="L4026" s="3">
        <v>0.2656</v>
      </c>
      <c r="M4026" s="5">
        <v>3.15694462</v>
      </c>
      <c r="N4026" s="6">
        <v>2.5</v>
      </c>
      <c r="O4026" s="8">
        <f>IFERROR(VLOOKUP(C4026,Sheet2!$B$2:$G$588,6,FALSE),0)</f>
        <v>4033</v>
      </c>
      <c r="P4026" t="s">
        <v>95</v>
      </c>
      <c r="Q4026" s="2">
        <v>0.2080950738</v>
      </c>
      <c r="R4026" s="3">
        <v>0.13999999999999899</v>
      </c>
      <c r="U4026" s="22">
        <f t="shared" si="376"/>
        <v>0.13999999999999899</v>
      </c>
      <c r="V4026" s="10">
        <f t="shared" si="377"/>
        <v>145.87999999999894</v>
      </c>
      <c r="W4026" s="24">
        <f t="shared" si="378"/>
        <v>145.87999999999894</v>
      </c>
    </row>
    <row r="4027" spans="1:23" x14ac:dyDescent="0.3">
      <c r="A4027" t="s">
        <v>17</v>
      </c>
      <c r="B4027" t="s">
        <v>3922</v>
      </c>
      <c r="C4027" t="s">
        <v>3923</v>
      </c>
      <c r="D4027" t="s">
        <v>3924</v>
      </c>
      <c r="E4027" t="s">
        <v>3925</v>
      </c>
      <c r="F4027">
        <v>0.14000000000000001</v>
      </c>
      <c r="G4027" s="2">
        <v>0</v>
      </c>
      <c r="H4027" s="4">
        <v>21.713799999999999</v>
      </c>
      <c r="I4027" s="4">
        <v>8.2569999999999997</v>
      </c>
      <c r="J4027" s="7">
        <v>787</v>
      </c>
      <c r="K4027" s="7">
        <v>110</v>
      </c>
      <c r="L4027" s="3">
        <v>0.38030000000000003</v>
      </c>
      <c r="M4027" s="5">
        <v>3.1779494499999998</v>
      </c>
      <c r="N4027" s="6">
        <v>2.5</v>
      </c>
      <c r="O4027" s="8">
        <f>IFERROR(VLOOKUP(C4027,Sheet2!$B$2:$G$588,6,FALSE),0)</f>
        <v>4033</v>
      </c>
      <c r="P4027" t="s">
        <v>95</v>
      </c>
      <c r="Q4027" s="2">
        <v>0.21332921029999999</v>
      </c>
      <c r="R4027" s="3">
        <v>0.14000000000000001</v>
      </c>
      <c r="U4027" s="22">
        <f t="shared" si="376"/>
        <v>0.14000000000000001</v>
      </c>
      <c r="V4027" s="10">
        <f t="shared" si="377"/>
        <v>110.18</v>
      </c>
      <c r="W4027" s="24">
        <f t="shared" si="378"/>
        <v>110.18</v>
      </c>
    </row>
    <row r="4028" spans="1:23" hidden="1" x14ac:dyDescent="0.3">
      <c r="A4028" s="27" t="s">
        <v>33</v>
      </c>
      <c r="B4028" s="27" t="s">
        <v>3978</v>
      </c>
      <c r="C4028" s="27" t="s">
        <v>3979</v>
      </c>
      <c r="D4028" t="s">
        <v>34</v>
      </c>
      <c r="E4028" s="27"/>
      <c r="F4028">
        <v>0.28000000000000003</v>
      </c>
      <c r="G4028" s="28">
        <v>0.83290127999999997</v>
      </c>
      <c r="H4028" s="4">
        <v>761.89660000000003</v>
      </c>
      <c r="I4028" s="4">
        <v>196.03569999999999</v>
      </c>
      <c r="J4028" s="7">
        <v>3977</v>
      </c>
      <c r="K4028" s="7">
        <v>1099</v>
      </c>
      <c r="L4028" s="29">
        <v>0.25729999999999997</v>
      </c>
      <c r="M4028" s="30">
        <v>0.67616734999999994</v>
      </c>
      <c r="N4028" s="31">
        <v>0.345634</v>
      </c>
      <c r="O4028" s="32">
        <f>IFERROR(VLOOKUP(C4028,Sheet2!$B$2:$G$588,6,FALSE),0)</f>
        <v>3977</v>
      </c>
      <c r="P4028" s="27"/>
      <c r="Q4028" s="28">
        <v>0.48883364670000001</v>
      </c>
      <c r="R4028" s="29">
        <v>0.27997820655282002</v>
      </c>
      <c r="S4028" s="29"/>
      <c r="T4028" s="28"/>
      <c r="U4028" s="29" t="str">
        <f t="shared" si="376"/>
        <v/>
      </c>
      <c r="V4028" s="30" t="str">
        <f t="shared" si="377"/>
        <v/>
      </c>
      <c r="W4028" s="33">
        <f t="shared" si="378"/>
        <v>1103.415103825545</v>
      </c>
    </row>
    <row r="4029" spans="1:23" x14ac:dyDescent="0.3">
      <c r="A4029" t="s">
        <v>17</v>
      </c>
      <c r="B4029" t="s">
        <v>3978</v>
      </c>
      <c r="C4029" t="s">
        <v>3979</v>
      </c>
      <c r="D4029" t="s">
        <v>4010</v>
      </c>
      <c r="E4029" t="s">
        <v>4011</v>
      </c>
      <c r="F4029">
        <v>0.3</v>
      </c>
      <c r="G4029" s="2">
        <v>1</v>
      </c>
      <c r="H4029" s="4">
        <v>67.688100000000006</v>
      </c>
      <c r="I4029" s="4">
        <v>13.6655</v>
      </c>
      <c r="J4029" s="7">
        <v>511</v>
      </c>
      <c r="K4029" s="7">
        <v>153</v>
      </c>
      <c r="L4029" s="3">
        <v>0.2019</v>
      </c>
      <c r="M4029" s="5">
        <v>1.24671409</v>
      </c>
      <c r="N4029" s="6">
        <v>0.75</v>
      </c>
      <c r="O4029" s="8">
        <f>IFERROR(VLOOKUP(C4029,Sheet2!$B$2:$G$588,6,FALSE),0)</f>
        <v>3977</v>
      </c>
      <c r="P4029" t="s">
        <v>22</v>
      </c>
      <c r="Q4029" s="2">
        <v>0.39841860730000001</v>
      </c>
      <c r="R4029" s="3">
        <v>0.3</v>
      </c>
      <c r="S4029" s="3" t="str">
        <f t="shared" ref="S4029:S4035" si="382">IF(R4029+0.01&lt;Q4029,"Y","")</f>
        <v>Y</v>
      </c>
      <c r="T4029" s="2"/>
      <c r="U4029" s="22">
        <f t="shared" si="376"/>
        <v>0.3</v>
      </c>
      <c r="V4029" s="10">
        <f t="shared" si="377"/>
        <v>153.29999999999998</v>
      </c>
      <c r="W4029" s="24">
        <f t="shared" si="378"/>
        <v>153.29999999999998</v>
      </c>
    </row>
    <row r="4030" spans="1:23" x14ac:dyDescent="0.3">
      <c r="A4030" t="s">
        <v>17</v>
      </c>
      <c r="B4030" t="s">
        <v>3978</v>
      </c>
      <c r="C4030" t="s">
        <v>3979</v>
      </c>
      <c r="D4030" t="s">
        <v>4008</v>
      </c>
      <c r="E4030" t="s">
        <v>4009</v>
      </c>
      <c r="F4030">
        <v>0.25</v>
      </c>
      <c r="G4030" s="2">
        <v>1</v>
      </c>
      <c r="H4030" s="4">
        <v>55.9437</v>
      </c>
      <c r="I4030" s="4">
        <v>33.901400000000002</v>
      </c>
      <c r="J4030" s="7">
        <v>487</v>
      </c>
      <c r="K4030" s="7">
        <v>122</v>
      </c>
      <c r="L4030" s="3">
        <v>0.60599999999999998</v>
      </c>
      <c r="M4030" s="5">
        <v>0.47928701000000001</v>
      </c>
      <c r="N4030" s="6">
        <v>0.25</v>
      </c>
      <c r="O4030" s="8">
        <f>IFERROR(VLOOKUP(C4030,Sheet2!$B$2:$G$588,6,FALSE),0)</f>
        <v>3977</v>
      </c>
      <c r="P4030" t="s">
        <v>22</v>
      </c>
      <c r="Q4030" s="2">
        <v>0.47839187059999999</v>
      </c>
      <c r="R4030" s="3">
        <v>0.25</v>
      </c>
      <c r="S4030" s="3" t="str">
        <f t="shared" si="382"/>
        <v>Y</v>
      </c>
      <c r="T4030" s="2"/>
      <c r="U4030" s="22">
        <f t="shared" si="376"/>
        <v>0.25</v>
      </c>
      <c r="V4030" s="10">
        <f t="shared" si="377"/>
        <v>121.75</v>
      </c>
      <c r="W4030" s="24">
        <f t="shared" si="378"/>
        <v>121.75</v>
      </c>
    </row>
    <row r="4031" spans="1:23" x14ac:dyDescent="0.3">
      <c r="A4031" t="s">
        <v>17</v>
      </c>
      <c r="B4031" t="s">
        <v>3978</v>
      </c>
      <c r="C4031" t="s">
        <v>3979</v>
      </c>
      <c r="D4031" t="s">
        <v>3996</v>
      </c>
      <c r="E4031" t="s">
        <v>3997</v>
      </c>
      <c r="F4031">
        <v>0.25</v>
      </c>
      <c r="G4031" s="2">
        <v>1</v>
      </c>
      <c r="H4031" s="4">
        <v>58.293300000000002</v>
      </c>
      <c r="I4031" s="4">
        <v>22.820900000000002</v>
      </c>
      <c r="J4031" s="7">
        <v>425</v>
      </c>
      <c r="K4031" s="7">
        <v>106</v>
      </c>
      <c r="L4031" s="3">
        <v>0.39150000000000001</v>
      </c>
      <c r="M4031" s="5">
        <v>0.62062455000000005</v>
      </c>
      <c r="N4031" s="6">
        <v>0.25</v>
      </c>
      <c r="O4031" s="8">
        <f>IFERROR(VLOOKUP(C4031,Sheet2!$B$2:$G$588,6,FALSE),0)</f>
        <v>3977</v>
      </c>
      <c r="P4031" t="s">
        <v>22</v>
      </c>
      <c r="Q4031" s="2">
        <v>0.59717997109999998</v>
      </c>
      <c r="R4031" s="3">
        <v>0.25</v>
      </c>
      <c r="S4031" s="3" t="str">
        <f t="shared" si="382"/>
        <v>Y</v>
      </c>
      <c r="T4031" s="2"/>
      <c r="U4031" s="22">
        <f t="shared" si="376"/>
        <v>0.25</v>
      </c>
      <c r="V4031" s="10">
        <f t="shared" si="377"/>
        <v>106.25</v>
      </c>
      <c r="W4031" s="24">
        <f t="shared" si="378"/>
        <v>106.25</v>
      </c>
    </row>
    <row r="4032" spans="1:23" x14ac:dyDescent="0.3">
      <c r="A4032" t="s">
        <v>17</v>
      </c>
      <c r="B4032" t="s">
        <v>3978</v>
      </c>
      <c r="C4032" t="s">
        <v>3979</v>
      </c>
      <c r="D4032" t="s">
        <v>3992</v>
      </c>
      <c r="E4032" t="s">
        <v>3993</v>
      </c>
      <c r="F4032">
        <v>0.3</v>
      </c>
      <c r="G4032" s="2">
        <v>1</v>
      </c>
      <c r="H4032" s="4">
        <v>70.0261</v>
      </c>
      <c r="I4032" s="4">
        <v>9.9939</v>
      </c>
      <c r="J4032" s="7">
        <v>394</v>
      </c>
      <c r="K4032" s="7">
        <v>118</v>
      </c>
      <c r="L4032" s="3">
        <v>0.14269999999999999</v>
      </c>
      <c r="M4032" s="5">
        <v>1.31350115</v>
      </c>
      <c r="N4032" s="6">
        <v>0.75</v>
      </c>
      <c r="O4032" s="8">
        <f>IFERROR(VLOOKUP(C4032,Sheet2!$B$2:$G$588,6,FALSE),0)</f>
        <v>3977</v>
      </c>
      <c r="P4032" t="s">
        <v>22</v>
      </c>
      <c r="Q4032" s="2">
        <v>0.4290069715</v>
      </c>
      <c r="R4032" s="3">
        <v>0.29999999999999899</v>
      </c>
      <c r="S4032" s="3" t="str">
        <f t="shared" si="382"/>
        <v>Y</v>
      </c>
      <c r="T4032" s="2"/>
      <c r="U4032" s="22">
        <f t="shared" si="376"/>
        <v>0.29999999999999899</v>
      </c>
      <c r="V4032" s="10">
        <f t="shared" si="377"/>
        <v>118.1999999999996</v>
      </c>
      <c r="W4032" s="24">
        <f t="shared" si="378"/>
        <v>118.1999999999996</v>
      </c>
    </row>
    <row r="4033" spans="1:23" x14ac:dyDescent="0.3">
      <c r="A4033" t="s">
        <v>17</v>
      </c>
      <c r="B4033" t="s">
        <v>3978</v>
      </c>
      <c r="C4033" t="s">
        <v>3979</v>
      </c>
      <c r="D4033" t="s">
        <v>4002</v>
      </c>
      <c r="E4033" t="s">
        <v>4003</v>
      </c>
      <c r="F4033">
        <v>0.33</v>
      </c>
      <c r="G4033" s="2">
        <v>1</v>
      </c>
      <c r="H4033" s="4">
        <v>47.277099999999997</v>
      </c>
      <c r="I4033" s="4">
        <v>8.7864000000000004</v>
      </c>
      <c r="J4033" s="7">
        <v>314</v>
      </c>
      <c r="K4033" s="7">
        <v>103</v>
      </c>
      <c r="L4033" s="3">
        <v>0.18579999999999999</v>
      </c>
      <c r="M4033" s="5">
        <v>1.1898674899999999</v>
      </c>
      <c r="N4033" s="6">
        <v>0.75</v>
      </c>
      <c r="O4033" s="8">
        <f>IFERROR(VLOOKUP(C4033,Sheet2!$B$2:$G$588,6,FALSE),0)</f>
        <v>3977</v>
      </c>
      <c r="P4033" t="s">
        <v>22</v>
      </c>
      <c r="Q4033" s="2">
        <v>0.36967771119999998</v>
      </c>
      <c r="R4033" s="3">
        <v>0.32999999999999902</v>
      </c>
      <c r="S4033" s="3" t="str">
        <f t="shared" si="382"/>
        <v>Y</v>
      </c>
      <c r="T4033" s="2"/>
      <c r="U4033" s="22">
        <f t="shared" si="376"/>
        <v>0.32999999999999902</v>
      </c>
      <c r="V4033" s="10">
        <f t="shared" si="377"/>
        <v>103.61999999999969</v>
      </c>
      <c r="W4033" s="24">
        <f t="shared" si="378"/>
        <v>103.61999999999969</v>
      </c>
    </row>
    <row r="4034" spans="1:23" x14ac:dyDescent="0.3">
      <c r="A4034" t="s">
        <v>17</v>
      </c>
      <c r="B4034" t="s">
        <v>3978</v>
      </c>
      <c r="C4034" t="s">
        <v>3979</v>
      </c>
      <c r="D4034" t="s">
        <v>4004</v>
      </c>
      <c r="E4034" t="s">
        <v>4005</v>
      </c>
      <c r="F4034">
        <v>0.25</v>
      </c>
      <c r="G4034" s="2">
        <v>1</v>
      </c>
      <c r="H4034" s="4">
        <v>52.723700000000001</v>
      </c>
      <c r="I4034" s="4">
        <v>23.3643</v>
      </c>
      <c r="J4034" s="7">
        <v>247</v>
      </c>
      <c r="K4034" s="7">
        <v>62</v>
      </c>
      <c r="L4034" s="3">
        <v>0.44309999999999999</v>
      </c>
      <c r="M4034" s="5">
        <v>0.35239132000000001</v>
      </c>
      <c r="N4034" s="6">
        <v>0.01</v>
      </c>
      <c r="O4034" s="8">
        <f>IFERROR(VLOOKUP(C4034,Sheet2!$B$2:$G$588,6,FALSE),0)</f>
        <v>3977</v>
      </c>
      <c r="P4034" t="s">
        <v>22</v>
      </c>
      <c r="Q4034" s="2">
        <v>0.97162245629999999</v>
      </c>
      <c r="R4034" s="3">
        <v>0.25</v>
      </c>
      <c r="S4034" s="3" t="str">
        <f t="shared" si="382"/>
        <v>Y</v>
      </c>
      <c r="T4034" s="2"/>
      <c r="U4034" s="22">
        <f t="shared" si="376"/>
        <v>0.25</v>
      </c>
      <c r="V4034" s="10">
        <f t="shared" si="377"/>
        <v>61.75</v>
      </c>
      <c r="W4034" s="24">
        <f t="shared" si="378"/>
        <v>61.75</v>
      </c>
    </row>
    <row r="4035" spans="1:23" x14ac:dyDescent="0.3">
      <c r="A4035" t="s">
        <v>17</v>
      </c>
      <c r="B4035" t="s">
        <v>3978</v>
      </c>
      <c r="C4035" t="s">
        <v>3979</v>
      </c>
      <c r="D4035" t="s">
        <v>3990</v>
      </c>
      <c r="E4035" t="s">
        <v>3991</v>
      </c>
      <c r="F4035">
        <v>0.3</v>
      </c>
      <c r="G4035" s="2">
        <v>1</v>
      </c>
      <c r="H4035" s="4">
        <v>55.110799999999998</v>
      </c>
      <c r="I4035" s="4">
        <v>6.2721999999999998</v>
      </c>
      <c r="J4035" s="7">
        <v>239</v>
      </c>
      <c r="K4035" s="7">
        <v>72</v>
      </c>
      <c r="L4035" s="3">
        <v>0.1138</v>
      </c>
      <c r="M4035" s="5">
        <v>1.2682511299999999</v>
      </c>
      <c r="N4035" s="6">
        <v>0.75</v>
      </c>
      <c r="O4035" s="8">
        <f>IFERROR(VLOOKUP(C4035,Sheet2!$B$2:$G$588,6,FALSE),0)</f>
        <v>3977</v>
      </c>
      <c r="P4035" t="s">
        <v>22</v>
      </c>
      <c r="Q4035" s="2">
        <v>0.40863447139999998</v>
      </c>
      <c r="R4035" s="3">
        <v>0.3</v>
      </c>
      <c r="S4035" s="3" t="str">
        <f t="shared" si="382"/>
        <v>Y</v>
      </c>
      <c r="T4035" s="2"/>
      <c r="U4035" s="22">
        <f t="shared" si="376"/>
        <v>0.3</v>
      </c>
      <c r="V4035" s="10">
        <f t="shared" si="377"/>
        <v>71.7</v>
      </c>
      <c r="W4035" s="24">
        <f t="shared" si="378"/>
        <v>71.7</v>
      </c>
    </row>
    <row r="4036" spans="1:23" x14ac:dyDescent="0.3">
      <c r="A4036" t="s">
        <v>17</v>
      </c>
      <c r="B4036" t="s">
        <v>3978</v>
      </c>
      <c r="C4036" t="s">
        <v>3979</v>
      </c>
      <c r="D4036" s="1" t="s">
        <v>3988</v>
      </c>
      <c r="E4036" t="s">
        <v>3989</v>
      </c>
      <c r="F4036">
        <v>0.25</v>
      </c>
      <c r="G4036" s="2">
        <v>0</v>
      </c>
      <c r="H4036" s="4">
        <v>42.061799999999998</v>
      </c>
      <c r="I4036" s="4">
        <v>14.3405</v>
      </c>
      <c r="J4036" s="7">
        <v>236</v>
      </c>
      <c r="K4036" s="7">
        <v>59</v>
      </c>
      <c r="L4036" s="3">
        <v>0.34089999999999998</v>
      </c>
      <c r="M4036" s="5">
        <v>0.54852838999999998</v>
      </c>
      <c r="N4036" s="6">
        <v>0.25</v>
      </c>
      <c r="O4036" s="8">
        <f>IFERROR(VLOOKUP(C4036,Sheet2!$B$2:$G$588,6,FALSE),0)</f>
        <v>3977</v>
      </c>
      <c r="P4036" t="s">
        <v>22</v>
      </c>
      <c r="Q4036" s="2">
        <v>0.54423507900000001</v>
      </c>
      <c r="R4036" s="3">
        <v>0.25</v>
      </c>
      <c r="U4036" s="22">
        <f t="shared" si="376"/>
        <v>0.25</v>
      </c>
      <c r="V4036" s="10">
        <f t="shared" si="377"/>
        <v>59</v>
      </c>
      <c r="W4036" s="24">
        <f t="shared" si="378"/>
        <v>59</v>
      </c>
    </row>
    <row r="4037" spans="1:23" x14ac:dyDescent="0.3">
      <c r="A4037" t="s">
        <v>17</v>
      </c>
      <c r="B4037" t="s">
        <v>3978</v>
      </c>
      <c r="C4037" t="s">
        <v>3979</v>
      </c>
      <c r="D4037" t="s">
        <v>3980</v>
      </c>
      <c r="E4037" t="s">
        <v>3981</v>
      </c>
      <c r="F4037">
        <v>0.33</v>
      </c>
      <c r="G4037" s="2">
        <v>1</v>
      </c>
      <c r="H4037" s="4">
        <v>36.143799999999999</v>
      </c>
      <c r="I4037" s="4">
        <v>5.6584000000000003</v>
      </c>
      <c r="J4037" s="7">
        <v>188</v>
      </c>
      <c r="K4037" s="7">
        <v>57</v>
      </c>
      <c r="L4037" s="3">
        <v>0.15659999999999999</v>
      </c>
      <c r="M4037" s="5">
        <v>1.11030826</v>
      </c>
      <c r="N4037" s="6">
        <v>0.75</v>
      </c>
      <c r="O4037" s="8">
        <f>IFERROR(VLOOKUP(C4037,Sheet2!$B$2:$G$588,6,FALSE),0)</f>
        <v>3977</v>
      </c>
      <c r="P4037" t="s">
        <v>22</v>
      </c>
      <c r="Q4037" s="2">
        <v>0.32451191730000001</v>
      </c>
      <c r="R4037" s="3">
        <v>0.32451191726810102</v>
      </c>
      <c r="S4037" s="3" t="str">
        <f t="shared" ref="S4037:S4040" si="383">IF(R4037+0.01&lt;Q4037,"Y","")</f>
        <v/>
      </c>
      <c r="T4037" s="2"/>
      <c r="U4037" s="22">
        <f t="shared" si="376"/>
        <v>0.32451191726810102</v>
      </c>
      <c r="V4037" s="10">
        <f t="shared" si="377"/>
        <v>61.008240446402993</v>
      </c>
      <c r="W4037" s="24">
        <f t="shared" si="378"/>
        <v>61.008240446402993</v>
      </c>
    </row>
    <row r="4038" spans="1:23" x14ac:dyDescent="0.3">
      <c r="A4038" t="s">
        <v>17</v>
      </c>
      <c r="B4038" t="s">
        <v>3978</v>
      </c>
      <c r="C4038" t="s">
        <v>3979</v>
      </c>
      <c r="D4038" t="s">
        <v>3986</v>
      </c>
      <c r="E4038" t="s">
        <v>3987</v>
      </c>
      <c r="F4038">
        <v>0.33</v>
      </c>
      <c r="G4038" s="2">
        <v>1</v>
      </c>
      <c r="H4038" s="4">
        <v>59.571899999999999</v>
      </c>
      <c r="I4038" s="4">
        <v>5.6185</v>
      </c>
      <c r="J4038" s="7">
        <v>175</v>
      </c>
      <c r="K4038" s="7">
        <v>49</v>
      </c>
      <c r="L4038" s="3">
        <v>9.4299999999999995E-2</v>
      </c>
      <c r="M4038" s="5">
        <v>1.0394958000000001</v>
      </c>
      <c r="N4038" s="6">
        <v>0.75</v>
      </c>
      <c r="O4038" s="8">
        <f>IFERROR(VLOOKUP(C4038,Sheet2!$B$2:$G$588,6,FALSE),0)</f>
        <v>3977</v>
      </c>
      <c r="P4038" t="s">
        <v>22</v>
      </c>
      <c r="Q4038" s="2">
        <v>0.27849636220000001</v>
      </c>
      <c r="R4038" s="3">
        <v>0.27849636216653101</v>
      </c>
      <c r="S4038" s="3" t="str">
        <f t="shared" si="383"/>
        <v/>
      </c>
      <c r="T4038" s="2"/>
      <c r="U4038" s="22">
        <f t="shared" si="376"/>
        <v>0.27849636216653101</v>
      </c>
      <c r="V4038" s="10">
        <f t="shared" si="377"/>
        <v>48.736863379142925</v>
      </c>
      <c r="W4038" s="24">
        <f t="shared" si="378"/>
        <v>48.736863379142925</v>
      </c>
    </row>
    <row r="4039" spans="1:23" x14ac:dyDescent="0.3">
      <c r="A4039" t="s">
        <v>17</v>
      </c>
      <c r="B4039" t="s">
        <v>3978</v>
      </c>
      <c r="C4039" t="s">
        <v>3979</v>
      </c>
      <c r="D4039" t="s">
        <v>4000</v>
      </c>
      <c r="E4039" t="s">
        <v>4001</v>
      </c>
      <c r="F4039">
        <v>0.25</v>
      </c>
      <c r="G4039" s="2">
        <v>1</v>
      </c>
      <c r="H4039" s="4">
        <v>44.5199</v>
      </c>
      <c r="I4039" s="4">
        <v>11.555400000000001</v>
      </c>
      <c r="J4039" s="7">
        <v>175</v>
      </c>
      <c r="K4039" s="7">
        <v>44</v>
      </c>
      <c r="L4039" s="3">
        <v>0.2596</v>
      </c>
      <c r="M4039" s="5">
        <v>0.50461690999999997</v>
      </c>
      <c r="N4039" s="6">
        <v>0.25</v>
      </c>
      <c r="O4039" s="8">
        <f>IFERROR(VLOOKUP(C4039,Sheet2!$B$2:$G$588,6,FALSE),0)</f>
        <v>3977</v>
      </c>
      <c r="P4039" t="s">
        <v>22</v>
      </c>
      <c r="Q4039" s="2">
        <v>0.5045746646</v>
      </c>
      <c r="R4039" s="3">
        <v>0.25</v>
      </c>
      <c r="S4039" s="3" t="str">
        <f t="shared" si="383"/>
        <v>Y</v>
      </c>
      <c r="T4039" s="2"/>
      <c r="U4039" s="22">
        <f t="shared" si="376"/>
        <v>0.25</v>
      </c>
      <c r="V4039" s="10">
        <f t="shared" si="377"/>
        <v>43.75</v>
      </c>
      <c r="W4039" s="24">
        <f t="shared" si="378"/>
        <v>43.75</v>
      </c>
    </row>
    <row r="4040" spans="1:23" x14ac:dyDescent="0.3">
      <c r="A4040" t="s">
        <v>17</v>
      </c>
      <c r="B4040" t="s">
        <v>3978</v>
      </c>
      <c r="C4040" t="s">
        <v>3979</v>
      </c>
      <c r="D4040" t="s">
        <v>3994</v>
      </c>
      <c r="E4040" t="s">
        <v>3995</v>
      </c>
      <c r="F4040">
        <v>0.3</v>
      </c>
      <c r="G4040" s="2">
        <v>1</v>
      </c>
      <c r="H4040" s="4">
        <v>45.984099999999998</v>
      </c>
      <c r="I4040" s="4">
        <v>3.4807000000000001</v>
      </c>
      <c r="J4040" s="7">
        <v>157</v>
      </c>
      <c r="K4040" s="7">
        <v>47</v>
      </c>
      <c r="L4040" s="3">
        <v>7.5700000000000003E-2</v>
      </c>
      <c r="M4040" s="5">
        <v>1.5028606600000001</v>
      </c>
      <c r="N4040" s="6">
        <v>0.75</v>
      </c>
      <c r="O4040" s="8">
        <f>IFERROR(VLOOKUP(C4040,Sheet2!$B$2:$G$588,6,FALSE),0)</f>
        <v>3977</v>
      </c>
      <c r="P4040" t="s">
        <v>22</v>
      </c>
      <c r="Q4040" s="2">
        <v>0.50095173849999997</v>
      </c>
      <c r="R4040" s="3">
        <v>0.3</v>
      </c>
      <c r="S4040" s="3" t="str">
        <f t="shared" si="383"/>
        <v>Y</v>
      </c>
      <c r="T4040" s="2"/>
      <c r="U4040" s="22">
        <f t="shared" si="376"/>
        <v>0.3</v>
      </c>
      <c r="V4040" s="10">
        <f t="shared" si="377"/>
        <v>47.1</v>
      </c>
      <c r="W4040" s="24">
        <f t="shared" si="378"/>
        <v>47.1</v>
      </c>
    </row>
    <row r="4041" spans="1:23" x14ac:dyDescent="0.3">
      <c r="A4041" t="s">
        <v>17</v>
      </c>
      <c r="B4041" t="s">
        <v>3978</v>
      </c>
      <c r="C4041" t="s">
        <v>3979</v>
      </c>
      <c r="D4041" t="s">
        <v>3982</v>
      </c>
      <c r="E4041" t="s">
        <v>3983</v>
      </c>
      <c r="F4041">
        <v>0.25</v>
      </c>
      <c r="G4041" s="2">
        <v>0</v>
      </c>
      <c r="H4041" s="4">
        <v>32.726900000000001</v>
      </c>
      <c r="I4041" s="4">
        <v>11.950799999999999</v>
      </c>
      <c r="J4041" s="7">
        <v>145</v>
      </c>
      <c r="K4041" s="7">
        <v>36</v>
      </c>
      <c r="L4041" s="3">
        <v>0.36520000000000002</v>
      </c>
      <c r="M4041" s="5">
        <v>0.40432010000000002</v>
      </c>
      <c r="N4041" s="6">
        <v>0.25</v>
      </c>
      <c r="O4041" s="8">
        <f>IFERROR(VLOOKUP(C4041,Sheet2!$B$2:$G$588,6,FALSE),0)</f>
        <v>3977</v>
      </c>
      <c r="P4041" t="s">
        <v>22</v>
      </c>
      <c r="Q4041" s="2">
        <v>0.38167802950000002</v>
      </c>
      <c r="R4041" s="3">
        <v>0.249999999999999</v>
      </c>
      <c r="U4041" s="22">
        <f t="shared" si="376"/>
        <v>0.249999999999999</v>
      </c>
      <c r="V4041" s="10">
        <f t="shared" si="377"/>
        <v>36.249999999999858</v>
      </c>
      <c r="W4041" s="24">
        <f t="shared" si="378"/>
        <v>36.249999999999858</v>
      </c>
    </row>
    <row r="4042" spans="1:23" x14ac:dyDescent="0.3">
      <c r="A4042" t="s">
        <v>17</v>
      </c>
      <c r="B4042" t="s">
        <v>3978</v>
      </c>
      <c r="C4042" t="s">
        <v>3979</v>
      </c>
      <c r="D4042" t="s">
        <v>3984</v>
      </c>
      <c r="E4042" t="s">
        <v>3985</v>
      </c>
      <c r="F4042">
        <v>0.25</v>
      </c>
      <c r="G4042" s="2">
        <v>0</v>
      </c>
      <c r="H4042" s="4">
        <v>31.043199999999999</v>
      </c>
      <c r="I4042" s="4">
        <v>6.8771000000000004</v>
      </c>
      <c r="J4042" s="7">
        <v>114</v>
      </c>
      <c r="K4042" s="7">
        <v>29</v>
      </c>
      <c r="L4042" s="3">
        <v>0.2215</v>
      </c>
      <c r="M4042" s="5">
        <v>0.55402576000000003</v>
      </c>
      <c r="N4042" s="6">
        <v>0.25</v>
      </c>
      <c r="O4042" s="8">
        <f>IFERROR(VLOOKUP(C4042,Sheet2!$B$2:$G$588,6,FALSE),0)</f>
        <v>3977</v>
      </c>
      <c r="P4042" t="s">
        <v>22</v>
      </c>
      <c r="Q4042" s="2">
        <v>0.54875744260000003</v>
      </c>
      <c r="R4042" s="3">
        <v>0.25</v>
      </c>
      <c r="U4042" s="22">
        <f t="shared" ref="U4042:U4105" si="384">IF(A4042="placement",IF(T4042="",R4042,T4042),"")</f>
        <v>0.25</v>
      </c>
      <c r="V4042" s="10">
        <f t="shared" ref="V4042:V4105" si="385">IF($A4042="placement",U4042*J4042,"")</f>
        <v>28.5</v>
      </c>
      <c r="W4042" s="24">
        <f t="shared" ref="W4042:W4105" si="386">IF($A4042="placement",V4042,IF($A4042="site",SUMIF($C:$C,$C4042,$V:$V),IF($A4042="user",SUMIF($B:$B,$B4042,$V:$V),SUM($V:$V))))</f>
        <v>28.5</v>
      </c>
    </row>
    <row r="4043" spans="1:23" x14ac:dyDescent="0.3">
      <c r="A4043" t="s">
        <v>17</v>
      </c>
      <c r="B4043" t="s">
        <v>3978</v>
      </c>
      <c r="C4043" t="s">
        <v>3979</v>
      </c>
      <c r="D4043" t="s">
        <v>3998</v>
      </c>
      <c r="E4043" t="s">
        <v>3999</v>
      </c>
      <c r="F4043">
        <v>0.25</v>
      </c>
      <c r="G4043" s="2">
        <v>0</v>
      </c>
      <c r="H4043" s="4">
        <v>30.470800000000001</v>
      </c>
      <c r="I4043" s="4">
        <v>15.212999999999999</v>
      </c>
      <c r="J4043" s="7">
        <v>91</v>
      </c>
      <c r="K4043" s="7">
        <v>23</v>
      </c>
      <c r="L4043" s="3">
        <v>0.49930000000000002</v>
      </c>
      <c r="M4043" s="5">
        <v>0.19878862999999999</v>
      </c>
      <c r="N4043" s="6">
        <v>0.01</v>
      </c>
      <c r="O4043" s="8">
        <f>IFERROR(VLOOKUP(C4043,Sheet2!$B$2:$G$588,6,FALSE),0)</f>
        <v>3977</v>
      </c>
      <c r="P4043" t="s">
        <v>22</v>
      </c>
      <c r="Q4043" s="2">
        <v>0.94969531210000002</v>
      </c>
      <c r="R4043" s="3">
        <v>0.249999999999999</v>
      </c>
      <c r="U4043" s="22">
        <f t="shared" si="384"/>
        <v>0.249999999999999</v>
      </c>
      <c r="V4043" s="10">
        <f t="shared" si="385"/>
        <v>22.749999999999908</v>
      </c>
      <c r="W4043" s="24">
        <f t="shared" si="386"/>
        <v>22.749999999999908</v>
      </c>
    </row>
    <row r="4044" spans="1:23" x14ac:dyDescent="0.3">
      <c r="A4044" t="s">
        <v>17</v>
      </c>
      <c r="B4044" t="s">
        <v>3978</v>
      </c>
      <c r="C4044" t="s">
        <v>3979</v>
      </c>
      <c r="D4044" t="s">
        <v>4006</v>
      </c>
      <c r="E4044" t="s">
        <v>4007</v>
      </c>
      <c r="F4044">
        <v>0.25</v>
      </c>
      <c r="G4044" s="2">
        <v>0</v>
      </c>
      <c r="H4044" s="4">
        <v>32.311399999999999</v>
      </c>
      <c r="I4044" s="4">
        <v>2.5366</v>
      </c>
      <c r="J4044" s="7">
        <v>79</v>
      </c>
      <c r="K4044" s="7">
        <v>20</v>
      </c>
      <c r="L4044" s="3">
        <v>7.85E-2</v>
      </c>
      <c r="M4044" s="5">
        <v>1.0316898000000001</v>
      </c>
      <c r="N4044" s="6">
        <v>0.75</v>
      </c>
      <c r="O4044" s="8">
        <f>IFERROR(VLOOKUP(C4044,Sheet2!$B$2:$G$588,6,FALSE),0)</f>
        <v>3977</v>
      </c>
      <c r="P4044" t="s">
        <v>92</v>
      </c>
      <c r="Q4044" s="2">
        <v>0.27303730510000002</v>
      </c>
      <c r="R4044" s="3">
        <v>0.25</v>
      </c>
      <c r="U4044" s="22">
        <f t="shared" si="384"/>
        <v>0.25</v>
      </c>
      <c r="V4044" s="10">
        <f t="shared" si="385"/>
        <v>19.75</v>
      </c>
      <c r="W4044" s="24">
        <f t="shared" si="386"/>
        <v>19.75</v>
      </c>
    </row>
    <row r="4045" spans="1:23" hidden="1" x14ac:dyDescent="0.3">
      <c r="A4045" s="27" t="s">
        <v>33</v>
      </c>
      <c r="B4045" s="27" t="s">
        <v>7711</v>
      </c>
      <c r="C4045" s="27" t="s">
        <v>7712</v>
      </c>
      <c r="D4045" t="s">
        <v>34</v>
      </c>
      <c r="E4045" s="27"/>
      <c r="F4045">
        <v>0.25</v>
      </c>
      <c r="G4045" s="28">
        <v>0.97105315999999997</v>
      </c>
      <c r="H4045" s="4">
        <v>901.14949999999999</v>
      </c>
      <c r="I4045" s="4">
        <v>185.14510000000001</v>
      </c>
      <c r="J4045" s="7">
        <v>3976</v>
      </c>
      <c r="K4045" s="7">
        <v>994</v>
      </c>
      <c r="L4045" s="29">
        <v>0.20549999999999999</v>
      </c>
      <c r="M4045" s="30">
        <v>0.71591238999999995</v>
      </c>
      <c r="N4045" s="31">
        <v>0.209563</v>
      </c>
      <c r="O4045" s="32">
        <f>IFERROR(VLOOKUP(C4045,Sheet2!$B$2:$G$588,6,FALSE),0)</f>
        <v>3976</v>
      </c>
      <c r="P4045" s="27"/>
      <c r="Q4045" s="28">
        <v>0.70727842699999999</v>
      </c>
      <c r="R4045" s="29">
        <v>0.25</v>
      </c>
      <c r="S4045" s="29"/>
      <c r="T4045" s="28"/>
      <c r="U4045" s="29" t="str">
        <f t="shared" si="384"/>
        <v/>
      </c>
      <c r="V4045" s="30" t="str">
        <f t="shared" si="385"/>
        <v/>
      </c>
      <c r="W4045" s="33">
        <f t="shared" si="386"/>
        <v>993</v>
      </c>
    </row>
    <row r="4046" spans="1:23" x14ac:dyDescent="0.3">
      <c r="A4046" t="s">
        <v>17</v>
      </c>
      <c r="B4046" t="s">
        <v>7711</v>
      </c>
      <c r="C4046" t="s">
        <v>7712</v>
      </c>
      <c r="D4046" t="s">
        <v>7729</v>
      </c>
      <c r="E4046" t="s">
        <v>7730</v>
      </c>
      <c r="F4046">
        <v>0.25</v>
      </c>
      <c r="G4046" s="2">
        <v>1</v>
      </c>
      <c r="H4046" s="4">
        <v>371.61540000000002</v>
      </c>
      <c r="I4046" s="4">
        <v>84.494200000000006</v>
      </c>
      <c r="J4046" s="7">
        <v>1758</v>
      </c>
      <c r="K4046" s="7">
        <v>440</v>
      </c>
      <c r="L4046" s="3">
        <v>0.22739999999999999</v>
      </c>
      <c r="M4046" s="5">
        <v>0.69364985999999995</v>
      </c>
      <c r="N4046" s="6">
        <v>0.2</v>
      </c>
      <c r="O4046" s="8">
        <f>IFERROR(VLOOKUP(C4046,Sheet2!$B$2:$G$588,6,FALSE),0)</f>
        <v>3976</v>
      </c>
      <c r="P4046" t="s">
        <v>22</v>
      </c>
      <c r="Q4046" s="2">
        <v>0.71167009290000005</v>
      </c>
      <c r="R4046" s="3">
        <v>0.25</v>
      </c>
      <c r="S4046" s="3" t="str">
        <f t="shared" ref="S4046:S4052" si="387">IF(R4046+0.01&lt;Q4046,"Y","")</f>
        <v>Y</v>
      </c>
      <c r="T4046" s="2"/>
      <c r="U4046" s="22">
        <f t="shared" si="384"/>
        <v>0.25</v>
      </c>
      <c r="V4046" s="10">
        <f t="shared" si="385"/>
        <v>439.5</v>
      </c>
      <c r="W4046" s="24">
        <f t="shared" si="386"/>
        <v>439.5</v>
      </c>
    </row>
    <row r="4047" spans="1:23" x14ac:dyDescent="0.3">
      <c r="A4047" t="s">
        <v>17</v>
      </c>
      <c r="B4047" t="s">
        <v>7711</v>
      </c>
      <c r="C4047" t="s">
        <v>7712</v>
      </c>
      <c r="D4047" t="s">
        <v>7715</v>
      </c>
      <c r="E4047" t="s">
        <v>7716</v>
      </c>
      <c r="F4047">
        <v>0.25</v>
      </c>
      <c r="G4047" s="2">
        <v>1</v>
      </c>
      <c r="H4047" s="4">
        <v>191.54689999999999</v>
      </c>
      <c r="I4047" s="4">
        <v>46.968200000000003</v>
      </c>
      <c r="J4047" s="7">
        <v>1134</v>
      </c>
      <c r="K4047" s="7">
        <v>283</v>
      </c>
      <c r="L4047" s="3">
        <v>0.2452</v>
      </c>
      <c r="M4047" s="5">
        <v>0.80455200999999998</v>
      </c>
      <c r="N4047" s="6">
        <v>0.2</v>
      </c>
      <c r="O4047" s="8">
        <f>IFERROR(VLOOKUP(C4047,Sheet2!$B$2:$G$588,6,FALSE),0)</f>
        <v>3976</v>
      </c>
      <c r="P4047" t="s">
        <v>22</v>
      </c>
      <c r="Q4047" s="2">
        <v>0.75141445630000003</v>
      </c>
      <c r="R4047" s="3">
        <v>0.25</v>
      </c>
      <c r="S4047" s="3" t="str">
        <f t="shared" si="387"/>
        <v>Y</v>
      </c>
      <c r="T4047" s="2"/>
      <c r="U4047" s="22">
        <f t="shared" si="384"/>
        <v>0.25</v>
      </c>
      <c r="V4047" s="10">
        <f t="shared" si="385"/>
        <v>283.5</v>
      </c>
      <c r="W4047" s="24">
        <f t="shared" si="386"/>
        <v>283.5</v>
      </c>
    </row>
    <row r="4048" spans="1:23" x14ac:dyDescent="0.3">
      <c r="A4048" t="s">
        <v>17</v>
      </c>
      <c r="B4048" t="s">
        <v>7711</v>
      </c>
      <c r="C4048" t="s">
        <v>7712</v>
      </c>
      <c r="D4048" t="s">
        <v>7731</v>
      </c>
      <c r="E4048" t="s">
        <v>7732</v>
      </c>
      <c r="F4048">
        <v>0.25</v>
      </c>
      <c r="G4048" s="2">
        <v>1</v>
      </c>
      <c r="H4048" s="4">
        <v>71.005399999999995</v>
      </c>
      <c r="I4048" s="4">
        <v>18.700900000000001</v>
      </c>
      <c r="J4048" s="7">
        <v>327</v>
      </c>
      <c r="K4048" s="7">
        <v>82</v>
      </c>
      <c r="L4048" s="3">
        <v>0.26340000000000002</v>
      </c>
      <c r="M4048" s="5">
        <v>0.58353398999999995</v>
      </c>
      <c r="N4048" s="6">
        <v>0.15</v>
      </c>
      <c r="O4048" s="8">
        <f>IFERROR(VLOOKUP(C4048,Sheet2!$B$2:$G$588,6,FALSE),0)</f>
        <v>3976</v>
      </c>
      <c r="P4048" t="s">
        <v>92</v>
      </c>
      <c r="Q4048" s="2">
        <v>0.74294556349999996</v>
      </c>
      <c r="R4048" s="3">
        <v>0.25</v>
      </c>
      <c r="S4048" s="3" t="str">
        <f t="shared" si="387"/>
        <v>Y</v>
      </c>
      <c r="T4048" s="2"/>
      <c r="U4048" s="22">
        <f t="shared" si="384"/>
        <v>0.25</v>
      </c>
      <c r="V4048" s="10">
        <f t="shared" si="385"/>
        <v>81.75</v>
      </c>
      <c r="W4048" s="24">
        <f t="shared" si="386"/>
        <v>81.75</v>
      </c>
    </row>
    <row r="4049" spans="1:23" x14ac:dyDescent="0.3">
      <c r="A4049" t="s">
        <v>17</v>
      </c>
      <c r="B4049" t="s">
        <v>7711</v>
      </c>
      <c r="C4049" t="s">
        <v>7712</v>
      </c>
      <c r="D4049" t="s">
        <v>7723</v>
      </c>
      <c r="E4049" t="s">
        <v>7724</v>
      </c>
      <c r="F4049">
        <v>0.25</v>
      </c>
      <c r="G4049" s="2">
        <v>1</v>
      </c>
      <c r="H4049" s="4">
        <v>82.585700000000003</v>
      </c>
      <c r="I4049" s="4">
        <v>12.726900000000001</v>
      </c>
      <c r="J4049" s="7">
        <v>246</v>
      </c>
      <c r="K4049" s="7">
        <v>62</v>
      </c>
      <c r="L4049" s="3">
        <v>0.15409999999999999</v>
      </c>
      <c r="M4049" s="5">
        <v>0.64439542999999999</v>
      </c>
      <c r="N4049" s="6">
        <v>0.3</v>
      </c>
      <c r="O4049" s="8">
        <f>IFERROR(VLOOKUP(C4049,Sheet2!$B$2:$G$588,6,FALSE),0)</f>
        <v>3976</v>
      </c>
      <c r="P4049" t="s">
        <v>22</v>
      </c>
      <c r="Q4049" s="2">
        <v>0.53444734959999995</v>
      </c>
      <c r="R4049" s="3">
        <v>0.25</v>
      </c>
      <c r="S4049" s="3" t="str">
        <f t="shared" si="387"/>
        <v>Y</v>
      </c>
      <c r="T4049" s="2"/>
      <c r="U4049" s="22">
        <f t="shared" si="384"/>
        <v>0.25</v>
      </c>
      <c r="V4049" s="10">
        <f t="shared" si="385"/>
        <v>61.5</v>
      </c>
      <c r="W4049" s="24">
        <f t="shared" si="386"/>
        <v>61.5</v>
      </c>
    </row>
    <row r="4050" spans="1:23" x14ac:dyDescent="0.3">
      <c r="A4050" t="s">
        <v>17</v>
      </c>
      <c r="B4050" t="s">
        <v>7711</v>
      </c>
      <c r="C4050" t="s">
        <v>7712</v>
      </c>
      <c r="D4050" t="s">
        <v>7713</v>
      </c>
      <c r="E4050" t="s">
        <v>7714</v>
      </c>
      <c r="F4050">
        <v>0.25</v>
      </c>
      <c r="G4050" s="2">
        <v>1</v>
      </c>
      <c r="H4050" s="4">
        <v>65.716099999999997</v>
      </c>
      <c r="I4050" s="4">
        <v>8.4908999999999999</v>
      </c>
      <c r="J4050" s="7">
        <v>144</v>
      </c>
      <c r="K4050" s="7">
        <v>36</v>
      </c>
      <c r="L4050" s="3">
        <v>0.12920000000000001</v>
      </c>
      <c r="M4050" s="5">
        <v>0.56344302999999996</v>
      </c>
      <c r="N4050" s="6">
        <v>0.1</v>
      </c>
      <c r="O4050" s="8">
        <f>IFERROR(VLOOKUP(C4050,Sheet2!$B$2:$G$588,6,FALSE),0)</f>
        <v>3976</v>
      </c>
      <c r="P4050" t="s">
        <v>92</v>
      </c>
      <c r="Q4050" s="2">
        <v>0.82251976780000002</v>
      </c>
      <c r="R4050" s="3">
        <v>0.25</v>
      </c>
      <c r="S4050" s="3" t="str">
        <f t="shared" si="387"/>
        <v>Y</v>
      </c>
      <c r="T4050" s="2"/>
      <c r="U4050" s="22">
        <f t="shared" si="384"/>
        <v>0.25</v>
      </c>
      <c r="V4050" s="10">
        <f t="shared" si="385"/>
        <v>36</v>
      </c>
      <c r="W4050" s="24">
        <f t="shared" si="386"/>
        <v>36</v>
      </c>
    </row>
    <row r="4051" spans="1:23" x14ac:dyDescent="0.3">
      <c r="A4051" t="s">
        <v>17</v>
      </c>
      <c r="B4051" t="s">
        <v>7711</v>
      </c>
      <c r="C4051" t="s">
        <v>7712</v>
      </c>
      <c r="D4051" t="s">
        <v>7721</v>
      </c>
      <c r="E4051" t="s">
        <v>7722</v>
      </c>
      <c r="F4051">
        <v>0.25</v>
      </c>
      <c r="G4051" s="2">
        <v>1</v>
      </c>
      <c r="H4051" s="4">
        <v>38.193300000000001</v>
      </c>
      <c r="I4051" s="4">
        <v>5.0773999999999999</v>
      </c>
      <c r="J4051" s="7">
        <v>138</v>
      </c>
      <c r="K4051" s="7">
        <v>35</v>
      </c>
      <c r="L4051" s="3">
        <v>0.13289999999999999</v>
      </c>
      <c r="M4051" s="5">
        <v>0.90863075999999998</v>
      </c>
      <c r="N4051" s="6">
        <v>0.35</v>
      </c>
      <c r="O4051" s="8">
        <f>IFERROR(VLOOKUP(C4051,Sheet2!$B$2:$G$588,6,FALSE),0)</f>
        <v>3976</v>
      </c>
      <c r="P4051" t="s">
        <v>22</v>
      </c>
      <c r="Q4051" s="2">
        <v>0.6148050263</v>
      </c>
      <c r="R4051" s="3">
        <v>0.25</v>
      </c>
      <c r="S4051" s="3" t="str">
        <f t="shared" si="387"/>
        <v>Y</v>
      </c>
      <c r="T4051" s="2"/>
      <c r="U4051" s="22">
        <f t="shared" si="384"/>
        <v>0.25</v>
      </c>
      <c r="V4051" s="10">
        <f t="shared" si="385"/>
        <v>34.5</v>
      </c>
      <c r="W4051" s="24">
        <f t="shared" si="386"/>
        <v>34.5</v>
      </c>
    </row>
    <row r="4052" spans="1:23" x14ac:dyDescent="0.3">
      <c r="A4052" t="s">
        <v>17</v>
      </c>
      <c r="B4052" t="s">
        <v>7711</v>
      </c>
      <c r="C4052" t="s">
        <v>7712</v>
      </c>
      <c r="D4052" t="s">
        <v>7725</v>
      </c>
      <c r="E4052" t="s">
        <v>7726</v>
      </c>
      <c r="F4052">
        <v>0.25</v>
      </c>
      <c r="G4052" s="2">
        <v>1</v>
      </c>
      <c r="H4052" s="4">
        <v>64.679500000000004</v>
      </c>
      <c r="I4052" s="4">
        <v>7.3734999999999999</v>
      </c>
      <c r="J4052" s="7">
        <v>114</v>
      </c>
      <c r="K4052" s="7">
        <v>29</v>
      </c>
      <c r="L4052" s="3">
        <v>0.114</v>
      </c>
      <c r="M4052" s="5">
        <v>0.51559929999999998</v>
      </c>
      <c r="N4052" s="6">
        <v>0.1</v>
      </c>
      <c r="O4052" s="8">
        <f>IFERROR(VLOOKUP(C4052,Sheet2!$B$2:$G$588,6,FALSE),0)</f>
        <v>3976</v>
      </c>
      <c r="P4052" t="s">
        <v>92</v>
      </c>
      <c r="Q4052" s="2">
        <v>0.8060509387</v>
      </c>
      <c r="R4052" s="3">
        <v>0.25</v>
      </c>
      <c r="S4052" s="3" t="str">
        <f t="shared" si="387"/>
        <v>Y</v>
      </c>
      <c r="T4052" s="2"/>
      <c r="U4052" s="22">
        <f t="shared" si="384"/>
        <v>0.25</v>
      </c>
      <c r="V4052" s="10">
        <f t="shared" si="385"/>
        <v>28.5</v>
      </c>
      <c r="W4052" s="24">
        <f t="shared" si="386"/>
        <v>28.5</v>
      </c>
    </row>
    <row r="4053" spans="1:23" x14ac:dyDescent="0.3">
      <c r="A4053" t="s">
        <v>17</v>
      </c>
      <c r="B4053" t="s">
        <v>7711</v>
      </c>
      <c r="C4053" t="s">
        <v>7712</v>
      </c>
      <c r="D4053" t="s">
        <v>7717</v>
      </c>
      <c r="E4053" t="s">
        <v>7718</v>
      </c>
      <c r="F4053">
        <v>0.25</v>
      </c>
      <c r="G4053" s="2">
        <v>0</v>
      </c>
      <c r="H4053" s="4">
        <v>6.0362999999999998</v>
      </c>
      <c r="I4053" s="4">
        <v>0.57879999999999998</v>
      </c>
      <c r="J4053" s="7">
        <v>52</v>
      </c>
      <c r="K4053" s="7">
        <v>13</v>
      </c>
      <c r="L4053" s="3">
        <v>9.5899999999999999E-2</v>
      </c>
      <c r="M4053" s="5">
        <v>2.9734666199999999</v>
      </c>
      <c r="N4053" s="6">
        <v>1.9</v>
      </c>
      <c r="O4053" s="8">
        <f>IFERROR(VLOOKUP(C4053,Sheet2!$B$2:$G$588,6,FALSE),0)</f>
        <v>3976</v>
      </c>
      <c r="P4053" t="s">
        <v>22</v>
      </c>
      <c r="Q4053" s="2">
        <v>0.36101519050000003</v>
      </c>
      <c r="R4053" s="3">
        <v>0.249999999999999</v>
      </c>
      <c r="U4053" s="22">
        <f t="shared" si="384"/>
        <v>0.249999999999999</v>
      </c>
      <c r="V4053" s="10">
        <f t="shared" si="385"/>
        <v>12.999999999999948</v>
      </c>
      <c r="W4053" s="24">
        <f t="shared" si="386"/>
        <v>12.999999999999948</v>
      </c>
    </row>
    <row r="4054" spans="1:23" x14ac:dyDescent="0.3">
      <c r="A4054" t="s">
        <v>17</v>
      </c>
      <c r="B4054" t="s">
        <v>7711</v>
      </c>
      <c r="C4054" t="s">
        <v>7712</v>
      </c>
      <c r="D4054" t="s">
        <v>7727</v>
      </c>
      <c r="E4054" t="s">
        <v>7728</v>
      </c>
      <c r="F4054">
        <v>0.25</v>
      </c>
      <c r="G4054" s="2">
        <v>0</v>
      </c>
      <c r="H4054" s="4">
        <v>7.4219999999999997</v>
      </c>
      <c r="I4054" s="4">
        <v>0.44340000000000002</v>
      </c>
      <c r="J4054" s="7">
        <v>38</v>
      </c>
      <c r="K4054" s="7">
        <v>10</v>
      </c>
      <c r="L4054" s="3">
        <v>5.9700000000000003E-2</v>
      </c>
      <c r="M4054" s="5">
        <v>2.87938144</v>
      </c>
      <c r="N4054" s="6">
        <v>1.9</v>
      </c>
      <c r="O4054" s="8">
        <f>IFERROR(VLOOKUP(C4054,Sheet2!$B$2:$G$588,6,FALSE),0)</f>
        <v>3976</v>
      </c>
      <c r="P4054" t="s">
        <v>22</v>
      </c>
      <c r="Q4054" s="2">
        <v>0.3401360544</v>
      </c>
      <c r="R4054" s="3">
        <v>0.249999999999999</v>
      </c>
      <c r="U4054" s="22">
        <f t="shared" si="384"/>
        <v>0.249999999999999</v>
      </c>
      <c r="V4054" s="10">
        <f t="shared" si="385"/>
        <v>9.4999999999999627</v>
      </c>
      <c r="W4054" s="24">
        <f t="shared" si="386"/>
        <v>9.4999999999999627</v>
      </c>
    </row>
    <row r="4055" spans="1:23" x14ac:dyDescent="0.3">
      <c r="A4055" t="s">
        <v>17</v>
      </c>
      <c r="B4055" t="s">
        <v>7711</v>
      </c>
      <c r="C4055" t="s">
        <v>7712</v>
      </c>
      <c r="D4055" t="s">
        <v>7719</v>
      </c>
      <c r="E4055" t="s">
        <v>7720</v>
      </c>
      <c r="F4055">
        <v>0.25</v>
      </c>
      <c r="G4055" s="2">
        <v>0</v>
      </c>
      <c r="H4055" s="4">
        <v>1.7930999999999999</v>
      </c>
      <c r="I4055" s="4">
        <v>0.246</v>
      </c>
      <c r="J4055" s="7">
        <v>21</v>
      </c>
      <c r="K4055" s="7">
        <v>5</v>
      </c>
      <c r="L4055" s="3">
        <v>0.13719999999999999</v>
      </c>
      <c r="M4055" s="5">
        <v>2.8576655099999999</v>
      </c>
      <c r="N4055" s="6">
        <v>1.9</v>
      </c>
      <c r="O4055" s="8">
        <f>IFERROR(VLOOKUP(C4055,Sheet2!$B$2:$G$588,6,FALSE),0)</f>
        <v>3976</v>
      </c>
      <c r="P4055" t="s">
        <v>22</v>
      </c>
      <c r="Q4055" s="2">
        <v>0.33512162410000002</v>
      </c>
      <c r="R4055" s="3">
        <v>0.25</v>
      </c>
      <c r="U4055" s="22">
        <f t="shared" si="384"/>
        <v>0.25</v>
      </c>
      <c r="V4055" s="10">
        <f t="shared" si="385"/>
        <v>5.25</v>
      </c>
      <c r="W4055" s="24">
        <f t="shared" si="386"/>
        <v>5.25</v>
      </c>
    </row>
    <row r="4056" spans="1:23" hidden="1" x14ac:dyDescent="0.3">
      <c r="A4056" s="27" t="s">
        <v>33</v>
      </c>
      <c r="B4056" s="27" t="s">
        <v>7432</v>
      </c>
      <c r="C4056" s="27" t="s">
        <v>7433</v>
      </c>
      <c r="D4056" t="s">
        <v>34</v>
      </c>
      <c r="E4056" s="27"/>
      <c r="F4056">
        <v>0.2535</v>
      </c>
      <c r="G4056" s="28">
        <v>0.51055454</v>
      </c>
      <c r="H4056" s="4">
        <v>419.38569999999999</v>
      </c>
      <c r="I4056" s="4">
        <v>91.011099999999999</v>
      </c>
      <c r="J4056" s="7">
        <v>3972</v>
      </c>
      <c r="K4056" s="7">
        <v>937</v>
      </c>
      <c r="L4056" s="29">
        <v>0.217</v>
      </c>
      <c r="M4056" s="30">
        <v>1.45473808</v>
      </c>
      <c r="N4056" s="31">
        <v>1</v>
      </c>
      <c r="O4056" s="32">
        <f>IFERROR(VLOOKUP(C4056,Sheet2!$B$2:$G$588,6,FALSE),0)</f>
        <v>3972</v>
      </c>
      <c r="P4056" s="27"/>
      <c r="Q4056" s="28">
        <v>0.31259103420000001</v>
      </c>
      <c r="R4056" s="29">
        <v>0.25346733785730802</v>
      </c>
      <c r="S4056" s="29"/>
      <c r="T4056" s="28"/>
      <c r="U4056" s="29" t="str">
        <f t="shared" si="384"/>
        <v/>
      </c>
      <c r="V4056" s="30" t="str">
        <f t="shared" si="385"/>
        <v/>
      </c>
      <c r="W4056" s="33">
        <f t="shared" si="386"/>
        <v>985.18268561922116</v>
      </c>
    </row>
    <row r="4057" spans="1:23" x14ac:dyDescent="0.3">
      <c r="A4057" t="s">
        <v>17</v>
      </c>
      <c r="B4057" t="s">
        <v>7432</v>
      </c>
      <c r="C4057" t="s">
        <v>7433</v>
      </c>
      <c r="D4057" t="s">
        <v>7442</v>
      </c>
      <c r="E4057" t="s">
        <v>7443</v>
      </c>
      <c r="F4057">
        <v>0.2</v>
      </c>
      <c r="G4057" s="2">
        <v>1</v>
      </c>
      <c r="H4057" s="4">
        <v>64.819900000000004</v>
      </c>
      <c r="I4057" s="4">
        <v>15.8186</v>
      </c>
      <c r="J4057" s="7">
        <v>744</v>
      </c>
      <c r="K4057" s="7">
        <v>149</v>
      </c>
      <c r="L4057" s="3">
        <v>0.24399999999999999</v>
      </c>
      <c r="M4057" s="5">
        <v>1.5672863399999999</v>
      </c>
      <c r="N4057" s="6">
        <v>1</v>
      </c>
      <c r="O4057" s="8">
        <f>IFERROR(VLOOKUP(C4057,Sheet2!$B$2:$G$588,6,FALSE),0)</f>
        <v>3972</v>
      </c>
      <c r="P4057" t="s">
        <v>92</v>
      </c>
      <c r="Q4057" s="2">
        <v>0.36195449750000003</v>
      </c>
      <c r="R4057" s="3">
        <v>0.2</v>
      </c>
      <c r="S4057" s="3" t="str">
        <f t="shared" ref="S4057:S4060" si="388">IF(R4057+0.01&lt;Q4057,"Y","")</f>
        <v>Y</v>
      </c>
      <c r="T4057" s="2"/>
      <c r="U4057" s="22">
        <f t="shared" si="384"/>
        <v>0.2</v>
      </c>
      <c r="V4057" s="10">
        <f t="shared" si="385"/>
        <v>148.80000000000001</v>
      </c>
      <c r="W4057" s="24">
        <f t="shared" si="386"/>
        <v>148.80000000000001</v>
      </c>
    </row>
    <row r="4058" spans="1:23" x14ac:dyDescent="0.3">
      <c r="A4058" t="s">
        <v>17</v>
      </c>
      <c r="B4058" t="s">
        <v>7432</v>
      </c>
      <c r="C4058" t="s">
        <v>7433</v>
      </c>
      <c r="D4058" t="s">
        <v>7456</v>
      </c>
      <c r="E4058" t="s">
        <v>7457</v>
      </c>
      <c r="F4058">
        <v>0.25</v>
      </c>
      <c r="G4058" s="2">
        <v>1</v>
      </c>
      <c r="H4058" s="4">
        <v>64.725700000000003</v>
      </c>
      <c r="I4058" s="4">
        <v>10.7376</v>
      </c>
      <c r="J4058" s="7">
        <v>459</v>
      </c>
      <c r="K4058" s="7">
        <v>96</v>
      </c>
      <c r="L4058" s="3">
        <v>0.16589999999999999</v>
      </c>
      <c r="M4058" s="5">
        <v>1.42483519</v>
      </c>
      <c r="N4058" s="6">
        <v>1</v>
      </c>
      <c r="O4058" s="8">
        <f>IFERROR(VLOOKUP(C4058,Sheet2!$B$2:$G$588,6,FALSE),0)</f>
        <v>3972</v>
      </c>
      <c r="P4058" t="s">
        <v>92</v>
      </c>
      <c r="Q4058" s="2">
        <v>0.2981644437</v>
      </c>
      <c r="R4058" s="3">
        <v>0.25</v>
      </c>
      <c r="S4058" s="3" t="str">
        <f t="shared" si="388"/>
        <v>Y</v>
      </c>
      <c r="T4058" s="2"/>
      <c r="U4058" s="22">
        <f t="shared" si="384"/>
        <v>0.25</v>
      </c>
      <c r="V4058" s="10">
        <f t="shared" si="385"/>
        <v>114.75</v>
      </c>
      <c r="W4058" s="24">
        <f t="shared" si="386"/>
        <v>114.75</v>
      </c>
    </row>
    <row r="4059" spans="1:23" x14ac:dyDescent="0.3">
      <c r="A4059" t="s">
        <v>17</v>
      </c>
      <c r="B4059" t="s">
        <v>7432</v>
      </c>
      <c r="C4059" t="s">
        <v>7433</v>
      </c>
      <c r="D4059" t="s">
        <v>7466</v>
      </c>
      <c r="E4059" t="s">
        <v>7467</v>
      </c>
      <c r="F4059">
        <v>0.25</v>
      </c>
      <c r="G4059" s="2">
        <v>1</v>
      </c>
      <c r="H4059" s="4">
        <v>64.142600000000002</v>
      </c>
      <c r="I4059" s="4">
        <v>10.0151</v>
      </c>
      <c r="J4059" s="7">
        <v>427</v>
      </c>
      <c r="K4059" s="7">
        <v>89</v>
      </c>
      <c r="L4059" s="3">
        <v>0.15609999999999999</v>
      </c>
      <c r="M4059" s="5">
        <v>1.4208956500000001</v>
      </c>
      <c r="N4059" s="6">
        <v>1</v>
      </c>
      <c r="O4059" s="8">
        <f>IFERROR(VLOOKUP(C4059,Sheet2!$B$2:$G$588,6,FALSE),0)</f>
        <v>3972</v>
      </c>
      <c r="P4059" t="s">
        <v>92</v>
      </c>
      <c r="Q4059" s="2">
        <v>0.29621855070000003</v>
      </c>
      <c r="R4059" s="3">
        <v>0.249999999999999</v>
      </c>
      <c r="S4059" s="3" t="str">
        <f t="shared" si="388"/>
        <v>Y</v>
      </c>
      <c r="T4059" s="2"/>
      <c r="U4059" s="22">
        <f t="shared" si="384"/>
        <v>0.249999999999999</v>
      </c>
      <c r="V4059" s="10">
        <f t="shared" si="385"/>
        <v>106.74999999999957</v>
      </c>
      <c r="W4059" s="24">
        <f t="shared" si="386"/>
        <v>106.74999999999957</v>
      </c>
    </row>
    <row r="4060" spans="1:23" x14ac:dyDescent="0.3">
      <c r="A4060" t="s">
        <v>17</v>
      </c>
      <c r="B4060" t="s">
        <v>7432</v>
      </c>
      <c r="C4060" t="s">
        <v>7433</v>
      </c>
      <c r="D4060" t="s">
        <v>7436</v>
      </c>
      <c r="E4060" t="s">
        <v>7437</v>
      </c>
      <c r="F4060">
        <v>0.25</v>
      </c>
      <c r="G4060" s="2">
        <v>1</v>
      </c>
      <c r="H4060" s="4">
        <v>64.778999999999996</v>
      </c>
      <c r="I4060" s="4">
        <v>9.0498999999999992</v>
      </c>
      <c r="J4060" s="7">
        <v>398</v>
      </c>
      <c r="K4060" s="7">
        <v>84</v>
      </c>
      <c r="L4060" s="3">
        <v>0.13969999999999999</v>
      </c>
      <c r="M4060" s="5">
        <v>1.4667455899999999</v>
      </c>
      <c r="N4060" s="6">
        <v>1</v>
      </c>
      <c r="O4060" s="8">
        <f>IFERROR(VLOOKUP(C4060,Sheet2!$B$2:$G$588,6,FALSE),0)</f>
        <v>3972</v>
      </c>
      <c r="P4060" t="s">
        <v>92</v>
      </c>
      <c r="Q4060" s="2">
        <v>0.31821850759999998</v>
      </c>
      <c r="R4060" s="3">
        <v>0.249999999999999</v>
      </c>
      <c r="S4060" s="3" t="str">
        <f t="shared" si="388"/>
        <v>Y</v>
      </c>
      <c r="T4060" s="2"/>
      <c r="U4060" s="22">
        <f t="shared" si="384"/>
        <v>0.249999999999999</v>
      </c>
      <c r="V4060" s="10">
        <f t="shared" si="385"/>
        <v>99.499999999999602</v>
      </c>
      <c r="W4060" s="24">
        <f t="shared" si="386"/>
        <v>99.499999999999602</v>
      </c>
    </row>
    <row r="4061" spans="1:23" x14ac:dyDescent="0.3">
      <c r="A4061" t="s">
        <v>17</v>
      </c>
      <c r="B4061" t="s">
        <v>7432</v>
      </c>
      <c r="C4061" t="s">
        <v>7433</v>
      </c>
      <c r="D4061" t="s">
        <v>7480</v>
      </c>
      <c r="E4061" t="s">
        <v>7481</v>
      </c>
      <c r="F4061">
        <v>0.25</v>
      </c>
      <c r="G4061" s="2">
        <v>0</v>
      </c>
      <c r="H4061" s="4">
        <v>17.151599999999998</v>
      </c>
      <c r="I4061" s="4">
        <v>7.4964000000000004</v>
      </c>
      <c r="J4061" s="7">
        <v>338</v>
      </c>
      <c r="K4061" s="7">
        <v>85</v>
      </c>
      <c r="L4061" s="3">
        <v>0.43709999999999999</v>
      </c>
      <c r="M4061" s="5">
        <v>1.50420109</v>
      </c>
      <c r="N4061" s="6">
        <v>1</v>
      </c>
      <c r="O4061" s="8">
        <f>IFERROR(VLOOKUP(C4061,Sheet2!$B$2:$G$588,6,FALSE),0)</f>
        <v>3972</v>
      </c>
      <c r="P4061" t="s">
        <v>92</v>
      </c>
      <c r="Q4061" s="2">
        <v>0.33519526890000001</v>
      </c>
      <c r="R4061" s="3">
        <v>0.249999999999999</v>
      </c>
      <c r="U4061" s="22">
        <f t="shared" si="384"/>
        <v>0.249999999999999</v>
      </c>
      <c r="V4061" s="10">
        <f t="shared" si="385"/>
        <v>84.499999999999659</v>
      </c>
      <c r="W4061" s="24">
        <f t="shared" si="386"/>
        <v>84.499999999999659</v>
      </c>
    </row>
    <row r="4062" spans="1:23" x14ac:dyDescent="0.3">
      <c r="A4062" t="s">
        <v>17</v>
      </c>
      <c r="B4062" t="s">
        <v>7432</v>
      </c>
      <c r="C4062" t="s">
        <v>7433</v>
      </c>
      <c r="D4062" t="s">
        <v>7510</v>
      </c>
      <c r="E4062" t="s">
        <v>7511</v>
      </c>
      <c r="F4062">
        <v>0.3</v>
      </c>
      <c r="G4062" s="2">
        <v>0</v>
      </c>
      <c r="H4062" s="4">
        <v>15.5901</v>
      </c>
      <c r="I4062" s="4">
        <v>5.2481999999999998</v>
      </c>
      <c r="J4062" s="7">
        <v>226</v>
      </c>
      <c r="K4062" s="7">
        <v>67</v>
      </c>
      <c r="L4062" s="3">
        <v>0.33660000000000001</v>
      </c>
      <c r="M4062" s="5">
        <v>1.43460769</v>
      </c>
      <c r="N4062" s="6">
        <v>1</v>
      </c>
      <c r="O4062" s="8">
        <f>IFERROR(VLOOKUP(C4062,Sheet2!$B$2:$G$588,6,FALSE),0)</f>
        <v>3972</v>
      </c>
      <c r="P4062" t="s">
        <v>92</v>
      </c>
      <c r="Q4062" s="2">
        <v>0.30294532280000003</v>
      </c>
      <c r="R4062" s="3">
        <v>0.3</v>
      </c>
      <c r="U4062" s="22">
        <f t="shared" si="384"/>
        <v>0.3</v>
      </c>
      <c r="V4062" s="10">
        <f t="shared" si="385"/>
        <v>67.8</v>
      </c>
      <c r="W4062" s="24">
        <f t="shared" si="386"/>
        <v>67.8</v>
      </c>
    </row>
    <row r="4063" spans="1:23" x14ac:dyDescent="0.3">
      <c r="A4063" t="s">
        <v>17</v>
      </c>
      <c r="B4063" t="s">
        <v>7432</v>
      </c>
      <c r="C4063" t="s">
        <v>7433</v>
      </c>
      <c r="D4063" t="s">
        <v>7508</v>
      </c>
      <c r="E4063" t="s">
        <v>7509</v>
      </c>
      <c r="F4063">
        <v>0.3</v>
      </c>
      <c r="G4063" s="2">
        <v>0</v>
      </c>
      <c r="H4063" s="4">
        <v>15.1267</v>
      </c>
      <c r="I4063" s="4">
        <v>5.1067999999999998</v>
      </c>
      <c r="J4063" s="7">
        <v>219</v>
      </c>
      <c r="K4063" s="7">
        <v>65</v>
      </c>
      <c r="L4063" s="3">
        <v>0.33760000000000001</v>
      </c>
      <c r="M4063" s="5">
        <v>1.42715155</v>
      </c>
      <c r="N4063" s="6">
        <v>1</v>
      </c>
      <c r="O4063" s="8">
        <f>IFERROR(VLOOKUP(C4063,Sheet2!$B$2:$G$588,6,FALSE),0)</f>
        <v>3972</v>
      </c>
      <c r="P4063" t="s">
        <v>92</v>
      </c>
      <c r="Q4063" s="2">
        <v>0.29930356679999998</v>
      </c>
      <c r="R4063" s="3">
        <v>0.29930356684327403</v>
      </c>
      <c r="U4063" s="22">
        <f t="shared" si="384"/>
        <v>0.29930356684327403</v>
      </c>
      <c r="V4063" s="10">
        <f t="shared" si="385"/>
        <v>65.547481138677014</v>
      </c>
      <c r="W4063" s="24">
        <f t="shared" si="386"/>
        <v>65.547481138677014</v>
      </c>
    </row>
    <row r="4064" spans="1:23" x14ac:dyDescent="0.3">
      <c r="A4064" t="s">
        <v>17</v>
      </c>
      <c r="B4064" t="s">
        <v>7432</v>
      </c>
      <c r="C4064" t="s">
        <v>7433</v>
      </c>
      <c r="D4064" t="s">
        <v>7450</v>
      </c>
      <c r="E4064" t="s">
        <v>7451</v>
      </c>
      <c r="F4064">
        <v>0.3</v>
      </c>
      <c r="G4064" s="2">
        <v>0</v>
      </c>
      <c r="H4064" s="4">
        <v>14.910399999999999</v>
      </c>
      <c r="I4064" s="4">
        <v>5.0574000000000003</v>
      </c>
      <c r="J4064" s="7">
        <v>217</v>
      </c>
      <c r="K4064" s="7">
        <v>65</v>
      </c>
      <c r="L4064" s="3">
        <v>0.3392</v>
      </c>
      <c r="M4064" s="5">
        <v>1.4293236199999999</v>
      </c>
      <c r="N4064" s="6">
        <v>1</v>
      </c>
      <c r="O4064" s="8">
        <f>IFERROR(VLOOKUP(C4064,Sheet2!$B$2:$G$588,6,FALSE),0)</f>
        <v>3972</v>
      </c>
      <c r="P4064" t="s">
        <v>22</v>
      </c>
      <c r="Q4064" s="2">
        <v>0.30036837799999999</v>
      </c>
      <c r="R4064" s="3">
        <v>0.3</v>
      </c>
      <c r="U4064" s="22">
        <f t="shared" si="384"/>
        <v>0.3</v>
      </c>
      <c r="V4064" s="10">
        <f t="shared" si="385"/>
        <v>65.099999999999994</v>
      </c>
      <c r="W4064" s="24">
        <f t="shared" si="386"/>
        <v>65.099999999999994</v>
      </c>
    </row>
    <row r="4065" spans="1:23" x14ac:dyDescent="0.3">
      <c r="A4065" t="s">
        <v>17</v>
      </c>
      <c r="B4065" t="s">
        <v>7432</v>
      </c>
      <c r="C4065" t="s">
        <v>7433</v>
      </c>
      <c r="D4065" t="s">
        <v>7498</v>
      </c>
      <c r="E4065" t="s">
        <v>7499</v>
      </c>
      <c r="F4065">
        <v>0.3</v>
      </c>
      <c r="G4065" s="2">
        <v>0</v>
      </c>
      <c r="H4065" s="4">
        <v>4.4702000000000002</v>
      </c>
      <c r="I4065" s="4">
        <v>1.9616</v>
      </c>
      <c r="J4065" s="7">
        <v>91</v>
      </c>
      <c r="K4065" s="7">
        <v>27</v>
      </c>
      <c r="L4065" s="3">
        <v>0.43880000000000002</v>
      </c>
      <c r="M4065" s="5">
        <v>1.55219022</v>
      </c>
      <c r="N4065" s="6">
        <v>1</v>
      </c>
      <c r="O4065" s="8">
        <f>IFERROR(VLOOKUP(C4065,Sheet2!$B$2:$G$588,6,FALSE),0)</f>
        <v>3972</v>
      </c>
      <c r="P4065" t="s">
        <v>92</v>
      </c>
      <c r="Q4065" s="2">
        <v>0.35574906519999999</v>
      </c>
      <c r="R4065" s="3">
        <v>0.3</v>
      </c>
      <c r="U4065" s="22">
        <f t="shared" si="384"/>
        <v>0.3</v>
      </c>
      <c r="V4065" s="10">
        <f t="shared" si="385"/>
        <v>27.3</v>
      </c>
      <c r="W4065" s="24">
        <f t="shared" si="386"/>
        <v>27.3</v>
      </c>
    </row>
    <row r="4066" spans="1:23" x14ac:dyDescent="0.3">
      <c r="A4066" t="s">
        <v>17</v>
      </c>
      <c r="B4066" t="s">
        <v>7432</v>
      </c>
      <c r="C4066" t="s">
        <v>7433</v>
      </c>
      <c r="D4066" t="s">
        <v>7474</v>
      </c>
      <c r="E4066" t="s">
        <v>7475</v>
      </c>
      <c r="F4066">
        <v>0.25</v>
      </c>
      <c r="G4066" s="2">
        <v>0</v>
      </c>
      <c r="H4066" s="4">
        <v>3.9241000000000001</v>
      </c>
      <c r="I4066" s="4">
        <v>1.7048000000000001</v>
      </c>
      <c r="J4066" s="7">
        <v>74</v>
      </c>
      <c r="K4066" s="7">
        <v>18</v>
      </c>
      <c r="L4066" s="3">
        <v>0.43440000000000001</v>
      </c>
      <c r="M4066" s="5">
        <v>1.4378933300000001</v>
      </c>
      <c r="N4066" s="6">
        <v>1</v>
      </c>
      <c r="O4066" s="8">
        <f>IFERROR(VLOOKUP(C4066,Sheet2!$B$2:$G$588,6,FALSE),0)</f>
        <v>3972</v>
      </c>
      <c r="P4066" t="s">
        <v>92</v>
      </c>
      <c r="Q4066" s="2">
        <v>0.30453811679999998</v>
      </c>
      <c r="R4066" s="3">
        <v>0.249999999999999</v>
      </c>
      <c r="U4066" s="22">
        <f t="shared" si="384"/>
        <v>0.249999999999999</v>
      </c>
      <c r="V4066" s="10">
        <f t="shared" si="385"/>
        <v>18.499999999999925</v>
      </c>
      <c r="W4066" s="24">
        <f t="shared" si="386"/>
        <v>18.499999999999925</v>
      </c>
    </row>
    <row r="4067" spans="1:23" x14ac:dyDescent="0.3">
      <c r="A4067" t="s">
        <v>17</v>
      </c>
      <c r="B4067" t="s">
        <v>7432</v>
      </c>
      <c r="C4067" t="s">
        <v>7433</v>
      </c>
      <c r="D4067" t="s">
        <v>7472</v>
      </c>
      <c r="E4067" t="s">
        <v>7473</v>
      </c>
      <c r="F4067">
        <v>0.25</v>
      </c>
      <c r="G4067" s="2">
        <v>0</v>
      </c>
      <c r="H4067" s="4">
        <v>7.6147999999999998</v>
      </c>
      <c r="I4067" s="4">
        <v>1.3745000000000001</v>
      </c>
      <c r="J4067" s="7">
        <v>57</v>
      </c>
      <c r="K4067" s="7">
        <v>14</v>
      </c>
      <c r="L4067" s="3">
        <v>0.18049999999999999</v>
      </c>
      <c r="M4067" s="5">
        <v>1.37947306</v>
      </c>
      <c r="N4067" s="6">
        <v>1</v>
      </c>
      <c r="O4067" s="8">
        <f>IFERROR(VLOOKUP(C4067,Sheet2!$B$2:$G$588,6,FALSE),0)</f>
        <v>3972</v>
      </c>
      <c r="P4067" t="s">
        <v>92</v>
      </c>
      <c r="Q4067" s="2">
        <v>0.27508551450000002</v>
      </c>
      <c r="R4067" s="3">
        <v>0.25</v>
      </c>
      <c r="U4067" s="22">
        <f t="shared" si="384"/>
        <v>0.25</v>
      </c>
      <c r="V4067" s="10">
        <f t="shared" si="385"/>
        <v>14.25</v>
      </c>
      <c r="W4067" s="24">
        <f t="shared" si="386"/>
        <v>14.25</v>
      </c>
    </row>
    <row r="4068" spans="1:23" x14ac:dyDescent="0.3">
      <c r="A4068" t="s">
        <v>17</v>
      </c>
      <c r="B4068" t="s">
        <v>7432</v>
      </c>
      <c r="C4068" t="s">
        <v>7433</v>
      </c>
      <c r="D4068" t="s">
        <v>7470</v>
      </c>
      <c r="E4068" t="s">
        <v>7471</v>
      </c>
      <c r="F4068">
        <v>0.25</v>
      </c>
      <c r="G4068" s="2">
        <v>0</v>
      </c>
      <c r="H4068" s="4">
        <v>3.6429999999999998</v>
      </c>
      <c r="I4068" s="4">
        <v>1.1834</v>
      </c>
      <c r="J4068" s="7">
        <v>50</v>
      </c>
      <c r="K4068" s="7">
        <v>13</v>
      </c>
      <c r="L4068" s="3">
        <v>0.32479999999999998</v>
      </c>
      <c r="M4068" s="5">
        <v>1.4194301899999999</v>
      </c>
      <c r="N4068" s="6">
        <v>1</v>
      </c>
      <c r="O4068" s="8">
        <f>IFERROR(VLOOKUP(C4068,Sheet2!$B$2:$G$588,6,FALSE),0)</f>
        <v>3972</v>
      </c>
      <c r="P4068" t="s">
        <v>92</v>
      </c>
      <c r="Q4068" s="2">
        <v>0.2954919479</v>
      </c>
      <c r="R4068" s="3">
        <v>0.25</v>
      </c>
      <c r="U4068" s="22">
        <f t="shared" si="384"/>
        <v>0.25</v>
      </c>
      <c r="V4068" s="10">
        <f t="shared" si="385"/>
        <v>12.5</v>
      </c>
      <c r="W4068" s="24">
        <f t="shared" si="386"/>
        <v>12.5</v>
      </c>
    </row>
    <row r="4069" spans="1:23" x14ac:dyDescent="0.3">
      <c r="A4069" t="s">
        <v>17</v>
      </c>
      <c r="B4069" t="s">
        <v>7432</v>
      </c>
      <c r="C4069" t="s">
        <v>7433</v>
      </c>
      <c r="D4069" t="s">
        <v>7512</v>
      </c>
      <c r="E4069" t="s">
        <v>7513</v>
      </c>
      <c r="F4069">
        <v>0.3</v>
      </c>
      <c r="G4069" s="2">
        <v>0</v>
      </c>
      <c r="H4069" s="4">
        <v>4.8234000000000004</v>
      </c>
      <c r="I4069" s="4">
        <v>1.1507000000000001</v>
      </c>
      <c r="J4069" s="7">
        <v>47</v>
      </c>
      <c r="K4069" s="7">
        <v>12</v>
      </c>
      <c r="L4069" s="3">
        <v>0.23860000000000001</v>
      </c>
      <c r="M4069" s="5">
        <v>1.36499069</v>
      </c>
      <c r="N4069" s="6">
        <v>1</v>
      </c>
      <c r="O4069" s="8">
        <f>IFERROR(VLOOKUP(C4069,Sheet2!$B$2:$G$588,6,FALSE),0)</f>
        <v>3972</v>
      </c>
      <c r="P4069" t="s">
        <v>22</v>
      </c>
      <c r="Q4069" s="2">
        <v>0.2673942701</v>
      </c>
      <c r="R4069" s="3">
        <v>0.267394270122783</v>
      </c>
      <c r="U4069" s="22">
        <f t="shared" si="384"/>
        <v>0.267394270122783</v>
      </c>
      <c r="V4069" s="10">
        <f t="shared" si="385"/>
        <v>12.567530695770801</v>
      </c>
      <c r="W4069" s="24">
        <f t="shared" si="386"/>
        <v>12.567530695770801</v>
      </c>
    </row>
    <row r="4070" spans="1:23" x14ac:dyDescent="0.3">
      <c r="A4070" t="s">
        <v>17</v>
      </c>
      <c r="B4070" t="s">
        <v>7432</v>
      </c>
      <c r="C4070" t="s">
        <v>7433</v>
      </c>
      <c r="D4070" t="s">
        <v>7494</v>
      </c>
      <c r="E4070" t="s">
        <v>7495</v>
      </c>
      <c r="F4070">
        <v>0.25</v>
      </c>
      <c r="G4070" s="2">
        <v>0</v>
      </c>
      <c r="H4070" s="4">
        <v>6.9757999999999996</v>
      </c>
      <c r="I4070" s="4">
        <v>1.1194</v>
      </c>
      <c r="J4070" s="7">
        <v>46</v>
      </c>
      <c r="K4070" s="7">
        <v>12</v>
      </c>
      <c r="L4070" s="3">
        <v>0.1605</v>
      </c>
      <c r="M4070" s="5">
        <v>1.38366514</v>
      </c>
      <c r="N4070" s="6">
        <v>1</v>
      </c>
      <c r="O4070" s="8">
        <f>IFERROR(VLOOKUP(C4070,Sheet2!$B$2:$G$588,6,FALSE),0)</f>
        <v>3972</v>
      </c>
      <c r="P4070" t="s">
        <v>92</v>
      </c>
      <c r="Q4070" s="2">
        <v>0.27728178260000003</v>
      </c>
      <c r="R4070" s="3">
        <v>0.25</v>
      </c>
      <c r="U4070" s="22">
        <f t="shared" si="384"/>
        <v>0.25</v>
      </c>
      <c r="V4070" s="10">
        <f t="shared" si="385"/>
        <v>11.5</v>
      </c>
      <c r="W4070" s="24">
        <f t="shared" si="386"/>
        <v>11.5</v>
      </c>
    </row>
    <row r="4071" spans="1:23" x14ac:dyDescent="0.3">
      <c r="A4071" t="s">
        <v>17</v>
      </c>
      <c r="B4071" t="s">
        <v>7432</v>
      </c>
      <c r="C4071" t="s">
        <v>7433</v>
      </c>
      <c r="D4071" t="s">
        <v>7502</v>
      </c>
      <c r="E4071" t="s">
        <v>7503</v>
      </c>
      <c r="F4071">
        <v>0.33</v>
      </c>
      <c r="G4071" s="2">
        <v>0</v>
      </c>
      <c r="H4071" s="4">
        <v>6.9433999999999996</v>
      </c>
      <c r="I4071" s="4">
        <v>1.0924</v>
      </c>
      <c r="J4071" s="7">
        <v>45</v>
      </c>
      <c r="K4071" s="7">
        <v>12</v>
      </c>
      <c r="L4071" s="3">
        <v>0.1573</v>
      </c>
      <c r="M4071" s="5">
        <v>1.3663266599999999</v>
      </c>
      <c r="N4071" s="6">
        <v>1</v>
      </c>
      <c r="O4071" s="8">
        <f>IFERROR(VLOOKUP(C4071,Sheet2!$B$2:$G$588,6,FALSE),0)</f>
        <v>3972</v>
      </c>
      <c r="P4071" t="s">
        <v>22</v>
      </c>
      <c r="Q4071" s="2">
        <v>0.26811060170000001</v>
      </c>
      <c r="R4071" s="3">
        <v>0.26811060172468199</v>
      </c>
      <c r="U4071" s="22">
        <f t="shared" si="384"/>
        <v>0.26811060172468199</v>
      </c>
      <c r="V4071" s="10">
        <f t="shared" si="385"/>
        <v>12.06497707761069</v>
      </c>
      <c r="W4071" s="24">
        <f t="shared" si="386"/>
        <v>12.06497707761069</v>
      </c>
    </row>
    <row r="4072" spans="1:23" x14ac:dyDescent="0.3">
      <c r="A4072" t="s">
        <v>17</v>
      </c>
      <c r="B4072" t="s">
        <v>7432</v>
      </c>
      <c r="C4072" t="s">
        <v>7433</v>
      </c>
      <c r="D4072" t="s">
        <v>7444</v>
      </c>
      <c r="E4072" t="s">
        <v>7445</v>
      </c>
      <c r="F4072">
        <v>0.25</v>
      </c>
      <c r="G4072" s="2">
        <v>0</v>
      </c>
      <c r="H4072" s="4">
        <v>4.7500999999999998</v>
      </c>
      <c r="I4072" s="4">
        <v>0.97940000000000005</v>
      </c>
      <c r="J4072" s="7">
        <v>41</v>
      </c>
      <c r="K4072" s="7">
        <v>10</v>
      </c>
      <c r="L4072" s="3">
        <v>0.20619999999999999</v>
      </c>
      <c r="M4072" s="5">
        <v>1.3877771299999999</v>
      </c>
      <c r="N4072" s="6">
        <v>1</v>
      </c>
      <c r="O4072" s="8">
        <f>IFERROR(VLOOKUP(C4072,Sheet2!$B$2:$G$588,6,FALSE),0)</f>
        <v>3972</v>
      </c>
      <c r="P4072" t="s">
        <v>22</v>
      </c>
      <c r="Q4072" s="2">
        <v>0.2794232022</v>
      </c>
      <c r="R4072" s="3">
        <v>0.25</v>
      </c>
      <c r="U4072" s="22">
        <f t="shared" si="384"/>
        <v>0.25</v>
      </c>
      <c r="V4072" s="10">
        <f t="shared" si="385"/>
        <v>10.25</v>
      </c>
      <c r="W4072" s="24">
        <f t="shared" si="386"/>
        <v>10.25</v>
      </c>
    </row>
    <row r="4073" spans="1:23" x14ac:dyDescent="0.3">
      <c r="A4073" t="s">
        <v>17</v>
      </c>
      <c r="B4073" t="s">
        <v>7432</v>
      </c>
      <c r="C4073" t="s">
        <v>7433</v>
      </c>
      <c r="D4073" t="s">
        <v>7496</v>
      </c>
      <c r="E4073" t="s">
        <v>7497</v>
      </c>
      <c r="F4073">
        <v>0.33</v>
      </c>
      <c r="G4073" s="2">
        <v>0</v>
      </c>
      <c r="H4073" s="4">
        <v>4.8174000000000001</v>
      </c>
      <c r="I4073" s="4">
        <v>0.88219999999999998</v>
      </c>
      <c r="J4073" s="7">
        <v>37</v>
      </c>
      <c r="K4073" s="7">
        <v>10</v>
      </c>
      <c r="L4073" s="3">
        <v>0.18310000000000001</v>
      </c>
      <c r="M4073" s="5">
        <v>1.386997</v>
      </c>
      <c r="N4073" s="6">
        <v>1</v>
      </c>
      <c r="O4073" s="8">
        <f>IFERROR(VLOOKUP(C4073,Sheet2!$B$2:$G$588,6,FALSE),0)</f>
        <v>3972</v>
      </c>
      <c r="P4073" t="s">
        <v>22</v>
      </c>
      <c r="Q4073" s="2">
        <v>0.27901790929999998</v>
      </c>
      <c r="R4073" s="3">
        <v>0.27901790926284797</v>
      </c>
      <c r="U4073" s="22">
        <f t="shared" si="384"/>
        <v>0.27901790926284797</v>
      </c>
      <c r="V4073" s="10">
        <f t="shared" si="385"/>
        <v>10.323662642725376</v>
      </c>
      <c r="W4073" s="24">
        <f t="shared" si="386"/>
        <v>10.323662642725376</v>
      </c>
    </row>
    <row r="4074" spans="1:23" x14ac:dyDescent="0.3">
      <c r="A4074" t="s">
        <v>17</v>
      </c>
      <c r="B4074" t="s">
        <v>7432</v>
      </c>
      <c r="C4074" t="s">
        <v>7433</v>
      </c>
      <c r="D4074" t="s">
        <v>7458</v>
      </c>
      <c r="E4074" t="s">
        <v>7459</v>
      </c>
      <c r="F4074">
        <v>0.4</v>
      </c>
      <c r="G4074" s="2">
        <v>0</v>
      </c>
      <c r="H4074" s="4">
        <v>2.1429</v>
      </c>
      <c r="I4074" s="4">
        <v>0.82189999999999996</v>
      </c>
      <c r="J4074" s="7">
        <v>34</v>
      </c>
      <c r="K4074" s="7">
        <v>9</v>
      </c>
      <c r="L4074" s="3">
        <v>0.3836</v>
      </c>
      <c r="M4074" s="5">
        <v>1.37850004</v>
      </c>
      <c r="N4074" s="6">
        <v>1</v>
      </c>
      <c r="O4074" s="8">
        <f>IFERROR(VLOOKUP(C4074,Sheet2!$B$2:$G$588,6,FALSE),0)</f>
        <v>3972</v>
      </c>
      <c r="P4074" t="s">
        <v>487</v>
      </c>
      <c r="Q4074" s="2">
        <v>0.27457383499999999</v>
      </c>
      <c r="R4074" s="3">
        <v>0.27457383498083499</v>
      </c>
      <c r="U4074" s="22">
        <f t="shared" si="384"/>
        <v>0.27457383498083499</v>
      </c>
      <c r="V4074" s="10">
        <f t="shared" si="385"/>
        <v>9.3355103893483893</v>
      </c>
      <c r="W4074" s="24">
        <f t="shared" si="386"/>
        <v>9.3355103893483893</v>
      </c>
    </row>
    <row r="4075" spans="1:23" x14ac:dyDescent="0.3">
      <c r="A4075" t="s">
        <v>17</v>
      </c>
      <c r="B4075" t="s">
        <v>7432</v>
      </c>
      <c r="C4075" t="s">
        <v>7433</v>
      </c>
      <c r="D4075" t="s">
        <v>7464</v>
      </c>
      <c r="E4075" t="s">
        <v>7465</v>
      </c>
      <c r="F4075">
        <v>0.25</v>
      </c>
      <c r="G4075" s="2">
        <v>0</v>
      </c>
      <c r="H4075" s="4">
        <v>7.0705999999999998</v>
      </c>
      <c r="I4075" s="4">
        <v>0.80249999999999999</v>
      </c>
      <c r="J4075" s="7">
        <v>33</v>
      </c>
      <c r="K4075" s="7">
        <v>8</v>
      </c>
      <c r="L4075" s="3">
        <v>0.1135</v>
      </c>
      <c r="M4075" s="5">
        <v>1.38376502</v>
      </c>
      <c r="N4075" s="6">
        <v>1</v>
      </c>
      <c r="O4075" s="8">
        <f>IFERROR(VLOOKUP(C4075,Sheet2!$B$2:$G$588,6,FALSE),0)</f>
        <v>3972</v>
      </c>
      <c r="P4075" t="s">
        <v>92</v>
      </c>
      <c r="Q4075" s="2">
        <v>0.27733395080000001</v>
      </c>
      <c r="R4075" s="3">
        <v>0.249999999999999</v>
      </c>
      <c r="U4075" s="22">
        <f t="shared" si="384"/>
        <v>0.249999999999999</v>
      </c>
      <c r="V4075" s="10">
        <f t="shared" si="385"/>
        <v>8.2499999999999662</v>
      </c>
      <c r="W4075" s="24">
        <f t="shared" si="386"/>
        <v>8.2499999999999662</v>
      </c>
    </row>
    <row r="4076" spans="1:23" x14ac:dyDescent="0.3">
      <c r="A4076" t="s">
        <v>17</v>
      </c>
      <c r="B4076" t="s">
        <v>7432</v>
      </c>
      <c r="C4076" t="s">
        <v>7433</v>
      </c>
      <c r="D4076" t="s">
        <v>7440</v>
      </c>
      <c r="E4076" t="s">
        <v>7441</v>
      </c>
      <c r="F4076">
        <v>0.33</v>
      </c>
      <c r="G4076" s="2">
        <v>0</v>
      </c>
      <c r="H4076" s="4">
        <v>2.1391</v>
      </c>
      <c r="I4076" s="4">
        <v>0.65010000000000001</v>
      </c>
      <c r="J4076" s="7">
        <v>28</v>
      </c>
      <c r="K4076" s="7">
        <v>8</v>
      </c>
      <c r="L4076" s="3">
        <v>0.3039</v>
      </c>
      <c r="M4076" s="5">
        <v>1.4118325599999999</v>
      </c>
      <c r="N4076" s="6">
        <v>1</v>
      </c>
      <c r="O4076" s="8">
        <f>IFERROR(VLOOKUP(C4076,Sheet2!$B$2:$G$588,6,FALSE),0)</f>
        <v>3972</v>
      </c>
      <c r="P4076" t="s">
        <v>22</v>
      </c>
      <c r="Q4076" s="2">
        <v>0.29170071199999997</v>
      </c>
      <c r="R4076" s="3">
        <v>0.291700712034551</v>
      </c>
      <c r="U4076" s="22">
        <f t="shared" si="384"/>
        <v>0.291700712034551</v>
      </c>
      <c r="V4076" s="10">
        <f t="shared" si="385"/>
        <v>8.1676199369674283</v>
      </c>
      <c r="W4076" s="24">
        <f t="shared" si="386"/>
        <v>8.1676199369674283</v>
      </c>
    </row>
    <row r="4077" spans="1:23" x14ac:dyDescent="0.3">
      <c r="A4077" t="s">
        <v>17</v>
      </c>
      <c r="B4077" t="s">
        <v>7432</v>
      </c>
      <c r="C4077" t="s">
        <v>7433</v>
      </c>
      <c r="D4077" t="s">
        <v>7482</v>
      </c>
      <c r="E4077" t="s">
        <v>7483</v>
      </c>
      <c r="F4077">
        <v>0.3</v>
      </c>
      <c r="G4077" s="2">
        <v>0</v>
      </c>
      <c r="H4077" s="4">
        <v>2.1269</v>
      </c>
      <c r="I4077" s="4">
        <v>0.66190000000000004</v>
      </c>
      <c r="J4077" s="7">
        <v>28</v>
      </c>
      <c r="K4077" s="7">
        <v>8</v>
      </c>
      <c r="L4077" s="3">
        <v>0.31119999999999998</v>
      </c>
      <c r="M4077" s="5">
        <v>1.39767994</v>
      </c>
      <c r="N4077" s="6">
        <v>1</v>
      </c>
      <c r="O4077" s="8">
        <f>IFERROR(VLOOKUP(C4077,Sheet2!$B$2:$G$588,6,FALSE),0)</f>
        <v>3972</v>
      </c>
      <c r="P4077" t="s">
        <v>487</v>
      </c>
      <c r="Q4077" s="2">
        <v>0.2845286165</v>
      </c>
      <c r="R4077" s="3">
        <v>0.28452861653914702</v>
      </c>
      <c r="U4077" s="22">
        <f t="shared" si="384"/>
        <v>0.28452861653914702</v>
      </c>
      <c r="V4077" s="10">
        <f t="shared" si="385"/>
        <v>7.9668012630961167</v>
      </c>
      <c r="W4077" s="24">
        <f t="shared" si="386"/>
        <v>7.9668012630961167</v>
      </c>
    </row>
    <row r="4078" spans="1:23" x14ac:dyDescent="0.3">
      <c r="A4078" t="s">
        <v>17</v>
      </c>
      <c r="B4078" t="s">
        <v>7432</v>
      </c>
      <c r="C4078" t="s">
        <v>7433</v>
      </c>
      <c r="D4078" s="1" t="s">
        <v>7484</v>
      </c>
      <c r="E4078" t="s">
        <v>7485</v>
      </c>
      <c r="F4078">
        <v>0.25</v>
      </c>
      <c r="G4078" s="2">
        <v>0</v>
      </c>
      <c r="H4078" s="4">
        <v>2.1395</v>
      </c>
      <c r="I4078" s="4">
        <v>0.65059999999999996</v>
      </c>
      <c r="J4078" s="7">
        <v>27</v>
      </c>
      <c r="K4078" s="7">
        <v>7</v>
      </c>
      <c r="L4078" s="3">
        <v>0.30409999999999998</v>
      </c>
      <c r="M4078" s="5">
        <v>1.37410254</v>
      </c>
      <c r="N4078" s="6">
        <v>1</v>
      </c>
      <c r="O4078" s="8">
        <f>IFERROR(VLOOKUP(C4078,Sheet2!$B$2:$G$588,6,FALSE),0)</f>
        <v>3972</v>
      </c>
      <c r="P4078" t="s">
        <v>22</v>
      </c>
      <c r="Q4078" s="2">
        <v>0.27225227099999999</v>
      </c>
      <c r="R4078" s="3">
        <v>0.25</v>
      </c>
      <c r="U4078" s="22">
        <f t="shared" si="384"/>
        <v>0.25</v>
      </c>
      <c r="V4078" s="10">
        <f t="shared" si="385"/>
        <v>6.75</v>
      </c>
      <c r="W4078" s="24">
        <f t="shared" si="386"/>
        <v>6.75</v>
      </c>
    </row>
    <row r="4079" spans="1:23" x14ac:dyDescent="0.3">
      <c r="A4079" t="s">
        <v>17</v>
      </c>
      <c r="B4079" t="s">
        <v>7432</v>
      </c>
      <c r="C4079" t="s">
        <v>7433</v>
      </c>
      <c r="D4079" t="s">
        <v>7454</v>
      </c>
      <c r="E4079" t="s">
        <v>7455</v>
      </c>
      <c r="F4079">
        <v>0.25</v>
      </c>
      <c r="G4079" s="2">
        <v>0</v>
      </c>
      <c r="H4079" s="4">
        <v>4.8193999999999999</v>
      </c>
      <c r="I4079" s="4">
        <v>0.59770000000000001</v>
      </c>
      <c r="J4079" s="7">
        <v>25</v>
      </c>
      <c r="K4079" s="7">
        <v>6</v>
      </c>
      <c r="L4079" s="3">
        <v>0.124</v>
      </c>
      <c r="M4079" s="5">
        <v>1.4195984699999999</v>
      </c>
      <c r="N4079" s="6">
        <v>1</v>
      </c>
      <c r="O4079" s="8">
        <f>IFERROR(VLOOKUP(C4079,Sheet2!$B$2:$G$588,6,FALSE),0)</f>
        <v>3972</v>
      </c>
      <c r="P4079" t="s">
        <v>22</v>
      </c>
      <c r="Q4079" s="2">
        <v>0.29557545959999998</v>
      </c>
      <c r="R4079" s="3">
        <v>0.25</v>
      </c>
      <c r="U4079" s="22">
        <f t="shared" si="384"/>
        <v>0.25</v>
      </c>
      <c r="V4079" s="10">
        <f t="shared" si="385"/>
        <v>6.25</v>
      </c>
      <c r="W4079" s="24">
        <f t="shared" si="386"/>
        <v>6.25</v>
      </c>
    </row>
    <row r="4080" spans="1:23" x14ac:dyDescent="0.3">
      <c r="A4080" t="s">
        <v>17</v>
      </c>
      <c r="B4080" t="s">
        <v>7432</v>
      </c>
      <c r="C4080" t="s">
        <v>7433</v>
      </c>
      <c r="D4080" t="s">
        <v>7488</v>
      </c>
      <c r="E4080" t="s">
        <v>7489</v>
      </c>
      <c r="F4080">
        <v>0.22</v>
      </c>
      <c r="G4080" s="2">
        <v>0</v>
      </c>
      <c r="H4080" s="4">
        <v>2.6417000000000002</v>
      </c>
      <c r="I4080" s="4">
        <v>0.51129999999999998</v>
      </c>
      <c r="J4080" s="7">
        <v>22</v>
      </c>
      <c r="K4080" s="7">
        <v>5</v>
      </c>
      <c r="L4080" s="3">
        <v>0.19350000000000001</v>
      </c>
      <c r="M4080" s="5">
        <v>1.43487008</v>
      </c>
      <c r="N4080" s="6">
        <v>1</v>
      </c>
      <c r="O4080" s="8">
        <f>IFERROR(VLOOKUP(C4080,Sheet2!$B$2:$G$588,6,FALSE),0)</f>
        <v>3972</v>
      </c>
      <c r="P4080" t="s">
        <v>92</v>
      </c>
      <c r="Q4080" s="2">
        <v>0.3030727889</v>
      </c>
      <c r="R4080" s="3">
        <v>0.22</v>
      </c>
      <c r="U4080" s="22">
        <f t="shared" si="384"/>
        <v>0.22</v>
      </c>
      <c r="V4080" s="10">
        <f t="shared" si="385"/>
        <v>4.84</v>
      </c>
      <c r="W4080" s="24">
        <f t="shared" si="386"/>
        <v>4.84</v>
      </c>
    </row>
    <row r="4081" spans="1:23" x14ac:dyDescent="0.3">
      <c r="A4081" t="s">
        <v>17</v>
      </c>
      <c r="B4081" t="s">
        <v>7432</v>
      </c>
      <c r="C4081" t="s">
        <v>7433</v>
      </c>
      <c r="D4081" t="s">
        <v>7492</v>
      </c>
      <c r="E4081" t="s">
        <v>7493</v>
      </c>
      <c r="F4081">
        <v>0.1</v>
      </c>
      <c r="G4081" s="2">
        <v>0</v>
      </c>
      <c r="H4081" s="4">
        <v>2.6345999999999998</v>
      </c>
      <c r="I4081" s="4">
        <v>0.45329999999999998</v>
      </c>
      <c r="J4081" s="7">
        <v>20</v>
      </c>
      <c r="K4081" s="7">
        <v>2</v>
      </c>
      <c r="L4081" s="3">
        <v>0.1721</v>
      </c>
      <c r="M4081" s="5">
        <v>1.44557201</v>
      </c>
      <c r="N4081" s="6">
        <v>1</v>
      </c>
      <c r="O4081" s="8">
        <f>IFERROR(VLOOKUP(C4081,Sheet2!$B$2:$G$588,6,FALSE),0)</f>
        <v>3972</v>
      </c>
      <c r="P4081" t="s">
        <v>95</v>
      </c>
      <c r="Q4081" s="2">
        <v>0.30823231880000002</v>
      </c>
      <c r="R4081" s="3">
        <v>0.1</v>
      </c>
      <c r="U4081" s="22">
        <f t="shared" si="384"/>
        <v>0.1</v>
      </c>
      <c r="V4081" s="10">
        <f t="shared" si="385"/>
        <v>2</v>
      </c>
      <c r="W4081" s="24">
        <f t="shared" si="386"/>
        <v>2</v>
      </c>
    </row>
    <row r="4082" spans="1:23" x14ac:dyDescent="0.3">
      <c r="A4082" t="s">
        <v>17</v>
      </c>
      <c r="B4082" t="s">
        <v>7432</v>
      </c>
      <c r="C4082" t="s">
        <v>7433</v>
      </c>
      <c r="D4082" t="s">
        <v>7476</v>
      </c>
      <c r="E4082" t="s">
        <v>7477</v>
      </c>
      <c r="F4082">
        <v>0.25</v>
      </c>
      <c r="G4082" s="2">
        <v>0</v>
      </c>
      <c r="H4082" s="4">
        <v>1.1831</v>
      </c>
      <c r="I4082" s="4">
        <v>0.48670000000000002</v>
      </c>
      <c r="J4082" s="7">
        <v>19</v>
      </c>
      <c r="K4082" s="7">
        <v>5</v>
      </c>
      <c r="L4082" s="3">
        <v>0.41139999999999999</v>
      </c>
      <c r="M4082" s="5">
        <v>1.3310830600000001</v>
      </c>
      <c r="N4082" s="6">
        <v>1</v>
      </c>
      <c r="O4082" s="8">
        <f>IFERROR(VLOOKUP(C4082,Sheet2!$B$2:$G$588,6,FALSE),0)</f>
        <v>3972</v>
      </c>
      <c r="P4082" t="s">
        <v>92</v>
      </c>
      <c r="Q4082" s="2">
        <v>0.2487320838</v>
      </c>
      <c r="R4082" s="3">
        <v>0.24873208379272299</v>
      </c>
      <c r="U4082" s="22">
        <f t="shared" si="384"/>
        <v>0.24873208379272299</v>
      </c>
      <c r="V4082" s="10">
        <f t="shared" si="385"/>
        <v>4.7259095920617371</v>
      </c>
      <c r="W4082" s="24">
        <f t="shared" si="386"/>
        <v>4.7259095920617371</v>
      </c>
    </row>
    <row r="4083" spans="1:23" x14ac:dyDescent="0.3">
      <c r="A4083" t="s">
        <v>17</v>
      </c>
      <c r="B4083" t="s">
        <v>7432</v>
      </c>
      <c r="C4083" t="s">
        <v>7433</v>
      </c>
      <c r="D4083" t="s">
        <v>7434</v>
      </c>
      <c r="E4083" t="s">
        <v>7435</v>
      </c>
      <c r="F4083">
        <v>0.25</v>
      </c>
      <c r="G4083" s="2">
        <v>0</v>
      </c>
      <c r="H4083" s="4">
        <v>2.5924</v>
      </c>
      <c r="I4083" s="4">
        <v>0.42259999999999998</v>
      </c>
      <c r="J4083" s="7">
        <v>18</v>
      </c>
      <c r="K4083" s="7">
        <v>4</v>
      </c>
      <c r="L4083" s="3">
        <v>0.16300000000000001</v>
      </c>
      <c r="M4083" s="5">
        <v>1.4025350700000001</v>
      </c>
      <c r="N4083" s="6">
        <v>1</v>
      </c>
      <c r="O4083" s="8">
        <f>IFERROR(VLOOKUP(C4083,Sheet2!$B$2:$G$588,6,FALSE),0)</f>
        <v>3972</v>
      </c>
      <c r="P4083" t="s">
        <v>22</v>
      </c>
      <c r="Q4083" s="2">
        <v>0.28700535020000001</v>
      </c>
      <c r="R4083" s="3">
        <v>0.249999999999999</v>
      </c>
      <c r="U4083" s="22">
        <f t="shared" si="384"/>
        <v>0.249999999999999</v>
      </c>
      <c r="V4083" s="10">
        <f t="shared" si="385"/>
        <v>4.4999999999999822</v>
      </c>
      <c r="W4083" s="24">
        <f t="shared" si="386"/>
        <v>4.4999999999999822</v>
      </c>
    </row>
    <row r="4084" spans="1:23" x14ac:dyDescent="0.3">
      <c r="A4084" t="s">
        <v>17</v>
      </c>
      <c r="B4084" t="s">
        <v>7432</v>
      </c>
      <c r="C4084" t="s">
        <v>7433</v>
      </c>
      <c r="D4084" t="s">
        <v>7446</v>
      </c>
      <c r="E4084" t="s">
        <v>7447</v>
      </c>
      <c r="F4084">
        <v>0.25</v>
      </c>
      <c r="G4084" s="2">
        <v>0</v>
      </c>
      <c r="H4084" s="4">
        <v>1.0849</v>
      </c>
      <c r="I4084" s="4">
        <v>0.32990000000000003</v>
      </c>
      <c r="J4084" s="7">
        <v>14</v>
      </c>
      <c r="K4084" s="7">
        <v>3</v>
      </c>
      <c r="L4084" s="3">
        <v>0.30409999999999998</v>
      </c>
      <c r="M4084" s="5">
        <v>1.4003030999999999</v>
      </c>
      <c r="N4084" s="6">
        <v>1</v>
      </c>
      <c r="O4084" s="8">
        <f>IFERROR(VLOOKUP(C4084,Sheet2!$B$2:$G$588,6,FALSE),0)</f>
        <v>3972</v>
      </c>
      <c r="P4084" t="s">
        <v>92</v>
      </c>
      <c r="Q4084" s="2">
        <v>0.28586889300000001</v>
      </c>
      <c r="R4084" s="3">
        <v>0.25</v>
      </c>
      <c r="U4084" s="22">
        <f t="shared" si="384"/>
        <v>0.25</v>
      </c>
      <c r="V4084" s="10">
        <f t="shared" si="385"/>
        <v>3.5</v>
      </c>
      <c r="W4084" s="24">
        <f t="shared" si="386"/>
        <v>3.5</v>
      </c>
    </row>
    <row r="4085" spans="1:23" x14ac:dyDescent="0.3">
      <c r="A4085" t="s">
        <v>17</v>
      </c>
      <c r="B4085" t="s">
        <v>7432</v>
      </c>
      <c r="C4085" t="s">
        <v>7433</v>
      </c>
      <c r="D4085" t="s">
        <v>7448</v>
      </c>
      <c r="E4085" t="s">
        <v>7449</v>
      </c>
      <c r="F4085">
        <v>0.25</v>
      </c>
      <c r="G4085" s="2">
        <v>0</v>
      </c>
      <c r="H4085" s="4">
        <v>1.0833999999999999</v>
      </c>
      <c r="I4085" s="4">
        <v>0.3448</v>
      </c>
      <c r="J4085" s="7">
        <v>14</v>
      </c>
      <c r="K4085" s="7">
        <v>3</v>
      </c>
      <c r="L4085" s="3">
        <v>0.31830000000000003</v>
      </c>
      <c r="M4085" s="5">
        <v>1.354133</v>
      </c>
      <c r="N4085" s="6">
        <v>1</v>
      </c>
      <c r="O4085" s="8">
        <f>IFERROR(VLOOKUP(C4085,Sheet2!$B$2:$G$588,6,FALSE),0)</f>
        <v>3972</v>
      </c>
      <c r="P4085" t="s">
        <v>92</v>
      </c>
      <c r="Q4085" s="2">
        <v>0.26152010279999999</v>
      </c>
      <c r="R4085" s="3">
        <v>0.25</v>
      </c>
      <c r="U4085" s="22">
        <f t="shared" si="384"/>
        <v>0.25</v>
      </c>
      <c r="V4085" s="10">
        <f t="shared" si="385"/>
        <v>3.5</v>
      </c>
      <c r="W4085" s="24">
        <f t="shared" si="386"/>
        <v>3.5</v>
      </c>
    </row>
    <row r="4086" spans="1:23" x14ac:dyDescent="0.3">
      <c r="A4086" t="s">
        <v>17</v>
      </c>
      <c r="B4086" t="s">
        <v>7432</v>
      </c>
      <c r="C4086" t="s">
        <v>7433</v>
      </c>
      <c r="D4086" t="s">
        <v>7460</v>
      </c>
      <c r="E4086" t="s">
        <v>7461</v>
      </c>
      <c r="F4086">
        <v>0.33</v>
      </c>
      <c r="G4086" s="2">
        <v>0</v>
      </c>
      <c r="H4086" s="4">
        <v>1.5641</v>
      </c>
      <c r="I4086" s="4">
        <v>0.33739999999999998</v>
      </c>
      <c r="J4086" s="7">
        <v>14</v>
      </c>
      <c r="K4086" s="7">
        <v>4</v>
      </c>
      <c r="L4086" s="3">
        <v>0.2157</v>
      </c>
      <c r="M4086" s="5">
        <v>1.3399661300000001</v>
      </c>
      <c r="N4086" s="6">
        <v>1</v>
      </c>
      <c r="O4086" s="8">
        <f>IFERROR(VLOOKUP(C4086,Sheet2!$B$2:$G$588,6,FALSE),0)</f>
        <v>3972</v>
      </c>
      <c r="P4086" t="s">
        <v>92</v>
      </c>
      <c r="Q4086" s="2">
        <v>0.25371248029999999</v>
      </c>
      <c r="R4086" s="3">
        <v>0.25371248025276399</v>
      </c>
      <c r="U4086" s="22">
        <f t="shared" si="384"/>
        <v>0.25371248025276399</v>
      </c>
      <c r="V4086" s="10">
        <f t="shared" si="385"/>
        <v>3.551974723538696</v>
      </c>
      <c r="W4086" s="24">
        <f t="shared" si="386"/>
        <v>3.551974723538696</v>
      </c>
    </row>
    <row r="4087" spans="1:23" x14ac:dyDescent="0.3">
      <c r="A4087" t="s">
        <v>17</v>
      </c>
      <c r="B4087" t="s">
        <v>7432</v>
      </c>
      <c r="C4087" t="s">
        <v>7433</v>
      </c>
      <c r="D4087" t="s">
        <v>7486</v>
      </c>
      <c r="E4087" t="s">
        <v>7487</v>
      </c>
      <c r="F4087">
        <v>0.25</v>
      </c>
      <c r="G4087" s="2">
        <v>0</v>
      </c>
      <c r="H4087" s="4">
        <v>1.0801000000000001</v>
      </c>
      <c r="I4087" s="4">
        <v>0.33019999999999999</v>
      </c>
      <c r="J4087" s="7">
        <v>14</v>
      </c>
      <c r="K4087" s="7">
        <v>3</v>
      </c>
      <c r="L4087" s="3">
        <v>0.30570000000000003</v>
      </c>
      <c r="M4087" s="5">
        <v>1.40834956</v>
      </c>
      <c r="N4087" s="6">
        <v>1</v>
      </c>
      <c r="O4087" s="8">
        <f>IFERROR(VLOOKUP(C4087,Sheet2!$B$2:$G$588,6,FALSE),0)</f>
        <v>3972</v>
      </c>
      <c r="P4087" t="s">
        <v>92</v>
      </c>
      <c r="Q4087" s="2">
        <v>0.28994900779999999</v>
      </c>
      <c r="R4087" s="3">
        <v>0.249999999999999</v>
      </c>
      <c r="U4087" s="22">
        <f t="shared" si="384"/>
        <v>0.249999999999999</v>
      </c>
      <c r="V4087" s="10">
        <f t="shared" si="385"/>
        <v>3.4999999999999858</v>
      </c>
      <c r="W4087" s="24">
        <f t="shared" si="386"/>
        <v>3.4999999999999858</v>
      </c>
    </row>
    <row r="4088" spans="1:23" x14ac:dyDescent="0.3">
      <c r="A4088" t="s">
        <v>17</v>
      </c>
      <c r="B4088" t="s">
        <v>7432</v>
      </c>
      <c r="C4088" t="s">
        <v>7433</v>
      </c>
      <c r="D4088" t="s">
        <v>7514</v>
      </c>
      <c r="E4088" t="s">
        <v>7515</v>
      </c>
      <c r="F4088">
        <v>0.17</v>
      </c>
      <c r="G4088" s="2">
        <v>0</v>
      </c>
      <c r="H4088" s="4">
        <v>2.6402000000000001</v>
      </c>
      <c r="I4088" s="4">
        <v>0.30549999999999999</v>
      </c>
      <c r="J4088" s="7">
        <v>14</v>
      </c>
      <c r="K4088" s="7">
        <v>2</v>
      </c>
      <c r="L4088" s="3">
        <v>0.1157</v>
      </c>
      <c r="M4088" s="5">
        <v>1.47963526</v>
      </c>
      <c r="N4088" s="6">
        <v>1</v>
      </c>
      <c r="O4088" s="8">
        <f>IFERROR(VLOOKUP(C4088,Sheet2!$B$2:$G$588,6,FALSE),0)</f>
        <v>3972</v>
      </c>
      <c r="P4088" t="s">
        <v>92</v>
      </c>
      <c r="Q4088" s="2">
        <v>0.32415776499999999</v>
      </c>
      <c r="R4088" s="3">
        <v>0.17</v>
      </c>
      <c r="U4088" s="22">
        <f t="shared" si="384"/>
        <v>0.17</v>
      </c>
      <c r="V4088" s="10">
        <f t="shared" si="385"/>
        <v>2.3800000000000003</v>
      </c>
      <c r="W4088" s="24">
        <f t="shared" si="386"/>
        <v>2.3800000000000003</v>
      </c>
    </row>
    <row r="4089" spans="1:23" x14ac:dyDescent="0.3">
      <c r="A4089" t="s">
        <v>17</v>
      </c>
      <c r="B4089" t="s">
        <v>7432</v>
      </c>
      <c r="C4089" t="s">
        <v>7433</v>
      </c>
      <c r="D4089" t="s">
        <v>7516</v>
      </c>
      <c r="E4089" t="s">
        <v>7517</v>
      </c>
      <c r="F4089">
        <v>0.15</v>
      </c>
      <c r="G4089" s="2">
        <v>0</v>
      </c>
      <c r="H4089" s="4">
        <v>0.95409999999999995</v>
      </c>
      <c r="I4089" s="4">
        <v>0.35630000000000001</v>
      </c>
      <c r="J4089" s="7">
        <v>14</v>
      </c>
      <c r="K4089" s="7">
        <v>2</v>
      </c>
      <c r="L4089" s="3">
        <v>0.37340000000000001</v>
      </c>
      <c r="M4089" s="5">
        <v>1.2850842</v>
      </c>
      <c r="N4089" s="6">
        <v>1</v>
      </c>
      <c r="O4089" s="8">
        <f>IFERROR(VLOOKUP(C4089,Sheet2!$B$2:$G$588,6,FALSE),0)</f>
        <v>3972</v>
      </c>
      <c r="P4089" t="s">
        <v>92</v>
      </c>
      <c r="Q4089" s="2">
        <v>0.22184087359999999</v>
      </c>
      <c r="R4089" s="3">
        <v>0.15</v>
      </c>
      <c r="U4089" s="22">
        <f t="shared" si="384"/>
        <v>0.15</v>
      </c>
      <c r="V4089" s="10">
        <f t="shared" si="385"/>
        <v>2.1</v>
      </c>
      <c r="W4089" s="24">
        <f t="shared" si="386"/>
        <v>2.1</v>
      </c>
    </row>
    <row r="4090" spans="1:23" x14ac:dyDescent="0.3">
      <c r="A4090" t="s">
        <v>17</v>
      </c>
      <c r="B4090" t="s">
        <v>7432</v>
      </c>
      <c r="C4090" t="s">
        <v>7433</v>
      </c>
      <c r="D4090" t="s">
        <v>7452</v>
      </c>
      <c r="E4090" t="s">
        <v>7453</v>
      </c>
      <c r="F4090">
        <v>0.33</v>
      </c>
      <c r="G4090" s="2">
        <v>0</v>
      </c>
      <c r="H4090" s="4">
        <v>1.5608</v>
      </c>
      <c r="I4090" s="4">
        <v>0.30759999999999998</v>
      </c>
      <c r="J4090" s="7">
        <v>13</v>
      </c>
      <c r="K4090" s="7">
        <v>4</v>
      </c>
      <c r="L4090" s="3">
        <v>0.1971</v>
      </c>
      <c r="M4090" s="5">
        <v>1.37947051</v>
      </c>
      <c r="N4090" s="6">
        <v>1</v>
      </c>
      <c r="O4090" s="8">
        <f>IFERROR(VLOOKUP(C4090,Sheet2!$B$2:$G$588,6,FALSE),0)</f>
        <v>3972</v>
      </c>
      <c r="P4090" t="s">
        <v>92</v>
      </c>
      <c r="Q4090" s="2">
        <v>0.27508417509999999</v>
      </c>
      <c r="R4090" s="3">
        <v>0.27508417508417499</v>
      </c>
      <c r="U4090" s="22">
        <f t="shared" si="384"/>
        <v>0.27508417508417499</v>
      </c>
      <c r="V4090" s="10">
        <f t="shared" si="385"/>
        <v>3.5760942760942749</v>
      </c>
      <c r="W4090" s="24">
        <f t="shared" si="386"/>
        <v>3.5760942760942749</v>
      </c>
    </row>
    <row r="4091" spans="1:23" x14ac:dyDescent="0.3">
      <c r="A4091" t="s">
        <v>17</v>
      </c>
      <c r="B4091" t="s">
        <v>7432</v>
      </c>
      <c r="C4091" t="s">
        <v>7433</v>
      </c>
      <c r="D4091" t="s">
        <v>7490</v>
      </c>
      <c r="E4091" t="s">
        <v>7491</v>
      </c>
      <c r="F4091">
        <v>0.25</v>
      </c>
      <c r="G4091" s="2">
        <v>0</v>
      </c>
      <c r="H4091" s="4">
        <v>0.9294</v>
      </c>
      <c r="I4091" s="4">
        <v>0.33160000000000001</v>
      </c>
      <c r="J4091" s="7">
        <v>13</v>
      </c>
      <c r="K4091" s="7">
        <v>3</v>
      </c>
      <c r="L4091" s="3">
        <v>0.3569</v>
      </c>
      <c r="M4091" s="5">
        <v>1.28149903</v>
      </c>
      <c r="N4091" s="6">
        <v>1</v>
      </c>
      <c r="O4091" s="8">
        <f>IFERROR(VLOOKUP(C4091,Sheet2!$B$2:$G$588,6,FALSE),0)</f>
        <v>3972</v>
      </c>
      <c r="P4091" t="s">
        <v>92</v>
      </c>
      <c r="Q4091" s="2">
        <v>0.2196638655</v>
      </c>
      <c r="R4091" s="3">
        <v>0.219663865546218</v>
      </c>
      <c r="U4091" s="22">
        <f t="shared" si="384"/>
        <v>0.219663865546218</v>
      </c>
      <c r="V4091" s="10">
        <f t="shared" si="385"/>
        <v>2.8556302521008341</v>
      </c>
      <c r="W4091" s="24">
        <f t="shared" si="386"/>
        <v>2.8556302521008341</v>
      </c>
    </row>
    <row r="4092" spans="1:23" x14ac:dyDescent="0.3">
      <c r="A4092" t="s">
        <v>17</v>
      </c>
      <c r="B4092" t="s">
        <v>7432</v>
      </c>
      <c r="C4092" t="s">
        <v>7433</v>
      </c>
      <c r="D4092" t="s">
        <v>7504</v>
      </c>
      <c r="E4092" t="s">
        <v>7505</v>
      </c>
      <c r="F4092">
        <v>0.25</v>
      </c>
      <c r="G4092" s="2">
        <v>0</v>
      </c>
      <c r="H4092" s="4">
        <v>1.0959000000000001</v>
      </c>
      <c r="I4092" s="4">
        <v>0.2828</v>
      </c>
      <c r="J4092" s="7">
        <v>12</v>
      </c>
      <c r="K4092" s="7">
        <v>3</v>
      </c>
      <c r="L4092" s="3">
        <v>0.25800000000000001</v>
      </c>
      <c r="M4092" s="5">
        <v>1.39873705</v>
      </c>
      <c r="N4092" s="6">
        <v>1</v>
      </c>
      <c r="O4092" s="8">
        <f>IFERROR(VLOOKUP(C4092,Sheet2!$B$2:$G$588,6,FALSE),0)</f>
        <v>3972</v>
      </c>
      <c r="P4092" t="s">
        <v>92</v>
      </c>
      <c r="Q4092" s="2">
        <v>0.28506934410000001</v>
      </c>
      <c r="R4092" s="3">
        <v>0.25</v>
      </c>
      <c r="U4092" s="22">
        <f t="shared" si="384"/>
        <v>0.25</v>
      </c>
      <c r="V4092" s="10">
        <f t="shared" si="385"/>
        <v>3</v>
      </c>
      <c r="W4092" s="24">
        <f t="shared" si="386"/>
        <v>3</v>
      </c>
    </row>
    <row r="4093" spans="1:23" x14ac:dyDescent="0.3">
      <c r="A4093" t="s">
        <v>17</v>
      </c>
      <c r="B4093" t="s">
        <v>7432</v>
      </c>
      <c r="C4093" t="s">
        <v>7433</v>
      </c>
      <c r="D4093" t="s">
        <v>7438</v>
      </c>
      <c r="E4093" t="s">
        <v>7439</v>
      </c>
      <c r="F4093">
        <v>0.15</v>
      </c>
      <c r="G4093" s="2">
        <v>0</v>
      </c>
      <c r="H4093" s="4">
        <v>0.97409999999999997</v>
      </c>
      <c r="I4093" s="4">
        <v>0.28360000000000002</v>
      </c>
      <c r="J4093" s="7">
        <v>11</v>
      </c>
      <c r="K4093" s="7">
        <v>2</v>
      </c>
      <c r="L4093" s="3">
        <v>0.29110000000000003</v>
      </c>
      <c r="M4093" s="5">
        <v>1.29471033</v>
      </c>
      <c r="N4093" s="6">
        <v>1</v>
      </c>
      <c r="O4093" s="8">
        <f>IFERROR(VLOOKUP(C4093,Sheet2!$B$2:$G$588,6,FALSE),0)</f>
        <v>3972</v>
      </c>
      <c r="P4093" t="s">
        <v>92</v>
      </c>
      <c r="Q4093" s="2">
        <v>0.22762645910000001</v>
      </c>
      <c r="R4093" s="3">
        <v>0.15</v>
      </c>
      <c r="U4093" s="22">
        <f t="shared" si="384"/>
        <v>0.15</v>
      </c>
      <c r="V4093" s="10">
        <f t="shared" si="385"/>
        <v>1.65</v>
      </c>
      <c r="W4093" s="24">
        <f t="shared" si="386"/>
        <v>1.65</v>
      </c>
    </row>
    <row r="4094" spans="1:23" x14ac:dyDescent="0.3">
      <c r="A4094" t="s">
        <v>17</v>
      </c>
      <c r="B4094" t="s">
        <v>7432</v>
      </c>
      <c r="C4094" t="s">
        <v>7433</v>
      </c>
      <c r="D4094" t="s">
        <v>7500</v>
      </c>
      <c r="E4094" t="s">
        <v>7501</v>
      </c>
      <c r="F4094">
        <v>0.25</v>
      </c>
      <c r="G4094" s="2">
        <v>0</v>
      </c>
      <c r="H4094" s="4">
        <v>1.5631999999999999</v>
      </c>
      <c r="I4094" s="4">
        <v>0.2727</v>
      </c>
      <c r="J4094" s="7">
        <v>11</v>
      </c>
      <c r="K4094" s="7">
        <v>3</v>
      </c>
      <c r="L4094" s="3">
        <v>0.17449999999999999</v>
      </c>
      <c r="M4094" s="5">
        <v>1.36720796</v>
      </c>
      <c r="N4094" s="6">
        <v>1</v>
      </c>
      <c r="O4094" s="8">
        <f>IFERROR(VLOOKUP(C4094,Sheet2!$B$2:$G$588,6,FALSE),0)</f>
        <v>3972</v>
      </c>
      <c r="P4094" t="s">
        <v>92</v>
      </c>
      <c r="Q4094" s="2">
        <v>0.26858237550000003</v>
      </c>
      <c r="R4094" s="3">
        <v>0.25</v>
      </c>
      <c r="U4094" s="22">
        <f t="shared" si="384"/>
        <v>0.25</v>
      </c>
      <c r="V4094" s="10">
        <f t="shared" si="385"/>
        <v>2.75</v>
      </c>
      <c r="W4094" s="24">
        <f t="shared" si="386"/>
        <v>2.75</v>
      </c>
    </row>
    <row r="4095" spans="1:23" x14ac:dyDescent="0.3">
      <c r="A4095" t="s">
        <v>17</v>
      </c>
      <c r="B4095" t="s">
        <v>7432</v>
      </c>
      <c r="C4095" t="s">
        <v>7433</v>
      </c>
      <c r="D4095" t="s">
        <v>7506</v>
      </c>
      <c r="E4095" t="s">
        <v>7507</v>
      </c>
      <c r="F4095">
        <v>0.25</v>
      </c>
      <c r="G4095" s="2">
        <v>0</v>
      </c>
      <c r="H4095" s="4">
        <v>1.5427999999999999</v>
      </c>
      <c r="I4095" s="4">
        <v>0.28139999999999998</v>
      </c>
      <c r="J4095" s="7">
        <v>11</v>
      </c>
      <c r="K4095" s="7">
        <v>3</v>
      </c>
      <c r="L4095" s="3">
        <v>0.18240000000000001</v>
      </c>
      <c r="M4095" s="5">
        <v>1.3495811099999999</v>
      </c>
      <c r="N4095" s="6">
        <v>1</v>
      </c>
      <c r="O4095" s="8">
        <f>IFERROR(VLOOKUP(C4095,Sheet2!$B$2:$G$588,6,FALSE),0)</f>
        <v>3972</v>
      </c>
      <c r="P4095" t="s">
        <v>92</v>
      </c>
      <c r="Q4095" s="2">
        <v>0.2590293454</v>
      </c>
      <c r="R4095" s="3">
        <v>0.25</v>
      </c>
      <c r="U4095" s="22">
        <f t="shared" si="384"/>
        <v>0.25</v>
      </c>
      <c r="V4095" s="10">
        <f t="shared" si="385"/>
        <v>2.75</v>
      </c>
      <c r="W4095" s="24">
        <f t="shared" si="386"/>
        <v>2.75</v>
      </c>
    </row>
    <row r="4096" spans="1:23" x14ac:dyDescent="0.3">
      <c r="A4096" t="s">
        <v>17</v>
      </c>
      <c r="B4096" t="s">
        <v>7432</v>
      </c>
      <c r="C4096" t="s">
        <v>7433</v>
      </c>
      <c r="D4096" t="s">
        <v>7462</v>
      </c>
      <c r="E4096" t="s">
        <v>7463</v>
      </c>
      <c r="F4096">
        <v>0.17</v>
      </c>
      <c r="G4096" s="2">
        <v>0</v>
      </c>
      <c r="H4096" s="4">
        <v>0.44740000000000002</v>
      </c>
      <c r="I4096" s="4">
        <v>0.21609999999999999</v>
      </c>
      <c r="J4096" s="7">
        <v>9</v>
      </c>
      <c r="K4096" s="7">
        <v>1</v>
      </c>
      <c r="L4096" s="3">
        <v>0.48320000000000002</v>
      </c>
      <c r="M4096" s="5">
        <v>1.3350958399999999</v>
      </c>
      <c r="N4096" s="6">
        <v>1</v>
      </c>
      <c r="O4096" s="8">
        <f>IFERROR(VLOOKUP(C4096,Sheet2!$B$2:$G$588,6,FALSE),0)</f>
        <v>3972</v>
      </c>
      <c r="P4096" t="s">
        <v>92</v>
      </c>
      <c r="Q4096" s="2">
        <v>0.25099009900000002</v>
      </c>
      <c r="R4096" s="3">
        <v>0.17</v>
      </c>
      <c r="U4096" s="22">
        <f t="shared" si="384"/>
        <v>0.17</v>
      </c>
      <c r="V4096" s="10">
        <f t="shared" si="385"/>
        <v>1.53</v>
      </c>
      <c r="W4096" s="24">
        <f t="shared" si="386"/>
        <v>1.53</v>
      </c>
    </row>
    <row r="4097" spans="1:23" x14ac:dyDescent="0.3">
      <c r="A4097" t="s">
        <v>17</v>
      </c>
      <c r="B4097" t="s">
        <v>7432</v>
      </c>
      <c r="C4097" t="s">
        <v>7433</v>
      </c>
      <c r="D4097" t="s">
        <v>7468</v>
      </c>
      <c r="E4097" t="s">
        <v>7469</v>
      </c>
      <c r="F4097">
        <v>0.33</v>
      </c>
      <c r="G4097" s="2">
        <v>0</v>
      </c>
      <c r="H4097" s="4">
        <v>0.50439999999999996</v>
      </c>
      <c r="I4097" s="4">
        <v>0.158</v>
      </c>
      <c r="J4097" s="7">
        <v>7</v>
      </c>
      <c r="K4097" s="7">
        <v>2</v>
      </c>
      <c r="L4097" s="3">
        <v>0.31319999999999998</v>
      </c>
      <c r="M4097" s="5">
        <v>1.4231464700000001</v>
      </c>
      <c r="N4097" s="6">
        <v>1</v>
      </c>
      <c r="O4097" s="8">
        <f>IFERROR(VLOOKUP(C4097,Sheet2!$B$2:$G$588,6,FALSE),0)</f>
        <v>3972</v>
      </c>
      <c r="P4097" t="s">
        <v>22</v>
      </c>
      <c r="Q4097" s="2">
        <v>0.29733163909999999</v>
      </c>
      <c r="R4097" s="3">
        <v>0.297331639135959</v>
      </c>
      <c r="U4097" s="22">
        <f t="shared" si="384"/>
        <v>0.297331639135959</v>
      </c>
      <c r="V4097" s="10">
        <f t="shared" si="385"/>
        <v>2.081321473951713</v>
      </c>
      <c r="W4097" s="24">
        <f t="shared" si="386"/>
        <v>2.081321473951713</v>
      </c>
    </row>
    <row r="4098" spans="1:23" x14ac:dyDescent="0.3">
      <c r="A4098" t="s">
        <v>17</v>
      </c>
      <c r="B4098" t="s">
        <v>7432</v>
      </c>
      <c r="C4098" t="s">
        <v>7433</v>
      </c>
      <c r="D4098" t="s">
        <v>7478</v>
      </c>
      <c r="E4098" t="s">
        <v>7479</v>
      </c>
      <c r="F4098">
        <v>0.33</v>
      </c>
      <c r="G4098" s="2">
        <v>0</v>
      </c>
      <c r="H4098" s="4">
        <v>0.50390000000000001</v>
      </c>
      <c r="I4098" s="4">
        <v>0.15529999999999999</v>
      </c>
      <c r="J4098" s="7">
        <v>6</v>
      </c>
      <c r="K4098" s="7">
        <v>2</v>
      </c>
      <c r="L4098" s="3">
        <v>0.30819999999999997</v>
      </c>
      <c r="M4098" s="5">
        <v>1.3850966</v>
      </c>
      <c r="N4098" s="6">
        <v>1</v>
      </c>
      <c r="O4098" s="8">
        <f>IFERROR(VLOOKUP(C4098,Sheet2!$B$2:$G$588,6,FALSE),0)</f>
        <v>3972</v>
      </c>
      <c r="P4098" t="s">
        <v>22</v>
      </c>
      <c r="Q4098" s="2">
        <v>0.27802869289999999</v>
      </c>
      <c r="R4098" s="3">
        <v>0.278028692879915</v>
      </c>
      <c r="U4098" s="22">
        <f t="shared" si="384"/>
        <v>0.278028692879915</v>
      </c>
      <c r="V4098" s="10">
        <f t="shared" si="385"/>
        <v>1.6681721572794901</v>
      </c>
      <c r="W4098" s="24">
        <f t="shared" si="386"/>
        <v>1.6681721572794901</v>
      </c>
    </row>
    <row r="4099" spans="1:23" hidden="1" x14ac:dyDescent="0.3">
      <c r="A4099" s="27" t="s">
        <v>33</v>
      </c>
      <c r="B4099" s="27" t="s">
        <v>3482</v>
      </c>
      <c r="C4099" s="27" t="s">
        <v>3483</v>
      </c>
      <c r="D4099" t="s">
        <v>34</v>
      </c>
      <c r="E4099" s="27"/>
      <c r="F4099">
        <v>0.35</v>
      </c>
      <c r="G4099" s="28">
        <v>1</v>
      </c>
      <c r="H4099" s="4">
        <v>18923.4764</v>
      </c>
      <c r="I4099" s="4">
        <v>3711.2076000000002</v>
      </c>
      <c r="J4099" s="7">
        <v>3899</v>
      </c>
      <c r="K4099" s="7">
        <v>1365</v>
      </c>
      <c r="L4099" s="29">
        <v>0.1961</v>
      </c>
      <c r="M4099" s="30">
        <v>3.5018649999999998E-2</v>
      </c>
      <c r="N4099" s="31">
        <v>0.01</v>
      </c>
      <c r="O4099" s="32">
        <f>IFERROR(VLOOKUP(C4099,Sheet2!$B$2:$G$588,6,FALSE),0)</f>
        <v>3899</v>
      </c>
      <c r="P4099" s="27"/>
      <c r="Q4099" s="28">
        <v>0.71443785589999997</v>
      </c>
      <c r="R4099" s="29">
        <v>0.34999999999999898</v>
      </c>
      <c r="S4099" s="29"/>
      <c r="T4099" s="28"/>
      <c r="U4099" s="29" t="str">
        <f t="shared" si="384"/>
        <v/>
      </c>
      <c r="V4099" s="30" t="str">
        <f t="shared" si="385"/>
        <v/>
      </c>
      <c r="W4099" s="33">
        <f t="shared" si="386"/>
        <v>1364.6499999999999</v>
      </c>
    </row>
    <row r="4100" spans="1:23" x14ac:dyDescent="0.3">
      <c r="A4100" t="s">
        <v>17</v>
      </c>
      <c r="B4100" t="s">
        <v>3482</v>
      </c>
      <c r="C4100" t="s">
        <v>3483</v>
      </c>
      <c r="D4100" t="s">
        <v>3488</v>
      </c>
      <c r="E4100" t="s">
        <v>3489</v>
      </c>
      <c r="F4100">
        <v>0.35</v>
      </c>
      <c r="G4100" s="2">
        <v>1</v>
      </c>
      <c r="H4100" s="4">
        <v>9822.1373999999996</v>
      </c>
      <c r="I4100" s="4">
        <v>1982.1059</v>
      </c>
      <c r="J4100" s="7">
        <v>1703</v>
      </c>
      <c r="K4100" s="7">
        <v>596</v>
      </c>
      <c r="L4100" s="3">
        <v>0.20180000000000001</v>
      </c>
      <c r="M4100" s="5">
        <v>2.863363E-2</v>
      </c>
      <c r="N4100" s="6">
        <v>0.01</v>
      </c>
      <c r="O4100" s="8">
        <f>IFERROR(VLOOKUP(C4100,Sheet2!$B$2:$G$588,6,FALSE),0)</f>
        <v>3899</v>
      </c>
      <c r="P4100" t="s">
        <v>92</v>
      </c>
      <c r="Q4100" s="2">
        <v>0.65076029960000004</v>
      </c>
      <c r="R4100" s="3">
        <v>0.35</v>
      </c>
      <c r="S4100" s="3" t="str">
        <f t="shared" ref="S4100:S4102" si="389">IF(R4100+0.01&lt;Q4100,"Y","")</f>
        <v>Y</v>
      </c>
      <c r="T4100" s="2"/>
      <c r="U4100" s="22">
        <f t="shared" si="384"/>
        <v>0.35</v>
      </c>
      <c r="V4100" s="10">
        <f t="shared" si="385"/>
        <v>596.04999999999995</v>
      </c>
      <c r="W4100" s="24">
        <f t="shared" si="386"/>
        <v>596.04999999999995</v>
      </c>
    </row>
    <row r="4101" spans="1:23" x14ac:dyDescent="0.3">
      <c r="A4101" t="s">
        <v>17</v>
      </c>
      <c r="B4101" t="s">
        <v>3482</v>
      </c>
      <c r="C4101" t="s">
        <v>3483</v>
      </c>
      <c r="D4101" t="s">
        <v>3484</v>
      </c>
      <c r="E4101" t="s">
        <v>3485</v>
      </c>
      <c r="F4101">
        <v>0.35</v>
      </c>
      <c r="G4101" s="2">
        <v>1</v>
      </c>
      <c r="H4101" s="4">
        <v>6602.8626000000004</v>
      </c>
      <c r="I4101" s="4">
        <v>1449.4985999999999</v>
      </c>
      <c r="J4101" s="7">
        <v>1660</v>
      </c>
      <c r="K4101" s="7">
        <v>581</v>
      </c>
      <c r="L4101" s="3">
        <v>0.2195</v>
      </c>
      <c r="M4101" s="5">
        <v>3.8168180000000003E-2</v>
      </c>
      <c r="N4101" s="6">
        <v>0.01</v>
      </c>
      <c r="O4101" s="8">
        <f>IFERROR(VLOOKUP(C4101,Sheet2!$B$2:$G$588,6,FALSE),0)</f>
        <v>3899</v>
      </c>
      <c r="P4101" t="s">
        <v>92</v>
      </c>
      <c r="Q4101" s="2">
        <v>0.73800167120000004</v>
      </c>
      <c r="R4101" s="3">
        <v>0.35</v>
      </c>
      <c r="S4101" s="3" t="str">
        <f t="shared" si="389"/>
        <v>Y</v>
      </c>
      <c r="T4101" s="2"/>
      <c r="U4101" s="22">
        <f t="shared" si="384"/>
        <v>0.35</v>
      </c>
      <c r="V4101" s="10">
        <f t="shared" si="385"/>
        <v>581</v>
      </c>
      <c r="W4101" s="24">
        <f t="shared" si="386"/>
        <v>581</v>
      </c>
    </row>
    <row r="4102" spans="1:23" x14ac:dyDescent="0.3">
      <c r="A4102" t="s">
        <v>17</v>
      </c>
      <c r="B4102" t="s">
        <v>3482</v>
      </c>
      <c r="C4102" t="s">
        <v>3483</v>
      </c>
      <c r="D4102" t="s">
        <v>3486</v>
      </c>
      <c r="E4102" t="s">
        <v>3487</v>
      </c>
      <c r="F4102">
        <v>0.35</v>
      </c>
      <c r="G4102" s="2">
        <v>1</v>
      </c>
      <c r="H4102" s="4">
        <v>2498.4765000000002</v>
      </c>
      <c r="I4102" s="4">
        <v>279.60309999999998</v>
      </c>
      <c r="J4102" s="7">
        <v>536</v>
      </c>
      <c r="K4102" s="7">
        <v>188</v>
      </c>
      <c r="L4102" s="3">
        <v>0.1119</v>
      </c>
      <c r="M4102" s="5">
        <v>6.3954440000000001E-2</v>
      </c>
      <c r="N4102" s="6">
        <v>0.01</v>
      </c>
      <c r="O4102" s="8">
        <f>IFERROR(VLOOKUP(C4102,Sheet2!$B$2:$G$588,6,FALSE),0)</f>
        <v>3899</v>
      </c>
      <c r="P4102" t="s">
        <v>92</v>
      </c>
      <c r="Q4102" s="2">
        <v>0.84363868409999998</v>
      </c>
      <c r="R4102" s="3">
        <v>0.35</v>
      </c>
      <c r="S4102" s="3" t="str">
        <f t="shared" si="389"/>
        <v>Y</v>
      </c>
      <c r="T4102" s="2"/>
      <c r="U4102" s="22">
        <f t="shared" si="384"/>
        <v>0.35</v>
      </c>
      <c r="V4102" s="10">
        <f t="shared" si="385"/>
        <v>187.6</v>
      </c>
      <c r="W4102" s="24">
        <f t="shared" si="386"/>
        <v>187.6</v>
      </c>
    </row>
    <row r="4103" spans="1:23" hidden="1" x14ac:dyDescent="0.3">
      <c r="A4103" s="27" t="s">
        <v>33</v>
      </c>
      <c r="B4103" s="27" t="s">
        <v>731</v>
      </c>
      <c r="C4103" s="27" t="s">
        <v>732</v>
      </c>
      <c r="D4103" t="s">
        <v>34</v>
      </c>
      <c r="E4103" s="27"/>
      <c r="F4103">
        <v>0.26869999999999999</v>
      </c>
      <c r="G4103" s="28">
        <v>0.70905684000000002</v>
      </c>
      <c r="H4103" s="4">
        <v>1053.5662</v>
      </c>
      <c r="I4103" s="4">
        <v>148.36330000000001</v>
      </c>
      <c r="J4103" s="7">
        <v>3706</v>
      </c>
      <c r="K4103" s="7">
        <v>996</v>
      </c>
      <c r="L4103" s="29">
        <v>0.14080000000000001</v>
      </c>
      <c r="M4103" s="30">
        <v>0.83257168999999998</v>
      </c>
      <c r="N4103" s="31">
        <v>0.31073000000000001</v>
      </c>
      <c r="O4103" s="32">
        <f>IFERROR(VLOOKUP(C4103,Sheet2!$B$2:$G$588,6,FALSE),0)</f>
        <v>3706</v>
      </c>
      <c r="P4103" s="27"/>
      <c r="Q4103" s="28">
        <v>0.62678288969999996</v>
      </c>
      <c r="R4103" s="29">
        <v>0.26868645591367202</v>
      </c>
      <c r="S4103" s="29"/>
      <c r="T4103" s="28"/>
      <c r="U4103" s="29" t="str">
        <f t="shared" si="384"/>
        <v/>
      </c>
      <c r="V4103" s="30" t="str">
        <f t="shared" si="385"/>
        <v/>
      </c>
      <c r="W4103" s="33">
        <f t="shared" si="386"/>
        <v>996.23999999999899</v>
      </c>
    </row>
    <row r="4104" spans="1:23" x14ac:dyDescent="0.3">
      <c r="A4104" t="s">
        <v>17</v>
      </c>
      <c r="B4104" t="s">
        <v>731</v>
      </c>
      <c r="C4104" t="s">
        <v>732</v>
      </c>
      <c r="D4104" t="s">
        <v>745</v>
      </c>
      <c r="E4104" t="s">
        <v>746</v>
      </c>
      <c r="F4104">
        <v>0.25</v>
      </c>
      <c r="G4104" s="2">
        <v>1</v>
      </c>
      <c r="H4104" s="4">
        <v>133.1335</v>
      </c>
      <c r="I4104" s="4">
        <v>25.421800000000001</v>
      </c>
      <c r="J4104" s="7">
        <v>781</v>
      </c>
      <c r="K4104" s="7">
        <v>195</v>
      </c>
      <c r="L4104" s="3">
        <v>0.19089999999999999</v>
      </c>
      <c r="M4104" s="5">
        <v>1.0236324299999999</v>
      </c>
      <c r="N4104" s="6">
        <v>0.4</v>
      </c>
      <c r="O4104" s="8">
        <f>IFERROR(VLOOKUP(C4104,Sheet2!$B$2:$G$588,6,FALSE),0)</f>
        <v>3706</v>
      </c>
      <c r="P4104" t="s">
        <v>22</v>
      </c>
      <c r="Q4104" s="2">
        <v>0.60923473279999996</v>
      </c>
      <c r="R4104" s="3">
        <v>0.25</v>
      </c>
      <c r="S4104" s="3" t="str">
        <f t="shared" ref="S4104:S4106" si="390">IF(R4104+0.01&lt;Q4104,"Y","")</f>
        <v>Y</v>
      </c>
      <c r="T4104" s="2"/>
      <c r="U4104" s="22">
        <f t="shared" si="384"/>
        <v>0.25</v>
      </c>
      <c r="V4104" s="10">
        <f t="shared" si="385"/>
        <v>195.25</v>
      </c>
      <c r="W4104" s="24">
        <f t="shared" si="386"/>
        <v>195.25</v>
      </c>
    </row>
    <row r="4105" spans="1:23" x14ac:dyDescent="0.3">
      <c r="A4105" t="s">
        <v>17</v>
      </c>
      <c r="B4105" t="s">
        <v>731</v>
      </c>
      <c r="C4105" t="s">
        <v>732</v>
      </c>
      <c r="D4105" t="s">
        <v>737</v>
      </c>
      <c r="E4105" t="s">
        <v>738</v>
      </c>
      <c r="F4105">
        <v>0.25</v>
      </c>
      <c r="G4105" s="2">
        <v>1</v>
      </c>
      <c r="H4105" s="4">
        <v>65.853800000000007</v>
      </c>
      <c r="I4105" s="4">
        <v>18.864699999999999</v>
      </c>
      <c r="J4105" s="7">
        <v>607</v>
      </c>
      <c r="K4105" s="7">
        <v>152</v>
      </c>
      <c r="L4105" s="3">
        <v>0.28649999999999998</v>
      </c>
      <c r="M4105" s="5">
        <v>1.07179617</v>
      </c>
      <c r="N4105" s="6">
        <v>0.4</v>
      </c>
      <c r="O4105" s="8">
        <f>IFERROR(VLOOKUP(C4105,Sheet2!$B$2:$G$588,6,FALSE),0)</f>
        <v>3706</v>
      </c>
      <c r="P4105" t="s">
        <v>22</v>
      </c>
      <c r="Q4105" s="2">
        <v>0.62679471139999998</v>
      </c>
      <c r="R4105" s="3">
        <v>0.25</v>
      </c>
      <c r="S4105" s="3" t="str">
        <f t="shared" si="390"/>
        <v>Y</v>
      </c>
      <c r="T4105" s="2"/>
      <c r="U4105" s="22">
        <f t="shared" si="384"/>
        <v>0.25</v>
      </c>
      <c r="V4105" s="10">
        <f t="shared" si="385"/>
        <v>151.75</v>
      </c>
      <c r="W4105" s="24">
        <f t="shared" si="386"/>
        <v>151.75</v>
      </c>
    </row>
    <row r="4106" spans="1:23" x14ac:dyDescent="0.3">
      <c r="A4106" t="s">
        <v>17</v>
      </c>
      <c r="B4106" t="s">
        <v>731</v>
      </c>
      <c r="C4106" t="s">
        <v>732</v>
      </c>
      <c r="D4106" t="s">
        <v>733</v>
      </c>
      <c r="E4106" t="s">
        <v>734</v>
      </c>
      <c r="F4106">
        <v>0.25</v>
      </c>
      <c r="G4106" s="2">
        <v>1</v>
      </c>
      <c r="H4106" s="4">
        <v>40.379300000000001</v>
      </c>
      <c r="I4106" s="4">
        <v>15.7806</v>
      </c>
      <c r="J4106" s="7">
        <v>468</v>
      </c>
      <c r="K4106" s="7">
        <v>117</v>
      </c>
      <c r="L4106" s="3">
        <v>0.39079999999999998</v>
      </c>
      <c r="M4106" s="5">
        <v>0.98754441000000004</v>
      </c>
      <c r="N4106" s="6">
        <v>0.4</v>
      </c>
      <c r="O4106" s="8">
        <f>IFERROR(VLOOKUP(C4106,Sheet2!$B$2:$G$588,6,FALSE),0)</f>
        <v>3706</v>
      </c>
      <c r="P4106" t="s">
        <v>22</v>
      </c>
      <c r="Q4106" s="2">
        <v>0.59495492650000004</v>
      </c>
      <c r="R4106" s="3">
        <v>0.249999999999999</v>
      </c>
      <c r="S4106" s="3" t="str">
        <f t="shared" si="390"/>
        <v>Y</v>
      </c>
      <c r="T4106" s="2"/>
      <c r="U4106" s="22">
        <f t="shared" ref="U4106:U4169" si="391">IF(A4106="placement",IF(T4106="",R4106,T4106),"")</f>
        <v>0.249999999999999</v>
      </c>
      <c r="V4106" s="10">
        <f t="shared" ref="V4106:V4169" si="392">IF($A4106="placement",U4106*J4106,"")</f>
        <v>116.99999999999953</v>
      </c>
      <c r="W4106" s="24">
        <f t="shared" ref="W4106:W4169" si="393">IF($A4106="placement",V4106,IF($A4106="site",SUMIF($C:$C,$C4106,$V:$V),IF($A4106="user",SUMIF($B:$B,$B4106,$V:$V),SUM($V:$V))))</f>
        <v>116.99999999999953</v>
      </c>
    </row>
    <row r="4107" spans="1:23" x14ac:dyDescent="0.3">
      <c r="A4107" t="s">
        <v>17</v>
      </c>
      <c r="B4107" t="s">
        <v>731</v>
      </c>
      <c r="C4107" t="s">
        <v>732</v>
      </c>
      <c r="D4107" t="s">
        <v>735</v>
      </c>
      <c r="E4107" t="s">
        <v>736</v>
      </c>
      <c r="F4107">
        <v>0.3</v>
      </c>
      <c r="G4107" s="2">
        <v>0</v>
      </c>
      <c r="H4107" s="4">
        <v>80.6096</v>
      </c>
      <c r="I4107" s="4">
        <v>19.018599999999999</v>
      </c>
      <c r="J4107" s="7">
        <v>370</v>
      </c>
      <c r="K4107" s="7">
        <v>111</v>
      </c>
      <c r="L4107" s="3">
        <v>0.2359</v>
      </c>
      <c r="M4107" s="5">
        <v>0.64781436000000003</v>
      </c>
      <c r="N4107" s="6">
        <v>0.25</v>
      </c>
      <c r="O4107" s="8">
        <f>IFERROR(VLOOKUP(C4107,Sheet2!$B$2:$G$588,6,FALSE),0)</f>
        <v>3706</v>
      </c>
      <c r="P4107" t="s">
        <v>22</v>
      </c>
      <c r="Q4107" s="2">
        <v>0.61408697550000002</v>
      </c>
      <c r="R4107" s="3">
        <v>0.29999999999999899</v>
      </c>
      <c r="U4107" s="22">
        <f t="shared" si="391"/>
        <v>0.29999999999999899</v>
      </c>
      <c r="V4107" s="10">
        <f t="shared" si="392"/>
        <v>110.99999999999963</v>
      </c>
      <c r="W4107" s="24">
        <f t="shared" si="393"/>
        <v>110.99999999999963</v>
      </c>
    </row>
    <row r="4108" spans="1:23" x14ac:dyDescent="0.3">
      <c r="A4108" t="s">
        <v>17</v>
      </c>
      <c r="B4108" t="s">
        <v>731</v>
      </c>
      <c r="C4108" t="s">
        <v>732</v>
      </c>
      <c r="D4108" t="s">
        <v>747</v>
      </c>
      <c r="E4108" t="s">
        <v>748</v>
      </c>
      <c r="F4108">
        <v>0.3</v>
      </c>
      <c r="G4108" s="2">
        <v>0</v>
      </c>
      <c r="H4108" s="4">
        <v>67.605599999999995</v>
      </c>
      <c r="I4108" s="4">
        <v>13.7491</v>
      </c>
      <c r="J4108" s="7">
        <v>364</v>
      </c>
      <c r="K4108" s="7">
        <v>109</v>
      </c>
      <c r="L4108" s="3">
        <v>0.2034</v>
      </c>
      <c r="M4108" s="5">
        <v>0.88348209</v>
      </c>
      <c r="N4108" s="6">
        <v>0.25</v>
      </c>
      <c r="O4108" s="8">
        <f>IFERROR(VLOOKUP(C4108,Sheet2!$B$2:$G$588,6,FALSE),0)</f>
        <v>3706</v>
      </c>
      <c r="P4108" t="s">
        <v>22</v>
      </c>
      <c r="Q4108" s="2">
        <v>0.71702878459999997</v>
      </c>
      <c r="R4108" s="3">
        <v>0.3</v>
      </c>
      <c r="U4108" s="22">
        <f t="shared" si="391"/>
        <v>0.3</v>
      </c>
      <c r="V4108" s="10">
        <f t="shared" si="392"/>
        <v>109.2</v>
      </c>
      <c r="W4108" s="24">
        <f t="shared" si="393"/>
        <v>109.2</v>
      </c>
    </row>
    <row r="4109" spans="1:23" x14ac:dyDescent="0.3">
      <c r="A4109" t="s">
        <v>17</v>
      </c>
      <c r="B4109" t="s">
        <v>731</v>
      </c>
      <c r="C4109" t="s">
        <v>732</v>
      </c>
      <c r="D4109" t="s">
        <v>739</v>
      </c>
      <c r="E4109" t="s">
        <v>740</v>
      </c>
      <c r="F4109">
        <v>0.25</v>
      </c>
      <c r="G4109" s="2">
        <v>1</v>
      </c>
      <c r="H4109" s="4">
        <v>301.2208</v>
      </c>
      <c r="I4109" s="4">
        <v>15.3568</v>
      </c>
      <c r="J4109" s="7">
        <v>328</v>
      </c>
      <c r="K4109" s="7">
        <v>82</v>
      </c>
      <c r="L4109" s="3">
        <v>5.0999999999999997E-2</v>
      </c>
      <c r="M4109" s="5">
        <v>0.71094444000000001</v>
      </c>
      <c r="N4109" s="6">
        <v>0.25</v>
      </c>
      <c r="O4109" s="8">
        <f>IFERROR(VLOOKUP(C4109,Sheet2!$B$2:$G$588,6,FALSE),0)</f>
        <v>3706</v>
      </c>
      <c r="P4109" t="s">
        <v>22</v>
      </c>
      <c r="Q4109" s="2">
        <v>0.64835508129999997</v>
      </c>
      <c r="R4109" s="3">
        <v>0.25</v>
      </c>
      <c r="S4109" s="3" t="str">
        <f>IF(R4109+0.01&lt;Q4109,"Y","")</f>
        <v>Y</v>
      </c>
      <c r="T4109" s="2"/>
      <c r="U4109" s="22">
        <f t="shared" si="391"/>
        <v>0.25</v>
      </c>
      <c r="V4109" s="10">
        <f t="shared" si="392"/>
        <v>82</v>
      </c>
      <c r="W4109" s="24">
        <f t="shared" si="393"/>
        <v>82</v>
      </c>
    </row>
    <row r="4110" spans="1:23" x14ac:dyDescent="0.3">
      <c r="A4110" t="s">
        <v>17</v>
      </c>
      <c r="B4110" t="s">
        <v>731</v>
      </c>
      <c r="C4110" t="s">
        <v>732</v>
      </c>
      <c r="D4110" t="s">
        <v>749</v>
      </c>
      <c r="E4110" t="s">
        <v>750</v>
      </c>
      <c r="F4110">
        <v>0.35</v>
      </c>
      <c r="G4110" s="2">
        <v>0</v>
      </c>
      <c r="H4110" s="4">
        <v>41.440300000000001</v>
      </c>
      <c r="I4110" s="4">
        <v>12.0929</v>
      </c>
      <c r="J4110" s="7">
        <v>251</v>
      </c>
      <c r="K4110" s="7">
        <v>88</v>
      </c>
      <c r="L4110" s="3">
        <v>0.2918</v>
      </c>
      <c r="M4110" s="5">
        <v>0.69128765999999997</v>
      </c>
      <c r="N4110" s="6">
        <v>0.25</v>
      </c>
      <c r="O4110" s="8">
        <f>IFERROR(VLOOKUP(C4110,Sheet2!$B$2:$G$588,6,FALSE),0)</f>
        <v>3706</v>
      </c>
      <c r="P4110" t="s">
        <v>22</v>
      </c>
      <c r="Q4110" s="2">
        <v>0.63835604729999995</v>
      </c>
      <c r="R4110" s="3">
        <v>0.35</v>
      </c>
      <c r="U4110" s="22">
        <f t="shared" si="391"/>
        <v>0.35</v>
      </c>
      <c r="V4110" s="10">
        <f t="shared" si="392"/>
        <v>87.85</v>
      </c>
      <c r="W4110" s="24">
        <f t="shared" si="393"/>
        <v>87.85</v>
      </c>
    </row>
    <row r="4111" spans="1:23" x14ac:dyDescent="0.3">
      <c r="A4111" t="s">
        <v>17</v>
      </c>
      <c r="B4111" t="s">
        <v>731</v>
      </c>
      <c r="C4111" t="s">
        <v>732</v>
      </c>
      <c r="D4111" t="s">
        <v>751</v>
      </c>
      <c r="E4111" t="s">
        <v>752</v>
      </c>
      <c r="F4111">
        <v>0.25</v>
      </c>
      <c r="G4111" s="2">
        <v>1</v>
      </c>
      <c r="H4111" s="4">
        <v>195.19159999999999</v>
      </c>
      <c r="I4111" s="4">
        <v>12.3169</v>
      </c>
      <c r="J4111" s="7">
        <v>241</v>
      </c>
      <c r="K4111" s="7">
        <v>60</v>
      </c>
      <c r="L4111" s="3">
        <v>6.3100000000000003E-2</v>
      </c>
      <c r="M4111" s="5">
        <v>0.65103865000000005</v>
      </c>
      <c r="N4111" s="6">
        <v>0.25</v>
      </c>
      <c r="O4111" s="8">
        <f>IFERROR(VLOOKUP(C4111,Sheet2!$B$2:$G$588,6,FALSE),0)</f>
        <v>3706</v>
      </c>
      <c r="P4111" t="s">
        <v>22</v>
      </c>
      <c r="Q4111" s="2">
        <v>0.61599821850000003</v>
      </c>
      <c r="R4111" s="3">
        <v>0.25</v>
      </c>
      <c r="S4111" s="3" t="str">
        <f t="shared" ref="S4111:S4112" si="394">IF(R4111+0.01&lt;Q4111,"Y","")</f>
        <v>Y</v>
      </c>
      <c r="T4111" s="2"/>
      <c r="U4111" s="22">
        <f t="shared" si="391"/>
        <v>0.25</v>
      </c>
      <c r="V4111" s="10">
        <f t="shared" si="392"/>
        <v>60.25</v>
      </c>
      <c r="W4111" s="24">
        <f t="shared" si="393"/>
        <v>60.25</v>
      </c>
    </row>
    <row r="4112" spans="1:23" x14ac:dyDescent="0.3">
      <c r="A4112" t="s">
        <v>17</v>
      </c>
      <c r="B4112" t="s">
        <v>731</v>
      </c>
      <c r="C4112" t="s">
        <v>732</v>
      </c>
      <c r="D4112" t="s">
        <v>743</v>
      </c>
      <c r="E4112" t="s">
        <v>744</v>
      </c>
      <c r="F4112">
        <v>0.25</v>
      </c>
      <c r="G4112" s="2">
        <v>1</v>
      </c>
      <c r="H4112" s="4">
        <v>100.1906</v>
      </c>
      <c r="I4112" s="4">
        <v>10.597899999999999</v>
      </c>
      <c r="J4112" s="7">
        <v>205</v>
      </c>
      <c r="K4112" s="7">
        <v>51</v>
      </c>
      <c r="L4112" s="3">
        <v>0.10580000000000001</v>
      </c>
      <c r="M4112" s="5">
        <v>0.64376491000000002</v>
      </c>
      <c r="N4112" s="6">
        <v>0.25</v>
      </c>
      <c r="O4112" s="8">
        <f>IFERROR(VLOOKUP(C4112,Sheet2!$B$2:$G$588,6,FALSE),0)</f>
        <v>3706</v>
      </c>
      <c r="P4112" t="s">
        <v>22</v>
      </c>
      <c r="Q4112" s="2">
        <v>0.61165948110000001</v>
      </c>
      <c r="R4112" s="3">
        <v>0.249999999999999</v>
      </c>
      <c r="S4112" s="3" t="str">
        <f t="shared" si="394"/>
        <v>Y</v>
      </c>
      <c r="T4112" s="2"/>
      <c r="U4112" s="22">
        <f t="shared" si="391"/>
        <v>0.249999999999999</v>
      </c>
      <c r="V4112" s="10">
        <f t="shared" si="392"/>
        <v>51.249999999999794</v>
      </c>
      <c r="W4112" s="24">
        <f t="shared" si="393"/>
        <v>51.249999999999794</v>
      </c>
    </row>
    <row r="4113" spans="1:23" x14ac:dyDescent="0.3">
      <c r="A4113" t="s">
        <v>17</v>
      </c>
      <c r="B4113" t="s">
        <v>731</v>
      </c>
      <c r="C4113" t="s">
        <v>732</v>
      </c>
      <c r="D4113" t="s">
        <v>741</v>
      </c>
      <c r="E4113" t="s">
        <v>742</v>
      </c>
      <c r="F4113">
        <v>0.33</v>
      </c>
      <c r="G4113" s="2">
        <v>0</v>
      </c>
      <c r="H4113" s="4">
        <v>27.940899999999999</v>
      </c>
      <c r="I4113" s="4">
        <v>5.1638000000000002</v>
      </c>
      <c r="J4113" s="7">
        <v>93</v>
      </c>
      <c r="K4113" s="7">
        <v>31</v>
      </c>
      <c r="L4113" s="3">
        <v>0.18479999999999999</v>
      </c>
      <c r="M4113" s="5">
        <v>0.60241794000000004</v>
      </c>
      <c r="N4113" s="6">
        <v>0.25</v>
      </c>
      <c r="O4113" s="8">
        <f>IFERROR(VLOOKUP(C4113,Sheet2!$B$2:$G$588,6,FALSE),0)</f>
        <v>3706</v>
      </c>
      <c r="P4113" t="s">
        <v>22</v>
      </c>
      <c r="Q4113" s="2">
        <v>0.58500571749999997</v>
      </c>
      <c r="R4113" s="3">
        <v>0.32999999999999902</v>
      </c>
      <c r="U4113" s="22">
        <f t="shared" si="391"/>
        <v>0.32999999999999902</v>
      </c>
      <c r="V4113" s="10">
        <f t="shared" si="392"/>
        <v>30.689999999999909</v>
      </c>
      <c r="W4113" s="24">
        <f t="shared" si="393"/>
        <v>30.689999999999909</v>
      </c>
    </row>
    <row r="4114" spans="1:23" hidden="1" x14ac:dyDescent="0.3">
      <c r="A4114" s="27" t="s">
        <v>33</v>
      </c>
      <c r="B4114" s="27" t="s">
        <v>11080</v>
      </c>
      <c r="C4114" s="27" t="s">
        <v>11081</v>
      </c>
      <c r="D4114" t="s">
        <v>34</v>
      </c>
      <c r="E4114" s="27"/>
      <c r="F4114">
        <v>0.26879999999999998</v>
      </c>
      <c r="G4114" s="28">
        <v>0.59700288999999995</v>
      </c>
      <c r="H4114" s="4">
        <v>319.99279999999999</v>
      </c>
      <c r="I4114" s="4">
        <v>121.9079</v>
      </c>
      <c r="J4114" s="7">
        <v>3687</v>
      </c>
      <c r="K4114" s="7">
        <v>858</v>
      </c>
      <c r="L4114" s="29">
        <v>0.38100000000000001</v>
      </c>
      <c r="M4114" s="30">
        <v>1.00825706</v>
      </c>
      <c r="N4114" s="31">
        <v>0.75</v>
      </c>
      <c r="O4114" s="32">
        <f>IFERROR(VLOOKUP(C4114,Sheet2!$B$2:$G$588,6,FALSE),0)</f>
        <v>3687</v>
      </c>
      <c r="P4114" s="27"/>
      <c r="Q4114" s="28">
        <v>0.25614207649999998</v>
      </c>
      <c r="R4114" s="29">
        <v>0.25614207651035298</v>
      </c>
      <c r="S4114" s="29"/>
      <c r="T4114" s="28"/>
      <c r="U4114" s="29" t="str">
        <f t="shared" si="391"/>
        <v/>
      </c>
      <c r="V4114" s="30" t="str">
        <f t="shared" si="392"/>
        <v/>
      </c>
      <c r="W4114" s="33">
        <f t="shared" si="393"/>
        <v>863.42343859513915</v>
      </c>
    </row>
    <row r="4115" spans="1:23" x14ac:dyDescent="0.3">
      <c r="A4115" t="s">
        <v>17</v>
      </c>
      <c r="B4115" t="s">
        <v>11080</v>
      </c>
      <c r="C4115" t="s">
        <v>11081</v>
      </c>
      <c r="D4115" t="s">
        <v>11090</v>
      </c>
      <c r="E4115" t="s">
        <v>11091</v>
      </c>
      <c r="F4115">
        <v>0.25</v>
      </c>
      <c r="G4115" s="2">
        <v>1</v>
      </c>
      <c r="H4115" s="4">
        <v>98.709400000000002</v>
      </c>
      <c r="I4115" s="4">
        <v>51.573599999999999</v>
      </c>
      <c r="J4115" s="7">
        <v>1385</v>
      </c>
      <c r="K4115" s="7">
        <v>224</v>
      </c>
      <c r="L4115" s="3">
        <v>0.52249999999999996</v>
      </c>
      <c r="M4115" s="5">
        <v>0.89500104999999996</v>
      </c>
      <c r="N4115" s="6">
        <v>0.75</v>
      </c>
      <c r="O4115" s="8">
        <f>IFERROR(VLOOKUP(C4115,Sheet2!$B$2:$G$588,6,FALSE),0)</f>
        <v>3687</v>
      </c>
      <c r="P4115" t="s">
        <v>92</v>
      </c>
      <c r="Q4115" s="2">
        <v>0.16201215220000001</v>
      </c>
      <c r="R4115" s="3">
        <v>0.162012152236433</v>
      </c>
      <c r="S4115" s="3" t="str">
        <f t="shared" ref="S4115:S4116" si="395">IF(R4115+0.01&lt;Q4115,"Y","")</f>
        <v/>
      </c>
      <c r="T4115" s="2"/>
      <c r="U4115" s="22">
        <f t="shared" si="391"/>
        <v>0.162012152236433</v>
      </c>
      <c r="V4115" s="10">
        <f t="shared" si="392"/>
        <v>224.38683084745972</v>
      </c>
      <c r="W4115" s="24">
        <f t="shared" si="393"/>
        <v>224.38683084745972</v>
      </c>
    </row>
    <row r="4116" spans="1:23" x14ac:dyDescent="0.3">
      <c r="A4116" t="s">
        <v>17</v>
      </c>
      <c r="B4116" t="s">
        <v>11080</v>
      </c>
      <c r="C4116" t="s">
        <v>11081</v>
      </c>
      <c r="D4116" t="s">
        <v>11088</v>
      </c>
      <c r="E4116" t="s">
        <v>11089</v>
      </c>
      <c r="F4116">
        <v>0.3</v>
      </c>
      <c r="G4116" s="2">
        <v>1</v>
      </c>
      <c r="H4116" s="4">
        <v>63.447800000000001</v>
      </c>
      <c r="I4116" s="4">
        <v>25.6386</v>
      </c>
      <c r="J4116" s="7">
        <v>817</v>
      </c>
      <c r="K4116" s="7">
        <v>238</v>
      </c>
      <c r="L4116" s="3">
        <v>0.40410000000000001</v>
      </c>
      <c r="M4116" s="5">
        <v>1.0617497</v>
      </c>
      <c r="N4116" s="6">
        <v>0.75</v>
      </c>
      <c r="O4116" s="8">
        <f>IFERROR(VLOOKUP(C4116,Sheet2!$B$2:$G$588,6,FALSE),0)</f>
        <v>3687</v>
      </c>
      <c r="P4116" t="s">
        <v>92</v>
      </c>
      <c r="Q4116" s="2">
        <v>0.2936188273</v>
      </c>
      <c r="R4116" s="3">
        <v>0.29361882733258898</v>
      </c>
      <c r="S4116" s="3" t="str">
        <f t="shared" si="395"/>
        <v/>
      </c>
      <c r="T4116" s="2"/>
      <c r="U4116" s="22">
        <f t="shared" si="391"/>
        <v>0.29361882733258898</v>
      </c>
      <c r="V4116" s="10">
        <f t="shared" si="392"/>
        <v>239.88658193072519</v>
      </c>
      <c r="W4116" s="24">
        <f t="shared" si="393"/>
        <v>239.88658193072519</v>
      </c>
    </row>
    <row r="4117" spans="1:23" x14ac:dyDescent="0.3">
      <c r="A4117" t="s">
        <v>17</v>
      </c>
      <c r="B4117" t="s">
        <v>11080</v>
      </c>
      <c r="C4117" t="s">
        <v>11081</v>
      </c>
      <c r="D4117" t="s">
        <v>11094</v>
      </c>
      <c r="E4117" t="s">
        <v>11095</v>
      </c>
      <c r="F4117">
        <v>0.3</v>
      </c>
      <c r="G4117" s="2">
        <v>0</v>
      </c>
      <c r="H4117" s="4">
        <v>47.4559</v>
      </c>
      <c r="I4117" s="4">
        <v>17.778099999999998</v>
      </c>
      <c r="J4117" s="7">
        <v>570</v>
      </c>
      <c r="K4117" s="7">
        <v>167</v>
      </c>
      <c r="L4117" s="3">
        <v>0.37459999999999999</v>
      </c>
      <c r="M4117" s="5">
        <v>1.069151</v>
      </c>
      <c r="N4117" s="6">
        <v>0.75</v>
      </c>
      <c r="O4117" s="8">
        <f>IFERROR(VLOOKUP(C4117,Sheet2!$B$2:$G$588,6,FALSE),0)</f>
        <v>3687</v>
      </c>
      <c r="P4117" t="s">
        <v>92</v>
      </c>
      <c r="Q4117" s="2">
        <v>0.2985088172</v>
      </c>
      <c r="R4117" s="3">
        <v>0.29850881722272699</v>
      </c>
      <c r="U4117" s="22">
        <f t="shared" si="391"/>
        <v>0.29850881722272699</v>
      </c>
      <c r="V4117" s="10">
        <f t="shared" si="392"/>
        <v>170.15002581695438</v>
      </c>
      <c r="W4117" s="24">
        <f t="shared" si="393"/>
        <v>170.15002581695438</v>
      </c>
    </row>
    <row r="4118" spans="1:23" x14ac:dyDescent="0.3">
      <c r="A4118" t="s">
        <v>17</v>
      </c>
      <c r="B4118" t="s">
        <v>11080</v>
      </c>
      <c r="C4118" t="s">
        <v>11081</v>
      </c>
      <c r="D4118" t="s">
        <v>11092</v>
      </c>
      <c r="E4118" t="s">
        <v>11093</v>
      </c>
      <c r="F4118">
        <v>0.25</v>
      </c>
      <c r="G4118" s="2">
        <v>0</v>
      </c>
      <c r="H4118" s="4">
        <v>33.513800000000003</v>
      </c>
      <c r="I4118" s="4">
        <v>8.2246000000000006</v>
      </c>
      <c r="J4118" s="7">
        <v>284</v>
      </c>
      <c r="K4118" s="7">
        <v>71</v>
      </c>
      <c r="L4118" s="3">
        <v>0.24540000000000001</v>
      </c>
      <c r="M4118" s="5">
        <v>1.15145209</v>
      </c>
      <c r="N4118" s="6">
        <v>0.75</v>
      </c>
      <c r="O4118" s="8">
        <f>IFERROR(VLOOKUP(C4118,Sheet2!$B$2:$G$588,6,FALSE),0)</f>
        <v>3687</v>
      </c>
      <c r="P4118" t="s">
        <v>92</v>
      </c>
      <c r="Q4118" s="2">
        <v>0.3486485426</v>
      </c>
      <c r="R4118" s="3">
        <v>0.25</v>
      </c>
      <c r="U4118" s="22">
        <f t="shared" si="391"/>
        <v>0.25</v>
      </c>
      <c r="V4118" s="10">
        <f t="shared" si="392"/>
        <v>71</v>
      </c>
      <c r="W4118" s="24">
        <f t="shared" si="393"/>
        <v>71</v>
      </c>
    </row>
    <row r="4119" spans="1:23" x14ac:dyDescent="0.3">
      <c r="A4119" t="s">
        <v>17</v>
      </c>
      <c r="B4119" t="s">
        <v>11080</v>
      </c>
      <c r="C4119" t="s">
        <v>11081</v>
      </c>
      <c r="D4119" t="s">
        <v>11086</v>
      </c>
      <c r="E4119" t="s">
        <v>11087</v>
      </c>
      <c r="F4119">
        <v>0.25</v>
      </c>
      <c r="G4119" s="2">
        <v>0</v>
      </c>
      <c r="H4119" s="4">
        <v>25.934899999999999</v>
      </c>
      <c r="I4119" s="4">
        <v>7.6516000000000002</v>
      </c>
      <c r="J4119" s="7">
        <v>264</v>
      </c>
      <c r="K4119" s="7">
        <v>66</v>
      </c>
      <c r="L4119" s="3">
        <v>0.29499999999999998</v>
      </c>
      <c r="M4119" s="5">
        <v>1.14920931</v>
      </c>
      <c r="N4119" s="6">
        <v>0.75</v>
      </c>
      <c r="O4119" s="8">
        <f>IFERROR(VLOOKUP(C4119,Sheet2!$B$2:$G$588,6,FALSE),0)</f>
        <v>3687</v>
      </c>
      <c r="P4119" t="s">
        <v>92</v>
      </c>
      <c r="Q4119" s="2">
        <v>0.34737737359999998</v>
      </c>
      <c r="R4119" s="3">
        <v>0.25</v>
      </c>
      <c r="U4119" s="22">
        <f t="shared" si="391"/>
        <v>0.25</v>
      </c>
      <c r="V4119" s="10">
        <f t="shared" si="392"/>
        <v>66</v>
      </c>
      <c r="W4119" s="24">
        <f t="shared" si="393"/>
        <v>66</v>
      </c>
    </row>
    <row r="4120" spans="1:23" x14ac:dyDescent="0.3">
      <c r="A4120" t="s">
        <v>17</v>
      </c>
      <c r="B4120" t="s">
        <v>11080</v>
      </c>
      <c r="C4120" t="s">
        <v>11081</v>
      </c>
      <c r="D4120" t="s">
        <v>11084</v>
      </c>
      <c r="E4120" t="s">
        <v>11085</v>
      </c>
      <c r="F4120">
        <v>0.25</v>
      </c>
      <c r="G4120" s="2">
        <v>0</v>
      </c>
      <c r="H4120" s="4">
        <v>29.899000000000001</v>
      </c>
      <c r="I4120" s="4">
        <v>7.0285000000000002</v>
      </c>
      <c r="J4120" s="7">
        <v>234</v>
      </c>
      <c r="K4120" s="7">
        <v>58</v>
      </c>
      <c r="L4120" s="3">
        <v>0.2351</v>
      </c>
      <c r="M4120" s="5">
        <v>1.1079035399999999</v>
      </c>
      <c r="N4120" s="6">
        <v>0.75</v>
      </c>
      <c r="O4120" s="8">
        <f>IFERROR(VLOOKUP(C4120,Sheet2!$B$2:$G$588,6,FALSE),0)</f>
        <v>3687</v>
      </c>
      <c r="P4120" t="s">
        <v>92</v>
      </c>
      <c r="Q4120" s="2">
        <v>0.32304575629999999</v>
      </c>
      <c r="R4120" s="3">
        <v>0.25</v>
      </c>
      <c r="U4120" s="22">
        <f t="shared" si="391"/>
        <v>0.25</v>
      </c>
      <c r="V4120" s="10">
        <f t="shared" si="392"/>
        <v>58.5</v>
      </c>
      <c r="W4120" s="24">
        <f t="shared" si="393"/>
        <v>58.5</v>
      </c>
    </row>
    <row r="4121" spans="1:23" x14ac:dyDescent="0.3">
      <c r="A4121" t="s">
        <v>17</v>
      </c>
      <c r="B4121" t="s">
        <v>11080</v>
      </c>
      <c r="C4121" t="s">
        <v>11081</v>
      </c>
      <c r="D4121" t="s">
        <v>11082</v>
      </c>
      <c r="E4121" t="s">
        <v>11083</v>
      </c>
      <c r="F4121">
        <v>0.25</v>
      </c>
      <c r="G4121" s="2">
        <v>0</v>
      </c>
      <c r="H4121" s="4">
        <v>21.0319</v>
      </c>
      <c r="I4121" s="4">
        <v>4.0129000000000001</v>
      </c>
      <c r="J4121" s="7">
        <v>134</v>
      </c>
      <c r="K4121" s="7">
        <v>34</v>
      </c>
      <c r="L4121" s="3">
        <v>0.1908</v>
      </c>
      <c r="M4121" s="5">
        <v>1.1155073</v>
      </c>
      <c r="N4121" s="6">
        <v>0.75</v>
      </c>
      <c r="O4121" s="8">
        <f>IFERROR(VLOOKUP(C4121,Sheet2!$B$2:$G$588,6,FALSE),0)</f>
        <v>3687</v>
      </c>
      <c r="P4121" t="s">
        <v>92</v>
      </c>
      <c r="Q4121" s="2">
        <v>0.32766015840000001</v>
      </c>
      <c r="R4121" s="3">
        <v>0.249999999999999</v>
      </c>
      <c r="U4121" s="22">
        <f t="shared" si="391"/>
        <v>0.249999999999999</v>
      </c>
      <c r="V4121" s="10">
        <f t="shared" si="392"/>
        <v>33.499999999999865</v>
      </c>
      <c r="W4121" s="24">
        <f t="shared" si="393"/>
        <v>33.499999999999865</v>
      </c>
    </row>
    <row r="4122" spans="1:23" hidden="1" x14ac:dyDescent="0.3">
      <c r="A4122" s="27" t="s">
        <v>33</v>
      </c>
      <c r="B4122" s="27" t="s">
        <v>8960</v>
      </c>
      <c r="C4122" s="27" t="s">
        <v>8961</v>
      </c>
      <c r="D4122" t="s">
        <v>34</v>
      </c>
      <c r="E4122" s="27"/>
      <c r="F4122">
        <v>0.4153</v>
      </c>
      <c r="G4122" s="28">
        <v>0.99535463999999996</v>
      </c>
      <c r="H4122" s="4">
        <v>2372.5250000000001</v>
      </c>
      <c r="I4122" s="4">
        <v>260.2</v>
      </c>
      <c r="J4122" s="7">
        <v>3626</v>
      </c>
      <c r="K4122" s="7">
        <v>1506</v>
      </c>
      <c r="L4122" s="29">
        <v>0.10970000000000001</v>
      </c>
      <c r="M4122" s="30">
        <v>0.46450478000000001</v>
      </c>
      <c r="N4122" s="31">
        <v>5.3593000000000002E-2</v>
      </c>
      <c r="O4122" s="32">
        <f>IFERROR(VLOOKUP(C4122,Sheet2!$B$2:$G$588,6,FALSE),0)</f>
        <v>3626</v>
      </c>
      <c r="P4122" s="27"/>
      <c r="Q4122" s="28">
        <v>0.88462336080000004</v>
      </c>
      <c r="R4122" s="29">
        <v>0.415268593781211</v>
      </c>
      <c r="S4122" s="29"/>
      <c r="T4122" s="28"/>
      <c r="U4122" s="29" t="str">
        <f t="shared" si="391"/>
        <v/>
      </c>
      <c r="V4122" s="30" t="str">
        <f t="shared" si="392"/>
        <v/>
      </c>
      <c r="W4122" s="33">
        <f t="shared" si="393"/>
        <v>1500.7999999999972</v>
      </c>
    </row>
    <row r="4123" spans="1:23" x14ac:dyDescent="0.3">
      <c r="A4123" t="s">
        <v>17</v>
      </c>
      <c r="B4123" t="s">
        <v>8960</v>
      </c>
      <c r="C4123" t="s">
        <v>8961</v>
      </c>
      <c r="D4123" t="s">
        <v>8970</v>
      </c>
      <c r="E4123" t="s">
        <v>8971</v>
      </c>
      <c r="F4123">
        <v>0.45</v>
      </c>
      <c r="G4123" s="2">
        <v>1</v>
      </c>
      <c r="H4123" s="4">
        <v>1090.213</v>
      </c>
      <c r="I4123" s="4">
        <v>222.6259</v>
      </c>
      <c r="J4123" s="7">
        <v>2768</v>
      </c>
      <c r="K4123" s="7">
        <v>1245</v>
      </c>
      <c r="L4123" s="3">
        <v>0.20419999999999999</v>
      </c>
      <c r="M4123" s="5">
        <v>0.41441313000000002</v>
      </c>
      <c r="N4123" s="6">
        <v>0.03</v>
      </c>
      <c r="O4123" s="8">
        <f>IFERROR(VLOOKUP(C4123,Sheet2!$B$2:$G$588,6,FALSE),0)</f>
        <v>3626</v>
      </c>
      <c r="P4123" t="s">
        <v>92</v>
      </c>
      <c r="Q4123" s="2">
        <v>0.92760847150000003</v>
      </c>
      <c r="R4123" s="3">
        <v>0.44999999999999901</v>
      </c>
      <c r="S4123" s="3" t="str">
        <f t="shared" ref="S4123:S4127" si="396">IF(R4123+0.01&lt;Q4123,"Y","")</f>
        <v>Y</v>
      </c>
      <c r="T4123" s="2"/>
      <c r="U4123" s="22">
        <f t="shared" si="391"/>
        <v>0.44999999999999901</v>
      </c>
      <c r="V4123" s="10">
        <f t="shared" si="392"/>
        <v>1245.5999999999972</v>
      </c>
      <c r="W4123" s="24">
        <f t="shared" si="393"/>
        <v>1245.5999999999972</v>
      </c>
    </row>
    <row r="4124" spans="1:23" x14ac:dyDescent="0.3">
      <c r="A4124" t="s">
        <v>17</v>
      </c>
      <c r="B4124" t="s">
        <v>8960</v>
      </c>
      <c r="C4124" t="s">
        <v>8961</v>
      </c>
      <c r="D4124" t="s">
        <v>8964</v>
      </c>
      <c r="E4124" t="s">
        <v>8965</v>
      </c>
      <c r="F4124">
        <v>0.3</v>
      </c>
      <c r="G4124" s="2">
        <v>1</v>
      </c>
      <c r="H4124" s="4">
        <v>262.89060000000001</v>
      </c>
      <c r="I4124" s="4">
        <v>22.209399999999999</v>
      </c>
      <c r="J4124" s="7">
        <v>571</v>
      </c>
      <c r="K4124" s="7">
        <v>171</v>
      </c>
      <c r="L4124" s="3">
        <v>8.4500000000000006E-2</v>
      </c>
      <c r="M4124" s="5">
        <v>0.85759812000000002</v>
      </c>
      <c r="N4124" s="6">
        <v>0.2</v>
      </c>
      <c r="O4124" s="8">
        <f>IFERROR(VLOOKUP(C4124,Sheet2!$B$2:$G$588,6,FALSE),0)</f>
        <v>3626</v>
      </c>
      <c r="P4124" t="s">
        <v>92</v>
      </c>
      <c r="Q4124" s="2">
        <v>0.76679053470000003</v>
      </c>
      <c r="R4124" s="3">
        <v>0.3</v>
      </c>
      <c r="S4124" s="3" t="str">
        <f t="shared" si="396"/>
        <v>Y</v>
      </c>
      <c r="T4124" s="2"/>
      <c r="U4124" s="22">
        <f t="shared" si="391"/>
        <v>0.3</v>
      </c>
      <c r="V4124" s="10">
        <f t="shared" si="392"/>
        <v>171.29999999999998</v>
      </c>
      <c r="W4124" s="24">
        <f t="shared" si="393"/>
        <v>171.29999999999998</v>
      </c>
    </row>
    <row r="4125" spans="1:23" x14ac:dyDescent="0.3">
      <c r="A4125" t="s">
        <v>17</v>
      </c>
      <c r="B4125" t="s">
        <v>8960</v>
      </c>
      <c r="C4125" t="s">
        <v>8961</v>
      </c>
      <c r="D4125" t="s">
        <v>8966</v>
      </c>
      <c r="E4125" t="s">
        <v>8967</v>
      </c>
      <c r="F4125">
        <v>0.35</v>
      </c>
      <c r="G4125" s="2">
        <v>1</v>
      </c>
      <c r="H4125" s="4">
        <v>535.33619999999996</v>
      </c>
      <c r="I4125" s="4">
        <v>8.1298999999999992</v>
      </c>
      <c r="J4125" s="7">
        <v>134</v>
      </c>
      <c r="K4125" s="7">
        <v>47</v>
      </c>
      <c r="L4125" s="3">
        <v>1.52E-2</v>
      </c>
      <c r="M4125" s="5">
        <v>0.55142374999999999</v>
      </c>
      <c r="N4125" s="6">
        <v>0.15</v>
      </c>
      <c r="O4125" s="8">
        <f>IFERROR(VLOOKUP(C4125,Sheet2!$B$2:$G$588,6,FALSE),0)</f>
        <v>3626</v>
      </c>
      <c r="P4125" t="s">
        <v>95</v>
      </c>
      <c r="Q4125" s="2">
        <v>0.72797689700000001</v>
      </c>
      <c r="R4125" s="3">
        <v>0.35</v>
      </c>
      <c r="S4125" s="3" t="str">
        <f t="shared" si="396"/>
        <v>Y</v>
      </c>
      <c r="T4125" s="2"/>
      <c r="U4125" s="22">
        <f t="shared" si="391"/>
        <v>0.35</v>
      </c>
      <c r="V4125" s="10">
        <f t="shared" si="392"/>
        <v>46.9</v>
      </c>
      <c r="W4125" s="24">
        <f t="shared" si="393"/>
        <v>46.9</v>
      </c>
    </row>
    <row r="4126" spans="1:23" x14ac:dyDescent="0.3">
      <c r="A4126" t="s">
        <v>17</v>
      </c>
      <c r="B4126" t="s">
        <v>8960</v>
      </c>
      <c r="C4126" t="s">
        <v>8961</v>
      </c>
      <c r="D4126" t="s">
        <v>8968</v>
      </c>
      <c r="E4126" t="s">
        <v>8969</v>
      </c>
      <c r="F4126">
        <v>0.3</v>
      </c>
      <c r="G4126" s="2">
        <v>1</v>
      </c>
      <c r="H4126" s="4">
        <v>342.58190000000002</v>
      </c>
      <c r="I4126" s="4">
        <v>3.4131</v>
      </c>
      <c r="J4126" s="7">
        <v>100</v>
      </c>
      <c r="K4126" s="7">
        <v>30</v>
      </c>
      <c r="L4126" s="3">
        <v>0.01</v>
      </c>
      <c r="M4126" s="5">
        <v>0.97728689999999996</v>
      </c>
      <c r="N4126" s="6">
        <v>0.3</v>
      </c>
      <c r="O4126" s="8">
        <f>IFERROR(VLOOKUP(C4126,Sheet2!$B$2:$G$588,6,FALSE),0)</f>
        <v>3626</v>
      </c>
      <c r="P4126" t="s">
        <v>95</v>
      </c>
      <c r="Q4126" s="2">
        <v>0.69302770800000002</v>
      </c>
      <c r="R4126" s="3">
        <v>0.3</v>
      </c>
      <c r="S4126" s="3" t="str">
        <f t="shared" si="396"/>
        <v>Y</v>
      </c>
      <c r="T4126" s="2"/>
      <c r="U4126" s="22">
        <f t="shared" si="391"/>
        <v>0.3</v>
      </c>
      <c r="V4126" s="10">
        <f t="shared" si="392"/>
        <v>30</v>
      </c>
      <c r="W4126" s="24">
        <f t="shared" si="393"/>
        <v>30</v>
      </c>
    </row>
    <row r="4127" spans="1:23" x14ac:dyDescent="0.3">
      <c r="A4127" t="s">
        <v>17</v>
      </c>
      <c r="B4127" t="s">
        <v>8960</v>
      </c>
      <c r="C4127" t="s">
        <v>8961</v>
      </c>
      <c r="D4127" t="s">
        <v>8962</v>
      </c>
      <c r="E4127" t="s">
        <v>8963</v>
      </c>
      <c r="F4127">
        <v>0.2</v>
      </c>
      <c r="G4127" s="2">
        <v>1</v>
      </c>
      <c r="H4127" s="4">
        <v>129.8716</v>
      </c>
      <c r="I4127" s="4">
        <v>2.2660999999999998</v>
      </c>
      <c r="J4127" s="7">
        <v>35</v>
      </c>
      <c r="K4127" s="7">
        <v>7</v>
      </c>
      <c r="L4127" s="3">
        <v>1.7399999999999999E-2</v>
      </c>
      <c r="M4127" s="5">
        <v>0.51993948000000001</v>
      </c>
      <c r="N4127" s="6">
        <v>0.15</v>
      </c>
      <c r="O4127" s="8">
        <f>IFERROR(VLOOKUP(C4127,Sheet2!$B$2:$G$588,6,FALSE),0)</f>
        <v>3626</v>
      </c>
      <c r="P4127" t="s">
        <v>95</v>
      </c>
      <c r="Q4127" s="2">
        <v>0.71150488619999996</v>
      </c>
      <c r="R4127" s="3">
        <v>0.2</v>
      </c>
      <c r="S4127" s="3" t="str">
        <f t="shared" si="396"/>
        <v>Y</v>
      </c>
      <c r="T4127" s="2"/>
      <c r="U4127" s="22">
        <f t="shared" si="391"/>
        <v>0.2</v>
      </c>
      <c r="V4127" s="10">
        <f t="shared" si="392"/>
        <v>7</v>
      </c>
      <c r="W4127" s="24">
        <f t="shared" si="393"/>
        <v>7</v>
      </c>
    </row>
    <row r="4128" spans="1:23" hidden="1" x14ac:dyDescent="0.3">
      <c r="A4128" s="27" t="s">
        <v>33</v>
      </c>
      <c r="B4128" s="27" t="s">
        <v>12775</v>
      </c>
      <c r="C4128" s="27" t="s">
        <v>12776</v>
      </c>
      <c r="D4128" t="s">
        <v>34</v>
      </c>
      <c r="E4128" s="27"/>
      <c r="F4128">
        <v>0.2117</v>
      </c>
      <c r="G4128" s="28">
        <v>0.98952487</v>
      </c>
      <c r="H4128" s="4">
        <v>1948.8252</v>
      </c>
      <c r="I4128" s="4">
        <v>69.867900000000006</v>
      </c>
      <c r="J4128" s="7">
        <v>3552</v>
      </c>
      <c r="K4128" s="7">
        <v>750</v>
      </c>
      <c r="L4128" s="29">
        <v>3.5900000000000001E-2</v>
      </c>
      <c r="M4128" s="30">
        <v>1.69481511</v>
      </c>
      <c r="N4128" s="31">
        <v>1.1516390000000001</v>
      </c>
      <c r="O4128" s="32">
        <f>IFERROR(VLOOKUP(C4128,Sheet2!$B$2:$G$588,6,FALSE),0)</f>
        <v>3552</v>
      </c>
      <c r="P4128" s="27"/>
      <c r="Q4128" s="28">
        <v>0.3204928413</v>
      </c>
      <c r="R4128" s="29">
        <v>0.21172890559767901</v>
      </c>
      <c r="S4128" s="29"/>
      <c r="T4128" s="28"/>
      <c r="U4128" s="29" t="str">
        <f t="shared" si="391"/>
        <v/>
      </c>
      <c r="V4128" s="30" t="str">
        <f t="shared" si="392"/>
        <v/>
      </c>
      <c r="W4128" s="33">
        <f t="shared" si="393"/>
        <v>752.11658460741091</v>
      </c>
    </row>
    <row r="4129" spans="1:23" x14ac:dyDescent="0.3">
      <c r="A4129" t="s">
        <v>17</v>
      </c>
      <c r="B4129" t="s">
        <v>12775</v>
      </c>
      <c r="C4129" t="s">
        <v>12776</v>
      </c>
      <c r="D4129" t="s">
        <v>12785</v>
      </c>
      <c r="E4129" t="s">
        <v>12782</v>
      </c>
      <c r="F4129">
        <v>0.25</v>
      </c>
      <c r="G4129" s="2">
        <v>1</v>
      </c>
      <c r="H4129" s="4">
        <v>387.18920000000003</v>
      </c>
      <c r="I4129" s="4">
        <v>24.1358</v>
      </c>
      <c r="J4129" s="7">
        <v>1180</v>
      </c>
      <c r="K4129" s="7">
        <v>295</v>
      </c>
      <c r="L4129" s="3">
        <v>6.2300000000000001E-2</v>
      </c>
      <c r="M4129" s="5">
        <v>1.62933167</v>
      </c>
      <c r="N4129" s="6">
        <v>1</v>
      </c>
      <c r="O4129" s="8">
        <f>IFERROR(VLOOKUP(C4129,Sheet2!$B$2:$G$588,6,FALSE),0)</f>
        <v>3552</v>
      </c>
      <c r="P4129" t="s">
        <v>95</v>
      </c>
      <c r="Q4129" s="2">
        <v>0.38625141860000001</v>
      </c>
      <c r="R4129" s="3">
        <v>0.25</v>
      </c>
      <c r="S4129" s="3" t="str">
        <f t="shared" ref="S4129:S4133" si="397">IF(R4129+0.01&lt;Q4129,"Y","")</f>
        <v>Y</v>
      </c>
      <c r="T4129" s="2"/>
      <c r="U4129" s="22">
        <f t="shared" si="391"/>
        <v>0.25</v>
      </c>
      <c r="V4129" s="10">
        <f t="shared" si="392"/>
        <v>295</v>
      </c>
      <c r="W4129" s="24">
        <f t="shared" si="393"/>
        <v>295</v>
      </c>
    </row>
    <row r="4130" spans="1:23" x14ac:dyDescent="0.3">
      <c r="A4130" t="s">
        <v>17</v>
      </c>
      <c r="B4130" t="s">
        <v>12775</v>
      </c>
      <c r="C4130" t="s">
        <v>12776</v>
      </c>
      <c r="D4130" s="1" t="s">
        <v>12777</v>
      </c>
      <c r="E4130" t="s">
        <v>12778</v>
      </c>
      <c r="F4130">
        <v>0.25</v>
      </c>
      <c r="G4130" s="2">
        <v>1</v>
      </c>
      <c r="H4130" s="4">
        <v>340.91340000000002</v>
      </c>
      <c r="I4130" s="4">
        <v>14.843400000000001</v>
      </c>
      <c r="J4130" s="7">
        <v>957</v>
      </c>
      <c r="K4130" s="7">
        <v>238</v>
      </c>
      <c r="L4130" s="3">
        <v>4.3499999999999997E-2</v>
      </c>
      <c r="M4130" s="5">
        <v>2.1497271499999999</v>
      </c>
      <c r="N4130" s="6">
        <v>1.5</v>
      </c>
      <c r="O4130" s="8">
        <f>IFERROR(VLOOKUP(C4130,Sheet2!$B$2:$G$588,6,FALSE),0)</f>
        <v>3552</v>
      </c>
      <c r="P4130" t="s">
        <v>22</v>
      </c>
      <c r="Q4130" s="2">
        <v>0.3022370311</v>
      </c>
      <c r="R4130" s="3">
        <v>0.25</v>
      </c>
      <c r="S4130" s="3" t="str">
        <f t="shared" si="397"/>
        <v>Y</v>
      </c>
      <c r="T4130" s="2"/>
      <c r="U4130" s="22">
        <f t="shared" si="391"/>
        <v>0.25</v>
      </c>
      <c r="V4130" s="10">
        <f t="shared" si="392"/>
        <v>239.25</v>
      </c>
      <c r="W4130" s="24">
        <f t="shared" si="393"/>
        <v>239.25</v>
      </c>
    </row>
    <row r="4131" spans="1:23" x14ac:dyDescent="0.3">
      <c r="A4131" t="s">
        <v>17</v>
      </c>
      <c r="B4131" t="s">
        <v>12775</v>
      </c>
      <c r="C4131" t="s">
        <v>12776</v>
      </c>
      <c r="D4131" t="s">
        <v>12781</v>
      </c>
      <c r="E4131" t="s">
        <v>12782</v>
      </c>
      <c r="F4131">
        <v>0.15</v>
      </c>
      <c r="G4131" s="2">
        <v>1</v>
      </c>
      <c r="H4131" s="4">
        <v>408.54140000000001</v>
      </c>
      <c r="I4131" s="4">
        <v>14.4621</v>
      </c>
      <c r="J4131" s="7">
        <v>621</v>
      </c>
      <c r="K4131" s="7">
        <v>93</v>
      </c>
      <c r="L4131" s="3">
        <v>3.5400000000000001E-2</v>
      </c>
      <c r="M4131" s="5">
        <v>1.4309025099999999</v>
      </c>
      <c r="N4131" s="6">
        <v>1</v>
      </c>
      <c r="O4131" s="8">
        <f>IFERROR(VLOOKUP(C4131,Sheet2!$B$2:$G$588,6,FALSE),0)</f>
        <v>3552</v>
      </c>
      <c r="P4131" t="s">
        <v>95</v>
      </c>
      <c r="Q4131" s="2">
        <v>0.30114036840000002</v>
      </c>
      <c r="R4131" s="3">
        <v>0.15</v>
      </c>
      <c r="S4131" s="3" t="str">
        <f t="shared" si="397"/>
        <v>Y</v>
      </c>
      <c r="T4131" s="2"/>
      <c r="U4131" s="22">
        <f t="shared" si="391"/>
        <v>0.15</v>
      </c>
      <c r="V4131" s="10">
        <f t="shared" si="392"/>
        <v>93.149999999999991</v>
      </c>
      <c r="W4131" s="24">
        <f t="shared" si="393"/>
        <v>93.149999999999991</v>
      </c>
    </row>
    <row r="4132" spans="1:23" x14ac:dyDescent="0.3">
      <c r="A4132" t="s">
        <v>17</v>
      </c>
      <c r="B4132" t="s">
        <v>12775</v>
      </c>
      <c r="C4132" t="s">
        <v>12776</v>
      </c>
      <c r="D4132" t="s">
        <v>12783</v>
      </c>
      <c r="E4132" t="s">
        <v>12784</v>
      </c>
      <c r="F4132">
        <v>0.15</v>
      </c>
      <c r="G4132" s="2">
        <v>1</v>
      </c>
      <c r="H4132" s="4">
        <v>632.33590000000004</v>
      </c>
      <c r="I4132" s="4">
        <v>10.0806</v>
      </c>
      <c r="J4132" s="7">
        <v>429</v>
      </c>
      <c r="K4132" s="7">
        <v>64</v>
      </c>
      <c r="L4132" s="3">
        <v>1.5900000000000001E-2</v>
      </c>
      <c r="M4132" s="5">
        <v>1.41763222</v>
      </c>
      <c r="N4132" s="6">
        <v>1</v>
      </c>
      <c r="O4132" s="8">
        <f>IFERROR(VLOOKUP(C4132,Sheet2!$B$2:$G$588,6,FALSE),0)</f>
        <v>3552</v>
      </c>
      <c r="P4132" t="s">
        <v>95</v>
      </c>
      <c r="Q4132" s="2">
        <v>0.2945984257</v>
      </c>
      <c r="R4132" s="3">
        <v>0.15</v>
      </c>
      <c r="S4132" s="3" t="str">
        <f t="shared" si="397"/>
        <v>Y</v>
      </c>
      <c r="T4132" s="2"/>
      <c r="U4132" s="22">
        <f t="shared" si="391"/>
        <v>0.15</v>
      </c>
      <c r="V4132" s="10">
        <f t="shared" si="392"/>
        <v>64.349999999999994</v>
      </c>
      <c r="W4132" s="24">
        <f t="shared" si="393"/>
        <v>64.349999999999994</v>
      </c>
    </row>
    <row r="4133" spans="1:23" x14ac:dyDescent="0.3">
      <c r="A4133" t="s">
        <v>17</v>
      </c>
      <c r="B4133" t="s">
        <v>12775</v>
      </c>
      <c r="C4133" t="s">
        <v>12776</v>
      </c>
      <c r="D4133" t="s">
        <v>12786</v>
      </c>
      <c r="E4133" t="s">
        <v>12780</v>
      </c>
      <c r="F4133">
        <v>0.15</v>
      </c>
      <c r="G4133" s="2">
        <v>1</v>
      </c>
      <c r="H4133" s="4">
        <v>134.3083</v>
      </c>
      <c r="I4133" s="4">
        <v>5.7652999999999999</v>
      </c>
      <c r="J4133" s="7">
        <v>329</v>
      </c>
      <c r="K4133" s="7">
        <v>49</v>
      </c>
      <c r="L4133" s="3">
        <v>4.2900000000000001E-2</v>
      </c>
      <c r="M4133" s="5">
        <v>1.89996283</v>
      </c>
      <c r="N4133" s="6">
        <v>1.5</v>
      </c>
      <c r="O4133" s="8">
        <f>IFERROR(VLOOKUP(C4133,Sheet2!$B$2:$G$588,6,FALSE),0)</f>
        <v>3552</v>
      </c>
      <c r="P4133" t="s">
        <v>95</v>
      </c>
      <c r="Q4133" s="2">
        <v>0.21051087160000001</v>
      </c>
      <c r="R4133" s="3">
        <v>0.149999999999999</v>
      </c>
      <c r="S4133" s="3" t="str">
        <f t="shared" si="397"/>
        <v>Y</v>
      </c>
      <c r="T4133" s="2"/>
      <c r="U4133" s="22">
        <f t="shared" si="391"/>
        <v>0.149999999999999</v>
      </c>
      <c r="V4133" s="10">
        <f t="shared" si="392"/>
        <v>49.349999999999667</v>
      </c>
      <c r="W4133" s="24">
        <f t="shared" si="393"/>
        <v>49.349999999999667</v>
      </c>
    </row>
    <row r="4134" spans="1:23" x14ac:dyDescent="0.3">
      <c r="A4134" t="s">
        <v>17</v>
      </c>
      <c r="B4134" t="s">
        <v>12775</v>
      </c>
      <c r="C4134" t="s">
        <v>12776</v>
      </c>
      <c r="D4134" t="s">
        <v>12779</v>
      </c>
      <c r="E4134" t="s">
        <v>12780</v>
      </c>
      <c r="F4134">
        <v>0.3</v>
      </c>
      <c r="G4134" s="2">
        <v>0</v>
      </c>
      <c r="H4134" s="4">
        <v>36.900199999999998</v>
      </c>
      <c r="I4134" s="4">
        <v>0.58069999999999999</v>
      </c>
      <c r="J4134" s="7">
        <v>37</v>
      </c>
      <c r="K4134" s="7">
        <v>11</v>
      </c>
      <c r="L4134" s="3">
        <v>1.5699999999999999E-2</v>
      </c>
      <c r="M4134" s="5">
        <v>2.1359778600000001</v>
      </c>
      <c r="N4134" s="6">
        <v>1.5</v>
      </c>
      <c r="O4134" s="8">
        <f>IFERROR(VLOOKUP(C4134,Sheet2!$B$2:$G$588,6,FALSE),0)</f>
        <v>3552</v>
      </c>
      <c r="P4134" t="s">
        <v>95</v>
      </c>
      <c r="Q4134" s="2">
        <v>0.29774552990000003</v>
      </c>
      <c r="R4134" s="3">
        <v>0.297745529930033</v>
      </c>
      <c r="U4134" s="22">
        <f t="shared" si="391"/>
        <v>0.297745529930033</v>
      </c>
      <c r="V4134" s="10">
        <f t="shared" si="392"/>
        <v>11.016584607411222</v>
      </c>
      <c r="W4134" s="24">
        <f t="shared" si="393"/>
        <v>11.016584607411222</v>
      </c>
    </row>
    <row r="4135" spans="1:23" hidden="1" x14ac:dyDescent="0.3">
      <c r="A4135" s="27" t="s">
        <v>33</v>
      </c>
      <c r="B4135" s="27" t="s">
        <v>9707</v>
      </c>
      <c r="C4135" s="27" t="s">
        <v>9708</v>
      </c>
      <c r="D4135" t="s">
        <v>34</v>
      </c>
      <c r="E4135" s="27"/>
      <c r="F4135">
        <v>0.25</v>
      </c>
      <c r="G4135" s="28">
        <v>0.86613905999999996</v>
      </c>
      <c r="H4135" s="4">
        <v>256.92259999999999</v>
      </c>
      <c r="I4135" s="4">
        <v>41.198700000000002</v>
      </c>
      <c r="J4135" s="7">
        <v>3468</v>
      </c>
      <c r="K4135" s="7">
        <v>790</v>
      </c>
      <c r="L4135" s="29">
        <v>0.16039999999999999</v>
      </c>
      <c r="M4135" s="30">
        <v>2.8059174900000001</v>
      </c>
      <c r="N4135" s="31">
        <v>2.0868730000000002</v>
      </c>
      <c r="O4135" s="32">
        <f>IFERROR(VLOOKUP(C4135,Sheet2!$B$2:$G$588,6,FALSE),0)</f>
        <v>3468</v>
      </c>
      <c r="P4135" s="27"/>
      <c r="Q4135" s="28">
        <v>0.2562600256</v>
      </c>
      <c r="R4135" s="29">
        <v>0.25</v>
      </c>
      <c r="S4135" s="29"/>
      <c r="T4135" s="28"/>
      <c r="U4135" s="29" t="str">
        <f t="shared" si="391"/>
        <v/>
      </c>
      <c r="V4135" s="30" t="str">
        <f t="shared" si="392"/>
        <v/>
      </c>
      <c r="W4135" s="33">
        <f t="shared" si="393"/>
        <v>788.75850180936277</v>
      </c>
    </row>
    <row r="4136" spans="1:23" x14ac:dyDescent="0.3">
      <c r="A4136" t="s">
        <v>17</v>
      </c>
      <c r="B4136" t="s">
        <v>9707</v>
      </c>
      <c r="C4136" t="s">
        <v>9708</v>
      </c>
      <c r="D4136" t="s">
        <v>9715</v>
      </c>
      <c r="E4136" t="s">
        <v>9716</v>
      </c>
      <c r="F4136">
        <v>0.25</v>
      </c>
      <c r="G4136" s="2">
        <v>1</v>
      </c>
      <c r="H4136" s="4">
        <v>153.77680000000001</v>
      </c>
      <c r="I4136" s="4">
        <v>24.613299999999999</v>
      </c>
      <c r="J4136" s="7">
        <v>2132</v>
      </c>
      <c r="K4136" s="7">
        <v>471</v>
      </c>
      <c r="L4136" s="3">
        <v>0.16009999999999999</v>
      </c>
      <c r="M4136" s="5">
        <v>2.8878265500000002</v>
      </c>
      <c r="N4136" s="6">
        <v>2.25</v>
      </c>
      <c r="O4136" s="8">
        <f>IFERROR(VLOOKUP(C4136,Sheet2!$B$2:$G$588,6,FALSE),0)</f>
        <v>3468</v>
      </c>
      <c r="P4136" t="s">
        <v>22</v>
      </c>
      <c r="Q4136" s="2">
        <v>0.22086733389999999</v>
      </c>
      <c r="R4136" s="3">
        <v>0.22086733394660199</v>
      </c>
      <c r="S4136" s="3" t="str">
        <f t="shared" ref="S4136:S4137" si="398">IF(R4136+0.01&lt;Q4136,"Y","")</f>
        <v/>
      </c>
      <c r="T4136" s="2"/>
      <c r="U4136" s="22">
        <f t="shared" si="391"/>
        <v>0.22086733394660199</v>
      </c>
      <c r="V4136" s="10">
        <f t="shared" si="392"/>
        <v>470.88915597415547</v>
      </c>
      <c r="W4136" s="24">
        <f t="shared" si="393"/>
        <v>470.88915597415547</v>
      </c>
    </row>
    <row r="4137" spans="1:23" x14ac:dyDescent="0.3">
      <c r="A4137" t="s">
        <v>17</v>
      </c>
      <c r="B4137" t="s">
        <v>9707</v>
      </c>
      <c r="C4137" t="s">
        <v>9708</v>
      </c>
      <c r="D4137" t="s">
        <v>9709</v>
      </c>
      <c r="E4137" t="s">
        <v>9710</v>
      </c>
      <c r="F4137">
        <v>0.25</v>
      </c>
      <c r="G4137" s="2">
        <v>1</v>
      </c>
      <c r="H4137" s="4">
        <v>79.566400000000002</v>
      </c>
      <c r="I4137" s="4">
        <v>10.687099999999999</v>
      </c>
      <c r="J4137" s="7">
        <v>871</v>
      </c>
      <c r="K4137" s="7">
        <v>218</v>
      </c>
      <c r="L4137" s="3">
        <v>0.1343</v>
      </c>
      <c r="M4137" s="5">
        <v>2.71793343</v>
      </c>
      <c r="N4137" s="6">
        <v>1.75</v>
      </c>
      <c r="O4137" s="8">
        <f>IFERROR(VLOOKUP(C4137,Sheet2!$B$2:$G$588,6,FALSE),0)</f>
        <v>3468</v>
      </c>
      <c r="P4137" t="s">
        <v>162</v>
      </c>
      <c r="Q4137" s="2">
        <v>0.35612845409999999</v>
      </c>
      <c r="R4137" s="3">
        <v>0.249999999999999</v>
      </c>
      <c r="S4137" s="3" t="str">
        <f t="shared" si="398"/>
        <v>Y</v>
      </c>
      <c r="T4137" s="2"/>
      <c r="U4137" s="22">
        <f t="shared" si="391"/>
        <v>0.249999999999999</v>
      </c>
      <c r="V4137" s="10">
        <f t="shared" si="392"/>
        <v>217.74999999999912</v>
      </c>
      <c r="W4137" s="24">
        <f t="shared" si="393"/>
        <v>217.74999999999912</v>
      </c>
    </row>
    <row r="4138" spans="1:23" x14ac:dyDescent="0.3">
      <c r="A4138" t="s">
        <v>17</v>
      </c>
      <c r="B4138" t="s">
        <v>9707</v>
      </c>
      <c r="C4138" t="s">
        <v>9708</v>
      </c>
      <c r="D4138" t="s">
        <v>9717</v>
      </c>
      <c r="E4138" t="s">
        <v>9718</v>
      </c>
      <c r="F4138">
        <v>0.25</v>
      </c>
      <c r="G4138" s="2">
        <v>0</v>
      </c>
      <c r="H4138" s="4">
        <v>20.7547</v>
      </c>
      <c r="I4138" s="4">
        <v>5.1656000000000004</v>
      </c>
      <c r="J4138" s="7">
        <v>445</v>
      </c>
      <c r="K4138" s="7">
        <v>96</v>
      </c>
      <c r="L4138" s="3">
        <v>0.24890000000000001</v>
      </c>
      <c r="M4138" s="5">
        <v>2.87079744</v>
      </c>
      <c r="N4138" s="6">
        <v>2.25</v>
      </c>
      <c r="O4138" s="8">
        <f>IFERROR(VLOOKUP(C4138,Sheet2!$B$2:$G$588,6,FALSE),0)</f>
        <v>3468</v>
      </c>
      <c r="P4138" t="s">
        <v>92</v>
      </c>
      <c r="Q4138" s="2">
        <v>0.21624564330000001</v>
      </c>
      <c r="R4138" s="3">
        <v>0.21624564334059601</v>
      </c>
      <c r="U4138" s="22">
        <f t="shared" si="391"/>
        <v>0.21624564334059601</v>
      </c>
      <c r="V4138" s="10">
        <f t="shared" si="392"/>
        <v>96.22931128656522</v>
      </c>
      <c r="W4138" s="24">
        <f t="shared" si="393"/>
        <v>96.22931128656522</v>
      </c>
    </row>
    <row r="4139" spans="1:23" x14ac:dyDescent="0.3">
      <c r="A4139" t="s">
        <v>17</v>
      </c>
      <c r="B4139" t="s">
        <v>9707</v>
      </c>
      <c r="C4139" t="s">
        <v>9708</v>
      </c>
      <c r="D4139" t="s">
        <v>9713</v>
      </c>
      <c r="E4139" t="s">
        <v>9714</v>
      </c>
      <c r="F4139">
        <v>0.25</v>
      </c>
      <c r="G4139" s="2">
        <v>0</v>
      </c>
      <c r="H4139" s="4">
        <v>0.68469999999999998</v>
      </c>
      <c r="I4139" s="4">
        <v>0.42559999999999998</v>
      </c>
      <c r="J4139" s="7">
        <v>9</v>
      </c>
      <c r="K4139" s="7">
        <v>2</v>
      </c>
      <c r="L4139" s="3">
        <v>0.62150000000000005</v>
      </c>
      <c r="M4139" s="5">
        <v>0.69167506000000001</v>
      </c>
      <c r="N4139" s="6">
        <v>0.1</v>
      </c>
      <c r="O4139" s="8">
        <f>IFERROR(VLOOKUP(C4139,Sheet2!$B$2:$G$588,6,FALSE),0)</f>
        <v>3468</v>
      </c>
      <c r="P4139" t="s">
        <v>22</v>
      </c>
      <c r="Q4139" s="2">
        <v>0.8554234409</v>
      </c>
      <c r="R4139" s="3">
        <v>0.25</v>
      </c>
      <c r="U4139" s="22">
        <f t="shared" si="391"/>
        <v>0.25</v>
      </c>
      <c r="V4139" s="10">
        <f t="shared" si="392"/>
        <v>2.25</v>
      </c>
      <c r="W4139" s="24">
        <f t="shared" si="393"/>
        <v>2.25</v>
      </c>
    </row>
    <row r="4140" spans="1:23" x14ac:dyDescent="0.3">
      <c r="A4140" t="s">
        <v>17</v>
      </c>
      <c r="B4140" t="s">
        <v>9707</v>
      </c>
      <c r="C4140" t="s">
        <v>9708</v>
      </c>
      <c r="D4140" t="s">
        <v>9711</v>
      </c>
      <c r="E4140" t="s">
        <v>9712</v>
      </c>
      <c r="F4140">
        <v>0.25</v>
      </c>
      <c r="G4140" s="2">
        <v>0</v>
      </c>
      <c r="H4140" s="4">
        <v>1.5302</v>
      </c>
      <c r="I4140" s="4">
        <v>0.19370000000000001</v>
      </c>
      <c r="J4140" s="7">
        <v>8</v>
      </c>
      <c r="K4140" s="7">
        <v>2</v>
      </c>
      <c r="L4140" s="3">
        <v>0.12659999999999999</v>
      </c>
      <c r="M4140" s="5">
        <v>1.40881268</v>
      </c>
      <c r="N4140" s="6">
        <v>1.1200000000000001</v>
      </c>
      <c r="O4140" s="8">
        <f>IFERROR(VLOOKUP(C4140,Sheet2!$B$2:$G$588,6,FALSE),0)</f>
        <v>3468</v>
      </c>
      <c r="P4140" t="s">
        <v>92</v>
      </c>
      <c r="Q4140" s="2">
        <v>0.20500431860000001</v>
      </c>
      <c r="R4140" s="3">
        <v>0.205004318580364</v>
      </c>
      <c r="U4140" s="22">
        <f t="shared" si="391"/>
        <v>0.205004318580364</v>
      </c>
      <c r="V4140" s="10">
        <f t="shared" si="392"/>
        <v>1.640034548642912</v>
      </c>
      <c r="W4140" s="24">
        <f t="shared" si="393"/>
        <v>1.640034548642912</v>
      </c>
    </row>
    <row r="4141" spans="1:23" hidden="1" x14ac:dyDescent="0.3">
      <c r="A4141" s="27" t="s">
        <v>33</v>
      </c>
      <c r="B4141" s="27" t="s">
        <v>6093</v>
      </c>
      <c r="C4141" s="27" t="s">
        <v>6094</v>
      </c>
      <c r="D4141" t="s">
        <v>34</v>
      </c>
      <c r="E4141" s="27"/>
      <c r="F4141">
        <v>0.253</v>
      </c>
      <c r="G4141" s="28">
        <v>0.56456437999999998</v>
      </c>
      <c r="H4141" s="4">
        <v>1012.4116</v>
      </c>
      <c r="I4141" s="4">
        <v>563.21640000000002</v>
      </c>
      <c r="J4141" s="7">
        <v>3181</v>
      </c>
      <c r="K4141" s="7">
        <v>805</v>
      </c>
      <c r="L4141" s="29">
        <v>0.55630000000000002</v>
      </c>
      <c r="M4141" s="30">
        <v>0.18827811999999999</v>
      </c>
      <c r="N4141" s="31">
        <v>0.01</v>
      </c>
      <c r="O4141" s="32">
        <f>IFERROR(VLOOKUP(C4141,Sheet2!$B$2:$G$588,6,FALSE),0)</f>
        <v>3181</v>
      </c>
      <c r="P4141" s="27"/>
      <c r="Q4141" s="28">
        <v>0.94688708300000002</v>
      </c>
      <c r="R4141" s="29">
        <v>0.25299807635648203</v>
      </c>
      <c r="S4141" s="29"/>
      <c r="T4141" s="28"/>
      <c r="U4141" s="29" t="str">
        <f t="shared" si="391"/>
        <v/>
      </c>
      <c r="V4141" s="30" t="str">
        <f t="shared" si="392"/>
        <v/>
      </c>
      <c r="W4141" s="33">
        <f t="shared" si="393"/>
        <v>804.79999999999882</v>
      </c>
    </row>
    <row r="4142" spans="1:23" x14ac:dyDescent="0.3">
      <c r="A4142" t="s">
        <v>17</v>
      </c>
      <c r="B4142" t="s">
        <v>6093</v>
      </c>
      <c r="C4142" t="s">
        <v>6094</v>
      </c>
      <c r="D4142" t="s">
        <v>6109</v>
      </c>
      <c r="E4142" t="s">
        <v>6110</v>
      </c>
      <c r="F4142">
        <v>0.25</v>
      </c>
      <c r="G4142" s="2">
        <v>1</v>
      </c>
      <c r="H4142" s="4">
        <v>110.91160000000001</v>
      </c>
      <c r="I4142" s="4">
        <v>61.497</v>
      </c>
      <c r="J4142" s="7">
        <v>402</v>
      </c>
      <c r="K4142" s="7">
        <v>101</v>
      </c>
      <c r="L4142" s="3">
        <v>0.55449999999999999</v>
      </c>
      <c r="M4142" s="5">
        <v>0.21799484</v>
      </c>
      <c r="N4142" s="6">
        <v>0.01</v>
      </c>
      <c r="O4142" s="8">
        <f>IFERROR(VLOOKUP(C4142,Sheet2!$B$2:$G$588,6,FALSE),0)</f>
        <v>3181</v>
      </c>
      <c r="P4142" t="s">
        <v>22</v>
      </c>
      <c r="Q4142" s="2">
        <v>0.95412735420000006</v>
      </c>
      <c r="R4142" s="3">
        <v>0.25</v>
      </c>
      <c r="S4142" s="3" t="str">
        <f t="shared" ref="S4142:S4147" si="399">IF(R4142+0.01&lt;Q4142,"Y","")</f>
        <v>Y</v>
      </c>
      <c r="T4142" s="2"/>
      <c r="U4142" s="22">
        <f t="shared" si="391"/>
        <v>0.25</v>
      </c>
      <c r="V4142" s="10">
        <f t="shared" si="392"/>
        <v>100.5</v>
      </c>
      <c r="W4142" s="24">
        <f t="shared" si="393"/>
        <v>100.5</v>
      </c>
    </row>
    <row r="4143" spans="1:23" x14ac:dyDescent="0.3">
      <c r="A4143" t="s">
        <v>17</v>
      </c>
      <c r="B4143" t="s">
        <v>6093</v>
      </c>
      <c r="C4143" t="s">
        <v>6094</v>
      </c>
      <c r="D4143" t="s">
        <v>6105</v>
      </c>
      <c r="E4143" t="s">
        <v>6106</v>
      </c>
      <c r="F4143">
        <v>0.25</v>
      </c>
      <c r="G4143" s="2">
        <v>1</v>
      </c>
      <c r="H4143" s="4">
        <v>51.956699999999998</v>
      </c>
      <c r="I4143" s="4">
        <v>27.886399999999998</v>
      </c>
      <c r="J4143" s="7">
        <v>310</v>
      </c>
      <c r="K4143" s="7">
        <v>77</v>
      </c>
      <c r="L4143" s="3">
        <v>0.53669999999999995</v>
      </c>
      <c r="M4143" s="5">
        <v>0.37028398000000001</v>
      </c>
      <c r="N4143" s="6">
        <v>0.01</v>
      </c>
      <c r="O4143" s="8">
        <f>IFERROR(VLOOKUP(C4143,Sheet2!$B$2:$G$588,6,FALSE),0)</f>
        <v>3181</v>
      </c>
      <c r="P4143" t="s">
        <v>22</v>
      </c>
      <c r="Q4143" s="2">
        <v>0.97299370100000004</v>
      </c>
      <c r="R4143" s="3">
        <v>0.25</v>
      </c>
      <c r="S4143" s="3" t="str">
        <f t="shared" si="399"/>
        <v>Y</v>
      </c>
      <c r="T4143" s="2"/>
      <c r="U4143" s="22">
        <f t="shared" si="391"/>
        <v>0.25</v>
      </c>
      <c r="V4143" s="10">
        <f t="shared" si="392"/>
        <v>77.5</v>
      </c>
      <c r="W4143" s="24">
        <f t="shared" si="393"/>
        <v>77.5</v>
      </c>
    </row>
    <row r="4144" spans="1:23" x14ac:dyDescent="0.3">
      <c r="A4144" t="s">
        <v>17</v>
      </c>
      <c r="B4144" t="s">
        <v>6093</v>
      </c>
      <c r="C4144" t="s">
        <v>6094</v>
      </c>
      <c r="D4144" t="s">
        <v>6137</v>
      </c>
      <c r="E4144" t="s">
        <v>6138</v>
      </c>
      <c r="F4144">
        <v>0.25</v>
      </c>
      <c r="G4144" s="2">
        <v>1</v>
      </c>
      <c r="H4144" s="4">
        <v>52.282800000000002</v>
      </c>
      <c r="I4144" s="4">
        <v>26.929200000000002</v>
      </c>
      <c r="J4144" s="7">
        <v>242</v>
      </c>
      <c r="K4144" s="7">
        <v>60</v>
      </c>
      <c r="L4144" s="3">
        <v>0.5151</v>
      </c>
      <c r="M4144" s="5">
        <v>0.29897854000000001</v>
      </c>
      <c r="N4144" s="6">
        <v>0.01</v>
      </c>
      <c r="O4144" s="8">
        <f>IFERROR(VLOOKUP(C4144,Sheet2!$B$2:$G$588,6,FALSE),0)</f>
        <v>3181</v>
      </c>
      <c r="P4144" t="s">
        <v>22</v>
      </c>
      <c r="Q4144" s="2">
        <v>0.96655278320000004</v>
      </c>
      <c r="R4144" s="3">
        <v>0.25</v>
      </c>
      <c r="S4144" s="3" t="str">
        <f t="shared" si="399"/>
        <v>Y</v>
      </c>
      <c r="T4144" s="2"/>
      <c r="U4144" s="22">
        <f t="shared" si="391"/>
        <v>0.25</v>
      </c>
      <c r="V4144" s="10">
        <f t="shared" si="392"/>
        <v>60.5</v>
      </c>
      <c r="W4144" s="24">
        <f t="shared" si="393"/>
        <v>60.5</v>
      </c>
    </row>
    <row r="4145" spans="1:23" x14ac:dyDescent="0.3">
      <c r="A4145" t="s">
        <v>17</v>
      </c>
      <c r="B4145" t="s">
        <v>6093</v>
      </c>
      <c r="C4145" t="s">
        <v>6094</v>
      </c>
      <c r="D4145" t="s">
        <v>6117</v>
      </c>
      <c r="E4145" t="s">
        <v>6118</v>
      </c>
      <c r="F4145">
        <v>0.25</v>
      </c>
      <c r="G4145" s="2">
        <v>1</v>
      </c>
      <c r="H4145" s="4">
        <v>44.6614</v>
      </c>
      <c r="I4145" s="4">
        <v>27.418800000000001</v>
      </c>
      <c r="J4145" s="7">
        <v>209</v>
      </c>
      <c r="K4145" s="7">
        <v>52</v>
      </c>
      <c r="L4145" s="3">
        <v>0.6139</v>
      </c>
      <c r="M4145" s="5">
        <v>0.25351024</v>
      </c>
      <c r="N4145" s="6">
        <v>0.01</v>
      </c>
      <c r="O4145" s="8">
        <f>IFERROR(VLOOKUP(C4145,Sheet2!$B$2:$G$588,6,FALSE),0)</f>
        <v>3181</v>
      </c>
      <c r="P4145" t="s">
        <v>22</v>
      </c>
      <c r="Q4145" s="2">
        <v>0.96055386109999996</v>
      </c>
      <c r="R4145" s="3">
        <v>0.249999999999999</v>
      </c>
      <c r="S4145" s="3" t="str">
        <f t="shared" si="399"/>
        <v>Y</v>
      </c>
      <c r="T4145" s="2"/>
      <c r="U4145" s="22">
        <f t="shared" si="391"/>
        <v>0.249999999999999</v>
      </c>
      <c r="V4145" s="10">
        <f t="shared" si="392"/>
        <v>52.249999999999794</v>
      </c>
      <c r="W4145" s="24">
        <f t="shared" si="393"/>
        <v>52.249999999999794</v>
      </c>
    </row>
    <row r="4146" spans="1:23" x14ac:dyDescent="0.3">
      <c r="A4146" t="s">
        <v>17</v>
      </c>
      <c r="B4146" t="s">
        <v>6093</v>
      </c>
      <c r="C4146" t="s">
        <v>6094</v>
      </c>
      <c r="D4146" t="s">
        <v>6133</v>
      </c>
      <c r="E4146" t="s">
        <v>6134</v>
      </c>
      <c r="F4146">
        <v>0.25</v>
      </c>
      <c r="G4146" s="2">
        <v>1</v>
      </c>
      <c r="H4146" s="4">
        <v>51.543399999999998</v>
      </c>
      <c r="I4146" s="4">
        <v>25.055599999999998</v>
      </c>
      <c r="J4146" s="7">
        <v>199</v>
      </c>
      <c r="K4146" s="7">
        <v>50</v>
      </c>
      <c r="L4146" s="3">
        <v>0.48609999999999998</v>
      </c>
      <c r="M4146" s="5">
        <v>0.26501775999999999</v>
      </c>
      <c r="N4146" s="6">
        <v>0.01</v>
      </c>
      <c r="O4146" s="8">
        <f>IFERROR(VLOOKUP(C4146,Sheet2!$B$2:$G$588,6,FALSE),0)</f>
        <v>3181</v>
      </c>
      <c r="P4146" t="s">
        <v>22</v>
      </c>
      <c r="Q4146" s="2">
        <v>0.96226667990000003</v>
      </c>
      <c r="R4146" s="3">
        <v>0.249999999999999</v>
      </c>
      <c r="S4146" s="3" t="str">
        <f t="shared" si="399"/>
        <v>Y</v>
      </c>
      <c r="T4146" s="2"/>
      <c r="U4146" s="22">
        <f t="shared" si="391"/>
        <v>0.249999999999999</v>
      </c>
      <c r="V4146" s="10">
        <f t="shared" si="392"/>
        <v>49.749999999999801</v>
      </c>
      <c r="W4146" s="24">
        <f t="shared" si="393"/>
        <v>49.749999999999801</v>
      </c>
    </row>
    <row r="4147" spans="1:23" x14ac:dyDescent="0.3">
      <c r="A4147" t="s">
        <v>17</v>
      </c>
      <c r="B4147" t="s">
        <v>6093</v>
      </c>
      <c r="C4147" t="s">
        <v>6094</v>
      </c>
      <c r="D4147" t="s">
        <v>6115</v>
      </c>
      <c r="E4147" t="s">
        <v>6116</v>
      </c>
      <c r="F4147">
        <v>0.3</v>
      </c>
      <c r="G4147" s="2">
        <v>1</v>
      </c>
      <c r="H4147" s="4">
        <v>111.7004</v>
      </c>
      <c r="I4147" s="4">
        <v>80.668000000000006</v>
      </c>
      <c r="J4147" s="7">
        <v>191</v>
      </c>
      <c r="K4147" s="7">
        <v>57</v>
      </c>
      <c r="L4147" s="3">
        <v>0.72219999999999995</v>
      </c>
      <c r="M4147" s="5">
        <v>7.8821840000000004E-2</v>
      </c>
      <c r="N4147" s="6">
        <v>0.01</v>
      </c>
      <c r="O4147" s="8">
        <f>IFERROR(VLOOKUP(C4147,Sheet2!$B$2:$G$588,6,FALSE),0)</f>
        <v>3181</v>
      </c>
      <c r="P4147" t="s">
        <v>92</v>
      </c>
      <c r="Q4147" s="2">
        <v>0.87313160540000001</v>
      </c>
      <c r="R4147" s="3">
        <v>0.3</v>
      </c>
      <c r="S4147" s="3" t="str">
        <f t="shared" si="399"/>
        <v>Y</v>
      </c>
      <c r="T4147" s="2"/>
      <c r="U4147" s="22">
        <f t="shared" si="391"/>
        <v>0.3</v>
      </c>
      <c r="V4147" s="10">
        <f t="shared" si="392"/>
        <v>57.3</v>
      </c>
      <c r="W4147" s="24">
        <f t="shared" si="393"/>
        <v>57.3</v>
      </c>
    </row>
    <row r="4148" spans="1:23" x14ac:dyDescent="0.3">
      <c r="A4148" t="s">
        <v>17</v>
      </c>
      <c r="B4148" t="s">
        <v>6093</v>
      </c>
      <c r="C4148" t="s">
        <v>6094</v>
      </c>
      <c r="D4148" t="s">
        <v>6119</v>
      </c>
      <c r="E4148" t="s">
        <v>6120</v>
      </c>
      <c r="F4148">
        <v>0.25</v>
      </c>
      <c r="G4148" s="2">
        <v>0</v>
      </c>
      <c r="H4148" s="4">
        <v>26.588200000000001</v>
      </c>
      <c r="I4148" s="4">
        <v>18.049199999999999</v>
      </c>
      <c r="J4148" s="7">
        <v>183</v>
      </c>
      <c r="K4148" s="7">
        <v>46</v>
      </c>
      <c r="L4148" s="3">
        <v>0.67879999999999996</v>
      </c>
      <c r="M4148" s="5">
        <v>0.33719078000000002</v>
      </c>
      <c r="N4148" s="6">
        <v>0.01</v>
      </c>
      <c r="O4148" s="8">
        <f>IFERROR(VLOOKUP(C4148,Sheet2!$B$2:$G$588,6,FALSE),0)</f>
        <v>3181</v>
      </c>
      <c r="P4148" t="s">
        <v>22</v>
      </c>
      <c r="Q4148" s="2">
        <v>0.97034319820000003</v>
      </c>
      <c r="R4148" s="3">
        <v>0.249999999999999</v>
      </c>
      <c r="U4148" s="22">
        <f t="shared" si="391"/>
        <v>0.249999999999999</v>
      </c>
      <c r="V4148" s="10">
        <f t="shared" si="392"/>
        <v>45.749999999999815</v>
      </c>
      <c r="W4148" s="24">
        <f t="shared" si="393"/>
        <v>45.749999999999815</v>
      </c>
    </row>
    <row r="4149" spans="1:23" x14ac:dyDescent="0.3">
      <c r="A4149" t="s">
        <v>17</v>
      </c>
      <c r="B4149" t="s">
        <v>6093</v>
      </c>
      <c r="C4149" t="s">
        <v>6094</v>
      </c>
      <c r="D4149" t="s">
        <v>6131</v>
      </c>
      <c r="E4149" t="s">
        <v>6132</v>
      </c>
      <c r="F4149">
        <v>0.25</v>
      </c>
      <c r="G4149" s="2">
        <v>1</v>
      </c>
      <c r="H4149" s="4">
        <v>112.4575</v>
      </c>
      <c r="I4149" s="4">
        <v>77.144099999999995</v>
      </c>
      <c r="J4149" s="7">
        <v>156</v>
      </c>
      <c r="K4149" s="7">
        <v>39</v>
      </c>
      <c r="L4149" s="3">
        <v>0.68600000000000005</v>
      </c>
      <c r="M4149" s="5">
        <v>6.7576709999999998E-2</v>
      </c>
      <c r="N4149" s="6">
        <v>0.01</v>
      </c>
      <c r="O4149" s="8">
        <f>IFERROR(VLOOKUP(C4149,Sheet2!$B$2:$G$588,6,FALSE),0)</f>
        <v>3181</v>
      </c>
      <c r="P4149" t="s">
        <v>92</v>
      </c>
      <c r="Q4149" s="2">
        <v>0.85202003179999997</v>
      </c>
      <c r="R4149" s="3">
        <v>0.25</v>
      </c>
      <c r="S4149" s="3" t="str">
        <f>IF(R4149+0.01&lt;Q4149,"Y","")</f>
        <v>Y</v>
      </c>
      <c r="T4149" s="2"/>
      <c r="U4149" s="22">
        <f t="shared" si="391"/>
        <v>0.25</v>
      </c>
      <c r="V4149" s="10">
        <f t="shared" si="392"/>
        <v>39</v>
      </c>
      <c r="W4149" s="24">
        <f t="shared" si="393"/>
        <v>39</v>
      </c>
    </row>
    <row r="4150" spans="1:23" x14ac:dyDescent="0.3">
      <c r="A4150" t="s">
        <v>17</v>
      </c>
      <c r="B4150" t="s">
        <v>6093</v>
      </c>
      <c r="C4150" t="s">
        <v>6094</v>
      </c>
      <c r="D4150" t="s">
        <v>6101</v>
      </c>
      <c r="E4150" t="s">
        <v>6102</v>
      </c>
      <c r="F4150">
        <v>0.25</v>
      </c>
      <c r="G4150" s="2">
        <v>0</v>
      </c>
      <c r="H4150" s="4">
        <v>42.514299999999999</v>
      </c>
      <c r="I4150" s="4">
        <v>20.4498</v>
      </c>
      <c r="J4150" s="7">
        <v>154</v>
      </c>
      <c r="K4150" s="7">
        <v>39</v>
      </c>
      <c r="L4150" s="3">
        <v>0.48099999999999998</v>
      </c>
      <c r="M4150" s="5">
        <v>0.25148429999999999</v>
      </c>
      <c r="N4150" s="6">
        <v>0.01</v>
      </c>
      <c r="O4150" s="8">
        <f>IFERROR(VLOOKUP(C4150,Sheet2!$B$2:$G$588,6,FALSE),0)</f>
        <v>3181</v>
      </c>
      <c r="P4150" t="s">
        <v>22</v>
      </c>
      <c r="Q4150" s="2">
        <v>0.96023608599999999</v>
      </c>
      <c r="R4150" s="3">
        <v>0.249999999999999</v>
      </c>
      <c r="U4150" s="22">
        <f t="shared" si="391"/>
        <v>0.249999999999999</v>
      </c>
      <c r="V4150" s="10">
        <f t="shared" si="392"/>
        <v>38.499999999999844</v>
      </c>
      <c r="W4150" s="24">
        <f t="shared" si="393"/>
        <v>38.499999999999844</v>
      </c>
    </row>
    <row r="4151" spans="1:23" x14ac:dyDescent="0.3">
      <c r="A4151" t="s">
        <v>17</v>
      </c>
      <c r="B4151" t="s">
        <v>6093</v>
      </c>
      <c r="C4151" t="s">
        <v>6094</v>
      </c>
      <c r="D4151" t="s">
        <v>6123</v>
      </c>
      <c r="E4151" t="s">
        <v>6124</v>
      </c>
      <c r="F4151">
        <v>0.25</v>
      </c>
      <c r="G4151" s="2">
        <v>0</v>
      </c>
      <c r="H4151" s="4">
        <v>26.767099999999999</v>
      </c>
      <c r="I4151" s="4">
        <v>15.1387</v>
      </c>
      <c r="J4151" s="7">
        <v>154</v>
      </c>
      <c r="K4151" s="7">
        <v>39</v>
      </c>
      <c r="L4151" s="3">
        <v>0.56559999999999999</v>
      </c>
      <c r="M4151" s="5">
        <v>0.33969293</v>
      </c>
      <c r="N4151" s="6">
        <v>0.01</v>
      </c>
      <c r="O4151" s="8">
        <f>IFERROR(VLOOKUP(C4151,Sheet2!$B$2:$G$588,6,FALSE),0)</f>
        <v>3181</v>
      </c>
      <c r="P4151" t="s">
        <v>22</v>
      </c>
      <c r="Q4151" s="2">
        <v>0.97056164860000005</v>
      </c>
      <c r="R4151" s="3">
        <v>0.25</v>
      </c>
      <c r="U4151" s="22">
        <f t="shared" si="391"/>
        <v>0.25</v>
      </c>
      <c r="V4151" s="10">
        <f t="shared" si="392"/>
        <v>38.5</v>
      </c>
      <c r="W4151" s="24">
        <f t="shared" si="393"/>
        <v>38.5</v>
      </c>
    </row>
    <row r="4152" spans="1:23" x14ac:dyDescent="0.3">
      <c r="A4152" t="s">
        <v>17</v>
      </c>
      <c r="B4152" t="s">
        <v>6093</v>
      </c>
      <c r="C4152" t="s">
        <v>6094</v>
      </c>
      <c r="D4152" t="s">
        <v>6121</v>
      </c>
      <c r="E4152" t="s">
        <v>6122</v>
      </c>
      <c r="F4152">
        <v>0.25</v>
      </c>
      <c r="G4152" s="2">
        <v>0</v>
      </c>
      <c r="H4152" s="4">
        <v>39.867100000000001</v>
      </c>
      <c r="I4152" s="4">
        <v>20.840599999999998</v>
      </c>
      <c r="J4152" s="7">
        <v>134</v>
      </c>
      <c r="K4152" s="7">
        <v>34</v>
      </c>
      <c r="L4152" s="3">
        <v>0.52280000000000004</v>
      </c>
      <c r="M4152" s="5">
        <v>0.21488918000000001</v>
      </c>
      <c r="N4152" s="6">
        <v>0.01</v>
      </c>
      <c r="O4152" s="8">
        <f>IFERROR(VLOOKUP(C4152,Sheet2!$B$2:$G$588,6,FALSE),0)</f>
        <v>3181</v>
      </c>
      <c r="P4152" t="s">
        <v>22</v>
      </c>
      <c r="Q4152" s="2">
        <v>0.95346438479999995</v>
      </c>
      <c r="R4152" s="3">
        <v>0.25</v>
      </c>
      <c r="U4152" s="22">
        <f t="shared" si="391"/>
        <v>0.25</v>
      </c>
      <c r="V4152" s="10">
        <f t="shared" si="392"/>
        <v>33.5</v>
      </c>
      <c r="W4152" s="24">
        <f t="shared" si="393"/>
        <v>33.5</v>
      </c>
    </row>
    <row r="4153" spans="1:23" x14ac:dyDescent="0.3">
      <c r="A4153" t="s">
        <v>17</v>
      </c>
      <c r="B4153" t="s">
        <v>6093</v>
      </c>
      <c r="C4153" t="s">
        <v>6094</v>
      </c>
      <c r="D4153" t="s">
        <v>6127</v>
      </c>
      <c r="E4153" t="s">
        <v>6128</v>
      </c>
      <c r="F4153">
        <v>0.25</v>
      </c>
      <c r="G4153" s="2">
        <v>0</v>
      </c>
      <c r="H4153" s="4">
        <v>26.4284</v>
      </c>
      <c r="I4153" s="4">
        <v>14.4673</v>
      </c>
      <c r="J4153" s="7">
        <v>132</v>
      </c>
      <c r="K4153" s="7">
        <v>33</v>
      </c>
      <c r="L4153" s="3">
        <v>0.5474</v>
      </c>
      <c r="M4153" s="5">
        <v>0.30426281999999999</v>
      </c>
      <c r="N4153" s="6">
        <v>0.01</v>
      </c>
      <c r="O4153" s="8">
        <f>IFERROR(VLOOKUP(C4153,Sheet2!$B$2:$G$588,6,FALSE),0)</f>
        <v>3181</v>
      </c>
      <c r="P4153" t="s">
        <v>22</v>
      </c>
      <c r="Q4153" s="2">
        <v>0.96713367729999999</v>
      </c>
      <c r="R4153" s="3">
        <v>0.249999999999999</v>
      </c>
      <c r="U4153" s="22">
        <f t="shared" si="391"/>
        <v>0.249999999999999</v>
      </c>
      <c r="V4153" s="10">
        <f t="shared" si="392"/>
        <v>32.999999999999865</v>
      </c>
      <c r="W4153" s="24">
        <f t="shared" si="393"/>
        <v>32.999999999999865</v>
      </c>
    </row>
    <row r="4154" spans="1:23" x14ac:dyDescent="0.3">
      <c r="A4154" t="s">
        <v>17</v>
      </c>
      <c r="B4154" t="s">
        <v>6093</v>
      </c>
      <c r="C4154" t="s">
        <v>6094</v>
      </c>
      <c r="D4154" t="s">
        <v>6111</v>
      </c>
      <c r="E4154" t="s">
        <v>6112</v>
      </c>
      <c r="F4154">
        <v>0.25</v>
      </c>
      <c r="G4154" s="2">
        <v>0</v>
      </c>
      <c r="H4154" s="4">
        <v>42.338500000000003</v>
      </c>
      <c r="I4154" s="4">
        <v>16.210899999999999</v>
      </c>
      <c r="J4154" s="7">
        <v>87</v>
      </c>
      <c r="K4154" s="7">
        <v>22</v>
      </c>
      <c r="L4154" s="3">
        <v>0.38290000000000002</v>
      </c>
      <c r="M4154" s="5">
        <v>0.17939475999999999</v>
      </c>
      <c r="N4154" s="6">
        <v>0.01</v>
      </c>
      <c r="O4154" s="8">
        <f>IFERROR(VLOOKUP(C4154,Sheet2!$B$2:$G$588,6,FALSE),0)</f>
        <v>3181</v>
      </c>
      <c r="P4154" t="s">
        <v>22</v>
      </c>
      <c r="Q4154" s="2">
        <v>0.94425701230000003</v>
      </c>
      <c r="R4154" s="3">
        <v>0.249999999999999</v>
      </c>
      <c r="U4154" s="22">
        <f t="shared" si="391"/>
        <v>0.249999999999999</v>
      </c>
      <c r="V4154" s="10">
        <f t="shared" si="392"/>
        <v>21.749999999999915</v>
      </c>
      <c r="W4154" s="24">
        <f t="shared" si="393"/>
        <v>21.749999999999915</v>
      </c>
    </row>
    <row r="4155" spans="1:23" x14ac:dyDescent="0.3">
      <c r="A4155" t="s">
        <v>17</v>
      </c>
      <c r="B4155" t="s">
        <v>6093</v>
      </c>
      <c r="C4155" t="s">
        <v>6094</v>
      </c>
      <c r="D4155" t="s">
        <v>6125</v>
      </c>
      <c r="E4155" t="s">
        <v>6126</v>
      </c>
      <c r="F4155">
        <v>0.25</v>
      </c>
      <c r="G4155" s="2">
        <v>0</v>
      </c>
      <c r="H4155" s="4">
        <v>19.7729</v>
      </c>
      <c r="I4155" s="4">
        <v>12.008900000000001</v>
      </c>
      <c r="J4155" s="7">
        <v>81</v>
      </c>
      <c r="K4155" s="7">
        <v>20</v>
      </c>
      <c r="L4155" s="3">
        <v>0.60729999999999995</v>
      </c>
      <c r="M4155" s="5">
        <v>0.22559539000000001</v>
      </c>
      <c r="N4155" s="6">
        <v>0.01</v>
      </c>
      <c r="O4155" s="8">
        <f>IFERROR(VLOOKUP(C4155,Sheet2!$B$2:$G$588,6,FALSE),0)</f>
        <v>3181</v>
      </c>
      <c r="P4155" t="s">
        <v>22</v>
      </c>
      <c r="Q4155" s="2">
        <v>0.9556728538</v>
      </c>
      <c r="R4155" s="3">
        <v>0.249999999999999</v>
      </c>
      <c r="U4155" s="22">
        <f t="shared" si="391"/>
        <v>0.249999999999999</v>
      </c>
      <c r="V4155" s="10">
        <f t="shared" si="392"/>
        <v>20.249999999999918</v>
      </c>
      <c r="W4155" s="24">
        <f t="shared" si="393"/>
        <v>20.249999999999918</v>
      </c>
    </row>
    <row r="4156" spans="1:23" x14ac:dyDescent="0.3">
      <c r="A4156" t="s">
        <v>17</v>
      </c>
      <c r="B4156" t="s">
        <v>6093</v>
      </c>
      <c r="C4156" t="s">
        <v>6094</v>
      </c>
      <c r="D4156" t="s">
        <v>6099</v>
      </c>
      <c r="E4156" t="s">
        <v>6100</v>
      </c>
      <c r="F4156">
        <v>0.25</v>
      </c>
      <c r="G4156" s="2">
        <v>0</v>
      </c>
      <c r="H4156" s="4">
        <v>16.872599999999998</v>
      </c>
      <c r="I4156" s="4">
        <v>6.5888999999999998</v>
      </c>
      <c r="J4156" s="7">
        <v>69</v>
      </c>
      <c r="K4156" s="7">
        <v>17</v>
      </c>
      <c r="L4156" s="3">
        <v>0.39050000000000001</v>
      </c>
      <c r="M4156" s="5">
        <v>0.34887094000000002</v>
      </c>
      <c r="N4156" s="6">
        <v>0.01</v>
      </c>
      <c r="O4156" s="8">
        <f>IFERROR(VLOOKUP(C4156,Sheet2!$B$2:$G$588,6,FALSE),0)</f>
        <v>3181</v>
      </c>
      <c r="P4156" t="s">
        <v>22</v>
      </c>
      <c r="Q4156" s="2">
        <v>0.97133610510000001</v>
      </c>
      <c r="R4156" s="3">
        <v>0.25</v>
      </c>
      <c r="U4156" s="22">
        <f t="shared" si="391"/>
        <v>0.25</v>
      </c>
      <c r="V4156" s="10">
        <f t="shared" si="392"/>
        <v>17.25</v>
      </c>
      <c r="W4156" s="24">
        <f t="shared" si="393"/>
        <v>17.25</v>
      </c>
    </row>
    <row r="4157" spans="1:23" x14ac:dyDescent="0.3">
      <c r="A4157" t="s">
        <v>17</v>
      </c>
      <c r="B4157" t="s">
        <v>6093</v>
      </c>
      <c r="C4157" t="s">
        <v>6094</v>
      </c>
      <c r="D4157" t="s">
        <v>6135</v>
      </c>
      <c r="E4157" t="s">
        <v>6136</v>
      </c>
      <c r="F4157">
        <v>0.25</v>
      </c>
      <c r="G4157" s="2">
        <v>0</v>
      </c>
      <c r="H4157" s="4">
        <v>17.784099999999999</v>
      </c>
      <c r="I4157" s="4">
        <v>8.3602000000000007</v>
      </c>
      <c r="J4157" s="7">
        <v>67</v>
      </c>
      <c r="K4157" s="7">
        <v>17</v>
      </c>
      <c r="L4157" s="3">
        <v>0.47010000000000002</v>
      </c>
      <c r="M4157" s="5">
        <v>0.26676008000000001</v>
      </c>
      <c r="N4157" s="6">
        <v>0.01</v>
      </c>
      <c r="O4157" s="8">
        <f>IFERROR(VLOOKUP(C4157,Sheet2!$B$2:$G$588,6,FALSE),0)</f>
        <v>3181</v>
      </c>
      <c r="P4157" t="s">
        <v>22</v>
      </c>
      <c r="Q4157" s="2">
        <v>0.96251313159999996</v>
      </c>
      <c r="R4157" s="3">
        <v>0.25</v>
      </c>
      <c r="U4157" s="22">
        <f t="shared" si="391"/>
        <v>0.25</v>
      </c>
      <c r="V4157" s="10">
        <f t="shared" si="392"/>
        <v>16.75</v>
      </c>
      <c r="W4157" s="24">
        <f t="shared" si="393"/>
        <v>16.75</v>
      </c>
    </row>
    <row r="4158" spans="1:23" x14ac:dyDescent="0.3">
      <c r="A4158" t="s">
        <v>17</v>
      </c>
      <c r="B4158" t="s">
        <v>6093</v>
      </c>
      <c r="C4158" t="s">
        <v>6094</v>
      </c>
      <c r="D4158" t="s">
        <v>6141</v>
      </c>
      <c r="E4158" t="s">
        <v>6142</v>
      </c>
      <c r="F4158">
        <v>0.25</v>
      </c>
      <c r="G4158" s="2">
        <v>0</v>
      </c>
      <c r="H4158" s="4">
        <v>16.816199999999998</v>
      </c>
      <c r="I4158" s="4">
        <v>6.8605999999999998</v>
      </c>
      <c r="J4158" s="7">
        <v>66</v>
      </c>
      <c r="K4158" s="7">
        <v>17</v>
      </c>
      <c r="L4158" s="3">
        <v>0.40799999999999997</v>
      </c>
      <c r="M4158" s="5">
        <v>0.32279692999999998</v>
      </c>
      <c r="N4158" s="6">
        <v>0.01</v>
      </c>
      <c r="O4158" s="8">
        <f>IFERROR(VLOOKUP(C4158,Sheet2!$B$2:$G$588,6,FALSE),0)</f>
        <v>3181</v>
      </c>
      <c r="P4158" t="s">
        <v>22</v>
      </c>
      <c r="Q4158" s="2">
        <v>0.96902077149999999</v>
      </c>
      <c r="R4158" s="3">
        <v>0.249999999999999</v>
      </c>
      <c r="U4158" s="22">
        <f t="shared" si="391"/>
        <v>0.249999999999999</v>
      </c>
      <c r="V4158" s="10">
        <f t="shared" si="392"/>
        <v>16.499999999999932</v>
      </c>
      <c r="W4158" s="24">
        <f t="shared" si="393"/>
        <v>16.499999999999932</v>
      </c>
    </row>
    <row r="4159" spans="1:23" x14ac:dyDescent="0.3">
      <c r="A4159" t="s">
        <v>17</v>
      </c>
      <c r="B4159" t="s">
        <v>6093</v>
      </c>
      <c r="C4159" t="s">
        <v>6094</v>
      </c>
      <c r="D4159" t="s">
        <v>6129</v>
      </c>
      <c r="E4159" t="s">
        <v>6130</v>
      </c>
      <c r="F4159">
        <v>0.25</v>
      </c>
      <c r="G4159" s="2">
        <v>0</v>
      </c>
      <c r="H4159" s="4">
        <v>15.908799999999999</v>
      </c>
      <c r="I4159" s="4">
        <v>6.0294999999999996</v>
      </c>
      <c r="J4159" s="7">
        <v>59</v>
      </c>
      <c r="K4159" s="7">
        <v>15</v>
      </c>
      <c r="L4159" s="3">
        <v>0.379</v>
      </c>
      <c r="M4159" s="5">
        <v>0.32380321000000001</v>
      </c>
      <c r="N4159" s="6">
        <v>0.01</v>
      </c>
      <c r="O4159" s="8">
        <f>IFERROR(VLOOKUP(C4159,Sheet2!$B$2:$G$588,6,FALSE),0)</f>
        <v>3181</v>
      </c>
      <c r="P4159" t="s">
        <v>22</v>
      </c>
      <c r="Q4159" s="2">
        <v>0.96911704450000002</v>
      </c>
      <c r="R4159" s="3">
        <v>0.25</v>
      </c>
      <c r="U4159" s="22">
        <f t="shared" si="391"/>
        <v>0.25</v>
      </c>
      <c r="V4159" s="10">
        <f t="shared" si="392"/>
        <v>14.75</v>
      </c>
      <c r="W4159" s="24">
        <f t="shared" si="393"/>
        <v>14.75</v>
      </c>
    </row>
    <row r="4160" spans="1:23" x14ac:dyDescent="0.3">
      <c r="A4160" t="s">
        <v>17</v>
      </c>
      <c r="B4160" t="s">
        <v>6093</v>
      </c>
      <c r="C4160" t="s">
        <v>6094</v>
      </c>
      <c r="D4160" t="s">
        <v>6097</v>
      </c>
      <c r="E4160" t="s">
        <v>6098</v>
      </c>
      <c r="F4160">
        <v>0.25</v>
      </c>
      <c r="G4160" s="2">
        <v>1</v>
      </c>
      <c r="H4160" s="4">
        <v>64.355500000000006</v>
      </c>
      <c r="I4160" s="4">
        <v>36.502600000000001</v>
      </c>
      <c r="J4160" s="7">
        <v>57</v>
      </c>
      <c r="K4160" s="7">
        <v>14</v>
      </c>
      <c r="L4160" s="3">
        <v>0.56720000000000004</v>
      </c>
      <c r="M4160" s="5">
        <v>5.1769250000000003E-2</v>
      </c>
      <c r="N4160" s="6">
        <v>0.01</v>
      </c>
      <c r="O4160" s="8">
        <f>IFERROR(VLOOKUP(C4160,Sheet2!$B$2:$G$588,6,FALSE),0)</f>
        <v>3181</v>
      </c>
      <c r="P4160" t="s">
        <v>92</v>
      </c>
      <c r="Q4160" s="2">
        <v>0.8068351225</v>
      </c>
      <c r="R4160" s="3">
        <v>0.25</v>
      </c>
      <c r="S4160" s="3" t="str">
        <f>IF(R4160+0.01&lt;Q4160,"Y","")</f>
        <v>Y</v>
      </c>
      <c r="T4160" s="2"/>
      <c r="U4160" s="22">
        <f t="shared" si="391"/>
        <v>0.25</v>
      </c>
      <c r="V4160" s="10">
        <f t="shared" si="392"/>
        <v>14.25</v>
      </c>
      <c r="W4160" s="24">
        <f t="shared" si="393"/>
        <v>14.25</v>
      </c>
    </row>
    <row r="4161" spans="1:23" x14ac:dyDescent="0.3">
      <c r="A4161" t="s">
        <v>17</v>
      </c>
      <c r="B4161" t="s">
        <v>6093</v>
      </c>
      <c r="C4161" t="s">
        <v>6094</v>
      </c>
      <c r="D4161" s="1" t="s">
        <v>6095</v>
      </c>
      <c r="E4161" t="s">
        <v>6096</v>
      </c>
      <c r="F4161">
        <v>0.25</v>
      </c>
      <c r="G4161" s="2">
        <v>0</v>
      </c>
      <c r="H4161" s="4">
        <v>16.189299999999999</v>
      </c>
      <c r="I4161" s="4">
        <v>5.7925000000000004</v>
      </c>
      <c r="J4161" s="7">
        <v>55</v>
      </c>
      <c r="K4161" s="7">
        <v>14</v>
      </c>
      <c r="L4161" s="3">
        <v>0.35780000000000001</v>
      </c>
      <c r="M4161" s="5">
        <v>0.31549663999999999</v>
      </c>
      <c r="N4161" s="6">
        <v>0.01</v>
      </c>
      <c r="O4161" s="8">
        <f>IFERROR(VLOOKUP(C4161,Sheet2!$B$2:$G$588,6,FALSE),0)</f>
        <v>3181</v>
      </c>
      <c r="P4161" t="s">
        <v>22</v>
      </c>
      <c r="Q4161" s="2">
        <v>0.96830394129999997</v>
      </c>
      <c r="R4161" s="3">
        <v>0.25</v>
      </c>
      <c r="U4161" s="22">
        <f t="shared" si="391"/>
        <v>0.25</v>
      </c>
      <c r="V4161" s="10">
        <f t="shared" si="392"/>
        <v>13.75</v>
      </c>
      <c r="W4161" s="24">
        <f t="shared" si="393"/>
        <v>13.75</v>
      </c>
    </row>
    <row r="4162" spans="1:23" x14ac:dyDescent="0.3">
      <c r="A4162" t="s">
        <v>17</v>
      </c>
      <c r="B4162" t="s">
        <v>6093</v>
      </c>
      <c r="C4162" t="s">
        <v>6094</v>
      </c>
      <c r="D4162" t="s">
        <v>6113</v>
      </c>
      <c r="E4162" t="s">
        <v>6114</v>
      </c>
      <c r="F4162">
        <v>0.25</v>
      </c>
      <c r="G4162" s="2">
        <v>0</v>
      </c>
      <c r="H4162" s="4">
        <v>16.790900000000001</v>
      </c>
      <c r="I4162" s="4">
        <v>5.0789999999999997</v>
      </c>
      <c r="J4162" s="7">
        <v>53</v>
      </c>
      <c r="K4162" s="7">
        <v>13</v>
      </c>
      <c r="L4162" s="3">
        <v>0.30249999999999999</v>
      </c>
      <c r="M4162" s="5">
        <v>0.34959637999999998</v>
      </c>
      <c r="N4162" s="6">
        <v>0.01</v>
      </c>
      <c r="O4162" s="8">
        <f>IFERROR(VLOOKUP(C4162,Sheet2!$B$2:$G$588,6,FALSE),0)</f>
        <v>3181</v>
      </c>
      <c r="P4162" t="s">
        <v>22</v>
      </c>
      <c r="Q4162" s="2">
        <v>0.97139558459999997</v>
      </c>
      <c r="R4162" s="3">
        <v>0.249999999999999</v>
      </c>
      <c r="U4162" s="22">
        <f t="shared" si="391"/>
        <v>0.249999999999999</v>
      </c>
      <c r="V4162" s="10">
        <f t="shared" si="392"/>
        <v>13.249999999999947</v>
      </c>
      <c r="W4162" s="24">
        <f t="shared" si="393"/>
        <v>13.249999999999947</v>
      </c>
    </row>
    <row r="4163" spans="1:23" x14ac:dyDescent="0.3">
      <c r="A4163" t="s">
        <v>17</v>
      </c>
      <c r="B4163" t="s">
        <v>6093</v>
      </c>
      <c r="C4163" t="s">
        <v>6094</v>
      </c>
      <c r="D4163" t="s">
        <v>6107</v>
      </c>
      <c r="E4163" t="s">
        <v>6108</v>
      </c>
      <c r="F4163">
        <v>0.25</v>
      </c>
      <c r="G4163" s="2">
        <v>0</v>
      </c>
      <c r="H4163" s="4">
        <v>15.6145</v>
      </c>
      <c r="I4163" s="4">
        <v>4.5392999999999999</v>
      </c>
      <c r="J4163" s="7">
        <v>46</v>
      </c>
      <c r="K4163" s="7">
        <v>12</v>
      </c>
      <c r="L4163" s="3">
        <v>0.29070000000000001</v>
      </c>
      <c r="M4163" s="5">
        <v>0.33832257999999998</v>
      </c>
      <c r="N4163" s="6">
        <v>0.01</v>
      </c>
      <c r="O4163" s="8">
        <f>IFERROR(VLOOKUP(C4163,Sheet2!$B$2:$G$588,6,FALSE),0)</f>
        <v>3181</v>
      </c>
      <c r="P4163" t="s">
        <v>22</v>
      </c>
      <c r="Q4163" s="2">
        <v>0.97044241040000001</v>
      </c>
      <c r="R4163" s="3">
        <v>0.25</v>
      </c>
      <c r="U4163" s="22">
        <f t="shared" si="391"/>
        <v>0.25</v>
      </c>
      <c r="V4163" s="10">
        <f t="shared" si="392"/>
        <v>11.5</v>
      </c>
      <c r="W4163" s="24">
        <f t="shared" si="393"/>
        <v>11.5</v>
      </c>
    </row>
    <row r="4164" spans="1:23" x14ac:dyDescent="0.3">
      <c r="A4164" t="s">
        <v>17</v>
      </c>
      <c r="B4164" t="s">
        <v>6093</v>
      </c>
      <c r="C4164" t="s">
        <v>6094</v>
      </c>
      <c r="D4164" t="s">
        <v>6139</v>
      </c>
      <c r="E4164" t="s">
        <v>6140</v>
      </c>
      <c r="F4164">
        <v>0.25</v>
      </c>
      <c r="G4164" s="2">
        <v>0</v>
      </c>
      <c r="H4164" s="4">
        <v>14.2461</v>
      </c>
      <c r="I4164" s="4">
        <v>5.8414999999999999</v>
      </c>
      <c r="J4164" s="7">
        <v>44</v>
      </c>
      <c r="K4164" s="7">
        <v>11</v>
      </c>
      <c r="L4164" s="3">
        <v>0.41</v>
      </c>
      <c r="M4164" s="5">
        <v>0.25175040999999998</v>
      </c>
      <c r="N4164" s="6">
        <v>0.01</v>
      </c>
      <c r="O4164" s="8">
        <f>IFERROR(VLOOKUP(C4164,Sheet2!$B$2:$G$588,6,FALSE),0)</f>
        <v>3181</v>
      </c>
      <c r="P4164" t="s">
        <v>22</v>
      </c>
      <c r="Q4164" s="2">
        <v>0.96027811780000005</v>
      </c>
      <c r="R4164" s="3">
        <v>0.25</v>
      </c>
      <c r="U4164" s="22">
        <f t="shared" si="391"/>
        <v>0.25</v>
      </c>
      <c r="V4164" s="10">
        <f t="shared" si="392"/>
        <v>11</v>
      </c>
      <c r="W4164" s="24">
        <f t="shared" si="393"/>
        <v>11</v>
      </c>
    </row>
    <row r="4165" spans="1:23" x14ac:dyDescent="0.3">
      <c r="A4165" t="s">
        <v>17</v>
      </c>
      <c r="B4165" t="s">
        <v>6093</v>
      </c>
      <c r="C4165" t="s">
        <v>6094</v>
      </c>
      <c r="D4165" t="s">
        <v>6103</v>
      </c>
      <c r="E4165" t="s">
        <v>6104</v>
      </c>
      <c r="F4165">
        <v>0.25</v>
      </c>
      <c r="G4165" s="2">
        <v>1</v>
      </c>
      <c r="H4165" s="4">
        <v>58.043300000000002</v>
      </c>
      <c r="I4165" s="4">
        <v>33.857900000000001</v>
      </c>
      <c r="J4165" s="7">
        <v>31</v>
      </c>
      <c r="K4165" s="7">
        <v>8</v>
      </c>
      <c r="L4165" s="3">
        <v>0.58330000000000004</v>
      </c>
      <c r="M4165" s="5">
        <v>3.0469340000000001E-2</v>
      </c>
      <c r="N4165" s="6">
        <v>0.01</v>
      </c>
      <c r="O4165" s="8">
        <f>IFERROR(VLOOKUP(C4165,Sheet2!$B$2:$G$588,6,FALSE),0)</f>
        <v>3181</v>
      </c>
      <c r="P4165" t="s">
        <v>92</v>
      </c>
      <c r="Q4165" s="2">
        <v>0.67180117429999997</v>
      </c>
      <c r="R4165" s="3">
        <v>0.249999999999999</v>
      </c>
      <c r="S4165" s="3" t="str">
        <f>IF(R4165+0.01&lt;Q4165,"Y","")</f>
        <v>Y</v>
      </c>
      <c r="T4165" s="2"/>
      <c r="U4165" s="22">
        <f t="shared" si="391"/>
        <v>0.249999999999999</v>
      </c>
      <c r="V4165" s="10">
        <f t="shared" si="392"/>
        <v>7.7499999999999689</v>
      </c>
      <c r="W4165" s="24">
        <f t="shared" si="393"/>
        <v>7.7499999999999689</v>
      </c>
    </row>
    <row r="4166" spans="1:23" hidden="1" x14ac:dyDescent="0.3">
      <c r="A4166" s="27" t="s">
        <v>33</v>
      </c>
      <c r="B4166" s="27" t="s">
        <v>4022</v>
      </c>
      <c r="C4166" s="27" t="s">
        <v>4023</v>
      </c>
      <c r="D4166" t="s">
        <v>34</v>
      </c>
      <c r="E4166" s="27"/>
      <c r="F4166">
        <v>0.28010000000000002</v>
      </c>
      <c r="G4166" s="28">
        <v>0.83941107000000004</v>
      </c>
      <c r="H4166" s="4">
        <v>1496.4226000000001</v>
      </c>
      <c r="I4166" s="4">
        <v>240.44640000000001</v>
      </c>
      <c r="J4166" s="7">
        <v>3170</v>
      </c>
      <c r="K4166" s="7">
        <v>829</v>
      </c>
      <c r="L4166" s="29">
        <v>0.16070000000000001</v>
      </c>
      <c r="M4166" s="30">
        <v>0.43939875</v>
      </c>
      <c r="N4166" s="31">
        <v>0.273783</v>
      </c>
      <c r="O4166" s="32">
        <f>IFERROR(VLOOKUP(C4166,Sheet2!$B$2:$G$588,6,FALSE),0)</f>
        <v>3170</v>
      </c>
      <c r="P4166" s="27"/>
      <c r="Q4166" s="28">
        <v>0.37691447569999997</v>
      </c>
      <c r="R4166" s="29">
        <v>0.28005620212374099</v>
      </c>
      <c r="S4166" s="29"/>
      <c r="T4166" s="28"/>
      <c r="U4166" s="29" t="str">
        <f t="shared" si="391"/>
        <v/>
      </c>
      <c r="V4166" s="30" t="str">
        <f t="shared" si="392"/>
        <v/>
      </c>
      <c r="W4166" s="33">
        <f t="shared" si="393"/>
        <v>831.87381236503586</v>
      </c>
    </row>
    <row r="4167" spans="1:23" x14ac:dyDescent="0.3">
      <c r="A4167" t="s">
        <v>17</v>
      </c>
      <c r="B4167" t="s">
        <v>4022</v>
      </c>
      <c r="C4167" t="s">
        <v>4023</v>
      </c>
      <c r="D4167" t="s">
        <v>4034</v>
      </c>
      <c r="E4167" t="s">
        <v>4035</v>
      </c>
      <c r="F4167">
        <v>0.33</v>
      </c>
      <c r="G4167" s="2">
        <v>1</v>
      </c>
      <c r="H4167" s="4">
        <v>89.457999999999998</v>
      </c>
      <c r="I4167" s="4">
        <v>13.918100000000001</v>
      </c>
      <c r="J4167" s="7">
        <v>392</v>
      </c>
      <c r="K4167" s="7">
        <v>79</v>
      </c>
      <c r="L4167" s="3">
        <v>0.15559999999999999</v>
      </c>
      <c r="M4167" s="5">
        <v>0.93979800000000002</v>
      </c>
      <c r="N4167" s="6">
        <v>0.75</v>
      </c>
      <c r="O4167" s="8">
        <f>IFERROR(VLOOKUP(C4167,Sheet2!$B$2:$G$588,6,FALSE),0)</f>
        <v>3170</v>
      </c>
      <c r="P4167" t="s">
        <v>92</v>
      </c>
      <c r="Q4167" s="2">
        <v>0.20195616729999999</v>
      </c>
      <c r="R4167" s="3">
        <v>0.20195616726207499</v>
      </c>
      <c r="S4167" s="3" t="str">
        <f t="shared" ref="S4167:S4169" si="400">IF(R4167+0.01&lt;Q4167,"Y","")</f>
        <v/>
      </c>
      <c r="T4167" s="2"/>
      <c r="U4167" s="22">
        <f t="shared" si="391"/>
        <v>0.20195616726207499</v>
      </c>
      <c r="V4167" s="10">
        <f t="shared" si="392"/>
        <v>79.1668175667334</v>
      </c>
      <c r="W4167" s="24">
        <f t="shared" si="393"/>
        <v>79.1668175667334</v>
      </c>
    </row>
    <row r="4168" spans="1:23" x14ac:dyDescent="0.3">
      <c r="A4168" t="s">
        <v>17</v>
      </c>
      <c r="B4168" t="s">
        <v>4022</v>
      </c>
      <c r="C4168" t="s">
        <v>4023</v>
      </c>
      <c r="D4168" t="s">
        <v>4058</v>
      </c>
      <c r="E4168" t="s">
        <v>4059</v>
      </c>
      <c r="F4168">
        <v>0.25</v>
      </c>
      <c r="G4168" s="2">
        <v>1</v>
      </c>
      <c r="H4168" s="4">
        <v>116.3908</v>
      </c>
      <c r="I4168" s="4">
        <v>21.569600000000001</v>
      </c>
      <c r="J4168" s="7">
        <v>381</v>
      </c>
      <c r="K4168" s="7">
        <v>95</v>
      </c>
      <c r="L4168" s="3">
        <v>0.18529999999999999</v>
      </c>
      <c r="M4168" s="5">
        <v>0.58803278000000003</v>
      </c>
      <c r="N4168" s="6">
        <v>0.4</v>
      </c>
      <c r="O4168" s="8">
        <f>IFERROR(VLOOKUP(C4168,Sheet2!$B$2:$G$588,6,FALSE),0)</f>
        <v>3170</v>
      </c>
      <c r="P4168" t="s">
        <v>92</v>
      </c>
      <c r="Q4168" s="2">
        <v>0.31976581790000003</v>
      </c>
      <c r="R4168" s="3">
        <v>0.25</v>
      </c>
      <c r="S4168" s="3" t="str">
        <f t="shared" si="400"/>
        <v>Y</v>
      </c>
      <c r="T4168" s="2"/>
      <c r="U4168" s="22">
        <f t="shared" si="391"/>
        <v>0.25</v>
      </c>
      <c r="V4168" s="10">
        <f t="shared" si="392"/>
        <v>95.25</v>
      </c>
      <c r="W4168" s="24">
        <f t="shared" si="393"/>
        <v>95.25</v>
      </c>
    </row>
    <row r="4169" spans="1:23" x14ac:dyDescent="0.3">
      <c r="A4169" t="s">
        <v>17</v>
      </c>
      <c r="B4169" t="s">
        <v>4022</v>
      </c>
      <c r="C4169" t="s">
        <v>4023</v>
      </c>
      <c r="D4169" t="s">
        <v>4068</v>
      </c>
      <c r="E4169" t="s">
        <v>4069</v>
      </c>
      <c r="F4169">
        <v>0.2</v>
      </c>
      <c r="G4169" s="2">
        <v>1</v>
      </c>
      <c r="H4169" s="4">
        <v>115.6284</v>
      </c>
      <c r="I4169" s="4">
        <v>17.247800000000002</v>
      </c>
      <c r="J4169" s="7">
        <v>335</v>
      </c>
      <c r="K4169" s="7">
        <v>67</v>
      </c>
      <c r="L4169" s="3">
        <v>0.1492</v>
      </c>
      <c r="M4169" s="5">
        <v>0.64698823000000005</v>
      </c>
      <c r="N4169" s="6">
        <v>0.5</v>
      </c>
      <c r="O4169" s="8">
        <f>IFERROR(VLOOKUP(C4169,Sheet2!$B$2:$G$588,6,FALSE),0)</f>
        <v>3170</v>
      </c>
      <c r="P4169" t="s">
        <v>95</v>
      </c>
      <c r="Q4169" s="2">
        <v>0.22718840970000001</v>
      </c>
      <c r="R4169" s="3">
        <v>0.19999999999999901</v>
      </c>
      <c r="S4169" s="3" t="str">
        <f t="shared" si="400"/>
        <v>Y</v>
      </c>
      <c r="T4169" s="2"/>
      <c r="U4169" s="22">
        <f t="shared" si="391"/>
        <v>0.19999999999999901</v>
      </c>
      <c r="V4169" s="10">
        <f t="shared" si="392"/>
        <v>66.999999999999673</v>
      </c>
      <c r="W4169" s="24">
        <f t="shared" si="393"/>
        <v>66.999999999999673</v>
      </c>
    </row>
    <row r="4170" spans="1:23" x14ac:dyDescent="0.3">
      <c r="A4170" t="s">
        <v>17</v>
      </c>
      <c r="B4170" t="s">
        <v>4022</v>
      </c>
      <c r="C4170" t="s">
        <v>4023</v>
      </c>
      <c r="D4170" t="s">
        <v>4050</v>
      </c>
      <c r="E4170" t="s">
        <v>4051</v>
      </c>
      <c r="F4170">
        <v>0.2</v>
      </c>
      <c r="G4170" s="2">
        <v>0</v>
      </c>
      <c r="H4170" s="4">
        <v>113.6829</v>
      </c>
      <c r="I4170" s="4">
        <v>20.456499999999998</v>
      </c>
      <c r="J4170" s="7">
        <v>327</v>
      </c>
      <c r="K4170" s="7">
        <v>65</v>
      </c>
      <c r="L4170" s="3">
        <v>0.1799</v>
      </c>
      <c r="M4170" s="5">
        <v>0.53309846000000005</v>
      </c>
      <c r="N4170" s="6">
        <v>0.4</v>
      </c>
      <c r="O4170" s="8">
        <f>IFERROR(VLOOKUP(C4170,Sheet2!$B$2:$G$588,6,FALSE),0)</f>
        <v>3170</v>
      </c>
      <c r="P4170" t="s">
        <v>95</v>
      </c>
      <c r="Q4170" s="2">
        <v>0.24966955869999999</v>
      </c>
      <c r="R4170" s="3">
        <v>0.2</v>
      </c>
      <c r="U4170" s="22">
        <f t="shared" ref="U4170:U4233" si="401">IF(A4170="placement",IF(T4170="",R4170,T4170),"")</f>
        <v>0.2</v>
      </c>
      <c r="V4170" s="10">
        <f t="shared" ref="V4170:V4233" si="402">IF($A4170="placement",U4170*J4170,"")</f>
        <v>65.400000000000006</v>
      </c>
      <c r="W4170" s="24">
        <f t="shared" ref="W4170:W4233" si="403">IF($A4170="placement",V4170,IF($A4170="site",SUMIF($C:$C,$C4170,$V:$V),IF($A4170="user",SUMIF($B:$B,$B4170,$V:$V),SUM($V:$V))))</f>
        <v>65.400000000000006</v>
      </c>
    </row>
    <row r="4171" spans="1:23" x14ac:dyDescent="0.3">
      <c r="A4171" t="s">
        <v>17</v>
      </c>
      <c r="B4171" t="s">
        <v>4022</v>
      </c>
      <c r="C4171" t="s">
        <v>4023</v>
      </c>
      <c r="D4171" t="s">
        <v>4046</v>
      </c>
      <c r="E4171" t="s">
        <v>4047</v>
      </c>
      <c r="F4171">
        <v>0.35</v>
      </c>
      <c r="G4171" s="2">
        <v>1</v>
      </c>
      <c r="H4171" s="4">
        <v>139.5411</v>
      </c>
      <c r="I4171" s="4">
        <v>31.7941</v>
      </c>
      <c r="J4171" s="7">
        <v>295</v>
      </c>
      <c r="K4171" s="7">
        <v>101</v>
      </c>
      <c r="L4171" s="3">
        <v>0.2278</v>
      </c>
      <c r="M4171" s="5">
        <v>0.30925756999999998</v>
      </c>
      <c r="N4171" s="6">
        <v>0.2</v>
      </c>
      <c r="O4171" s="8">
        <f>IFERROR(VLOOKUP(C4171,Sheet2!$B$2:$G$588,6,FALSE),0)</f>
        <v>3170</v>
      </c>
      <c r="P4171" t="s">
        <v>92</v>
      </c>
      <c r="Q4171" s="2">
        <v>0.35328987229999997</v>
      </c>
      <c r="R4171" s="3">
        <v>0.35</v>
      </c>
      <c r="S4171" s="3" t="str">
        <f t="shared" ref="S4171:S4178" si="404">IF(R4171+0.01&lt;Q4171,"Y","")</f>
        <v/>
      </c>
      <c r="T4171" s="2"/>
      <c r="U4171" s="22">
        <f t="shared" si="401"/>
        <v>0.35</v>
      </c>
      <c r="V4171" s="10">
        <f t="shared" si="402"/>
        <v>103.25</v>
      </c>
      <c r="W4171" s="24">
        <f t="shared" si="403"/>
        <v>103.25</v>
      </c>
    </row>
    <row r="4172" spans="1:23" x14ac:dyDescent="0.3">
      <c r="A4172" t="s">
        <v>17</v>
      </c>
      <c r="B4172" t="s">
        <v>4022</v>
      </c>
      <c r="C4172" t="s">
        <v>4023</v>
      </c>
      <c r="D4172" t="s">
        <v>4060</v>
      </c>
      <c r="E4172" t="s">
        <v>4061</v>
      </c>
      <c r="F4172">
        <v>0.25</v>
      </c>
      <c r="G4172" s="2">
        <v>1</v>
      </c>
      <c r="H4172" s="4">
        <v>78.113900000000001</v>
      </c>
      <c r="I4172" s="4">
        <v>9.3999000000000006</v>
      </c>
      <c r="J4172" s="7">
        <v>275</v>
      </c>
      <c r="K4172" s="7">
        <v>64</v>
      </c>
      <c r="L4172" s="3">
        <v>0.1203</v>
      </c>
      <c r="M4172" s="5">
        <v>0.97683171000000002</v>
      </c>
      <c r="N4172" s="6">
        <v>0.75</v>
      </c>
      <c r="O4172" s="8">
        <f>IFERROR(VLOOKUP(C4172,Sheet2!$B$2:$G$588,6,FALSE),0)</f>
        <v>3170</v>
      </c>
      <c r="P4172" t="s">
        <v>92</v>
      </c>
      <c r="Q4172" s="2">
        <v>0.2322116608</v>
      </c>
      <c r="R4172" s="3">
        <v>0.23221166075841801</v>
      </c>
      <c r="S4172" s="3" t="str">
        <f t="shared" si="404"/>
        <v/>
      </c>
      <c r="T4172" s="2"/>
      <c r="U4172" s="22">
        <f t="shared" si="401"/>
        <v>0.23221166075841801</v>
      </c>
      <c r="V4172" s="10">
        <f t="shared" si="402"/>
        <v>63.85820670856495</v>
      </c>
      <c r="W4172" s="24">
        <f t="shared" si="403"/>
        <v>63.85820670856495</v>
      </c>
    </row>
    <row r="4173" spans="1:23" x14ac:dyDescent="0.3">
      <c r="A4173" t="s">
        <v>17</v>
      </c>
      <c r="B4173" t="s">
        <v>4022</v>
      </c>
      <c r="C4173" t="s">
        <v>4023</v>
      </c>
      <c r="D4173" t="s">
        <v>4064</v>
      </c>
      <c r="E4173" t="s">
        <v>4065</v>
      </c>
      <c r="F4173">
        <v>0.35</v>
      </c>
      <c r="G4173" s="2">
        <v>1</v>
      </c>
      <c r="H4173" s="4">
        <v>75.429900000000004</v>
      </c>
      <c r="I4173" s="4">
        <v>12.8561</v>
      </c>
      <c r="J4173" s="7">
        <v>246</v>
      </c>
      <c r="K4173" s="7">
        <v>86</v>
      </c>
      <c r="L4173" s="3">
        <v>0.1704</v>
      </c>
      <c r="M4173" s="5">
        <v>0.63868855999999996</v>
      </c>
      <c r="N4173" s="6">
        <v>0.3</v>
      </c>
      <c r="O4173" s="8">
        <f>IFERROR(VLOOKUP(C4173,Sheet2!$B$2:$G$588,6,FALSE),0)</f>
        <v>3170</v>
      </c>
      <c r="P4173" t="s">
        <v>95</v>
      </c>
      <c r="Q4173" s="2">
        <v>0.5302875038</v>
      </c>
      <c r="R4173" s="3">
        <v>0.34999999999999898</v>
      </c>
      <c r="S4173" s="3" t="str">
        <f t="shared" si="404"/>
        <v>Y</v>
      </c>
      <c r="T4173" s="2"/>
      <c r="U4173" s="22">
        <f t="shared" si="401"/>
        <v>0.34999999999999898</v>
      </c>
      <c r="V4173" s="10">
        <f t="shared" si="402"/>
        <v>86.099999999999753</v>
      </c>
      <c r="W4173" s="24">
        <f t="shared" si="403"/>
        <v>86.099999999999753</v>
      </c>
    </row>
    <row r="4174" spans="1:23" x14ac:dyDescent="0.3">
      <c r="A4174" t="s">
        <v>17</v>
      </c>
      <c r="B4174" t="s">
        <v>4022</v>
      </c>
      <c r="C4174" t="s">
        <v>4023</v>
      </c>
      <c r="D4174" t="s">
        <v>4056</v>
      </c>
      <c r="E4174" t="s">
        <v>4057</v>
      </c>
      <c r="F4174">
        <v>0.3</v>
      </c>
      <c r="G4174" s="2">
        <v>1</v>
      </c>
      <c r="H4174" s="4">
        <v>84.968699999999998</v>
      </c>
      <c r="I4174" s="4">
        <v>5.39</v>
      </c>
      <c r="J4174" s="7">
        <v>128</v>
      </c>
      <c r="K4174" s="7">
        <v>38</v>
      </c>
      <c r="L4174" s="3">
        <v>6.3399999999999998E-2</v>
      </c>
      <c r="M4174" s="5">
        <v>0.79064405000000004</v>
      </c>
      <c r="N4174" s="6">
        <v>0.2</v>
      </c>
      <c r="O4174" s="8">
        <f>IFERROR(VLOOKUP(C4174,Sheet2!$B$2:$G$588,6,FALSE),0)</f>
        <v>3170</v>
      </c>
      <c r="P4174" t="s">
        <v>95</v>
      </c>
      <c r="Q4174" s="2">
        <v>0.74704166809999994</v>
      </c>
      <c r="R4174" s="3">
        <v>0.3</v>
      </c>
      <c r="S4174" s="3" t="str">
        <f t="shared" si="404"/>
        <v>Y</v>
      </c>
      <c r="T4174" s="2"/>
      <c r="U4174" s="22">
        <f t="shared" si="401"/>
        <v>0.3</v>
      </c>
      <c r="V4174" s="10">
        <f t="shared" si="402"/>
        <v>38.4</v>
      </c>
      <c r="W4174" s="24">
        <f t="shared" si="403"/>
        <v>38.4</v>
      </c>
    </row>
    <row r="4175" spans="1:23" x14ac:dyDescent="0.3">
      <c r="A4175" t="s">
        <v>17</v>
      </c>
      <c r="B4175" t="s">
        <v>4022</v>
      </c>
      <c r="C4175" t="s">
        <v>4023</v>
      </c>
      <c r="D4175" t="s">
        <v>4054</v>
      </c>
      <c r="E4175" t="s">
        <v>4055</v>
      </c>
      <c r="F4175">
        <v>0.35</v>
      </c>
      <c r="G4175" s="2">
        <v>1</v>
      </c>
      <c r="H4175" s="4">
        <v>54.7896</v>
      </c>
      <c r="I4175" s="4">
        <v>8.6361000000000008</v>
      </c>
      <c r="J4175" s="7">
        <v>113</v>
      </c>
      <c r="K4175" s="7">
        <v>40</v>
      </c>
      <c r="L4175" s="3">
        <v>0.15759999999999999</v>
      </c>
      <c r="M4175" s="5">
        <v>0.43680245000000001</v>
      </c>
      <c r="N4175" s="6">
        <v>0.2</v>
      </c>
      <c r="O4175" s="8">
        <f>IFERROR(VLOOKUP(C4175,Sheet2!$B$2:$G$588,6,FALSE),0)</f>
        <v>3170</v>
      </c>
      <c r="P4175" t="s">
        <v>92</v>
      </c>
      <c r="Q4175" s="2">
        <v>0.5421271084</v>
      </c>
      <c r="R4175" s="3">
        <v>0.35</v>
      </c>
      <c r="S4175" s="3" t="str">
        <f t="shared" si="404"/>
        <v>Y</v>
      </c>
      <c r="T4175" s="2"/>
      <c r="U4175" s="22">
        <f t="shared" si="401"/>
        <v>0.35</v>
      </c>
      <c r="V4175" s="10">
        <f t="shared" si="402"/>
        <v>39.549999999999997</v>
      </c>
      <c r="W4175" s="24">
        <f t="shared" si="403"/>
        <v>39.549999999999997</v>
      </c>
    </row>
    <row r="4176" spans="1:23" x14ac:dyDescent="0.3">
      <c r="A4176" t="s">
        <v>17</v>
      </c>
      <c r="B4176" t="s">
        <v>4022</v>
      </c>
      <c r="C4176" t="s">
        <v>4023</v>
      </c>
      <c r="D4176" t="s">
        <v>4036</v>
      </c>
      <c r="E4176" t="s">
        <v>4037</v>
      </c>
      <c r="F4176">
        <v>0.3</v>
      </c>
      <c r="G4176" s="2">
        <v>1</v>
      </c>
      <c r="H4176" s="4">
        <v>84.243600000000001</v>
      </c>
      <c r="I4176" s="4">
        <v>4.9911000000000003</v>
      </c>
      <c r="J4176" s="7">
        <v>112</v>
      </c>
      <c r="K4176" s="7">
        <v>33</v>
      </c>
      <c r="L4176" s="3">
        <v>5.9200000000000003E-2</v>
      </c>
      <c r="M4176" s="5">
        <v>0.74478504999999995</v>
      </c>
      <c r="N4176" s="6">
        <v>0.2</v>
      </c>
      <c r="O4176" s="8">
        <f>IFERROR(VLOOKUP(C4176,Sheet2!$B$2:$G$588,6,FALSE),0)</f>
        <v>3170</v>
      </c>
      <c r="P4176" t="s">
        <v>95</v>
      </c>
      <c r="Q4176" s="2">
        <v>0.73146614499999996</v>
      </c>
      <c r="R4176" s="3">
        <v>0.3</v>
      </c>
      <c r="S4176" s="3" t="str">
        <f t="shared" si="404"/>
        <v>Y</v>
      </c>
      <c r="T4176" s="2"/>
      <c r="U4176" s="22">
        <f t="shared" si="401"/>
        <v>0.3</v>
      </c>
      <c r="V4176" s="10">
        <f t="shared" si="402"/>
        <v>33.6</v>
      </c>
      <c r="W4176" s="24">
        <f t="shared" si="403"/>
        <v>33.6</v>
      </c>
    </row>
    <row r="4177" spans="1:23" x14ac:dyDescent="0.3">
      <c r="A4177" t="s">
        <v>17</v>
      </c>
      <c r="B4177" t="s">
        <v>4022</v>
      </c>
      <c r="C4177" t="s">
        <v>4023</v>
      </c>
      <c r="D4177" t="s">
        <v>4040</v>
      </c>
      <c r="E4177" t="s">
        <v>4041</v>
      </c>
      <c r="F4177">
        <v>0.25</v>
      </c>
      <c r="G4177" s="2">
        <v>1</v>
      </c>
      <c r="H4177" s="4">
        <v>55.025500000000001</v>
      </c>
      <c r="I4177" s="4">
        <v>4.8361999999999998</v>
      </c>
      <c r="J4177" s="7">
        <v>86</v>
      </c>
      <c r="K4177" s="7">
        <v>21</v>
      </c>
      <c r="L4177" s="3">
        <v>8.7900000000000006E-2</v>
      </c>
      <c r="M4177" s="5">
        <v>0.59160648000000005</v>
      </c>
      <c r="N4177" s="6">
        <v>0.4</v>
      </c>
      <c r="O4177" s="8">
        <f>IFERROR(VLOOKUP(C4177,Sheet2!$B$2:$G$588,6,FALSE),0)</f>
        <v>3170</v>
      </c>
      <c r="P4177" t="s">
        <v>95</v>
      </c>
      <c r="Q4177" s="2">
        <v>0.32387488479999998</v>
      </c>
      <c r="R4177" s="3">
        <v>0.249999999999999</v>
      </c>
      <c r="S4177" s="3" t="str">
        <f t="shared" si="404"/>
        <v>Y</v>
      </c>
      <c r="T4177" s="2"/>
      <c r="U4177" s="22">
        <f t="shared" si="401"/>
        <v>0.249999999999999</v>
      </c>
      <c r="V4177" s="10">
        <f t="shared" si="402"/>
        <v>21.499999999999915</v>
      </c>
      <c r="W4177" s="24">
        <f t="shared" si="403"/>
        <v>21.499999999999915</v>
      </c>
    </row>
    <row r="4178" spans="1:23" x14ac:dyDescent="0.3">
      <c r="A4178" t="s">
        <v>17</v>
      </c>
      <c r="B4178" t="s">
        <v>4022</v>
      </c>
      <c r="C4178" t="s">
        <v>4023</v>
      </c>
      <c r="D4178" t="s">
        <v>4032</v>
      </c>
      <c r="E4178" t="s">
        <v>4033</v>
      </c>
      <c r="F4178">
        <v>0.25</v>
      </c>
      <c r="G4178" s="2">
        <v>1</v>
      </c>
      <c r="H4178" s="4">
        <v>54.904899999999998</v>
      </c>
      <c r="I4178" s="4">
        <v>6.5998999999999999</v>
      </c>
      <c r="J4178" s="7">
        <v>81</v>
      </c>
      <c r="K4178" s="7">
        <v>19</v>
      </c>
      <c r="L4178" s="3">
        <v>0.1202</v>
      </c>
      <c r="M4178" s="5">
        <v>0.41013431</v>
      </c>
      <c r="N4178" s="6">
        <v>0.3</v>
      </c>
      <c r="O4178" s="8">
        <f>IFERROR(VLOOKUP(C4178,Sheet2!$B$2:$G$588,6,FALSE),0)</f>
        <v>3170</v>
      </c>
      <c r="P4178" t="s">
        <v>92</v>
      </c>
      <c r="Q4178" s="2">
        <v>0.26853229890000002</v>
      </c>
      <c r="R4178" s="3">
        <v>0.25</v>
      </c>
      <c r="S4178" s="3" t="str">
        <f t="shared" si="404"/>
        <v>Y</v>
      </c>
      <c r="T4178" s="2"/>
      <c r="U4178" s="22">
        <f t="shared" si="401"/>
        <v>0.25</v>
      </c>
      <c r="V4178" s="10">
        <f t="shared" si="402"/>
        <v>20.25</v>
      </c>
      <c r="W4178" s="24">
        <f t="shared" si="403"/>
        <v>20.25</v>
      </c>
    </row>
    <row r="4179" spans="1:23" x14ac:dyDescent="0.3">
      <c r="A4179" t="s">
        <v>17</v>
      </c>
      <c r="B4179" t="s">
        <v>4022</v>
      </c>
      <c r="C4179" t="s">
        <v>4023</v>
      </c>
      <c r="D4179" t="s">
        <v>4028</v>
      </c>
      <c r="E4179" t="s">
        <v>4029</v>
      </c>
      <c r="F4179">
        <v>0.25</v>
      </c>
      <c r="G4179" s="2">
        <v>0</v>
      </c>
      <c r="H4179" s="4">
        <v>14.526</v>
      </c>
      <c r="I4179" s="4">
        <v>7.5056000000000003</v>
      </c>
      <c r="J4179" s="7">
        <v>64</v>
      </c>
      <c r="K4179" s="7">
        <v>16</v>
      </c>
      <c r="L4179" s="3">
        <v>0.51670000000000005</v>
      </c>
      <c r="M4179" s="5">
        <v>0.28492847999999998</v>
      </c>
      <c r="N4179" s="6">
        <v>0.1</v>
      </c>
      <c r="O4179" s="8">
        <f>IFERROR(VLOOKUP(C4179,Sheet2!$B$2:$G$588,6,FALSE),0)</f>
        <v>3170</v>
      </c>
      <c r="P4179" t="s">
        <v>92</v>
      </c>
      <c r="Q4179" s="2">
        <v>0.64903473609999995</v>
      </c>
      <c r="R4179" s="3">
        <v>0.25</v>
      </c>
      <c r="U4179" s="22">
        <f t="shared" si="401"/>
        <v>0.25</v>
      </c>
      <c r="V4179" s="10">
        <f t="shared" si="402"/>
        <v>16</v>
      </c>
      <c r="W4179" s="24">
        <f t="shared" si="403"/>
        <v>16</v>
      </c>
    </row>
    <row r="4180" spans="1:23" x14ac:dyDescent="0.3">
      <c r="A4180" t="s">
        <v>17</v>
      </c>
      <c r="B4180" t="s">
        <v>4022</v>
      </c>
      <c r="C4180" t="s">
        <v>4023</v>
      </c>
      <c r="D4180" t="s">
        <v>4062</v>
      </c>
      <c r="E4180" t="s">
        <v>4063</v>
      </c>
      <c r="F4180">
        <v>0.25</v>
      </c>
      <c r="G4180" s="2">
        <v>1</v>
      </c>
      <c r="H4180" s="4">
        <v>50.965400000000002</v>
      </c>
      <c r="I4180" s="4">
        <v>3.9056000000000002</v>
      </c>
      <c r="J4180" s="7">
        <v>51</v>
      </c>
      <c r="K4180" s="7">
        <v>13</v>
      </c>
      <c r="L4180" s="3">
        <v>7.6600000000000001E-2</v>
      </c>
      <c r="M4180" s="5">
        <v>0.43339551999999998</v>
      </c>
      <c r="N4180" s="6">
        <v>0.3</v>
      </c>
      <c r="O4180" s="8">
        <f>IFERROR(VLOOKUP(C4180,Sheet2!$B$2:$G$588,6,FALSE),0)</f>
        <v>3170</v>
      </c>
      <c r="P4180" t="s">
        <v>92</v>
      </c>
      <c r="Q4180" s="2">
        <v>0.30779163780000002</v>
      </c>
      <c r="R4180" s="3">
        <v>0.25</v>
      </c>
      <c r="S4180" s="3" t="str">
        <f>IF(R4180+0.01&lt;Q4180,"Y","")</f>
        <v>Y</v>
      </c>
      <c r="T4180" s="2"/>
      <c r="U4180" s="22">
        <f t="shared" si="401"/>
        <v>0.25</v>
      </c>
      <c r="V4180" s="10">
        <f t="shared" si="402"/>
        <v>12.75</v>
      </c>
      <c r="W4180" s="24">
        <f t="shared" si="403"/>
        <v>12.75</v>
      </c>
    </row>
    <row r="4181" spans="1:23" x14ac:dyDescent="0.3">
      <c r="A4181" t="s">
        <v>17</v>
      </c>
      <c r="B4181" t="s">
        <v>4022</v>
      </c>
      <c r="C4181" t="s">
        <v>4023</v>
      </c>
      <c r="D4181" t="s">
        <v>4024</v>
      </c>
      <c r="E4181" t="s">
        <v>4025</v>
      </c>
      <c r="F4181">
        <v>0.3</v>
      </c>
      <c r="G4181" s="2">
        <v>0</v>
      </c>
      <c r="H4181" s="4">
        <v>4.6441999999999997</v>
      </c>
      <c r="I4181" s="4">
        <v>1.9865999999999999</v>
      </c>
      <c r="J4181" s="7">
        <v>50</v>
      </c>
      <c r="K4181" s="7">
        <v>15</v>
      </c>
      <c r="L4181" s="3">
        <v>0.42780000000000001</v>
      </c>
      <c r="M4181" s="5">
        <v>0.84006758999999998</v>
      </c>
      <c r="N4181" s="6">
        <v>0.48</v>
      </c>
      <c r="O4181" s="8">
        <f>IFERROR(VLOOKUP(C4181,Sheet2!$B$2:$G$588,6,FALSE),0)</f>
        <v>3170</v>
      </c>
      <c r="P4181" t="s">
        <v>92</v>
      </c>
      <c r="Q4181" s="2">
        <v>0.42861740739999998</v>
      </c>
      <c r="R4181" s="3">
        <v>0.3</v>
      </c>
      <c r="U4181" s="22">
        <f t="shared" si="401"/>
        <v>0.3</v>
      </c>
      <c r="V4181" s="10">
        <f t="shared" si="402"/>
        <v>15</v>
      </c>
      <c r="W4181" s="24">
        <f t="shared" si="403"/>
        <v>15</v>
      </c>
    </row>
    <row r="4182" spans="1:23" x14ac:dyDescent="0.3">
      <c r="A4182" t="s">
        <v>17</v>
      </c>
      <c r="B4182" t="s">
        <v>4022</v>
      </c>
      <c r="C4182" t="s">
        <v>4023</v>
      </c>
      <c r="D4182" t="s">
        <v>4042</v>
      </c>
      <c r="E4182" t="s">
        <v>4043</v>
      </c>
      <c r="F4182">
        <v>0.35</v>
      </c>
      <c r="G4182" s="2">
        <v>1</v>
      </c>
      <c r="H4182" s="4">
        <v>74.025800000000004</v>
      </c>
      <c r="I4182" s="4">
        <v>10.556699999999999</v>
      </c>
      <c r="J4182" s="7">
        <v>41</v>
      </c>
      <c r="K4182" s="7">
        <v>15</v>
      </c>
      <c r="L4182" s="3">
        <v>0.1426</v>
      </c>
      <c r="M4182" s="5">
        <v>0.13090924000000001</v>
      </c>
      <c r="N4182" s="6">
        <v>0.01</v>
      </c>
      <c r="O4182" s="8">
        <f>IFERROR(VLOOKUP(C4182,Sheet2!$B$2:$G$588,6,FALSE),0)</f>
        <v>3170</v>
      </c>
      <c r="P4182" t="s">
        <v>92</v>
      </c>
      <c r="Q4182" s="2">
        <v>0.92361119729999996</v>
      </c>
      <c r="R4182" s="3">
        <v>0.35</v>
      </c>
      <c r="S4182" s="3" t="str">
        <f t="shared" ref="S4182:S4185" si="405">IF(R4182+0.01&lt;Q4182,"Y","")</f>
        <v>Y</v>
      </c>
      <c r="T4182" s="2"/>
      <c r="U4182" s="22">
        <f t="shared" si="401"/>
        <v>0.35</v>
      </c>
      <c r="V4182" s="10">
        <f t="shared" si="402"/>
        <v>14.35</v>
      </c>
      <c r="W4182" s="24">
        <f t="shared" si="403"/>
        <v>14.35</v>
      </c>
    </row>
    <row r="4183" spans="1:23" x14ac:dyDescent="0.3">
      <c r="A4183" t="s">
        <v>17</v>
      </c>
      <c r="B4183" t="s">
        <v>4022</v>
      </c>
      <c r="C4183" t="s">
        <v>4023</v>
      </c>
      <c r="D4183" t="s">
        <v>4030</v>
      </c>
      <c r="E4183" t="s">
        <v>4031</v>
      </c>
      <c r="F4183">
        <v>0.3</v>
      </c>
      <c r="G4183" s="2">
        <v>1</v>
      </c>
      <c r="H4183" s="4">
        <v>50.916800000000002</v>
      </c>
      <c r="I4183" s="4">
        <v>13.511100000000001</v>
      </c>
      <c r="J4183" s="7">
        <v>38</v>
      </c>
      <c r="K4183" s="7">
        <v>11</v>
      </c>
      <c r="L4183" s="3">
        <v>0.26540000000000002</v>
      </c>
      <c r="M4183" s="5">
        <v>9.3012609999999996E-2</v>
      </c>
      <c r="N4183" s="6">
        <v>0.01</v>
      </c>
      <c r="O4183" s="8">
        <f>IFERROR(VLOOKUP(C4183,Sheet2!$B$2:$G$588,6,FALSE),0)</f>
        <v>3170</v>
      </c>
      <c r="P4183" t="s">
        <v>95</v>
      </c>
      <c r="Q4183" s="2">
        <v>0.89248769449999998</v>
      </c>
      <c r="R4183" s="3">
        <v>0.3</v>
      </c>
      <c r="S4183" s="3" t="str">
        <f t="shared" si="405"/>
        <v>Y</v>
      </c>
      <c r="T4183" s="2"/>
      <c r="U4183" s="22">
        <f t="shared" si="401"/>
        <v>0.3</v>
      </c>
      <c r="V4183" s="10">
        <f t="shared" si="402"/>
        <v>11.4</v>
      </c>
      <c r="W4183" s="24">
        <f t="shared" si="403"/>
        <v>11.4</v>
      </c>
    </row>
    <row r="4184" spans="1:23" x14ac:dyDescent="0.3">
      <c r="A4184" t="s">
        <v>17</v>
      </c>
      <c r="B4184" t="s">
        <v>4022</v>
      </c>
      <c r="C4184" t="s">
        <v>4023</v>
      </c>
      <c r="D4184" t="s">
        <v>4026</v>
      </c>
      <c r="E4184" t="s">
        <v>4027</v>
      </c>
      <c r="F4184">
        <v>0.3</v>
      </c>
      <c r="G4184" s="2">
        <v>1</v>
      </c>
      <c r="H4184" s="4">
        <v>50.231900000000003</v>
      </c>
      <c r="I4184" s="4">
        <v>15.536899999999999</v>
      </c>
      <c r="J4184" s="7">
        <v>33</v>
      </c>
      <c r="K4184" s="7">
        <v>10</v>
      </c>
      <c r="L4184" s="3">
        <v>0.30930000000000002</v>
      </c>
      <c r="M4184" s="5">
        <v>7.0627910000000002E-2</v>
      </c>
      <c r="N4184" s="6">
        <v>0.01</v>
      </c>
      <c r="O4184" s="8">
        <f>IFERROR(VLOOKUP(C4184,Sheet2!$B$2:$G$588,6,FALSE),0)</f>
        <v>3170</v>
      </c>
      <c r="P4184" t="s">
        <v>95</v>
      </c>
      <c r="Q4184" s="2">
        <v>0.85841290920000002</v>
      </c>
      <c r="R4184" s="3">
        <v>0.3</v>
      </c>
      <c r="S4184" s="3" t="str">
        <f t="shared" si="405"/>
        <v>Y</v>
      </c>
      <c r="T4184" s="2"/>
      <c r="U4184" s="22">
        <f t="shared" si="401"/>
        <v>0.3</v>
      </c>
      <c r="V4184" s="10">
        <f t="shared" si="402"/>
        <v>9.9</v>
      </c>
      <c r="W4184" s="24">
        <f t="shared" si="403"/>
        <v>9.9</v>
      </c>
    </row>
    <row r="4185" spans="1:23" x14ac:dyDescent="0.3">
      <c r="A4185" t="s">
        <v>17</v>
      </c>
      <c r="B4185" t="s">
        <v>4022</v>
      </c>
      <c r="C4185" t="s">
        <v>4023</v>
      </c>
      <c r="D4185" t="s">
        <v>4052</v>
      </c>
      <c r="E4185" t="s">
        <v>4053</v>
      </c>
      <c r="F4185">
        <v>0.3</v>
      </c>
      <c r="G4185" s="2">
        <v>1</v>
      </c>
      <c r="H4185" s="4">
        <v>52.432099999999998</v>
      </c>
      <c r="I4185" s="4">
        <v>9.2919</v>
      </c>
      <c r="J4185" s="7">
        <v>28</v>
      </c>
      <c r="K4185" s="7">
        <v>8</v>
      </c>
      <c r="L4185" s="3">
        <v>0.1772</v>
      </c>
      <c r="M4185" s="5">
        <v>0.10065418</v>
      </c>
      <c r="N4185" s="6">
        <v>0.03</v>
      </c>
      <c r="O4185" s="8">
        <f>IFERROR(VLOOKUP(C4185,Sheet2!$B$2:$G$588,6,FALSE),0)</f>
        <v>3170</v>
      </c>
      <c r="P4185" t="s">
        <v>95</v>
      </c>
      <c r="Q4185" s="2">
        <v>0.70194979260000001</v>
      </c>
      <c r="R4185" s="3">
        <v>0.3</v>
      </c>
      <c r="S4185" s="3" t="str">
        <f t="shared" si="405"/>
        <v>Y</v>
      </c>
      <c r="T4185" s="2"/>
      <c r="U4185" s="22">
        <f t="shared" si="401"/>
        <v>0.3</v>
      </c>
      <c r="V4185" s="10">
        <f t="shared" si="402"/>
        <v>8.4</v>
      </c>
      <c r="W4185" s="24">
        <f t="shared" si="403"/>
        <v>8.4</v>
      </c>
    </row>
    <row r="4186" spans="1:23" x14ac:dyDescent="0.3">
      <c r="A4186" t="s">
        <v>17</v>
      </c>
      <c r="B4186" t="s">
        <v>4022</v>
      </c>
      <c r="C4186" t="s">
        <v>4023</v>
      </c>
      <c r="D4186" t="s">
        <v>4066</v>
      </c>
      <c r="E4186" t="s">
        <v>4067</v>
      </c>
      <c r="F4186">
        <v>0.33</v>
      </c>
      <c r="G4186" s="2">
        <v>0</v>
      </c>
      <c r="H4186" s="4">
        <v>4.6596000000000002</v>
      </c>
      <c r="I4186" s="4">
        <v>0.84989999999999999</v>
      </c>
      <c r="J4186" s="7">
        <v>27</v>
      </c>
      <c r="K4186" s="7">
        <v>8</v>
      </c>
      <c r="L4186" s="3">
        <v>0.18240000000000001</v>
      </c>
      <c r="M4186" s="5">
        <v>1.0624642799999999</v>
      </c>
      <c r="N4186" s="6">
        <v>0.73</v>
      </c>
      <c r="O4186" s="8">
        <f>IFERROR(VLOOKUP(C4186,Sheet2!$B$2:$G$588,6,FALSE),0)</f>
        <v>3170</v>
      </c>
      <c r="P4186" t="s">
        <v>92</v>
      </c>
      <c r="Q4186" s="2">
        <v>0.31291807739999999</v>
      </c>
      <c r="R4186" s="3">
        <v>0.31291807739771499</v>
      </c>
      <c r="U4186" s="22">
        <f t="shared" si="401"/>
        <v>0.31291807739771499</v>
      </c>
      <c r="V4186" s="10">
        <f t="shared" si="402"/>
        <v>8.4487880897383043</v>
      </c>
      <c r="W4186" s="24">
        <f t="shared" si="403"/>
        <v>8.4487880897383043</v>
      </c>
    </row>
    <row r="4187" spans="1:23" x14ac:dyDescent="0.3">
      <c r="A4187" t="s">
        <v>17</v>
      </c>
      <c r="B4187" t="s">
        <v>4022</v>
      </c>
      <c r="C4187" t="s">
        <v>4023</v>
      </c>
      <c r="D4187" t="s">
        <v>4048</v>
      </c>
      <c r="E4187" t="s">
        <v>4049</v>
      </c>
      <c r="F4187">
        <v>0.35</v>
      </c>
      <c r="G4187" s="2">
        <v>1</v>
      </c>
      <c r="H4187" s="4">
        <v>27.799800000000001</v>
      </c>
      <c r="I4187" s="4">
        <v>11.988899999999999</v>
      </c>
      <c r="J4187" s="7">
        <v>26</v>
      </c>
      <c r="K4187" s="7">
        <v>9</v>
      </c>
      <c r="L4187" s="3">
        <v>0.43130000000000002</v>
      </c>
      <c r="M4187" s="5">
        <v>7.11923E-2</v>
      </c>
      <c r="N4187" s="6">
        <v>0.03</v>
      </c>
      <c r="O4187" s="8">
        <f>IFERROR(VLOOKUP(C4187,Sheet2!$B$2:$G$588,6,FALSE),0)</f>
        <v>3170</v>
      </c>
      <c r="P4187" t="s">
        <v>92</v>
      </c>
      <c r="Q4187" s="2">
        <v>0.57860609919999995</v>
      </c>
      <c r="R4187" s="3">
        <v>0.35</v>
      </c>
      <c r="S4187" s="3" t="str">
        <f>IF(R4187+0.01&lt;Q4187,"Y","")</f>
        <v>Y</v>
      </c>
      <c r="T4187" s="2"/>
      <c r="U4187" s="22">
        <f t="shared" si="401"/>
        <v>0.35</v>
      </c>
      <c r="V4187" s="10">
        <f t="shared" si="402"/>
        <v>9.1</v>
      </c>
      <c r="W4187" s="24">
        <f t="shared" si="403"/>
        <v>9.1</v>
      </c>
    </row>
    <row r="4188" spans="1:23" x14ac:dyDescent="0.3">
      <c r="A4188" t="s">
        <v>17</v>
      </c>
      <c r="B4188" t="s">
        <v>4022</v>
      </c>
      <c r="C4188" t="s">
        <v>4023</v>
      </c>
      <c r="D4188" t="s">
        <v>4044</v>
      </c>
      <c r="E4188" t="s">
        <v>4045</v>
      </c>
      <c r="F4188">
        <v>0.35</v>
      </c>
      <c r="G4188" s="2">
        <v>0</v>
      </c>
      <c r="H4188" s="4">
        <v>13.7477</v>
      </c>
      <c r="I4188" s="4">
        <v>6.3554000000000004</v>
      </c>
      <c r="J4188" s="7">
        <v>24</v>
      </c>
      <c r="K4188" s="7">
        <v>9</v>
      </c>
      <c r="L4188" s="3">
        <v>0.46229999999999999</v>
      </c>
      <c r="M4188" s="5">
        <v>0.12754225999999999</v>
      </c>
      <c r="N4188" s="6">
        <v>0.03</v>
      </c>
      <c r="O4188" s="8">
        <f>IFERROR(VLOOKUP(C4188,Sheet2!$B$2:$G$588,6,FALSE),0)</f>
        <v>3170</v>
      </c>
      <c r="P4188" t="s">
        <v>92</v>
      </c>
      <c r="Q4188" s="2">
        <v>0.76478384239999997</v>
      </c>
      <c r="R4188" s="3">
        <v>0.35</v>
      </c>
      <c r="U4188" s="22">
        <f t="shared" si="401"/>
        <v>0.35</v>
      </c>
      <c r="V4188" s="10">
        <f t="shared" si="402"/>
        <v>8.3999999999999986</v>
      </c>
      <c r="W4188" s="24">
        <f t="shared" si="403"/>
        <v>8.3999999999999986</v>
      </c>
    </row>
    <row r="4189" spans="1:23" x14ac:dyDescent="0.3">
      <c r="A4189" t="s">
        <v>17</v>
      </c>
      <c r="B4189" t="s">
        <v>4022</v>
      </c>
      <c r="C4189" t="s">
        <v>4023</v>
      </c>
      <c r="D4189" t="s">
        <v>4038</v>
      </c>
      <c r="E4189" t="s">
        <v>4039</v>
      </c>
      <c r="F4189">
        <v>0.3</v>
      </c>
      <c r="G4189" s="2">
        <v>0</v>
      </c>
      <c r="H4189" s="4">
        <v>76.061400000000006</v>
      </c>
      <c r="I4189" s="4">
        <v>1.2623</v>
      </c>
      <c r="J4189" s="7">
        <v>16</v>
      </c>
      <c r="K4189" s="7">
        <v>5</v>
      </c>
      <c r="L4189" s="3">
        <v>1.66E-2</v>
      </c>
      <c r="M4189" s="5">
        <v>0.42793119000000002</v>
      </c>
      <c r="N4189" s="6">
        <v>0.2</v>
      </c>
      <c r="O4189" s="8">
        <f>IFERROR(VLOOKUP(C4189,Sheet2!$B$2:$G$588,6,FALSE),0)</f>
        <v>3170</v>
      </c>
      <c r="P4189" t="s">
        <v>95</v>
      </c>
      <c r="Q4189" s="2">
        <v>0.53263514229999998</v>
      </c>
      <c r="R4189" s="3">
        <v>0.3</v>
      </c>
      <c r="U4189" s="22">
        <f t="shared" si="401"/>
        <v>0.3</v>
      </c>
      <c r="V4189" s="10">
        <f t="shared" si="402"/>
        <v>4.8</v>
      </c>
      <c r="W4189" s="24">
        <f t="shared" si="403"/>
        <v>4.8</v>
      </c>
    </row>
    <row r="4190" spans="1:23" hidden="1" x14ac:dyDescent="0.3">
      <c r="A4190" s="27" t="s">
        <v>33</v>
      </c>
      <c r="B4190" s="27" t="s">
        <v>8701</v>
      </c>
      <c r="C4190" s="27" t="s">
        <v>8702</v>
      </c>
      <c r="D4190" t="s">
        <v>34</v>
      </c>
      <c r="E4190" s="27"/>
      <c r="F4190">
        <v>0.26579999999999998</v>
      </c>
      <c r="G4190" s="28">
        <v>0.53654042000000002</v>
      </c>
      <c r="H4190" s="4">
        <v>164.8031</v>
      </c>
      <c r="I4190" s="4">
        <v>40.397399999999998</v>
      </c>
      <c r="J4190" s="7">
        <v>3161</v>
      </c>
      <c r="K4190" s="7">
        <v>701</v>
      </c>
      <c r="L4190" s="29">
        <v>0.24510000000000001</v>
      </c>
      <c r="M4190" s="30">
        <v>2.60859833</v>
      </c>
      <c r="N4190" s="31">
        <v>2.0300829999999999</v>
      </c>
      <c r="O4190" s="32">
        <f>IFERROR(VLOOKUP(C4190,Sheet2!$B$2:$G$588,6,FALSE),0)</f>
        <v>3161</v>
      </c>
      <c r="P4190" s="27"/>
      <c r="Q4190" s="28">
        <v>0.22177248490000001</v>
      </c>
      <c r="R4190" s="29">
        <v>0.22177248488148399</v>
      </c>
      <c r="S4190" s="29"/>
      <c r="T4190" s="28"/>
      <c r="U4190" s="29" t="str">
        <f t="shared" si="401"/>
        <v/>
      </c>
      <c r="V4190" s="30" t="str">
        <f t="shared" si="402"/>
        <v/>
      </c>
      <c r="W4190" s="33">
        <f t="shared" si="403"/>
        <v>701.00016068227239</v>
      </c>
    </row>
    <row r="4191" spans="1:23" x14ac:dyDescent="0.3">
      <c r="A4191" t="s">
        <v>17</v>
      </c>
      <c r="B4191" t="s">
        <v>8701</v>
      </c>
      <c r="C4191" t="s">
        <v>8702</v>
      </c>
      <c r="D4191" t="s">
        <v>8705</v>
      </c>
      <c r="E4191" t="s">
        <v>8706</v>
      </c>
      <c r="F4191">
        <v>0.25</v>
      </c>
      <c r="G4191" s="2">
        <v>1</v>
      </c>
      <c r="H4191" s="4">
        <v>61.635399999999997</v>
      </c>
      <c r="I4191" s="4">
        <v>15.7325</v>
      </c>
      <c r="J4191" s="7">
        <v>1191</v>
      </c>
      <c r="K4191" s="7">
        <v>248</v>
      </c>
      <c r="L4191" s="3">
        <v>0.25530000000000003</v>
      </c>
      <c r="M4191" s="5">
        <v>2.5240639300000001</v>
      </c>
      <c r="N4191" s="6">
        <v>2</v>
      </c>
      <c r="O4191" s="8">
        <f>IFERROR(VLOOKUP(C4191,Sheet2!$B$2:$G$588,6,FALSE),0)</f>
        <v>3161</v>
      </c>
      <c r="P4191" t="s">
        <v>92</v>
      </c>
      <c r="Q4191" s="2">
        <v>0.20762704169999999</v>
      </c>
      <c r="R4191" s="3">
        <v>0.20762704166312099</v>
      </c>
      <c r="S4191" s="3" t="str">
        <f>IF(R4191+0.01&lt;Q4191,"Y","")</f>
        <v/>
      </c>
      <c r="T4191" s="2"/>
      <c r="U4191" s="22">
        <f t="shared" si="401"/>
        <v>0.20762704166312099</v>
      </c>
      <c r="V4191" s="10">
        <f t="shared" si="402"/>
        <v>247.28380662077709</v>
      </c>
      <c r="W4191" s="24">
        <f t="shared" si="403"/>
        <v>247.28380662077709</v>
      </c>
    </row>
    <row r="4192" spans="1:23" x14ac:dyDescent="0.3">
      <c r="A4192" t="s">
        <v>17</v>
      </c>
      <c r="B4192" t="s">
        <v>8701</v>
      </c>
      <c r="C4192" t="s">
        <v>8702</v>
      </c>
      <c r="D4192" t="s">
        <v>8709</v>
      </c>
      <c r="E4192" t="s">
        <v>8710</v>
      </c>
      <c r="F4192">
        <v>0.3</v>
      </c>
      <c r="G4192" s="2">
        <v>0</v>
      </c>
      <c r="H4192" s="4">
        <v>33.341299999999997</v>
      </c>
      <c r="I4192" s="4">
        <v>8.5976999999999997</v>
      </c>
      <c r="J4192" s="7">
        <v>692</v>
      </c>
      <c r="K4192" s="7">
        <v>177</v>
      </c>
      <c r="L4192" s="3">
        <v>0.25790000000000002</v>
      </c>
      <c r="M4192" s="5">
        <v>2.6840580599999999</v>
      </c>
      <c r="N4192" s="6">
        <v>2</v>
      </c>
      <c r="O4192" s="8">
        <f>IFERROR(VLOOKUP(C4192,Sheet2!$B$2:$G$588,6,FALSE),0)</f>
        <v>3161</v>
      </c>
      <c r="P4192" t="s">
        <v>92</v>
      </c>
      <c r="Q4192" s="2">
        <v>0.2548596346</v>
      </c>
      <c r="R4192" s="3">
        <v>0.25485963462938999</v>
      </c>
      <c r="U4192" s="22">
        <f t="shared" si="401"/>
        <v>0.25485963462938999</v>
      </c>
      <c r="V4192" s="10">
        <f t="shared" si="402"/>
        <v>176.36286716353786</v>
      </c>
      <c r="W4192" s="24">
        <f t="shared" si="403"/>
        <v>176.36286716353786</v>
      </c>
    </row>
    <row r="4193" spans="1:23" x14ac:dyDescent="0.3">
      <c r="A4193" t="s">
        <v>17</v>
      </c>
      <c r="B4193" t="s">
        <v>8701</v>
      </c>
      <c r="C4193" t="s">
        <v>8702</v>
      </c>
      <c r="D4193" t="s">
        <v>8715</v>
      </c>
      <c r="E4193" t="s">
        <v>8716</v>
      </c>
      <c r="F4193">
        <v>0.25</v>
      </c>
      <c r="G4193" s="2">
        <v>1</v>
      </c>
      <c r="H4193" s="4">
        <v>26.3005</v>
      </c>
      <c r="I4193" s="4">
        <v>6.7999000000000001</v>
      </c>
      <c r="J4193" s="7">
        <v>505</v>
      </c>
      <c r="K4193" s="7">
        <v>97</v>
      </c>
      <c r="L4193" s="3">
        <v>0.25850000000000001</v>
      </c>
      <c r="M4193" s="5">
        <v>2.4752064100000002</v>
      </c>
      <c r="N4193" s="6">
        <v>2</v>
      </c>
      <c r="O4193" s="8">
        <f>IFERROR(VLOOKUP(C4193,Sheet2!$B$2:$G$588,6,FALSE),0)</f>
        <v>3161</v>
      </c>
      <c r="P4193" t="s">
        <v>22</v>
      </c>
      <c r="Q4193" s="2">
        <v>0.19198657920000001</v>
      </c>
      <c r="R4193" s="3">
        <v>0.19198657922623399</v>
      </c>
      <c r="S4193" s="3" t="str">
        <f>IF(R4193+0.01&lt;Q4193,"Y","")</f>
        <v/>
      </c>
      <c r="T4193" s="2"/>
      <c r="U4193" s="22">
        <f t="shared" si="401"/>
        <v>0.19198657922623399</v>
      </c>
      <c r="V4193" s="10">
        <f t="shared" si="402"/>
        <v>96.953222509248164</v>
      </c>
      <c r="W4193" s="24">
        <f t="shared" si="403"/>
        <v>96.953222509248164</v>
      </c>
    </row>
    <row r="4194" spans="1:23" x14ac:dyDescent="0.3">
      <c r="A4194" t="s">
        <v>17</v>
      </c>
      <c r="B4194" t="s">
        <v>8701</v>
      </c>
      <c r="C4194" t="s">
        <v>8702</v>
      </c>
      <c r="D4194" t="s">
        <v>8713</v>
      </c>
      <c r="E4194" t="s">
        <v>8714</v>
      </c>
      <c r="F4194">
        <v>0.35</v>
      </c>
      <c r="G4194" s="2">
        <v>0</v>
      </c>
      <c r="H4194" s="4">
        <v>14.171799999999999</v>
      </c>
      <c r="I4194" s="4">
        <v>3.1909999999999998</v>
      </c>
      <c r="J4194" s="7">
        <v>255</v>
      </c>
      <c r="K4194" s="7">
        <v>64</v>
      </c>
      <c r="L4194" s="3">
        <v>0.22520000000000001</v>
      </c>
      <c r="M4194" s="5">
        <v>2.66880512</v>
      </c>
      <c r="N4194" s="6">
        <v>2</v>
      </c>
      <c r="O4194" s="8">
        <f>IFERROR(VLOOKUP(C4194,Sheet2!$B$2:$G$588,6,FALSE),0)</f>
        <v>3161</v>
      </c>
      <c r="P4194" t="s">
        <v>92</v>
      </c>
      <c r="Q4194" s="2">
        <v>0.25060095850000003</v>
      </c>
      <c r="R4194" s="3">
        <v>0.25060095851415198</v>
      </c>
      <c r="U4194" s="22">
        <f t="shared" si="401"/>
        <v>0.25060095851415198</v>
      </c>
      <c r="V4194" s="10">
        <f t="shared" si="402"/>
        <v>63.903244421108752</v>
      </c>
      <c r="W4194" s="24">
        <f t="shared" si="403"/>
        <v>63.903244421108752</v>
      </c>
    </row>
    <row r="4195" spans="1:23" x14ac:dyDescent="0.3">
      <c r="A4195" t="s">
        <v>17</v>
      </c>
      <c r="B4195" t="s">
        <v>8701</v>
      </c>
      <c r="C4195" t="s">
        <v>8702</v>
      </c>
      <c r="D4195" t="s">
        <v>8711</v>
      </c>
      <c r="E4195" t="s">
        <v>8712</v>
      </c>
      <c r="F4195">
        <v>0.25</v>
      </c>
      <c r="G4195" s="2">
        <v>0</v>
      </c>
      <c r="H4195" s="4">
        <v>13.1652</v>
      </c>
      <c r="I4195" s="4">
        <v>2.6718000000000002</v>
      </c>
      <c r="J4195" s="7">
        <v>232</v>
      </c>
      <c r="K4195" s="7">
        <v>56</v>
      </c>
      <c r="L4195" s="3">
        <v>0.2029</v>
      </c>
      <c r="M4195" s="5">
        <v>2.8962518400000001</v>
      </c>
      <c r="N4195" s="6">
        <v>2.2000000000000002</v>
      </c>
      <c r="O4195" s="8">
        <f>IFERROR(VLOOKUP(C4195,Sheet2!$B$2:$G$588,6,FALSE),0)</f>
        <v>3161</v>
      </c>
      <c r="P4195" t="s">
        <v>92</v>
      </c>
      <c r="Q4195" s="2">
        <v>0.24039754720000001</v>
      </c>
      <c r="R4195" s="3">
        <v>0.240397547221886</v>
      </c>
      <c r="U4195" s="22">
        <f t="shared" si="401"/>
        <v>0.240397547221886</v>
      </c>
      <c r="V4195" s="10">
        <f t="shared" si="402"/>
        <v>55.772230955477553</v>
      </c>
      <c r="W4195" s="24">
        <f t="shared" si="403"/>
        <v>55.772230955477553</v>
      </c>
    </row>
    <row r="4196" spans="1:23" x14ac:dyDescent="0.3">
      <c r="A4196" t="s">
        <v>17</v>
      </c>
      <c r="B4196" t="s">
        <v>8701</v>
      </c>
      <c r="C4196" t="s">
        <v>8702</v>
      </c>
      <c r="D4196" t="s">
        <v>8707</v>
      </c>
      <c r="E4196" t="s">
        <v>8708</v>
      </c>
      <c r="F4196">
        <v>0.2</v>
      </c>
      <c r="G4196" s="2">
        <v>0</v>
      </c>
      <c r="H4196" s="4">
        <v>11.9247</v>
      </c>
      <c r="I4196" s="4">
        <v>2.4939</v>
      </c>
      <c r="J4196" s="7">
        <v>206</v>
      </c>
      <c r="K4196" s="7">
        <v>40</v>
      </c>
      <c r="L4196" s="3">
        <v>0.20910000000000001</v>
      </c>
      <c r="M4196" s="5">
        <v>2.7487483500000001</v>
      </c>
      <c r="N4196" s="6">
        <v>2.2000000000000002</v>
      </c>
      <c r="O4196" s="8">
        <f>IFERROR(VLOOKUP(C4196,Sheet2!$B$2:$G$588,6,FALSE),0)</f>
        <v>3161</v>
      </c>
      <c r="P4196" t="s">
        <v>95</v>
      </c>
      <c r="Q4196" s="2">
        <v>0.19963571869999999</v>
      </c>
      <c r="R4196" s="3">
        <v>0.199635718736519</v>
      </c>
      <c r="U4196" s="22">
        <f t="shared" si="401"/>
        <v>0.199635718736519</v>
      </c>
      <c r="V4196" s="10">
        <f t="shared" si="402"/>
        <v>41.124958059722914</v>
      </c>
      <c r="W4196" s="24">
        <f t="shared" si="403"/>
        <v>41.124958059722914</v>
      </c>
    </row>
    <row r="4197" spans="1:23" x14ac:dyDescent="0.3">
      <c r="A4197" t="s">
        <v>17</v>
      </c>
      <c r="B4197" t="s">
        <v>8701</v>
      </c>
      <c r="C4197" t="s">
        <v>8702</v>
      </c>
      <c r="D4197" t="s">
        <v>8703</v>
      </c>
      <c r="E4197" t="s">
        <v>8704</v>
      </c>
      <c r="F4197">
        <v>0.25</v>
      </c>
      <c r="G4197" s="2">
        <v>0</v>
      </c>
      <c r="H4197" s="4">
        <v>4.2641</v>
      </c>
      <c r="I4197" s="4">
        <v>0.91059999999999997</v>
      </c>
      <c r="J4197" s="7">
        <v>80</v>
      </c>
      <c r="K4197" s="7">
        <v>19</v>
      </c>
      <c r="L4197" s="3">
        <v>0.21360000000000001</v>
      </c>
      <c r="M4197" s="5">
        <v>2.9138991299999999</v>
      </c>
      <c r="N4197" s="6">
        <v>2.2000000000000002</v>
      </c>
      <c r="O4197" s="8">
        <f>IFERROR(VLOOKUP(C4197,Sheet2!$B$2:$G$588,6,FALSE),0)</f>
        <v>3161</v>
      </c>
      <c r="P4197" t="s">
        <v>92</v>
      </c>
      <c r="Q4197" s="2">
        <v>0.24499788689999999</v>
      </c>
      <c r="R4197" s="3">
        <v>0.24499788690500199</v>
      </c>
      <c r="U4197" s="22">
        <f t="shared" si="401"/>
        <v>0.24499788690500199</v>
      </c>
      <c r="V4197" s="10">
        <f t="shared" si="402"/>
        <v>19.599830952400158</v>
      </c>
      <c r="W4197" s="24">
        <f t="shared" si="403"/>
        <v>19.599830952400158</v>
      </c>
    </row>
    <row r="4198" spans="1:23" hidden="1" x14ac:dyDescent="0.3">
      <c r="A4198" t="s">
        <v>33</v>
      </c>
      <c r="B4198" t="s">
        <v>12375</v>
      </c>
      <c r="C4198" t="s">
        <v>12376</v>
      </c>
      <c r="D4198" t="s">
        <v>34</v>
      </c>
      <c r="F4198">
        <v>0.25180000000000002</v>
      </c>
      <c r="G4198" s="2">
        <v>0</v>
      </c>
      <c r="H4198" s="4">
        <v>2668.2923999999998</v>
      </c>
      <c r="I4198" s="4">
        <v>210.38939999999999</v>
      </c>
      <c r="J4198" s="7">
        <v>3140</v>
      </c>
      <c r="K4198" s="7">
        <v>550</v>
      </c>
      <c r="L4198" s="3">
        <v>7.8799999999999995E-2</v>
      </c>
      <c r="M4198" s="5">
        <v>0.49755561999999998</v>
      </c>
      <c r="N4198" s="6">
        <v>0.39787299999999998</v>
      </c>
      <c r="O4198" s="8">
        <f>IFERROR(VLOOKUP(C4198,Sheet2!$B$2:$G$588,6,FALSE),0)</f>
        <v>3140</v>
      </c>
      <c r="Q4198" s="2">
        <v>0.20034467789999999</v>
      </c>
      <c r="R4198" s="3">
        <v>0.20034467787019999</v>
      </c>
      <c r="U4198" s="22" t="str">
        <f t="shared" si="401"/>
        <v/>
      </c>
      <c r="V4198" s="10" t="str">
        <f t="shared" si="402"/>
        <v/>
      </c>
      <c r="W4198" s="24">
        <f t="shared" si="403"/>
        <v>560.59917995919591</v>
      </c>
    </row>
    <row r="4199" spans="1:23" x14ac:dyDescent="0.3">
      <c r="A4199" t="s">
        <v>17</v>
      </c>
      <c r="B4199" t="s">
        <v>12375</v>
      </c>
      <c r="C4199" t="s">
        <v>12376</v>
      </c>
      <c r="D4199" t="s">
        <v>12395</v>
      </c>
      <c r="E4199" t="s">
        <v>12396</v>
      </c>
      <c r="F4199">
        <v>0.25</v>
      </c>
      <c r="G4199" s="2">
        <v>0</v>
      </c>
      <c r="H4199" s="4">
        <v>481.57080000000002</v>
      </c>
      <c r="I4199" s="4">
        <v>81.222099999999998</v>
      </c>
      <c r="J4199" s="7">
        <v>949</v>
      </c>
      <c r="K4199" s="7">
        <v>209</v>
      </c>
      <c r="L4199" s="3">
        <v>0.16869999999999999</v>
      </c>
      <c r="M4199" s="5">
        <v>0.38953680000000002</v>
      </c>
      <c r="N4199" s="6">
        <v>0.3</v>
      </c>
      <c r="O4199" s="8">
        <f>IFERROR(VLOOKUP(C4199,Sheet2!$B$2:$G$588,6,FALSE),0)</f>
        <v>3140</v>
      </c>
      <c r="P4199" t="s">
        <v>22</v>
      </c>
      <c r="Q4199" s="2">
        <v>0.229854533</v>
      </c>
      <c r="R4199" s="3">
        <v>0.22985453299252401</v>
      </c>
      <c r="U4199" s="22">
        <f t="shared" si="401"/>
        <v>0.22985453299252401</v>
      </c>
      <c r="V4199" s="10">
        <f t="shared" si="402"/>
        <v>218.13195180990527</v>
      </c>
      <c r="W4199" s="24">
        <f t="shared" si="403"/>
        <v>218.13195180990527</v>
      </c>
    </row>
    <row r="4200" spans="1:23" x14ac:dyDescent="0.3">
      <c r="A4200" t="s">
        <v>17</v>
      </c>
      <c r="B4200" t="s">
        <v>12375</v>
      </c>
      <c r="C4200" t="s">
        <v>12376</v>
      </c>
      <c r="D4200" t="s">
        <v>12379</v>
      </c>
      <c r="E4200" t="s">
        <v>12380</v>
      </c>
      <c r="F4200">
        <v>0.25</v>
      </c>
      <c r="G4200" s="2">
        <v>0</v>
      </c>
      <c r="H4200" s="4">
        <v>124.9294</v>
      </c>
      <c r="I4200" s="4">
        <v>45.351599999999998</v>
      </c>
      <c r="J4200" s="7">
        <v>811</v>
      </c>
      <c r="K4200" s="7">
        <v>144</v>
      </c>
      <c r="L4200" s="3">
        <v>0.36299999999999999</v>
      </c>
      <c r="M4200" s="5">
        <v>0.59597226999999997</v>
      </c>
      <c r="N4200" s="6">
        <v>0.49</v>
      </c>
      <c r="O4200" s="8">
        <f>IFERROR(VLOOKUP(C4200,Sheet2!$B$2:$G$588,6,FALSE),0)</f>
        <v>3140</v>
      </c>
      <c r="P4200" t="s">
        <v>92</v>
      </c>
      <c r="Q4200" s="2">
        <v>0.17781409179999999</v>
      </c>
      <c r="R4200" s="3">
        <v>0.177814091832244</v>
      </c>
      <c r="U4200" s="22">
        <f t="shared" si="401"/>
        <v>0.177814091832244</v>
      </c>
      <c r="V4200" s="10">
        <f t="shared" si="402"/>
        <v>144.20722847594988</v>
      </c>
      <c r="W4200" s="24">
        <f t="shared" si="403"/>
        <v>144.20722847594988</v>
      </c>
    </row>
    <row r="4201" spans="1:23" x14ac:dyDescent="0.3">
      <c r="A4201" t="s">
        <v>17</v>
      </c>
      <c r="B4201" t="s">
        <v>12375</v>
      </c>
      <c r="C4201" t="s">
        <v>12376</v>
      </c>
      <c r="D4201" t="s">
        <v>12381</v>
      </c>
      <c r="E4201" t="s">
        <v>12382</v>
      </c>
      <c r="F4201">
        <v>0.25</v>
      </c>
      <c r="G4201" s="2">
        <v>0</v>
      </c>
      <c r="H4201" s="4">
        <v>589.55089999999996</v>
      </c>
      <c r="I4201" s="4">
        <v>39.412100000000002</v>
      </c>
      <c r="J4201" s="7">
        <v>531</v>
      </c>
      <c r="K4201" s="7">
        <v>58</v>
      </c>
      <c r="L4201" s="3">
        <v>6.6900000000000001E-2</v>
      </c>
      <c r="M4201" s="5">
        <v>0.44934547000000002</v>
      </c>
      <c r="N4201" s="6">
        <v>0.4</v>
      </c>
      <c r="O4201" s="8">
        <f>IFERROR(VLOOKUP(C4201,Sheet2!$B$2:$G$588,6,FALSE),0)</f>
        <v>3140</v>
      </c>
      <c r="P4201" t="s">
        <v>92</v>
      </c>
      <c r="Q4201" s="2">
        <v>0.1098163268</v>
      </c>
      <c r="R4201" s="3">
        <v>0.109816326785781</v>
      </c>
      <c r="U4201" s="22">
        <f t="shared" si="401"/>
        <v>0.109816326785781</v>
      </c>
      <c r="V4201" s="10">
        <f t="shared" si="402"/>
        <v>58.31246952324971</v>
      </c>
      <c r="W4201" s="24">
        <f t="shared" si="403"/>
        <v>58.31246952324971</v>
      </c>
    </row>
    <row r="4202" spans="1:23" x14ac:dyDescent="0.3">
      <c r="A4202" t="s">
        <v>17</v>
      </c>
      <c r="B4202" t="s">
        <v>12375</v>
      </c>
      <c r="C4202" t="s">
        <v>12376</v>
      </c>
      <c r="D4202" t="s">
        <v>12387</v>
      </c>
      <c r="E4202" t="s">
        <v>12388</v>
      </c>
      <c r="F4202">
        <v>0.25</v>
      </c>
      <c r="G4202" s="2">
        <v>0</v>
      </c>
      <c r="H4202" s="4">
        <v>371.48579999999998</v>
      </c>
      <c r="I4202" s="4">
        <v>14.387</v>
      </c>
      <c r="J4202" s="7">
        <v>187</v>
      </c>
      <c r="K4202" s="7">
        <v>-7</v>
      </c>
      <c r="L4202" s="3">
        <v>3.8699999999999998E-2</v>
      </c>
      <c r="M4202" s="5">
        <v>0.43317032</v>
      </c>
      <c r="N4202" s="6">
        <v>0.45</v>
      </c>
      <c r="O4202" s="8">
        <f>IFERROR(VLOOKUP(C4202,Sheet2!$B$2:$G$588,6,FALSE),0)</f>
        <v>3140</v>
      </c>
      <c r="P4202" t="s">
        <v>22</v>
      </c>
      <c r="Q4202" s="2">
        <v>-3.8852332900000001E-2</v>
      </c>
      <c r="R4202" s="3">
        <v>-3.8852332939438301E-2</v>
      </c>
      <c r="U4202" s="22">
        <f t="shared" si="401"/>
        <v>-3.8852332939438301E-2</v>
      </c>
      <c r="V4202" s="10">
        <f t="shared" si="402"/>
        <v>-7.2653862596749628</v>
      </c>
      <c r="W4202" s="24">
        <f t="shared" si="403"/>
        <v>-7.2653862596749628</v>
      </c>
    </row>
    <row r="4203" spans="1:23" x14ac:dyDescent="0.3">
      <c r="A4203" t="s">
        <v>17</v>
      </c>
      <c r="B4203" t="s">
        <v>12375</v>
      </c>
      <c r="C4203" t="s">
        <v>12376</v>
      </c>
      <c r="D4203" t="s">
        <v>12391</v>
      </c>
      <c r="E4203" t="s">
        <v>12392</v>
      </c>
      <c r="F4203">
        <v>0.25</v>
      </c>
      <c r="G4203" s="2">
        <v>0</v>
      </c>
      <c r="H4203" s="4">
        <v>488.54320000000001</v>
      </c>
      <c r="I4203" s="4">
        <v>10.091200000000001</v>
      </c>
      <c r="J4203" s="7">
        <v>174</v>
      </c>
      <c r="K4203" s="7">
        <v>20</v>
      </c>
      <c r="L4203" s="3">
        <v>2.07E-2</v>
      </c>
      <c r="M4203" s="5">
        <v>0.57516155999999996</v>
      </c>
      <c r="N4203" s="6">
        <v>0.51</v>
      </c>
      <c r="O4203" s="8">
        <f>IFERROR(VLOOKUP(C4203,Sheet2!$B$2:$G$588,6,FALSE),0)</f>
        <v>3140</v>
      </c>
      <c r="P4203" t="s">
        <v>92</v>
      </c>
      <c r="Q4203" s="2">
        <v>0.113292623</v>
      </c>
      <c r="R4203" s="3">
        <v>0.113292623044632</v>
      </c>
      <c r="U4203" s="22">
        <f t="shared" si="401"/>
        <v>0.113292623044632</v>
      </c>
      <c r="V4203" s="10">
        <f t="shared" si="402"/>
        <v>19.712916409765967</v>
      </c>
      <c r="W4203" s="24">
        <f t="shared" si="403"/>
        <v>19.712916409765967</v>
      </c>
    </row>
    <row r="4204" spans="1:23" x14ac:dyDescent="0.3">
      <c r="A4204" t="s">
        <v>17</v>
      </c>
      <c r="B4204" t="s">
        <v>12375</v>
      </c>
      <c r="C4204" t="s">
        <v>12376</v>
      </c>
      <c r="D4204" t="s">
        <v>12383</v>
      </c>
      <c r="E4204" t="s">
        <v>12384</v>
      </c>
      <c r="F4204">
        <v>0.25</v>
      </c>
      <c r="G4204" s="2">
        <v>0</v>
      </c>
      <c r="H4204" s="4">
        <v>242.62209999999999</v>
      </c>
      <c r="I4204" s="4">
        <v>8.1028000000000002</v>
      </c>
      <c r="J4204" s="7">
        <v>167</v>
      </c>
      <c r="K4204" s="7">
        <v>41</v>
      </c>
      <c r="L4204" s="3">
        <v>3.3399999999999999E-2</v>
      </c>
      <c r="M4204" s="5">
        <v>0.68601979999999996</v>
      </c>
      <c r="N4204" s="6">
        <v>0.45</v>
      </c>
      <c r="O4204" s="8">
        <f>IFERROR(VLOOKUP(C4204,Sheet2!$B$2:$G$588,6,FALSE),0)</f>
        <v>3140</v>
      </c>
      <c r="P4204" t="s">
        <v>22</v>
      </c>
      <c r="Q4204" s="2">
        <v>0.34404225570000002</v>
      </c>
      <c r="R4204" s="3">
        <v>0.25</v>
      </c>
      <c r="U4204" s="22">
        <f t="shared" si="401"/>
        <v>0.25</v>
      </c>
      <c r="V4204" s="10">
        <f t="shared" si="402"/>
        <v>41.75</v>
      </c>
      <c r="W4204" s="24">
        <f t="shared" si="403"/>
        <v>41.75</v>
      </c>
    </row>
    <row r="4205" spans="1:23" x14ac:dyDescent="0.3">
      <c r="A4205" t="s">
        <v>17</v>
      </c>
      <c r="B4205" t="s">
        <v>12375</v>
      </c>
      <c r="C4205" t="s">
        <v>12376</v>
      </c>
      <c r="D4205" s="1" t="s">
        <v>12385</v>
      </c>
      <c r="E4205" t="s">
        <v>12386</v>
      </c>
      <c r="F4205">
        <v>0.25</v>
      </c>
      <c r="G4205" s="2">
        <v>0</v>
      </c>
      <c r="H4205" s="4">
        <v>49.805599999999998</v>
      </c>
      <c r="I4205" s="4">
        <v>4.5026999999999999</v>
      </c>
      <c r="J4205" s="7">
        <v>133</v>
      </c>
      <c r="K4205" s="7">
        <v>33</v>
      </c>
      <c r="L4205" s="3">
        <v>9.0399999999999994E-2</v>
      </c>
      <c r="M4205" s="5">
        <v>0.98525651000000003</v>
      </c>
      <c r="N4205" s="6">
        <v>0.55000000000000004</v>
      </c>
      <c r="O4205" s="8">
        <f>IFERROR(VLOOKUP(C4205,Sheet2!$B$2:$G$588,6,FALSE),0)</f>
        <v>3140</v>
      </c>
      <c r="P4205" t="s">
        <v>22</v>
      </c>
      <c r="Q4205" s="2">
        <v>0.44176973879999998</v>
      </c>
      <c r="R4205" s="3">
        <v>0.25</v>
      </c>
      <c r="U4205" s="22">
        <f t="shared" si="401"/>
        <v>0.25</v>
      </c>
      <c r="V4205" s="10">
        <f t="shared" si="402"/>
        <v>33.25</v>
      </c>
      <c r="W4205" s="24">
        <f t="shared" si="403"/>
        <v>33.25</v>
      </c>
    </row>
    <row r="4206" spans="1:23" x14ac:dyDescent="0.3">
      <c r="A4206" t="s">
        <v>17</v>
      </c>
      <c r="B4206" t="s">
        <v>12375</v>
      </c>
      <c r="C4206" t="s">
        <v>12376</v>
      </c>
      <c r="D4206" t="s">
        <v>12393</v>
      </c>
      <c r="E4206" t="s">
        <v>12394</v>
      </c>
      <c r="F4206">
        <v>0.25</v>
      </c>
      <c r="G4206" s="2">
        <v>0</v>
      </c>
      <c r="H4206" s="4">
        <v>271.02440000000001</v>
      </c>
      <c r="I4206" s="4">
        <v>3.4817</v>
      </c>
      <c r="J4206" s="7">
        <v>100</v>
      </c>
      <c r="K4206" s="7">
        <v>25</v>
      </c>
      <c r="L4206" s="3">
        <v>1.2800000000000001E-2</v>
      </c>
      <c r="M4206" s="5">
        <v>0.95842769999999999</v>
      </c>
      <c r="N4206" s="6">
        <v>0.5</v>
      </c>
      <c r="O4206" s="8">
        <f>IFERROR(VLOOKUP(C4206,Sheet2!$B$2:$G$588,6,FALSE),0)</f>
        <v>3140</v>
      </c>
      <c r="P4206" t="s">
        <v>22</v>
      </c>
      <c r="Q4206" s="2">
        <v>0.47831224210000001</v>
      </c>
      <c r="R4206" s="3">
        <v>0.25</v>
      </c>
      <c r="U4206" s="22">
        <f t="shared" si="401"/>
        <v>0.25</v>
      </c>
      <c r="V4206" s="10">
        <f t="shared" si="402"/>
        <v>25</v>
      </c>
      <c r="W4206" s="24">
        <f t="shared" si="403"/>
        <v>25</v>
      </c>
    </row>
    <row r="4207" spans="1:23" x14ac:dyDescent="0.3">
      <c r="A4207" t="s">
        <v>17</v>
      </c>
      <c r="B4207" t="s">
        <v>12375</v>
      </c>
      <c r="C4207" t="s">
        <v>12376</v>
      </c>
      <c r="D4207" t="s">
        <v>12377</v>
      </c>
      <c r="E4207" t="s">
        <v>12378</v>
      </c>
      <c r="F4207">
        <v>0.35</v>
      </c>
      <c r="G4207" s="2">
        <v>0</v>
      </c>
      <c r="H4207" s="4">
        <v>9.9115000000000002</v>
      </c>
      <c r="I4207" s="4">
        <v>2.8835000000000002</v>
      </c>
      <c r="J4207" s="7">
        <v>66</v>
      </c>
      <c r="K4207" s="7">
        <v>23</v>
      </c>
      <c r="L4207" s="3">
        <v>0.29089999999999999</v>
      </c>
      <c r="M4207" s="5">
        <v>0.76508706999999998</v>
      </c>
      <c r="N4207" s="6">
        <v>0.45</v>
      </c>
      <c r="O4207" s="8">
        <f>IFERROR(VLOOKUP(C4207,Sheet2!$B$2:$G$588,6,FALSE),0)</f>
        <v>3140</v>
      </c>
      <c r="P4207" t="s">
        <v>22</v>
      </c>
      <c r="Q4207" s="2">
        <v>0.4118316508</v>
      </c>
      <c r="R4207" s="3">
        <v>0.35</v>
      </c>
      <c r="U4207" s="22">
        <f t="shared" si="401"/>
        <v>0.35</v>
      </c>
      <c r="V4207" s="10">
        <f t="shared" si="402"/>
        <v>23.099999999999998</v>
      </c>
      <c r="W4207" s="24">
        <f t="shared" si="403"/>
        <v>23.099999999999998</v>
      </c>
    </row>
    <row r="4208" spans="1:23" x14ac:dyDescent="0.3">
      <c r="A4208" t="s">
        <v>17</v>
      </c>
      <c r="B4208" t="s">
        <v>12375</v>
      </c>
      <c r="C4208" t="s">
        <v>12376</v>
      </c>
      <c r="D4208" t="s">
        <v>12389</v>
      </c>
      <c r="E4208" t="s">
        <v>12390</v>
      </c>
      <c r="F4208">
        <v>0.2</v>
      </c>
      <c r="G4208" s="2">
        <v>0</v>
      </c>
      <c r="H4208" s="4">
        <v>38.622100000000003</v>
      </c>
      <c r="I4208" s="4">
        <v>0.94730000000000003</v>
      </c>
      <c r="J4208" s="7">
        <v>22</v>
      </c>
      <c r="K4208" s="7">
        <v>4</v>
      </c>
      <c r="L4208" s="3">
        <v>2.4500000000000001E-2</v>
      </c>
      <c r="M4208" s="5">
        <v>0.76493741999999998</v>
      </c>
      <c r="N4208" s="6">
        <v>0.6</v>
      </c>
      <c r="O4208" s="8">
        <f>IFERROR(VLOOKUP(C4208,Sheet2!$B$2:$G$588,6,FALSE),0)</f>
        <v>3140</v>
      </c>
      <c r="P4208" t="s">
        <v>95</v>
      </c>
      <c r="Q4208" s="2">
        <v>0.21562210439999999</v>
      </c>
      <c r="R4208" s="3">
        <v>0.19999999999999901</v>
      </c>
      <c r="U4208" s="22">
        <f t="shared" si="401"/>
        <v>0.19999999999999901</v>
      </c>
      <c r="V4208" s="10">
        <f t="shared" si="402"/>
        <v>4.3999999999999782</v>
      </c>
      <c r="W4208" s="24">
        <f t="shared" si="403"/>
        <v>4.3999999999999782</v>
      </c>
    </row>
    <row r="4209" spans="1:23" hidden="1" x14ac:dyDescent="0.3">
      <c r="A4209" t="s">
        <v>33</v>
      </c>
      <c r="B4209" t="s">
        <v>12263</v>
      </c>
      <c r="C4209" t="s">
        <v>12264</v>
      </c>
      <c r="D4209" t="s">
        <v>34</v>
      </c>
      <c r="F4209">
        <v>0.18</v>
      </c>
      <c r="G4209" s="2">
        <v>0</v>
      </c>
      <c r="H4209" s="4">
        <v>448.42380000000003</v>
      </c>
      <c r="I4209" s="4">
        <v>109.99339999999999</v>
      </c>
      <c r="J4209" s="7">
        <v>3137</v>
      </c>
      <c r="K4209" s="7">
        <v>489</v>
      </c>
      <c r="L4209" s="3">
        <v>0.24529999999999999</v>
      </c>
      <c r="M4209" s="5">
        <v>0.95062332000000005</v>
      </c>
      <c r="N4209" s="6">
        <v>0.72287000000000001</v>
      </c>
      <c r="O4209" s="8">
        <f>IFERROR(VLOOKUP(C4209,Sheet2!$B$2:$G$588,6,FALSE),0)</f>
        <v>3137</v>
      </c>
      <c r="Q4209" s="2">
        <v>0.23958313749999999</v>
      </c>
      <c r="R4209" s="3">
        <v>0.18</v>
      </c>
      <c r="U4209" s="22" t="str">
        <f t="shared" si="401"/>
        <v/>
      </c>
      <c r="V4209" s="10" t="str">
        <f t="shared" si="402"/>
        <v/>
      </c>
      <c r="W4209" s="24">
        <f t="shared" si="403"/>
        <v>490.85985448500111</v>
      </c>
    </row>
    <row r="4210" spans="1:23" x14ac:dyDescent="0.3">
      <c r="A4210" t="s">
        <v>17</v>
      </c>
      <c r="B4210" t="s">
        <v>12263</v>
      </c>
      <c r="C4210" t="s">
        <v>12264</v>
      </c>
      <c r="D4210" t="s">
        <v>12275</v>
      </c>
      <c r="E4210" t="s">
        <v>12276</v>
      </c>
      <c r="F4210">
        <v>0.18</v>
      </c>
      <c r="G4210" s="2">
        <v>0</v>
      </c>
      <c r="H4210" s="4">
        <v>204.56209999999999</v>
      </c>
      <c r="I4210" s="4">
        <v>49.226700000000001</v>
      </c>
      <c r="J4210" s="7">
        <v>1076</v>
      </c>
      <c r="K4210" s="7">
        <v>194</v>
      </c>
      <c r="L4210" s="3">
        <v>0.24060000000000001</v>
      </c>
      <c r="M4210" s="5">
        <v>0.72880593000000005</v>
      </c>
      <c r="N4210" s="6">
        <v>0.45</v>
      </c>
      <c r="O4210" s="8">
        <f>IFERROR(VLOOKUP(C4210,Sheet2!$B$2:$G$588,6,FALSE),0)</f>
        <v>3137</v>
      </c>
      <c r="P4210" t="s">
        <v>95</v>
      </c>
      <c r="Q4210" s="2">
        <v>0.38255167849999999</v>
      </c>
      <c r="R4210" s="3">
        <v>0.18</v>
      </c>
      <c r="U4210" s="22">
        <f t="shared" si="401"/>
        <v>0.18</v>
      </c>
      <c r="V4210" s="10">
        <f t="shared" si="402"/>
        <v>193.68</v>
      </c>
      <c r="W4210" s="24">
        <f t="shared" si="403"/>
        <v>193.68</v>
      </c>
    </row>
    <row r="4211" spans="1:23" x14ac:dyDescent="0.3">
      <c r="A4211" t="s">
        <v>17</v>
      </c>
      <c r="B4211" t="s">
        <v>12263</v>
      </c>
      <c r="C4211" t="s">
        <v>12264</v>
      </c>
      <c r="D4211" t="s">
        <v>12279</v>
      </c>
      <c r="E4211" t="s">
        <v>12280</v>
      </c>
      <c r="F4211">
        <v>0.18</v>
      </c>
      <c r="G4211" s="2">
        <v>0</v>
      </c>
      <c r="H4211" s="4">
        <v>154.0779</v>
      </c>
      <c r="I4211" s="4">
        <v>28.602399999999999</v>
      </c>
      <c r="J4211" s="7">
        <v>832</v>
      </c>
      <c r="K4211" s="7">
        <v>144</v>
      </c>
      <c r="L4211" s="3">
        <v>0.18559999999999999</v>
      </c>
      <c r="M4211" s="5">
        <v>0.97019233999999999</v>
      </c>
      <c r="N4211" s="6">
        <v>0.8</v>
      </c>
      <c r="O4211" s="8">
        <f>IFERROR(VLOOKUP(C4211,Sheet2!$B$2:$G$588,6,FALSE),0)</f>
        <v>3137</v>
      </c>
      <c r="P4211" t="s">
        <v>95</v>
      </c>
      <c r="Q4211" s="2">
        <v>0.17542123770000001</v>
      </c>
      <c r="R4211" s="3">
        <v>0.175421237689769</v>
      </c>
      <c r="U4211" s="22">
        <f t="shared" si="401"/>
        <v>0.175421237689769</v>
      </c>
      <c r="V4211" s="10">
        <f t="shared" si="402"/>
        <v>145.95046975788782</v>
      </c>
      <c r="W4211" s="24">
        <f t="shared" si="403"/>
        <v>145.95046975788782</v>
      </c>
    </row>
    <row r="4212" spans="1:23" x14ac:dyDescent="0.3">
      <c r="A4212" t="s">
        <v>17</v>
      </c>
      <c r="B4212" t="s">
        <v>12263</v>
      </c>
      <c r="C4212" t="s">
        <v>12264</v>
      </c>
      <c r="D4212" t="s">
        <v>12277</v>
      </c>
      <c r="E4212" t="s">
        <v>12278</v>
      </c>
      <c r="F4212">
        <v>0.18</v>
      </c>
      <c r="G4212" s="2">
        <v>0</v>
      </c>
      <c r="H4212" s="4">
        <v>26.1754</v>
      </c>
      <c r="I4212" s="4">
        <v>13.7925</v>
      </c>
      <c r="J4212" s="7">
        <v>449</v>
      </c>
      <c r="K4212" s="7">
        <v>35</v>
      </c>
      <c r="L4212" s="3">
        <v>0.52690000000000003</v>
      </c>
      <c r="M4212" s="5">
        <v>1.08485305</v>
      </c>
      <c r="N4212" s="6">
        <v>1</v>
      </c>
      <c r="O4212" s="8">
        <f>IFERROR(VLOOKUP(C4212,Sheet2!$B$2:$G$588,6,FALSE),0)</f>
        <v>3137</v>
      </c>
      <c r="P4212" t="s">
        <v>95</v>
      </c>
      <c r="Q4212" s="2">
        <v>7.8216170799999998E-2</v>
      </c>
      <c r="R4212" s="3">
        <v>7.8216170827053802E-2</v>
      </c>
      <c r="U4212" s="22">
        <f t="shared" si="401"/>
        <v>7.8216170827053802E-2</v>
      </c>
      <c r="V4212" s="10">
        <f t="shared" si="402"/>
        <v>35.119060701347159</v>
      </c>
      <c r="W4212" s="24">
        <f t="shared" si="403"/>
        <v>35.119060701347159</v>
      </c>
    </row>
    <row r="4213" spans="1:23" x14ac:dyDescent="0.3">
      <c r="A4213" t="s">
        <v>17</v>
      </c>
      <c r="B4213" t="s">
        <v>12263</v>
      </c>
      <c r="C4213" t="s">
        <v>12264</v>
      </c>
      <c r="D4213" t="s">
        <v>12271</v>
      </c>
      <c r="E4213" t="s">
        <v>12272</v>
      </c>
      <c r="F4213">
        <v>0.18</v>
      </c>
      <c r="G4213" s="2">
        <v>0</v>
      </c>
      <c r="H4213" s="4">
        <v>19.953700000000001</v>
      </c>
      <c r="I4213" s="4">
        <v>6.9165999999999999</v>
      </c>
      <c r="J4213" s="7">
        <v>262</v>
      </c>
      <c r="K4213" s="7">
        <v>23</v>
      </c>
      <c r="L4213" s="3">
        <v>0.34660000000000002</v>
      </c>
      <c r="M4213" s="5">
        <v>1.26188553</v>
      </c>
      <c r="N4213" s="6">
        <v>1.1499999999999999</v>
      </c>
      <c r="O4213" s="8">
        <f>IFERROR(VLOOKUP(C4213,Sheet2!$B$2:$G$588,6,FALSE),0)</f>
        <v>3137</v>
      </c>
      <c r="P4213" t="s">
        <v>95</v>
      </c>
      <c r="Q4213" s="2">
        <v>8.8665358900000005E-2</v>
      </c>
      <c r="R4213" s="3">
        <v>8.8665358876970302E-2</v>
      </c>
      <c r="U4213" s="22">
        <f t="shared" si="401"/>
        <v>8.8665358876970302E-2</v>
      </c>
      <c r="V4213" s="10">
        <f t="shared" si="402"/>
        <v>23.230324025766219</v>
      </c>
      <c r="W4213" s="24">
        <f t="shared" si="403"/>
        <v>23.230324025766219</v>
      </c>
    </row>
    <row r="4214" spans="1:23" x14ac:dyDescent="0.3">
      <c r="A4214" t="s">
        <v>17</v>
      </c>
      <c r="B4214" t="s">
        <v>12263</v>
      </c>
      <c r="C4214" t="s">
        <v>12264</v>
      </c>
      <c r="D4214" t="s">
        <v>12273</v>
      </c>
      <c r="E4214" t="s">
        <v>12274</v>
      </c>
      <c r="F4214">
        <v>0.18</v>
      </c>
      <c r="G4214" s="2">
        <v>0</v>
      </c>
      <c r="H4214" s="4">
        <v>11.5756</v>
      </c>
      <c r="I4214" s="4">
        <v>2.7764000000000002</v>
      </c>
      <c r="J4214" s="7">
        <v>127</v>
      </c>
      <c r="K4214" s="7">
        <v>23</v>
      </c>
      <c r="L4214" s="3">
        <v>0.23980000000000001</v>
      </c>
      <c r="M4214" s="5">
        <v>1.5300856700000001</v>
      </c>
      <c r="N4214" s="6">
        <v>1.1499999999999999</v>
      </c>
      <c r="O4214" s="8">
        <f>IFERROR(VLOOKUP(C4214,Sheet2!$B$2:$G$588,6,FALSE),0)</f>
        <v>3137</v>
      </c>
      <c r="P4214" t="s">
        <v>95</v>
      </c>
      <c r="Q4214" s="2">
        <v>0.24840809850000001</v>
      </c>
      <c r="R4214" s="3">
        <v>0.18</v>
      </c>
      <c r="U4214" s="22">
        <f t="shared" si="401"/>
        <v>0.18</v>
      </c>
      <c r="V4214" s="10">
        <f t="shared" si="402"/>
        <v>22.86</v>
      </c>
      <c r="W4214" s="24">
        <f t="shared" si="403"/>
        <v>22.86</v>
      </c>
    </row>
    <row r="4215" spans="1:23" x14ac:dyDescent="0.3">
      <c r="A4215" t="s">
        <v>17</v>
      </c>
      <c r="B4215" t="s">
        <v>12263</v>
      </c>
      <c r="C4215" t="s">
        <v>12264</v>
      </c>
      <c r="D4215" t="s">
        <v>12281</v>
      </c>
      <c r="E4215" t="s">
        <v>12282</v>
      </c>
      <c r="F4215">
        <v>0.18</v>
      </c>
      <c r="G4215" s="2">
        <v>0</v>
      </c>
      <c r="H4215" s="4">
        <v>11.526400000000001</v>
      </c>
      <c r="I4215" s="4">
        <v>2.7618</v>
      </c>
      <c r="J4215" s="7">
        <v>112</v>
      </c>
      <c r="K4215" s="7">
        <v>20</v>
      </c>
      <c r="L4215" s="3">
        <v>0.23960000000000001</v>
      </c>
      <c r="M4215" s="5">
        <v>1.3485814</v>
      </c>
      <c r="N4215" s="6">
        <v>1</v>
      </c>
      <c r="O4215" s="8">
        <f>IFERROR(VLOOKUP(C4215,Sheet2!$B$2:$G$588,6,FALSE),0)</f>
        <v>3137</v>
      </c>
      <c r="P4215" t="s">
        <v>95</v>
      </c>
      <c r="Q4215" s="2">
        <v>0.25848006150000002</v>
      </c>
      <c r="R4215" s="3">
        <v>0.18</v>
      </c>
      <c r="U4215" s="22">
        <f t="shared" si="401"/>
        <v>0.18</v>
      </c>
      <c r="V4215" s="10">
        <f t="shared" si="402"/>
        <v>20.16</v>
      </c>
      <c r="W4215" s="24">
        <f t="shared" si="403"/>
        <v>20.16</v>
      </c>
    </row>
    <row r="4216" spans="1:23" x14ac:dyDescent="0.3">
      <c r="A4216" t="s">
        <v>17</v>
      </c>
      <c r="B4216" t="s">
        <v>12263</v>
      </c>
      <c r="C4216" t="s">
        <v>12264</v>
      </c>
      <c r="D4216" t="s">
        <v>12265</v>
      </c>
      <c r="E4216" t="s">
        <v>12266</v>
      </c>
      <c r="F4216">
        <v>0.18</v>
      </c>
      <c r="G4216" s="2">
        <v>0</v>
      </c>
      <c r="H4216" s="4">
        <v>9.2158999999999995</v>
      </c>
      <c r="I4216" s="4">
        <v>2.2153999999999998</v>
      </c>
      <c r="J4216" s="7">
        <v>107</v>
      </c>
      <c r="K4216" s="7">
        <v>19</v>
      </c>
      <c r="L4216" s="3">
        <v>0.2404</v>
      </c>
      <c r="M4216" s="5">
        <v>1.60345962</v>
      </c>
      <c r="N4216" s="6">
        <v>1.1499999999999999</v>
      </c>
      <c r="O4216" s="8">
        <f>IFERROR(VLOOKUP(C4216,Sheet2!$B$2:$G$588,6,FALSE),0)</f>
        <v>3137</v>
      </c>
      <c r="P4216" t="s">
        <v>95</v>
      </c>
      <c r="Q4216" s="2">
        <v>0.28280077129999998</v>
      </c>
      <c r="R4216" s="3">
        <v>0.17999999999999899</v>
      </c>
      <c r="U4216" s="22">
        <f t="shared" si="401"/>
        <v>0.17999999999999899</v>
      </c>
      <c r="V4216" s="10">
        <f t="shared" si="402"/>
        <v>19.259999999999891</v>
      </c>
      <c r="W4216" s="24">
        <f t="shared" si="403"/>
        <v>19.259999999999891</v>
      </c>
    </row>
    <row r="4217" spans="1:23" x14ac:dyDescent="0.3">
      <c r="A4217" t="s">
        <v>17</v>
      </c>
      <c r="B4217" t="s">
        <v>12263</v>
      </c>
      <c r="C4217" t="s">
        <v>12264</v>
      </c>
      <c r="D4217" t="s">
        <v>12269</v>
      </c>
      <c r="E4217" t="s">
        <v>12270</v>
      </c>
      <c r="F4217">
        <v>0.18</v>
      </c>
      <c r="G4217" s="2">
        <v>0</v>
      </c>
      <c r="H4217" s="4">
        <v>6.3505000000000003</v>
      </c>
      <c r="I4217" s="4">
        <v>2.0638000000000001</v>
      </c>
      <c r="J4217" s="7">
        <v>96</v>
      </c>
      <c r="K4217" s="7">
        <v>17</v>
      </c>
      <c r="L4217" s="3">
        <v>0.32500000000000001</v>
      </c>
      <c r="M4217" s="5">
        <v>1.55459108</v>
      </c>
      <c r="N4217" s="6">
        <v>1.1499999999999999</v>
      </c>
      <c r="O4217" s="8">
        <f>IFERROR(VLOOKUP(C4217,Sheet2!$B$2:$G$588,6,FALSE),0)</f>
        <v>3137</v>
      </c>
      <c r="P4217" t="s">
        <v>95</v>
      </c>
      <c r="Q4217" s="2">
        <v>0.26025562819999998</v>
      </c>
      <c r="R4217" s="3">
        <v>0.18</v>
      </c>
      <c r="U4217" s="22">
        <f t="shared" si="401"/>
        <v>0.18</v>
      </c>
      <c r="V4217" s="10">
        <f t="shared" si="402"/>
        <v>17.28</v>
      </c>
      <c r="W4217" s="24">
        <f t="shared" si="403"/>
        <v>17.28</v>
      </c>
    </row>
    <row r="4218" spans="1:23" x14ac:dyDescent="0.3">
      <c r="A4218" t="s">
        <v>17</v>
      </c>
      <c r="B4218" t="s">
        <v>12263</v>
      </c>
      <c r="C4218" t="s">
        <v>12264</v>
      </c>
      <c r="D4218" t="s">
        <v>12267</v>
      </c>
      <c r="E4218" t="s">
        <v>12268</v>
      </c>
      <c r="F4218">
        <v>0.18</v>
      </c>
      <c r="G4218" s="2">
        <v>0</v>
      </c>
      <c r="H4218" s="4">
        <v>4.62</v>
      </c>
      <c r="I4218" s="4">
        <v>1.5855999999999999</v>
      </c>
      <c r="J4218" s="7">
        <v>74</v>
      </c>
      <c r="K4218" s="7">
        <v>13</v>
      </c>
      <c r="L4218" s="3">
        <v>0.34320000000000001</v>
      </c>
      <c r="M4218" s="5">
        <v>1.5541285600000001</v>
      </c>
      <c r="N4218" s="6">
        <v>1.1499999999999999</v>
      </c>
      <c r="O4218" s="8">
        <f>IFERROR(VLOOKUP(C4218,Sheet2!$B$2:$G$588,6,FALSE),0)</f>
        <v>3137</v>
      </c>
      <c r="P4218" t="s">
        <v>95</v>
      </c>
      <c r="Q4218" s="2">
        <v>0.2600354782</v>
      </c>
      <c r="R4218" s="3">
        <v>0.18</v>
      </c>
      <c r="U4218" s="22">
        <f t="shared" si="401"/>
        <v>0.18</v>
      </c>
      <c r="V4218" s="10">
        <f t="shared" si="402"/>
        <v>13.32</v>
      </c>
      <c r="W4218" s="24">
        <f t="shared" si="403"/>
        <v>13.32</v>
      </c>
    </row>
    <row r="4219" spans="1:23" hidden="1" x14ac:dyDescent="0.3">
      <c r="A4219" s="27" t="s">
        <v>33</v>
      </c>
      <c r="B4219" s="27" t="s">
        <v>10087</v>
      </c>
      <c r="C4219" s="27" t="s">
        <v>10088</v>
      </c>
      <c r="D4219" t="s">
        <v>34</v>
      </c>
      <c r="E4219" s="27"/>
      <c r="F4219">
        <v>0.25</v>
      </c>
      <c r="G4219" s="28">
        <v>1</v>
      </c>
      <c r="H4219" s="4">
        <v>3043.1505000000002</v>
      </c>
      <c r="I4219" s="4">
        <v>149.31970000000001</v>
      </c>
      <c r="J4219" s="7">
        <v>3126</v>
      </c>
      <c r="K4219" s="7">
        <v>733</v>
      </c>
      <c r="L4219" s="29">
        <v>4.9099999999999998E-2</v>
      </c>
      <c r="M4219" s="30">
        <v>0.69775573000000002</v>
      </c>
      <c r="N4219" s="31">
        <v>0.50762499999999999</v>
      </c>
      <c r="O4219" s="32">
        <f>IFERROR(VLOOKUP(C4219,Sheet2!$B$2:$G$588,6,FALSE),0)</f>
        <v>3126</v>
      </c>
      <c r="P4219" s="27"/>
      <c r="Q4219" s="28">
        <v>0.27248895169999998</v>
      </c>
      <c r="R4219" s="29">
        <v>0.249999999999999</v>
      </c>
      <c r="S4219" s="29"/>
      <c r="T4219" s="28"/>
      <c r="U4219" s="29" t="str">
        <f t="shared" si="401"/>
        <v/>
      </c>
      <c r="V4219" s="30" t="str">
        <f t="shared" si="402"/>
        <v/>
      </c>
      <c r="W4219" s="33">
        <f t="shared" si="403"/>
        <v>745.61509500055308</v>
      </c>
    </row>
    <row r="4220" spans="1:23" x14ac:dyDescent="0.3">
      <c r="A4220" t="s">
        <v>17</v>
      </c>
      <c r="B4220" t="s">
        <v>10087</v>
      </c>
      <c r="C4220" t="s">
        <v>10088</v>
      </c>
      <c r="D4220" t="s">
        <v>10089</v>
      </c>
      <c r="E4220" t="s">
        <v>10090</v>
      </c>
      <c r="F4220">
        <v>0.25</v>
      </c>
      <c r="G4220" s="2">
        <v>1</v>
      </c>
      <c r="H4220" s="4">
        <v>1170.1519000000001</v>
      </c>
      <c r="I4220" s="4">
        <v>23.7271</v>
      </c>
      <c r="J4220" s="7">
        <v>1376</v>
      </c>
      <c r="K4220" s="7">
        <v>308</v>
      </c>
      <c r="L4220" s="3">
        <v>2.0299999999999999E-2</v>
      </c>
      <c r="M4220" s="5">
        <v>1.93279256</v>
      </c>
      <c r="N4220" s="6">
        <v>1.5</v>
      </c>
      <c r="O4220" s="8">
        <f>IFERROR(VLOOKUP(C4220,Sheet2!$B$2:$G$588,6,FALSE),0)</f>
        <v>3126</v>
      </c>
      <c r="P4220" t="s">
        <v>22</v>
      </c>
      <c r="Q4220" s="2">
        <v>0.22392085389999999</v>
      </c>
      <c r="R4220" s="3">
        <v>0.223920853924821</v>
      </c>
      <c r="S4220" s="3" t="str">
        <f t="shared" ref="S4220:S4222" si="406">IF(R4220+0.01&lt;Q4220,"Y","")</f>
        <v/>
      </c>
      <c r="T4220" s="2"/>
      <c r="U4220" s="22">
        <f t="shared" si="401"/>
        <v>0.223920853924821</v>
      </c>
      <c r="V4220" s="10">
        <f t="shared" si="402"/>
        <v>308.11509500055371</v>
      </c>
      <c r="W4220" s="24">
        <f t="shared" si="403"/>
        <v>308.11509500055371</v>
      </c>
    </row>
    <row r="4221" spans="1:23" x14ac:dyDescent="0.3">
      <c r="A4221" t="s">
        <v>17</v>
      </c>
      <c r="B4221" t="s">
        <v>10087</v>
      </c>
      <c r="C4221" t="s">
        <v>10088</v>
      </c>
      <c r="D4221" t="s">
        <v>10093</v>
      </c>
      <c r="E4221" t="s">
        <v>10094</v>
      </c>
      <c r="F4221">
        <v>0.25</v>
      </c>
      <c r="G4221" s="2">
        <v>1</v>
      </c>
      <c r="H4221" s="4">
        <v>984.81560000000002</v>
      </c>
      <c r="I4221" s="4">
        <v>50.297699999999999</v>
      </c>
      <c r="J4221" s="7">
        <v>1088</v>
      </c>
      <c r="K4221" s="7">
        <v>264</v>
      </c>
      <c r="L4221" s="3">
        <v>5.11E-2</v>
      </c>
      <c r="M4221" s="5">
        <v>0.72103390000000001</v>
      </c>
      <c r="N4221" s="6">
        <v>0.5</v>
      </c>
      <c r="O4221" s="8">
        <f>IFERROR(VLOOKUP(C4221,Sheet2!$B$2:$G$588,6,FALSE),0)</f>
        <v>3126</v>
      </c>
      <c r="P4221" t="s">
        <v>92</v>
      </c>
      <c r="Q4221" s="2">
        <v>0.30655132950000002</v>
      </c>
      <c r="R4221" s="3">
        <v>0.25</v>
      </c>
      <c r="S4221" s="3" t="str">
        <f t="shared" si="406"/>
        <v>Y</v>
      </c>
      <c r="T4221" s="2"/>
      <c r="U4221" s="22">
        <f t="shared" si="401"/>
        <v>0.25</v>
      </c>
      <c r="V4221" s="10">
        <f t="shared" si="402"/>
        <v>272</v>
      </c>
      <c r="W4221" s="24">
        <f t="shared" si="403"/>
        <v>272</v>
      </c>
    </row>
    <row r="4222" spans="1:23" x14ac:dyDescent="0.3">
      <c r="A4222" t="s">
        <v>17</v>
      </c>
      <c r="B4222" t="s">
        <v>10087</v>
      </c>
      <c r="C4222" t="s">
        <v>10088</v>
      </c>
      <c r="D4222" t="s">
        <v>10091</v>
      </c>
      <c r="E4222" t="s">
        <v>10092</v>
      </c>
      <c r="F4222">
        <v>0.25</v>
      </c>
      <c r="G4222" s="2">
        <v>1</v>
      </c>
      <c r="H4222" s="4">
        <v>888.18309999999997</v>
      </c>
      <c r="I4222" s="4">
        <v>75.294899999999998</v>
      </c>
      <c r="J4222" s="7">
        <v>662</v>
      </c>
      <c r="K4222" s="7">
        <v>161</v>
      </c>
      <c r="L4222" s="3">
        <v>8.48E-2</v>
      </c>
      <c r="M4222" s="5">
        <v>0.29301869000000003</v>
      </c>
      <c r="N4222" s="6">
        <v>0.2</v>
      </c>
      <c r="O4222" s="8">
        <f>IFERROR(VLOOKUP(C4222,Sheet2!$B$2:$G$588,6,FALSE),0)</f>
        <v>3126</v>
      </c>
      <c r="P4222" t="s">
        <v>22</v>
      </c>
      <c r="Q4222" s="2">
        <v>0.31744968509999999</v>
      </c>
      <c r="R4222" s="3">
        <v>0.249999999999999</v>
      </c>
      <c r="S4222" s="3" t="str">
        <f t="shared" si="406"/>
        <v>Y</v>
      </c>
      <c r="T4222" s="2"/>
      <c r="U4222" s="22">
        <f t="shared" si="401"/>
        <v>0.249999999999999</v>
      </c>
      <c r="V4222" s="10">
        <f t="shared" si="402"/>
        <v>165.49999999999935</v>
      </c>
      <c r="W4222" s="24">
        <f t="shared" si="403"/>
        <v>165.49999999999935</v>
      </c>
    </row>
    <row r="4223" spans="1:23" hidden="1" x14ac:dyDescent="0.3">
      <c r="A4223" s="27" t="s">
        <v>33</v>
      </c>
      <c r="B4223" s="27" t="s">
        <v>1650</v>
      </c>
      <c r="C4223" s="27" t="s">
        <v>1651</v>
      </c>
      <c r="D4223" t="s">
        <v>34</v>
      </c>
      <c r="E4223" s="27"/>
      <c r="F4223">
        <v>0.25</v>
      </c>
      <c r="G4223" s="28">
        <v>0.66815753</v>
      </c>
      <c r="H4223" s="4">
        <v>483.43880000000001</v>
      </c>
      <c r="I4223" s="4">
        <v>82.994399999999999</v>
      </c>
      <c r="J4223" s="7">
        <v>3054</v>
      </c>
      <c r="K4223" s="7">
        <v>763</v>
      </c>
      <c r="L4223" s="29">
        <v>0.17169999999999999</v>
      </c>
      <c r="M4223" s="30">
        <v>1.22641176</v>
      </c>
      <c r="N4223" s="31">
        <v>0.75</v>
      </c>
      <c r="O4223" s="32">
        <f>IFERROR(VLOOKUP(C4223,Sheet2!$B$2:$G$588,6,FALSE),0)</f>
        <v>3054</v>
      </c>
      <c r="P4223" s="27"/>
      <c r="Q4223" s="28">
        <v>0.38845987370000001</v>
      </c>
      <c r="R4223" s="29">
        <v>0.249999999999999</v>
      </c>
      <c r="S4223" s="29"/>
      <c r="T4223" s="28"/>
      <c r="U4223" s="29" t="str">
        <f t="shared" si="401"/>
        <v/>
      </c>
      <c r="V4223" s="30" t="str">
        <f t="shared" si="402"/>
        <v/>
      </c>
      <c r="W4223" s="33">
        <f t="shared" si="403"/>
        <v>763.49999999999852</v>
      </c>
    </row>
    <row r="4224" spans="1:23" x14ac:dyDescent="0.3">
      <c r="A4224" t="s">
        <v>17</v>
      </c>
      <c r="B4224" t="s">
        <v>1650</v>
      </c>
      <c r="C4224" t="s">
        <v>1651</v>
      </c>
      <c r="D4224" t="s">
        <v>1652</v>
      </c>
      <c r="E4224" t="s">
        <v>1653</v>
      </c>
      <c r="F4224">
        <v>0.25</v>
      </c>
      <c r="G4224" s="2">
        <v>1</v>
      </c>
      <c r="H4224" s="4">
        <v>167.63310000000001</v>
      </c>
      <c r="I4224" s="4">
        <v>41.921700000000001</v>
      </c>
      <c r="J4224" s="7">
        <v>1474</v>
      </c>
      <c r="K4224" s="7">
        <v>368</v>
      </c>
      <c r="L4224" s="3">
        <v>0.25009999999999999</v>
      </c>
      <c r="M4224" s="5">
        <v>1.17164954</v>
      </c>
      <c r="N4224" s="6">
        <v>0.75</v>
      </c>
      <c r="O4224" s="8">
        <f>IFERROR(VLOOKUP(C4224,Sheet2!$B$2:$G$588,6,FALSE),0)</f>
        <v>3054</v>
      </c>
      <c r="P4224" t="s">
        <v>22</v>
      </c>
      <c r="Q4224" s="2">
        <v>0.3598768436</v>
      </c>
      <c r="R4224" s="3">
        <v>0.249999999999999</v>
      </c>
      <c r="S4224" s="3" t="str">
        <f t="shared" ref="S4224:S4225" si="407">IF(R4224+0.01&lt;Q4224,"Y","")</f>
        <v>Y</v>
      </c>
      <c r="T4224" s="2"/>
      <c r="U4224" s="22">
        <f t="shared" si="401"/>
        <v>0.249999999999999</v>
      </c>
      <c r="V4224" s="10">
        <f t="shared" si="402"/>
        <v>368.49999999999852</v>
      </c>
      <c r="W4224" s="24">
        <f t="shared" si="403"/>
        <v>368.49999999999852</v>
      </c>
    </row>
    <row r="4225" spans="1:23" x14ac:dyDescent="0.3">
      <c r="A4225" t="s">
        <v>17</v>
      </c>
      <c r="B4225" t="s">
        <v>1650</v>
      </c>
      <c r="C4225" t="s">
        <v>1651</v>
      </c>
      <c r="D4225" t="s">
        <v>1666</v>
      </c>
      <c r="E4225" t="s">
        <v>1667</v>
      </c>
      <c r="F4225">
        <v>0.25</v>
      </c>
      <c r="G4225" s="2">
        <v>1</v>
      </c>
      <c r="H4225" s="4">
        <v>159.5369</v>
      </c>
      <c r="I4225" s="4">
        <v>12.390499999999999</v>
      </c>
      <c r="J4225" s="7">
        <v>567</v>
      </c>
      <c r="K4225" s="7">
        <v>142</v>
      </c>
      <c r="L4225" s="3">
        <v>7.7700000000000005E-2</v>
      </c>
      <c r="M4225" s="5">
        <v>1.5246427300000001</v>
      </c>
      <c r="N4225" s="6">
        <v>0.75</v>
      </c>
      <c r="O4225" s="8">
        <f>IFERROR(VLOOKUP(C4225,Sheet2!$B$2:$G$588,6,FALSE),0)</f>
        <v>3054</v>
      </c>
      <c r="P4225" t="s">
        <v>92</v>
      </c>
      <c r="Q4225" s="2">
        <v>0.50808147609999998</v>
      </c>
      <c r="R4225" s="3">
        <v>0.25</v>
      </c>
      <c r="S4225" s="3" t="str">
        <f t="shared" si="407"/>
        <v>Y</v>
      </c>
      <c r="T4225" s="2"/>
      <c r="U4225" s="22">
        <f t="shared" si="401"/>
        <v>0.25</v>
      </c>
      <c r="V4225" s="10">
        <f t="shared" si="402"/>
        <v>141.75</v>
      </c>
      <c r="W4225" s="24">
        <f t="shared" si="403"/>
        <v>141.75</v>
      </c>
    </row>
    <row r="4226" spans="1:23" x14ac:dyDescent="0.3">
      <c r="A4226" t="s">
        <v>17</v>
      </c>
      <c r="B4226" t="s">
        <v>1650</v>
      </c>
      <c r="C4226" t="s">
        <v>1651</v>
      </c>
      <c r="D4226" t="s">
        <v>1656</v>
      </c>
      <c r="E4226" t="s">
        <v>1657</v>
      </c>
      <c r="F4226">
        <v>0.25</v>
      </c>
      <c r="G4226" s="2">
        <v>0</v>
      </c>
      <c r="H4226" s="4">
        <v>50.126600000000003</v>
      </c>
      <c r="I4226" s="4">
        <v>10.6564</v>
      </c>
      <c r="J4226" s="7">
        <v>381</v>
      </c>
      <c r="K4226" s="7">
        <v>95</v>
      </c>
      <c r="L4226" s="3">
        <v>0.21260000000000001</v>
      </c>
      <c r="M4226" s="5">
        <v>1.19092701</v>
      </c>
      <c r="N4226" s="6">
        <v>0.75</v>
      </c>
      <c r="O4226" s="8">
        <f>IFERROR(VLOOKUP(C4226,Sheet2!$B$2:$G$588,6,FALSE),0)</f>
        <v>3054</v>
      </c>
      <c r="P4226" t="s">
        <v>22</v>
      </c>
      <c r="Q4226" s="2">
        <v>0.37023848120000002</v>
      </c>
      <c r="R4226" s="3">
        <v>0.25</v>
      </c>
      <c r="U4226" s="22">
        <f t="shared" si="401"/>
        <v>0.25</v>
      </c>
      <c r="V4226" s="10">
        <f t="shared" si="402"/>
        <v>95.25</v>
      </c>
      <c r="W4226" s="24">
        <f t="shared" si="403"/>
        <v>95.25</v>
      </c>
    </row>
    <row r="4227" spans="1:23" x14ac:dyDescent="0.3">
      <c r="A4227" t="s">
        <v>17</v>
      </c>
      <c r="B4227" t="s">
        <v>1650</v>
      </c>
      <c r="C4227" t="s">
        <v>1651</v>
      </c>
      <c r="D4227" t="s">
        <v>1674</v>
      </c>
      <c r="E4227" t="s">
        <v>1675</v>
      </c>
      <c r="F4227">
        <v>0.25</v>
      </c>
      <c r="G4227" s="2">
        <v>0</v>
      </c>
      <c r="H4227" s="4">
        <v>45.852600000000002</v>
      </c>
      <c r="I4227" s="4">
        <v>8.1786999999999992</v>
      </c>
      <c r="J4227" s="7">
        <v>280</v>
      </c>
      <c r="K4227" s="7">
        <v>70</v>
      </c>
      <c r="L4227" s="3">
        <v>0.1784</v>
      </c>
      <c r="M4227" s="5">
        <v>1.14184905</v>
      </c>
      <c r="N4227" s="6">
        <v>0.75</v>
      </c>
      <c r="O4227" s="8">
        <f>IFERROR(VLOOKUP(C4227,Sheet2!$B$2:$G$588,6,FALSE),0)</f>
        <v>3054</v>
      </c>
      <c r="P4227" t="s">
        <v>22</v>
      </c>
      <c r="Q4227" s="2">
        <v>0.34317062349999999</v>
      </c>
      <c r="R4227" s="3">
        <v>0.25</v>
      </c>
      <c r="U4227" s="22">
        <f t="shared" si="401"/>
        <v>0.25</v>
      </c>
      <c r="V4227" s="10">
        <f t="shared" si="402"/>
        <v>70</v>
      </c>
      <c r="W4227" s="24">
        <f t="shared" si="403"/>
        <v>70</v>
      </c>
    </row>
    <row r="4228" spans="1:23" x14ac:dyDescent="0.3">
      <c r="A4228" t="s">
        <v>17</v>
      </c>
      <c r="B4228" t="s">
        <v>1650</v>
      </c>
      <c r="C4228" t="s">
        <v>1651</v>
      </c>
      <c r="D4228" t="s">
        <v>1658</v>
      </c>
      <c r="E4228" t="s">
        <v>1659</v>
      </c>
      <c r="F4228">
        <v>0.25</v>
      </c>
      <c r="G4228" s="2">
        <v>0</v>
      </c>
      <c r="H4228" s="4">
        <v>16.623200000000001</v>
      </c>
      <c r="I4228" s="4">
        <v>3.3220999999999998</v>
      </c>
      <c r="J4228" s="7">
        <v>118</v>
      </c>
      <c r="K4228" s="7">
        <v>30</v>
      </c>
      <c r="L4228" s="3">
        <v>0.19980000000000001</v>
      </c>
      <c r="M4228" s="5">
        <v>1.18740029</v>
      </c>
      <c r="N4228" s="6">
        <v>0.75</v>
      </c>
      <c r="O4228" s="8">
        <f>IFERROR(VLOOKUP(C4228,Sheet2!$B$2:$G$588,6,FALSE),0)</f>
        <v>3054</v>
      </c>
      <c r="P4228" t="s">
        <v>22</v>
      </c>
      <c r="Q4228" s="2">
        <v>0.3683680158</v>
      </c>
      <c r="R4228" s="3">
        <v>0.25</v>
      </c>
      <c r="U4228" s="22">
        <f t="shared" si="401"/>
        <v>0.25</v>
      </c>
      <c r="V4228" s="10">
        <f t="shared" si="402"/>
        <v>29.5</v>
      </c>
      <c r="W4228" s="24">
        <f t="shared" si="403"/>
        <v>29.5</v>
      </c>
    </row>
    <row r="4229" spans="1:23" x14ac:dyDescent="0.3">
      <c r="A4229" t="s">
        <v>17</v>
      </c>
      <c r="B4229" t="s">
        <v>1650</v>
      </c>
      <c r="C4229" t="s">
        <v>1651</v>
      </c>
      <c r="D4229" t="s">
        <v>1672</v>
      </c>
      <c r="E4229" t="s">
        <v>1673</v>
      </c>
      <c r="F4229">
        <v>0.25</v>
      </c>
      <c r="G4229" s="2">
        <v>0</v>
      </c>
      <c r="H4229" s="4">
        <v>15.5748</v>
      </c>
      <c r="I4229" s="4">
        <v>2.5548000000000002</v>
      </c>
      <c r="J4229" s="7">
        <v>88</v>
      </c>
      <c r="K4229" s="7">
        <v>22</v>
      </c>
      <c r="L4229" s="3">
        <v>0.16400000000000001</v>
      </c>
      <c r="M4229" s="5">
        <v>1.14977493</v>
      </c>
      <c r="N4229" s="6">
        <v>0.75</v>
      </c>
      <c r="O4229" s="8">
        <f>IFERROR(VLOOKUP(C4229,Sheet2!$B$2:$G$588,6,FALSE),0)</f>
        <v>3054</v>
      </c>
      <c r="P4229" t="s">
        <v>22</v>
      </c>
      <c r="Q4229" s="2">
        <v>0.34769842429999998</v>
      </c>
      <c r="R4229" s="3">
        <v>0.25</v>
      </c>
      <c r="U4229" s="22">
        <f t="shared" si="401"/>
        <v>0.25</v>
      </c>
      <c r="V4229" s="10">
        <f t="shared" si="402"/>
        <v>22</v>
      </c>
      <c r="W4229" s="24">
        <f t="shared" si="403"/>
        <v>22</v>
      </c>
    </row>
    <row r="4230" spans="1:23" x14ac:dyDescent="0.3">
      <c r="A4230" t="s">
        <v>17</v>
      </c>
      <c r="B4230" t="s">
        <v>1650</v>
      </c>
      <c r="C4230" t="s">
        <v>1651</v>
      </c>
      <c r="D4230" t="s">
        <v>1654</v>
      </c>
      <c r="E4230" t="s">
        <v>1655</v>
      </c>
      <c r="F4230">
        <v>0.25</v>
      </c>
      <c r="G4230" s="2">
        <v>0</v>
      </c>
      <c r="H4230" s="4">
        <v>5.9245999999999999</v>
      </c>
      <c r="I4230" s="4">
        <v>1.0490999999999999</v>
      </c>
      <c r="J4230" s="7">
        <v>34</v>
      </c>
      <c r="K4230" s="7">
        <v>9</v>
      </c>
      <c r="L4230" s="3">
        <v>0.17710000000000001</v>
      </c>
      <c r="M4230" s="5">
        <v>1.0875468100000001</v>
      </c>
      <c r="N4230" s="6">
        <v>0.75</v>
      </c>
      <c r="O4230" s="8">
        <f>IFERROR(VLOOKUP(C4230,Sheet2!$B$2:$G$588,6,FALSE),0)</f>
        <v>3054</v>
      </c>
      <c r="P4230" t="s">
        <v>22</v>
      </c>
      <c r="Q4230" s="2">
        <v>0.31037451170000002</v>
      </c>
      <c r="R4230" s="3">
        <v>0.25</v>
      </c>
      <c r="U4230" s="22">
        <f t="shared" si="401"/>
        <v>0.25</v>
      </c>
      <c r="V4230" s="10">
        <f t="shared" si="402"/>
        <v>8.5</v>
      </c>
      <c r="W4230" s="24">
        <f t="shared" si="403"/>
        <v>8.5</v>
      </c>
    </row>
    <row r="4231" spans="1:23" x14ac:dyDescent="0.3">
      <c r="A4231" t="s">
        <v>17</v>
      </c>
      <c r="B4231" t="s">
        <v>1650</v>
      </c>
      <c r="C4231" t="s">
        <v>1651</v>
      </c>
      <c r="D4231" t="s">
        <v>1662</v>
      </c>
      <c r="E4231" t="s">
        <v>1663</v>
      </c>
      <c r="F4231">
        <v>0.25</v>
      </c>
      <c r="G4231" s="2">
        <v>0</v>
      </c>
      <c r="H4231" s="4">
        <v>5.8800999999999997</v>
      </c>
      <c r="I4231" s="4">
        <v>0.85599999999999998</v>
      </c>
      <c r="J4231" s="7">
        <v>33</v>
      </c>
      <c r="K4231" s="7">
        <v>8</v>
      </c>
      <c r="L4231" s="3">
        <v>0.14560000000000001</v>
      </c>
      <c r="M4231" s="5">
        <v>1.27333111</v>
      </c>
      <c r="N4231" s="6">
        <v>0.75</v>
      </c>
      <c r="O4231" s="8">
        <f>IFERROR(VLOOKUP(C4231,Sheet2!$B$2:$G$588,6,FALSE),0)</f>
        <v>3054</v>
      </c>
      <c r="P4231" t="s">
        <v>22</v>
      </c>
      <c r="Q4231" s="2">
        <v>0.41099373509999998</v>
      </c>
      <c r="R4231" s="3">
        <v>0.249999999999999</v>
      </c>
      <c r="U4231" s="22">
        <f t="shared" si="401"/>
        <v>0.249999999999999</v>
      </c>
      <c r="V4231" s="10">
        <f t="shared" si="402"/>
        <v>8.2499999999999662</v>
      </c>
      <c r="W4231" s="24">
        <f t="shared" si="403"/>
        <v>8.2499999999999662</v>
      </c>
    </row>
    <row r="4232" spans="1:23" x14ac:dyDescent="0.3">
      <c r="A4232" t="s">
        <v>17</v>
      </c>
      <c r="B4232" t="s">
        <v>1650</v>
      </c>
      <c r="C4232" t="s">
        <v>1651</v>
      </c>
      <c r="D4232" t="s">
        <v>1670</v>
      </c>
      <c r="E4232" t="s">
        <v>1671</v>
      </c>
      <c r="F4232">
        <v>0.25</v>
      </c>
      <c r="G4232" s="2">
        <v>0</v>
      </c>
      <c r="H4232" s="4">
        <v>5.7171000000000003</v>
      </c>
      <c r="I4232" s="4">
        <v>0.76580000000000004</v>
      </c>
      <c r="J4232" s="7">
        <v>29</v>
      </c>
      <c r="K4232" s="7">
        <v>7</v>
      </c>
      <c r="L4232" s="3">
        <v>0.13389999999999999</v>
      </c>
      <c r="M4232" s="5">
        <v>1.2767092600000001</v>
      </c>
      <c r="N4232" s="6">
        <v>0.75</v>
      </c>
      <c r="O4232" s="8">
        <f>IFERROR(VLOOKUP(C4232,Sheet2!$B$2:$G$588,6,FALSE),0)</f>
        <v>3054</v>
      </c>
      <c r="P4232" t="s">
        <v>22</v>
      </c>
      <c r="Q4232" s="2">
        <v>0.4125522371</v>
      </c>
      <c r="R4232" s="3">
        <v>0.25</v>
      </c>
      <c r="U4232" s="22">
        <f t="shared" si="401"/>
        <v>0.25</v>
      </c>
      <c r="V4232" s="10">
        <f t="shared" si="402"/>
        <v>7.25</v>
      </c>
      <c r="W4232" s="24">
        <f t="shared" si="403"/>
        <v>7.25</v>
      </c>
    </row>
    <row r="4233" spans="1:23" x14ac:dyDescent="0.3">
      <c r="A4233" t="s">
        <v>17</v>
      </c>
      <c r="B4233" t="s">
        <v>1650</v>
      </c>
      <c r="C4233" t="s">
        <v>1651</v>
      </c>
      <c r="D4233" t="s">
        <v>1660</v>
      </c>
      <c r="E4233" t="s">
        <v>1661</v>
      </c>
      <c r="F4233">
        <v>0.25</v>
      </c>
      <c r="G4233" s="2">
        <v>0</v>
      </c>
      <c r="H4233" s="4">
        <v>5.3825000000000003</v>
      </c>
      <c r="I4233" s="4">
        <v>0.57089999999999996</v>
      </c>
      <c r="J4233" s="7">
        <v>21</v>
      </c>
      <c r="K4233" s="7">
        <v>5</v>
      </c>
      <c r="L4233" s="3">
        <v>0.1061</v>
      </c>
      <c r="M4233" s="5">
        <v>1.2264514500000001</v>
      </c>
      <c r="N4233" s="6">
        <v>0.75</v>
      </c>
      <c r="O4233" s="8">
        <f>IFERROR(VLOOKUP(C4233,Sheet2!$B$2:$G$588,6,FALSE),0)</f>
        <v>3054</v>
      </c>
      <c r="P4233" t="s">
        <v>22</v>
      </c>
      <c r="Q4233" s="2">
        <v>0.38847966699999997</v>
      </c>
      <c r="R4233" s="3">
        <v>0.249999999999999</v>
      </c>
      <c r="U4233" s="22">
        <f t="shared" si="401"/>
        <v>0.249999999999999</v>
      </c>
      <c r="V4233" s="10">
        <f t="shared" si="402"/>
        <v>5.2499999999999787</v>
      </c>
      <c r="W4233" s="24">
        <f t="shared" si="403"/>
        <v>5.2499999999999787</v>
      </c>
    </row>
    <row r="4234" spans="1:23" x14ac:dyDescent="0.3">
      <c r="A4234" t="s">
        <v>17</v>
      </c>
      <c r="B4234" t="s">
        <v>1650</v>
      </c>
      <c r="C4234" t="s">
        <v>1651</v>
      </c>
      <c r="D4234" t="s">
        <v>1664</v>
      </c>
      <c r="E4234" t="s">
        <v>1665</v>
      </c>
      <c r="F4234">
        <v>0.25</v>
      </c>
      <c r="G4234" s="2">
        <v>0</v>
      </c>
      <c r="H4234" s="4">
        <v>2.7193000000000001</v>
      </c>
      <c r="I4234" s="4">
        <v>0.40010000000000001</v>
      </c>
      <c r="J4234" s="7">
        <v>16</v>
      </c>
      <c r="K4234" s="7">
        <v>4</v>
      </c>
      <c r="L4234" s="3">
        <v>0.14710000000000001</v>
      </c>
      <c r="M4234" s="5">
        <v>1.3053383300000001</v>
      </c>
      <c r="N4234" s="6">
        <v>0.75</v>
      </c>
      <c r="O4234" s="8">
        <f>IFERROR(VLOOKUP(C4234,Sheet2!$B$2:$G$588,6,FALSE),0)</f>
        <v>3054</v>
      </c>
      <c r="P4234" t="s">
        <v>22</v>
      </c>
      <c r="Q4234" s="2">
        <v>0.4254363169</v>
      </c>
      <c r="R4234" s="3">
        <v>0.249999999999999</v>
      </c>
      <c r="U4234" s="22">
        <f t="shared" ref="U4234:U4297" si="408">IF(A4234="placement",IF(T4234="",R4234,T4234),"")</f>
        <v>0.249999999999999</v>
      </c>
      <c r="V4234" s="10">
        <f t="shared" ref="V4234:V4297" si="409">IF($A4234="placement",U4234*J4234,"")</f>
        <v>3.999999999999984</v>
      </c>
      <c r="W4234" s="24">
        <f t="shared" ref="W4234:W4297" si="410">IF($A4234="placement",V4234,IF($A4234="site",SUMIF($C:$C,$C4234,$V:$V),IF($A4234="user",SUMIF($B:$B,$B4234,$V:$V),SUM($V:$V))))</f>
        <v>3.999999999999984</v>
      </c>
    </row>
    <row r="4235" spans="1:23" x14ac:dyDescent="0.3">
      <c r="A4235" t="s">
        <v>17</v>
      </c>
      <c r="B4235" t="s">
        <v>1650</v>
      </c>
      <c r="C4235" t="s">
        <v>1651</v>
      </c>
      <c r="D4235" t="s">
        <v>1668</v>
      </c>
      <c r="E4235" t="s">
        <v>1669</v>
      </c>
      <c r="F4235">
        <v>0.25</v>
      </c>
      <c r="G4235" s="2">
        <v>0</v>
      </c>
      <c r="H4235" s="4">
        <v>2.4577</v>
      </c>
      <c r="I4235" s="4">
        <v>0.32819999999999999</v>
      </c>
      <c r="J4235" s="7">
        <v>13</v>
      </c>
      <c r="K4235" s="7">
        <v>3</v>
      </c>
      <c r="L4235" s="3">
        <v>0.13350000000000001</v>
      </c>
      <c r="M4235" s="5">
        <v>1.3217845500000001</v>
      </c>
      <c r="N4235" s="6">
        <v>0.75</v>
      </c>
      <c r="O4235" s="8">
        <f>IFERROR(VLOOKUP(C4235,Sheet2!$B$2:$G$588,6,FALSE),0)</f>
        <v>3054</v>
      </c>
      <c r="P4235" t="s">
        <v>22</v>
      </c>
      <c r="Q4235" s="2">
        <v>0.43258528709999999</v>
      </c>
      <c r="R4235" s="3">
        <v>0.25</v>
      </c>
      <c r="U4235" s="22">
        <f t="shared" si="408"/>
        <v>0.25</v>
      </c>
      <c r="V4235" s="10">
        <f t="shared" si="409"/>
        <v>3.25</v>
      </c>
      <c r="W4235" s="24">
        <f t="shared" si="410"/>
        <v>3.25</v>
      </c>
    </row>
    <row r="4236" spans="1:23" hidden="1" x14ac:dyDescent="0.3">
      <c r="A4236" s="27" t="s">
        <v>33</v>
      </c>
      <c r="B4236" s="27" t="s">
        <v>5389</v>
      </c>
      <c r="C4236" s="27" t="s">
        <v>5390</v>
      </c>
      <c r="D4236" t="s">
        <v>34</v>
      </c>
      <c r="E4236" s="27"/>
      <c r="F4236">
        <v>0.27650000000000002</v>
      </c>
      <c r="G4236" s="28">
        <v>1</v>
      </c>
      <c r="H4236" s="4">
        <v>2279.9459000000002</v>
      </c>
      <c r="I4236" s="4">
        <v>315.21019999999999</v>
      </c>
      <c r="J4236" s="7">
        <v>2816</v>
      </c>
      <c r="K4236" s="7">
        <v>775</v>
      </c>
      <c r="L4236" s="29">
        <v>0.13830000000000001</v>
      </c>
      <c r="M4236" s="30">
        <v>0.29784300000000002</v>
      </c>
      <c r="N4236" s="31">
        <v>0.15840699999999999</v>
      </c>
      <c r="O4236" s="32">
        <f>IFERROR(VLOOKUP(C4236,Sheet2!$B$2:$G$588,6,FALSE),0)</f>
        <v>2816</v>
      </c>
      <c r="P4236" s="27"/>
      <c r="Q4236" s="28">
        <v>0.46815269180000002</v>
      </c>
      <c r="R4236" s="29">
        <v>0.27645494300590301</v>
      </c>
      <c r="S4236" s="29"/>
      <c r="T4236" s="28"/>
      <c r="U4236" s="29" t="str">
        <f t="shared" si="408"/>
        <v/>
      </c>
      <c r="V4236" s="30" t="str">
        <f t="shared" si="409"/>
        <v/>
      </c>
      <c r="W4236" s="33">
        <f t="shared" si="410"/>
        <v>778.49999999999989</v>
      </c>
    </row>
    <row r="4237" spans="1:23" x14ac:dyDescent="0.3">
      <c r="A4237" t="s">
        <v>17</v>
      </c>
      <c r="B4237" t="s">
        <v>5389</v>
      </c>
      <c r="C4237" t="s">
        <v>5390</v>
      </c>
      <c r="D4237" t="s">
        <v>5393</v>
      </c>
      <c r="E4237" t="s">
        <v>5394</v>
      </c>
      <c r="F4237">
        <v>0.25</v>
      </c>
      <c r="G4237" s="2">
        <v>1</v>
      </c>
      <c r="H4237" s="4">
        <v>1526.4014999999999</v>
      </c>
      <c r="I4237" s="4">
        <v>191.90639999999999</v>
      </c>
      <c r="J4237" s="7">
        <v>1326</v>
      </c>
      <c r="K4237" s="7">
        <v>328</v>
      </c>
      <c r="L4237" s="3">
        <v>0.12570000000000001</v>
      </c>
      <c r="M4237" s="5">
        <v>0.23037114</v>
      </c>
      <c r="N4237" s="6">
        <v>0.16</v>
      </c>
      <c r="O4237" s="8">
        <f>IFERROR(VLOOKUP(C4237,Sheet2!$B$2:$G$588,6,FALSE),0)</f>
        <v>2816</v>
      </c>
      <c r="P4237" t="s">
        <v>22</v>
      </c>
      <c r="Q4237" s="2">
        <v>0.30546854960000003</v>
      </c>
      <c r="R4237" s="3">
        <v>0.25</v>
      </c>
      <c r="S4237" s="3" t="str">
        <f t="shared" ref="S4237:S4240" si="411">IF(R4237+0.01&lt;Q4237,"Y","")</f>
        <v>Y</v>
      </c>
      <c r="T4237" s="2"/>
      <c r="U4237" s="22">
        <f t="shared" si="408"/>
        <v>0.25</v>
      </c>
      <c r="V4237" s="10">
        <f t="shared" si="409"/>
        <v>331.5</v>
      </c>
      <c r="W4237" s="24">
        <f t="shared" si="410"/>
        <v>331.5</v>
      </c>
    </row>
    <row r="4238" spans="1:23" x14ac:dyDescent="0.3">
      <c r="A4238" t="s">
        <v>17</v>
      </c>
      <c r="B4238" t="s">
        <v>5389</v>
      </c>
      <c r="C4238" t="s">
        <v>5390</v>
      </c>
      <c r="D4238" t="s">
        <v>5395</v>
      </c>
      <c r="E4238" t="s">
        <v>5396</v>
      </c>
      <c r="F4238">
        <v>0.3</v>
      </c>
      <c r="G4238" s="2">
        <v>1</v>
      </c>
      <c r="H4238" s="4">
        <v>237.44759999999999</v>
      </c>
      <c r="I4238" s="4">
        <v>47.869900000000001</v>
      </c>
      <c r="J4238" s="7">
        <v>896</v>
      </c>
      <c r="K4238" s="7">
        <v>269</v>
      </c>
      <c r="L4238" s="3">
        <v>0.2016</v>
      </c>
      <c r="M4238" s="5">
        <v>0.62408613999999996</v>
      </c>
      <c r="N4238" s="6">
        <v>0.18</v>
      </c>
      <c r="O4238" s="8">
        <f>IFERROR(VLOOKUP(C4238,Sheet2!$B$2:$G$588,6,FALSE),0)</f>
        <v>2816</v>
      </c>
      <c r="P4238" t="s">
        <v>22</v>
      </c>
      <c r="Q4238" s="2">
        <v>0.7115782759</v>
      </c>
      <c r="R4238" s="3">
        <v>0.3</v>
      </c>
      <c r="S4238" s="3" t="str">
        <f t="shared" si="411"/>
        <v>Y</v>
      </c>
      <c r="T4238" s="2"/>
      <c r="U4238" s="22">
        <f t="shared" si="408"/>
        <v>0.3</v>
      </c>
      <c r="V4238" s="10">
        <f t="shared" si="409"/>
        <v>268.8</v>
      </c>
      <c r="W4238" s="24">
        <f t="shared" si="410"/>
        <v>268.8</v>
      </c>
    </row>
    <row r="4239" spans="1:23" x14ac:dyDescent="0.3">
      <c r="A4239" t="s">
        <v>17</v>
      </c>
      <c r="B4239" t="s">
        <v>5389</v>
      </c>
      <c r="C4239" t="s">
        <v>5390</v>
      </c>
      <c r="D4239" t="s">
        <v>5391</v>
      </c>
      <c r="E4239" t="s">
        <v>5392</v>
      </c>
      <c r="F4239">
        <v>0.3</v>
      </c>
      <c r="G4239" s="2">
        <v>1</v>
      </c>
      <c r="H4239" s="4">
        <v>483.28539999999998</v>
      </c>
      <c r="I4239" s="4">
        <v>70.519599999999997</v>
      </c>
      <c r="J4239" s="7">
        <v>528</v>
      </c>
      <c r="K4239" s="7">
        <v>158</v>
      </c>
      <c r="L4239" s="3">
        <v>0.1459</v>
      </c>
      <c r="M4239" s="5">
        <v>0.24958294</v>
      </c>
      <c r="N4239" s="6">
        <v>0.14000000000000001</v>
      </c>
      <c r="O4239" s="8">
        <f>IFERROR(VLOOKUP(C4239,Sheet2!$B$2:$G$588,6,FALSE),0)</f>
        <v>2816</v>
      </c>
      <c r="P4239" t="s">
        <v>22</v>
      </c>
      <c r="Q4239" s="2">
        <v>0.43906423109999998</v>
      </c>
      <c r="R4239" s="3">
        <v>0.3</v>
      </c>
      <c r="S4239" s="3" t="str">
        <f t="shared" si="411"/>
        <v>Y</v>
      </c>
      <c r="T4239" s="2"/>
      <c r="U4239" s="22">
        <f t="shared" si="408"/>
        <v>0.3</v>
      </c>
      <c r="V4239" s="10">
        <f t="shared" si="409"/>
        <v>158.4</v>
      </c>
      <c r="W4239" s="24">
        <f t="shared" si="410"/>
        <v>158.4</v>
      </c>
    </row>
    <row r="4240" spans="1:23" x14ac:dyDescent="0.3">
      <c r="A4240" t="s">
        <v>17</v>
      </c>
      <c r="B4240" t="s">
        <v>5389</v>
      </c>
      <c r="C4240" t="s">
        <v>5390</v>
      </c>
      <c r="D4240" t="s">
        <v>5397</v>
      </c>
      <c r="E4240" t="s">
        <v>5398</v>
      </c>
      <c r="F4240">
        <v>0.3</v>
      </c>
      <c r="G4240" s="2">
        <v>1</v>
      </c>
      <c r="H4240" s="4">
        <v>32.514600000000002</v>
      </c>
      <c r="I4240" s="4">
        <v>4.9143999999999997</v>
      </c>
      <c r="J4240" s="7">
        <v>66</v>
      </c>
      <c r="K4240" s="7">
        <v>20</v>
      </c>
      <c r="L4240" s="3">
        <v>0.15110000000000001</v>
      </c>
      <c r="M4240" s="5">
        <v>0.44727256999999998</v>
      </c>
      <c r="N4240" s="6">
        <v>0.15</v>
      </c>
      <c r="O4240" s="8">
        <f>IFERROR(VLOOKUP(C4240,Sheet2!$B$2:$G$588,6,FALSE),0)</f>
        <v>2816</v>
      </c>
      <c r="P4240" t="s">
        <v>22</v>
      </c>
      <c r="Q4240" s="2">
        <v>0.6646340275</v>
      </c>
      <c r="R4240" s="3">
        <v>0.3</v>
      </c>
      <c r="S4240" s="3" t="str">
        <f t="shared" si="411"/>
        <v>Y</v>
      </c>
      <c r="T4240" s="2"/>
      <c r="U4240" s="22">
        <f t="shared" si="408"/>
        <v>0.3</v>
      </c>
      <c r="V4240" s="10">
        <f t="shared" si="409"/>
        <v>19.8</v>
      </c>
      <c r="W4240" s="24">
        <f t="shared" si="410"/>
        <v>19.8</v>
      </c>
    </row>
    <row r="4241" spans="1:23" hidden="1" x14ac:dyDescent="0.3">
      <c r="A4241" s="27" t="s">
        <v>33</v>
      </c>
      <c r="B4241" s="27" t="s">
        <v>11543</v>
      </c>
      <c r="C4241" s="27" t="s">
        <v>11544</v>
      </c>
      <c r="D4241" t="s">
        <v>34</v>
      </c>
      <c r="E4241" s="27"/>
      <c r="F4241">
        <v>0.29720000000000002</v>
      </c>
      <c r="G4241" s="28">
        <v>0.45718181000000002</v>
      </c>
      <c r="H4241" s="4">
        <v>196.3073</v>
      </c>
      <c r="I4241" s="4">
        <v>80.120400000000004</v>
      </c>
      <c r="J4241" s="7">
        <v>2769</v>
      </c>
      <c r="K4241" s="7">
        <v>797</v>
      </c>
      <c r="L4241" s="29">
        <v>0.40810000000000002</v>
      </c>
      <c r="M4241" s="30">
        <v>1.1518560900000001</v>
      </c>
      <c r="N4241" s="31">
        <v>0.77743700000000004</v>
      </c>
      <c r="O4241" s="32">
        <f>IFERROR(VLOOKUP(C4241,Sheet2!$B$2:$G$588,6,FALSE),0)</f>
        <v>2769</v>
      </c>
      <c r="P4241" s="27"/>
      <c r="Q4241" s="28">
        <v>0.32505717880000001</v>
      </c>
      <c r="R4241" s="29">
        <v>0.29716087301145599</v>
      </c>
      <c r="S4241" s="29"/>
      <c r="T4241" s="28"/>
      <c r="U4241" s="29" t="str">
        <f t="shared" si="408"/>
        <v/>
      </c>
      <c r="V4241" s="30" t="str">
        <f t="shared" si="409"/>
        <v/>
      </c>
      <c r="W4241" s="33">
        <f t="shared" si="410"/>
        <v>800.05567545906968</v>
      </c>
    </row>
    <row r="4242" spans="1:23" x14ac:dyDescent="0.3">
      <c r="A4242" t="s">
        <v>17</v>
      </c>
      <c r="B4242" t="s">
        <v>11543</v>
      </c>
      <c r="C4242" t="s">
        <v>11544</v>
      </c>
      <c r="D4242" t="s">
        <v>11551</v>
      </c>
      <c r="E4242" t="s">
        <v>11552</v>
      </c>
      <c r="F4242">
        <v>0.33</v>
      </c>
      <c r="G4242" s="2">
        <v>1</v>
      </c>
      <c r="H4242" s="4">
        <v>79.623099999999994</v>
      </c>
      <c r="I4242" s="4">
        <v>34.1404</v>
      </c>
      <c r="J4242" s="7">
        <v>1266</v>
      </c>
      <c r="K4242" s="7">
        <v>392</v>
      </c>
      <c r="L4242" s="3">
        <v>0.42880000000000001</v>
      </c>
      <c r="M4242" s="5">
        <v>1.23583924</v>
      </c>
      <c r="N4242" s="6">
        <v>0.85</v>
      </c>
      <c r="O4242" s="8">
        <f>IFERROR(VLOOKUP(C4242,Sheet2!$B$2:$G$588,6,FALSE),0)</f>
        <v>2769</v>
      </c>
      <c r="P4242" t="s">
        <v>92</v>
      </c>
      <c r="Q4242" s="2">
        <v>0.31220827449999999</v>
      </c>
      <c r="R4242" s="3">
        <v>0.31220827445424199</v>
      </c>
      <c r="S4242" s="3" t="str">
        <f>IF(R4242+0.01&lt;Q4242,"Y","")</f>
        <v/>
      </c>
      <c r="T4242" s="2"/>
      <c r="U4242" s="22">
        <f t="shared" si="408"/>
        <v>0.31220827445424199</v>
      </c>
      <c r="V4242" s="10">
        <f t="shared" si="409"/>
        <v>395.25567545907035</v>
      </c>
      <c r="W4242" s="24">
        <f t="shared" si="410"/>
        <v>395.25567545907035</v>
      </c>
    </row>
    <row r="4243" spans="1:23" x14ac:dyDescent="0.3">
      <c r="A4243" t="s">
        <v>17</v>
      </c>
      <c r="B4243" t="s">
        <v>11543</v>
      </c>
      <c r="C4243" t="s">
        <v>11544</v>
      </c>
      <c r="D4243" t="s">
        <v>11547</v>
      </c>
      <c r="E4243" t="s">
        <v>11548</v>
      </c>
      <c r="F4243">
        <v>0.25</v>
      </c>
      <c r="G4243" s="2">
        <v>0</v>
      </c>
      <c r="H4243" s="4">
        <v>43.7973</v>
      </c>
      <c r="I4243" s="4">
        <v>20.994299999999999</v>
      </c>
      <c r="J4243" s="7">
        <v>737</v>
      </c>
      <c r="K4243" s="7">
        <v>184</v>
      </c>
      <c r="L4243" s="3">
        <v>0.47939999999999999</v>
      </c>
      <c r="M4243" s="5">
        <v>1.17092916</v>
      </c>
      <c r="N4243" s="6">
        <v>0.8</v>
      </c>
      <c r="O4243" s="8">
        <f>IFERROR(VLOOKUP(C4243,Sheet2!$B$2:$G$588,6,FALSE),0)</f>
        <v>2769</v>
      </c>
      <c r="P4243" t="s">
        <v>92</v>
      </c>
      <c r="Q4243" s="2">
        <v>0.31678189909999999</v>
      </c>
      <c r="R4243" s="3">
        <v>0.25</v>
      </c>
      <c r="U4243" s="22">
        <f t="shared" si="408"/>
        <v>0.25</v>
      </c>
      <c r="V4243" s="10">
        <f t="shared" si="409"/>
        <v>184.25</v>
      </c>
      <c r="W4243" s="24">
        <f t="shared" si="410"/>
        <v>184.25</v>
      </c>
    </row>
    <row r="4244" spans="1:23" x14ac:dyDescent="0.3">
      <c r="A4244" t="s">
        <v>17</v>
      </c>
      <c r="B4244" t="s">
        <v>11543</v>
      </c>
      <c r="C4244" t="s">
        <v>11544</v>
      </c>
      <c r="D4244" t="s">
        <v>11553</v>
      </c>
      <c r="E4244" t="s">
        <v>11554</v>
      </c>
      <c r="F4244">
        <v>0.3</v>
      </c>
      <c r="G4244" s="2">
        <v>0</v>
      </c>
      <c r="H4244" s="4">
        <v>38.240699999999997</v>
      </c>
      <c r="I4244" s="4">
        <v>15.457599999999999</v>
      </c>
      <c r="J4244" s="7">
        <v>586</v>
      </c>
      <c r="K4244" s="7">
        <v>176</v>
      </c>
      <c r="L4244" s="3">
        <v>0.4042</v>
      </c>
      <c r="M4244" s="5">
        <v>1.2640760200000001</v>
      </c>
      <c r="N4244" s="6">
        <v>0.85</v>
      </c>
      <c r="O4244" s="8">
        <f>IFERROR(VLOOKUP(C4244,Sheet2!$B$2:$G$588,6,FALSE),0)</f>
        <v>2769</v>
      </c>
      <c r="P4244" t="s">
        <v>92</v>
      </c>
      <c r="Q4244" s="2">
        <v>0.32757208879999999</v>
      </c>
      <c r="R4244" s="3">
        <v>0.29999999999999899</v>
      </c>
      <c r="U4244" s="22">
        <f t="shared" si="408"/>
        <v>0.29999999999999899</v>
      </c>
      <c r="V4244" s="10">
        <f t="shared" si="409"/>
        <v>175.79999999999941</v>
      </c>
      <c r="W4244" s="24">
        <f t="shared" si="410"/>
        <v>175.79999999999941</v>
      </c>
    </row>
    <row r="4245" spans="1:23" x14ac:dyDescent="0.3">
      <c r="A4245" t="s">
        <v>17</v>
      </c>
      <c r="B4245" t="s">
        <v>11543</v>
      </c>
      <c r="C4245" t="s">
        <v>11544</v>
      </c>
      <c r="D4245" t="s">
        <v>11545</v>
      </c>
      <c r="E4245" t="s">
        <v>11546</v>
      </c>
      <c r="F4245">
        <v>0.25</v>
      </c>
      <c r="G4245" s="2">
        <v>0</v>
      </c>
      <c r="H4245" s="4">
        <v>18.6355</v>
      </c>
      <c r="I4245" s="4">
        <v>5.0157999999999996</v>
      </c>
      <c r="J4245" s="7">
        <v>93</v>
      </c>
      <c r="K4245" s="7">
        <v>23</v>
      </c>
      <c r="L4245" s="3">
        <v>0.26919999999999999</v>
      </c>
      <c r="M4245" s="5">
        <v>0.61721565</v>
      </c>
      <c r="N4245" s="6">
        <v>0.35</v>
      </c>
      <c r="O4245" s="8">
        <f>IFERROR(VLOOKUP(C4245,Sheet2!$B$2:$G$588,6,FALSE),0)</f>
        <v>2769</v>
      </c>
      <c r="P4245" t="s">
        <v>92</v>
      </c>
      <c r="Q4245" s="2">
        <v>0.4329372541</v>
      </c>
      <c r="R4245" s="3">
        <v>0.25</v>
      </c>
      <c r="U4245" s="22">
        <f t="shared" si="408"/>
        <v>0.25</v>
      </c>
      <c r="V4245" s="10">
        <f t="shared" si="409"/>
        <v>23.25</v>
      </c>
      <c r="W4245" s="24">
        <f t="shared" si="410"/>
        <v>23.25</v>
      </c>
    </row>
    <row r="4246" spans="1:23" x14ac:dyDescent="0.3">
      <c r="A4246" t="s">
        <v>17</v>
      </c>
      <c r="B4246" t="s">
        <v>11543</v>
      </c>
      <c r="C4246" t="s">
        <v>11544</v>
      </c>
      <c r="D4246" t="s">
        <v>11549</v>
      </c>
      <c r="E4246" t="s">
        <v>11550</v>
      </c>
      <c r="F4246">
        <v>0.25</v>
      </c>
      <c r="G4246" s="2">
        <v>0</v>
      </c>
      <c r="H4246" s="4">
        <v>16.0105</v>
      </c>
      <c r="I4246" s="4">
        <v>4.5122999999999998</v>
      </c>
      <c r="J4246" s="7">
        <v>86</v>
      </c>
      <c r="K4246" s="7">
        <v>22</v>
      </c>
      <c r="L4246" s="3">
        <v>0.28179999999999999</v>
      </c>
      <c r="M4246" s="5">
        <v>0.63755936000000002</v>
      </c>
      <c r="N4246" s="6">
        <v>0.35</v>
      </c>
      <c r="O4246" s="8">
        <f>IFERROR(VLOOKUP(C4246,Sheet2!$B$2:$G$588,6,FALSE),0)</f>
        <v>2769</v>
      </c>
      <c r="P4246" t="s">
        <v>92</v>
      </c>
      <c r="Q4246" s="2">
        <v>0.45103151019999999</v>
      </c>
      <c r="R4246" s="3">
        <v>0.25</v>
      </c>
      <c r="U4246" s="22">
        <f t="shared" si="408"/>
        <v>0.25</v>
      </c>
      <c r="V4246" s="10">
        <f t="shared" si="409"/>
        <v>21.5</v>
      </c>
      <c r="W4246" s="24">
        <f t="shared" si="410"/>
        <v>21.5</v>
      </c>
    </row>
    <row r="4247" spans="1:23" hidden="1" x14ac:dyDescent="0.3">
      <c r="A4247" s="27" t="s">
        <v>33</v>
      </c>
      <c r="B4247" s="27" t="s">
        <v>11389</v>
      </c>
      <c r="C4247" s="27" t="s">
        <v>11390</v>
      </c>
      <c r="D4247" t="s">
        <v>34</v>
      </c>
      <c r="E4247" s="27"/>
      <c r="F4247">
        <v>0.25</v>
      </c>
      <c r="G4247" s="28">
        <v>0.96857473999999999</v>
      </c>
      <c r="H4247" s="4">
        <v>352.64800000000002</v>
      </c>
      <c r="I4247" s="4">
        <v>100.3839</v>
      </c>
      <c r="J4247" s="7">
        <v>2762</v>
      </c>
      <c r="K4247" s="7">
        <v>690</v>
      </c>
      <c r="L4247" s="29">
        <v>0.28470000000000001</v>
      </c>
      <c r="M4247" s="30">
        <v>0.91715990000000003</v>
      </c>
      <c r="N4247" s="31">
        <v>0.37913999999999998</v>
      </c>
      <c r="O4247" s="32">
        <f>IFERROR(VLOOKUP(C4247,Sheet2!$B$2:$G$588,6,FALSE),0)</f>
        <v>2762</v>
      </c>
      <c r="P4247" s="27"/>
      <c r="Q4247" s="28">
        <v>0.58661516020000004</v>
      </c>
      <c r="R4247" s="29">
        <v>0.249999999999999</v>
      </c>
      <c r="S4247" s="29"/>
      <c r="T4247" s="28"/>
      <c r="U4247" s="29" t="str">
        <f t="shared" si="408"/>
        <v/>
      </c>
      <c r="V4247" s="30" t="str">
        <f t="shared" si="409"/>
        <v/>
      </c>
      <c r="W4247" s="33">
        <f t="shared" si="410"/>
        <v>688.25</v>
      </c>
    </row>
    <row r="4248" spans="1:23" x14ac:dyDescent="0.3">
      <c r="A4248" t="s">
        <v>17</v>
      </c>
      <c r="B4248" t="s">
        <v>11389</v>
      </c>
      <c r="C4248" t="s">
        <v>11390</v>
      </c>
      <c r="D4248" t="s">
        <v>11393</v>
      </c>
      <c r="E4248" t="s">
        <v>11394</v>
      </c>
      <c r="F4248">
        <v>0.25</v>
      </c>
      <c r="G4248" s="2">
        <v>1</v>
      </c>
      <c r="H4248" s="4">
        <v>138.61420000000001</v>
      </c>
      <c r="I4248" s="4">
        <v>39.969099999999997</v>
      </c>
      <c r="J4248" s="7">
        <v>1292</v>
      </c>
      <c r="K4248" s="7">
        <v>323</v>
      </c>
      <c r="L4248" s="3">
        <v>0.2883</v>
      </c>
      <c r="M4248" s="5">
        <v>1.0772869</v>
      </c>
      <c r="N4248" s="6">
        <v>0.45</v>
      </c>
      <c r="O4248" s="8">
        <f>IFERROR(VLOOKUP(C4248,Sheet2!$B$2:$G$588,6,FALSE),0)</f>
        <v>2762</v>
      </c>
      <c r="P4248" t="s">
        <v>22</v>
      </c>
      <c r="Q4248" s="2">
        <v>0.58228397740000004</v>
      </c>
      <c r="R4248" s="3">
        <v>0.25</v>
      </c>
      <c r="S4248" s="3" t="str">
        <f t="shared" ref="S4248:S4251" si="412">IF(R4248+0.01&lt;Q4248,"Y","")</f>
        <v>Y</v>
      </c>
      <c r="T4248" s="2"/>
      <c r="U4248" s="22">
        <f t="shared" si="408"/>
        <v>0.25</v>
      </c>
      <c r="V4248" s="10">
        <f t="shared" si="409"/>
        <v>323</v>
      </c>
      <c r="W4248" s="24">
        <f t="shared" si="410"/>
        <v>323</v>
      </c>
    </row>
    <row r="4249" spans="1:23" x14ac:dyDescent="0.3">
      <c r="A4249" t="s">
        <v>17</v>
      </c>
      <c r="B4249" t="s">
        <v>11389</v>
      </c>
      <c r="C4249" t="s">
        <v>11390</v>
      </c>
      <c r="D4249" t="s">
        <v>11397</v>
      </c>
      <c r="E4249" t="s">
        <v>11398</v>
      </c>
      <c r="F4249">
        <v>0.25</v>
      </c>
      <c r="G4249" s="2">
        <v>1</v>
      </c>
      <c r="H4249" s="4">
        <v>72.542500000000004</v>
      </c>
      <c r="I4249" s="4">
        <v>21.345099999999999</v>
      </c>
      <c r="J4249" s="7">
        <v>633</v>
      </c>
      <c r="K4249" s="7">
        <v>158</v>
      </c>
      <c r="L4249" s="3">
        <v>0.29420000000000002</v>
      </c>
      <c r="M4249" s="5">
        <v>0.98793633000000003</v>
      </c>
      <c r="N4249" s="6">
        <v>0.4</v>
      </c>
      <c r="O4249" s="8">
        <f>IFERROR(VLOOKUP(C4249,Sheet2!$B$2:$G$588,6,FALSE),0)</f>
        <v>2762</v>
      </c>
      <c r="P4249" t="s">
        <v>22</v>
      </c>
      <c r="Q4249" s="2">
        <v>0.59511560630000004</v>
      </c>
      <c r="R4249" s="3">
        <v>0.25</v>
      </c>
      <c r="S4249" s="3" t="str">
        <f t="shared" si="412"/>
        <v>Y</v>
      </c>
      <c r="T4249" s="2"/>
      <c r="U4249" s="22">
        <f t="shared" si="408"/>
        <v>0.25</v>
      </c>
      <c r="V4249" s="10">
        <f t="shared" si="409"/>
        <v>158.25</v>
      </c>
      <c r="W4249" s="24">
        <f t="shared" si="410"/>
        <v>158.25</v>
      </c>
    </row>
    <row r="4250" spans="1:23" x14ac:dyDescent="0.3">
      <c r="A4250" t="s">
        <v>17</v>
      </c>
      <c r="B4250" t="s">
        <v>11389</v>
      </c>
      <c r="C4250" t="s">
        <v>11390</v>
      </c>
      <c r="D4250" t="s">
        <v>11403</v>
      </c>
      <c r="E4250" t="s">
        <v>11404</v>
      </c>
      <c r="F4250">
        <v>0.25</v>
      </c>
      <c r="G4250" s="2">
        <v>1</v>
      </c>
      <c r="H4250" s="4">
        <v>89.587199999999996</v>
      </c>
      <c r="I4250" s="4">
        <v>21.144200000000001</v>
      </c>
      <c r="J4250" s="7">
        <v>459</v>
      </c>
      <c r="K4250" s="7">
        <v>115</v>
      </c>
      <c r="L4250" s="3">
        <v>0.23599999999999999</v>
      </c>
      <c r="M4250" s="5">
        <v>0.72417007</v>
      </c>
      <c r="N4250" s="6">
        <v>0.3</v>
      </c>
      <c r="O4250" s="8">
        <f>IFERROR(VLOOKUP(C4250,Sheet2!$B$2:$G$588,6,FALSE),0)</f>
        <v>2762</v>
      </c>
      <c r="P4250" t="s">
        <v>22</v>
      </c>
      <c r="Q4250" s="2">
        <v>0.58573267200000001</v>
      </c>
      <c r="R4250" s="3">
        <v>0.25</v>
      </c>
      <c r="S4250" s="3" t="str">
        <f t="shared" si="412"/>
        <v>Y</v>
      </c>
      <c r="T4250" s="2"/>
      <c r="U4250" s="22">
        <f t="shared" si="408"/>
        <v>0.25</v>
      </c>
      <c r="V4250" s="10">
        <f t="shared" si="409"/>
        <v>114.75</v>
      </c>
      <c r="W4250" s="24">
        <f t="shared" si="410"/>
        <v>114.75</v>
      </c>
    </row>
    <row r="4251" spans="1:23" x14ac:dyDescent="0.3">
      <c r="A4251" t="s">
        <v>17</v>
      </c>
      <c r="B4251" t="s">
        <v>11389</v>
      </c>
      <c r="C4251" t="s">
        <v>11390</v>
      </c>
      <c r="D4251" t="s">
        <v>11391</v>
      </c>
      <c r="E4251" t="s">
        <v>11392</v>
      </c>
      <c r="F4251">
        <v>0.25</v>
      </c>
      <c r="G4251" s="2">
        <v>1</v>
      </c>
      <c r="H4251" s="4">
        <v>39.8123</v>
      </c>
      <c r="I4251" s="4">
        <v>12.420400000000001</v>
      </c>
      <c r="J4251" s="7">
        <v>292</v>
      </c>
      <c r="K4251" s="7">
        <v>73</v>
      </c>
      <c r="L4251" s="3">
        <v>0.312</v>
      </c>
      <c r="M4251" s="5">
        <v>0.78235385000000002</v>
      </c>
      <c r="N4251" s="6">
        <v>0.35</v>
      </c>
      <c r="O4251" s="8">
        <f>IFERROR(VLOOKUP(C4251,Sheet2!$B$2:$G$588,6,FALSE),0)</f>
        <v>2762</v>
      </c>
      <c r="P4251" t="s">
        <v>22</v>
      </c>
      <c r="Q4251" s="2">
        <v>0.55263210119999995</v>
      </c>
      <c r="R4251" s="3">
        <v>0.25</v>
      </c>
      <c r="S4251" s="3" t="str">
        <f t="shared" si="412"/>
        <v>Y</v>
      </c>
      <c r="T4251" s="2"/>
      <c r="U4251" s="22">
        <f t="shared" si="408"/>
        <v>0.25</v>
      </c>
      <c r="V4251" s="10">
        <f t="shared" si="409"/>
        <v>73</v>
      </c>
      <c r="W4251" s="24">
        <f t="shared" si="410"/>
        <v>73</v>
      </c>
    </row>
    <row r="4252" spans="1:23" x14ac:dyDescent="0.3">
      <c r="A4252" t="s">
        <v>17</v>
      </c>
      <c r="B4252" t="s">
        <v>11389</v>
      </c>
      <c r="C4252" t="s">
        <v>11390</v>
      </c>
      <c r="D4252" t="s">
        <v>11395</v>
      </c>
      <c r="E4252" t="s">
        <v>11396</v>
      </c>
      <c r="F4252">
        <v>0.25</v>
      </c>
      <c r="G4252" s="2">
        <v>0</v>
      </c>
      <c r="H4252" s="4">
        <v>1.5470999999999999</v>
      </c>
      <c r="I4252" s="4">
        <v>0.83660000000000001</v>
      </c>
      <c r="J4252" s="7">
        <v>22</v>
      </c>
      <c r="K4252" s="7">
        <v>5</v>
      </c>
      <c r="L4252" s="3">
        <v>0.54069999999999996</v>
      </c>
      <c r="M4252" s="5">
        <v>0.86304645000000002</v>
      </c>
      <c r="N4252" s="6">
        <v>0.4</v>
      </c>
      <c r="O4252" s="8">
        <f>IFERROR(VLOOKUP(C4252,Sheet2!$B$2:$G$588,6,FALSE),0)</f>
        <v>2762</v>
      </c>
      <c r="P4252" t="s">
        <v>22</v>
      </c>
      <c r="Q4252" s="2">
        <v>0.5365255243</v>
      </c>
      <c r="R4252" s="3">
        <v>0.25</v>
      </c>
      <c r="U4252" s="22">
        <f t="shared" si="408"/>
        <v>0.25</v>
      </c>
      <c r="V4252" s="10">
        <f t="shared" si="409"/>
        <v>5.5</v>
      </c>
      <c r="W4252" s="24">
        <f t="shared" si="410"/>
        <v>5.5</v>
      </c>
    </row>
    <row r="4253" spans="1:23" x14ac:dyDescent="0.3">
      <c r="A4253" t="s">
        <v>17</v>
      </c>
      <c r="B4253" t="s">
        <v>11389</v>
      </c>
      <c r="C4253" t="s">
        <v>11390</v>
      </c>
      <c r="D4253" t="s">
        <v>11399</v>
      </c>
      <c r="E4253" t="s">
        <v>11400</v>
      </c>
      <c r="F4253">
        <v>0.25</v>
      </c>
      <c r="G4253" s="2">
        <v>0</v>
      </c>
      <c r="H4253" s="4">
        <v>4.6205999999999996</v>
      </c>
      <c r="I4253" s="4">
        <v>2.4171</v>
      </c>
      <c r="J4253" s="7">
        <v>16</v>
      </c>
      <c r="K4253" s="7">
        <v>4</v>
      </c>
      <c r="L4253" s="3">
        <v>0.52310000000000001</v>
      </c>
      <c r="M4253" s="5">
        <v>0.2231708</v>
      </c>
      <c r="N4253" s="6">
        <v>0.03</v>
      </c>
      <c r="O4253" s="8">
        <f>IFERROR(VLOOKUP(C4253,Sheet2!$B$2:$G$588,6,FALSE),0)</f>
        <v>2762</v>
      </c>
      <c r="P4253" t="s">
        <v>22</v>
      </c>
      <c r="Q4253" s="2">
        <v>0.86557381389999999</v>
      </c>
      <c r="R4253" s="3">
        <v>0.25</v>
      </c>
      <c r="U4253" s="22">
        <f t="shared" si="408"/>
        <v>0.25</v>
      </c>
      <c r="V4253" s="10">
        <f t="shared" si="409"/>
        <v>4</v>
      </c>
      <c r="W4253" s="24">
        <f t="shared" si="410"/>
        <v>4</v>
      </c>
    </row>
    <row r="4254" spans="1:23" x14ac:dyDescent="0.3">
      <c r="A4254" t="s">
        <v>17</v>
      </c>
      <c r="B4254" t="s">
        <v>11389</v>
      </c>
      <c r="C4254" t="s">
        <v>11390</v>
      </c>
      <c r="D4254" t="s">
        <v>11401</v>
      </c>
      <c r="E4254" t="s">
        <v>11402</v>
      </c>
      <c r="F4254">
        <v>0.25</v>
      </c>
      <c r="G4254" s="2">
        <v>0</v>
      </c>
      <c r="H4254" s="4">
        <v>1.7012</v>
      </c>
      <c r="I4254" s="4">
        <v>0.65439999999999998</v>
      </c>
      <c r="J4254" s="7">
        <v>14</v>
      </c>
      <c r="K4254" s="7">
        <v>3</v>
      </c>
      <c r="L4254" s="3">
        <v>0.38469999999999999</v>
      </c>
      <c r="M4254" s="5">
        <v>0.71174415999999996</v>
      </c>
      <c r="N4254" s="6">
        <v>0.25</v>
      </c>
      <c r="O4254" s="8">
        <f>IFERROR(VLOOKUP(C4254,Sheet2!$B$2:$G$588,6,FALSE),0)</f>
        <v>2762</v>
      </c>
      <c r="P4254" t="s">
        <v>22</v>
      </c>
      <c r="Q4254" s="2">
        <v>0.64875019170000003</v>
      </c>
      <c r="R4254" s="3">
        <v>0.25</v>
      </c>
      <c r="U4254" s="22">
        <f t="shared" si="408"/>
        <v>0.25</v>
      </c>
      <c r="V4254" s="10">
        <f t="shared" si="409"/>
        <v>3.5</v>
      </c>
      <c r="W4254" s="24">
        <f t="shared" si="410"/>
        <v>3.5</v>
      </c>
    </row>
    <row r="4255" spans="1:23" x14ac:dyDescent="0.3">
      <c r="A4255" t="s">
        <v>17</v>
      </c>
      <c r="B4255" t="s">
        <v>11389</v>
      </c>
      <c r="C4255" t="s">
        <v>11390</v>
      </c>
      <c r="D4255" t="s">
        <v>11407</v>
      </c>
      <c r="E4255" t="s">
        <v>11408</v>
      </c>
      <c r="F4255">
        <v>0.25</v>
      </c>
      <c r="G4255" s="2">
        <v>0</v>
      </c>
      <c r="H4255" s="4">
        <v>1.5327</v>
      </c>
      <c r="I4255" s="4">
        <v>0.60299999999999998</v>
      </c>
      <c r="J4255" s="7">
        <v>14</v>
      </c>
      <c r="K4255" s="7">
        <v>3</v>
      </c>
      <c r="L4255" s="3">
        <v>0.39340000000000003</v>
      </c>
      <c r="M4255" s="5">
        <v>0.75413408999999998</v>
      </c>
      <c r="N4255" s="6">
        <v>0.1</v>
      </c>
      <c r="O4255" s="8">
        <f>IFERROR(VLOOKUP(C4255,Sheet2!$B$2:$G$588,6,FALSE),0)</f>
        <v>2762</v>
      </c>
      <c r="P4255" t="s">
        <v>22</v>
      </c>
      <c r="Q4255" s="2">
        <v>0.86739758730000005</v>
      </c>
      <c r="R4255" s="3">
        <v>0.25</v>
      </c>
      <c r="U4255" s="22">
        <f t="shared" si="408"/>
        <v>0.25</v>
      </c>
      <c r="V4255" s="10">
        <f t="shared" si="409"/>
        <v>3.5</v>
      </c>
      <c r="W4255" s="24">
        <f t="shared" si="410"/>
        <v>3.5</v>
      </c>
    </row>
    <row r="4256" spans="1:23" x14ac:dyDescent="0.3">
      <c r="A4256" t="s">
        <v>17</v>
      </c>
      <c r="B4256" t="s">
        <v>11389</v>
      </c>
      <c r="C4256" t="s">
        <v>11390</v>
      </c>
      <c r="D4256" t="s">
        <v>11405</v>
      </c>
      <c r="E4256" t="s">
        <v>11406</v>
      </c>
      <c r="F4256">
        <v>0.25</v>
      </c>
      <c r="G4256" s="2">
        <v>0</v>
      </c>
      <c r="H4256" s="4">
        <v>1.6981999999999999</v>
      </c>
      <c r="I4256" s="4">
        <v>0.60150000000000003</v>
      </c>
      <c r="J4256" s="7">
        <v>11</v>
      </c>
      <c r="K4256" s="7">
        <v>3</v>
      </c>
      <c r="L4256" s="3">
        <v>0.35420000000000001</v>
      </c>
      <c r="M4256" s="5">
        <v>0.61113881999999997</v>
      </c>
      <c r="N4256" s="6">
        <v>0.28999999999999998</v>
      </c>
      <c r="O4256" s="8">
        <f>IFERROR(VLOOKUP(C4256,Sheet2!$B$2:$G$588,6,FALSE),0)</f>
        <v>2762</v>
      </c>
      <c r="P4256" t="s">
        <v>22</v>
      </c>
      <c r="Q4256" s="2">
        <v>0.52547606089999999</v>
      </c>
      <c r="R4256" s="3">
        <v>0.25</v>
      </c>
      <c r="U4256" s="22">
        <f t="shared" si="408"/>
        <v>0.25</v>
      </c>
      <c r="V4256" s="10">
        <f t="shared" si="409"/>
        <v>2.75</v>
      </c>
      <c r="W4256" s="24">
        <f t="shared" si="410"/>
        <v>2.75</v>
      </c>
    </row>
    <row r="4257" spans="1:23" hidden="1" x14ac:dyDescent="0.3">
      <c r="A4257" s="27" t="s">
        <v>33</v>
      </c>
      <c r="B4257" s="27" t="s">
        <v>10128</v>
      </c>
      <c r="C4257" s="27" t="s">
        <v>10129</v>
      </c>
      <c r="D4257" t="s">
        <v>34</v>
      </c>
      <c r="E4257" s="27"/>
      <c r="F4257">
        <v>0.29599999999999999</v>
      </c>
      <c r="G4257" s="28">
        <v>0.47249303999999998</v>
      </c>
      <c r="H4257" s="4">
        <v>479.87560000000002</v>
      </c>
      <c r="I4257" s="4">
        <v>125.851</v>
      </c>
      <c r="J4257" s="7">
        <v>2745</v>
      </c>
      <c r="K4257" s="7">
        <v>761</v>
      </c>
      <c r="L4257" s="29">
        <v>0.26229999999999998</v>
      </c>
      <c r="M4257" s="30">
        <v>0.72698492000000003</v>
      </c>
      <c r="N4257" s="31">
        <v>0.47833399999999998</v>
      </c>
      <c r="O4257" s="32">
        <f>IFERROR(VLOOKUP(C4257,Sheet2!$B$2:$G$588,6,FALSE),0)</f>
        <v>2745</v>
      </c>
      <c r="P4257" s="27"/>
      <c r="Q4257" s="28">
        <v>0.34203036409999998</v>
      </c>
      <c r="R4257" s="29">
        <v>0.29596762597482401</v>
      </c>
      <c r="S4257" s="29"/>
      <c r="T4257" s="28"/>
      <c r="U4257" s="29" t="str">
        <f t="shared" si="408"/>
        <v/>
      </c>
      <c r="V4257" s="30" t="str">
        <f t="shared" si="409"/>
        <v/>
      </c>
      <c r="W4257" s="33">
        <f t="shared" si="410"/>
        <v>763.40775652767275</v>
      </c>
    </row>
    <row r="4258" spans="1:23" x14ac:dyDescent="0.3">
      <c r="A4258" t="s">
        <v>17</v>
      </c>
      <c r="B4258" t="s">
        <v>10128</v>
      </c>
      <c r="C4258" t="s">
        <v>10129</v>
      </c>
      <c r="D4258" t="s">
        <v>10158</v>
      </c>
      <c r="E4258" t="s">
        <v>10159</v>
      </c>
      <c r="F4258">
        <v>0.3</v>
      </c>
      <c r="G4258" s="2">
        <v>1</v>
      </c>
      <c r="H4258" s="4">
        <v>38.235399999999998</v>
      </c>
      <c r="I4258" s="4">
        <v>14.8934</v>
      </c>
      <c r="J4258" s="7">
        <v>519</v>
      </c>
      <c r="K4258" s="7">
        <v>140</v>
      </c>
      <c r="L4258" s="3">
        <v>0.38950000000000001</v>
      </c>
      <c r="M4258" s="5">
        <v>1.1619309600000001</v>
      </c>
      <c r="N4258" s="6">
        <v>0.85</v>
      </c>
      <c r="O4258" s="8">
        <f>IFERROR(VLOOKUP(C4258,Sheet2!$B$2:$G$588,6,FALSE),0)</f>
        <v>2745</v>
      </c>
      <c r="P4258" t="s">
        <v>162</v>
      </c>
      <c r="Q4258" s="2">
        <v>0.26845911560000002</v>
      </c>
      <c r="R4258" s="3">
        <v>0.26845911556395902</v>
      </c>
      <c r="S4258" s="3" t="str">
        <f>IF(R4258+0.01&lt;Q4258,"Y","")</f>
        <v/>
      </c>
      <c r="T4258" s="2"/>
      <c r="U4258" s="22">
        <f t="shared" si="408"/>
        <v>0.26845911556395902</v>
      </c>
      <c r="V4258" s="10">
        <f t="shared" si="409"/>
        <v>139.33028097769474</v>
      </c>
      <c r="W4258" s="24">
        <f t="shared" si="410"/>
        <v>139.33028097769474</v>
      </c>
    </row>
    <row r="4259" spans="1:23" x14ac:dyDescent="0.3">
      <c r="A4259" t="s">
        <v>17</v>
      </c>
      <c r="B4259" t="s">
        <v>10128</v>
      </c>
      <c r="C4259" t="s">
        <v>10129</v>
      </c>
      <c r="D4259" t="s">
        <v>10134</v>
      </c>
      <c r="E4259" t="s">
        <v>10135</v>
      </c>
      <c r="F4259">
        <v>0.3</v>
      </c>
      <c r="G4259" s="2">
        <v>0</v>
      </c>
      <c r="H4259" s="4">
        <v>40.941499999999998</v>
      </c>
      <c r="I4259" s="4">
        <v>15.4085</v>
      </c>
      <c r="J4259" s="7">
        <v>364</v>
      </c>
      <c r="K4259" s="7">
        <v>109</v>
      </c>
      <c r="L4259" s="3">
        <v>0.37640000000000001</v>
      </c>
      <c r="M4259" s="5">
        <v>0.78684399999999999</v>
      </c>
      <c r="N4259" s="6">
        <v>0.5</v>
      </c>
      <c r="O4259" s="8">
        <f>IFERROR(VLOOKUP(C4259,Sheet2!$B$2:$G$588,6,FALSE),0)</f>
        <v>2745</v>
      </c>
      <c r="P4259" t="s">
        <v>92</v>
      </c>
      <c r="Q4259" s="2">
        <v>0.36455002199999997</v>
      </c>
      <c r="R4259" s="3">
        <v>0.3</v>
      </c>
      <c r="U4259" s="22">
        <f t="shared" si="408"/>
        <v>0.3</v>
      </c>
      <c r="V4259" s="10">
        <f t="shared" si="409"/>
        <v>109.2</v>
      </c>
      <c r="W4259" s="24">
        <f t="shared" si="410"/>
        <v>109.2</v>
      </c>
    </row>
    <row r="4260" spans="1:23" x14ac:dyDescent="0.3">
      <c r="A4260" t="s">
        <v>17</v>
      </c>
      <c r="B4260" t="s">
        <v>10128</v>
      </c>
      <c r="C4260" t="s">
        <v>10129</v>
      </c>
      <c r="D4260" t="s">
        <v>10130</v>
      </c>
      <c r="E4260" t="s">
        <v>10131</v>
      </c>
      <c r="F4260">
        <v>0.25</v>
      </c>
      <c r="G4260" s="2">
        <v>1</v>
      </c>
      <c r="H4260" s="4">
        <v>38.406399999999998</v>
      </c>
      <c r="I4260" s="4">
        <v>11.3886</v>
      </c>
      <c r="J4260" s="7">
        <v>282</v>
      </c>
      <c r="K4260" s="7">
        <v>71</v>
      </c>
      <c r="L4260" s="3">
        <v>0.29649999999999999</v>
      </c>
      <c r="M4260" s="5">
        <v>0.82579089000000006</v>
      </c>
      <c r="N4260" s="6">
        <v>0.6</v>
      </c>
      <c r="O4260" s="8">
        <f>IFERROR(VLOOKUP(C4260,Sheet2!$B$2:$G$588,6,FALSE),0)</f>
        <v>2745</v>
      </c>
      <c r="P4260" t="s">
        <v>22</v>
      </c>
      <c r="Q4260" s="2">
        <v>0.27342381100000002</v>
      </c>
      <c r="R4260" s="3">
        <v>0.25</v>
      </c>
      <c r="S4260" s="3" t="str">
        <f t="shared" ref="S4260:S4261" si="413">IF(R4260+0.01&lt;Q4260,"Y","")</f>
        <v>Y</v>
      </c>
      <c r="T4260" s="2"/>
      <c r="U4260" s="22">
        <f t="shared" si="408"/>
        <v>0.25</v>
      </c>
      <c r="V4260" s="10">
        <f t="shared" si="409"/>
        <v>70.5</v>
      </c>
      <c r="W4260" s="24">
        <f t="shared" si="410"/>
        <v>70.5</v>
      </c>
    </row>
    <row r="4261" spans="1:23" x14ac:dyDescent="0.3">
      <c r="A4261" t="s">
        <v>17</v>
      </c>
      <c r="B4261" t="s">
        <v>10128</v>
      </c>
      <c r="C4261" t="s">
        <v>10129</v>
      </c>
      <c r="D4261" t="s">
        <v>10136</v>
      </c>
      <c r="E4261" t="s">
        <v>10137</v>
      </c>
      <c r="F4261">
        <v>0.3</v>
      </c>
      <c r="G4261" s="2">
        <v>1</v>
      </c>
      <c r="H4261" s="4">
        <v>27.967400000000001</v>
      </c>
      <c r="I4261" s="4">
        <v>10.4991</v>
      </c>
      <c r="J4261" s="7">
        <v>248</v>
      </c>
      <c r="K4261" s="7">
        <v>74</v>
      </c>
      <c r="L4261" s="3">
        <v>0.37540000000000001</v>
      </c>
      <c r="M4261" s="5">
        <v>0.78605873000000004</v>
      </c>
      <c r="N4261" s="6">
        <v>0.41</v>
      </c>
      <c r="O4261" s="8">
        <f>IFERROR(VLOOKUP(C4261,Sheet2!$B$2:$G$588,6,FALSE),0)</f>
        <v>2745</v>
      </c>
      <c r="P4261" t="s">
        <v>92</v>
      </c>
      <c r="Q4261" s="2">
        <v>0.47841047180000001</v>
      </c>
      <c r="R4261" s="3">
        <v>0.29999999999999899</v>
      </c>
      <c r="S4261" s="3" t="str">
        <f t="shared" si="413"/>
        <v>Y</v>
      </c>
      <c r="T4261" s="2"/>
      <c r="U4261" s="22">
        <f t="shared" si="408"/>
        <v>0.29999999999999899</v>
      </c>
      <c r="V4261" s="10">
        <f t="shared" si="409"/>
        <v>74.39999999999975</v>
      </c>
      <c r="W4261" s="24">
        <f t="shared" si="410"/>
        <v>74.39999999999975</v>
      </c>
    </row>
    <row r="4262" spans="1:23" x14ac:dyDescent="0.3">
      <c r="A4262" t="s">
        <v>17</v>
      </c>
      <c r="B4262" t="s">
        <v>10128</v>
      </c>
      <c r="C4262" t="s">
        <v>10129</v>
      </c>
      <c r="D4262" t="s">
        <v>10156</v>
      </c>
      <c r="E4262" t="s">
        <v>10157</v>
      </c>
      <c r="F4262">
        <v>0.3</v>
      </c>
      <c r="G4262" s="2">
        <v>0</v>
      </c>
      <c r="H4262" s="4">
        <v>33.560299999999998</v>
      </c>
      <c r="I4262" s="4">
        <v>9.2428000000000008</v>
      </c>
      <c r="J4262" s="7">
        <v>248</v>
      </c>
      <c r="K4262" s="7">
        <v>67</v>
      </c>
      <c r="L4262" s="3">
        <v>0.27539999999999998</v>
      </c>
      <c r="M4262" s="5">
        <v>0.89334616</v>
      </c>
      <c r="N4262" s="6">
        <v>0.65</v>
      </c>
      <c r="O4262" s="8">
        <f>IFERROR(VLOOKUP(C4262,Sheet2!$B$2:$G$588,6,FALSE),0)</f>
        <v>2745</v>
      </c>
      <c r="P4262" t="s">
        <v>95</v>
      </c>
      <c r="Q4262" s="2">
        <v>0.27239850830000001</v>
      </c>
      <c r="R4262" s="3">
        <v>0.27239850827998002</v>
      </c>
      <c r="U4262" s="22">
        <f t="shared" si="408"/>
        <v>0.27239850827998002</v>
      </c>
      <c r="V4262" s="10">
        <f t="shared" si="409"/>
        <v>67.55483005343504</v>
      </c>
      <c r="W4262" s="24">
        <f t="shared" si="410"/>
        <v>67.55483005343504</v>
      </c>
    </row>
    <row r="4263" spans="1:23" x14ac:dyDescent="0.3">
      <c r="A4263" t="s">
        <v>17</v>
      </c>
      <c r="B4263" t="s">
        <v>10128</v>
      </c>
      <c r="C4263" t="s">
        <v>10129</v>
      </c>
      <c r="D4263" t="s">
        <v>10148</v>
      </c>
      <c r="E4263" t="s">
        <v>10149</v>
      </c>
      <c r="F4263">
        <v>0.33</v>
      </c>
      <c r="G4263" s="2">
        <v>0</v>
      </c>
      <c r="H4263" s="4">
        <v>19.946100000000001</v>
      </c>
      <c r="I4263" s="4">
        <v>5.7233000000000001</v>
      </c>
      <c r="J4263" s="7">
        <v>198</v>
      </c>
      <c r="K4263" s="7">
        <v>47</v>
      </c>
      <c r="L4263" s="3">
        <v>0.28689999999999999</v>
      </c>
      <c r="M4263" s="5">
        <v>1.1511856300000001</v>
      </c>
      <c r="N4263" s="6">
        <v>0.88</v>
      </c>
      <c r="O4263" s="8">
        <f>IFERROR(VLOOKUP(C4263,Sheet2!$B$2:$G$588,6,FALSE),0)</f>
        <v>2745</v>
      </c>
      <c r="P4263" t="s">
        <v>487</v>
      </c>
      <c r="Q4263" s="2">
        <v>0.23557072370000001</v>
      </c>
      <c r="R4263" s="3">
        <v>0.23557072373235399</v>
      </c>
      <c r="U4263" s="22">
        <f t="shared" si="408"/>
        <v>0.23557072373235399</v>
      </c>
      <c r="V4263" s="10">
        <f t="shared" si="409"/>
        <v>46.643003299006089</v>
      </c>
      <c r="W4263" s="24">
        <f t="shared" si="410"/>
        <v>46.643003299006089</v>
      </c>
    </row>
    <row r="4264" spans="1:23" x14ac:dyDescent="0.3">
      <c r="A4264" t="s">
        <v>17</v>
      </c>
      <c r="B4264" t="s">
        <v>10128</v>
      </c>
      <c r="C4264" t="s">
        <v>10129</v>
      </c>
      <c r="D4264" t="s">
        <v>10164</v>
      </c>
      <c r="E4264" t="s">
        <v>10165</v>
      </c>
      <c r="F4264">
        <v>0.3</v>
      </c>
      <c r="G4264" s="2">
        <v>1</v>
      </c>
      <c r="H4264" s="4">
        <v>50.383200000000002</v>
      </c>
      <c r="I4264" s="4">
        <v>10.5435</v>
      </c>
      <c r="J4264" s="7">
        <v>135</v>
      </c>
      <c r="K4264" s="7">
        <v>40</v>
      </c>
      <c r="L4264" s="3">
        <v>0.20930000000000001</v>
      </c>
      <c r="M4264" s="5">
        <v>0.42664471999999998</v>
      </c>
      <c r="N4264" s="6">
        <v>0.25</v>
      </c>
      <c r="O4264" s="8">
        <f>IFERROR(VLOOKUP(C4264,Sheet2!$B$2:$G$588,6,FALSE),0)</f>
        <v>2745</v>
      </c>
      <c r="P4264" t="s">
        <v>162</v>
      </c>
      <c r="Q4264" s="2">
        <v>0.41403235490000001</v>
      </c>
      <c r="R4264" s="3">
        <v>0.3</v>
      </c>
      <c r="S4264" s="3" t="str">
        <f>IF(R4264+0.01&lt;Q4264,"Y","")</f>
        <v>Y</v>
      </c>
      <c r="T4264" s="2"/>
      <c r="U4264" s="22">
        <f t="shared" si="408"/>
        <v>0.3</v>
      </c>
      <c r="V4264" s="10">
        <f t="shared" si="409"/>
        <v>40.5</v>
      </c>
      <c r="W4264" s="24">
        <f t="shared" si="410"/>
        <v>40.5</v>
      </c>
    </row>
    <row r="4265" spans="1:23" x14ac:dyDescent="0.3">
      <c r="A4265" t="s">
        <v>17</v>
      </c>
      <c r="B4265" t="s">
        <v>10128</v>
      </c>
      <c r="C4265" t="s">
        <v>10129</v>
      </c>
      <c r="D4265" t="s">
        <v>10168</v>
      </c>
      <c r="E4265" t="s">
        <v>10169</v>
      </c>
      <c r="F4265">
        <v>0.3</v>
      </c>
      <c r="G4265" s="2">
        <v>0</v>
      </c>
      <c r="H4265" s="4">
        <v>22.091100000000001</v>
      </c>
      <c r="I4265" s="4">
        <v>3.6869999999999998</v>
      </c>
      <c r="J4265" s="7">
        <v>118</v>
      </c>
      <c r="K4265" s="7">
        <v>29</v>
      </c>
      <c r="L4265" s="3">
        <v>0.16689999999999999</v>
      </c>
      <c r="M4265" s="5">
        <v>1.06507807</v>
      </c>
      <c r="N4265" s="6">
        <v>0.8</v>
      </c>
      <c r="O4265" s="8">
        <f>IFERROR(VLOOKUP(C4265,Sheet2!$B$2:$G$588,6,FALSE),0)</f>
        <v>2745</v>
      </c>
      <c r="P4265" t="s">
        <v>162</v>
      </c>
      <c r="Q4265" s="2">
        <v>0.24888135450000001</v>
      </c>
      <c r="R4265" s="3">
        <v>0.24888135445239101</v>
      </c>
      <c r="U4265" s="22">
        <f t="shared" si="408"/>
        <v>0.24888135445239101</v>
      </c>
      <c r="V4265" s="10">
        <f t="shared" si="409"/>
        <v>29.367999825382139</v>
      </c>
      <c r="W4265" s="24">
        <f t="shared" si="410"/>
        <v>29.367999825382139</v>
      </c>
    </row>
    <row r="4266" spans="1:23" x14ac:dyDescent="0.3">
      <c r="A4266" t="s">
        <v>17</v>
      </c>
      <c r="B4266" t="s">
        <v>10128</v>
      </c>
      <c r="C4266" t="s">
        <v>10129</v>
      </c>
      <c r="D4266" t="s">
        <v>10166</v>
      </c>
      <c r="E4266" t="s">
        <v>10167</v>
      </c>
      <c r="F4266">
        <v>0.25</v>
      </c>
      <c r="G4266" s="2">
        <v>1</v>
      </c>
      <c r="H4266" s="4">
        <v>34.873899999999999</v>
      </c>
      <c r="I4266" s="4">
        <v>5.2057000000000002</v>
      </c>
      <c r="J4266" s="7">
        <v>113</v>
      </c>
      <c r="K4266" s="7">
        <v>25</v>
      </c>
      <c r="L4266" s="3">
        <v>0.14929999999999999</v>
      </c>
      <c r="M4266" s="5">
        <v>0.72386662999999996</v>
      </c>
      <c r="N4266" s="6">
        <v>0.55000000000000004</v>
      </c>
      <c r="O4266" s="8">
        <f>IFERROR(VLOOKUP(C4266,Sheet2!$B$2:$G$588,6,FALSE),0)</f>
        <v>2745</v>
      </c>
      <c r="P4266" t="s">
        <v>95</v>
      </c>
      <c r="Q4266" s="2">
        <v>0.24019152539999999</v>
      </c>
      <c r="R4266" s="3">
        <v>0.24019152541730299</v>
      </c>
      <c r="S4266" s="3" t="str">
        <f>IF(R4266+0.01&lt;Q4266,"Y","")</f>
        <v/>
      </c>
      <c r="T4266" s="2"/>
      <c r="U4266" s="22">
        <f t="shared" si="408"/>
        <v>0.24019152541730299</v>
      </c>
      <c r="V4266" s="10">
        <f t="shared" si="409"/>
        <v>27.141642372155239</v>
      </c>
      <c r="W4266" s="24">
        <f t="shared" si="410"/>
        <v>27.141642372155239</v>
      </c>
    </row>
    <row r="4267" spans="1:23" x14ac:dyDescent="0.3">
      <c r="A4267" t="s">
        <v>17</v>
      </c>
      <c r="B4267" t="s">
        <v>10128</v>
      </c>
      <c r="C4267" t="s">
        <v>10129</v>
      </c>
      <c r="D4267" t="s">
        <v>10140</v>
      </c>
      <c r="E4267" t="s">
        <v>10141</v>
      </c>
      <c r="F4267">
        <v>0.34</v>
      </c>
      <c r="G4267" s="2">
        <v>0</v>
      </c>
      <c r="H4267" s="4">
        <v>10.7864</v>
      </c>
      <c r="I4267" s="4">
        <v>4.8613999999999997</v>
      </c>
      <c r="J4267" s="7">
        <v>83</v>
      </c>
      <c r="K4267" s="7">
        <v>28</v>
      </c>
      <c r="L4267" s="3">
        <v>0.45069999999999999</v>
      </c>
      <c r="M4267" s="5">
        <v>0.56804977999999995</v>
      </c>
      <c r="N4267" s="6">
        <v>0.35</v>
      </c>
      <c r="O4267" s="8">
        <f>IFERROR(VLOOKUP(C4267,Sheet2!$B$2:$G$588,6,FALSE),0)</f>
        <v>2745</v>
      </c>
      <c r="P4267" t="s">
        <v>95</v>
      </c>
      <c r="Q4267" s="2">
        <v>0.38385681659999998</v>
      </c>
      <c r="R4267" s="3">
        <v>0.33999999999999903</v>
      </c>
      <c r="U4267" s="22">
        <f t="shared" si="408"/>
        <v>0.33999999999999903</v>
      </c>
      <c r="V4267" s="10">
        <f t="shared" si="409"/>
        <v>28.219999999999921</v>
      </c>
      <c r="W4267" s="24">
        <f t="shared" si="410"/>
        <v>28.219999999999921</v>
      </c>
    </row>
    <row r="4268" spans="1:23" x14ac:dyDescent="0.3">
      <c r="A4268" t="s">
        <v>17</v>
      </c>
      <c r="B4268" t="s">
        <v>10128</v>
      </c>
      <c r="C4268" t="s">
        <v>10129</v>
      </c>
      <c r="D4268" t="s">
        <v>10146</v>
      </c>
      <c r="E4268" t="s">
        <v>10147</v>
      </c>
      <c r="F4268">
        <v>0.3</v>
      </c>
      <c r="G4268" s="2">
        <v>0</v>
      </c>
      <c r="H4268" s="4">
        <v>8.9204000000000008</v>
      </c>
      <c r="I4268" s="4">
        <v>4.0395000000000003</v>
      </c>
      <c r="J4268" s="7">
        <v>75</v>
      </c>
      <c r="K4268" s="7">
        <v>23</v>
      </c>
      <c r="L4268" s="3">
        <v>0.45279999999999998</v>
      </c>
      <c r="M4268" s="5">
        <v>0.62104398000000005</v>
      </c>
      <c r="N4268" s="6">
        <v>0.35</v>
      </c>
      <c r="O4268" s="8">
        <f>IFERROR(VLOOKUP(C4268,Sheet2!$B$2:$G$588,6,FALSE),0)</f>
        <v>2745</v>
      </c>
      <c r="P4268" t="s">
        <v>22</v>
      </c>
      <c r="Q4268" s="2">
        <v>0.436432824</v>
      </c>
      <c r="R4268" s="3">
        <v>0.29999999999999899</v>
      </c>
      <c r="U4268" s="22">
        <f t="shared" si="408"/>
        <v>0.29999999999999899</v>
      </c>
      <c r="V4268" s="10">
        <f t="shared" si="409"/>
        <v>22.499999999999925</v>
      </c>
      <c r="W4268" s="24">
        <f t="shared" si="410"/>
        <v>22.499999999999925</v>
      </c>
    </row>
    <row r="4269" spans="1:23" x14ac:dyDescent="0.3">
      <c r="A4269" t="s">
        <v>17</v>
      </c>
      <c r="B4269" t="s">
        <v>10128</v>
      </c>
      <c r="C4269" t="s">
        <v>10129</v>
      </c>
      <c r="D4269" t="s">
        <v>10152</v>
      </c>
      <c r="E4269" t="s">
        <v>10153</v>
      </c>
      <c r="F4269">
        <v>0.3</v>
      </c>
      <c r="G4269" s="2">
        <v>0</v>
      </c>
      <c r="H4269" s="4">
        <v>16.561199999999999</v>
      </c>
      <c r="I4269" s="4">
        <v>6.2310999999999996</v>
      </c>
      <c r="J4269" s="7">
        <v>73</v>
      </c>
      <c r="K4269" s="7">
        <v>22</v>
      </c>
      <c r="L4269" s="3">
        <v>0.37619999999999998</v>
      </c>
      <c r="M4269" s="5">
        <v>0.38808405000000001</v>
      </c>
      <c r="N4269" s="6">
        <v>0.2</v>
      </c>
      <c r="O4269" s="8">
        <f>IFERROR(VLOOKUP(C4269,Sheet2!$B$2:$G$588,6,FALSE),0)</f>
        <v>2745</v>
      </c>
      <c r="P4269" t="s">
        <v>22</v>
      </c>
      <c r="Q4269" s="2">
        <v>0.48464771719999999</v>
      </c>
      <c r="R4269" s="3">
        <v>0.3</v>
      </c>
      <c r="U4269" s="22">
        <f t="shared" si="408"/>
        <v>0.3</v>
      </c>
      <c r="V4269" s="10">
        <f t="shared" si="409"/>
        <v>21.9</v>
      </c>
      <c r="W4269" s="24">
        <f t="shared" si="410"/>
        <v>21.9</v>
      </c>
    </row>
    <row r="4270" spans="1:23" x14ac:dyDescent="0.3">
      <c r="A4270" t="s">
        <v>17</v>
      </c>
      <c r="B4270" t="s">
        <v>10128</v>
      </c>
      <c r="C4270" t="s">
        <v>10129</v>
      </c>
      <c r="D4270" t="s">
        <v>10160</v>
      </c>
      <c r="E4270" t="s">
        <v>10161</v>
      </c>
      <c r="F4270">
        <v>0.3</v>
      </c>
      <c r="G4270" s="2">
        <v>0</v>
      </c>
      <c r="H4270" s="4">
        <v>11.51</v>
      </c>
      <c r="I4270" s="4">
        <v>5.0833000000000004</v>
      </c>
      <c r="J4270" s="7">
        <v>73</v>
      </c>
      <c r="K4270" s="7">
        <v>22</v>
      </c>
      <c r="L4270" s="3">
        <v>0.44159999999999999</v>
      </c>
      <c r="M4270" s="5">
        <v>0.47843913999999998</v>
      </c>
      <c r="N4270" s="6">
        <v>0.25</v>
      </c>
      <c r="O4270" s="8">
        <f>IFERROR(VLOOKUP(C4270,Sheet2!$B$2:$G$588,6,FALSE),0)</f>
        <v>2745</v>
      </c>
      <c r="P4270" t="s">
        <v>92</v>
      </c>
      <c r="Q4270" s="2">
        <v>0.47746750230000001</v>
      </c>
      <c r="R4270" s="3">
        <v>0.3</v>
      </c>
      <c r="U4270" s="22">
        <f t="shared" si="408"/>
        <v>0.3</v>
      </c>
      <c r="V4270" s="10">
        <f t="shared" si="409"/>
        <v>21.9</v>
      </c>
      <c r="W4270" s="24">
        <f t="shared" si="410"/>
        <v>21.9</v>
      </c>
    </row>
    <row r="4271" spans="1:23" x14ac:dyDescent="0.3">
      <c r="A4271" t="s">
        <v>17</v>
      </c>
      <c r="B4271" t="s">
        <v>10128</v>
      </c>
      <c r="C4271" t="s">
        <v>10129</v>
      </c>
      <c r="D4271" t="s">
        <v>10132</v>
      </c>
      <c r="E4271" t="s">
        <v>10133</v>
      </c>
      <c r="F4271">
        <v>0.35</v>
      </c>
      <c r="G4271" s="2">
        <v>0</v>
      </c>
      <c r="H4271" s="4">
        <v>20.828099999999999</v>
      </c>
      <c r="I4271" s="4">
        <v>6.0103</v>
      </c>
      <c r="J4271" s="7">
        <v>67</v>
      </c>
      <c r="K4271" s="7">
        <v>24</v>
      </c>
      <c r="L4271" s="3">
        <v>0.28860000000000002</v>
      </c>
      <c r="M4271" s="5">
        <v>0.37423821000000002</v>
      </c>
      <c r="N4271" s="6">
        <v>0.15</v>
      </c>
      <c r="O4271" s="8">
        <f>IFERROR(VLOOKUP(C4271,Sheet2!$B$2:$G$588,6,FALSE),0)</f>
        <v>2745</v>
      </c>
      <c r="P4271" t="s">
        <v>22</v>
      </c>
      <c r="Q4271" s="2">
        <v>0.59918577070000001</v>
      </c>
      <c r="R4271" s="3">
        <v>0.35</v>
      </c>
      <c r="U4271" s="22">
        <f t="shared" si="408"/>
        <v>0.35</v>
      </c>
      <c r="V4271" s="10">
        <f t="shared" si="409"/>
        <v>23.45</v>
      </c>
      <c r="W4271" s="24">
        <f t="shared" si="410"/>
        <v>23.45</v>
      </c>
    </row>
    <row r="4272" spans="1:23" x14ac:dyDescent="0.3">
      <c r="A4272" t="s">
        <v>17</v>
      </c>
      <c r="B4272" t="s">
        <v>10128</v>
      </c>
      <c r="C4272" t="s">
        <v>10129</v>
      </c>
      <c r="D4272" s="1" t="s">
        <v>10138</v>
      </c>
      <c r="E4272" t="s">
        <v>10139</v>
      </c>
      <c r="F4272">
        <v>0.3</v>
      </c>
      <c r="G4272" s="2">
        <v>0</v>
      </c>
      <c r="H4272" s="4">
        <v>7.2953000000000001</v>
      </c>
      <c r="I4272" s="4">
        <v>3.6850000000000001</v>
      </c>
      <c r="J4272" s="7">
        <v>46</v>
      </c>
      <c r="K4272" s="7">
        <v>14</v>
      </c>
      <c r="L4272" s="3">
        <v>0.50509999999999999</v>
      </c>
      <c r="M4272" s="5">
        <v>0.4168521</v>
      </c>
      <c r="N4272" s="6">
        <v>0.2</v>
      </c>
      <c r="O4272" s="8">
        <f>IFERROR(VLOOKUP(C4272,Sheet2!$B$2:$G$588,6,FALSE),0)</f>
        <v>2745</v>
      </c>
      <c r="P4272" t="s">
        <v>22</v>
      </c>
      <c r="Q4272" s="2">
        <v>0.52021352779999996</v>
      </c>
      <c r="R4272" s="3">
        <v>0.3</v>
      </c>
      <c r="U4272" s="22">
        <f t="shared" si="408"/>
        <v>0.3</v>
      </c>
      <c r="V4272" s="10">
        <f t="shared" si="409"/>
        <v>13.799999999999999</v>
      </c>
      <c r="W4272" s="24">
        <f t="shared" si="410"/>
        <v>13.799999999999999</v>
      </c>
    </row>
    <row r="4273" spans="1:23" x14ac:dyDescent="0.3">
      <c r="A4273" t="s">
        <v>17</v>
      </c>
      <c r="B4273" t="s">
        <v>10128</v>
      </c>
      <c r="C4273" t="s">
        <v>10129</v>
      </c>
      <c r="D4273" t="s">
        <v>10150</v>
      </c>
      <c r="E4273" t="s">
        <v>10151</v>
      </c>
      <c r="F4273">
        <v>0.2</v>
      </c>
      <c r="G4273" s="2">
        <v>0</v>
      </c>
      <c r="H4273" s="4">
        <v>20.621099999999998</v>
      </c>
      <c r="I4273" s="4">
        <v>3.9748999999999999</v>
      </c>
      <c r="J4273" s="7">
        <v>39</v>
      </c>
      <c r="K4273" s="7">
        <v>8</v>
      </c>
      <c r="L4273" s="3">
        <v>0.1928</v>
      </c>
      <c r="M4273" s="5">
        <v>0.32923502999999998</v>
      </c>
      <c r="N4273" s="6">
        <v>0.15</v>
      </c>
      <c r="O4273" s="8">
        <f>IFERROR(VLOOKUP(C4273,Sheet2!$B$2:$G$588,6,FALSE),0)</f>
        <v>2745</v>
      </c>
      <c r="P4273" t="s">
        <v>92</v>
      </c>
      <c r="Q4273" s="2">
        <v>0.54439841499999997</v>
      </c>
      <c r="R4273" s="3">
        <v>0.19999999999999901</v>
      </c>
      <c r="U4273" s="22">
        <f t="shared" si="408"/>
        <v>0.19999999999999901</v>
      </c>
      <c r="V4273" s="10">
        <f t="shared" si="409"/>
        <v>7.7999999999999616</v>
      </c>
      <c r="W4273" s="24">
        <f t="shared" si="410"/>
        <v>7.7999999999999616</v>
      </c>
    </row>
    <row r="4274" spans="1:23" x14ac:dyDescent="0.3">
      <c r="A4274" t="s">
        <v>17</v>
      </c>
      <c r="B4274" t="s">
        <v>10128</v>
      </c>
      <c r="C4274" t="s">
        <v>10129</v>
      </c>
      <c r="D4274" t="s">
        <v>10154</v>
      </c>
      <c r="E4274" t="s">
        <v>10155</v>
      </c>
      <c r="F4274">
        <v>0.3</v>
      </c>
      <c r="G4274" s="2">
        <v>0</v>
      </c>
      <c r="H4274" s="4">
        <v>32.613599999999998</v>
      </c>
      <c r="I4274" s="4">
        <v>2.6276000000000002</v>
      </c>
      <c r="J4274" s="7">
        <v>25</v>
      </c>
      <c r="K4274" s="7">
        <v>8</v>
      </c>
      <c r="L4274" s="3">
        <v>8.0600000000000005E-2</v>
      </c>
      <c r="M4274" s="5">
        <v>0.32320719999999997</v>
      </c>
      <c r="N4274" s="6">
        <v>0.2</v>
      </c>
      <c r="O4274" s="8">
        <f>IFERROR(VLOOKUP(C4274,Sheet2!$B$2:$G$588,6,FALSE),0)</f>
        <v>2745</v>
      </c>
      <c r="P4274" t="s">
        <v>92</v>
      </c>
      <c r="Q4274" s="2">
        <v>0.38120190079999999</v>
      </c>
      <c r="R4274" s="3">
        <v>0.3</v>
      </c>
      <c r="U4274" s="22">
        <f t="shared" si="408"/>
        <v>0.3</v>
      </c>
      <c r="V4274" s="10">
        <f t="shared" si="409"/>
        <v>7.5</v>
      </c>
      <c r="W4274" s="24">
        <f t="shared" si="410"/>
        <v>7.5</v>
      </c>
    </row>
    <row r="4275" spans="1:23" x14ac:dyDescent="0.3">
      <c r="A4275" t="s">
        <v>17</v>
      </c>
      <c r="B4275" t="s">
        <v>10128</v>
      </c>
      <c r="C4275" t="s">
        <v>10129</v>
      </c>
      <c r="D4275" t="s">
        <v>10144</v>
      </c>
      <c r="E4275" t="s">
        <v>10145</v>
      </c>
      <c r="F4275">
        <v>0.3</v>
      </c>
      <c r="G4275" s="2">
        <v>0</v>
      </c>
      <c r="H4275" s="4">
        <v>16.3109</v>
      </c>
      <c r="I4275" s="4">
        <v>1.0143</v>
      </c>
      <c r="J4275" s="7">
        <v>16</v>
      </c>
      <c r="K4275" s="7">
        <v>5</v>
      </c>
      <c r="L4275" s="3">
        <v>6.2199999999999998E-2</v>
      </c>
      <c r="M4275" s="5">
        <v>0.53564789000000002</v>
      </c>
      <c r="N4275" s="6">
        <v>0.33</v>
      </c>
      <c r="O4275" s="8">
        <f>IFERROR(VLOOKUP(C4275,Sheet2!$B$2:$G$588,6,FALSE),0)</f>
        <v>2745</v>
      </c>
      <c r="P4275" t="s">
        <v>92</v>
      </c>
      <c r="Q4275" s="2">
        <v>0.3839236412</v>
      </c>
      <c r="R4275" s="3">
        <v>0.3</v>
      </c>
      <c r="U4275" s="22">
        <f t="shared" si="408"/>
        <v>0.3</v>
      </c>
      <c r="V4275" s="10">
        <f t="shared" si="409"/>
        <v>4.8</v>
      </c>
      <c r="W4275" s="24">
        <f t="shared" si="410"/>
        <v>4.8</v>
      </c>
    </row>
    <row r="4276" spans="1:23" x14ac:dyDescent="0.3">
      <c r="A4276" t="s">
        <v>17</v>
      </c>
      <c r="B4276" t="s">
        <v>10128</v>
      </c>
      <c r="C4276" t="s">
        <v>10129</v>
      </c>
      <c r="D4276" t="s">
        <v>10162</v>
      </c>
      <c r="E4276" t="s">
        <v>10163</v>
      </c>
      <c r="F4276">
        <v>0.3</v>
      </c>
      <c r="G4276" s="2">
        <v>0</v>
      </c>
      <c r="H4276" s="4">
        <v>17.729500000000002</v>
      </c>
      <c r="I4276" s="4">
        <v>0.8821</v>
      </c>
      <c r="J4276" s="7">
        <v>13</v>
      </c>
      <c r="K4276" s="7">
        <v>4</v>
      </c>
      <c r="L4276" s="3">
        <v>4.9799999999999997E-2</v>
      </c>
      <c r="M4276" s="5">
        <v>0.47525506000000001</v>
      </c>
      <c r="N4276" s="6">
        <v>0.3</v>
      </c>
      <c r="O4276" s="8">
        <f>IFERROR(VLOOKUP(C4276,Sheet2!$B$2:$G$588,6,FALSE),0)</f>
        <v>2745</v>
      </c>
      <c r="P4276" t="s">
        <v>22</v>
      </c>
      <c r="Q4276" s="2">
        <v>0.36876000949999999</v>
      </c>
      <c r="R4276" s="3">
        <v>0.29999999999999899</v>
      </c>
      <c r="U4276" s="22">
        <f t="shared" si="408"/>
        <v>0.29999999999999899</v>
      </c>
      <c r="V4276" s="10">
        <f t="shared" si="409"/>
        <v>3.899999999999987</v>
      </c>
      <c r="W4276" s="24">
        <f t="shared" si="410"/>
        <v>3.899999999999987</v>
      </c>
    </row>
    <row r="4277" spans="1:23" x14ac:dyDescent="0.3">
      <c r="A4277" t="s">
        <v>17</v>
      </c>
      <c r="B4277" t="s">
        <v>10128</v>
      </c>
      <c r="C4277" t="s">
        <v>10129</v>
      </c>
      <c r="D4277" t="s">
        <v>10142</v>
      </c>
      <c r="E4277" t="s">
        <v>10143</v>
      </c>
      <c r="F4277">
        <v>0.3</v>
      </c>
      <c r="G4277" s="2">
        <v>0</v>
      </c>
      <c r="H4277" s="4">
        <v>10.291499999999999</v>
      </c>
      <c r="I4277" s="4">
        <v>0.84919999999999995</v>
      </c>
      <c r="J4277" s="7">
        <v>10</v>
      </c>
      <c r="K4277" s="7">
        <v>3</v>
      </c>
      <c r="L4277" s="3">
        <v>8.2500000000000004E-2</v>
      </c>
      <c r="M4277" s="5">
        <v>0.39982337000000001</v>
      </c>
      <c r="N4277" s="6">
        <v>0.25</v>
      </c>
      <c r="O4277" s="8">
        <f>IFERROR(VLOOKUP(C4277,Sheet2!$B$2:$G$588,6,FALSE),0)</f>
        <v>2745</v>
      </c>
      <c r="P4277" t="s">
        <v>22</v>
      </c>
      <c r="Q4277" s="2">
        <v>0.37472388769999998</v>
      </c>
      <c r="R4277" s="3">
        <v>0.3</v>
      </c>
      <c r="U4277" s="22">
        <f t="shared" si="408"/>
        <v>0.3</v>
      </c>
      <c r="V4277" s="10">
        <f t="shared" si="409"/>
        <v>3</v>
      </c>
      <c r="W4277" s="24">
        <f t="shared" si="410"/>
        <v>3</v>
      </c>
    </row>
    <row r="4278" spans="1:23" hidden="1" x14ac:dyDescent="0.3">
      <c r="A4278" s="27" t="s">
        <v>33</v>
      </c>
      <c r="B4278" s="27" t="s">
        <v>11164</v>
      </c>
      <c r="C4278" s="27" t="s">
        <v>11165</v>
      </c>
      <c r="D4278" t="s">
        <v>34</v>
      </c>
      <c r="E4278" s="27"/>
      <c r="F4278">
        <v>0.2782</v>
      </c>
      <c r="G4278" s="28">
        <v>0.70058376</v>
      </c>
      <c r="H4278" s="4">
        <v>585.77409999999998</v>
      </c>
      <c r="I4278" s="4">
        <v>103.9179</v>
      </c>
      <c r="J4278" s="7">
        <v>2696</v>
      </c>
      <c r="K4278" s="7">
        <v>743</v>
      </c>
      <c r="L4278" s="29">
        <v>0.1774</v>
      </c>
      <c r="M4278" s="30">
        <v>0.86473498999999998</v>
      </c>
      <c r="N4278" s="31">
        <v>0.52028099999999999</v>
      </c>
      <c r="O4278" s="32">
        <f>IFERROR(VLOOKUP(C4278,Sheet2!$B$2:$G$588,6,FALSE),0)</f>
        <v>2696</v>
      </c>
      <c r="P4278" s="27"/>
      <c r="Q4278" s="28">
        <v>0.39833474289999998</v>
      </c>
      <c r="R4278" s="29">
        <v>0.27816704962411498</v>
      </c>
      <c r="S4278" s="29"/>
      <c r="T4278" s="28"/>
      <c r="U4278" s="29" t="str">
        <f t="shared" si="408"/>
        <v/>
      </c>
      <c r="V4278" s="30" t="str">
        <f t="shared" si="409"/>
        <v/>
      </c>
      <c r="W4278" s="33">
        <f t="shared" si="410"/>
        <v>749.68999999999937</v>
      </c>
    </row>
    <row r="4279" spans="1:23" x14ac:dyDescent="0.3">
      <c r="A4279" t="s">
        <v>17</v>
      </c>
      <c r="B4279" t="s">
        <v>11164</v>
      </c>
      <c r="C4279" t="s">
        <v>11165</v>
      </c>
      <c r="D4279" t="s">
        <v>11168</v>
      </c>
      <c r="E4279" t="s">
        <v>11169</v>
      </c>
      <c r="F4279">
        <v>0.25</v>
      </c>
      <c r="G4279" s="2">
        <v>1</v>
      </c>
      <c r="H4279" s="4">
        <v>197.0359</v>
      </c>
      <c r="I4279" s="4">
        <v>29.801100000000002</v>
      </c>
      <c r="J4279" s="7">
        <v>879</v>
      </c>
      <c r="K4279" s="7">
        <v>219</v>
      </c>
      <c r="L4279" s="3">
        <v>0.1512</v>
      </c>
      <c r="M4279" s="5">
        <v>0.98342777000000003</v>
      </c>
      <c r="N4279" s="6">
        <v>0.7</v>
      </c>
      <c r="O4279" s="8">
        <f>IFERROR(VLOOKUP(C4279,Sheet2!$B$2:$G$588,6,FALSE),0)</f>
        <v>2696</v>
      </c>
      <c r="P4279" t="s">
        <v>92</v>
      </c>
      <c r="Q4279" s="2">
        <v>0.28820395129999998</v>
      </c>
      <c r="R4279" s="3">
        <v>0.25</v>
      </c>
      <c r="S4279" s="3" t="str">
        <f t="shared" ref="S4279:S4280" si="414">IF(R4279+0.01&lt;Q4279,"Y","")</f>
        <v>Y</v>
      </c>
      <c r="T4279" s="2"/>
      <c r="U4279" s="22">
        <f t="shared" si="408"/>
        <v>0.25</v>
      </c>
      <c r="V4279" s="10">
        <f t="shared" si="409"/>
        <v>219.75</v>
      </c>
      <c r="W4279" s="24">
        <f t="shared" si="410"/>
        <v>219.75</v>
      </c>
    </row>
    <row r="4280" spans="1:23" x14ac:dyDescent="0.3">
      <c r="A4280" t="s">
        <v>17</v>
      </c>
      <c r="B4280" t="s">
        <v>11164</v>
      </c>
      <c r="C4280" t="s">
        <v>11165</v>
      </c>
      <c r="D4280" t="s">
        <v>11170</v>
      </c>
      <c r="E4280" t="s">
        <v>11171</v>
      </c>
      <c r="F4280">
        <v>0.33</v>
      </c>
      <c r="G4280" s="2">
        <v>1</v>
      </c>
      <c r="H4280" s="4">
        <v>112.63339999999999</v>
      </c>
      <c r="I4280" s="4">
        <v>12.677</v>
      </c>
      <c r="J4280" s="7">
        <v>383</v>
      </c>
      <c r="K4280" s="7">
        <v>126</v>
      </c>
      <c r="L4280" s="3">
        <v>0.11260000000000001</v>
      </c>
      <c r="M4280" s="5">
        <v>1.00746008</v>
      </c>
      <c r="N4280" s="6">
        <v>0.32</v>
      </c>
      <c r="O4280" s="8">
        <f>IFERROR(VLOOKUP(C4280,Sheet2!$B$2:$G$588,6,FALSE),0)</f>
        <v>2696</v>
      </c>
      <c r="P4280" t="s">
        <v>22</v>
      </c>
      <c r="Q4280" s="2">
        <v>0.68236954839999997</v>
      </c>
      <c r="R4280" s="3">
        <v>0.32999999999999902</v>
      </c>
      <c r="S4280" s="3" t="str">
        <f t="shared" si="414"/>
        <v>Y</v>
      </c>
      <c r="T4280" s="2"/>
      <c r="U4280" s="22">
        <f t="shared" si="408"/>
        <v>0.32999999999999902</v>
      </c>
      <c r="V4280" s="10">
        <f t="shared" si="409"/>
        <v>126.38999999999962</v>
      </c>
      <c r="W4280" s="24">
        <f t="shared" si="410"/>
        <v>126.38999999999962</v>
      </c>
    </row>
    <row r="4281" spans="1:23" x14ac:dyDescent="0.3">
      <c r="A4281" t="s">
        <v>17</v>
      </c>
      <c r="B4281" t="s">
        <v>11164</v>
      </c>
      <c r="C4281" t="s">
        <v>11165</v>
      </c>
      <c r="D4281" t="s">
        <v>11176</v>
      </c>
      <c r="E4281" t="s">
        <v>11177</v>
      </c>
      <c r="F4281">
        <v>0.25</v>
      </c>
      <c r="G4281" s="2">
        <v>0</v>
      </c>
      <c r="H4281" s="4">
        <v>30.485099999999999</v>
      </c>
      <c r="I4281" s="4">
        <v>10.2044</v>
      </c>
      <c r="J4281" s="7">
        <v>376</v>
      </c>
      <c r="K4281" s="7">
        <v>94</v>
      </c>
      <c r="L4281" s="3">
        <v>0.3347</v>
      </c>
      <c r="M4281" s="5">
        <v>1.2277220499999999</v>
      </c>
      <c r="N4281" s="6">
        <v>0.8</v>
      </c>
      <c r="O4281" s="8">
        <f>IFERROR(VLOOKUP(C4281,Sheet2!$B$2:$G$588,6,FALSE),0)</f>
        <v>2696</v>
      </c>
      <c r="P4281" t="s">
        <v>22</v>
      </c>
      <c r="Q4281" s="2">
        <v>0.3483867142</v>
      </c>
      <c r="R4281" s="3">
        <v>0.25</v>
      </c>
      <c r="U4281" s="22">
        <f t="shared" si="408"/>
        <v>0.25</v>
      </c>
      <c r="V4281" s="10">
        <f t="shared" si="409"/>
        <v>94</v>
      </c>
      <c r="W4281" s="24">
        <f t="shared" si="410"/>
        <v>94</v>
      </c>
    </row>
    <row r="4282" spans="1:23" x14ac:dyDescent="0.3">
      <c r="A4282" t="s">
        <v>17</v>
      </c>
      <c r="B4282" t="s">
        <v>11164</v>
      </c>
      <c r="C4282" t="s">
        <v>11165</v>
      </c>
      <c r="D4282" t="s">
        <v>11166</v>
      </c>
      <c r="E4282" t="s">
        <v>11167</v>
      </c>
      <c r="F4282">
        <v>0.25</v>
      </c>
      <c r="G4282" s="2">
        <v>0</v>
      </c>
      <c r="H4282" s="4">
        <v>23.583400000000001</v>
      </c>
      <c r="I4282" s="4">
        <v>9.4197000000000006</v>
      </c>
      <c r="J4282" s="7">
        <v>346</v>
      </c>
      <c r="K4282" s="7">
        <v>87</v>
      </c>
      <c r="L4282" s="3">
        <v>0.39939999999999998</v>
      </c>
      <c r="M4282" s="5">
        <v>1.2252964900000001</v>
      </c>
      <c r="N4282" s="6">
        <v>0.8</v>
      </c>
      <c r="O4282" s="8">
        <f>IFERROR(VLOOKUP(C4282,Sheet2!$B$2:$G$588,6,FALSE),0)</f>
        <v>2696</v>
      </c>
      <c r="P4282" t="s">
        <v>22</v>
      </c>
      <c r="Q4282" s="2">
        <v>0.34709679970000001</v>
      </c>
      <c r="R4282" s="3">
        <v>0.25</v>
      </c>
      <c r="U4282" s="22">
        <f t="shared" si="408"/>
        <v>0.25</v>
      </c>
      <c r="V4282" s="10">
        <f t="shared" si="409"/>
        <v>86.5</v>
      </c>
      <c r="W4282" s="24">
        <f t="shared" si="410"/>
        <v>86.5</v>
      </c>
    </row>
    <row r="4283" spans="1:23" x14ac:dyDescent="0.3">
      <c r="A4283" t="s">
        <v>17</v>
      </c>
      <c r="B4283" t="s">
        <v>11164</v>
      </c>
      <c r="C4283" t="s">
        <v>11165</v>
      </c>
      <c r="D4283" t="s">
        <v>11178</v>
      </c>
      <c r="E4283" t="s">
        <v>11179</v>
      </c>
      <c r="F4283">
        <v>0.25</v>
      </c>
      <c r="G4283" s="2">
        <v>1</v>
      </c>
      <c r="H4283" s="4">
        <v>99.331800000000001</v>
      </c>
      <c r="I4283" s="4">
        <v>19.334199999999999</v>
      </c>
      <c r="J4283" s="7">
        <v>324</v>
      </c>
      <c r="K4283" s="7">
        <v>81</v>
      </c>
      <c r="L4283" s="3">
        <v>0.1946</v>
      </c>
      <c r="M4283" s="5">
        <v>0.55931417000000005</v>
      </c>
      <c r="N4283" s="6">
        <v>0.32</v>
      </c>
      <c r="O4283" s="8">
        <f>IFERROR(VLOOKUP(C4283,Sheet2!$B$2:$G$588,6,FALSE),0)</f>
        <v>2696</v>
      </c>
      <c r="P4283" t="s">
        <v>22</v>
      </c>
      <c r="Q4283" s="2">
        <v>0.42787074310000001</v>
      </c>
      <c r="R4283" s="3">
        <v>0.25</v>
      </c>
      <c r="S4283" s="3" t="str">
        <f t="shared" ref="S4283:S4284" si="415">IF(R4283+0.01&lt;Q4283,"Y","")</f>
        <v>Y</v>
      </c>
      <c r="T4283" s="2"/>
      <c r="U4283" s="22">
        <f t="shared" si="408"/>
        <v>0.25</v>
      </c>
      <c r="V4283" s="10">
        <f t="shared" si="409"/>
        <v>81</v>
      </c>
      <c r="W4283" s="24">
        <f t="shared" si="410"/>
        <v>81</v>
      </c>
    </row>
    <row r="4284" spans="1:23" x14ac:dyDescent="0.3">
      <c r="A4284" t="s">
        <v>17</v>
      </c>
      <c r="B4284" t="s">
        <v>11164</v>
      </c>
      <c r="C4284" t="s">
        <v>11165</v>
      </c>
      <c r="D4284" t="s">
        <v>11174</v>
      </c>
      <c r="E4284" t="s">
        <v>11175</v>
      </c>
      <c r="F4284">
        <v>0.4</v>
      </c>
      <c r="G4284" s="2">
        <v>1</v>
      </c>
      <c r="H4284" s="4">
        <v>99.8566</v>
      </c>
      <c r="I4284" s="4">
        <v>18.552399999999999</v>
      </c>
      <c r="J4284" s="7">
        <v>302</v>
      </c>
      <c r="K4284" s="7">
        <v>115</v>
      </c>
      <c r="L4284" s="3">
        <v>0.18579999999999999</v>
      </c>
      <c r="M4284" s="5">
        <v>0.54239468999999996</v>
      </c>
      <c r="N4284" s="6">
        <v>0.32</v>
      </c>
      <c r="O4284" s="8">
        <f>IFERROR(VLOOKUP(C4284,Sheet2!$B$2:$G$588,6,FALSE),0)</f>
        <v>2696</v>
      </c>
      <c r="P4284" t="s">
        <v>22</v>
      </c>
      <c r="Q4284" s="2">
        <v>0.41002372269999998</v>
      </c>
      <c r="R4284" s="3">
        <v>0.39999999999999902</v>
      </c>
      <c r="S4284" s="3" t="str">
        <f t="shared" si="415"/>
        <v>Y</v>
      </c>
      <c r="T4284" s="2"/>
      <c r="U4284" s="22">
        <f t="shared" si="408"/>
        <v>0.39999999999999902</v>
      </c>
      <c r="V4284" s="10">
        <f t="shared" si="409"/>
        <v>120.7999999999997</v>
      </c>
      <c r="W4284" s="24">
        <f t="shared" si="410"/>
        <v>120.7999999999997</v>
      </c>
    </row>
    <row r="4285" spans="1:23" x14ac:dyDescent="0.3">
      <c r="A4285" t="s">
        <v>17</v>
      </c>
      <c r="B4285" t="s">
        <v>11164</v>
      </c>
      <c r="C4285" t="s">
        <v>11165</v>
      </c>
      <c r="D4285" t="s">
        <v>11180</v>
      </c>
      <c r="E4285" t="s">
        <v>11181</v>
      </c>
      <c r="F4285">
        <v>0.25</v>
      </c>
      <c r="G4285" s="2">
        <v>0</v>
      </c>
      <c r="H4285" s="4">
        <v>13.2669</v>
      </c>
      <c r="I4285" s="4">
        <v>2.6229</v>
      </c>
      <c r="J4285" s="7">
        <v>69</v>
      </c>
      <c r="K4285" s="7">
        <v>17</v>
      </c>
      <c r="L4285" s="3">
        <v>0.19769999999999999</v>
      </c>
      <c r="M4285" s="5">
        <v>0.87379973</v>
      </c>
      <c r="N4285" s="6">
        <v>0.5</v>
      </c>
      <c r="O4285" s="8">
        <f>IFERROR(VLOOKUP(C4285,Sheet2!$B$2:$G$588,6,FALSE),0)</f>
        <v>2696</v>
      </c>
      <c r="P4285" t="s">
        <v>22</v>
      </c>
      <c r="Q4285" s="2">
        <v>0.42778650410000002</v>
      </c>
      <c r="R4285" s="3">
        <v>0.25</v>
      </c>
      <c r="U4285" s="22">
        <f t="shared" si="408"/>
        <v>0.25</v>
      </c>
      <c r="V4285" s="10">
        <f t="shared" si="409"/>
        <v>17.25</v>
      </c>
      <c r="W4285" s="24">
        <f t="shared" si="410"/>
        <v>17.25</v>
      </c>
    </row>
    <row r="4286" spans="1:23" x14ac:dyDescent="0.3">
      <c r="A4286" t="s">
        <v>17</v>
      </c>
      <c r="B4286" t="s">
        <v>11164</v>
      </c>
      <c r="C4286" t="s">
        <v>11165</v>
      </c>
      <c r="D4286" t="s">
        <v>11172</v>
      </c>
      <c r="E4286" t="s">
        <v>11173</v>
      </c>
      <c r="F4286">
        <v>0.25</v>
      </c>
      <c r="G4286" s="2">
        <v>0</v>
      </c>
      <c r="H4286" s="4">
        <v>9.5665999999999993</v>
      </c>
      <c r="I4286" s="4">
        <v>1.3041</v>
      </c>
      <c r="J4286" s="7">
        <v>16</v>
      </c>
      <c r="K4286" s="7">
        <v>4</v>
      </c>
      <c r="L4286" s="3">
        <v>0.1363</v>
      </c>
      <c r="M4286" s="5">
        <v>0.41542422000000001</v>
      </c>
      <c r="N4286" s="6">
        <v>0.01</v>
      </c>
      <c r="O4286" s="8">
        <f>IFERROR(VLOOKUP(C4286,Sheet2!$B$2:$G$588,6,FALSE),0)</f>
        <v>2696</v>
      </c>
      <c r="P4286" t="s">
        <v>22</v>
      </c>
      <c r="Q4286" s="2">
        <v>0.97592822109999999</v>
      </c>
      <c r="R4286" s="3">
        <v>0.249999999999999</v>
      </c>
      <c r="U4286" s="22">
        <f t="shared" si="408"/>
        <v>0.249999999999999</v>
      </c>
      <c r="V4286" s="10">
        <f t="shared" si="409"/>
        <v>3.999999999999984</v>
      </c>
      <c r="W4286" s="24">
        <f t="shared" si="410"/>
        <v>3.999999999999984</v>
      </c>
    </row>
    <row r="4287" spans="1:23" hidden="1" x14ac:dyDescent="0.3">
      <c r="A4287" t="s">
        <v>33</v>
      </c>
      <c r="B4287" t="s">
        <v>5455</v>
      </c>
      <c r="C4287" t="s">
        <v>5456</v>
      </c>
      <c r="D4287" t="s">
        <v>34</v>
      </c>
      <c r="F4287">
        <v>0.15</v>
      </c>
      <c r="G4287" s="2">
        <v>0</v>
      </c>
      <c r="H4287" s="4">
        <v>357.64159999999998</v>
      </c>
      <c r="I4287" s="4">
        <v>63.731000000000002</v>
      </c>
      <c r="J4287" s="7">
        <v>2668</v>
      </c>
      <c r="K4287" s="7">
        <v>162</v>
      </c>
      <c r="L4287" s="3">
        <v>0.1782</v>
      </c>
      <c r="M4287" s="5">
        <v>1.3952976500000001</v>
      </c>
      <c r="N4287" s="6">
        <v>1.234872</v>
      </c>
      <c r="O4287" s="8">
        <f>IFERROR(VLOOKUP(C4287,Sheet2!$B$2:$G$588,6,FALSE),0)</f>
        <v>2668</v>
      </c>
      <c r="Q4287" s="2">
        <v>0.11497593120000001</v>
      </c>
      <c r="R4287" s="3">
        <v>0.114975931176963</v>
      </c>
      <c r="U4287" s="22" t="str">
        <f t="shared" si="408"/>
        <v/>
      </c>
      <c r="V4287" s="10" t="str">
        <f t="shared" si="409"/>
        <v/>
      </c>
      <c r="W4287" s="24">
        <f t="shared" si="410"/>
        <v>290.10644581714854</v>
      </c>
    </row>
    <row r="4288" spans="1:23" x14ac:dyDescent="0.3">
      <c r="A4288" t="s">
        <v>17</v>
      </c>
      <c r="B4288" t="s">
        <v>5455</v>
      </c>
      <c r="C4288" t="s">
        <v>5456</v>
      </c>
      <c r="D4288" t="s">
        <v>5473</v>
      </c>
      <c r="E4288" t="s">
        <v>5474</v>
      </c>
      <c r="F4288">
        <v>0.15</v>
      </c>
      <c r="G4288" s="2">
        <v>0</v>
      </c>
      <c r="H4288" s="4">
        <v>73.507999999999996</v>
      </c>
      <c r="I4288" s="4">
        <v>13.3589</v>
      </c>
      <c r="J4288" s="7">
        <v>674</v>
      </c>
      <c r="K4288" s="7">
        <v>26</v>
      </c>
      <c r="L4288" s="3">
        <v>0.1817</v>
      </c>
      <c r="M4288" s="5">
        <v>1.6822889000000001</v>
      </c>
      <c r="N4288" s="6">
        <v>1.5</v>
      </c>
      <c r="O4288" s="8">
        <f>IFERROR(VLOOKUP(C4288,Sheet2!$B$2:$G$588,6,FALSE),0)</f>
        <v>2668</v>
      </c>
      <c r="P4288" t="s">
        <v>95</v>
      </c>
      <c r="Q4288" s="2">
        <v>0.1083576689</v>
      </c>
      <c r="R4288" s="3">
        <v>0.108357668919906</v>
      </c>
      <c r="U4288" s="22">
        <f t="shared" si="408"/>
        <v>0.108357668919906</v>
      </c>
      <c r="V4288" s="10">
        <f t="shared" si="409"/>
        <v>73.03306885201664</v>
      </c>
      <c r="W4288" s="24">
        <f t="shared" si="410"/>
        <v>73.03306885201664</v>
      </c>
    </row>
    <row r="4289" spans="1:23" x14ac:dyDescent="0.3">
      <c r="A4289" t="s">
        <v>17</v>
      </c>
      <c r="B4289" t="s">
        <v>5455</v>
      </c>
      <c r="C4289" t="s">
        <v>5456</v>
      </c>
      <c r="D4289" t="s">
        <v>5477</v>
      </c>
      <c r="E4289" t="s">
        <v>5478</v>
      </c>
      <c r="F4289">
        <v>0.15</v>
      </c>
      <c r="G4289" s="2">
        <v>0</v>
      </c>
      <c r="H4289" s="4">
        <v>63.6175</v>
      </c>
      <c r="I4289" s="4">
        <v>10.4697</v>
      </c>
      <c r="J4289" s="7">
        <v>532</v>
      </c>
      <c r="K4289" s="7">
        <v>20</v>
      </c>
      <c r="L4289" s="3">
        <v>0.1646</v>
      </c>
      <c r="M4289" s="5">
        <v>1.6940529099999999</v>
      </c>
      <c r="N4289" s="6">
        <v>1.5</v>
      </c>
      <c r="O4289" s="8">
        <f>IFERROR(VLOOKUP(C4289,Sheet2!$B$2:$G$588,6,FALSE),0)</f>
        <v>2668</v>
      </c>
      <c r="P4289" t="s">
        <v>95</v>
      </c>
      <c r="Q4289" s="2">
        <v>0.11454950010000001</v>
      </c>
      <c r="R4289" s="3">
        <v>0.11454950011578301</v>
      </c>
      <c r="U4289" s="22">
        <f t="shared" si="408"/>
        <v>0.11454950011578301</v>
      </c>
      <c r="V4289" s="10">
        <f t="shared" si="409"/>
        <v>60.940334061596559</v>
      </c>
      <c r="W4289" s="24">
        <f t="shared" si="410"/>
        <v>60.940334061596559</v>
      </c>
    </row>
    <row r="4290" spans="1:23" x14ac:dyDescent="0.3">
      <c r="A4290" t="s">
        <v>17</v>
      </c>
      <c r="B4290" t="s">
        <v>5455</v>
      </c>
      <c r="C4290" t="s">
        <v>5456</v>
      </c>
      <c r="D4290" t="s">
        <v>5463</v>
      </c>
      <c r="E4290" t="s">
        <v>5464</v>
      </c>
      <c r="F4290">
        <v>0.15</v>
      </c>
      <c r="G4290" s="2">
        <v>0</v>
      </c>
      <c r="H4290" s="4">
        <v>26.065300000000001</v>
      </c>
      <c r="I4290" s="4">
        <v>7.7012</v>
      </c>
      <c r="J4290" s="7">
        <v>296</v>
      </c>
      <c r="K4290" s="7">
        <v>10</v>
      </c>
      <c r="L4290" s="3">
        <v>0.29549999999999998</v>
      </c>
      <c r="M4290" s="5">
        <v>1.2803259199999999</v>
      </c>
      <c r="N4290" s="6">
        <v>1.2</v>
      </c>
      <c r="O4290" s="8">
        <f>IFERROR(VLOOKUP(C4290,Sheet2!$B$2:$G$588,6,FALSE),0)</f>
        <v>2668</v>
      </c>
      <c r="P4290" t="s">
        <v>95</v>
      </c>
      <c r="Q4290" s="2">
        <v>6.27386521E-2</v>
      </c>
      <c r="R4290" s="3">
        <v>6.2738652095139902E-2</v>
      </c>
      <c r="U4290" s="22">
        <f t="shared" si="408"/>
        <v>6.2738652095139902E-2</v>
      </c>
      <c r="V4290" s="10">
        <f t="shared" si="409"/>
        <v>18.57064102016141</v>
      </c>
      <c r="W4290" s="24">
        <f t="shared" si="410"/>
        <v>18.57064102016141</v>
      </c>
    </row>
    <row r="4291" spans="1:23" x14ac:dyDescent="0.3">
      <c r="A4291" t="s">
        <v>17</v>
      </c>
      <c r="B4291" t="s">
        <v>5455</v>
      </c>
      <c r="C4291" t="s">
        <v>5456</v>
      </c>
      <c r="D4291" t="s">
        <v>5461</v>
      </c>
      <c r="E4291" t="s">
        <v>5462</v>
      </c>
      <c r="F4291">
        <v>0.15</v>
      </c>
      <c r="G4291" s="2">
        <v>0</v>
      </c>
      <c r="H4291" s="4">
        <v>17.622900000000001</v>
      </c>
      <c r="I4291" s="4">
        <v>4.6924000000000001</v>
      </c>
      <c r="J4291" s="7">
        <v>238</v>
      </c>
      <c r="K4291" s="7">
        <v>19</v>
      </c>
      <c r="L4291" s="3">
        <v>0.26629999999999998</v>
      </c>
      <c r="M4291" s="5">
        <v>1.68989086</v>
      </c>
      <c r="N4291" s="6">
        <v>1.5</v>
      </c>
      <c r="O4291" s="8">
        <f>IFERROR(VLOOKUP(C4291,Sheet2!$B$2:$G$588,6,FALSE),0)</f>
        <v>2668</v>
      </c>
      <c r="P4291" t="s">
        <v>95</v>
      </c>
      <c r="Q4291" s="2">
        <v>0.11236871029999999</v>
      </c>
      <c r="R4291" s="3">
        <v>0.11236871025276</v>
      </c>
      <c r="U4291" s="22">
        <f t="shared" si="408"/>
        <v>0.11236871025276</v>
      </c>
      <c r="V4291" s="10">
        <f t="shared" si="409"/>
        <v>26.743753040156882</v>
      </c>
      <c r="W4291" s="24">
        <f t="shared" si="410"/>
        <v>26.743753040156882</v>
      </c>
    </row>
    <row r="4292" spans="1:23" x14ac:dyDescent="0.3">
      <c r="A4292" t="s">
        <v>17</v>
      </c>
      <c r="B4292" t="s">
        <v>5455</v>
      </c>
      <c r="C4292" t="s">
        <v>5456</v>
      </c>
      <c r="D4292" t="s">
        <v>5457</v>
      </c>
      <c r="E4292" t="s">
        <v>5458</v>
      </c>
      <c r="F4292">
        <v>0.15</v>
      </c>
      <c r="G4292" s="2">
        <v>0</v>
      </c>
      <c r="H4292" s="4">
        <v>28.619599999999998</v>
      </c>
      <c r="I4292" s="4">
        <v>5.8890000000000002</v>
      </c>
      <c r="J4292" s="7">
        <v>212</v>
      </c>
      <c r="K4292" s="7">
        <v>32</v>
      </c>
      <c r="L4292" s="3">
        <v>0.20580000000000001</v>
      </c>
      <c r="M4292" s="5">
        <v>1.2020328499999999</v>
      </c>
      <c r="N4292" s="6">
        <v>1</v>
      </c>
      <c r="O4292" s="8">
        <f>IFERROR(VLOOKUP(C4292,Sheet2!$B$2:$G$588,6,FALSE),0)</f>
        <v>2668</v>
      </c>
      <c r="P4292" t="s">
        <v>95</v>
      </c>
      <c r="Q4292" s="2">
        <v>0.16807597769999999</v>
      </c>
      <c r="R4292" s="3">
        <v>0.15</v>
      </c>
      <c r="U4292" s="22">
        <f t="shared" si="408"/>
        <v>0.15</v>
      </c>
      <c r="V4292" s="10">
        <f t="shared" si="409"/>
        <v>31.799999999999997</v>
      </c>
      <c r="W4292" s="24">
        <f t="shared" si="410"/>
        <v>31.799999999999997</v>
      </c>
    </row>
    <row r="4293" spans="1:23" x14ac:dyDescent="0.3">
      <c r="A4293" t="s">
        <v>17</v>
      </c>
      <c r="B4293" t="s">
        <v>5455</v>
      </c>
      <c r="C4293" t="s">
        <v>5456</v>
      </c>
      <c r="D4293" t="s">
        <v>5467</v>
      </c>
      <c r="E4293" t="s">
        <v>5468</v>
      </c>
      <c r="F4293">
        <v>0.15</v>
      </c>
      <c r="G4293" s="2">
        <v>0</v>
      </c>
      <c r="H4293" s="4">
        <v>21.4329</v>
      </c>
      <c r="I4293" s="4">
        <v>4.6157000000000004</v>
      </c>
      <c r="J4293" s="7">
        <v>178</v>
      </c>
      <c r="K4293" s="7">
        <v>5</v>
      </c>
      <c r="L4293" s="3">
        <v>0.21540000000000001</v>
      </c>
      <c r="M4293" s="5">
        <v>1.28287218</v>
      </c>
      <c r="N4293" s="6">
        <v>1.2</v>
      </c>
      <c r="O4293" s="8">
        <f>IFERROR(VLOOKUP(C4293,Sheet2!$B$2:$G$588,6,FALSE),0)</f>
        <v>2668</v>
      </c>
      <c r="P4293" t="s">
        <v>95</v>
      </c>
      <c r="Q4293" s="2">
        <v>6.4598934600000005E-2</v>
      </c>
      <c r="R4293" s="3">
        <v>6.4598934609742906E-2</v>
      </c>
      <c r="U4293" s="22">
        <f t="shared" si="408"/>
        <v>6.4598934609742906E-2</v>
      </c>
      <c r="V4293" s="10">
        <f t="shared" si="409"/>
        <v>11.498610360534236</v>
      </c>
      <c r="W4293" s="24">
        <f t="shared" si="410"/>
        <v>11.498610360534236</v>
      </c>
    </row>
    <row r="4294" spans="1:23" x14ac:dyDescent="0.3">
      <c r="A4294" t="s">
        <v>17</v>
      </c>
      <c r="B4294" t="s">
        <v>5455</v>
      </c>
      <c r="C4294" t="s">
        <v>5456</v>
      </c>
      <c r="D4294" t="s">
        <v>5475</v>
      </c>
      <c r="E4294" t="s">
        <v>5476</v>
      </c>
      <c r="F4294">
        <v>0.15</v>
      </c>
      <c r="G4294" s="2">
        <v>0</v>
      </c>
      <c r="H4294" s="4">
        <v>19.770600000000002</v>
      </c>
      <c r="I4294" s="4">
        <v>4.1128</v>
      </c>
      <c r="J4294" s="7">
        <v>159</v>
      </c>
      <c r="K4294" s="7">
        <v>5</v>
      </c>
      <c r="L4294" s="3">
        <v>0.20799999999999999</v>
      </c>
      <c r="M4294" s="5">
        <v>1.28892826</v>
      </c>
      <c r="N4294" s="6">
        <v>1.2</v>
      </c>
      <c r="O4294" s="8">
        <f>IFERROR(VLOOKUP(C4294,Sheet2!$B$2:$G$588,6,FALSE),0)</f>
        <v>2668</v>
      </c>
      <c r="P4294" t="s">
        <v>95</v>
      </c>
      <c r="Q4294" s="2">
        <v>6.89939527E-2</v>
      </c>
      <c r="R4294" s="3">
        <v>6.8993952721275398E-2</v>
      </c>
      <c r="U4294" s="22">
        <f t="shared" si="408"/>
        <v>6.8993952721275398E-2</v>
      </c>
      <c r="V4294" s="10">
        <f t="shared" si="409"/>
        <v>10.970038482682789</v>
      </c>
      <c r="W4294" s="24">
        <f t="shared" si="410"/>
        <v>10.970038482682789</v>
      </c>
    </row>
    <row r="4295" spans="1:23" x14ac:dyDescent="0.3">
      <c r="A4295" t="s">
        <v>17</v>
      </c>
      <c r="B4295" t="s">
        <v>5455</v>
      </c>
      <c r="C4295" t="s">
        <v>5456</v>
      </c>
      <c r="D4295" t="s">
        <v>5459</v>
      </c>
      <c r="E4295" t="s">
        <v>5460</v>
      </c>
      <c r="F4295">
        <v>0.15</v>
      </c>
      <c r="G4295" s="2">
        <v>0</v>
      </c>
      <c r="H4295" s="4">
        <v>40.150300000000001</v>
      </c>
      <c r="I4295" s="4">
        <v>4.9961000000000002</v>
      </c>
      <c r="J4295" s="7">
        <v>144</v>
      </c>
      <c r="K4295" s="7">
        <v>16</v>
      </c>
      <c r="L4295" s="3">
        <v>0.1244</v>
      </c>
      <c r="M4295" s="5">
        <v>0.96287226000000004</v>
      </c>
      <c r="N4295" s="6">
        <v>0.8</v>
      </c>
      <c r="O4295" s="8">
        <f>IFERROR(VLOOKUP(C4295,Sheet2!$B$2:$G$588,6,FALSE),0)</f>
        <v>2668</v>
      </c>
      <c r="P4295" t="s">
        <v>95</v>
      </c>
      <c r="Q4295" s="2">
        <v>0.1691525076</v>
      </c>
      <c r="R4295" s="3">
        <v>0.15</v>
      </c>
      <c r="U4295" s="22">
        <f t="shared" si="408"/>
        <v>0.15</v>
      </c>
      <c r="V4295" s="10">
        <f t="shared" si="409"/>
        <v>21.599999999999998</v>
      </c>
      <c r="W4295" s="24">
        <f t="shared" si="410"/>
        <v>21.599999999999998</v>
      </c>
    </row>
    <row r="4296" spans="1:23" x14ac:dyDescent="0.3">
      <c r="A4296" t="s">
        <v>17</v>
      </c>
      <c r="B4296" t="s">
        <v>5455</v>
      </c>
      <c r="C4296" t="s">
        <v>5456</v>
      </c>
      <c r="D4296" t="s">
        <v>5481</v>
      </c>
      <c r="E4296" t="s">
        <v>5482</v>
      </c>
      <c r="F4296">
        <v>0.15</v>
      </c>
      <c r="G4296" s="2">
        <v>0</v>
      </c>
      <c r="H4296" s="4">
        <v>32.271900000000002</v>
      </c>
      <c r="I4296" s="4">
        <v>4.2919999999999998</v>
      </c>
      <c r="J4296" s="7">
        <v>130</v>
      </c>
      <c r="K4296" s="7">
        <v>17</v>
      </c>
      <c r="L4296" s="3">
        <v>0.13300000000000001</v>
      </c>
      <c r="M4296" s="5">
        <v>1.01161463</v>
      </c>
      <c r="N4296" s="6">
        <v>0.8</v>
      </c>
      <c r="O4296" s="8">
        <f>IFERROR(VLOOKUP(C4296,Sheet2!$B$2:$G$588,6,FALSE),0)</f>
        <v>2668</v>
      </c>
      <c r="P4296" t="s">
        <v>95</v>
      </c>
      <c r="Q4296" s="2">
        <v>0.20918502480000001</v>
      </c>
      <c r="R4296" s="3">
        <v>0.15</v>
      </c>
      <c r="U4296" s="22">
        <f t="shared" si="408"/>
        <v>0.15</v>
      </c>
      <c r="V4296" s="10">
        <f t="shared" si="409"/>
        <v>19.5</v>
      </c>
      <c r="W4296" s="24">
        <f t="shared" si="410"/>
        <v>19.5</v>
      </c>
    </row>
    <row r="4297" spans="1:23" x14ac:dyDescent="0.3">
      <c r="A4297" t="s">
        <v>17</v>
      </c>
      <c r="B4297" t="s">
        <v>5455</v>
      </c>
      <c r="C4297" t="s">
        <v>5456</v>
      </c>
      <c r="D4297" t="s">
        <v>5469</v>
      </c>
      <c r="E4297" t="s">
        <v>5470</v>
      </c>
      <c r="F4297">
        <v>0.15</v>
      </c>
      <c r="G4297" s="2">
        <v>0</v>
      </c>
      <c r="H4297" s="4">
        <v>11.4899</v>
      </c>
      <c r="I4297" s="4">
        <v>1.1605000000000001</v>
      </c>
      <c r="J4297" s="7">
        <v>34</v>
      </c>
      <c r="K4297" s="7">
        <v>4</v>
      </c>
      <c r="L4297" s="3">
        <v>0.10100000000000001</v>
      </c>
      <c r="M4297" s="5">
        <v>0.97246261000000001</v>
      </c>
      <c r="N4297" s="6">
        <v>0.8</v>
      </c>
      <c r="O4297" s="8">
        <f>IFERROR(VLOOKUP(C4297,Sheet2!$B$2:$G$588,6,FALSE),0)</f>
        <v>2668</v>
      </c>
      <c r="P4297" t="s">
        <v>95</v>
      </c>
      <c r="Q4297" s="2">
        <v>0.1773462619</v>
      </c>
      <c r="R4297" s="3">
        <v>0.15</v>
      </c>
      <c r="U4297" s="22">
        <f t="shared" si="408"/>
        <v>0.15</v>
      </c>
      <c r="V4297" s="10">
        <f t="shared" si="409"/>
        <v>5.0999999999999996</v>
      </c>
      <c r="W4297" s="24">
        <f t="shared" si="410"/>
        <v>5.0999999999999996</v>
      </c>
    </row>
    <row r="4298" spans="1:23" x14ac:dyDescent="0.3">
      <c r="A4298" t="s">
        <v>17</v>
      </c>
      <c r="B4298" t="s">
        <v>5455</v>
      </c>
      <c r="C4298" t="s">
        <v>5456</v>
      </c>
      <c r="D4298" t="s">
        <v>5465</v>
      </c>
      <c r="E4298" t="s">
        <v>5466</v>
      </c>
      <c r="F4298">
        <v>0.15</v>
      </c>
      <c r="G4298" s="2">
        <v>0</v>
      </c>
      <c r="H4298" s="4">
        <v>8.2980999999999998</v>
      </c>
      <c r="I4298" s="4">
        <v>0.94899999999999995</v>
      </c>
      <c r="J4298" s="7">
        <v>27</v>
      </c>
      <c r="K4298" s="7">
        <v>4</v>
      </c>
      <c r="L4298" s="3">
        <v>0.1144</v>
      </c>
      <c r="M4298" s="5">
        <v>0.96073310000000001</v>
      </c>
      <c r="N4298" s="6">
        <v>0.8</v>
      </c>
      <c r="O4298" s="8">
        <f>IFERROR(VLOOKUP(C4298,Sheet2!$B$2:$G$588,6,FALSE),0)</f>
        <v>2668</v>
      </c>
      <c r="P4298" t="s">
        <v>95</v>
      </c>
      <c r="Q4298" s="2">
        <v>0.1673025548</v>
      </c>
      <c r="R4298" s="3">
        <v>0.15</v>
      </c>
      <c r="U4298" s="22">
        <f t="shared" ref="U4298:U4361" si="416">IF(A4298="placement",IF(T4298="",R4298,T4298),"")</f>
        <v>0.15</v>
      </c>
      <c r="V4298" s="10">
        <f t="shared" ref="V4298:V4361" si="417">IF($A4298="placement",U4298*J4298,"")</f>
        <v>4.05</v>
      </c>
      <c r="W4298" s="24">
        <f t="shared" ref="W4298:W4361" si="418">IF($A4298="placement",V4298,IF($A4298="site",SUMIF($C:$C,$C4298,$V:$V),IF($A4298="user",SUMIF($B:$B,$B4298,$V:$V),SUM($V:$V))))</f>
        <v>4.05</v>
      </c>
    </row>
    <row r="4299" spans="1:23" x14ac:dyDescent="0.3">
      <c r="A4299" t="s">
        <v>17</v>
      </c>
      <c r="B4299" t="s">
        <v>5455</v>
      </c>
      <c r="C4299" t="s">
        <v>5456</v>
      </c>
      <c r="D4299" t="s">
        <v>5471</v>
      </c>
      <c r="E4299" t="s">
        <v>5472</v>
      </c>
      <c r="F4299">
        <v>0.15</v>
      </c>
      <c r="G4299" s="2">
        <v>0</v>
      </c>
      <c r="H4299" s="4">
        <v>7.4539</v>
      </c>
      <c r="I4299" s="4">
        <v>0.74260000000000004</v>
      </c>
      <c r="J4299" s="7">
        <v>21</v>
      </c>
      <c r="K4299" s="7">
        <v>2</v>
      </c>
      <c r="L4299" s="3">
        <v>9.9599999999999994E-2</v>
      </c>
      <c r="M4299" s="5">
        <v>0.95945555999999999</v>
      </c>
      <c r="N4299" s="6">
        <v>0.8</v>
      </c>
      <c r="O4299" s="8">
        <f>IFERROR(VLOOKUP(C4299,Sheet2!$B$2:$G$588,6,FALSE),0)</f>
        <v>2668</v>
      </c>
      <c r="P4299" t="s">
        <v>95</v>
      </c>
      <c r="Q4299" s="2">
        <v>0.16619379419999999</v>
      </c>
      <c r="R4299" s="3">
        <v>0.149999999999999</v>
      </c>
      <c r="U4299" s="22">
        <f t="shared" si="416"/>
        <v>0.149999999999999</v>
      </c>
      <c r="V4299" s="10">
        <f t="shared" si="417"/>
        <v>3.149999999999979</v>
      </c>
      <c r="W4299" s="24">
        <f t="shared" si="418"/>
        <v>3.149999999999979</v>
      </c>
    </row>
    <row r="4300" spans="1:23" x14ac:dyDescent="0.3">
      <c r="A4300" t="s">
        <v>17</v>
      </c>
      <c r="B4300" t="s">
        <v>5455</v>
      </c>
      <c r="C4300" t="s">
        <v>5456</v>
      </c>
      <c r="D4300" t="s">
        <v>5479</v>
      </c>
      <c r="E4300" t="s">
        <v>5480</v>
      </c>
      <c r="F4300">
        <v>0.15</v>
      </c>
      <c r="G4300" s="2">
        <v>0</v>
      </c>
      <c r="H4300" s="4">
        <v>7.3075999999999999</v>
      </c>
      <c r="I4300" s="4">
        <v>0.74939999999999996</v>
      </c>
      <c r="J4300" s="7">
        <v>21</v>
      </c>
      <c r="K4300" s="7">
        <v>2</v>
      </c>
      <c r="L4300" s="3">
        <v>0.1026</v>
      </c>
      <c r="M4300" s="5">
        <v>0.95561379999999996</v>
      </c>
      <c r="N4300" s="6">
        <v>0.8</v>
      </c>
      <c r="O4300" s="8">
        <f>IFERROR(VLOOKUP(C4300,Sheet2!$B$2:$G$588,6,FALSE),0)</f>
        <v>2668</v>
      </c>
      <c r="P4300" t="s">
        <v>95</v>
      </c>
      <c r="Q4300" s="2">
        <v>0.16284172629999999</v>
      </c>
      <c r="R4300" s="3">
        <v>0.15</v>
      </c>
      <c r="U4300" s="22">
        <f t="shared" si="416"/>
        <v>0.15</v>
      </c>
      <c r="V4300" s="10">
        <f t="shared" si="417"/>
        <v>3.15</v>
      </c>
      <c r="W4300" s="24">
        <f t="shared" si="418"/>
        <v>3.15</v>
      </c>
    </row>
    <row r="4301" spans="1:23" hidden="1" x14ac:dyDescent="0.3">
      <c r="A4301" s="27" t="s">
        <v>33</v>
      </c>
      <c r="B4301" s="27" t="s">
        <v>7258</v>
      </c>
      <c r="C4301" s="27" t="s">
        <v>7259</v>
      </c>
      <c r="D4301" t="s">
        <v>34</v>
      </c>
      <c r="E4301" s="27"/>
      <c r="F4301">
        <v>0.317</v>
      </c>
      <c r="G4301" s="28">
        <v>0.75883933999999997</v>
      </c>
      <c r="H4301" s="4">
        <v>4268.1270000000004</v>
      </c>
      <c r="I4301" s="4">
        <v>664.1155</v>
      </c>
      <c r="J4301" s="7">
        <v>2642</v>
      </c>
      <c r="K4301" s="7">
        <v>809</v>
      </c>
      <c r="L4301" s="29">
        <v>0.15559999999999999</v>
      </c>
      <c r="M4301" s="30">
        <v>0.13260142999999999</v>
      </c>
      <c r="N4301" s="31">
        <v>5.6416000000000001E-2</v>
      </c>
      <c r="O4301" s="32">
        <f>IFERROR(VLOOKUP(C4301,Sheet2!$B$2:$G$588,6,FALSE),0)</f>
        <v>2642</v>
      </c>
      <c r="P4301" s="27"/>
      <c r="Q4301" s="28">
        <v>0.57454455469999999</v>
      </c>
      <c r="R4301" s="29">
        <v>0.31697088996609801</v>
      </c>
      <c r="S4301" s="29"/>
      <c r="T4301" s="28"/>
      <c r="U4301" s="29" t="str">
        <f t="shared" si="416"/>
        <v/>
      </c>
      <c r="V4301" s="30" t="str">
        <f t="shared" si="417"/>
        <v/>
      </c>
      <c r="W4301" s="33">
        <f t="shared" si="418"/>
        <v>796.08004592178816</v>
      </c>
    </row>
    <row r="4302" spans="1:23" x14ac:dyDescent="0.3">
      <c r="A4302" t="s">
        <v>17</v>
      </c>
      <c r="B4302" t="s">
        <v>7258</v>
      </c>
      <c r="C4302" t="s">
        <v>7259</v>
      </c>
      <c r="D4302" t="s">
        <v>7328</v>
      </c>
      <c r="E4302" t="s">
        <v>7329</v>
      </c>
      <c r="F4302">
        <v>0.3</v>
      </c>
      <c r="G4302" s="2">
        <v>1</v>
      </c>
      <c r="H4302" s="4">
        <v>144.7225</v>
      </c>
      <c r="I4302" s="4">
        <v>5.3445999999999998</v>
      </c>
      <c r="J4302" s="7">
        <v>157</v>
      </c>
      <c r="K4302" s="7">
        <v>47</v>
      </c>
      <c r="L4302" s="3">
        <v>3.6900000000000002E-2</v>
      </c>
      <c r="M4302" s="5">
        <v>0.97999038000000005</v>
      </c>
      <c r="N4302" s="6">
        <v>0.25</v>
      </c>
      <c r="O4302" s="8">
        <f>IFERROR(VLOOKUP(C4302,Sheet2!$B$2:$G$588,6,FALSE),0)</f>
        <v>2642</v>
      </c>
      <c r="P4302" t="s">
        <v>162</v>
      </c>
      <c r="Q4302" s="2">
        <v>0.74489545430000004</v>
      </c>
      <c r="R4302" s="3">
        <v>0.3</v>
      </c>
      <c r="S4302" s="3" t="str">
        <f t="shared" ref="S4302:S4333" si="419">IF(R4302+0.01&lt;Q4302,"Y","")</f>
        <v>Y</v>
      </c>
      <c r="T4302" s="2"/>
      <c r="U4302" s="22">
        <f t="shared" si="416"/>
        <v>0.3</v>
      </c>
      <c r="V4302" s="10">
        <f t="shared" si="417"/>
        <v>47.1</v>
      </c>
      <c r="W4302" s="24">
        <f t="shared" si="418"/>
        <v>47.1</v>
      </c>
    </row>
    <row r="4303" spans="1:23" x14ac:dyDescent="0.3">
      <c r="A4303" t="s">
        <v>17</v>
      </c>
      <c r="B4303" t="s">
        <v>7258</v>
      </c>
      <c r="C4303" t="s">
        <v>7259</v>
      </c>
      <c r="D4303" t="s">
        <v>7414</v>
      </c>
      <c r="E4303" t="s">
        <v>7415</v>
      </c>
      <c r="F4303">
        <v>0.3</v>
      </c>
      <c r="G4303" s="2">
        <v>1</v>
      </c>
      <c r="H4303" s="4">
        <v>140.0822</v>
      </c>
      <c r="I4303" s="4">
        <v>7.0921000000000003</v>
      </c>
      <c r="J4303" s="7">
        <v>154</v>
      </c>
      <c r="K4303" s="7">
        <v>46</v>
      </c>
      <c r="L4303" s="3">
        <v>5.0599999999999999E-2</v>
      </c>
      <c r="M4303" s="5">
        <v>0.72490204999999996</v>
      </c>
      <c r="N4303" s="6">
        <v>0.25</v>
      </c>
      <c r="O4303" s="8">
        <f>IFERROR(VLOOKUP(C4303,Sheet2!$B$2:$G$588,6,FALSE),0)</f>
        <v>2642</v>
      </c>
      <c r="P4303" t="s">
        <v>162</v>
      </c>
      <c r="Q4303" s="2">
        <v>0.65512582180000001</v>
      </c>
      <c r="R4303" s="3">
        <v>0.3</v>
      </c>
      <c r="S4303" s="3" t="str">
        <f t="shared" si="419"/>
        <v>Y</v>
      </c>
      <c r="T4303" s="2"/>
      <c r="U4303" s="22">
        <f t="shared" si="416"/>
        <v>0.3</v>
      </c>
      <c r="V4303" s="10">
        <f t="shared" si="417"/>
        <v>46.199999999999996</v>
      </c>
      <c r="W4303" s="24">
        <f t="shared" si="418"/>
        <v>46.199999999999996</v>
      </c>
    </row>
    <row r="4304" spans="1:23" x14ac:dyDescent="0.3">
      <c r="A4304" t="s">
        <v>17</v>
      </c>
      <c r="B4304" t="s">
        <v>7258</v>
      </c>
      <c r="C4304" t="s">
        <v>7259</v>
      </c>
      <c r="D4304" t="s">
        <v>7364</v>
      </c>
      <c r="E4304" t="s">
        <v>7365</v>
      </c>
      <c r="F4304">
        <v>0.35</v>
      </c>
      <c r="G4304" s="2">
        <v>1</v>
      </c>
      <c r="H4304" s="4">
        <v>140.07390000000001</v>
      </c>
      <c r="I4304" s="4">
        <v>12.476000000000001</v>
      </c>
      <c r="J4304" s="7">
        <v>130</v>
      </c>
      <c r="K4304" s="7">
        <v>36</v>
      </c>
      <c r="L4304" s="3">
        <v>8.9099999999999999E-2</v>
      </c>
      <c r="M4304" s="5">
        <v>0.34616291999999999</v>
      </c>
      <c r="N4304" s="6">
        <v>0.25</v>
      </c>
      <c r="O4304" s="8">
        <f>IFERROR(VLOOKUP(C4304,Sheet2!$B$2:$G$588,6,FALSE),0)</f>
        <v>2642</v>
      </c>
      <c r="P4304" t="s">
        <v>92</v>
      </c>
      <c r="Q4304" s="2">
        <v>0.277796706</v>
      </c>
      <c r="R4304" s="3">
        <v>0.27779670604112899</v>
      </c>
      <c r="S4304" s="3" t="str">
        <f t="shared" si="419"/>
        <v/>
      </c>
      <c r="T4304" s="2"/>
      <c r="U4304" s="22">
        <f t="shared" si="416"/>
        <v>0.27779670604112899</v>
      </c>
      <c r="V4304" s="10">
        <f t="shared" si="417"/>
        <v>36.113571785346771</v>
      </c>
      <c r="W4304" s="24">
        <f t="shared" si="418"/>
        <v>36.113571785346771</v>
      </c>
    </row>
    <row r="4305" spans="1:23" x14ac:dyDescent="0.3">
      <c r="A4305" t="s">
        <v>17</v>
      </c>
      <c r="B4305" t="s">
        <v>7258</v>
      </c>
      <c r="C4305" t="s">
        <v>7259</v>
      </c>
      <c r="D4305" t="s">
        <v>7342</v>
      </c>
      <c r="E4305" t="s">
        <v>7343</v>
      </c>
      <c r="F4305">
        <v>0.3</v>
      </c>
      <c r="G4305" s="2">
        <v>1</v>
      </c>
      <c r="H4305" s="4">
        <v>139.7311</v>
      </c>
      <c r="I4305" s="4">
        <v>12.3506</v>
      </c>
      <c r="J4305" s="7">
        <v>125</v>
      </c>
      <c r="K4305" s="7">
        <v>32</v>
      </c>
      <c r="L4305" s="3">
        <v>8.8400000000000006E-2</v>
      </c>
      <c r="M4305" s="5">
        <v>0.33749082000000002</v>
      </c>
      <c r="N4305" s="6">
        <v>0.25</v>
      </c>
      <c r="O4305" s="8">
        <f>IFERROR(VLOOKUP(C4305,Sheet2!$B$2:$G$588,6,FALSE),0)</f>
        <v>2642</v>
      </c>
      <c r="P4305" t="s">
        <v>92</v>
      </c>
      <c r="Q4305" s="2">
        <v>0.2592391081</v>
      </c>
      <c r="R4305" s="3">
        <v>0.25923910808291201</v>
      </c>
      <c r="S4305" s="3" t="str">
        <f t="shared" si="419"/>
        <v/>
      </c>
      <c r="T4305" s="2"/>
      <c r="U4305" s="22">
        <f t="shared" si="416"/>
        <v>0.25923910808291201</v>
      </c>
      <c r="V4305" s="10">
        <f t="shared" si="417"/>
        <v>32.404888510364003</v>
      </c>
      <c r="W4305" s="24">
        <f t="shared" si="418"/>
        <v>32.404888510364003</v>
      </c>
    </row>
    <row r="4306" spans="1:23" x14ac:dyDescent="0.3">
      <c r="A4306" t="s">
        <v>17</v>
      </c>
      <c r="B4306" t="s">
        <v>7258</v>
      </c>
      <c r="C4306" t="s">
        <v>7259</v>
      </c>
      <c r="D4306" s="1" t="s">
        <v>7324</v>
      </c>
      <c r="E4306" t="s">
        <v>7325</v>
      </c>
      <c r="F4306">
        <v>0.35</v>
      </c>
      <c r="G4306" s="2">
        <v>1</v>
      </c>
      <c r="H4306" s="4">
        <v>143.15719999999999</v>
      </c>
      <c r="I4306" s="4">
        <v>7.4272999999999998</v>
      </c>
      <c r="J4306" s="7">
        <v>114</v>
      </c>
      <c r="K4306" s="7">
        <v>40</v>
      </c>
      <c r="L4306" s="3">
        <v>5.1900000000000002E-2</v>
      </c>
      <c r="M4306" s="5">
        <v>0.51176549999999998</v>
      </c>
      <c r="N4306" s="6">
        <v>0.25</v>
      </c>
      <c r="O4306" s="8">
        <f>IFERROR(VLOOKUP(C4306,Sheet2!$B$2:$G$588,6,FALSE),0)</f>
        <v>2642</v>
      </c>
      <c r="P4306" t="s">
        <v>92</v>
      </c>
      <c r="Q4306" s="2">
        <v>0.51149500889999999</v>
      </c>
      <c r="R4306" s="3">
        <v>0.35</v>
      </c>
      <c r="S4306" s="3" t="str">
        <f t="shared" si="419"/>
        <v>Y</v>
      </c>
      <c r="T4306" s="2"/>
      <c r="U4306" s="22">
        <f t="shared" si="416"/>
        <v>0.35</v>
      </c>
      <c r="V4306" s="10">
        <f t="shared" si="417"/>
        <v>39.9</v>
      </c>
      <c r="W4306" s="24">
        <f t="shared" si="418"/>
        <v>39.9</v>
      </c>
    </row>
    <row r="4307" spans="1:23" x14ac:dyDescent="0.3">
      <c r="A4307" t="s">
        <v>17</v>
      </c>
      <c r="B4307" t="s">
        <v>7258</v>
      </c>
      <c r="C4307" t="s">
        <v>7259</v>
      </c>
      <c r="D4307" t="s">
        <v>7260</v>
      </c>
      <c r="E4307" t="s">
        <v>7261</v>
      </c>
      <c r="F4307">
        <v>0.35</v>
      </c>
      <c r="G4307" s="2">
        <v>1</v>
      </c>
      <c r="H4307" s="4">
        <v>140.89490000000001</v>
      </c>
      <c r="I4307" s="4">
        <v>33.501600000000003</v>
      </c>
      <c r="J4307" s="7">
        <v>102</v>
      </c>
      <c r="K4307" s="7">
        <v>36</v>
      </c>
      <c r="L4307" s="3">
        <v>0.23780000000000001</v>
      </c>
      <c r="M4307" s="5">
        <v>0.10113619</v>
      </c>
      <c r="N4307" s="6">
        <v>0.01</v>
      </c>
      <c r="O4307" s="8">
        <f>IFERROR(VLOOKUP(C4307,Sheet2!$B$2:$G$588,6,FALSE),0)</f>
        <v>2642</v>
      </c>
      <c r="P4307" t="s">
        <v>92</v>
      </c>
      <c r="Q4307" s="2">
        <v>0.90112342729999995</v>
      </c>
      <c r="R4307" s="3">
        <v>0.35</v>
      </c>
      <c r="S4307" s="3" t="str">
        <f t="shared" si="419"/>
        <v>Y</v>
      </c>
      <c r="T4307" s="2"/>
      <c r="U4307" s="22">
        <f t="shared" si="416"/>
        <v>0.35</v>
      </c>
      <c r="V4307" s="10">
        <f t="shared" si="417"/>
        <v>35.699999999999996</v>
      </c>
      <c r="W4307" s="24">
        <f t="shared" si="418"/>
        <v>35.699999999999996</v>
      </c>
    </row>
    <row r="4308" spans="1:23" x14ac:dyDescent="0.3">
      <c r="A4308" t="s">
        <v>17</v>
      </c>
      <c r="B4308" t="s">
        <v>7258</v>
      </c>
      <c r="C4308" t="s">
        <v>7259</v>
      </c>
      <c r="D4308" t="s">
        <v>7354</v>
      </c>
      <c r="E4308" t="s">
        <v>7355</v>
      </c>
      <c r="F4308">
        <v>0.35</v>
      </c>
      <c r="G4308" s="2">
        <v>1</v>
      </c>
      <c r="H4308" s="4">
        <v>143.56720000000001</v>
      </c>
      <c r="I4308" s="4">
        <v>8.4955999999999996</v>
      </c>
      <c r="J4308" s="7">
        <v>99</v>
      </c>
      <c r="K4308" s="7">
        <v>35</v>
      </c>
      <c r="L4308" s="3">
        <v>5.9200000000000003E-2</v>
      </c>
      <c r="M4308" s="5">
        <v>0.38908506999999998</v>
      </c>
      <c r="N4308" s="6">
        <v>0.25</v>
      </c>
      <c r="O4308" s="8">
        <f>IFERROR(VLOOKUP(C4308,Sheet2!$B$2:$G$588,6,FALSE),0)</f>
        <v>2642</v>
      </c>
      <c r="P4308" t="s">
        <v>92</v>
      </c>
      <c r="Q4308" s="2">
        <v>0.3574669922</v>
      </c>
      <c r="R4308" s="3">
        <v>0.35</v>
      </c>
      <c r="S4308" s="3" t="str">
        <f t="shared" si="419"/>
        <v/>
      </c>
      <c r="T4308" s="2"/>
      <c r="U4308" s="22">
        <f t="shared" si="416"/>
        <v>0.35</v>
      </c>
      <c r="V4308" s="10">
        <f t="shared" si="417"/>
        <v>34.65</v>
      </c>
      <c r="W4308" s="24">
        <f t="shared" si="418"/>
        <v>34.65</v>
      </c>
    </row>
    <row r="4309" spans="1:23" x14ac:dyDescent="0.3">
      <c r="A4309" t="s">
        <v>17</v>
      </c>
      <c r="B4309" t="s">
        <v>7258</v>
      </c>
      <c r="C4309" t="s">
        <v>7259</v>
      </c>
      <c r="D4309" t="s">
        <v>7380</v>
      </c>
      <c r="E4309" t="s">
        <v>7381</v>
      </c>
      <c r="F4309">
        <v>0.35</v>
      </c>
      <c r="G4309" s="2">
        <v>1</v>
      </c>
      <c r="H4309" s="4">
        <v>93.905500000000004</v>
      </c>
      <c r="I4309" s="4">
        <v>5.9023000000000003</v>
      </c>
      <c r="J4309" s="7">
        <v>77</v>
      </c>
      <c r="K4309" s="7">
        <v>26</v>
      </c>
      <c r="L4309" s="3">
        <v>6.2899999999999998E-2</v>
      </c>
      <c r="M4309" s="5">
        <v>0.43372059000000002</v>
      </c>
      <c r="N4309" s="6">
        <v>0.25</v>
      </c>
      <c r="O4309" s="8">
        <f>IFERROR(VLOOKUP(C4309,Sheet2!$B$2:$G$588,6,FALSE),0)</f>
        <v>2642</v>
      </c>
      <c r="P4309" t="s">
        <v>92</v>
      </c>
      <c r="Q4309" s="2">
        <v>0.42359204449999999</v>
      </c>
      <c r="R4309" s="3">
        <v>0.35</v>
      </c>
      <c r="S4309" s="3" t="str">
        <f t="shared" si="419"/>
        <v>Y</v>
      </c>
      <c r="T4309" s="2"/>
      <c r="U4309" s="22">
        <f t="shared" si="416"/>
        <v>0.35</v>
      </c>
      <c r="V4309" s="10">
        <f t="shared" si="417"/>
        <v>26.95</v>
      </c>
      <c r="W4309" s="24">
        <f t="shared" si="418"/>
        <v>26.95</v>
      </c>
    </row>
    <row r="4310" spans="1:23" x14ac:dyDescent="0.3">
      <c r="A4310" t="s">
        <v>17</v>
      </c>
      <c r="B4310" t="s">
        <v>7258</v>
      </c>
      <c r="C4310" t="s">
        <v>7259</v>
      </c>
      <c r="D4310" t="s">
        <v>7424</v>
      </c>
      <c r="E4310" t="s">
        <v>7425</v>
      </c>
      <c r="F4310">
        <v>0.3</v>
      </c>
      <c r="G4310" s="2">
        <v>1</v>
      </c>
      <c r="H4310" s="4">
        <v>92.828699999999998</v>
      </c>
      <c r="I4310" s="4">
        <v>7.1477000000000004</v>
      </c>
      <c r="J4310" s="7">
        <v>73</v>
      </c>
      <c r="K4310" s="7">
        <v>19</v>
      </c>
      <c r="L4310" s="3">
        <v>7.6999999999999999E-2</v>
      </c>
      <c r="M4310" s="5">
        <v>0.34018367999999999</v>
      </c>
      <c r="N4310" s="6">
        <v>0.25</v>
      </c>
      <c r="O4310" s="8">
        <f>IFERROR(VLOOKUP(C4310,Sheet2!$B$2:$G$588,6,FALSE),0)</f>
        <v>2642</v>
      </c>
      <c r="P4310" t="s">
        <v>92</v>
      </c>
      <c r="Q4310" s="2">
        <v>0.26510288910000002</v>
      </c>
      <c r="R4310" s="3">
        <v>0.26510288912063201</v>
      </c>
      <c r="S4310" s="3" t="str">
        <f t="shared" si="419"/>
        <v/>
      </c>
      <c r="T4310" s="2"/>
      <c r="U4310" s="22">
        <f t="shared" si="416"/>
        <v>0.26510288912063201</v>
      </c>
      <c r="V4310" s="10">
        <f t="shared" si="417"/>
        <v>19.352510905806138</v>
      </c>
      <c r="W4310" s="24">
        <f t="shared" si="418"/>
        <v>19.352510905806138</v>
      </c>
    </row>
    <row r="4311" spans="1:23" x14ac:dyDescent="0.3">
      <c r="A4311" t="s">
        <v>17</v>
      </c>
      <c r="B4311" t="s">
        <v>7258</v>
      </c>
      <c r="C4311" t="s">
        <v>7259</v>
      </c>
      <c r="D4311" t="s">
        <v>7420</v>
      </c>
      <c r="E4311" t="s">
        <v>7421</v>
      </c>
      <c r="F4311">
        <v>0.35</v>
      </c>
      <c r="G4311" s="2">
        <v>1</v>
      </c>
      <c r="H4311" s="4">
        <v>92.830100000000002</v>
      </c>
      <c r="I4311" s="4">
        <v>5.5888999999999998</v>
      </c>
      <c r="J4311" s="7">
        <v>66</v>
      </c>
      <c r="K4311" s="7">
        <v>23</v>
      </c>
      <c r="L4311" s="3">
        <v>6.0199999999999997E-2</v>
      </c>
      <c r="M4311" s="5">
        <v>0.39524187</v>
      </c>
      <c r="N4311" s="6">
        <v>0.25</v>
      </c>
      <c r="O4311" s="8">
        <f>IFERROR(VLOOKUP(C4311,Sheet2!$B$2:$G$588,6,FALSE),0)</f>
        <v>2642</v>
      </c>
      <c r="P4311" t="s">
        <v>92</v>
      </c>
      <c r="Q4311" s="2">
        <v>0.36747591810000002</v>
      </c>
      <c r="R4311" s="3">
        <v>0.34999999999999898</v>
      </c>
      <c r="S4311" s="3" t="str">
        <f t="shared" si="419"/>
        <v>Y</v>
      </c>
      <c r="T4311" s="2"/>
      <c r="U4311" s="22">
        <f t="shared" si="416"/>
        <v>0.34999999999999898</v>
      </c>
      <c r="V4311" s="10">
        <f t="shared" si="417"/>
        <v>23.099999999999934</v>
      </c>
      <c r="W4311" s="24">
        <f t="shared" si="418"/>
        <v>23.099999999999934</v>
      </c>
    </row>
    <row r="4312" spans="1:23" x14ac:dyDescent="0.3">
      <c r="A4312" t="s">
        <v>17</v>
      </c>
      <c r="B4312" t="s">
        <v>7258</v>
      </c>
      <c r="C4312" t="s">
        <v>7259</v>
      </c>
      <c r="D4312" t="s">
        <v>7326</v>
      </c>
      <c r="E4312" t="s">
        <v>7327</v>
      </c>
      <c r="F4312">
        <v>0.3</v>
      </c>
      <c r="G4312" s="2">
        <v>1</v>
      </c>
      <c r="H4312" s="4">
        <v>44.941200000000002</v>
      </c>
      <c r="I4312" s="4">
        <v>2.1894</v>
      </c>
      <c r="J4312" s="7">
        <v>53</v>
      </c>
      <c r="K4312" s="7">
        <v>16</v>
      </c>
      <c r="L4312" s="3">
        <v>4.87E-2</v>
      </c>
      <c r="M4312" s="5">
        <v>0.81397624999999996</v>
      </c>
      <c r="N4312" s="6">
        <v>0.25</v>
      </c>
      <c r="O4312" s="8">
        <f>IFERROR(VLOOKUP(C4312,Sheet2!$B$2:$G$588,6,FALSE),0)</f>
        <v>2642</v>
      </c>
      <c r="P4312" t="s">
        <v>162</v>
      </c>
      <c r="Q4312" s="2">
        <v>0.69286573149999997</v>
      </c>
      <c r="R4312" s="3">
        <v>0.3</v>
      </c>
      <c r="S4312" s="3" t="str">
        <f t="shared" si="419"/>
        <v>Y</v>
      </c>
      <c r="T4312" s="2"/>
      <c r="U4312" s="22">
        <f t="shared" si="416"/>
        <v>0.3</v>
      </c>
      <c r="V4312" s="10">
        <f t="shared" si="417"/>
        <v>15.899999999999999</v>
      </c>
      <c r="W4312" s="24">
        <f t="shared" si="418"/>
        <v>15.899999999999999</v>
      </c>
    </row>
    <row r="4313" spans="1:23" x14ac:dyDescent="0.3">
      <c r="A4313" t="s">
        <v>17</v>
      </c>
      <c r="B4313" t="s">
        <v>7258</v>
      </c>
      <c r="C4313" t="s">
        <v>7259</v>
      </c>
      <c r="D4313" t="s">
        <v>7286</v>
      </c>
      <c r="E4313" t="s">
        <v>7287</v>
      </c>
      <c r="F4313">
        <v>0.35</v>
      </c>
      <c r="G4313" s="2">
        <v>1</v>
      </c>
      <c r="H4313" s="4">
        <v>44.820099999999996</v>
      </c>
      <c r="I4313" s="4">
        <v>3.0417000000000001</v>
      </c>
      <c r="J4313" s="7">
        <v>51</v>
      </c>
      <c r="K4313" s="7">
        <v>18</v>
      </c>
      <c r="L4313" s="3">
        <v>6.7900000000000002E-2</v>
      </c>
      <c r="M4313" s="5">
        <v>0.55725155000000004</v>
      </c>
      <c r="N4313" s="6">
        <v>0.25</v>
      </c>
      <c r="O4313" s="8">
        <f>IFERROR(VLOOKUP(C4313,Sheet2!$B$2:$G$588,6,FALSE),0)</f>
        <v>2642</v>
      </c>
      <c r="P4313" t="s">
        <v>92</v>
      </c>
      <c r="Q4313" s="2">
        <v>0.55136957440000001</v>
      </c>
      <c r="R4313" s="3">
        <v>0.35</v>
      </c>
      <c r="S4313" s="3" t="str">
        <f t="shared" si="419"/>
        <v>Y</v>
      </c>
      <c r="T4313" s="2"/>
      <c r="U4313" s="22">
        <f t="shared" si="416"/>
        <v>0.35</v>
      </c>
      <c r="V4313" s="10">
        <f t="shared" si="417"/>
        <v>17.849999999999998</v>
      </c>
      <c r="W4313" s="24">
        <f t="shared" si="418"/>
        <v>17.849999999999998</v>
      </c>
    </row>
    <row r="4314" spans="1:23" x14ac:dyDescent="0.3">
      <c r="A4314" t="s">
        <v>17</v>
      </c>
      <c r="B4314" t="s">
        <v>7258</v>
      </c>
      <c r="C4314" t="s">
        <v>7259</v>
      </c>
      <c r="D4314" t="s">
        <v>7298</v>
      </c>
      <c r="E4314" t="s">
        <v>7299</v>
      </c>
      <c r="F4314">
        <v>0.35</v>
      </c>
      <c r="G4314" s="2">
        <v>1</v>
      </c>
      <c r="H4314" s="4">
        <v>143.38310000000001</v>
      </c>
      <c r="I4314" s="4">
        <v>30.723099999999999</v>
      </c>
      <c r="J4314" s="7">
        <v>46</v>
      </c>
      <c r="K4314" s="7">
        <v>16</v>
      </c>
      <c r="L4314" s="3">
        <v>0.21429999999999999</v>
      </c>
      <c r="M4314" s="5">
        <v>5.0134030000000003E-2</v>
      </c>
      <c r="N4314" s="6">
        <v>0.01</v>
      </c>
      <c r="O4314" s="8">
        <f>IFERROR(VLOOKUP(C4314,Sheet2!$B$2:$G$588,6,FALSE),0)</f>
        <v>2642</v>
      </c>
      <c r="P4314" t="s">
        <v>92</v>
      </c>
      <c r="Q4314" s="2">
        <v>0.80053469239999997</v>
      </c>
      <c r="R4314" s="3">
        <v>0.34999999999999898</v>
      </c>
      <c r="S4314" s="3" t="str">
        <f t="shared" si="419"/>
        <v>Y</v>
      </c>
      <c r="T4314" s="2"/>
      <c r="U4314" s="22">
        <f t="shared" si="416"/>
        <v>0.34999999999999898</v>
      </c>
      <c r="V4314" s="10">
        <f t="shared" si="417"/>
        <v>16.099999999999952</v>
      </c>
      <c r="W4314" s="24">
        <f t="shared" si="418"/>
        <v>16.099999999999952</v>
      </c>
    </row>
    <row r="4315" spans="1:23" x14ac:dyDescent="0.3">
      <c r="A4315" t="s">
        <v>17</v>
      </c>
      <c r="B4315" t="s">
        <v>7258</v>
      </c>
      <c r="C4315" t="s">
        <v>7259</v>
      </c>
      <c r="D4315" t="s">
        <v>7268</v>
      </c>
      <c r="E4315" t="s">
        <v>7269</v>
      </c>
      <c r="F4315">
        <v>0.35</v>
      </c>
      <c r="G4315" s="2">
        <v>1</v>
      </c>
      <c r="H4315" s="4">
        <v>140.07050000000001</v>
      </c>
      <c r="I4315" s="4">
        <v>38.716799999999999</v>
      </c>
      <c r="J4315" s="7">
        <v>45</v>
      </c>
      <c r="K4315" s="7">
        <v>16</v>
      </c>
      <c r="L4315" s="3">
        <v>0.27639999999999998</v>
      </c>
      <c r="M4315" s="5">
        <v>3.9170900000000002E-2</v>
      </c>
      <c r="N4315" s="6">
        <v>0.01</v>
      </c>
      <c r="O4315" s="8">
        <f>IFERROR(VLOOKUP(C4315,Sheet2!$B$2:$G$588,6,FALSE),0)</f>
        <v>2642</v>
      </c>
      <c r="P4315" t="s">
        <v>92</v>
      </c>
      <c r="Q4315" s="2">
        <v>0.74470845890000004</v>
      </c>
      <c r="R4315" s="3">
        <v>0.35</v>
      </c>
      <c r="S4315" s="3" t="str">
        <f t="shared" si="419"/>
        <v>Y</v>
      </c>
      <c r="T4315" s="2"/>
      <c r="U4315" s="22">
        <f t="shared" si="416"/>
        <v>0.35</v>
      </c>
      <c r="V4315" s="10">
        <f t="shared" si="417"/>
        <v>15.749999999999998</v>
      </c>
      <c r="W4315" s="24">
        <f t="shared" si="418"/>
        <v>15.749999999999998</v>
      </c>
    </row>
    <row r="4316" spans="1:23" x14ac:dyDescent="0.3">
      <c r="A4316" t="s">
        <v>17</v>
      </c>
      <c r="B4316" t="s">
        <v>7258</v>
      </c>
      <c r="C4316" t="s">
        <v>7259</v>
      </c>
      <c r="D4316" t="s">
        <v>7262</v>
      </c>
      <c r="E4316" t="s">
        <v>7263</v>
      </c>
      <c r="F4316">
        <v>0.35</v>
      </c>
      <c r="G4316" s="2">
        <v>1</v>
      </c>
      <c r="H4316" s="4">
        <v>44.915500000000002</v>
      </c>
      <c r="I4316" s="4">
        <v>3.7696000000000001</v>
      </c>
      <c r="J4316" s="7">
        <v>44</v>
      </c>
      <c r="K4316" s="7">
        <v>14</v>
      </c>
      <c r="L4316" s="3">
        <v>8.3900000000000002E-2</v>
      </c>
      <c r="M4316" s="5">
        <v>0.38807199999999997</v>
      </c>
      <c r="N4316" s="6">
        <v>0.25</v>
      </c>
      <c r="O4316" s="8">
        <f>IFERROR(VLOOKUP(C4316,Sheet2!$B$2:$G$588,6,FALSE),0)</f>
        <v>2642</v>
      </c>
      <c r="P4316" t="s">
        <v>92</v>
      </c>
      <c r="Q4316" s="2">
        <v>0.35578965359999998</v>
      </c>
      <c r="R4316" s="3">
        <v>0.34999999999999898</v>
      </c>
      <c r="S4316" s="3" t="str">
        <f t="shared" si="419"/>
        <v/>
      </c>
      <c r="T4316" s="2"/>
      <c r="U4316" s="22">
        <f t="shared" si="416"/>
        <v>0.34999999999999898</v>
      </c>
      <c r="V4316" s="10">
        <f t="shared" si="417"/>
        <v>15.399999999999956</v>
      </c>
      <c r="W4316" s="24">
        <f t="shared" si="418"/>
        <v>15.399999999999956</v>
      </c>
    </row>
    <row r="4317" spans="1:23" x14ac:dyDescent="0.3">
      <c r="A4317" t="s">
        <v>17</v>
      </c>
      <c r="B4317" t="s">
        <v>7258</v>
      </c>
      <c r="C4317" t="s">
        <v>7259</v>
      </c>
      <c r="D4317" t="s">
        <v>7276</v>
      </c>
      <c r="E4317" t="s">
        <v>7277</v>
      </c>
      <c r="F4317">
        <v>0.35</v>
      </c>
      <c r="G4317" s="2">
        <v>1</v>
      </c>
      <c r="H4317" s="4">
        <v>143.3586</v>
      </c>
      <c r="I4317" s="4">
        <v>35.890599999999999</v>
      </c>
      <c r="J4317" s="7">
        <v>41</v>
      </c>
      <c r="K4317" s="7">
        <v>14</v>
      </c>
      <c r="L4317" s="3">
        <v>0.25040000000000001</v>
      </c>
      <c r="M4317" s="5">
        <v>3.8017870000000002E-2</v>
      </c>
      <c r="N4317" s="6">
        <v>0.01</v>
      </c>
      <c r="O4317" s="8">
        <f>IFERROR(VLOOKUP(C4317,Sheet2!$B$2:$G$588,6,FALSE),0)</f>
        <v>2642</v>
      </c>
      <c r="P4317" t="s">
        <v>92</v>
      </c>
      <c r="Q4317" s="2">
        <v>0.73696578509999999</v>
      </c>
      <c r="R4317" s="3">
        <v>0.35</v>
      </c>
      <c r="S4317" s="3" t="str">
        <f t="shared" si="419"/>
        <v>Y</v>
      </c>
      <c r="T4317" s="2"/>
      <c r="U4317" s="22">
        <f t="shared" si="416"/>
        <v>0.35</v>
      </c>
      <c r="V4317" s="10">
        <f t="shared" si="417"/>
        <v>14.35</v>
      </c>
      <c r="W4317" s="24">
        <f t="shared" si="418"/>
        <v>14.35</v>
      </c>
    </row>
    <row r="4318" spans="1:23" x14ac:dyDescent="0.3">
      <c r="A4318" t="s">
        <v>17</v>
      </c>
      <c r="B4318" t="s">
        <v>7258</v>
      </c>
      <c r="C4318" t="s">
        <v>7259</v>
      </c>
      <c r="D4318" t="s">
        <v>7346</v>
      </c>
      <c r="E4318" t="s">
        <v>7347</v>
      </c>
      <c r="F4318">
        <v>0.35</v>
      </c>
      <c r="G4318" s="2">
        <v>1</v>
      </c>
      <c r="H4318" s="4">
        <v>44.830100000000002</v>
      </c>
      <c r="I4318" s="4">
        <v>3.6915</v>
      </c>
      <c r="J4318" s="7">
        <v>41</v>
      </c>
      <c r="K4318" s="7">
        <v>13</v>
      </c>
      <c r="L4318" s="3">
        <v>8.2299999999999998E-2</v>
      </c>
      <c r="M4318" s="5">
        <v>0.36842553</v>
      </c>
      <c r="N4318" s="6">
        <v>0.25</v>
      </c>
      <c r="O4318" s="8">
        <f>IFERROR(VLOOKUP(C4318,Sheet2!$B$2:$G$588,6,FALSE),0)</f>
        <v>2642</v>
      </c>
      <c r="P4318" t="s">
        <v>92</v>
      </c>
      <c r="Q4318" s="2">
        <v>0.3214368245</v>
      </c>
      <c r="R4318" s="3">
        <v>0.32143682446981697</v>
      </c>
      <c r="S4318" s="3" t="str">
        <f t="shared" si="419"/>
        <v/>
      </c>
      <c r="T4318" s="2"/>
      <c r="U4318" s="22">
        <f t="shared" si="416"/>
        <v>0.32143682446981697</v>
      </c>
      <c r="V4318" s="10">
        <f t="shared" si="417"/>
        <v>13.178909803262496</v>
      </c>
      <c r="W4318" s="24">
        <f t="shared" si="418"/>
        <v>13.178909803262496</v>
      </c>
    </row>
    <row r="4319" spans="1:23" x14ac:dyDescent="0.3">
      <c r="A4319" t="s">
        <v>17</v>
      </c>
      <c r="B4319" t="s">
        <v>7258</v>
      </c>
      <c r="C4319" t="s">
        <v>7259</v>
      </c>
      <c r="D4319" t="s">
        <v>7374</v>
      </c>
      <c r="E4319" t="s">
        <v>7375</v>
      </c>
      <c r="F4319">
        <v>0.3</v>
      </c>
      <c r="G4319" s="2">
        <v>1</v>
      </c>
      <c r="H4319" s="4">
        <v>43.823</v>
      </c>
      <c r="I4319" s="4">
        <v>2.9268999999999998</v>
      </c>
      <c r="J4319" s="7">
        <v>40</v>
      </c>
      <c r="K4319" s="7">
        <v>12</v>
      </c>
      <c r="L4319" s="3">
        <v>6.6799999999999998E-2</v>
      </c>
      <c r="M4319" s="5">
        <v>0.459038</v>
      </c>
      <c r="N4319" s="6">
        <v>0.25</v>
      </c>
      <c r="O4319" s="8">
        <f>IFERROR(VLOOKUP(C4319,Sheet2!$B$2:$G$588,6,FALSE),0)</f>
        <v>2642</v>
      </c>
      <c r="P4319" t="s">
        <v>92</v>
      </c>
      <c r="Q4319" s="2">
        <v>0.45538277510000003</v>
      </c>
      <c r="R4319" s="3">
        <v>0.3</v>
      </c>
      <c r="S4319" s="3" t="str">
        <f t="shared" si="419"/>
        <v>Y</v>
      </c>
      <c r="T4319" s="2"/>
      <c r="U4319" s="22">
        <f t="shared" si="416"/>
        <v>0.3</v>
      </c>
      <c r="V4319" s="10">
        <f t="shared" si="417"/>
        <v>12</v>
      </c>
      <c r="W4319" s="24">
        <f t="shared" si="418"/>
        <v>12</v>
      </c>
    </row>
    <row r="4320" spans="1:23" x14ac:dyDescent="0.3">
      <c r="A4320" t="s">
        <v>17</v>
      </c>
      <c r="B4320" t="s">
        <v>7258</v>
      </c>
      <c r="C4320" t="s">
        <v>7259</v>
      </c>
      <c r="D4320" t="s">
        <v>7316</v>
      </c>
      <c r="E4320" t="s">
        <v>7317</v>
      </c>
      <c r="F4320">
        <v>0.35</v>
      </c>
      <c r="G4320" s="2">
        <v>1</v>
      </c>
      <c r="H4320" s="4">
        <v>140.1285</v>
      </c>
      <c r="I4320" s="4">
        <v>33.715800000000002</v>
      </c>
      <c r="J4320" s="7">
        <v>39</v>
      </c>
      <c r="K4320" s="7">
        <v>14</v>
      </c>
      <c r="L4320" s="3">
        <v>0.24060000000000001</v>
      </c>
      <c r="M4320" s="5">
        <v>3.9050799999999997E-2</v>
      </c>
      <c r="N4320" s="6">
        <v>0.01</v>
      </c>
      <c r="O4320" s="8">
        <f>IFERROR(VLOOKUP(C4320,Sheet2!$B$2:$G$588,6,FALSE),0)</f>
        <v>2642</v>
      </c>
      <c r="P4320" t="s">
        <v>92</v>
      </c>
      <c r="Q4320" s="2">
        <v>0.74392333229999996</v>
      </c>
      <c r="R4320" s="3">
        <v>0.35</v>
      </c>
      <c r="S4320" s="3" t="str">
        <f t="shared" si="419"/>
        <v>Y</v>
      </c>
      <c r="T4320" s="2"/>
      <c r="U4320" s="22">
        <f t="shared" si="416"/>
        <v>0.35</v>
      </c>
      <c r="V4320" s="10">
        <f t="shared" si="417"/>
        <v>13.649999999999999</v>
      </c>
      <c r="W4320" s="24">
        <f t="shared" si="418"/>
        <v>13.649999999999999</v>
      </c>
    </row>
    <row r="4321" spans="1:23" x14ac:dyDescent="0.3">
      <c r="A4321" t="s">
        <v>17</v>
      </c>
      <c r="B4321" t="s">
        <v>7258</v>
      </c>
      <c r="C4321" t="s">
        <v>7259</v>
      </c>
      <c r="D4321" t="s">
        <v>7398</v>
      </c>
      <c r="E4321" t="s">
        <v>7399</v>
      </c>
      <c r="F4321">
        <v>0.35</v>
      </c>
      <c r="G4321" s="2">
        <v>1</v>
      </c>
      <c r="H4321" s="4">
        <v>44.935899999999997</v>
      </c>
      <c r="I4321" s="4">
        <v>3.4836</v>
      </c>
      <c r="J4321" s="7">
        <v>39</v>
      </c>
      <c r="K4321" s="7">
        <v>12</v>
      </c>
      <c r="L4321" s="3">
        <v>7.7499999999999999E-2</v>
      </c>
      <c r="M4321" s="5">
        <v>0.37133748</v>
      </c>
      <c r="N4321" s="6">
        <v>0.25</v>
      </c>
      <c r="O4321" s="8">
        <f>IFERROR(VLOOKUP(C4321,Sheet2!$B$2:$G$588,6,FALSE),0)</f>
        <v>2642</v>
      </c>
      <c r="P4321" t="s">
        <v>92</v>
      </c>
      <c r="Q4321" s="2">
        <v>0.32675795810000002</v>
      </c>
      <c r="R4321" s="3">
        <v>0.32675795809060998</v>
      </c>
      <c r="S4321" s="3" t="str">
        <f t="shared" si="419"/>
        <v/>
      </c>
      <c r="T4321" s="2"/>
      <c r="U4321" s="22">
        <f t="shared" si="416"/>
        <v>0.32675795809060998</v>
      </c>
      <c r="V4321" s="10">
        <f t="shared" si="417"/>
        <v>12.743560365533789</v>
      </c>
      <c r="W4321" s="24">
        <f t="shared" si="418"/>
        <v>12.743560365533789</v>
      </c>
    </row>
    <row r="4322" spans="1:23" x14ac:dyDescent="0.3">
      <c r="A4322" t="s">
        <v>17</v>
      </c>
      <c r="B4322" t="s">
        <v>7258</v>
      </c>
      <c r="C4322" t="s">
        <v>7259</v>
      </c>
      <c r="D4322" t="s">
        <v>7388</v>
      </c>
      <c r="E4322" t="s">
        <v>7389</v>
      </c>
      <c r="F4322">
        <v>0.3</v>
      </c>
      <c r="G4322" s="2">
        <v>1</v>
      </c>
      <c r="H4322" s="4">
        <v>43.8581</v>
      </c>
      <c r="I4322" s="4">
        <v>3.5394000000000001</v>
      </c>
      <c r="J4322" s="7">
        <v>38</v>
      </c>
      <c r="K4322" s="7">
        <v>11</v>
      </c>
      <c r="L4322" s="3">
        <v>8.0699999999999994E-2</v>
      </c>
      <c r="M4322" s="5">
        <v>0.35619550999999999</v>
      </c>
      <c r="N4322" s="6">
        <v>0.25</v>
      </c>
      <c r="O4322" s="8">
        <f>IFERROR(VLOOKUP(C4322,Sheet2!$B$2:$G$588,6,FALSE),0)</f>
        <v>2642</v>
      </c>
      <c r="P4322" t="s">
        <v>92</v>
      </c>
      <c r="Q4322" s="2">
        <v>0.29813826469999999</v>
      </c>
      <c r="R4322" s="3">
        <v>0.298138264722212</v>
      </c>
      <c r="S4322" s="3" t="str">
        <f t="shared" si="419"/>
        <v/>
      </c>
      <c r="T4322" s="2"/>
      <c r="U4322" s="22">
        <f t="shared" si="416"/>
        <v>0.298138264722212</v>
      </c>
      <c r="V4322" s="10">
        <f t="shared" si="417"/>
        <v>11.329254059444056</v>
      </c>
      <c r="W4322" s="24">
        <f t="shared" si="418"/>
        <v>11.329254059444056</v>
      </c>
    </row>
    <row r="4323" spans="1:23" x14ac:dyDescent="0.3">
      <c r="A4323" t="s">
        <v>17</v>
      </c>
      <c r="B4323" t="s">
        <v>7258</v>
      </c>
      <c r="C4323" t="s">
        <v>7259</v>
      </c>
      <c r="D4323" t="s">
        <v>7336</v>
      </c>
      <c r="E4323" t="s">
        <v>7337</v>
      </c>
      <c r="F4323">
        <v>0.35</v>
      </c>
      <c r="G4323" s="2">
        <v>1</v>
      </c>
      <c r="H4323" s="4">
        <v>92.664299999999997</v>
      </c>
      <c r="I4323" s="4">
        <v>17.483899999999998</v>
      </c>
      <c r="J4323" s="7">
        <v>37</v>
      </c>
      <c r="K4323" s="7">
        <v>13</v>
      </c>
      <c r="L4323" s="3">
        <v>0.18870000000000001</v>
      </c>
      <c r="M4323" s="5">
        <v>7.1141540000000003E-2</v>
      </c>
      <c r="N4323" s="6">
        <v>0.01</v>
      </c>
      <c r="O4323" s="8">
        <f>IFERROR(VLOOKUP(C4323,Sheet2!$B$2:$G$588,6,FALSE),0)</f>
        <v>2642</v>
      </c>
      <c r="P4323" t="s">
        <v>92</v>
      </c>
      <c r="Q4323" s="2">
        <v>0.85943515410000004</v>
      </c>
      <c r="R4323" s="3">
        <v>0.35</v>
      </c>
      <c r="S4323" s="3" t="str">
        <f t="shared" si="419"/>
        <v>Y</v>
      </c>
      <c r="T4323" s="2"/>
      <c r="U4323" s="22">
        <f t="shared" si="416"/>
        <v>0.35</v>
      </c>
      <c r="V4323" s="10">
        <f t="shared" si="417"/>
        <v>12.95</v>
      </c>
      <c r="W4323" s="24">
        <f t="shared" si="418"/>
        <v>12.95</v>
      </c>
    </row>
    <row r="4324" spans="1:23" x14ac:dyDescent="0.3">
      <c r="A4324" t="s">
        <v>17</v>
      </c>
      <c r="B4324" t="s">
        <v>7258</v>
      </c>
      <c r="C4324" t="s">
        <v>7259</v>
      </c>
      <c r="D4324" t="s">
        <v>7356</v>
      </c>
      <c r="E4324" t="s">
        <v>7357</v>
      </c>
      <c r="F4324">
        <v>0.3</v>
      </c>
      <c r="G4324" s="2">
        <v>1</v>
      </c>
      <c r="H4324" s="4">
        <v>43.8125</v>
      </c>
      <c r="I4324" s="4">
        <v>2.819</v>
      </c>
      <c r="J4324" s="7">
        <v>36</v>
      </c>
      <c r="K4324" s="7">
        <v>11</v>
      </c>
      <c r="L4324" s="3">
        <v>6.4299999999999996E-2</v>
      </c>
      <c r="M4324" s="5">
        <v>0.42162874</v>
      </c>
      <c r="N4324" s="6">
        <v>0.25</v>
      </c>
      <c r="O4324" s="8">
        <f>IFERROR(VLOOKUP(C4324,Sheet2!$B$2:$G$588,6,FALSE),0)</f>
        <v>2642</v>
      </c>
      <c r="P4324" t="s">
        <v>92</v>
      </c>
      <c r="Q4324" s="2">
        <v>0.40706129810000002</v>
      </c>
      <c r="R4324" s="3">
        <v>0.3</v>
      </c>
      <c r="S4324" s="3" t="str">
        <f t="shared" si="419"/>
        <v>Y</v>
      </c>
      <c r="T4324" s="2"/>
      <c r="U4324" s="22">
        <f t="shared" si="416"/>
        <v>0.3</v>
      </c>
      <c r="V4324" s="10">
        <f t="shared" si="417"/>
        <v>10.799999999999999</v>
      </c>
      <c r="W4324" s="24">
        <f t="shared" si="418"/>
        <v>10.799999999999999</v>
      </c>
    </row>
    <row r="4325" spans="1:23" x14ac:dyDescent="0.3">
      <c r="A4325" t="s">
        <v>17</v>
      </c>
      <c r="B4325" t="s">
        <v>7258</v>
      </c>
      <c r="C4325" t="s">
        <v>7259</v>
      </c>
      <c r="D4325" t="s">
        <v>7304</v>
      </c>
      <c r="E4325" t="s">
        <v>7305</v>
      </c>
      <c r="F4325">
        <v>0.25</v>
      </c>
      <c r="G4325" s="2">
        <v>1</v>
      </c>
      <c r="H4325" s="4">
        <v>43.8568</v>
      </c>
      <c r="I4325" s="4">
        <v>3.6364000000000001</v>
      </c>
      <c r="J4325" s="7">
        <v>33</v>
      </c>
      <c r="K4325" s="7">
        <v>5</v>
      </c>
      <c r="L4325" s="3">
        <v>8.2900000000000001E-2</v>
      </c>
      <c r="M4325" s="5">
        <v>0.29956000999999999</v>
      </c>
      <c r="N4325" s="6">
        <v>0.25</v>
      </c>
      <c r="O4325" s="8">
        <f>IFERROR(VLOOKUP(C4325,Sheet2!$B$2:$G$588,6,FALSE),0)</f>
        <v>2642</v>
      </c>
      <c r="P4325" t="s">
        <v>92</v>
      </c>
      <c r="Q4325" s="2">
        <v>0.16544267109999999</v>
      </c>
      <c r="R4325" s="3">
        <v>0.16544267110802199</v>
      </c>
      <c r="S4325" s="3" t="str">
        <f t="shared" si="419"/>
        <v/>
      </c>
      <c r="T4325" s="2"/>
      <c r="U4325" s="22">
        <f t="shared" si="416"/>
        <v>0.16544267110802199</v>
      </c>
      <c r="V4325" s="10">
        <f t="shared" si="417"/>
        <v>5.4596081465647259</v>
      </c>
      <c r="W4325" s="24">
        <f t="shared" si="418"/>
        <v>5.4596081465647259</v>
      </c>
    </row>
    <row r="4326" spans="1:23" x14ac:dyDescent="0.3">
      <c r="A4326" t="s">
        <v>17</v>
      </c>
      <c r="B4326" t="s">
        <v>7258</v>
      </c>
      <c r="C4326" t="s">
        <v>7259</v>
      </c>
      <c r="D4326" t="s">
        <v>7310</v>
      </c>
      <c r="E4326" t="s">
        <v>7311</v>
      </c>
      <c r="F4326">
        <v>0.35</v>
      </c>
      <c r="G4326" s="2">
        <v>1</v>
      </c>
      <c r="H4326" s="4">
        <v>143.53579999999999</v>
      </c>
      <c r="I4326" s="4">
        <v>36.719000000000001</v>
      </c>
      <c r="J4326" s="7">
        <v>32</v>
      </c>
      <c r="K4326" s="7">
        <v>11</v>
      </c>
      <c r="L4326" s="3">
        <v>0.25580000000000003</v>
      </c>
      <c r="M4326" s="5">
        <v>2.9399729999999999E-2</v>
      </c>
      <c r="N4326" s="6">
        <v>0.01</v>
      </c>
      <c r="O4326" s="8">
        <f>IFERROR(VLOOKUP(C4326,Sheet2!$B$2:$G$588,6,FALSE),0)</f>
        <v>2642</v>
      </c>
      <c r="P4326" t="s">
        <v>92</v>
      </c>
      <c r="Q4326" s="2">
        <v>0.65986078579999996</v>
      </c>
      <c r="R4326" s="3">
        <v>0.35</v>
      </c>
      <c r="S4326" s="3" t="str">
        <f t="shared" si="419"/>
        <v>Y</v>
      </c>
      <c r="T4326" s="2"/>
      <c r="U4326" s="22">
        <f t="shared" si="416"/>
        <v>0.35</v>
      </c>
      <c r="V4326" s="10">
        <f t="shared" si="417"/>
        <v>11.2</v>
      </c>
      <c r="W4326" s="24">
        <f t="shared" si="418"/>
        <v>11.2</v>
      </c>
    </row>
    <row r="4327" spans="1:23" x14ac:dyDescent="0.3">
      <c r="A4327" t="s">
        <v>17</v>
      </c>
      <c r="B4327" t="s">
        <v>7258</v>
      </c>
      <c r="C4327" t="s">
        <v>7259</v>
      </c>
      <c r="D4327" t="s">
        <v>7376</v>
      </c>
      <c r="E4327" t="s">
        <v>7377</v>
      </c>
      <c r="F4327">
        <v>0.35</v>
      </c>
      <c r="G4327" s="2">
        <v>1</v>
      </c>
      <c r="H4327" s="4">
        <v>92.902900000000002</v>
      </c>
      <c r="I4327" s="4">
        <v>23.723700000000001</v>
      </c>
      <c r="J4327" s="7">
        <v>30</v>
      </c>
      <c r="K4327" s="7">
        <v>10</v>
      </c>
      <c r="L4327" s="3">
        <v>0.25540000000000002</v>
      </c>
      <c r="M4327" s="5">
        <v>4.1890570000000002E-2</v>
      </c>
      <c r="N4327" s="6">
        <v>0.01</v>
      </c>
      <c r="O4327" s="8">
        <f>IFERROR(VLOOKUP(C4327,Sheet2!$B$2:$G$588,6,FALSE),0)</f>
        <v>2642</v>
      </c>
      <c r="P4327" t="s">
        <v>92</v>
      </c>
      <c r="Q4327" s="2">
        <v>0.76128281060000003</v>
      </c>
      <c r="R4327" s="3">
        <v>0.35</v>
      </c>
      <c r="S4327" s="3" t="str">
        <f t="shared" si="419"/>
        <v>Y</v>
      </c>
      <c r="T4327" s="2"/>
      <c r="U4327" s="22">
        <f t="shared" si="416"/>
        <v>0.35</v>
      </c>
      <c r="V4327" s="10">
        <f t="shared" si="417"/>
        <v>10.5</v>
      </c>
      <c r="W4327" s="24">
        <f t="shared" si="418"/>
        <v>10.5</v>
      </c>
    </row>
    <row r="4328" spans="1:23" x14ac:dyDescent="0.3">
      <c r="A4328" t="s">
        <v>17</v>
      </c>
      <c r="B4328" t="s">
        <v>7258</v>
      </c>
      <c r="C4328" t="s">
        <v>7259</v>
      </c>
      <c r="D4328" t="s">
        <v>7366</v>
      </c>
      <c r="E4328" t="s">
        <v>7367</v>
      </c>
      <c r="F4328">
        <v>0.3</v>
      </c>
      <c r="G4328" s="2">
        <v>1</v>
      </c>
      <c r="H4328" s="4">
        <v>43.839399999999998</v>
      </c>
      <c r="I4328" s="4">
        <v>11.922599999999999</v>
      </c>
      <c r="J4328" s="7">
        <v>29</v>
      </c>
      <c r="K4328" s="7">
        <v>9</v>
      </c>
      <c r="L4328" s="3">
        <v>0.27200000000000002</v>
      </c>
      <c r="M4328" s="5">
        <v>8.0879010000000001E-2</v>
      </c>
      <c r="N4328" s="6">
        <v>0.01</v>
      </c>
      <c r="O4328" s="8">
        <f>IFERROR(VLOOKUP(C4328,Sheet2!$B$2:$G$588,6,FALSE),0)</f>
        <v>2642</v>
      </c>
      <c r="P4328" t="s">
        <v>92</v>
      </c>
      <c r="Q4328" s="2">
        <v>0.87635851850000002</v>
      </c>
      <c r="R4328" s="3">
        <v>0.3</v>
      </c>
      <c r="S4328" s="3" t="str">
        <f t="shared" si="419"/>
        <v>Y</v>
      </c>
      <c r="T4328" s="2"/>
      <c r="U4328" s="22">
        <f t="shared" si="416"/>
        <v>0.3</v>
      </c>
      <c r="V4328" s="10">
        <f t="shared" si="417"/>
        <v>8.6999999999999993</v>
      </c>
      <c r="W4328" s="24">
        <f t="shared" si="418"/>
        <v>8.6999999999999993</v>
      </c>
    </row>
    <row r="4329" spans="1:23" x14ac:dyDescent="0.3">
      <c r="A4329" t="s">
        <v>17</v>
      </c>
      <c r="B4329" t="s">
        <v>7258</v>
      </c>
      <c r="C4329" t="s">
        <v>7259</v>
      </c>
      <c r="D4329" t="s">
        <v>7406</v>
      </c>
      <c r="E4329" t="s">
        <v>7407</v>
      </c>
      <c r="F4329">
        <v>0.3</v>
      </c>
      <c r="G4329" s="2">
        <v>1</v>
      </c>
      <c r="H4329" s="4">
        <v>43.760800000000003</v>
      </c>
      <c r="I4329" s="4">
        <v>2.4695999999999998</v>
      </c>
      <c r="J4329" s="7">
        <v>29</v>
      </c>
      <c r="K4329" s="7">
        <v>9</v>
      </c>
      <c r="L4329" s="3">
        <v>5.6399999999999999E-2</v>
      </c>
      <c r="M4329" s="5">
        <v>0.39046681999999999</v>
      </c>
      <c r="N4329" s="6">
        <v>0.25</v>
      </c>
      <c r="O4329" s="8">
        <f>IFERROR(VLOOKUP(C4329,Sheet2!$B$2:$G$588,6,FALSE),0)</f>
        <v>2642</v>
      </c>
      <c r="P4329" t="s">
        <v>92</v>
      </c>
      <c r="Q4329" s="2">
        <v>0.35974074070000001</v>
      </c>
      <c r="R4329" s="3">
        <v>0.3</v>
      </c>
      <c r="S4329" s="3" t="str">
        <f t="shared" si="419"/>
        <v>Y</v>
      </c>
      <c r="T4329" s="2"/>
      <c r="U4329" s="22">
        <f t="shared" si="416"/>
        <v>0.3</v>
      </c>
      <c r="V4329" s="10">
        <f t="shared" si="417"/>
        <v>8.6999999999999993</v>
      </c>
      <c r="W4329" s="24">
        <f t="shared" si="418"/>
        <v>8.6999999999999993</v>
      </c>
    </row>
    <row r="4330" spans="1:23" x14ac:dyDescent="0.3">
      <c r="A4330" t="s">
        <v>17</v>
      </c>
      <c r="B4330" t="s">
        <v>7258</v>
      </c>
      <c r="C4330" t="s">
        <v>7259</v>
      </c>
      <c r="D4330" t="s">
        <v>7296</v>
      </c>
      <c r="E4330" t="s">
        <v>7297</v>
      </c>
      <c r="F4330">
        <v>0.35</v>
      </c>
      <c r="G4330" s="2">
        <v>1</v>
      </c>
      <c r="H4330" s="4">
        <v>92.882900000000006</v>
      </c>
      <c r="I4330" s="4">
        <v>22.842199999999998</v>
      </c>
      <c r="J4330" s="7">
        <v>28</v>
      </c>
      <c r="K4330" s="7">
        <v>10</v>
      </c>
      <c r="L4330" s="3">
        <v>0.24590000000000001</v>
      </c>
      <c r="M4330" s="5">
        <v>4.0807280000000001E-2</v>
      </c>
      <c r="N4330" s="6">
        <v>0.01</v>
      </c>
      <c r="O4330" s="8">
        <f>IFERROR(VLOOKUP(C4330,Sheet2!$B$2:$G$588,6,FALSE),0)</f>
        <v>2642</v>
      </c>
      <c r="P4330" t="s">
        <v>92</v>
      </c>
      <c r="Q4330" s="2">
        <v>0.75494566969999999</v>
      </c>
      <c r="R4330" s="3">
        <v>0.34999999999999898</v>
      </c>
      <c r="S4330" s="3" t="str">
        <f t="shared" si="419"/>
        <v>Y</v>
      </c>
      <c r="T4330" s="2"/>
      <c r="U4330" s="22">
        <f t="shared" si="416"/>
        <v>0.34999999999999898</v>
      </c>
      <c r="V4330" s="10">
        <f t="shared" si="417"/>
        <v>9.7999999999999723</v>
      </c>
      <c r="W4330" s="24">
        <f t="shared" si="418"/>
        <v>9.7999999999999723</v>
      </c>
    </row>
    <row r="4331" spans="1:23" x14ac:dyDescent="0.3">
      <c r="A4331" t="s">
        <v>17</v>
      </c>
      <c r="B4331" t="s">
        <v>7258</v>
      </c>
      <c r="C4331" t="s">
        <v>7259</v>
      </c>
      <c r="D4331" t="s">
        <v>7318</v>
      </c>
      <c r="E4331" t="s">
        <v>7319</v>
      </c>
      <c r="F4331">
        <v>0.35</v>
      </c>
      <c r="G4331" s="2">
        <v>1</v>
      </c>
      <c r="H4331" s="4">
        <v>44.929499999999997</v>
      </c>
      <c r="I4331" s="4">
        <v>12.5349</v>
      </c>
      <c r="J4331" s="7">
        <v>28</v>
      </c>
      <c r="K4331" s="7">
        <v>10</v>
      </c>
      <c r="L4331" s="3">
        <v>0.27900000000000003</v>
      </c>
      <c r="M4331" s="5">
        <v>7.3622850000000004E-2</v>
      </c>
      <c r="N4331" s="6">
        <v>0.01</v>
      </c>
      <c r="O4331" s="8">
        <f>IFERROR(VLOOKUP(C4331,Sheet2!$B$2:$G$588,6,FALSE),0)</f>
        <v>2642</v>
      </c>
      <c r="P4331" t="s">
        <v>92</v>
      </c>
      <c r="Q4331" s="2">
        <v>0.86417260060000001</v>
      </c>
      <c r="R4331" s="3">
        <v>0.34999999999999898</v>
      </c>
      <c r="S4331" s="3" t="str">
        <f t="shared" si="419"/>
        <v>Y</v>
      </c>
      <c r="T4331" s="2"/>
      <c r="U4331" s="22">
        <f t="shared" si="416"/>
        <v>0.34999999999999898</v>
      </c>
      <c r="V4331" s="10">
        <f t="shared" si="417"/>
        <v>9.7999999999999723</v>
      </c>
      <c r="W4331" s="24">
        <f t="shared" si="418"/>
        <v>9.7999999999999723</v>
      </c>
    </row>
    <row r="4332" spans="1:23" x14ac:dyDescent="0.3">
      <c r="A4332" t="s">
        <v>17</v>
      </c>
      <c r="B4332" t="s">
        <v>7258</v>
      </c>
      <c r="C4332" t="s">
        <v>7259</v>
      </c>
      <c r="D4332" t="s">
        <v>7410</v>
      </c>
      <c r="E4332" t="s">
        <v>7411</v>
      </c>
      <c r="F4332">
        <v>0.3</v>
      </c>
      <c r="G4332" s="2">
        <v>1</v>
      </c>
      <c r="H4332" s="4">
        <v>43.818399999999997</v>
      </c>
      <c r="I4332" s="4">
        <v>11.9361</v>
      </c>
      <c r="J4332" s="7">
        <v>25</v>
      </c>
      <c r="K4332" s="7">
        <v>8</v>
      </c>
      <c r="L4332" s="3">
        <v>0.27239999999999998</v>
      </c>
      <c r="M4332" s="5">
        <v>7.1093030000000002E-2</v>
      </c>
      <c r="N4332" s="6">
        <v>0.01</v>
      </c>
      <c r="O4332" s="8">
        <f>IFERROR(VLOOKUP(C4332,Sheet2!$B$2:$G$588,6,FALSE),0)</f>
        <v>2642</v>
      </c>
      <c r="P4332" t="s">
        <v>92</v>
      </c>
      <c r="Q4332" s="2">
        <v>0.85933922559999998</v>
      </c>
      <c r="R4332" s="3">
        <v>0.3</v>
      </c>
      <c r="S4332" s="3" t="str">
        <f t="shared" si="419"/>
        <v>Y</v>
      </c>
      <c r="T4332" s="2"/>
      <c r="U4332" s="22">
        <f t="shared" si="416"/>
        <v>0.3</v>
      </c>
      <c r="V4332" s="10">
        <f t="shared" si="417"/>
        <v>7.5</v>
      </c>
      <c r="W4332" s="24">
        <f t="shared" si="418"/>
        <v>7.5</v>
      </c>
    </row>
    <row r="4333" spans="1:23" x14ac:dyDescent="0.3">
      <c r="A4333" t="s">
        <v>17</v>
      </c>
      <c r="B4333" t="s">
        <v>7258</v>
      </c>
      <c r="C4333" t="s">
        <v>7259</v>
      </c>
      <c r="D4333" t="s">
        <v>7352</v>
      </c>
      <c r="E4333" t="s">
        <v>7353</v>
      </c>
      <c r="F4333">
        <v>0.3</v>
      </c>
      <c r="G4333" s="2">
        <v>1</v>
      </c>
      <c r="H4333" s="4">
        <v>44.9681</v>
      </c>
      <c r="I4333" s="4">
        <v>12.000400000000001</v>
      </c>
      <c r="J4333" s="7">
        <v>23</v>
      </c>
      <c r="K4333" s="7">
        <v>7</v>
      </c>
      <c r="L4333" s="3">
        <v>0.26690000000000003</v>
      </c>
      <c r="M4333" s="5">
        <v>6.3628680000000007E-2</v>
      </c>
      <c r="N4333" s="6">
        <v>0.01</v>
      </c>
      <c r="O4333" s="8">
        <f>IFERROR(VLOOKUP(C4333,Sheet2!$B$2:$G$588,6,FALSE),0)</f>
        <v>2642</v>
      </c>
      <c r="P4333" t="s">
        <v>92</v>
      </c>
      <c r="Q4333" s="2">
        <v>0.84283816649999999</v>
      </c>
      <c r="R4333" s="3">
        <v>0.3</v>
      </c>
      <c r="S4333" s="3" t="str">
        <f t="shared" si="419"/>
        <v>Y</v>
      </c>
      <c r="T4333" s="2"/>
      <c r="U4333" s="22">
        <f t="shared" si="416"/>
        <v>0.3</v>
      </c>
      <c r="V4333" s="10">
        <f t="shared" si="417"/>
        <v>6.8999999999999995</v>
      </c>
      <c r="W4333" s="24">
        <f t="shared" si="418"/>
        <v>6.8999999999999995</v>
      </c>
    </row>
    <row r="4334" spans="1:23" x14ac:dyDescent="0.3">
      <c r="A4334" t="s">
        <v>17</v>
      </c>
      <c r="B4334" t="s">
        <v>7258</v>
      </c>
      <c r="C4334" t="s">
        <v>7259</v>
      </c>
      <c r="D4334" t="s">
        <v>7408</v>
      </c>
      <c r="E4334" t="s">
        <v>7409</v>
      </c>
      <c r="F4334">
        <v>0.3</v>
      </c>
      <c r="G4334" s="2">
        <v>0</v>
      </c>
      <c r="H4334" s="4">
        <v>29.063500000000001</v>
      </c>
      <c r="I4334" s="4">
        <v>7.7355999999999998</v>
      </c>
      <c r="J4334" s="7">
        <v>21</v>
      </c>
      <c r="K4334" s="7">
        <v>6</v>
      </c>
      <c r="L4334" s="3">
        <v>0.26619999999999999</v>
      </c>
      <c r="M4334" s="5">
        <v>8.9751520000000001E-2</v>
      </c>
      <c r="N4334" s="6">
        <v>0.01</v>
      </c>
      <c r="O4334" s="8">
        <f>IFERROR(VLOOKUP(C4334,Sheet2!$B$2:$G$588,6,FALSE),0)</f>
        <v>2642</v>
      </c>
      <c r="P4334" t="s">
        <v>92</v>
      </c>
      <c r="Q4334" s="2">
        <v>0.88858127570000001</v>
      </c>
      <c r="R4334" s="3">
        <v>0.3</v>
      </c>
      <c r="U4334" s="22">
        <f t="shared" si="416"/>
        <v>0.3</v>
      </c>
      <c r="V4334" s="10">
        <f t="shared" si="417"/>
        <v>6.3</v>
      </c>
      <c r="W4334" s="24">
        <f t="shared" si="418"/>
        <v>6.3</v>
      </c>
    </row>
    <row r="4335" spans="1:23" x14ac:dyDescent="0.3">
      <c r="A4335" t="s">
        <v>17</v>
      </c>
      <c r="B4335" t="s">
        <v>7258</v>
      </c>
      <c r="C4335" t="s">
        <v>7259</v>
      </c>
      <c r="D4335" t="s">
        <v>7282</v>
      </c>
      <c r="E4335" t="s">
        <v>7283</v>
      </c>
      <c r="F4335">
        <v>0.3</v>
      </c>
      <c r="G4335" s="2">
        <v>1</v>
      </c>
      <c r="H4335" s="4">
        <v>132.94049999999999</v>
      </c>
      <c r="I4335" s="4">
        <v>33.054600000000001</v>
      </c>
      <c r="J4335" s="7">
        <v>20</v>
      </c>
      <c r="K4335" s="7">
        <v>6</v>
      </c>
      <c r="L4335" s="3">
        <v>0.24859999999999999</v>
      </c>
      <c r="M4335" s="5">
        <v>1.9902110000000001E-2</v>
      </c>
      <c r="N4335" s="6">
        <v>0.01</v>
      </c>
      <c r="O4335" s="8">
        <f>IFERROR(VLOOKUP(C4335,Sheet2!$B$2:$G$588,6,FALSE),0)</f>
        <v>2642</v>
      </c>
      <c r="P4335" t="s">
        <v>92</v>
      </c>
      <c r="Q4335" s="2">
        <v>0.49754071659999999</v>
      </c>
      <c r="R4335" s="3">
        <v>0.3</v>
      </c>
      <c r="S4335" s="3" t="str">
        <f t="shared" ref="S4335:S4336" si="420">IF(R4335+0.01&lt;Q4335,"Y","")</f>
        <v>Y</v>
      </c>
      <c r="T4335" s="2"/>
      <c r="U4335" s="22">
        <f t="shared" si="416"/>
        <v>0.3</v>
      </c>
      <c r="V4335" s="10">
        <f t="shared" si="417"/>
        <v>6</v>
      </c>
      <c r="W4335" s="24">
        <f t="shared" si="418"/>
        <v>6</v>
      </c>
    </row>
    <row r="4336" spans="1:23" x14ac:dyDescent="0.3">
      <c r="A4336" t="s">
        <v>17</v>
      </c>
      <c r="B4336" t="s">
        <v>7258</v>
      </c>
      <c r="C4336" t="s">
        <v>7259</v>
      </c>
      <c r="D4336" t="s">
        <v>7284</v>
      </c>
      <c r="E4336" t="s">
        <v>7285</v>
      </c>
      <c r="F4336">
        <v>0.3</v>
      </c>
      <c r="G4336" s="2">
        <v>1</v>
      </c>
      <c r="H4336" s="4">
        <v>44.757300000000001</v>
      </c>
      <c r="I4336" s="4">
        <v>12.940200000000001</v>
      </c>
      <c r="J4336" s="7">
        <v>18</v>
      </c>
      <c r="K4336" s="7">
        <v>5</v>
      </c>
      <c r="L4336" s="3">
        <v>0.28910000000000002</v>
      </c>
      <c r="M4336" s="5">
        <v>4.7029469999999997E-2</v>
      </c>
      <c r="N4336" s="6">
        <v>0.01</v>
      </c>
      <c r="O4336" s="8">
        <f>IFERROR(VLOOKUP(C4336,Sheet2!$B$2:$G$588,6,FALSE),0)</f>
        <v>2642</v>
      </c>
      <c r="P4336" t="s">
        <v>92</v>
      </c>
      <c r="Q4336" s="2">
        <v>0.78736737089999997</v>
      </c>
      <c r="R4336" s="3">
        <v>0.3</v>
      </c>
      <c r="S4336" s="3" t="str">
        <f t="shared" si="420"/>
        <v>Y</v>
      </c>
      <c r="T4336" s="2"/>
      <c r="U4336" s="22">
        <f t="shared" si="416"/>
        <v>0.3</v>
      </c>
      <c r="V4336" s="10">
        <f t="shared" si="417"/>
        <v>5.3999999999999995</v>
      </c>
      <c r="W4336" s="24">
        <f t="shared" si="418"/>
        <v>5.3999999999999995</v>
      </c>
    </row>
    <row r="4337" spans="1:23" x14ac:dyDescent="0.3">
      <c r="A4337" t="s">
        <v>17</v>
      </c>
      <c r="B4337" t="s">
        <v>7258</v>
      </c>
      <c r="C4337" t="s">
        <v>7259</v>
      </c>
      <c r="D4337" t="s">
        <v>7308</v>
      </c>
      <c r="E4337" t="s">
        <v>7309</v>
      </c>
      <c r="F4337">
        <v>0.35</v>
      </c>
      <c r="G4337" s="2">
        <v>0</v>
      </c>
      <c r="H4337" s="4">
        <v>29.0943</v>
      </c>
      <c r="I4337" s="4">
        <v>6.7792000000000003</v>
      </c>
      <c r="J4337" s="7">
        <v>18</v>
      </c>
      <c r="K4337" s="7">
        <v>6</v>
      </c>
      <c r="L4337" s="3">
        <v>0.23300000000000001</v>
      </c>
      <c r="M4337" s="5">
        <v>8.6398550000000005E-2</v>
      </c>
      <c r="N4337" s="6">
        <v>0.01</v>
      </c>
      <c r="O4337" s="8">
        <f>IFERROR(VLOOKUP(C4337,Sheet2!$B$2:$G$588,6,FALSE),0)</f>
        <v>2642</v>
      </c>
      <c r="P4337" t="s">
        <v>92</v>
      </c>
      <c r="Q4337" s="2">
        <v>0.8842573171</v>
      </c>
      <c r="R4337" s="3">
        <v>0.35</v>
      </c>
      <c r="U4337" s="22">
        <f t="shared" si="416"/>
        <v>0.35</v>
      </c>
      <c r="V4337" s="10">
        <f t="shared" si="417"/>
        <v>6.3</v>
      </c>
      <c r="W4337" s="24">
        <f t="shared" si="418"/>
        <v>6.3</v>
      </c>
    </row>
    <row r="4338" spans="1:23" x14ac:dyDescent="0.3">
      <c r="A4338" t="s">
        <v>17</v>
      </c>
      <c r="B4338" t="s">
        <v>7258</v>
      </c>
      <c r="C4338" t="s">
        <v>7259</v>
      </c>
      <c r="D4338" t="s">
        <v>7314</v>
      </c>
      <c r="E4338" t="s">
        <v>7315</v>
      </c>
      <c r="F4338">
        <v>0.3</v>
      </c>
      <c r="G4338" s="2">
        <v>0</v>
      </c>
      <c r="H4338" s="4">
        <v>29.075099999999999</v>
      </c>
      <c r="I4338" s="4">
        <v>1.6472</v>
      </c>
      <c r="J4338" s="7">
        <v>18</v>
      </c>
      <c r="K4338" s="7">
        <v>5</v>
      </c>
      <c r="L4338" s="3">
        <v>5.67E-2</v>
      </c>
      <c r="M4338" s="5">
        <v>0.35559169000000002</v>
      </c>
      <c r="N4338" s="6">
        <v>0.25</v>
      </c>
      <c r="O4338" s="8">
        <f>IFERROR(VLOOKUP(C4338,Sheet2!$B$2:$G$588,6,FALSE),0)</f>
        <v>2642</v>
      </c>
      <c r="P4338" t="s">
        <v>92</v>
      </c>
      <c r="Q4338" s="2">
        <v>0.29694645320000002</v>
      </c>
      <c r="R4338" s="3">
        <v>0.29694645317854201</v>
      </c>
      <c r="U4338" s="22">
        <f t="shared" si="416"/>
        <v>0.29694645317854201</v>
      </c>
      <c r="V4338" s="10">
        <f t="shared" si="417"/>
        <v>5.3450361572137561</v>
      </c>
      <c r="W4338" s="24">
        <f t="shared" si="418"/>
        <v>5.3450361572137561</v>
      </c>
    </row>
    <row r="4339" spans="1:23" x14ac:dyDescent="0.3">
      <c r="A4339" t="s">
        <v>17</v>
      </c>
      <c r="B4339" t="s">
        <v>7258</v>
      </c>
      <c r="C4339" t="s">
        <v>7259</v>
      </c>
      <c r="D4339" t="s">
        <v>7360</v>
      </c>
      <c r="E4339" t="s">
        <v>7361</v>
      </c>
      <c r="F4339">
        <v>0.3</v>
      </c>
      <c r="G4339" s="2">
        <v>0</v>
      </c>
      <c r="H4339" s="4">
        <v>29.111000000000001</v>
      </c>
      <c r="I4339" s="4">
        <v>1.6654</v>
      </c>
      <c r="J4339" s="7">
        <v>18</v>
      </c>
      <c r="K4339" s="7">
        <v>5</v>
      </c>
      <c r="L4339" s="3">
        <v>5.7200000000000001E-2</v>
      </c>
      <c r="M4339" s="5">
        <v>0.35770286000000001</v>
      </c>
      <c r="N4339" s="6">
        <v>0.25</v>
      </c>
      <c r="O4339" s="8">
        <f>IFERROR(VLOOKUP(C4339,Sheet2!$B$2:$G$588,6,FALSE),0)</f>
        <v>2642</v>
      </c>
      <c r="P4339" t="s">
        <v>92</v>
      </c>
      <c r="Q4339" s="2">
        <v>0.301095897</v>
      </c>
      <c r="R4339" s="3">
        <v>0.3</v>
      </c>
      <c r="U4339" s="22">
        <f t="shared" si="416"/>
        <v>0.3</v>
      </c>
      <c r="V4339" s="10">
        <f t="shared" si="417"/>
        <v>5.3999999999999995</v>
      </c>
      <c r="W4339" s="24">
        <f t="shared" si="418"/>
        <v>5.3999999999999995</v>
      </c>
    </row>
    <row r="4340" spans="1:23" x14ac:dyDescent="0.3">
      <c r="A4340" t="s">
        <v>17</v>
      </c>
      <c r="B4340" t="s">
        <v>7258</v>
      </c>
      <c r="C4340" t="s">
        <v>7259</v>
      </c>
      <c r="D4340" t="s">
        <v>7392</v>
      </c>
      <c r="E4340" t="s">
        <v>7393</v>
      </c>
      <c r="F4340">
        <v>0.3</v>
      </c>
      <c r="G4340" s="2">
        <v>1</v>
      </c>
      <c r="H4340" s="4">
        <v>44.822400000000002</v>
      </c>
      <c r="I4340" s="4">
        <v>12.306900000000001</v>
      </c>
      <c r="J4340" s="7">
        <v>18</v>
      </c>
      <c r="K4340" s="7">
        <v>5</v>
      </c>
      <c r="L4340" s="3">
        <v>0.27460000000000001</v>
      </c>
      <c r="M4340" s="5">
        <v>4.962362E-2</v>
      </c>
      <c r="N4340" s="6">
        <v>0.01</v>
      </c>
      <c r="O4340" s="8">
        <f>IFERROR(VLOOKUP(C4340,Sheet2!$B$2:$G$588,6,FALSE),0)</f>
        <v>2642</v>
      </c>
      <c r="P4340" t="s">
        <v>92</v>
      </c>
      <c r="Q4340" s="2">
        <v>0.7984830409</v>
      </c>
      <c r="R4340" s="3">
        <v>0.3</v>
      </c>
      <c r="S4340" s="3" t="str">
        <f>IF(R4340+0.01&lt;Q4340,"Y","")</f>
        <v>Y</v>
      </c>
      <c r="T4340" s="2"/>
      <c r="U4340" s="22">
        <f t="shared" si="416"/>
        <v>0.3</v>
      </c>
      <c r="V4340" s="10">
        <f t="shared" si="417"/>
        <v>5.3999999999999995</v>
      </c>
      <c r="W4340" s="24">
        <f t="shared" si="418"/>
        <v>5.3999999999999995</v>
      </c>
    </row>
    <row r="4341" spans="1:23" x14ac:dyDescent="0.3">
      <c r="A4341" t="s">
        <v>17</v>
      </c>
      <c r="B4341" t="s">
        <v>7258</v>
      </c>
      <c r="C4341" t="s">
        <v>7259</v>
      </c>
      <c r="D4341" t="s">
        <v>7428</v>
      </c>
      <c r="E4341" t="s">
        <v>7429</v>
      </c>
      <c r="F4341">
        <v>0.3</v>
      </c>
      <c r="G4341" s="2">
        <v>0</v>
      </c>
      <c r="H4341" s="4">
        <v>29.087299999999999</v>
      </c>
      <c r="I4341" s="4">
        <v>7.2281000000000004</v>
      </c>
      <c r="J4341" s="7">
        <v>18</v>
      </c>
      <c r="K4341" s="7">
        <v>5</v>
      </c>
      <c r="L4341" s="3">
        <v>0.2485</v>
      </c>
      <c r="M4341" s="5">
        <v>8.2021479999999994E-2</v>
      </c>
      <c r="N4341" s="6">
        <v>0.01</v>
      </c>
      <c r="O4341" s="8">
        <f>IFERROR(VLOOKUP(C4341,Sheet2!$B$2:$G$588,6,FALSE),0)</f>
        <v>2642</v>
      </c>
      <c r="P4341" t="s">
        <v>92</v>
      </c>
      <c r="Q4341" s="2">
        <v>0.87808072290000005</v>
      </c>
      <c r="R4341" s="3">
        <v>0.3</v>
      </c>
      <c r="U4341" s="22">
        <f t="shared" si="416"/>
        <v>0.3</v>
      </c>
      <c r="V4341" s="10">
        <f t="shared" si="417"/>
        <v>5.3999999999999995</v>
      </c>
      <c r="W4341" s="24">
        <f t="shared" si="418"/>
        <v>5.3999999999999995</v>
      </c>
    </row>
    <row r="4342" spans="1:23" x14ac:dyDescent="0.3">
      <c r="A4342" t="s">
        <v>17</v>
      </c>
      <c r="B4342" t="s">
        <v>7258</v>
      </c>
      <c r="C4342" t="s">
        <v>7259</v>
      </c>
      <c r="D4342" t="s">
        <v>7264</v>
      </c>
      <c r="E4342" t="s">
        <v>7265</v>
      </c>
      <c r="F4342">
        <v>0.3</v>
      </c>
      <c r="G4342" s="2">
        <v>0</v>
      </c>
      <c r="H4342" s="4">
        <v>23.743099999999998</v>
      </c>
      <c r="I4342" s="4">
        <v>1.5981000000000001</v>
      </c>
      <c r="J4342" s="7">
        <v>17</v>
      </c>
      <c r="K4342" s="7">
        <v>5</v>
      </c>
      <c r="L4342" s="3">
        <v>6.7299999999999999E-2</v>
      </c>
      <c r="M4342" s="5">
        <v>0.34729597000000001</v>
      </c>
      <c r="N4342" s="6">
        <v>0.25</v>
      </c>
      <c r="O4342" s="8">
        <f>IFERROR(VLOOKUP(C4342,Sheet2!$B$2:$G$588,6,FALSE),0)</f>
        <v>2642</v>
      </c>
      <c r="P4342" t="s">
        <v>22</v>
      </c>
      <c r="Q4342" s="2">
        <v>0.28015288789999998</v>
      </c>
      <c r="R4342" s="3">
        <v>0.28015288788221898</v>
      </c>
      <c r="U4342" s="22">
        <f t="shared" si="416"/>
        <v>0.28015288788221898</v>
      </c>
      <c r="V4342" s="10">
        <f t="shared" si="417"/>
        <v>4.7625990939977223</v>
      </c>
      <c r="W4342" s="24">
        <f t="shared" si="418"/>
        <v>4.7625990939977223</v>
      </c>
    </row>
    <row r="4343" spans="1:23" x14ac:dyDescent="0.3">
      <c r="A4343" t="s">
        <v>17</v>
      </c>
      <c r="B4343" t="s">
        <v>7258</v>
      </c>
      <c r="C4343" t="s">
        <v>7259</v>
      </c>
      <c r="D4343" t="s">
        <v>7330</v>
      </c>
      <c r="E4343" t="s">
        <v>7331</v>
      </c>
      <c r="F4343">
        <v>0.15</v>
      </c>
      <c r="G4343" s="2">
        <v>0</v>
      </c>
      <c r="H4343" s="4">
        <v>23.888100000000001</v>
      </c>
      <c r="I4343" s="4">
        <v>1.6569</v>
      </c>
      <c r="J4343" s="7">
        <v>17</v>
      </c>
      <c r="K4343" s="7">
        <v>3</v>
      </c>
      <c r="L4343" s="3">
        <v>6.9400000000000003E-2</v>
      </c>
      <c r="M4343" s="5">
        <v>0.34488704999999997</v>
      </c>
      <c r="N4343" s="6">
        <v>0.25</v>
      </c>
      <c r="O4343" s="8">
        <f>IFERROR(VLOOKUP(C4343,Sheet2!$B$2:$G$588,6,FALSE),0)</f>
        <v>2642</v>
      </c>
      <c r="P4343" t="s">
        <v>92</v>
      </c>
      <c r="Q4343" s="2">
        <v>0.27512500000000001</v>
      </c>
      <c r="R4343" s="3">
        <v>0.15</v>
      </c>
      <c r="U4343" s="22">
        <f t="shared" si="416"/>
        <v>0.15</v>
      </c>
      <c r="V4343" s="10">
        <f t="shared" si="417"/>
        <v>2.5499999999999998</v>
      </c>
      <c r="W4343" s="24">
        <f t="shared" si="418"/>
        <v>2.5499999999999998</v>
      </c>
    </row>
    <row r="4344" spans="1:23" x14ac:dyDescent="0.3">
      <c r="A4344" t="s">
        <v>17</v>
      </c>
      <c r="B4344" t="s">
        <v>7258</v>
      </c>
      <c r="C4344" t="s">
        <v>7259</v>
      </c>
      <c r="D4344" t="s">
        <v>7412</v>
      </c>
      <c r="E4344" t="s">
        <v>7413</v>
      </c>
      <c r="F4344">
        <v>0.3</v>
      </c>
      <c r="G4344" s="2">
        <v>1</v>
      </c>
      <c r="H4344" s="4">
        <v>43.896900000000002</v>
      </c>
      <c r="I4344" s="4">
        <v>11.855499999999999</v>
      </c>
      <c r="J4344" s="7">
        <v>17</v>
      </c>
      <c r="K4344" s="7">
        <v>5</v>
      </c>
      <c r="L4344" s="3">
        <v>0.27010000000000001</v>
      </c>
      <c r="M4344" s="5">
        <v>4.81392E-2</v>
      </c>
      <c r="N4344" s="6">
        <v>0.01</v>
      </c>
      <c r="O4344" s="8">
        <f>IFERROR(VLOOKUP(C4344,Sheet2!$B$2:$G$588,6,FALSE),0)</f>
        <v>2642</v>
      </c>
      <c r="P4344" t="s">
        <v>92</v>
      </c>
      <c r="Q4344" s="2">
        <v>0.79226908640000004</v>
      </c>
      <c r="R4344" s="3">
        <v>0.29999999999999899</v>
      </c>
      <c r="S4344" s="3" t="str">
        <f>IF(R4344+0.01&lt;Q4344,"Y","")</f>
        <v>Y</v>
      </c>
      <c r="T4344" s="2"/>
      <c r="U4344" s="22">
        <f t="shared" si="416"/>
        <v>0.29999999999999899</v>
      </c>
      <c r="V4344" s="10">
        <f t="shared" si="417"/>
        <v>5.0999999999999828</v>
      </c>
      <c r="W4344" s="24">
        <f t="shared" si="418"/>
        <v>5.0999999999999828</v>
      </c>
    </row>
    <row r="4345" spans="1:23" x14ac:dyDescent="0.3">
      <c r="A4345" t="s">
        <v>17</v>
      </c>
      <c r="B4345" t="s">
        <v>7258</v>
      </c>
      <c r="C4345" t="s">
        <v>7259</v>
      </c>
      <c r="D4345" t="s">
        <v>7386</v>
      </c>
      <c r="E4345" t="s">
        <v>7387</v>
      </c>
      <c r="F4345">
        <v>0.3</v>
      </c>
      <c r="G4345" s="2">
        <v>0</v>
      </c>
      <c r="H4345" s="4">
        <v>21.487400000000001</v>
      </c>
      <c r="I4345" s="4">
        <v>1.3813</v>
      </c>
      <c r="J4345" s="7">
        <v>16</v>
      </c>
      <c r="K4345" s="7">
        <v>5</v>
      </c>
      <c r="L4345" s="3">
        <v>6.4299999999999996E-2</v>
      </c>
      <c r="M4345" s="5">
        <v>0.39249147000000001</v>
      </c>
      <c r="N4345" s="6">
        <v>0.25</v>
      </c>
      <c r="O4345" s="8">
        <f>IFERROR(VLOOKUP(C4345,Sheet2!$B$2:$G$588,6,FALSE),0)</f>
        <v>2642</v>
      </c>
      <c r="P4345" t="s">
        <v>22</v>
      </c>
      <c r="Q4345" s="2">
        <v>0.3630434783</v>
      </c>
      <c r="R4345" s="3">
        <v>0.29999999999999899</v>
      </c>
      <c r="U4345" s="22">
        <f t="shared" si="416"/>
        <v>0.29999999999999899</v>
      </c>
      <c r="V4345" s="10">
        <f t="shared" si="417"/>
        <v>4.7999999999999838</v>
      </c>
      <c r="W4345" s="24">
        <f t="shared" si="418"/>
        <v>4.7999999999999838</v>
      </c>
    </row>
    <row r="4346" spans="1:23" x14ac:dyDescent="0.3">
      <c r="A4346" t="s">
        <v>17</v>
      </c>
      <c r="B4346" t="s">
        <v>7258</v>
      </c>
      <c r="C4346" t="s">
        <v>7259</v>
      </c>
      <c r="D4346" t="s">
        <v>7302</v>
      </c>
      <c r="E4346" t="s">
        <v>7303</v>
      </c>
      <c r="F4346">
        <v>0.3</v>
      </c>
      <c r="G4346" s="2">
        <v>0</v>
      </c>
      <c r="H4346" s="4">
        <v>21.393899999999999</v>
      </c>
      <c r="I4346" s="4">
        <v>1.3126</v>
      </c>
      <c r="J4346" s="7">
        <v>15</v>
      </c>
      <c r="K4346" s="7">
        <v>5</v>
      </c>
      <c r="L4346" s="3">
        <v>6.1400000000000003E-2</v>
      </c>
      <c r="M4346" s="5">
        <v>0.39018285000000003</v>
      </c>
      <c r="N4346" s="6">
        <v>0.25</v>
      </c>
      <c r="O4346" s="8">
        <f>IFERROR(VLOOKUP(C4346,Sheet2!$B$2:$G$588,6,FALSE),0)</f>
        <v>2642</v>
      </c>
      <c r="P4346" t="s">
        <v>22</v>
      </c>
      <c r="Q4346" s="2">
        <v>0.35927475590000002</v>
      </c>
      <c r="R4346" s="3">
        <v>0.29999999999999899</v>
      </c>
      <c r="U4346" s="22">
        <f t="shared" si="416"/>
        <v>0.29999999999999899</v>
      </c>
      <c r="V4346" s="10">
        <f t="shared" si="417"/>
        <v>4.4999999999999849</v>
      </c>
      <c r="W4346" s="24">
        <f t="shared" si="418"/>
        <v>4.4999999999999849</v>
      </c>
    </row>
    <row r="4347" spans="1:23" x14ac:dyDescent="0.3">
      <c r="A4347" t="s">
        <v>17</v>
      </c>
      <c r="B4347" t="s">
        <v>7258</v>
      </c>
      <c r="C4347" t="s">
        <v>7259</v>
      </c>
      <c r="D4347" t="s">
        <v>7332</v>
      </c>
      <c r="E4347" t="s">
        <v>7333</v>
      </c>
      <c r="F4347">
        <v>0.3</v>
      </c>
      <c r="G4347" s="2">
        <v>0</v>
      </c>
      <c r="H4347" s="4">
        <v>28.969899999999999</v>
      </c>
      <c r="I4347" s="4">
        <v>4.7183000000000002</v>
      </c>
      <c r="J4347" s="7">
        <v>15</v>
      </c>
      <c r="K4347" s="7">
        <v>5</v>
      </c>
      <c r="L4347" s="3">
        <v>0.16289999999999999</v>
      </c>
      <c r="M4347" s="5">
        <v>0.10763594999999999</v>
      </c>
      <c r="N4347" s="6">
        <v>0.01</v>
      </c>
      <c r="O4347" s="8">
        <f>IFERROR(VLOOKUP(C4347,Sheet2!$B$2:$G$588,6,FALSE),0)</f>
        <v>2642</v>
      </c>
      <c r="P4347" t="s">
        <v>92</v>
      </c>
      <c r="Q4347" s="2">
        <v>0.90709423349999996</v>
      </c>
      <c r="R4347" s="3">
        <v>0.3</v>
      </c>
      <c r="U4347" s="22">
        <f t="shared" si="416"/>
        <v>0.3</v>
      </c>
      <c r="V4347" s="10">
        <f t="shared" si="417"/>
        <v>4.5</v>
      </c>
      <c r="W4347" s="24">
        <f t="shared" si="418"/>
        <v>4.5</v>
      </c>
    </row>
    <row r="4348" spans="1:23" x14ac:dyDescent="0.3">
      <c r="A4348" t="s">
        <v>17</v>
      </c>
      <c r="B4348" t="s">
        <v>7258</v>
      </c>
      <c r="C4348" t="s">
        <v>7259</v>
      </c>
      <c r="D4348" t="s">
        <v>7334</v>
      </c>
      <c r="E4348" t="s">
        <v>7335</v>
      </c>
      <c r="F4348">
        <v>0.2</v>
      </c>
      <c r="G4348" s="2">
        <v>0</v>
      </c>
      <c r="H4348" s="4">
        <v>29.028300000000002</v>
      </c>
      <c r="I4348" s="4">
        <v>1.5472999999999999</v>
      </c>
      <c r="J4348" s="7">
        <v>15</v>
      </c>
      <c r="K4348" s="7">
        <v>3</v>
      </c>
      <c r="L4348" s="3">
        <v>5.33E-2</v>
      </c>
      <c r="M4348" s="5">
        <v>0.32684886000000002</v>
      </c>
      <c r="N4348" s="6">
        <v>0.25</v>
      </c>
      <c r="O4348" s="8">
        <f>IFERROR(VLOOKUP(C4348,Sheet2!$B$2:$G$588,6,FALSE),0)</f>
        <v>2642</v>
      </c>
      <c r="P4348" t="s">
        <v>92</v>
      </c>
      <c r="Q4348" s="2">
        <v>0.23512047680000001</v>
      </c>
      <c r="R4348" s="3">
        <v>0.2</v>
      </c>
      <c r="U4348" s="22">
        <f t="shared" si="416"/>
        <v>0.2</v>
      </c>
      <c r="V4348" s="10">
        <f t="shared" si="417"/>
        <v>3</v>
      </c>
      <c r="W4348" s="24">
        <f t="shared" si="418"/>
        <v>3</v>
      </c>
    </row>
    <row r="4349" spans="1:23" x14ac:dyDescent="0.3">
      <c r="A4349" t="s">
        <v>17</v>
      </c>
      <c r="B4349" t="s">
        <v>7258</v>
      </c>
      <c r="C4349" t="s">
        <v>7259</v>
      </c>
      <c r="D4349" t="s">
        <v>7416</v>
      </c>
      <c r="E4349" t="s">
        <v>7417</v>
      </c>
      <c r="F4349">
        <v>0.3</v>
      </c>
      <c r="G4349" s="2">
        <v>0</v>
      </c>
      <c r="H4349" s="4">
        <v>23.901199999999999</v>
      </c>
      <c r="I4349" s="4">
        <v>4.8509000000000002</v>
      </c>
      <c r="J4349" s="7">
        <v>15</v>
      </c>
      <c r="K4349" s="7">
        <v>4</v>
      </c>
      <c r="L4349" s="3">
        <v>0.20300000000000001</v>
      </c>
      <c r="M4349" s="5">
        <v>0.1004226</v>
      </c>
      <c r="N4349" s="6">
        <v>0.01</v>
      </c>
      <c r="O4349" s="8">
        <f>IFERROR(VLOOKUP(C4349,Sheet2!$B$2:$G$588,6,FALSE),0)</f>
        <v>2642</v>
      </c>
      <c r="P4349" t="s">
        <v>22</v>
      </c>
      <c r="Q4349" s="2">
        <v>0.90042082109999999</v>
      </c>
      <c r="R4349" s="3">
        <v>0.3</v>
      </c>
      <c r="U4349" s="22">
        <f t="shared" si="416"/>
        <v>0.3</v>
      </c>
      <c r="V4349" s="10">
        <f t="shared" si="417"/>
        <v>4.5</v>
      </c>
      <c r="W4349" s="24">
        <f t="shared" si="418"/>
        <v>4.5</v>
      </c>
    </row>
    <row r="4350" spans="1:23" x14ac:dyDescent="0.3">
      <c r="A4350" t="s">
        <v>17</v>
      </c>
      <c r="B4350" t="s">
        <v>7258</v>
      </c>
      <c r="C4350" t="s">
        <v>7259</v>
      </c>
      <c r="D4350" t="s">
        <v>7270</v>
      </c>
      <c r="E4350" t="s">
        <v>7271</v>
      </c>
      <c r="F4350">
        <v>0.3</v>
      </c>
      <c r="G4350" s="2">
        <v>0</v>
      </c>
      <c r="H4350" s="4">
        <v>23.8035</v>
      </c>
      <c r="I4350" s="4">
        <v>1.4224000000000001</v>
      </c>
      <c r="J4350" s="7">
        <v>14</v>
      </c>
      <c r="K4350" s="7">
        <v>4</v>
      </c>
      <c r="L4350" s="3">
        <v>5.9799999999999999E-2</v>
      </c>
      <c r="M4350" s="5">
        <v>0.33947976000000002</v>
      </c>
      <c r="N4350" s="6">
        <v>0.25</v>
      </c>
      <c r="O4350" s="8">
        <f>IFERROR(VLOOKUP(C4350,Sheet2!$B$2:$G$588,6,FALSE),0)</f>
        <v>2642</v>
      </c>
      <c r="P4350" t="s">
        <v>22</v>
      </c>
      <c r="Q4350" s="2">
        <v>0.26357907819999998</v>
      </c>
      <c r="R4350" s="3">
        <v>0.26357907816105502</v>
      </c>
      <c r="U4350" s="22">
        <f t="shared" si="416"/>
        <v>0.26357907816105502</v>
      </c>
      <c r="V4350" s="10">
        <f t="shared" si="417"/>
        <v>3.6901070942547705</v>
      </c>
      <c r="W4350" s="24">
        <f t="shared" si="418"/>
        <v>3.6901070942547705</v>
      </c>
    </row>
    <row r="4351" spans="1:23" x14ac:dyDescent="0.3">
      <c r="A4351" t="s">
        <v>17</v>
      </c>
      <c r="B4351" t="s">
        <v>7258</v>
      </c>
      <c r="C4351" t="s">
        <v>7259</v>
      </c>
      <c r="D4351" s="1" t="s">
        <v>7320</v>
      </c>
      <c r="E4351" t="s">
        <v>7321</v>
      </c>
      <c r="F4351">
        <v>0.3</v>
      </c>
      <c r="G4351" s="2">
        <v>0</v>
      </c>
      <c r="H4351" s="4">
        <v>29.1553</v>
      </c>
      <c r="I4351" s="4">
        <v>6.9771000000000001</v>
      </c>
      <c r="J4351" s="7">
        <v>14</v>
      </c>
      <c r="K4351" s="7">
        <v>4</v>
      </c>
      <c r="L4351" s="3">
        <v>0.23930000000000001</v>
      </c>
      <c r="M4351" s="5">
        <v>6.603262E-2</v>
      </c>
      <c r="N4351" s="6">
        <v>0.01</v>
      </c>
      <c r="O4351" s="8">
        <f>IFERROR(VLOOKUP(C4351,Sheet2!$B$2:$G$588,6,FALSE),0)</f>
        <v>2642</v>
      </c>
      <c r="P4351" t="s">
        <v>92</v>
      </c>
      <c r="Q4351" s="2">
        <v>0.84855968989999997</v>
      </c>
      <c r="R4351" s="3">
        <v>0.3</v>
      </c>
      <c r="U4351" s="22">
        <f t="shared" si="416"/>
        <v>0.3</v>
      </c>
      <c r="V4351" s="10">
        <f t="shared" si="417"/>
        <v>4.2</v>
      </c>
      <c r="W4351" s="24">
        <f t="shared" si="418"/>
        <v>4.2</v>
      </c>
    </row>
    <row r="4352" spans="1:23" x14ac:dyDescent="0.3">
      <c r="A4352" t="s">
        <v>17</v>
      </c>
      <c r="B4352" t="s">
        <v>7258</v>
      </c>
      <c r="C4352" t="s">
        <v>7259</v>
      </c>
      <c r="D4352" t="s">
        <v>7402</v>
      </c>
      <c r="E4352" t="s">
        <v>7403</v>
      </c>
      <c r="F4352">
        <v>0.3</v>
      </c>
      <c r="G4352" s="2">
        <v>1</v>
      </c>
      <c r="H4352" s="4">
        <v>43.831099999999999</v>
      </c>
      <c r="I4352" s="4">
        <v>9.0249000000000006</v>
      </c>
      <c r="J4352" s="7">
        <v>14</v>
      </c>
      <c r="K4352" s="7">
        <v>4</v>
      </c>
      <c r="L4352" s="3">
        <v>0.2059</v>
      </c>
      <c r="M4352" s="5">
        <v>5.0653749999999997E-2</v>
      </c>
      <c r="N4352" s="6">
        <v>0.01</v>
      </c>
      <c r="O4352" s="8">
        <f>IFERROR(VLOOKUP(C4352,Sheet2!$B$2:$G$588,6,FALSE),0)</f>
        <v>2642</v>
      </c>
      <c r="P4352" t="s">
        <v>92</v>
      </c>
      <c r="Q4352" s="2">
        <v>0.80258125000000002</v>
      </c>
      <c r="R4352" s="3">
        <v>0.3</v>
      </c>
      <c r="S4352" s="3" t="str">
        <f>IF(R4352+0.01&lt;Q4352,"Y","")</f>
        <v>Y</v>
      </c>
      <c r="T4352" s="2"/>
      <c r="U4352" s="22">
        <f t="shared" si="416"/>
        <v>0.3</v>
      </c>
      <c r="V4352" s="10">
        <f t="shared" si="417"/>
        <v>4.2</v>
      </c>
      <c r="W4352" s="24">
        <f t="shared" si="418"/>
        <v>4.2</v>
      </c>
    </row>
    <row r="4353" spans="1:23" x14ac:dyDescent="0.3">
      <c r="A4353" t="s">
        <v>17</v>
      </c>
      <c r="B4353" t="s">
        <v>7258</v>
      </c>
      <c r="C4353" t="s">
        <v>7259</v>
      </c>
      <c r="D4353" t="s">
        <v>7292</v>
      </c>
      <c r="E4353" t="s">
        <v>7293</v>
      </c>
      <c r="F4353">
        <v>0.3</v>
      </c>
      <c r="G4353" s="2">
        <v>0</v>
      </c>
      <c r="H4353" s="4">
        <v>28.999700000000001</v>
      </c>
      <c r="I4353" s="4">
        <v>7.0471000000000004</v>
      </c>
      <c r="J4353" s="7">
        <v>13</v>
      </c>
      <c r="K4353" s="7">
        <v>4</v>
      </c>
      <c r="L4353" s="3">
        <v>0.24299999999999999</v>
      </c>
      <c r="M4353" s="5">
        <v>6.3653589999999996E-2</v>
      </c>
      <c r="N4353" s="6">
        <v>0.01</v>
      </c>
      <c r="O4353" s="8">
        <f>IFERROR(VLOOKUP(C4353,Sheet2!$B$2:$G$588,6,FALSE),0)</f>
        <v>2642</v>
      </c>
      <c r="P4353" t="s">
        <v>92</v>
      </c>
      <c r="Q4353" s="2">
        <v>0.84289968150000005</v>
      </c>
      <c r="R4353" s="3">
        <v>0.3</v>
      </c>
      <c r="U4353" s="22">
        <f t="shared" si="416"/>
        <v>0.3</v>
      </c>
      <c r="V4353" s="10">
        <f t="shared" si="417"/>
        <v>3.9</v>
      </c>
      <c r="W4353" s="24">
        <f t="shared" si="418"/>
        <v>3.9</v>
      </c>
    </row>
    <row r="4354" spans="1:23" x14ac:dyDescent="0.3">
      <c r="A4354" t="s">
        <v>17</v>
      </c>
      <c r="B4354" t="s">
        <v>7258</v>
      </c>
      <c r="C4354" t="s">
        <v>7259</v>
      </c>
      <c r="D4354" t="s">
        <v>7350</v>
      </c>
      <c r="E4354" t="s">
        <v>7351</v>
      </c>
      <c r="F4354">
        <v>0.3</v>
      </c>
      <c r="G4354" s="2">
        <v>1</v>
      </c>
      <c r="H4354" s="4">
        <v>44.940899999999999</v>
      </c>
      <c r="I4354" s="4">
        <v>12.1996</v>
      </c>
      <c r="J4354" s="7">
        <v>13</v>
      </c>
      <c r="K4354" s="7">
        <v>4</v>
      </c>
      <c r="L4354" s="3">
        <v>0.27150000000000002</v>
      </c>
      <c r="M4354" s="5">
        <v>3.548134E-2</v>
      </c>
      <c r="N4354" s="6">
        <v>0.01</v>
      </c>
      <c r="O4354" s="8">
        <f>IFERROR(VLOOKUP(C4354,Sheet2!$B$2:$G$588,6,FALSE),0)</f>
        <v>2642</v>
      </c>
      <c r="P4354" t="s">
        <v>92</v>
      </c>
      <c r="Q4354" s="2">
        <v>0.71816171620000002</v>
      </c>
      <c r="R4354" s="3">
        <v>0.3</v>
      </c>
      <c r="S4354" s="3" t="str">
        <f>IF(R4354+0.01&lt;Q4354,"Y","")</f>
        <v>Y</v>
      </c>
      <c r="T4354" s="2"/>
      <c r="U4354" s="22">
        <f t="shared" si="416"/>
        <v>0.3</v>
      </c>
      <c r="V4354" s="10">
        <f t="shared" si="417"/>
        <v>3.9</v>
      </c>
      <c r="W4354" s="24">
        <f t="shared" si="418"/>
        <v>3.9</v>
      </c>
    </row>
    <row r="4355" spans="1:23" x14ac:dyDescent="0.3">
      <c r="A4355" t="s">
        <v>17</v>
      </c>
      <c r="B4355" t="s">
        <v>7258</v>
      </c>
      <c r="C4355" t="s">
        <v>7259</v>
      </c>
      <c r="D4355" t="s">
        <v>7266</v>
      </c>
      <c r="E4355" t="s">
        <v>7267</v>
      </c>
      <c r="F4355">
        <v>0.3</v>
      </c>
      <c r="G4355" s="2">
        <v>0</v>
      </c>
      <c r="H4355" s="4">
        <v>23.8477</v>
      </c>
      <c r="I4355" s="4">
        <v>5.8634000000000004</v>
      </c>
      <c r="J4355" s="7">
        <v>12</v>
      </c>
      <c r="K4355" s="7">
        <v>3</v>
      </c>
      <c r="L4355" s="3">
        <v>0.24590000000000001</v>
      </c>
      <c r="M4355" s="5">
        <v>6.5418400000000002E-2</v>
      </c>
      <c r="N4355" s="6">
        <v>0.01</v>
      </c>
      <c r="O4355" s="8">
        <f>IFERROR(VLOOKUP(C4355,Sheet2!$B$2:$G$588,6,FALSE),0)</f>
        <v>2642</v>
      </c>
      <c r="P4355" t="s">
        <v>22</v>
      </c>
      <c r="Q4355" s="2">
        <v>0.84713780260000004</v>
      </c>
      <c r="R4355" s="3">
        <v>0.3</v>
      </c>
      <c r="U4355" s="22">
        <f t="shared" si="416"/>
        <v>0.3</v>
      </c>
      <c r="V4355" s="10">
        <f t="shared" si="417"/>
        <v>3.5999999999999996</v>
      </c>
      <c r="W4355" s="24">
        <f t="shared" si="418"/>
        <v>3.5999999999999996</v>
      </c>
    </row>
    <row r="4356" spans="1:23" x14ac:dyDescent="0.3">
      <c r="A4356" t="s">
        <v>17</v>
      </c>
      <c r="B4356" t="s">
        <v>7258</v>
      </c>
      <c r="C4356" t="s">
        <v>7259</v>
      </c>
      <c r="D4356" s="1" t="s">
        <v>7278</v>
      </c>
      <c r="E4356" t="s">
        <v>7279</v>
      </c>
      <c r="F4356">
        <v>0.3</v>
      </c>
      <c r="G4356" s="2">
        <v>0</v>
      </c>
      <c r="H4356" s="4">
        <v>21.4635</v>
      </c>
      <c r="I4356" s="4">
        <v>4.2434000000000003</v>
      </c>
      <c r="J4356" s="7">
        <v>12</v>
      </c>
      <c r="K4356" s="7">
        <v>4</v>
      </c>
      <c r="L4356" s="3">
        <v>0.19769999999999999</v>
      </c>
      <c r="M4356" s="5">
        <v>9.4263399999999997E-2</v>
      </c>
      <c r="N4356" s="6">
        <v>0.01</v>
      </c>
      <c r="O4356" s="8">
        <f>IFERROR(VLOOKUP(C4356,Sheet2!$B$2:$G$588,6,FALSE),0)</f>
        <v>2642</v>
      </c>
      <c r="P4356" t="s">
        <v>22</v>
      </c>
      <c r="Q4356" s="2">
        <v>0.89391428569999998</v>
      </c>
      <c r="R4356" s="3">
        <v>0.3</v>
      </c>
      <c r="U4356" s="22">
        <f t="shared" si="416"/>
        <v>0.3</v>
      </c>
      <c r="V4356" s="10">
        <f t="shared" si="417"/>
        <v>3.5999999999999996</v>
      </c>
      <c r="W4356" s="24">
        <f t="shared" si="418"/>
        <v>3.5999999999999996</v>
      </c>
    </row>
    <row r="4357" spans="1:23" x14ac:dyDescent="0.3">
      <c r="A4357" t="s">
        <v>17</v>
      </c>
      <c r="B4357" t="s">
        <v>7258</v>
      </c>
      <c r="C4357" t="s">
        <v>7259</v>
      </c>
      <c r="D4357" t="s">
        <v>7290</v>
      </c>
      <c r="E4357" t="s">
        <v>7291</v>
      </c>
      <c r="F4357">
        <v>0.3</v>
      </c>
      <c r="G4357" s="2">
        <v>0</v>
      </c>
      <c r="H4357" s="4">
        <v>29.019400000000001</v>
      </c>
      <c r="I4357" s="4">
        <v>5.3708999999999998</v>
      </c>
      <c r="J4357" s="7">
        <v>12</v>
      </c>
      <c r="K4357" s="7">
        <v>4</v>
      </c>
      <c r="L4357" s="3">
        <v>0.18509999999999999</v>
      </c>
      <c r="M4357" s="5">
        <v>7.4741989999999994E-2</v>
      </c>
      <c r="N4357" s="6">
        <v>0.01</v>
      </c>
      <c r="O4357" s="8">
        <f>IFERROR(VLOOKUP(C4357,Sheet2!$B$2:$G$588,6,FALSE),0)</f>
        <v>2642</v>
      </c>
      <c r="P4357" t="s">
        <v>92</v>
      </c>
      <c r="Q4357" s="2">
        <v>0.86620640569999996</v>
      </c>
      <c r="R4357" s="3">
        <v>0.3</v>
      </c>
      <c r="U4357" s="22">
        <f t="shared" si="416"/>
        <v>0.3</v>
      </c>
      <c r="V4357" s="10">
        <f t="shared" si="417"/>
        <v>3.5999999999999996</v>
      </c>
      <c r="W4357" s="24">
        <f t="shared" si="418"/>
        <v>3.5999999999999996</v>
      </c>
    </row>
    <row r="4358" spans="1:23" x14ac:dyDescent="0.3">
      <c r="A4358" t="s">
        <v>17</v>
      </c>
      <c r="B4358" t="s">
        <v>7258</v>
      </c>
      <c r="C4358" t="s">
        <v>7259</v>
      </c>
      <c r="D4358" t="s">
        <v>7372</v>
      </c>
      <c r="E4358" t="s">
        <v>7373</v>
      </c>
      <c r="F4358">
        <v>0.3</v>
      </c>
      <c r="G4358" s="2">
        <v>0</v>
      </c>
      <c r="H4358" s="4">
        <v>28.995799999999999</v>
      </c>
      <c r="I4358" s="4">
        <v>6.0705999999999998</v>
      </c>
      <c r="J4358" s="7">
        <v>12</v>
      </c>
      <c r="K4358" s="7">
        <v>4</v>
      </c>
      <c r="L4358" s="3">
        <v>0.2094</v>
      </c>
      <c r="M4358" s="5">
        <v>6.5655560000000002E-2</v>
      </c>
      <c r="N4358" s="6">
        <v>0.01</v>
      </c>
      <c r="O4358" s="8">
        <f>IFERROR(VLOOKUP(C4358,Sheet2!$B$2:$G$588,6,FALSE),0)</f>
        <v>2642</v>
      </c>
      <c r="P4358" t="s">
        <v>22</v>
      </c>
      <c r="Q4358" s="2">
        <v>0.84768996419999998</v>
      </c>
      <c r="R4358" s="3">
        <v>0.3</v>
      </c>
      <c r="U4358" s="22">
        <f t="shared" si="416"/>
        <v>0.3</v>
      </c>
      <c r="V4358" s="10">
        <f t="shared" si="417"/>
        <v>3.5999999999999996</v>
      </c>
      <c r="W4358" s="24">
        <f t="shared" si="418"/>
        <v>3.5999999999999996</v>
      </c>
    </row>
    <row r="4359" spans="1:23" x14ac:dyDescent="0.3">
      <c r="A4359" t="s">
        <v>17</v>
      </c>
      <c r="B4359" t="s">
        <v>7258</v>
      </c>
      <c r="C4359" t="s">
        <v>7259</v>
      </c>
      <c r="D4359" t="s">
        <v>7382</v>
      </c>
      <c r="E4359" t="s">
        <v>7383</v>
      </c>
      <c r="F4359">
        <v>0.3</v>
      </c>
      <c r="G4359" s="2">
        <v>0</v>
      </c>
      <c r="H4359" s="4">
        <v>23.870999999999999</v>
      </c>
      <c r="I4359" s="4">
        <v>6.38</v>
      </c>
      <c r="J4359" s="7">
        <v>12</v>
      </c>
      <c r="K4359" s="7">
        <v>3</v>
      </c>
      <c r="L4359" s="3">
        <v>0.26729999999999998</v>
      </c>
      <c r="M4359" s="5">
        <v>6.0680699999999997E-2</v>
      </c>
      <c r="N4359" s="6">
        <v>0.01</v>
      </c>
      <c r="O4359" s="8">
        <f>IFERROR(VLOOKUP(C4359,Sheet2!$B$2:$G$588,6,FALSE),0)</f>
        <v>2642</v>
      </c>
      <c r="P4359" t="s">
        <v>22</v>
      </c>
      <c r="Q4359" s="2">
        <v>0.83520295200000005</v>
      </c>
      <c r="R4359" s="3">
        <v>0.3</v>
      </c>
      <c r="U4359" s="22">
        <f t="shared" si="416"/>
        <v>0.3</v>
      </c>
      <c r="V4359" s="10">
        <f t="shared" si="417"/>
        <v>3.5999999999999996</v>
      </c>
      <c r="W4359" s="24">
        <f t="shared" si="418"/>
        <v>3.5999999999999996</v>
      </c>
    </row>
    <row r="4360" spans="1:23" x14ac:dyDescent="0.3">
      <c r="A4360" t="s">
        <v>17</v>
      </c>
      <c r="B4360" t="s">
        <v>7258</v>
      </c>
      <c r="C4360" t="s">
        <v>7259</v>
      </c>
      <c r="D4360" t="s">
        <v>7400</v>
      </c>
      <c r="E4360" t="s">
        <v>7401</v>
      </c>
      <c r="F4360">
        <v>0.25</v>
      </c>
      <c r="G4360" s="2">
        <v>0</v>
      </c>
      <c r="H4360" s="4">
        <v>21.299700000000001</v>
      </c>
      <c r="I4360" s="4">
        <v>1.1920999999999999</v>
      </c>
      <c r="J4360" s="7">
        <v>12</v>
      </c>
      <c r="K4360" s="7">
        <v>3</v>
      </c>
      <c r="L4360" s="3">
        <v>5.6000000000000001E-2</v>
      </c>
      <c r="M4360" s="5">
        <v>0.34215350999999999</v>
      </c>
      <c r="N4360" s="6">
        <v>0.25</v>
      </c>
      <c r="O4360" s="8">
        <f>IFERROR(VLOOKUP(C4360,Sheet2!$B$2:$G$588,6,FALSE),0)</f>
        <v>2642</v>
      </c>
      <c r="P4360" t="s">
        <v>22</v>
      </c>
      <c r="Q4360" s="2">
        <v>0.26933382369999997</v>
      </c>
      <c r="R4360" s="3">
        <v>0.25</v>
      </c>
      <c r="U4360" s="22">
        <f t="shared" si="416"/>
        <v>0.25</v>
      </c>
      <c r="V4360" s="10">
        <f t="shared" si="417"/>
        <v>3</v>
      </c>
      <c r="W4360" s="24">
        <f t="shared" si="418"/>
        <v>3</v>
      </c>
    </row>
    <row r="4361" spans="1:23" x14ac:dyDescent="0.3">
      <c r="A4361" t="s">
        <v>17</v>
      </c>
      <c r="B4361" t="s">
        <v>7258</v>
      </c>
      <c r="C4361" t="s">
        <v>7259</v>
      </c>
      <c r="D4361" t="s">
        <v>7430</v>
      </c>
      <c r="E4361" t="s">
        <v>7431</v>
      </c>
      <c r="F4361">
        <v>0.3</v>
      </c>
      <c r="G4361" s="2">
        <v>0</v>
      </c>
      <c r="H4361" s="4">
        <v>21.381399999999999</v>
      </c>
      <c r="I4361" s="4">
        <v>4.1387</v>
      </c>
      <c r="J4361" s="7">
        <v>12</v>
      </c>
      <c r="K4361" s="7">
        <v>4</v>
      </c>
      <c r="L4361" s="3">
        <v>0.19359999999999999</v>
      </c>
      <c r="M4361" s="5">
        <v>9.6303200000000005E-2</v>
      </c>
      <c r="N4361" s="6">
        <v>0.01</v>
      </c>
      <c r="O4361" s="8">
        <f>IFERROR(VLOOKUP(C4361,Sheet2!$B$2:$G$588,6,FALSE),0)</f>
        <v>2642</v>
      </c>
      <c r="P4361" t="s">
        <v>22</v>
      </c>
      <c r="Q4361" s="2">
        <v>0.89616129030000002</v>
      </c>
      <c r="R4361" s="3">
        <v>0.3</v>
      </c>
      <c r="U4361" s="22">
        <f t="shared" si="416"/>
        <v>0.3</v>
      </c>
      <c r="V4361" s="10">
        <f t="shared" si="417"/>
        <v>3.5999999999999996</v>
      </c>
      <c r="W4361" s="24">
        <f t="shared" si="418"/>
        <v>3.5999999999999996</v>
      </c>
    </row>
    <row r="4362" spans="1:23" x14ac:dyDescent="0.3">
      <c r="A4362" t="s">
        <v>17</v>
      </c>
      <c r="B4362" t="s">
        <v>7258</v>
      </c>
      <c r="C4362" t="s">
        <v>7259</v>
      </c>
      <c r="D4362" t="s">
        <v>7312</v>
      </c>
      <c r="E4362" t="s">
        <v>7313</v>
      </c>
      <c r="F4362">
        <v>0.3</v>
      </c>
      <c r="G4362" s="2">
        <v>0</v>
      </c>
      <c r="H4362" s="4">
        <v>29.069400000000002</v>
      </c>
      <c r="I4362" s="4">
        <v>0.92749999999999999</v>
      </c>
      <c r="J4362" s="7">
        <v>11</v>
      </c>
      <c r="K4362" s="7">
        <v>3</v>
      </c>
      <c r="L4362" s="3">
        <v>3.1899999999999998E-2</v>
      </c>
      <c r="M4362" s="5">
        <v>0.39507123999999999</v>
      </c>
      <c r="N4362" s="6">
        <v>0.25</v>
      </c>
      <c r="O4362" s="8">
        <f>IFERROR(VLOOKUP(C4362,Sheet2!$B$2:$G$588,6,FALSE),0)</f>
        <v>2642</v>
      </c>
      <c r="P4362" t="s">
        <v>92</v>
      </c>
      <c r="Q4362" s="2">
        <v>0.36720272900000001</v>
      </c>
      <c r="R4362" s="3">
        <v>0.29999999999999899</v>
      </c>
      <c r="U4362" s="22">
        <f t="shared" ref="U4362:U4425" si="421">IF(A4362="placement",IF(T4362="",R4362,T4362),"")</f>
        <v>0.29999999999999899</v>
      </c>
      <c r="V4362" s="10">
        <f t="shared" ref="V4362:V4425" si="422">IF($A4362="placement",U4362*J4362,"")</f>
        <v>3.2999999999999887</v>
      </c>
      <c r="W4362" s="24">
        <f t="shared" ref="W4362:W4425" si="423">IF($A4362="placement",V4362,IF($A4362="site",SUMIF($C:$C,$C4362,$V:$V),IF($A4362="user",SUMIF($B:$B,$B4362,$V:$V),SUM($V:$V))))</f>
        <v>3.2999999999999887</v>
      </c>
    </row>
    <row r="4363" spans="1:23" x14ac:dyDescent="0.3">
      <c r="A4363" t="s">
        <v>17</v>
      </c>
      <c r="B4363" t="s">
        <v>7258</v>
      </c>
      <c r="C4363" t="s">
        <v>7259</v>
      </c>
      <c r="D4363" t="s">
        <v>7378</v>
      </c>
      <c r="E4363" t="s">
        <v>7379</v>
      </c>
      <c r="F4363">
        <v>0.3</v>
      </c>
      <c r="G4363" s="2">
        <v>0</v>
      </c>
      <c r="H4363" s="4">
        <v>23.982900000000001</v>
      </c>
      <c r="I4363" s="4">
        <v>0.90890000000000004</v>
      </c>
      <c r="J4363" s="7">
        <v>11</v>
      </c>
      <c r="K4363" s="7">
        <v>3</v>
      </c>
      <c r="L4363" s="3">
        <v>3.7900000000000003E-2</v>
      </c>
      <c r="M4363" s="5">
        <v>0.38824269</v>
      </c>
      <c r="N4363" s="6">
        <v>0.25</v>
      </c>
      <c r="O4363" s="8">
        <f>IFERROR(VLOOKUP(C4363,Sheet2!$B$2:$G$588,6,FALSE),0)</f>
        <v>2642</v>
      </c>
      <c r="P4363" t="s">
        <v>22</v>
      </c>
      <c r="Q4363" s="2">
        <v>0.35607287450000003</v>
      </c>
      <c r="R4363" s="3">
        <v>0.3</v>
      </c>
      <c r="U4363" s="22">
        <f t="shared" si="421"/>
        <v>0.3</v>
      </c>
      <c r="V4363" s="10">
        <f t="shared" si="422"/>
        <v>3.3</v>
      </c>
      <c r="W4363" s="24">
        <f t="shared" si="423"/>
        <v>3.3</v>
      </c>
    </row>
    <row r="4364" spans="1:23" x14ac:dyDescent="0.3">
      <c r="A4364" t="s">
        <v>17</v>
      </c>
      <c r="B4364" t="s">
        <v>7258</v>
      </c>
      <c r="C4364" t="s">
        <v>7259</v>
      </c>
      <c r="D4364" t="s">
        <v>7306</v>
      </c>
      <c r="E4364" t="s">
        <v>7307</v>
      </c>
      <c r="F4364">
        <v>0.3</v>
      </c>
      <c r="G4364" s="2">
        <v>0</v>
      </c>
      <c r="H4364" s="4">
        <v>5.2122000000000002</v>
      </c>
      <c r="I4364" s="4">
        <v>1.3247</v>
      </c>
      <c r="J4364" s="7">
        <v>10</v>
      </c>
      <c r="K4364" s="7">
        <v>3</v>
      </c>
      <c r="L4364" s="3">
        <v>0.25419999999999998</v>
      </c>
      <c r="M4364" s="5">
        <v>0.26012078</v>
      </c>
      <c r="N4364" s="6">
        <v>0.1</v>
      </c>
      <c r="O4364" s="8">
        <f>IFERROR(VLOOKUP(C4364,Sheet2!$B$2:$G$588,6,FALSE),0)</f>
        <v>2642</v>
      </c>
      <c r="P4364" t="s">
        <v>22</v>
      </c>
      <c r="Q4364" s="2">
        <v>0.61556320220000005</v>
      </c>
      <c r="R4364" s="3">
        <v>0.3</v>
      </c>
      <c r="U4364" s="22">
        <f t="shared" si="421"/>
        <v>0.3</v>
      </c>
      <c r="V4364" s="10">
        <f t="shared" si="422"/>
        <v>3</v>
      </c>
      <c r="W4364" s="24">
        <f t="shared" si="423"/>
        <v>3</v>
      </c>
    </row>
    <row r="4365" spans="1:23" x14ac:dyDescent="0.3">
      <c r="A4365" t="s">
        <v>17</v>
      </c>
      <c r="B4365" t="s">
        <v>7258</v>
      </c>
      <c r="C4365" t="s">
        <v>7259</v>
      </c>
      <c r="D4365" t="s">
        <v>7322</v>
      </c>
      <c r="E4365" t="s">
        <v>7323</v>
      </c>
      <c r="F4365">
        <v>0.2</v>
      </c>
      <c r="G4365" s="2">
        <v>0</v>
      </c>
      <c r="H4365" s="4">
        <v>29.030100000000001</v>
      </c>
      <c r="I4365" s="4">
        <v>0.79510000000000003</v>
      </c>
      <c r="J4365" s="7">
        <v>10</v>
      </c>
      <c r="K4365" s="7">
        <v>2</v>
      </c>
      <c r="L4365" s="3">
        <v>2.7400000000000001E-2</v>
      </c>
      <c r="M4365" s="5">
        <v>0.40158116999999999</v>
      </c>
      <c r="N4365" s="6">
        <v>0.25</v>
      </c>
      <c r="O4365" s="8">
        <f>IFERROR(VLOOKUP(C4365,Sheet2!$B$2:$G$588,6,FALSE),0)</f>
        <v>2642</v>
      </c>
      <c r="P4365" t="s">
        <v>92</v>
      </c>
      <c r="Q4365" s="2">
        <v>0.37746085010000002</v>
      </c>
      <c r="R4365" s="3">
        <v>0.2</v>
      </c>
      <c r="U4365" s="22">
        <f t="shared" si="421"/>
        <v>0.2</v>
      </c>
      <c r="V4365" s="10">
        <f t="shared" si="422"/>
        <v>2</v>
      </c>
      <c r="W4365" s="24">
        <f t="shared" si="423"/>
        <v>2</v>
      </c>
    </row>
    <row r="4366" spans="1:23" x14ac:dyDescent="0.3">
      <c r="A4366" t="s">
        <v>17</v>
      </c>
      <c r="B4366" t="s">
        <v>7258</v>
      </c>
      <c r="C4366" t="s">
        <v>7259</v>
      </c>
      <c r="D4366" t="s">
        <v>7344</v>
      </c>
      <c r="E4366" t="s">
        <v>7345</v>
      </c>
      <c r="F4366">
        <v>0.3</v>
      </c>
      <c r="G4366" s="2">
        <v>0</v>
      </c>
      <c r="H4366" s="4">
        <v>29.126300000000001</v>
      </c>
      <c r="I4366" s="4">
        <v>0.82609999999999995</v>
      </c>
      <c r="J4366" s="7">
        <v>10</v>
      </c>
      <c r="K4366" s="7">
        <v>3</v>
      </c>
      <c r="L4366" s="3">
        <v>2.8400000000000002E-2</v>
      </c>
      <c r="M4366" s="5">
        <v>0.40639861999999999</v>
      </c>
      <c r="N4366" s="6">
        <v>0.25</v>
      </c>
      <c r="O4366" s="8">
        <f>IFERROR(VLOOKUP(C4366,Sheet2!$B$2:$G$588,6,FALSE),0)</f>
        <v>2642</v>
      </c>
      <c r="P4366" t="s">
        <v>92</v>
      </c>
      <c r="Q4366" s="2">
        <v>0.38484042550000003</v>
      </c>
      <c r="R4366" s="3">
        <v>0.3</v>
      </c>
      <c r="U4366" s="22">
        <f t="shared" si="421"/>
        <v>0.3</v>
      </c>
      <c r="V4366" s="10">
        <f t="shared" si="422"/>
        <v>3</v>
      </c>
      <c r="W4366" s="24">
        <f t="shared" si="423"/>
        <v>3</v>
      </c>
    </row>
    <row r="4367" spans="1:23" x14ac:dyDescent="0.3">
      <c r="A4367" t="s">
        <v>17</v>
      </c>
      <c r="B4367" t="s">
        <v>7258</v>
      </c>
      <c r="C4367" t="s">
        <v>7259</v>
      </c>
      <c r="D4367" t="s">
        <v>7348</v>
      </c>
      <c r="E4367" t="s">
        <v>7349</v>
      </c>
      <c r="F4367">
        <v>0.3</v>
      </c>
      <c r="G4367" s="2">
        <v>0</v>
      </c>
      <c r="H4367" s="4">
        <v>5.1966000000000001</v>
      </c>
      <c r="I4367" s="4">
        <v>1.1466000000000001</v>
      </c>
      <c r="J4367" s="7">
        <v>10</v>
      </c>
      <c r="K4367" s="7">
        <v>3</v>
      </c>
      <c r="L4367" s="3">
        <v>0.22070000000000001</v>
      </c>
      <c r="M4367" s="5">
        <v>0.27844016999999999</v>
      </c>
      <c r="N4367" s="6">
        <v>0.1</v>
      </c>
      <c r="O4367" s="8">
        <f>IFERROR(VLOOKUP(C4367,Sheet2!$B$2:$G$588,6,FALSE),0)</f>
        <v>2642</v>
      </c>
      <c r="P4367" t="s">
        <v>22</v>
      </c>
      <c r="Q4367" s="2">
        <v>0.64085641419999995</v>
      </c>
      <c r="R4367" s="3">
        <v>0.3</v>
      </c>
      <c r="U4367" s="22">
        <f t="shared" si="421"/>
        <v>0.3</v>
      </c>
      <c r="V4367" s="10">
        <f t="shared" si="422"/>
        <v>3</v>
      </c>
      <c r="W4367" s="24">
        <f t="shared" si="423"/>
        <v>3</v>
      </c>
    </row>
    <row r="4368" spans="1:23" x14ac:dyDescent="0.3">
      <c r="A4368" t="s">
        <v>17</v>
      </c>
      <c r="B4368" t="s">
        <v>7258</v>
      </c>
      <c r="C4368" t="s">
        <v>7259</v>
      </c>
      <c r="D4368" t="s">
        <v>7358</v>
      </c>
      <c r="E4368" t="s">
        <v>7359</v>
      </c>
      <c r="F4368">
        <v>0.3</v>
      </c>
      <c r="G4368" s="2">
        <v>0</v>
      </c>
      <c r="H4368" s="4">
        <v>28.997399999999999</v>
      </c>
      <c r="I4368" s="4">
        <v>6.2493999999999996</v>
      </c>
      <c r="J4368" s="7">
        <v>10</v>
      </c>
      <c r="K4368" s="7">
        <v>3</v>
      </c>
      <c r="L4368" s="3">
        <v>0.2155</v>
      </c>
      <c r="M4368" s="5">
        <v>5.2576240000000003E-2</v>
      </c>
      <c r="N4368" s="6">
        <v>0.01</v>
      </c>
      <c r="O4368" s="8">
        <f>IFERROR(VLOOKUP(C4368,Sheet2!$B$2:$G$588,6,FALSE),0)</f>
        <v>2642</v>
      </c>
      <c r="P4368" t="s">
        <v>92</v>
      </c>
      <c r="Q4368" s="2">
        <v>0.80979999999999996</v>
      </c>
      <c r="R4368" s="3">
        <v>0.3</v>
      </c>
      <c r="U4368" s="22">
        <f t="shared" si="421"/>
        <v>0.3</v>
      </c>
      <c r="V4368" s="10">
        <f t="shared" si="422"/>
        <v>3</v>
      </c>
      <c r="W4368" s="24">
        <f t="shared" si="423"/>
        <v>3</v>
      </c>
    </row>
    <row r="4369" spans="1:23" x14ac:dyDescent="0.3">
      <c r="A4369" t="s">
        <v>17</v>
      </c>
      <c r="B4369" t="s">
        <v>7258</v>
      </c>
      <c r="C4369" t="s">
        <v>7259</v>
      </c>
      <c r="D4369" t="s">
        <v>7368</v>
      </c>
      <c r="E4369" t="s">
        <v>7369</v>
      </c>
      <c r="F4369">
        <v>0.3</v>
      </c>
      <c r="G4369" s="2">
        <v>0</v>
      </c>
      <c r="H4369" s="4">
        <v>5.1750999999999996</v>
      </c>
      <c r="I4369" s="4">
        <v>1.1814</v>
      </c>
      <c r="J4369" s="7">
        <v>10</v>
      </c>
      <c r="K4369" s="7">
        <v>3</v>
      </c>
      <c r="L4369" s="3">
        <v>0.2283</v>
      </c>
      <c r="M4369" s="5">
        <v>0.27367594000000001</v>
      </c>
      <c r="N4369" s="6">
        <v>0.1</v>
      </c>
      <c r="O4369" s="8">
        <f>IFERROR(VLOOKUP(C4369,Sheet2!$B$2:$G$588,6,FALSE),0)</f>
        <v>2642</v>
      </c>
      <c r="P4369" t="s">
        <v>22</v>
      </c>
      <c r="Q4369" s="2">
        <v>0.6346043388</v>
      </c>
      <c r="R4369" s="3">
        <v>0.3</v>
      </c>
      <c r="U4369" s="22">
        <f t="shared" si="421"/>
        <v>0.3</v>
      </c>
      <c r="V4369" s="10">
        <f t="shared" si="422"/>
        <v>3</v>
      </c>
      <c r="W4369" s="24">
        <f t="shared" si="423"/>
        <v>3</v>
      </c>
    </row>
    <row r="4370" spans="1:23" x14ac:dyDescent="0.3">
      <c r="A4370" t="s">
        <v>17</v>
      </c>
      <c r="B4370" t="s">
        <v>7258</v>
      </c>
      <c r="C4370" t="s">
        <v>7259</v>
      </c>
      <c r="D4370" t="s">
        <v>7370</v>
      </c>
      <c r="E4370" t="s">
        <v>7371</v>
      </c>
      <c r="F4370">
        <v>0.3</v>
      </c>
      <c r="G4370" s="2">
        <v>0</v>
      </c>
      <c r="H4370" s="4">
        <v>23.9359</v>
      </c>
      <c r="I4370" s="4">
        <v>0.83099999999999996</v>
      </c>
      <c r="J4370" s="7">
        <v>10</v>
      </c>
      <c r="K4370" s="7">
        <v>3</v>
      </c>
      <c r="L4370" s="3">
        <v>3.4700000000000002E-2</v>
      </c>
      <c r="M4370" s="5">
        <v>0.40055011000000001</v>
      </c>
      <c r="N4370" s="6">
        <v>0.25</v>
      </c>
      <c r="O4370" s="8">
        <f>IFERROR(VLOOKUP(C4370,Sheet2!$B$2:$G$588,6,FALSE),0)</f>
        <v>2642</v>
      </c>
      <c r="P4370" t="s">
        <v>22</v>
      </c>
      <c r="Q4370" s="2">
        <v>0.37585836909999998</v>
      </c>
      <c r="R4370" s="3">
        <v>0.3</v>
      </c>
      <c r="U4370" s="22">
        <f t="shared" si="421"/>
        <v>0.3</v>
      </c>
      <c r="V4370" s="10">
        <f t="shared" si="422"/>
        <v>3</v>
      </c>
      <c r="W4370" s="24">
        <f t="shared" si="423"/>
        <v>3</v>
      </c>
    </row>
    <row r="4371" spans="1:23" x14ac:dyDescent="0.3">
      <c r="A4371" t="s">
        <v>17</v>
      </c>
      <c r="B4371" t="s">
        <v>7258</v>
      </c>
      <c r="C4371" t="s">
        <v>7259</v>
      </c>
      <c r="D4371" t="s">
        <v>7394</v>
      </c>
      <c r="E4371" t="s">
        <v>7395</v>
      </c>
      <c r="F4371">
        <v>0.25</v>
      </c>
      <c r="G4371" s="2">
        <v>0</v>
      </c>
      <c r="H4371" s="4">
        <v>29.055099999999999</v>
      </c>
      <c r="I4371" s="4">
        <v>0.83189999999999997</v>
      </c>
      <c r="J4371" s="7">
        <v>10</v>
      </c>
      <c r="K4371" s="7">
        <v>2</v>
      </c>
      <c r="L4371" s="3">
        <v>2.86E-2</v>
      </c>
      <c r="M4371" s="5">
        <v>0.39842006000000002</v>
      </c>
      <c r="N4371" s="6">
        <v>0.25</v>
      </c>
      <c r="O4371" s="8">
        <f>IFERROR(VLOOKUP(C4371,Sheet2!$B$2:$G$588,6,FALSE),0)</f>
        <v>2642</v>
      </c>
      <c r="P4371" t="s">
        <v>92</v>
      </c>
      <c r="Q4371" s="2">
        <v>0.37252155170000001</v>
      </c>
      <c r="R4371" s="3">
        <v>0.25</v>
      </c>
      <c r="U4371" s="22">
        <f t="shared" si="421"/>
        <v>0.25</v>
      </c>
      <c r="V4371" s="10">
        <f t="shared" si="422"/>
        <v>2.5</v>
      </c>
      <c r="W4371" s="24">
        <f t="shared" si="423"/>
        <v>2.5</v>
      </c>
    </row>
    <row r="4372" spans="1:23" x14ac:dyDescent="0.3">
      <c r="A4372" t="s">
        <v>17</v>
      </c>
      <c r="B4372" t="s">
        <v>7258</v>
      </c>
      <c r="C4372" t="s">
        <v>7259</v>
      </c>
      <c r="D4372" t="s">
        <v>7272</v>
      </c>
      <c r="E4372" t="s">
        <v>7273</v>
      </c>
      <c r="F4372">
        <v>0.2</v>
      </c>
      <c r="G4372" s="2">
        <v>0</v>
      </c>
      <c r="H4372" s="4">
        <v>29.104600000000001</v>
      </c>
      <c r="I4372" s="4">
        <v>0.76380000000000003</v>
      </c>
      <c r="J4372" s="7">
        <v>9</v>
      </c>
      <c r="K4372" s="7">
        <v>2</v>
      </c>
      <c r="L4372" s="3">
        <v>2.6200000000000001E-2</v>
      </c>
      <c r="M4372" s="5">
        <v>0.40306743</v>
      </c>
      <c r="N4372" s="6">
        <v>0.25</v>
      </c>
      <c r="O4372" s="8">
        <f>IFERROR(VLOOKUP(C4372,Sheet2!$B$2:$G$588,6,FALSE),0)</f>
        <v>2642</v>
      </c>
      <c r="P4372" t="s">
        <v>92</v>
      </c>
      <c r="Q4372" s="2">
        <v>0.37975638049999999</v>
      </c>
      <c r="R4372" s="3">
        <v>0.19999999999999901</v>
      </c>
      <c r="U4372" s="22">
        <f t="shared" si="421"/>
        <v>0.19999999999999901</v>
      </c>
      <c r="V4372" s="10">
        <f t="shared" si="422"/>
        <v>1.7999999999999912</v>
      </c>
      <c r="W4372" s="24">
        <f t="shared" si="423"/>
        <v>1.7999999999999912</v>
      </c>
    </row>
    <row r="4373" spans="1:23" x14ac:dyDescent="0.3">
      <c r="A4373" t="s">
        <v>17</v>
      </c>
      <c r="B4373" t="s">
        <v>7258</v>
      </c>
      <c r="C4373" t="s">
        <v>7259</v>
      </c>
      <c r="D4373" t="s">
        <v>7274</v>
      </c>
      <c r="E4373" t="s">
        <v>7275</v>
      </c>
      <c r="F4373">
        <v>0.3</v>
      </c>
      <c r="G4373" s="2">
        <v>0</v>
      </c>
      <c r="H4373" s="4">
        <v>5.7393999999999998</v>
      </c>
      <c r="I4373" s="4">
        <v>1.7356</v>
      </c>
      <c r="J4373" s="7">
        <v>9</v>
      </c>
      <c r="K4373" s="7">
        <v>3</v>
      </c>
      <c r="L4373" s="3">
        <v>0.3024</v>
      </c>
      <c r="M4373" s="5">
        <v>0.17116754000000001</v>
      </c>
      <c r="N4373" s="6">
        <v>0.01</v>
      </c>
      <c r="O4373" s="8">
        <f>IFERROR(VLOOKUP(C4373,Sheet2!$B$2:$G$588,6,FALSE),0)</f>
        <v>2642</v>
      </c>
      <c r="P4373" t="s">
        <v>22</v>
      </c>
      <c r="Q4373" s="2">
        <v>0.94157770730000001</v>
      </c>
      <c r="R4373" s="3">
        <v>0.3</v>
      </c>
      <c r="U4373" s="22">
        <f t="shared" si="421"/>
        <v>0.3</v>
      </c>
      <c r="V4373" s="10">
        <f t="shared" si="422"/>
        <v>2.6999999999999997</v>
      </c>
      <c r="W4373" s="24">
        <f t="shared" si="423"/>
        <v>2.6999999999999997</v>
      </c>
    </row>
    <row r="4374" spans="1:23" x14ac:dyDescent="0.3">
      <c r="A4374" t="s">
        <v>17</v>
      </c>
      <c r="B4374" t="s">
        <v>7258</v>
      </c>
      <c r="C4374" t="s">
        <v>7259</v>
      </c>
      <c r="D4374" t="s">
        <v>7280</v>
      </c>
      <c r="E4374" t="s">
        <v>7281</v>
      </c>
      <c r="F4374">
        <v>0.3</v>
      </c>
      <c r="G4374" s="2">
        <v>0</v>
      </c>
      <c r="H4374" s="4">
        <v>29.078700000000001</v>
      </c>
      <c r="I4374" s="4">
        <v>0.68140000000000001</v>
      </c>
      <c r="J4374" s="7">
        <v>9</v>
      </c>
      <c r="K4374" s="7">
        <v>3</v>
      </c>
      <c r="L4374" s="3">
        <v>2.3400000000000001E-2</v>
      </c>
      <c r="M4374" s="5">
        <v>0.43295942999999998</v>
      </c>
      <c r="N4374" s="6">
        <v>0.25</v>
      </c>
      <c r="O4374" s="8">
        <f>IFERROR(VLOOKUP(C4374,Sheet2!$B$2:$G$588,6,FALSE),0)</f>
        <v>2642</v>
      </c>
      <c r="P4374" t="s">
        <v>92</v>
      </c>
      <c r="Q4374" s="2">
        <v>0.42257869250000002</v>
      </c>
      <c r="R4374" s="3">
        <v>0.3</v>
      </c>
      <c r="U4374" s="22">
        <f t="shared" si="421"/>
        <v>0.3</v>
      </c>
      <c r="V4374" s="10">
        <f t="shared" si="422"/>
        <v>2.6999999999999997</v>
      </c>
      <c r="W4374" s="24">
        <f t="shared" si="423"/>
        <v>2.6999999999999997</v>
      </c>
    </row>
    <row r="4375" spans="1:23" x14ac:dyDescent="0.3">
      <c r="A4375" t="s">
        <v>17</v>
      </c>
      <c r="B4375" t="s">
        <v>7258</v>
      </c>
      <c r="C4375" t="s">
        <v>7259</v>
      </c>
      <c r="D4375" t="s">
        <v>7288</v>
      </c>
      <c r="E4375" t="s">
        <v>7289</v>
      </c>
      <c r="F4375">
        <v>0.3</v>
      </c>
      <c r="G4375" s="2">
        <v>0</v>
      </c>
      <c r="H4375" s="4">
        <v>5.2026000000000003</v>
      </c>
      <c r="I4375" s="4">
        <v>1.1213</v>
      </c>
      <c r="J4375" s="7">
        <v>9</v>
      </c>
      <c r="K4375" s="7">
        <v>3</v>
      </c>
      <c r="L4375" s="3">
        <v>0.2155</v>
      </c>
      <c r="M4375" s="5">
        <v>0.28037967000000003</v>
      </c>
      <c r="N4375" s="6">
        <v>0.1</v>
      </c>
      <c r="O4375" s="8">
        <f>IFERROR(VLOOKUP(C4375,Sheet2!$B$2:$G$588,6,FALSE),0)</f>
        <v>2642</v>
      </c>
      <c r="P4375" t="s">
        <v>22</v>
      </c>
      <c r="Q4375" s="2">
        <v>0.6433407552</v>
      </c>
      <c r="R4375" s="3">
        <v>0.3</v>
      </c>
      <c r="U4375" s="22">
        <f t="shared" si="421"/>
        <v>0.3</v>
      </c>
      <c r="V4375" s="10">
        <f t="shared" si="422"/>
        <v>2.6999999999999997</v>
      </c>
      <c r="W4375" s="24">
        <f t="shared" si="423"/>
        <v>2.6999999999999997</v>
      </c>
    </row>
    <row r="4376" spans="1:23" x14ac:dyDescent="0.3">
      <c r="A4376" t="s">
        <v>17</v>
      </c>
      <c r="B4376" t="s">
        <v>7258</v>
      </c>
      <c r="C4376" t="s">
        <v>7259</v>
      </c>
      <c r="D4376" t="s">
        <v>7300</v>
      </c>
      <c r="E4376" t="s">
        <v>7301</v>
      </c>
      <c r="F4376">
        <v>0.3</v>
      </c>
      <c r="G4376" s="2">
        <v>0</v>
      </c>
      <c r="H4376" s="4">
        <v>4.0366</v>
      </c>
      <c r="I4376" s="4">
        <v>1.2439</v>
      </c>
      <c r="J4376" s="7">
        <v>9</v>
      </c>
      <c r="K4376" s="7">
        <v>3</v>
      </c>
      <c r="L4376" s="3">
        <v>0.30819999999999997</v>
      </c>
      <c r="M4376" s="5">
        <v>0.24289405999999999</v>
      </c>
      <c r="N4376" s="6">
        <v>0.01</v>
      </c>
      <c r="O4376" s="8">
        <f>IFERROR(VLOOKUP(C4376,Sheet2!$B$2:$G$588,6,FALSE),0)</f>
        <v>2642</v>
      </c>
      <c r="P4376" t="s">
        <v>22</v>
      </c>
      <c r="Q4376" s="2">
        <v>0.95882978720000001</v>
      </c>
      <c r="R4376" s="3">
        <v>0.3</v>
      </c>
      <c r="U4376" s="22">
        <f t="shared" si="421"/>
        <v>0.3</v>
      </c>
      <c r="V4376" s="10">
        <f t="shared" si="422"/>
        <v>2.6999999999999997</v>
      </c>
      <c r="W4376" s="24">
        <f t="shared" si="423"/>
        <v>2.6999999999999997</v>
      </c>
    </row>
    <row r="4377" spans="1:23" x14ac:dyDescent="0.3">
      <c r="A4377" t="s">
        <v>17</v>
      </c>
      <c r="B4377" t="s">
        <v>7258</v>
      </c>
      <c r="C4377" t="s">
        <v>7259</v>
      </c>
      <c r="D4377" t="s">
        <v>7362</v>
      </c>
      <c r="E4377" t="s">
        <v>7363</v>
      </c>
      <c r="F4377">
        <v>0.3</v>
      </c>
      <c r="G4377" s="2">
        <v>0</v>
      </c>
      <c r="H4377" s="4">
        <v>24.620699999999999</v>
      </c>
      <c r="I4377" s="4">
        <v>4.5704000000000002</v>
      </c>
      <c r="J4377" s="7">
        <v>9</v>
      </c>
      <c r="K4377" s="7">
        <v>3</v>
      </c>
      <c r="L4377" s="3">
        <v>0.18559999999999999</v>
      </c>
      <c r="M4377" s="5">
        <v>6.6421820000000006E-2</v>
      </c>
      <c r="N4377" s="6">
        <v>0.01</v>
      </c>
      <c r="O4377" s="8">
        <f>IFERROR(VLOOKUP(C4377,Sheet2!$B$2:$G$588,6,FALSE),0)</f>
        <v>2642</v>
      </c>
      <c r="P4377" t="s">
        <v>92</v>
      </c>
      <c r="Q4377" s="2">
        <v>0.84944705880000004</v>
      </c>
      <c r="R4377" s="3">
        <v>0.3</v>
      </c>
      <c r="U4377" s="22">
        <f t="shared" si="421"/>
        <v>0.3</v>
      </c>
      <c r="V4377" s="10">
        <f t="shared" si="422"/>
        <v>2.6999999999999997</v>
      </c>
      <c r="W4377" s="24">
        <f t="shared" si="423"/>
        <v>2.6999999999999997</v>
      </c>
    </row>
    <row r="4378" spans="1:23" x14ac:dyDescent="0.3">
      <c r="A4378" t="s">
        <v>17</v>
      </c>
      <c r="B4378" t="s">
        <v>7258</v>
      </c>
      <c r="C4378" t="s">
        <v>7259</v>
      </c>
      <c r="D4378" t="s">
        <v>7384</v>
      </c>
      <c r="E4378" t="s">
        <v>7385</v>
      </c>
      <c r="F4378">
        <v>0.3</v>
      </c>
      <c r="G4378" s="2">
        <v>0</v>
      </c>
      <c r="H4378" s="4">
        <v>5.1722000000000001</v>
      </c>
      <c r="I4378" s="4">
        <v>1.1342000000000001</v>
      </c>
      <c r="J4378" s="7">
        <v>9</v>
      </c>
      <c r="K4378" s="7">
        <v>3</v>
      </c>
      <c r="L4378" s="3">
        <v>0.21929999999999999</v>
      </c>
      <c r="M4378" s="5">
        <v>0.25699350999999998</v>
      </c>
      <c r="N4378" s="6">
        <v>0.1</v>
      </c>
      <c r="O4378" s="8">
        <f>IFERROR(VLOOKUP(C4378,Sheet2!$B$2:$G$588,6,FALSE),0)</f>
        <v>2642</v>
      </c>
      <c r="P4378" t="s">
        <v>22</v>
      </c>
      <c r="Q4378" s="2">
        <v>0.6108851206</v>
      </c>
      <c r="R4378" s="3">
        <v>0.3</v>
      </c>
      <c r="U4378" s="22">
        <f t="shared" si="421"/>
        <v>0.3</v>
      </c>
      <c r="V4378" s="10">
        <f t="shared" si="422"/>
        <v>2.6999999999999997</v>
      </c>
      <c r="W4378" s="24">
        <f t="shared" si="423"/>
        <v>2.6999999999999997</v>
      </c>
    </row>
    <row r="4379" spans="1:23" x14ac:dyDescent="0.3">
      <c r="A4379" t="s">
        <v>17</v>
      </c>
      <c r="B4379" t="s">
        <v>7258</v>
      </c>
      <c r="C4379" t="s">
        <v>7259</v>
      </c>
      <c r="D4379" t="s">
        <v>7404</v>
      </c>
      <c r="E4379" t="s">
        <v>7405</v>
      </c>
      <c r="F4379">
        <v>0.3</v>
      </c>
      <c r="G4379" s="2">
        <v>0</v>
      </c>
      <c r="H4379" s="4">
        <v>21.375399999999999</v>
      </c>
      <c r="I4379" s="4">
        <v>4.6421000000000001</v>
      </c>
      <c r="J4379" s="7">
        <v>9</v>
      </c>
      <c r="K4379" s="7">
        <v>3</v>
      </c>
      <c r="L4379" s="3">
        <v>0.2172</v>
      </c>
      <c r="M4379" s="5">
        <v>6.5857299999999994E-2</v>
      </c>
      <c r="N4379" s="6">
        <v>0.01</v>
      </c>
      <c r="O4379" s="8">
        <f>IFERROR(VLOOKUP(C4379,Sheet2!$B$2:$G$588,6,FALSE),0)</f>
        <v>2642</v>
      </c>
      <c r="P4379" t="s">
        <v>22</v>
      </c>
      <c r="Q4379" s="2">
        <v>0.84815654210000002</v>
      </c>
      <c r="R4379" s="3">
        <v>0.3</v>
      </c>
      <c r="U4379" s="22">
        <f t="shared" si="421"/>
        <v>0.3</v>
      </c>
      <c r="V4379" s="10">
        <f t="shared" si="422"/>
        <v>2.6999999999999997</v>
      </c>
      <c r="W4379" s="24">
        <f t="shared" si="423"/>
        <v>2.6999999999999997</v>
      </c>
    </row>
    <row r="4380" spans="1:23" x14ac:dyDescent="0.3">
      <c r="A4380" t="s">
        <v>17</v>
      </c>
      <c r="B4380" t="s">
        <v>7258</v>
      </c>
      <c r="C4380" t="s">
        <v>7259</v>
      </c>
      <c r="D4380" t="s">
        <v>7418</v>
      </c>
      <c r="E4380" t="s">
        <v>7419</v>
      </c>
      <c r="F4380">
        <v>0.3</v>
      </c>
      <c r="G4380" s="2">
        <v>0</v>
      </c>
      <c r="H4380" s="4">
        <v>23.857700000000001</v>
      </c>
      <c r="I4380" s="4">
        <v>4.5254000000000003</v>
      </c>
      <c r="J4380" s="7">
        <v>9</v>
      </c>
      <c r="K4380" s="7">
        <v>3</v>
      </c>
      <c r="L4380" s="3">
        <v>0.18970000000000001</v>
      </c>
      <c r="M4380" s="5">
        <v>6.518823E-2</v>
      </c>
      <c r="N4380" s="6">
        <v>0.01</v>
      </c>
      <c r="O4380" s="8">
        <f>IFERROR(VLOOKUP(C4380,Sheet2!$B$2:$G$588,6,FALSE),0)</f>
        <v>2642</v>
      </c>
      <c r="P4380" t="s">
        <v>22</v>
      </c>
      <c r="Q4380" s="2">
        <v>0.84659806299999996</v>
      </c>
      <c r="R4380" s="3">
        <v>0.3</v>
      </c>
      <c r="U4380" s="22">
        <f t="shared" si="421"/>
        <v>0.3</v>
      </c>
      <c r="V4380" s="10">
        <f t="shared" si="422"/>
        <v>2.6999999999999997</v>
      </c>
      <c r="W4380" s="24">
        <f t="shared" si="423"/>
        <v>2.6999999999999997</v>
      </c>
    </row>
    <row r="4381" spans="1:23" x14ac:dyDescent="0.3">
      <c r="A4381" t="s">
        <v>17</v>
      </c>
      <c r="B4381" t="s">
        <v>7258</v>
      </c>
      <c r="C4381" t="s">
        <v>7259</v>
      </c>
      <c r="D4381" t="s">
        <v>7422</v>
      </c>
      <c r="E4381" t="s">
        <v>7423</v>
      </c>
      <c r="F4381">
        <v>0.3</v>
      </c>
      <c r="G4381" s="2">
        <v>0</v>
      </c>
      <c r="H4381" s="4">
        <v>4.0430000000000001</v>
      </c>
      <c r="I4381" s="4">
        <v>1.2496</v>
      </c>
      <c r="J4381" s="7">
        <v>9</v>
      </c>
      <c r="K4381" s="7">
        <v>3</v>
      </c>
      <c r="L4381" s="3">
        <v>0.30909999999999999</v>
      </c>
      <c r="M4381" s="5">
        <v>0.23868755</v>
      </c>
      <c r="N4381" s="6">
        <v>0.01</v>
      </c>
      <c r="O4381" s="8">
        <f>IFERROR(VLOOKUP(C4381,Sheet2!$B$2:$G$588,6,FALSE),0)</f>
        <v>2642</v>
      </c>
      <c r="P4381" t="s">
        <v>22</v>
      </c>
      <c r="Q4381" s="2">
        <v>0.95810422449999999</v>
      </c>
      <c r="R4381" s="3">
        <v>0.3</v>
      </c>
      <c r="U4381" s="22">
        <f t="shared" si="421"/>
        <v>0.3</v>
      </c>
      <c r="V4381" s="10">
        <f t="shared" si="422"/>
        <v>2.6999999999999997</v>
      </c>
      <c r="W4381" s="24">
        <f t="shared" si="423"/>
        <v>2.6999999999999997</v>
      </c>
    </row>
    <row r="4382" spans="1:23" x14ac:dyDescent="0.3">
      <c r="A4382" t="s">
        <v>17</v>
      </c>
      <c r="B4382" t="s">
        <v>7258</v>
      </c>
      <c r="C4382" t="s">
        <v>7259</v>
      </c>
      <c r="D4382" t="s">
        <v>7426</v>
      </c>
      <c r="E4382" t="s">
        <v>7427</v>
      </c>
      <c r="F4382">
        <v>0.3</v>
      </c>
      <c r="G4382" s="2">
        <v>0</v>
      </c>
      <c r="H4382" s="4">
        <v>4.1090999999999998</v>
      </c>
      <c r="I4382" s="4">
        <v>1.2864</v>
      </c>
      <c r="J4382" s="7">
        <v>9</v>
      </c>
      <c r="K4382" s="7">
        <v>3</v>
      </c>
      <c r="L4382" s="3">
        <v>0.31309999999999999</v>
      </c>
      <c r="M4382" s="5">
        <v>0.24079956</v>
      </c>
      <c r="N4382" s="6">
        <v>0.01</v>
      </c>
      <c r="O4382" s="8">
        <f>IFERROR(VLOOKUP(C4382,Sheet2!$B$2:$G$588,6,FALSE),0)</f>
        <v>2642</v>
      </c>
      <c r="P4382" t="s">
        <v>22</v>
      </c>
      <c r="Q4382" s="2">
        <v>0.95847168419999995</v>
      </c>
      <c r="R4382" s="3">
        <v>0.3</v>
      </c>
      <c r="U4382" s="22">
        <f t="shared" si="421"/>
        <v>0.3</v>
      </c>
      <c r="V4382" s="10">
        <f t="shared" si="422"/>
        <v>2.6999999999999997</v>
      </c>
      <c r="W4382" s="24">
        <f t="shared" si="423"/>
        <v>2.6999999999999997</v>
      </c>
    </row>
    <row r="4383" spans="1:23" x14ac:dyDescent="0.3">
      <c r="A4383" t="s">
        <v>17</v>
      </c>
      <c r="B4383" t="s">
        <v>7258</v>
      </c>
      <c r="C4383" t="s">
        <v>7259</v>
      </c>
      <c r="D4383" t="s">
        <v>7294</v>
      </c>
      <c r="E4383" t="s">
        <v>7295</v>
      </c>
      <c r="F4383">
        <v>0.3</v>
      </c>
      <c r="G4383" s="2">
        <v>0</v>
      </c>
      <c r="H4383" s="4">
        <v>4.8110999999999997</v>
      </c>
      <c r="I4383" s="4">
        <v>1.1991000000000001</v>
      </c>
      <c r="J4383" s="7">
        <v>8</v>
      </c>
      <c r="K4383" s="7">
        <v>2</v>
      </c>
      <c r="L4383" s="3">
        <v>0.2492</v>
      </c>
      <c r="M4383" s="5">
        <v>0.21050751000000001</v>
      </c>
      <c r="N4383" s="6">
        <v>0.01</v>
      </c>
      <c r="O4383" s="8">
        <f>IFERROR(VLOOKUP(C4383,Sheet2!$B$2:$G$588,6,FALSE),0)</f>
        <v>2642</v>
      </c>
      <c r="P4383" t="s">
        <v>22</v>
      </c>
      <c r="Q4383" s="2">
        <v>0.95249575549999999</v>
      </c>
      <c r="R4383" s="3">
        <v>0.3</v>
      </c>
      <c r="U4383" s="22">
        <f t="shared" si="421"/>
        <v>0.3</v>
      </c>
      <c r="V4383" s="10">
        <f t="shared" si="422"/>
        <v>2.4</v>
      </c>
      <c r="W4383" s="24">
        <f t="shared" si="423"/>
        <v>2.4</v>
      </c>
    </row>
    <row r="4384" spans="1:23" x14ac:dyDescent="0.3">
      <c r="A4384" t="s">
        <v>17</v>
      </c>
      <c r="B4384" t="s">
        <v>7258</v>
      </c>
      <c r="C4384" t="s">
        <v>7259</v>
      </c>
      <c r="D4384" t="s">
        <v>7338</v>
      </c>
      <c r="E4384" t="s">
        <v>7339</v>
      </c>
      <c r="F4384">
        <v>0.35</v>
      </c>
      <c r="G4384" s="2">
        <v>0</v>
      </c>
      <c r="H4384" s="4">
        <v>5.1779000000000002</v>
      </c>
      <c r="I4384" s="4">
        <v>1.1546000000000001</v>
      </c>
      <c r="J4384" s="7">
        <v>8</v>
      </c>
      <c r="K4384" s="7">
        <v>3</v>
      </c>
      <c r="L4384" s="3">
        <v>0.223</v>
      </c>
      <c r="M4384" s="5">
        <v>0.24251159999999999</v>
      </c>
      <c r="N4384" s="6">
        <v>0.1</v>
      </c>
      <c r="O4384" s="8">
        <f>IFERROR(VLOOKUP(C4384,Sheet2!$B$2:$G$588,6,FALSE),0)</f>
        <v>2642</v>
      </c>
      <c r="P4384" t="s">
        <v>22</v>
      </c>
      <c r="Q4384" s="2">
        <v>0.58764858939999998</v>
      </c>
      <c r="R4384" s="3">
        <v>0.35</v>
      </c>
      <c r="U4384" s="22">
        <f t="shared" si="421"/>
        <v>0.35</v>
      </c>
      <c r="V4384" s="10">
        <f t="shared" si="422"/>
        <v>2.8</v>
      </c>
      <c r="W4384" s="24">
        <f t="shared" si="423"/>
        <v>2.8</v>
      </c>
    </row>
    <row r="4385" spans="1:23" x14ac:dyDescent="0.3">
      <c r="A4385" t="s">
        <v>17</v>
      </c>
      <c r="B4385" t="s">
        <v>7258</v>
      </c>
      <c r="C4385" t="s">
        <v>7259</v>
      </c>
      <c r="D4385" t="s">
        <v>7340</v>
      </c>
      <c r="E4385" t="s">
        <v>7341</v>
      </c>
      <c r="F4385">
        <v>0.3</v>
      </c>
      <c r="G4385" s="2">
        <v>0</v>
      </c>
      <c r="H4385" s="4">
        <v>4.0373999999999999</v>
      </c>
      <c r="I4385" s="4">
        <v>1.4149</v>
      </c>
      <c r="J4385" s="7">
        <v>8</v>
      </c>
      <c r="K4385" s="7">
        <v>2</v>
      </c>
      <c r="L4385" s="3">
        <v>0.35049999999999998</v>
      </c>
      <c r="M4385" s="5">
        <v>0.18351254</v>
      </c>
      <c r="N4385" s="6">
        <v>0.01</v>
      </c>
      <c r="O4385" s="8">
        <f>IFERROR(VLOOKUP(C4385,Sheet2!$B$2:$G$588,6,FALSE),0)</f>
        <v>2642</v>
      </c>
      <c r="P4385" t="s">
        <v>22</v>
      </c>
      <c r="Q4385" s="2">
        <v>0.94550781250000004</v>
      </c>
      <c r="R4385" s="3">
        <v>0.3</v>
      </c>
      <c r="U4385" s="22">
        <f t="shared" si="421"/>
        <v>0.3</v>
      </c>
      <c r="V4385" s="10">
        <f t="shared" si="422"/>
        <v>2.4</v>
      </c>
      <c r="W4385" s="24">
        <f t="shared" si="423"/>
        <v>2.4</v>
      </c>
    </row>
    <row r="4386" spans="1:23" x14ac:dyDescent="0.3">
      <c r="A4386" t="s">
        <v>17</v>
      </c>
      <c r="B4386" t="s">
        <v>7258</v>
      </c>
      <c r="C4386" t="s">
        <v>7259</v>
      </c>
      <c r="D4386" t="s">
        <v>7390</v>
      </c>
      <c r="E4386" t="s">
        <v>7391</v>
      </c>
      <c r="F4386">
        <v>0.3</v>
      </c>
      <c r="G4386" s="2">
        <v>0</v>
      </c>
      <c r="H4386" s="4">
        <v>21.403400000000001</v>
      </c>
      <c r="I4386" s="4">
        <v>0.71840000000000004</v>
      </c>
      <c r="J4386" s="7">
        <v>8</v>
      </c>
      <c r="K4386" s="7">
        <v>3</v>
      </c>
      <c r="L4386" s="3">
        <v>3.3599999999999998E-2</v>
      </c>
      <c r="M4386" s="5">
        <v>0.39375558999999999</v>
      </c>
      <c r="N4386" s="6">
        <v>0.25</v>
      </c>
      <c r="O4386" s="8">
        <f>IFERROR(VLOOKUP(C4386,Sheet2!$B$2:$G$588,6,FALSE),0)</f>
        <v>2642</v>
      </c>
      <c r="P4386" t="s">
        <v>22</v>
      </c>
      <c r="Q4386" s="2">
        <v>0.36508838380000003</v>
      </c>
      <c r="R4386" s="3">
        <v>0.3</v>
      </c>
      <c r="U4386" s="22">
        <f t="shared" si="421"/>
        <v>0.3</v>
      </c>
      <c r="V4386" s="10">
        <f t="shared" si="422"/>
        <v>2.4</v>
      </c>
      <c r="W4386" s="24">
        <f t="shared" si="423"/>
        <v>2.4</v>
      </c>
    </row>
    <row r="4387" spans="1:23" x14ac:dyDescent="0.3">
      <c r="A4387" t="s">
        <v>17</v>
      </c>
      <c r="B4387" t="s">
        <v>7258</v>
      </c>
      <c r="C4387" t="s">
        <v>7259</v>
      </c>
      <c r="D4387" t="s">
        <v>7396</v>
      </c>
      <c r="E4387" t="s">
        <v>7397</v>
      </c>
      <c r="F4387">
        <v>0.3</v>
      </c>
      <c r="G4387" s="2">
        <v>0</v>
      </c>
      <c r="H4387" s="4">
        <v>21.4194</v>
      </c>
      <c r="I4387" s="4">
        <v>4.8041999999999998</v>
      </c>
      <c r="J4387" s="7">
        <v>8</v>
      </c>
      <c r="K4387" s="7">
        <v>3</v>
      </c>
      <c r="L4387" s="3">
        <v>0.2243</v>
      </c>
      <c r="M4387" s="5">
        <v>5.8579520000000003E-2</v>
      </c>
      <c r="N4387" s="6">
        <v>0.01</v>
      </c>
      <c r="O4387" s="8">
        <f>IFERROR(VLOOKUP(C4387,Sheet2!$B$2:$G$588,6,FALSE),0)</f>
        <v>2642</v>
      </c>
      <c r="P4387" t="s">
        <v>22</v>
      </c>
      <c r="Q4387" s="2">
        <v>0.82929187820000005</v>
      </c>
      <c r="R4387" s="3">
        <v>0.3</v>
      </c>
      <c r="U4387" s="22">
        <f t="shared" si="421"/>
        <v>0.3</v>
      </c>
      <c r="V4387" s="10">
        <f t="shared" si="422"/>
        <v>2.4</v>
      </c>
      <c r="W4387" s="24">
        <f t="shared" si="423"/>
        <v>2.4</v>
      </c>
    </row>
    <row r="4388" spans="1:23" hidden="1" x14ac:dyDescent="0.3">
      <c r="A4388" s="27" t="s">
        <v>33</v>
      </c>
      <c r="B4388" s="27" t="s">
        <v>765</v>
      </c>
      <c r="C4388" s="27" t="s">
        <v>766</v>
      </c>
      <c r="D4388" t="s">
        <v>34</v>
      </c>
      <c r="E4388" s="27"/>
      <c r="F4388">
        <v>0.29420000000000002</v>
      </c>
      <c r="G4388" s="28">
        <v>0.78610736999999997</v>
      </c>
      <c r="H4388" s="4">
        <v>2954.2685000000001</v>
      </c>
      <c r="I4388" s="4">
        <v>146.89429999999999</v>
      </c>
      <c r="J4388" s="7">
        <v>2620</v>
      </c>
      <c r="K4388" s="7">
        <v>704</v>
      </c>
      <c r="L4388" s="29">
        <v>4.9700000000000001E-2</v>
      </c>
      <c r="M4388" s="30">
        <v>0.59459417000000003</v>
      </c>
      <c r="N4388" s="31">
        <v>0.33462900000000001</v>
      </c>
      <c r="O4388" s="32">
        <f>IFERROR(VLOOKUP(C4388,Sheet2!$B$2:$G$588,6,FALSE),0)</f>
        <v>2620</v>
      </c>
      <c r="P4388" s="27"/>
      <c r="Q4388" s="28">
        <v>0.43721446060000002</v>
      </c>
      <c r="R4388" s="29">
        <v>0.29424799320376499</v>
      </c>
      <c r="S4388" s="29"/>
      <c r="T4388" s="28"/>
      <c r="U4388" s="29" t="str">
        <f t="shared" si="421"/>
        <v/>
      </c>
      <c r="V4388" s="30" t="str">
        <f t="shared" si="422"/>
        <v/>
      </c>
      <c r="W4388" s="33">
        <f t="shared" si="423"/>
        <v>725.50912940153546</v>
      </c>
    </row>
    <row r="4389" spans="1:23" x14ac:dyDescent="0.3">
      <c r="A4389" t="s">
        <v>17</v>
      </c>
      <c r="B4389" t="s">
        <v>765</v>
      </c>
      <c r="C4389" t="s">
        <v>766</v>
      </c>
      <c r="D4389" t="s">
        <v>785</v>
      </c>
      <c r="E4389" t="s">
        <v>786</v>
      </c>
      <c r="F4389">
        <v>0.35</v>
      </c>
      <c r="G4389" s="2">
        <v>1</v>
      </c>
      <c r="H4389" s="4">
        <v>79.125399999999999</v>
      </c>
      <c r="I4389" s="4">
        <v>18.735700000000001</v>
      </c>
      <c r="J4389" s="7">
        <v>418</v>
      </c>
      <c r="K4389" s="7">
        <v>103</v>
      </c>
      <c r="L4389" s="3">
        <v>0.23680000000000001</v>
      </c>
      <c r="M4389" s="5">
        <v>0.74323598999999996</v>
      </c>
      <c r="N4389" s="6">
        <v>0.55000000000000004</v>
      </c>
      <c r="O4389" s="8">
        <f>IFERROR(VLOOKUP(C4389,Sheet2!$B$2:$G$588,6,FALSE),0)</f>
        <v>2620</v>
      </c>
      <c r="P4389" t="s">
        <v>162</v>
      </c>
      <c r="Q4389" s="2">
        <v>0.25999277770000001</v>
      </c>
      <c r="R4389" s="3">
        <v>0.25999277766492801</v>
      </c>
      <c r="S4389" s="3" t="str">
        <f t="shared" ref="S4389:S4390" si="424">IF(R4389+0.01&lt;Q4389,"Y","")</f>
        <v/>
      </c>
      <c r="T4389" s="2"/>
      <c r="U4389" s="22">
        <f t="shared" si="421"/>
        <v>0.25999277766492801</v>
      </c>
      <c r="V4389" s="10">
        <f t="shared" si="422"/>
        <v>108.67698106393991</v>
      </c>
      <c r="W4389" s="24">
        <f t="shared" si="423"/>
        <v>108.67698106393991</v>
      </c>
    </row>
    <row r="4390" spans="1:23" x14ac:dyDescent="0.3">
      <c r="A4390" t="s">
        <v>17</v>
      </c>
      <c r="B4390" t="s">
        <v>765</v>
      </c>
      <c r="C4390" t="s">
        <v>766</v>
      </c>
      <c r="D4390" t="s">
        <v>787</v>
      </c>
      <c r="E4390" t="s">
        <v>788</v>
      </c>
      <c r="F4390">
        <v>0.35</v>
      </c>
      <c r="G4390" s="2">
        <v>1</v>
      </c>
      <c r="H4390" s="4">
        <v>77.356099999999998</v>
      </c>
      <c r="I4390" s="4">
        <v>14.3536</v>
      </c>
      <c r="J4390" s="7">
        <v>385</v>
      </c>
      <c r="K4390" s="7">
        <v>111</v>
      </c>
      <c r="L4390" s="3">
        <v>0.18559999999999999</v>
      </c>
      <c r="M4390" s="5">
        <v>0.89504406999999997</v>
      </c>
      <c r="N4390" s="6">
        <v>0.6</v>
      </c>
      <c r="O4390" s="8">
        <f>IFERROR(VLOOKUP(C4390,Sheet2!$B$2:$G$588,6,FALSE),0)</f>
        <v>2620</v>
      </c>
      <c r="P4390" t="s">
        <v>162</v>
      </c>
      <c r="Q4390" s="2">
        <v>0.3296419437</v>
      </c>
      <c r="R4390" s="3">
        <v>0.32964194373401501</v>
      </c>
      <c r="S4390" s="3" t="str">
        <f t="shared" si="424"/>
        <v/>
      </c>
      <c r="T4390" s="2"/>
      <c r="U4390" s="22">
        <f t="shared" si="421"/>
        <v>0.32964194373401501</v>
      </c>
      <c r="V4390" s="10">
        <f t="shared" si="422"/>
        <v>126.91214833759578</v>
      </c>
      <c r="W4390" s="24">
        <f t="shared" si="423"/>
        <v>126.91214833759578</v>
      </c>
    </row>
    <row r="4391" spans="1:23" x14ac:dyDescent="0.3">
      <c r="A4391" t="s">
        <v>17</v>
      </c>
      <c r="B4391" t="s">
        <v>765</v>
      </c>
      <c r="C4391" t="s">
        <v>766</v>
      </c>
      <c r="D4391" t="s">
        <v>777</v>
      </c>
      <c r="E4391" t="s">
        <v>778</v>
      </c>
      <c r="F4391">
        <v>0.32</v>
      </c>
      <c r="G4391" s="2">
        <v>0</v>
      </c>
      <c r="H4391" s="4">
        <v>46.403599999999997</v>
      </c>
      <c r="I4391" s="4">
        <v>9.1356999999999999</v>
      </c>
      <c r="J4391" s="7">
        <v>376</v>
      </c>
      <c r="K4391" s="7">
        <v>120</v>
      </c>
      <c r="L4391" s="3">
        <v>0.19689999999999999</v>
      </c>
      <c r="M4391" s="5">
        <v>1.3729507400000001</v>
      </c>
      <c r="N4391" s="6">
        <v>0.45</v>
      </c>
      <c r="O4391" s="8">
        <f>IFERROR(VLOOKUP(C4391,Sheet2!$B$2:$G$588,6,FALSE),0)</f>
        <v>2620</v>
      </c>
      <c r="P4391" t="s">
        <v>162</v>
      </c>
      <c r="Q4391" s="2">
        <v>0.6722387876</v>
      </c>
      <c r="R4391" s="3">
        <v>0.32</v>
      </c>
      <c r="U4391" s="22">
        <f t="shared" si="421"/>
        <v>0.32</v>
      </c>
      <c r="V4391" s="10">
        <f t="shared" si="422"/>
        <v>120.32000000000001</v>
      </c>
      <c r="W4391" s="24">
        <f t="shared" si="423"/>
        <v>120.32000000000001</v>
      </c>
    </row>
    <row r="4392" spans="1:23" x14ac:dyDescent="0.3">
      <c r="A4392" t="s">
        <v>17</v>
      </c>
      <c r="B4392" t="s">
        <v>765</v>
      </c>
      <c r="C4392" t="s">
        <v>766</v>
      </c>
      <c r="D4392" t="s">
        <v>775</v>
      </c>
      <c r="E4392" t="s">
        <v>776</v>
      </c>
      <c r="F4392">
        <v>0.25</v>
      </c>
      <c r="G4392" s="2">
        <v>1</v>
      </c>
      <c r="H4392" s="4">
        <v>76.326700000000002</v>
      </c>
      <c r="I4392" s="4">
        <v>16.500499999999999</v>
      </c>
      <c r="J4392" s="7">
        <v>308</v>
      </c>
      <c r="K4392" s="7">
        <v>77</v>
      </c>
      <c r="L4392" s="3">
        <v>0.2162</v>
      </c>
      <c r="M4392" s="5">
        <v>0.62149631999999999</v>
      </c>
      <c r="N4392" s="6">
        <v>0.4</v>
      </c>
      <c r="O4392" s="8">
        <f>IFERROR(VLOOKUP(C4392,Sheet2!$B$2:$G$588,6,FALSE),0)</f>
        <v>2620</v>
      </c>
      <c r="P4392" t="s">
        <v>22</v>
      </c>
      <c r="Q4392" s="2">
        <v>0.35639200389999998</v>
      </c>
      <c r="R4392" s="3">
        <v>0.25</v>
      </c>
      <c r="S4392" s="3" t="str">
        <f t="shared" ref="S4392:S4397" si="425">IF(R4392+0.01&lt;Q4392,"Y","")</f>
        <v>Y</v>
      </c>
      <c r="T4392" s="2"/>
      <c r="U4392" s="22">
        <f t="shared" si="421"/>
        <v>0.25</v>
      </c>
      <c r="V4392" s="10">
        <f t="shared" si="422"/>
        <v>77</v>
      </c>
      <c r="W4392" s="24">
        <f t="shared" si="423"/>
        <v>77</v>
      </c>
    </row>
    <row r="4393" spans="1:23" x14ac:dyDescent="0.3">
      <c r="A4393" t="s">
        <v>17</v>
      </c>
      <c r="B4393" t="s">
        <v>765</v>
      </c>
      <c r="C4393" t="s">
        <v>766</v>
      </c>
      <c r="D4393" t="s">
        <v>769</v>
      </c>
      <c r="E4393" t="s">
        <v>770</v>
      </c>
      <c r="F4393">
        <v>0.25</v>
      </c>
      <c r="G4393" s="2">
        <v>1</v>
      </c>
      <c r="H4393" s="4">
        <v>1039.6158</v>
      </c>
      <c r="I4393" s="4">
        <v>24.9634</v>
      </c>
      <c r="J4393" s="7">
        <v>251</v>
      </c>
      <c r="K4393" s="7">
        <v>63</v>
      </c>
      <c r="L4393" s="3">
        <v>2.4E-2</v>
      </c>
      <c r="M4393" s="5">
        <v>0.33523325999999998</v>
      </c>
      <c r="N4393" s="6">
        <v>0.2</v>
      </c>
      <c r="O4393" s="8">
        <f>IFERROR(VLOOKUP(C4393,Sheet2!$B$2:$G$588,6,FALSE),0)</f>
        <v>2620</v>
      </c>
      <c r="P4393" t="s">
        <v>92</v>
      </c>
      <c r="Q4393" s="2">
        <v>0.40340047800000001</v>
      </c>
      <c r="R4393" s="3">
        <v>0.25</v>
      </c>
      <c r="S4393" s="3" t="str">
        <f t="shared" si="425"/>
        <v>Y</v>
      </c>
      <c r="T4393" s="2"/>
      <c r="U4393" s="22">
        <f t="shared" si="421"/>
        <v>0.25</v>
      </c>
      <c r="V4393" s="10">
        <f t="shared" si="422"/>
        <v>62.75</v>
      </c>
      <c r="W4393" s="24">
        <f t="shared" si="423"/>
        <v>62.75</v>
      </c>
    </row>
    <row r="4394" spans="1:23" x14ac:dyDescent="0.3">
      <c r="A4394" t="s">
        <v>17</v>
      </c>
      <c r="B4394" t="s">
        <v>765</v>
      </c>
      <c r="C4394" t="s">
        <v>766</v>
      </c>
      <c r="D4394" t="s">
        <v>781</v>
      </c>
      <c r="E4394" t="s">
        <v>782</v>
      </c>
      <c r="F4394">
        <v>0.15</v>
      </c>
      <c r="G4394" s="2">
        <v>1</v>
      </c>
      <c r="H4394" s="4">
        <v>80.858199999999997</v>
      </c>
      <c r="I4394" s="4">
        <v>13.9902</v>
      </c>
      <c r="J4394" s="7">
        <v>228</v>
      </c>
      <c r="K4394" s="7">
        <v>34</v>
      </c>
      <c r="L4394" s="3">
        <v>0.17299999999999999</v>
      </c>
      <c r="M4394" s="5">
        <v>0.54369635999999999</v>
      </c>
      <c r="N4394" s="6">
        <v>0.4</v>
      </c>
      <c r="O4394" s="8">
        <f>IFERROR(VLOOKUP(C4394,Sheet2!$B$2:$G$588,6,FALSE),0)</f>
        <v>2620</v>
      </c>
      <c r="P4394" t="s">
        <v>22</v>
      </c>
      <c r="Q4394" s="2">
        <v>0.26429523900000002</v>
      </c>
      <c r="R4394" s="3">
        <v>0.15</v>
      </c>
      <c r="S4394" s="3" t="str">
        <f t="shared" si="425"/>
        <v>Y</v>
      </c>
      <c r="T4394" s="2"/>
      <c r="U4394" s="22">
        <f t="shared" si="421"/>
        <v>0.15</v>
      </c>
      <c r="V4394" s="10">
        <f t="shared" si="422"/>
        <v>34.199999999999996</v>
      </c>
      <c r="W4394" s="24">
        <f t="shared" si="423"/>
        <v>34.199999999999996</v>
      </c>
    </row>
    <row r="4395" spans="1:23" x14ac:dyDescent="0.3">
      <c r="A4395" t="s">
        <v>17</v>
      </c>
      <c r="B4395" t="s">
        <v>765</v>
      </c>
      <c r="C4395" t="s">
        <v>766</v>
      </c>
      <c r="D4395" t="s">
        <v>771</v>
      </c>
      <c r="E4395" t="s">
        <v>772</v>
      </c>
      <c r="F4395">
        <v>0.25</v>
      </c>
      <c r="G4395" s="2">
        <v>1</v>
      </c>
      <c r="H4395" s="4">
        <v>1118.8366000000001</v>
      </c>
      <c r="I4395" s="4">
        <v>25.6541</v>
      </c>
      <c r="J4395" s="7">
        <v>224</v>
      </c>
      <c r="K4395" s="7">
        <v>56</v>
      </c>
      <c r="L4395" s="3">
        <v>2.29E-2</v>
      </c>
      <c r="M4395" s="5">
        <v>0.29168302000000002</v>
      </c>
      <c r="N4395" s="6">
        <v>0.2</v>
      </c>
      <c r="O4395" s="8">
        <f>IFERROR(VLOOKUP(C4395,Sheet2!$B$2:$G$588,6,FALSE),0)</f>
        <v>2620</v>
      </c>
      <c r="P4395" t="s">
        <v>92</v>
      </c>
      <c r="Q4395" s="2">
        <v>0.31432416949999997</v>
      </c>
      <c r="R4395" s="3">
        <v>0.25</v>
      </c>
      <c r="S4395" s="3" t="str">
        <f t="shared" si="425"/>
        <v>Y</v>
      </c>
      <c r="T4395" s="2"/>
      <c r="U4395" s="22">
        <f t="shared" si="421"/>
        <v>0.25</v>
      </c>
      <c r="V4395" s="10">
        <f t="shared" si="422"/>
        <v>56</v>
      </c>
      <c r="W4395" s="24">
        <f t="shared" si="423"/>
        <v>56</v>
      </c>
    </row>
    <row r="4396" spans="1:23" x14ac:dyDescent="0.3">
      <c r="A4396" t="s">
        <v>17</v>
      </c>
      <c r="B4396" t="s">
        <v>765</v>
      </c>
      <c r="C4396" t="s">
        <v>766</v>
      </c>
      <c r="D4396" t="s">
        <v>773</v>
      </c>
      <c r="E4396" t="s">
        <v>774</v>
      </c>
      <c r="F4396">
        <v>0.33</v>
      </c>
      <c r="G4396" s="2">
        <v>1</v>
      </c>
      <c r="H4396" s="4">
        <v>231.57509999999999</v>
      </c>
      <c r="I4396" s="4">
        <v>9.9273000000000007</v>
      </c>
      <c r="J4396" s="7">
        <v>139</v>
      </c>
      <c r="K4396" s="7">
        <v>46</v>
      </c>
      <c r="L4396" s="3">
        <v>4.2900000000000001E-2</v>
      </c>
      <c r="M4396" s="5">
        <v>0.46535523000000001</v>
      </c>
      <c r="N4396" s="6">
        <v>0.05</v>
      </c>
      <c r="O4396" s="8">
        <f>IFERROR(VLOOKUP(C4396,Sheet2!$B$2:$G$588,6,FALSE),0)</f>
        <v>2620</v>
      </c>
      <c r="P4396" t="s">
        <v>162</v>
      </c>
      <c r="Q4396" s="2">
        <v>0.89255519819999996</v>
      </c>
      <c r="R4396" s="3">
        <v>0.32999999999999902</v>
      </c>
      <c r="S4396" s="3" t="str">
        <f t="shared" si="425"/>
        <v>Y</v>
      </c>
      <c r="T4396" s="2"/>
      <c r="U4396" s="22">
        <f t="shared" si="421"/>
        <v>0.32999999999999902</v>
      </c>
      <c r="V4396" s="10">
        <f t="shared" si="422"/>
        <v>45.869999999999862</v>
      </c>
      <c r="W4396" s="24">
        <f t="shared" si="423"/>
        <v>45.869999999999862</v>
      </c>
    </row>
    <row r="4397" spans="1:23" x14ac:dyDescent="0.3">
      <c r="A4397" t="s">
        <v>17</v>
      </c>
      <c r="B4397" t="s">
        <v>765</v>
      </c>
      <c r="C4397" t="s">
        <v>766</v>
      </c>
      <c r="D4397" t="s">
        <v>767</v>
      </c>
      <c r="E4397" t="s">
        <v>768</v>
      </c>
      <c r="F4397">
        <v>0.32</v>
      </c>
      <c r="G4397" s="2">
        <v>1</v>
      </c>
      <c r="H4397" s="4">
        <v>134.57839999999999</v>
      </c>
      <c r="I4397" s="4">
        <v>7.0587999999999997</v>
      </c>
      <c r="J4397" s="7">
        <v>107</v>
      </c>
      <c r="K4397" s="7">
        <v>34</v>
      </c>
      <c r="L4397" s="3">
        <v>5.2499999999999998E-2</v>
      </c>
      <c r="M4397" s="5">
        <v>0.50374103000000003</v>
      </c>
      <c r="N4397" s="6">
        <v>0.15</v>
      </c>
      <c r="O4397" s="8">
        <f>IFERROR(VLOOKUP(C4397,Sheet2!$B$2:$G$588,6,FALSE),0)</f>
        <v>2620</v>
      </c>
      <c r="P4397" t="s">
        <v>162</v>
      </c>
      <c r="Q4397" s="2">
        <v>0.7022279495</v>
      </c>
      <c r="R4397" s="3">
        <v>0.32</v>
      </c>
      <c r="S4397" s="3" t="str">
        <f t="shared" si="425"/>
        <v>Y</v>
      </c>
      <c r="T4397" s="2"/>
      <c r="U4397" s="22">
        <f t="shared" si="421"/>
        <v>0.32</v>
      </c>
      <c r="V4397" s="10">
        <f t="shared" si="422"/>
        <v>34.24</v>
      </c>
      <c r="W4397" s="24">
        <f t="shared" si="423"/>
        <v>34.24</v>
      </c>
    </row>
    <row r="4398" spans="1:23" x14ac:dyDescent="0.3">
      <c r="A4398" t="s">
        <v>17</v>
      </c>
      <c r="B4398" t="s">
        <v>765</v>
      </c>
      <c r="C4398" t="s">
        <v>766</v>
      </c>
      <c r="D4398" t="s">
        <v>779</v>
      </c>
      <c r="E4398" t="s">
        <v>780</v>
      </c>
      <c r="F4398">
        <v>0.32</v>
      </c>
      <c r="G4398" s="2">
        <v>0</v>
      </c>
      <c r="H4398" s="4">
        <v>37.625</v>
      </c>
      <c r="I4398" s="4">
        <v>2.8</v>
      </c>
      <c r="J4398" s="7">
        <v>74</v>
      </c>
      <c r="K4398" s="7">
        <v>24</v>
      </c>
      <c r="L4398" s="3">
        <v>7.4399999999999994E-2</v>
      </c>
      <c r="M4398" s="5">
        <v>0.88291836999999995</v>
      </c>
      <c r="N4398" s="6">
        <v>0.3</v>
      </c>
      <c r="O4398" s="8">
        <f>IFERROR(VLOOKUP(C4398,Sheet2!$B$2:$G$588,6,FALSE),0)</f>
        <v>2620</v>
      </c>
      <c r="P4398" t="s">
        <v>162</v>
      </c>
      <c r="Q4398" s="2">
        <v>0.66021773800000005</v>
      </c>
      <c r="R4398" s="3">
        <v>0.32</v>
      </c>
      <c r="U4398" s="22">
        <f t="shared" si="421"/>
        <v>0.32</v>
      </c>
      <c r="V4398" s="10">
        <f t="shared" si="422"/>
        <v>23.68</v>
      </c>
      <c r="W4398" s="24">
        <f t="shared" si="423"/>
        <v>23.68</v>
      </c>
    </row>
    <row r="4399" spans="1:23" x14ac:dyDescent="0.3">
      <c r="A4399" t="s">
        <v>17</v>
      </c>
      <c r="B4399" t="s">
        <v>765</v>
      </c>
      <c r="C4399" t="s">
        <v>766</v>
      </c>
      <c r="D4399" t="s">
        <v>789</v>
      </c>
      <c r="E4399" t="s">
        <v>790</v>
      </c>
      <c r="F4399">
        <v>0.33</v>
      </c>
      <c r="G4399" s="2">
        <v>0</v>
      </c>
      <c r="H4399" s="4">
        <v>15.293799999999999</v>
      </c>
      <c r="I4399" s="4">
        <v>1.8653999999999999</v>
      </c>
      <c r="J4399" s="7">
        <v>66</v>
      </c>
      <c r="K4399" s="7">
        <v>22</v>
      </c>
      <c r="L4399" s="3">
        <v>0.122</v>
      </c>
      <c r="M4399" s="5">
        <v>1.17589217</v>
      </c>
      <c r="N4399" s="6">
        <v>0.45</v>
      </c>
      <c r="O4399" s="8">
        <f>IFERROR(VLOOKUP(C4399,Sheet2!$B$2:$G$588,6,FALSE),0)</f>
        <v>2620</v>
      </c>
      <c r="P4399" t="s">
        <v>162</v>
      </c>
      <c r="Q4399" s="2">
        <v>0.61731185040000003</v>
      </c>
      <c r="R4399" s="3">
        <v>0.32999999999999902</v>
      </c>
      <c r="U4399" s="22">
        <f t="shared" si="421"/>
        <v>0.32999999999999902</v>
      </c>
      <c r="V4399" s="10">
        <f t="shared" si="422"/>
        <v>21.779999999999934</v>
      </c>
      <c r="W4399" s="24">
        <f t="shared" si="423"/>
        <v>21.779999999999934</v>
      </c>
    </row>
    <row r="4400" spans="1:23" x14ac:dyDescent="0.3">
      <c r="A4400" t="s">
        <v>17</v>
      </c>
      <c r="B4400" t="s">
        <v>765</v>
      </c>
      <c r="C4400" t="s">
        <v>766</v>
      </c>
      <c r="D4400" t="s">
        <v>783</v>
      </c>
      <c r="E4400" t="s">
        <v>784</v>
      </c>
      <c r="F4400">
        <v>0.32</v>
      </c>
      <c r="G4400" s="2">
        <v>0</v>
      </c>
      <c r="H4400" s="4">
        <v>16.6737</v>
      </c>
      <c r="I4400" s="4">
        <v>1.9095</v>
      </c>
      <c r="J4400" s="7">
        <v>44</v>
      </c>
      <c r="K4400" s="7">
        <v>14</v>
      </c>
      <c r="L4400" s="3">
        <v>0.1145</v>
      </c>
      <c r="M4400" s="5">
        <v>0.77157072000000004</v>
      </c>
      <c r="N4400" s="6">
        <v>0.3</v>
      </c>
      <c r="O4400" s="8">
        <f>IFERROR(VLOOKUP(C4400,Sheet2!$B$2:$G$588,6,FALSE),0)</f>
        <v>2620</v>
      </c>
      <c r="P4400" t="s">
        <v>162</v>
      </c>
      <c r="Q4400" s="2">
        <v>0.61118275609999995</v>
      </c>
      <c r="R4400" s="3">
        <v>0.31999999999999901</v>
      </c>
      <c r="U4400" s="22">
        <f t="shared" si="421"/>
        <v>0.31999999999999901</v>
      </c>
      <c r="V4400" s="10">
        <f t="shared" si="422"/>
        <v>14.079999999999956</v>
      </c>
      <c r="W4400" s="24">
        <f t="shared" si="423"/>
        <v>14.079999999999956</v>
      </c>
    </row>
    <row r="4401" spans="1:23" hidden="1" x14ac:dyDescent="0.3">
      <c r="A4401" s="27" t="s">
        <v>33</v>
      </c>
      <c r="B4401" s="27" t="s">
        <v>8733</v>
      </c>
      <c r="C4401" s="27" t="s">
        <v>8734</v>
      </c>
      <c r="D4401" t="s">
        <v>34</v>
      </c>
      <c r="E4401" s="27"/>
      <c r="F4401">
        <v>0.28739999999999999</v>
      </c>
      <c r="G4401" s="28">
        <v>0.89192238000000001</v>
      </c>
      <c r="H4401" s="4">
        <v>649.50940000000003</v>
      </c>
      <c r="I4401" s="4">
        <v>101.3656</v>
      </c>
      <c r="J4401" s="7">
        <v>2553</v>
      </c>
      <c r="K4401" s="7">
        <v>683</v>
      </c>
      <c r="L4401" s="29">
        <v>0.15609999999999999</v>
      </c>
      <c r="M4401" s="30">
        <v>0.83940011000000003</v>
      </c>
      <c r="N4401" s="31">
        <v>0.51482899999999998</v>
      </c>
      <c r="O4401" s="32">
        <f>IFERROR(VLOOKUP(C4401,Sheet2!$B$2:$G$588,6,FALSE),0)</f>
        <v>2553</v>
      </c>
      <c r="P4401" s="27"/>
      <c r="Q4401" s="28">
        <v>0.38667031829999998</v>
      </c>
      <c r="R4401" s="29">
        <v>0.28743300874960598</v>
      </c>
      <c r="S4401" s="29"/>
      <c r="T4401" s="28"/>
      <c r="U4401" s="29" t="str">
        <f t="shared" si="421"/>
        <v/>
      </c>
      <c r="V4401" s="30" t="str">
        <f t="shared" si="422"/>
        <v/>
      </c>
      <c r="W4401" s="33">
        <f t="shared" si="423"/>
        <v>685.02003829586249</v>
      </c>
    </row>
    <row r="4402" spans="1:23" x14ac:dyDescent="0.3">
      <c r="A4402" t="s">
        <v>17</v>
      </c>
      <c r="B4402" t="s">
        <v>8733</v>
      </c>
      <c r="C4402" t="s">
        <v>8734</v>
      </c>
      <c r="D4402" t="s">
        <v>8735</v>
      </c>
      <c r="E4402" t="s">
        <v>8736</v>
      </c>
      <c r="F4402">
        <v>0.35</v>
      </c>
      <c r="G4402" s="2">
        <v>1</v>
      </c>
      <c r="H4402" s="4">
        <v>456.36790000000002</v>
      </c>
      <c r="I4402" s="4">
        <v>52.557299999999998</v>
      </c>
      <c r="J4402" s="7">
        <v>993</v>
      </c>
      <c r="K4402" s="7">
        <v>347</v>
      </c>
      <c r="L4402" s="3">
        <v>0.1152</v>
      </c>
      <c r="M4402" s="5">
        <v>0.62960729000000004</v>
      </c>
      <c r="N4402" s="6">
        <v>0.25</v>
      </c>
      <c r="O4402" s="8">
        <f>IFERROR(VLOOKUP(C4402,Sheet2!$B$2:$G$588,6,FALSE),0)</f>
        <v>2553</v>
      </c>
      <c r="P4402" t="s">
        <v>92</v>
      </c>
      <c r="Q4402" s="2">
        <v>0.60292708539999995</v>
      </c>
      <c r="R4402" s="3">
        <v>0.35</v>
      </c>
      <c r="S4402" s="3" t="str">
        <f t="shared" ref="S4402:S4405" si="426">IF(R4402+0.01&lt;Q4402,"Y","")</f>
        <v>Y</v>
      </c>
      <c r="T4402" s="2"/>
      <c r="U4402" s="22">
        <f t="shared" si="421"/>
        <v>0.35</v>
      </c>
      <c r="V4402" s="10">
        <f t="shared" si="422"/>
        <v>347.54999999999995</v>
      </c>
      <c r="W4402" s="24">
        <f t="shared" si="423"/>
        <v>347.54999999999995</v>
      </c>
    </row>
    <row r="4403" spans="1:23" x14ac:dyDescent="0.3">
      <c r="A4403" t="s">
        <v>17</v>
      </c>
      <c r="B4403" t="s">
        <v>8733</v>
      </c>
      <c r="C4403" t="s">
        <v>8734</v>
      </c>
      <c r="D4403" t="s">
        <v>8739</v>
      </c>
      <c r="E4403" t="s">
        <v>8740</v>
      </c>
      <c r="F4403">
        <v>0.25</v>
      </c>
      <c r="G4403" s="2">
        <v>1</v>
      </c>
      <c r="H4403" s="4">
        <v>56.286000000000001</v>
      </c>
      <c r="I4403" s="4">
        <v>15.531700000000001</v>
      </c>
      <c r="J4403" s="7">
        <v>484</v>
      </c>
      <c r="K4403" s="7">
        <v>109</v>
      </c>
      <c r="L4403" s="3">
        <v>0.27589999999999998</v>
      </c>
      <c r="M4403" s="5">
        <v>1.03849865</v>
      </c>
      <c r="N4403" s="6">
        <v>0.8</v>
      </c>
      <c r="O4403" s="8">
        <f>IFERROR(VLOOKUP(C4403,Sheet2!$B$2:$G$588,6,FALSE),0)</f>
        <v>2553</v>
      </c>
      <c r="P4403" t="s">
        <v>22</v>
      </c>
      <c r="Q4403" s="2">
        <v>0.22965715789999999</v>
      </c>
      <c r="R4403" s="3">
        <v>0.22965715786308499</v>
      </c>
      <c r="S4403" s="3" t="str">
        <f t="shared" si="426"/>
        <v/>
      </c>
      <c r="T4403" s="2"/>
      <c r="U4403" s="22">
        <f t="shared" si="421"/>
        <v>0.22965715786308499</v>
      </c>
      <c r="V4403" s="10">
        <f t="shared" si="422"/>
        <v>111.15406440573314</v>
      </c>
      <c r="W4403" s="24">
        <f t="shared" si="423"/>
        <v>111.15406440573314</v>
      </c>
    </row>
    <row r="4404" spans="1:23" x14ac:dyDescent="0.3">
      <c r="A4404" t="s">
        <v>17</v>
      </c>
      <c r="B4404" t="s">
        <v>8733</v>
      </c>
      <c r="C4404" t="s">
        <v>8734</v>
      </c>
      <c r="D4404" t="s">
        <v>8743</v>
      </c>
      <c r="E4404" t="s">
        <v>8744</v>
      </c>
      <c r="F4404">
        <v>0.22</v>
      </c>
      <c r="G4404" s="2">
        <v>1</v>
      </c>
      <c r="H4404" s="4">
        <v>46.957599999999999</v>
      </c>
      <c r="I4404" s="4">
        <v>16.025200000000002</v>
      </c>
      <c r="J4404" s="7">
        <v>443</v>
      </c>
      <c r="K4404" s="7">
        <v>58</v>
      </c>
      <c r="L4404" s="3">
        <v>0.34129999999999999</v>
      </c>
      <c r="M4404" s="5">
        <v>0.92170686000000002</v>
      </c>
      <c r="N4404" s="6">
        <v>0.8</v>
      </c>
      <c r="O4404" s="8">
        <f>IFERROR(VLOOKUP(C4404,Sheet2!$B$2:$G$588,6,FALSE),0)</f>
        <v>2553</v>
      </c>
      <c r="P4404" t="s">
        <v>92</v>
      </c>
      <c r="Q4404" s="2">
        <v>0.13204508779999999</v>
      </c>
      <c r="R4404" s="3">
        <v>0.132045087788103</v>
      </c>
      <c r="S4404" s="3" t="str">
        <f t="shared" si="426"/>
        <v/>
      </c>
      <c r="T4404" s="2"/>
      <c r="U4404" s="22">
        <f t="shared" si="421"/>
        <v>0.132045087788103</v>
      </c>
      <c r="V4404" s="10">
        <f t="shared" si="422"/>
        <v>58.495973890129633</v>
      </c>
      <c r="W4404" s="24">
        <f t="shared" si="423"/>
        <v>58.495973890129633</v>
      </c>
    </row>
    <row r="4405" spans="1:23" x14ac:dyDescent="0.3">
      <c r="A4405" t="s">
        <v>17</v>
      </c>
      <c r="B4405" t="s">
        <v>8733</v>
      </c>
      <c r="C4405" t="s">
        <v>8734</v>
      </c>
      <c r="D4405" t="s">
        <v>8737</v>
      </c>
      <c r="E4405" t="s">
        <v>8738</v>
      </c>
      <c r="F4405">
        <v>0.3</v>
      </c>
      <c r="G4405" s="2">
        <v>1</v>
      </c>
      <c r="H4405" s="4">
        <v>58.4786</v>
      </c>
      <c r="I4405" s="4">
        <v>9.0420999999999996</v>
      </c>
      <c r="J4405" s="7">
        <v>357</v>
      </c>
      <c r="K4405" s="7">
        <v>107</v>
      </c>
      <c r="L4405" s="3">
        <v>0.15459999999999999</v>
      </c>
      <c r="M4405" s="5">
        <v>1.3160353600000001</v>
      </c>
      <c r="N4405" s="6">
        <v>0.8</v>
      </c>
      <c r="O4405" s="8">
        <f>IFERROR(VLOOKUP(C4405,Sheet2!$B$2:$G$588,6,FALSE),0)</f>
        <v>2553</v>
      </c>
      <c r="P4405" t="s">
        <v>22</v>
      </c>
      <c r="Q4405" s="2">
        <v>0.3921135972</v>
      </c>
      <c r="R4405" s="3">
        <v>0.3</v>
      </c>
      <c r="S4405" s="3" t="str">
        <f t="shared" si="426"/>
        <v>Y</v>
      </c>
      <c r="T4405" s="2"/>
      <c r="U4405" s="22">
        <f t="shared" si="421"/>
        <v>0.3</v>
      </c>
      <c r="V4405" s="10">
        <f t="shared" si="422"/>
        <v>107.1</v>
      </c>
      <c r="W4405" s="24">
        <f t="shared" si="423"/>
        <v>107.1</v>
      </c>
    </row>
    <row r="4406" spans="1:23" x14ac:dyDescent="0.3">
      <c r="A4406" t="s">
        <v>17</v>
      </c>
      <c r="B4406" t="s">
        <v>8733</v>
      </c>
      <c r="C4406" t="s">
        <v>8734</v>
      </c>
      <c r="D4406" t="s">
        <v>8741</v>
      </c>
      <c r="E4406" t="s">
        <v>8742</v>
      </c>
      <c r="F4406">
        <v>0.22</v>
      </c>
      <c r="G4406" s="2">
        <v>0</v>
      </c>
      <c r="H4406" s="4">
        <v>31.4193</v>
      </c>
      <c r="I4406" s="4">
        <v>8.2093000000000007</v>
      </c>
      <c r="J4406" s="7">
        <v>276</v>
      </c>
      <c r="K4406" s="7">
        <v>61</v>
      </c>
      <c r="L4406" s="3">
        <v>0.26129999999999998</v>
      </c>
      <c r="M4406" s="5">
        <v>1.12018533</v>
      </c>
      <c r="N4406" s="6">
        <v>0.8</v>
      </c>
      <c r="O4406" s="8">
        <f>IFERROR(VLOOKUP(C4406,Sheet2!$B$2:$G$588,6,FALSE),0)</f>
        <v>2553</v>
      </c>
      <c r="P4406" t="s">
        <v>92</v>
      </c>
      <c r="Q4406" s="2">
        <v>0.28583246140000002</v>
      </c>
      <c r="R4406" s="3">
        <v>0.219999999999999</v>
      </c>
      <c r="U4406" s="22">
        <f t="shared" si="421"/>
        <v>0.219999999999999</v>
      </c>
      <c r="V4406" s="10">
        <f t="shared" si="422"/>
        <v>60.719999999999722</v>
      </c>
      <c r="W4406" s="24">
        <f t="shared" si="423"/>
        <v>60.719999999999722</v>
      </c>
    </row>
    <row r="4407" spans="1:23" hidden="1" x14ac:dyDescent="0.3">
      <c r="A4407" s="27" t="s">
        <v>33</v>
      </c>
      <c r="B4407" s="27" t="s">
        <v>7925</v>
      </c>
      <c r="C4407" s="27" t="s">
        <v>7926</v>
      </c>
      <c r="D4407" t="s">
        <v>34</v>
      </c>
      <c r="E4407" s="27"/>
      <c r="F4407">
        <v>0.24940000000000001</v>
      </c>
      <c r="G4407" s="28">
        <v>0.95235928000000003</v>
      </c>
      <c r="H4407" s="4">
        <v>457.24160000000001</v>
      </c>
      <c r="I4407" s="4">
        <v>63.102899999999998</v>
      </c>
      <c r="J4407" s="7">
        <v>2550</v>
      </c>
      <c r="K4407" s="7">
        <v>561</v>
      </c>
      <c r="L4407" s="29">
        <v>0.13800000000000001</v>
      </c>
      <c r="M4407" s="30">
        <v>1.3468711499999999</v>
      </c>
      <c r="N4407" s="31">
        <v>1.0461800000000001</v>
      </c>
      <c r="O4407" s="32">
        <f>IFERROR(VLOOKUP(C4407,Sheet2!$B$2:$G$588,6,FALSE),0)</f>
        <v>2550</v>
      </c>
      <c r="P4407" s="27"/>
      <c r="Q4407" s="28">
        <v>0.2232516108</v>
      </c>
      <c r="R4407" s="29">
        <v>0.22325161084988901</v>
      </c>
      <c r="S4407" s="29"/>
      <c r="T4407" s="28"/>
      <c r="U4407" s="29" t="str">
        <f t="shared" si="421"/>
        <v/>
      </c>
      <c r="V4407" s="30" t="str">
        <f t="shared" si="422"/>
        <v/>
      </c>
      <c r="W4407" s="33">
        <f t="shared" si="423"/>
        <v>559.22652223367561</v>
      </c>
    </row>
    <row r="4408" spans="1:23" x14ac:dyDescent="0.3">
      <c r="A4408" t="s">
        <v>17</v>
      </c>
      <c r="B4408" t="s">
        <v>7925</v>
      </c>
      <c r="C4408" t="s">
        <v>7926</v>
      </c>
      <c r="D4408" t="s">
        <v>7929</v>
      </c>
      <c r="E4408" t="s">
        <v>7930</v>
      </c>
      <c r="F4408">
        <v>0.25</v>
      </c>
      <c r="G4408" s="2">
        <v>1</v>
      </c>
      <c r="H4408" s="4">
        <v>332.12119999999999</v>
      </c>
      <c r="I4408" s="4">
        <v>57.4649</v>
      </c>
      <c r="J4408" s="7">
        <v>2428</v>
      </c>
      <c r="K4408" s="7">
        <v>533</v>
      </c>
      <c r="L4408" s="3">
        <v>0.17299999999999999</v>
      </c>
      <c r="M4408" s="5">
        <v>1.4085540400000001</v>
      </c>
      <c r="N4408" s="6">
        <v>1.1000000000000001</v>
      </c>
      <c r="O4408" s="8">
        <f>IFERROR(VLOOKUP(C4408,Sheet2!$B$2:$G$588,6,FALSE),0)</f>
        <v>2550</v>
      </c>
      <c r="P4408" t="s">
        <v>92</v>
      </c>
      <c r="Q4408" s="2">
        <v>0.21905729500000001</v>
      </c>
      <c r="R4408" s="3">
        <v>0.219057295023695</v>
      </c>
      <c r="S4408" s="3" t="str">
        <f>IF(R4408+0.01&lt;Q4408,"Y","")</f>
        <v/>
      </c>
      <c r="T4408" s="2"/>
      <c r="U4408" s="22">
        <f t="shared" si="421"/>
        <v>0.219057295023695</v>
      </c>
      <c r="V4408" s="10">
        <f t="shared" si="422"/>
        <v>531.87111231753147</v>
      </c>
      <c r="W4408" s="24">
        <f t="shared" si="423"/>
        <v>531.87111231753147</v>
      </c>
    </row>
    <row r="4409" spans="1:23" x14ac:dyDescent="0.3">
      <c r="A4409" t="s">
        <v>17</v>
      </c>
      <c r="B4409" t="s">
        <v>7925</v>
      </c>
      <c r="C4409" t="s">
        <v>7926</v>
      </c>
      <c r="D4409" t="s">
        <v>7931</v>
      </c>
      <c r="E4409" t="s">
        <v>7932</v>
      </c>
      <c r="F4409">
        <v>0.25</v>
      </c>
      <c r="G4409" s="2">
        <v>0</v>
      </c>
      <c r="H4409" s="4">
        <v>9.4420999999999999</v>
      </c>
      <c r="I4409" s="4">
        <v>2.0114000000000001</v>
      </c>
      <c r="J4409" s="7">
        <v>63</v>
      </c>
      <c r="K4409" s="7">
        <v>15</v>
      </c>
      <c r="L4409" s="3">
        <v>0.21299999999999999</v>
      </c>
      <c r="M4409" s="5">
        <v>1.0468465899999999</v>
      </c>
      <c r="N4409" s="6">
        <v>0.8</v>
      </c>
      <c r="O4409" s="8">
        <f>IFERROR(VLOOKUP(C4409,Sheet2!$B$2:$G$588,6,FALSE),0)</f>
        <v>2550</v>
      </c>
      <c r="P4409" t="s">
        <v>22</v>
      </c>
      <c r="Q4409" s="2">
        <v>0.23580015739999999</v>
      </c>
      <c r="R4409" s="3">
        <v>0.235800157399115</v>
      </c>
      <c r="U4409" s="22">
        <f t="shared" si="421"/>
        <v>0.235800157399115</v>
      </c>
      <c r="V4409" s="10">
        <f t="shared" si="422"/>
        <v>14.855409916144245</v>
      </c>
      <c r="W4409" s="24">
        <f t="shared" si="423"/>
        <v>14.855409916144245</v>
      </c>
    </row>
    <row r="4410" spans="1:23" x14ac:dyDescent="0.3">
      <c r="A4410" t="s">
        <v>17</v>
      </c>
      <c r="B4410" t="s">
        <v>7925</v>
      </c>
      <c r="C4410" t="s">
        <v>7926</v>
      </c>
      <c r="D4410" t="s">
        <v>7937</v>
      </c>
      <c r="E4410" t="s">
        <v>7938</v>
      </c>
      <c r="F4410">
        <v>0.2</v>
      </c>
      <c r="G4410" s="2">
        <v>0</v>
      </c>
      <c r="H4410" s="4">
        <v>39.485399999999998</v>
      </c>
      <c r="I4410" s="4">
        <v>0.84660000000000002</v>
      </c>
      <c r="J4410" s="7">
        <v>19</v>
      </c>
      <c r="K4410" s="7">
        <v>4</v>
      </c>
      <c r="L4410" s="3">
        <v>2.1399999999999999E-2</v>
      </c>
      <c r="M4410" s="5">
        <v>0.73796507</v>
      </c>
      <c r="N4410" s="6">
        <v>0.5</v>
      </c>
      <c r="O4410" s="8">
        <f>IFERROR(VLOOKUP(C4410,Sheet2!$B$2:$G$588,6,FALSE),0)</f>
        <v>2550</v>
      </c>
      <c r="P4410" t="s">
        <v>92</v>
      </c>
      <c r="Q4410" s="2">
        <v>0.32246115860000002</v>
      </c>
      <c r="R4410" s="3">
        <v>0.19999999999999901</v>
      </c>
      <c r="U4410" s="22">
        <f t="shared" si="421"/>
        <v>0.19999999999999901</v>
      </c>
      <c r="V4410" s="10">
        <f t="shared" si="422"/>
        <v>3.7999999999999812</v>
      </c>
      <c r="W4410" s="24">
        <f t="shared" si="423"/>
        <v>3.7999999999999812</v>
      </c>
    </row>
    <row r="4411" spans="1:23" x14ac:dyDescent="0.3">
      <c r="A4411" t="s">
        <v>17</v>
      </c>
      <c r="B4411" t="s">
        <v>7925</v>
      </c>
      <c r="C4411" t="s">
        <v>7926</v>
      </c>
      <c r="D4411" t="s">
        <v>7933</v>
      </c>
      <c r="E4411" t="s">
        <v>7934</v>
      </c>
      <c r="F4411">
        <v>0.2</v>
      </c>
      <c r="G4411" s="2">
        <v>0</v>
      </c>
      <c r="H4411" s="4">
        <v>29.0443</v>
      </c>
      <c r="I4411" s="4">
        <v>1.0812999999999999</v>
      </c>
      <c r="J4411" s="7">
        <v>14</v>
      </c>
      <c r="K4411" s="7">
        <v>3</v>
      </c>
      <c r="L4411" s="3">
        <v>3.7199999999999997E-2</v>
      </c>
      <c r="M4411" s="5">
        <v>0.43649756000000001</v>
      </c>
      <c r="N4411" s="6">
        <v>0.25</v>
      </c>
      <c r="O4411" s="8">
        <f>IFERROR(VLOOKUP(C4411,Sheet2!$B$2:$G$588,6,FALSE),0)</f>
        <v>2550</v>
      </c>
      <c r="P4411" t="s">
        <v>92</v>
      </c>
      <c r="Q4411" s="2">
        <v>0.42725910680000001</v>
      </c>
      <c r="R4411" s="3">
        <v>0.2</v>
      </c>
      <c r="U4411" s="22">
        <f t="shared" si="421"/>
        <v>0.2</v>
      </c>
      <c r="V4411" s="10">
        <f t="shared" si="422"/>
        <v>2.8000000000000003</v>
      </c>
      <c r="W4411" s="24">
        <f t="shared" si="423"/>
        <v>2.8000000000000003</v>
      </c>
    </row>
    <row r="4412" spans="1:23" x14ac:dyDescent="0.3">
      <c r="A4412" t="s">
        <v>17</v>
      </c>
      <c r="B4412" t="s">
        <v>7925</v>
      </c>
      <c r="C4412" t="s">
        <v>7926</v>
      </c>
      <c r="D4412" t="s">
        <v>7935</v>
      </c>
      <c r="E4412" t="s">
        <v>7936</v>
      </c>
      <c r="F4412">
        <v>0.3</v>
      </c>
      <c r="G4412" s="2">
        <v>0</v>
      </c>
      <c r="H4412" s="4">
        <v>28.660699999999999</v>
      </c>
      <c r="I4412" s="4">
        <v>1.0004</v>
      </c>
      <c r="J4412" s="7">
        <v>13</v>
      </c>
      <c r="K4412" s="7">
        <v>4</v>
      </c>
      <c r="L4412" s="3">
        <v>3.49E-2</v>
      </c>
      <c r="M4412" s="5">
        <v>0.42252767000000002</v>
      </c>
      <c r="N4412" s="6">
        <v>0.25</v>
      </c>
      <c r="O4412" s="8">
        <f>IFERROR(VLOOKUP(C4412,Sheet2!$B$2:$G$588,6,FALSE),0)</f>
        <v>2550</v>
      </c>
      <c r="P4412" t="s">
        <v>95</v>
      </c>
      <c r="Q4412" s="2">
        <v>0.40832277140000001</v>
      </c>
      <c r="R4412" s="3">
        <v>0.3</v>
      </c>
      <c r="U4412" s="22">
        <f t="shared" si="421"/>
        <v>0.3</v>
      </c>
      <c r="V4412" s="10">
        <f t="shared" si="422"/>
        <v>3.9</v>
      </c>
      <c r="W4412" s="24">
        <f t="shared" si="423"/>
        <v>3.9</v>
      </c>
    </row>
    <row r="4413" spans="1:23" x14ac:dyDescent="0.3">
      <c r="A4413" t="s">
        <v>17</v>
      </c>
      <c r="B4413" t="s">
        <v>7925</v>
      </c>
      <c r="C4413" t="s">
        <v>7926</v>
      </c>
      <c r="D4413" t="s">
        <v>7927</v>
      </c>
      <c r="E4413" t="s">
        <v>7928</v>
      </c>
      <c r="F4413">
        <v>0.2</v>
      </c>
      <c r="G4413" s="2">
        <v>0</v>
      </c>
      <c r="H4413" s="4">
        <v>17.398299999999999</v>
      </c>
      <c r="I4413" s="4">
        <v>0.65359999999999996</v>
      </c>
      <c r="J4413" s="7">
        <v>10</v>
      </c>
      <c r="K4413" s="7">
        <v>2</v>
      </c>
      <c r="L4413" s="3">
        <v>3.7600000000000001E-2</v>
      </c>
      <c r="M4413" s="5">
        <v>0.49330128000000001</v>
      </c>
      <c r="N4413" s="6">
        <v>0.25</v>
      </c>
      <c r="O4413" s="8">
        <f>IFERROR(VLOOKUP(C4413,Sheet2!$B$2:$G$588,6,FALSE),0)</f>
        <v>2550</v>
      </c>
      <c r="P4413" t="s">
        <v>92</v>
      </c>
      <c r="Q4413" s="2">
        <v>0.49321031409999999</v>
      </c>
      <c r="R4413" s="3">
        <v>0.2</v>
      </c>
      <c r="U4413" s="22">
        <f t="shared" si="421"/>
        <v>0.2</v>
      </c>
      <c r="V4413" s="10">
        <f t="shared" si="422"/>
        <v>2</v>
      </c>
      <c r="W4413" s="24">
        <f t="shared" si="423"/>
        <v>2</v>
      </c>
    </row>
    <row r="4414" spans="1:23" hidden="1" x14ac:dyDescent="0.3">
      <c r="A4414" s="27" t="s">
        <v>33</v>
      </c>
      <c r="B4414" s="27" t="s">
        <v>6303</v>
      </c>
      <c r="C4414" s="27" t="s">
        <v>6304</v>
      </c>
      <c r="D4414" t="s">
        <v>34</v>
      </c>
      <c r="E4414" s="27"/>
      <c r="F4414">
        <v>0.3901</v>
      </c>
      <c r="G4414" s="28">
        <v>0.54367416000000002</v>
      </c>
      <c r="H4414" s="4">
        <v>114.6331</v>
      </c>
      <c r="I4414" s="4">
        <v>54.247500000000002</v>
      </c>
      <c r="J4414" s="7">
        <v>2494</v>
      </c>
      <c r="K4414" s="7">
        <v>805</v>
      </c>
      <c r="L4414" s="29">
        <v>0.47320000000000001</v>
      </c>
      <c r="M4414" s="30">
        <v>1.53255779</v>
      </c>
      <c r="N4414" s="31">
        <v>1</v>
      </c>
      <c r="O4414" s="32">
        <f>IFERROR(VLOOKUP(C4414,Sheet2!$B$2:$G$588,6,FALSE),0)</f>
        <v>2494</v>
      </c>
      <c r="P4414" s="27"/>
      <c r="Q4414" s="28">
        <v>0.34749605639999998</v>
      </c>
      <c r="R4414" s="29">
        <v>0.34749605644354697</v>
      </c>
      <c r="S4414" s="29"/>
      <c r="T4414" s="28"/>
      <c r="U4414" s="29" t="str">
        <f t="shared" si="421"/>
        <v/>
      </c>
      <c r="V4414" s="30" t="str">
        <f t="shared" si="422"/>
        <v/>
      </c>
      <c r="W4414" s="33">
        <f t="shared" si="423"/>
        <v>805.1279038836185</v>
      </c>
    </row>
    <row r="4415" spans="1:23" x14ac:dyDescent="0.3">
      <c r="A4415" t="s">
        <v>17</v>
      </c>
      <c r="B4415" t="s">
        <v>6303</v>
      </c>
      <c r="C4415" t="s">
        <v>6304</v>
      </c>
      <c r="D4415" t="s">
        <v>6307</v>
      </c>
      <c r="E4415" t="s">
        <v>6308</v>
      </c>
      <c r="F4415">
        <v>0.4</v>
      </c>
      <c r="G4415" s="2">
        <v>1</v>
      </c>
      <c r="H4415" s="4">
        <v>66.880099999999999</v>
      </c>
      <c r="I4415" s="4">
        <v>32.626100000000001</v>
      </c>
      <c r="J4415" s="7">
        <v>1356</v>
      </c>
      <c r="K4415" s="7">
        <v>377</v>
      </c>
      <c r="L4415" s="3">
        <v>0.48780000000000001</v>
      </c>
      <c r="M4415" s="5">
        <v>1.3853820100000001</v>
      </c>
      <c r="N4415" s="6">
        <v>1</v>
      </c>
      <c r="O4415" s="8">
        <f>IFERROR(VLOOKUP(C4415,Sheet2!$B$2:$G$588,6,FALSE),0)</f>
        <v>2494</v>
      </c>
      <c r="P4415" t="s">
        <v>22</v>
      </c>
      <c r="Q4415" s="2">
        <v>0.27817743299999997</v>
      </c>
      <c r="R4415" s="3">
        <v>0.27817743302179498</v>
      </c>
      <c r="S4415" s="3" t="str">
        <f>IF(R4415+0.01&lt;Q4415,"Y","")</f>
        <v/>
      </c>
      <c r="T4415" s="2"/>
      <c r="U4415" s="22">
        <f t="shared" si="421"/>
        <v>0.27817743302179498</v>
      </c>
      <c r="V4415" s="10">
        <f t="shared" si="422"/>
        <v>377.20859917755399</v>
      </c>
      <c r="W4415" s="24">
        <f t="shared" si="423"/>
        <v>377.20859917755399</v>
      </c>
    </row>
    <row r="4416" spans="1:23" x14ac:dyDescent="0.3">
      <c r="A4416" t="s">
        <v>17</v>
      </c>
      <c r="B4416" t="s">
        <v>6303</v>
      </c>
      <c r="C4416" t="s">
        <v>6304</v>
      </c>
      <c r="D4416" t="s">
        <v>6305</v>
      </c>
      <c r="E4416" t="s">
        <v>6306</v>
      </c>
      <c r="F4416">
        <v>0.38</v>
      </c>
      <c r="G4416" s="2">
        <v>0</v>
      </c>
      <c r="H4416" s="4">
        <v>43.295000000000002</v>
      </c>
      <c r="I4416" s="4">
        <v>19.977</v>
      </c>
      <c r="J4416" s="7">
        <v>1065</v>
      </c>
      <c r="K4416" s="7">
        <v>405</v>
      </c>
      <c r="L4416" s="3">
        <v>0.46139999999999998</v>
      </c>
      <c r="M4416" s="5">
        <v>1.7775409600000001</v>
      </c>
      <c r="N4416" s="6">
        <v>1</v>
      </c>
      <c r="O4416" s="8">
        <f>IFERROR(VLOOKUP(C4416,Sheet2!$B$2:$G$588,6,FALSE),0)</f>
        <v>2494</v>
      </c>
      <c r="P4416" t="s">
        <v>162</v>
      </c>
      <c r="Q4416" s="2">
        <v>0.43742505869999998</v>
      </c>
      <c r="R4416" s="3">
        <v>0.38</v>
      </c>
      <c r="U4416" s="22">
        <f t="shared" si="421"/>
        <v>0.38</v>
      </c>
      <c r="V4416" s="10">
        <f t="shared" si="422"/>
        <v>404.7</v>
      </c>
      <c r="W4416" s="24">
        <f t="shared" si="423"/>
        <v>404.7</v>
      </c>
    </row>
    <row r="4417" spans="1:23" x14ac:dyDescent="0.3">
      <c r="A4417" t="s">
        <v>17</v>
      </c>
      <c r="B4417" t="s">
        <v>6303</v>
      </c>
      <c r="C4417" t="s">
        <v>6304</v>
      </c>
      <c r="D4417" t="s">
        <v>6311</v>
      </c>
      <c r="E4417" t="s">
        <v>6312</v>
      </c>
      <c r="F4417">
        <v>0.35</v>
      </c>
      <c r="G4417" s="2">
        <v>0</v>
      </c>
      <c r="H4417" s="4">
        <v>3.3929</v>
      </c>
      <c r="I4417" s="4">
        <v>1.1456</v>
      </c>
      <c r="J4417" s="7">
        <v>49</v>
      </c>
      <c r="K4417" s="7">
        <v>15</v>
      </c>
      <c r="L4417" s="3">
        <v>0.33760000000000001</v>
      </c>
      <c r="M4417" s="5">
        <v>1.4384461900000001</v>
      </c>
      <c r="N4417" s="6">
        <v>1</v>
      </c>
      <c r="O4417" s="8">
        <f>IFERROR(VLOOKUP(C4417,Sheet2!$B$2:$G$588,6,FALSE),0)</f>
        <v>2494</v>
      </c>
      <c r="P4417" t="s">
        <v>92</v>
      </c>
      <c r="Q4417" s="2">
        <v>0.30480541659999999</v>
      </c>
      <c r="R4417" s="3">
        <v>0.30480541660525801</v>
      </c>
      <c r="U4417" s="22">
        <f t="shared" si="421"/>
        <v>0.30480541660525801</v>
      </c>
      <c r="V4417" s="10">
        <f t="shared" si="422"/>
        <v>14.935465413657642</v>
      </c>
      <c r="W4417" s="24">
        <f t="shared" si="423"/>
        <v>14.935465413657642</v>
      </c>
    </row>
    <row r="4418" spans="1:23" x14ac:dyDescent="0.3">
      <c r="A4418" t="s">
        <v>17</v>
      </c>
      <c r="B4418" t="s">
        <v>6303</v>
      </c>
      <c r="C4418" t="s">
        <v>6304</v>
      </c>
      <c r="D4418" t="s">
        <v>6309</v>
      </c>
      <c r="E4418" t="s">
        <v>6310</v>
      </c>
      <c r="F4418">
        <v>0.4</v>
      </c>
      <c r="G4418" s="2">
        <v>0</v>
      </c>
      <c r="H4418" s="4">
        <v>0.54039999999999999</v>
      </c>
      <c r="I4418" s="4">
        <v>0.28639999999999999</v>
      </c>
      <c r="J4418" s="7">
        <v>14</v>
      </c>
      <c r="K4418" s="7">
        <v>6</v>
      </c>
      <c r="L4418" s="3">
        <v>0.53</v>
      </c>
      <c r="M4418" s="5">
        <v>1.6634663300000001</v>
      </c>
      <c r="N4418" s="6">
        <v>1</v>
      </c>
      <c r="O4418" s="8">
        <f>IFERROR(VLOOKUP(C4418,Sheet2!$B$2:$G$588,6,FALSE),0)</f>
        <v>2494</v>
      </c>
      <c r="P4418" t="s">
        <v>22</v>
      </c>
      <c r="Q4418" s="2">
        <v>0.39884566370000002</v>
      </c>
      <c r="R4418" s="3">
        <v>0.39884566374334701</v>
      </c>
      <c r="U4418" s="22">
        <f t="shared" si="421"/>
        <v>0.39884566374334701</v>
      </c>
      <c r="V4418" s="10">
        <f t="shared" si="422"/>
        <v>5.5838392924068581</v>
      </c>
      <c r="W4418" s="24">
        <f t="shared" si="423"/>
        <v>5.5838392924068581</v>
      </c>
    </row>
    <row r="4419" spans="1:23" x14ac:dyDescent="0.3">
      <c r="A4419" t="s">
        <v>17</v>
      </c>
      <c r="B4419" t="s">
        <v>6303</v>
      </c>
      <c r="C4419" t="s">
        <v>6304</v>
      </c>
      <c r="D4419" t="s">
        <v>6313</v>
      </c>
      <c r="E4419" t="s">
        <v>6314</v>
      </c>
      <c r="F4419">
        <v>0.3</v>
      </c>
      <c r="G4419" s="2">
        <v>0</v>
      </c>
      <c r="H4419" s="4">
        <v>0.51549999999999996</v>
      </c>
      <c r="I4419" s="4">
        <v>0.21240000000000001</v>
      </c>
      <c r="J4419" s="7">
        <v>9</v>
      </c>
      <c r="K4419" s="7">
        <v>3</v>
      </c>
      <c r="L4419" s="3">
        <v>0.41189999999999999</v>
      </c>
      <c r="M4419" s="5">
        <v>1.4292633699999999</v>
      </c>
      <c r="N4419" s="6">
        <v>1</v>
      </c>
      <c r="O4419" s="8">
        <f>IFERROR(VLOOKUP(C4419,Sheet2!$B$2:$G$588,6,FALSE),0)</f>
        <v>2494</v>
      </c>
      <c r="P4419" t="s">
        <v>92</v>
      </c>
      <c r="Q4419" s="2">
        <v>0.30033888730000002</v>
      </c>
      <c r="R4419" s="3">
        <v>0.29999999999999899</v>
      </c>
      <c r="U4419" s="22">
        <f t="shared" si="421"/>
        <v>0.29999999999999899</v>
      </c>
      <c r="V4419" s="10">
        <f t="shared" si="422"/>
        <v>2.6999999999999909</v>
      </c>
      <c r="W4419" s="24">
        <f t="shared" si="423"/>
        <v>2.6999999999999909</v>
      </c>
    </row>
    <row r="4420" spans="1:23" hidden="1" x14ac:dyDescent="0.3">
      <c r="A4420" t="s">
        <v>33</v>
      </c>
      <c r="B4420" t="s">
        <v>12992</v>
      </c>
      <c r="C4420" t="s">
        <v>12993</v>
      </c>
      <c r="D4420" t="s">
        <v>34</v>
      </c>
      <c r="F4420">
        <v>0.25</v>
      </c>
      <c r="G4420" s="2">
        <v>0</v>
      </c>
      <c r="H4420" s="4">
        <v>104.7401</v>
      </c>
      <c r="I4420" s="4">
        <v>46.174399999999999</v>
      </c>
      <c r="J4420" s="7">
        <v>2479</v>
      </c>
      <c r="K4420" s="7">
        <v>620</v>
      </c>
      <c r="L4420" s="3">
        <v>0.44080000000000003</v>
      </c>
      <c r="M4420" s="5">
        <v>1.78940275</v>
      </c>
      <c r="N4420" s="6">
        <v>1.176804</v>
      </c>
      <c r="O4420" s="8">
        <f>IFERROR(VLOOKUP(C4420,Sheet2!$B$2:$G$588,6,FALSE),0)</f>
        <v>2479</v>
      </c>
      <c r="Q4420" s="2">
        <v>0.34234816439999999</v>
      </c>
      <c r="R4420" s="3">
        <v>0.249999999999999</v>
      </c>
      <c r="U4420" s="22" t="str">
        <f t="shared" si="421"/>
        <v/>
      </c>
      <c r="V4420" s="10" t="str">
        <f t="shared" si="422"/>
        <v/>
      </c>
      <c r="W4420" s="24">
        <f t="shared" si="423"/>
        <v>619.49999999999955</v>
      </c>
    </row>
    <row r="4421" spans="1:23" x14ac:dyDescent="0.3">
      <c r="A4421" t="s">
        <v>17</v>
      </c>
      <c r="B4421" t="s">
        <v>12992</v>
      </c>
      <c r="C4421" t="s">
        <v>12993</v>
      </c>
      <c r="D4421" t="s">
        <v>12998</v>
      </c>
      <c r="E4421" t="s">
        <v>12999</v>
      </c>
      <c r="F4421">
        <v>0.25</v>
      </c>
      <c r="G4421" s="2">
        <v>0</v>
      </c>
      <c r="H4421" s="4">
        <v>37.293300000000002</v>
      </c>
      <c r="I4421" s="4">
        <v>14.8919</v>
      </c>
      <c r="J4421" s="7">
        <v>956</v>
      </c>
      <c r="K4421" s="7">
        <v>239</v>
      </c>
      <c r="L4421" s="3">
        <v>0.39929999999999999</v>
      </c>
      <c r="M4421" s="5">
        <v>2.1400420200000001</v>
      </c>
      <c r="N4421" s="6">
        <v>1.5</v>
      </c>
      <c r="O4421" s="8">
        <f>IFERROR(VLOOKUP(C4421,Sheet2!$B$2:$G$588,6,FALSE),0)</f>
        <v>2479</v>
      </c>
      <c r="P4421" t="s">
        <v>22</v>
      </c>
      <c r="Q4421" s="2">
        <v>0.29907918259999999</v>
      </c>
      <c r="R4421" s="3">
        <v>0.25</v>
      </c>
      <c r="U4421" s="22">
        <f t="shared" si="421"/>
        <v>0.25</v>
      </c>
      <c r="V4421" s="10">
        <f t="shared" si="422"/>
        <v>239</v>
      </c>
      <c r="W4421" s="24">
        <f t="shared" si="423"/>
        <v>239</v>
      </c>
    </row>
    <row r="4422" spans="1:23" x14ac:dyDescent="0.3">
      <c r="A4422" t="s">
        <v>17</v>
      </c>
      <c r="B4422" t="s">
        <v>12992</v>
      </c>
      <c r="C4422" t="s">
        <v>12993</v>
      </c>
      <c r="D4422" t="s">
        <v>13000</v>
      </c>
      <c r="E4422" t="s">
        <v>13001</v>
      </c>
      <c r="F4422">
        <v>0.25</v>
      </c>
      <c r="G4422" s="2">
        <v>0</v>
      </c>
      <c r="H4422" s="4">
        <v>27.644200000000001</v>
      </c>
      <c r="I4422" s="4">
        <v>11.8308</v>
      </c>
      <c r="J4422" s="7">
        <v>676</v>
      </c>
      <c r="K4422" s="7">
        <v>169</v>
      </c>
      <c r="L4422" s="3">
        <v>0.42799999999999999</v>
      </c>
      <c r="M4422" s="5">
        <v>1.90367383</v>
      </c>
      <c r="N4422" s="6">
        <v>1.25</v>
      </c>
      <c r="O4422" s="8">
        <f>IFERROR(VLOOKUP(C4422,Sheet2!$B$2:$G$588,6,FALSE),0)</f>
        <v>2479</v>
      </c>
      <c r="P4422" t="s">
        <v>22</v>
      </c>
      <c r="Q4422" s="2">
        <v>0.34337490970000001</v>
      </c>
      <c r="R4422" s="3">
        <v>0.25</v>
      </c>
      <c r="U4422" s="22">
        <f t="shared" si="421"/>
        <v>0.25</v>
      </c>
      <c r="V4422" s="10">
        <f t="shared" si="422"/>
        <v>169</v>
      </c>
      <c r="W4422" s="24">
        <f t="shared" si="423"/>
        <v>169</v>
      </c>
    </row>
    <row r="4423" spans="1:23" x14ac:dyDescent="0.3">
      <c r="A4423" t="s">
        <v>17</v>
      </c>
      <c r="B4423" t="s">
        <v>12992</v>
      </c>
      <c r="C4423" t="s">
        <v>12993</v>
      </c>
      <c r="D4423" t="s">
        <v>13002</v>
      </c>
      <c r="E4423" t="s">
        <v>13003</v>
      </c>
      <c r="F4423">
        <v>0.25</v>
      </c>
      <c r="G4423" s="2">
        <v>0</v>
      </c>
      <c r="H4423" s="4">
        <v>15.417199999999999</v>
      </c>
      <c r="I4423" s="4">
        <v>8.0570000000000004</v>
      </c>
      <c r="J4423" s="7">
        <v>436</v>
      </c>
      <c r="K4423" s="7">
        <v>109</v>
      </c>
      <c r="L4423" s="3">
        <v>0.52259999999999995</v>
      </c>
      <c r="M4423" s="5">
        <v>1.8054539999999999</v>
      </c>
      <c r="N4423" s="6">
        <v>1.2</v>
      </c>
      <c r="O4423" s="8">
        <f>IFERROR(VLOOKUP(C4423,Sheet2!$B$2:$G$588,6,FALSE),0)</f>
        <v>2479</v>
      </c>
      <c r="P4423" t="s">
        <v>22</v>
      </c>
      <c r="Q4423" s="2">
        <v>0.33534723030000002</v>
      </c>
      <c r="R4423" s="3">
        <v>0.249999999999999</v>
      </c>
      <c r="U4423" s="22">
        <f t="shared" si="421"/>
        <v>0.249999999999999</v>
      </c>
      <c r="V4423" s="10">
        <f t="shared" si="422"/>
        <v>108.99999999999956</v>
      </c>
      <c r="W4423" s="24">
        <f t="shared" si="423"/>
        <v>108.99999999999956</v>
      </c>
    </row>
    <row r="4424" spans="1:23" x14ac:dyDescent="0.3">
      <c r="A4424" t="s">
        <v>17</v>
      </c>
      <c r="B4424" t="s">
        <v>12992</v>
      </c>
      <c r="C4424" t="s">
        <v>12993</v>
      </c>
      <c r="D4424" t="s">
        <v>12994</v>
      </c>
      <c r="E4424" t="s">
        <v>12995</v>
      </c>
      <c r="F4424">
        <v>0.25</v>
      </c>
      <c r="G4424" s="2">
        <v>0</v>
      </c>
      <c r="H4424" s="4">
        <v>18.382899999999999</v>
      </c>
      <c r="I4424" s="4">
        <v>9.3756000000000004</v>
      </c>
      <c r="J4424" s="7">
        <v>316</v>
      </c>
      <c r="K4424" s="7">
        <v>79</v>
      </c>
      <c r="L4424" s="3">
        <v>0.51</v>
      </c>
      <c r="M4424" s="5">
        <v>1.1241331999999999</v>
      </c>
      <c r="N4424" s="6">
        <v>0.6</v>
      </c>
      <c r="O4424" s="8">
        <f>IFERROR(VLOOKUP(C4424,Sheet2!$B$2:$G$588,6,FALSE),0)</f>
        <v>2479</v>
      </c>
      <c r="P4424" t="s">
        <v>22</v>
      </c>
      <c r="Q4424" s="2">
        <v>0.46625542349999999</v>
      </c>
      <c r="R4424" s="3">
        <v>0.25</v>
      </c>
      <c r="U4424" s="22">
        <f t="shared" si="421"/>
        <v>0.25</v>
      </c>
      <c r="V4424" s="10">
        <f t="shared" si="422"/>
        <v>79</v>
      </c>
      <c r="W4424" s="24">
        <f t="shared" si="423"/>
        <v>79</v>
      </c>
    </row>
    <row r="4425" spans="1:23" x14ac:dyDescent="0.3">
      <c r="A4425" t="s">
        <v>17</v>
      </c>
      <c r="B4425" t="s">
        <v>12992</v>
      </c>
      <c r="C4425" t="s">
        <v>12993</v>
      </c>
      <c r="D4425" t="s">
        <v>12996</v>
      </c>
      <c r="E4425" t="s">
        <v>12997</v>
      </c>
      <c r="F4425">
        <v>0.25</v>
      </c>
      <c r="G4425" s="2">
        <v>0</v>
      </c>
      <c r="H4425" s="4">
        <v>6.0023999999999997</v>
      </c>
      <c r="I4425" s="4">
        <v>2.0190999999999999</v>
      </c>
      <c r="J4425" s="7">
        <v>94</v>
      </c>
      <c r="K4425" s="7">
        <v>24</v>
      </c>
      <c r="L4425" s="3">
        <v>0.33639999999999998</v>
      </c>
      <c r="M4425" s="5">
        <v>1.55881063</v>
      </c>
      <c r="N4425" s="6">
        <v>0.95</v>
      </c>
      <c r="O4425" s="8">
        <f>IFERROR(VLOOKUP(C4425,Sheet2!$B$2:$G$588,6,FALSE),0)</f>
        <v>2479</v>
      </c>
      <c r="P4425" t="s">
        <v>22</v>
      </c>
      <c r="Q4425" s="2">
        <v>0.39056099350000001</v>
      </c>
      <c r="R4425" s="3">
        <v>0.25</v>
      </c>
      <c r="U4425" s="22">
        <f t="shared" si="421"/>
        <v>0.25</v>
      </c>
      <c r="V4425" s="10">
        <f t="shared" si="422"/>
        <v>23.5</v>
      </c>
      <c r="W4425" s="24">
        <f t="shared" si="423"/>
        <v>23.5</v>
      </c>
    </row>
    <row r="4426" spans="1:23" hidden="1" x14ac:dyDescent="0.3">
      <c r="A4426" s="27" t="s">
        <v>33</v>
      </c>
      <c r="B4426" s="27" t="s">
        <v>7913</v>
      </c>
      <c r="C4426" s="27" t="s">
        <v>7914</v>
      </c>
      <c r="D4426" t="s">
        <v>34</v>
      </c>
      <c r="E4426" s="27"/>
      <c r="F4426">
        <v>0.2611</v>
      </c>
      <c r="G4426" s="28">
        <v>0.88577671000000002</v>
      </c>
      <c r="H4426" s="4">
        <v>402.43790000000001</v>
      </c>
      <c r="I4426" s="4">
        <v>67.996099999999998</v>
      </c>
      <c r="J4426" s="7">
        <v>2458</v>
      </c>
      <c r="K4426" s="7">
        <v>441</v>
      </c>
      <c r="L4426" s="29">
        <v>0.16900000000000001</v>
      </c>
      <c r="M4426" s="30">
        <v>1.2050136300000001</v>
      </c>
      <c r="N4426" s="31">
        <v>0.98089199999999999</v>
      </c>
      <c r="O4426" s="32">
        <f>IFERROR(VLOOKUP(C4426,Sheet2!$B$2:$G$588,6,FALSE),0)</f>
        <v>2458</v>
      </c>
      <c r="P4426" s="27"/>
      <c r="Q4426" s="28">
        <v>0.1859909502</v>
      </c>
      <c r="R4426" s="29">
        <v>0.18599095015311101</v>
      </c>
      <c r="S4426" s="29"/>
      <c r="T4426" s="28"/>
      <c r="U4426" s="29" t="str">
        <f t="shared" ref="U4426:U4489" si="427">IF(A4426="placement",IF(T4426="",R4426,T4426),"")</f>
        <v/>
      </c>
      <c r="V4426" s="30" t="str">
        <f t="shared" ref="V4426:V4489" si="428">IF($A4426="placement",U4426*J4426,"")</f>
        <v/>
      </c>
      <c r="W4426" s="33">
        <f t="shared" ref="W4426:W4489" si="429">IF($A4426="placement",V4426,IF($A4426="site",SUMIF($C:$C,$C4426,$V:$V),IF($A4426="user",SUMIF($B:$B,$B4426,$V:$V),SUM($V:$V))))</f>
        <v>445.37863708195982</v>
      </c>
    </row>
    <row r="4427" spans="1:23" x14ac:dyDescent="0.3">
      <c r="A4427" t="s">
        <v>17</v>
      </c>
      <c r="B4427" t="s">
        <v>7913</v>
      </c>
      <c r="C4427" t="s">
        <v>7914</v>
      </c>
      <c r="D4427" t="s">
        <v>7921</v>
      </c>
      <c r="E4427" t="s">
        <v>7922</v>
      </c>
      <c r="F4427">
        <v>0.25</v>
      </c>
      <c r="G4427" s="2">
        <v>1</v>
      </c>
      <c r="H4427" s="4">
        <v>101.6035</v>
      </c>
      <c r="I4427" s="4">
        <v>29.654800000000002</v>
      </c>
      <c r="J4427" s="7">
        <v>985</v>
      </c>
      <c r="K4427" s="7">
        <v>95</v>
      </c>
      <c r="L4427" s="3">
        <v>0.29189999999999999</v>
      </c>
      <c r="M4427" s="5">
        <v>1.10722191</v>
      </c>
      <c r="N4427" s="6">
        <v>1</v>
      </c>
      <c r="O4427" s="8">
        <f>IFERROR(VLOOKUP(C4427,Sheet2!$B$2:$G$588,6,FALSE),0)</f>
        <v>2458</v>
      </c>
      <c r="P4427" t="s">
        <v>22</v>
      </c>
      <c r="Q4427" s="2">
        <v>9.6838684100000003E-2</v>
      </c>
      <c r="R4427" s="3">
        <v>9.6838684133814204E-2</v>
      </c>
      <c r="S4427" s="3" t="str">
        <f t="shared" ref="S4427:S4429" si="430">IF(R4427+0.01&lt;Q4427,"Y","")</f>
        <v/>
      </c>
      <c r="T4427" s="2"/>
      <c r="U4427" s="22">
        <f t="shared" si="427"/>
        <v>9.6838684133814204E-2</v>
      </c>
      <c r="V4427" s="10">
        <f t="shared" si="428"/>
        <v>95.386103871806995</v>
      </c>
      <c r="W4427" s="24">
        <f t="shared" si="429"/>
        <v>95.386103871806995</v>
      </c>
    </row>
    <row r="4428" spans="1:23" x14ac:dyDescent="0.3">
      <c r="A4428" t="s">
        <v>17</v>
      </c>
      <c r="B4428" t="s">
        <v>7913</v>
      </c>
      <c r="C4428" t="s">
        <v>7914</v>
      </c>
      <c r="D4428" s="1" t="s">
        <v>7917</v>
      </c>
      <c r="E4428" t="s">
        <v>7918</v>
      </c>
      <c r="F4428">
        <v>0.25</v>
      </c>
      <c r="G4428" s="2">
        <v>1</v>
      </c>
      <c r="H4428" s="4">
        <v>96.337900000000005</v>
      </c>
      <c r="I4428" s="4">
        <v>15.8439</v>
      </c>
      <c r="J4428" s="7">
        <v>676</v>
      </c>
      <c r="K4428" s="7">
        <v>153</v>
      </c>
      <c r="L4428" s="3">
        <v>0.16450000000000001</v>
      </c>
      <c r="M4428" s="5">
        <v>1.42175597</v>
      </c>
      <c r="N4428" s="6">
        <v>1.1000000000000001</v>
      </c>
      <c r="O4428" s="8">
        <f>IFERROR(VLOOKUP(C4428,Sheet2!$B$2:$G$588,6,FALSE),0)</f>
        <v>2458</v>
      </c>
      <c r="P4428" t="s">
        <v>22</v>
      </c>
      <c r="Q4428" s="2">
        <v>0.22630885689999999</v>
      </c>
      <c r="R4428" s="3">
        <v>0.22630885686127999</v>
      </c>
      <c r="S4428" s="3" t="str">
        <f t="shared" si="430"/>
        <v/>
      </c>
      <c r="T4428" s="2"/>
      <c r="U4428" s="22">
        <f t="shared" si="427"/>
        <v>0.22630885686127999</v>
      </c>
      <c r="V4428" s="10">
        <f t="shared" si="428"/>
        <v>152.98478723822527</v>
      </c>
      <c r="W4428" s="24">
        <f t="shared" si="429"/>
        <v>152.98478723822527</v>
      </c>
    </row>
    <row r="4429" spans="1:23" x14ac:dyDescent="0.3">
      <c r="A4429" t="s">
        <v>17</v>
      </c>
      <c r="B4429" t="s">
        <v>7913</v>
      </c>
      <c r="C4429" t="s">
        <v>7914</v>
      </c>
      <c r="D4429" t="s">
        <v>7915</v>
      </c>
      <c r="E4429" t="s">
        <v>7916</v>
      </c>
      <c r="F4429">
        <v>0.25</v>
      </c>
      <c r="G4429" s="2">
        <v>1</v>
      </c>
      <c r="H4429" s="4">
        <v>179.98060000000001</v>
      </c>
      <c r="I4429" s="4">
        <v>16.8476</v>
      </c>
      <c r="J4429" s="7">
        <v>516</v>
      </c>
      <c r="K4429" s="7">
        <v>122</v>
      </c>
      <c r="L4429" s="3">
        <v>9.3600000000000003E-2</v>
      </c>
      <c r="M4429" s="5">
        <v>1.02189624</v>
      </c>
      <c r="N4429" s="6">
        <v>0.75</v>
      </c>
      <c r="O4429" s="8">
        <f>IFERROR(VLOOKUP(C4429,Sheet2!$B$2:$G$588,6,FALSE),0)</f>
        <v>2458</v>
      </c>
      <c r="P4429" t="s">
        <v>22</v>
      </c>
      <c r="Q4429" s="2">
        <v>0.2660702995</v>
      </c>
      <c r="R4429" s="3">
        <v>0.25</v>
      </c>
      <c r="S4429" s="3" t="str">
        <f t="shared" si="430"/>
        <v>Y</v>
      </c>
      <c r="T4429" s="2"/>
      <c r="U4429" s="22">
        <f t="shared" si="427"/>
        <v>0.25</v>
      </c>
      <c r="V4429" s="10">
        <f t="shared" si="428"/>
        <v>129</v>
      </c>
      <c r="W4429" s="24">
        <f t="shared" si="429"/>
        <v>129</v>
      </c>
    </row>
    <row r="4430" spans="1:23" x14ac:dyDescent="0.3">
      <c r="A4430" t="s">
        <v>17</v>
      </c>
      <c r="B4430" t="s">
        <v>7913</v>
      </c>
      <c r="C4430" t="s">
        <v>7914</v>
      </c>
      <c r="D4430" t="s">
        <v>7919</v>
      </c>
      <c r="E4430" t="s">
        <v>7920</v>
      </c>
      <c r="F4430">
        <v>0.35</v>
      </c>
      <c r="G4430" s="2">
        <v>0</v>
      </c>
      <c r="H4430" s="4">
        <v>12.3055</v>
      </c>
      <c r="I4430" s="4">
        <v>2.8835999999999999</v>
      </c>
      <c r="J4430" s="7">
        <v>146</v>
      </c>
      <c r="K4430" s="7">
        <v>38</v>
      </c>
      <c r="L4430" s="3">
        <v>0.23430000000000001</v>
      </c>
      <c r="M4430" s="5">
        <v>1.69087959</v>
      </c>
      <c r="N4430" s="6">
        <v>1.25</v>
      </c>
      <c r="O4430" s="8">
        <f>IFERROR(VLOOKUP(C4430,Sheet2!$B$2:$G$588,6,FALSE),0)</f>
        <v>2458</v>
      </c>
      <c r="P4430" t="s">
        <v>22</v>
      </c>
      <c r="Q4430" s="2">
        <v>0.26073979120000002</v>
      </c>
      <c r="R4430" s="3">
        <v>0.26073979124702401</v>
      </c>
      <c r="U4430" s="22">
        <f t="shared" si="427"/>
        <v>0.26073979124702401</v>
      </c>
      <c r="V4430" s="10">
        <f t="shared" si="428"/>
        <v>38.068009522065509</v>
      </c>
      <c r="W4430" s="24">
        <f t="shared" si="429"/>
        <v>38.068009522065509</v>
      </c>
    </row>
    <row r="4431" spans="1:23" x14ac:dyDescent="0.3">
      <c r="A4431" t="s">
        <v>17</v>
      </c>
      <c r="B4431" t="s">
        <v>7913</v>
      </c>
      <c r="C4431" t="s">
        <v>7914</v>
      </c>
      <c r="D4431" t="s">
        <v>7923</v>
      </c>
      <c r="E4431" t="s">
        <v>7924</v>
      </c>
      <c r="F4431">
        <v>0.35</v>
      </c>
      <c r="G4431" s="2">
        <v>0</v>
      </c>
      <c r="H4431" s="4">
        <v>10.8268</v>
      </c>
      <c r="I4431" s="4">
        <v>2.4293</v>
      </c>
      <c r="J4431" s="7">
        <v>121</v>
      </c>
      <c r="K4431" s="7">
        <v>30</v>
      </c>
      <c r="L4431" s="3">
        <v>0.22439999999999999</v>
      </c>
      <c r="M4431" s="5">
        <v>1.6609879400000001</v>
      </c>
      <c r="N4431" s="6">
        <v>1.25</v>
      </c>
      <c r="O4431" s="8">
        <f>IFERROR(VLOOKUP(C4431,Sheet2!$B$2:$G$588,6,FALSE),0)</f>
        <v>2458</v>
      </c>
      <c r="P4431" t="s">
        <v>22</v>
      </c>
      <c r="Q4431" s="2">
        <v>0.2474358384</v>
      </c>
      <c r="R4431" s="3">
        <v>0.247435838428612</v>
      </c>
      <c r="U4431" s="22">
        <f t="shared" si="427"/>
        <v>0.247435838428612</v>
      </c>
      <c r="V4431" s="10">
        <f t="shared" si="428"/>
        <v>29.939736449862053</v>
      </c>
      <c r="W4431" s="24">
        <f t="shared" si="429"/>
        <v>29.939736449862053</v>
      </c>
    </row>
    <row r="4432" spans="1:23" hidden="1" x14ac:dyDescent="0.3">
      <c r="A4432" s="27" t="s">
        <v>33</v>
      </c>
      <c r="B4432" s="27" t="s">
        <v>6167</v>
      </c>
      <c r="C4432" s="27" t="s">
        <v>6168</v>
      </c>
      <c r="D4432" t="s">
        <v>34</v>
      </c>
      <c r="E4432" s="27"/>
      <c r="F4432">
        <v>0.3</v>
      </c>
      <c r="G4432" s="28">
        <v>1</v>
      </c>
      <c r="H4432" s="4">
        <v>157.64189999999999</v>
      </c>
      <c r="I4432" s="4">
        <v>40.665900000000001</v>
      </c>
      <c r="J4432" s="7">
        <v>2441</v>
      </c>
      <c r="K4432" s="7">
        <v>730</v>
      </c>
      <c r="L4432" s="29">
        <v>0.25800000000000001</v>
      </c>
      <c r="M4432" s="30">
        <v>2.0011410000000001</v>
      </c>
      <c r="N4432" s="31">
        <v>1</v>
      </c>
      <c r="O4432" s="32">
        <f>IFERROR(VLOOKUP(C4432,Sheet2!$B$2:$G$588,6,FALSE),0)</f>
        <v>2441</v>
      </c>
      <c r="P4432" s="27"/>
      <c r="Q4432" s="28">
        <v>0.50028508839999997</v>
      </c>
      <c r="R4432" s="29">
        <v>0.3</v>
      </c>
      <c r="S4432" s="29"/>
      <c r="T4432" s="28"/>
      <c r="U4432" s="29" t="str">
        <f t="shared" si="427"/>
        <v/>
      </c>
      <c r="V4432" s="30" t="str">
        <f t="shared" si="428"/>
        <v/>
      </c>
      <c r="W4432" s="33">
        <f t="shared" si="429"/>
        <v>732.3</v>
      </c>
    </row>
    <row r="4433" spans="1:23" x14ac:dyDescent="0.3">
      <c r="A4433" t="s">
        <v>17</v>
      </c>
      <c r="B4433" t="s">
        <v>6167</v>
      </c>
      <c r="C4433" t="s">
        <v>6168</v>
      </c>
      <c r="D4433" t="s">
        <v>6169</v>
      </c>
      <c r="E4433" t="s">
        <v>6170</v>
      </c>
      <c r="F4433">
        <v>0.3</v>
      </c>
      <c r="G4433" s="2">
        <v>1</v>
      </c>
      <c r="H4433" s="4">
        <v>157.64189999999999</v>
      </c>
      <c r="I4433" s="4">
        <v>40.665900000000001</v>
      </c>
      <c r="J4433" s="7">
        <v>2441</v>
      </c>
      <c r="K4433" s="7">
        <v>730</v>
      </c>
      <c r="L4433" s="3">
        <v>0.25800000000000001</v>
      </c>
      <c r="M4433" s="5">
        <v>2.0011410000000001</v>
      </c>
      <c r="N4433" s="6">
        <v>1</v>
      </c>
      <c r="O4433" s="8">
        <f>IFERROR(VLOOKUP(C4433,Sheet2!$B$2:$G$588,6,FALSE),0)</f>
        <v>2441</v>
      </c>
      <c r="P4433" t="s">
        <v>22</v>
      </c>
      <c r="Q4433" s="2">
        <v>0.50028508839999997</v>
      </c>
      <c r="R4433" s="3">
        <v>0.3</v>
      </c>
      <c r="S4433" s="3" t="str">
        <f>IF(R4433+0.01&lt;Q4433,"Y","")</f>
        <v>Y</v>
      </c>
      <c r="T4433" s="2"/>
      <c r="U4433" s="22">
        <f t="shared" si="427"/>
        <v>0.3</v>
      </c>
      <c r="V4433" s="10">
        <f t="shared" si="428"/>
        <v>732.3</v>
      </c>
      <c r="W4433" s="24">
        <f t="shared" si="429"/>
        <v>732.3</v>
      </c>
    </row>
    <row r="4434" spans="1:23" hidden="1" x14ac:dyDescent="0.3">
      <c r="A4434" s="27" t="s">
        <v>33</v>
      </c>
      <c r="B4434" s="27" t="s">
        <v>1727</v>
      </c>
      <c r="C4434" s="27" t="s">
        <v>1728</v>
      </c>
      <c r="D4434" t="s">
        <v>34</v>
      </c>
      <c r="E4434" s="27"/>
      <c r="F4434">
        <v>0.34939999999999999</v>
      </c>
      <c r="G4434" s="28">
        <v>0.70541065999999997</v>
      </c>
      <c r="H4434" s="4">
        <v>550.76660000000004</v>
      </c>
      <c r="I4434" s="4">
        <v>260.11739999999998</v>
      </c>
      <c r="J4434" s="7">
        <v>2420</v>
      </c>
      <c r="K4434" s="7">
        <v>846</v>
      </c>
      <c r="L4434" s="29">
        <v>0.4723</v>
      </c>
      <c r="M4434" s="30">
        <v>0.31017584999999998</v>
      </c>
      <c r="N4434" s="31">
        <v>2.8996999999999998E-2</v>
      </c>
      <c r="O4434" s="32">
        <f>IFERROR(VLOOKUP(C4434,Sheet2!$B$2:$G$588,6,FALSE),0)</f>
        <v>2420</v>
      </c>
      <c r="P4434" s="27"/>
      <c r="Q4434" s="28">
        <v>0.90651431979999997</v>
      </c>
      <c r="R4434" s="29">
        <v>0.34940879095448302</v>
      </c>
      <c r="S4434" s="29"/>
      <c r="T4434" s="28"/>
      <c r="U4434" s="29" t="str">
        <f t="shared" si="427"/>
        <v/>
      </c>
      <c r="V4434" s="30" t="str">
        <f t="shared" si="428"/>
        <v/>
      </c>
      <c r="W4434" s="33">
        <f t="shared" si="429"/>
        <v>834.64999999999975</v>
      </c>
    </row>
    <row r="4435" spans="1:23" x14ac:dyDescent="0.3">
      <c r="A4435" t="s">
        <v>17</v>
      </c>
      <c r="B4435" t="s">
        <v>1727</v>
      </c>
      <c r="C4435" t="s">
        <v>1728</v>
      </c>
      <c r="D4435" t="s">
        <v>1741</v>
      </c>
      <c r="E4435" t="s">
        <v>1742</v>
      </c>
      <c r="F4435">
        <v>0.35</v>
      </c>
      <c r="G4435" s="2">
        <v>1</v>
      </c>
      <c r="H4435" s="4">
        <v>200.02199999999999</v>
      </c>
      <c r="I4435" s="4">
        <v>113.854</v>
      </c>
      <c r="J4435" s="7">
        <v>1051</v>
      </c>
      <c r="K4435" s="7">
        <v>368</v>
      </c>
      <c r="L4435" s="3">
        <v>0.56920000000000004</v>
      </c>
      <c r="M4435" s="5">
        <v>0.30764111</v>
      </c>
      <c r="N4435" s="6">
        <v>0.03</v>
      </c>
      <c r="O4435" s="8">
        <f>IFERROR(VLOOKUP(C4435,Sheet2!$B$2:$G$588,6,FALSE),0)</f>
        <v>2420</v>
      </c>
      <c r="P4435" t="s">
        <v>92</v>
      </c>
      <c r="Q4435" s="2">
        <v>0.90248377540000002</v>
      </c>
      <c r="R4435" s="3">
        <v>0.35</v>
      </c>
      <c r="S4435" s="3" t="str">
        <f t="shared" ref="S4435:S4437" si="431">IF(R4435+0.01&lt;Q4435,"Y","")</f>
        <v>Y</v>
      </c>
      <c r="T4435" s="2"/>
      <c r="U4435" s="22">
        <f t="shared" si="427"/>
        <v>0.35</v>
      </c>
      <c r="V4435" s="10">
        <f t="shared" si="428"/>
        <v>367.84999999999997</v>
      </c>
      <c r="W4435" s="24">
        <f t="shared" si="429"/>
        <v>367.84999999999997</v>
      </c>
    </row>
    <row r="4436" spans="1:23" x14ac:dyDescent="0.3">
      <c r="A4436" t="s">
        <v>17</v>
      </c>
      <c r="B4436" t="s">
        <v>1727</v>
      </c>
      <c r="C4436" t="s">
        <v>1728</v>
      </c>
      <c r="D4436" t="s">
        <v>1737</v>
      </c>
      <c r="E4436" t="s">
        <v>1738</v>
      </c>
      <c r="F4436">
        <v>0.35</v>
      </c>
      <c r="G4436" s="2">
        <v>1</v>
      </c>
      <c r="H4436" s="4">
        <v>95.897099999999995</v>
      </c>
      <c r="I4436" s="4">
        <v>19.6494</v>
      </c>
      <c r="J4436" s="7">
        <v>328</v>
      </c>
      <c r="K4436" s="7">
        <v>115</v>
      </c>
      <c r="L4436" s="3">
        <v>0.2049</v>
      </c>
      <c r="M4436" s="5">
        <v>0.55715126999999998</v>
      </c>
      <c r="N4436" s="6">
        <v>0.01</v>
      </c>
      <c r="O4436" s="8">
        <f>IFERROR(VLOOKUP(C4436,Sheet2!$B$2:$G$588,6,FALSE),0)</f>
        <v>2420</v>
      </c>
      <c r="P4436" t="s">
        <v>487</v>
      </c>
      <c r="Q4436" s="2">
        <v>0.98205155310000003</v>
      </c>
      <c r="R4436" s="3">
        <v>0.34999999999999898</v>
      </c>
      <c r="S4436" s="3" t="str">
        <f t="shared" si="431"/>
        <v>Y</v>
      </c>
      <c r="T4436" s="2"/>
      <c r="U4436" s="22">
        <f t="shared" si="427"/>
        <v>0.34999999999999898</v>
      </c>
      <c r="V4436" s="10">
        <f t="shared" si="428"/>
        <v>114.79999999999967</v>
      </c>
      <c r="W4436" s="24">
        <f t="shared" si="429"/>
        <v>114.79999999999967</v>
      </c>
    </row>
    <row r="4437" spans="1:23" x14ac:dyDescent="0.3">
      <c r="A4437" t="s">
        <v>17</v>
      </c>
      <c r="B4437" t="s">
        <v>1727</v>
      </c>
      <c r="C4437" t="s">
        <v>1728</v>
      </c>
      <c r="D4437" t="s">
        <v>1763</v>
      </c>
      <c r="E4437" t="s">
        <v>1764</v>
      </c>
      <c r="F4437">
        <v>0.35</v>
      </c>
      <c r="G4437" s="2">
        <v>1</v>
      </c>
      <c r="H4437" s="4">
        <v>98.062600000000003</v>
      </c>
      <c r="I4437" s="4">
        <v>58.142000000000003</v>
      </c>
      <c r="J4437" s="7">
        <v>328</v>
      </c>
      <c r="K4437" s="7">
        <v>115</v>
      </c>
      <c r="L4437" s="3">
        <v>0.59289999999999998</v>
      </c>
      <c r="M4437" s="5">
        <v>0.18816334000000001</v>
      </c>
      <c r="N4437" s="6">
        <v>0.03</v>
      </c>
      <c r="O4437" s="8">
        <f>IFERROR(VLOOKUP(C4437,Sheet2!$B$2:$G$588,6,FALSE),0)</f>
        <v>2420</v>
      </c>
      <c r="P4437" t="s">
        <v>92</v>
      </c>
      <c r="Q4437" s="2">
        <v>0.84056405379999999</v>
      </c>
      <c r="R4437" s="3">
        <v>0.35</v>
      </c>
      <c r="S4437" s="3" t="str">
        <f t="shared" si="431"/>
        <v>Y</v>
      </c>
      <c r="T4437" s="2"/>
      <c r="U4437" s="22">
        <f t="shared" si="427"/>
        <v>0.35</v>
      </c>
      <c r="V4437" s="10">
        <f t="shared" si="428"/>
        <v>114.8</v>
      </c>
      <c r="W4437" s="24">
        <f t="shared" si="429"/>
        <v>114.8</v>
      </c>
    </row>
    <row r="4438" spans="1:23" x14ac:dyDescent="0.3">
      <c r="A4438" t="s">
        <v>17</v>
      </c>
      <c r="B4438" t="s">
        <v>1727</v>
      </c>
      <c r="C4438" t="s">
        <v>1728</v>
      </c>
      <c r="D4438" t="s">
        <v>1739</v>
      </c>
      <c r="E4438" t="s">
        <v>1740</v>
      </c>
      <c r="F4438">
        <v>0.35</v>
      </c>
      <c r="G4438" s="2">
        <v>0</v>
      </c>
      <c r="H4438" s="4">
        <v>19.0426</v>
      </c>
      <c r="I4438" s="4">
        <v>15.2098</v>
      </c>
      <c r="J4438" s="7">
        <v>224</v>
      </c>
      <c r="K4438" s="7">
        <v>78</v>
      </c>
      <c r="L4438" s="3">
        <v>0.79869999999999997</v>
      </c>
      <c r="M4438" s="5">
        <v>0.48993834000000003</v>
      </c>
      <c r="N4438" s="6">
        <v>0.01</v>
      </c>
      <c r="O4438" s="8">
        <f>IFERROR(VLOOKUP(C4438,Sheet2!$B$2:$G$588,6,FALSE),0)</f>
        <v>2420</v>
      </c>
      <c r="P4438" t="s">
        <v>22</v>
      </c>
      <c r="Q4438" s="2">
        <v>0.97958926830000004</v>
      </c>
      <c r="R4438" s="3">
        <v>0.35</v>
      </c>
      <c r="U4438" s="22">
        <f t="shared" si="427"/>
        <v>0.35</v>
      </c>
      <c r="V4438" s="10">
        <f t="shared" si="428"/>
        <v>78.399999999999991</v>
      </c>
      <c r="W4438" s="24">
        <f t="shared" si="429"/>
        <v>78.399999999999991</v>
      </c>
    </row>
    <row r="4439" spans="1:23" x14ac:dyDescent="0.3">
      <c r="A4439" t="s">
        <v>17</v>
      </c>
      <c r="B4439" t="s">
        <v>1727</v>
      </c>
      <c r="C4439" t="s">
        <v>1728</v>
      </c>
      <c r="D4439" t="s">
        <v>1729</v>
      </c>
      <c r="E4439" t="s">
        <v>1730</v>
      </c>
      <c r="F4439">
        <v>0.35</v>
      </c>
      <c r="G4439" s="2">
        <v>0</v>
      </c>
      <c r="H4439" s="4">
        <v>24.523800000000001</v>
      </c>
      <c r="I4439" s="4">
        <v>12.469799999999999</v>
      </c>
      <c r="J4439" s="7">
        <v>111</v>
      </c>
      <c r="K4439" s="7">
        <v>39</v>
      </c>
      <c r="L4439" s="3">
        <v>0.50849999999999995</v>
      </c>
      <c r="M4439" s="5">
        <v>0.29787027999999999</v>
      </c>
      <c r="N4439" s="6">
        <v>0.01</v>
      </c>
      <c r="O4439" s="8">
        <f>IFERROR(VLOOKUP(C4439,Sheet2!$B$2:$G$588,6,FALSE),0)</f>
        <v>2420</v>
      </c>
      <c r="P4439" t="s">
        <v>92</v>
      </c>
      <c r="Q4439" s="2">
        <v>0.96642833930000005</v>
      </c>
      <c r="R4439" s="3">
        <v>0.35</v>
      </c>
      <c r="U4439" s="22">
        <f t="shared" si="427"/>
        <v>0.35</v>
      </c>
      <c r="V4439" s="10">
        <f t="shared" si="428"/>
        <v>38.849999999999994</v>
      </c>
      <c r="W4439" s="24">
        <f t="shared" si="429"/>
        <v>38.849999999999994</v>
      </c>
    </row>
    <row r="4440" spans="1:23" x14ac:dyDescent="0.3">
      <c r="A4440" t="s">
        <v>17</v>
      </c>
      <c r="B4440" t="s">
        <v>1727</v>
      </c>
      <c r="C4440" t="s">
        <v>1728</v>
      </c>
      <c r="D4440" t="s">
        <v>1761</v>
      </c>
      <c r="E4440" t="s">
        <v>1762</v>
      </c>
      <c r="F4440">
        <v>0.35</v>
      </c>
      <c r="G4440" s="2">
        <v>0</v>
      </c>
      <c r="H4440" s="4">
        <v>19.926100000000002</v>
      </c>
      <c r="I4440" s="4">
        <v>7.8879000000000001</v>
      </c>
      <c r="J4440" s="7">
        <v>72</v>
      </c>
      <c r="K4440" s="7">
        <v>25</v>
      </c>
      <c r="L4440" s="3">
        <v>0.39589999999999997</v>
      </c>
      <c r="M4440" s="5">
        <v>0.30496876000000001</v>
      </c>
      <c r="N4440" s="6">
        <v>0.05</v>
      </c>
      <c r="O4440" s="8">
        <f>IFERROR(VLOOKUP(C4440,Sheet2!$B$2:$G$588,6,FALSE),0)</f>
        <v>2420</v>
      </c>
      <c r="P4440" t="s">
        <v>22</v>
      </c>
      <c r="Q4440" s="2">
        <v>0.83604878010000006</v>
      </c>
      <c r="R4440" s="3">
        <v>0.35</v>
      </c>
      <c r="U4440" s="22">
        <f t="shared" si="427"/>
        <v>0.35</v>
      </c>
      <c r="V4440" s="10">
        <f t="shared" si="428"/>
        <v>25.2</v>
      </c>
      <c r="W4440" s="24">
        <f t="shared" si="429"/>
        <v>25.2</v>
      </c>
    </row>
    <row r="4441" spans="1:23" x14ac:dyDescent="0.3">
      <c r="A4441" t="s">
        <v>17</v>
      </c>
      <c r="B4441" t="s">
        <v>1727</v>
      </c>
      <c r="C4441" t="s">
        <v>1728</v>
      </c>
      <c r="D4441" t="s">
        <v>1745</v>
      </c>
      <c r="E4441" t="s">
        <v>1746</v>
      </c>
      <c r="F4441">
        <v>0.35</v>
      </c>
      <c r="G4441" s="2">
        <v>0</v>
      </c>
      <c r="H4441" s="4">
        <v>20.6496</v>
      </c>
      <c r="I4441" s="4">
        <v>6.8654000000000002</v>
      </c>
      <c r="J4441" s="7">
        <v>64</v>
      </c>
      <c r="K4441" s="7">
        <v>22</v>
      </c>
      <c r="L4441" s="3">
        <v>0.33250000000000002</v>
      </c>
      <c r="M4441" s="5">
        <v>0.3085272</v>
      </c>
      <c r="N4441" s="6">
        <v>0.05</v>
      </c>
      <c r="O4441" s="8">
        <f>IFERROR(VLOOKUP(C4441,Sheet2!$B$2:$G$588,6,FALSE),0)</f>
        <v>2420</v>
      </c>
      <c r="P4441" t="s">
        <v>22</v>
      </c>
      <c r="Q4441" s="2">
        <v>0.83793973239999997</v>
      </c>
      <c r="R4441" s="3">
        <v>0.35</v>
      </c>
      <c r="U4441" s="22">
        <f t="shared" si="427"/>
        <v>0.35</v>
      </c>
      <c r="V4441" s="10">
        <f t="shared" si="428"/>
        <v>22.4</v>
      </c>
      <c r="W4441" s="24">
        <f t="shared" si="429"/>
        <v>22.4</v>
      </c>
    </row>
    <row r="4442" spans="1:23" x14ac:dyDescent="0.3">
      <c r="A4442" t="s">
        <v>17</v>
      </c>
      <c r="B4442" t="s">
        <v>1727</v>
      </c>
      <c r="C4442" t="s">
        <v>1728</v>
      </c>
      <c r="D4442" t="s">
        <v>1753</v>
      </c>
      <c r="E4442" t="s">
        <v>1754</v>
      </c>
      <c r="F4442">
        <v>0.35</v>
      </c>
      <c r="G4442" s="2">
        <v>0</v>
      </c>
      <c r="H4442" s="4">
        <v>9.6265000000000001</v>
      </c>
      <c r="I4442" s="4">
        <v>2.9965000000000002</v>
      </c>
      <c r="J4442" s="7">
        <v>49</v>
      </c>
      <c r="K4442" s="7">
        <v>17</v>
      </c>
      <c r="L4442" s="3">
        <v>0.31130000000000002</v>
      </c>
      <c r="M4442" s="5">
        <v>0.53979166000000001</v>
      </c>
      <c r="N4442" s="6">
        <v>0.05</v>
      </c>
      <c r="O4442" s="8">
        <f>IFERROR(VLOOKUP(C4442,Sheet2!$B$2:$G$588,6,FALSE),0)</f>
        <v>2420</v>
      </c>
      <c r="P4442" t="s">
        <v>22</v>
      </c>
      <c r="Q4442" s="2">
        <v>0.90737167029999999</v>
      </c>
      <c r="R4442" s="3">
        <v>0.35</v>
      </c>
      <c r="U4442" s="22">
        <f t="shared" si="427"/>
        <v>0.35</v>
      </c>
      <c r="V4442" s="10">
        <f t="shared" si="428"/>
        <v>17.149999999999999</v>
      </c>
      <c r="W4442" s="24">
        <f t="shared" si="429"/>
        <v>17.149999999999999</v>
      </c>
    </row>
    <row r="4443" spans="1:23" x14ac:dyDescent="0.3">
      <c r="A4443" t="s">
        <v>17</v>
      </c>
      <c r="B4443" t="s">
        <v>1727</v>
      </c>
      <c r="C4443" t="s">
        <v>1728</v>
      </c>
      <c r="D4443" t="s">
        <v>1751</v>
      </c>
      <c r="E4443" t="s">
        <v>1752</v>
      </c>
      <c r="F4443">
        <v>0.35</v>
      </c>
      <c r="G4443" s="2">
        <v>0</v>
      </c>
      <c r="H4443" s="4">
        <v>10.149100000000001</v>
      </c>
      <c r="I4443" s="4">
        <v>3.7978999999999998</v>
      </c>
      <c r="J4443" s="7">
        <v>38</v>
      </c>
      <c r="K4443" s="7">
        <v>13</v>
      </c>
      <c r="L4443" s="3">
        <v>0.37419999999999998</v>
      </c>
      <c r="M4443" s="5">
        <v>0.33300921999999999</v>
      </c>
      <c r="N4443" s="6">
        <v>0.05</v>
      </c>
      <c r="O4443" s="8">
        <f>IFERROR(VLOOKUP(C4443,Sheet2!$B$2:$G$588,6,FALSE),0)</f>
        <v>2420</v>
      </c>
      <c r="P4443" t="s">
        <v>22</v>
      </c>
      <c r="Q4443" s="2">
        <v>0.84985400509999998</v>
      </c>
      <c r="R4443" s="3">
        <v>0.35</v>
      </c>
      <c r="U4443" s="22">
        <f t="shared" si="427"/>
        <v>0.35</v>
      </c>
      <c r="V4443" s="10">
        <f t="shared" si="428"/>
        <v>13.299999999999999</v>
      </c>
      <c r="W4443" s="24">
        <f t="shared" si="429"/>
        <v>13.299999999999999</v>
      </c>
    </row>
    <row r="4444" spans="1:23" x14ac:dyDescent="0.3">
      <c r="A4444" t="s">
        <v>17</v>
      </c>
      <c r="B4444" t="s">
        <v>1727</v>
      </c>
      <c r="C4444" t="s">
        <v>1728</v>
      </c>
      <c r="D4444" t="s">
        <v>1755</v>
      </c>
      <c r="E4444" t="s">
        <v>1756</v>
      </c>
      <c r="F4444">
        <v>0.35</v>
      </c>
      <c r="G4444" s="2">
        <v>0</v>
      </c>
      <c r="H4444" s="4">
        <v>4.5056000000000003</v>
      </c>
      <c r="I4444" s="4">
        <v>2.7711999999999999</v>
      </c>
      <c r="J4444" s="7">
        <v>34</v>
      </c>
      <c r="K4444" s="7">
        <v>12</v>
      </c>
      <c r="L4444" s="3">
        <v>0.61509999999999998</v>
      </c>
      <c r="M4444" s="5">
        <v>0.41365826999999999</v>
      </c>
      <c r="N4444" s="6">
        <v>0.05</v>
      </c>
      <c r="O4444" s="8">
        <f>IFERROR(VLOOKUP(C4444,Sheet2!$B$2:$G$588,6,FALSE),0)</f>
        <v>2420</v>
      </c>
      <c r="P4444" t="s">
        <v>22</v>
      </c>
      <c r="Q4444" s="2">
        <v>0.87912728129999995</v>
      </c>
      <c r="R4444" s="3">
        <v>0.35</v>
      </c>
      <c r="U4444" s="22">
        <f t="shared" si="427"/>
        <v>0.35</v>
      </c>
      <c r="V4444" s="10">
        <f t="shared" si="428"/>
        <v>11.899999999999999</v>
      </c>
      <c r="W4444" s="24">
        <f t="shared" si="429"/>
        <v>11.899999999999999</v>
      </c>
    </row>
    <row r="4445" spans="1:23" x14ac:dyDescent="0.3">
      <c r="A4445" t="s">
        <v>17</v>
      </c>
      <c r="B4445" t="s">
        <v>1727</v>
      </c>
      <c r="C4445" t="s">
        <v>1728</v>
      </c>
      <c r="D4445" t="s">
        <v>1759</v>
      </c>
      <c r="E4445" t="s">
        <v>1760</v>
      </c>
      <c r="F4445">
        <v>0.35</v>
      </c>
      <c r="G4445" s="2">
        <v>0</v>
      </c>
      <c r="H4445" s="4">
        <v>1.6964999999999999</v>
      </c>
      <c r="I4445" s="4">
        <v>1.4981</v>
      </c>
      <c r="J4445" s="7">
        <v>16</v>
      </c>
      <c r="K4445" s="7">
        <v>6</v>
      </c>
      <c r="L4445" s="3">
        <v>0.88300000000000001</v>
      </c>
      <c r="M4445" s="5">
        <v>0.36031088</v>
      </c>
      <c r="N4445" s="6">
        <v>0.01</v>
      </c>
      <c r="O4445" s="8">
        <f>IFERROR(VLOOKUP(C4445,Sheet2!$B$2:$G$588,6,FALSE),0)</f>
        <v>2420</v>
      </c>
      <c r="P4445" t="s">
        <v>92</v>
      </c>
      <c r="Q4445" s="2">
        <v>0.97224618890000003</v>
      </c>
      <c r="R4445" s="3">
        <v>0.35</v>
      </c>
      <c r="U4445" s="22">
        <f t="shared" si="427"/>
        <v>0.35</v>
      </c>
      <c r="V4445" s="10">
        <f t="shared" si="428"/>
        <v>5.6</v>
      </c>
      <c r="W4445" s="24">
        <f t="shared" si="429"/>
        <v>5.6</v>
      </c>
    </row>
    <row r="4446" spans="1:23" x14ac:dyDescent="0.3">
      <c r="A4446" t="s">
        <v>17</v>
      </c>
      <c r="B4446" t="s">
        <v>1727</v>
      </c>
      <c r="C4446" t="s">
        <v>1728</v>
      </c>
      <c r="D4446" t="s">
        <v>1735</v>
      </c>
      <c r="E4446" t="s">
        <v>1736</v>
      </c>
      <c r="F4446">
        <v>0.35</v>
      </c>
      <c r="G4446" s="2">
        <v>0</v>
      </c>
      <c r="H4446" s="4">
        <v>8.1379999999999999</v>
      </c>
      <c r="I4446" s="4">
        <v>3.1537000000000002</v>
      </c>
      <c r="J4446" s="7">
        <v>15</v>
      </c>
      <c r="K4446" s="7">
        <v>5</v>
      </c>
      <c r="L4446" s="3">
        <v>0.38750000000000001</v>
      </c>
      <c r="M4446" s="5">
        <v>0.16077414000000001</v>
      </c>
      <c r="N4446" s="6">
        <v>0.05</v>
      </c>
      <c r="O4446" s="8">
        <f>IFERROR(VLOOKUP(C4446,Sheet2!$B$2:$G$588,6,FALSE),0)</f>
        <v>2420</v>
      </c>
      <c r="P4446" t="s">
        <v>22</v>
      </c>
      <c r="Q4446" s="2">
        <v>0.68900471929999996</v>
      </c>
      <c r="R4446" s="3">
        <v>0.35</v>
      </c>
      <c r="U4446" s="22">
        <f t="shared" si="427"/>
        <v>0.35</v>
      </c>
      <c r="V4446" s="10">
        <f t="shared" si="428"/>
        <v>5.25</v>
      </c>
      <c r="W4446" s="24">
        <f t="shared" si="429"/>
        <v>5.25</v>
      </c>
    </row>
    <row r="4447" spans="1:23" x14ac:dyDescent="0.3">
      <c r="A4447" t="s">
        <v>17</v>
      </c>
      <c r="B4447" t="s">
        <v>1727</v>
      </c>
      <c r="C4447" t="s">
        <v>1728</v>
      </c>
      <c r="D4447" t="s">
        <v>1743</v>
      </c>
      <c r="E4447" t="s">
        <v>1744</v>
      </c>
      <c r="F4447">
        <v>0.35</v>
      </c>
      <c r="G4447" s="2">
        <v>0</v>
      </c>
      <c r="H4447" s="4">
        <v>5.4721000000000002</v>
      </c>
      <c r="I4447" s="4">
        <v>2.2913999999999999</v>
      </c>
      <c r="J4447" s="7">
        <v>12</v>
      </c>
      <c r="K4447" s="7">
        <v>4</v>
      </c>
      <c r="L4447" s="3">
        <v>0.41870000000000002</v>
      </c>
      <c r="M4447" s="5">
        <v>0.17967892999999999</v>
      </c>
      <c r="N4447" s="6">
        <v>0.05</v>
      </c>
      <c r="O4447" s="8">
        <f>IFERROR(VLOOKUP(C4447,Sheet2!$B$2:$G$588,6,FALSE),0)</f>
        <v>2420</v>
      </c>
      <c r="P4447" t="s">
        <v>22</v>
      </c>
      <c r="Q4447" s="2">
        <v>0.72172585489999996</v>
      </c>
      <c r="R4447" s="3">
        <v>0.35</v>
      </c>
      <c r="U4447" s="22">
        <f t="shared" si="427"/>
        <v>0.35</v>
      </c>
      <c r="V4447" s="10">
        <f t="shared" si="428"/>
        <v>4.1999999999999993</v>
      </c>
      <c r="W4447" s="24">
        <f t="shared" si="429"/>
        <v>4.1999999999999993</v>
      </c>
    </row>
    <row r="4448" spans="1:23" x14ac:dyDescent="0.3">
      <c r="A4448" t="s">
        <v>17</v>
      </c>
      <c r="B4448" t="s">
        <v>1727</v>
      </c>
      <c r="C4448" t="s">
        <v>1728</v>
      </c>
      <c r="D4448" t="s">
        <v>1757</v>
      </c>
      <c r="E4448" t="s">
        <v>1758</v>
      </c>
      <c r="F4448">
        <v>0.35</v>
      </c>
      <c r="G4448" s="2">
        <v>0</v>
      </c>
      <c r="H4448" s="4">
        <v>5.7313999999999998</v>
      </c>
      <c r="I4448" s="4">
        <v>1.1658999999999999</v>
      </c>
      <c r="J4448" s="7">
        <v>12</v>
      </c>
      <c r="K4448" s="7">
        <v>4</v>
      </c>
      <c r="L4448" s="3">
        <v>0.2034</v>
      </c>
      <c r="M4448" s="5">
        <v>0.34100349000000002</v>
      </c>
      <c r="N4448" s="6">
        <v>0.05</v>
      </c>
      <c r="O4448" s="8">
        <f>IFERROR(VLOOKUP(C4448,Sheet2!$B$2:$G$588,6,FALSE),0)</f>
        <v>2420</v>
      </c>
      <c r="P4448" t="s">
        <v>22</v>
      </c>
      <c r="Q4448" s="2">
        <v>0.85337393549999996</v>
      </c>
      <c r="R4448" s="3">
        <v>0.35</v>
      </c>
      <c r="U4448" s="22">
        <f t="shared" si="427"/>
        <v>0.35</v>
      </c>
      <c r="V4448" s="10">
        <f t="shared" si="428"/>
        <v>4.1999999999999993</v>
      </c>
      <c r="W4448" s="24">
        <f t="shared" si="429"/>
        <v>4.1999999999999993</v>
      </c>
    </row>
    <row r="4449" spans="1:23" x14ac:dyDescent="0.3">
      <c r="A4449" t="s">
        <v>17</v>
      </c>
      <c r="B4449" t="s">
        <v>1727</v>
      </c>
      <c r="C4449" t="s">
        <v>1728</v>
      </c>
      <c r="D4449" t="s">
        <v>1731</v>
      </c>
      <c r="E4449" t="s">
        <v>1732</v>
      </c>
      <c r="F4449">
        <v>0.35</v>
      </c>
      <c r="G4449" s="2">
        <v>0</v>
      </c>
      <c r="H4449" s="4">
        <v>4.4797000000000002</v>
      </c>
      <c r="I4449" s="4">
        <v>1.9733000000000001</v>
      </c>
      <c r="J4449" s="7">
        <v>10</v>
      </c>
      <c r="K4449" s="7">
        <v>4</v>
      </c>
      <c r="L4449" s="3">
        <v>0.4405</v>
      </c>
      <c r="M4449" s="5">
        <v>0.17083182999999999</v>
      </c>
      <c r="N4449" s="6">
        <v>0.05</v>
      </c>
      <c r="O4449" s="8">
        <f>IFERROR(VLOOKUP(C4449,Sheet2!$B$2:$G$588,6,FALSE),0)</f>
        <v>2420</v>
      </c>
      <c r="P4449" t="s">
        <v>92</v>
      </c>
      <c r="Q4449" s="2">
        <v>0.70731448910000005</v>
      </c>
      <c r="R4449" s="3">
        <v>0.35</v>
      </c>
      <c r="U4449" s="22">
        <f t="shared" si="427"/>
        <v>0.35</v>
      </c>
      <c r="V4449" s="10">
        <f t="shared" si="428"/>
        <v>3.5</v>
      </c>
      <c r="W4449" s="24">
        <f t="shared" si="429"/>
        <v>3.5</v>
      </c>
    </row>
    <row r="4450" spans="1:23" x14ac:dyDescent="0.3">
      <c r="A4450" t="s">
        <v>17</v>
      </c>
      <c r="B4450" t="s">
        <v>1727</v>
      </c>
      <c r="C4450" t="s">
        <v>1728</v>
      </c>
      <c r="D4450" t="s">
        <v>1733</v>
      </c>
      <c r="E4450" t="s">
        <v>1734</v>
      </c>
      <c r="F4450">
        <v>0.3</v>
      </c>
      <c r="G4450" s="2">
        <v>0</v>
      </c>
      <c r="H4450" s="4">
        <v>3.2513999999999998</v>
      </c>
      <c r="I4450" s="4">
        <v>0.39610000000000001</v>
      </c>
      <c r="J4450" s="7">
        <v>9</v>
      </c>
      <c r="K4450" s="7">
        <v>3</v>
      </c>
      <c r="L4450" s="3">
        <v>0.12180000000000001</v>
      </c>
      <c r="M4450" s="5">
        <v>0.75000902000000003</v>
      </c>
      <c r="N4450" s="6">
        <v>0.1</v>
      </c>
      <c r="O4450" s="8">
        <f>IFERROR(VLOOKUP(C4450,Sheet2!$B$2:$G$588,6,FALSE),0)</f>
        <v>2420</v>
      </c>
      <c r="P4450" t="s">
        <v>22</v>
      </c>
      <c r="Q4450" s="2">
        <v>0.86666826969999999</v>
      </c>
      <c r="R4450" s="3">
        <v>0.3</v>
      </c>
      <c r="U4450" s="22">
        <f t="shared" si="427"/>
        <v>0.3</v>
      </c>
      <c r="V4450" s="10">
        <f t="shared" si="428"/>
        <v>2.6999999999999997</v>
      </c>
      <c r="W4450" s="24">
        <f t="shared" si="429"/>
        <v>2.6999999999999997</v>
      </c>
    </row>
    <row r="4451" spans="1:23" x14ac:dyDescent="0.3">
      <c r="A4451" t="s">
        <v>17</v>
      </c>
      <c r="B4451" t="s">
        <v>1727</v>
      </c>
      <c r="C4451" t="s">
        <v>1728</v>
      </c>
      <c r="D4451" t="s">
        <v>1747</v>
      </c>
      <c r="E4451" t="s">
        <v>1748</v>
      </c>
      <c r="F4451">
        <v>0.3</v>
      </c>
      <c r="G4451" s="2">
        <v>0</v>
      </c>
      <c r="H4451" s="4">
        <v>1.5136000000000001</v>
      </c>
      <c r="I4451" s="4">
        <v>0.49740000000000001</v>
      </c>
      <c r="J4451" s="7">
        <v>7</v>
      </c>
      <c r="K4451" s="7">
        <v>2</v>
      </c>
      <c r="L4451" s="3">
        <v>0.3286</v>
      </c>
      <c r="M4451" s="5">
        <v>0.45669969999999999</v>
      </c>
      <c r="N4451" s="6">
        <v>0.01</v>
      </c>
      <c r="O4451" s="8">
        <f>IFERROR(VLOOKUP(C4451,Sheet2!$B$2:$G$588,6,FALSE),0)</f>
        <v>2420</v>
      </c>
      <c r="P4451" t="s">
        <v>22</v>
      </c>
      <c r="Q4451" s="2">
        <v>0.9781037736</v>
      </c>
      <c r="R4451" s="3">
        <v>0.3</v>
      </c>
      <c r="U4451" s="22">
        <f t="shared" si="427"/>
        <v>0.3</v>
      </c>
      <c r="V4451" s="10">
        <f t="shared" si="428"/>
        <v>2.1</v>
      </c>
      <c r="W4451" s="24">
        <f t="shared" si="429"/>
        <v>2.1</v>
      </c>
    </row>
    <row r="4452" spans="1:23" x14ac:dyDescent="0.3">
      <c r="A4452" t="s">
        <v>17</v>
      </c>
      <c r="B4452" t="s">
        <v>1727</v>
      </c>
      <c r="C4452" t="s">
        <v>1728</v>
      </c>
      <c r="D4452" t="s">
        <v>1749</v>
      </c>
      <c r="E4452" t="s">
        <v>1750</v>
      </c>
      <c r="F4452">
        <v>0.35</v>
      </c>
      <c r="G4452" s="2">
        <v>0</v>
      </c>
      <c r="H4452" s="4">
        <v>3.6762000000000001</v>
      </c>
      <c r="I4452" s="4">
        <v>0.64580000000000004</v>
      </c>
      <c r="J4452" s="7">
        <v>7</v>
      </c>
      <c r="K4452" s="7">
        <v>2</v>
      </c>
      <c r="L4452" s="3">
        <v>0.1757</v>
      </c>
      <c r="M4452" s="5">
        <v>0.36083398</v>
      </c>
      <c r="N4452" s="6">
        <v>0.05</v>
      </c>
      <c r="O4452" s="8">
        <f>IFERROR(VLOOKUP(C4452,Sheet2!$B$2:$G$588,6,FALSE),0)</f>
        <v>2420</v>
      </c>
      <c r="P4452" t="s">
        <v>22</v>
      </c>
      <c r="Q4452" s="2">
        <v>0.8614321184</v>
      </c>
      <c r="R4452" s="3">
        <v>0.34999999999999898</v>
      </c>
      <c r="U4452" s="22">
        <f t="shared" si="427"/>
        <v>0.34999999999999898</v>
      </c>
      <c r="V4452" s="10">
        <f t="shared" si="428"/>
        <v>2.4499999999999931</v>
      </c>
      <c r="W4452" s="24">
        <f t="shared" si="429"/>
        <v>2.4499999999999931</v>
      </c>
    </row>
    <row r="4453" spans="1:23" hidden="1" x14ac:dyDescent="0.3">
      <c r="A4453" s="27" t="s">
        <v>33</v>
      </c>
      <c r="B4453" s="27" t="s">
        <v>12514</v>
      </c>
      <c r="C4453" s="27" t="s">
        <v>12515</v>
      </c>
      <c r="D4453" t="s">
        <v>34</v>
      </c>
      <c r="E4453" s="27"/>
      <c r="F4453">
        <v>0.27939999999999998</v>
      </c>
      <c r="G4453" s="28">
        <v>1</v>
      </c>
      <c r="H4453" s="4">
        <v>362.24090000000001</v>
      </c>
      <c r="I4453" s="4">
        <v>31.971399999999999</v>
      </c>
      <c r="J4453" s="7">
        <v>2393</v>
      </c>
      <c r="K4453" s="7">
        <v>662</v>
      </c>
      <c r="L4453" s="29">
        <v>8.8300000000000003E-2</v>
      </c>
      <c r="M4453" s="30">
        <v>2.49481076</v>
      </c>
      <c r="N4453" s="31">
        <v>1.7073799999999999</v>
      </c>
      <c r="O4453" s="32">
        <f>IFERROR(VLOOKUP(C4453,Sheet2!$B$2:$G$588,6,FALSE),0)</f>
        <v>2393</v>
      </c>
      <c r="P4453" s="27"/>
      <c r="Q4453" s="28">
        <v>0.31562744980000002</v>
      </c>
      <c r="R4453" s="29">
        <v>0.27941137383954501</v>
      </c>
      <c r="S4453" s="29"/>
      <c r="T4453" s="28"/>
      <c r="U4453" s="29" t="str">
        <f t="shared" si="427"/>
        <v/>
      </c>
      <c r="V4453" s="30" t="str">
        <f t="shared" si="428"/>
        <v/>
      </c>
      <c r="W4453" s="33">
        <f t="shared" si="429"/>
        <v>668.65</v>
      </c>
    </row>
    <row r="4454" spans="1:23" x14ac:dyDescent="0.3">
      <c r="A4454" t="s">
        <v>17</v>
      </c>
      <c r="B4454" t="s">
        <v>12514</v>
      </c>
      <c r="C4454" t="s">
        <v>12515</v>
      </c>
      <c r="D4454" t="s">
        <v>12518</v>
      </c>
      <c r="E4454" t="s">
        <v>12517</v>
      </c>
      <c r="F4454">
        <v>0.3</v>
      </c>
      <c r="G4454" s="2">
        <v>1</v>
      </c>
      <c r="H4454" s="4">
        <v>241.6789</v>
      </c>
      <c r="I4454" s="4">
        <v>17.165500000000002</v>
      </c>
      <c r="J4454" s="7">
        <v>1408</v>
      </c>
      <c r="K4454" s="7">
        <v>420</v>
      </c>
      <c r="L4454" s="3">
        <v>7.0999999999999994E-2</v>
      </c>
      <c r="M4454" s="5">
        <v>2.73330143</v>
      </c>
      <c r="N4454" s="6">
        <v>1.8</v>
      </c>
      <c r="O4454" s="8">
        <f>IFERROR(VLOOKUP(C4454,Sheet2!$B$2:$G$588,6,FALSE),0)</f>
        <v>2393</v>
      </c>
      <c r="P4454" t="s">
        <v>162</v>
      </c>
      <c r="Q4454" s="2">
        <v>0.34145572839999999</v>
      </c>
      <c r="R4454" s="3">
        <v>0.3</v>
      </c>
      <c r="S4454" s="3" t="str">
        <f t="shared" ref="S4454:S4455" si="432">IF(R4454+0.01&lt;Q4454,"Y","")</f>
        <v>Y</v>
      </c>
      <c r="T4454" s="2"/>
      <c r="U4454" s="22">
        <f t="shared" si="427"/>
        <v>0.3</v>
      </c>
      <c r="V4454" s="10">
        <f t="shared" si="428"/>
        <v>422.4</v>
      </c>
      <c r="W4454" s="24">
        <f t="shared" si="429"/>
        <v>422.4</v>
      </c>
    </row>
    <row r="4455" spans="1:23" x14ac:dyDescent="0.3">
      <c r="A4455" t="s">
        <v>17</v>
      </c>
      <c r="B4455" t="s">
        <v>12514</v>
      </c>
      <c r="C4455" t="s">
        <v>12515</v>
      </c>
      <c r="D4455" t="s">
        <v>12516</v>
      </c>
      <c r="E4455" t="s">
        <v>12517</v>
      </c>
      <c r="F4455">
        <v>0.25</v>
      </c>
      <c r="G4455" s="2">
        <v>1</v>
      </c>
      <c r="H4455" s="4">
        <v>120.56189999999999</v>
      </c>
      <c r="I4455" s="4">
        <v>14.805899999999999</v>
      </c>
      <c r="J4455" s="7">
        <v>985</v>
      </c>
      <c r="K4455" s="7">
        <v>241</v>
      </c>
      <c r="L4455" s="3">
        <v>0.12280000000000001</v>
      </c>
      <c r="M4455" s="5">
        <v>2.2183112899999999</v>
      </c>
      <c r="N4455" s="6">
        <v>1.6</v>
      </c>
      <c r="O4455" s="8">
        <f>IFERROR(VLOOKUP(C4455,Sheet2!$B$2:$G$588,6,FALSE),0)</f>
        <v>2393</v>
      </c>
      <c r="P4455" t="s">
        <v>22</v>
      </c>
      <c r="Q4455" s="2">
        <v>0.27873062269999999</v>
      </c>
      <c r="R4455" s="3">
        <v>0.25</v>
      </c>
      <c r="S4455" s="3" t="str">
        <f t="shared" si="432"/>
        <v>Y</v>
      </c>
      <c r="T4455" s="2"/>
      <c r="U4455" s="22">
        <f t="shared" si="427"/>
        <v>0.25</v>
      </c>
      <c r="V4455" s="10">
        <f t="shared" si="428"/>
        <v>246.25</v>
      </c>
      <c r="W4455" s="24">
        <f t="shared" si="429"/>
        <v>246.25</v>
      </c>
    </row>
    <row r="4456" spans="1:23" hidden="1" x14ac:dyDescent="0.3">
      <c r="A4456" s="27" t="s">
        <v>33</v>
      </c>
      <c r="B4456" s="27" t="s">
        <v>9026</v>
      </c>
      <c r="C4456" s="27" t="s">
        <v>9027</v>
      </c>
      <c r="D4456" t="s">
        <v>34</v>
      </c>
      <c r="E4456" s="27"/>
      <c r="F4456">
        <v>0.25</v>
      </c>
      <c r="G4456" s="28">
        <v>0.56745254000000001</v>
      </c>
      <c r="H4456" s="4">
        <v>328.62939999999998</v>
      </c>
      <c r="I4456" s="4">
        <v>136.65610000000001</v>
      </c>
      <c r="J4456" s="7">
        <v>2345</v>
      </c>
      <c r="K4456" s="7">
        <v>586</v>
      </c>
      <c r="L4456" s="29">
        <v>0.4158</v>
      </c>
      <c r="M4456" s="30">
        <v>0.57202231999999997</v>
      </c>
      <c r="N4456" s="31">
        <v>0.28556700000000002</v>
      </c>
      <c r="O4456" s="32">
        <f>IFERROR(VLOOKUP(C4456,Sheet2!$B$2:$G$588,6,FALSE),0)</f>
        <v>2345</v>
      </c>
      <c r="P4456" s="27"/>
      <c r="Q4456" s="28">
        <v>0.50077647579999995</v>
      </c>
      <c r="R4456" s="29">
        <v>0.25</v>
      </c>
      <c r="S4456" s="29"/>
      <c r="T4456" s="28"/>
      <c r="U4456" s="29" t="str">
        <f t="shared" si="427"/>
        <v/>
      </c>
      <c r="V4456" s="30" t="str">
        <f t="shared" si="428"/>
        <v/>
      </c>
      <c r="W4456" s="33">
        <f t="shared" si="429"/>
        <v>586.24999999999886</v>
      </c>
    </row>
    <row r="4457" spans="1:23" x14ac:dyDescent="0.3">
      <c r="A4457" t="s">
        <v>17</v>
      </c>
      <c r="B4457" t="s">
        <v>9026</v>
      </c>
      <c r="C4457" t="s">
        <v>9027</v>
      </c>
      <c r="D4457" t="s">
        <v>9034</v>
      </c>
      <c r="E4457" t="s">
        <v>9035</v>
      </c>
      <c r="F4457">
        <v>0.25</v>
      </c>
      <c r="G4457" s="2">
        <v>1</v>
      </c>
      <c r="H4457" s="4">
        <v>109.2261</v>
      </c>
      <c r="I4457" s="4">
        <v>39.784599999999998</v>
      </c>
      <c r="J4457" s="7">
        <v>589</v>
      </c>
      <c r="K4457" s="7">
        <v>147</v>
      </c>
      <c r="L4457" s="3">
        <v>0.36420000000000002</v>
      </c>
      <c r="M4457" s="5">
        <v>0.49357324000000002</v>
      </c>
      <c r="N4457" s="6">
        <v>0.2</v>
      </c>
      <c r="O4457" s="8">
        <f>IFERROR(VLOOKUP(C4457,Sheet2!$B$2:$G$588,6,FALSE),0)</f>
        <v>2345</v>
      </c>
      <c r="P4457" t="s">
        <v>22</v>
      </c>
      <c r="Q4457" s="2">
        <v>0.59479165000000001</v>
      </c>
      <c r="R4457" s="3">
        <v>0.249999999999999</v>
      </c>
      <c r="S4457" s="3" t="str">
        <f t="shared" ref="S4457:S4459" si="433">IF(R4457+0.01&lt;Q4457,"Y","")</f>
        <v>Y</v>
      </c>
      <c r="T4457" s="2"/>
      <c r="U4457" s="22">
        <f t="shared" si="427"/>
        <v>0.249999999999999</v>
      </c>
      <c r="V4457" s="10">
        <f t="shared" si="428"/>
        <v>147.2499999999994</v>
      </c>
      <c r="W4457" s="24">
        <f t="shared" si="429"/>
        <v>147.2499999999994</v>
      </c>
    </row>
    <row r="4458" spans="1:23" x14ac:dyDescent="0.3">
      <c r="A4458" t="s">
        <v>17</v>
      </c>
      <c r="B4458" t="s">
        <v>9026</v>
      </c>
      <c r="C4458" t="s">
        <v>9027</v>
      </c>
      <c r="D4458" t="s">
        <v>9042</v>
      </c>
      <c r="E4458" t="s">
        <v>9043</v>
      </c>
      <c r="F4458">
        <v>0.25</v>
      </c>
      <c r="G4458" s="2">
        <v>1</v>
      </c>
      <c r="H4458" s="4">
        <v>77.529200000000003</v>
      </c>
      <c r="I4458" s="4">
        <v>30.135100000000001</v>
      </c>
      <c r="J4458" s="7">
        <v>416</v>
      </c>
      <c r="K4458" s="7">
        <v>104</v>
      </c>
      <c r="L4458" s="3">
        <v>0.38869999999999999</v>
      </c>
      <c r="M4458" s="5">
        <v>0.46041925</v>
      </c>
      <c r="N4458" s="6">
        <v>0.2</v>
      </c>
      <c r="O4458" s="8">
        <f>IFERROR(VLOOKUP(C4458,Sheet2!$B$2:$G$588,6,FALSE),0)</f>
        <v>2345</v>
      </c>
      <c r="P4458" t="s">
        <v>22</v>
      </c>
      <c r="Q4458" s="2">
        <v>0.56561330099999996</v>
      </c>
      <c r="R4458" s="3">
        <v>0.249999999999999</v>
      </c>
      <c r="S4458" s="3" t="str">
        <f t="shared" si="433"/>
        <v>Y</v>
      </c>
      <c r="T4458" s="2"/>
      <c r="U4458" s="22">
        <f t="shared" si="427"/>
        <v>0.249999999999999</v>
      </c>
      <c r="V4458" s="10">
        <f t="shared" si="428"/>
        <v>103.99999999999959</v>
      </c>
      <c r="W4458" s="24">
        <f t="shared" si="429"/>
        <v>103.99999999999959</v>
      </c>
    </row>
    <row r="4459" spans="1:23" x14ac:dyDescent="0.3">
      <c r="A4459" t="s">
        <v>17</v>
      </c>
      <c r="B4459" t="s">
        <v>9026</v>
      </c>
      <c r="C4459" t="s">
        <v>9027</v>
      </c>
      <c r="D4459" t="s">
        <v>9040</v>
      </c>
      <c r="E4459" t="s">
        <v>9041</v>
      </c>
      <c r="F4459">
        <v>0.25</v>
      </c>
      <c r="G4459" s="2">
        <v>1</v>
      </c>
      <c r="H4459" s="4">
        <v>41.080800000000004</v>
      </c>
      <c r="I4459" s="4">
        <v>23.252300000000002</v>
      </c>
      <c r="J4459" s="7">
        <v>325</v>
      </c>
      <c r="K4459" s="7">
        <v>81</v>
      </c>
      <c r="L4459" s="3">
        <v>0.56599999999999995</v>
      </c>
      <c r="M4459" s="5">
        <v>0.46647334000000001</v>
      </c>
      <c r="N4459" s="6">
        <v>0.2</v>
      </c>
      <c r="O4459" s="8">
        <f>IFERROR(VLOOKUP(C4459,Sheet2!$B$2:$G$588,6,FALSE),0)</f>
        <v>2345</v>
      </c>
      <c r="P4459" t="s">
        <v>22</v>
      </c>
      <c r="Q4459" s="2">
        <v>0.5712509549</v>
      </c>
      <c r="R4459" s="3">
        <v>0.25</v>
      </c>
      <c r="S4459" s="3" t="str">
        <f t="shared" si="433"/>
        <v>Y</v>
      </c>
      <c r="T4459" s="2"/>
      <c r="U4459" s="22">
        <f t="shared" si="427"/>
        <v>0.25</v>
      </c>
      <c r="V4459" s="10">
        <f t="shared" si="428"/>
        <v>81.25</v>
      </c>
      <c r="W4459" s="24">
        <f t="shared" si="429"/>
        <v>81.25</v>
      </c>
    </row>
    <row r="4460" spans="1:23" x14ac:dyDescent="0.3">
      <c r="A4460" t="s">
        <v>17</v>
      </c>
      <c r="B4460" t="s">
        <v>9026</v>
      </c>
      <c r="C4460" t="s">
        <v>9027</v>
      </c>
      <c r="D4460" t="s">
        <v>9038</v>
      </c>
      <c r="E4460" t="s">
        <v>9039</v>
      </c>
      <c r="F4460">
        <v>0.25</v>
      </c>
      <c r="G4460" s="2">
        <v>0</v>
      </c>
      <c r="H4460" s="4">
        <v>21.418399999999998</v>
      </c>
      <c r="I4460" s="4">
        <v>12.6936</v>
      </c>
      <c r="J4460" s="7">
        <v>318</v>
      </c>
      <c r="K4460" s="7">
        <v>80</v>
      </c>
      <c r="L4460" s="3">
        <v>0.5927</v>
      </c>
      <c r="M4460" s="5">
        <v>0.83541761999999997</v>
      </c>
      <c r="N4460" s="6">
        <v>0.5</v>
      </c>
      <c r="O4460" s="8">
        <f>IFERROR(VLOOKUP(C4460,Sheet2!$B$2:$G$588,6,FALSE),0)</f>
        <v>2345</v>
      </c>
      <c r="P4460" t="s">
        <v>22</v>
      </c>
      <c r="Q4460" s="2">
        <v>0.40149693959999999</v>
      </c>
      <c r="R4460" s="3">
        <v>0.25</v>
      </c>
      <c r="U4460" s="22">
        <f t="shared" si="427"/>
        <v>0.25</v>
      </c>
      <c r="V4460" s="10">
        <f t="shared" si="428"/>
        <v>79.5</v>
      </c>
      <c r="W4460" s="24">
        <f t="shared" si="429"/>
        <v>79.5</v>
      </c>
    </row>
    <row r="4461" spans="1:23" x14ac:dyDescent="0.3">
      <c r="A4461" t="s">
        <v>17</v>
      </c>
      <c r="B4461" t="s">
        <v>9026</v>
      </c>
      <c r="C4461" t="s">
        <v>9027</v>
      </c>
      <c r="D4461" t="s">
        <v>9036</v>
      </c>
      <c r="E4461" t="s">
        <v>9037</v>
      </c>
      <c r="F4461">
        <v>0.25</v>
      </c>
      <c r="G4461" s="2">
        <v>0</v>
      </c>
      <c r="H4461" s="4">
        <v>19.802399999999999</v>
      </c>
      <c r="I4461" s="4">
        <v>11.5837</v>
      </c>
      <c r="J4461" s="7">
        <v>290</v>
      </c>
      <c r="K4461" s="7">
        <v>72</v>
      </c>
      <c r="L4461" s="3">
        <v>0.58499999999999996</v>
      </c>
      <c r="M4461" s="5">
        <v>0.83397133999999995</v>
      </c>
      <c r="N4461" s="6">
        <v>0.5</v>
      </c>
      <c r="O4461" s="8">
        <f>IFERROR(VLOOKUP(C4461,Sheet2!$B$2:$G$588,6,FALSE),0)</f>
        <v>2345</v>
      </c>
      <c r="P4461" t="s">
        <v>22</v>
      </c>
      <c r="Q4461" s="2">
        <v>0.40045901270000001</v>
      </c>
      <c r="R4461" s="3">
        <v>0.25</v>
      </c>
      <c r="U4461" s="22">
        <f t="shared" si="427"/>
        <v>0.25</v>
      </c>
      <c r="V4461" s="10">
        <f t="shared" si="428"/>
        <v>72.5</v>
      </c>
      <c r="W4461" s="24">
        <f t="shared" si="429"/>
        <v>72.5</v>
      </c>
    </row>
    <row r="4462" spans="1:23" x14ac:dyDescent="0.3">
      <c r="A4462" t="s">
        <v>17</v>
      </c>
      <c r="B4462" t="s">
        <v>9026</v>
      </c>
      <c r="C4462" t="s">
        <v>9027</v>
      </c>
      <c r="D4462" t="s">
        <v>9028</v>
      </c>
      <c r="E4462" t="s">
        <v>9029</v>
      </c>
      <c r="F4462">
        <v>0.25</v>
      </c>
      <c r="G4462" s="2">
        <v>0</v>
      </c>
      <c r="H4462" s="4">
        <v>17.485600000000002</v>
      </c>
      <c r="I4462" s="4">
        <v>4.9414999999999996</v>
      </c>
      <c r="J4462" s="7">
        <v>115</v>
      </c>
      <c r="K4462" s="7">
        <v>29</v>
      </c>
      <c r="L4462" s="3">
        <v>0.28260000000000002</v>
      </c>
      <c r="M4462" s="5">
        <v>0.77500181000000001</v>
      </c>
      <c r="N4462" s="6">
        <v>0.5</v>
      </c>
      <c r="O4462" s="8">
        <f>IFERROR(VLOOKUP(C4462,Sheet2!$B$2:$G$588,6,FALSE),0)</f>
        <v>2345</v>
      </c>
      <c r="P4462" t="s">
        <v>22</v>
      </c>
      <c r="Q4462" s="2">
        <v>0.35484021380000003</v>
      </c>
      <c r="R4462" s="3">
        <v>0.25</v>
      </c>
      <c r="U4462" s="22">
        <f t="shared" si="427"/>
        <v>0.25</v>
      </c>
      <c r="V4462" s="10">
        <f t="shared" si="428"/>
        <v>28.75</v>
      </c>
      <c r="W4462" s="24">
        <f t="shared" si="429"/>
        <v>28.75</v>
      </c>
    </row>
    <row r="4463" spans="1:23" x14ac:dyDescent="0.3">
      <c r="A4463" t="s">
        <v>17</v>
      </c>
      <c r="B4463" t="s">
        <v>9026</v>
      </c>
      <c r="C4463" t="s">
        <v>9027</v>
      </c>
      <c r="D4463" t="s">
        <v>9046</v>
      </c>
      <c r="E4463" t="s">
        <v>9047</v>
      </c>
      <c r="F4463">
        <v>0.25</v>
      </c>
      <c r="G4463" s="2">
        <v>0</v>
      </c>
      <c r="H4463" s="4">
        <v>15.8332</v>
      </c>
      <c r="I4463" s="4">
        <v>3.8908999999999998</v>
      </c>
      <c r="J4463" s="7">
        <v>91</v>
      </c>
      <c r="K4463" s="7">
        <v>23</v>
      </c>
      <c r="L4463" s="3">
        <v>0.2457</v>
      </c>
      <c r="M4463" s="5">
        <v>0.77996584999999996</v>
      </c>
      <c r="N4463" s="6">
        <v>0.5</v>
      </c>
      <c r="O4463" s="8">
        <f>IFERROR(VLOOKUP(C4463,Sheet2!$B$2:$G$588,6,FALSE),0)</f>
        <v>2345</v>
      </c>
      <c r="P4463" t="s">
        <v>22</v>
      </c>
      <c r="Q4463" s="2">
        <v>0.35894629560000002</v>
      </c>
      <c r="R4463" s="3">
        <v>0.25</v>
      </c>
      <c r="U4463" s="22">
        <f t="shared" si="427"/>
        <v>0.25</v>
      </c>
      <c r="V4463" s="10">
        <f t="shared" si="428"/>
        <v>22.75</v>
      </c>
      <c r="W4463" s="24">
        <f t="shared" si="429"/>
        <v>22.75</v>
      </c>
    </row>
    <row r="4464" spans="1:23" x14ac:dyDescent="0.3">
      <c r="A4464" t="s">
        <v>17</v>
      </c>
      <c r="B4464" t="s">
        <v>9026</v>
      </c>
      <c r="C4464" t="s">
        <v>9027</v>
      </c>
      <c r="D4464" t="s">
        <v>9044</v>
      </c>
      <c r="E4464" t="s">
        <v>9045</v>
      </c>
      <c r="F4464">
        <v>0.25</v>
      </c>
      <c r="G4464" s="2">
        <v>0</v>
      </c>
      <c r="H4464" s="4">
        <v>4.3396999999999997</v>
      </c>
      <c r="I4464" s="4">
        <v>2.6873999999999998</v>
      </c>
      <c r="J4464" s="7">
        <v>66</v>
      </c>
      <c r="K4464" s="7">
        <v>17</v>
      </c>
      <c r="L4464" s="3">
        <v>0.61929999999999996</v>
      </c>
      <c r="M4464" s="5">
        <v>0.81904370000000004</v>
      </c>
      <c r="N4464" s="6">
        <v>0.5</v>
      </c>
      <c r="O4464" s="8">
        <f>IFERROR(VLOOKUP(C4464,Sheet2!$B$2:$G$588,6,FALSE),0)</f>
        <v>2345</v>
      </c>
      <c r="P4464" t="s">
        <v>22</v>
      </c>
      <c r="Q4464" s="2">
        <v>0.38953195940000002</v>
      </c>
      <c r="R4464" s="3">
        <v>0.25</v>
      </c>
      <c r="U4464" s="22">
        <f t="shared" si="427"/>
        <v>0.25</v>
      </c>
      <c r="V4464" s="10">
        <f t="shared" si="428"/>
        <v>16.5</v>
      </c>
      <c r="W4464" s="24">
        <f t="shared" si="429"/>
        <v>16.5</v>
      </c>
    </row>
    <row r="4465" spans="1:23" x14ac:dyDescent="0.3">
      <c r="A4465" t="s">
        <v>17</v>
      </c>
      <c r="B4465" t="s">
        <v>9026</v>
      </c>
      <c r="C4465" t="s">
        <v>9027</v>
      </c>
      <c r="D4465" t="s">
        <v>9050</v>
      </c>
      <c r="E4465" t="s">
        <v>9051</v>
      </c>
      <c r="F4465">
        <v>0.25</v>
      </c>
      <c r="G4465" s="2">
        <v>0</v>
      </c>
      <c r="H4465" s="4">
        <v>10.663</v>
      </c>
      <c r="I4465" s="4">
        <v>4.5065999999999997</v>
      </c>
      <c r="J4465" s="7">
        <v>60</v>
      </c>
      <c r="K4465" s="7">
        <v>15</v>
      </c>
      <c r="L4465" s="3">
        <v>0.42259999999999998</v>
      </c>
      <c r="M4465" s="5">
        <v>0.44173204999999999</v>
      </c>
      <c r="N4465" s="6">
        <v>0.2</v>
      </c>
      <c r="O4465" s="8">
        <f>IFERROR(VLOOKUP(C4465,Sheet2!$B$2:$G$588,6,FALSE),0)</f>
        <v>2345</v>
      </c>
      <c r="P4465" t="s">
        <v>22</v>
      </c>
      <c r="Q4465" s="2">
        <v>0.54723683359999997</v>
      </c>
      <c r="R4465" s="3">
        <v>0.249999999999999</v>
      </c>
      <c r="U4465" s="22">
        <f t="shared" si="427"/>
        <v>0.249999999999999</v>
      </c>
      <c r="V4465" s="10">
        <f t="shared" si="428"/>
        <v>14.99999999999994</v>
      </c>
      <c r="W4465" s="24">
        <f t="shared" si="429"/>
        <v>14.99999999999994</v>
      </c>
    </row>
    <row r="4466" spans="1:23" x14ac:dyDescent="0.3">
      <c r="A4466" t="s">
        <v>17</v>
      </c>
      <c r="B4466" t="s">
        <v>9026</v>
      </c>
      <c r="C4466" t="s">
        <v>9027</v>
      </c>
      <c r="D4466" t="s">
        <v>9030</v>
      </c>
      <c r="E4466" t="s">
        <v>9031</v>
      </c>
      <c r="F4466">
        <v>0.25</v>
      </c>
      <c r="G4466" s="2">
        <v>0</v>
      </c>
      <c r="H4466" s="4">
        <v>7.0949</v>
      </c>
      <c r="I4466" s="4">
        <v>1.6806000000000001</v>
      </c>
      <c r="J4466" s="7">
        <v>39</v>
      </c>
      <c r="K4466" s="7">
        <v>10</v>
      </c>
      <c r="L4466" s="3">
        <v>0.2369</v>
      </c>
      <c r="M4466" s="5">
        <v>0.76575570000000004</v>
      </c>
      <c r="N4466" s="6">
        <v>0.5</v>
      </c>
      <c r="O4466" s="8">
        <f>IFERROR(VLOOKUP(C4466,Sheet2!$B$2:$G$588,6,FALSE),0)</f>
        <v>2345</v>
      </c>
      <c r="P4466" t="s">
        <v>22</v>
      </c>
      <c r="Q4466" s="2">
        <v>0.34705023670000001</v>
      </c>
      <c r="R4466" s="3">
        <v>0.249999999999999</v>
      </c>
      <c r="U4466" s="22">
        <f t="shared" si="427"/>
        <v>0.249999999999999</v>
      </c>
      <c r="V4466" s="10">
        <f t="shared" si="428"/>
        <v>9.7499999999999609</v>
      </c>
      <c r="W4466" s="24">
        <f t="shared" si="429"/>
        <v>9.7499999999999609</v>
      </c>
    </row>
    <row r="4467" spans="1:23" x14ac:dyDescent="0.3">
      <c r="A4467" t="s">
        <v>17</v>
      </c>
      <c r="B4467" t="s">
        <v>9026</v>
      </c>
      <c r="C4467" t="s">
        <v>9027</v>
      </c>
      <c r="D4467" t="s">
        <v>9032</v>
      </c>
      <c r="E4467" t="s">
        <v>9033</v>
      </c>
      <c r="F4467">
        <v>0.25</v>
      </c>
      <c r="G4467" s="2">
        <v>0</v>
      </c>
      <c r="H4467" s="4">
        <v>1.7062999999999999</v>
      </c>
      <c r="I4467" s="4">
        <v>1.0071000000000001</v>
      </c>
      <c r="J4467" s="7">
        <v>25</v>
      </c>
      <c r="K4467" s="7">
        <v>6</v>
      </c>
      <c r="L4467" s="3">
        <v>0.59030000000000005</v>
      </c>
      <c r="M4467" s="5">
        <v>0.82748226999999996</v>
      </c>
      <c r="N4467" s="6">
        <v>0.5</v>
      </c>
      <c r="O4467" s="8">
        <f>IFERROR(VLOOKUP(C4467,Sheet2!$B$2:$G$588,6,FALSE),0)</f>
        <v>2345</v>
      </c>
      <c r="P4467" t="s">
        <v>22</v>
      </c>
      <c r="Q4467" s="2">
        <v>0.3957574459</v>
      </c>
      <c r="R4467" s="3">
        <v>0.25</v>
      </c>
      <c r="U4467" s="22">
        <f t="shared" si="427"/>
        <v>0.25</v>
      </c>
      <c r="V4467" s="10">
        <f t="shared" si="428"/>
        <v>6.25</v>
      </c>
      <c r="W4467" s="24">
        <f t="shared" si="429"/>
        <v>6.25</v>
      </c>
    </row>
    <row r="4468" spans="1:23" x14ac:dyDescent="0.3">
      <c r="A4468" t="s">
        <v>17</v>
      </c>
      <c r="B4468" t="s">
        <v>9026</v>
      </c>
      <c r="C4468" t="s">
        <v>9027</v>
      </c>
      <c r="D4468" t="s">
        <v>9048</v>
      </c>
      <c r="E4468" t="s">
        <v>9049</v>
      </c>
      <c r="F4468">
        <v>0.25</v>
      </c>
      <c r="G4468" s="2">
        <v>0</v>
      </c>
      <c r="H4468" s="4">
        <v>2.4497</v>
      </c>
      <c r="I4468" s="4">
        <v>0.49259999999999998</v>
      </c>
      <c r="J4468" s="7">
        <v>11</v>
      </c>
      <c r="K4468" s="7">
        <v>3</v>
      </c>
      <c r="L4468" s="3">
        <v>0.2011</v>
      </c>
      <c r="M4468" s="5">
        <v>0.75279107000000001</v>
      </c>
      <c r="N4468" s="6">
        <v>0.5</v>
      </c>
      <c r="O4468" s="8">
        <f>IFERROR(VLOOKUP(C4468,Sheet2!$B$2:$G$588,6,FALSE),0)</f>
        <v>2345</v>
      </c>
      <c r="P4468" t="s">
        <v>22</v>
      </c>
      <c r="Q4468" s="2">
        <v>0.33580508469999998</v>
      </c>
      <c r="R4468" s="3">
        <v>0.25</v>
      </c>
      <c r="U4468" s="22">
        <f t="shared" si="427"/>
        <v>0.25</v>
      </c>
      <c r="V4468" s="10">
        <f t="shared" si="428"/>
        <v>2.75</v>
      </c>
      <c r="W4468" s="24">
        <f t="shared" si="429"/>
        <v>2.75</v>
      </c>
    </row>
    <row r="4469" spans="1:23" hidden="1" x14ac:dyDescent="0.3">
      <c r="A4469" s="27" t="s">
        <v>33</v>
      </c>
      <c r="B4469" s="27" t="s">
        <v>6333</v>
      </c>
      <c r="C4469" s="27" t="s">
        <v>6334</v>
      </c>
      <c r="D4469" t="s">
        <v>34</v>
      </c>
      <c r="E4469" s="27"/>
      <c r="F4469">
        <v>0.3</v>
      </c>
      <c r="G4469" s="28">
        <v>1</v>
      </c>
      <c r="H4469" s="4">
        <v>1357.3588</v>
      </c>
      <c r="I4469" s="4">
        <v>271.4624</v>
      </c>
      <c r="J4469" s="7">
        <v>2318</v>
      </c>
      <c r="K4469" s="7">
        <v>696</v>
      </c>
      <c r="L4469" s="29">
        <v>0.2</v>
      </c>
      <c r="M4469" s="30">
        <v>0.28468369999999998</v>
      </c>
      <c r="N4469" s="31">
        <v>0.01</v>
      </c>
      <c r="O4469" s="32">
        <f>IFERROR(VLOOKUP(C4469,Sheet2!$B$2:$G$588,6,FALSE),0)</f>
        <v>2318</v>
      </c>
      <c r="P4469" s="27"/>
      <c r="Q4469" s="28">
        <v>0.96487329619999995</v>
      </c>
      <c r="R4469" s="29">
        <v>0.29999999999999899</v>
      </c>
      <c r="S4469" s="29"/>
      <c r="T4469" s="28"/>
      <c r="U4469" s="29" t="str">
        <f t="shared" si="427"/>
        <v/>
      </c>
      <c r="V4469" s="30" t="str">
        <f t="shared" si="428"/>
        <v/>
      </c>
      <c r="W4469" s="33">
        <f t="shared" si="429"/>
        <v>695.69999999999868</v>
      </c>
    </row>
    <row r="4470" spans="1:23" x14ac:dyDescent="0.3">
      <c r="A4470" t="s">
        <v>17</v>
      </c>
      <c r="B4470" t="s">
        <v>6333</v>
      </c>
      <c r="C4470" t="s">
        <v>6334</v>
      </c>
      <c r="D4470" t="s">
        <v>6335</v>
      </c>
      <c r="E4470" t="s">
        <v>6336</v>
      </c>
      <c r="F4470">
        <v>0.3</v>
      </c>
      <c r="G4470" s="2">
        <v>1</v>
      </c>
      <c r="H4470" s="4">
        <v>745.09190000000001</v>
      </c>
      <c r="I4470" s="4">
        <v>171.97239999999999</v>
      </c>
      <c r="J4470" s="7">
        <v>1396</v>
      </c>
      <c r="K4470" s="7">
        <v>419</v>
      </c>
      <c r="L4470" s="3">
        <v>0.23080000000000001</v>
      </c>
      <c r="M4470" s="5">
        <v>0.27050834000000001</v>
      </c>
      <c r="N4470" s="6">
        <v>0.01</v>
      </c>
      <c r="O4470" s="8">
        <f>IFERROR(VLOOKUP(C4470,Sheet2!$B$2:$G$588,6,FALSE),0)</f>
        <v>2318</v>
      </c>
      <c r="P4470" t="s">
        <v>22</v>
      </c>
      <c r="Q4470" s="2">
        <v>0.96303256329999998</v>
      </c>
      <c r="R4470" s="3">
        <v>0.29999999999999899</v>
      </c>
      <c r="S4470" s="3" t="str">
        <f t="shared" ref="S4470:S4472" si="434">IF(R4470+0.01&lt;Q4470,"Y","")</f>
        <v>Y</v>
      </c>
      <c r="T4470" s="2"/>
      <c r="U4470" s="22">
        <f t="shared" si="427"/>
        <v>0.29999999999999899</v>
      </c>
      <c r="V4470" s="10">
        <f t="shared" si="428"/>
        <v>418.79999999999859</v>
      </c>
      <c r="W4470" s="24">
        <f t="shared" si="429"/>
        <v>418.79999999999859</v>
      </c>
    </row>
    <row r="4471" spans="1:23" x14ac:dyDescent="0.3">
      <c r="A4471" t="s">
        <v>17</v>
      </c>
      <c r="B4471" t="s">
        <v>6333</v>
      </c>
      <c r="C4471" t="s">
        <v>6334</v>
      </c>
      <c r="D4471" t="s">
        <v>6337</v>
      </c>
      <c r="E4471" t="s">
        <v>6338</v>
      </c>
      <c r="F4471">
        <v>0.3</v>
      </c>
      <c r="G4471" s="2">
        <v>1</v>
      </c>
      <c r="H4471" s="4">
        <v>395.57990000000001</v>
      </c>
      <c r="I4471" s="4">
        <v>71.752300000000005</v>
      </c>
      <c r="J4471" s="7">
        <v>614</v>
      </c>
      <c r="K4471" s="7">
        <v>184</v>
      </c>
      <c r="L4471" s="3">
        <v>0.18140000000000001</v>
      </c>
      <c r="M4471" s="5">
        <v>0.28519349999999999</v>
      </c>
      <c r="N4471" s="6">
        <v>0.01</v>
      </c>
      <c r="O4471" s="8">
        <f>IFERROR(VLOOKUP(C4471,Sheet2!$B$2:$G$588,6,FALSE),0)</f>
        <v>2318</v>
      </c>
      <c r="P4471" t="s">
        <v>22</v>
      </c>
      <c r="Q4471" s="2">
        <v>0.96493608760000005</v>
      </c>
      <c r="R4471" s="3">
        <v>0.3</v>
      </c>
      <c r="S4471" s="3" t="str">
        <f t="shared" si="434"/>
        <v>Y</v>
      </c>
      <c r="T4471" s="2"/>
      <c r="U4471" s="22">
        <f t="shared" si="427"/>
        <v>0.3</v>
      </c>
      <c r="V4471" s="10">
        <f t="shared" si="428"/>
        <v>184.2</v>
      </c>
      <c r="W4471" s="24">
        <f t="shared" si="429"/>
        <v>184.2</v>
      </c>
    </row>
    <row r="4472" spans="1:23" x14ac:dyDescent="0.3">
      <c r="A4472" t="s">
        <v>17</v>
      </c>
      <c r="B4472" t="s">
        <v>6333</v>
      </c>
      <c r="C4472" t="s">
        <v>6334</v>
      </c>
      <c r="D4472" t="s">
        <v>6339</v>
      </c>
      <c r="E4472" t="s">
        <v>6340</v>
      </c>
      <c r="F4472">
        <v>0.3</v>
      </c>
      <c r="G4472" s="2">
        <v>1</v>
      </c>
      <c r="H4472" s="4">
        <v>216.68700000000001</v>
      </c>
      <c r="I4472" s="4">
        <v>27.7378</v>
      </c>
      <c r="J4472" s="7">
        <v>309</v>
      </c>
      <c r="K4472" s="7">
        <v>93</v>
      </c>
      <c r="L4472" s="3">
        <v>0.128</v>
      </c>
      <c r="M4472" s="5">
        <v>0.37125118000000001</v>
      </c>
      <c r="N4472" s="6">
        <v>0.01</v>
      </c>
      <c r="O4472" s="8">
        <f>IFERROR(VLOOKUP(C4472,Sheet2!$B$2:$G$588,6,FALSE),0)</f>
        <v>2318</v>
      </c>
      <c r="P4472" t="s">
        <v>22</v>
      </c>
      <c r="Q4472" s="2">
        <v>0.97306405880000002</v>
      </c>
      <c r="R4472" s="3">
        <v>0.3</v>
      </c>
      <c r="S4472" s="3" t="str">
        <f t="shared" si="434"/>
        <v>Y</v>
      </c>
      <c r="T4472" s="2"/>
      <c r="U4472" s="22">
        <f t="shared" si="427"/>
        <v>0.3</v>
      </c>
      <c r="V4472" s="10">
        <f t="shared" si="428"/>
        <v>92.7</v>
      </c>
      <c r="W4472" s="24">
        <f t="shared" si="429"/>
        <v>92.7</v>
      </c>
    </row>
    <row r="4473" spans="1:23" hidden="1" x14ac:dyDescent="0.3">
      <c r="A4473" s="27" t="s">
        <v>33</v>
      </c>
      <c r="B4473" s="27" t="s">
        <v>6145</v>
      </c>
      <c r="C4473" s="27" t="s">
        <v>6146</v>
      </c>
      <c r="D4473" t="s">
        <v>34</v>
      </c>
      <c r="E4473" s="27"/>
      <c r="F4473">
        <v>0.25</v>
      </c>
      <c r="G4473" s="28">
        <v>1</v>
      </c>
      <c r="H4473" s="4">
        <v>181.06270000000001</v>
      </c>
      <c r="I4473" s="4">
        <v>42.664400000000001</v>
      </c>
      <c r="J4473" s="7">
        <v>2314</v>
      </c>
      <c r="K4473" s="7">
        <v>452</v>
      </c>
      <c r="L4473" s="29">
        <v>0.2356</v>
      </c>
      <c r="M4473" s="30">
        <v>1.8082033900000001</v>
      </c>
      <c r="N4473" s="31">
        <v>1.45</v>
      </c>
      <c r="O4473" s="32">
        <f>IFERROR(VLOOKUP(C4473,Sheet2!$B$2:$G$588,6,FALSE),0)</f>
        <v>2314</v>
      </c>
      <c r="P4473" s="27"/>
      <c r="Q4473" s="28">
        <v>0.19809905799999999</v>
      </c>
      <c r="R4473" s="29">
        <v>0.19809905804719899</v>
      </c>
      <c r="S4473" s="29"/>
      <c r="T4473" s="28"/>
      <c r="U4473" s="29" t="str">
        <f t="shared" si="427"/>
        <v/>
      </c>
      <c r="V4473" s="30" t="str">
        <f t="shared" si="428"/>
        <v/>
      </c>
      <c r="W4473" s="33">
        <f t="shared" si="429"/>
        <v>458.40122032121849</v>
      </c>
    </row>
    <row r="4474" spans="1:23" x14ac:dyDescent="0.3">
      <c r="A4474" t="s">
        <v>17</v>
      </c>
      <c r="B4474" t="s">
        <v>6145</v>
      </c>
      <c r="C4474" t="s">
        <v>6146</v>
      </c>
      <c r="D4474" t="s">
        <v>6147</v>
      </c>
      <c r="E4474" t="s">
        <v>6148</v>
      </c>
      <c r="F4474">
        <v>0.25</v>
      </c>
      <c r="G4474" s="2">
        <v>1</v>
      </c>
      <c r="H4474" s="4">
        <v>181.06270000000001</v>
      </c>
      <c r="I4474" s="4">
        <v>42.664400000000001</v>
      </c>
      <c r="J4474" s="7">
        <v>2314</v>
      </c>
      <c r="K4474" s="7">
        <v>452</v>
      </c>
      <c r="L4474" s="3">
        <v>0.2356</v>
      </c>
      <c r="M4474" s="5">
        <v>1.8082033900000001</v>
      </c>
      <c r="N4474" s="6">
        <v>1.45</v>
      </c>
      <c r="O4474" s="8">
        <f>IFERROR(VLOOKUP(C4474,Sheet2!$B$2:$G$588,6,FALSE),0)</f>
        <v>2314</v>
      </c>
      <c r="P4474" t="s">
        <v>22</v>
      </c>
      <c r="Q4474" s="2">
        <v>0.19809905799999999</v>
      </c>
      <c r="R4474" s="3">
        <v>0.19809905804719899</v>
      </c>
      <c r="S4474" s="3" t="str">
        <f>IF(R4474+0.01&lt;Q4474,"Y","")</f>
        <v/>
      </c>
      <c r="T4474" s="2"/>
      <c r="U4474" s="22">
        <f t="shared" si="427"/>
        <v>0.19809905804719899</v>
      </c>
      <c r="V4474" s="10">
        <f t="shared" si="428"/>
        <v>458.40122032121849</v>
      </c>
      <c r="W4474" s="24">
        <f t="shared" si="429"/>
        <v>458.40122032121849</v>
      </c>
    </row>
    <row r="4475" spans="1:23" hidden="1" x14ac:dyDescent="0.3">
      <c r="A4475" t="s">
        <v>33</v>
      </c>
      <c r="B4475" t="s">
        <v>6539</v>
      </c>
      <c r="C4475" t="s">
        <v>6540</v>
      </c>
      <c r="D4475" t="s">
        <v>34</v>
      </c>
      <c r="F4475">
        <v>0.28060000000000002</v>
      </c>
      <c r="G4475" s="2">
        <v>0</v>
      </c>
      <c r="H4475" s="4">
        <v>755.43589999999995</v>
      </c>
      <c r="I4475" s="4">
        <v>66.953100000000006</v>
      </c>
      <c r="J4475" s="7">
        <v>2311</v>
      </c>
      <c r="K4475" s="7">
        <v>546</v>
      </c>
      <c r="L4475" s="3">
        <v>8.8599999999999998E-2</v>
      </c>
      <c r="M4475" s="5">
        <v>1.15041196</v>
      </c>
      <c r="N4475" s="6">
        <v>0.83448299999999997</v>
      </c>
      <c r="O4475" s="8">
        <f>IFERROR(VLOOKUP(C4475,Sheet2!$B$2:$G$588,6,FALSE),0)</f>
        <v>2311</v>
      </c>
      <c r="Q4475" s="2">
        <v>0.27462245930000001</v>
      </c>
      <c r="R4475" s="3">
        <v>0.27462245931906198</v>
      </c>
      <c r="U4475" s="22" t="str">
        <f t="shared" si="427"/>
        <v/>
      </c>
      <c r="V4475" s="10" t="str">
        <f t="shared" si="428"/>
        <v/>
      </c>
      <c r="W4475" s="24">
        <f t="shared" si="429"/>
        <v>546.91548268174711</v>
      </c>
    </row>
    <row r="4476" spans="1:23" x14ac:dyDescent="0.3">
      <c r="A4476" t="s">
        <v>17</v>
      </c>
      <c r="B4476" t="s">
        <v>6539</v>
      </c>
      <c r="C4476" t="s">
        <v>6540</v>
      </c>
      <c r="D4476" t="s">
        <v>6541</v>
      </c>
      <c r="E4476" t="s">
        <v>6542</v>
      </c>
      <c r="F4476">
        <v>0.3</v>
      </c>
      <c r="G4476" s="2">
        <v>0</v>
      </c>
      <c r="H4476" s="4">
        <v>204.85310000000001</v>
      </c>
      <c r="I4476" s="4">
        <v>23.306899999999999</v>
      </c>
      <c r="J4476" s="7">
        <v>923</v>
      </c>
      <c r="K4476" s="7">
        <v>224</v>
      </c>
      <c r="L4476" s="3">
        <v>0.1138</v>
      </c>
      <c r="M4476" s="5">
        <v>1.31992694</v>
      </c>
      <c r="N4476" s="6">
        <v>1</v>
      </c>
      <c r="O4476" s="8">
        <f>IFERROR(VLOOKUP(C4476,Sheet2!$B$2:$G$588,6,FALSE),0)</f>
        <v>2311</v>
      </c>
      <c r="P4476" t="s">
        <v>92</v>
      </c>
      <c r="Q4476" s="2">
        <v>0.2423823081</v>
      </c>
      <c r="R4476" s="3">
        <v>0.24238230812917499</v>
      </c>
      <c r="U4476" s="22">
        <f t="shared" si="427"/>
        <v>0.24238230812917499</v>
      </c>
      <c r="V4476" s="10">
        <f t="shared" si="428"/>
        <v>223.71887040322852</v>
      </c>
      <c r="W4476" s="24">
        <f t="shared" si="429"/>
        <v>223.71887040322852</v>
      </c>
    </row>
    <row r="4477" spans="1:23" x14ac:dyDescent="0.3">
      <c r="A4477" t="s">
        <v>17</v>
      </c>
      <c r="B4477" t="s">
        <v>6539</v>
      </c>
      <c r="C4477" t="s">
        <v>6540</v>
      </c>
      <c r="D4477" t="s">
        <v>6547</v>
      </c>
      <c r="E4477" t="s">
        <v>6548</v>
      </c>
      <c r="F4477">
        <v>0.3</v>
      </c>
      <c r="G4477" s="2">
        <v>0</v>
      </c>
      <c r="H4477" s="4">
        <v>119.1888</v>
      </c>
      <c r="I4477" s="4">
        <v>13.0205</v>
      </c>
      <c r="J4477" s="7">
        <v>489</v>
      </c>
      <c r="K4477" s="7">
        <v>98</v>
      </c>
      <c r="L4477" s="3">
        <v>0.10920000000000001</v>
      </c>
      <c r="M4477" s="5">
        <v>1.2520695399999999</v>
      </c>
      <c r="N4477" s="6">
        <v>1</v>
      </c>
      <c r="O4477" s="8">
        <f>IFERROR(VLOOKUP(C4477,Sheet2!$B$2:$G$588,6,FALSE),0)</f>
        <v>2311</v>
      </c>
      <c r="P4477" t="s">
        <v>92</v>
      </c>
      <c r="Q4477" s="2">
        <v>0.20132231549999999</v>
      </c>
      <c r="R4477" s="3">
        <v>0.20132231549799301</v>
      </c>
      <c r="U4477" s="22">
        <f t="shared" si="427"/>
        <v>0.20132231549799301</v>
      </c>
      <c r="V4477" s="10">
        <f t="shared" si="428"/>
        <v>98.446612278518586</v>
      </c>
      <c r="W4477" s="24">
        <f t="shared" si="429"/>
        <v>98.446612278518586</v>
      </c>
    </row>
    <row r="4478" spans="1:23" x14ac:dyDescent="0.3">
      <c r="A4478" t="s">
        <v>17</v>
      </c>
      <c r="B4478" t="s">
        <v>6539</v>
      </c>
      <c r="C4478" t="s">
        <v>6540</v>
      </c>
      <c r="D4478" t="s">
        <v>6543</v>
      </c>
      <c r="E4478" t="s">
        <v>6544</v>
      </c>
      <c r="F4478">
        <v>0.25</v>
      </c>
      <c r="G4478" s="2">
        <v>0</v>
      </c>
      <c r="H4478" s="4">
        <v>145.3706</v>
      </c>
      <c r="I4478" s="4">
        <v>9.7797000000000001</v>
      </c>
      <c r="J4478" s="7">
        <v>336</v>
      </c>
      <c r="K4478" s="7">
        <v>84</v>
      </c>
      <c r="L4478" s="3">
        <v>6.7299999999999999E-2</v>
      </c>
      <c r="M4478" s="5">
        <v>1.14411756</v>
      </c>
      <c r="N4478" s="6">
        <v>0.75</v>
      </c>
      <c r="O4478" s="8">
        <f>IFERROR(VLOOKUP(C4478,Sheet2!$B$2:$G$588,6,FALSE),0)</f>
        <v>2311</v>
      </c>
      <c r="P4478" t="s">
        <v>92</v>
      </c>
      <c r="Q4478" s="2">
        <v>0.34447295849999998</v>
      </c>
      <c r="R4478" s="3">
        <v>0.25</v>
      </c>
      <c r="U4478" s="22">
        <f t="shared" si="427"/>
        <v>0.25</v>
      </c>
      <c r="V4478" s="10">
        <f t="shared" si="428"/>
        <v>84</v>
      </c>
      <c r="W4478" s="24">
        <f t="shared" si="429"/>
        <v>84</v>
      </c>
    </row>
    <row r="4479" spans="1:23" x14ac:dyDescent="0.3">
      <c r="A4479" t="s">
        <v>17</v>
      </c>
      <c r="B4479" t="s">
        <v>6539</v>
      </c>
      <c r="C4479" t="s">
        <v>6540</v>
      </c>
      <c r="D4479" t="s">
        <v>6551</v>
      </c>
      <c r="E4479" t="s">
        <v>6552</v>
      </c>
      <c r="F4479">
        <v>0.25</v>
      </c>
      <c r="G4479" s="2">
        <v>0</v>
      </c>
      <c r="H4479" s="4">
        <v>88.8386</v>
      </c>
      <c r="I4479" s="4">
        <v>7.1440999999999999</v>
      </c>
      <c r="J4479" s="7">
        <v>231</v>
      </c>
      <c r="K4479" s="7">
        <v>58</v>
      </c>
      <c r="L4479" s="3">
        <v>8.0399999999999999E-2</v>
      </c>
      <c r="M4479" s="5">
        <v>1.07788398</v>
      </c>
      <c r="N4479" s="6">
        <v>0.75</v>
      </c>
      <c r="O4479" s="8">
        <f>IFERROR(VLOOKUP(C4479,Sheet2!$B$2:$G$588,6,FALSE),0)</f>
        <v>2311</v>
      </c>
      <c r="P4479" t="s">
        <v>92</v>
      </c>
      <c r="Q4479" s="2">
        <v>0.3041922755</v>
      </c>
      <c r="R4479" s="3">
        <v>0.25</v>
      </c>
      <c r="U4479" s="22">
        <f t="shared" si="427"/>
        <v>0.25</v>
      </c>
      <c r="V4479" s="10">
        <f t="shared" si="428"/>
        <v>57.75</v>
      </c>
      <c r="W4479" s="24">
        <f t="shared" si="429"/>
        <v>57.75</v>
      </c>
    </row>
    <row r="4480" spans="1:23" x14ac:dyDescent="0.3">
      <c r="A4480" t="s">
        <v>17</v>
      </c>
      <c r="B4480" t="s">
        <v>6539</v>
      </c>
      <c r="C4480" t="s">
        <v>6540</v>
      </c>
      <c r="D4480" t="s">
        <v>6545</v>
      </c>
      <c r="E4480" t="s">
        <v>6546</v>
      </c>
      <c r="F4480">
        <v>0.25</v>
      </c>
      <c r="G4480" s="2">
        <v>0</v>
      </c>
      <c r="H4480" s="4">
        <v>122.8424</v>
      </c>
      <c r="I4480" s="4">
        <v>8.8331</v>
      </c>
      <c r="J4480" s="7">
        <v>211</v>
      </c>
      <c r="K4480" s="7">
        <v>52</v>
      </c>
      <c r="L4480" s="3">
        <v>7.1900000000000006E-2</v>
      </c>
      <c r="M4480" s="5">
        <v>0.79561068999999995</v>
      </c>
      <c r="N4480" s="6">
        <v>0.5</v>
      </c>
      <c r="O4480" s="8">
        <f>IFERROR(VLOOKUP(C4480,Sheet2!$B$2:$G$588,6,FALSE),0)</f>
        <v>2311</v>
      </c>
      <c r="P4480" t="s">
        <v>92</v>
      </c>
      <c r="Q4480" s="2">
        <v>0.37155193089999999</v>
      </c>
      <c r="R4480" s="3">
        <v>0.25</v>
      </c>
      <c r="U4480" s="22">
        <f t="shared" si="427"/>
        <v>0.25</v>
      </c>
      <c r="V4480" s="10">
        <f t="shared" si="428"/>
        <v>52.75</v>
      </c>
      <c r="W4480" s="24">
        <f t="shared" si="429"/>
        <v>52.75</v>
      </c>
    </row>
    <row r="4481" spans="1:23" x14ac:dyDescent="0.3">
      <c r="A4481" t="s">
        <v>17</v>
      </c>
      <c r="B4481" t="s">
        <v>6539</v>
      </c>
      <c r="C4481" t="s">
        <v>6540</v>
      </c>
      <c r="D4481" t="s">
        <v>6549</v>
      </c>
      <c r="E4481" t="s">
        <v>6550</v>
      </c>
      <c r="F4481">
        <v>0.25</v>
      </c>
      <c r="G4481" s="2">
        <v>0</v>
      </c>
      <c r="H4481" s="4">
        <v>74.342399999999998</v>
      </c>
      <c r="I4481" s="4">
        <v>4.8685999999999998</v>
      </c>
      <c r="J4481" s="7">
        <v>121</v>
      </c>
      <c r="K4481" s="7">
        <v>30</v>
      </c>
      <c r="L4481" s="3">
        <v>6.5500000000000003E-2</v>
      </c>
      <c r="M4481" s="5">
        <v>0.82983231000000002</v>
      </c>
      <c r="N4481" s="6">
        <v>0.5</v>
      </c>
      <c r="O4481" s="8">
        <f>IFERROR(VLOOKUP(C4481,Sheet2!$B$2:$G$588,6,FALSE),0)</f>
        <v>2311</v>
      </c>
      <c r="P4481" t="s">
        <v>92</v>
      </c>
      <c r="Q4481" s="2">
        <v>0.3974686275</v>
      </c>
      <c r="R4481" s="3">
        <v>0.25</v>
      </c>
      <c r="U4481" s="22">
        <f t="shared" si="427"/>
        <v>0.25</v>
      </c>
      <c r="V4481" s="10">
        <f t="shared" si="428"/>
        <v>30.25</v>
      </c>
      <c r="W4481" s="24">
        <f t="shared" si="429"/>
        <v>30.25</v>
      </c>
    </row>
    <row r="4482" spans="1:23" hidden="1" x14ac:dyDescent="0.3">
      <c r="A4482" t="s">
        <v>33</v>
      </c>
      <c r="B4482" t="s">
        <v>5433</v>
      </c>
      <c r="C4482" t="s">
        <v>5434</v>
      </c>
      <c r="D4482" t="s">
        <v>34</v>
      </c>
      <c r="F4482">
        <v>0.25</v>
      </c>
      <c r="G4482" s="2">
        <v>0</v>
      </c>
      <c r="H4482" s="4">
        <v>181.76589999999999</v>
      </c>
      <c r="I4482" s="4">
        <v>53.693100000000001</v>
      </c>
      <c r="J4482" s="7">
        <v>2295</v>
      </c>
      <c r="K4482" s="7">
        <v>563</v>
      </c>
      <c r="L4482" s="3">
        <v>0.2954</v>
      </c>
      <c r="M4482" s="5">
        <v>1.4245507500000001</v>
      </c>
      <c r="N4482" s="6">
        <v>1.040565</v>
      </c>
      <c r="O4482" s="8">
        <f>IFERROR(VLOOKUP(C4482,Sheet2!$B$2:$G$588,6,FALSE),0)</f>
        <v>2295</v>
      </c>
      <c r="Q4482" s="2">
        <v>0.26954866500000002</v>
      </c>
      <c r="R4482" s="3">
        <v>0.25</v>
      </c>
      <c r="U4482" s="22" t="str">
        <f t="shared" si="427"/>
        <v/>
      </c>
      <c r="V4482" s="10" t="str">
        <f t="shared" si="428"/>
        <v/>
      </c>
      <c r="W4482" s="24">
        <f t="shared" si="429"/>
        <v>566.95443328402962</v>
      </c>
    </row>
    <row r="4483" spans="1:23" x14ac:dyDescent="0.3">
      <c r="A4483" t="s">
        <v>17</v>
      </c>
      <c r="B4483" t="s">
        <v>5433</v>
      </c>
      <c r="C4483" t="s">
        <v>5434</v>
      </c>
      <c r="D4483" t="s">
        <v>5439</v>
      </c>
      <c r="E4483" t="s">
        <v>5440</v>
      </c>
      <c r="F4483">
        <v>0.25</v>
      </c>
      <c r="G4483" s="2">
        <v>0</v>
      </c>
      <c r="H4483" s="4">
        <v>36.362099999999998</v>
      </c>
      <c r="I4483" s="4">
        <v>12.556699999999999</v>
      </c>
      <c r="J4483" s="7">
        <v>646</v>
      </c>
      <c r="K4483" s="7">
        <v>162</v>
      </c>
      <c r="L4483" s="3">
        <v>0.3453</v>
      </c>
      <c r="M4483" s="5">
        <v>1.7152326</v>
      </c>
      <c r="N4483" s="6">
        <v>1.25</v>
      </c>
      <c r="O4483" s="8">
        <f>IFERROR(VLOOKUP(C4483,Sheet2!$B$2:$G$588,6,FALSE),0)</f>
        <v>2295</v>
      </c>
      <c r="P4483" t="s">
        <v>22</v>
      </c>
      <c r="Q4483" s="2">
        <v>0.27123586700000002</v>
      </c>
      <c r="R4483" s="3">
        <v>0.25</v>
      </c>
      <c r="U4483" s="22">
        <f t="shared" si="427"/>
        <v>0.25</v>
      </c>
      <c r="V4483" s="10">
        <f t="shared" si="428"/>
        <v>161.5</v>
      </c>
      <c r="W4483" s="24">
        <f t="shared" si="429"/>
        <v>161.5</v>
      </c>
    </row>
    <row r="4484" spans="1:23" x14ac:dyDescent="0.3">
      <c r="A4484" t="s">
        <v>17</v>
      </c>
      <c r="B4484" t="s">
        <v>5433</v>
      </c>
      <c r="C4484" t="s">
        <v>5434</v>
      </c>
      <c r="D4484" t="s">
        <v>5441</v>
      </c>
      <c r="E4484" t="s">
        <v>5442</v>
      </c>
      <c r="F4484">
        <v>0.25</v>
      </c>
      <c r="G4484" s="2">
        <v>0</v>
      </c>
      <c r="H4484" s="4">
        <v>36.384599999999999</v>
      </c>
      <c r="I4484" s="4">
        <v>11.0509</v>
      </c>
      <c r="J4484" s="7">
        <v>572</v>
      </c>
      <c r="K4484" s="7">
        <v>143</v>
      </c>
      <c r="L4484" s="3">
        <v>0.30370000000000003</v>
      </c>
      <c r="M4484" s="5">
        <v>1.72525386</v>
      </c>
      <c r="N4484" s="6">
        <v>1.25</v>
      </c>
      <c r="O4484" s="8">
        <f>IFERROR(VLOOKUP(C4484,Sheet2!$B$2:$G$588,6,FALSE),0)</f>
        <v>2295</v>
      </c>
      <c r="P4484" t="s">
        <v>22</v>
      </c>
      <c r="Q4484" s="2">
        <v>0.2754689434</v>
      </c>
      <c r="R4484" s="3">
        <v>0.25</v>
      </c>
      <c r="U4484" s="22">
        <f t="shared" si="427"/>
        <v>0.25</v>
      </c>
      <c r="V4484" s="10">
        <f t="shared" si="428"/>
        <v>143</v>
      </c>
      <c r="W4484" s="24">
        <f t="shared" si="429"/>
        <v>143</v>
      </c>
    </row>
    <row r="4485" spans="1:23" x14ac:dyDescent="0.3">
      <c r="A4485" t="s">
        <v>17</v>
      </c>
      <c r="B4485" t="s">
        <v>5433</v>
      </c>
      <c r="C4485" t="s">
        <v>5434</v>
      </c>
      <c r="D4485" t="s">
        <v>5443</v>
      </c>
      <c r="E4485" t="s">
        <v>5444</v>
      </c>
      <c r="F4485">
        <v>0.25</v>
      </c>
      <c r="G4485" s="2">
        <v>0</v>
      </c>
      <c r="H4485" s="4">
        <v>36.390099999999997</v>
      </c>
      <c r="I4485" s="4">
        <v>10.994400000000001</v>
      </c>
      <c r="J4485" s="7">
        <v>569</v>
      </c>
      <c r="K4485" s="7">
        <v>142</v>
      </c>
      <c r="L4485" s="3">
        <v>0.30209999999999998</v>
      </c>
      <c r="M4485" s="5">
        <v>1.7236860199999999</v>
      </c>
      <c r="N4485" s="6">
        <v>1.25</v>
      </c>
      <c r="O4485" s="8">
        <f>IFERROR(VLOOKUP(C4485,Sheet2!$B$2:$G$588,6,FALSE),0)</f>
        <v>2295</v>
      </c>
      <c r="P4485" t="s">
        <v>22</v>
      </c>
      <c r="Q4485" s="2">
        <v>0.27480992279999999</v>
      </c>
      <c r="R4485" s="3">
        <v>0.25</v>
      </c>
      <c r="U4485" s="22">
        <f t="shared" si="427"/>
        <v>0.25</v>
      </c>
      <c r="V4485" s="10">
        <f t="shared" si="428"/>
        <v>142.25</v>
      </c>
      <c r="W4485" s="24">
        <f t="shared" si="429"/>
        <v>142.25</v>
      </c>
    </row>
    <row r="4486" spans="1:23" x14ac:dyDescent="0.3">
      <c r="A4486" t="s">
        <v>17</v>
      </c>
      <c r="B4486" t="s">
        <v>5433</v>
      </c>
      <c r="C4486" t="s">
        <v>5434</v>
      </c>
      <c r="D4486" t="s">
        <v>5437</v>
      </c>
      <c r="E4486" t="s">
        <v>5438</v>
      </c>
      <c r="F4486">
        <v>0.25</v>
      </c>
      <c r="G4486" s="2">
        <v>0</v>
      </c>
      <c r="H4486" s="4">
        <v>21.9421</v>
      </c>
      <c r="I4486" s="4">
        <v>6.3003</v>
      </c>
      <c r="J4486" s="7">
        <v>184</v>
      </c>
      <c r="K4486" s="7">
        <v>40</v>
      </c>
      <c r="L4486" s="3">
        <v>0.28710000000000002</v>
      </c>
      <c r="M4486" s="5">
        <v>0.97198085999999995</v>
      </c>
      <c r="N4486" s="6">
        <v>0.75</v>
      </c>
      <c r="O4486" s="8">
        <f>IFERROR(VLOOKUP(C4486,Sheet2!$B$2:$G$588,6,FALSE),0)</f>
        <v>2295</v>
      </c>
      <c r="P4486" t="s">
        <v>22</v>
      </c>
      <c r="Q4486" s="2">
        <v>0.2283798695</v>
      </c>
      <c r="R4486" s="3">
        <v>0.228379869501216</v>
      </c>
      <c r="U4486" s="22">
        <f t="shared" si="427"/>
        <v>0.228379869501216</v>
      </c>
      <c r="V4486" s="10">
        <f t="shared" si="428"/>
        <v>42.021895988223747</v>
      </c>
      <c r="W4486" s="24">
        <f t="shared" si="429"/>
        <v>42.021895988223747</v>
      </c>
    </row>
    <row r="4487" spans="1:23" x14ac:dyDescent="0.3">
      <c r="A4487" t="s">
        <v>17</v>
      </c>
      <c r="B4487" t="s">
        <v>5433</v>
      </c>
      <c r="C4487" t="s">
        <v>5434</v>
      </c>
      <c r="D4487" t="s">
        <v>5435</v>
      </c>
      <c r="E4487" t="s">
        <v>5436</v>
      </c>
      <c r="F4487">
        <v>0.25</v>
      </c>
      <c r="G4487" s="2">
        <v>0</v>
      </c>
      <c r="H4487" s="4">
        <v>22.023</v>
      </c>
      <c r="I4487" s="4">
        <v>5.9919000000000002</v>
      </c>
      <c r="J4487" s="7">
        <v>176</v>
      </c>
      <c r="K4487" s="7">
        <v>39</v>
      </c>
      <c r="L4487" s="3">
        <v>0.27210000000000001</v>
      </c>
      <c r="M4487" s="5">
        <v>0.97910165000000005</v>
      </c>
      <c r="N4487" s="6">
        <v>0.75</v>
      </c>
      <c r="O4487" s="8">
        <f>IFERROR(VLOOKUP(C4487,Sheet2!$B$2:$G$588,6,FALSE),0)</f>
        <v>2295</v>
      </c>
      <c r="P4487" t="s">
        <v>22</v>
      </c>
      <c r="Q4487" s="2">
        <v>0.23399168919999999</v>
      </c>
      <c r="R4487" s="3">
        <v>0.233991689180715</v>
      </c>
      <c r="U4487" s="22">
        <f t="shared" si="427"/>
        <v>0.233991689180715</v>
      </c>
      <c r="V4487" s="10">
        <f t="shared" si="428"/>
        <v>41.182537295805844</v>
      </c>
      <c r="W4487" s="24">
        <f t="shared" si="429"/>
        <v>41.182537295805844</v>
      </c>
    </row>
    <row r="4488" spans="1:23" x14ac:dyDescent="0.3">
      <c r="A4488" t="s">
        <v>17</v>
      </c>
      <c r="B4488" t="s">
        <v>5433</v>
      </c>
      <c r="C4488" t="s">
        <v>5434</v>
      </c>
      <c r="D4488" t="s">
        <v>5447</v>
      </c>
      <c r="E4488" t="s">
        <v>5448</v>
      </c>
      <c r="F4488">
        <v>0.25</v>
      </c>
      <c r="G4488" s="2">
        <v>0</v>
      </c>
      <c r="H4488" s="4">
        <v>14.1488</v>
      </c>
      <c r="I4488" s="4">
        <v>3.7099000000000002</v>
      </c>
      <c r="J4488" s="7">
        <v>80</v>
      </c>
      <c r="K4488" s="7">
        <v>20</v>
      </c>
      <c r="L4488" s="3">
        <v>0.26219999999999999</v>
      </c>
      <c r="M4488" s="5">
        <v>0.72088258999999999</v>
      </c>
      <c r="N4488" s="6">
        <v>0.5</v>
      </c>
      <c r="O4488" s="8">
        <f>IFERROR(VLOOKUP(C4488,Sheet2!$B$2:$G$588,6,FALSE),0)</f>
        <v>2295</v>
      </c>
      <c r="P4488" t="s">
        <v>22</v>
      </c>
      <c r="Q4488" s="2">
        <v>0.30640577759999998</v>
      </c>
      <c r="R4488" s="3">
        <v>0.25</v>
      </c>
      <c r="U4488" s="22">
        <f t="shared" si="427"/>
        <v>0.25</v>
      </c>
      <c r="V4488" s="10">
        <f t="shared" si="428"/>
        <v>20</v>
      </c>
      <c r="W4488" s="24">
        <f t="shared" si="429"/>
        <v>20</v>
      </c>
    </row>
    <row r="4489" spans="1:23" x14ac:dyDescent="0.3">
      <c r="A4489" t="s">
        <v>17</v>
      </c>
      <c r="B4489" t="s">
        <v>5433</v>
      </c>
      <c r="C4489" t="s">
        <v>5434</v>
      </c>
      <c r="D4489" t="s">
        <v>5445</v>
      </c>
      <c r="E4489" t="s">
        <v>5446</v>
      </c>
      <c r="F4489">
        <v>0.25</v>
      </c>
      <c r="G4489" s="2">
        <v>0</v>
      </c>
      <c r="H4489" s="4">
        <v>14.5151</v>
      </c>
      <c r="I4489" s="4">
        <v>3.089</v>
      </c>
      <c r="J4489" s="7">
        <v>68</v>
      </c>
      <c r="K4489" s="7">
        <v>17</v>
      </c>
      <c r="L4489" s="3">
        <v>0.21279999999999999</v>
      </c>
      <c r="M4489" s="5">
        <v>0.73469916000000002</v>
      </c>
      <c r="N4489" s="6">
        <v>0.5</v>
      </c>
      <c r="O4489" s="8">
        <f>IFERROR(VLOOKUP(C4489,Sheet2!$B$2:$G$588,6,FALSE),0)</f>
        <v>2295</v>
      </c>
      <c r="P4489" t="s">
        <v>22</v>
      </c>
      <c r="Q4489" s="2">
        <v>0.3194493403</v>
      </c>
      <c r="R4489" s="3">
        <v>0.25</v>
      </c>
      <c r="U4489" s="22">
        <f t="shared" si="427"/>
        <v>0.25</v>
      </c>
      <c r="V4489" s="10">
        <f t="shared" si="428"/>
        <v>17</v>
      </c>
      <c r="W4489" s="24">
        <f t="shared" si="429"/>
        <v>17</v>
      </c>
    </row>
    <row r="4490" spans="1:23" hidden="1" x14ac:dyDescent="0.3">
      <c r="A4490" s="27" t="s">
        <v>33</v>
      </c>
      <c r="B4490" s="27" t="s">
        <v>2943</v>
      </c>
      <c r="C4490" s="27" t="s">
        <v>2944</v>
      </c>
      <c r="D4490" t="s">
        <v>34</v>
      </c>
      <c r="E4490" s="27"/>
      <c r="F4490">
        <v>0.2472</v>
      </c>
      <c r="G4490" s="28">
        <v>0.82210963999999997</v>
      </c>
      <c r="H4490" s="4">
        <v>612.70389999999998</v>
      </c>
      <c r="I4490" s="4">
        <v>50.2226</v>
      </c>
      <c r="J4490" s="7">
        <v>2281</v>
      </c>
      <c r="K4490" s="7">
        <v>501</v>
      </c>
      <c r="L4490" s="29">
        <v>8.2000000000000003E-2</v>
      </c>
      <c r="M4490" s="30">
        <v>1.5142196999999999</v>
      </c>
      <c r="N4490" s="31">
        <v>1.1238600000000001</v>
      </c>
      <c r="O4490" s="32">
        <f>IFERROR(VLOOKUP(C4490,Sheet2!$B$2:$G$588,6,FALSE),0)</f>
        <v>2281</v>
      </c>
      <c r="P4490" s="27"/>
      <c r="Q4490" s="28">
        <v>0.25779594700000003</v>
      </c>
      <c r="R4490" s="29">
        <v>0.24722976961639101</v>
      </c>
      <c r="S4490" s="29"/>
      <c r="T4490" s="28"/>
      <c r="U4490" s="29" t="str">
        <f t="shared" ref="U4490:U4553" si="435">IF(A4490="placement",IF(T4490="",R4490,T4490),"")</f>
        <v/>
      </c>
      <c r="V4490" s="30" t="str">
        <f t="shared" ref="V4490:V4553" si="436">IF($A4490="placement",U4490*J4490,"")</f>
        <v/>
      </c>
      <c r="W4490" s="33">
        <f t="shared" ref="W4490:W4553" si="437">IF($A4490="placement",V4490,IF($A4490="site",SUMIF($C:$C,$C4490,$V:$V),IF($A4490="user",SUMIF($B:$B,$B4490,$V:$V),SUM($V:$V))))</f>
        <v>500.81633841950537</v>
      </c>
    </row>
    <row r="4491" spans="1:23" hidden="1" x14ac:dyDescent="0.3">
      <c r="A4491" s="27" t="s">
        <v>33</v>
      </c>
      <c r="B4491" s="27" t="s">
        <v>3415</v>
      </c>
      <c r="C4491" s="27" t="s">
        <v>3416</v>
      </c>
      <c r="D4491" t="s">
        <v>34</v>
      </c>
      <c r="E4491" s="27"/>
      <c r="F4491">
        <v>0.34150000000000003</v>
      </c>
      <c r="G4491" s="28">
        <v>0.99989346999999995</v>
      </c>
      <c r="H4491" s="4">
        <v>416.99579999999997</v>
      </c>
      <c r="I4491" s="4">
        <v>156.6987</v>
      </c>
      <c r="J4491" s="7">
        <v>2281</v>
      </c>
      <c r="K4491" s="7">
        <v>779</v>
      </c>
      <c r="L4491" s="29">
        <v>0.37580000000000002</v>
      </c>
      <c r="M4491" s="30">
        <v>0.48522537999999998</v>
      </c>
      <c r="N4491" s="31">
        <v>0.17333999999999999</v>
      </c>
      <c r="O4491" s="32">
        <f>IFERROR(VLOOKUP(C4491,Sheet2!$B$2:$G$588,6,FALSE),0)</f>
        <v>2281</v>
      </c>
      <c r="P4491" s="27"/>
      <c r="Q4491" s="28">
        <v>0.64276394459999997</v>
      </c>
      <c r="R4491" s="29">
        <v>0.34153012643653602</v>
      </c>
      <c r="S4491" s="29"/>
      <c r="T4491" s="28"/>
      <c r="U4491" s="29" t="str">
        <f t="shared" si="435"/>
        <v/>
      </c>
      <c r="V4491" s="30" t="str">
        <f t="shared" si="436"/>
        <v/>
      </c>
      <c r="W4491" s="33">
        <f t="shared" si="437"/>
        <v>779.02999999999918</v>
      </c>
    </row>
    <row r="4492" spans="1:23" x14ac:dyDescent="0.3">
      <c r="A4492" t="s">
        <v>17</v>
      </c>
      <c r="B4492" t="s">
        <v>3415</v>
      </c>
      <c r="C4492" t="s">
        <v>3416</v>
      </c>
      <c r="D4492" t="s">
        <v>3421</v>
      </c>
      <c r="E4492" t="s">
        <v>3422</v>
      </c>
      <c r="F4492">
        <v>0.35</v>
      </c>
      <c r="G4492" s="2">
        <v>1</v>
      </c>
      <c r="H4492" s="4">
        <v>127.7946</v>
      </c>
      <c r="I4492" s="4">
        <v>47.596800000000002</v>
      </c>
      <c r="J4492" s="7">
        <v>774</v>
      </c>
      <c r="K4492" s="7">
        <v>271</v>
      </c>
      <c r="L4492" s="3">
        <v>0.37240000000000001</v>
      </c>
      <c r="M4492" s="5">
        <v>0.54228677000000003</v>
      </c>
      <c r="N4492" s="6">
        <v>0.15</v>
      </c>
      <c r="O4492" s="8">
        <f>IFERROR(VLOOKUP(C4492,Sheet2!$B$2:$G$588,6,FALSE),0)</f>
        <v>2281</v>
      </c>
      <c r="P4492" t="s">
        <v>22</v>
      </c>
      <c r="Q4492" s="2">
        <v>0.72339358330000003</v>
      </c>
      <c r="R4492" s="3">
        <v>0.34999999999999898</v>
      </c>
      <c r="S4492" s="3" t="str">
        <f t="shared" ref="S4492:S4503" si="438">IF(R4492+0.01&lt;Q4492,"Y","")</f>
        <v>Y</v>
      </c>
      <c r="T4492" s="2"/>
      <c r="U4492" s="22">
        <f t="shared" si="435"/>
        <v>0.34999999999999898</v>
      </c>
      <c r="V4492" s="10">
        <f t="shared" si="436"/>
        <v>270.89999999999918</v>
      </c>
      <c r="W4492" s="24">
        <f t="shared" si="437"/>
        <v>270.89999999999918</v>
      </c>
    </row>
    <row r="4493" spans="1:23" x14ac:dyDescent="0.3">
      <c r="A4493" t="s">
        <v>17</v>
      </c>
      <c r="B4493" t="s">
        <v>3415</v>
      </c>
      <c r="C4493" t="s">
        <v>3416</v>
      </c>
      <c r="D4493" t="s">
        <v>3419</v>
      </c>
      <c r="E4493" t="s">
        <v>3420</v>
      </c>
      <c r="F4493">
        <v>0.33</v>
      </c>
      <c r="G4493" s="2">
        <v>1</v>
      </c>
      <c r="H4493" s="4">
        <v>187.73759999999999</v>
      </c>
      <c r="I4493" s="4">
        <v>69.640900000000002</v>
      </c>
      <c r="J4493" s="7">
        <v>678</v>
      </c>
      <c r="K4493" s="7">
        <v>224</v>
      </c>
      <c r="L4493" s="3">
        <v>0.37090000000000001</v>
      </c>
      <c r="M4493" s="5">
        <v>0.32428857</v>
      </c>
      <c r="N4493" s="6">
        <v>0.15</v>
      </c>
      <c r="O4493" s="8">
        <f>IFERROR(VLOOKUP(C4493,Sheet2!$B$2:$G$588,6,FALSE),0)</f>
        <v>2281</v>
      </c>
      <c r="P4493" t="s">
        <v>22</v>
      </c>
      <c r="Q4493" s="2">
        <v>0.5374490073</v>
      </c>
      <c r="R4493" s="3">
        <v>0.33</v>
      </c>
      <c r="S4493" s="3" t="str">
        <f t="shared" si="438"/>
        <v>Y</v>
      </c>
      <c r="T4493" s="2"/>
      <c r="U4493" s="22">
        <f t="shared" si="435"/>
        <v>0.33</v>
      </c>
      <c r="V4493" s="10">
        <f t="shared" si="436"/>
        <v>223.74</v>
      </c>
      <c r="W4493" s="24">
        <f t="shared" si="437"/>
        <v>223.74</v>
      </c>
    </row>
    <row r="4494" spans="1:23" x14ac:dyDescent="0.3">
      <c r="A4494" t="s">
        <v>17</v>
      </c>
      <c r="B4494" t="s">
        <v>3415</v>
      </c>
      <c r="C4494" t="s">
        <v>3416</v>
      </c>
      <c r="D4494" t="s">
        <v>3417</v>
      </c>
      <c r="E4494" t="s">
        <v>3418</v>
      </c>
      <c r="F4494">
        <v>0.35</v>
      </c>
      <c r="G4494" s="2">
        <v>1</v>
      </c>
      <c r="H4494" s="4">
        <v>46.635399999999997</v>
      </c>
      <c r="I4494" s="4">
        <v>16.8551</v>
      </c>
      <c r="J4494" s="7">
        <v>541</v>
      </c>
      <c r="K4494" s="7">
        <v>189</v>
      </c>
      <c r="L4494" s="3">
        <v>0.3614</v>
      </c>
      <c r="M4494" s="5">
        <v>1.07001382</v>
      </c>
      <c r="N4494" s="6">
        <v>0.3</v>
      </c>
      <c r="O4494" s="8">
        <f>IFERROR(VLOOKUP(C4494,Sheet2!$B$2:$G$588,6,FALSE),0)</f>
        <v>2281</v>
      </c>
      <c r="P4494" t="s">
        <v>22</v>
      </c>
      <c r="Q4494" s="2">
        <v>0.71962978820000001</v>
      </c>
      <c r="R4494" s="3">
        <v>0.35</v>
      </c>
      <c r="S4494" s="3" t="str">
        <f t="shared" si="438"/>
        <v>Y</v>
      </c>
      <c r="T4494" s="2"/>
      <c r="U4494" s="22">
        <f t="shared" si="435"/>
        <v>0.35</v>
      </c>
      <c r="V4494" s="10">
        <f t="shared" si="436"/>
        <v>189.35</v>
      </c>
      <c r="W4494" s="24">
        <f t="shared" si="437"/>
        <v>189.35</v>
      </c>
    </row>
    <row r="4495" spans="1:23" x14ac:dyDescent="0.3">
      <c r="A4495" t="s">
        <v>17</v>
      </c>
      <c r="B4495" t="s">
        <v>2943</v>
      </c>
      <c r="C4495" t="s">
        <v>2944</v>
      </c>
      <c r="D4495" t="s">
        <v>2947</v>
      </c>
      <c r="E4495" t="s">
        <v>2948</v>
      </c>
      <c r="F4495">
        <v>0.33</v>
      </c>
      <c r="G4495" s="2">
        <v>1</v>
      </c>
      <c r="H4495" s="4">
        <v>44.026400000000002</v>
      </c>
      <c r="I4495" s="4">
        <v>4.5686</v>
      </c>
      <c r="J4495" s="7">
        <v>385</v>
      </c>
      <c r="K4495" s="7">
        <v>111</v>
      </c>
      <c r="L4495" s="3">
        <v>0.1038</v>
      </c>
      <c r="M4495" s="5">
        <v>2.80729987</v>
      </c>
      <c r="N4495" s="6">
        <v>2</v>
      </c>
      <c r="O4495" s="8">
        <f>IFERROR(VLOOKUP(C4495,Sheet2!$B$2:$G$588,6,FALSE),0)</f>
        <v>2281</v>
      </c>
      <c r="P4495" t="s">
        <v>22</v>
      </c>
      <c r="Q4495" s="2">
        <v>0.28757165639999999</v>
      </c>
      <c r="R4495" s="3">
        <v>0.28757165635691301</v>
      </c>
      <c r="S4495" s="3" t="str">
        <f t="shared" si="438"/>
        <v/>
      </c>
      <c r="T4495" s="2"/>
      <c r="U4495" s="22">
        <f t="shared" si="435"/>
        <v>0.28757165635691301</v>
      </c>
      <c r="V4495" s="10">
        <f t="shared" si="436"/>
        <v>110.71508769741151</v>
      </c>
      <c r="W4495" s="24">
        <f t="shared" si="437"/>
        <v>110.71508769741151</v>
      </c>
    </row>
    <row r="4496" spans="1:23" x14ac:dyDescent="0.3">
      <c r="A4496" t="s">
        <v>17</v>
      </c>
      <c r="B4496" t="s">
        <v>2943</v>
      </c>
      <c r="C4496" t="s">
        <v>2944</v>
      </c>
      <c r="D4496" t="s">
        <v>2949</v>
      </c>
      <c r="E4496" t="s">
        <v>2950</v>
      </c>
      <c r="F4496">
        <v>0.25</v>
      </c>
      <c r="G4496" s="2">
        <v>1</v>
      </c>
      <c r="H4496" s="4">
        <v>44.384799999999998</v>
      </c>
      <c r="I4496" s="4">
        <v>3.3761999999999999</v>
      </c>
      <c r="J4496" s="7">
        <v>373</v>
      </c>
      <c r="K4496" s="7">
        <v>69</v>
      </c>
      <c r="L4496" s="3">
        <v>7.6100000000000001E-2</v>
      </c>
      <c r="M4496" s="5">
        <v>3.6804197400000001</v>
      </c>
      <c r="N4496" s="6">
        <v>3</v>
      </c>
      <c r="O4496" s="8">
        <f>IFERROR(VLOOKUP(C4496,Sheet2!$B$2:$G$588,6,FALSE),0)</f>
        <v>2281</v>
      </c>
      <c r="P4496" t="s">
        <v>162</v>
      </c>
      <c r="Q4496" s="2">
        <v>0.18487558230000001</v>
      </c>
      <c r="R4496" s="3">
        <v>0.18487558230973999</v>
      </c>
      <c r="S4496" s="3" t="str">
        <f t="shared" si="438"/>
        <v/>
      </c>
      <c r="T4496" s="2"/>
      <c r="U4496" s="22">
        <f t="shared" si="435"/>
        <v>0.18487558230973999</v>
      </c>
      <c r="V4496" s="10">
        <f t="shared" si="436"/>
        <v>68.958592201533023</v>
      </c>
      <c r="W4496" s="24">
        <f t="shared" si="437"/>
        <v>68.958592201533023</v>
      </c>
    </row>
    <row r="4497" spans="1:23" x14ac:dyDescent="0.3">
      <c r="A4497" t="s">
        <v>17</v>
      </c>
      <c r="B4497" t="s">
        <v>3415</v>
      </c>
      <c r="C4497" t="s">
        <v>3416</v>
      </c>
      <c r="D4497" t="s">
        <v>3423</v>
      </c>
      <c r="E4497" t="s">
        <v>3424</v>
      </c>
      <c r="F4497">
        <v>0.33</v>
      </c>
      <c r="G4497" s="2">
        <v>1</v>
      </c>
      <c r="H4497" s="4">
        <v>54.799100000000003</v>
      </c>
      <c r="I4497" s="4">
        <v>22.594200000000001</v>
      </c>
      <c r="J4497" s="7">
        <v>288</v>
      </c>
      <c r="K4497" s="7">
        <v>95</v>
      </c>
      <c r="L4497" s="3">
        <v>0.4123</v>
      </c>
      <c r="M4497" s="5">
        <v>0.42471017999999999</v>
      </c>
      <c r="N4497" s="6">
        <v>0.2</v>
      </c>
      <c r="O4497" s="8">
        <f>IFERROR(VLOOKUP(C4497,Sheet2!$B$2:$G$588,6,FALSE),0)</f>
        <v>2281</v>
      </c>
      <c r="P4497" t="s">
        <v>22</v>
      </c>
      <c r="Q4497" s="2">
        <v>0.52909063980000004</v>
      </c>
      <c r="R4497" s="3">
        <v>0.33</v>
      </c>
      <c r="S4497" s="3" t="str">
        <f t="shared" si="438"/>
        <v>Y</v>
      </c>
      <c r="T4497" s="2"/>
      <c r="U4497" s="22">
        <f t="shared" si="435"/>
        <v>0.33</v>
      </c>
      <c r="V4497" s="10">
        <f t="shared" si="436"/>
        <v>95.04</v>
      </c>
      <c r="W4497" s="24">
        <f t="shared" si="437"/>
        <v>95.04</v>
      </c>
    </row>
    <row r="4498" spans="1:23" x14ac:dyDescent="0.3">
      <c r="A4498" t="s">
        <v>17</v>
      </c>
      <c r="B4498" t="s">
        <v>2943</v>
      </c>
      <c r="C4498" t="s">
        <v>2944</v>
      </c>
      <c r="D4498" t="s">
        <v>2945</v>
      </c>
      <c r="E4498" t="s">
        <v>2946</v>
      </c>
      <c r="F4498">
        <v>0.25</v>
      </c>
      <c r="G4498" s="2">
        <v>1</v>
      </c>
      <c r="H4498" s="4">
        <v>73.528099999999995</v>
      </c>
      <c r="I4498" s="4">
        <v>8.3758999999999997</v>
      </c>
      <c r="J4498" s="7">
        <v>249</v>
      </c>
      <c r="K4498" s="7">
        <v>58</v>
      </c>
      <c r="L4498" s="3">
        <v>0.1139</v>
      </c>
      <c r="M4498" s="5">
        <v>0.99159923000000005</v>
      </c>
      <c r="N4498" s="6">
        <v>0.75</v>
      </c>
      <c r="O4498" s="8">
        <f>IFERROR(VLOOKUP(C4498,Sheet2!$B$2:$G$588,6,FALSE),0)</f>
        <v>2281</v>
      </c>
      <c r="P4498" t="s">
        <v>22</v>
      </c>
      <c r="Q4498" s="2">
        <v>0.24364604109999999</v>
      </c>
      <c r="R4498" s="3">
        <v>0.24364604107917301</v>
      </c>
      <c r="S4498" s="3" t="str">
        <f t="shared" si="438"/>
        <v/>
      </c>
      <c r="T4498" s="2"/>
      <c r="U4498" s="22">
        <f t="shared" si="435"/>
        <v>0.24364604107917301</v>
      </c>
      <c r="V4498" s="10">
        <f t="shared" si="436"/>
        <v>60.66786422871408</v>
      </c>
      <c r="W4498" s="24">
        <f t="shared" si="437"/>
        <v>60.66786422871408</v>
      </c>
    </row>
    <row r="4499" spans="1:23" x14ac:dyDescent="0.3">
      <c r="A4499" t="s">
        <v>17</v>
      </c>
      <c r="B4499" t="s">
        <v>2943</v>
      </c>
      <c r="C4499" t="s">
        <v>2944</v>
      </c>
      <c r="D4499" t="s">
        <v>2957</v>
      </c>
      <c r="E4499" t="s">
        <v>2958</v>
      </c>
      <c r="F4499">
        <v>0.25</v>
      </c>
      <c r="G4499" s="2">
        <v>1</v>
      </c>
      <c r="H4499" s="4">
        <v>98.695999999999998</v>
      </c>
      <c r="I4499" s="4">
        <v>6.0374999999999996</v>
      </c>
      <c r="J4499" s="7">
        <v>200</v>
      </c>
      <c r="K4499" s="7">
        <v>50</v>
      </c>
      <c r="L4499" s="3">
        <v>6.1199999999999997E-2</v>
      </c>
      <c r="M4499" s="5">
        <v>1.1065318</v>
      </c>
      <c r="N4499" s="6">
        <v>0.75</v>
      </c>
      <c r="O4499" s="8">
        <f>IFERROR(VLOOKUP(C4499,Sheet2!$B$2:$G$588,6,FALSE),0)</f>
        <v>2281</v>
      </c>
      <c r="P4499" t="s">
        <v>22</v>
      </c>
      <c r="Q4499" s="2">
        <v>0.32220655279999999</v>
      </c>
      <c r="R4499" s="3">
        <v>0.25</v>
      </c>
      <c r="S4499" s="3" t="str">
        <f t="shared" si="438"/>
        <v>Y</v>
      </c>
      <c r="T4499" s="2"/>
      <c r="U4499" s="22">
        <f t="shared" si="435"/>
        <v>0.25</v>
      </c>
      <c r="V4499" s="10">
        <f t="shared" si="436"/>
        <v>50</v>
      </c>
      <c r="W4499" s="24">
        <f t="shared" si="437"/>
        <v>50</v>
      </c>
    </row>
    <row r="4500" spans="1:23" x14ac:dyDescent="0.3">
      <c r="A4500" t="s">
        <v>17</v>
      </c>
      <c r="B4500" t="s">
        <v>2943</v>
      </c>
      <c r="C4500" t="s">
        <v>2944</v>
      </c>
      <c r="D4500" t="s">
        <v>2953</v>
      </c>
      <c r="E4500" t="s">
        <v>2954</v>
      </c>
      <c r="F4500">
        <v>0.25</v>
      </c>
      <c r="G4500" s="2">
        <v>1</v>
      </c>
      <c r="H4500" s="4">
        <v>68.408500000000004</v>
      </c>
      <c r="I4500" s="4">
        <v>4.5467000000000004</v>
      </c>
      <c r="J4500" s="7">
        <v>195</v>
      </c>
      <c r="K4500" s="7">
        <v>49</v>
      </c>
      <c r="L4500" s="3">
        <v>6.6500000000000004E-2</v>
      </c>
      <c r="M4500" s="5">
        <v>1.43117165</v>
      </c>
      <c r="N4500" s="6">
        <v>1</v>
      </c>
      <c r="O4500" s="8">
        <f>IFERROR(VLOOKUP(C4500,Sheet2!$B$2:$G$588,6,FALSE),0)</f>
        <v>2281</v>
      </c>
      <c r="P4500" t="s">
        <v>162</v>
      </c>
      <c r="Q4500" s="2">
        <v>0.30127179199999998</v>
      </c>
      <c r="R4500" s="3">
        <v>0.25</v>
      </c>
      <c r="S4500" s="3" t="str">
        <f t="shared" si="438"/>
        <v>Y</v>
      </c>
      <c r="T4500" s="2"/>
      <c r="U4500" s="22">
        <f t="shared" si="435"/>
        <v>0.25</v>
      </c>
      <c r="V4500" s="10">
        <f t="shared" si="436"/>
        <v>48.75</v>
      </c>
      <c r="W4500" s="24">
        <f t="shared" si="437"/>
        <v>48.75</v>
      </c>
    </row>
    <row r="4501" spans="1:23" x14ac:dyDescent="0.3">
      <c r="A4501" t="s">
        <v>17</v>
      </c>
      <c r="B4501" t="s">
        <v>2943</v>
      </c>
      <c r="C4501" t="s">
        <v>2944</v>
      </c>
      <c r="D4501" t="s">
        <v>2971</v>
      </c>
      <c r="E4501" t="s">
        <v>2972</v>
      </c>
      <c r="F4501">
        <v>0.15</v>
      </c>
      <c r="G4501" s="2">
        <v>1</v>
      </c>
      <c r="H4501" s="4">
        <v>62.667499999999997</v>
      </c>
      <c r="I4501" s="4">
        <v>4.6026999999999996</v>
      </c>
      <c r="J4501" s="7">
        <v>188</v>
      </c>
      <c r="K4501" s="7">
        <v>28</v>
      </c>
      <c r="L4501" s="3">
        <v>7.3400000000000007E-2</v>
      </c>
      <c r="M4501" s="5">
        <v>1.36030293</v>
      </c>
      <c r="N4501" s="6">
        <v>1</v>
      </c>
      <c r="O4501" s="8">
        <f>IFERROR(VLOOKUP(C4501,Sheet2!$B$2:$G$588,6,FALSE),0)</f>
        <v>2281</v>
      </c>
      <c r="P4501" t="s">
        <v>92</v>
      </c>
      <c r="Q4501" s="2">
        <v>0.26486962549999998</v>
      </c>
      <c r="R4501" s="3">
        <v>0.15</v>
      </c>
      <c r="S4501" s="3" t="str">
        <f t="shared" si="438"/>
        <v>Y</v>
      </c>
      <c r="T4501" s="2"/>
      <c r="U4501" s="22">
        <f t="shared" si="435"/>
        <v>0.15</v>
      </c>
      <c r="V4501" s="10">
        <f t="shared" si="436"/>
        <v>28.2</v>
      </c>
      <c r="W4501" s="24">
        <f t="shared" si="437"/>
        <v>28.2</v>
      </c>
    </row>
    <row r="4502" spans="1:23" x14ac:dyDescent="0.3">
      <c r="A4502" t="s">
        <v>17</v>
      </c>
      <c r="B4502" t="s">
        <v>2943</v>
      </c>
      <c r="C4502" t="s">
        <v>2944</v>
      </c>
      <c r="D4502" t="s">
        <v>2981</v>
      </c>
      <c r="E4502" t="s">
        <v>2982</v>
      </c>
      <c r="F4502">
        <v>0.1</v>
      </c>
      <c r="G4502" s="2">
        <v>1</v>
      </c>
      <c r="H4502" s="4">
        <v>66.263900000000007</v>
      </c>
      <c r="I4502" s="4">
        <v>4.0124000000000004</v>
      </c>
      <c r="J4502" s="7">
        <v>146</v>
      </c>
      <c r="K4502" s="7">
        <v>15</v>
      </c>
      <c r="L4502" s="3">
        <v>6.0600000000000001E-2</v>
      </c>
      <c r="M4502" s="5">
        <v>1.21656312</v>
      </c>
      <c r="N4502" s="6">
        <v>1</v>
      </c>
      <c r="O4502" s="8">
        <f>IFERROR(VLOOKUP(C4502,Sheet2!$B$2:$G$588,6,FALSE),0)</f>
        <v>2281</v>
      </c>
      <c r="P4502" t="s">
        <v>95</v>
      </c>
      <c r="Q4502" s="2">
        <v>0.17801223329999999</v>
      </c>
      <c r="R4502" s="3">
        <v>0.1</v>
      </c>
      <c r="S4502" s="3" t="str">
        <f t="shared" si="438"/>
        <v>Y</v>
      </c>
      <c r="T4502" s="2"/>
      <c r="U4502" s="22">
        <f t="shared" si="435"/>
        <v>0.1</v>
      </c>
      <c r="V4502" s="10">
        <f t="shared" si="436"/>
        <v>14.600000000000001</v>
      </c>
      <c r="W4502" s="24">
        <f t="shared" si="437"/>
        <v>14.600000000000001</v>
      </c>
    </row>
    <row r="4503" spans="1:23" x14ac:dyDescent="0.3">
      <c r="A4503" t="s">
        <v>17</v>
      </c>
      <c r="B4503" t="s">
        <v>2943</v>
      </c>
      <c r="C4503" t="s">
        <v>2944</v>
      </c>
      <c r="D4503" t="s">
        <v>2959</v>
      </c>
      <c r="E4503" t="s">
        <v>2960</v>
      </c>
      <c r="F4503">
        <v>0.25</v>
      </c>
      <c r="G4503" s="2">
        <v>1</v>
      </c>
      <c r="H4503" s="4">
        <v>41.248800000000003</v>
      </c>
      <c r="I4503" s="4">
        <v>3.5823</v>
      </c>
      <c r="J4503" s="7">
        <v>139</v>
      </c>
      <c r="K4503" s="7">
        <v>31</v>
      </c>
      <c r="L4503" s="3">
        <v>8.6800000000000002E-2</v>
      </c>
      <c r="M4503" s="5">
        <v>1.2932565</v>
      </c>
      <c r="N4503" s="6">
        <v>1</v>
      </c>
      <c r="O4503" s="8">
        <f>IFERROR(VLOOKUP(C4503,Sheet2!$B$2:$G$588,6,FALSE),0)</f>
        <v>2281</v>
      </c>
      <c r="P4503" t="s">
        <v>162</v>
      </c>
      <c r="Q4503" s="2">
        <v>0.2267581877</v>
      </c>
      <c r="R4503" s="3">
        <v>0.22675818771064701</v>
      </c>
      <c r="S4503" s="3" t="str">
        <f t="shared" si="438"/>
        <v/>
      </c>
      <c r="T4503" s="2"/>
      <c r="U4503" s="22">
        <f t="shared" si="435"/>
        <v>0.22675818771064701</v>
      </c>
      <c r="V4503" s="10">
        <f t="shared" si="436"/>
        <v>31.519388091779934</v>
      </c>
      <c r="W4503" s="24">
        <f t="shared" si="437"/>
        <v>31.519388091779934</v>
      </c>
    </row>
    <row r="4504" spans="1:23" x14ac:dyDescent="0.3">
      <c r="A4504" t="s">
        <v>17</v>
      </c>
      <c r="B4504" t="s">
        <v>2943</v>
      </c>
      <c r="C4504" t="s">
        <v>2944</v>
      </c>
      <c r="D4504" t="s">
        <v>2977</v>
      </c>
      <c r="E4504" t="s">
        <v>2978</v>
      </c>
      <c r="F4504">
        <v>0.25</v>
      </c>
      <c r="G4504" s="2">
        <v>0</v>
      </c>
      <c r="H4504" s="4">
        <v>17.108499999999999</v>
      </c>
      <c r="I4504" s="4">
        <v>1.1660999999999999</v>
      </c>
      <c r="J4504" s="7">
        <v>88</v>
      </c>
      <c r="K4504" s="7">
        <v>18</v>
      </c>
      <c r="L4504" s="3">
        <v>6.8199999999999997E-2</v>
      </c>
      <c r="M4504" s="5">
        <v>2.5059969400000002</v>
      </c>
      <c r="N4504" s="6">
        <v>2</v>
      </c>
      <c r="O4504" s="8">
        <f>IFERROR(VLOOKUP(C4504,Sheet2!$B$2:$G$588,6,FALSE),0)</f>
        <v>2281</v>
      </c>
      <c r="P4504" t="s">
        <v>22</v>
      </c>
      <c r="Q4504" s="2">
        <v>0.2019144276</v>
      </c>
      <c r="R4504" s="3">
        <v>0.20191442762720399</v>
      </c>
      <c r="U4504" s="22">
        <f t="shared" si="435"/>
        <v>0.20191442762720399</v>
      </c>
      <c r="V4504" s="10">
        <f t="shared" si="436"/>
        <v>17.768469631193952</v>
      </c>
      <c r="W4504" s="24">
        <f t="shared" si="437"/>
        <v>17.768469631193952</v>
      </c>
    </row>
    <row r="4505" spans="1:23" x14ac:dyDescent="0.3">
      <c r="A4505" t="s">
        <v>17</v>
      </c>
      <c r="B4505" t="s">
        <v>2943</v>
      </c>
      <c r="C4505" t="s">
        <v>2944</v>
      </c>
      <c r="D4505" t="s">
        <v>2955</v>
      </c>
      <c r="E4505" t="s">
        <v>2956</v>
      </c>
      <c r="F4505">
        <v>0.33</v>
      </c>
      <c r="G4505" s="2">
        <v>0</v>
      </c>
      <c r="H4505" s="4">
        <v>20.182099999999998</v>
      </c>
      <c r="I4505" s="4">
        <v>1.7773000000000001</v>
      </c>
      <c r="J4505" s="7">
        <v>75</v>
      </c>
      <c r="K4505" s="7">
        <v>21</v>
      </c>
      <c r="L4505" s="3">
        <v>8.8099999999999998E-2</v>
      </c>
      <c r="M4505" s="5">
        <v>1.39971063</v>
      </c>
      <c r="N4505" s="6">
        <v>1</v>
      </c>
      <c r="O4505" s="8">
        <f>IFERROR(VLOOKUP(C4505,Sheet2!$B$2:$G$588,6,FALSE),0)</f>
        <v>2281</v>
      </c>
      <c r="P4505" t="s">
        <v>487</v>
      </c>
      <c r="Q4505" s="2">
        <v>0.28556661960000002</v>
      </c>
      <c r="R4505" s="3">
        <v>0.28556661957757601</v>
      </c>
      <c r="U4505" s="22">
        <f t="shared" si="435"/>
        <v>0.28556661957757601</v>
      </c>
      <c r="V4505" s="10">
        <f t="shared" si="436"/>
        <v>21.417496468318202</v>
      </c>
      <c r="W4505" s="24">
        <f t="shared" si="437"/>
        <v>21.417496468318202</v>
      </c>
    </row>
    <row r="4506" spans="1:23" x14ac:dyDescent="0.3">
      <c r="A4506" t="s">
        <v>17</v>
      </c>
      <c r="B4506" t="s">
        <v>2943</v>
      </c>
      <c r="C4506" t="s">
        <v>2944</v>
      </c>
      <c r="D4506" t="s">
        <v>2979</v>
      </c>
      <c r="E4506" t="s">
        <v>2980</v>
      </c>
      <c r="F4506">
        <v>0.3</v>
      </c>
      <c r="G4506" s="2">
        <v>0</v>
      </c>
      <c r="H4506" s="4">
        <v>16.9267</v>
      </c>
      <c r="I4506" s="4">
        <v>5.1337000000000002</v>
      </c>
      <c r="J4506" s="7">
        <v>72</v>
      </c>
      <c r="K4506" s="7">
        <v>22</v>
      </c>
      <c r="L4506" s="3">
        <v>0.30330000000000001</v>
      </c>
      <c r="M4506" s="5">
        <v>0.46721393999999999</v>
      </c>
      <c r="N4506" s="6">
        <v>0.25</v>
      </c>
      <c r="O4506" s="8">
        <f>IFERROR(VLOOKUP(C4506,Sheet2!$B$2:$G$588,6,FALSE),0)</f>
        <v>2281</v>
      </c>
      <c r="P4506" t="s">
        <v>22</v>
      </c>
      <c r="Q4506" s="2">
        <v>0.4649132211</v>
      </c>
      <c r="R4506" s="3">
        <v>0.3</v>
      </c>
      <c r="U4506" s="22">
        <f t="shared" si="435"/>
        <v>0.3</v>
      </c>
      <c r="V4506" s="10">
        <f t="shared" si="436"/>
        <v>21.599999999999998</v>
      </c>
      <c r="W4506" s="24">
        <f t="shared" si="437"/>
        <v>21.599999999999998</v>
      </c>
    </row>
    <row r="4507" spans="1:23" x14ac:dyDescent="0.3">
      <c r="A4507" t="s">
        <v>17</v>
      </c>
      <c r="B4507" t="s">
        <v>2943</v>
      </c>
      <c r="C4507" t="s">
        <v>2944</v>
      </c>
      <c r="D4507" t="s">
        <v>2973</v>
      </c>
      <c r="E4507" t="s">
        <v>2974</v>
      </c>
      <c r="F4507">
        <v>0.3</v>
      </c>
      <c r="G4507" s="2">
        <v>0</v>
      </c>
      <c r="H4507" s="4">
        <v>8.9689999999999994</v>
      </c>
      <c r="I4507" s="4">
        <v>0.3795</v>
      </c>
      <c r="J4507" s="7">
        <v>42</v>
      </c>
      <c r="K4507" s="7">
        <v>8</v>
      </c>
      <c r="L4507" s="3">
        <v>4.2299999999999997E-2</v>
      </c>
      <c r="M4507" s="5">
        <v>3.6974402400000002</v>
      </c>
      <c r="N4507" s="6">
        <v>3</v>
      </c>
      <c r="O4507" s="8">
        <f>IFERROR(VLOOKUP(C4507,Sheet2!$B$2:$G$588,6,FALSE),0)</f>
        <v>2281</v>
      </c>
      <c r="P4507" t="s">
        <v>22</v>
      </c>
      <c r="Q4507" s="2">
        <v>0.1886278602</v>
      </c>
      <c r="R4507" s="3">
        <v>0.18862786021532699</v>
      </c>
      <c r="U4507" s="22">
        <f t="shared" si="435"/>
        <v>0.18862786021532699</v>
      </c>
      <c r="V4507" s="10">
        <f t="shared" si="436"/>
        <v>7.9223701290437338</v>
      </c>
      <c r="W4507" s="24">
        <f t="shared" si="437"/>
        <v>7.9223701290437338</v>
      </c>
    </row>
    <row r="4508" spans="1:23" x14ac:dyDescent="0.3">
      <c r="A4508" t="s">
        <v>17</v>
      </c>
      <c r="B4508" t="s">
        <v>2943</v>
      </c>
      <c r="C4508" t="s">
        <v>2944</v>
      </c>
      <c r="D4508" t="s">
        <v>2969</v>
      </c>
      <c r="E4508" t="s">
        <v>2970</v>
      </c>
      <c r="F4508">
        <v>0.25</v>
      </c>
      <c r="G4508" s="2">
        <v>0</v>
      </c>
      <c r="H4508" s="4">
        <v>7.1614000000000004</v>
      </c>
      <c r="I4508" s="4">
        <v>0.7349</v>
      </c>
      <c r="J4508" s="7">
        <v>28</v>
      </c>
      <c r="K4508" s="7">
        <v>6</v>
      </c>
      <c r="L4508" s="3">
        <v>0.1026</v>
      </c>
      <c r="M4508" s="5">
        <v>1.2769754099999999</v>
      </c>
      <c r="N4508" s="6">
        <v>1</v>
      </c>
      <c r="O4508" s="8">
        <f>IFERROR(VLOOKUP(C4508,Sheet2!$B$2:$G$588,6,FALSE),0)</f>
        <v>2281</v>
      </c>
      <c r="P4508" t="s">
        <v>22</v>
      </c>
      <c r="Q4508" s="2">
        <v>0.21689956460000001</v>
      </c>
      <c r="R4508" s="3">
        <v>0.216899564648217</v>
      </c>
      <c r="U4508" s="22">
        <f t="shared" si="435"/>
        <v>0.216899564648217</v>
      </c>
      <c r="V4508" s="10">
        <f t="shared" si="436"/>
        <v>6.0731878101500758</v>
      </c>
      <c r="W4508" s="24">
        <f t="shared" si="437"/>
        <v>6.0731878101500758</v>
      </c>
    </row>
    <row r="4509" spans="1:23" x14ac:dyDescent="0.3">
      <c r="A4509" t="s">
        <v>17</v>
      </c>
      <c r="B4509" t="s">
        <v>2943</v>
      </c>
      <c r="C4509" t="s">
        <v>2944</v>
      </c>
      <c r="D4509" t="s">
        <v>2963</v>
      </c>
      <c r="E4509" t="s">
        <v>2964</v>
      </c>
      <c r="F4509">
        <v>0.05</v>
      </c>
      <c r="G4509" s="2">
        <v>0</v>
      </c>
      <c r="H4509" s="4">
        <v>8.6151</v>
      </c>
      <c r="I4509" s="4">
        <v>0.1792</v>
      </c>
      <c r="J4509" s="7">
        <v>25</v>
      </c>
      <c r="K4509" s="7">
        <v>1</v>
      </c>
      <c r="L4509" s="3">
        <v>2.0799999999999999E-2</v>
      </c>
      <c r="M4509" s="5">
        <v>4.6395376600000002</v>
      </c>
      <c r="N4509" s="6">
        <v>4</v>
      </c>
      <c r="O4509" s="8">
        <f>IFERROR(VLOOKUP(C4509,Sheet2!$B$2:$G$588,6,FALSE),0)</f>
        <v>2281</v>
      </c>
      <c r="P4509" t="s">
        <v>95</v>
      </c>
      <c r="Q4509" s="2">
        <v>0.13784512830000001</v>
      </c>
      <c r="R4509" s="3">
        <v>0.05</v>
      </c>
      <c r="U4509" s="22">
        <f t="shared" si="435"/>
        <v>0.05</v>
      </c>
      <c r="V4509" s="10">
        <f t="shared" si="436"/>
        <v>1.25</v>
      </c>
      <c r="W4509" s="24">
        <f t="shared" si="437"/>
        <v>1.25</v>
      </c>
    </row>
    <row r="4510" spans="1:23" x14ac:dyDescent="0.3">
      <c r="A4510" t="s">
        <v>17</v>
      </c>
      <c r="B4510" t="s">
        <v>2943</v>
      </c>
      <c r="C4510" t="s">
        <v>2944</v>
      </c>
      <c r="D4510" t="s">
        <v>2961</v>
      </c>
      <c r="E4510" t="s">
        <v>2962</v>
      </c>
      <c r="F4510">
        <v>0.1</v>
      </c>
      <c r="G4510" s="2">
        <v>0</v>
      </c>
      <c r="H4510" s="4">
        <v>2.6219999999999999</v>
      </c>
      <c r="I4510" s="4">
        <v>0.28170000000000001</v>
      </c>
      <c r="J4510" s="7">
        <v>22</v>
      </c>
      <c r="K4510" s="7">
        <v>2</v>
      </c>
      <c r="L4510" s="3">
        <v>0.1074</v>
      </c>
      <c r="M4510" s="5">
        <v>2.5572008099999999</v>
      </c>
      <c r="N4510" s="6">
        <v>2</v>
      </c>
      <c r="O4510" s="8">
        <f>IFERROR(VLOOKUP(C4510,Sheet2!$B$2:$G$588,6,FALSE),0)</f>
        <v>2281</v>
      </c>
      <c r="P4510" t="s">
        <v>95</v>
      </c>
      <c r="Q4510" s="2">
        <v>0.21789482029999999</v>
      </c>
      <c r="R4510" s="3">
        <v>0.1</v>
      </c>
      <c r="U4510" s="22">
        <f t="shared" si="435"/>
        <v>0.1</v>
      </c>
      <c r="V4510" s="10">
        <f t="shared" si="436"/>
        <v>2.2000000000000002</v>
      </c>
      <c r="W4510" s="24">
        <f t="shared" si="437"/>
        <v>2.2000000000000002</v>
      </c>
    </row>
    <row r="4511" spans="1:23" x14ac:dyDescent="0.3">
      <c r="A4511" t="s">
        <v>17</v>
      </c>
      <c r="B4511" t="s">
        <v>2943</v>
      </c>
      <c r="C4511" t="s">
        <v>2944</v>
      </c>
      <c r="D4511" t="s">
        <v>2965</v>
      </c>
      <c r="E4511" t="s">
        <v>2966</v>
      </c>
      <c r="F4511">
        <v>0.33</v>
      </c>
      <c r="G4511" s="2">
        <v>0</v>
      </c>
      <c r="H4511" s="4">
        <v>3.6503000000000001</v>
      </c>
      <c r="I4511" s="4">
        <v>0.33789999999999998</v>
      </c>
      <c r="J4511" s="7">
        <v>14</v>
      </c>
      <c r="K4511" s="7">
        <v>3</v>
      </c>
      <c r="L4511" s="3">
        <v>9.2600000000000002E-2</v>
      </c>
      <c r="M4511" s="5">
        <v>1.33267808</v>
      </c>
      <c r="N4511" s="6">
        <v>1</v>
      </c>
      <c r="O4511" s="8">
        <f>IFERROR(VLOOKUP(C4511,Sheet2!$B$2:$G$588,6,FALSE),0)</f>
        <v>2281</v>
      </c>
      <c r="P4511" t="s">
        <v>22</v>
      </c>
      <c r="Q4511" s="2">
        <v>0.24963123919999999</v>
      </c>
      <c r="R4511" s="3">
        <v>0.24963123919491101</v>
      </c>
      <c r="U4511" s="22">
        <f t="shared" si="435"/>
        <v>0.24963123919491101</v>
      </c>
      <c r="V4511" s="10">
        <f t="shared" si="436"/>
        <v>3.4948373487287543</v>
      </c>
      <c r="W4511" s="24">
        <f t="shared" si="437"/>
        <v>3.4948373487287543</v>
      </c>
    </row>
    <row r="4512" spans="1:23" x14ac:dyDescent="0.3">
      <c r="A4512" t="s">
        <v>17</v>
      </c>
      <c r="B4512" t="s">
        <v>2943</v>
      </c>
      <c r="C4512" t="s">
        <v>2944</v>
      </c>
      <c r="D4512" t="s">
        <v>2951</v>
      </c>
      <c r="E4512" t="s">
        <v>2952</v>
      </c>
      <c r="F4512">
        <v>0.23</v>
      </c>
      <c r="G4512" s="2">
        <v>0</v>
      </c>
      <c r="H4512" s="4">
        <v>1.9559</v>
      </c>
      <c r="I4512" s="4">
        <v>0.33679999999999999</v>
      </c>
      <c r="J4512" s="7">
        <v>10</v>
      </c>
      <c r="K4512" s="7">
        <v>2</v>
      </c>
      <c r="L4512" s="3">
        <v>0.17219999999999999</v>
      </c>
      <c r="M4512" s="5">
        <v>1.0068292700000001</v>
      </c>
      <c r="N4512" s="6">
        <v>0.25</v>
      </c>
      <c r="O4512" s="8">
        <f>IFERROR(VLOOKUP(C4512,Sheet2!$B$2:$G$588,6,FALSE),0)</f>
        <v>2281</v>
      </c>
      <c r="P4512" t="s">
        <v>95</v>
      </c>
      <c r="Q4512" s="2">
        <v>0.75169573639999998</v>
      </c>
      <c r="R4512" s="3">
        <v>0.23</v>
      </c>
      <c r="U4512" s="22">
        <f t="shared" si="435"/>
        <v>0.23</v>
      </c>
      <c r="V4512" s="10">
        <f t="shared" si="436"/>
        <v>2.3000000000000003</v>
      </c>
      <c r="W4512" s="24">
        <f t="shared" si="437"/>
        <v>2.3000000000000003</v>
      </c>
    </row>
    <row r="4513" spans="1:23" x14ac:dyDescent="0.3">
      <c r="A4513" t="s">
        <v>17</v>
      </c>
      <c r="B4513" t="s">
        <v>2943</v>
      </c>
      <c r="C4513" t="s">
        <v>2944</v>
      </c>
      <c r="D4513" t="s">
        <v>2967</v>
      </c>
      <c r="E4513" t="s">
        <v>2968</v>
      </c>
      <c r="F4513">
        <v>0.25</v>
      </c>
      <c r="G4513" s="2">
        <v>0</v>
      </c>
      <c r="H4513" s="4">
        <v>2.6757</v>
      </c>
      <c r="I4513" s="4">
        <v>0.13439999999999999</v>
      </c>
      <c r="J4513" s="7">
        <v>10</v>
      </c>
      <c r="K4513" s="7">
        <v>2</v>
      </c>
      <c r="L4513" s="3">
        <v>5.0200000000000002E-2</v>
      </c>
      <c r="M4513" s="5">
        <v>2.3892136000000002</v>
      </c>
      <c r="N4513" s="6">
        <v>2</v>
      </c>
      <c r="O4513" s="8">
        <f>IFERROR(VLOOKUP(C4513,Sheet2!$B$2:$G$588,6,FALSE),0)</f>
        <v>2281</v>
      </c>
      <c r="P4513" t="s">
        <v>22</v>
      </c>
      <c r="Q4513" s="2">
        <v>0.16290448129999999</v>
      </c>
      <c r="R4513" s="3">
        <v>0.162904481263204</v>
      </c>
      <c r="U4513" s="22">
        <f t="shared" si="435"/>
        <v>0.162904481263204</v>
      </c>
      <c r="V4513" s="10">
        <f t="shared" si="436"/>
        <v>1.62904481263204</v>
      </c>
      <c r="W4513" s="24">
        <f t="shared" si="437"/>
        <v>1.62904481263204</v>
      </c>
    </row>
    <row r="4514" spans="1:23" x14ac:dyDescent="0.3">
      <c r="A4514" t="s">
        <v>17</v>
      </c>
      <c r="B4514" t="s">
        <v>2943</v>
      </c>
      <c r="C4514" t="s">
        <v>2944</v>
      </c>
      <c r="D4514" t="s">
        <v>2975</v>
      </c>
      <c r="E4514" t="s">
        <v>2976</v>
      </c>
      <c r="F4514">
        <v>0.25</v>
      </c>
      <c r="G4514" s="2">
        <v>0</v>
      </c>
      <c r="H4514" s="4">
        <v>1.268</v>
      </c>
      <c r="I4514" s="4">
        <v>0.2319</v>
      </c>
      <c r="J4514" s="7">
        <v>7</v>
      </c>
      <c r="K4514" s="7">
        <v>2</v>
      </c>
      <c r="L4514" s="3">
        <v>0.18290000000000001</v>
      </c>
      <c r="M4514" s="5">
        <v>1.0149060700000001</v>
      </c>
      <c r="N4514" s="6">
        <v>0.75</v>
      </c>
      <c r="O4514" s="8">
        <f>IFERROR(VLOOKUP(C4514,Sheet2!$B$2:$G$588,6,FALSE),0)</f>
        <v>2281</v>
      </c>
      <c r="P4514" t="s">
        <v>22</v>
      </c>
      <c r="Q4514" s="2">
        <v>0.26101535469999998</v>
      </c>
      <c r="R4514" s="3">
        <v>0.249999999999999</v>
      </c>
      <c r="U4514" s="22">
        <f t="shared" si="435"/>
        <v>0.249999999999999</v>
      </c>
      <c r="V4514" s="10">
        <f t="shared" si="436"/>
        <v>1.7499999999999929</v>
      </c>
      <c r="W4514" s="24">
        <f t="shared" si="437"/>
        <v>1.7499999999999929</v>
      </c>
    </row>
    <row r="4515" spans="1:23" hidden="1" x14ac:dyDescent="0.3">
      <c r="A4515" s="27" t="s">
        <v>33</v>
      </c>
      <c r="B4515" s="27" t="s">
        <v>9282</v>
      </c>
      <c r="C4515" s="27" t="s">
        <v>9283</v>
      </c>
      <c r="D4515" t="s">
        <v>34</v>
      </c>
      <c r="E4515" s="27"/>
      <c r="F4515">
        <v>0.25</v>
      </c>
      <c r="G4515" s="28">
        <v>0.24238889</v>
      </c>
      <c r="H4515" s="4">
        <v>198.5136</v>
      </c>
      <c r="I4515" s="4">
        <v>72.604600000000005</v>
      </c>
      <c r="J4515" s="7">
        <v>2223</v>
      </c>
      <c r="K4515" s="7">
        <v>556</v>
      </c>
      <c r="L4515" s="29">
        <v>0.36570000000000003</v>
      </c>
      <c r="M4515" s="30">
        <v>1.0207495600000001</v>
      </c>
      <c r="N4515" s="31">
        <v>0.67727499999999996</v>
      </c>
      <c r="O4515" s="32">
        <f>IFERROR(VLOOKUP(C4515,Sheet2!$B$2:$G$588,6,FALSE),0)</f>
        <v>2223</v>
      </c>
      <c r="P4515" s="27"/>
      <c r="Q4515" s="28">
        <v>0.33649248790000003</v>
      </c>
      <c r="R4515" s="29">
        <v>0.25</v>
      </c>
      <c r="S4515" s="29"/>
      <c r="T4515" s="28"/>
      <c r="U4515" s="29" t="str">
        <f t="shared" si="435"/>
        <v/>
      </c>
      <c r="V4515" s="30" t="str">
        <f t="shared" si="436"/>
        <v/>
      </c>
      <c r="W4515" s="33">
        <f t="shared" si="437"/>
        <v>555.74999999999966</v>
      </c>
    </row>
    <row r="4516" spans="1:23" x14ac:dyDescent="0.3">
      <c r="A4516" t="s">
        <v>17</v>
      </c>
      <c r="B4516" t="s">
        <v>9282</v>
      </c>
      <c r="C4516" t="s">
        <v>9283</v>
      </c>
      <c r="D4516" t="s">
        <v>9292</v>
      </c>
      <c r="E4516" t="s">
        <v>9293</v>
      </c>
      <c r="F4516">
        <v>0.25</v>
      </c>
      <c r="G4516" s="2">
        <v>1</v>
      </c>
      <c r="H4516" s="4">
        <v>46.572000000000003</v>
      </c>
      <c r="I4516" s="4">
        <v>14.626099999999999</v>
      </c>
      <c r="J4516" s="7">
        <v>539</v>
      </c>
      <c r="K4516" s="7">
        <v>135</v>
      </c>
      <c r="L4516" s="3">
        <v>0.31409999999999999</v>
      </c>
      <c r="M4516" s="5">
        <v>1.22819867</v>
      </c>
      <c r="N4516" s="6">
        <v>0.8</v>
      </c>
      <c r="O4516" s="8">
        <f>IFERROR(VLOOKUP(C4516,Sheet2!$B$2:$G$588,6,FALSE),0)</f>
        <v>2223</v>
      </c>
      <c r="P4516" t="s">
        <v>22</v>
      </c>
      <c r="Q4516" s="2">
        <v>0.34863957950000002</v>
      </c>
      <c r="R4516" s="3">
        <v>0.25</v>
      </c>
      <c r="S4516" s="3" t="str">
        <f>IF(R4516+0.01&lt;Q4516,"Y","")</f>
        <v>Y</v>
      </c>
      <c r="T4516" s="2"/>
      <c r="U4516" s="22">
        <f t="shared" si="435"/>
        <v>0.25</v>
      </c>
      <c r="V4516" s="10">
        <f t="shared" si="436"/>
        <v>134.75</v>
      </c>
      <c r="W4516" s="24">
        <f t="shared" si="437"/>
        <v>134.75</v>
      </c>
    </row>
    <row r="4517" spans="1:23" x14ac:dyDescent="0.3">
      <c r="A4517" t="s">
        <v>17</v>
      </c>
      <c r="B4517" t="s">
        <v>9282</v>
      </c>
      <c r="C4517" t="s">
        <v>9283</v>
      </c>
      <c r="D4517" t="s">
        <v>9284</v>
      </c>
      <c r="E4517" t="s">
        <v>9285</v>
      </c>
      <c r="F4517">
        <v>0.25</v>
      </c>
      <c r="G4517" s="2">
        <v>0</v>
      </c>
      <c r="H4517" s="4">
        <v>41.170699999999997</v>
      </c>
      <c r="I4517" s="4">
        <v>13.426600000000001</v>
      </c>
      <c r="J4517" s="7">
        <v>488</v>
      </c>
      <c r="K4517" s="7">
        <v>122</v>
      </c>
      <c r="L4517" s="3">
        <v>0.3261</v>
      </c>
      <c r="M4517" s="5">
        <v>1.2116963599999999</v>
      </c>
      <c r="N4517" s="6">
        <v>0.8</v>
      </c>
      <c r="O4517" s="8">
        <f>IFERROR(VLOOKUP(C4517,Sheet2!$B$2:$G$588,6,FALSE),0)</f>
        <v>2223</v>
      </c>
      <c r="P4517" t="s">
        <v>22</v>
      </c>
      <c r="Q4517" s="2">
        <v>0.33976858729999998</v>
      </c>
      <c r="R4517" s="3">
        <v>0.25</v>
      </c>
      <c r="U4517" s="22">
        <f t="shared" si="435"/>
        <v>0.25</v>
      </c>
      <c r="V4517" s="10">
        <f t="shared" si="436"/>
        <v>122</v>
      </c>
      <c r="W4517" s="24">
        <f t="shared" si="437"/>
        <v>122</v>
      </c>
    </row>
    <row r="4518" spans="1:23" x14ac:dyDescent="0.3">
      <c r="A4518" t="s">
        <v>17</v>
      </c>
      <c r="B4518" t="s">
        <v>9282</v>
      </c>
      <c r="C4518" t="s">
        <v>9283</v>
      </c>
      <c r="D4518" s="1" t="s">
        <v>9288</v>
      </c>
      <c r="E4518" t="s">
        <v>9289</v>
      </c>
      <c r="F4518">
        <v>0.25</v>
      </c>
      <c r="G4518" s="2">
        <v>0</v>
      </c>
      <c r="H4518" s="4">
        <v>38.015000000000001</v>
      </c>
      <c r="I4518" s="4">
        <v>15.9678</v>
      </c>
      <c r="J4518" s="7">
        <v>434</v>
      </c>
      <c r="K4518" s="7">
        <v>108</v>
      </c>
      <c r="L4518" s="3">
        <v>0.42</v>
      </c>
      <c r="M4518" s="5">
        <v>0.90505035</v>
      </c>
      <c r="N4518" s="6">
        <v>0.6</v>
      </c>
      <c r="O4518" s="8">
        <f>IFERROR(VLOOKUP(C4518,Sheet2!$B$2:$G$588,6,FALSE),0)</f>
        <v>2223</v>
      </c>
      <c r="P4518" t="s">
        <v>22</v>
      </c>
      <c r="Q4518" s="2">
        <v>0.3370534556</v>
      </c>
      <c r="R4518" s="3">
        <v>0.25</v>
      </c>
      <c r="U4518" s="22">
        <f t="shared" si="435"/>
        <v>0.25</v>
      </c>
      <c r="V4518" s="10">
        <f t="shared" si="436"/>
        <v>108.5</v>
      </c>
      <c r="W4518" s="24">
        <f t="shared" si="437"/>
        <v>108.5</v>
      </c>
    </row>
    <row r="4519" spans="1:23" x14ac:dyDescent="0.3">
      <c r="A4519" t="s">
        <v>17</v>
      </c>
      <c r="B4519" t="s">
        <v>9282</v>
      </c>
      <c r="C4519" t="s">
        <v>9283</v>
      </c>
      <c r="D4519" t="s">
        <v>9290</v>
      </c>
      <c r="E4519" t="s">
        <v>9291</v>
      </c>
      <c r="F4519">
        <v>0.25</v>
      </c>
      <c r="G4519" s="2">
        <v>0</v>
      </c>
      <c r="H4519" s="4">
        <v>36.846899999999998</v>
      </c>
      <c r="I4519" s="4">
        <v>15.4254</v>
      </c>
      <c r="J4519" s="7">
        <v>419</v>
      </c>
      <c r="K4519" s="7">
        <v>105</v>
      </c>
      <c r="L4519" s="3">
        <v>0.41860000000000003</v>
      </c>
      <c r="M4519" s="5">
        <v>0.90646797999999995</v>
      </c>
      <c r="N4519" s="6">
        <v>0.6</v>
      </c>
      <c r="O4519" s="8">
        <f>IFERROR(VLOOKUP(C4519,Sheet2!$B$2:$G$588,6,FALSE),0)</f>
        <v>2223</v>
      </c>
      <c r="P4519" t="s">
        <v>22</v>
      </c>
      <c r="Q4519" s="2">
        <v>0.33809024650000002</v>
      </c>
      <c r="R4519" s="3">
        <v>0.25</v>
      </c>
      <c r="U4519" s="22">
        <f t="shared" si="435"/>
        <v>0.25</v>
      </c>
      <c r="V4519" s="10">
        <f t="shared" si="436"/>
        <v>104.75</v>
      </c>
      <c r="W4519" s="24">
        <f t="shared" si="437"/>
        <v>104.75</v>
      </c>
    </row>
    <row r="4520" spans="1:23" x14ac:dyDescent="0.3">
      <c r="A4520" t="s">
        <v>17</v>
      </c>
      <c r="B4520" t="s">
        <v>9282</v>
      </c>
      <c r="C4520" t="s">
        <v>9283</v>
      </c>
      <c r="D4520" t="s">
        <v>9286</v>
      </c>
      <c r="E4520" t="s">
        <v>9287</v>
      </c>
      <c r="F4520">
        <v>0.25</v>
      </c>
      <c r="G4520" s="2">
        <v>0</v>
      </c>
      <c r="H4520" s="4">
        <v>35.908999999999999</v>
      </c>
      <c r="I4520" s="4">
        <v>13.1587</v>
      </c>
      <c r="J4520" s="7">
        <v>343</v>
      </c>
      <c r="K4520" s="7">
        <v>86</v>
      </c>
      <c r="L4520" s="3">
        <v>0.3664</v>
      </c>
      <c r="M4520" s="5">
        <v>0.86969852000000003</v>
      </c>
      <c r="N4520" s="6">
        <v>0.6</v>
      </c>
      <c r="O4520" s="8">
        <f>IFERROR(VLOOKUP(C4520,Sheet2!$B$2:$G$588,6,FALSE),0)</f>
        <v>2223</v>
      </c>
      <c r="P4520" t="s">
        <v>22</v>
      </c>
      <c r="Q4520" s="2">
        <v>0.31010575620000003</v>
      </c>
      <c r="R4520" s="3">
        <v>0.249999999999999</v>
      </c>
      <c r="U4520" s="22">
        <f t="shared" si="435"/>
        <v>0.249999999999999</v>
      </c>
      <c r="V4520" s="10">
        <f t="shared" si="436"/>
        <v>85.749999999999659</v>
      </c>
      <c r="W4520" s="24">
        <f t="shared" si="437"/>
        <v>85.749999999999659</v>
      </c>
    </row>
    <row r="4521" spans="1:23" hidden="1" x14ac:dyDescent="0.3">
      <c r="A4521" s="27" t="s">
        <v>33</v>
      </c>
      <c r="B4521" s="27" t="s">
        <v>5219</v>
      </c>
      <c r="C4521" s="27" t="s">
        <v>5220</v>
      </c>
      <c r="D4521" t="s">
        <v>34</v>
      </c>
      <c r="E4521" s="27"/>
      <c r="F4521">
        <v>0.34939999999999999</v>
      </c>
      <c r="G4521" s="28">
        <v>0.94027024999999997</v>
      </c>
      <c r="H4521" s="4">
        <v>2065.2777999999998</v>
      </c>
      <c r="I4521" s="4">
        <v>93.058400000000006</v>
      </c>
      <c r="J4521" s="7">
        <v>2215</v>
      </c>
      <c r="K4521" s="7">
        <v>757</v>
      </c>
      <c r="L4521" s="29">
        <v>4.5100000000000001E-2</v>
      </c>
      <c r="M4521" s="30">
        <v>0.79353171</v>
      </c>
      <c r="N4521" s="31">
        <v>0.42996600000000001</v>
      </c>
      <c r="O4521" s="32">
        <f>IFERROR(VLOOKUP(C4521,Sheet2!$B$2:$G$588,6,FALSE),0)</f>
        <v>2215</v>
      </c>
      <c r="P4521" s="27"/>
      <c r="Q4521" s="28">
        <v>0.45816153869999998</v>
      </c>
      <c r="R4521" s="29">
        <v>0.34937036346327299</v>
      </c>
      <c r="S4521" s="29"/>
      <c r="T4521" s="28"/>
      <c r="U4521" s="29" t="str">
        <f t="shared" si="435"/>
        <v/>
      </c>
      <c r="V4521" s="30" t="str">
        <f t="shared" si="436"/>
        <v/>
      </c>
      <c r="W4521" s="33">
        <f t="shared" si="437"/>
        <v>758.96650959852286</v>
      </c>
    </row>
    <row r="4522" spans="1:23" x14ac:dyDescent="0.3">
      <c r="A4522" t="s">
        <v>17</v>
      </c>
      <c r="B4522" t="s">
        <v>5219</v>
      </c>
      <c r="C4522" t="s">
        <v>5220</v>
      </c>
      <c r="D4522" t="s">
        <v>5239</v>
      </c>
      <c r="E4522" t="s">
        <v>5240</v>
      </c>
      <c r="F4522">
        <v>0.35</v>
      </c>
      <c r="G4522" s="2">
        <v>1</v>
      </c>
      <c r="H4522" s="4">
        <v>725.29660000000001</v>
      </c>
      <c r="I4522" s="4">
        <v>32.130699999999997</v>
      </c>
      <c r="J4522" s="7">
        <v>787</v>
      </c>
      <c r="K4522" s="7">
        <v>275</v>
      </c>
      <c r="L4522" s="3">
        <v>4.4299999999999999E-2</v>
      </c>
      <c r="M4522" s="5">
        <v>0.81594047000000003</v>
      </c>
      <c r="N4522" s="6">
        <v>0.4</v>
      </c>
      <c r="O4522" s="8">
        <f>IFERROR(VLOOKUP(C4522,Sheet2!$B$2:$G$588,6,FALSE),0)</f>
        <v>2215</v>
      </c>
      <c r="P4522" t="s">
        <v>162</v>
      </c>
      <c r="Q4522" s="2">
        <v>0.50976815529999997</v>
      </c>
      <c r="R4522" s="3">
        <v>0.35</v>
      </c>
      <c r="S4522" s="3" t="str">
        <f t="shared" ref="S4522:S4527" si="439">IF(R4522+0.01&lt;Q4522,"Y","")</f>
        <v>Y</v>
      </c>
      <c r="T4522" s="2"/>
      <c r="U4522" s="22">
        <f t="shared" si="435"/>
        <v>0.35</v>
      </c>
      <c r="V4522" s="10">
        <f t="shared" si="436"/>
        <v>275.45</v>
      </c>
      <c r="W4522" s="24">
        <f t="shared" si="437"/>
        <v>275.45</v>
      </c>
    </row>
    <row r="4523" spans="1:23" x14ac:dyDescent="0.3">
      <c r="A4523" t="s">
        <v>17</v>
      </c>
      <c r="B4523" t="s">
        <v>5219</v>
      </c>
      <c r="C4523" t="s">
        <v>5220</v>
      </c>
      <c r="D4523" t="s">
        <v>5229</v>
      </c>
      <c r="E4523" t="s">
        <v>5230</v>
      </c>
      <c r="F4523">
        <v>0.35</v>
      </c>
      <c r="G4523" s="2">
        <v>1</v>
      </c>
      <c r="H4523" s="4">
        <v>97.553399999999996</v>
      </c>
      <c r="I4523" s="4">
        <v>16.494499999999999</v>
      </c>
      <c r="J4523" s="7">
        <v>569</v>
      </c>
      <c r="K4523" s="7">
        <v>197</v>
      </c>
      <c r="L4523" s="3">
        <v>0.1691</v>
      </c>
      <c r="M4523" s="5">
        <v>1.1494000200000001</v>
      </c>
      <c r="N4523" s="6">
        <v>0.63</v>
      </c>
      <c r="O4523" s="8">
        <f>IFERROR(VLOOKUP(C4523,Sheet2!$B$2:$G$588,6,FALSE),0)</f>
        <v>2215</v>
      </c>
      <c r="P4523" t="s">
        <v>162</v>
      </c>
      <c r="Q4523" s="2">
        <v>0.45188794939999999</v>
      </c>
      <c r="R4523" s="3">
        <v>0.35</v>
      </c>
      <c r="S4523" s="3" t="str">
        <f t="shared" si="439"/>
        <v>Y</v>
      </c>
      <c r="T4523" s="2"/>
      <c r="U4523" s="22">
        <f t="shared" si="435"/>
        <v>0.35</v>
      </c>
      <c r="V4523" s="10">
        <f t="shared" si="436"/>
        <v>199.14999999999998</v>
      </c>
      <c r="W4523" s="24">
        <f t="shared" si="437"/>
        <v>199.14999999999998</v>
      </c>
    </row>
    <row r="4524" spans="1:23" x14ac:dyDescent="0.3">
      <c r="A4524" t="s">
        <v>17</v>
      </c>
      <c r="B4524" t="s">
        <v>5219</v>
      </c>
      <c r="C4524" t="s">
        <v>5220</v>
      </c>
      <c r="D4524" t="s">
        <v>5231</v>
      </c>
      <c r="E4524" t="s">
        <v>5232</v>
      </c>
      <c r="F4524">
        <v>0.35</v>
      </c>
      <c r="G4524" s="2">
        <v>1</v>
      </c>
      <c r="H4524" s="4">
        <v>77.028400000000005</v>
      </c>
      <c r="I4524" s="4">
        <v>11.6579</v>
      </c>
      <c r="J4524" s="7">
        <v>273</v>
      </c>
      <c r="K4524" s="7">
        <v>94</v>
      </c>
      <c r="L4524" s="3">
        <v>0.15129999999999999</v>
      </c>
      <c r="M4524" s="5">
        <v>0.77972673000000003</v>
      </c>
      <c r="N4524" s="6">
        <v>0.5</v>
      </c>
      <c r="O4524" s="8">
        <f>IFERROR(VLOOKUP(C4524,Sheet2!$B$2:$G$588,6,FALSE),0)</f>
        <v>2215</v>
      </c>
      <c r="P4524" t="s">
        <v>487</v>
      </c>
      <c r="Q4524" s="2">
        <v>0.35874970140000001</v>
      </c>
      <c r="R4524" s="3">
        <v>0.35</v>
      </c>
      <c r="S4524" s="3" t="str">
        <f t="shared" si="439"/>
        <v/>
      </c>
      <c r="T4524" s="2"/>
      <c r="U4524" s="22">
        <f t="shared" si="435"/>
        <v>0.35</v>
      </c>
      <c r="V4524" s="10">
        <f t="shared" si="436"/>
        <v>95.55</v>
      </c>
      <c r="W4524" s="24">
        <f t="shared" si="437"/>
        <v>95.55</v>
      </c>
    </row>
    <row r="4525" spans="1:23" x14ac:dyDescent="0.3">
      <c r="A4525" t="s">
        <v>17</v>
      </c>
      <c r="B4525" t="s">
        <v>5219</v>
      </c>
      <c r="C4525" t="s">
        <v>5220</v>
      </c>
      <c r="D4525" t="s">
        <v>5227</v>
      </c>
      <c r="E4525" t="s">
        <v>5228</v>
      </c>
      <c r="F4525">
        <v>0.35</v>
      </c>
      <c r="G4525" s="2">
        <v>1</v>
      </c>
      <c r="H4525" s="4">
        <v>140.12029999999999</v>
      </c>
      <c r="I4525" s="4">
        <v>5.7824</v>
      </c>
      <c r="J4525" s="7">
        <v>173</v>
      </c>
      <c r="K4525" s="7">
        <v>61</v>
      </c>
      <c r="L4525" s="3">
        <v>4.1300000000000003E-2</v>
      </c>
      <c r="M4525" s="5">
        <v>0.99954047000000001</v>
      </c>
      <c r="N4525" s="6">
        <v>0.49</v>
      </c>
      <c r="O4525" s="8">
        <f>IFERROR(VLOOKUP(C4525,Sheet2!$B$2:$G$588,6,FALSE),0)</f>
        <v>2215</v>
      </c>
      <c r="P4525" t="s">
        <v>162</v>
      </c>
      <c r="Q4525" s="2">
        <v>0.50977472879999997</v>
      </c>
      <c r="R4525" s="3">
        <v>0.35</v>
      </c>
      <c r="S4525" s="3" t="str">
        <f t="shared" si="439"/>
        <v>Y</v>
      </c>
      <c r="T4525" s="2"/>
      <c r="U4525" s="22">
        <f t="shared" si="435"/>
        <v>0.35</v>
      </c>
      <c r="V4525" s="10">
        <f t="shared" si="436"/>
        <v>60.55</v>
      </c>
      <c r="W4525" s="24">
        <f t="shared" si="437"/>
        <v>60.55</v>
      </c>
    </row>
    <row r="4526" spans="1:23" x14ac:dyDescent="0.3">
      <c r="A4526" t="s">
        <v>17</v>
      </c>
      <c r="B4526" t="s">
        <v>5219</v>
      </c>
      <c r="C4526" t="s">
        <v>5220</v>
      </c>
      <c r="D4526" t="s">
        <v>5237</v>
      </c>
      <c r="E4526" t="s">
        <v>5238</v>
      </c>
      <c r="F4526">
        <v>0.35</v>
      </c>
      <c r="G4526" s="2">
        <v>1</v>
      </c>
      <c r="H4526" s="4">
        <v>150.62389999999999</v>
      </c>
      <c r="I4526" s="4">
        <v>5.9904000000000002</v>
      </c>
      <c r="J4526" s="7">
        <v>173</v>
      </c>
      <c r="K4526" s="7">
        <v>61</v>
      </c>
      <c r="L4526" s="3">
        <v>3.9800000000000002E-2</v>
      </c>
      <c r="M4526" s="5">
        <v>0.96447981999999999</v>
      </c>
      <c r="N4526" s="6">
        <v>0.49</v>
      </c>
      <c r="O4526" s="8">
        <f>IFERROR(VLOOKUP(C4526,Sheet2!$B$2:$G$588,6,FALSE),0)</f>
        <v>2215</v>
      </c>
      <c r="P4526" t="s">
        <v>162</v>
      </c>
      <c r="Q4526" s="2">
        <v>0.49195411820000001</v>
      </c>
      <c r="R4526" s="3">
        <v>0.35</v>
      </c>
      <c r="S4526" s="3" t="str">
        <f t="shared" si="439"/>
        <v>Y</v>
      </c>
      <c r="T4526" s="2"/>
      <c r="U4526" s="22">
        <f t="shared" si="435"/>
        <v>0.35</v>
      </c>
      <c r="V4526" s="10">
        <f t="shared" si="436"/>
        <v>60.55</v>
      </c>
      <c r="W4526" s="24">
        <f t="shared" si="437"/>
        <v>60.55</v>
      </c>
    </row>
    <row r="4527" spans="1:23" x14ac:dyDescent="0.3">
      <c r="A4527" t="s">
        <v>17</v>
      </c>
      <c r="B4527" t="s">
        <v>5219</v>
      </c>
      <c r="C4527" t="s">
        <v>5220</v>
      </c>
      <c r="D4527" t="s">
        <v>5241</v>
      </c>
      <c r="E4527" t="s">
        <v>5242</v>
      </c>
      <c r="F4527">
        <v>0.35</v>
      </c>
      <c r="G4527" s="2">
        <v>1</v>
      </c>
      <c r="H4527" s="4">
        <v>122.8254</v>
      </c>
      <c r="I4527" s="4">
        <v>9.7973999999999997</v>
      </c>
      <c r="J4527" s="7">
        <v>64</v>
      </c>
      <c r="K4527" s="7">
        <v>22</v>
      </c>
      <c r="L4527" s="3">
        <v>7.9799999999999996E-2</v>
      </c>
      <c r="M4527" s="5">
        <v>0.21674856000000001</v>
      </c>
      <c r="N4527" s="6">
        <v>0.1</v>
      </c>
      <c r="O4527" s="8">
        <f>IFERROR(VLOOKUP(C4527,Sheet2!$B$2:$G$588,6,FALSE),0)</f>
        <v>2215</v>
      </c>
      <c r="P4527" t="s">
        <v>162</v>
      </c>
      <c r="Q4527" s="2">
        <v>0.53863592790000003</v>
      </c>
      <c r="R4527" s="3">
        <v>0.35</v>
      </c>
      <c r="S4527" s="3" t="str">
        <f t="shared" si="439"/>
        <v>Y</v>
      </c>
      <c r="T4527" s="2"/>
      <c r="U4527" s="22">
        <f t="shared" si="435"/>
        <v>0.35</v>
      </c>
      <c r="V4527" s="10">
        <f t="shared" si="436"/>
        <v>22.4</v>
      </c>
      <c r="W4527" s="24">
        <f t="shared" si="437"/>
        <v>22.4</v>
      </c>
    </row>
    <row r="4528" spans="1:23" x14ac:dyDescent="0.3">
      <c r="A4528" t="s">
        <v>17</v>
      </c>
      <c r="B4528" t="s">
        <v>5219</v>
      </c>
      <c r="C4528" t="s">
        <v>5220</v>
      </c>
      <c r="D4528" t="s">
        <v>5235</v>
      </c>
      <c r="E4528" t="s">
        <v>5236</v>
      </c>
      <c r="F4528">
        <v>0.35</v>
      </c>
      <c r="G4528" s="2">
        <v>0</v>
      </c>
      <c r="H4528" s="4">
        <v>10.9337</v>
      </c>
      <c r="I4528" s="4">
        <v>2.2271000000000001</v>
      </c>
      <c r="J4528" s="7">
        <v>55</v>
      </c>
      <c r="K4528" s="7">
        <v>9</v>
      </c>
      <c r="L4528" s="3">
        <v>0.20369999999999999</v>
      </c>
      <c r="M4528" s="5">
        <v>0.82750248999999998</v>
      </c>
      <c r="N4528" s="6">
        <v>0.7</v>
      </c>
      <c r="O4528" s="8">
        <f>IFERROR(VLOOKUP(C4528,Sheet2!$B$2:$G$588,6,FALSE),0)</f>
        <v>2215</v>
      </c>
      <c r="P4528" t="s">
        <v>162</v>
      </c>
      <c r="Q4528" s="2">
        <v>0.15408109079999999</v>
      </c>
      <c r="R4528" s="3">
        <v>0.154081090823117</v>
      </c>
      <c r="U4528" s="22">
        <f t="shared" si="435"/>
        <v>0.154081090823117</v>
      </c>
      <c r="V4528" s="10">
        <f t="shared" si="436"/>
        <v>8.4744599952714346</v>
      </c>
      <c r="W4528" s="24">
        <f t="shared" si="437"/>
        <v>8.4744599952714346</v>
      </c>
    </row>
    <row r="4529" spans="1:23" x14ac:dyDescent="0.3">
      <c r="A4529" t="s">
        <v>17</v>
      </c>
      <c r="B4529" t="s">
        <v>5219</v>
      </c>
      <c r="C4529" t="s">
        <v>5220</v>
      </c>
      <c r="D4529" t="s">
        <v>5221</v>
      </c>
      <c r="E4529" t="s">
        <v>5222</v>
      </c>
      <c r="F4529">
        <v>0.35</v>
      </c>
      <c r="G4529" s="2">
        <v>0</v>
      </c>
      <c r="H4529" s="4">
        <v>11.6159</v>
      </c>
      <c r="I4529" s="4">
        <v>1.7718</v>
      </c>
      <c r="J4529" s="7">
        <v>49</v>
      </c>
      <c r="K4529" s="7">
        <v>17</v>
      </c>
      <c r="L4529" s="3">
        <v>0.1525</v>
      </c>
      <c r="M4529" s="5">
        <v>0.92444265000000003</v>
      </c>
      <c r="N4529" s="6">
        <v>0.6</v>
      </c>
      <c r="O4529" s="8">
        <f>IFERROR(VLOOKUP(C4529,Sheet2!$B$2:$G$588,6,FALSE),0)</f>
        <v>2215</v>
      </c>
      <c r="P4529" t="s">
        <v>162</v>
      </c>
      <c r="Q4529" s="2">
        <v>0.3509602805</v>
      </c>
      <c r="R4529" s="3">
        <v>0.35</v>
      </c>
      <c r="U4529" s="22">
        <f t="shared" si="435"/>
        <v>0.35</v>
      </c>
      <c r="V4529" s="10">
        <f t="shared" si="436"/>
        <v>17.149999999999999</v>
      </c>
      <c r="W4529" s="24">
        <f t="shared" si="437"/>
        <v>17.149999999999999</v>
      </c>
    </row>
    <row r="4530" spans="1:23" x14ac:dyDescent="0.3">
      <c r="A4530" t="s">
        <v>17</v>
      </c>
      <c r="B4530" t="s">
        <v>5219</v>
      </c>
      <c r="C4530" t="s">
        <v>5220</v>
      </c>
      <c r="D4530" t="s">
        <v>5225</v>
      </c>
      <c r="E4530" t="s">
        <v>5226</v>
      </c>
      <c r="F4530">
        <v>0.35</v>
      </c>
      <c r="G4530" s="2">
        <v>1</v>
      </c>
      <c r="H4530" s="4">
        <v>113.41419999999999</v>
      </c>
      <c r="I4530" s="4">
        <v>5.0515999999999996</v>
      </c>
      <c r="J4530" s="7">
        <v>39</v>
      </c>
      <c r="K4530" s="7">
        <v>14</v>
      </c>
      <c r="L4530" s="3">
        <v>4.4499999999999998E-2</v>
      </c>
      <c r="M4530" s="5">
        <v>0.25846470999999999</v>
      </c>
      <c r="N4530" s="6">
        <v>0.14000000000000001</v>
      </c>
      <c r="O4530" s="8">
        <f>IFERROR(VLOOKUP(C4530,Sheet2!$B$2:$G$588,6,FALSE),0)</f>
        <v>2215</v>
      </c>
      <c r="P4530" t="s">
        <v>162</v>
      </c>
      <c r="Q4530" s="2">
        <v>0.45833998929999997</v>
      </c>
      <c r="R4530" s="3">
        <v>0.35</v>
      </c>
      <c r="S4530" s="3" t="str">
        <f>IF(R4530+0.01&lt;Q4530,"Y","")</f>
        <v>Y</v>
      </c>
      <c r="T4530" s="2"/>
      <c r="U4530" s="22">
        <f t="shared" si="435"/>
        <v>0.35</v>
      </c>
      <c r="V4530" s="10">
        <f t="shared" si="436"/>
        <v>13.649999999999999</v>
      </c>
      <c r="W4530" s="24">
        <f t="shared" si="437"/>
        <v>13.649999999999999</v>
      </c>
    </row>
    <row r="4531" spans="1:23" x14ac:dyDescent="0.3">
      <c r="A4531" t="s">
        <v>17</v>
      </c>
      <c r="B4531" t="s">
        <v>5219</v>
      </c>
      <c r="C4531" t="s">
        <v>5220</v>
      </c>
      <c r="D4531" t="s">
        <v>5233</v>
      </c>
      <c r="E4531" t="s">
        <v>5234</v>
      </c>
      <c r="F4531">
        <v>0.3</v>
      </c>
      <c r="G4531" s="2">
        <v>0</v>
      </c>
      <c r="H4531" s="4">
        <v>7.8495999999999997</v>
      </c>
      <c r="I4531" s="4">
        <v>1.0825</v>
      </c>
      <c r="J4531" s="7">
        <v>21</v>
      </c>
      <c r="K4531" s="7">
        <v>5</v>
      </c>
      <c r="L4531" s="3">
        <v>0.13789999999999999</v>
      </c>
      <c r="M4531" s="5">
        <v>0.63905641999999996</v>
      </c>
      <c r="N4531" s="6">
        <v>0.5</v>
      </c>
      <c r="O4531" s="8">
        <f>IFERROR(VLOOKUP(C4531,Sheet2!$B$2:$G$588,6,FALSE),0)</f>
        <v>2215</v>
      </c>
      <c r="P4531" t="s">
        <v>92</v>
      </c>
      <c r="Q4531" s="2">
        <v>0.21759646460000001</v>
      </c>
      <c r="R4531" s="3">
        <v>0.217596464599531</v>
      </c>
      <c r="U4531" s="22">
        <f t="shared" si="435"/>
        <v>0.217596464599531</v>
      </c>
      <c r="V4531" s="10">
        <f t="shared" si="436"/>
        <v>4.569525756590151</v>
      </c>
      <c r="W4531" s="24">
        <f t="shared" si="437"/>
        <v>4.569525756590151</v>
      </c>
    </row>
    <row r="4532" spans="1:23" x14ac:dyDescent="0.3">
      <c r="A4532" t="s">
        <v>17</v>
      </c>
      <c r="B4532" t="s">
        <v>5219</v>
      </c>
      <c r="C4532" t="s">
        <v>5220</v>
      </c>
      <c r="D4532" t="s">
        <v>5223</v>
      </c>
      <c r="E4532" t="s">
        <v>5224</v>
      </c>
      <c r="F4532">
        <v>0.3</v>
      </c>
      <c r="G4532" s="2">
        <v>0</v>
      </c>
      <c r="H4532" s="4">
        <v>8.9505999999999997</v>
      </c>
      <c r="I4532" s="4">
        <v>0.37609999999999999</v>
      </c>
      <c r="J4532" s="7">
        <v>7</v>
      </c>
      <c r="K4532" s="7">
        <v>2</v>
      </c>
      <c r="L4532" s="3">
        <v>4.2000000000000003E-2</v>
      </c>
      <c r="M4532" s="5">
        <v>0.63320038000000001</v>
      </c>
      <c r="N4532" s="6">
        <v>0.5</v>
      </c>
      <c r="O4532" s="8">
        <f>IFERROR(VLOOKUP(C4532,Sheet2!$B$2:$G$588,6,FALSE),0)</f>
        <v>2215</v>
      </c>
      <c r="P4532" t="s">
        <v>92</v>
      </c>
      <c r="Q4532" s="2">
        <v>0.21036054949999999</v>
      </c>
      <c r="R4532" s="3">
        <v>0.21036054952306599</v>
      </c>
      <c r="U4532" s="22">
        <f t="shared" si="435"/>
        <v>0.21036054952306599</v>
      </c>
      <c r="V4532" s="10">
        <f t="shared" si="436"/>
        <v>1.4725238466614619</v>
      </c>
      <c r="W4532" s="24">
        <f t="shared" si="437"/>
        <v>1.4725238466614619</v>
      </c>
    </row>
    <row r="4533" spans="1:23" hidden="1" x14ac:dyDescent="0.3">
      <c r="A4533" s="27" t="s">
        <v>33</v>
      </c>
      <c r="B4533" s="27" t="s">
        <v>10105</v>
      </c>
      <c r="C4533" s="27" t="s">
        <v>10106</v>
      </c>
      <c r="D4533" t="s">
        <v>34</v>
      </c>
      <c r="E4533" s="27"/>
      <c r="F4533">
        <v>0.29830000000000001</v>
      </c>
      <c r="G4533" s="28">
        <v>0.96592628999999997</v>
      </c>
      <c r="H4533" s="4">
        <v>60.748899999999999</v>
      </c>
      <c r="I4533" s="4">
        <v>20.0594</v>
      </c>
      <c r="J4533" s="7">
        <v>2171</v>
      </c>
      <c r="K4533" s="7">
        <v>469</v>
      </c>
      <c r="L4533" s="29">
        <v>0.33019999999999999</v>
      </c>
      <c r="M4533" s="30">
        <v>3.6079286100000001</v>
      </c>
      <c r="N4533" s="31">
        <v>2.8222239999999998</v>
      </c>
      <c r="O4533" s="32">
        <f>IFERROR(VLOOKUP(C4533,Sheet2!$B$2:$G$588,6,FALSE),0)</f>
        <v>2171</v>
      </c>
      <c r="P4533" s="27"/>
      <c r="Q4533" s="28">
        <v>0.21777166249999999</v>
      </c>
      <c r="R4533" s="29">
        <v>0.217771662467176</v>
      </c>
      <c r="S4533" s="29"/>
      <c r="T4533" s="28"/>
      <c r="U4533" s="29" t="str">
        <f t="shared" si="435"/>
        <v/>
      </c>
      <c r="V4533" s="30" t="str">
        <f t="shared" si="436"/>
        <v/>
      </c>
      <c r="W4533" s="33">
        <f t="shared" si="437"/>
        <v>468.99582418040484</v>
      </c>
    </row>
    <row r="4534" spans="1:23" x14ac:dyDescent="0.3">
      <c r="A4534" t="s">
        <v>17</v>
      </c>
      <c r="B4534" t="s">
        <v>10105</v>
      </c>
      <c r="C4534" t="s">
        <v>10106</v>
      </c>
      <c r="D4534" t="s">
        <v>10109</v>
      </c>
      <c r="E4534" t="s">
        <v>10110</v>
      </c>
      <c r="F4534">
        <v>0.3</v>
      </c>
      <c r="G4534" s="2">
        <v>1</v>
      </c>
      <c r="H4534" s="4">
        <v>56.749099999999999</v>
      </c>
      <c r="I4534" s="4">
        <v>18.669599999999999</v>
      </c>
      <c r="J4534" s="7">
        <v>2097</v>
      </c>
      <c r="K4534" s="7">
        <v>450</v>
      </c>
      <c r="L4534" s="3">
        <v>0.32900000000000001</v>
      </c>
      <c r="M4534" s="5">
        <v>3.7444059300000001</v>
      </c>
      <c r="N4534" s="6">
        <v>2.94</v>
      </c>
      <c r="O4534" s="8">
        <f>IFERROR(VLOOKUP(C4534,Sheet2!$B$2:$G$588,6,FALSE),0)</f>
        <v>2171</v>
      </c>
      <c r="P4534" t="s">
        <v>95</v>
      </c>
      <c r="Q4534" s="2">
        <v>0.21482871919999999</v>
      </c>
      <c r="R4534" s="3">
        <v>0.21482871920858601</v>
      </c>
      <c r="S4534" s="3" t="str">
        <f>IF(R4534+0.01&lt;Q4534,"Y","")</f>
        <v/>
      </c>
      <c r="T4534" s="2"/>
      <c r="U4534" s="22">
        <f t="shared" si="435"/>
        <v>0.21482871920858601</v>
      </c>
      <c r="V4534" s="10">
        <f t="shared" si="436"/>
        <v>450.49582418040484</v>
      </c>
      <c r="W4534" s="24">
        <f t="shared" si="437"/>
        <v>450.49582418040484</v>
      </c>
    </row>
    <row r="4535" spans="1:23" x14ac:dyDescent="0.3">
      <c r="A4535" t="s">
        <v>17</v>
      </c>
      <c r="B4535" t="s">
        <v>10105</v>
      </c>
      <c r="C4535" t="s">
        <v>10106</v>
      </c>
      <c r="D4535" t="s">
        <v>10107</v>
      </c>
      <c r="E4535" t="s">
        <v>10108</v>
      </c>
      <c r="F4535">
        <v>0.25</v>
      </c>
      <c r="G4535" s="2">
        <v>0</v>
      </c>
      <c r="H4535" s="4">
        <v>3.9982000000000002</v>
      </c>
      <c r="I4535" s="4">
        <v>1.3896999999999999</v>
      </c>
      <c r="J4535" s="7">
        <v>74</v>
      </c>
      <c r="K4535" s="7">
        <v>18</v>
      </c>
      <c r="L4535" s="3">
        <v>0.34760000000000002</v>
      </c>
      <c r="M4535" s="5">
        <v>1.7744705999999999</v>
      </c>
      <c r="N4535" s="6">
        <v>1.24</v>
      </c>
      <c r="O4535" s="8">
        <f>IFERROR(VLOOKUP(C4535,Sheet2!$B$2:$G$588,6,FALSE),0)</f>
        <v>2171</v>
      </c>
      <c r="P4535" t="s">
        <v>95</v>
      </c>
      <c r="Q4535" s="2">
        <v>0.3012000313</v>
      </c>
      <c r="R4535" s="3">
        <v>0.25</v>
      </c>
      <c r="U4535" s="22">
        <f t="shared" si="435"/>
        <v>0.25</v>
      </c>
      <c r="V4535" s="10">
        <f t="shared" si="436"/>
        <v>18.5</v>
      </c>
      <c r="W4535" s="24">
        <f t="shared" si="437"/>
        <v>18.5</v>
      </c>
    </row>
    <row r="4536" spans="1:23" hidden="1" x14ac:dyDescent="0.3">
      <c r="A4536" s="27" t="s">
        <v>33</v>
      </c>
      <c r="B4536" s="27" t="s">
        <v>8805</v>
      </c>
      <c r="C4536" s="27" t="s">
        <v>8806</v>
      </c>
      <c r="D4536" t="s">
        <v>34</v>
      </c>
      <c r="E4536" s="27"/>
      <c r="F4536">
        <v>0.25269999999999998</v>
      </c>
      <c r="G4536" s="28">
        <v>0.73162212000000004</v>
      </c>
      <c r="H4536" s="4">
        <v>422.5634</v>
      </c>
      <c r="I4536" s="4">
        <v>40.697600000000001</v>
      </c>
      <c r="J4536" s="7">
        <v>2149</v>
      </c>
      <c r="K4536" s="7">
        <v>382</v>
      </c>
      <c r="L4536" s="29">
        <v>9.6299999999999997E-2</v>
      </c>
      <c r="M4536" s="30">
        <v>1.76002331</v>
      </c>
      <c r="N4536" s="31">
        <v>1.4250240000000001</v>
      </c>
      <c r="O4536" s="32">
        <f>IFERROR(VLOOKUP(C4536,Sheet2!$B$2:$G$588,6,FALSE),0)</f>
        <v>2149</v>
      </c>
      <c r="P4536" s="27"/>
      <c r="Q4536" s="28">
        <v>0.19033799509999999</v>
      </c>
      <c r="R4536" s="29">
        <v>0.19033799512406799</v>
      </c>
      <c r="S4536" s="29"/>
      <c r="T4536" s="28"/>
      <c r="U4536" s="29" t="str">
        <f t="shared" si="435"/>
        <v/>
      </c>
      <c r="V4536" s="30" t="str">
        <f t="shared" si="436"/>
        <v/>
      </c>
      <c r="W4536" s="33">
        <f t="shared" si="437"/>
        <v>376.3958273728548</v>
      </c>
    </row>
    <row r="4537" spans="1:23" x14ac:dyDescent="0.3">
      <c r="A4537" t="s">
        <v>17</v>
      </c>
      <c r="B4537" t="s">
        <v>8805</v>
      </c>
      <c r="C4537" t="s">
        <v>8806</v>
      </c>
      <c r="D4537" t="s">
        <v>8839</v>
      </c>
      <c r="E4537" t="s">
        <v>8840</v>
      </c>
      <c r="F4537">
        <v>0.25</v>
      </c>
      <c r="G4537" s="2">
        <v>1</v>
      </c>
      <c r="H4537" s="4">
        <v>59.943399999999997</v>
      </c>
      <c r="I4537" s="4">
        <v>6.1626000000000003</v>
      </c>
      <c r="J4537" s="7">
        <v>337</v>
      </c>
      <c r="K4537" s="7">
        <v>59</v>
      </c>
      <c r="L4537" s="3">
        <v>0.1028</v>
      </c>
      <c r="M4537" s="5">
        <v>1.8202417799999999</v>
      </c>
      <c r="N4537" s="6">
        <v>1.5</v>
      </c>
      <c r="O4537" s="8">
        <f>IFERROR(VLOOKUP(C4537,Sheet2!$B$2:$G$588,6,FALSE),0)</f>
        <v>2149</v>
      </c>
      <c r="P4537" t="s">
        <v>162</v>
      </c>
      <c r="Q4537" s="2">
        <v>0.17593364959999999</v>
      </c>
      <c r="R4537" s="3">
        <v>0.17593364959088101</v>
      </c>
      <c r="S4537" s="3" t="str">
        <f t="shared" ref="S4537:S4541" si="440">IF(R4537+0.01&lt;Q4537,"Y","")</f>
        <v/>
      </c>
      <c r="T4537" s="2"/>
      <c r="U4537" s="22">
        <f t="shared" si="435"/>
        <v>0.17593364959088101</v>
      </c>
      <c r="V4537" s="10">
        <f t="shared" si="436"/>
        <v>59.289639912126901</v>
      </c>
      <c r="W4537" s="24">
        <f t="shared" si="437"/>
        <v>59.289639912126901</v>
      </c>
    </row>
    <row r="4538" spans="1:23" x14ac:dyDescent="0.3">
      <c r="A4538" t="s">
        <v>17</v>
      </c>
      <c r="B4538" t="s">
        <v>8805</v>
      </c>
      <c r="C4538" t="s">
        <v>8806</v>
      </c>
      <c r="D4538" t="s">
        <v>8833</v>
      </c>
      <c r="E4538" t="s">
        <v>8834</v>
      </c>
      <c r="F4538">
        <v>0.25</v>
      </c>
      <c r="G4538" s="2">
        <v>1</v>
      </c>
      <c r="H4538" s="4">
        <v>59.935299999999998</v>
      </c>
      <c r="I4538" s="4">
        <v>6.0532000000000004</v>
      </c>
      <c r="J4538" s="7">
        <v>332</v>
      </c>
      <c r="K4538" s="7">
        <v>60</v>
      </c>
      <c r="L4538" s="3">
        <v>0.10100000000000001</v>
      </c>
      <c r="M4538" s="5">
        <v>1.82917694</v>
      </c>
      <c r="N4538" s="6">
        <v>1.5</v>
      </c>
      <c r="O4538" s="8">
        <f>IFERROR(VLOOKUP(C4538,Sheet2!$B$2:$G$588,6,FALSE),0)</f>
        <v>2149</v>
      </c>
      <c r="P4538" t="s">
        <v>22</v>
      </c>
      <c r="Q4538" s="2">
        <v>0.17995904879999999</v>
      </c>
      <c r="R4538" s="3">
        <v>0.179959048754431</v>
      </c>
      <c r="S4538" s="3" t="str">
        <f t="shared" si="440"/>
        <v/>
      </c>
      <c r="T4538" s="2"/>
      <c r="U4538" s="22">
        <f t="shared" si="435"/>
        <v>0.179959048754431</v>
      </c>
      <c r="V4538" s="10">
        <f t="shared" si="436"/>
        <v>59.746404186471089</v>
      </c>
      <c r="W4538" s="24">
        <f t="shared" si="437"/>
        <v>59.746404186471089</v>
      </c>
    </row>
    <row r="4539" spans="1:23" x14ac:dyDescent="0.3">
      <c r="A4539" t="s">
        <v>17</v>
      </c>
      <c r="B4539" t="s">
        <v>8805</v>
      </c>
      <c r="C4539" t="s">
        <v>8806</v>
      </c>
      <c r="D4539" t="s">
        <v>8817</v>
      </c>
      <c r="E4539" t="s">
        <v>8818</v>
      </c>
      <c r="F4539">
        <v>0.25</v>
      </c>
      <c r="G4539" s="2">
        <v>1</v>
      </c>
      <c r="H4539" s="4">
        <v>59.927100000000003</v>
      </c>
      <c r="I4539" s="4">
        <v>5.9759000000000002</v>
      </c>
      <c r="J4539" s="7">
        <v>315</v>
      </c>
      <c r="K4539" s="7">
        <v>46</v>
      </c>
      <c r="L4539" s="3">
        <v>9.9699999999999997E-2</v>
      </c>
      <c r="M4539" s="5">
        <v>1.75523469</v>
      </c>
      <c r="N4539" s="6">
        <v>1.5</v>
      </c>
      <c r="O4539" s="8">
        <f>IFERROR(VLOOKUP(C4539,Sheet2!$B$2:$G$588,6,FALSE),0)</f>
        <v>2149</v>
      </c>
      <c r="P4539" t="s">
        <v>22</v>
      </c>
      <c r="Q4539" s="2">
        <v>0.1454134269</v>
      </c>
      <c r="R4539" s="3">
        <v>0.14541342692658099</v>
      </c>
      <c r="S4539" s="3" t="str">
        <f t="shared" si="440"/>
        <v/>
      </c>
      <c r="T4539" s="2"/>
      <c r="U4539" s="22">
        <f t="shared" si="435"/>
        <v>0.14541342692658099</v>
      </c>
      <c r="V4539" s="10">
        <f t="shared" si="436"/>
        <v>45.805229481873013</v>
      </c>
      <c r="W4539" s="24">
        <f t="shared" si="437"/>
        <v>45.805229481873013</v>
      </c>
    </row>
    <row r="4540" spans="1:23" x14ac:dyDescent="0.3">
      <c r="A4540" t="s">
        <v>17</v>
      </c>
      <c r="B4540" t="s">
        <v>8805</v>
      </c>
      <c r="C4540" t="s">
        <v>8806</v>
      </c>
      <c r="D4540" t="s">
        <v>8847</v>
      </c>
      <c r="E4540" t="s">
        <v>8848</v>
      </c>
      <c r="F4540">
        <v>0.25</v>
      </c>
      <c r="G4540" s="2">
        <v>1</v>
      </c>
      <c r="H4540" s="4">
        <v>59.987900000000003</v>
      </c>
      <c r="I4540" s="4">
        <v>5.7840999999999996</v>
      </c>
      <c r="J4540" s="7">
        <v>301</v>
      </c>
      <c r="K4540" s="7">
        <v>41</v>
      </c>
      <c r="L4540" s="3">
        <v>9.64E-2</v>
      </c>
      <c r="M4540" s="5">
        <v>1.7340837499999999</v>
      </c>
      <c r="N4540" s="6">
        <v>1.5</v>
      </c>
      <c r="O4540" s="8">
        <f>IFERROR(VLOOKUP(C4540,Sheet2!$B$2:$G$588,6,FALSE),0)</f>
        <v>2149</v>
      </c>
      <c r="P4540" t="s">
        <v>22</v>
      </c>
      <c r="Q4540" s="2">
        <v>0.1349898769</v>
      </c>
      <c r="R4540" s="3">
        <v>0.13498987686305899</v>
      </c>
      <c r="S4540" s="3" t="str">
        <f t="shared" si="440"/>
        <v/>
      </c>
      <c r="T4540" s="2"/>
      <c r="U4540" s="22">
        <f t="shared" si="435"/>
        <v>0.13498987686305899</v>
      </c>
      <c r="V4540" s="10">
        <f t="shared" si="436"/>
        <v>40.63195293578076</v>
      </c>
      <c r="W4540" s="24">
        <f t="shared" si="437"/>
        <v>40.63195293578076</v>
      </c>
    </row>
    <row r="4541" spans="1:23" x14ac:dyDescent="0.3">
      <c r="A4541" t="s">
        <v>17</v>
      </c>
      <c r="B4541" t="s">
        <v>8805</v>
      </c>
      <c r="C4541" t="s">
        <v>8806</v>
      </c>
      <c r="D4541" t="s">
        <v>8811</v>
      </c>
      <c r="E4541" t="s">
        <v>8812</v>
      </c>
      <c r="F4541">
        <v>0.25</v>
      </c>
      <c r="G4541" s="2">
        <v>1</v>
      </c>
      <c r="H4541" s="4">
        <v>59.955100000000002</v>
      </c>
      <c r="I4541" s="4">
        <v>5.3414000000000001</v>
      </c>
      <c r="J4541" s="7">
        <v>288</v>
      </c>
      <c r="K4541" s="7">
        <v>48</v>
      </c>
      <c r="L4541" s="3">
        <v>8.9099999999999999E-2</v>
      </c>
      <c r="M4541" s="5">
        <v>1.79654052</v>
      </c>
      <c r="N4541" s="6">
        <v>1.5</v>
      </c>
      <c r="O4541" s="8">
        <f>IFERROR(VLOOKUP(C4541,Sheet2!$B$2:$G$588,6,FALSE),0)</f>
        <v>2149</v>
      </c>
      <c r="P4541" t="s">
        <v>22</v>
      </c>
      <c r="Q4541" s="2">
        <v>0.16506197089999999</v>
      </c>
      <c r="R4541" s="3">
        <v>0.165061970906313</v>
      </c>
      <c r="S4541" s="3" t="str">
        <f t="shared" si="440"/>
        <v/>
      </c>
      <c r="T4541" s="2"/>
      <c r="U4541" s="22">
        <f t="shared" si="435"/>
        <v>0.165061970906313</v>
      </c>
      <c r="V4541" s="10">
        <f t="shared" si="436"/>
        <v>47.537847621018145</v>
      </c>
      <c r="W4541" s="24">
        <f t="shared" si="437"/>
        <v>47.537847621018145</v>
      </c>
    </row>
    <row r="4542" spans="1:23" x14ac:dyDescent="0.3">
      <c r="A4542" t="s">
        <v>17</v>
      </c>
      <c r="B4542" t="s">
        <v>8805</v>
      </c>
      <c r="C4542" t="s">
        <v>8806</v>
      </c>
      <c r="D4542" t="s">
        <v>8807</v>
      </c>
      <c r="E4542" t="s">
        <v>8808</v>
      </c>
      <c r="F4542">
        <v>0.25</v>
      </c>
      <c r="G4542" s="2">
        <v>0</v>
      </c>
      <c r="H4542" s="4">
        <v>25.279499999999999</v>
      </c>
      <c r="I4542" s="4">
        <v>1.1288</v>
      </c>
      <c r="J4542" s="7">
        <v>88</v>
      </c>
      <c r="K4542" s="7">
        <v>22</v>
      </c>
      <c r="L4542" s="3">
        <v>4.4699999999999997E-2</v>
      </c>
      <c r="M4542" s="5">
        <v>2.58773651</v>
      </c>
      <c r="N4542" s="6">
        <v>1.5</v>
      </c>
      <c r="O4542" s="8">
        <f>IFERROR(VLOOKUP(C4542,Sheet2!$B$2:$G$588,6,FALSE),0)</f>
        <v>2149</v>
      </c>
      <c r="P4542" t="s">
        <v>22</v>
      </c>
      <c r="Q4542" s="2">
        <v>0.42034283760000002</v>
      </c>
      <c r="R4542" s="3">
        <v>0.249999999999999</v>
      </c>
      <c r="U4542" s="22">
        <f t="shared" si="435"/>
        <v>0.249999999999999</v>
      </c>
      <c r="V4542" s="10">
        <f t="shared" si="436"/>
        <v>21.999999999999911</v>
      </c>
      <c r="W4542" s="24">
        <f t="shared" si="437"/>
        <v>21.999999999999911</v>
      </c>
    </row>
    <row r="4543" spans="1:23" x14ac:dyDescent="0.3">
      <c r="A4543" t="s">
        <v>17</v>
      </c>
      <c r="B4543" t="s">
        <v>8805</v>
      </c>
      <c r="C4543" t="s">
        <v>8806</v>
      </c>
      <c r="D4543" t="s">
        <v>8825</v>
      </c>
      <c r="E4543" t="s">
        <v>8826</v>
      </c>
      <c r="F4543">
        <v>0.25</v>
      </c>
      <c r="G4543" s="2">
        <v>0</v>
      </c>
      <c r="H4543" s="4">
        <v>4.4245999999999999</v>
      </c>
      <c r="I4543" s="4">
        <v>0.93930000000000002</v>
      </c>
      <c r="J4543" s="7">
        <v>55</v>
      </c>
      <c r="K4543" s="7">
        <v>13</v>
      </c>
      <c r="L4543" s="3">
        <v>0.21229999999999999</v>
      </c>
      <c r="M4543" s="5">
        <v>1.96730038</v>
      </c>
      <c r="N4543" s="6">
        <v>1.5</v>
      </c>
      <c r="O4543" s="8">
        <f>IFERROR(VLOOKUP(C4543,Sheet2!$B$2:$G$588,6,FALSE),0)</f>
        <v>2149</v>
      </c>
      <c r="P4543" t="s">
        <v>92</v>
      </c>
      <c r="Q4543" s="2">
        <v>0.23753382300000001</v>
      </c>
      <c r="R4543" s="3">
        <v>0.23753382296095801</v>
      </c>
      <c r="U4543" s="22">
        <f t="shared" si="435"/>
        <v>0.23753382296095801</v>
      </c>
      <c r="V4543" s="10">
        <f t="shared" si="436"/>
        <v>13.064360262852691</v>
      </c>
      <c r="W4543" s="24">
        <f t="shared" si="437"/>
        <v>13.064360262852691</v>
      </c>
    </row>
    <row r="4544" spans="1:23" x14ac:dyDescent="0.3">
      <c r="A4544" t="s">
        <v>17</v>
      </c>
      <c r="B4544" t="s">
        <v>8805</v>
      </c>
      <c r="C4544" t="s">
        <v>8806</v>
      </c>
      <c r="D4544" t="s">
        <v>8845</v>
      </c>
      <c r="E4544" t="s">
        <v>8846</v>
      </c>
      <c r="F4544">
        <v>0.25</v>
      </c>
      <c r="G4544" s="2">
        <v>0</v>
      </c>
      <c r="H4544" s="4">
        <v>4.4451000000000001</v>
      </c>
      <c r="I4544" s="4">
        <v>0.91239999999999999</v>
      </c>
      <c r="J4544" s="7">
        <v>53</v>
      </c>
      <c r="K4544" s="7">
        <v>12</v>
      </c>
      <c r="L4544" s="3">
        <v>0.20519999999999999</v>
      </c>
      <c r="M4544" s="5">
        <v>1.94745166</v>
      </c>
      <c r="N4544" s="6">
        <v>1.5</v>
      </c>
      <c r="O4544" s="8">
        <f>IFERROR(VLOOKUP(C4544,Sheet2!$B$2:$G$588,6,FALSE),0)</f>
        <v>2149</v>
      </c>
      <c r="P4544" t="s">
        <v>92</v>
      </c>
      <c r="Q4544" s="2">
        <v>0.22976265139999999</v>
      </c>
      <c r="R4544" s="3">
        <v>0.229762651358</v>
      </c>
      <c r="U4544" s="22">
        <f t="shared" si="435"/>
        <v>0.229762651358</v>
      </c>
      <c r="V4544" s="10">
        <f t="shared" si="436"/>
        <v>12.177420521974</v>
      </c>
      <c r="W4544" s="24">
        <f t="shared" si="437"/>
        <v>12.177420521974</v>
      </c>
    </row>
    <row r="4545" spans="1:23" x14ac:dyDescent="0.3">
      <c r="A4545" t="s">
        <v>17</v>
      </c>
      <c r="B4545" t="s">
        <v>8805</v>
      </c>
      <c r="C4545" t="s">
        <v>8806</v>
      </c>
      <c r="D4545" t="s">
        <v>8843</v>
      </c>
      <c r="E4545" t="s">
        <v>8844</v>
      </c>
      <c r="F4545">
        <v>0.25</v>
      </c>
      <c r="G4545" s="2">
        <v>0</v>
      </c>
      <c r="H4545" s="4">
        <v>13.4756</v>
      </c>
      <c r="I4545" s="4">
        <v>0.83899999999999997</v>
      </c>
      <c r="J4545" s="7">
        <v>39</v>
      </c>
      <c r="K4545" s="7">
        <v>1</v>
      </c>
      <c r="L4545" s="3">
        <v>6.2300000000000001E-2</v>
      </c>
      <c r="M4545" s="5">
        <v>1.53493104</v>
      </c>
      <c r="N4545" s="6">
        <v>1.5</v>
      </c>
      <c r="O4545" s="8">
        <f>IFERROR(VLOOKUP(C4545,Sheet2!$B$2:$G$588,6,FALSE),0)</f>
        <v>2149</v>
      </c>
      <c r="P4545" t="s">
        <v>22</v>
      </c>
      <c r="Q4545" s="2">
        <v>2.27574005E-2</v>
      </c>
      <c r="R4545" s="3">
        <v>2.27574004537059E-2</v>
      </c>
      <c r="U4545" s="22">
        <f t="shared" si="435"/>
        <v>2.27574004537059E-2</v>
      </c>
      <c r="V4545" s="10">
        <f t="shared" si="436"/>
        <v>0.88753861769453013</v>
      </c>
      <c r="W4545" s="24">
        <f t="shared" si="437"/>
        <v>0.88753861769453013</v>
      </c>
    </row>
    <row r="4546" spans="1:23" x14ac:dyDescent="0.3">
      <c r="A4546" t="s">
        <v>17</v>
      </c>
      <c r="B4546" t="s">
        <v>8805</v>
      </c>
      <c r="C4546" t="s">
        <v>8806</v>
      </c>
      <c r="D4546" t="s">
        <v>8819</v>
      </c>
      <c r="E4546" t="s">
        <v>8820</v>
      </c>
      <c r="F4546">
        <v>0.3</v>
      </c>
      <c r="G4546" s="2">
        <v>0</v>
      </c>
      <c r="H4546" s="4">
        <v>13.507099999999999</v>
      </c>
      <c r="I4546" s="4">
        <v>0.72009999999999996</v>
      </c>
      <c r="J4546" s="7">
        <v>38</v>
      </c>
      <c r="K4546" s="7">
        <v>5</v>
      </c>
      <c r="L4546" s="3">
        <v>5.33E-2</v>
      </c>
      <c r="M4546" s="5">
        <v>1.74749529</v>
      </c>
      <c r="N4546" s="6">
        <v>1.5</v>
      </c>
      <c r="O4546" s="8">
        <f>IFERROR(VLOOKUP(C4546,Sheet2!$B$2:$G$588,6,FALSE),0)</f>
        <v>2149</v>
      </c>
      <c r="P4546" t="s">
        <v>22</v>
      </c>
      <c r="Q4546" s="2">
        <v>0.14162858680000001</v>
      </c>
      <c r="R4546" s="3">
        <v>0.141628586836204</v>
      </c>
      <c r="U4546" s="22">
        <f t="shared" si="435"/>
        <v>0.141628586836204</v>
      </c>
      <c r="V4546" s="10">
        <f t="shared" si="436"/>
        <v>5.3818862997757515</v>
      </c>
      <c r="W4546" s="24">
        <f t="shared" si="437"/>
        <v>5.3818862997757515</v>
      </c>
    </row>
    <row r="4547" spans="1:23" x14ac:dyDescent="0.3">
      <c r="A4547" t="s">
        <v>17</v>
      </c>
      <c r="B4547" t="s">
        <v>8805</v>
      </c>
      <c r="C4547" t="s">
        <v>8806</v>
      </c>
      <c r="D4547" t="s">
        <v>8851</v>
      </c>
      <c r="E4547" t="s">
        <v>8852</v>
      </c>
      <c r="F4547">
        <v>0.25</v>
      </c>
      <c r="G4547" s="2">
        <v>0</v>
      </c>
      <c r="H4547" s="4">
        <v>2.6364000000000001</v>
      </c>
      <c r="I4547" s="4">
        <v>0.64800000000000002</v>
      </c>
      <c r="J4547" s="7">
        <v>38</v>
      </c>
      <c r="K4547" s="7">
        <v>8</v>
      </c>
      <c r="L4547" s="3">
        <v>0.24579999999999999</v>
      </c>
      <c r="M4547" s="5">
        <v>1.9338844799999999</v>
      </c>
      <c r="N4547" s="6">
        <v>1.5</v>
      </c>
      <c r="O4547" s="8">
        <f>IFERROR(VLOOKUP(C4547,Sheet2!$B$2:$G$588,6,FALSE),0)</f>
        <v>2149</v>
      </c>
      <c r="P4547" t="s">
        <v>92</v>
      </c>
      <c r="Q4547" s="2">
        <v>0.22435904740000001</v>
      </c>
      <c r="R4547" s="3">
        <v>0.22435904743447899</v>
      </c>
      <c r="U4547" s="22">
        <f t="shared" si="435"/>
        <v>0.22435904743447899</v>
      </c>
      <c r="V4547" s="10">
        <f t="shared" si="436"/>
        <v>8.525643802510201</v>
      </c>
      <c r="W4547" s="24">
        <f t="shared" si="437"/>
        <v>8.525643802510201</v>
      </c>
    </row>
    <row r="4548" spans="1:23" x14ac:dyDescent="0.3">
      <c r="A4548" t="s">
        <v>17</v>
      </c>
      <c r="B4548" t="s">
        <v>8805</v>
      </c>
      <c r="C4548" t="s">
        <v>8806</v>
      </c>
      <c r="D4548" t="s">
        <v>8823</v>
      </c>
      <c r="E4548" t="s">
        <v>8824</v>
      </c>
      <c r="F4548">
        <v>0.25</v>
      </c>
      <c r="G4548" s="2">
        <v>0</v>
      </c>
      <c r="H4548" s="4">
        <v>2.6244000000000001</v>
      </c>
      <c r="I4548" s="4">
        <v>0.63970000000000005</v>
      </c>
      <c r="J4548" s="7">
        <v>37</v>
      </c>
      <c r="K4548" s="7">
        <v>8</v>
      </c>
      <c r="L4548" s="3">
        <v>0.24379999999999999</v>
      </c>
      <c r="M4548" s="5">
        <v>1.9273336299999999</v>
      </c>
      <c r="N4548" s="6">
        <v>1.5</v>
      </c>
      <c r="O4548" s="8">
        <f>IFERROR(VLOOKUP(C4548,Sheet2!$B$2:$G$588,6,FALSE),0)</f>
        <v>2149</v>
      </c>
      <c r="P4548" t="s">
        <v>92</v>
      </c>
      <c r="Q4548" s="2">
        <v>0.22172270760000001</v>
      </c>
      <c r="R4548" s="3">
        <v>0.22172270757537099</v>
      </c>
      <c r="U4548" s="22">
        <f t="shared" si="435"/>
        <v>0.22172270757537099</v>
      </c>
      <c r="V4548" s="10">
        <f t="shared" si="436"/>
        <v>8.203740180288726</v>
      </c>
      <c r="W4548" s="24">
        <f t="shared" si="437"/>
        <v>8.203740180288726</v>
      </c>
    </row>
    <row r="4549" spans="1:23" x14ac:dyDescent="0.3">
      <c r="A4549" t="s">
        <v>17</v>
      </c>
      <c r="B4549" t="s">
        <v>8805</v>
      </c>
      <c r="C4549" t="s">
        <v>8806</v>
      </c>
      <c r="D4549" t="s">
        <v>8809</v>
      </c>
      <c r="E4549" t="s">
        <v>8810</v>
      </c>
      <c r="F4549">
        <v>0.25</v>
      </c>
      <c r="G4549" s="2">
        <v>0</v>
      </c>
      <c r="H4549" s="4">
        <v>6.4530000000000003</v>
      </c>
      <c r="I4549" s="4">
        <v>0.49330000000000002</v>
      </c>
      <c r="J4549" s="7">
        <v>30</v>
      </c>
      <c r="K4549" s="7">
        <v>7</v>
      </c>
      <c r="L4549" s="3">
        <v>7.6399999999999996E-2</v>
      </c>
      <c r="M4549" s="5">
        <v>2.01424848</v>
      </c>
      <c r="N4549" s="6">
        <v>1.5</v>
      </c>
      <c r="O4549" s="8">
        <f>IFERROR(VLOOKUP(C4549,Sheet2!$B$2:$G$588,6,FALSE),0)</f>
        <v>2149</v>
      </c>
      <c r="P4549" t="s">
        <v>22</v>
      </c>
      <c r="Q4549" s="2">
        <v>0.255305383</v>
      </c>
      <c r="R4549" s="3">
        <v>0.25</v>
      </c>
      <c r="U4549" s="22">
        <f t="shared" si="435"/>
        <v>0.25</v>
      </c>
      <c r="V4549" s="10">
        <f t="shared" si="436"/>
        <v>7.5</v>
      </c>
      <c r="W4549" s="24">
        <f t="shared" si="437"/>
        <v>7.5</v>
      </c>
    </row>
    <row r="4550" spans="1:23" x14ac:dyDescent="0.3">
      <c r="A4550" t="s">
        <v>17</v>
      </c>
      <c r="B4550" t="s">
        <v>8805</v>
      </c>
      <c r="C4550" t="s">
        <v>8806</v>
      </c>
      <c r="D4550" t="s">
        <v>8827</v>
      </c>
      <c r="E4550" t="s">
        <v>8828</v>
      </c>
      <c r="F4550">
        <v>0.25</v>
      </c>
      <c r="G4550" s="2">
        <v>0</v>
      </c>
      <c r="H4550" s="4">
        <v>9.2664000000000009</v>
      </c>
      <c r="I4550" s="4">
        <v>0.29210000000000003</v>
      </c>
      <c r="J4550" s="7">
        <v>23</v>
      </c>
      <c r="K4550" s="7">
        <v>6</v>
      </c>
      <c r="L4550" s="3">
        <v>3.15E-2</v>
      </c>
      <c r="M4550" s="5">
        <v>2.6504645500000001</v>
      </c>
      <c r="N4550" s="6">
        <v>1.5</v>
      </c>
      <c r="O4550" s="8">
        <f>IFERROR(VLOOKUP(C4550,Sheet2!$B$2:$G$588,6,FALSE),0)</f>
        <v>2149</v>
      </c>
      <c r="P4550" t="s">
        <v>22</v>
      </c>
      <c r="Q4550" s="2">
        <v>0.43406147369999998</v>
      </c>
      <c r="R4550" s="3">
        <v>0.249999999999999</v>
      </c>
      <c r="U4550" s="22">
        <f t="shared" si="435"/>
        <v>0.249999999999999</v>
      </c>
      <c r="V4550" s="10">
        <f t="shared" si="436"/>
        <v>5.7499999999999769</v>
      </c>
      <c r="W4550" s="24">
        <f t="shared" si="437"/>
        <v>5.7499999999999769</v>
      </c>
    </row>
    <row r="4551" spans="1:23" x14ac:dyDescent="0.3">
      <c r="A4551" t="s">
        <v>17</v>
      </c>
      <c r="B4551" t="s">
        <v>8805</v>
      </c>
      <c r="C4551" t="s">
        <v>8806</v>
      </c>
      <c r="D4551" t="s">
        <v>8829</v>
      </c>
      <c r="E4551" t="s">
        <v>8830</v>
      </c>
      <c r="F4551">
        <v>0.25</v>
      </c>
      <c r="G4551" s="2">
        <v>0</v>
      </c>
      <c r="H4551" s="4">
        <v>3.3555999999999999</v>
      </c>
      <c r="I4551" s="4">
        <v>0.37869999999999998</v>
      </c>
      <c r="J4551" s="7">
        <v>22</v>
      </c>
      <c r="K4551" s="7">
        <v>5</v>
      </c>
      <c r="L4551" s="3">
        <v>0.1129</v>
      </c>
      <c r="M4551" s="5">
        <v>1.9103734400000001</v>
      </c>
      <c r="N4551" s="6">
        <v>1.5</v>
      </c>
      <c r="O4551" s="8">
        <f>IFERROR(VLOOKUP(C4551,Sheet2!$B$2:$G$588,6,FALSE),0)</f>
        <v>2149</v>
      </c>
      <c r="P4551" t="s">
        <v>92</v>
      </c>
      <c r="Q4551" s="2">
        <v>0.2148132059</v>
      </c>
      <c r="R4551" s="3">
        <v>0.21481320590790601</v>
      </c>
      <c r="U4551" s="22">
        <f t="shared" si="435"/>
        <v>0.21481320590790601</v>
      </c>
      <c r="V4551" s="10">
        <f t="shared" si="436"/>
        <v>4.725890529973932</v>
      </c>
      <c r="W4551" s="24">
        <f t="shared" si="437"/>
        <v>4.725890529973932</v>
      </c>
    </row>
    <row r="4552" spans="1:23" x14ac:dyDescent="0.3">
      <c r="A4552" t="s">
        <v>17</v>
      </c>
      <c r="B4552" t="s">
        <v>8805</v>
      </c>
      <c r="C4552" t="s">
        <v>8806</v>
      </c>
      <c r="D4552" t="s">
        <v>8841</v>
      </c>
      <c r="E4552" t="s">
        <v>8842</v>
      </c>
      <c r="F4552">
        <v>0.25</v>
      </c>
      <c r="G4552" s="2">
        <v>0</v>
      </c>
      <c r="H4552" s="4">
        <v>3.3439999999999999</v>
      </c>
      <c r="I4552" s="4">
        <v>0.37480000000000002</v>
      </c>
      <c r="J4552" s="7">
        <v>21</v>
      </c>
      <c r="K4552" s="7">
        <v>5</v>
      </c>
      <c r="L4552" s="3">
        <v>0.11210000000000001</v>
      </c>
      <c r="M4552" s="5">
        <v>1.9045549799999999</v>
      </c>
      <c r="N4552" s="6">
        <v>1.5</v>
      </c>
      <c r="O4552" s="8">
        <f>IFERROR(VLOOKUP(C4552,Sheet2!$B$2:$G$588,6,FALSE),0)</f>
        <v>2149</v>
      </c>
      <c r="P4552" t="s">
        <v>92</v>
      </c>
      <c r="Q4552" s="2">
        <v>0.21241444179999999</v>
      </c>
      <c r="R4552" s="3">
        <v>0.21241444182043701</v>
      </c>
      <c r="U4552" s="22">
        <f t="shared" si="435"/>
        <v>0.21241444182043701</v>
      </c>
      <c r="V4552" s="10">
        <f t="shared" si="436"/>
        <v>4.4607032782291771</v>
      </c>
      <c r="W4552" s="24">
        <f t="shared" si="437"/>
        <v>4.4607032782291771</v>
      </c>
    </row>
    <row r="4553" spans="1:23" x14ac:dyDescent="0.3">
      <c r="A4553" t="s">
        <v>17</v>
      </c>
      <c r="B4553" t="s">
        <v>8805</v>
      </c>
      <c r="C4553" t="s">
        <v>8806</v>
      </c>
      <c r="D4553" t="s">
        <v>8849</v>
      </c>
      <c r="E4553" t="s">
        <v>8850</v>
      </c>
      <c r="F4553">
        <v>0.3</v>
      </c>
      <c r="G4553" s="2">
        <v>0</v>
      </c>
      <c r="H4553" s="4">
        <v>2.5106999999999999</v>
      </c>
      <c r="I4553" s="4">
        <v>0.74519999999999997</v>
      </c>
      <c r="J4553" s="7">
        <v>19</v>
      </c>
      <c r="K4553" s="7">
        <v>6</v>
      </c>
      <c r="L4553" s="3">
        <v>0.29680000000000001</v>
      </c>
      <c r="M4553" s="5">
        <v>0.83416084000000001</v>
      </c>
      <c r="N4553" s="6">
        <v>0.5</v>
      </c>
      <c r="O4553" s="8">
        <f>IFERROR(VLOOKUP(C4553,Sheet2!$B$2:$G$588,6,FALSE),0)</f>
        <v>2149</v>
      </c>
      <c r="P4553" t="s">
        <v>22</v>
      </c>
      <c r="Q4553" s="2">
        <v>0.40059521069999998</v>
      </c>
      <c r="R4553" s="3">
        <v>0.3</v>
      </c>
      <c r="U4553" s="22">
        <f t="shared" si="435"/>
        <v>0.3</v>
      </c>
      <c r="V4553" s="10">
        <f t="shared" si="436"/>
        <v>5.7</v>
      </c>
      <c r="W4553" s="24">
        <f t="shared" si="437"/>
        <v>5.7</v>
      </c>
    </row>
    <row r="4554" spans="1:23" x14ac:dyDescent="0.3">
      <c r="A4554" t="s">
        <v>17</v>
      </c>
      <c r="B4554" t="s">
        <v>8805</v>
      </c>
      <c r="C4554" t="s">
        <v>8806</v>
      </c>
      <c r="D4554" t="s">
        <v>8853</v>
      </c>
      <c r="E4554" t="s">
        <v>8854</v>
      </c>
      <c r="F4554">
        <v>0.3</v>
      </c>
      <c r="G4554" s="2">
        <v>0</v>
      </c>
      <c r="H4554" s="4">
        <v>2.4866000000000001</v>
      </c>
      <c r="I4554" s="4">
        <v>0.74260000000000004</v>
      </c>
      <c r="J4554" s="7">
        <v>19</v>
      </c>
      <c r="K4554" s="7">
        <v>6</v>
      </c>
      <c r="L4554" s="3">
        <v>0.29859999999999998</v>
      </c>
      <c r="M4554" s="5">
        <v>0.84074643999999998</v>
      </c>
      <c r="N4554" s="6">
        <v>0.5</v>
      </c>
      <c r="O4554" s="8">
        <f>IFERROR(VLOOKUP(C4554,Sheet2!$B$2:$G$588,6,FALSE),0)</f>
        <v>2149</v>
      </c>
      <c r="P4554" t="s">
        <v>22</v>
      </c>
      <c r="Q4554" s="2">
        <v>0.40529037569999998</v>
      </c>
      <c r="R4554" s="3">
        <v>0.3</v>
      </c>
      <c r="U4554" s="22">
        <f t="shared" ref="U4554:U4617" si="441">IF(A4554="placement",IF(T4554="",R4554,T4554),"")</f>
        <v>0.3</v>
      </c>
      <c r="V4554" s="10">
        <f t="shared" ref="V4554:V4617" si="442">IF($A4554="placement",U4554*J4554,"")</f>
        <v>5.7</v>
      </c>
      <c r="W4554" s="24">
        <f t="shared" ref="W4554:W4617" si="443">IF($A4554="placement",V4554,IF($A4554="site",SUMIF($C:$C,$C4554,$V:$V),IF($A4554="user",SUMIF($B:$B,$B4554,$V:$V),SUM($V:$V))))</f>
        <v>5.7</v>
      </c>
    </row>
    <row r="4555" spans="1:23" x14ac:dyDescent="0.3">
      <c r="A4555" t="s">
        <v>17</v>
      </c>
      <c r="B4555" t="s">
        <v>8805</v>
      </c>
      <c r="C4555" t="s">
        <v>8806</v>
      </c>
      <c r="D4555" t="s">
        <v>8855</v>
      </c>
      <c r="E4555" t="s">
        <v>8856</v>
      </c>
      <c r="F4555">
        <v>0.3</v>
      </c>
      <c r="G4555" s="2">
        <v>0</v>
      </c>
      <c r="H4555" s="4">
        <v>2.4887000000000001</v>
      </c>
      <c r="I4555" s="4">
        <v>0.75009999999999999</v>
      </c>
      <c r="J4555" s="7">
        <v>19</v>
      </c>
      <c r="K4555" s="7">
        <v>6</v>
      </c>
      <c r="L4555" s="3">
        <v>0.3014</v>
      </c>
      <c r="M4555" s="5">
        <v>0.84094848</v>
      </c>
      <c r="N4555" s="6">
        <v>0.5</v>
      </c>
      <c r="O4555" s="8">
        <f>IFERROR(VLOOKUP(C4555,Sheet2!$B$2:$G$588,6,FALSE),0)</f>
        <v>2149</v>
      </c>
      <c r="P4555" t="s">
        <v>22</v>
      </c>
      <c r="Q4555" s="2">
        <v>0.40543325629999999</v>
      </c>
      <c r="R4555" s="3">
        <v>0.3</v>
      </c>
      <c r="U4555" s="22">
        <f t="shared" si="441"/>
        <v>0.3</v>
      </c>
      <c r="V4555" s="10">
        <f t="shared" si="442"/>
        <v>5.7</v>
      </c>
      <c r="W4555" s="24">
        <f t="shared" si="443"/>
        <v>5.7</v>
      </c>
    </row>
    <row r="4556" spans="1:23" x14ac:dyDescent="0.3">
      <c r="A4556" t="s">
        <v>17</v>
      </c>
      <c r="B4556" t="s">
        <v>8805</v>
      </c>
      <c r="C4556" t="s">
        <v>8806</v>
      </c>
      <c r="D4556" t="s">
        <v>8815</v>
      </c>
      <c r="E4556" t="s">
        <v>8816</v>
      </c>
      <c r="F4556">
        <v>0.25</v>
      </c>
      <c r="G4556" s="2">
        <v>0</v>
      </c>
      <c r="H4556" s="4">
        <v>2.2671000000000001</v>
      </c>
      <c r="I4556" s="4">
        <v>0.1973</v>
      </c>
      <c r="J4556" s="7">
        <v>12</v>
      </c>
      <c r="K4556" s="7">
        <v>3</v>
      </c>
      <c r="L4556" s="3">
        <v>8.6999999999999994E-2</v>
      </c>
      <c r="M4556" s="5">
        <v>1.9595944999999999</v>
      </c>
      <c r="N4556" s="6">
        <v>1.5</v>
      </c>
      <c r="O4556" s="8">
        <f>IFERROR(VLOOKUP(C4556,Sheet2!$B$2:$G$588,6,FALSE),0)</f>
        <v>2149</v>
      </c>
      <c r="P4556" t="s">
        <v>22</v>
      </c>
      <c r="Q4556" s="2">
        <v>0.234535511</v>
      </c>
      <c r="R4556" s="3">
        <v>0.23453551104870299</v>
      </c>
      <c r="U4556" s="22">
        <f t="shared" si="441"/>
        <v>0.23453551104870299</v>
      </c>
      <c r="V4556" s="10">
        <f t="shared" si="442"/>
        <v>2.814426132584436</v>
      </c>
      <c r="W4556" s="24">
        <f t="shared" si="443"/>
        <v>2.814426132584436</v>
      </c>
    </row>
    <row r="4557" spans="1:23" x14ac:dyDescent="0.3">
      <c r="A4557" t="s">
        <v>17</v>
      </c>
      <c r="B4557" t="s">
        <v>8805</v>
      </c>
      <c r="C4557" t="s">
        <v>8806</v>
      </c>
      <c r="D4557" t="s">
        <v>8821</v>
      </c>
      <c r="E4557" t="s">
        <v>8822</v>
      </c>
      <c r="F4557">
        <v>0.3</v>
      </c>
      <c r="G4557" s="2">
        <v>0</v>
      </c>
      <c r="H4557" s="4">
        <v>1.3383</v>
      </c>
      <c r="I4557" s="4">
        <v>0.41649999999999998</v>
      </c>
      <c r="J4557" s="7">
        <v>10</v>
      </c>
      <c r="K4557" s="7">
        <v>3</v>
      </c>
      <c r="L4557" s="3">
        <v>0.31119999999999998</v>
      </c>
      <c r="M4557" s="5">
        <v>0.83282456000000005</v>
      </c>
      <c r="N4557" s="6">
        <v>0.5</v>
      </c>
      <c r="O4557" s="8">
        <f>IFERROR(VLOOKUP(C4557,Sheet2!$B$2:$G$588,6,FALSE),0)</f>
        <v>2149</v>
      </c>
      <c r="P4557" t="s">
        <v>22</v>
      </c>
      <c r="Q4557" s="2">
        <v>0.39963345830000002</v>
      </c>
      <c r="R4557" s="3">
        <v>0.3</v>
      </c>
      <c r="U4557" s="22">
        <f t="shared" si="441"/>
        <v>0.3</v>
      </c>
      <c r="V4557" s="10">
        <f t="shared" si="442"/>
        <v>3</v>
      </c>
      <c r="W4557" s="24">
        <f t="shared" si="443"/>
        <v>3</v>
      </c>
    </row>
    <row r="4558" spans="1:23" x14ac:dyDescent="0.3">
      <c r="A4558" t="s">
        <v>17</v>
      </c>
      <c r="B4558" t="s">
        <v>8805</v>
      </c>
      <c r="C4558" t="s">
        <v>8806</v>
      </c>
      <c r="D4558" t="s">
        <v>8837</v>
      </c>
      <c r="E4558" t="s">
        <v>8838</v>
      </c>
      <c r="F4558">
        <v>0.3</v>
      </c>
      <c r="G4558" s="2">
        <v>0</v>
      </c>
      <c r="H4558" s="4">
        <v>1.3320000000000001</v>
      </c>
      <c r="I4558" s="4">
        <v>0.39700000000000002</v>
      </c>
      <c r="J4558" s="7">
        <v>10</v>
      </c>
      <c r="K4558" s="7">
        <v>3</v>
      </c>
      <c r="L4558" s="3">
        <v>0.29799999999999999</v>
      </c>
      <c r="M4558" s="5">
        <v>0.83627203999999999</v>
      </c>
      <c r="N4558" s="6">
        <v>0.5</v>
      </c>
      <c r="O4558" s="8">
        <f>IFERROR(VLOOKUP(C4558,Sheet2!$B$2:$G$588,6,FALSE),0)</f>
        <v>2149</v>
      </c>
      <c r="P4558" t="s">
        <v>22</v>
      </c>
      <c r="Q4558" s="2">
        <v>0.40210843369999999</v>
      </c>
      <c r="R4558" s="3">
        <v>0.3</v>
      </c>
      <c r="U4558" s="22">
        <f t="shared" si="441"/>
        <v>0.3</v>
      </c>
      <c r="V4558" s="10">
        <f t="shared" si="442"/>
        <v>3</v>
      </c>
      <c r="W4558" s="24">
        <f t="shared" si="443"/>
        <v>3</v>
      </c>
    </row>
    <row r="4559" spans="1:23" x14ac:dyDescent="0.3">
      <c r="A4559" t="s">
        <v>17</v>
      </c>
      <c r="B4559" t="s">
        <v>8805</v>
      </c>
      <c r="C4559" t="s">
        <v>8806</v>
      </c>
      <c r="D4559" t="s">
        <v>8831</v>
      </c>
      <c r="E4559" t="s">
        <v>8832</v>
      </c>
      <c r="F4559">
        <v>0.25</v>
      </c>
      <c r="G4559" s="2">
        <v>0</v>
      </c>
      <c r="H4559" s="4">
        <v>1.4346000000000001</v>
      </c>
      <c r="I4559" s="4">
        <v>0.13200000000000001</v>
      </c>
      <c r="J4559" s="7">
        <v>8</v>
      </c>
      <c r="K4559" s="7">
        <v>2</v>
      </c>
      <c r="L4559" s="3">
        <v>9.1999999999999998E-2</v>
      </c>
      <c r="M4559" s="5">
        <v>1.8945887400000001</v>
      </c>
      <c r="N4559" s="6">
        <v>1.5</v>
      </c>
      <c r="O4559" s="8">
        <f>IFERROR(VLOOKUP(C4559,Sheet2!$B$2:$G$588,6,FALSE),0)</f>
        <v>2149</v>
      </c>
      <c r="P4559" t="s">
        <v>22</v>
      </c>
      <c r="Q4559" s="2">
        <v>0.20827144980000001</v>
      </c>
      <c r="R4559" s="3">
        <v>0.20827144978864301</v>
      </c>
      <c r="U4559" s="22">
        <f t="shared" si="441"/>
        <v>0.20827144978864301</v>
      </c>
      <c r="V4559" s="10">
        <f t="shared" si="442"/>
        <v>1.6661715983091441</v>
      </c>
      <c r="W4559" s="24">
        <f t="shared" si="443"/>
        <v>1.6661715983091441</v>
      </c>
    </row>
    <row r="4560" spans="1:23" x14ac:dyDescent="0.3">
      <c r="A4560" t="s">
        <v>17</v>
      </c>
      <c r="B4560" t="s">
        <v>8805</v>
      </c>
      <c r="C4560" t="s">
        <v>8806</v>
      </c>
      <c r="D4560" t="s">
        <v>8835</v>
      </c>
      <c r="E4560" t="s">
        <v>8836</v>
      </c>
      <c r="F4560">
        <v>0.25</v>
      </c>
      <c r="G4560" s="2">
        <v>0</v>
      </c>
      <c r="H4560" s="4">
        <v>1.4486000000000001</v>
      </c>
      <c r="I4560" s="4">
        <v>0.1341</v>
      </c>
      <c r="J4560" s="7">
        <v>8</v>
      </c>
      <c r="K4560" s="7">
        <v>2</v>
      </c>
      <c r="L4560" s="3">
        <v>9.2600000000000002E-2</v>
      </c>
      <c r="M4560" s="5">
        <v>1.8949946799999999</v>
      </c>
      <c r="N4560" s="6">
        <v>1.5</v>
      </c>
      <c r="O4560" s="8">
        <f>IFERROR(VLOOKUP(C4560,Sheet2!$B$2:$G$588,6,FALSE),0)</f>
        <v>2149</v>
      </c>
      <c r="P4560" t="s">
        <v>22</v>
      </c>
      <c r="Q4560" s="2">
        <v>0.2084410475</v>
      </c>
      <c r="R4560" s="3">
        <v>0.20844104754411599</v>
      </c>
      <c r="U4560" s="22">
        <f t="shared" si="441"/>
        <v>0.20844104754411599</v>
      </c>
      <c r="V4560" s="10">
        <f t="shared" si="442"/>
        <v>1.6675283803529279</v>
      </c>
      <c r="W4560" s="24">
        <f t="shared" si="443"/>
        <v>1.6675283803529279</v>
      </c>
    </row>
    <row r="4561" spans="1:23" x14ac:dyDescent="0.3">
      <c r="A4561" t="s">
        <v>17</v>
      </c>
      <c r="B4561" t="s">
        <v>8805</v>
      </c>
      <c r="C4561" t="s">
        <v>8806</v>
      </c>
      <c r="D4561" t="s">
        <v>8813</v>
      </c>
      <c r="E4561" t="s">
        <v>8814</v>
      </c>
      <c r="F4561">
        <v>0.25</v>
      </c>
      <c r="G4561" s="2">
        <v>0</v>
      </c>
      <c r="H4561" s="4">
        <v>1.4317</v>
      </c>
      <c r="I4561" s="4">
        <v>0.12870000000000001</v>
      </c>
      <c r="J4561" s="7">
        <v>7</v>
      </c>
      <c r="K4561" s="7">
        <v>2</v>
      </c>
      <c r="L4561" s="3">
        <v>8.9899999999999994E-2</v>
      </c>
      <c r="M4561" s="5">
        <v>1.8951165400000001</v>
      </c>
      <c r="N4561" s="6">
        <v>1.5</v>
      </c>
      <c r="O4561" s="8">
        <f>IFERROR(VLOOKUP(C4561,Sheet2!$B$2:$G$588,6,FALSE),0)</f>
        <v>2149</v>
      </c>
      <c r="P4561" t="s">
        <v>22</v>
      </c>
      <c r="Q4561" s="2">
        <v>0.20849194730000001</v>
      </c>
      <c r="R4561" s="3">
        <v>0.208491947291361</v>
      </c>
      <c r="U4561" s="22">
        <f t="shared" si="441"/>
        <v>0.208491947291361</v>
      </c>
      <c r="V4561" s="10">
        <f t="shared" si="442"/>
        <v>1.4594436310395271</v>
      </c>
      <c r="W4561" s="24">
        <f t="shared" si="443"/>
        <v>1.4594436310395271</v>
      </c>
    </row>
    <row r="4562" spans="1:23" hidden="1" x14ac:dyDescent="0.3">
      <c r="A4562" s="27" t="s">
        <v>33</v>
      </c>
      <c r="B4562" s="27" t="s">
        <v>3946</v>
      </c>
      <c r="C4562" s="27" t="s">
        <v>3947</v>
      </c>
      <c r="D4562" t="s">
        <v>34</v>
      </c>
      <c r="E4562" s="27"/>
      <c r="F4562">
        <v>0.25</v>
      </c>
      <c r="G4562" s="28">
        <v>1</v>
      </c>
      <c r="H4562" s="4">
        <v>698.37350000000004</v>
      </c>
      <c r="I4562" s="4">
        <v>50.054699999999997</v>
      </c>
      <c r="J4562" s="7">
        <v>2139</v>
      </c>
      <c r="K4562" s="7">
        <v>533</v>
      </c>
      <c r="L4562" s="29">
        <v>7.17E-2</v>
      </c>
      <c r="M4562" s="30">
        <v>1.4245776800000001</v>
      </c>
      <c r="N4562" s="31">
        <v>1</v>
      </c>
      <c r="O4562" s="32">
        <f>IFERROR(VLOOKUP(C4562,Sheet2!$B$2:$G$588,6,FALSE),0)</f>
        <v>2139</v>
      </c>
      <c r="P4562" s="27"/>
      <c r="Q4562" s="28">
        <v>0.29803757520000002</v>
      </c>
      <c r="R4562" s="29">
        <v>0.249999999999999</v>
      </c>
      <c r="S4562" s="29"/>
      <c r="T4562" s="28"/>
      <c r="U4562" s="29" t="str">
        <f t="shared" si="441"/>
        <v/>
      </c>
      <c r="V4562" s="30" t="str">
        <f t="shared" si="442"/>
        <v/>
      </c>
      <c r="W4562" s="33">
        <f t="shared" si="443"/>
        <v>534.99999999999909</v>
      </c>
    </row>
    <row r="4563" spans="1:23" x14ac:dyDescent="0.3">
      <c r="A4563" t="s">
        <v>17</v>
      </c>
      <c r="B4563" t="s">
        <v>3946</v>
      </c>
      <c r="C4563" t="s">
        <v>3947</v>
      </c>
      <c r="D4563" t="s">
        <v>3950</v>
      </c>
      <c r="E4563" t="s">
        <v>3951</v>
      </c>
      <c r="F4563">
        <v>0.25</v>
      </c>
      <c r="G4563" s="2">
        <v>1</v>
      </c>
      <c r="H4563" s="4">
        <v>144.72970000000001</v>
      </c>
      <c r="I4563" s="4">
        <v>19.334299999999999</v>
      </c>
      <c r="J4563" s="7">
        <v>835</v>
      </c>
      <c r="K4563" s="7">
        <v>209</v>
      </c>
      <c r="L4563" s="3">
        <v>0.1336</v>
      </c>
      <c r="M4563" s="5">
        <v>1.4387416900000001</v>
      </c>
      <c r="N4563" s="6">
        <v>1</v>
      </c>
      <c r="O4563" s="8">
        <f>IFERROR(VLOOKUP(C4563,Sheet2!$B$2:$G$588,6,FALSE),0)</f>
        <v>2139</v>
      </c>
      <c r="P4563" t="s">
        <v>92</v>
      </c>
      <c r="Q4563" s="2">
        <v>0.30494819979999999</v>
      </c>
      <c r="R4563" s="3">
        <v>0.25</v>
      </c>
      <c r="S4563" s="3" t="str">
        <f t="shared" ref="S4563:S4566" si="444">IF(R4563+0.01&lt;Q4563,"Y","")</f>
        <v>Y</v>
      </c>
      <c r="T4563" s="2"/>
      <c r="U4563" s="22">
        <f t="shared" si="441"/>
        <v>0.25</v>
      </c>
      <c r="V4563" s="10">
        <f t="shared" si="442"/>
        <v>208.75</v>
      </c>
      <c r="W4563" s="24">
        <f t="shared" si="443"/>
        <v>208.75</v>
      </c>
    </row>
    <row r="4564" spans="1:23" x14ac:dyDescent="0.3">
      <c r="A4564" t="s">
        <v>17</v>
      </c>
      <c r="B4564" t="s">
        <v>3946</v>
      </c>
      <c r="C4564" t="s">
        <v>3947</v>
      </c>
      <c r="D4564" t="s">
        <v>3948</v>
      </c>
      <c r="E4564" t="s">
        <v>3949</v>
      </c>
      <c r="F4564">
        <v>0.25</v>
      </c>
      <c r="G4564" s="2">
        <v>1</v>
      </c>
      <c r="H4564" s="4">
        <v>144.7047</v>
      </c>
      <c r="I4564" s="4">
        <v>14.3779</v>
      </c>
      <c r="J4564" s="7">
        <v>634</v>
      </c>
      <c r="K4564" s="7">
        <v>158</v>
      </c>
      <c r="L4564" s="3">
        <v>9.9400000000000002E-2</v>
      </c>
      <c r="M4564" s="5">
        <v>1.4691496399999999</v>
      </c>
      <c r="N4564" s="6">
        <v>1</v>
      </c>
      <c r="O4564" s="8">
        <f>IFERROR(VLOOKUP(C4564,Sheet2!$B$2:$G$588,6,FALSE),0)</f>
        <v>2139</v>
      </c>
      <c r="P4564" t="s">
        <v>92</v>
      </c>
      <c r="Q4564" s="2">
        <v>0.31933414170000002</v>
      </c>
      <c r="R4564" s="3">
        <v>0.249999999999999</v>
      </c>
      <c r="S4564" s="3" t="str">
        <f t="shared" si="444"/>
        <v>Y</v>
      </c>
      <c r="T4564" s="2"/>
      <c r="U4564" s="22">
        <f t="shared" si="441"/>
        <v>0.249999999999999</v>
      </c>
      <c r="V4564" s="10">
        <f t="shared" si="442"/>
        <v>158.49999999999937</v>
      </c>
      <c r="W4564" s="24">
        <f t="shared" si="443"/>
        <v>158.49999999999937</v>
      </c>
    </row>
    <row r="4565" spans="1:23" x14ac:dyDescent="0.3">
      <c r="A4565" t="s">
        <v>17</v>
      </c>
      <c r="B4565" t="s">
        <v>3946</v>
      </c>
      <c r="C4565" t="s">
        <v>3947</v>
      </c>
      <c r="D4565" t="s">
        <v>3952</v>
      </c>
      <c r="E4565" t="s">
        <v>3953</v>
      </c>
      <c r="F4565">
        <v>0.25</v>
      </c>
      <c r="G4565" s="2">
        <v>1</v>
      </c>
      <c r="H4565" s="4">
        <v>203.9271</v>
      </c>
      <c r="I4565" s="4">
        <v>8.2513000000000005</v>
      </c>
      <c r="J4565" s="7">
        <v>339</v>
      </c>
      <c r="K4565" s="7">
        <v>85</v>
      </c>
      <c r="L4565" s="3">
        <v>4.0500000000000001E-2</v>
      </c>
      <c r="M4565" s="5">
        <v>1.36975709</v>
      </c>
      <c r="N4565" s="6">
        <v>1</v>
      </c>
      <c r="O4565" s="8">
        <f>IFERROR(VLOOKUP(C4565,Sheet2!$B$2:$G$588,6,FALSE),0)</f>
        <v>2139</v>
      </c>
      <c r="P4565" t="s">
        <v>92</v>
      </c>
      <c r="Q4565" s="2">
        <v>0.26994355110000001</v>
      </c>
      <c r="R4565" s="3">
        <v>0.25</v>
      </c>
      <c r="S4565" s="3" t="str">
        <f t="shared" si="444"/>
        <v>Y</v>
      </c>
      <c r="T4565" s="2"/>
      <c r="U4565" s="22">
        <f t="shared" si="441"/>
        <v>0.25</v>
      </c>
      <c r="V4565" s="10">
        <f t="shared" si="442"/>
        <v>84.75</v>
      </c>
      <c r="W4565" s="24">
        <f t="shared" si="443"/>
        <v>84.75</v>
      </c>
    </row>
    <row r="4566" spans="1:23" x14ac:dyDescent="0.3">
      <c r="A4566" t="s">
        <v>17</v>
      </c>
      <c r="B4566" t="s">
        <v>3946</v>
      </c>
      <c r="C4566" t="s">
        <v>3947</v>
      </c>
      <c r="D4566" t="s">
        <v>3954</v>
      </c>
      <c r="E4566" t="s">
        <v>3955</v>
      </c>
      <c r="F4566">
        <v>0.25</v>
      </c>
      <c r="G4566" s="2">
        <v>1</v>
      </c>
      <c r="H4566" s="4">
        <v>205.0119</v>
      </c>
      <c r="I4566" s="4">
        <v>8.0912000000000006</v>
      </c>
      <c r="J4566" s="7">
        <v>332</v>
      </c>
      <c r="K4566" s="7">
        <v>81</v>
      </c>
      <c r="L4566" s="3">
        <v>3.95E-2</v>
      </c>
      <c r="M4566" s="5">
        <v>1.3674338100000001</v>
      </c>
      <c r="N4566" s="6">
        <v>1</v>
      </c>
      <c r="O4566" s="8">
        <f>IFERROR(VLOOKUP(C4566,Sheet2!$B$2:$G$588,6,FALSE),0)</f>
        <v>2139</v>
      </c>
      <c r="P4566" t="s">
        <v>92</v>
      </c>
      <c r="Q4566" s="2">
        <v>0.26870317910000002</v>
      </c>
      <c r="R4566" s="3">
        <v>0.249999999999999</v>
      </c>
      <c r="S4566" s="3" t="str">
        <f t="shared" si="444"/>
        <v>Y</v>
      </c>
      <c r="T4566" s="2"/>
      <c r="U4566" s="22">
        <f t="shared" si="441"/>
        <v>0.249999999999999</v>
      </c>
      <c r="V4566" s="10">
        <f t="shared" si="442"/>
        <v>82.999999999999673</v>
      </c>
      <c r="W4566" s="24">
        <f t="shared" si="443"/>
        <v>82.999999999999673</v>
      </c>
    </row>
    <row r="4567" spans="1:23" hidden="1" x14ac:dyDescent="0.3">
      <c r="A4567" s="27" t="s">
        <v>33</v>
      </c>
      <c r="B4567" s="27" t="s">
        <v>8951</v>
      </c>
      <c r="C4567" s="27" t="s">
        <v>8952</v>
      </c>
      <c r="D4567" t="s">
        <v>34</v>
      </c>
      <c r="E4567" s="27"/>
      <c r="F4567">
        <v>0.28970000000000001</v>
      </c>
      <c r="G4567" s="28">
        <v>1</v>
      </c>
      <c r="H4567" s="4">
        <v>474.63279999999997</v>
      </c>
      <c r="I4567" s="4">
        <v>105.9569</v>
      </c>
      <c r="J4567" s="7">
        <v>2083</v>
      </c>
      <c r="K4567" s="7">
        <v>603</v>
      </c>
      <c r="L4567" s="29">
        <v>0.22320000000000001</v>
      </c>
      <c r="M4567" s="30">
        <v>0.65528072000000004</v>
      </c>
      <c r="N4567" s="31">
        <v>0.372612</v>
      </c>
      <c r="O4567" s="32">
        <f>IFERROR(VLOOKUP(C4567,Sheet2!$B$2:$G$588,6,FALSE),0)</f>
        <v>2083</v>
      </c>
      <c r="P4567" s="27"/>
      <c r="Q4567" s="28">
        <v>0.43137042149999999</v>
      </c>
      <c r="R4567" s="29">
        <v>0.28968364290881599</v>
      </c>
      <c r="S4567" s="29"/>
      <c r="T4567" s="28"/>
      <c r="U4567" s="29" t="str">
        <f t="shared" si="441"/>
        <v/>
      </c>
      <c r="V4567" s="30" t="str">
        <f t="shared" si="442"/>
        <v/>
      </c>
      <c r="W4567" s="33">
        <f t="shared" si="443"/>
        <v>603.39999999999952</v>
      </c>
    </row>
    <row r="4568" spans="1:23" x14ac:dyDescent="0.3">
      <c r="A4568" t="s">
        <v>17</v>
      </c>
      <c r="B4568" t="s">
        <v>8951</v>
      </c>
      <c r="C4568" t="s">
        <v>8952</v>
      </c>
      <c r="D4568" t="s">
        <v>8959</v>
      </c>
      <c r="E4568" t="s">
        <v>65</v>
      </c>
      <c r="F4568">
        <v>0.3</v>
      </c>
      <c r="G4568" s="2">
        <v>1</v>
      </c>
      <c r="H4568" s="4">
        <v>110.3177</v>
      </c>
      <c r="I4568" s="4">
        <v>33.7836</v>
      </c>
      <c r="J4568" s="7">
        <v>660</v>
      </c>
      <c r="K4568" s="7">
        <v>198</v>
      </c>
      <c r="L4568" s="3">
        <v>0.30620000000000003</v>
      </c>
      <c r="M4568" s="5">
        <v>0.65141954000000002</v>
      </c>
      <c r="N4568" s="6">
        <v>0.35</v>
      </c>
      <c r="O4568" s="8">
        <f>IFERROR(VLOOKUP(C4568,Sheet2!$B$2:$G$588,6,FALSE),0)</f>
        <v>2083</v>
      </c>
      <c r="P4568" t="s">
        <v>92</v>
      </c>
      <c r="Q4568" s="2">
        <v>0.4627118496</v>
      </c>
      <c r="R4568" s="3">
        <v>0.3</v>
      </c>
      <c r="S4568" s="3" t="str">
        <f t="shared" ref="S4568:S4571" si="445">IF(R4568+0.01&lt;Q4568,"Y","")</f>
        <v>Y</v>
      </c>
      <c r="T4568" s="2"/>
      <c r="U4568" s="22">
        <f t="shared" si="441"/>
        <v>0.3</v>
      </c>
      <c r="V4568" s="10">
        <f t="shared" si="442"/>
        <v>198</v>
      </c>
      <c r="W4568" s="24">
        <f t="shared" si="443"/>
        <v>198</v>
      </c>
    </row>
    <row r="4569" spans="1:23" x14ac:dyDescent="0.3">
      <c r="A4569" t="s">
        <v>17</v>
      </c>
      <c r="B4569" t="s">
        <v>8951</v>
      </c>
      <c r="C4569" t="s">
        <v>8952</v>
      </c>
      <c r="D4569" t="s">
        <v>8953</v>
      </c>
      <c r="E4569" t="s">
        <v>8954</v>
      </c>
      <c r="F4569">
        <v>0.3</v>
      </c>
      <c r="G4569" s="2">
        <v>1</v>
      </c>
      <c r="H4569" s="4">
        <v>125.3472</v>
      </c>
      <c r="I4569" s="4">
        <v>24.2561</v>
      </c>
      <c r="J4569" s="7">
        <v>523</v>
      </c>
      <c r="K4569" s="7">
        <v>157</v>
      </c>
      <c r="L4569" s="3">
        <v>0.19350000000000001</v>
      </c>
      <c r="M4569" s="5">
        <v>0.71914860999999997</v>
      </c>
      <c r="N4569" s="6">
        <v>0.35</v>
      </c>
      <c r="O4569" s="8">
        <f>IFERROR(VLOOKUP(C4569,Sheet2!$B$2:$G$588,6,FALSE),0)</f>
        <v>2083</v>
      </c>
      <c r="P4569" t="s">
        <v>92</v>
      </c>
      <c r="Q4569" s="2">
        <v>0.51331338900000001</v>
      </c>
      <c r="R4569" s="3">
        <v>0.3</v>
      </c>
      <c r="S4569" s="3" t="str">
        <f t="shared" si="445"/>
        <v>Y</v>
      </c>
      <c r="T4569" s="2"/>
      <c r="U4569" s="22">
        <f t="shared" si="441"/>
        <v>0.3</v>
      </c>
      <c r="V4569" s="10">
        <f t="shared" si="442"/>
        <v>156.9</v>
      </c>
      <c r="W4569" s="24">
        <f t="shared" si="443"/>
        <v>156.9</v>
      </c>
    </row>
    <row r="4570" spans="1:23" x14ac:dyDescent="0.3">
      <c r="A4570" t="s">
        <v>17</v>
      </c>
      <c r="B4570" t="s">
        <v>8951</v>
      </c>
      <c r="C4570" t="s">
        <v>8952</v>
      </c>
      <c r="D4570" t="s">
        <v>8957</v>
      </c>
      <c r="E4570" t="s">
        <v>8958</v>
      </c>
      <c r="F4570">
        <v>0.3</v>
      </c>
      <c r="G4570" s="2">
        <v>1</v>
      </c>
      <c r="H4570" s="4">
        <v>119.0736</v>
      </c>
      <c r="I4570" s="4">
        <v>23.6812</v>
      </c>
      <c r="J4570" s="7">
        <v>470</v>
      </c>
      <c r="K4570" s="7">
        <v>141</v>
      </c>
      <c r="L4570" s="3">
        <v>0.19889999999999999</v>
      </c>
      <c r="M4570" s="5">
        <v>0.66106558000000004</v>
      </c>
      <c r="N4570" s="6">
        <v>0.4</v>
      </c>
      <c r="O4570" s="8">
        <f>IFERROR(VLOOKUP(C4570,Sheet2!$B$2:$G$588,6,FALSE),0)</f>
        <v>2083</v>
      </c>
      <c r="P4570" t="s">
        <v>22</v>
      </c>
      <c r="Q4570" s="2">
        <v>0.39491631290000001</v>
      </c>
      <c r="R4570" s="3">
        <v>0.3</v>
      </c>
      <c r="S4570" s="3" t="str">
        <f t="shared" si="445"/>
        <v>Y</v>
      </c>
      <c r="T4570" s="2"/>
      <c r="U4570" s="22">
        <f t="shared" si="441"/>
        <v>0.3</v>
      </c>
      <c r="V4570" s="10">
        <f t="shared" si="442"/>
        <v>141</v>
      </c>
      <c r="W4570" s="24">
        <f t="shared" si="443"/>
        <v>141</v>
      </c>
    </row>
    <row r="4571" spans="1:23" x14ac:dyDescent="0.3">
      <c r="A4571" t="s">
        <v>17</v>
      </c>
      <c r="B4571" t="s">
        <v>8951</v>
      </c>
      <c r="C4571" t="s">
        <v>8952</v>
      </c>
      <c r="D4571" t="s">
        <v>8955</v>
      </c>
      <c r="E4571" t="s">
        <v>8956</v>
      </c>
      <c r="F4571">
        <v>0.25</v>
      </c>
      <c r="G4571" s="2">
        <v>1</v>
      </c>
      <c r="H4571" s="4">
        <v>119.8942</v>
      </c>
      <c r="I4571" s="4">
        <v>24.235900000000001</v>
      </c>
      <c r="J4571" s="7">
        <v>430</v>
      </c>
      <c r="K4571" s="7">
        <v>107</v>
      </c>
      <c r="L4571" s="3">
        <v>0.2021</v>
      </c>
      <c r="M4571" s="5">
        <v>0.59108938</v>
      </c>
      <c r="N4571" s="6">
        <v>0.4</v>
      </c>
      <c r="O4571" s="8">
        <f>IFERROR(VLOOKUP(C4571,Sheet2!$B$2:$G$588,6,FALSE),0)</f>
        <v>2083</v>
      </c>
      <c r="P4571" t="s">
        <v>92</v>
      </c>
      <c r="Q4571" s="2">
        <v>0.32328339280000001</v>
      </c>
      <c r="R4571" s="3">
        <v>0.249999999999999</v>
      </c>
      <c r="S4571" s="3" t="str">
        <f t="shared" si="445"/>
        <v>Y</v>
      </c>
      <c r="T4571" s="2"/>
      <c r="U4571" s="22">
        <f t="shared" si="441"/>
        <v>0.249999999999999</v>
      </c>
      <c r="V4571" s="10">
        <f t="shared" si="442"/>
        <v>107.49999999999957</v>
      </c>
      <c r="W4571" s="24">
        <f t="shared" si="443"/>
        <v>107.49999999999957</v>
      </c>
    </row>
    <row r="4572" spans="1:23" hidden="1" x14ac:dyDescent="0.3">
      <c r="A4572" s="27" t="s">
        <v>33</v>
      </c>
      <c r="B4572" s="27" t="s">
        <v>753</v>
      </c>
      <c r="C4572" s="27" t="s">
        <v>754</v>
      </c>
      <c r="D4572" t="s">
        <v>34</v>
      </c>
      <c r="E4572" s="27"/>
      <c r="F4572">
        <v>0.28720000000000001</v>
      </c>
      <c r="G4572" s="28">
        <v>0.73396554000000003</v>
      </c>
      <c r="H4572" s="4">
        <v>196.5292</v>
      </c>
      <c r="I4572" s="4">
        <v>58.646599999999999</v>
      </c>
      <c r="J4572" s="7">
        <v>2082</v>
      </c>
      <c r="K4572" s="7">
        <v>598</v>
      </c>
      <c r="L4572" s="29">
        <v>0.2984</v>
      </c>
      <c r="M4572" s="30">
        <v>1.18339521</v>
      </c>
      <c r="N4572" s="31">
        <v>0.42246699999999998</v>
      </c>
      <c r="O4572" s="32">
        <f>IFERROR(VLOOKUP(C4572,Sheet2!$B$2:$G$588,6,FALSE),0)</f>
        <v>2082</v>
      </c>
      <c r="P4572" s="27"/>
      <c r="Q4572" s="28">
        <v>0.64300429969999995</v>
      </c>
      <c r="R4572" s="29">
        <v>0.28720742176283298</v>
      </c>
      <c r="S4572" s="29"/>
      <c r="T4572" s="28"/>
      <c r="U4572" s="29" t="str">
        <f t="shared" si="441"/>
        <v/>
      </c>
      <c r="V4572" s="30" t="str">
        <f t="shared" si="442"/>
        <v/>
      </c>
      <c r="W4572" s="33">
        <f t="shared" si="443"/>
        <v>597.45000000000005</v>
      </c>
    </row>
    <row r="4573" spans="1:23" x14ac:dyDescent="0.3">
      <c r="A4573" t="s">
        <v>17</v>
      </c>
      <c r="B4573" t="s">
        <v>753</v>
      </c>
      <c r="C4573" t="s">
        <v>754</v>
      </c>
      <c r="D4573" t="s">
        <v>763</v>
      </c>
      <c r="E4573" t="s">
        <v>764</v>
      </c>
      <c r="F4573">
        <v>0.3</v>
      </c>
      <c r="G4573" s="2">
        <v>1</v>
      </c>
      <c r="H4573" s="4">
        <v>90.570999999999998</v>
      </c>
      <c r="I4573" s="4">
        <v>42.768900000000002</v>
      </c>
      <c r="J4573" s="7">
        <v>1528</v>
      </c>
      <c r="K4573" s="7">
        <v>458</v>
      </c>
      <c r="L4573" s="3">
        <v>0.47220000000000001</v>
      </c>
      <c r="M4573" s="5">
        <v>1.1910238399999999</v>
      </c>
      <c r="N4573" s="6">
        <v>0.4</v>
      </c>
      <c r="O4573" s="8">
        <f>IFERROR(VLOOKUP(C4573,Sheet2!$B$2:$G$588,6,FALSE),0)</f>
        <v>2082</v>
      </c>
      <c r="P4573" t="s">
        <v>22</v>
      </c>
      <c r="Q4573" s="2">
        <v>0.66415449820000005</v>
      </c>
      <c r="R4573" s="3">
        <v>0.3</v>
      </c>
      <c r="S4573" s="3" t="str">
        <f>IF(R4573+0.01&lt;Q4573,"Y","")</f>
        <v>Y</v>
      </c>
      <c r="T4573" s="2"/>
      <c r="U4573" s="22">
        <f t="shared" si="441"/>
        <v>0.3</v>
      </c>
      <c r="V4573" s="10">
        <f t="shared" si="442"/>
        <v>458.4</v>
      </c>
      <c r="W4573" s="24">
        <f t="shared" si="443"/>
        <v>458.4</v>
      </c>
    </row>
    <row r="4574" spans="1:23" x14ac:dyDescent="0.3">
      <c r="A4574" t="s">
        <v>17</v>
      </c>
      <c r="B4574" t="s">
        <v>753</v>
      </c>
      <c r="C4574" t="s">
        <v>754</v>
      </c>
      <c r="D4574" t="s">
        <v>759</v>
      </c>
      <c r="E4574" t="s">
        <v>760</v>
      </c>
      <c r="F4574">
        <v>0.25</v>
      </c>
      <c r="G4574" s="2">
        <v>0</v>
      </c>
      <c r="H4574" s="4">
        <v>32.321100000000001</v>
      </c>
      <c r="I4574" s="4">
        <v>12.624700000000001</v>
      </c>
      <c r="J4574" s="7">
        <v>464</v>
      </c>
      <c r="K4574" s="7">
        <v>116</v>
      </c>
      <c r="L4574" s="3">
        <v>0.3906</v>
      </c>
      <c r="M4574" s="5">
        <v>1.2250031100000001</v>
      </c>
      <c r="N4574" s="6">
        <v>0.5</v>
      </c>
      <c r="O4574" s="8">
        <f>IFERROR(VLOOKUP(C4574,Sheet2!$B$2:$G$588,6,FALSE),0)</f>
        <v>2082</v>
      </c>
      <c r="P4574" t="s">
        <v>22</v>
      </c>
      <c r="Q4574" s="2">
        <v>0.59183777150000005</v>
      </c>
      <c r="R4574" s="3">
        <v>0.25</v>
      </c>
      <c r="U4574" s="22">
        <f t="shared" si="441"/>
        <v>0.25</v>
      </c>
      <c r="V4574" s="10">
        <f t="shared" si="442"/>
        <v>116</v>
      </c>
      <c r="W4574" s="24">
        <f t="shared" si="443"/>
        <v>116</v>
      </c>
    </row>
    <row r="4575" spans="1:23" x14ac:dyDescent="0.3">
      <c r="A4575" t="s">
        <v>17</v>
      </c>
      <c r="B4575" t="s">
        <v>753</v>
      </c>
      <c r="C4575" t="s">
        <v>754</v>
      </c>
      <c r="D4575" t="s">
        <v>755</v>
      </c>
      <c r="E4575" t="s">
        <v>756</v>
      </c>
      <c r="F4575">
        <v>0.25</v>
      </c>
      <c r="G4575" s="2">
        <v>0</v>
      </c>
      <c r="H4575" s="4">
        <v>68.296000000000006</v>
      </c>
      <c r="I4575" s="4">
        <v>2.1722999999999999</v>
      </c>
      <c r="J4575" s="7">
        <v>67</v>
      </c>
      <c r="K4575" s="7">
        <v>17</v>
      </c>
      <c r="L4575" s="3">
        <v>3.1800000000000002E-2</v>
      </c>
      <c r="M4575" s="5">
        <v>1.02901486</v>
      </c>
      <c r="N4575" s="6">
        <v>0.5</v>
      </c>
      <c r="O4575" s="8">
        <f>IFERROR(VLOOKUP(C4575,Sheet2!$B$2:$G$588,6,FALSE),0)</f>
        <v>2082</v>
      </c>
      <c r="P4575" t="s">
        <v>22</v>
      </c>
      <c r="Q4575" s="2">
        <v>0.51409836900000005</v>
      </c>
      <c r="R4575" s="3">
        <v>0.25</v>
      </c>
      <c r="U4575" s="22">
        <f t="shared" si="441"/>
        <v>0.25</v>
      </c>
      <c r="V4575" s="10">
        <f t="shared" si="442"/>
        <v>16.75</v>
      </c>
      <c r="W4575" s="24">
        <f t="shared" si="443"/>
        <v>16.75</v>
      </c>
    </row>
    <row r="4576" spans="1:23" x14ac:dyDescent="0.3">
      <c r="A4576" t="s">
        <v>17</v>
      </c>
      <c r="B4576" t="s">
        <v>753</v>
      </c>
      <c r="C4576" t="s">
        <v>754</v>
      </c>
      <c r="D4576" t="s">
        <v>761</v>
      </c>
      <c r="E4576" t="s">
        <v>762</v>
      </c>
      <c r="F4576">
        <v>0.3</v>
      </c>
      <c r="G4576" s="2">
        <v>0</v>
      </c>
      <c r="H4576" s="4">
        <v>3.0642</v>
      </c>
      <c r="I4576" s="4">
        <v>0.66600000000000004</v>
      </c>
      <c r="J4576" s="7">
        <v>14</v>
      </c>
      <c r="K4576" s="7">
        <v>4</v>
      </c>
      <c r="L4576" s="3">
        <v>0.21729999999999999</v>
      </c>
      <c r="M4576" s="5">
        <v>0.70017160000000001</v>
      </c>
      <c r="N4576" s="6">
        <v>0.25</v>
      </c>
      <c r="O4576" s="8">
        <f>IFERROR(VLOOKUP(C4576,Sheet2!$B$2:$G$588,6,FALSE),0)</f>
        <v>2082</v>
      </c>
      <c r="P4576" t="s">
        <v>22</v>
      </c>
      <c r="Q4576" s="2">
        <v>0.64294467249999998</v>
      </c>
      <c r="R4576" s="3">
        <v>0.3</v>
      </c>
      <c r="U4576" s="22">
        <f t="shared" si="441"/>
        <v>0.3</v>
      </c>
      <c r="V4576" s="10">
        <f t="shared" si="442"/>
        <v>4.2</v>
      </c>
      <c r="W4576" s="24">
        <f t="shared" si="443"/>
        <v>4.2</v>
      </c>
    </row>
    <row r="4577" spans="1:23" x14ac:dyDescent="0.3">
      <c r="A4577" t="s">
        <v>17</v>
      </c>
      <c r="B4577" t="s">
        <v>753</v>
      </c>
      <c r="C4577" t="s">
        <v>754</v>
      </c>
      <c r="D4577" t="s">
        <v>757</v>
      </c>
      <c r="E4577" t="s">
        <v>758</v>
      </c>
      <c r="F4577">
        <v>0.3</v>
      </c>
      <c r="G4577" s="2">
        <v>0</v>
      </c>
      <c r="H4577" s="4">
        <v>1.7027000000000001</v>
      </c>
      <c r="I4577" s="4">
        <v>0.34129999999999999</v>
      </c>
      <c r="J4577" s="7">
        <v>7</v>
      </c>
      <c r="K4577" s="7">
        <v>2</v>
      </c>
      <c r="L4577" s="3">
        <v>0.20039999999999999</v>
      </c>
      <c r="M4577" s="5">
        <v>0.70439514000000003</v>
      </c>
      <c r="N4577" s="6">
        <v>0.25</v>
      </c>
      <c r="O4577" s="8">
        <f>IFERROR(VLOOKUP(C4577,Sheet2!$B$2:$G$588,6,FALSE),0)</f>
        <v>2082</v>
      </c>
      <c r="P4577" t="s">
        <v>22</v>
      </c>
      <c r="Q4577" s="2">
        <v>0.64508557170000003</v>
      </c>
      <c r="R4577" s="3">
        <v>0.3</v>
      </c>
      <c r="U4577" s="22">
        <f t="shared" si="441"/>
        <v>0.3</v>
      </c>
      <c r="V4577" s="10">
        <f t="shared" si="442"/>
        <v>2.1</v>
      </c>
      <c r="W4577" s="24">
        <f t="shared" si="443"/>
        <v>2.1</v>
      </c>
    </row>
    <row r="4578" spans="1:23" hidden="1" x14ac:dyDescent="0.3">
      <c r="A4578" s="27" t="s">
        <v>33</v>
      </c>
      <c r="B4578" s="27" t="s">
        <v>12307</v>
      </c>
      <c r="C4578" s="27" t="s">
        <v>12308</v>
      </c>
      <c r="D4578" t="s">
        <v>34</v>
      </c>
      <c r="E4578" s="27"/>
      <c r="F4578">
        <v>0.29549999999999998</v>
      </c>
      <c r="G4578" s="28">
        <v>0.38051082000000003</v>
      </c>
      <c r="H4578" s="4">
        <v>378.88990000000001</v>
      </c>
      <c r="I4578" s="4">
        <v>45.127499999999998</v>
      </c>
      <c r="J4578" s="7">
        <v>2079</v>
      </c>
      <c r="K4578" s="7">
        <v>411</v>
      </c>
      <c r="L4578" s="29">
        <v>0.1191</v>
      </c>
      <c r="M4578" s="30">
        <v>1.53574634</v>
      </c>
      <c r="N4578" s="31">
        <v>1.176069</v>
      </c>
      <c r="O4578" s="32">
        <f>IFERROR(VLOOKUP(C4578,Sheet2!$B$2:$G$588,6,FALSE),0)</f>
        <v>2079</v>
      </c>
      <c r="P4578" s="27"/>
      <c r="Q4578" s="28">
        <v>0.2342036109</v>
      </c>
      <c r="R4578" s="29">
        <v>0.234203610918293</v>
      </c>
      <c r="S4578" s="29"/>
      <c r="T4578" s="28"/>
      <c r="U4578" s="29" t="str">
        <f t="shared" si="441"/>
        <v/>
      </c>
      <c r="V4578" s="30" t="str">
        <f t="shared" si="442"/>
        <v/>
      </c>
      <c r="W4578" s="33">
        <f t="shared" si="443"/>
        <v>413.58508388246747</v>
      </c>
    </row>
    <row r="4579" spans="1:23" x14ac:dyDescent="0.3">
      <c r="A4579" t="s">
        <v>17</v>
      </c>
      <c r="B4579" t="s">
        <v>12307</v>
      </c>
      <c r="C4579" t="s">
        <v>12308</v>
      </c>
      <c r="D4579" t="s">
        <v>12309</v>
      </c>
      <c r="E4579" t="s">
        <v>12310</v>
      </c>
      <c r="F4579">
        <v>0.25</v>
      </c>
      <c r="G4579" s="2">
        <v>1</v>
      </c>
      <c r="H4579" s="4">
        <v>102.4222</v>
      </c>
      <c r="I4579" s="4">
        <v>7.5666000000000002</v>
      </c>
      <c r="J4579" s="7">
        <v>425</v>
      </c>
      <c r="K4579" s="7">
        <v>82</v>
      </c>
      <c r="L4579" s="3">
        <v>7.3899999999999993E-2</v>
      </c>
      <c r="M4579" s="5">
        <v>1.87385493</v>
      </c>
      <c r="N4579" s="6">
        <v>1.5</v>
      </c>
      <c r="O4579" s="8">
        <f>IFERROR(VLOOKUP(C4579,Sheet2!$B$2:$G$588,6,FALSE),0)</f>
        <v>2079</v>
      </c>
      <c r="P4579" t="s">
        <v>92</v>
      </c>
      <c r="Q4579" s="2">
        <v>0.19951113649999999</v>
      </c>
      <c r="R4579" s="3">
        <v>0.19951113645660501</v>
      </c>
      <c r="S4579" s="3" t="str">
        <f>IF(R4579+0.01&lt;Q4579,"Y","")</f>
        <v/>
      </c>
      <c r="T4579" s="2"/>
      <c r="U4579" s="22">
        <f t="shared" si="441"/>
        <v>0.19951113645660501</v>
      </c>
      <c r="V4579" s="10">
        <f t="shared" si="442"/>
        <v>84.79223299405713</v>
      </c>
      <c r="W4579" s="24">
        <f t="shared" si="443"/>
        <v>84.79223299405713</v>
      </c>
    </row>
    <row r="4580" spans="1:23" x14ac:dyDescent="0.3">
      <c r="A4580" t="s">
        <v>17</v>
      </c>
      <c r="B4580" t="s">
        <v>12307</v>
      </c>
      <c r="C4580" t="s">
        <v>12308</v>
      </c>
      <c r="D4580" t="s">
        <v>12311</v>
      </c>
      <c r="E4580" t="s">
        <v>12312</v>
      </c>
      <c r="F4580">
        <v>0.35</v>
      </c>
      <c r="G4580" s="2">
        <v>0</v>
      </c>
      <c r="H4580" s="4">
        <v>42.4041</v>
      </c>
      <c r="I4580" s="4">
        <v>6.9973000000000001</v>
      </c>
      <c r="J4580" s="7">
        <v>386</v>
      </c>
      <c r="K4580" s="7">
        <v>71</v>
      </c>
      <c r="L4580" s="3">
        <v>0.16500000000000001</v>
      </c>
      <c r="M4580" s="5">
        <v>1.8405779799999999</v>
      </c>
      <c r="N4580" s="6">
        <v>1.5</v>
      </c>
      <c r="O4580" s="8">
        <f>IFERROR(VLOOKUP(C4580,Sheet2!$B$2:$G$588,6,FALSE),0)</f>
        <v>2079</v>
      </c>
      <c r="P4580" t="s">
        <v>162</v>
      </c>
      <c r="Q4580" s="2">
        <v>0.1850386037</v>
      </c>
      <c r="R4580" s="3">
        <v>0.185038603668083</v>
      </c>
      <c r="U4580" s="22">
        <f t="shared" si="441"/>
        <v>0.185038603668083</v>
      </c>
      <c r="V4580" s="10">
        <f t="shared" si="442"/>
        <v>71.424901015880039</v>
      </c>
      <c r="W4580" s="24">
        <f t="shared" si="443"/>
        <v>71.424901015880039</v>
      </c>
    </row>
    <row r="4581" spans="1:23" x14ac:dyDescent="0.3">
      <c r="A4581" t="s">
        <v>17</v>
      </c>
      <c r="B4581" t="s">
        <v>12307</v>
      </c>
      <c r="C4581" t="s">
        <v>12308</v>
      </c>
      <c r="D4581" t="s">
        <v>12317</v>
      </c>
      <c r="E4581" t="s">
        <v>12318</v>
      </c>
      <c r="F4581">
        <v>0.35</v>
      </c>
      <c r="G4581" s="2">
        <v>1</v>
      </c>
      <c r="H4581" s="4">
        <v>70.714600000000004</v>
      </c>
      <c r="I4581" s="4">
        <v>7.0644</v>
      </c>
      <c r="J4581" s="7">
        <v>366</v>
      </c>
      <c r="K4581" s="7">
        <v>101</v>
      </c>
      <c r="L4581" s="3">
        <v>9.9900000000000003E-2</v>
      </c>
      <c r="M4581" s="5">
        <v>1.7258882499999999</v>
      </c>
      <c r="N4581" s="6">
        <v>1.25</v>
      </c>
      <c r="O4581" s="8">
        <f>IFERROR(VLOOKUP(C4581,Sheet2!$B$2:$G$588,6,FALSE),0)</f>
        <v>2079</v>
      </c>
      <c r="P4581" t="s">
        <v>487</v>
      </c>
      <c r="Q4581" s="2">
        <v>0.27573526399999998</v>
      </c>
      <c r="R4581" s="3">
        <v>0.27573526396389297</v>
      </c>
      <c r="S4581" s="3" t="str">
        <f>IF(R4581+0.01&lt;Q4581,"Y","")</f>
        <v/>
      </c>
      <c r="T4581" s="2"/>
      <c r="U4581" s="22">
        <f t="shared" si="441"/>
        <v>0.27573526396389297</v>
      </c>
      <c r="V4581" s="10">
        <f t="shared" si="442"/>
        <v>100.91910661078482</v>
      </c>
      <c r="W4581" s="24">
        <f t="shared" si="443"/>
        <v>100.91910661078482</v>
      </c>
    </row>
    <row r="4582" spans="1:23" x14ac:dyDescent="0.3">
      <c r="A4582" t="s">
        <v>17</v>
      </c>
      <c r="B4582" t="s">
        <v>12307</v>
      </c>
      <c r="C4582" t="s">
        <v>12308</v>
      </c>
      <c r="D4582" t="s">
        <v>12323</v>
      </c>
      <c r="E4582" t="s">
        <v>12324</v>
      </c>
      <c r="F4582">
        <v>0.35</v>
      </c>
      <c r="G4582" s="2">
        <v>0</v>
      </c>
      <c r="H4582" s="4">
        <v>44.939399999999999</v>
      </c>
      <c r="I4582" s="4">
        <v>5.2622999999999998</v>
      </c>
      <c r="J4582" s="7">
        <v>287</v>
      </c>
      <c r="K4582" s="7">
        <v>50</v>
      </c>
      <c r="L4582" s="3">
        <v>0.1171</v>
      </c>
      <c r="M4582" s="5">
        <v>1.8169141600000001</v>
      </c>
      <c r="N4582" s="6">
        <v>1.5</v>
      </c>
      <c r="O4582" s="8">
        <f>IFERROR(VLOOKUP(C4582,Sheet2!$B$2:$G$588,6,FALSE),0)</f>
        <v>2079</v>
      </c>
      <c r="P4582" t="s">
        <v>92</v>
      </c>
      <c r="Q4582" s="2">
        <v>0.17442439879999999</v>
      </c>
      <c r="R4582" s="3">
        <v>0.174424398811556</v>
      </c>
      <c r="U4582" s="22">
        <f t="shared" si="441"/>
        <v>0.174424398811556</v>
      </c>
      <c r="V4582" s="10">
        <f t="shared" si="442"/>
        <v>50.059802458916572</v>
      </c>
      <c r="W4582" s="24">
        <f t="shared" si="443"/>
        <v>50.059802458916572</v>
      </c>
    </row>
    <row r="4583" spans="1:23" x14ac:dyDescent="0.3">
      <c r="A4583" t="s">
        <v>17</v>
      </c>
      <c r="B4583" t="s">
        <v>12307</v>
      </c>
      <c r="C4583" t="s">
        <v>12308</v>
      </c>
      <c r="D4583" t="s">
        <v>12315</v>
      </c>
      <c r="E4583" t="s">
        <v>12316</v>
      </c>
      <c r="F4583">
        <v>0.25</v>
      </c>
      <c r="G4583" s="2">
        <v>0</v>
      </c>
      <c r="H4583" s="4">
        <v>45.339799999999997</v>
      </c>
      <c r="I4583" s="4">
        <v>3.6629</v>
      </c>
      <c r="J4583" s="7">
        <v>194</v>
      </c>
      <c r="K4583" s="7">
        <v>29</v>
      </c>
      <c r="L4583" s="3">
        <v>8.0799999999999997E-2</v>
      </c>
      <c r="M4583" s="5">
        <v>1.7617343700000001</v>
      </c>
      <c r="N4583" s="6">
        <v>1.5</v>
      </c>
      <c r="O4583" s="8">
        <f>IFERROR(VLOOKUP(C4583,Sheet2!$B$2:$G$588,6,FALSE),0)</f>
        <v>2079</v>
      </c>
      <c r="P4583" t="s">
        <v>92</v>
      </c>
      <c r="Q4583" s="2">
        <v>0.14856630530000001</v>
      </c>
      <c r="R4583" s="3">
        <v>0.14856630526822601</v>
      </c>
      <c r="U4583" s="22">
        <f t="shared" si="441"/>
        <v>0.14856630526822601</v>
      </c>
      <c r="V4583" s="10">
        <f t="shared" si="442"/>
        <v>28.821863222035844</v>
      </c>
      <c r="W4583" s="24">
        <f t="shared" si="443"/>
        <v>28.821863222035844</v>
      </c>
    </row>
    <row r="4584" spans="1:23" x14ac:dyDescent="0.3">
      <c r="A4584" t="s">
        <v>17</v>
      </c>
      <c r="B4584" t="s">
        <v>12307</v>
      </c>
      <c r="C4584" t="s">
        <v>12308</v>
      </c>
      <c r="D4584" t="s">
        <v>12313</v>
      </c>
      <c r="E4584" t="s">
        <v>12314</v>
      </c>
      <c r="F4584">
        <v>0.25</v>
      </c>
      <c r="G4584" s="2">
        <v>0</v>
      </c>
      <c r="H4584" s="4">
        <v>31.329599999999999</v>
      </c>
      <c r="I4584" s="4">
        <v>2.9163000000000001</v>
      </c>
      <c r="J4584" s="7">
        <v>162</v>
      </c>
      <c r="K4584" s="7">
        <v>31</v>
      </c>
      <c r="L4584" s="3">
        <v>9.3100000000000002E-2</v>
      </c>
      <c r="M4584" s="5">
        <v>1.8494146199999999</v>
      </c>
      <c r="N4584" s="6">
        <v>1.5</v>
      </c>
      <c r="O4584" s="8">
        <f>IFERROR(VLOOKUP(C4584,Sheet2!$B$2:$G$588,6,FALSE),0)</f>
        <v>2079</v>
      </c>
      <c r="P4584" t="s">
        <v>22</v>
      </c>
      <c r="Q4584" s="2">
        <v>0.18893254879999999</v>
      </c>
      <c r="R4584" s="3">
        <v>0.18893254877966401</v>
      </c>
      <c r="U4584" s="22">
        <f t="shared" si="441"/>
        <v>0.18893254877966401</v>
      </c>
      <c r="V4584" s="10">
        <f t="shared" si="442"/>
        <v>30.607072902305568</v>
      </c>
      <c r="W4584" s="24">
        <f t="shared" si="443"/>
        <v>30.607072902305568</v>
      </c>
    </row>
    <row r="4585" spans="1:23" x14ac:dyDescent="0.3">
      <c r="A4585" t="s">
        <v>17</v>
      </c>
      <c r="B4585" t="s">
        <v>12307</v>
      </c>
      <c r="C4585" t="s">
        <v>12308</v>
      </c>
      <c r="D4585" t="s">
        <v>12321</v>
      </c>
      <c r="E4585" t="s">
        <v>12322</v>
      </c>
      <c r="F4585">
        <v>0.25</v>
      </c>
      <c r="G4585" s="2">
        <v>0</v>
      </c>
      <c r="H4585" s="4">
        <v>27.439399999999999</v>
      </c>
      <c r="I4585" s="4">
        <v>2.8595999999999999</v>
      </c>
      <c r="J4585" s="7">
        <v>161</v>
      </c>
      <c r="K4585" s="7">
        <v>33</v>
      </c>
      <c r="L4585" s="3">
        <v>0.1042</v>
      </c>
      <c r="M4585" s="5">
        <v>1.8824553500000001</v>
      </c>
      <c r="N4585" s="6">
        <v>1.5</v>
      </c>
      <c r="O4585" s="8">
        <f>IFERROR(VLOOKUP(C4585,Sheet2!$B$2:$G$588,6,FALSE),0)</f>
        <v>2079</v>
      </c>
      <c r="P4585" t="s">
        <v>22</v>
      </c>
      <c r="Q4585" s="2">
        <v>0.203168352</v>
      </c>
      <c r="R4585" s="3">
        <v>0.20316835204029501</v>
      </c>
      <c r="U4585" s="22">
        <f t="shared" si="441"/>
        <v>0.20316835204029501</v>
      </c>
      <c r="V4585" s="10">
        <f t="shared" si="442"/>
        <v>32.710104678487497</v>
      </c>
      <c r="W4585" s="24">
        <f t="shared" si="443"/>
        <v>32.710104678487497</v>
      </c>
    </row>
    <row r="4586" spans="1:23" x14ac:dyDescent="0.3">
      <c r="A4586" t="s">
        <v>17</v>
      </c>
      <c r="B4586" t="s">
        <v>12307</v>
      </c>
      <c r="C4586" t="s">
        <v>12308</v>
      </c>
      <c r="D4586" t="s">
        <v>12319</v>
      </c>
      <c r="E4586" t="s">
        <v>12320</v>
      </c>
      <c r="F4586">
        <v>0.15</v>
      </c>
      <c r="G4586" s="2">
        <v>0</v>
      </c>
      <c r="H4586" s="4">
        <v>13.424099999999999</v>
      </c>
      <c r="I4586" s="4">
        <v>8.7429000000000006</v>
      </c>
      <c r="J4586" s="7">
        <v>95</v>
      </c>
      <c r="K4586" s="7">
        <v>14</v>
      </c>
      <c r="L4586" s="3">
        <v>0.65129999999999999</v>
      </c>
      <c r="M4586" s="5">
        <v>0.36226011000000002</v>
      </c>
      <c r="N4586" s="6">
        <v>0.03</v>
      </c>
      <c r="O4586" s="8">
        <f>IFERROR(VLOOKUP(C4586,Sheet2!$B$2:$G$588,6,FALSE),0)</f>
        <v>2079</v>
      </c>
      <c r="P4586" t="s">
        <v>92</v>
      </c>
      <c r="Q4586" s="2">
        <v>0.91718657680000004</v>
      </c>
      <c r="R4586" s="3">
        <v>0.15</v>
      </c>
      <c r="U4586" s="22">
        <f t="shared" si="441"/>
        <v>0.15</v>
      </c>
      <c r="V4586" s="10">
        <f t="shared" si="442"/>
        <v>14.25</v>
      </c>
      <c r="W4586" s="24">
        <f t="shared" si="443"/>
        <v>14.25</v>
      </c>
    </row>
    <row r="4587" spans="1:23" hidden="1" x14ac:dyDescent="0.3">
      <c r="A4587" s="27" t="s">
        <v>33</v>
      </c>
      <c r="B4587" s="27" t="s">
        <v>5207</v>
      </c>
      <c r="C4587" s="27" t="s">
        <v>5208</v>
      </c>
      <c r="D4587" t="s">
        <v>34</v>
      </c>
      <c r="E4587" s="27"/>
      <c r="F4587">
        <v>0.32500000000000001</v>
      </c>
      <c r="G4587" s="28">
        <v>0.98287822000000002</v>
      </c>
      <c r="H4587" s="4">
        <v>1949.6853000000001</v>
      </c>
      <c r="I4587" s="4">
        <v>380.71339999999998</v>
      </c>
      <c r="J4587" s="7">
        <v>2068</v>
      </c>
      <c r="K4587" s="7">
        <v>672</v>
      </c>
      <c r="L4587" s="29">
        <v>0.1953</v>
      </c>
      <c r="M4587" s="30">
        <v>0.18107613</v>
      </c>
      <c r="N4587" s="31">
        <v>0.05</v>
      </c>
      <c r="O4587" s="32">
        <f>IFERROR(VLOOKUP(C4587,Sheet2!$B$2:$G$588,6,FALSE),0)</f>
        <v>2068</v>
      </c>
      <c r="P4587" s="27"/>
      <c r="Q4587" s="28">
        <v>0.72387304180000001</v>
      </c>
      <c r="R4587" s="29">
        <v>0.325025493885094</v>
      </c>
      <c r="S4587" s="29"/>
      <c r="T4587" s="28"/>
      <c r="U4587" s="29" t="str">
        <f t="shared" si="441"/>
        <v/>
      </c>
      <c r="V4587" s="30" t="str">
        <f t="shared" si="442"/>
        <v/>
      </c>
      <c r="W4587" s="33">
        <f t="shared" si="443"/>
        <v>671.84999999999991</v>
      </c>
    </row>
    <row r="4588" spans="1:23" x14ac:dyDescent="0.3">
      <c r="A4588" t="s">
        <v>17</v>
      </c>
      <c r="B4588" t="s">
        <v>5207</v>
      </c>
      <c r="C4588" t="s">
        <v>5208</v>
      </c>
      <c r="D4588" t="s">
        <v>5213</v>
      </c>
      <c r="E4588" t="s">
        <v>5214</v>
      </c>
      <c r="F4588">
        <v>0.35</v>
      </c>
      <c r="G4588" s="2">
        <v>1</v>
      </c>
      <c r="H4588" s="4">
        <v>522.77739999999994</v>
      </c>
      <c r="I4588" s="4">
        <v>135.97989999999999</v>
      </c>
      <c r="J4588" s="7">
        <v>626</v>
      </c>
      <c r="K4588" s="7">
        <v>219</v>
      </c>
      <c r="L4588" s="3">
        <v>0.2601</v>
      </c>
      <c r="M4588" s="5">
        <v>0.15350522</v>
      </c>
      <c r="N4588" s="6">
        <v>0.05</v>
      </c>
      <c r="O4588" s="8">
        <f>IFERROR(VLOOKUP(C4588,Sheet2!$B$2:$G$588,6,FALSE),0)</f>
        <v>2068</v>
      </c>
      <c r="P4588" t="s">
        <v>22</v>
      </c>
      <c r="Q4588" s="2">
        <v>0.67427817329999995</v>
      </c>
      <c r="R4588" s="3">
        <v>0.35</v>
      </c>
      <c r="S4588" s="3" t="str">
        <f t="shared" ref="S4588:S4591" si="446">IF(R4588+0.01&lt;Q4588,"Y","")</f>
        <v>Y</v>
      </c>
      <c r="T4588" s="2"/>
      <c r="U4588" s="22">
        <f t="shared" si="441"/>
        <v>0.35</v>
      </c>
      <c r="V4588" s="10">
        <f t="shared" si="442"/>
        <v>219.1</v>
      </c>
      <c r="W4588" s="24">
        <f t="shared" si="443"/>
        <v>219.1</v>
      </c>
    </row>
    <row r="4589" spans="1:23" x14ac:dyDescent="0.3">
      <c r="A4589" t="s">
        <v>17</v>
      </c>
      <c r="B4589" t="s">
        <v>5207</v>
      </c>
      <c r="C4589" t="s">
        <v>5208</v>
      </c>
      <c r="D4589" t="s">
        <v>5217</v>
      </c>
      <c r="E4589" t="s">
        <v>5218</v>
      </c>
      <c r="F4589">
        <v>0.3</v>
      </c>
      <c r="G4589" s="2">
        <v>1</v>
      </c>
      <c r="H4589" s="4">
        <v>449.42090000000002</v>
      </c>
      <c r="I4589" s="4">
        <v>87.031700000000001</v>
      </c>
      <c r="J4589" s="7">
        <v>521</v>
      </c>
      <c r="K4589" s="7">
        <v>156</v>
      </c>
      <c r="L4589" s="3">
        <v>0.19370000000000001</v>
      </c>
      <c r="M4589" s="5">
        <v>0.19960982999999999</v>
      </c>
      <c r="N4589" s="6">
        <v>0.05</v>
      </c>
      <c r="O4589" s="8">
        <f>IFERROR(VLOOKUP(C4589,Sheet2!$B$2:$G$588,6,FALSE),0)</f>
        <v>2068</v>
      </c>
      <c r="P4589" t="s">
        <v>22</v>
      </c>
      <c r="Q4589" s="2">
        <v>0.74951133449999996</v>
      </c>
      <c r="R4589" s="3">
        <v>0.3</v>
      </c>
      <c r="S4589" s="3" t="str">
        <f t="shared" si="446"/>
        <v>Y</v>
      </c>
      <c r="T4589" s="2"/>
      <c r="U4589" s="22">
        <f t="shared" si="441"/>
        <v>0.3</v>
      </c>
      <c r="V4589" s="10">
        <f t="shared" si="442"/>
        <v>156.29999999999998</v>
      </c>
      <c r="W4589" s="24">
        <f t="shared" si="443"/>
        <v>156.29999999999998</v>
      </c>
    </row>
    <row r="4590" spans="1:23" x14ac:dyDescent="0.3">
      <c r="A4590" t="s">
        <v>17</v>
      </c>
      <c r="B4590" t="s">
        <v>5207</v>
      </c>
      <c r="C4590" t="s">
        <v>5208</v>
      </c>
      <c r="D4590" t="s">
        <v>5215</v>
      </c>
      <c r="E4590" t="s">
        <v>5216</v>
      </c>
      <c r="F4590">
        <v>0.3</v>
      </c>
      <c r="G4590" s="2">
        <v>1</v>
      </c>
      <c r="H4590" s="4">
        <v>448.65649999999999</v>
      </c>
      <c r="I4590" s="4">
        <v>55.0306</v>
      </c>
      <c r="J4590" s="7">
        <v>476</v>
      </c>
      <c r="K4590" s="7">
        <v>143</v>
      </c>
      <c r="L4590" s="3">
        <v>0.1227</v>
      </c>
      <c r="M4590" s="5">
        <v>0.28858815999999998</v>
      </c>
      <c r="N4590" s="6">
        <v>0.05</v>
      </c>
      <c r="O4590" s="8">
        <f>IFERROR(VLOOKUP(C4590,Sheet2!$B$2:$G$588,6,FALSE),0)</f>
        <v>2068</v>
      </c>
      <c r="P4590" t="s">
        <v>22</v>
      </c>
      <c r="Q4590" s="2">
        <v>0.82674271960000001</v>
      </c>
      <c r="R4590" s="3">
        <v>0.3</v>
      </c>
      <c r="S4590" s="3" t="str">
        <f t="shared" si="446"/>
        <v>Y</v>
      </c>
      <c r="T4590" s="2"/>
      <c r="U4590" s="22">
        <f t="shared" si="441"/>
        <v>0.3</v>
      </c>
      <c r="V4590" s="10">
        <f t="shared" si="442"/>
        <v>142.79999999999998</v>
      </c>
      <c r="W4590" s="24">
        <f t="shared" si="443"/>
        <v>142.79999999999998</v>
      </c>
    </row>
    <row r="4591" spans="1:23" x14ac:dyDescent="0.3">
      <c r="A4591" t="s">
        <v>17</v>
      </c>
      <c r="B4591" t="s">
        <v>5207</v>
      </c>
      <c r="C4591" t="s">
        <v>5208</v>
      </c>
      <c r="D4591" t="s">
        <v>5211</v>
      </c>
      <c r="E4591" t="s">
        <v>5212</v>
      </c>
      <c r="F4591">
        <v>0.35</v>
      </c>
      <c r="G4591" s="2">
        <v>1</v>
      </c>
      <c r="H4591" s="4">
        <v>516.31600000000003</v>
      </c>
      <c r="I4591" s="4">
        <v>99.525099999999995</v>
      </c>
      <c r="J4591" s="7">
        <v>409</v>
      </c>
      <c r="K4591" s="7">
        <v>143</v>
      </c>
      <c r="L4591" s="3">
        <v>0.1928</v>
      </c>
      <c r="M4591" s="5">
        <v>0.13695615999999999</v>
      </c>
      <c r="N4591" s="6">
        <v>0.05</v>
      </c>
      <c r="O4591" s="8">
        <f>IFERROR(VLOOKUP(C4591,Sheet2!$B$2:$G$588,6,FALSE),0)</f>
        <v>2068</v>
      </c>
      <c r="P4591" t="s">
        <v>22</v>
      </c>
      <c r="Q4591" s="2">
        <v>0.63491966590000004</v>
      </c>
      <c r="R4591" s="3">
        <v>0.35</v>
      </c>
      <c r="S4591" s="3" t="str">
        <f t="shared" si="446"/>
        <v>Y</v>
      </c>
      <c r="T4591" s="2"/>
      <c r="U4591" s="22">
        <f t="shared" si="441"/>
        <v>0.35</v>
      </c>
      <c r="V4591" s="10">
        <f t="shared" si="442"/>
        <v>143.14999999999998</v>
      </c>
      <c r="W4591" s="24">
        <f t="shared" si="443"/>
        <v>143.14999999999998</v>
      </c>
    </row>
    <row r="4592" spans="1:23" x14ac:dyDescent="0.3">
      <c r="A4592" t="s">
        <v>17</v>
      </c>
      <c r="B4592" t="s">
        <v>5207</v>
      </c>
      <c r="C4592" t="s">
        <v>5208</v>
      </c>
      <c r="D4592" t="s">
        <v>5209</v>
      </c>
      <c r="E4592" t="s">
        <v>5210</v>
      </c>
      <c r="F4592">
        <v>0.3</v>
      </c>
      <c r="G4592" s="2">
        <v>0</v>
      </c>
      <c r="H4592" s="4">
        <v>12.424899999999999</v>
      </c>
      <c r="I4592" s="4">
        <v>3.1456</v>
      </c>
      <c r="J4592" s="7">
        <v>35</v>
      </c>
      <c r="K4592" s="7">
        <v>11</v>
      </c>
      <c r="L4592" s="3">
        <v>0.25319999999999998</v>
      </c>
      <c r="M4592" s="5">
        <v>0.37523957000000002</v>
      </c>
      <c r="N4592" s="6">
        <v>0.05</v>
      </c>
      <c r="O4592" s="8">
        <f>IFERROR(VLOOKUP(C4592,Sheet2!$B$2:$G$588,6,FALSE),0)</f>
        <v>2068</v>
      </c>
      <c r="P4592" t="s">
        <v>22</v>
      </c>
      <c r="Q4592" s="2">
        <v>0.86675179120000001</v>
      </c>
      <c r="R4592" s="3">
        <v>0.3</v>
      </c>
      <c r="U4592" s="22">
        <f t="shared" si="441"/>
        <v>0.3</v>
      </c>
      <c r="V4592" s="10">
        <f t="shared" si="442"/>
        <v>10.5</v>
      </c>
      <c r="W4592" s="24">
        <f t="shared" si="443"/>
        <v>10.5</v>
      </c>
    </row>
    <row r="4593" spans="1:23" hidden="1" x14ac:dyDescent="0.3">
      <c r="A4593" s="27" t="s">
        <v>33</v>
      </c>
      <c r="B4593" s="27" t="s">
        <v>1841</v>
      </c>
      <c r="C4593" s="27" t="s">
        <v>1842</v>
      </c>
      <c r="D4593" t="s">
        <v>34</v>
      </c>
      <c r="E4593" s="27"/>
      <c r="F4593">
        <v>0.31109999999999999</v>
      </c>
      <c r="G4593" s="28">
        <v>0.28925679999999998</v>
      </c>
      <c r="H4593" s="4">
        <v>114.6763</v>
      </c>
      <c r="I4593" s="4">
        <v>42.490600000000001</v>
      </c>
      <c r="J4593" s="7">
        <v>2027</v>
      </c>
      <c r="K4593" s="7">
        <v>571</v>
      </c>
      <c r="L4593" s="29">
        <v>0.3705</v>
      </c>
      <c r="M4593" s="30">
        <v>1.59001831</v>
      </c>
      <c r="N4593" s="31">
        <v>1.1000000000000001</v>
      </c>
      <c r="O4593" s="32">
        <f>IFERROR(VLOOKUP(C4593,Sheet2!$B$2:$G$588,6,FALSE),0)</f>
        <v>2027</v>
      </c>
      <c r="P4593" s="27"/>
      <c r="Q4593" s="28">
        <v>0.30818406590000003</v>
      </c>
      <c r="R4593" s="29">
        <v>0.308184065889336</v>
      </c>
      <c r="S4593" s="29"/>
      <c r="T4593" s="28"/>
      <c r="U4593" s="29" t="str">
        <f t="shared" si="441"/>
        <v/>
      </c>
      <c r="V4593" s="30" t="str">
        <f t="shared" si="442"/>
        <v/>
      </c>
      <c r="W4593" s="33">
        <f t="shared" si="443"/>
        <v>574.00883050149707</v>
      </c>
    </row>
    <row r="4594" spans="1:23" x14ac:dyDescent="0.3">
      <c r="A4594" t="s">
        <v>17</v>
      </c>
      <c r="B4594" t="s">
        <v>1841</v>
      </c>
      <c r="C4594" t="s">
        <v>1842</v>
      </c>
      <c r="D4594" t="s">
        <v>1845</v>
      </c>
      <c r="E4594" t="s">
        <v>1846</v>
      </c>
      <c r="F4594">
        <v>0.35</v>
      </c>
      <c r="G4594" s="2">
        <v>0</v>
      </c>
      <c r="H4594" s="4">
        <v>25.5397</v>
      </c>
      <c r="I4594" s="4">
        <v>12.6601</v>
      </c>
      <c r="J4594" s="7">
        <v>632</v>
      </c>
      <c r="K4594" s="7">
        <v>211</v>
      </c>
      <c r="L4594" s="3">
        <v>0.49569999999999997</v>
      </c>
      <c r="M4594" s="5">
        <v>1.6629642</v>
      </c>
      <c r="N4594" s="6">
        <v>1.1000000000000001</v>
      </c>
      <c r="O4594" s="8">
        <f>IFERROR(VLOOKUP(C4594,Sheet2!$B$2:$G$588,6,FALSE),0)</f>
        <v>2027</v>
      </c>
      <c r="P4594" t="s">
        <v>95</v>
      </c>
      <c r="Q4594" s="2">
        <v>0.33853055720000003</v>
      </c>
      <c r="R4594" s="3">
        <v>0.33853055721328501</v>
      </c>
      <c r="U4594" s="22">
        <f t="shared" si="441"/>
        <v>0.33853055721328501</v>
      </c>
      <c r="V4594" s="10">
        <f t="shared" si="442"/>
        <v>213.95131215879613</v>
      </c>
      <c r="W4594" s="24">
        <f t="shared" si="443"/>
        <v>213.95131215879613</v>
      </c>
    </row>
    <row r="4595" spans="1:23" x14ac:dyDescent="0.3">
      <c r="A4595" t="s">
        <v>17</v>
      </c>
      <c r="B4595" t="s">
        <v>1841</v>
      </c>
      <c r="C4595" t="s">
        <v>1842</v>
      </c>
      <c r="D4595" t="s">
        <v>1847</v>
      </c>
      <c r="E4595" t="s">
        <v>1848</v>
      </c>
      <c r="F4595">
        <v>0.25</v>
      </c>
      <c r="G4595" s="2">
        <v>0</v>
      </c>
      <c r="H4595" s="4">
        <v>29.8093</v>
      </c>
      <c r="I4595" s="4">
        <v>12.340400000000001</v>
      </c>
      <c r="J4595" s="7">
        <v>611</v>
      </c>
      <c r="K4595" s="7">
        <v>153</v>
      </c>
      <c r="L4595" s="3">
        <v>0.41399999999999998</v>
      </c>
      <c r="M4595" s="5">
        <v>1.6492429099999999</v>
      </c>
      <c r="N4595" s="6">
        <v>1.1000000000000001</v>
      </c>
      <c r="O4595" s="8">
        <f>IFERROR(VLOOKUP(C4595,Sheet2!$B$2:$G$588,6,FALSE),0)</f>
        <v>2027</v>
      </c>
      <c r="P4595" t="s">
        <v>95</v>
      </c>
      <c r="Q4595" s="2">
        <v>0.33302729660000002</v>
      </c>
      <c r="R4595" s="3">
        <v>0.249999999999999</v>
      </c>
      <c r="U4595" s="22">
        <f t="shared" si="441"/>
        <v>0.249999999999999</v>
      </c>
      <c r="V4595" s="10">
        <f t="shared" si="442"/>
        <v>152.7499999999994</v>
      </c>
      <c r="W4595" s="24">
        <f t="shared" si="443"/>
        <v>152.7499999999994</v>
      </c>
    </row>
    <row r="4596" spans="1:23" x14ac:dyDescent="0.3">
      <c r="A4596" t="s">
        <v>17</v>
      </c>
      <c r="B4596" t="s">
        <v>1841</v>
      </c>
      <c r="C4596" t="s">
        <v>1842</v>
      </c>
      <c r="D4596" t="s">
        <v>1851</v>
      </c>
      <c r="E4596" t="s">
        <v>1852</v>
      </c>
      <c r="F4596">
        <v>0.33</v>
      </c>
      <c r="G4596" s="2">
        <v>1</v>
      </c>
      <c r="H4596" s="4">
        <v>49.630600000000001</v>
      </c>
      <c r="I4596" s="4">
        <v>13.163399999999999</v>
      </c>
      <c r="J4596" s="7">
        <v>586</v>
      </c>
      <c r="K4596" s="7">
        <v>152</v>
      </c>
      <c r="L4596" s="3">
        <v>0.26519999999999999</v>
      </c>
      <c r="M4596" s="5">
        <v>1.4846098700000001</v>
      </c>
      <c r="N4596" s="6">
        <v>1.1000000000000001</v>
      </c>
      <c r="O4596" s="8">
        <f>IFERROR(VLOOKUP(C4596,Sheet2!$B$2:$G$588,6,FALSE),0)</f>
        <v>2027</v>
      </c>
      <c r="P4596" t="s">
        <v>95</v>
      </c>
      <c r="Q4596" s="2">
        <v>0.2590646077</v>
      </c>
      <c r="R4596" s="3">
        <v>0.25906460770564299</v>
      </c>
      <c r="S4596" s="3" t="str">
        <f>IF(R4596+0.01&lt;Q4596,"Y","")</f>
        <v/>
      </c>
      <c r="T4596" s="2"/>
      <c r="U4596" s="22">
        <f t="shared" si="441"/>
        <v>0.25906460770564299</v>
      </c>
      <c r="V4596" s="10">
        <f t="shared" si="442"/>
        <v>151.81186011550679</v>
      </c>
      <c r="W4596" s="24">
        <f t="shared" si="443"/>
        <v>151.81186011550679</v>
      </c>
    </row>
    <row r="4597" spans="1:23" x14ac:dyDescent="0.3">
      <c r="A4597" t="s">
        <v>17</v>
      </c>
      <c r="B4597" t="s">
        <v>1841</v>
      </c>
      <c r="C4597" t="s">
        <v>1842</v>
      </c>
      <c r="D4597" t="s">
        <v>1843</v>
      </c>
      <c r="E4597" t="s">
        <v>1844</v>
      </c>
      <c r="F4597">
        <v>0.3</v>
      </c>
      <c r="G4597" s="2">
        <v>0</v>
      </c>
      <c r="H4597" s="4">
        <v>6.4179000000000004</v>
      </c>
      <c r="I4597" s="4">
        <v>2.6248999999999998</v>
      </c>
      <c r="J4597" s="7">
        <v>121</v>
      </c>
      <c r="K4597" s="7">
        <v>34</v>
      </c>
      <c r="L4597" s="3">
        <v>0.40899999999999997</v>
      </c>
      <c r="M4597" s="5">
        <v>1.5360427800000001</v>
      </c>
      <c r="N4597" s="6">
        <v>1.1000000000000001</v>
      </c>
      <c r="O4597" s="8">
        <f>IFERROR(VLOOKUP(C4597,Sheet2!$B$2:$G$588,6,FALSE),0)</f>
        <v>2027</v>
      </c>
      <c r="P4597" t="s">
        <v>95</v>
      </c>
      <c r="Q4597" s="2">
        <v>0.28387411089999998</v>
      </c>
      <c r="R4597" s="3">
        <v>0.28387411088375702</v>
      </c>
      <c r="U4597" s="22">
        <f t="shared" si="441"/>
        <v>0.28387411088375702</v>
      </c>
      <c r="V4597" s="10">
        <f t="shared" si="442"/>
        <v>34.348767416934599</v>
      </c>
      <c r="W4597" s="24">
        <f t="shared" si="443"/>
        <v>34.348767416934599</v>
      </c>
    </row>
    <row r="4598" spans="1:23" x14ac:dyDescent="0.3">
      <c r="A4598" t="s">
        <v>17</v>
      </c>
      <c r="B4598" t="s">
        <v>1841</v>
      </c>
      <c r="C4598" t="s">
        <v>1842</v>
      </c>
      <c r="D4598" t="s">
        <v>1849</v>
      </c>
      <c r="E4598" t="s">
        <v>1850</v>
      </c>
      <c r="F4598">
        <v>0.35</v>
      </c>
      <c r="G4598" s="2">
        <v>0</v>
      </c>
      <c r="H4598" s="4">
        <v>3.2787000000000002</v>
      </c>
      <c r="I4598" s="4">
        <v>1.7019</v>
      </c>
      <c r="J4598" s="7">
        <v>77</v>
      </c>
      <c r="K4598" s="7">
        <v>21</v>
      </c>
      <c r="L4598" s="3">
        <v>0.51910000000000001</v>
      </c>
      <c r="M4598" s="5">
        <v>1.5164778000000001</v>
      </c>
      <c r="N4598" s="6">
        <v>1.1000000000000001</v>
      </c>
      <c r="O4598" s="8">
        <f>IFERROR(VLOOKUP(C4598,Sheet2!$B$2:$G$588,6,FALSE),0)</f>
        <v>2027</v>
      </c>
      <c r="P4598" t="s">
        <v>95</v>
      </c>
      <c r="Q4598" s="2">
        <v>0.27463494560000001</v>
      </c>
      <c r="R4598" s="3">
        <v>0.274634945587795</v>
      </c>
      <c r="U4598" s="22">
        <f t="shared" si="441"/>
        <v>0.274634945587795</v>
      </c>
      <c r="V4598" s="10">
        <f t="shared" si="442"/>
        <v>21.146890810260214</v>
      </c>
      <c r="W4598" s="24">
        <f t="shared" si="443"/>
        <v>21.146890810260214</v>
      </c>
    </row>
    <row r="4599" spans="1:23" hidden="1" x14ac:dyDescent="0.3">
      <c r="A4599" s="27" t="s">
        <v>33</v>
      </c>
      <c r="B4599" s="27" t="s">
        <v>3359</v>
      </c>
      <c r="C4599" s="27" t="s">
        <v>3360</v>
      </c>
      <c r="D4599" t="s">
        <v>34</v>
      </c>
      <c r="E4599" s="27"/>
      <c r="F4599">
        <v>0.25</v>
      </c>
      <c r="G4599" s="28">
        <v>0.62359472000000005</v>
      </c>
      <c r="H4599" s="4">
        <v>881.65840000000003</v>
      </c>
      <c r="I4599" s="4">
        <v>65.8904</v>
      </c>
      <c r="J4599" s="7">
        <v>2002</v>
      </c>
      <c r="K4599" s="7">
        <v>489</v>
      </c>
      <c r="L4599" s="29">
        <v>7.4700000000000003E-2</v>
      </c>
      <c r="M4599" s="30">
        <v>1.0125565700000001</v>
      </c>
      <c r="N4599" s="31">
        <v>0.73202299999999998</v>
      </c>
      <c r="O4599" s="32">
        <f>IFERROR(VLOOKUP(C4599,Sheet2!$B$2:$G$588,6,FALSE),0)</f>
        <v>2002</v>
      </c>
      <c r="P4599" s="27"/>
      <c r="Q4599" s="28">
        <v>0.27705471590000003</v>
      </c>
      <c r="R4599" s="29">
        <v>0.25</v>
      </c>
      <c r="S4599" s="29"/>
      <c r="T4599" s="28"/>
      <c r="U4599" s="29" t="str">
        <f t="shared" si="441"/>
        <v/>
      </c>
      <c r="V4599" s="30" t="str">
        <f t="shared" si="442"/>
        <v/>
      </c>
      <c r="W4599" s="33">
        <f t="shared" si="443"/>
        <v>492.78329710087678</v>
      </c>
    </row>
    <row r="4600" spans="1:23" x14ac:dyDescent="0.3">
      <c r="A4600" t="s">
        <v>17</v>
      </c>
      <c r="B4600" t="s">
        <v>3359</v>
      </c>
      <c r="C4600" t="s">
        <v>3360</v>
      </c>
      <c r="D4600" t="s">
        <v>3365</v>
      </c>
      <c r="E4600" t="s">
        <v>3366</v>
      </c>
      <c r="F4600">
        <v>0.25</v>
      </c>
      <c r="G4600" s="2">
        <v>1</v>
      </c>
      <c r="H4600" s="4">
        <v>213.0916</v>
      </c>
      <c r="I4600" s="4">
        <v>16.109000000000002</v>
      </c>
      <c r="J4600" s="7">
        <v>514</v>
      </c>
      <c r="K4600" s="7">
        <v>124</v>
      </c>
      <c r="L4600" s="3">
        <v>7.5600000000000001E-2</v>
      </c>
      <c r="M4600" s="5">
        <v>1.0640946099999999</v>
      </c>
      <c r="N4600" s="6">
        <v>0.8</v>
      </c>
      <c r="O4600" s="8">
        <f>IFERROR(VLOOKUP(C4600,Sheet2!$B$2:$G$588,6,FALSE),0)</f>
        <v>2002</v>
      </c>
      <c r="P4600" t="s">
        <v>22</v>
      </c>
      <c r="Q4600" s="2">
        <v>0.2481871481</v>
      </c>
      <c r="R4600" s="3">
        <v>0.24818714814922799</v>
      </c>
      <c r="S4600" s="3" t="str">
        <f t="shared" ref="S4600:S4601" si="447">IF(R4600+0.01&lt;Q4600,"Y","")</f>
        <v/>
      </c>
      <c r="T4600" s="2"/>
      <c r="U4600" s="22">
        <f t="shared" si="441"/>
        <v>0.24818714814922799</v>
      </c>
      <c r="V4600" s="10">
        <f t="shared" si="442"/>
        <v>127.56819414870318</v>
      </c>
      <c r="W4600" s="24">
        <f t="shared" si="443"/>
        <v>127.56819414870318</v>
      </c>
    </row>
    <row r="4601" spans="1:23" x14ac:dyDescent="0.3">
      <c r="A4601" t="s">
        <v>17</v>
      </c>
      <c r="B4601" t="s">
        <v>3359</v>
      </c>
      <c r="C4601" t="s">
        <v>3360</v>
      </c>
      <c r="D4601" t="s">
        <v>3371</v>
      </c>
      <c r="E4601" t="s">
        <v>3372</v>
      </c>
      <c r="F4601">
        <v>0.25</v>
      </c>
      <c r="G4601" s="2">
        <v>1</v>
      </c>
      <c r="H4601" s="4">
        <v>181.25919999999999</v>
      </c>
      <c r="I4601" s="4">
        <v>9.9170999999999996</v>
      </c>
      <c r="J4601" s="7">
        <v>300</v>
      </c>
      <c r="K4601" s="7">
        <v>75</v>
      </c>
      <c r="L4601" s="3">
        <v>5.4699999999999999E-2</v>
      </c>
      <c r="M4601" s="5">
        <v>1.00951462</v>
      </c>
      <c r="N4601" s="6">
        <v>0.7</v>
      </c>
      <c r="O4601" s="8">
        <f>IFERROR(VLOOKUP(C4601,Sheet2!$B$2:$G$588,6,FALSE),0)</f>
        <v>2002</v>
      </c>
      <c r="P4601" t="s">
        <v>92</v>
      </c>
      <c r="Q4601" s="2">
        <v>0.30659745999999999</v>
      </c>
      <c r="R4601" s="3">
        <v>0.25</v>
      </c>
      <c r="S4601" s="3" t="str">
        <f t="shared" si="447"/>
        <v>Y</v>
      </c>
      <c r="T4601" s="2"/>
      <c r="U4601" s="22">
        <f t="shared" si="441"/>
        <v>0.25</v>
      </c>
      <c r="V4601" s="10">
        <f t="shared" si="442"/>
        <v>75</v>
      </c>
      <c r="W4601" s="24">
        <f t="shared" si="443"/>
        <v>75</v>
      </c>
    </row>
    <row r="4602" spans="1:23" x14ac:dyDescent="0.3">
      <c r="A4602" t="s">
        <v>17</v>
      </c>
      <c r="B4602" t="s">
        <v>3359</v>
      </c>
      <c r="C4602" t="s">
        <v>3360</v>
      </c>
      <c r="D4602" t="s">
        <v>3363</v>
      </c>
      <c r="E4602" t="s">
        <v>3364</v>
      </c>
      <c r="F4602">
        <v>0.25</v>
      </c>
      <c r="G4602" s="2">
        <v>0</v>
      </c>
      <c r="H4602" s="4">
        <v>40.840600000000002</v>
      </c>
      <c r="I4602" s="4">
        <v>7.1463999999999999</v>
      </c>
      <c r="J4602" s="7">
        <v>240</v>
      </c>
      <c r="K4602" s="7">
        <v>60</v>
      </c>
      <c r="L4602" s="3">
        <v>0.17499999999999999</v>
      </c>
      <c r="M4602" s="5">
        <v>1.1172383800000001</v>
      </c>
      <c r="N4602" s="6">
        <v>0.8</v>
      </c>
      <c r="O4602" s="8">
        <f>IFERROR(VLOOKUP(C4602,Sheet2!$B$2:$G$588,6,FALSE),0)</f>
        <v>2002</v>
      </c>
      <c r="P4602" t="s">
        <v>22</v>
      </c>
      <c r="Q4602" s="2">
        <v>0.28394869550000001</v>
      </c>
      <c r="R4602" s="3">
        <v>0.25</v>
      </c>
      <c r="U4602" s="22">
        <f t="shared" si="441"/>
        <v>0.25</v>
      </c>
      <c r="V4602" s="10">
        <f t="shared" si="442"/>
        <v>60</v>
      </c>
      <c r="W4602" s="24">
        <f t="shared" si="443"/>
        <v>60</v>
      </c>
    </row>
    <row r="4603" spans="1:23" x14ac:dyDescent="0.3">
      <c r="A4603" t="s">
        <v>17</v>
      </c>
      <c r="B4603" t="s">
        <v>3359</v>
      </c>
      <c r="C4603" t="s">
        <v>3360</v>
      </c>
      <c r="D4603" t="s">
        <v>3367</v>
      </c>
      <c r="E4603" t="s">
        <v>3368</v>
      </c>
      <c r="F4603">
        <v>0.25</v>
      </c>
      <c r="G4603" s="2">
        <v>1</v>
      </c>
      <c r="H4603" s="4">
        <v>172.8571</v>
      </c>
      <c r="I4603" s="4">
        <v>8.3154000000000003</v>
      </c>
      <c r="J4603" s="7">
        <v>235</v>
      </c>
      <c r="K4603" s="7">
        <v>58</v>
      </c>
      <c r="L4603" s="3">
        <v>4.8099999999999997E-2</v>
      </c>
      <c r="M4603" s="5">
        <v>0.94118334000000003</v>
      </c>
      <c r="N4603" s="6">
        <v>0.6</v>
      </c>
      <c r="O4603" s="8">
        <f>IFERROR(VLOOKUP(C4603,Sheet2!$B$2:$G$588,6,FALSE),0)</f>
        <v>2002</v>
      </c>
      <c r="P4603" t="s">
        <v>22</v>
      </c>
      <c r="Q4603" s="2">
        <v>0.36250465459999998</v>
      </c>
      <c r="R4603" s="3">
        <v>0.25</v>
      </c>
      <c r="S4603" s="3" t="str">
        <f t="shared" ref="S4603:S4604" si="448">IF(R4603+0.01&lt;Q4603,"Y","")</f>
        <v>Y</v>
      </c>
      <c r="T4603" s="2"/>
      <c r="U4603" s="22">
        <f t="shared" si="441"/>
        <v>0.25</v>
      </c>
      <c r="V4603" s="10">
        <f t="shared" si="442"/>
        <v>58.75</v>
      </c>
      <c r="W4603" s="24">
        <f t="shared" si="443"/>
        <v>58.75</v>
      </c>
    </row>
    <row r="4604" spans="1:23" x14ac:dyDescent="0.3">
      <c r="A4604" t="s">
        <v>17</v>
      </c>
      <c r="B4604" t="s">
        <v>3359</v>
      </c>
      <c r="C4604" t="s">
        <v>3360</v>
      </c>
      <c r="D4604" t="s">
        <v>3369</v>
      </c>
      <c r="E4604" t="s">
        <v>3370</v>
      </c>
      <c r="F4604">
        <v>0.25</v>
      </c>
      <c r="G4604" s="2">
        <v>1</v>
      </c>
      <c r="H4604" s="4">
        <v>158.30779999999999</v>
      </c>
      <c r="I4604" s="4">
        <v>6.1215000000000002</v>
      </c>
      <c r="J4604" s="7">
        <v>199</v>
      </c>
      <c r="K4604" s="7">
        <v>49</v>
      </c>
      <c r="L4604" s="3">
        <v>3.8699999999999998E-2</v>
      </c>
      <c r="M4604" s="5">
        <v>1.08233976</v>
      </c>
      <c r="N4604" s="6">
        <v>0.8</v>
      </c>
      <c r="O4604" s="8">
        <f>IFERROR(VLOOKUP(C4604,Sheet2!$B$2:$G$588,6,FALSE),0)</f>
        <v>2002</v>
      </c>
      <c r="P4604" t="s">
        <v>22</v>
      </c>
      <c r="Q4604" s="2">
        <v>0.26086056559999998</v>
      </c>
      <c r="R4604" s="3">
        <v>0.25</v>
      </c>
      <c r="S4604" s="3" t="str">
        <f t="shared" si="448"/>
        <v>Y</v>
      </c>
      <c r="T4604" s="2"/>
      <c r="U4604" s="22">
        <f t="shared" si="441"/>
        <v>0.25</v>
      </c>
      <c r="V4604" s="10">
        <f t="shared" si="442"/>
        <v>49.75</v>
      </c>
      <c r="W4604" s="24">
        <f t="shared" si="443"/>
        <v>49.75</v>
      </c>
    </row>
    <row r="4605" spans="1:23" x14ac:dyDescent="0.3">
      <c r="A4605" t="s">
        <v>17</v>
      </c>
      <c r="B4605" t="s">
        <v>3359</v>
      </c>
      <c r="C4605" t="s">
        <v>3360</v>
      </c>
      <c r="D4605" t="s">
        <v>3361</v>
      </c>
      <c r="E4605" t="s">
        <v>3362</v>
      </c>
      <c r="F4605">
        <v>0.25</v>
      </c>
      <c r="G4605" s="2">
        <v>0</v>
      </c>
      <c r="H4605" s="4">
        <v>36.3414</v>
      </c>
      <c r="I4605" s="4">
        <v>6.6990999999999996</v>
      </c>
      <c r="J4605" s="7">
        <v>198</v>
      </c>
      <c r="K4605" s="7">
        <v>50</v>
      </c>
      <c r="L4605" s="3">
        <v>0.18429999999999999</v>
      </c>
      <c r="M4605" s="5">
        <v>0.98590758000000001</v>
      </c>
      <c r="N4605" s="6">
        <v>0.7</v>
      </c>
      <c r="O4605" s="8">
        <f>IFERROR(VLOOKUP(C4605,Sheet2!$B$2:$G$588,6,FALSE),0)</f>
        <v>2002</v>
      </c>
      <c r="P4605" t="s">
        <v>22</v>
      </c>
      <c r="Q4605" s="2">
        <v>0.28999430059999998</v>
      </c>
      <c r="R4605" s="3">
        <v>0.25</v>
      </c>
      <c r="U4605" s="22">
        <f t="shared" si="441"/>
        <v>0.25</v>
      </c>
      <c r="V4605" s="10">
        <f t="shared" si="442"/>
        <v>49.5</v>
      </c>
      <c r="W4605" s="24">
        <f t="shared" si="443"/>
        <v>49.5</v>
      </c>
    </row>
    <row r="4606" spans="1:23" x14ac:dyDescent="0.3">
      <c r="A4606" t="s">
        <v>17</v>
      </c>
      <c r="B4606" t="s">
        <v>3359</v>
      </c>
      <c r="C4606" t="s">
        <v>3360</v>
      </c>
      <c r="D4606" t="s">
        <v>3373</v>
      </c>
      <c r="E4606" t="s">
        <v>3374</v>
      </c>
      <c r="F4606">
        <v>0.25</v>
      </c>
      <c r="G4606" s="2">
        <v>0</v>
      </c>
      <c r="H4606" s="4">
        <v>38.041600000000003</v>
      </c>
      <c r="I4606" s="4">
        <v>6.9515000000000002</v>
      </c>
      <c r="J4606" s="7">
        <v>187</v>
      </c>
      <c r="K4606" s="7">
        <v>41</v>
      </c>
      <c r="L4606" s="3">
        <v>0.1827</v>
      </c>
      <c r="M4606" s="5">
        <v>0.89620226000000003</v>
      </c>
      <c r="N4606" s="6">
        <v>0.7</v>
      </c>
      <c r="O4606" s="8">
        <f>IFERROR(VLOOKUP(C4606,Sheet2!$B$2:$G$588,6,FALSE),0)</f>
        <v>2002</v>
      </c>
      <c r="P4606" t="s">
        <v>22</v>
      </c>
      <c r="Q4606" s="2">
        <v>0.2189263156</v>
      </c>
      <c r="R4606" s="3">
        <v>0.21892631562050999</v>
      </c>
      <c r="U4606" s="22">
        <f t="shared" si="441"/>
        <v>0.21892631562050999</v>
      </c>
      <c r="V4606" s="10">
        <f t="shared" si="442"/>
        <v>40.939221021035365</v>
      </c>
      <c r="W4606" s="24">
        <f t="shared" si="443"/>
        <v>40.939221021035365</v>
      </c>
    </row>
    <row r="4607" spans="1:23" x14ac:dyDescent="0.3">
      <c r="A4607" t="s">
        <v>17</v>
      </c>
      <c r="B4607" t="s">
        <v>3359</v>
      </c>
      <c r="C4607" t="s">
        <v>3360</v>
      </c>
      <c r="D4607" t="s">
        <v>3375</v>
      </c>
      <c r="E4607" t="s">
        <v>3376</v>
      </c>
      <c r="F4607">
        <v>0.25</v>
      </c>
      <c r="G4607" s="2">
        <v>0</v>
      </c>
      <c r="H4607" s="4">
        <v>40.575600000000001</v>
      </c>
      <c r="I4607" s="4">
        <v>4.5915999999999997</v>
      </c>
      <c r="J4607" s="7">
        <v>128</v>
      </c>
      <c r="K4607" s="7">
        <v>31</v>
      </c>
      <c r="L4607" s="3">
        <v>0.1132</v>
      </c>
      <c r="M4607" s="5">
        <v>0.926346</v>
      </c>
      <c r="N4607" s="6">
        <v>0.7</v>
      </c>
      <c r="O4607" s="8">
        <f>IFERROR(VLOOKUP(C4607,Sheet2!$B$2:$G$588,6,FALSE),0)</f>
        <v>2002</v>
      </c>
      <c r="P4607" t="s">
        <v>22</v>
      </c>
      <c r="Q4607" s="2">
        <v>0.24434282760000001</v>
      </c>
      <c r="R4607" s="3">
        <v>0.244342827587017</v>
      </c>
      <c r="U4607" s="22">
        <f t="shared" si="441"/>
        <v>0.244342827587017</v>
      </c>
      <c r="V4607" s="10">
        <f t="shared" si="442"/>
        <v>31.275881931138176</v>
      </c>
      <c r="W4607" s="24">
        <f t="shared" si="443"/>
        <v>31.275881931138176</v>
      </c>
    </row>
    <row r="4608" spans="1:23" hidden="1" x14ac:dyDescent="0.3">
      <c r="A4608" s="27" t="s">
        <v>33</v>
      </c>
      <c r="B4608" s="27" t="s">
        <v>10111</v>
      </c>
      <c r="C4608" s="27" t="s">
        <v>10112</v>
      </c>
      <c r="D4608" t="s">
        <v>34</v>
      </c>
      <c r="E4608" s="27"/>
      <c r="F4608">
        <v>0.3</v>
      </c>
      <c r="G4608" s="28">
        <v>1</v>
      </c>
      <c r="H4608" s="4">
        <v>131.13550000000001</v>
      </c>
      <c r="I4608" s="4">
        <v>51.307099999999998</v>
      </c>
      <c r="J4608" s="7">
        <v>1977</v>
      </c>
      <c r="K4608" s="7">
        <v>593</v>
      </c>
      <c r="L4608" s="29">
        <v>0.39129999999999998</v>
      </c>
      <c r="M4608" s="30">
        <v>1.2842770400000001</v>
      </c>
      <c r="N4608" s="31">
        <v>0.162053</v>
      </c>
      <c r="O4608" s="32">
        <f>IFERROR(VLOOKUP(C4608,Sheet2!$B$2:$G$588,6,FALSE),0)</f>
        <v>1977</v>
      </c>
      <c r="P4608" s="27"/>
      <c r="Q4608" s="28">
        <v>0.87381772420000003</v>
      </c>
      <c r="R4608" s="29">
        <v>0.3</v>
      </c>
      <c r="S4608" s="29"/>
      <c r="T4608" s="28"/>
      <c r="U4608" s="29" t="str">
        <f t="shared" si="441"/>
        <v/>
      </c>
      <c r="V4608" s="30" t="str">
        <f t="shared" si="442"/>
        <v/>
      </c>
      <c r="W4608" s="33">
        <f t="shared" si="443"/>
        <v>593.09999999999991</v>
      </c>
    </row>
    <row r="4609" spans="1:23" x14ac:dyDescent="0.3">
      <c r="A4609" t="s">
        <v>17</v>
      </c>
      <c r="B4609" t="s">
        <v>10111</v>
      </c>
      <c r="C4609" t="s">
        <v>10112</v>
      </c>
      <c r="D4609" t="s">
        <v>10115</v>
      </c>
      <c r="E4609" t="s">
        <v>10116</v>
      </c>
      <c r="F4609">
        <v>0.3</v>
      </c>
      <c r="G4609" s="2">
        <v>1</v>
      </c>
      <c r="H4609" s="4">
        <v>45.175600000000003</v>
      </c>
      <c r="I4609" s="4">
        <v>19.4895</v>
      </c>
      <c r="J4609" s="7">
        <v>1003</v>
      </c>
      <c r="K4609" s="7">
        <v>301</v>
      </c>
      <c r="L4609" s="3">
        <v>0.43140000000000001</v>
      </c>
      <c r="M4609" s="5">
        <v>1.7153188699999999</v>
      </c>
      <c r="N4609" s="6">
        <v>0.15</v>
      </c>
      <c r="O4609" s="8">
        <f>IFERROR(VLOOKUP(C4609,Sheet2!$B$2:$G$588,6,FALSE),0)</f>
        <v>1977</v>
      </c>
      <c r="P4609" t="s">
        <v>22</v>
      </c>
      <c r="Q4609" s="2">
        <v>0.91255270229999996</v>
      </c>
      <c r="R4609" s="3">
        <v>0.3</v>
      </c>
      <c r="S4609" s="3" t="str">
        <f t="shared" ref="S4609:S4611" si="449">IF(R4609+0.01&lt;Q4609,"Y","")</f>
        <v>Y</v>
      </c>
      <c r="T4609" s="2"/>
      <c r="U4609" s="22">
        <f t="shared" si="441"/>
        <v>0.3</v>
      </c>
      <c r="V4609" s="10">
        <f t="shared" si="442"/>
        <v>300.89999999999998</v>
      </c>
      <c r="W4609" s="24">
        <f t="shared" si="443"/>
        <v>300.89999999999998</v>
      </c>
    </row>
    <row r="4610" spans="1:23" x14ac:dyDescent="0.3">
      <c r="A4610" t="s">
        <v>17</v>
      </c>
      <c r="B4610" t="s">
        <v>10111</v>
      </c>
      <c r="C4610" t="s">
        <v>10112</v>
      </c>
      <c r="D4610" s="1" t="s">
        <v>10113</v>
      </c>
      <c r="E4610" t="s">
        <v>10114</v>
      </c>
      <c r="F4610">
        <v>0.3</v>
      </c>
      <c r="G4610" s="2">
        <v>1</v>
      </c>
      <c r="H4610" s="4">
        <v>44.9801</v>
      </c>
      <c r="I4610" s="4">
        <v>15.459899999999999</v>
      </c>
      <c r="J4610" s="7">
        <v>576</v>
      </c>
      <c r="K4610" s="7">
        <v>173</v>
      </c>
      <c r="L4610" s="3">
        <v>0.34370000000000001</v>
      </c>
      <c r="M4610" s="5">
        <v>1.24195382</v>
      </c>
      <c r="N4610" s="6">
        <v>0.19</v>
      </c>
      <c r="O4610" s="8">
        <f>IFERROR(VLOOKUP(C4610,Sheet2!$B$2:$G$588,6,FALSE),0)</f>
        <v>1977</v>
      </c>
      <c r="P4610" t="s">
        <v>22</v>
      </c>
      <c r="Q4610" s="2">
        <v>0.84701524520000004</v>
      </c>
      <c r="R4610" s="3">
        <v>0.3</v>
      </c>
      <c r="S4610" s="3" t="str">
        <f t="shared" si="449"/>
        <v>Y</v>
      </c>
      <c r="T4610" s="2"/>
      <c r="U4610" s="22">
        <f t="shared" si="441"/>
        <v>0.3</v>
      </c>
      <c r="V4610" s="10">
        <f t="shared" si="442"/>
        <v>172.79999999999998</v>
      </c>
      <c r="W4610" s="24">
        <f t="shared" si="443"/>
        <v>172.79999999999998</v>
      </c>
    </row>
    <row r="4611" spans="1:23" x14ac:dyDescent="0.3">
      <c r="A4611" t="s">
        <v>17</v>
      </c>
      <c r="B4611" t="s">
        <v>10111</v>
      </c>
      <c r="C4611" t="s">
        <v>10112</v>
      </c>
      <c r="D4611" t="s">
        <v>10117</v>
      </c>
      <c r="E4611" t="s">
        <v>10114</v>
      </c>
      <c r="F4611">
        <v>0.3</v>
      </c>
      <c r="G4611" s="2">
        <v>1</v>
      </c>
      <c r="H4611" s="4">
        <v>40.979900000000001</v>
      </c>
      <c r="I4611" s="4">
        <v>16.357800000000001</v>
      </c>
      <c r="J4611" s="7">
        <v>398</v>
      </c>
      <c r="K4611" s="7">
        <v>119</v>
      </c>
      <c r="L4611" s="3">
        <v>0.3992</v>
      </c>
      <c r="M4611" s="5">
        <v>0.81071181000000003</v>
      </c>
      <c r="N4611" s="6">
        <v>0.15</v>
      </c>
      <c r="O4611" s="8">
        <f>IFERROR(VLOOKUP(C4611,Sheet2!$B$2:$G$588,6,FALSE),0)</f>
        <v>1977</v>
      </c>
      <c r="P4611" t="s">
        <v>22</v>
      </c>
      <c r="Q4611" s="2">
        <v>0.81497740770000004</v>
      </c>
      <c r="R4611" s="3">
        <v>0.3</v>
      </c>
      <c r="S4611" s="3" t="str">
        <f t="shared" si="449"/>
        <v>Y</v>
      </c>
      <c r="T4611" s="2"/>
      <c r="U4611" s="22">
        <f t="shared" si="441"/>
        <v>0.3</v>
      </c>
      <c r="V4611" s="10">
        <f t="shared" si="442"/>
        <v>119.39999999999999</v>
      </c>
      <c r="W4611" s="24">
        <f t="shared" si="443"/>
        <v>119.39999999999999</v>
      </c>
    </row>
    <row r="4612" spans="1:23" hidden="1" x14ac:dyDescent="0.3">
      <c r="A4612" s="27" t="s">
        <v>33</v>
      </c>
      <c r="B4612" s="27" t="s">
        <v>8972</v>
      </c>
      <c r="C4612" s="27" t="s">
        <v>8973</v>
      </c>
      <c r="D4612" t="s">
        <v>34</v>
      </c>
      <c r="E4612" s="27"/>
      <c r="F4612">
        <v>0.29670000000000002</v>
      </c>
      <c r="G4612" s="28">
        <v>0.93796115999999996</v>
      </c>
      <c r="H4612" s="4">
        <v>225.9391</v>
      </c>
      <c r="I4612" s="4">
        <v>42.903399999999998</v>
      </c>
      <c r="J4612" s="7">
        <v>1976</v>
      </c>
      <c r="K4612" s="7">
        <v>580</v>
      </c>
      <c r="L4612" s="29">
        <v>0.18990000000000001</v>
      </c>
      <c r="M4612" s="30">
        <v>1.53485808</v>
      </c>
      <c r="N4612" s="31">
        <v>0.94659300000000002</v>
      </c>
      <c r="O4612" s="32">
        <f>IFERROR(VLOOKUP(C4612,Sheet2!$B$2:$G$588,6,FALSE),0)</f>
        <v>1976</v>
      </c>
      <c r="P4612" s="27"/>
      <c r="Q4612" s="28">
        <v>0.38327001459999999</v>
      </c>
      <c r="R4612" s="29">
        <v>0.29672039256849803</v>
      </c>
      <c r="S4612" s="29"/>
      <c r="T4612" s="28"/>
      <c r="U4612" s="29" t="str">
        <f t="shared" si="441"/>
        <v/>
      </c>
      <c r="V4612" s="30" t="str">
        <f t="shared" si="442"/>
        <v/>
      </c>
      <c r="W4612" s="33">
        <f t="shared" si="443"/>
        <v>580.45838464010353</v>
      </c>
    </row>
    <row r="4613" spans="1:23" x14ac:dyDescent="0.3">
      <c r="A4613" t="s">
        <v>17</v>
      </c>
      <c r="B4613" t="s">
        <v>8972</v>
      </c>
      <c r="C4613" t="s">
        <v>8973</v>
      </c>
      <c r="D4613" t="s">
        <v>8976</v>
      </c>
      <c r="E4613" t="s">
        <v>8977</v>
      </c>
      <c r="F4613">
        <v>0.3</v>
      </c>
      <c r="G4613" s="2">
        <v>1</v>
      </c>
      <c r="H4613" s="4">
        <v>99.962599999999995</v>
      </c>
      <c r="I4613" s="4">
        <v>21.726900000000001</v>
      </c>
      <c r="J4613" s="7">
        <v>1131</v>
      </c>
      <c r="K4613" s="7">
        <v>339</v>
      </c>
      <c r="L4613" s="3">
        <v>0.21740000000000001</v>
      </c>
      <c r="M4613" s="5">
        <v>1.7356667299999999</v>
      </c>
      <c r="N4613" s="6">
        <v>1</v>
      </c>
      <c r="O4613" s="8">
        <f>IFERROR(VLOOKUP(C4613,Sheet2!$B$2:$G$588,6,FALSE),0)</f>
        <v>1976</v>
      </c>
      <c r="P4613" t="s">
        <v>22</v>
      </c>
      <c r="Q4613" s="2">
        <v>0.42385252839999998</v>
      </c>
      <c r="R4613" s="3">
        <v>0.3</v>
      </c>
      <c r="S4613" s="3" t="str">
        <f t="shared" ref="S4613:S4615" si="450">IF(R4613+0.01&lt;Q4613,"Y","")</f>
        <v>Y</v>
      </c>
      <c r="T4613" s="2"/>
      <c r="U4613" s="22">
        <f t="shared" si="441"/>
        <v>0.3</v>
      </c>
      <c r="V4613" s="10">
        <f t="shared" si="442"/>
        <v>339.3</v>
      </c>
      <c r="W4613" s="24">
        <f t="shared" si="443"/>
        <v>339.3</v>
      </c>
    </row>
    <row r="4614" spans="1:23" x14ac:dyDescent="0.3">
      <c r="A4614" t="s">
        <v>17</v>
      </c>
      <c r="B4614" t="s">
        <v>8972</v>
      </c>
      <c r="C4614" t="s">
        <v>8973</v>
      </c>
      <c r="D4614" t="s">
        <v>8974</v>
      </c>
      <c r="E4614" t="s">
        <v>8975</v>
      </c>
      <c r="F4614">
        <v>0.27</v>
      </c>
      <c r="G4614" s="2">
        <v>1</v>
      </c>
      <c r="H4614" s="4">
        <v>64.753600000000006</v>
      </c>
      <c r="I4614" s="4">
        <v>11.4566</v>
      </c>
      <c r="J4614" s="7">
        <v>420</v>
      </c>
      <c r="K4614" s="7">
        <v>113</v>
      </c>
      <c r="L4614" s="3">
        <v>0.1769</v>
      </c>
      <c r="M4614" s="5">
        <v>1.22266371</v>
      </c>
      <c r="N4614" s="6">
        <v>0.8</v>
      </c>
      <c r="O4614" s="8">
        <f>IFERROR(VLOOKUP(C4614,Sheet2!$B$2:$G$588,6,FALSE),0)</f>
        <v>1976</v>
      </c>
      <c r="P4614" t="s">
        <v>22</v>
      </c>
      <c r="Q4614" s="2">
        <v>0.3456908917</v>
      </c>
      <c r="R4614" s="3">
        <v>0.27</v>
      </c>
      <c r="S4614" s="3" t="str">
        <f t="shared" si="450"/>
        <v>Y</v>
      </c>
      <c r="T4614" s="2"/>
      <c r="U4614" s="22">
        <f t="shared" si="441"/>
        <v>0.27</v>
      </c>
      <c r="V4614" s="10">
        <f t="shared" si="442"/>
        <v>113.4</v>
      </c>
      <c r="W4614" s="24">
        <f t="shared" si="443"/>
        <v>113.4</v>
      </c>
    </row>
    <row r="4615" spans="1:23" x14ac:dyDescent="0.3">
      <c r="A4615" t="s">
        <v>17</v>
      </c>
      <c r="B4615" t="s">
        <v>8972</v>
      </c>
      <c r="C4615" t="s">
        <v>8973</v>
      </c>
      <c r="D4615" t="s">
        <v>8980</v>
      </c>
      <c r="E4615" t="s">
        <v>8981</v>
      </c>
      <c r="F4615">
        <v>0.3</v>
      </c>
      <c r="G4615" s="2">
        <v>1</v>
      </c>
      <c r="H4615" s="4">
        <v>36.752299999999998</v>
      </c>
      <c r="I4615" s="4">
        <v>7.2195</v>
      </c>
      <c r="J4615" s="7">
        <v>301</v>
      </c>
      <c r="K4615" s="7">
        <v>84</v>
      </c>
      <c r="L4615" s="3">
        <v>0.19639999999999999</v>
      </c>
      <c r="M4615" s="5">
        <v>1.39163971</v>
      </c>
      <c r="N4615" s="6">
        <v>1</v>
      </c>
      <c r="O4615" s="8">
        <f>IFERROR(VLOOKUP(C4615,Sheet2!$B$2:$G$588,6,FALSE),0)</f>
        <v>1976</v>
      </c>
      <c r="P4615" t="s">
        <v>22</v>
      </c>
      <c r="Q4615" s="2">
        <v>0.28142320479999999</v>
      </c>
      <c r="R4615" s="3">
        <v>0.28142320478439697</v>
      </c>
      <c r="S4615" s="3" t="str">
        <f t="shared" si="450"/>
        <v/>
      </c>
      <c r="T4615" s="2"/>
      <c r="U4615" s="22">
        <f t="shared" si="441"/>
        <v>0.28142320478439697</v>
      </c>
      <c r="V4615" s="10">
        <f t="shared" si="442"/>
        <v>84.708384640103489</v>
      </c>
      <c r="W4615" s="24">
        <f t="shared" si="443"/>
        <v>84.708384640103489</v>
      </c>
    </row>
    <row r="4616" spans="1:23" x14ac:dyDescent="0.3">
      <c r="A4616" t="s">
        <v>17</v>
      </c>
      <c r="B4616" t="s">
        <v>8972</v>
      </c>
      <c r="C4616" t="s">
        <v>8973</v>
      </c>
      <c r="D4616" t="s">
        <v>8978</v>
      </c>
      <c r="E4616" t="s">
        <v>8979</v>
      </c>
      <c r="F4616">
        <v>0.35</v>
      </c>
      <c r="G4616" s="2">
        <v>0</v>
      </c>
      <c r="H4616" s="4">
        <v>24.468299999999999</v>
      </c>
      <c r="I4616" s="4">
        <v>2.5003000000000002</v>
      </c>
      <c r="J4616" s="7">
        <v>123</v>
      </c>
      <c r="K4616" s="7">
        <v>43</v>
      </c>
      <c r="L4616" s="3">
        <v>0.1022</v>
      </c>
      <c r="M4616" s="5">
        <v>1.6339304100000001</v>
      </c>
      <c r="N4616" s="6">
        <v>1</v>
      </c>
      <c r="O4616" s="8">
        <f>IFERROR(VLOOKUP(C4616,Sheet2!$B$2:$G$588,6,FALSE),0)</f>
        <v>1976</v>
      </c>
      <c r="P4616" t="s">
        <v>22</v>
      </c>
      <c r="Q4616" s="2">
        <v>0.38797883</v>
      </c>
      <c r="R4616" s="3">
        <v>0.35</v>
      </c>
      <c r="U4616" s="22">
        <f t="shared" si="441"/>
        <v>0.35</v>
      </c>
      <c r="V4616" s="10">
        <f t="shared" si="442"/>
        <v>43.05</v>
      </c>
      <c r="W4616" s="24">
        <f t="shared" si="443"/>
        <v>43.05</v>
      </c>
    </row>
    <row r="4617" spans="1:23" hidden="1" x14ac:dyDescent="0.3">
      <c r="A4617" s="27" t="s">
        <v>33</v>
      </c>
      <c r="B4617" s="27" t="s">
        <v>11473</v>
      </c>
      <c r="C4617" s="27" t="s">
        <v>11474</v>
      </c>
      <c r="D4617" t="s">
        <v>34</v>
      </c>
      <c r="E4617" s="27"/>
      <c r="F4617">
        <v>0.30599999999999999</v>
      </c>
      <c r="G4617" s="28">
        <v>0.70931690999999997</v>
      </c>
      <c r="H4617" s="4">
        <v>148.5694</v>
      </c>
      <c r="I4617" s="4">
        <v>22.6706</v>
      </c>
      <c r="J4617" s="7">
        <v>1941</v>
      </c>
      <c r="K4617" s="7">
        <v>591</v>
      </c>
      <c r="L4617" s="29">
        <v>0.15260000000000001</v>
      </c>
      <c r="M4617" s="30">
        <v>2.8542459099999999</v>
      </c>
      <c r="N4617" s="31">
        <v>1.4932780000000001</v>
      </c>
      <c r="O4617" s="32">
        <f>IFERROR(VLOOKUP(C4617,Sheet2!$B$2:$G$588,6,FALSE),0)</f>
        <v>1941</v>
      </c>
      <c r="P4617" s="27"/>
      <c r="Q4617" s="28">
        <v>0.47682223309999999</v>
      </c>
      <c r="R4617" s="29">
        <v>0.30599241707228397</v>
      </c>
      <c r="S4617" s="29"/>
      <c r="T4617" s="28"/>
      <c r="U4617" s="29" t="str">
        <f t="shared" si="441"/>
        <v/>
      </c>
      <c r="V4617" s="30" t="str">
        <f t="shared" si="442"/>
        <v/>
      </c>
      <c r="W4617" s="33">
        <f t="shared" si="443"/>
        <v>591.38155606347607</v>
      </c>
    </row>
    <row r="4618" spans="1:23" x14ac:dyDescent="0.3">
      <c r="A4618" t="s">
        <v>17</v>
      </c>
      <c r="B4618" t="s">
        <v>11473</v>
      </c>
      <c r="C4618" t="s">
        <v>11474</v>
      </c>
      <c r="D4618" t="s">
        <v>11485</v>
      </c>
      <c r="E4618" t="s">
        <v>11486</v>
      </c>
      <c r="F4618">
        <v>0.31</v>
      </c>
      <c r="G4618" s="2">
        <v>1</v>
      </c>
      <c r="H4618" s="4">
        <v>62.434600000000003</v>
      </c>
      <c r="I4618" s="4">
        <v>15.646699999999999</v>
      </c>
      <c r="J4618" s="7">
        <v>1377</v>
      </c>
      <c r="K4618" s="7">
        <v>427</v>
      </c>
      <c r="L4618" s="3">
        <v>0.25059999999999999</v>
      </c>
      <c r="M4618" s="5">
        <v>2.9333981599999999</v>
      </c>
      <c r="N4618" s="6">
        <v>1.5</v>
      </c>
      <c r="O4618" s="8">
        <f>IFERROR(VLOOKUP(C4618,Sheet2!$B$2:$G$588,6,FALSE),0)</f>
        <v>1941</v>
      </c>
      <c r="P4618" t="s">
        <v>22</v>
      </c>
      <c r="Q4618" s="2">
        <v>0.48864766409999999</v>
      </c>
      <c r="R4618" s="3">
        <v>0.31</v>
      </c>
      <c r="S4618" s="3" t="str">
        <f>IF(R4618+0.01&lt;Q4618,"Y","")</f>
        <v>Y</v>
      </c>
      <c r="T4618" s="2"/>
      <c r="U4618" s="22">
        <f t="shared" ref="U4618:U4681" si="451">IF(A4618="placement",IF(T4618="",R4618,T4618),"")</f>
        <v>0.31</v>
      </c>
      <c r="V4618" s="10">
        <f t="shared" ref="V4618:V4681" si="452">IF($A4618="placement",U4618*J4618,"")</f>
        <v>426.87</v>
      </c>
      <c r="W4618" s="24">
        <f t="shared" ref="W4618:W4681" si="453">IF($A4618="placement",V4618,IF($A4618="site",SUMIF($C:$C,$C4618,$V:$V),IF($A4618="user",SUMIF($B:$B,$B4618,$V:$V),SUM($V:$V))))</f>
        <v>426.87</v>
      </c>
    </row>
    <row r="4619" spans="1:23" x14ac:dyDescent="0.3">
      <c r="A4619" t="s">
        <v>17</v>
      </c>
      <c r="B4619" t="s">
        <v>11473</v>
      </c>
      <c r="C4619" t="s">
        <v>11474</v>
      </c>
      <c r="D4619" t="s">
        <v>11477</v>
      </c>
      <c r="E4619" t="s">
        <v>11478</v>
      </c>
      <c r="F4619">
        <v>0.25</v>
      </c>
      <c r="G4619" s="2">
        <v>0</v>
      </c>
      <c r="H4619" s="4">
        <v>11.7469</v>
      </c>
      <c r="I4619" s="4">
        <v>2.6808999999999998</v>
      </c>
      <c r="J4619" s="7">
        <v>269</v>
      </c>
      <c r="K4619" s="7">
        <v>67</v>
      </c>
      <c r="L4619" s="3">
        <v>0.22819999999999999</v>
      </c>
      <c r="M4619" s="5">
        <v>3.3468160500000002</v>
      </c>
      <c r="N4619" s="6">
        <v>1.5</v>
      </c>
      <c r="O4619" s="8">
        <f>IFERROR(VLOOKUP(C4619,Sheet2!$B$2:$G$588,6,FALSE),0)</f>
        <v>1941</v>
      </c>
      <c r="P4619" t="s">
        <v>162</v>
      </c>
      <c r="Q4619" s="2">
        <v>0.55181283420000005</v>
      </c>
      <c r="R4619" s="3">
        <v>0.249999999999999</v>
      </c>
      <c r="U4619" s="22">
        <f t="shared" si="451"/>
        <v>0.249999999999999</v>
      </c>
      <c r="V4619" s="10">
        <f t="shared" si="452"/>
        <v>67.24999999999973</v>
      </c>
      <c r="W4619" s="24">
        <f t="shared" si="453"/>
        <v>67.24999999999973</v>
      </c>
    </row>
    <row r="4620" spans="1:23" x14ac:dyDescent="0.3">
      <c r="A4620" t="s">
        <v>17</v>
      </c>
      <c r="B4620" t="s">
        <v>11473</v>
      </c>
      <c r="C4620" t="s">
        <v>11474</v>
      </c>
      <c r="D4620" t="s">
        <v>11481</v>
      </c>
      <c r="E4620" t="s">
        <v>11482</v>
      </c>
      <c r="F4620">
        <v>0.35</v>
      </c>
      <c r="G4620" s="2">
        <v>0</v>
      </c>
      <c r="H4620" s="4">
        <v>12.3803</v>
      </c>
      <c r="I4620" s="4">
        <v>3.2079</v>
      </c>
      <c r="J4620" s="7">
        <v>231</v>
      </c>
      <c r="K4620" s="7">
        <v>80</v>
      </c>
      <c r="L4620" s="3">
        <v>0.2591</v>
      </c>
      <c r="M4620" s="5">
        <v>2.4005811600000002</v>
      </c>
      <c r="N4620" s="6">
        <v>1.5</v>
      </c>
      <c r="O4620" s="8">
        <f>IFERROR(VLOOKUP(C4620,Sheet2!$B$2:$G$588,6,FALSE),0)</f>
        <v>1941</v>
      </c>
      <c r="P4620" t="s">
        <v>487</v>
      </c>
      <c r="Q4620" s="2">
        <v>0.37515130769999999</v>
      </c>
      <c r="R4620" s="3">
        <v>0.35</v>
      </c>
      <c r="U4620" s="22">
        <f t="shared" si="451"/>
        <v>0.35</v>
      </c>
      <c r="V4620" s="10">
        <f t="shared" si="452"/>
        <v>80.849999999999994</v>
      </c>
      <c r="W4620" s="24">
        <f t="shared" si="453"/>
        <v>80.849999999999994</v>
      </c>
    </row>
    <row r="4621" spans="1:23" x14ac:dyDescent="0.3">
      <c r="A4621" t="s">
        <v>17</v>
      </c>
      <c r="B4621" t="s">
        <v>11473</v>
      </c>
      <c r="C4621" t="s">
        <v>11474</v>
      </c>
      <c r="D4621" t="s">
        <v>11479</v>
      </c>
      <c r="E4621" t="s">
        <v>11480</v>
      </c>
      <c r="F4621">
        <v>0.25</v>
      </c>
      <c r="G4621" s="2">
        <v>0</v>
      </c>
      <c r="H4621" s="4">
        <v>21.309000000000001</v>
      </c>
      <c r="I4621" s="4">
        <v>0.37309999999999999</v>
      </c>
      <c r="J4621" s="7">
        <v>24</v>
      </c>
      <c r="K4621" s="7">
        <v>6</v>
      </c>
      <c r="L4621" s="3">
        <v>1.7500000000000002E-2</v>
      </c>
      <c r="M4621" s="5">
        <v>2.1361026000000001</v>
      </c>
      <c r="N4621" s="6">
        <v>1.5</v>
      </c>
      <c r="O4621" s="8">
        <f>IFERROR(VLOOKUP(C4621,Sheet2!$B$2:$G$588,6,FALSE),0)</f>
        <v>1941</v>
      </c>
      <c r="P4621" t="s">
        <v>92</v>
      </c>
      <c r="Q4621" s="2">
        <v>0.29778653999999999</v>
      </c>
      <c r="R4621" s="3">
        <v>0.25</v>
      </c>
      <c r="U4621" s="22">
        <f t="shared" si="451"/>
        <v>0.25</v>
      </c>
      <c r="V4621" s="10">
        <f t="shared" si="452"/>
        <v>6</v>
      </c>
      <c r="W4621" s="24">
        <f t="shared" si="453"/>
        <v>6</v>
      </c>
    </row>
    <row r="4622" spans="1:23" x14ac:dyDescent="0.3">
      <c r="A4622" t="s">
        <v>17</v>
      </c>
      <c r="B4622" t="s">
        <v>11473</v>
      </c>
      <c r="C4622" t="s">
        <v>11474</v>
      </c>
      <c r="D4622" t="s">
        <v>11483</v>
      </c>
      <c r="E4622" t="s">
        <v>11484</v>
      </c>
      <c r="F4622">
        <v>0.3</v>
      </c>
      <c r="G4622" s="2">
        <v>0</v>
      </c>
      <c r="H4622" s="4">
        <v>21.035900000000002</v>
      </c>
      <c r="I4622" s="4">
        <v>0.39650000000000002</v>
      </c>
      <c r="J4622" s="7">
        <v>21</v>
      </c>
      <c r="K4622" s="7">
        <v>5</v>
      </c>
      <c r="L4622" s="3">
        <v>1.8800000000000001E-2</v>
      </c>
      <c r="M4622" s="5">
        <v>1.7529994600000001</v>
      </c>
      <c r="N4622" s="6">
        <v>1.3</v>
      </c>
      <c r="O4622" s="8">
        <f>IFERROR(VLOOKUP(C4622,Sheet2!$B$2:$G$588,6,FALSE),0)</f>
        <v>1941</v>
      </c>
      <c r="P4622" t="s">
        <v>22</v>
      </c>
      <c r="Q4622" s="2">
        <v>0.25841391850000001</v>
      </c>
      <c r="R4622" s="3">
        <v>0.25841391854813001</v>
      </c>
      <c r="U4622" s="22">
        <f t="shared" si="451"/>
        <v>0.25841391854813001</v>
      </c>
      <c r="V4622" s="10">
        <f t="shared" si="452"/>
        <v>5.4266922895107301</v>
      </c>
      <c r="W4622" s="24">
        <f t="shared" si="453"/>
        <v>5.4266922895107301</v>
      </c>
    </row>
    <row r="4623" spans="1:23" x14ac:dyDescent="0.3">
      <c r="A4623" t="s">
        <v>17</v>
      </c>
      <c r="B4623" t="s">
        <v>11473</v>
      </c>
      <c r="C4623" t="s">
        <v>11474</v>
      </c>
      <c r="D4623" t="s">
        <v>11475</v>
      </c>
      <c r="E4623" t="s">
        <v>11476</v>
      </c>
      <c r="F4623">
        <v>0.35</v>
      </c>
      <c r="G4623" s="2">
        <v>0</v>
      </c>
      <c r="H4623" s="4">
        <v>19.643699999999999</v>
      </c>
      <c r="I4623" s="4">
        <v>0.36549999999999999</v>
      </c>
      <c r="J4623" s="7">
        <v>19</v>
      </c>
      <c r="K4623" s="7">
        <v>5</v>
      </c>
      <c r="L4623" s="3">
        <v>1.8599999999999998E-2</v>
      </c>
      <c r="M4623" s="5">
        <v>1.7623803</v>
      </c>
      <c r="N4623" s="6">
        <v>1.3</v>
      </c>
      <c r="O4623" s="8">
        <f>IFERROR(VLOOKUP(C4623,Sheet2!$B$2:$G$588,6,FALSE),0)</f>
        <v>1941</v>
      </c>
      <c r="P4623" t="s">
        <v>22</v>
      </c>
      <c r="Q4623" s="2">
        <v>0.26236125129999999</v>
      </c>
      <c r="R4623" s="3">
        <v>0.26236125126135201</v>
      </c>
      <c r="U4623" s="22">
        <f t="shared" si="451"/>
        <v>0.26236125126135201</v>
      </c>
      <c r="V4623" s="10">
        <f t="shared" si="452"/>
        <v>4.9848637739656887</v>
      </c>
      <c r="W4623" s="24">
        <f t="shared" si="453"/>
        <v>4.9848637739656887</v>
      </c>
    </row>
    <row r="4624" spans="1:23" hidden="1" x14ac:dyDescent="0.3">
      <c r="A4624" s="27" t="s">
        <v>33</v>
      </c>
      <c r="B4624" s="27" t="s">
        <v>7178</v>
      </c>
      <c r="C4624" s="27" t="s">
        <v>7179</v>
      </c>
      <c r="D4624" t="s">
        <v>34</v>
      </c>
      <c r="E4624" s="27"/>
      <c r="F4624">
        <v>0.25729999999999997</v>
      </c>
      <c r="G4624" s="28">
        <v>0.73592599999999997</v>
      </c>
      <c r="H4624" s="4">
        <v>208.6729</v>
      </c>
      <c r="I4624" s="4">
        <v>61.967100000000002</v>
      </c>
      <c r="J4624" s="7">
        <v>1914</v>
      </c>
      <c r="K4624" s="7">
        <v>498</v>
      </c>
      <c r="L4624" s="29">
        <v>0.29699999999999999</v>
      </c>
      <c r="M4624" s="30">
        <v>1.02976154</v>
      </c>
      <c r="N4624" s="31">
        <v>0.65</v>
      </c>
      <c r="O4624" s="32">
        <f>IFERROR(VLOOKUP(C4624,Sheet2!$B$2:$G$588,6,FALSE),0)</f>
        <v>1914</v>
      </c>
      <c r="P4624" s="27"/>
      <c r="Q4624" s="28">
        <v>0.36878590589999999</v>
      </c>
      <c r="R4624" s="29">
        <v>0.25732867764255302</v>
      </c>
      <c r="S4624" s="29"/>
      <c r="T4624" s="28"/>
      <c r="U4624" s="29" t="str">
        <f t="shared" si="451"/>
        <v/>
      </c>
      <c r="V4624" s="30" t="str">
        <f t="shared" si="452"/>
        <v/>
      </c>
      <c r="W4624" s="33">
        <f t="shared" si="453"/>
        <v>492.7999999999991</v>
      </c>
    </row>
    <row r="4625" spans="1:23" x14ac:dyDescent="0.3">
      <c r="A4625" t="s">
        <v>17</v>
      </c>
      <c r="B4625" t="s">
        <v>7178</v>
      </c>
      <c r="C4625" t="s">
        <v>7179</v>
      </c>
      <c r="D4625" t="s">
        <v>7180</v>
      </c>
      <c r="E4625" t="s">
        <v>7181</v>
      </c>
      <c r="F4625">
        <v>0.25</v>
      </c>
      <c r="G4625" s="2">
        <v>1</v>
      </c>
      <c r="H4625" s="4">
        <v>71.108699999999999</v>
      </c>
      <c r="I4625" s="4">
        <v>23.423400000000001</v>
      </c>
      <c r="J4625" s="7">
        <v>716</v>
      </c>
      <c r="K4625" s="7">
        <v>179</v>
      </c>
      <c r="L4625" s="3">
        <v>0.32940000000000003</v>
      </c>
      <c r="M4625" s="5">
        <v>1.01858823</v>
      </c>
      <c r="N4625" s="6">
        <v>0.65</v>
      </c>
      <c r="O4625" s="8">
        <f>IFERROR(VLOOKUP(C4625,Sheet2!$B$2:$G$588,6,FALSE),0)</f>
        <v>1914</v>
      </c>
      <c r="P4625" t="s">
        <v>92</v>
      </c>
      <c r="Q4625" s="2">
        <v>0.36186185650000002</v>
      </c>
      <c r="R4625" s="3">
        <v>0.25</v>
      </c>
      <c r="S4625" s="3" t="str">
        <f t="shared" ref="S4625:S4626" si="454">IF(R4625+0.01&lt;Q4625,"Y","")</f>
        <v>Y</v>
      </c>
      <c r="T4625" s="2"/>
      <c r="U4625" s="22">
        <f t="shared" si="451"/>
        <v>0.25</v>
      </c>
      <c r="V4625" s="10">
        <f t="shared" si="452"/>
        <v>179</v>
      </c>
      <c r="W4625" s="24">
        <f t="shared" si="453"/>
        <v>179</v>
      </c>
    </row>
    <row r="4626" spans="1:23" x14ac:dyDescent="0.3">
      <c r="A4626" t="s">
        <v>17</v>
      </c>
      <c r="B4626" t="s">
        <v>7178</v>
      </c>
      <c r="C4626" t="s">
        <v>7179</v>
      </c>
      <c r="D4626" t="s">
        <v>7186</v>
      </c>
      <c r="E4626" t="s">
        <v>7187</v>
      </c>
      <c r="F4626">
        <v>0.25</v>
      </c>
      <c r="G4626" s="2">
        <v>1</v>
      </c>
      <c r="H4626" s="4">
        <v>89.279300000000006</v>
      </c>
      <c r="I4626" s="4">
        <v>22.741900000000001</v>
      </c>
      <c r="J4626" s="7">
        <v>693</v>
      </c>
      <c r="K4626" s="7">
        <v>174</v>
      </c>
      <c r="L4626" s="3">
        <v>0.25469999999999998</v>
      </c>
      <c r="M4626" s="5">
        <v>1.0158140899999999</v>
      </c>
      <c r="N4626" s="6">
        <v>0.65</v>
      </c>
      <c r="O4626" s="8">
        <f>IFERROR(VLOOKUP(C4626,Sheet2!$B$2:$G$588,6,FALSE),0)</f>
        <v>1914</v>
      </c>
      <c r="P4626" t="s">
        <v>92</v>
      </c>
      <c r="Q4626" s="2">
        <v>0.36011913229999998</v>
      </c>
      <c r="R4626" s="3">
        <v>0.249999999999999</v>
      </c>
      <c r="S4626" s="3" t="str">
        <f t="shared" si="454"/>
        <v>Y</v>
      </c>
      <c r="T4626" s="2"/>
      <c r="U4626" s="22">
        <f t="shared" si="451"/>
        <v>0.249999999999999</v>
      </c>
      <c r="V4626" s="10">
        <f t="shared" si="452"/>
        <v>173.24999999999932</v>
      </c>
      <c r="W4626" s="24">
        <f t="shared" si="453"/>
        <v>173.24999999999932</v>
      </c>
    </row>
    <row r="4627" spans="1:23" x14ac:dyDescent="0.3">
      <c r="A4627" t="s">
        <v>17</v>
      </c>
      <c r="B4627" t="s">
        <v>7178</v>
      </c>
      <c r="C4627" t="s">
        <v>7179</v>
      </c>
      <c r="D4627" t="s">
        <v>7184</v>
      </c>
      <c r="E4627" t="s">
        <v>7185</v>
      </c>
      <c r="F4627">
        <v>0.3</v>
      </c>
      <c r="G4627" s="2">
        <v>0</v>
      </c>
      <c r="H4627" s="4">
        <v>23.6568</v>
      </c>
      <c r="I4627" s="4">
        <v>9.2646999999999995</v>
      </c>
      <c r="J4627" s="7">
        <v>281</v>
      </c>
      <c r="K4627" s="7">
        <v>84</v>
      </c>
      <c r="L4627" s="3">
        <v>0.3916</v>
      </c>
      <c r="M4627" s="5">
        <v>1.00953464</v>
      </c>
      <c r="N4627" s="6">
        <v>0.65</v>
      </c>
      <c r="O4627" s="8">
        <f>IFERROR(VLOOKUP(C4627,Sheet2!$B$2:$G$588,6,FALSE),0)</f>
        <v>1914</v>
      </c>
      <c r="P4627" t="s">
        <v>92</v>
      </c>
      <c r="Q4627" s="2">
        <v>0.35613898290000001</v>
      </c>
      <c r="R4627" s="3">
        <v>0.3</v>
      </c>
      <c r="U4627" s="22">
        <f t="shared" si="451"/>
        <v>0.3</v>
      </c>
      <c r="V4627" s="10">
        <f t="shared" si="452"/>
        <v>84.3</v>
      </c>
      <c r="W4627" s="24">
        <f t="shared" si="453"/>
        <v>84.3</v>
      </c>
    </row>
    <row r="4628" spans="1:23" x14ac:dyDescent="0.3">
      <c r="A4628" t="s">
        <v>17</v>
      </c>
      <c r="B4628" t="s">
        <v>7178</v>
      </c>
      <c r="C4628" t="s">
        <v>7179</v>
      </c>
      <c r="D4628" s="1" t="s">
        <v>7182</v>
      </c>
      <c r="E4628" t="s">
        <v>7183</v>
      </c>
      <c r="F4628">
        <v>0.25</v>
      </c>
      <c r="G4628" s="2">
        <v>0</v>
      </c>
      <c r="H4628" s="4">
        <v>24.6267</v>
      </c>
      <c r="I4628" s="4">
        <v>6.5369999999999999</v>
      </c>
      <c r="J4628" s="7">
        <v>225</v>
      </c>
      <c r="K4628" s="7">
        <v>61</v>
      </c>
      <c r="L4628" s="3">
        <v>0.26540000000000002</v>
      </c>
      <c r="M4628" s="5">
        <v>1.1469874799999999</v>
      </c>
      <c r="N4628" s="6">
        <v>0.65</v>
      </c>
      <c r="O4628" s="8">
        <f>IFERROR(VLOOKUP(C4628,Sheet2!$B$2:$G$588,6,FALSE),0)</f>
        <v>1914</v>
      </c>
      <c r="P4628" t="s">
        <v>92</v>
      </c>
      <c r="Q4628" s="2">
        <v>0.43329808520000002</v>
      </c>
      <c r="R4628" s="3">
        <v>0.249999999999999</v>
      </c>
      <c r="U4628" s="22">
        <f t="shared" si="451"/>
        <v>0.249999999999999</v>
      </c>
      <c r="V4628" s="10">
        <f t="shared" si="452"/>
        <v>56.249999999999773</v>
      </c>
      <c r="W4628" s="24">
        <f t="shared" si="453"/>
        <v>56.249999999999773</v>
      </c>
    </row>
    <row r="4629" spans="1:23" hidden="1" x14ac:dyDescent="0.3">
      <c r="A4629" t="s">
        <v>33</v>
      </c>
      <c r="B4629" t="s">
        <v>5107</v>
      </c>
      <c r="C4629" t="s">
        <v>5108</v>
      </c>
      <c r="D4629" t="s">
        <v>34</v>
      </c>
      <c r="F4629">
        <v>0.25640000000000002</v>
      </c>
      <c r="G4629" s="2">
        <v>0</v>
      </c>
      <c r="H4629" s="4">
        <v>549.39909999999998</v>
      </c>
      <c r="I4629" s="4">
        <v>42.614400000000003</v>
      </c>
      <c r="J4629" s="7">
        <v>1857</v>
      </c>
      <c r="K4629" s="7">
        <v>446</v>
      </c>
      <c r="L4629" s="3">
        <v>7.7600000000000002E-2</v>
      </c>
      <c r="M4629" s="5">
        <v>1.4522986</v>
      </c>
      <c r="N4629" s="6">
        <v>1.0562590000000001</v>
      </c>
      <c r="O4629" s="8">
        <f>IFERROR(VLOOKUP(C4629,Sheet2!$B$2:$G$588,6,FALSE),0)</f>
        <v>1857</v>
      </c>
      <c r="Q4629" s="2">
        <v>0.27269846819999999</v>
      </c>
      <c r="R4629" s="3">
        <v>0.25641274877002801</v>
      </c>
      <c r="U4629" s="22" t="str">
        <f t="shared" si="451"/>
        <v/>
      </c>
      <c r="V4629" s="10" t="str">
        <f t="shared" si="452"/>
        <v/>
      </c>
      <c r="W4629" s="24">
        <f t="shared" si="453"/>
        <v>450.320100779369</v>
      </c>
    </row>
    <row r="4630" spans="1:23" x14ac:dyDescent="0.3">
      <c r="A4630" t="s">
        <v>17</v>
      </c>
      <c r="B4630" t="s">
        <v>5107</v>
      </c>
      <c r="C4630" t="s">
        <v>5108</v>
      </c>
      <c r="D4630" t="s">
        <v>5151</v>
      </c>
      <c r="E4630" t="s">
        <v>5152</v>
      </c>
      <c r="F4630">
        <v>0.25</v>
      </c>
      <c r="G4630" s="2">
        <v>0</v>
      </c>
      <c r="H4630" s="4">
        <v>42.381599999999999</v>
      </c>
      <c r="I4630" s="4">
        <v>3.4754999999999998</v>
      </c>
      <c r="J4630" s="7">
        <v>277</v>
      </c>
      <c r="K4630" s="7">
        <v>68</v>
      </c>
      <c r="L4630" s="3">
        <v>8.2000000000000003E-2</v>
      </c>
      <c r="M4630" s="5">
        <v>2.6542553</v>
      </c>
      <c r="N4630" s="6">
        <v>1.99</v>
      </c>
      <c r="O4630" s="8">
        <f>IFERROR(VLOOKUP(C4630,Sheet2!$B$2:$G$588,6,FALSE),0)</f>
        <v>1857</v>
      </c>
      <c r="P4630" t="s">
        <v>95</v>
      </c>
      <c r="Q4630" s="2">
        <v>0.25026051490000001</v>
      </c>
      <c r="R4630" s="3">
        <v>0.25</v>
      </c>
      <c r="U4630" s="22">
        <f t="shared" si="451"/>
        <v>0.25</v>
      </c>
      <c r="V4630" s="10">
        <f t="shared" si="452"/>
        <v>69.25</v>
      </c>
      <c r="W4630" s="24">
        <f t="shared" si="453"/>
        <v>69.25</v>
      </c>
    </row>
    <row r="4631" spans="1:23" x14ac:dyDescent="0.3">
      <c r="A4631" t="s">
        <v>17</v>
      </c>
      <c r="B4631" t="s">
        <v>5107</v>
      </c>
      <c r="C4631" t="s">
        <v>5108</v>
      </c>
      <c r="D4631" t="s">
        <v>5141</v>
      </c>
      <c r="E4631" t="s">
        <v>5142</v>
      </c>
      <c r="F4631">
        <v>0.25</v>
      </c>
      <c r="G4631" s="2">
        <v>0</v>
      </c>
      <c r="H4631" s="4">
        <v>36.236699999999999</v>
      </c>
      <c r="I4631" s="4">
        <v>2.5089000000000001</v>
      </c>
      <c r="J4631" s="7">
        <v>248</v>
      </c>
      <c r="K4631" s="7">
        <v>60</v>
      </c>
      <c r="L4631" s="3">
        <v>6.9199999999999998E-2</v>
      </c>
      <c r="M4631" s="5">
        <v>3.2885124600000002</v>
      </c>
      <c r="N4631" s="6">
        <v>2.4900000000000002</v>
      </c>
      <c r="O4631" s="8">
        <f>IFERROR(VLOOKUP(C4631,Sheet2!$B$2:$G$588,6,FALSE),0)</f>
        <v>1857</v>
      </c>
      <c r="P4631" t="s">
        <v>95</v>
      </c>
      <c r="Q4631" s="2">
        <v>0.24281874140000001</v>
      </c>
      <c r="R4631" s="3">
        <v>0.24281874139677401</v>
      </c>
      <c r="U4631" s="22">
        <f t="shared" si="451"/>
        <v>0.24281874139677401</v>
      </c>
      <c r="V4631" s="10">
        <f t="shared" si="452"/>
        <v>60.219047866399954</v>
      </c>
      <c r="W4631" s="24">
        <f t="shared" si="453"/>
        <v>60.219047866399954</v>
      </c>
    </row>
    <row r="4632" spans="1:23" x14ac:dyDescent="0.3">
      <c r="A4632" t="s">
        <v>17</v>
      </c>
      <c r="B4632" t="s">
        <v>5107</v>
      </c>
      <c r="C4632" t="s">
        <v>5108</v>
      </c>
      <c r="D4632" t="s">
        <v>5109</v>
      </c>
      <c r="E4632" t="s">
        <v>5110</v>
      </c>
      <c r="F4632">
        <v>0.25</v>
      </c>
      <c r="G4632" s="2">
        <v>0</v>
      </c>
      <c r="H4632" s="4">
        <v>32.890900000000002</v>
      </c>
      <c r="I4632" s="4">
        <v>1.8694</v>
      </c>
      <c r="J4632" s="7">
        <v>177</v>
      </c>
      <c r="K4632" s="7">
        <v>36</v>
      </c>
      <c r="L4632" s="3">
        <v>5.6800000000000003E-2</v>
      </c>
      <c r="M4632" s="5">
        <v>3.1634762300000001</v>
      </c>
      <c r="N4632" s="6">
        <v>2.4900000000000002</v>
      </c>
      <c r="O4632" s="8">
        <f>IFERROR(VLOOKUP(C4632,Sheet2!$B$2:$G$588,6,FALSE),0)</f>
        <v>1857</v>
      </c>
      <c r="P4632" t="s">
        <v>95</v>
      </c>
      <c r="Q4632" s="2">
        <v>0.21289119449999999</v>
      </c>
      <c r="R4632" s="3">
        <v>0.21289119446339999</v>
      </c>
      <c r="U4632" s="22">
        <f t="shared" si="451"/>
        <v>0.21289119446339999</v>
      </c>
      <c r="V4632" s="10">
        <f t="shared" si="452"/>
        <v>37.681741420021801</v>
      </c>
      <c r="W4632" s="24">
        <f t="shared" si="453"/>
        <v>37.681741420021801</v>
      </c>
    </row>
    <row r="4633" spans="1:23" x14ac:dyDescent="0.3">
      <c r="A4633" t="s">
        <v>17</v>
      </c>
      <c r="B4633" t="s">
        <v>5107</v>
      </c>
      <c r="C4633" t="s">
        <v>5108</v>
      </c>
      <c r="D4633" t="s">
        <v>5153</v>
      </c>
      <c r="E4633" t="s">
        <v>5154</v>
      </c>
      <c r="F4633">
        <v>0.25</v>
      </c>
      <c r="G4633" s="2">
        <v>0</v>
      </c>
      <c r="H4633" s="4">
        <v>21.414999999999999</v>
      </c>
      <c r="I4633" s="4">
        <v>1.6418999999999999</v>
      </c>
      <c r="J4633" s="7">
        <v>165</v>
      </c>
      <c r="K4633" s="7">
        <v>41</v>
      </c>
      <c r="L4633" s="3">
        <v>7.6700000000000004E-2</v>
      </c>
      <c r="M4633" s="5">
        <v>3.3592839099999998</v>
      </c>
      <c r="N4633" s="6">
        <v>2.4900000000000002</v>
      </c>
      <c r="O4633" s="8">
        <f>IFERROR(VLOOKUP(C4633,Sheet2!$B$2:$G$588,6,FALSE),0)</f>
        <v>1857</v>
      </c>
      <c r="P4633" t="s">
        <v>95</v>
      </c>
      <c r="Q4633" s="2">
        <v>0.25877059949999998</v>
      </c>
      <c r="R4633" s="3">
        <v>0.25</v>
      </c>
      <c r="U4633" s="22">
        <f t="shared" si="451"/>
        <v>0.25</v>
      </c>
      <c r="V4633" s="10">
        <f t="shared" si="452"/>
        <v>41.25</v>
      </c>
      <c r="W4633" s="24">
        <f t="shared" si="453"/>
        <v>41.25</v>
      </c>
    </row>
    <row r="4634" spans="1:23" x14ac:dyDescent="0.3">
      <c r="A4634" t="s">
        <v>17</v>
      </c>
      <c r="B4634" t="s">
        <v>5107</v>
      </c>
      <c r="C4634" t="s">
        <v>5108</v>
      </c>
      <c r="D4634" t="s">
        <v>5129</v>
      </c>
      <c r="E4634" t="s">
        <v>5130</v>
      </c>
      <c r="F4634">
        <v>0.3</v>
      </c>
      <c r="G4634" s="2">
        <v>0</v>
      </c>
      <c r="H4634" s="4">
        <v>25.7746</v>
      </c>
      <c r="I4634" s="4">
        <v>2.6164999999999998</v>
      </c>
      <c r="J4634" s="7">
        <v>161</v>
      </c>
      <c r="K4634" s="7">
        <v>43</v>
      </c>
      <c r="L4634" s="3">
        <v>0.10150000000000001</v>
      </c>
      <c r="M4634" s="5">
        <v>2.0493216099999998</v>
      </c>
      <c r="N4634" s="6">
        <v>1.5</v>
      </c>
      <c r="O4634" s="8">
        <f>IFERROR(VLOOKUP(C4634,Sheet2!$B$2:$G$588,6,FALSE),0)</f>
        <v>1857</v>
      </c>
      <c r="P4634" t="s">
        <v>95</v>
      </c>
      <c r="Q4634" s="2">
        <v>0.26805046580000003</v>
      </c>
      <c r="R4634" s="3">
        <v>0.26805046577335101</v>
      </c>
      <c r="U4634" s="22">
        <f t="shared" si="451"/>
        <v>0.26805046577335101</v>
      </c>
      <c r="V4634" s="10">
        <f t="shared" si="452"/>
        <v>43.156124989509514</v>
      </c>
      <c r="W4634" s="24">
        <f t="shared" si="453"/>
        <v>43.156124989509514</v>
      </c>
    </row>
    <row r="4635" spans="1:23" x14ac:dyDescent="0.3">
      <c r="A4635" t="s">
        <v>17</v>
      </c>
      <c r="B4635" t="s">
        <v>5107</v>
      </c>
      <c r="C4635" t="s">
        <v>5108</v>
      </c>
      <c r="D4635" t="s">
        <v>5137</v>
      </c>
      <c r="E4635" t="s">
        <v>5138</v>
      </c>
      <c r="F4635">
        <v>0.25</v>
      </c>
      <c r="G4635" s="2">
        <v>0</v>
      </c>
      <c r="H4635" s="4">
        <v>33.959699999999998</v>
      </c>
      <c r="I4635" s="4">
        <v>1.784</v>
      </c>
      <c r="J4635" s="7">
        <v>147</v>
      </c>
      <c r="K4635" s="7">
        <v>37</v>
      </c>
      <c r="L4635" s="3">
        <v>5.2499999999999998E-2</v>
      </c>
      <c r="M4635" s="5">
        <v>2.7449231300000001</v>
      </c>
      <c r="N4635" s="6">
        <v>1.99</v>
      </c>
      <c r="O4635" s="8">
        <f>IFERROR(VLOOKUP(C4635,Sheet2!$B$2:$G$588,6,FALSE),0)</f>
        <v>1857</v>
      </c>
      <c r="P4635" t="s">
        <v>95</v>
      </c>
      <c r="Q4635" s="2">
        <v>0.27502523439999998</v>
      </c>
      <c r="R4635" s="3">
        <v>0.249999999999999</v>
      </c>
      <c r="U4635" s="22">
        <f t="shared" si="451"/>
        <v>0.249999999999999</v>
      </c>
      <c r="V4635" s="10">
        <f t="shared" si="452"/>
        <v>36.749999999999851</v>
      </c>
      <c r="W4635" s="24">
        <f t="shared" si="453"/>
        <v>36.749999999999851</v>
      </c>
    </row>
    <row r="4636" spans="1:23" x14ac:dyDescent="0.3">
      <c r="A4636" t="s">
        <v>17</v>
      </c>
      <c r="B4636" t="s">
        <v>5107</v>
      </c>
      <c r="C4636" t="s">
        <v>5108</v>
      </c>
      <c r="D4636" t="s">
        <v>5123</v>
      </c>
      <c r="E4636" t="s">
        <v>5124</v>
      </c>
      <c r="F4636">
        <v>0.25</v>
      </c>
      <c r="G4636" s="2">
        <v>0</v>
      </c>
      <c r="H4636" s="4">
        <v>30.876799999999999</v>
      </c>
      <c r="I4636" s="4">
        <v>2.2082999999999999</v>
      </c>
      <c r="J4636" s="7">
        <v>125</v>
      </c>
      <c r="K4636" s="7">
        <v>26</v>
      </c>
      <c r="L4636" s="3">
        <v>7.1499999999999994E-2</v>
      </c>
      <c r="M4636" s="5">
        <v>1.8837430500000001</v>
      </c>
      <c r="N4636" s="6">
        <v>1.49</v>
      </c>
      <c r="O4636" s="8">
        <f>IFERROR(VLOOKUP(C4636,Sheet2!$B$2:$G$588,6,FALSE),0)</f>
        <v>1857</v>
      </c>
      <c r="P4636" t="s">
        <v>95</v>
      </c>
      <c r="Q4636" s="2">
        <v>0.20902163200000001</v>
      </c>
      <c r="R4636" s="3">
        <v>0.20902163199846099</v>
      </c>
      <c r="U4636" s="22">
        <f t="shared" si="451"/>
        <v>0.20902163199846099</v>
      </c>
      <c r="V4636" s="10">
        <f t="shared" si="452"/>
        <v>26.127703999807625</v>
      </c>
      <c r="W4636" s="24">
        <f t="shared" si="453"/>
        <v>26.127703999807625</v>
      </c>
    </row>
    <row r="4637" spans="1:23" x14ac:dyDescent="0.3">
      <c r="A4637" t="s">
        <v>17</v>
      </c>
      <c r="B4637" t="s">
        <v>5107</v>
      </c>
      <c r="C4637" t="s">
        <v>5108</v>
      </c>
      <c r="D4637" t="s">
        <v>5145</v>
      </c>
      <c r="E4637" t="s">
        <v>5146</v>
      </c>
      <c r="F4637">
        <v>0.25</v>
      </c>
      <c r="G4637" s="2">
        <v>0</v>
      </c>
      <c r="H4637" s="4">
        <v>39.247199999999999</v>
      </c>
      <c r="I4637" s="4">
        <v>2.5531999999999999</v>
      </c>
      <c r="J4637" s="7">
        <v>123</v>
      </c>
      <c r="K4637" s="7">
        <v>28</v>
      </c>
      <c r="L4637" s="3">
        <v>6.5100000000000005E-2</v>
      </c>
      <c r="M4637" s="5">
        <v>1.61144216</v>
      </c>
      <c r="N4637" s="6">
        <v>1.25</v>
      </c>
      <c r="O4637" s="8">
        <f>IFERROR(VLOOKUP(C4637,Sheet2!$B$2:$G$588,6,FALSE),0)</f>
        <v>1857</v>
      </c>
      <c r="P4637" t="s">
        <v>95</v>
      </c>
      <c r="Q4637" s="2">
        <v>0.22429732120000001</v>
      </c>
      <c r="R4637" s="3">
        <v>0.224297321227062</v>
      </c>
      <c r="U4637" s="22">
        <f t="shared" si="451"/>
        <v>0.224297321227062</v>
      </c>
      <c r="V4637" s="10">
        <f t="shared" si="452"/>
        <v>27.588570510928626</v>
      </c>
      <c r="W4637" s="24">
        <f t="shared" si="453"/>
        <v>27.588570510928626</v>
      </c>
    </row>
    <row r="4638" spans="1:23" x14ac:dyDescent="0.3">
      <c r="A4638" t="s">
        <v>17</v>
      </c>
      <c r="B4638" t="s">
        <v>5107</v>
      </c>
      <c r="C4638" t="s">
        <v>5108</v>
      </c>
      <c r="D4638" t="s">
        <v>5135</v>
      </c>
      <c r="E4638" t="s">
        <v>5136</v>
      </c>
      <c r="F4638">
        <v>0.25</v>
      </c>
      <c r="G4638" s="2">
        <v>0</v>
      </c>
      <c r="H4638" s="4">
        <v>19.8886</v>
      </c>
      <c r="I4638" s="4">
        <v>1.4036999999999999</v>
      </c>
      <c r="J4638" s="7">
        <v>87</v>
      </c>
      <c r="K4638" s="7">
        <v>21</v>
      </c>
      <c r="L4638" s="3">
        <v>7.0599999999999996E-2</v>
      </c>
      <c r="M4638" s="5">
        <v>2.06428353</v>
      </c>
      <c r="N4638" s="6">
        <v>1.49</v>
      </c>
      <c r="O4638" s="8">
        <f>IFERROR(VLOOKUP(C4638,Sheet2!$B$2:$G$588,6,FALSE),0)</f>
        <v>1857</v>
      </c>
      <c r="P4638" t="s">
        <v>95</v>
      </c>
      <c r="Q4638" s="2">
        <v>0.2781999295</v>
      </c>
      <c r="R4638" s="3">
        <v>0.25</v>
      </c>
      <c r="U4638" s="22">
        <f t="shared" si="451"/>
        <v>0.25</v>
      </c>
      <c r="V4638" s="10">
        <f t="shared" si="452"/>
        <v>21.75</v>
      </c>
      <c r="W4638" s="24">
        <f t="shared" si="453"/>
        <v>21.75</v>
      </c>
    </row>
    <row r="4639" spans="1:23" x14ac:dyDescent="0.3">
      <c r="A4639" t="s">
        <v>17</v>
      </c>
      <c r="B4639" t="s">
        <v>5107</v>
      </c>
      <c r="C4639" t="s">
        <v>5108</v>
      </c>
      <c r="D4639" t="s">
        <v>5115</v>
      </c>
      <c r="E4639" t="s">
        <v>5116</v>
      </c>
      <c r="F4639">
        <v>0.25</v>
      </c>
      <c r="G4639" s="2">
        <v>0</v>
      </c>
      <c r="H4639" s="4">
        <v>23.395099999999999</v>
      </c>
      <c r="I4639" s="4">
        <v>1.2641</v>
      </c>
      <c r="J4639" s="7">
        <v>72</v>
      </c>
      <c r="K4639" s="7">
        <v>16</v>
      </c>
      <c r="L4639" s="3">
        <v>5.3999999999999999E-2</v>
      </c>
      <c r="M4639" s="5">
        <v>1.91082043</v>
      </c>
      <c r="N4639" s="6">
        <v>1.49</v>
      </c>
      <c r="O4639" s="8">
        <f>IFERROR(VLOOKUP(C4639,Sheet2!$B$2:$G$588,6,FALSE),0)</f>
        <v>1857</v>
      </c>
      <c r="P4639" t="s">
        <v>95</v>
      </c>
      <c r="Q4639" s="2">
        <v>0.22023023450000001</v>
      </c>
      <c r="R4639" s="3">
        <v>0.22023023446301701</v>
      </c>
      <c r="U4639" s="22">
        <f t="shared" si="451"/>
        <v>0.22023023446301701</v>
      </c>
      <c r="V4639" s="10">
        <f t="shared" si="452"/>
        <v>15.856576881337224</v>
      </c>
      <c r="W4639" s="24">
        <f t="shared" si="453"/>
        <v>15.856576881337224</v>
      </c>
    </row>
    <row r="4640" spans="1:23" x14ac:dyDescent="0.3">
      <c r="A4640" t="s">
        <v>17</v>
      </c>
      <c r="B4640" t="s">
        <v>5107</v>
      </c>
      <c r="C4640" t="s">
        <v>5108</v>
      </c>
      <c r="D4640" t="s">
        <v>5139</v>
      </c>
      <c r="E4640" t="s">
        <v>5140</v>
      </c>
      <c r="F4640">
        <v>0.25</v>
      </c>
      <c r="G4640" s="2">
        <v>0</v>
      </c>
      <c r="H4640" s="4">
        <v>27.6889</v>
      </c>
      <c r="I4640" s="4">
        <v>2.5097</v>
      </c>
      <c r="J4640" s="7">
        <v>36</v>
      </c>
      <c r="K4640" s="7">
        <v>9</v>
      </c>
      <c r="L4640" s="3">
        <v>9.06E-2</v>
      </c>
      <c r="M4640" s="5">
        <v>0.47621528000000002</v>
      </c>
      <c r="N4640" s="6">
        <v>0.28999999999999998</v>
      </c>
      <c r="O4640" s="8">
        <f>IFERROR(VLOOKUP(C4640,Sheet2!$B$2:$G$588,6,FALSE),0)</f>
        <v>1857</v>
      </c>
      <c r="P4640" t="s">
        <v>22</v>
      </c>
      <c r="Q4640" s="2">
        <v>0.39103171710000001</v>
      </c>
      <c r="R4640" s="3">
        <v>0.25</v>
      </c>
      <c r="U4640" s="22">
        <f t="shared" si="451"/>
        <v>0.25</v>
      </c>
      <c r="V4640" s="10">
        <f t="shared" si="452"/>
        <v>9</v>
      </c>
      <c r="W4640" s="24">
        <f t="shared" si="453"/>
        <v>9</v>
      </c>
    </row>
    <row r="4641" spans="1:23" x14ac:dyDescent="0.3">
      <c r="A4641" t="s">
        <v>17</v>
      </c>
      <c r="B4641" t="s">
        <v>5107</v>
      </c>
      <c r="C4641" t="s">
        <v>5108</v>
      </c>
      <c r="D4641" t="s">
        <v>5147</v>
      </c>
      <c r="E4641" t="s">
        <v>5148</v>
      </c>
      <c r="F4641">
        <v>0.25</v>
      </c>
      <c r="G4641" s="2">
        <v>0</v>
      </c>
      <c r="H4641" s="4">
        <v>11.860799999999999</v>
      </c>
      <c r="I4641" s="4">
        <v>3.2414000000000001</v>
      </c>
      <c r="J4641" s="7">
        <v>28</v>
      </c>
      <c r="K4641" s="7">
        <v>7</v>
      </c>
      <c r="L4641" s="3">
        <v>0.27329999999999999</v>
      </c>
      <c r="M4641" s="5">
        <v>0.28298993</v>
      </c>
      <c r="N4641" s="6">
        <v>0.15</v>
      </c>
      <c r="O4641" s="8">
        <f>IFERROR(VLOOKUP(C4641,Sheet2!$B$2:$G$588,6,FALSE),0)</f>
        <v>1857</v>
      </c>
      <c r="P4641" t="s">
        <v>22</v>
      </c>
      <c r="Q4641" s="2">
        <v>0.46994580200000002</v>
      </c>
      <c r="R4641" s="3">
        <v>0.249999999999999</v>
      </c>
      <c r="U4641" s="22">
        <f t="shared" si="451"/>
        <v>0.249999999999999</v>
      </c>
      <c r="V4641" s="10">
        <f t="shared" si="452"/>
        <v>6.9999999999999716</v>
      </c>
      <c r="W4641" s="24">
        <f t="shared" si="453"/>
        <v>6.9999999999999716</v>
      </c>
    </row>
    <row r="4642" spans="1:23" x14ac:dyDescent="0.3">
      <c r="A4642" t="s">
        <v>17</v>
      </c>
      <c r="B4642" t="s">
        <v>5107</v>
      </c>
      <c r="C4642" t="s">
        <v>5108</v>
      </c>
      <c r="D4642" t="s">
        <v>5117</v>
      </c>
      <c r="E4642" t="s">
        <v>5118</v>
      </c>
      <c r="F4642">
        <v>0.3</v>
      </c>
      <c r="G4642" s="2">
        <v>0</v>
      </c>
      <c r="H4642" s="4">
        <v>19.712499999999999</v>
      </c>
      <c r="I4642" s="4">
        <v>1.2811999999999999</v>
      </c>
      <c r="J4642" s="7">
        <v>26</v>
      </c>
      <c r="K4642" s="7">
        <v>6</v>
      </c>
      <c r="L4642" s="3">
        <v>6.5000000000000002E-2</v>
      </c>
      <c r="M4642" s="5">
        <v>0.68459051000000004</v>
      </c>
      <c r="N4642" s="6">
        <v>0.49</v>
      </c>
      <c r="O4642" s="8">
        <f>IFERROR(VLOOKUP(C4642,Sheet2!$B$2:$G$588,6,FALSE),0)</f>
        <v>1857</v>
      </c>
      <c r="P4642" t="s">
        <v>95</v>
      </c>
      <c r="Q4642" s="2">
        <v>0.28424365810000002</v>
      </c>
      <c r="R4642" s="3">
        <v>0.284243658129402</v>
      </c>
      <c r="U4642" s="22">
        <f t="shared" si="451"/>
        <v>0.284243658129402</v>
      </c>
      <c r="V4642" s="10">
        <f t="shared" si="452"/>
        <v>7.3903351113644522</v>
      </c>
      <c r="W4642" s="24">
        <f t="shared" si="453"/>
        <v>7.3903351113644522</v>
      </c>
    </row>
    <row r="4643" spans="1:23" x14ac:dyDescent="0.3">
      <c r="A4643" t="s">
        <v>17</v>
      </c>
      <c r="B4643" t="s">
        <v>5107</v>
      </c>
      <c r="C4643" t="s">
        <v>5108</v>
      </c>
      <c r="D4643" t="s">
        <v>5143</v>
      </c>
      <c r="E4643" t="s">
        <v>5144</v>
      </c>
      <c r="F4643">
        <v>0.25</v>
      </c>
      <c r="G4643" s="2">
        <v>0</v>
      </c>
      <c r="H4643" s="4">
        <v>12.8826</v>
      </c>
      <c r="I4643" s="4">
        <v>1.5972</v>
      </c>
      <c r="J4643" s="7">
        <v>26</v>
      </c>
      <c r="K4643" s="7">
        <v>6</v>
      </c>
      <c r="L4643" s="3">
        <v>0.124</v>
      </c>
      <c r="M4643" s="5">
        <v>0.53361208999999998</v>
      </c>
      <c r="N4643" s="6">
        <v>0.28999999999999998</v>
      </c>
      <c r="O4643" s="8">
        <f>IFERROR(VLOOKUP(C4643,Sheet2!$B$2:$G$588,6,FALSE),0)</f>
        <v>1857</v>
      </c>
      <c r="P4643" t="s">
        <v>22</v>
      </c>
      <c r="Q4643" s="2">
        <v>0.45653405520000001</v>
      </c>
      <c r="R4643" s="3">
        <v>0.249999999999999</v>
      </c>
      <c r="U4643" s="22">
        <f t="shared" si="451"/>
        <v>0.249999999999999</v>
      </c>
      <c r="V4643" s="10">
        <f t="shared" si="452"/>
        <v>6.4999999999999742</v>
      </c>
      <c r="W4643" s="24">
        <f t="shared" si="453"/>
        <v>6.4999999999999742</v>
      </c>
    </row>
    <row r="4644" spans="1:23" x14ac:dyDescent="0.3">
      <c r="A4644" t="s">
        <v>17</v>
      </c>
      <c r="B4644" t="s">
        <v>5107</v>
      </c>
      <c r="C4644" t="s">
        <v>5108</v>
      </c>
      <c r="D4644" t="s">
        <v>5149</v>
      </c>
      <c r="E4644" t="s">
        <v>5150</v>
      </c>
      <c r="F4644">
        <v>0.3</v>
      </c>
      <c r="G4644" s="2">
        <v>0</v>
      </c>
      <c r="H4644" s="4">
        <v>26.865200000000002</v>
      </c>
      <c r="I4644" s="4">
        <v>1.6910000000000001</v>
      </c>
      <c r="J4644" s="7">
        <v>26</v>
      </c>
      <c r="K4644" s="7">
        <v>8</v>
      </c>
      <c r="L4644" s="3">
        <v>6.2899999999999998E-2</v>
      </c>
      <c r="M4644" s="5">
        <v>0.51776633000000005</v>
      </c>
      <c r="N4644" s="6">
        <v>0.28999999999999998</v>
      </c>
      <c r="O4644" s="8">
        <f>IFERROR(VLOOKUP(C4644,Sheet2!$B$2:$G$588,6,FALSE),0)</f>
        <v>1857</v>
      </c>
      <c r="P4644" t="s">
        <v>95</v>
      </c>
      <c r="Q4644" s="2">
        <v>0.43990177520000001</v>
      </c>
      <c r="R4644" s="3">
        <v>0.3</v>
      </c>
      <c r="U4644" s="22">
        <f t="shared" si="451"/>
        <v>0.3</v>
      </c>
      <c r="V4644" s="10">
        <f t="shared" si="452"/>
        <v>7.8</v>
      </c>
      <c r="W4644" s="24">
        <f t="shared" si="453"/>
        <v>7.8</v>
      </c>
    </row>
    <row r="4645" spans="1:23" x14ac:dyDescent="0.3">
      <c r="A4645" t="s">
        <v>17</v>
      </c>
      <c r="B4645" t="s">
        <v>5107</v>
      </c>
      <c r="C4645" t="s">
        <v>5108</v>
      </c>
      <c r="D4645" t="s">
        <v>5111</v>
      </c>
      <c r="E4645" t="s">
        <v>5112</v>
      </c>
      <c r="F4645">
        <v>0.3</v>
      </c>
      <c r="G4645" s="2">
        <v>0</v>
      </c>
      <c r="H4645" s="4">
        <v>12.3841</v>
      </c>
      <c r="I4645" s="4">
        <v>0.95340000000000003</v>
      </c>
      <c r="J4645" s="7">
        <v>25</v>
      </c>
      <c r="K4645" s="7">
        <v>7</v>
      </c>
      <c r="L4645" s="3">
        <v>7.6999999999999999E-2</v>
      </c>
      <c r="M4645" s="5">
        <v>0.86303565999999998</v>
      </c>
      <c r="N4645" s="6">
        <v>0.49</v>
      </c>
      <c r="O4645" s="8">
        <f>IFERROR(VLOOKUP(C4645,Sheet2!$B$2:$G$588,6,FALSE),0)</f>
        <v>1857</v>
      </c>
      <c r="P4645" t="s">
        <v>95</v>
      </c>
      <c r="Q4645" s="2">
        <v>0.4322366708</v>
      </c>
      <c r="R4645" s="3">
        <v>0.3</v>
      </c>
      <c r="U4645" s="22">
        <f t="shared" si="451"/>
        <v>0.3</v>
      </c>
      <c r="V4645" s="10">
        <f t="shared" si="452"/>
        <v>7.5</v>
      </c>
      <c r="W4645" s="24">
        <f t="shared" si="453"/>
        <v>7.5</v>
      </c>
    </row>
    <row r="4646" spans="1:23" x14ac:dyDescent="0.3">
      <c r="A4646" t="s">
        <v>17</v>
      </c>
      <c r="B4646" t="s">
        <v>5107</v>
      </c>
      <c r="C4646" t="s">
        <v>5108</v>
      </c>
      <c r="D4646" t="s">
        <v>5121</v>
      </c>
      <c r="E4646" t="s">
        <v>5122</v>
      </c>
      <c r="F4646">
        <v>0.25</v>
      </c>
      <c r="G4646" s="2">
        <v>0</v>
      </c>
      <c r="H4646" s="4">
        <v>11.431900000000001</v>
      </c>
      <c r="I4646" s="4">
        <v>2.4946000000000002</v>
      </c>
      <c r="J4646" s="7">
        <v>24</v>
      </c>
      <c r="K4646" s="7">
        <v>6</v>
      </c>
      <c r="L4646" s="3">
        <v>0.21820000000000001</v>
      </c>
      <c r="M4646" s="5">
        <v>0.31631256000000002</v>
      </c>
      <c r="N4646" s="6">
        <v>0.15</v>
      </c>
      <c r="O4646" s="8">
        <f>IFERROR(VLOOKUP(C4646,Sheet2!$B$2:$G$588,6,FALSE),0)</f>
        <v>1857</v>
      </c>
      <c r="P4646" t="s">
        <v>22</v>
      </c>
      <c r="Q4646" s="2">
        <v>0.5257855145</v>
      </c>
      <c r="R4646" s="3">
        <v>0.25</v>
      </c>
      <c r="U4646" s="22">
        <f t="shared" si="451"/>
        <v>0.25</v>
      </c>
      <c r="V4646" s="10">
        <f t="shared" si="452"/>
        <v>6</v>
      </c>
      <c r="W4646" s="24">
        <f t="shared" si="453"/>
        <v>6</v>
      </c>
    </row>
    <row r="4647" spans="1:23" x14ac:dyDescent="0.3">
      <c r="A4647" t="s">
        <v>17</v>
      </c>
      <c r="B4647" t="s">
        <v>5107</v>
      </c>
      <c r="C4647" t="s">
        <v>5108</v>
      </c>
      <c r="D4647" t="s">
        <v>5113</v>
      </c>
      <c r="E4647" t="s">
        <v>5114</v>
      </c>
      <c r="F4647">
        <v>0.25</v>
      </c>
      <c r="G4647" s="2">
        <v>0</v>
      </c>
      <c r="H4647" s="4">
        <v>26.000900000000001</v>
      </c>
      <c r="I4647" s="4">
        <v>2.3403</v>
      </c>
      <c r="J4647" s="7">
        <v>23</v>
      </c>
      <c r="K4647" s="7">
        <v>6</v>
      </c>
      <c r="L4647" s="3">
        <v>0.09</v>
      </c>
      <c r="M4647" s="5">
        <v>0.32956292999999998</v>
      </c>
      <c r="N4647" s="6">
        <v>0.19</v>
      </c>
      <c r="O4647" s="8">
        <f>IFERROR(VLOOKUP(C4647,Sheet2!$B$2:$G$588,6,FALSE),0)</f>
        <v>1857</v>
      </c>
      <c r="P4647" t="s">
        <v>22</v>
      </c>
      <c r="Q4647" s="2">
        <v>0.42347885680000003</v>
      </c>
      <c r="R4647" s="3">
        <v>0.25</v>
      </c>
      <c r="U4647" s="22">
        <f t="shared" si="451"/>
        <v>0.25</v>
      </c>
      <c r="V4647" s="10">
        <f t="shared" si="452"/>
        <v>5.75</v>
      </c>
      <c r="W4647" s="24">
        <f t="shared" si="453"/>
        <v>5.75</v>
      </c>
    </row>
    <row r="4648" spans="1:23" x14ac:dyDescent="0.3">
      <c r="A4648" t="s">
        <v>17</v>
      </c>
      <c r="B4648" t="s">
        <v>5107</v>
      </c>
      <c r="C4648" t="s">
        <v>5108</v>
      </c>
      <c r="D4648" t="s">
        <v>5131</v>
      </c>
      <c r="E4648" t="s">
        <v>5132</v>
      </c>
      <c r="F4648">
        <v>0.25</v>
      </c>
      <c r="G4648" s="2">
        <v>0</v>
      </c>
      <c r="H4648" s="4">
        <v>5.0286</v>
      </c>
      <c r="I4648" s="4">
        <v>1.6091</v>
      </c>
      <c r="J4648" s="7">
        <v>18</v>
      </c>
      <c r="K4648" s="7">
        <v>4</v>
      </c>
      <c r="L4648" s="3">
        <v>0.32</v>
      </c>
      <c r="M4648" s="5">
        <v>0.36812411</v>
      </c>
      <c r="N4648" s="6">
        <v>0.15</v>
      </c>
      <c r="O4648" s="8">
        <f>IFERROR(VLOOKUP(C4648,Sheet2!$B$2:$G$588,6,FALSE),0)</f>
        <v>1857</v>
      </c>
      <c r="P4648" t="s">
        <v>22</v>
      </c>
      <c r="Q4648" s="2">
        <v>0.59252872869999995</v>
      </c>
      <c r="R4648" s="3">
        <v>0.25</v>
      </c>
      <c r="U4648" s="22">
        <f t="shared" si="451"/>
        <v>0.25</v>
      </c>
      <c r="V4648" s="10">
        <f t="shared" si="452"/>
        <v>4.5</v>
      </c>
      <c r="W4648" s="24">
        <f t="shared" si="453"/>
        <v>4.5</v>
      </c>
    </row>
    <row r="4649" spans="1:23" x14ac:dyDescent="0.3">
      <c r="A4649" t="s">
        <v>17</v>
      </c>
      <c r="B4649" t="s">
        <v>5107</v>
      </c>
      <c r="C4649" t="s">
        <v>5108</v>
      </c>
      <c r="D4649" t="s">
        <v>5133</v>
      </c>
      <c r="E4649" t="s">
        <v>5134</v>
      </c>
      <c r="F4649">
        <v>0.25</v>
      </c>
      <c r="G4649" s="2">
        <v>0</v>
      </c>
      <c r="H4649" s="4">
        <v>11.7211</v>
      </c>
      <c r="I4649" s="4">
        <v>1.0971</v>
      </c>
      <c r="J4649" s="7">
        <v>12</v>
      </c>
      <c r="K4649" s="7">
        <v>3</v>
      </c>
      <c r="L4649" s="3">
        <v>9.3600000000000003E-2</v>
      </c>
      <c r="M4649" s="5">
        <v>0.35784231</v>
      </c>
      <c r="N4649" s="6">
        <v>0.19</v>
      </c>
      <c r="O4649" s="8">
        <f>IFERROR(VLOOKUP(C4649,Sheet2!$B$2:$G$588,6,FALSE),0)</f>
        <v>1857</v>
      </c>
      <c r="P4649" t="s">
        <v>22</v>
      </c>
      <c r="Q4649" s="2">
        <v>0.46903986460000002</v>
      </c>
      <c r="R4649" s="3">
        <v>0.25</v>
      </c>
      <c r="U4649" s="22">
        <f t="shared" si="451"/>
        <v>0.25</v>
      </c>
      <c r="V4649" s="10">
        <f t="shared" si="452"/>
        <v>3</v>
      </c>
      <c r="W4649" s="24">
        <f t="shared" si="453"/>
        <v>3</v>
      </c>
    </row>
    <row r="4650" spans="1:23" x14ac:dyDescent="0.3">
      <c r="A4650" t="s">
        <v>17</v>
      </c>
      <c r="B4650" t="s">
        <v>5107</v>
      </c>
      <c r="C4650" t="s">
        <v>5108</v>
      </c>
      <c r="D4650" t="s">
        <v>5127</v>
      </c>
      <c r="E4650" t="s">
        <v>5128</v>
      </c>
      <c r="F4650">
        <v>0.25</v>
      </c>
      <c r="G4650" s="2">
        <v>0</v>
      </c>
      <c r="H4650" s="4">
        <v>23.2456</v>
      </c>
      <c r="I4650" s="4">
        <v>1.1064000000000001</v>
      </c>
      <c r="J4650" s="7">
        <v>10</v>
      </c>
      <c r="K4650" s="7">
        <v>3</v>
      </c>
      <c r="L4650" s="3">
        <v>4.7600000000000003E-2</v>
      </c>
      <c r="M4650" s="5">
        <v>0.3156369</v>
      </c>
      <c r="N4650" s="6">
        <v>0.19</v>
      </c>
      <c r="O4650" s="8">
        <f>IFERROR(VLOOKUP(C4650,Sheet2!$B$2:$G$588,6,FALSE),0)</f>
        <v>1857</v>
      </c>
      <c r="P4650" t="s">
        <v>22</v>
      </c>
      <c r="Q4650" s="2">
        <v>0.3980425044</v>
      </c>
      <c r="R4650" s="3">
        <v>0.249999999999999</v>
      </c>
      <c r="U4650" s="22">
        <f t="shared" si="451"/>
        <v>0.249999999999999</v>
      </c>
      <c r="V4650" s="10">
        <f t="shared" si="452"/>
        <v>2.4999999999999902</v>
      </c>
      <c r="W4650" s="24">
        <f t="shared" si="453"/>
        <v>2.4999999999999902</v>
      </c>
    </row>
    <row r="4651" spans="1:23" x14ac:dyDescent="0.3">
      <c r="A4651" t="s">
        <v>17</v>
      </c>
      <c r="B4651" t="s">
        <v>5107</v>
      </c>
      <c r="C4651" t="s">
        <v>5108</v>
      </c>
      <c r="D4651" t="s">
        <v>5119</v>
      </c>
      <c r="E4651" t="s">
        <v>5120</v>
      </c>
      <c r="F4651">
        <v>0.25</v>
      </c>
      <c r="G4651" s="2">
        <v>0</v>
      </c>
      <c r="H4651" s="4">
        <v>11.913600000000001</v>
      </c>
      <c r="I4651" s="4">
        <v>0.32350000000000001</v>
      </c>
      <c r="J4651" s="7">
        <v>8</v>
      </c>
      <c r="K4651" s="7">
        <v>2</v>
      </c>
      <c r="L4651" s="3">
        <v>2.7199999999999998E-2</v>
      </c>
      <c r="M4651" s="5">
        <v>0.80565246000000001</v>
      </c>
      <c r="N4651" s="6">
        <v>0.49</v>
      </c>
      <c r="O4651" s="8">
        <f>IFERROR(VLOOKUP(C4651,Sheet2!$B$2:$G$588,6,FALSE),0)</f>
        <v>1857</v>
      </c>
      <c r="P4651" t="s">
        <v>95</v>
      </c>
      <c r="Q4651" s="2">
        <v>0.3917973032</v>
      </c>
      <c r="R4651" s="3">
        <v>0.25</v>
      </c>
      <c r="U4651" s="22">
        <f t="shared" si="451"/>
        <v>0.25</v>
      </c>
      <c r="V4651" s="10">
        <f t="shared" si="452"/>
        <v>2</v>
      </c>
      <c r="W4651" s="24">
        <f t="shared" si="453"/>
        <v>2</v>
      </c>
    </row>
    <row r="4652" spans="1:23" x14ac:dyDescent="0.3">
      <c r="A4652" t="s">
        <v>17</v>
      </c>
      <c r="B4652" t="s">
        <v>5107</v>
      </c>
      <c r="C4652" t="s">
        <v>5108</v>
      </c>
      <c r="D4652" t="s">
        <v>5125</v>
      </c>
      <c r="E4652" t="s">
        <v>5126</v>
      </c>
      <c r="F4652">
        <v>0.25</v>
      </c>
      <c r="G4652" s="2">
        <v>0</v>
      </c>
      <c r="H4652" s="4">
        <v>22.685099999999998</v>
      </c>
      <c r="I4652" s="4">
        <v>0.79390000000000005</v>
      </c>
      <c r="J4652" s="7">
        <v>7</v>
      </c>
      <c r="K4652" s="7">
        <v>2</v>
      </c>
      <c r="L4652" s="3">
        <v>3.5000000000000003E-2</v>
      </c>
      <c r="M4652" s="5">
        <v>0.30018895000000001</v>
      </c>
      <c r="N4652" s="6">
        <v>0.19</v>
      </c>
      <c r="O4652" s="8">
        <f>IFERROR(VLOOKUP(C4652,Sheet2!$B$2:$G$588,6,FALSE),0)</f>
        <v>1857</v>
      </c>
      <c r="P4652" t="s">
        <v>22</v>
      </c>
      <c r="Q4652" s="2">
        <v>0.36706531190000002</v>
      </c>
      <c r="R4652" s="3">
        <v>0.25</v>
      </c>
      <c r="U4652" s="22">
        <f t="shared" si="451"/>
        <v>0.25</v>
      </c>
      <c r="V4652" s="10">
        <f t="shared" si="452"/>
        <v>1.75</v>
      </c>
      <c r="W4652" s="24">
        <f t="shared" si="453"/>
        <v>1.75</v>
      </c>
    </row>
    <row r="4653" spans="1:23" hidden="1" x14ac:dyDescent="0.3">
      <c r="A4653" s="27" t="s">
        <v>33</v>
      </c>
      <c r="B4653" s="27" t="s">
        <v>3071</v>
      </c>
      <c r="C4653" s="27" t="s">
        <v>3072</v>
      </c>
      <c r="D4653" t="s">
        <v>34</v>
      </c>
      <c r="E4653" s="27"/>
      <c r="F4653">
        <v>0.2392</v>
      </c>
      <c r="G4653" s="28">
        <v>0.77650934000000005</v>
      </c>
      <c r="H4653" s="4">
        <v>1159.3257000000001</v>
      </c>
      <c r="I4653" s="4">
        <v>180.30789999999999</v>
      </c>
      <c r="J4653" s="7">
        <v>1842</v>
      </c>
      <c r="K4653" s="7">
        <v>440</v>
      </c>
      <c r="L4653" s="29">
        <v>0.1555</v>
      </c>
      <c r="M4653" s="30">
        <v>0.34051704999999999</v>
      </c>
      <c r="N4653" s="31">
        <v>6.3735E-2</v>
      </c>
      <c r="O4653" s="32">
        <f>IFERROR(VLOOKUP(C4653,Sheet2!$B$2:$G$588,6,FALSE),0)</f>
        <v>1842</v>
      </c>
      <c r="P4653" s="27"/>
      <c r="Q4653" s="28">
        <v>0.8128287568</v>
      </c>
      <c r="R4653" s="29">
        <v>0.23921489753139499</v>
      </c>
      <c r="S4653" s="29"/>
      <c r="T4653" s="28"/>
      <c r="U4653" s="29" t="str">
        <f t="shared" si="451"/>
        <v/>
      </c>
      <c r="V4653" s="30" t="str">
        <f t="shared" si="452"/>
        <v/>
      </c>
      <c r="W4653" s="33">
        <f t="shared" si="453"/>
        <v>427.60535966149394</v>
      </c>
    </row>
    <row r="4654" spans="1:23" x14ac:dyDescent="0.3">
      <c r="A4654" t="s">
        <v>17</v>
      </c>
      <c r="B4654" t="s">
        <v>3071</v>
      </c>
      <c r="C4654" t="s">
        <v>3072</v>
      </c>
      <c r="D4654" t="s">
        <v>3111</v>
      </c>
      <c r="E4654" t="s">
        <v>3112</v>
      </c>
      <c r="F4654">
        <v>0.2</v>
      </c>
      <c r="G4654" s="2">
        <v>1</v>
      </c>
      <c r="H4654" s="4">
        <v>212.2594</v>
      </c>
      <c r="I4654" s="4">
        <v>48.2044</v>
      </c>
      <c r="J4654" s="7">
        <v>488</v>
      </c>
      <c r="K4654" s="7">
        <v>98</v>
      </c>
      <c r="L4654" s="3">
        <v>0.2271</v>
      </c>
      <c r="M4654" s="5">
        <v>0.33749898</v>
      </c>
      <c r="N4654" s="6">
        <v>0.05</v>
      </c>
      <c r="O4654" s="8">
        <f>IFERROR(VLOOKUP(C4654,Sheet2!$B$2:$G$588,6,FALSE),0)</f>
        <v>1842</v>
      </c>
      <c r="P4654" t="s">
        <v>95</v>
      </c>
      <c r="Q4654" s="2">
        <v>0.85185140469999998</v>
      </c>
      <c r="R4654" s="3">
        <v>0.19999999999999901</v>
      </c>
      <c r="S4654" s="3" t="str">
        <f t="shared" ref="S4654:S4659" si="455">IF(R4654+0.01&lt;Q4654,"Y","")</f>
        <v>Y</v>
      </c>
      <c r="T4654" s="2"/>
      <c r="U4654" s="22">
        <f t="shared" si="451"/>
        <v>0.19999999999999901</v>
      </c>
      <c r="V4654" s="10">
        <f t="shared" si="452"/>
        <v>97.599999999999511</v>
      </c>
      <c r="W4654" s="24">
        <f t="shared" si="453"/>
        <v>97.599999999999511</v>
      </c>
    </row>
    <row r="4655" spans="1:23" x14ac:dyDescent="0.3">
      <c r="A4655" t="s">
        <v>17</v>
      </c>
      <c r="B4655" t="s">
        <v>3071</v>
      </c>
      <c r="C4655" t="s">
        <v>3072</v>
      </c>
      <c r="D4655" t="s">
        <v>3079</v>
      </c>
      <c r="E4655" t="s">
        <v>3080</v>
      </c>
      <c r="F4655">
        <v>0.2</v>
      </c>
      <c r="G4655" s="2">
        <v>1</v>
      </c>
      <c r="H4655" s="4">
        <v>166.42949999999999</v>
      </c>
      <c r="I4655" s="4">
        <v>23.785900000000002</v>
      </c>
      <c r="J4655" s="7">
        <v>244</v>
      </c>
      <c r="K4655" s="7">
        <v>49</v>
      </c>
      <c r="L4655" s="3">
        <v>0.1429</v>
      </c>
      <c r="M4655" s="5">
        <v>0.34174059000000001</v>
      </c>
      <c r="N4655" s="6">
        <v>0.05</v>
      </c>
      <c r="O4655" s="8">
        <f>IFERROR(VLOOKUP(C4655,Sheet2!$B$2:$G$588,6,FALSE),0)</f>
        <v>1842</v>
      </c>
      <c r="P4655" t="s">
        <v>95</v>
      </c>
      <c r="Q4655" s="2">
        <v>0.85369019239999999</v>
      </c>
      <c r="R4655" s="3">
        <v>0.19999999999999901</v>
      </c>
      <c r="S4655" s="3" t="str">
        <f t="shared" si="455"/>
        <v>Y</v>
      </c>
      <c r="T4655" s="2"/>
      <c r="U4655" s="22">
        <f t="shared" si="451"/>
        <v>0.19999999999999901</v>
      </c>
      <c r="V4655" s="10">
        <f t="shared" si="452"/>
        <v>48.799999999999756</v>
      </c>
      <c r="W4655" s="24">
        <f t="shared" si="453"/>
        <v>48.799999999999756</v>
      </c>
    </row>
    <row r="4656" spans="1:23" x14ac:dyDescent="0.3">
      <c r="A4656" t="s">
        <v>17</v>
      </c>
      <c r="B4656" t="s">
        <v>3071</v>
      </c>
      <c r="C4656" t="s">
        <v>3072</v>
      </c>
      <c r="D4656" t="s">
        <v>3081</v>
      </c>
      <c r="E4656" t="s">
        <v>3082</v>
      </c>
      <c r="F4656">
        <v>0.2</v>
      </c>
      <c r="G4656" s="2">
        <v>1</v>
      </c>
      <c r="H4656" s="4">
        <v>169.19319999999999</v>
      </c>
      <c r="I4656" s="4">
        <v>18.296099999999999</v>
      </c>
      <c r="J4656" s="7">
        <v>237</v>
      </c>
      <c r="K4656" s="7">
        <v>47</v>
      </c>
      <c r="L4656" s="3">
        <v>0.1081</v>
      </c>
      <c r="M4656" s="5">
        <v>0.43124402000000001</v>
      </c>
      <c r="N4656" s="6">
        <v>0.05</v>
      </c>
      <c r="O4656" s="8">
        <f>IFERROR(VLOOKUP(C4656,Sheet2!$B$2:$G$588,6,FALSE),0)</f>
        <v>1842</v>
      </c>
      <c r="P4656" t="s">
        <v>95</v>
      </c>
      <c r="Q4656" s="2">
        <v>0.88405636379999997</v>
      </c>
      <c r="R4656" s="3">
        <v>0.2</v>
      </c>
      <c r="S4656" s="3" t="str">
        <f t="shared" si="455"/>
        <v>Y</v>
      </c>
      <c r="T4656" s="2"/>
      <c r="U4656" s="22">
        <f t="shared" si="451"/>
        <v>0.2</v>
      </c>
      <c r="V4656" s="10">
        <f t="shared" si="452"/>
        <v>47.400000000000006</v>
      </c>
      <c r="W4656" s="24">
        <f t="shared" si="453"/>
        <v>47.400000000000006</v>
      </c>
    </row>
    <row r="4657" spans="1:23" x14ac:dyDescent="0.3">
      <c r="A4657" t="s">
        <v>17</v>
      </c>
      <c r="B4657" t="s">
        <v>3071</v>
      </c>
      <c r="C4657" t="s">
        <v>3072</v>
      </c>
      <c r="D4657" t="s">
        <v>3109</v>
      </c>
      <c r="E4657" t="s">
        <v>3110</v>
      </c>
      <c r="F4657">
        <v>0.3</v>
      </c>
      <c r="G4657" s="2">
        <v>1</v>
      </c>
      <c r="H4657" s="4">
        <v>146.8656</v>
      </c>
      <c r="I4657" s="4">
        <v>25.412500000000001</v>
      </c>
      <c r="J4657" s="7">
        <v>234</v>
      </c>
      <c r="K4657" s="7">
        <v>70</v>
      </c>
      <c r="L4657" s="3">
        <v>0.17299999999999999</v>
      </c>
      <c r="M4657" s="5">
        <v>0.30699712000000001</v>
      </c>
      <c r="N4657" s="6">
        <v>0.05</v>
      </c>
      <c r="O4657" s="8">
        <f>IFERROR(VLOOKUP(C4657,Sheet2!$B$2:$G$588,6,FALSE),0)</f>
        <v>1842</v>
      </c>
      <c r="P4657" t="s">
        <v>92</v>
      </c>
      <c r="Q4657" s="2">
        <v>0.83713202210000004</v>
      </c>
      <c r="R4657" s="3">
        <v>0.29999999999999899</v>
      </c>
      <c r="S4657" s="3" t="str">
        <f t="shared" si="455"/>
        <v>Y</v>
      </c>
      <c r="T4657" s="2"/>
      <c r="U4657" s="22">
        <f t="shared" si="451"/>
        <v>0.29999999999999899</v>
      </c>
      <c r="V4657" s="10">
        <f t="shared" si="452"/>
        <v>70.199999999999761</v>
      </c>
      <c r="W4657" s="24">
        <f t="shared" si="453"/>
        <v>70.199999999999761</v>
      </c>
    </row>
    <row r="4658" spans="1:23" x14ac:dyDescent="0.3">
      <c r="A4658" t="s">
        <v>17</v>
      </c>
      <c r="B4658" t="s">
        <v>3071</v>
      </c>
      <c r="C4658" t="s">
        <v>3072</v>
      </c>
      <c r="D4658" t="s">
        <v>3077</v>
      </c>
      <c r="E4658" t="s">
        <v>3078</v>
      </c>
      <c r="F4658">
        <v>0.35</v>
      </c>
      <c r="G4658" s="2">
        <v>1</v>
      </c>
      <c r="H4658" s="4">
        <v>94.891099999999994</v>
      </c>
      <c r="I4658" s="4">
        <v>17.211400000000001</v>
      </c>
      <c r="J4658" s="7">
        <v>115</v>
      </c>
      <c r="K4658" s="7">
        <v>40</v>
      </c>
      <c r="L4658" s="3">
        <v>0.18140000000000001</v>
      </c>
      <c r="M4658" s="5">
        <v>0.22261547000000001</v>
      </c>
      <c r="N4658" s="6">
        <v>0.05</v>
      </c>
      <c r="O4658" s="8">
        <f>IFERROR(VLOOKUP(C4658,Sheet2!$B$2:$G$588,6,FALSE),0)</f>
        <v>1842</v>
      </c>
      <c r="P4658" t="s">
        <v>95</v>
      </c>
      <c r="Q4658" s="2">
        <v>0.77539745569999996</v>
      </c>
      <c r="R4658" s="3">
        <v>0.35</v>
      </c>
      <c r="S4658" s="3" t="str">
        <f t="shared" si="455"/>
        <v>Y</v>
      </c>
      <c r="T4658" s="2"/>
      <c r="U4658" s="22">
        <f t="shared" si="451"/>
        <v>0.35</v>
      </c>
      <c r="V4658" s="10">
        <f t="shared" si="452"/>
        <v>40.25</v>
      </c>
      <c r="W4658" s="24">
        <f t="shared" si="453"/>
        <v>40.25</v>
      </c>
    </row>
    <row r="4659" spans="1:23" x14ac:dyDescent="0.3">
      <c r="A4659" t="s">
        <v>17</v>
      </c>
      <c r="B4659" t="s">
        <v>3071</v>
      </c>
      <c r="C4659" t="s">
        <v>3072</v>
      </c>
      <c r="D4659" t="s">
        <v>3097</v>
      </c>
      <c r="E4659" t="s">
        <v>3098</v>
      </c>
      <c r="F4659">
        <v>0.2</v>
      </c>
      <c r="G4659" s="2">
        <v>1</v>
      </c>
      <c r="H4659" s="4">
        <v>98.585899999999995</v>
      </c>
      <c r="I4659" s="4">
        <v>15.3811</v>
      </c>
      <c r="J4659" s="7">
        <v>113</v>
      </c>
      <c r="K4659" s="7">
        <v>23</v>
      </c>
      <c r="L4659" s="3">
        <v>0.156</v>
      </c>
      <c r="M4659" s="5">
        <v>0.24415585000000001</v>
      </c>
      <c r="N4659" s="6">
        <v>0.05</v>
      </c>
      <c r="O4659" s="8">
        <f>IFERROR(VLOOKUP(C4659,Sheet2!$B$2:$G$588,6,FALSE),0)</f>
        <v>1842</v>
      </c>
      <c r="P4659" t="s">
        <v>95</v>
      </c>
      <c r="Q4659" s="2">
        <v>0.79521277099999998</v>
      </c>
      <c r="R4659" s="3">
        <v>0.2</v>
      </c>
      <c r="S4659" s="3" t="str">
        <f t="shared" si="455"/>
        <v>Y</v>
      </c>
      <c r="T4659" s="2"/>
      <c r="U4659" s="22">
        <f t="shared" si="451"/>
        <v>0.2</v>
      </c>
      <c r="V4659" s="10">
        <f t="shared" si="452"/>
        <v>22.6</v>
      </c>
      <c r="W4659" s="24">
        <f t="shared" si="453"/>
        <v>22.6</v>
      </c>
    </row>
    <row r="4660" spans="1:23" x14ac:dyDescent="0.3">
      <c r="A4660" t="s">
        <v>17</v>
      </c>
      <c r="B4660" t="s">
        <v>3071</v>
      </c>
      <c r="C4660" t="s">
        <v>3072</v>
      </c>
      <c r="D4660" t="s">
        <v>3103</v>
      </c>
      <c r="E4660" t="s">
        <v>3104</v>
      </c>
      <c r="F4660">
        <v>0.25</v>
      </c>
      <c r="G4660" s="2">
        <v>0</v>
      </c>
      <c r="H4660" s="4">
        <v>33.501199999999997</v>
      </c>
      <c r="I4660" s="4">
        <v>4.0319000000000003</v>
      </c>
      <c r="J4660" s="7">
        <v>81</v>
      </c>
      <c r="K4660" s="7">
        <v>20</v>
      </c>
      <c r="L4660" s="3">
        <v>0.12039999999999999</v>
      </c>
      <c r="M4660" s="5">
        <v>0.67223058999999996</v>
      </c>
      <c r="N4660" s="6">
        <v>0.17</v>
      </c>
      <c r="O4660" s="8">
        <f>IFERROR(VLOOKUP(C4660,Sheet2!$B$2:$G$588,6,FALSE),0)</f>
        <v>1842</v>
      </c>
      <c r="P4660" t="s">
        <v>22</v>
      </c>
      <c r="Q4660" s="2">
        <v>0.74711058519999995</v>
      </c>
      <c r="R4660" s="3">
        <v>0.25</v>
      </c>
      <c r="U4660" s="22">
        <f t="shared" si="451"/>
        <v>0.25</v>
      </c>
      <c r="V4660" s="10">
        <f t="shared" si="452"/>
        <v>20.25</v>
      </c>
      <c r="W4660" s="24">
        <f t="shared" si="453"/>
        <v>20.25</v>
      </c>
    </row>
    <row r="4661" spans="1:23" x14ac:dyDescent="0.3">
      <c r="A4661" t="s">
        <v>17</v>
      </c>
      <c r="B4661" t="s">
        <v>3071</v>
      </c>
      <c r="C4661" t="s">
        <v>3072</v>
      </c>
      <c r="D4661" t="s">
        <v>3093</v>
      </c>
      <c r="E4661" t="s">
        <v>3094</v>
      </c>
      <c r="F4661">
        <v>0.25</v>
      </c>
      <c r="G4661" s="2">
        <v>0</v>
      </c>
      <c r="H4661" s="4">
        <v>31.576599999999999</v>
      </c>
      <c r="I4661" s="4">
        <v>2.6537999999999999</v>
      </c>
      <c r="J4661" s="7">
        <v>48</v>
      </c>
      <c r="K4661" s="7">
        <v>12</v>
      </c>
      <c r="L4661" s="3">
        <v>8.4000000000000005E-2</v>
      </c>
      <c r="M4661" s="5">
        <v>0.60107663</v>
      </c>
      <c r="N4661" s="6">
        <v>0.19</v>
      </c>
      <c r="O4661" s="8">
        <f>IFERROR(VLOOKUP(C4661,Sheet2!$B$2:$G$588,6,FALSE),0)</f>
        <v>1842</v>
      </c>
      <c r="P4661" t="s">
        <v>22</v>
      </c>
      <c r="Q4661" s="2">
        <v>0.68390053650000004</v>
      </c>
      <c r="R4661" s="3">
        <v>0.249999999999999</v>
      </c>
      <c r="U4661" s="22">
        <f t="shared" si="451"/>
        <v>0.249999999999999</v>
      </c>
      <c r="V4661" s="10">
        <f t="shared" si="452"/>
        <v>11.999999999999952</v>
      </c>
      <c r="W4661" s="24">
        <f t="shared" si="453"/>
        <v>11.999999999999952</v>
      </c>
    </row>
    <row r="4662" spans="1:23" x14ac:dyDescent="0.3">
      <c r="A4662" t="s">
        <v>17</v>
      </c>
      <c r="B4662" t="s">
        <v>3071</v>
      </c>
      <c r="C4662" t="s">
        <v>3072</v>
      </c>
      <c r="D4662" t="s">
        <v>3095</v>
      </c>
      <c r="E4662" t="s">
        <v>3096</v>
      </c>
      <c r="F4662">
        <v>0.25</v>
      </c>
      <c r="G4662" s="2">
        <v>0</v>
      </c>
      <c r="H4662" s="4">
        <v>32.879399999999997</v>
      </c>
      <c r="I4662" s="4">
        <v>2.6779999999999999</v>
      </c>
      <c r="J4662" s="7">
        <v>45</v>
      </c>
      <c r="K4662" s="7">
        <v>11</v>
      </c>
      <c r="L4662" s="3">
        <v>8.14E-2</v>
      </c>
      <c r="M4662" s="5">
        <v>0.56117572000000004</v>
      </c>
      <c r="N4662" s="6">
        <v>0.15</v>
      </c>
      <c r="O4662" s="8">
        <f>IFERROR(VLOOKUP(C4662,Sheet2!$B$2:$G$588,6,FALSE),0)</f>
        <v>1842</v>
      </c>
      <c r="P4662" t="s">
        <v>22</v>
      </c>
      <c r="Q4662" s="2">
        <v>0.73270404379999998</v>
      </c>
      <c r="R4662" s="3">
        <v>0.25</v>
      </c>
      <c r="U4662" s="22">
        <f t="shared" si="451"/>
        <v>0.25</v>
      </c>
      <c r="V4662" s="10">
        <f t="shared" si="452"/>
        <v>11.25</v>
      </c>
      <c r="W4662" s="24">
        <f t="shared" si="453"/>
        <v>11.25</v>
      </c>
    </row>
    <row r="4663" spans="1:23" x14ac:dyDescent="0.3">
      <c r="A4663" t="s">
        <v>17</v>
      </c>
      <c r="B4663" t="s">
        <v>3071</v>
      </c>
      <c r="C4663" t="s">
        <v>3072</v>
      </c>
      <c r="D4663" t="s">
        <v>3085</v>
      </c>
      <c r="E4663" t="s">
        <v>3086</v>
      </c>
      <c r="F4663">
        <v>0.25</v>
      </c>
      <c r="G4663" s="2">
        <v>0</v>
      </c>
      <c r="H4663" s="4">
        <v>33.064900000000002</v>
      </c>
      <c r="I4663" s="4">
        <v>1.9198999999999999</v>
      </c>
      <c r="J4663" s="7">
        <v>38</v>
      </c>
      <c r="K4663" s="7">
        <v>10</v>
      </c>
      <c r="L4663" s="3">
        <v>5.8099999999999999E-2</v>
      </c>
      <c r="M4663" s="5">
        <v>0.66205588000000004</v>
      </c>
      <c r="N4663" s="6">
        <v>0.22</v>
      </c>
      <c r="O4663" s="8">
        <f>IFERROR(VLOOKUP(C4663,Sheet2!$B$2:$G$588,6,FALSE),0)</f>
        <v>1842</v>
      </c>
      <c r="P4663" t="s">
        <v>22</v>
      </c>
      <c r="Q4663" s="2">
        <v>0.66770176560000005</v>
      </c>
      <c r="R4663" s="3">
        <v>0.25</v>
      </c>
      <c r="U4663" s="22">
        <f t="shared" si="451"/>
        <v>0.25</v>
      </c>
      <c r="V4663" s="10">
        <f t="shared" si="452"/>
        <v>9.5</v>
      </c>
      <c r="W4663" s="24">
        <f t="shared" si="453"/>
        <v>9.5</v>
      </c>
    </row>
    <row r="4664" spans="1:23" x14ac:dyDescent="0.3">
      <c r="A4664" t="s">
        <v>17</v>
      </c>
      <c r="B4664" t="s">
        <v>3071</v>
      </c>
      <c r="C4664" t="s">
        <v>3072</v>
      </c>
      <c r="D4664" t="s">
        <v>3089</v>
      </c>
      <c r="E4664" t="s">
        <v>3090</v>
      </c>
      <c r="F4664">
        <v>0.3</v>
      </c>
      <c r="G4664" s="2">
        <v>0</v>
      </c>
      <c r="H4664" s="4">
        <v>22.950700000000001</v>
      </c>
      <c r="I4664" s="4">
        <v>5.4234</v>
      </c>
      <c r="J4664" s="7">
        <v>37</v>
      </c>
      <c r="K4664" s="7">
        <v>11</v>
      </c>
      <c r="L4664" s="3">
        <v>0.23630000000000001</v>
      </c>
      <c r="M4664" s="5">
        <v>0.22987962000000001</v>
      </c>
      <c r="N4664" s="6">
        <v>0.05</v>
      </c>
      <c r="O4664" s="8">
        <f>IFERROR(VLOOKUP(C4664,Sheet2!$B$2:$G$588,6,FALSE),0)</f>
        <v>1842</v>
      </c>
      <c r="P4664" t="s">
        <v>95</v>
      </c>
      <c r="Q4664" s="2">
        <v>0.78249485799999996</v>
      </c>
      <c r="R4664" s="3">
        <v>0.3</v>
      </c>
      <c r="U4664" s="22">
        <f t="shared" si="451"/>
        <v>0.3</v>
      </c>
      <c r="V4664" s="10">
        <f t="shared" si="452"/>
        <v>11.1</v>
      </c>
      <c r="W4664" s="24">
        <f t="shared" si="453"/>
        <v>11.1</v>
      </c>
    </row>
    <row r="4665" spans="1:23" x14ac:dyDescent="0.3">
      <c r="A4665" t="s">
        <v>17</v>
      </c>
      <c r="B4665" t="s">
        <v>3071</v>
      </c>
      <c r="C4665" t="s">
        <v>3072</v>
      </c>
      <c r="D4665" t="s">
        <v>3075</v>
      </c>
      <c r="E4665" t="s">
        <v>3076</v>
      </c>
      <c r="F4665">
        <v>0.25</v>
      </c>
      <c r="G4665" s="2">
        <v>0</v>
      </c>
      <c r="H4665" s="4">
        <v>32.002899999999997</v>
      </c>
      <c r="I4665" s="4">
        <v>0.88370000000000004</v>
      </c>
      <c r="J4665" s="7">
        <v>20</v>
      </c>
      <c r="K4665" s="7">
        <v>5</v>
      </c>
      <c r="L4665" s="3">
        <v>2.76E-2</v>
      </c>
      <c r="M4665" s="5">
        <v>0.75868089000000005</v>
      </c>
      <c r="N4665" s="6">
        <v>0.17</v>
      </c>
      <c r="O4665" s="8">
        <f>IFERROR(VLOOKUP(C4665,Sheet2!$B$2:$G$588,6,FALSE),0)</f>
        <v>1842</v>
      </c>
      <c r="P4665" t="s">
        <v>22</v>
      </c>
      <c r="Q4665" s="2">
        <v>0.77592687289999995</v>
      </c>
      <c r="R4665" s="3">
        <v>0.25</v>
      </c>
      <c r="U4665" s="22">
        <f t="shared" si="451"/>
        <v>0.25</v>
      </c>
      <c r="V4665" s="10">
        <f t="shared" si="452"/>
        <v>5</v>
      </c>
      <c r="W4665" s="24">
        <f t="shared" si="453"/>
        <v>5</v>
      </c>
    </row>
    <row r="4666" spans="1:23" x14ac:dyDescent="0.3">
      <c r="A4666" t="s">
        <v>17</v>
      </c>
      <c r="B4666" t="s">
        <v>3071</v>
      </c>
      <c r="C4666" t="s">
        <v>3072</v>
      </c>
      <c r="D4666" t="s">
        <v>3083</v>
      </c>
      <c r="E4666" t="s">
        <v>3084</v>
      </c>
      <c r="F4666">
        <v>0.4</v>
      </c>
      <c r="G4666" s="2">
        <v>0</v>
      </c>
      <c r="H4666" s="4">
        <v>12.520300000000001</v>
      </c>
      <c r="I4666" s="4">
        <v>2.6555</v>
      </c>
      <c r="J4666" s="7">
        <v>18</v>
      </c>
      <c r="K4666" s="7">
        <v>7</v>
      </c>
      <c r="L4666" s="3">
        <v>0.21210000000000001</v>
      </c>
      <c r="M4666" s="5">
        <v>0.22299271000000001</v>
      </c>
      <c r="N4666" s="6">
        <v>0.05</v>
      </c>
      <c r="O4666" s="8">
        <f>IFERROR(VLOOKUP(C4666,Sheet2!$B$2:$G$588,6,FALSE),0)</f>
        <v>1842</v>
      </c>
      <c r="P4666" t="s">
        <v>487</v>
      </c>
      <c r="Q4666" s="2">
        <v>0.77577742390000004</v>
      </c>
      <c r="R4666" s="3">
        <v>0.4</v>
      </c>
      <c r="U4666" s="22">
        <f t="shared" si="451"/>
        <v>0.4</v>
      </c>
      <c r="V4666" s="10">
        <f t="shared" si="452"/>
        <v>7.2</v>
      </c>
      <c r="W4666" s="24">
        <f t="shared" si="453"/>
        <v>7.2</v>
      </c>
    </row>
    <row r="4667" spans="1:23" x14ac:dyDescent="0.3">
      <c r="A4667" t="s">
        <v>17</v>
      </c>
      <c r="B4667" t="s">
        <v>3071</v>
      </c>
      <c r="C4667" t="s">
        <v>3072</v>
      </c>
      <c r="D4667" t="s">
        <v>3101</v>
      </c>
      <c r="E4667" t="s">
        <v>3102</v>
      </c>
      <c r="F4667">
        <v>0.33</v>
      </c>
      <c r="G4667" s="2">
        <v>0</v>
      </c>
      <c r="H4667" s="4">
        <v>12.4292</v>
      </c>
      <c r="I4667" s="4">
        <v>2.4821</v>
      </c>
      <c r="J4667" s="7">
        <v>17</v>
      </c>
      <c r="K4667" s="7">
        <v>6</v>
      </c>
      <c r="L4667" s="3">
        <v>0.19969999999999999</v>
      </c>
      <c r="M4667" s="5">
        <v>0.22670216000000001</v>
      </c>
      <c r="N4667" s="6">
        <v>0.05</v>
      </c>
      <c r="O4667" s="8">
        <f>IFERROR(VLOOKUP(C4667,Sheet2!$B$2:$G$588,6,FALSE),0)</f>
        <v>1842</v>
      </c>
      <c r="P4667" t="s">
        <v>162</v>
      </c>
      <c r="Q4667" s="2">
        <v>0.77944629909999996</v>
      </c>
      <c r="R4667" s="3">
        <v>0.32999999999999902</v>
      </c>
      <c r="U4667" s="22">
        <f t="shared" si="451"/>
        <v>0.32999999999999902</v>
      </c>
      <c r="V4667" s="10">
        <f t="shared" si="452"/>
        <v>5.6099999999999834</v>
      </c>
      <c r="W4667" s="24">
        <f t="shared" si="453"/>
        <v>5.6099999999999834</v>
      </c>
    </row>
    <row r="4668" spans="1:23" x14ac:dyDescent="0.3">
      <c r="A4668" t="s">
        <v>17</v>
      </c>
      <c r="B4668" t="s">
        <v>3071</v>
      </c>
      <c r="C4668" t="s">
        <v>3072</v>
      </c>
      <c r="D4668" t="s">
        <v>3087</v>
      </c>
      <c r="E4668" t="s">
        <v>3088</v>
      </c>
      <c r="F4668">
        <v>0.33</v>
      </c>
      <c r="G4668" s="2">
        <v>0</v>
      </c>
      <c r="H4668" s="4">
        <v>2.9222000000000001</v>
      </c>
      <c r="I4668" s="4">
        <v>0.67830000000000001</v>
      </c>
      <c r="J4668" s="7">
        <v>12</v>
      </c>
      <c r="K4668" s="7">
        <v>4</v>
      </c>
      <c r="L4668" s="3">
        <v>0.2321</v>
      </c>
      <c r="M4668" s="5">
        <v>0.56673335999999996</v>
      </c>
      <c r="N4668" s="6">
        <v>0.05</v>
      </c>
      <c r="O4668" s="8">
        <f>IFERROR(VLOOKUP(C4668,Sheet2!$B$2:$G$588,6,FALSE),0)</f>
        <v>1842</v>
      </c>
      <c r="P4668" t="s">
        <v>22</v>
      </c>
      <c r="Q4668" s="2">
        <v>0.91177508969999999</v>
      </c>
      <c r="R4668" s="3">
        <v>0.33</v>
      </c>
      <c r="U4668" s="22">
        <f t="shared" si="451"/>
        <v>0.33</v>
      </c>
      <c r="V4668" s="10">
        <f t="shared" si="452"/>
        <v>3.96</v>
      </c>
      <c r="W4668" s="24">
        <f t="shared" si="453"/>
        <v>3.96</v>
      </c>
    </row>
    <row r="4669" spans="1:23" x14ac:dyDescent="0.3">
      <c r="A4669" t="s">
        <v>17</v>
      </c>
      <c r="B4669" t="s">
        <v>3071</v>
      </c>
      <c r="C4669" t="s">
        <v>3072</v>
      </c>
      <c r="D4669" t="s">
        <v>3099</v>
      </c>
      <c r="E4669" t="s">
        <v>3100</v>
      </c>
      <c r="F4669">
        <v>0.33</v>
      </c>
      <c r="G4669" s="2">
        <v>0</v>
      </c>
      <c r="H4669" s="4">
        <v>3.1303000000000001</v>
      </c>
      <c r="I4669" s="4">
        <v>0.4627</v>
      </c>
      <c r="J4669" s="7">
        <v>12</v>
      </c>
      <c r="K4669" s="7">
        <v>4</v>
      </c>
      <c r="L4669" s="3">
        <v>0.14779999999999999</v>
      </c>
      <c r="M4669" s="5">
        <v>0.86142328000000001</v>
      </c>
      <c r="N4669" s="6">
        <v>0.05</v>
      </c>
      <c r="O4669" s="8">
        <f>IFERROR(VLOOKUP(C4669,Sheet2!$B$2:$G$588,6,FALSE),0)</f>
        <v>1842</v>
      </c>
      <c r="P4669" t="s">
        <v>22</v>
      </c>
      <c r="Q4669" s="2">
        <v>0.94195652559999998</v>
      </c>
      <c r="R4669" s="3">
        <v>0.32999999999999902</v>
      </c>
      <c r="U4669" s="22">
        <f t="shared" si="451"/>
        <v>0.32999999999999902</v>
      </c>
      <c r="V4669" s="10">
        <f t="shared" si="452"/>
        <v>3.9599999999999884</v>
      </c>
      <c r="W4669" s="24">
        <f t="shared" si="453"/>
        <v>3.9599999999999884</v>
      </c>
    </row>
    <row r="4670" spans="1:23" x14ac:dyDescent="0.3">
      <c r="A4670" t="s">
        <v>17</v>
      </c>
      <c r="B4670" t="s">
        <v>3071</v>
      </c>
      <c r="C4670" t="s">
        <v>3072</v>
      </c>
      <c r="D4670" t="s">
        <v>3107</v>
      </c>
      <c r="E4670" t="s">
        <v>3108</v>
      </c>
      <c r="F4670">
        <v>0.4</v>
      </c>
      <c r="G4670" s="2">
        <v>0</v>
      </c>
      <c r="H4670" s="4">
        <v>9.2909000000000006</v>
      </c>
      <c r="I4670" s="4">
        <v>3.2944</v>
      </c>
      <c r="J4670" s="7">
        <v>11</v>
      </c>
      <c r="K4670" s="7">
        <v>5</v>
      </c>
      <c r="L4670" s="3">
        <v>0.35460000000000003</v>
      </c>
      <c r="M4670" s="5">
        <v>0.11617701</v>
      </c>
      <c r="N4670" s="6">
        <v>0.01</v>
      </c>
      <c r="O4670" s="8">
        <f>IFERROR(VLOOKUP(C4670,Sheet2!$B$2:$G$588,6,FALSE),0)</f>
        <v>1842</v>
      </c>
      <c r="P4670" t="s">
        <v>162</v>
      </c>
      <c r="Q4670" s="2">
        <v>0.91392445219999996</v>
      </c>
      <c r="R4670" s="3">
        <v>0.39999999999999902</v>
      </c>
      <c r="U4670" s="22">
        <f t="shared" si="451"/>
        <v>0.39999999999999902</v>
      </c>
      <c r="V4670" s="10">
        <f t="shared" si="452"/>
        <v>4.3999999999999897</v>
      </c>
      <c r="W4670" s="24">
        <f t="shared" si="453"/>
        <v>4.3999999999999897</v>
      </c>
    </row>
    <row r="4671" spans="1:23" x14ac:dyDescent="0.3">
      <c r="A4671" t="s">
        <v>17</v>
      </c>
      <c r="B4671" t="s">
        <v>3071</v>
      </c>
      <c r="C4671" t="s">
        <v>3072</v>
      </c>
      <c r="D4671" t="s">
        <v>3105</v>
      </c>
      <c r="E4671" t="s">
        <v>3106</v>
      </c>
      <c r="F4671">
        <v>0.33</v>
      </c>
      <c r="G4671" s="2">
        <v>0</v>
      </c>
      <c r="H4671" s="4">
        <v>2.8511000000000002</v>
      </c>
      <c r="I4671" s="4">
        <v>0.69240000000000002</v>
      </c>
      <c r="J4671" s="7">
        <v>9</v>
      </c>
      <c r="K4671" s="7">
        <v>3</v>
      </c>
      <c r="L4671" s="3">
        <v>0.24279999999999999</v>
      </c>
      <c r="M4671" s="5">
        <v>0.45004643</v>
      </c>
      <c r="N4671" s="6">
        <v>0.05</v>
      </c>
      <c r="O4671" s="8">
        <f>IFERROR(VLOOKUP(C4671,Sheet2!$B$2:$G$588,6,FALSE),0)</f>
        <v>1842</v>
      </c>
      <c r="P4671" t="s">
        <v>22</v>
      </c>
      <c r="Q4671" s="2">
        <v>0.88890035069999995</v>
      </c>
      <c r="R4671" s="3">
        <v>0.32999999999999902</v>
      </c>
      <c r="U4671" s="22">
        <f t="shared" si="451"/>
        <v>0.32999999999999902</v>
      </c>
      <c r="V4671" s="10">
        <f t="shared" si="452"/>
        <v>2.9699999999999913</v>
      </c>
      <c r="W4671" s="24">
        <f t="shared" si="453"/>
        <v>2.9699999999999913</v>
      </c>
    </row>
    <row r="4672" spans="1:23" x14ac:dyDescent="0.3">
      <c r="A4672" t="s">
        <v>17</v>
      </c>
      <c r="B4672" t="s">
        <v>3071</v>
      </c>
      <c r="C4672" t="s">
        <v>3072</v>
      </c>
      <c r="D4672" t="s">
        <v>3091</v>
      </c>
      <c r="E4672" t="s">
        <v>3092</v>
      </c>
      <c r="F4672">
        <v>0.25</v>
      </c>
      <c r="G4672" s="2">
        <v>0</v>
      </c>
      <c r="H4672" s="4">
        <v>0.46129999999999999</v>
      </c>
      <c r="I4672" s="4">
        <v>0.13070000000000001</v>
      </c>
      <c r="J4672" s="7">
        <v>8</v>
      </c>
      <c r="K4672" s="7">
        <v>2</v>
      </c>
      <c r="L4672" s="3">
        <v>0.28339999999999999</v>
      </c>
      <c r="M4672" s="5">
        <v>1.93715847</v>
      </c>
      <c r="N4672" s="6">
        <v>1.5</v>
      </c>
      <c r="O4672" s="8">
        <f>IFERROR(VLOOKUP(C4672,Sheet2!$B$2:$G$588,6,FALSE),0)</f>
        <v>1842</v>
      </c>
      <c r="P4672" t="s">
        <v>162</v>
      </c>
      <c r="Q4672" s="2">
        <v>0.22566995770000001</v>
      </c>
      <c r="R4672" s="3">
        <v>0.225669957686882</v>
      </c>
      <c r="U4672" s="22">
        <f t="shared" si="451"/>
        <v>0.225669957686882</v>
      </c>
      <c r="V4672" s="10">
        <f t="shared" si="452"/>
        <v>1.805359661495056</v>
      </c>
      <c r="W4672" s="24">
        <f t="shared" si="453"/>
        <v>1.805359661495056</v>
      </c>
    </row>
    <row r="4673" spans="1:23" x14ac:dyDescent="0.3">
      <c r="A4673" t="s">
        <v>17</v>
      </c>
      <c r="B4673" t="s">
        <v>3071</v>
      </c>
      <c r="C4673" t="s">
        <v>3072</v>
      </c>
      <c r="D4673" t="s">
        <v>3073</v>
      </c>
      <c r="E4673" t="s">
        <v>3074</v>
      </c>
      <c r="F4673">
        <v>0.25</v>
      </c>
      <c r="G4673" s="2">
        <v>0</v>
      </c>
      <c r="H4673" s="4">
        <v>10.6111</v>
      </c>
      <c r="I4673" s="4">
        <v>1.4020999999999999</v>
      </c>
      <c r="J4673" s="7">
        <v>7</v>
      </c>
      <c r="K4673" s="7">
        <v>2</v>
      </c>
      <c r="L4673" s="3">
        <v>0.1321</v>
      </c>
      <c r="M4673" s="5">
        <v>0.17583799999999999</v>
      </c>
      <c r="N4673" s="6">
        <v>0.05</v>
      </c>
      <c r="O4673" s="8">
        <f>IFERROR(VLOOKUP(C4673,Sheet2!$B$2:$G$588,6,FALSE),0)</f>
        <v>1842</v>
      </c>
      <c r="P4673" t="s">
        <v>22</v>
      </c>
      <c r="Q4673" s="2">
        <v>0.71564736220000003</v>
      </c>
      <c r="R4673" s="3">
        <v>0.249999999999999</v>
      </c>
      <c r="U4673" s="22">
        <f t="shared" si="451"/>
        <v>0.249999999999999</v>
      </c>
      <c r="V4673" s="10">
        <f t="shared" si="452"/>
        <v>1.7499999999999929</v>
      </c>
      <c r="W4673" s="24">
        <f t="shared" si="453"/>
        <v>1.7499999999999929</v>
      </c>
    </row>
    <row r="4674" spans="1:23" hidden="1" x14ac:dyDescent="0.3">
      <c r="A4674" t="s">
        <v>33</v>
      </c>
      <c r="B4674" t="s">
        <v>12502</v>
      </c>
      <c r="C4674" t="s">
        <v>12503</v>
      </c>
      <c r="D4674" t="s">
        <v>34</v>
      </c>
      <c r="F4674">
        <v>0.25</v>
      </c>
      <c r="G4674" s="2">
        <v>0</v>
      </c>
      <c r="H4674" s="4">
        <v>111.3844</v>
      </c>
      <c r="I4674" s="4">
        <v>56.8767</v>
      </c>
      <c r="J4674" s="7">
        <v>1788</v>
      </c>
      <c r="K4674" s="7">
        <v>447</v>
      </c>
      <c r="L4674" s="3">
        <v>0.51060000000000005</v>
      </c>
      <c r="M4674" s="5">
        <v>1.04777941</v>
      </c>
      <c r="N4674" s="6">
        <v>0.7</v>
      </c>
      <c r="O4674" s="8">
        <f>IFERROR(VLOOKUP(C4674,Sheet2!$B$2:$G$588,6,FALSE),0)</f>
        <v>1788</v>
      </c>
      <c r="Q4674" s="2">
        <v>0.33192044529999998</v>
      </c>
      <c r="R4674" s="3">
        <v>0.25</v>
      </c>
      <c r="U4674" s="22" t="str">
        <f t="shared" si="451"/>
        <v/>
      </c>
      <c r="V4674" s="10" t="str">
        <f t="shared" si="452"/>
        <v/>
      </c>
      <c r="W4674" s="24">
        <f t="shared" si="453"/>
        <v>446.74999999999886</v>
      </c>
    </row>
    <row r="4675" spans="1:23" x14ac:dyDescent="0.3">
      <c r="A4675" t="s">
        <v>17</v>
      </c>
      <c r="B4675" t="s">
        <v>12502</v>
      </c>
      <c r="C4675" t="s">
        <v>12503</v>
      </c>
      <c r="D4675" t="s">
        <v>12512</v>
      </c>
      <c r="E4675" t="s">
        <v>12513</v>
      </c>
      <c r="F4675">
        <v>0.25</v>
      </c>
      <c r="G4675" s="2">
        <v>0</v>
      </c>
      <c r="H4675" s="4">
        <v>36.017800000000001</v>
      </c>
      <c r="I4675" s="4">
        <v>21.382899999999999</v>
      </c>
      <c r="J4675" s="7">
        <v>679</v>
      </c>
      <c r="K4675" s="7">
        <v>170</v>
      </c>
      <c r="L4675" s="3">
        <v>0.59370000000000001</v>
      </c>
      <c r="M4675" s="5">
        <v>1.0586616200000001</v>
      </c>
      <c r="N4675" s="6">
        <v>0.7</v>
      </c>
      <c r="O4675" s="8">
        <f>IFERROR(VLOOKUP(C4675,Sheet2!$B$2:$G$588,6,FALSE),0)</f>
        <v>1788</v>
      </c>
      <c r="P4675" t="s">
        <v>95</v>
      </c>
      <c r="Q4675" s="2">
        <v>0.33878777739999999</v>
      </c>
      <c r="R4675" s="3">
        <v>0.25</v>
      </c>
      <c r="U4675" s="22">
        <f t="shared" si="451"/>
        <v>0.25</v>
      </c>
      <c r="V4675" s="10">
        <f t="shared" si="452"/>
        <v>169.75</v>
      </c>
      <c r="W4675" s="24">
        <f t="shared" si="453"/>
        <v>169.75</v>
      </c>
    </row>
    <row r="4676" spans="1:23" x14ac:dyDescent="0.3">
      <c r="A4676" t="s">
        <v>17</v>
      </c>
      <c r="B4676" t="s">
        <v>12502</v>
      </c>
      <c r="C4676" t="s">
        <v>12503</v>
      </c>
      <c r="D4676" t="s">
        <v>12508</v>
      </c>
      <c r="E4676" t="s">
        <v>12509</v>
      </c>
      <c r="F4676">
        <v>0.25</v>
      </c>
      <c r="G4676" s="2">
        <v>0</v>
      </c>
      <c r="H4676" s="4">
        <v>33.645899999999997</v>
      </c>
      <c r="I4676" s="4">
        <v>18.315200000000001</v>
      </c>
      <c r="J4676" s="7">
        <v>578</v>
      </c>
      <c r="K4676" s="7">
        <v>145</v>
      </c>
      <c r="L4676" s="3">
        <v>0.5444</v>
      </c>
      <c r="M4676" s="5">
        <v>1.0519887800000001</v>
      </c>
      <c r="N4676" s="6">
        <v>0.7</v>
      </c>
      <c r="O4676" s="8">
        <f>IFERROR(VLOOKUP(C4676,Sheet2!$B$2:$G$588,6,FALSE),0)</f>
        <v>1788</v>
      </c>
      <c r="P4676" t="s">
        <v>95</v>
      </c>
      <c r="Q4676" s="2">
        <v>0.33459366600000001</v>
      </c>
      <c r="R4676" s="3">
        <v>0.249999999999999</v>
      </c>
      <c r="U4676" s="22">
        <f t="shared" si="451"/>
        <v>0.249999999999999</v>
      </c>
      <c r="V4676" s="10">
        <f t="shared" si="452"/>
        <v>144.49999999999943</v>
      </c>
      <c r="W4676" s="24">
        <f t="shared" si="453"/>
        <v>144.49999999999943</v>
      </c>
    </row>
    <row r="4677" spans="1:23" x14ac:dyDescent="0.3">
      <c r="A4677" t="s">
        <v>17</v>
      </c>
      <c r="B4677" t="s">
        <v>12502</v>
      </c>
      <c r="C4677" t="s">
        <v>12503</v>
      </c>
      <c r="D4677" t="s">
        <v>12504</v>
      </c>
      <c r="E4677" t="s">
        <v>12505</v>
      </c>
      <c r="F4677">
        <v>0.25</v>
      </c>
      <c r="G4677" s="2">
        <v>0</v>
      </c>
      <c r="H4677" s="4">
        <v>34.369300000000003</v>
      </c>
      <c r="I4677" s="4">
        <v>13.616400000000001</v>
      </c>
      <c r="J4677" s="7">
        <v>420</v>
      </c>
      <c r="K4677" s="7">
        <v>105</v>
      </c>
      <c r="L4677" s="3">
        <v>0.3962</v>
      </c>
      <c r="M4677" s="5">
        <v>1.0291438900000001</v>
      </c>
      <c r="N4677" s="6">
        <v>0.7</v>
      </c>
      <c r="O4677" s="8">
        <f>IFERROR(VLOOKUP(C4677,Sheet2!$B$2:$G$588,6,FALSE),0)</f>
        <v>1788</v>
      </c>
      <c r="P4677" t="s">
        <v>95</v>
      </c>
      <c r="Q4677" s="2">
        <v>0.3198230044</v>
      </c>
      <c r="R4677" s="3">
        <v>0.249999999999999</v>
      </c>
      <c r="U4677" s="22">
        <f t="shared" si="451"/>
        <v>0.249999999999999</v>
      </c>
      <c r="V4677" s="10">
        <f t="shared" si="452"/>
        <v>104.99999999999957</v>
      </c>
      <c r="W4677" s="24">
        <f t="shared" si="453"/>
        <v>104.99999999999957</v>
      </c>
    </row>
    <row r="4678" spans="1:23" x14ac:dyDescent="0.3">
      <c r="A4678" t="s">
        <v>17</v>
      </c>
      <c r="B4678" t="s">
        <v>12502</v>
      </c>
      <c r="C4678" t="s">
        <v>12503</v>
      </c>
      <c r="D4678" t="s">
        <v>12506</v>
      </c>
      <c r="E4678" t="s">
        <v>12507</v>
      </c>
      <c r="F4678">
        <v>0.25</v>
      </c>
      <c r="G4678" s="2">
        <v>0</v>
      </c>
      <c r="H4678" s="4">
        <v>6.4936999999999996</v>
      </c>
      <c r="I4678" s="4">
        <v>3.1120000000000001</v>
      </c>
      <c r="J4678" s="7">
        <v>95</v>
      </c>
      <c r="K4678" s="7">
        <v>24</v>
      </c>
      <c r="L4678" s="3">
        <v>0.47920000000000001</v>
      </c>
      <c r="M4678" s="5">
        <v>1.0163078400000001</v>
      </c>
      <c r="N4678" s="6">
        <v>0.7</v>
      </c>
      <c r="O4678" s="8">
        <f>IFERROR(VLOOKUP(C4678,Sheet2!$B$2:$G$588,6,FALSE),0)</f>
        <v>1788</v>
      </c>
      <c r="P4678" t="s">
        <v>95</v>
      </c>
      <c r="Q4678" s="2">
        <v>0.31123231369999999</v>
      </c>
      <c r="R4678" s="3">
        <v>0.249999999999999</v>
      </c>
      <c r="U4678" s="22">
        <f t="shared" si="451"/>
        <v>0.249999999999999</v>
      </c>
      <c r="V4678" s="10">
        <f t="shared" si="452"/>
        <v>23.749999999999904</v>
      </c>
      <c r="W4678" s="24">
        <f t="shared" si="453"/>
        <v>23.749999999999904</v>
      </c>
    </row>
    <row r="4679" spans="1:23" x14ac:dyDescent="0.3">
      <c r="A4679" t="s">
        <v>17</v>
      </c>
      <c r="B4679" t="s">
        <v>12502</v>
      </c>
      <c r="C4679" t="s">
        <v>12503</v>
      </c>
      <c r="D4679" t="s">
        <v>12510</v>
      </c>
      <c r="E4679" t="s">
        <v>12511</v>
      </c>
      <c r="F4679">
        <v>0.25</v>
      </c>
      <c r="G4679" s="2">
        <v>0</v>
      </c>
      <c r="H4679" s="4">
        <v>0.85770000000000002</v>
      </c>
      <c r="I4679" s="4">
        <v>0.4501</v>
      </c>
      <c r="J4679" s="7">
        <v>15</v>
      </c>
      <c r="K4679" s="7">
        <v>4</v>
      </c>
      <c r="L4679" s="3">
        <v>0.52480000000000004</v>
      </c>
      <c r="M4679" s="5">
        <v>1.14086004</v>
      </c>
      <c r="N4679" s="6">
        <v>0.7</v>
      </c>
      <c r="O4679" s="8">
        <f>IFERROR(VLOOKUP(C4679,Sheet2!$B$2:$G$588,6,FALSE),0)</f>
        <v>1788</v>
      </c>
      <c r="P4679" t="s">
        <v>95</v>
      </c>
      <c r="Q4679" s="2">
        <v>0.38642780640000002</v>
      </c>
      <c r="R4679" s="3">
        <v>0.25</v>
      </c>
      <c r="U4679" s="22">
        <f t="shared" si="451"/>
        <v>0.25</v>
      </c>
      <c r="V4679" s="10">
        <f t="shared" si="452"/>
        <v>3.75</v>
      </c>
      <c r="W4679" s="24">
        <f t="shared" si="453"/>
        <v>3.75</v>
      </c>
    </row>
    <row r="4680" spans="1:23" hidden="1" x14ac:dyDescent="0.3">
      <c r="A4680" s="27" t="s">
        <v>33</v>
      </c>
      <c r="B4680" s="27" t="s">
        <v>12765</v>
      </c>
      <c r="C4680" s="27" t="s">
        <v>12766</v>
      </c>
      <c r="D4680" t="s">
        <v>34</v>
      </c>
      <c r="E4680" s="27"/>
      <c r="F4680">
        <v>0.27329999999999999</v>
      </c>
      <c r="G4680" s="28">
        <v>1</v>
      </c>
      <c r="H4680" s="4">
        <v>2942.3361</v>
      </c>
      <c r="I4680" s="4">
        <v>916.66989999999998</v>
      </c>
      <c r="J4680" s="7">
        <v>1787</v>
      </c>
      <c r="K4680" s="7">
        <v>488</v>
      </c>
      <c r="L4680" s="29">
        <v>0.3115</v>
      </c>
      <c r="M4680" s="30">
        <v>6.4993750000000003E-2</v>
      </c>
      <c r="N4680" s="31">
        <v>0.03</v>
      </c>
      <c r="O4680" s="32">
        <f>IFERROR(VLOOKUP(C4680,Sheet2!$B$2:$G$588,6,FALSE),0)</f>
        <v>1787</v>
      </c>
      <c r="P4680" s="27"/>
      <c r="Q4680" s="28">
        <v>0.53841717690000002</v>
      </c>
      <c r="R4680" s="29">
        <v>0.27326648678187199</v>
      </c>
      <c r="S4680" s="29"/>
      <c r="T4680" s="28"/>
      <c r="U4680" s="29" t="str">
        <f t="shared" si="451"/>
        <v/>
      </c>
      <c r="V4680" s="30" t="str">
        <f t="shared" si="452"/>
        <v/>
      </c>
      <c r="W4680" s="33">
        <f t="shared" si="453"/>
        <v>488.59999999999985</v>
      </c>
    </row>
    <row r="4681" spans="1:23" x14ac:dyDescent="0.3">
      <c r="A4681" t="s">
        <v>17</v>
      </c>
      <c r="B4681" t="s">
        <v>12765</v>
      </c>
      <c r="C4681" t="s">
        <v>12766</v>
      </c>
      <c r="D4681" t="s">
        <v>12767</v>
      </c>
      <c r="E4681" t="s">
        <v>12768</v>
      </c>
      <c r="F4681">
        <v>0.25</v>
      </c>
      <c r="G4681" s="2">
        <v>1</v>
      </c>
      <c r="H4681" s="4">
        <v>1658.2009</v>
      </c>
      <c r="I4681" s="4">
        <v>547.81309999999996</v>
      </c>
      <c r="J4681" s="7">
        <v>956</v>
      </c>
      <c r="K4681" s="7">
        <v>239</v>
      </c>
      <c r="L4681" s="3">
        <v>0.33040000000000003</v>
      </c>
      <c r="M4681" s="5">
        <v>5.8148449999999997E-2</v>
      </c>
      <c r="N4681" s="6">
        <v>0.03</v>
      </c>
      <c r="O4681" s="8">
        <f>IFERROR(VLOOKUP(C4681,Sheet2!$B$2:$G$588,6,FALSE),0)</f>
        <v>1787</v>
      </c>
      <c r="P4681" t="s">
        <v>92</v>
      </c>
      <c r="Q4681" s="2">
        <v>0.48407912050000002</v>
      </c>
      <c r="R4681" s="3">
        <v>0.25</v>
      </c>
      <c r="S4681" s="3" t="str">
        <f t="shared" ref="S4681:S4684" si="456">IF(R4681+0.01&lt;Q4681,"Y","")</f>
        <v>Y</v>
      </c>
      <c r="T4681" s="2"/>
      <c r="U4681" s="22">
        <f t="shared" si="451"/>
        <v>0.25</v>
      </c>
      <c r="V4681" s="10">
        <f t="shared" si="452"/>
        <v>239</v>
      </c>
      <c r="W4681" s="24">
        <f t="shared" si="453"/>
        <v>239</v>
      </c>
    </row>
    <row r="4682" spans="1:23" x14ac:dyDescent="0.3">
      <c r="A4682" t="s">
        <v>17</v>
      </c>
      <c r="B4682" t="s">
        <v>12765</v>
      </c>
      <c r="C4682" t="s">
        <v>12766</v>
      </c>
      <c r="D4682" t="s">
        <v>12773</v>
      </c>
      <c r="E4682" t="s">
        <v>12774</v>
      </c>
      <c r="F4682">
        <v>0.3</v>
      </c>
      <c r="G4682" s="2">
        <v>1</v>
      </c>
      <c r="H4682" s="4">
        <v>856.40229999999997</v>
      </c>
      <c r="I4682" s="4">
        <v>252.1268</v>
      </c>
      <c r="J4682" s="7">
        <v>539</v>
      </c>
      <c r="K4682" s="7">
        <v>162</v>
      </c>
      <c r="L4682" s="3">
        <v>0.2944</v>
      </c>
      <c r="M4682" s="5">
        <v>7.1250549999999996E-2</v>
      </c>
      <c r="N4682" s="6">
        <v>0.03</v>
      </c>
      <c r="O4682" s="8">
        <f>IFERROR(VLOOKUP(C4682,Sheet2!$B$2:$G$588,6,FALSE),0)</f>
        <v>1787</v>
      </c>
      <c r="P4682" t="s">
        <v>92</v>
      </c>
      <c r="Q4682" s="2">
        <v>0.57895060170000001</v>
      </c>
      <c r="R4682" s="3">
        <v>0.3</v>
      </c>
      <c r="S4682" s="3" t="str">
        <f t="shared" si="456"/>
        <v>Y</v>
      </c>
      <c r="T4682" s="2"/>
      <c r="U4682" s="22">
        <f t="shared" ref="U4682:U4745" si="457">IF(A4682="placement",IF(T4682="",R4682,T4682),"")</f>
        <v>0.3</v>
      </c>
      <c r="V4682" s="10">
        <f t="shared" ref="V4682:V4745" si="458">IF($A4682="placement",U4682*J4682,"")</f>
        <v>161.69999999999999</v>
      </c>
      <c r="W4682" s="24">
        <f t="shared" ref="W4682:W4745" si="459">IF($A4682="placement",V4682,IF($A4682="site",SUMIF($C:$C,$C4682,$V:$V),IF($A4682="user",SUMIF($B:$B,$B4682,$V:$V),SUM($V:$V))))</f>
        <v>161.69999999999999</v>
      </c>
    </row>
    <row r="4683" spans="1:23" x14ac:dyDescent="0.3">
      <c r="A4683" t="s">
        <v>17</v>
      </c>
      <c r="B4683" t="s">
        <v>12765</v>
      </c>
      <c r="C4683" t="s">
        <v>12766</v>
      </c>
      <c r="D4683" t="s">
        <v>12769</v>
      </c>
      <c r="E4683" t="s">
        <v>12770</v>
      </c>
      <c r="F4683">
        <v>0.3</v>
      </c>
      <c r="G4683" s="2">
        <v>1</v>
      </c>
      <c r="H4683" s="4">
        <v>285.68459999999999</v>
      </c>
      <c r="I4683" s="4">
        <v>78.059200000000004</v>
      </c>
      <c r="J4683" s="7">
        <v>203</v>
      </c>
      <c r="K4683" s="7">
        <v>61</v>
      </c>
      <c r="L4683" s="3">
        <v>0.2732</v>
      </c>
      <c r="M4683" s="5">
        <v>8.668236E-2</v>
      </c>
      <c r="N4683" s="6">
        <v>0.03</v>
      </c>
      <c r="O4683" s="8">
        <f>IFERROR(VLOOKUP(C4683,Sheet2!$B$2:$G$588,6,FALSE),0)</f>
        <v>1787</v>
      </c>
      <c r="P4683" t="s">
        <v>92</v>
      </c>
      <c r="Q4683" s="2">
        <v>0.65390883470000005</v>
      </c>
      <c r="R4683" s="3">
        <v>0.3</v>
      </c>
      <c r="S4683" s="3" t="str">
        <f t="shared" si="456"/>
        <v>Y</v>
      </c>
      <c r="T4683" s="2"/>
      <c r="U4683" s="22">
        <f t="shared" si="457"/>
        <v>0.3</v>
      </c>
      <c r="V4683" s="10">
        <f t="shared" si="458"/>
        <v>60.9</v>
      </c>
      <c r="W4683" s="24">
        <f t="shared" si="459"/>
        <v>60.9</v>
      </c>
    </row>
    <row r="4684" spans="1:23" x14ac:dyDescent="0.3">
      <c r="A4684" t="s">
        <v>17</v>
      </c>
      <c r="B4684" t="s">
        <v>12765</v>
      </c>
      <c r="C4684" t="s">
        <v>12766</v>
      </c>
      <c r="D4684" t="s">
        <v>12771</v>
      </c>
      <c r="E4684" t="s">
        <v>12772</v>
      </c>
      <c r="F4684">
        <v>0.3</v>
      </c>
      <c r="G4684" s="2">
        <v>1</v>
      </c>
      <c r="H4684" s="4">
        <v>142.04839999999999</v>
      </c>
      <c r="I4684" s="4">
        <v>38.670699999999997</v>
      </c>
      <c r="J4684" s="7">
        <v>90</v>
      </c>
      <c r="K4684" s="7">
        <v>27</v>
      </c>
      <c r="L4684" s="3">
        <v>0.2722</v>
      </c>
      <c r="M4684" s="5">
        <v>7.73919E-2</v>
      </c>
      <c r="N4684" s="6">
        <v>0.03</v>
      </c>
      <c r="O4684" s="8">
        <f>IFERROR(VLOOKUP(C4684,Sheet2!$B$2:$G$588,6,FALSE),0)</f>
        <v>1787</v>
      </c>
      <c r="P4684" t="s">
        <v>92</v>
      </c>
      <c r="Q4684" s="2">
        <v>0.61236252719999995</v>
      </c>
      <c r="R4684" s="3">
        <v>0.29999999999999899</v>
      </c>
      <c r="S4684" s="3" t="str">
        <f t="shared" si="456"/>
        <v>Y</v>
      </c>
      <c r="T4684" s="2"/>
      <c r="U4684" s="22">
        <f t="shared" si="457"/>
        <v>0.29999999999999899</v>
      </c>
      <c r="V4684" s="10">
        <f t="shared" si="458"/>
        <v>26.999999999999908</v>
      </c>
      <c r="W4684" s="24">
        <f t="shared" si="459"/>
        <v>26.999999999999908</v>
      </c>
    </row>
    <row r="4685" spans="1:23" hidden="1" x14ac:dyDescent="0.3">
      <c r="A4685" s="27" t="s">
        <v>33</v>
      </c>
      <c r="B4685" s="27" t="s">
        <v>10470</v>
      </c>
      <c r="C4685" s="27" t="s">
        <v>10471</v>
      </c>
      <c r="D4685" t="s">
        <v>34</v>
      </c>
      <c r="E4685" s="27"/>
      <c r="F4685">
        <v>0.3175</v>
      </c>
      <c r="G4685" s="28">
        <v>0.93835066</v>
      </c>
      <c r="H4685" s="4">
        <v>234.32040000000001</v>
      </c>
      <c r="I4685" s="4">
        <v>30.890599999999999</v>
      </c>
      <c r="J4685" s="7">
        <v>1783</v>
      </c>
      <c r="K4685" s="7">
        <v>473</v>
      </c>
      <c r="L4685" s="29">
        <v>0.1318</v>
      </c>
      <c r="M4685" s="30">
        <v>1.92406045</v>
      </c>
      <c r="N4685" s="31">
        <v>1.3744890000000001</v>
      </c>
      <c r="O4685" s="32">
        <f>IFERROR(VLOOKUP(C4685,Sheet2!$B$2:$G$588,6,FALSE),0)</f>
        <v>1783</v>
      </c>
      <c r="P4685" s="27"/>
      <c r="Q4685" s="28">
        <v>0.28563107360000001</v>
      </c>
      <c r="R4685" s="29">
        <v>0.28563107363028201</v>
      </c>
      <c r="S4685" s="29"/>
      <c r="T4685" s="28"/>
      <c r="U4685" s="29" t="str">
        <f t="shared" si="457"/>
        <v/>
      </c>
      <c r="V4685" s="30" t="str">
        <f t="shared" si="458"/>
        <v/>
      </c>
      <c r="W4685" s="33">
        <f t="shared" si="459"/>
        <v>477.11884092352926</v>
      </c>
    </row>
    <row r="4686" spans="1:23" x14ac:dyDescent="0.3">
      <c r="A4686" t="s">
        <v>17</v>
      </c>
      <c r="B4686" t="s">
        <v>10470</v>
      </c>
      <c r="C4686" t="s">
        <v>10471</v>
      </c>
      <c r="D4686" t="s">
        <v>10478</v>
      </c>
      <c r="E4686" t="s">
        <v>10479</v>
      </c>
      <c r="F4686">
        <v>0.35</v>
      </c>
      <c r="G4686" s="2">
        <v>1</v>
      </c>
      <c r="H4686" s="4">
        <v>60.166800000000002</v>
      </c>
      <c r="I4686" s="4">
        <v>8.4944000000000006</v>
      </c>
      <c r="J4686" s="7">
        <v>651</v>
      </c>
      <c r="K4686" s="7">
        <v>193</v>
      </c>
      <c r="L4686" s="3">
        <v>0.14119999999999999</v>
      </c>
      <c r="M4686" s="5">
        <v>2.55618268</v>
      </c>
      <c r="N4686" s="6">
        <v>1.8</v>
      </c>
      <c r="O4686" s="8">
        <f>IFERROR(VLOOKUP(C4686,Sheet2!$B$2:$G$588,6,FALSE),0)</f>
        <v>1783</v>
      </c>
      <c r="P4686" t="s">
        <v>487</v>
      </c>
      <c r="Q4686" s="2">
        <v>0.29582497489999998</v>
      </c>
      <c r="R4686" s="3">
        <v>0.29582497488352999</v>
      </c>
      <c r="S4686" s="3" t="str">
        <f t="shared" ref="S4686:S4688" si="460">IF(R4686+0.01&lt;Q4686,"Y","")</f>
        <v/>
      </c>
      <c r="T4686" s="2"/>
      <c r="U4686" s="22">
        <f t="shared" si="457"/>
        <v>0.29582497488352999</v>
      </c>
      <c r="V4686" s="10">
        <f t="shared" si="458"/>
        <v>192.58205864917801</v>
      </c>
      <c r="W4686" s="24">
        <f t="shared" si="459"/>
        <v>192.58205864917801</v>
      </c>
    </row>
    <row r="4687" spans="1:23" x14ac:dyDescent="0.3">
      <c r="A4687" t="s">
        <v>17</v>
      </c>
      <c r="B4687" t="s">
        <v>10470</v>
      </c>
      <c r="C4687" t="s">
        <v>10471</v>
      </c>
      <c r="D4687" t="s">
        <v>10474</v>
      </c>
      <c r="E4687" t="s">
        <v>10475</v>
      </c>
      <c r="F4687">
        <v>0.25</v>
      </c>
      <c r="G4687" s="2">
        <v>1</v>
      </c>
      <c r="H4687" s="4">
        <v>60.0441</v>
      </c>
      <c r="I4687" s="4">
        <v>7.9859999999999998</v>
      </c>
      <c r="J4687" s="7">
        <v>525</v>
      </c>
      <c r="K4687" s="7">
        <v>127</v>
      </c>
      <c r="L4687" s="3">
        <v>0.13300000000000001</v>
      </c>
      <c r="M4687" s="5">
        <v>2.1895254199999998</v>
      </c>
      <c r="N4687" s="6">
        <v>1.65</v>
      </c>
      <c r="O4687" s="8">
        <f>IFERROR(VLOOKUP(C4687,Sheet2!$B$2:$G$588,6,FALSE),0)</f>
        <v>1783</v>
      </c>
      <c r="P4687" t="s">
        <v>22</v>
      </c>
      <c r="Q4687" s="2">
        <v>0.24641203740000001</v>
      </c>
      <c r="R4687" s="3">
        <v>0.24641203736799799</v>
      </c>
      <c r="S4687" s="3" t="str">
        <f t="shared" si="460"/>
        <v/>
      </c>
      <c r="T4687" s="2"/>
      <c r="U4687" s="22">
        <f t="shared" si="457"/>
        <v>0.24641203736799799</v>
      </c>
      <c r="V4687" s="10">
        <f t="shared" si="458"/>
        <v>129.36631961819896</v>
      </c>
      <c r="W4687" s="24">
        <f t="shared" si="459"/>
        <v>129.36631961819896</v>
      </c>
    </row>
    <row r="4688" spans="1:23" x14ac:dyDescent="0.3">
      <c r="A4688" t="s">
        <v>17</v>
      </c>
      <c r="B4688" t="s">
        <v>10470</v>
      </c>
      <c r="C4688" t="s">
        <v>10471</v>
      </c>
      <c r="D4688" t="s">
        <v>10476</v>
      </c>
      <c r="E4688" t="s">
        <v>10477</v>
      </c>
      <c r="F4688">
        <v>0.35</v>
      </c>
      <c r="G4688" s="2">
        <v>1</v>
      </c>
      <c r="H4688" s="4">
        <v>60.1006</v>
      </c>
      <c r="I4688" s="4">
        <v>6.9438000000000004</v>
      </c>
      <c r="J4688" s="7">
        <v>497</v>
      </c>
      <c r="K4688" s="7">
        <v>121</v>
      </c>
      <c r="L4688" s="3">
        <v>0.11550000000000001</v>
      </c>
      <c r="M4688" s="5">
        <v>2.38668491</v>
      </c>
      <c r="N4688" s="6">
        <v>1.8</v>
      </c>
      <c r="O4688" s="8">
        <f>IFERROR(VLOOKUP(C4688,Sheet2!$B$2:$G$588,6,FALSE),0)</f>
        <v>1783</v>
      </c>
      <c r="P4688" t="s">
        <v>487</v>
      </c>
      <c r="Q4688" s="2">
        <v>0.24581582020000001</v>
      </c>
      <c r="R4688" s="3">
        <v>0.24581582023370699</v>
      </c>
      <c r="S4688" s="3" t="str">
        <f t="shared" si="460"/>
        <v/>
      </c>
      <c r="T4688" s="2"/>
      <c r="U4688" s="22">
        <f t="shared" si="457"/>
        <v>0.24581582023370699</v>
      </c>
      <c r="V4688" s="10">
        <f t="shared" si="458"/>
        <v>122.17046265615237</v>
      </c>
      <c r="W4688" s="24">
        <f t="shared" si="459"/>
        <v>122.17046265615237</v>
      </c>
    </row>
    <row r="4689" spans="1:23" x14ac:dyDescent="0.3">
      <c r="A4689" t="s">
        <v>17</v>
      </c>
      <c r="B4689" t="s">
        <v>10470</v>
      </c>
      <c r="C4689" t="s">
        <v>10471</v>
      </c>
      <c r="D4689" t="s">
        <v>10482</v>
      </c>
      <c r="E4689" t="s">
        <v>10483</v>
      </c>
      <c r="F4689">
        <v>0.3</v>
      </c>
      <c r="G4689" s="2">
        <v>0</v>
      </c>
      <c r="H4689" s="4">
        <v>24.616199999999999</v>
      </c>
      <c r="I4689" s="4">
        <v>4.0369000000000002</v>
      </c>
      <c r="J4689" s="7">
        <v>60</v>
      </c>
      <c r="K4689" s="7">
        <v>18</v>
      </c>
      <c r="L4689" s="3">
        <v>0.16400000000000001</v>
      </c>
      <c r="M4689" s="5">
        <v>0.49777234999999997</v>
      </c>
      <c r="N4689" s="6">
        <v>0.2</v>
      </c>
      <c r="O4689" s="8">
        <f>IFERROR(VLOOKUP(C4689,Sheet2!$B$2:$G$588,6,FALSE),0)</f>
        <v>1783</v>
      </c>
      <c r="P4689" t="s">
        <v>92</v>
      </c>
      <c r="Q4689" s="2">
        <v>0.59820990590000001</v>
      </c>
      <c r="R4689" s="3">
        <v>0.29999999999999899</v>
      </c>
      <c r="U4689" s="22">
        <f t="shared" si="457"/>
        <v>0.29999999999999899</v>
      </c>
      <c r="V4689" s="10">
        <f t="shared" si="458"/>
        <v>17.99999999999994</v>
      </c>
      <c r="W4689" s="24">
        <f t="shared" si="459"/>
        <v>17.99999999999994</v>
      </c>
    </row>
    <row r="4690" spans="1:23" x14ac:dyDescent="0.3">
      <c r="A4690" t="s">
        <v>17</v>
      </c>
      <c r="B4690" t="s">
        <v>10470</v>
      </c>
      <c r="C4690" t="s">
        <v>10471</v>
      </c>
      <c r="D4690" t="s">
        <v>10480</v>
      </c>
      <c r="E4690" t="s">
        <v>10481</v>
      </c>
      <c r="F4690">
        <v>0.3</v>
      </c>
      <c r="G4690" s="2">
        <v>0</v>
      </c>
      <c r="H4690" s="4">
        <v>18.244900000000001</v>
      </c>
      <c r="I4690" s="4">
        <v>2.3502999999999998</v>
      </c>
      <c r="J4690" s="7">
        <v>34</v>
      </c>
      <c r="K4690" s="7">
        <v>10</v>
      </c>
      <c r="L4690" s="3">
        <v>0.1288</v>
      </c>
      <c r="M4690" s="5">
        <v>0.47536469999999997</v>
      </c>
      <c r="N4690" s="6">
        <v>0.2</v>
      </c>
      <c r="O4690" s="8">
        <f>IFERROR(VLOOKUP(C4690,Sheet2!$B$2:$G$588,6,FALSE),0)</f>
        <v>1783</v>
      </c>
      <c r="P4690" t="s">
        <v>92</v>
      </c>
      <c r="Q4690" s="2">
        <v>0.5792703978</v>
      </c>
      <c r="R4690" s="3">
        <v>0.29999999999999899</v>
      </c>
      <c r="U4690" s="22">
        <f t="shared" si="457"/>
        <v>0.29999999999999899</v>
      </c>
      <c r="V4690" s="10">
        <f t="shared" si="458"/>
        <v>10.199999999999966</v>
      </c>
      <c r="W4690" s="24">
        <f t="shared" si="459"/>
        <v>10.199999999999966</v>
      </c>
    </row>
    <row r="4691" spans="1:23" x14ac:dyDescent="0.3">
      <c r="A4691" t="s">
        <v>17</v>
      </c>
      <c r="B4691" t="s">
        <v>10470</v>
      </c>
      <c r="C4691" t="s">
        <v>10471</v>
      </c>
      <c r="D4691" t="s">
        <v>10472</v>
      </c>
      <c r="E4691" t="s">
        <v>10473</v>
      </c>
      <c r="F4691">
        <v>0.3</v>
      </c>
      <c r="G4691" s="2">
        <v>0</v>
      </c>
      <c r="H4691" s="4">
        <v>11.1478</v>
      </c>
      <c r="I4691" s="4">
        <v>1.0792999999999999</v>
      </c>
      <c r="J4691" s="7">
        <v>16</v>
      </c>
      <c r="K4691" s="7">
        <v>5</v>
      </c>
      <c r="L4691" s="3">
        <v>9.6799999999999997E-2</v>
      </c>
      <c r="M4691" s="5">
        <v>0.49796161</v>
      </c>
      <c r="N4691" s="6">
        <v>0.2</v>
      </c>
      <c r="O4691" s="8">
        <f>IFERROR(VLOOKUP(C4691,Sheet2!$B$2:$G$588,6,FALSE),0)</f>
        <v>1783</v>
      </c>
      <c r="P4691" t="s">
        <v>92</v>
      </c>
      <c r="Q4691" s="2">
        <v>0.59836261660000001</v>
      </c>
      <c r="R4691" s="3">
        <v>0.3</v>
      </c>
      <c r="U4691" s="22">
        <f t="shared" si="457"/>
        <v>0.3</v>
      </c>
      <c r="V4691" s="10">
        <f t="shared" si="458"/>
        <v>4.8</v>
      </c>
      <c r="W4691" s="24">
        <f t="shared" si="459"/>
        <v>4.8</v>
      </c>
    </row>
    <row r="4692" spans="1:23" hidden="1" x14ac:dyDescent="0.3">
      <c r="A4692" s="27" t="s">
        <v>33</v>
      </c>
      <c r="B4692" s="27" t="s">
        <v>3932</v>
      </c>
      <c r="C4692" s="27" t="s">
        <v>3933</v>
      </c>
      <c r="D4692" t="s">
        <v>34</v>
      </c>
      <c r="E4692" s="27"/>
      <c r="F4692">
        <v>0.25</v>
      </c>
      <c r="G4692" s="28">
        <v>0.78120767000000002</v>
      </c>
      <c r="H4692" s="4">
        <v>77.291200000000003</v>
      </c>
      <c r="I4692" s="4">
        <v>25.877600000000001</v>
      </c>
      <c r="J4692" s="7">
        <v>1761</v>
      </c>
      <c r="K4692" s="7">
        <v>440</v>
      </c>
      <c r="L4692" s="29">
        <v>0.33479999999999999</v>
      </c>
      <c r="M4692" s="30">
        <v>2.26777389</v>
      </c>
      <c r="N4692" s="31">
        <v>1.25</v>
      </c>
      <c r="O4692" s="32">
        <f>IFERROR(VLOOKUP(C4692,Sheet2!$B$2:$G$588,6,FALSE),0)</f>
        <v>1761</v>
      </c>
      <c r="P4692" s="27"/>
      <c r="Q4692" s="28">
        <v>0.44879866359999998</v>
      </c>
      <c r="R4692" s="29">
        <v>0.249999999999999</v>
      </c>
      <c r="S4692" s="29"/>
      <c r="T4692" s="28"/>
      <c r="U4692" s="29" t="str">
        <f t="shared" si="457"/>
        <v/>
      </c>
      <c r="V4692" s="30" t="str">
        <f t="shared" si="458"/>
        <v/>
      </c>
      <c r="W4692" s="33">
        <f t="shared" si="459"/>
        <v>440</v>
      </c>
    </row>
    <row r="4693" spans="1:23" x14ac:dyDescent="0.3">
      <c r="A4693" t="s">
        <v>17</v>
      </c>
      <c r="B4693" t="s">
        <v>3932</v>
      </c>
      <c r="C4693" t="s">
        <v>3933</v>
      </c>
      <c r="D4693" t="s">
        <v>3934</v>
      </c>
      <c r="E4693" t="s">
        <v>3935</v>
      </c>
      <c r="F4693">
        <v>0.25</v>
      </c>
      <c r="G4693" s="2">
        <v>1</v>
      </c>
      <c r="H4693" s="4">
        <v>31.7913</v>
      </c>
      <c r="I4693" s="4">
        <v>11.0799</v>
      </c>
      <c r="J4693" s="7">
        <v>719</v>
      </c>
      <c r="K4693" s="7">
        <v>180</v>
      </c>
      <c r="L4693" s="3">
        <v>0.34849999999999998</v>
      </c>
      <c r="M4693" s="5">
        <v>2.1645572999999998</v>
      </c>
      <c r="N4693" s="6">
        <v>1.25</v>
      </c>
      <c r="O4693" s="8">
        <f>IFERROR(VLOOKUP(C4693,Sheet2!$B$2:$G$588,6,FALSE),0)</f>
        <v>1761</v>
      </c>
      <c r="P4693" t="s">
        <v>22</v>
      </c>
      <c r="Q4693" s="2">
        <v>0.42251471130000001</v>
      </c>
      <c r="R4693" s="3">
        <v>0.25</v>
      </c>
      <c r="S4693" s="3" t="str">
        <f t="shared" ref="S4693:S4694" si="461">IF(R4693+0.01&lt;Q4693,"Y","")</f>
        <v>Y</v>
      </c>
      <c r="T4693" s="2"/>
      <c r="U4693" s="22">
        <f t="shared" si="457"/>
        <v>0.25</v>
      </c>
      <c r="V4693" s="10">
        <f t="shared" si="458"/>
        <v>179.75</v>
      </c>
      <c r="W4693" s="24">
        <f t="shared" si="459"/>
        <v>179.75</v>
      </c>
    </row>
    <row r="4694" spans="1:23" x14ac:dyDescent="0.3">
      <c r="A4694" t="s">
        <v>17</v>
      </c>
      <c r="B4694" t="s">
        <v>3932</v>
      </c>
      <c r="C4694" t="s">
        <v>3933</v>
      </c>
      <c r="D4694" t="s">
        <v>3938</v>
      </c>
      <c r="E4694" t="s">
        <v>3939</v>
      </c>
      <c r="F4694">
        <v>0.25</v>
      </c>
      <c r="G4694" s="2">
        <v>1</v>
      </c>
      <c r="H4694" s="4">
        <v>32.237200000000001</v>
      </c>
      <c r="I4694" s="4">
        <v>9.7015999999999991</v>
      </c>
      <c r="J4694" s="7">
        <v>656</v>
      </c>
      <c r="K4694" s="7">
        <v>164</v>
      </c>
      <c r="L4694" s="3">
        <v>0.3009</v>
      </c>
      <c r="M4694" s="5">
        <v>2.2534232099999998</v>
      </c>
      <c r="N4694" s="6">
        <v>1.25</v>
      </c>
      <c r="O4694" s="8">
        <f>IFERROR(VLOOKUP(C4694,Sheet2!$B$2:$G$588,6,FALSE),0)</f>
        <v>1761</v>
      </c>
      <c r="P4694" t="s">
        <v>22</v>
      </c>
      <c r="Q4694" s="2">
        <v>0.4452883963</v>
      </c>
      <c r="R4694" s="3">
        <v>0.25</v>
      </c>
      <c r="S4694" s="3" t="str">
        <f t="shared" si="461"/>
        <v>Y</v>
      </c>
      <c r="T4694" s="2"/>
      <c r="U4694" s="22">
        <f t="shared" si="457"/>
        <v>0.25</v>
      </c>
      <c r="V4694" s="10">
        <f t="shared" si="458"/>
        <v>164</v>
      </c>
      <c r="W4694" s="24">
        <f t="shared" si="459"/>
        <v>164</v>
      </c>
    </row>
    <row r="4695" spans="1:23" x14ac:dyDescent="0.3">
      <c r="A4695" t="s">
        <v>17</v>
      </c>
      <c r="B4695" t="s">
        <v>3932</v>
      </c>
      <c r="C4695" t="s">
        <v>3933</v>
      </c>
      <c r="D4695" t="s">
        <v>3936</v>
      </c>
      <c r="E4695" t="s">
        <v>3937</v>
      </c>
      <c r="F4695">
        <v>0.25</v>
      </c>
      <c r="G4695" s="2">
        <v>0</v>
      </c>
      <c r="H4695" s="4">
        <v>13.262700000000001</v>
      </c>
      <c r="I4695" s="4">
        <v>5.0960999999999999</v>
      </c>
      <c r="J4695" s="7">
        <v>385</v>
      </c>
      <c r="K4695" s="7">
        <v>96</v>
      </c>
      <c r="L4695" s="3">
        <v>0.38419999999999999</v>
      </c>
      <c r="M4695" s="5">
        <v>2.51950355</v>
      </c>
      <c r="N4695" s="6">
        <v>1.25</v>
      </c>
      <c r="O4695" s="8">
        <f>IFERROR(VLOOKUP(C4695,Sheet2!$B$2:$G$588,6,FALSE),0)</f>
        <v>1761</v>
      </c>
      <c r="P4695" t="s">
        <v>22</v>
      </c>
      <c r="Q4695" s="2">
        <v>0.50387051370000002</v>
      </c>
      <c r="R4695" s="3">
        <v>0.25</v>
      </c>
      <c r="U4695" s="22">
        <f t="shared" si="457"/>
        <v>0.25</v>
      </c>
      <c r="V4695" s="10">
        <f t="shared" si="458"/>
        <v>96.25</v>
      </c>
      <c r="W4695" s="24">
        <f t="shared" si="459"/>
        <v>96.25</v>
      </c>
    </row>
    <row r="4696" spans="1:23" hidden="1" x14ac:dyDescent="0.3">
      <c r="A4696" s="27" t="s">
        <v>33</v>
      </c>
      <c r="B4696" s="27" t="s">
        <v>1785</v>
      </c>
      <c r="C4696" s="27" t="s">
        <v>1786</v>
      </c>
      <c r="D4696" t="s">
        <v>34</v>
      </c>
      <c r="E4696" s="27"/>
      <c r="F4696">
        <v>0.26229999999999998</v>
      </c>
      <c r="G4696" s="28">
        <v>0.84381209000000001</v>
      </c>
      <c r="H4696" s="4">
        <v>382.35849999999999</v>
      </c>
      <c r="I4696" s="4">
        <v>61.373100000000001</v>
      </c>
      <c r="J4696" s="7">
        <v>1730</v>
      </c>
      <c r="K4696" s="7">
        <v>314</v>
      </c>
      <c r="L4696" s="29">
        <v>0.1605</v>
      </c>
      <c r="M4696" s="30">
        <v>0.93939245000000005</v>
      </c>
      <c r="N4696" s="31">
        <v>0.74116099999999996</v>
      </c>
      <c r="O4696" s="32">
        <f>IFERROR(VLOOKUP(C4696,Sheet2!$B$2:$G$588,6,FALSE),0)</f>
        <v>1730</v>
      </c>
      <c r="P4696" s="27"/>
      <c r="Q4696" s="28">
        <v>0.2110209113</v>
      </c>
      <c r="R4696" s="29">
        <v>0.21102091128933501</v>
      </c>
      <c r="S4696" s="29"/>
      <c r="T4696" s="28"/>
      <c r="U4696" s="29" t="str">
        <f t="shared" si="457"/>
        <v/>
      </c>
      <c r="V4696" s="30" t="str">
        <f t="shared" si="458"/>
        <v/>
      </c>
      <c r="W4696" s="33">
        <f t="shared" si="459"/>
        <v>313.4986983147154</v>
      </c>
    </row>
    <row r="4697" spans="1:23" x14ac:dyDescent="0.3">
      <c r="A4697" t="s">
        <v>17</v>
      </c>
      <c r="B4697" t="s">
        <v>1785</v>
      </c>
      <c r="C4697" t="s">
        <v>1786</v>
      </c>
      <c r="D4697" t="s">
        <v>1787</v>
      </c>
      <c r="E4697" t="s">
        <v>1788</v>
      </c>
      <c r="F4697">
        <v>0.25</v>
      </c>
      <c r="G4697" s="2">
        <v>1</v>
      </c>
      <c r="H4697" s="4">
        <v>126.0592</v>
      </c>
      <c r="I4697" s="4">
        <v>31.022099999999998</v>
      </c>
      <c r="J4697" s="7">
        <v>556</v>
      </c>
      <c r="K4697" s="7">
        <v>91</v>
      </c>
      <c r="L4697" s="3">
        <v>0.24610000000000001</v>
      </c>
      <c r="M4697" s="5">
        <v>0.59725541999999998</v>
      </c>
      <c r="N4697" s="6">
        <v>0.5</v>
      </c>
      <c r="O4697" s="8">
        <f>IFERROR(VLOOKUP(C4697,Sheet2!$B$2:$G$588,6,FALSE),0)</f>
        <v>1730</v>
      </c>
      <c r="P4697" t="s">
        <v>92</v>
      </c>
      <c r="Q4697" s="2">
        <v>0.1628372283</v>
      </c>
      <c r="R4697" s="3">
        <v>0.162837228309058</v>
      </c>
      <c r="S4697" s="3" t="str">
        <f t="shared" ref="S4697:S4699" si="462">IF(R4697+0.01&lt;Q4697,"Y","")</f>
        <v/>
      </c>
      <c r="T4697" s="2"/>
      <c r="U4697" s="22">
        <f t="shared" si="457"/>
        <v>0.162837228309058</v>
      </c>
      <c r="V4697" s="10">
        <f t="shared" si="458"/>
        <v>90.537498939836254</v>
      </c>
      <c r="W4697" s="24">
        <f t="shared" si="459"/>
        <v>90.537498939836254</v>
      </c>
    </row>
    <row r="4698" spans="1:23" x14ac:dyDescent="0.3">
      <c r="A4698" t="s">
        <v>17</v>
      </c>
      <c r="B4698" t="s">
        <v>1785</v>
      </c>
      <c r="C4698" t="s">
        <v>1786</v>
      </c>
      <c r="D4698" t="s">
        <v>1795</v>
      </c>
      <c r="E4698" t="s">
        <v>1796</v>
      </c>
      <c r="F4698">
        <v>0.25</v>
      </c>
      <c r="G4698" s="2">
        <v>1</v>
      </c>
      <c r="H4698" s="4">
        <v>135.59549999999999</v>
      </c>
      <c r="I4698" s="4">
        <v>7.0728</v>
      </c>
      <c r="J4698" s="7">
        <v>498</v>
      </c>
      <c r="K4698" s="7">
        <v>74</v>
      </c>
      <c r="L4698" s="3">
        <v>5.2200000000000003E-2</v>
      </c>
      <c r="M4698" s="5">
        <v>2.3475423900000001</v>
      </c>
      <c r="N4698" s="6">
        <v>2</v>
      </c>
      <c r="O4698" s="8">
        <f>IFERROR(VLOOKUP(C4698,Sheet2!$B$2:$G$588,6,FALSE),0)</f>
        <v>1730</v>
      </c>
      <c r="P4698" t="s">
        <v>22</v>
      </c>
      <c r="Q4698" s="2">
        <v>0.14804520339999999</v>
      </c>
      <c r="R4698" s="3">
        <v>0.14804520344691499</v>
      </c>
      <c r="S4698" s="3" t="str">
        <f t="shared" si="462"/>
        <v/>
      </c>
      <c r="T4698" s="2"/>
      <c r="U4698" s="22">
        <f t="shared" si="457"/>
        <v>0.14804520344691499</v>
      </c>
      <c r="V4698" s="10">
        <f t="shared" si="458"/>
        <v>73.726511316563659</v>
      </c>
      <c r="W4698" s="24">
        <f t="shared" si="459"/>
        <v>73.726511316563659</v>
      </c>
    </row>
    <row r="4699" spans="1:23" x14ac:dyDescent="0.3">
      <c r="A4699" t="s">
        <v>17</v>
      </c>
      <c r="B4699" t="s">
        <v>1785</v>
      </c>
      <c r="C4699" t="s">
        <v>1786</v>
      </c>
      <c r="D4699" t="s">
        <v>1791</v>
      </c>
      <c r="E4699" t="s">
        <v>1792</v>
      </c>
      <c r="F4699">
        <v>0.25</v>
      </c>
      <c r="G4699" s="2">
        <v>1</v>
      </c>
      <c r="H4699" s="4">
        <v>77.870900000000006</v>
      </c>
      <c r="I4699" s="4">
        <v>5.5530999999999997</v>
      </c>
      <c r="J4699" s="7">
        <v>406</v>
      </c>
      <c r="K4699" s="7">
        <v>72</v>
      </c>
      <c r="L4699" s="3">
        <v>7.1300000000000002E-2</v>
      </c>
      <c r="M4699" s="5">
        <v>2.4341175399999999</v>
      </c>
      <c r="N4699" s="6">
        <v>2</v>
      </c>
      <c r="O4699" s="8">
        <f>IFERROR(VLOOKUP(C4699,Sheet2!$B$2:$G$588,6,FALSE),0)</f>
        <v>1730</v>
      </c>
      <c r="P4699" t="s">
        <v>22</v>
      </c>
      <c r="Q4699" s="2">
        <v>0.17834699179999999</v>
      </c>
      <c r="R4699" s="3">
        <v>0.178346991792242</v>
      </c>
      <c r="S4699" s="3" t="str">
        <f t="shared" si="462"/>
        <v/>
      </c>
      <c r="T4699" s="2"/>
      <c r="U4699" s="22">
        <f t="shared" si="457"/>
        <v>0.178346991792242</v>
      </c>
      <c r="V4699" s="10">
        <f t="shared" si="458"/>
        <v>72.408878667650256</v>
      </c>
      <c r="W4699" s="24">
        <f t="shared" si="459"/>
        <v>72.408878667650256</v>
      </c>
    </row>
    <row r="4700" spans="1:23" x14ac:dyDescent="0.3">
      <c r="A4700" t="s">
        <v>17</v>
      </c>
      <c r="B4700" t="s">
        <v>1785</v>
      </c>
      <c r="C4700" t="s">
        <v>1786</v>
      </c>
      <c r="D4700" t="s">
        <v>1793</v>
      </c>
      <c r="E4700" t="s">
        <v>1794</v>
      </c>
      <c r="F4700">
        <v>0.35</v>
      </c>
      <c r="G4700" s="2">
        <v>0</v>
      </c>
      <c r="H4700" s="4">
        <v>24.232399999999998</v>
      </c>
      <c r="I4700" s="4">
        <v>16.171399999999998</v>
      </c>
      <c r="J4700" s="7">
        <v>154</v>
      </c>
      <c r="K4700" s="7">
        <v>54</v>
      </c>
      <c r="L4700" s="3">
        <v>0.6673</v>
      </c>
      <c r="M4700" s="5">
        <v>0.31734636999999999</v>
      </c>
      <c r="N4700" s="6">
        <v>0.1</v>
      </c>
      <c r="O4700" s="8">
        <f>IFERROR(VLOOKUP(C4700,Sheet2!$B$2:$G$588,6,FALSE),0)</f>
        <v>1730</v>
      </c>
      <c r="P4700" t="s">
        <v>92</v>
      </c>
      <c r="Q4700" s="2">
        <v>0.68488689140000003</v>
      </c>
      <c r="R4700" s="3">
        <v>0.35</v>
      </c>
      <c r="U4700" s="22">
        <f t="shared" si="457"/>
        <v>0.35</v>
      </c>
      <c r="V4700" s="10">
        <f t="shared" si="458"/>
        <v>53.9</v>
      </c>
      <c r="W4700" s="24">
        <f t="shared" si="459"/>
        <v>53.9</v>
      </c>
    </row>
    <row r="4701" spans="1:23" x14ac:dyDescent="0.3">
      <c r="A4701" t="s">
        <v>17</v>
      </c>
      <c r="B4701" t="s">
        <v>1785</v>
      </c>
      <c r="C4701" t="s">
        <v>1786</v>
      </c>
      <c r="D4701" t="s">
        <v>1789</v>
      </c>
      <c r="E4701" t="s">
        <v>1790</v>
      </c>
      <c r="F4701">
        <v>0.3</v>
      </c>
      <c r="G4701" s="2">
        <v>0</v>
      </c>
      <c r="H4701" s="4">
        <v>18.6006</v>
      </c>
      <c r="I4701" s="4">
        <v>1.5537000000000001</v>
      </c>
      <c r="J4701" s="7">
        <v>116</v>
      </c>
      <c r="K4701" s="7">
        <v>23</v>
      </c>
      <c r="L4701" s="3">
        <v>8.3500000000000005E-2</v>
      </c>
      <c r="M4701" s="5">
        <v>2.4926351599999998</v>
      </c>
      <c r="N4701" s="6">
        <v>2</v>
      </c>
      <c r="O4701" s="8">
        <f>IFERROR(VLOOKUP(C4701,Sheet2!$B$2:$G$588,6,FALSE),0)</f>
        <v>1730</v>
      </c>
      <c r="P4701" t="s">
        <v>92</v>
      </c>
      <c r="Q4701" s="2">
        <v>0.19763628790000001</v>
      </c>
      <c r="R4701" s="3">
        <v>0.197636287850563</v>
      </c>
      <c r="U4701" s="22">
        <f t="shared" si="457"/>
        <v>0.197636287850563</v>
      </c>
      <c r="V4701" s="10">
        <f t="shared" si="458"/>
        <v>22.925809390665307</v>
      </c>
      <c r="W4701" s="24">
        <f t="shared" si="459"/>
        <v>22.925809390665307</v>
      </c>
    </row>
    <row r="4702" spans="1:23" hidden="1" x14ac:dyDescent="0.3">
      <c r="A4702" t="s">
        <v>33</v>
      </c>
      <c r="B4702" t="s">
        <v>9260</v>
      </c>
      <c r="C4702" t="s">
        <v>9261</v>
      </c>
      <c r="D4702" t="s">
        <v>34</v>
      </c>
      <c r="F4702">
        <v>0.23910000000000001</v>
      </c>
      <c r="G4702" s="2">
        <v>0</v>
      </c>
      <c r="H4702" s="4">
        <v>294.84469999999999</v>
      </c>
      <c r="I4702" s="4">
        <v>70.227599999999995</v>
      </c>
      <c r="J4702" s="7">
        <v>1722</v>
      </c>
      <c r="K4702" s="7">
        <v>86</v>
      </c>
      <c r="L4702" s="3">
        <v>0.2382</v>
      </c>
      <c r="M4702" s="5">
        <v>0.81722837999999998</v>
      </c>
      <c r="N4702" s="6">
        <v>0.77648700000000004</v>
      </c>
      <c r="O4702" s="8">
        <f>IFERROR(VLOOKUP(C4702,Sheet2!$B$2:$G$588,6,FALSE),0)</f>
        <v>1722</v>
      </c>
      <c r="Q4702" s="2">
        <v>4.9853112099999999E-2</v>
      </c>
      <c r="R4702" s="3">
        <v>4.9853112111887199E-2</v>
      </c>
      <c r="U4702" s="22" t="str">
        <f t="shared" si="457"/>
        <v/>
      </c>
      <c r="V4702" s="10" t="str">
        <f t="shared" si="458"/>
        <v/>
      </c>
      <c r="W4702" s="24">
        <f t="shared" si="459"/>
        <v>85.811782032500332</v>
      </c>
    </row>
    <row r="4703" spans="1:23" x14ac:dyDescent="0.3">
      <c r="A4703" t="s">
        <v>17</v>
      </c>
      <c r="B4703" t="s">
        <v>9260</v>
      </c>
      <c r="C4703" t="s">
        <v>9261</v>
      </c>
      <c r="D4703" t="s">
        <v>9270</v>
      </c>
      <c r="E4703" t="s">
        <v>9271</v>
      </c>
      <c r="F4703">
        <v>0.25</v>
      </c>
      <c r="G4703" s="2">
        <v>0</v>
      </c>
      <c r="H4703" s="4">
        <v>110.61239999999999</v>
      </c>
      <c r="I4703" s="4">
        <v>25.3371</v>
      </c>
      <c r="J4703" s="7">
        <v>554</v>
      </c>
      <c r="K4703" s="7">
        <v>22</v>
      </c>
      <c r="L4703" s="3">
        <v>0.2291</v>
      </c>
      <c r="M4703" s="5">
        <v>0.72871279</v>
      </c>
      <c r="N4703" s="6">
        <v>0.7</v>
      </c>
      <c r="O4703" s="8">
        <f>IFERROR(VLOOKUP(C4703,Sheet2!$B$2:$G$588,6,FALSE),0)</f>
        <v>1722</v>
      </c>
      <c r="P4703" t="s">
        <v>22</v>
      </c>
      <c r="Q4703" s="2">
        <v>3.9402063500000001E-2</v>
      </c>
      <c r="R4703" s="3">
        <v>3.9402063530749799E-2</v>
      </c>
      <c r="U4703" s="22">
        <f t="shared" si="457"/>
        <v>3.9402063530749799E-2</v>
      </c>
      <c r="V4703" s="10">
        <f t="shared" si="458"/>
        <v>21.82874319603539</v>
      </c>
      <c r="W4703" s="24">
        <f t="shared" si="459"/>
        <v>21.82874319603539</v>
      </c>
    </row>
    <row r="4704" spans="1:23" x14ac:dyDescent="0.3">
      <c r="A4704" t="s">
        <v>17</v>
      </c>
      <c r="B4704" t="s">
        <v>9260</v>
      </c>
      <c r="C4704" t="s">
        <v>9261</v>
      </c>
      <c r="D4704" t="s">
        <v>9268</v>
      </c>
      <c r="E4704" t="s">
        <v>9269</v>
      </c>
      <c r="F4704">
        <v>0.25</v>
      </c>
      <c r="G4704" s="2">
        <v>0</v>
      </c>
      <c r="H4704" s="4">
        <v>59.447499999999998</v>
      </c>
      <c r="I4704" s="4">
        <v>17.850999999999999</v>
      </c>
      <c r="J4704" s="7">
        <v>496</v>
      </c>
      <c r="K4704" s="7">
        <v>41</v>
      </c>
      <c r="L4704" s="3">
        <v>0.30030000000000001</v>
      </c>
      <c r="M4704" s="5">
        <v>0.92648231000000003</v>
      </c>
      <c r="N4704" s="6">
        <v>0.85</v>
      </c>
      <c r="O4704" s="8">
        <f>IFERROR(VLOOKUP(C4704,Sheet2!$B$2:$G$588,6,FALSE),0)</f>
        <v>1722</v>
      </c>
      <c r="P4704" t="s">
        <v>22</v>
      </c>
      <c r="Q4704" s="2">
        <v>8.2551290099999994E-2</v>
      </c>
      <c r="R4704" s="3">
        <v>8.2551290074453304E-2</v>
      </c>
      <c r="U4704" s="22">
        <f t="shared" si="457"/>
        <v>8.2551290074453304E-2</v>
      </c>
      <c r="V4704" s="10">
        <f t="shared" si="458"/>
        <v>40.945439876928837</v>
      </c>
      <c r="W4704" s="24">
        <f t="shared" si="459"/>
        <v>40.945439876928837</v>
      </c>
    </row>
    <row r="4705" spans="1:23" x14ac:dyDescent="0.3">
      <c r="A4705" t="s">
        <v>17</v>
      </c>
      <c r="B4705" t="s">
        <v>9260</v>
      </c>
      <c r="C4705" t="s">
        <v>9261</v>
      </c>
      <c r="D4705" t="s">
        <v>9272</v>
      </c>
      <c r="E4705" t="s">
        <v>9273</v>
      </c>
      <c r="F4705">
        <v>0.2</v>
      </c>
      <c r="G4705" s="2">
        <v>0</v>
      </c>
      <c r="H4705" s="4">
        <v>59.854900000000001</v>
      </c>
      <c r="I4705" s="4">
        <v>17.638100000000001</v>
      </c>
      <c r="J4705" s="7">
        <v>436</v>
      </c>
      <c r="K4705" s="7">
        <v>13</v>
      </c>
      <c r="L4705" s="3">
        <v>0.29470000000000002</v>
      </c>
      <c r="M4705" s="5">
        <v>0.82467025000000005</v>
      </c>
      <c r="N4705" s="6">
        <v>0.8</v>
      </c>
      <c r="O4705" s="8">
        <f>IFERROR(VLOOKUP(C4705,Sheet2!$B$2:$G$588,6,FALSE),0)</f>
        <v>1722</v>
      </c>
      <c r="P4705" t="s">
        <v>22</v>
      </c>
      <c r="Q4705" s="2">
        <v>2.99152959E-2</v>
      </c>
      <c r="R4705" s="3">
        <v>2.9915295894730999E-2</v>
      </c>
      <c r="U4705" s="22">
        <f t="shared" si="457"/>
        <v>2.9915295894730999E-2</v>
      </c>
      <c r="V4705" s="10">
        <f t="shared" si="458"/>
        <v>13.043069010102716</v>
      </c>
      <c r="W4705" s="24">
        <f t="shared" si="459"/>
        <v>13.043069010102716</v>
      </c>
    </row>
    <row r="4706" spans="1:23" x14ac:dyDescent="0.3">
      <c r="A4706" t="s">
        <v>17</v>
      </c>
      <c r="B4706" t="s">
        <v>9260</v>
      </c>
      <c r="C4706" t="s">
        <v>9261</v>
      </c>
      <c r="D4706" t="s">
        <v>9264</v>
      </c>
      <c r="E4706" t="s">
        <v>9265</v>
      </c>
      <c r="F4706">
        <v>0.33</v>
      </c>
      <c r="G4706" s="2">
        <v>0</v>
      </c>
      <c r="H4706" s="4">
        <v>14.864100000000001</v>
      </c>
      <c r="I4706" s="4">
        <v>2.9056000000000002</v>
      </c>
      <c r="J4706" s="7">
        <v>78</v>
      </c>
      <c r="K4706" s="7">
        <v>4</v>
      </c>
      <c r="L4706" s="3">
        <v>0.19550000000000001</v>
      </c>
      <c r="M4706" s="5">
        <v>0.89789321</v>
      </c>
      <c r="N4706" s="6">
        <v>0.85</v>
      </c>
      <c r="O4706" s="8">
        <f>IFERROR(VLOOKUP(C4706,Sheet2!$B$2:$G$588,6,FALSE),0)</f>
        <v>1722</v>
      </c>
      <c r="P4706" t="s">
        <v>22</v>
      </c>
      <c r="Q4706" s="2">
        <v>5.3339539200000001E-2</v>
      </c>
      <c r="R4706" s="3">
        <v>5.3339539213404702E-2</v>
      </c>
      <c r="U4706" s="22">
        <f t="shared" si="457"/>
        <v>5.3339539213404702E-2</v>
      </c>
      <c r="V4706" s="10">
        <f t="shared" si="458"/>
        <v>4.1604840586455669</v>
      </c>
      <c r="W4706" s="24">
        <f t="shared" si="459"/>
        <v>4.1604840586455669</v>
      </c>
    </row>
    <row r="4707" spans="1:23" x14ac:dyDescent="0.3">
      <c r="A4707" t="s">
        <v>17</v>
      </c>
      <c r="B4707" t="s">
        <v>9260</v>
      </c>
      <c r="C4707" t="s">
        <v>9261</v>
      </c>
      <c r="D4707" t="s">
        <v>9262</v>
      </c>
      <c r="E4707" t="s">
        <v>9263</v>
      </c>
      <c r="F4707">
        <v>0.2</v>
      </c>
      <c r="G4707" s="2">
        <v>0</v>
      </c>
      <c r="H4707" s="4">
        <v>37.165900000000001</v>
      </c>
      <c r="I4707" s="4">
        <v>4.1779000000000002</v>
      </c>
      <c r="J4707" s="7">
        <v>66</v>
      </c>
      <c r="K4707" s="7">
        <v>3</v>
      </c>
      <c r="L4707" s="3">
        <v>0.1124</v>
      </c>
      <c r="M4707" s="5">
        <v>0.52439561999999995</v>
      </c>
      <c r="N4707" s="6">
        <v>0.5</v>
      </c>
      <c r="O4707" s="8">
        <f>IFERROR(VLOOKUP(C4707,Sheet2!$B$2:$G$588,6,FALSE),0)</f>
        <v>1722</v>
      </c>
      <c r="P4707" t="s">
        <v>22</v>
      </c>
      <c r="Q4707" s="2">
        <v>4.6521408799999997E-2</v>
      </c>
      <c r="R4707" s="3">
        <v>4.6521408846533802E-2</v>
      </c>
      <c r="U4707" s="22">
        <f t="shared" si="457"/>
        <v>4.6521408846533802E-2</v>
      </c>
      <c r="V4707" s="10">
        <f t="shared" si="458"/>
        <v>3.0704129838712308</v>
      </c>
      <c r="W4707" s="24">
        <f t="shared" si="459"/>
        <v>3.0704129838712308</v>
      </c>
    </row>
    <row r="4708" spans="1:23" x14ac:dyDescent="0.3">
      <c r="A4708" t="s">
        <v>17</v>
      </c>
      <c r="B4708" t="s">
        <v>9260</v>
      </c>
      <c r="C4708" t="s">
        <v>9261</v>
      </c>
      <c r="D4708" s="1" t="s">
        <v>9266</v>
      </c>
      <c r="E4708" t="s">
        <v>9267</v>
      </c>
      <c r="F4708">
        <v>0.25</v>
      </c>
      <c r="G4708" s="2">
        <v>0</v>
      </c>
      <c r="H4708" s="4">
        <v>8.7904</v>
      </c>
      <c r="I4708" s="4">
        <v>0.85399999999999998</v>
      </c>
      <c r="J4708" s="7">
        <v>51</v>
      </c>
      <c r="K4708" s="7">
        <v>0</v>
      </c>
      <c r="L4708" s="3">
        <v>9.7199999999999995E-2</v>
      </c>
      <c r="M4708" s="5">
        <v>2.0034627</v>
      </c>
      <c r="N4708" s="6">
        <v>2</v>
      </c>
      <c r="O4708" s="8">
        <f>IFERROR(VLOOKUP(C4708,Sheet2!$B$2:$G$588,6,FALSE),0)</f>
        <v>1722</v>
      </c>
      <c r="P4708" t="s">
        <v>22</v>
      </c>
      <c r="Q4708" s="2">
        <v>1.7283559000000001E-3</v>
      </c>
      <c r="R4708" s="3">
        <v>1.7283558910217299E-3</v>
      </c>
      <c r="U4708" s="22">
        <f t="shared" si="457"/>
        <v>1.7283558910217299E-3</v>
      </c>
      <c r="V4708" s="10">
        <f t="shared" si="458"/>
        <v>8.8146150442108231E-2</v>
      </c>
      <c r="W4708" s="24">
        <f t="shared" si="459"/>
        <v>8.8146150442108231E-2</v>
      </c>
    </row>
    <row r="4709" spans="1:23" x14ac:dyDescent="0.3">
      <c r="A4709" t="s">
        <v>17</v>
      </c>
      <c r="B4709" t="s">
        <v>9260</v>
      </c>
      <c r="C4709" t="s">
        <v>9261</v>
      </c>
      <c r="D4709" t="s">
        <v>9274</v>
      </c>
      <c r="E4709" t="s">
        <v>9275</v>
      </c>
      <c r="F4709">
        <v>0.25</v>
      </c>
      <c r="G4709" s="2">
        <v>0</v>
      </c>
      <c r="H4709" s="4">
        <v>4.1094999999999997</v>
      </c>
      <c r="I4709" s="4">
        <v>1.4639</v>
      </c>
      <c r="J4709" s="7">
        <v>40</v>
      </c>
      <c r="K4709" s="7">
        <v>3</v>
      </c>
      <c r="L4709" s="3">
        <v>0.35620000000000002</v>
      </c>
      <c r="M4709" s="5">
        <v>0.91092949000000001</v>
      </c>
      <c r="N4709" s="6">
        <v>0.85</v>
      </c>
      <c r="O4709" s="8">
        <f>IFERROR(VLOOKUP(C4709,Sheet2!$B$2:$G$588,6,FALSE),0)</f>
        <v>1722</v>
      </c>
      <c r="P4709" t="s">
        <v>22</v>
      </c>
      <c r="Q4709" s="2">
        <v>6.6887168900000002E-2</v>
      </c>
      <c r="R4709" s="3">
        <v>6.6887168911861597E-2</v>
      </c>
      <c r="U4709" s="22">
        <f t="shared" si="457"/>
        <v>6.6887168911861597E-2</v>
      </c>
      <c r="V4709" s="10">
        <f t="shared" si="458"/>
        <v>2.6754867564744638</v>
      </c>
      <c r="W4709" s="24">
        <f t="shared" si="459"/>
        <v>2.6754867564744638</v>
      </c>
    </row>
    <row r="4710" spans="1:23" hidden="1" x14ac:dyDescent="0.3">
      <c r="A4710" s="27" t="s">
        <v>33</v>
      </c>
      <c r="B4710" s="27" t="s">
        <v>12160</v>
      </c>
      <c r="C4710" s="27" t="s">
        <v>12161</v>
      </c>
      <c r="D4710" t="s">
        <v>34</v>
      </c>
      <c r="E4710" s="27"/>
      <c r="F4710">
        <v>0.25</v>
      </c>
      <c r="G4710" s="28">
        <v>1</v>
      </c>
      <c r="H4710" s="4">
        <v>1039.7924</v>
      </c>
      <c r="I4710" s="4">
        <v>240.82380000000001</v>
      </c>
      <c r="J4710" s="7">
        <v>1697</v>
      </c>
      <c r="K4710" s="7">
        <v>424</v>
      </c>
      <c r="L4710" s="29">
        <v>0.2316</v>
      </c>
      <c r="M4710" s="30">
        <v>0.23486307000000001</v>
      </c>
      <c r="N4710" s="31">
        <v>0.06</v>
      </c>
      <c r="O4710" s="32">
        <f>IFERROR(VLOOKUP(C4710,Sheet2!$B$2:$G$588,6,FALSE),0)</f>
        <v>1697</v>
      </c>
      <c r="P4710" s="27"/>
      <c r="Q4710" s="28">
        <v>0.7445319977</v>
      </c>
      <c r="R4710" s="29">
        <v>0.25</v>
      </c>
      <c r="S4710" s="29"/>
      <c r="T4710" s="28"/>
      <c r="U4710" s="29" t="str">
        <f t="shared" si="457"/>
        <v/>
      </c>
      <c r="V4710" s="30" t="str">
        <f t="shared" si="458"/>
        <v/>
      </c>
      <c r="W4710" s="33">
        <f t="shared" si="459"/>
        <v>424.25</v>
      </c>
    </row>
    <row r="4711" spans="1:23" x14ac:dyDescent="0.3">
      <c r="A4711" t="s">
        <v>17</v>
      </c>
      <c r="B4711" t="s">
        <v>12160</v>
      </c>
      <c r="C4711" t="s">
        <v>12161</v>
      </c>
      <c r="D4711" t="s">
        <v>12162</v>
      </c>
      <c r="E4711" t="s">
        <v>12163</v>
      </c>
      <c r="F4711">
        <v>0.25</v>
      </c>
      <c r="G4711" s="2">
        <v>1</v>
      </c>
      <c r="H4711" s="4">
        <v>1039.7909999999999</v>
      </c>
      <c r="I4711" s="4">
        <v>240.82380000000001</v>
      </c>
      <c r="J4711" s="7">
        <v>1697</v>
      </c>
      <c r="K4711" s="7">
        <v>424</v>
      </c>
      <c r="L4711" s="3">
        <v>0.2316</v>
      </c>
      <c r="M4711" s="5">
        <v>0.23486307000000001</v>
      </c>
      <c r="N4711" s="6">
        <v>0.06</v>
      </c>
      <c r="O4711" s="8">
        <f>IFERROR(VLOOKUP(C4711,Sheet2!$B$2:$G$588,6,FALSE),0)</f>
        <v>1697</v>
      </c>
      <c r="P4711" t="s">
        <v>92</v>
      </c>
      <c r="Q4711" s="2">
        <v>0.7445319977</v>
      </c>
      <c r="R4711" s="3">
        <v>0.25</v>
      </c>
      <c r="S4711" s="3" t="str">
        <f>IF(R4711+0.01&lt;Q4711,"Y","")</f>
        <v>Y</v>
      </c>
      <c r="T4711" s="2"/>
      <c r="U4711" s="22">
        <f t="shared" si="457"/>
        <v>0.25</v>
      </c>
      <c r="V4711" s="10">
        <f t="shared" si="458"/>
        <v>424.25</v>
      </c>
      <c r="W4711" s="24">
        <f t="shared" si="459"/>
        <v>424.25</v>
      </c>
    </row>
    <row r="4712" spans="1:23" hidden="1" x14ac:dyDescent="0.3">
      <c r="A4712" t="s">
        <v>33</v>
      </c>
      <c r="B4712" t="s">
        <v>3824</v>
      </c>
      <c r="C4712" t="s">
        <v>3825</v>
      </c>
      <c r="D4712" t="s">
        <v>34</v>
      </c>
      <c r="F4712">
        <v>0.25</v>
      </c>
      <c r="G4712" s="2">
        <v>0</v>
      </c>
      <c r="H4712" s="4">
        <v>246.56309999999999</v>
      </c>
      <c r="I4712" s="4">
        <v>39.353900000000003</v>
      </c>
      <c r="J4712" s="7">
        <v>1657</v>
      </c>
      <c r="K4712" s="7">
        <v>411</v>
      </c>
      <c r="L4712" s="3">
        <v>0.15959999999999999</v>
      </c>
      <c r="M4712" s="5">
        <v>1.40317885</v>
      </c>
      <c r="N4712" s="6">
        <v>0.89993800000000002</v>
      </c>
      <c r="O4712" s="8">
        <f>IFERROR(VLOOKUP(C4712,Sheet2!$B$2:$G$588,6,FALSE),0)</f>
        <v>1657</v>
      </c>
      <c r="Q4712" s="2">
        <v>0.35864341160000002</v>
      </c>
      <c r="R4712" s="3">
        <v>0.25</v>
      </c>
      <c r="U4712" s="22" t="str">
        <f t="shared" si="457"/>
        <v/>
      </c>
      <c r="V4712" s="10" t="str">
        <f t="shared" si="458"/>
        <v/>
      </c>
      <c r="W4712" s="24">
        <f t="shared" si="459"/>
        <v>411.85540318295091</v>
      </c>
    </row>
    <row r="4713" spans="1:23" x14ac:dyDescent="0.3">
      <c r="A4713" t="s">
        <v>17</v>
      </c>
      <c r="B4713" t="s">
        <v>3824</v>
      </c>
      <c r="C4713" t="s">
        <v>3825</v>
      </c>
      <c r="D4713" t="s">
        <v>3842</v>
      </c>
      <c r="E4713" t="s">
        <v>3843</v>
      </c>
      <c r="F4713">
        <v>0.25</v>
      </c>
      <c r="G4713" s="2">
        <v>0</v>
      </c>
      <c r="H4713" s="4">
        <v>35.743099999999998</v>
      </c>
      <c r="I4713" s="4">
        <v>5.6323999999999996</v>
      </c>
      <c r="J4713" s="7">
        <v>317</v>
      </c>
      <c r="K4713" s="7">
        <v>79</v>
      </c>
      <c r="L4713" s="3">
        <v>0.15759999999999999</v>
      </c>
      <c r="M4713" s="5">
        <v>1.8769878499999999</v>
      </c>
      <c r="N4713" s="6">
        <v>1.25</v>
      </c>
      <c r="O4713" s="8">
        <f>IFERROR(VLOOKUP(C4713,Sheet2!$B$2:$G$588,6,FALSE),0)</f>
        <v>1657</v>
      </c>
      <c r="P4713" t="s">
        <v>22</v>
      </c>
      <c r="Q4713" s="2">
        <v>0.33403937620000002</v>
      </c>
      <c r="R4713" s="3">
        <v>0.25</v>
      </c>
      <c r="U4713" s="22">
        <f t="shared" si="457"/>
        <v>0.25</v>
      </c>
      <c r="V4713" s="10">
        <f t="shared" si="458"/>
        <v>79.25</v>
      </c>
      <c r="W4713" s="24">
        <f t="shared" si="459"/>
        <v>79.25</v>
      </c>
    </row>
    <row r="4714" spans="1:23" x14ac:dyDescent="0.3">
      <c r="A4714" t="s">
        <v>17</v>
      </c>
      <c r="B4714" t="s">
        <v>3824</v>
      </c>
      <c r="C4714" t="s">
        <v>3825</v>
      </c>
      <c r="D4714" t="s">
        <v>3840</v>
      </c>
      <c r="E4714" t="s">
        <v>3841</v>
      </c>
      <c r="F4714">
        <v>0.25</v>
      </c>
      <c r="G4714" s="2">
        <v>0</v>
      </c>
      <c r="H4714" s="4">
        <v>37.591099999999997</v>
      </c>
      <c r="I4714" s="4">
        <v>11.465299999999999</v>
      </c>
      <c r="J4714" s="7">
        <v>299</v>
      </c>
      <c r="K4714" s="7">
        <v>75</v>
      </c>
      <c r="L4714" s="3">
        <v>0.30499999999999999</v>
      </c>
      <c r="M4714" s="5">
        <v>0.86829809000000002</v>
      </c>
      <c r="N4714" s="6">
        <v>0.32</v>
      </c>
      <c r="O4714" s="8">
        <f>IFERROR(VLOOKUP(C4714,Sheet2!$B$2:$G$588,6,FALSE),0)</f>
        <v>1657</v>
      </c>
      <c r="P4714" t="s">
        <v>22</v>
      </c>
      <c r="Q4714" s="2">
        <v>0.63146297009999997</v>
      </c>
      <c r="R4714" s="3">
        <v>0.25</v>
      </c>
      <c r="U4714" s="22">
        <f t="shared" si="457"/>
        <v>0.25</v>
      </c>
      <c r="V4714" s="10">
        <f t="shared" si="458"/>
        <v>74.75</v>
      </c>
      <c r="W4714" s="24">
        <f t="shared" si="459"/>
        <v>74.75</v>
      </c>
    </row>
    <row r="4715" spans="1:23" x14ac:dyDescent="0.3">
      <c r="A4715" t="s">
        <v>17</v>
      </c>
      <c r="B4715" t="s">
        <v>3824</v>
      </c>
      <c r="C4715" t="s">
        <v>3825</v>
      </c>
      <c r="D4715" t="s">
        <v>3828</v>
      </c>
      <c r="E4715" t="s">
        <v>3829</v>
      </c>
      <c r="F4715">
        <v>0.25</v>
      </c>
      <c r="G4715" s="2">
        <v>0</v>
      </c>
      <c r="H4715" s="4">
        <v>20.231300000000001</v>
      </c>
      <c r="I4715" s="4">
        <v>3.1716000000000002</v>
      </c>
      <c r="J4715" s="7">
        <v>187</v>
      </c>
      <c r="K4715" s="7">
        <v>44</v>
      </c>
      <c r="L4715" s="3">
        <v>0.15679999999999999</v>
      </c>
      <c r="M4715" s="5">
        <v>1.9664256899999999</v>
      </c>
      <c r="N4715" s="6">
        <v>1.5</v>
      </c>
      <c r="O4715" s="8">
        <f>IFERROR(VLOOKUP(C4715,Sheet2!$B$2:$G$588,6,FALSE),0)</f>
        <v>1657</v>
      </c>
      <c r="P4715" t="s">
        <v>22</v>
      </c>
      <c r="Q4715" s="2">
        <v>0.2371946694</v>
      </c>
      <c r="R4715" s="3">
        <v>0.237194669427545</v>
      </c>
      <c r="U4715" s="22">
        <f t="shared" si="457"/>
        <v>0.237194669427545</v>
      </c>
      <c r="V4715" s="10">
        <f t="shared" si="458"/>
        <v>44.355403182950916</v>
      </c>
      <c r="W4715" s="24">
        <f t="shared" si="459"/>
        <v>44.355403182950916</v>
      </c>
    </row>
    <row r="4716" spans="1:23" x14ac:dyDescent="0.3">
      <c r="A4716" t="s">
        <v>17</v>
      </c>
      <c r="B4716" t="s">
        <v>3824</v>
      </c>
      <c r="C4716" t="s">
        <v>3825</v>
      </c>
      <c r="D4716" t="s">
        <v>3838</v>
      </c>
      <c r="E4716" t="s">
        <v>3839</v>
      </c>
      <c r="F4716">
        <v>0.25</v>
      </c>
      <c r="G4716" s="2">
        <v>0</v>
      </c>
      <c r="H4716" s="4">
        <v>22.5426</v>
      </c>
      <c r="I4716" s="4">
        <v>4.1676000000000002</v>
      </c>
      <c r="J4716" s="7">
        <v>183</v>
      </c>
      <c r="K4716" s="7">
        <v>46</v>
      </c>
      <c r="L4716" s="3">
        <v>0.18490000000000001</v>
      </c>
      <c r="M4716" s="5">
        <v>1.46253042</v>
      </c>
      <c r="N4716" s="6">
        <v>1</v>
      </c>
      <c r="O4716" s="8">
        <f>IFERROR(VLOOKUP(C4716,Sheet2!$B$2:$G$588,6,FALSE),0)</f>
        <v>1657</v>
      </c>
      <c r="P4716" t="s">
        <v>22</v>
      </c>
      <c r="Q4716" s="2">
        <v>0.31625353909999998</v>
      </c>
      <c r="R4716" s="3">
        <v>0.25</v>
      </c>
      <c r="U4716" s="22">
        <f t="shared" si="457"/>
        <v>0.25</v>
      </c>
      <c r="V4716" s="10">
        <f t="shared" si="458"/>
        <v>45.75</v>
      </c>
      <c r="W4716" s="24">
        <f t="shared" si="459"/>
        <v>45.75</v>
      </c>
    </row>
    <row r="4717" spans="1:23" x14ac:dyDescent="0.3">
      <c r="A4717" t="s">
        <v>17</v>
      </c>
      <c r="B4717" t="s">
        <v>3824</v>
      </c>
      <c r="C4717" t="s">
        <v>3825</v>
      </c>
      <c r="D4717" t="s">
        <v>3836</v>
      </c>
      <c r="E4717" t="s">
        <v>3837</v>
      </c>
      <c r="F4717">
        <v>0.25</v>
      </c>
      <c r="G4717" s="2">
        <v>0</v>
      </c>
      <c r="H4717" s="4">
        <v>23.632999999999999</v>
      </c>
      <c r="I4717" s="4">
        <v>3.4586000000000001</v>
      </c>
      <c r="J4717" s="7">
        <v>173</v>
      </c>
      <c r="K4717" s="7">
        <v>43</v>
      </c>
      <c r="L4717" s="3">
        <v>0.14630000000000001</v>
      </c>
      <c r="M4717" s="5">
        <v>1.6710904600000001</v>
      </c>
      <c r="N4717" s="6">
        <v>1.25</v>
      </c>
      <c r="O4717" s="8">
        <f>IFERROR(VLOOKUP(C4717,Sheet2!$B$2:$G$588,6,FALSE),0)</f>
        <v>1657</v>
      </c>
      <c r="P4717" t="s">
        <v>22</v>
      </c>
      <c r="Q4717" s="2">
        <v>0.25198543639999998</v>
      </c>
      <c r="R4717" s="3">
        <v>0.25</v>
      </c>
      <c r="U4717" s="22">
        <f t="shared" si="457"/>
        <v>0.25</v>
      </c>
      <c r="V4717" s="10">
        <f t="shared" si="458"/>
        <v>43.25</v>
      </c>
      <c r="W4717" s="24">
        <f t="shared" si="459"/>
        <v>43.25</v>
      </c>
    </row>
    <row r="4718" spans="1:23" x14ac:dyDescent="0.3">
      <c r="A4718" t="s">
        <v>17</v>
      </c>
      <c r="B4718" t="s">
        <v>3824</v>
      </c>
      <c r="C4718" t="s">
        <v>3825</v>
      </c>
      <c r="D4718" t="s">
        <v>3832</v>
      </c>
      <c r="E4718" t="s">
        <v>3833</v>
      </c>
      <c r="F4718">
        <v>0.25</v>
      </c>
      <c r="G4718" s="2">
        <v>0</v>
      </c>
      <c r="H4718" s="4">
        <v>20.647400000000001</v>
      </c>
      <c r="I4718" s="4">
        <v>3.6057000000000001</v>
      </c>
      <c r="J4718" s="7">
        <v>163</v>
      </c>
      <c r="K4718" s="7">
        <v>41</v>
      </c>
      <c r="L4718" s="3">
        <v>0.17460000000000001</v>
      </c>
      <c r="M4718" s="5">
        <v>1.50240887</v>
      </c>
      <c r="N4718" s="6">
        <v>1</v>
      </c>
      <c r="O4718" s="8">
        <f>IFERROR(VLOOKUP(C4718,Sheet2!$B$2:$G$588,6,FALSE),0)</f>
        <v>1657</v>
      </c>
      <c r="P4718" t="s">
        <v>22</v>
      </c>
      <c r="Q4718" s="2">
        <v>0.33440222780000001</v>
      </c>
      <c r="R4718" s="3">
        <v>0.25</v>
      </c>
      <c r="U4718" s="22">
        <f t="shared" si="457"/>
        <v>0.25</v>
      </c>
      <c r="V4718" s="10">
        <f t="shared" si="458"/>
        <v>40.75</v>
      </c>
      <c r="W4718" s="24">
        <f t="shared" si="459"/>
        <v>40.75</v>
      </c>
    </row>
    <row r="4719" spans="1:23" x14ac:dyDescent="0.3">
      <c r="A4719" t="s">
        <v>17</v>
      </c>
      <c r="B4719" t="s">
        <v>3824</v>
      </c>
      <c r="C4719" t="s">
        <v>3825</v>
      </c>
      <c r="D4719" t="s">
        <v>3826</v>
      </c>
      <c r="E4719" t="s">
        <v>3827</v>
      </c>
      <c r="F4719">
        <v>0.25</v>
      </c>
      <c r="G4719" s="2">
        <v>0</v>
      </c>
      <c r="H4719" s="4">
        <v>18.409500000000001</v>
      </c>
      <c r="I4719" s="4">
        <v>3.2109999999999999</v>
      </c>
      <c r="J4719" s="7">
        <v>131</v>
      </c>
      <c r="K4719" s="7">
        <v>33</v>
      </c>
      <c r="L4719" s="3">
        <v>0.1744</v>
      </c>
      <c r="M4719" s="5">
        <v>1.36356275</v>
      </c>
      <c r="N4719" s="6">
        <v>1</v>
      </c>
      <c r="O4719" s="8">
        <f>IFERROR(VLOOKUP(C4719,Sheet2!$B$2:$G$588,6,FALSE),0)</f>
        <v>1657</v>
      </c>
      <c r="P4719" t="s">
        <v>22</v>
      </c>
      <c r="Q4719" s="2">
        <v>0.26662707839999999</v>
      </c>
      <c r="R4719" s="3">
        <v>0.25</v>
      </c>
      <c r="U4719" s="22">
        <f t="shared" si="457"/>
        <v>0.25</v>
      </c>
      <c r="V4719" s="10">
        <f t="shared" si="458"/>
        <v>32.75</v>
      </c>
      <c r="W4719" s="24">
        <f t="shared" si="459"/>
        <v>32.75</v>
      </c>
    </row>
    <row r="4720" spans="1:23" x14ac:dyDescent="0.3">
      <c r="A4720" t="s">
        <v>17</v>
      </c>
      <c r="B4720" t="s">
        <v>3824</v>
      </c>
      <c r="C4720" t="s">
        <v>3825</v>
      </c>
      <c r="D4720" t="s">
        <v>3830</v>
      </c>
      <c r="E4720" t="s">
        <v>3831</v>
      </c>
      <c r="F4720">
        <v>0.25</v>
      </c>
      <c r="G4720" s="2">
        <v>0</v>
      </c>
      <c r="H4720" s="4">
        <v>25.8444</v>
      </c>
      <c r="I4720" s="4">
        <v>2.6177000000000001</v>
      </c>
      <c r="J4720" s="7">
        <v>112</v>
      </c>
      <c r="K4720" s="7">
        <v>28</v>
      </c>
      <c r="L4720" s="3">
        <v>0.1013</v>
      </c>
      <c r="M4720" s="5">
        <v>1.4263043</v>
      </c>
      <c r="N4720" s="6">
        <v>1</v>
      </c>
      <c r="O4720" s="8">
        <f>IFERROR(VLOOKUP(C4720,Sheet2!$B$2:$G$588,6,FALSE),0)</f>
        <v>1657</v>
      </c>
      <c r="P4720" t="s">
        <v>22</v>
      </c>
      <c r="Q4720" s="2">
        <v>0.29888734140000001</v>
      </c>
      <c r="R4720" s="3">
        <v>0.25</v>
      </c>
      <c r="U4720" s="22">
        <f t="shared" si="457"/>
        <v>0.25</v>
      </c>
      <c r="V4720" s="10">
        <f t="shared" si="458"/>
        <v>28</v>
      </c>
      <c r="W4720" s="24">
        <f t="shared" si="459"/>
        <v>28</v>
      </c>
    </row>
    <row r="4721" spans="1:23" x14ac:dyDescent="0.3">
      <c r="A4721" t="s">
        <v>17</v>
      </c>
      <c r="B4721" t="s">
        <v>3824</v>
      </c>
      <c r="C4721" t="s">
        <v>3825</v>
      </c>
      <c r="D4721" t="s">
        <v>3844</v>
      </c>
      <c r="E4721" t="s">
        <v>3845</v>
      </c>
      <c r="F4721">
        <v>0.25</v>
      </c>
      <c r="G4721" s="2">
        <v>0</v>
      </c>
      <c r="H4721" s="4">
        <v>24.836600000000001</v>
      </c>
      <c r="I4721" s="4">
        <v>1.5289999999999999</v>
      </c>
      <c r="J4721" s="7">
        <v>67</v>
      </c>
      <c r="K4721" s="7">
        <v>17</v>
      </c>
      <c r="L4721" s="3">
        <v>6.1600000000000002E-2</v>
      </c>
      <c r="M4721" s="5">
        <v>1.46080538</v>
      </c>
      <c r="N4721" s="6">
        <v>1</v>
      </c>
      <c r="O4721" s="8">
        <f>IFERROR(VLOOKUP(C4721,Sheet2!$B$2:$G$588,6,FALSE),0)</f>
        <v>1657</v>
      </c>
      <c r="P4721" t="s">
        <v>22</v>
      </c>
      <c r="Q4721" s="2">
        <v>0.31544611449999999</v>
      </c>
      <c r="R4721" s="3">
        <v>0.25</v>
      </c>
      <c r="U4721" s="22">
        <f t="shared" si="457"/>
        <v>0.25</v>
      </c>
      <c r="V4721" s="10">
        <f t="shared" si="458"/>
        <v>16.75</v>
      </c>
      <c r="W4721" s="24">
        <f t="shared" si="459"/>
        <v>16.75</v>
      </c>
    </row>
    <row r="4722" spans="1:23" x14ac:dyDescent="0.3">
      <c r="A4722" t="s">
        <v>17</v>
      </c>
      <c r="B4722" t="s">
        <v>3824</v>
      </c>
      <c r="C4722" t="s">
        <v>3825</v>
      </c>
      <c r="D4722" t="s">
        <v>3834</v>
      </c>
      <c r="E4722" t="s">
        <v>3835</v>
      </c>
      <c r="F4722">
        <v>0.25</v>
      </c>
      <c r="G4722" s="2">
        <v>0</v>
      </c>
      <c r="H4722" s="4">
        <v>17.0837</v>
      </c>
      <c r="I4722" s="4">
        <v>0.49490000000000001</v>
      </c>
      <c r="J4722" s="7">
        <v>25</v>
      </c>
      <c r="K4722" s="7">
        <v>6</v>
      </c>
      <c r="L4722" s="3">
        <v>2.9000000000000001E-2</v>
      </c>
      <c r="M4722" s="5">
        <v>1.65426468</v>
      </c>
      <c r="N4722" s="6">
        <v>1</v>
      </c>
      <c r="O4722" s="8">
        <f>IFERROR(VLOOKUP(C4722,Sheet2!$B$2:$G$588,6,FALSE),0)</f>
        <v>1657</v>
      </c>
      <c r="P4722" t="s">
        <v>22</v>
      </c>
      <c r="Q4722" s="2">
        <v>0.3955018146</v>
      </c>
      <c r="R4722" s="3">
        <v>0.25</v>
      </c>
      <c r="U4722" s="22">
        <f t="shared" si="457"/>
        <v>0.25</v>
      </c>
      <c r="V4722" s="10">
        <f t="shared" si="458"/>
        <v>6.25</v>
      </c>
      <c r="W4722" s="24">
        <f t="shared" si="459"/>
        <v>6.25</v>
      </c>
    </row>
    <row r="4723" spans="1:23" hidden="1" x14ac:dyDescent="0.3">
      <c r="A4723" s="27" t="s">
        <v>33</v>
      </c>
      <c r="B4723" s="27" t="s">
        <v>11857</v>
      </c>
      <c r="C4723" s="27" t="s">
        <v>11858</v>
      </c>
      <c r="D4723" t="s">
        <v>34</v>
      </c>
      <c r="E4723" s="27"/>
      <c r="F4723">
        <v>0.25</v>
      </c>
      <c r="G4723" s="28">
        <v>1</v>
      </c>
      <c r="H4723" s="4">
        <v>462.8236</v>
      </c>
      <c r="I4723" s="4">
        <v>66.927899999999994</v>
      </c>
      <c r="J4723" s="7">
        <v>1646</v>
      </c>
      <c r="K4723" s="7">
        <v>411</v>
      </c>
      <c r="L4723" s="29">
        <v>0.14460000000000001</v>
      </c>
      <c r="M4723" s="30">
        <v>0.81972398999999996</v>
      </c>
      <c r="N4723" s="31">
        <v>0.5</v>
      </c>
      <c r="O4723" s="32">
        <f>IFERROR(VLOOKUP(C4723,Sheet2!$B$2:$G$588,6,FALSE),0)</f>
        <v>1646</v>
      </c>
      <c r="P4723" s="27"/>
      <c r="Q4723" s="28">
        <v>0.39003859000000002</v>
      </c>
      <c r="R4723" s="29">
        <v>0.25</v>
      </c>
      <c r="S4723" s="29"/>
      <c r="T4723" s="28"/>
      <c r="U4723" s="29" t="str">
        <f t="shared" si="457"/>
        <v/>
      </c>
      <c r="V4723" s="30" t="str">
        <f t="shared" si="458"/>
        <v/>
      </c>
      <c r="W4723" s="33">
        <f t="shared" si="459"/>
        <v>411.4999999999996</v>
      </c>
    </row>
    <row r="4724" spans="1:23" x14ac:dyDescent="0.3">
      <c r="A4724" t="s">
        <v>17</v>
      </c>
      <c r="B4724" t="s">
        <v>11857</v>
      </c>
      <c r="C4724" t="s">
        <v>11858</v>
      </c>
      <c r="D4724" t="s">
        <v>11861</v>
      </c>
      <c r="E4724" t="s">
        <v>11862</v>
      </c>
      <c r="F4724">
        <v>0.25</v>
      </c>
      <c r="G4724" s="2">
        <v>1</v>
      </c>
      <c r="H4724" s="4">
        <v>115.8772</v>
      </c>
      <c r="I4724" s="4">
        <v>16.9072</v>
      </c>
      <c r="J4724" s="7">
        <v>426</v>
      </c>
      <c r="K4724" s="7">
        <v>106</v>
      </c>
      <c r="L4724" s="3">
        <v>0.1459</v>
      </c>
      <c r="M4724" s="5">
        <v>0.83988154000000004</v>
      </c>
      <c r="N4724" s="6">
        <v>0.5</v>
      </c>
      <c r="O4724" s="8">
        <f>IFERROR(VLOOKUP(C4724,Sheet2!$B$2:$G$588,6,FALSE),0)</f>
        <v>1646</v>
      </c>
      <c r="P4724" t="s">
        <v>22</v>
      </c>
      <c r="Q4724" s="2">
        <v>0.40467794899999998</v>
      </c>
      <c r="R4724" s="3">
        <v>0.25</v>
      </c>
      <c r="S4724" s="3" t="str">
        <f t="shared" ref="S4724:S4727" si="463">IF(R4724+0.01&lt;Q4724,"Y","")</f>
        <v>Y</v>
      </c>
      <c r="T4724" s="2"/>
      <c r="U4724" s="22">
        <f t="shared" si="457"/>
        <v>0.25</v>
      </c>
      <c r="V4724" s="10">
        <f t="shared" si="458"/>
        <v>106.5</v>
      </c>
      <c r="W4724" s="24">
        <f t="shared" si="459"/>
        <v>106.5</v>
      </c>
    </row>
    <row r="4725" spans="1:23" x14ac:dyDescent="0.3">
      <c r="A4725" t="s">
        <v>17</v>
      </c>
      <c r="B4725" t="s">
        <v>11857</v>
      </c>
      <c r="C4725" t="s">
        <v>11858</v>
      </c>
      <c r="D4725" t="s">
        <v>11865</v>
      </c>
      <c r="E4725" t="s">
        <v>11866</v>
      </c>
      <c r="F4725">
        <v>0.25</v>
      </c>
      <c r="G4725" s="2">
        <v>1</v>
      </c>
      <c r="H4725" s="4">
        <v>115.7884</v>
      </c>
      <c r="I4725" s="4">
        <v>17.3764</v>
      </c>
      <c r="J4725" s="7">
        <v>426</v>
      </c>
      <c r="K4725" s="7">
        <v>107</v>
      </c>
      <c r="L4725" s="3">
        <v>0.15010000000000001</v>
      </c>
      <c r="M4725" s="5">
        <v>0.81807629000000004</v>
      </c>
      <c r="N4725" s="6">
        <v>0.5</v>
      </c>
      <c r="O4725" s="8">
        <f>IFERROR(VLOOKUP(C4725,Sheet2!$B$2:$G$588,6,FALSE),0)</f>
        <v>1646</v>
      </c>
      <c r="P4725" t="s">
        <v>22</v>
      </c>
      <c r="Q4725" s="2">
        <v>0.3888100552</v>
      </c>
      <c r="R4725" s="3">
        <v>0.25</v>
      </c>
      <c r="S4725" s="3" t="str">
        <f t="shared" si="463"/>
        <v>Y</v>
      </c>
      <c r="T4725" s="2"/>
      <c r="U4725" s="22">
        <f t="shared" si="457"/>
        <v>0.25</v>
      </c>
      <c r="V4725" s="10">
        <f t="shared" si="458"/>
        <v>106.5</v>
      </c>
      <c r="W4725" s="24">
        <f t="shared" si="459"/>
        <v>106.5</v>
      </c>
    </row>
    <row r="4726" spans="1:23" x14ac:dyDescent="0.3">
      <c r="A4726" t="s">
        <v>17</v>
      </c>
      <c r="B4726" t="s">
        <v>11857</v>
      </c>
      <c r="C4726" t="s">
        <v>11858</v>
      </c>
      <c r="D4726" t="s">
        <v>11859</v>
      </c>
      <c r="E4726" t="s">
        <v>11860</v>
      </c>
      <c r="F4726">
        <v>0.25</v>
      </c>
      <c r="G4726" s="2">
        <v>1</v>
      </c>
      <c r="H4726" s="4">
        <v>115.70489999999999</v>
      </c>
      <c r="I4726" s="4">
        <v>16.393599999999999</v>
      </c>
      <c r="J4726" s="7">
        <v>399</v>
      </c>
      <c r="K4726" s="7">
        <v>100</v>
      </c>
      <c r="L4726" s="3">
        <v>0.14169999999999999</v>
      </c>
      <c r="M4726" s="5">
        <v>0.81089708000000005</v>
      </c>
      <c r="N4726" s="6">
        <v>0.5</v>
      </c>
      <c r="O4726" s="8">
        <f>IFERROR(VLOOKUP(C4726,Sheet2!$B$2:$G$588,6,FALSE),0)</f>
        <v>1646</v>
      </c>
      <c r="P4726" t="s">
        <v>22</v>
      </c>
      <c r="Q4726" s="2">
        <v>0.3833989398</v>
      </c>
      <c r="R4726" s="3">
        <v>0.25</v>
      </c>
      <c r="S4726" s="3" t="str">
        <f t="shared" si="463"/>
        <v>Y</v>
      </c>
      <c r="T4726" s="2"/>
      <c r="U4726" s="22">
        <f t="shared" si="457"/>
        <v>0.25</v>
      </c>
      <c r="V4726" s="10">
        <f t="shared" si="458"/>
        <v>99.75</v>
      </c>
      <c r="W4726" s="24">
        <f t="shared" si="459"/>
        <v>99.75</v>
      </c>
    </row>
    <row r="4727" spans="1:23" x14ac:dyDescent="0.3">
      <c r="A4727" t="s">
        <v>17</v>
      </c>
      <c r="B4727" t="s">
        <v>11857</v>
      </c>
      <c r="C4727" t="s">
        <v>11858</v>
      </c>
      <c r="D4727" t="s">
        <v>11863</v>
      </c>
      <c r="E4727" t="s">
        <v>11864</v>
      </c>
      <c r="F4727">
        <v>0.25</v>
      </c>
      <c r="G4727" s="2">
        <v>1</v>
      </c>
      <c r="H4727" s="4">
        <v>115.4187</v>
      </c>
      <c r="I4727" s="4">
        <v>16.250699999999998</v>
      </c>
      <c r="J4727" s="7">
        <v>395</v>
      </c>
      <c r="K4727" s="7">
        <v>99</v>
      </c>
      <c r="L4727" s="3">
        <v>0.14080000000000001</v>
      </c>
      <c r="M4727" s="5">
        <v>0.80941848999999999</v>
      </c>
      <c r="N4727" s="6">
        <v>0.5</v>
      </c>
      <c r="O4727" s="8">
        <f>IFERROR(VLOOKUP(C4727,Sheet2!$B$2:$G$588,6,FALSE),0)</f>
        <v>1646</v>
      </c>
      <c r="P4727" t="s">
        <v>22</v>
      </c>
      <c r="Q4727" s="2">
        <v>0.3822725723</v>
      </c>
      <c r="R4727" s="3">
        <v>0.249999999999999</v>
      </c>
      <c r="S4727" s="3" t="str">
        <f t="shared" si="463"/>
        <v>Y</v>
      </c>
      <c r="T4727" s="2"/>
      <c r="U4727" s="22">
        <f t="shared" si="457"/>
        <v>0.249999999999999</v>
      </c>
      <c r="V4727" s="10">
        <f t="shared" si="458"/>
        <v>98.749999999999602</v>
      </c>
      <c r="W4727" s="24">
        <f t="shared" si="459"/>
        <v>98.749999999999602</v>
      </c>
    </row>
    <row r="4728" spans="1:23" hidden="1" x14ac:dyDescent="0.3">
      <c r="A4728" t="s">
        <v>33</v>
      </c>
      <c r="B4728" t="s">
        <v>11431</v>
      </c>
      <c r="C4728" t="s">
        <v>11432</v>
      </c>
      <c r="D4728" t="s">
        <v>34</v>
      </c>
      <c r="F4728">
        <v>0.25</v>
      </c>
      <c r="G4728" s="2">
        <v>0</v>
      </c>
      <c r="H4728" s="4">
        <v>143.44669999999999</v>
      </c>
      <c r="I4728" s="4">
        <v>21.7714</v>
      </c>
      <c r="J4728" s="7">
        <v>1630</v>
      </c>
      <c r="K4728" s="7">
        <v>387</v>
      </c>
      <c r="L4728" s="3">
        <v>0.15179999999999999</v>
      </c>
      <c r="M4728" s="5">
        <v>2.4953418599999999</v>
      </c>
      <c r="N4728" s="6">
        <v>1.892539</v>
      </c>
      <c r="O4728" s="8">
        <f>IFERROR(VLOOKUP(C4728,Sheet2!$B$2:$G$588,6,FALSE),0)</f>
        <v>1630</v>
      </c>
      <c r="Q4728" s="2">
        <v>0.2415712542</v>
      </c>
      <c r="R4728" s="3">
        <v>0.24157125415570899</v>
      </c>
      <c r="U4728" s="22" t="str">
        <f t="shared" si="457"/>
        <v/>
      </c>
      <c r="V4728" s="10" t="str">
        <f t="shared" si="458"/>
        <v/>
      </c>
      <c r="W4728" s="24">
        <f t="shared" si="459"/>
        <v>387.96657099018483</v>
      </c>
    </row>
    <row r="4729" spans="1:23" x14ac:dyDescent="0.3">
      <c r="A4729" t="s">
        <v>17</v>
      </c>
      <c r="B4729" t="s">
        <v>11431</v>
      </c>
      <c r="C4729" t="s">
        <v>11432</v>
      </c>
      <c r="D4729" t="s">
        <v>11441</v>
      </c>
      <c r="E4729" t="s">
        <v>11442</v>
      </c>
      <c r="F4729">
        <v>0.25</v>
      </c>
      <c r="G4729" s="2">
        <v>0</v>
      </c>
      <c r="H4729" s="4">
        <v>23.709</v>
      </c>
      <c r="I4729" s="4">
        <v>3.5798999999999999</v>
      </c>
      <c r="J4729" s="7">
        <v>283</v>
      </c>
      <c r="K4729" s="7">
        <v>68</v>
      </c>
      <c r="L4729" s="3">
        <v>0.151</v>
      </c>
      <c r="M4729" s="5">
        <v>2.6321754199999998</v>
      </c>
      <c r="N4729" s="6">
        <v>2</v>
      </c>
      <c r="O4729" s="8">
        <f>IFERROR(VLOOKUP(C4729,Sheet2!$B$2:$G$588,6,FALSE),0)</f>
        <v>1630</v>
      </c>
      <c r="P4729" t="s">
        <v>22</v>
      </c>
      <c r="Q4729" s="2">
        <v>0.24017222299999999</v>
      </c>
      <c r="R4729" s="3">
        <v>0.24017222298024499</v>
      </c>
      <c r="U4729" s="22">
        <f t="shared" si="457"/>
        <v>0.24017222298024499</v>
      </c>
      <c r="V4729" s="10">
        <f t="shared" si="458"/>
        <v>67.968739103409334</v>
      </c>
      <c r="W4729" s="24">
        <f t="shared" si="459"/>
        <v>67.968739103409334</v>
      </c>
    </row>
    <row r="4730" spans="1:23" x14ac:dyDescent="0.3">
      <c r="A4730" t="s">
        <v>17</v>
      </c>
      <c r="B4730" t="s">
        <v>11431</v>
      </c>
      <c r="C4730" t="s">
        <v>11432</v>
      </c>
      <c r="D4730" t="s">
        <v>11443</v>
      </c>
      <c r="E4730" t="s">
        <v>11444</v>
      </c>
      <c r="F4730">
        <v>0.25</v>
      </c>
      <c r="G4730" s="2">
        <v>0</v>
      </c>
      <c r="H4730" s="4">
        <v>23.6633</v>
      </c>
      <c r="I4730" s="4">
        <v>3.5682999999999998</v>
      </c>
      <c r="J4730" s="7">
        <v>282</v>
      </c>
      <c r="K4730" s="7">
        <v>68</v>
      </c>
      <c r="L4730" s="3">
        <v>0.15079999999999999</v>
      </c>
      <c r="M4730" s="5">
        <v>2.6335054800000002</v>
      </c>
      <c r="N4730" s="6">
        <v>2</v>
      </c>
      <c r="O4730" s="8">
        <f>IFERROR(VLOOKUP(C4730,Sheet2!$B$2:$G$588,6,FALSE),0)</f>
        <v>1630</v>
      </c>
      <c r="P4730" t="s">
        <v>22</v>
      </c>
      <c r="Q4730" s="2">
        <v>0.240555977</v>
      </c>
      <c r="R4730" s="3">
        <v>0.240555976995942</v>
      </c>
      <c r="U4730" s="22">
        <f t="shared" si="457"/>
        <v>0.240555976995942</v>
      </c>
      <c r="V4730" s="10">
        <f t="shared" si="458"/>
        <v>67.836785512855641</v>
      </c>
      <c r="W4730" s="24">
        <f t="shared" si="459"/>
        <v>67.836785512855641</v>
      </c>
    </row>
    <row r="4731" spans="1:23" x14ac:dyDescent="0.3">
      <c r="A4731" t="s">
        <v>17</v>
      </c>
      <c r="B4731" t="s">
        <v>11431</v>
      </c>
      <c r="C4731" t="s">
        <v>11432</v>
      </c>
      <c r="D4731" t="s">
        <v>11449</v>
      </c>
      <c r="E4731" t="s">
        <v>11450</v>
      </c>
      <c r="F4731">
        <v>0.25</v>
      </c>
      <c r="G4731" s="2">
        <v>0</v>
      </c>
      <c r="H4731" s="4">
        <v>22.1341</v>
      </c>
      <c r="I4731" s="4">
        <v>3.2955999999999999</v>
      </c>
      <c r="J4731" s="7">
        <v>260</v>
      </c>
      <c r="K4731" s="7">
        <v>63</v>
      </c>
      <c r="L4731" s="3">
        <v>0.1489</v>
      </c>
      <c r="M4731" s="5">
        <v>2.6347731900000002</v>
      </c>
      <c r="N4731" s="6">
        <v>2</v>
      </c>
      <c r="O4731" s="8">
        <f>IFERROR(VLOOKUP(C4731,Sheet2!$B$2:$G$588,6,FALSE),0)</f>
        <v>1630</v>
      </c>
      <c r="P4731" t="s">
        <v>22</v>
      </c>
      <c r="Q4731" s="2">
        <v>0.24092137759999999</v>
      </c>
      <c r="R4731" s="3">
        <v>0.24092137755849</v>
      </c>
      <c r="U4731" s="22">
        <f t="shared" si="457"/>
        <v>0.24092137755849</v>
      </c>
      <c r="V4731" s="10">
        <f t="shared" si="458"/>
        <v>62.639558165207397</v>
      </c>
      <c r="W4731" s="24">
        <f t="shared" si="459"/>
        <v>62.639558165207397</v>
      </c>
    </row>
    <row r="4732" spans="1:23" x14ac:dyDescent="0.3">
      <c r="A4732" t="s">
        <v>17</v>
      </c>
      <c r="B4732" t="s">
        <v>11431</v>
      </c>
      <c r="C4732" t="s">
        <v>11432</v>
      </c>
      <c r="D4732" t="s">
        <v>11433</v>
      </c>
      <c r="E4732" t="s">
        <v>11434</v>
      </c>
      <c r="F4732">
        <v>0.25</v>
      </c>
      <c r="G4732" s="2">
        <v>0</v>
      </c>
      <c r="H4732" s="4">
        <v>22.1313</v>
      </c>
      <c r="I4732" s="4">
        <v>3.2866</v>
      </c>
      <c r="J4732" s="7">
        <v>259</v>
      </c>
      <c r="K4732" s="7">
        <v>62</v>
      </c>
      <c r="L4732" s="3">
        <v>0.14849999999999999</v>
      </c>
      <c r="M4732" s="5">
        <v>2.6304550999999998</v>
      </c>
      <c r="N4732" s="6">
        <v>2</v>
      </c>
      <c r="O4732" s="8">
        <f>IFERROR(VLOOKUP(C4732,Sheet2!$B$2:$G$588,6,FALSE),0)</f>
        <v>1630</v>
      </c>
      <c r="P4732" t="s">
        <v>22</v>
      </c>
      <c r="Q4732" s="2">
        <v>0.23967529379999999</v>
      </c>
      <c r="R4732" s="3">
        <v>0.239675293826038</v>
      </c>
      <c r="U4732" s="22">
        <f t="shared" si="457"/>
        <v>0.239675293826038</v>
      </c>
      <c r="V4732" s="10">
        <f t="shared" si="458"/>
        <v>62.075901100943845</v>
      </c>
      <c r="W4732" s="24">
        <f t="shared" si="459"/>
        <v>62.075901100943845</v>
      </c>
    </row>
    <row r="4733" spans="1:23" x14ac:dyDescent="0.3">
      <c r="A4733" t="s">
        <v>17</v>
      </c>
      <c r="B4733" t="s">
        <v>11431</v>
      </c>
      <c r="C4733" t="s">
        <v>11432</v>
      </c>
      <c r="D4733" s="1" t="s">
        <v>11437</v>
      </c>
      <c r="E4733" t="s">
        <v>11438</v>
      </c>
      <c r="F4733">
        <v>0.25</v>
      </c>
      <c r="G4733" s="2">
        <v>0</v>
      </c>
      <c r="H4733" s="4">
        <v>23.891400000000001</v>
      </c>
      <c r="I4733" s="4">
        <v>3.1692999999999998</v>
      </c>
      <c r="J4733" s="7">
        <v>245</v>
      </c>
      <c r="K4733" s="7">
        <v>54</v>
      </c>
      <c r="L4733" s="3">
        <v>0.13270000000000001</v>
      </c>
      <c r="M4733" s="5">
        <v>2.5720396700000001</v>
      </c>
      <c r="N4733" s="6">
        <v>2</v>
      </c>
      <c r="O4733" s="8">
        <f>IFERROR(VLOOKUP(C4733,Sheet2!$B$2:$G$588,6,FALSE),0)</f>
        <v>1630</v>
      </c>
      <c r="P4733" t="s">
        <v>22</v>
      </c>
      <c r="Q4733" s="2">
        <v>0.22240701569999999</v>
      </c>
      <c r="R4733" s="3">
        <v>0.22240701568680299</v>
      </c>
      <c r="U4733" s="22">
        <f t="shared" si="457"/>
        <v>0.22240701568680299</v>
      </c>
      <c r="V4733" s="10">
        <f t="shared" si="458"/>
        <v>54.489718843266729</v>
      </c>
      <c r="W4733" s="24">
        <f t="shared" si="459"/>
        <v>54.489718843266729</v>
      </c>
    </row>
    <row r="4734" spans="1:23" x14ac:dyDescent="0.3">
      <c r="A4734" t="s">
        <v>17</v>
      </c>
      <c r="B4734" t="s">
        <v>11431</v>
      </c>
      <c r="C4734" t="s">
        <v>11432</v>
      </c>
      <c r="D4734" t="s">
        <v>11445</v>
      </c>
      <c r="E4734" t="s">
        <v>11446</v>
      </c>
      <c r="F4734">
        <v>0.25</v>
      </c>
      <c r="G4734" s="2">
        <v>0</v>
      </c>
      <c r="H4734" s="4">
        <v>18.533999999999999</v>
      </c>
      <c r="I4734" s="4">
        <v>2.5320999999999998</v>
      </c>
      <c r="J4734" s="7">
        <v>200</v>
      </c>
      <c r="K4734" s="7">
        <v>47</v>
      </c>
      <c r="L4734" s="3">
        <v>0.1366</v>
      </c>
      <c r="M4734" s="5">
        <v>2.6264964700000002</v>
      </c>
      <c r="N4734" s="6">
        <v>2</v>
      </c>
      <c r="O4734" s="8">
        <f>IFERROR(VLOOKUP(C4734,Sheet2!$B$2:$G$588,6,FALSE),0)</f>
        <v>1630</v>
      </c>
      <c r="P4734" t="s">
        <v>22</v>
      </c>
      <c r="Q4734" s="2">
        <v>0.2385293413</v>
      </c>
      <c r="R4734" s="3">
        <v>0.23852934132251</v>
      </c>
      <c r="U4734" s="22">
        <f t="shared" si="457"/>
        <v>0.23852934132251</v>
      </c>
      <c r="V4734" s="10">
        <f t="shared" si="458"/>
        <v>47.705868264502001</v>
      </c>
      <c r="W4734" s="24">
        <f t="shared" si="459"/>
        <v>47.705868264502001</v>
      </c>
    </row>
    <row r="4735" spans="1:23" x14ac:dyDescent="0.3">
      <c r="A4735" t="s">
        <v>17</v>
      </c>
      <c r="B4735" t="s">
        <v>11431</v>
      </c>
      <c r="C4735" t="s">
        <v>11432</v>
      </c>
      <c r="D4735" t="s">
        <v>11435</v>
      </c>
      <c r="E4735" t="s">
        <v>11436</v>
      </c>
      <c r="F4735">
        <v>0.25</v>
      </c>
      <c r="G4735" s="2">
        <v>0</v>
      </c>
      <c r="H4735" s="4">
        <v>5.5293000000000001</v>
      </c>
      <c r="I4735" s="4">
        <v>1.3329</v>
      </c>
      <c r="J4735" s="7">
        <v>57</v>
      </c>
      <c r="K4735" s="7">
        <v>14</v>
      </c>
      <c r="L4735" s="3">
        <v>0.24110000000000001</v>
      </c>
      <c r="M4735" s="5">
        <v>1.42647232</v>
      </c>
      <c r="N4735" s="6">
        <v>1</v>
      </c>
      <c r="O4735" s="8">
        <f>IFERROR(VLOOKUP(C4735,Sheet2!$B$2:$G$588,6,FALSE),0)</f>
        <v>1630</v>
      </c>
      <c r="P4735" t="s">
        <v>22</v>
      </c>
      <c r="Q4735" s="2">
        <v>0.29896992420000001</v>
      </c>
      <c r="R4735" s="3">
        <v>0.249999999999999</v>
      </c>
      <c r="U4735" s="22">
        <f t="shared" si="457"/>
        <v>0.249999999999999</v>
      </c>
      <c r="V4735" s="10">
        <f t="shared" si="458"/>
        <v>14.249999999999943</v>
      </c>
      <c r="W4735" s="24">
        <f t="shared" si="459"/>
        <v>14.249999999999943</v>
      </c>
    </row>
    <row r="4736" spans="1:23" x14ac:dyDescent="0.3">
      <c r="A4736" t="s">
        <v>17</v>
      </c>
      <c r="B4736" t="s">
        <v>11431</v>
      </c>
      <c r="C4736" t="s">
        <v>11432</v>
      </c>
      <c r="D4736" t="s">
        <v>11439</v>
      </c>
      <c r="E4736" t="s">
        <v>11440</v>
      </c>
      <c r="F4736">
        <v>0.25</v>
      </c>
      <c r="G4736" s="2">
        <v>0</v>
      </c>
      <c r="H4736" s="4">
        <v>1.9247000000000001</v>
      </c>
      <c r="I4736" s="4">
        <v>0.50060000000000004</v>
      </c>
      <c r="J4736" s="7">
        <v>22</v>
      </c>
      <c r="K4736" s="7">
        <v>6</v>
      </c>
      <c r="L4736" s="3">
        <v>0.2601</v>
      </c>
      <c r="M4736" s="5">
        <v>1.4653160199999999</v>
      </c>
      <c r="N4736" s="6">
        <v>1</v>
      </c>
      <c r="O4736" s="8">
        <f>IFERROR(VLOOKUP(C4736,Sheet2!$B$2:$G$588,6,FALSE),0)</f>
        <v>1630</v>
      </c>
      <c r="P4736" t="s">
        <v>22</v>
      </c>
      <c r="Q4736" s="2">
        <v>0.3175533572</v>
      </c>
      <c r="R4736" s="3">
        <v>0.25</v>
      </c>
      <c r="U4736" s="22">
        <f t="shared" si="457"/>
        <v>0.25</v>
      </c>
      <c r="V4736" s="10">
        <f t="shared" si="458"/>
        <v>5.5</v>
      </c>
      <c r="W4736" s="24">
        <f t="shared" si="459"/>
        <v>5.5</v>
      </c>
    </row>
    <row r="4737" spans="1:23" x14ac:dyDescent="0.3">
      <c r="A4737" t="s">
        <v>17</v>
      </c>
      <c r="B4737" t="s">
        <v>11431</v>
      </c>
      <c r="C4737" t="s">
        <v>11432</v>
      </c>
      <c r="D4737" t="s">
        <v>11447</v>
      </c>
      <c r="E4737" t="s">
        <v>11448</v>
      </c>
      <c r="F4737">
        <v>0.25</v>
      </c>
      <c r="G4737" s="2">
        <v>0</v>
      </c>
      <c r="H4737" s="4">
        <v>1.9275</v>
      </c>
      <c r="I4737" s="4">
        <v>0.50600000000000001</v>
      </c>
      <c r="J4737" s="7">
        <v>22</v>
      </c>
      <c r="K4737" s="7">
        <v>6</v>
      </c>
      <c r="L4737" s="3">
        <v>0.26250000000000001</v>
      </c>
      <c r="M4737" s="5">
        <v>1.4652738599999999</v>
      </c>
      <c r="N4737" s="6">
        <v>1</v>
      </c>
      <c r="O4737" s="8">
        <f>IFERROR(VLOOKUP(C4737,Sheet2!$B$2:$G$588,6,FALSE),0)</f>
        <v>1630</v>
      </c>
      <c r="P4737" t="s">
        <v>22</v>
      </c>
      <c r="Q4737" s="2">
        <v>0.31753371870000002</v>
      </c>
      <c r="R4737" s="3">
        <v>0.25</v>
      </c>
      <c r="U4737" s="22">
        <f t="shared" si="457"/>
        <v>0.25</v>
      </c>
      <c r="V4737" s="10">
        <f t="shared" si="458"/>
        <v>5.5</v>
      </c>
      <c r="W4737" s="24">
        <f t="shared" si="459"/>
        <v>5.5</v>
      </c>
    </row>
    <row r="4738" spans="1:23" hidden="1" x14ac:dyDescent="0.3">
      <c r="A4738" s="27" t="s">
        <v>33</v>
      </c>
      <c r="B4738" s="27" t="s">
        <v>4012</v>
      </c>
      <c r="C4738" s="27" t="s">
        <v>4013</v>
      </c>
      <c r="D4738" t="s">
        <v>34</v>
      </c>
      <c r="E4738" s="27"/>
      <c r="F4738">
        <v>0.22</v>
      </c>
      <c r="G4738" s="28">
        <v>1</v>
      </c>
      <c r="H4738" s="4">
        <v>250.02010000000001</v>
      </c>
      <c r="I4738" s="4">
        <v>38.3613</v>
      </c>
      <c r="J4738" s="7">
        <v>1602</v>
      </c>
      <c r="K4738" s="7">
        <v>351</v>
      </c>
      <c r="L4738" s="29">
        <v>0.15340000000000001</v>
      </c>
      <c r="M4738" s="30">
        <v>1.3919226600000001</v>
      </c>
      <c r="N4738" s="31">
        <v>1</v>
      </c>
      <c r="O4738" s="32">
        <f>IFERROR(VLOOKUP(C4738,Sheet2!$B$2:$G$588,6,FALSE),0)</f>
        <v>1602</v>
      </c>
      <c r="P4738" s="27"/>
      <c r="Q4738" s="28">
        <v>0.28156927920000002</v>
      </c>
      <c r="R4738" s="29">
        <v>0.22</v>
      </c>
      <c r="S4738" s="29"/>
      <c r="T4738" s="28"/>
      <c r="U4738" s="29" t="str">
        <f t="shared" si="457"/>
        <v/>
      </c>
      <c r="V4738" s="30" t="str">
        <f t="shared" si="458"/>
        <v/>
      </c>
      <c r="W4738" s="33">
        <f t="shared" si="459"/>
        <v>352.21999999999917</v>
      </c>
    </row>
    <row r="4739" spans="1:23" x14ac:dyDescent="0.3">
      <c r="A4739" t="s">
        <v>17</v>
      </c>
      <c r="B4739" t="s">
        <v>4012</v>
      </c>
      <c r="C4739" t="s">
        <v>4013</v>
      </c>
      <c r="D4739" t="s">
        <v>4014</v>
      </c>
      <c r="E4739" t="s">
        <v>4015</v>
      </c>
      <c r="F4739">
        <v>0.22</v>
      </c>
      <c r="G4739" s="2">
        <v>1</v>
      </c>
      <c r="H4739" s="4">
        <v>64.996499999999997</v>
      </c>
      <c r="I4739" s="4">
        <v>10.966100000000001</v>
      </c>
      <c r="J4739" s="7">
        <v>463</v>
      </c>
      <c r="K4739" s="7">
        <v>102</v>
      </c>
      <c r="L4739" s="3">
        <v>0.16869999999999999</v>
      </c>
      <c r="M4739" s="5">
        <v>1.40837773</v>
      </c>
      <c r="N4739" s="6">
        <v>1</v>
      </c>
      <c r="O4739" s="8">
        <f>IFERROR(VLOOKUP(C4739,Sheet2!$B$2:$G$588,6,FALSE),0)</f>
        <v>1602</v>
      </c>
      <c r="P4739" t="s">
        <v>95</v>
      </c>
      <c r="Q4739" s="2">
        <v>0.28996321380000001</v>
      </c>
      <c r="R4739" s="3">
        <v>0.22</v>
      </c>
      <c r="S4739" s="3" t="str">
        <f t="shared" ref="S4739:S4742" si="464">IF(R4739+0.01&lt;Q4739,"Y","")</f>
        <v>Y</v>
      </c>
      <c r="T4739" s="2"/>
      <c r="U4739" s="22">
        <f t="shared" si="457"/>
        <v>0.22</v>
      </c>
      <c r="V4739" s="10">
        <f t="shared" si="458"/>
        <v>101.86</v>
      </c>
      <c r="W4739" s="24">
        <f t="shared" si="459"/>
        <v>101.86</v>
      </c>
    </row>
    <row r="4740" spans="1:23" x14ac:dyDescent="0.3">
      <c r="A4740" t="s">
        <v>17</v>
      </c>
      <c r="B4740" t="s">
        <v>4012</v>
      </c>
      <c r="C4740" t="s">
        <v>4013</v>
      </c>
      <c r="D4740" t="s">
        <v>4018</v>
      </c>
      <c r="E4740" t="s">
        <v>4019</v>
      </c>
      <c r="F4740">
        <v>0.22</v>
      </c>
      <c r="G4740" s="2">
        <v>1</v>
      </c>
      <c r="H4740" s="4">
        <v>65.0047</v>
      </c>
      <c r="I4740" s="4">
        <v>11.218</v>
      </c>
      <c r="J4740" s="7">
        <v>458</v>
      </c>
      <c r="K4740" s="7">
        <v>100</v>
      </c>
      <c r="L4740" s="3">
        <v>0.1726</v>
      </c>
      <c r="M4740" s="5">
        <v>1.36025266</v>
      </c>
      <c r="N4740" s="6">
        <v>1</v>
      </c>
      <c r="O4740" s="8">
        <f>IFERROR(VLOOKUP(C4740,Sheet2!$B$2:$G$588,6,FALSE),0)</f>
        <v>1602</v>
      </c>
      <c r="P4740" t="s">
        <v>95</v>
      </c>
      <c r="Q4740" s="2">
        <v>0.26484245690000002</v>
      </c>
      <c r="R4740" s="3">
        <v>0.219999999999999</v>
      </c>
      <c r="S4740" s="3" t="str">
        <f t="shared" si="464"/>
        <v>Y</v>
      </c>
      <c r="T4740" s="2"/>
      <c r="U4740" s="22">
        <f t="shared" si="457"/>
        <v>0.219999999999999</v>
      </c>
      <c r="V4740" s="10">
        <f t="shared" si="458"/>
        <v>100.75999999999954</v>
      </c>
      <c r="W4740" s="24">
        <f t="shared" si="459"/>
        <v>100.75999999999954</v>
      </c>
    </row>
    <row r="4741" spans="1:23" x14ac:dyDescent="0.3">
      <c r="A4741" t="s">
        <v>17</v>
      </c>
      <c r="B4741" t="s">
        <v>4012</v>
      </c>
      <c r="C4741" t="s">
        <v>4013</v>
      </c>
      <c r="D4741" t="s">
        <v>4016</v>
      </c>
      <c r="E4741" t="s">
        <v>4017</v>
      </c>
      <c r="F4741">
        <v>0.22</v>
      </c>
      <c r="G4741" s="2">
        <v>1</v>
      </c>
      <c r="H4741" s="4">
        <v>65.027500000000003</v>
      </c>
      <c r="I4741" s="4">
        <v>8.9262999999999995</v>
      </c>
      <c r="J4741" s="7">
        <v>398</v>
      </c>
      <c r="K4741" s="7">
        <v>88</v>
      </c>
      <c r="L4741" s="3">
        <v>0.13730000000000001</v>
      </c>
      <c r="M4741" s="5">
        <v>1.48757922</v>
      </c>
      <c r="N4741" s="6">
        <v>1</v>
      </c>
      <c r="O4741" s="8">
        <f>IFERROR(VLOOKUP(C4741,Sheet2!$B$2:$G$588,6,FALSE),0)</f>
        <v>1602</v>
      </c>
      <c r="P4741" t="s">
        <v>95</v>
      </c>
      <c r="Q4741" s="2">
        <v>0.32776689380000001</v>
      </c>
      <c r="R4741" s="3">
        <v>0.219999999999999</v>
      </c>
      <c r="S4741" s="3" t="str">
        <f t="shared" si="464"/>
        <v>Y</v>
      </c>
      <c r="T4741" s="2"/>
      <c r="U4741" s="22">
        <f t="shared" si="457"/>
        <v>0.219999999999999</v>
      </c>
      <c r="V4741" s="10">
        <f t="shared" si="458"/>
        <v>87.559999999999604</v>
      </c>
      <c r="W4741" s="24">
        <f t="shared" si="459"/>
        <v>87.559999999999604</v>
      </c>
    </row>
    <row r="4742" spans="1:23" x14ac:dyDescent="0.3">
      <c r="A4742" t="s">
        <v>17</v>
      </c>
      <c r="B4742" t="s">
        <v>4012</v>
      </c>
      <c r="C4742" t="s">
        <v>4013</v>
      </c>
      <c r="D4742" t="s">
        <v>4020</v>
      </c>
      <c r="E4742" t="s">
        <v>4021</v>
      </c>
      <c r="F4742">
        <v>0.22</v>
      </c>
      <c r="G4742" s="2">
        <v>1</v>
      </c>
      <c r="H4742" s="4">
        <v>54.991399999999999</v>
      </c>
      <c r="I4742" s="4">
        <v>7.2508999999999997</v>
      </c>
      <c r="J4742" s="7">
        <v>282</v>
      </c>
      <c r="K4742" s="7">
        <v>61</v>
      </c>
      <c r="L4742" s="3">
        <v>0.13189999999999999</v>
      </c>
      <c r="M4742" s="5">
        <v>1.2982741</v>
      </c>
      <c r="N4742" s="6">
        <v>1</v>
      </c>
      <c r="O4742" s="8">
        <f>IFERROR(VLOOKUP(C4742,Sheet2!$B$2:$G$588,6,FALSE),0)</f>
        <v>1602</v>
      </c>
      <c r="P4742" t="s">
        <v>95</v>
      </c>
      <c r="Q4742" s="2">
        <v>0.22974662800000001</v>
      </c>
      <c r="R4742" s="3">
        <v>0.22</v>
      </c>
      <c r="S4742" s="3" t="str">
        <f t="shared" si="464"/>
        <v/>
      </c>
      <c r="T4742" s="2"/>
      <c r="U4742" s="22">
        <f t="shared" si="457"/>
        <v>0.22</v>
      </c>
      <c r="V4742" s="10">
        <f t="shared" si="458"/>
        <v>62.04</v>
      </c>
      <c r="W4742" s="24">
        <f t="shared" si="459"/>
        <v>62.04</v>
      </c>
    </row>
    <row r="4743" spans="1:23" hidden="1" x14ac:dyDescent="0.3">
      <c r="A4743" s="27" t="s">
        <v>33</v>
      </c>
      <c r="B4743" s="27" t="s">
        <v>8727</v>
      </c>
      <c r="C4743" s="27" t="s">
        <v>8728</v>
      </c>
      <c r="D4743" t="s">
        <v>34</v>
      </c>
      <c r="E4743" s="27"/>
      <c r="F4743">
        <v>0.25</v>
      </c>
      <c r="G4743" s="28">
        <v>0.95450265000000001</v>
      </c>
      <c r="H4743" s="4">
        <v>142.7756</v>
      </c>
      <c r="I4743" s="4">
        <v>42.508400000000002</v>
      </c>
      <c r="J4743" s="7">
        <v>1575</v>
      </c>
      <c r="K4743" s="7">
        <v>386</v>
      </c>
      <c r="L4743" s="29">
        <v>0.29770000000000002</v>
      </c>
      <c r="M4743" s="30">
        <v>1.23492742</v>
      </c>
      <c r="N4743" s="31">
        <v>0.75</v>
      </c>
      <c r="O4743" s="32">
        <f>IFERROR(VLOOKUP(C4743,Sheet2!$B$2:$G$588,6,FALSE),0)</f>
        <v>1575</v>
      </c>
      <c r="P4743" s="27"/>
      <c r="Q4743" s="28">
        <v>0.39267685749999998</v>
      </c>
      <c r="R4743" s="29">
        <v>0.25</v>
      </c>
      <c r="S4743" s="29"/>
      <c r="T4743" s="28"/>
      <c r="U4743" s="29" t="str">
        <f t="shared" si="457"/>
        <v/>
      </c>
      <c r="V4743" s="30" t="str">
        <f t="shared" si="458"/>
        <v/>
      </c>
      <c r="W4743" s="33">
        <f t="shared" si="459"/>
        <v>393.75</v>
      </c>
    </row>
    <row r="4744" spans="1:23" x14ac:dyDescent="0.3">
      <c r="A4744" t="s">
        <v>17</v>
      </c>
      <c r="B4744" t="s">
        <v>8727</v>
      </c>
      <c r="C4744" t="s">
        <v>8728</v>
      </c>
      <c r="D4744" t="s">
        <v>8729</v>
      </c>
      <c r="E4744" t="s">
        <v>8730</v>
      </c>
      <c r="F4744">
        <v>0.25</v>
      </c>
      <c r="G4744" s="2">
        <v>1</v>
      </c>
      <c r="H4744" s="4">
        <v>137.97479999999999</v>
      </c>
      <c r="I4744" s="4">
        <v>40.902099999999997</v>
      </c>
      <c r="J4744" s="7">
        <v>1503</v>
      </c>
      <c r="K4744" s="7">
        <v>368</v>
      </c>
      <c r="L4744" s="3">
        <v>0.2964</v>
      </c>
      <c r="M4744" s="5">
        <v>1.2250303</v>
      </c>
      <c r="N4744" s="6">
        <v>0.75</v>
      </c>
      <c r="O4744" s="8">
        <f>IFERROR(VLOOKUP(C4744,Sheet2!$B$2:$G$588,6,FALSE),0)</f>
        <v>1575</v>
      </c>
      <c r="P4744" t="s">
        <v>22</v>
      </c>
      <c r="Q4744" s="2">
        <v>0.3877702448</v>
      </c>
      <c r="R4744" s="3">
        <v>0.25</v>
      </c>
      <c r="S4744" s="3" t="str">
        <f>IF(R4744+0.01&lt;Q4744,"Y","")</f>
        <v>Y</v>
      </c>
      <c r="T4744" s="2"/>
      <c r="U4744" s="22">
        <f t="shared" si="457"/>
        <v>0.25</v>
      </c>
      <c r="V4744" s="10">
        <f t="shared" si="458"/>
        <v>375.75</v>
      </c>
      <c r="W4744" s="24">
        <f t="shared" si="459"/>
        <v>375.75</v>
      </c>
    </row>
    <row r="4745" spans="1:23" x14ac:dyDescent="0.3">
      <c r="A4745" t="s">
        <v>17</v>
      </c>
      <c r="B4745" t="s">
        <v>8727</v>
      </c>
      <c r="C4745" t="s">
        <v>8728</v>
      </c>
      <c r="D4745" t="s">
        <v>8731</v>
      </c>
      <c r="E4745" t="s">
        <v>8732</v>
      </c>
      <c r="F4745">
        <v>0.25</v>
      </c>
      <c r="G4745" s="2">
        <v>0</v>
      </c>
      <c r="H4745" s="4">
        <v>4.8007999999999997</v>
      </c>
      <c r="I4745" s="4">
        <v>1.6062000000000001</v>
      </c>
      <c r="J4745" s="7">
        <v>72</v>
      </c>
      <c r="K4745" s="7">
        <v>18</v>
      </c>
      <c r="L4745" s="3">
        <v>0.33460000000000001</v>
      </c>
      <c r="M4745" s="5">
        <v>1.48695691</v>
      </c>
      <c r="N4745" s="6">
        <v>0.75</v>
      </c>
      <c r="O4745" s="8">
        <f>IFERROR(VLOOKUP(C4745,Sheet2!$B$2:$G$588,6,FALSE),0)</f>
        <v>1575</v>
      </c>
      <c r="P4745" t="s">
        <v>22</v>
      </c>
      <c r="Q4745" s="2">
        <v>0.49561416629999999</v>
      </c>
      <c r="R4745" s="3">
        <v>0.25</v>
      </c>
      <c r="U4745" s="22">
        <f t="shared" si="457"/>
        <v>0.25</v>
      </c>
      <c r="V4745" s="10">
        <f t="shared" si="458"/>
        <v>18</v>
      </c>
      <c r="W4745" s="24">
        <f t="shared" si="459"/>
        <v>18</v>
      </c>
    </row>
    <row r="4746" spans="1:23" hidden="1" x14ac:dyDescent="0.3">
      <c r="A4746" s="27" t="s">
        <v>33</v>
      </c>
      <c r="B4746" s="27" t="s">
        <v>12610</v>
      </c>
      <c r="C4746" s="27" t="s">
        <v>12611</v>
      </c>
      <c r="D4746" t="s">
        <v>34</v>
      </c>
      <c r="E4746" s="27"/>
      <c r="F4746">
        <v>0.25640000000000002</v>
      </c>
      <c r="G4746" s="28">
        <v>0.16304871000000001</v>
      </c>
      <c r="H4746" s="4">
        <v>373.86239999999998</v>
      </c>
      <c r="I4746" s="4">
        <v>44.647399999999998</v>
      </c>
      <c r="J4746" s="7">
        <v>1537</v>
      </c>
      <c r="K4746" s="7">
        <v>387</v>
      </c>
      <c r="L4746" s="29">
        <v>0.11940000000000001</v>
      </c>
      <c r="M4746" s="30">
        <v>1.14735995</v>
      </c>
      <c r="N4746" s="31">
        <v>0.78342100000000003</v>
      </c>
      <c r="O4746" s="32">
        <f>IFERROR(VLOOKUP(C4746,Sheet2!$B$2:$G$588,6,FALSE),0)</f>
        <v>1537</v>
      </c>
      <c r="P4746" s="27"/>
      <c r="Q4746" s="28">
        <v>0.31719683980000002</v>
      </c>
      <c r="R4746" s="29">
        <v>0.25637514023805003</v>
      </c>
      <c r="S4746" s="29"/>
      <c r="T4746" s="28"/>
      <c r="U4746" s="29" t="str">
        <f t="shared" ref="U4746:U4809" si="465">IF(A4746="placement",IF(T4746="",R4746,T4746),"")</f>
        <v/>
      </c>
      <c r="V4746" s="30" t="str">
        <f t="shared" ref="V4746:V4809" si="466">IF($A4746="placement",U4746*J4746,"")</f>
        <v/>
      </c>
      <c r="W4746" s="33">
        <f t="shared" ref="W4746:W4809" si="467">IF($A4746="placement",V4746,IF($A4746="site",SUMIF($C:$C,$C4746,$V:$V),IF($A4746="user",SUMIF($B:$B,$B4746,$V:$V),SUM($V:$V))))</f>
        <v>382.96153005285476</v>
      </c>
    </row>
    <row r="4747" spans="1:23" x14ac:dyDescent="0.3">
      <c r="A4747" t="s">
        <v>17</v>
      </c>
      <c r="B4747" t="s">
        <v>12610</v>
      </c>
      <c r="C4747" t="s">
        <v>12611</v>
      </c>
      <c r="D4747" t="s">
        <v>12658</v>
      </c>
      <c r="E4747" t="s">
        <v>12659</v>
      </c>
      <c r="F4747">
        <v>0.25</v>
      </c>
      <c r="G4747" s="2">
        <v>1</v>
      </c>
      <c r="H4747" s="4">
        <v>45.471699999999998</v>
      </c>
      <c r="I4747" s="4">
        <v>6.6908000000000003</v>
      </c>
      <c r="J4747" s="7">
        <v>251</v>
      </c>
      <c r="K4747" s="7">
        <v>59</v>
      </c>
      <c r="L4747" s="3">
        <v>0.14710000000000001</v>
      </c>
      <c r="M4747" s="5">
        <v>1.24835008</v>
      </c>
      <c r="N4747" s="6">
        <v>0.95</v>
      </c>
      <c r="O4747" s="8">
        <f>IFERROR(VLOOKUP(C4747,Sheet2!$B$2:$G$588,6,FALSE),0)</f>
        <v>1537</v>
      </c>
      <c r="P4747" t="s">
        <v>22</v>
      </c>
      <c r="Q4747" s="2">
        <v>0.23899552060000001</v>
      </c>
      <c r="R4747" s="3">
        <v>0.238995520557715</v>
      </c>
      <c r="S4747" s="3" t="str">
        <f>IF(R4747+0.01&lt;Q4747,"Y","")</f>
        <v/>
      </c>
      <c r="T4747" s="2"/>
      <c r="U4747" s="22">
        <f t="shared" si="465"/>
        <v>0.238995520557715</v>
      </c>
      <c r="V4747" s="10">
        <f t="shared" si="466"/>
        <v>59.987875659986464</v>
      </c>
      <c r="W4747" s="24">
        <f t="shared" si="467"/>
        <v>59.987875659986464</v>
      </c>
    </row>
    <row r="4748" spans="1:23" x14ac:dyDescent="0.3">
      <c r="A4748" t="s">
        <v>17</v>
      </c>
      <c r="B4748" t="s">
        <v>12610</v>
      </c>
      <c r="C4748" t="s">
        <v>12611</v>
      </c>
      <c r="D4748" t="s">
        <v>12618</v>
      </c>
      <c r="E4748" t="s">
        <v>12619</v>
      </c>
      <c r="F4748">
        <v>0.25</v>
      </c>
      <c r="G4748" s="2">
        <v>0</v>
      </c>
      <c r="H4748" s="4">
        <v>30.2334</v>
      </c>
      <c r="I4748" s="4">
        <v>5.1818999999999997</v>
      </c>
      <c r="J4748" s="7">
        <v>191</v>
      </c>
      <c r="K4748" s="7">
        <v>48</v>
      </c>
      <c r="L4748" s="3">
        <v>0.1714</v>
      </c>
      <c r="M4748" s="5">
        <v>1.2297862100000001</v>
      </c>
      <c r="N4748" s="6">
        <v>0.9</v>
      </c>
      <c r="O4748" s="8">
        <f>IFERROR(VLOOKUP(C4748,Sheet2!$B$2:$G$588,6,FALSE),0)</f>
        <v>1537</v>
      </c>
      <c r="P4748" t="s">
        <v>22</v>
      </c>
      <c r="Q4748" s="2">
        <v>0.26816547909999999</v>
      </c>
      <c r="R4748" s="3">
        <v>0.25</v>
      </c>
      <c r="U4748" s="22">
        <f t="shared" si="465"/>
        <v>0.25</v>
      </c>
      <c r="V4748" s="10">
        <f t="shared" si="466"/>
        <v>47.75</v>
      </c>
      <c r="W4748" s="24">
        <f t="shared" si="467"/>
        <v>47.75</v>
      </c>
    </row>
    <row r="4749" spans="1:23" x14ac:dyDescent="0.3">
      <c r="A4749" t="s">
        <v>17</v>
      </c>
      <c r="B4749" t="s">
        <v>12610</v>
      </c>
      <c r="C4749" t="s">
        <v>12611</v>
      </c>
      <c r="D4749" t="s">
        <v>12636</v>
      </c>
      <c r="E4749" t="s">
        <v>12637</v>
      </c>
      <c r="F4749">
        <v>0.25</v>
      </c>
      <c r="G4749" s="2">
        <v>0</v>
      </c>
      <c r="H4749" s="4">
        <v>25.789000000000001</v>
      </c>
      <c r="I4749" s="4">
        <v>4.1933999999999996</v>
      </c>
      <c r="J4749" s="7">
        <v>132</v>
      </c>
      <c r="K4749" s="7">
        <v>33</v>
      </c>
      <c r="L4749" s="3">
        <v>0.16259999999999999</v>
      </c>
      <c r="M4749" s="5">
        <v>1.05234721</v>
      </c>
      <c r="N4749" s="6">
        <v>0.71</v>
      </c>
      <c r="O4749" s="8">
        <f>IFERROR(VLOOKUP(C4749,Sheet2!$B$2:$G$588,6,FALSE),0)</f>
        <v>1537</v>
      </c>
      <c r="P4749" t="s">
        <v>92</v>
      </c>
      <c r="Q4749" s="2">
        <v>0.32531773419999999</v>
      </c>
      <c r="R4749" s="3">
        <v>0.25</v>
      </c>
      <c r="U4749" s="22">
        <f t="shared" si="465"/>
        <v>0.25</v>
      </c>
      <c r="V4749" s="10">
        <f t="shared" si="466"/>
        <v>33</v>
      </c>
      <c r="W4749" s="24">
        <f t="shared" si="467"/>
        <v>33</v>
      </c>
    </row>
    <row r="4750" spans="1:23" x14ac:dyDescent="0.3">
      <c r="A4750" t="s">
        <v>17</v>
      </c>
      <c r="B4750" t="s">
        <v>12610</v>
      </c>
      <c r="C4750" t="s">
        <v>12611</v>
      </c>
      <c r="D4750" t="s">
        <v>12624</v>
      </c>
      <c r="E4750" t="s">
        <v>12625</v>
      </c>
      <c r="F4750">
        <v>0.25</v>
      </c>
      <c r="G4750" s="2">
        <v>0</v>
      </c>
      <c r="H4750" s="4">
        <v>14.9831</v>
      </c>
      <c r="I4750" s="4">
        <v>3.5436000000000001</v>
      </c>
      <c r="J4750" s="7">
        <v>120</v>
      </c>
      <c r="K4750" s="7">
        <v>30</v>
      </c>
      <c r="L4750" s="3">
        <v>0.23649999999999999</v>
      </c>
      <c r="M4750" s="5">
        <v>1.1299953599999999</v>
      </c>
      <c r="N4750" s="6">
        <v>0.75</v>
      </c>
      <c r="O4750" s="8">
        <f>IFERROR(VLOOKUP(C4750,Sheet2!$B$2:$G$588,6,FALSE),0)</f>
        <v>1537</v>
      </c>
      <c r="P4750" t="s">
        <v>22</v>
      </c>
      <c r="Q4750" s="2">
        <v>0.33628046280000001</v>
      </c>
      <c r="R4750" s="3">
        <v>0.249999999999999</v>
      </c>
      <c r="U4750" s="22">
        <f t="shared" si="465"/>
        <v>0.249999999999999</v>
      </c>
      <c r="V4750" s="10">
        <f t="shared" si="466"/>
        <v>29.999999999999879</v>
      </c>
      <c r="W4750" s="24">
        <f t="shared" si="467"/>
        <v>29.999999999999879</v>
      </c>
    </row>
    <row r="4751" spans="1:23" x14ac:dyDescent="0.3">
      <c r="A4751" t="s">
        <v>17</v>
      </c>
      <c r="B4751" t="s">
        <v>12610</v>
      </c>
      <c r="C4751" t="s">
        <v>12611</v>
      </c>
      <c r="D4751" t="s">
        <v>12662</v>
      </c>
      <c r="E4751" t="s">
        <v>12663</v>
      </c>
      <c r="F4751">
        <v>0.25</v>
      </c>
      <c r="G4751" s="2">
        <v>0</v>
      </c>
      <c r="H4751" s="4">
        <v>23.436900000000001</v>
      </c>
      <c r="I4751" s="4">
        <v>2.4217</v>
      </c>
      <c r="J4751" s="7">
        <v>95</v>
      </c>
      <c r="K4751" s="7">
        <v>22</v>
      </c>
      <c r="L4751" s="3">
        <v>0.1033</v>
      </c>
      <c r="M4751" s="5">
        <v>1.31309875</v>
      </c>
      <c r="N4751" s="6">
        <v>1</v>
      </c>
      <c r="O4751" s="8">
        <f>IFERROR(VLOOKUP(C4751,Sheet2!$B$2:$G$588,6,FALSE),0)</f>
        <v>1537</v>
      </c>
      <c r="P4751" t="s">
        <v>22</v>
      </c>
      <c r="Q4751" s="2">
        <v>0.238442653</v>
      </c>
      <c r="R4751" s="3">
        <v>0.23844265296174899</v>
      </c>
      <c r="U4751" s="22">
        <f t="shared" si="465"/>
        <v>0.23844265296174899</v>
      </c>
      <c r="V4751" s="10">
        <f t="shared" si="466"/>
        <v>22.652052031366154</v>
      </c>
      <c r="W4751" s="24">
        <f t="shared" si="467"/>
        <v>22.652052031366154</v>
      </c>
    </row>
    <row r="4752" spans="1:23" x14ac:dyDescent="0.3">
      <c r="A4752" t="s">
        <v>17</v>
      </c>
      <c r="B4752" t="s">
        <v>12610</v>
      </c>
      <c r="C4752" t="s">
        <v>12611</v>
      </c>
      <c r="D4752" t="s">
        <v>12614</v>
      </c>
      <c r="E4752" t="s">
        <v>12615</v>
      </c>
      <c r="F4752">
        <v>0.25</v>
      </c>
      <c r="G4752" s="2">
        <v>0</v>
      </c>
      <c r="H4752" s="4">
        <v>13.445600000000001</v>
      </c>
      <c r="I4752" s="4">
        <v>2.4054000000000002</v>
      </c>
      <c r="J4752" s="7">
        <v>85</v>
      </c>
      <c r="K4752" s="7">
        <v>21</v>
      </c>
      <c r="L4752" s="3">
        <v>0.1789</v>
      </c>
      <c r="M4752" s="5">
        <v>1.17588716</v>
      </c>
      <c r="N4752" s="6">
        <v>0.8</v>
      </c>
      <c r="O4752" s="8">
        <f>IFERROR(VLOOKUP(C4752,Sheet2!$B$2:$G$588,6,FALSE),0)</f>
        <v>1537</v>
      </c>
      <c r="P4752" t="s">
        <v>22</v>
      </c>
      <c r="Q4752" s="2">
        <v>0.3196626092</v>
      </c>
      <c r="R4752" s="3">
        <v>0.25</v>
      </c>
      <c r="U4752" s="22">
        <f t="shared" si="465"/>
        <v>0.25</v>
      </c>
      <c r="V4752" s="10">
        <f t="shared" si="466"/>
        <v>21.25</v>
      </c>
      <c r="W4752" s="24">
        <f t="shared" si="467"/>
        <v>21.25</v>
      </c>
    </row>
    <row r="4753" spans="1:23" x14ac:dyDescent="0.3">
      <c r="A4753" t="s">
        <v>17</v>
      </c>
      <c r="B4753" t="s">
        <v>12610</v>
      </c>
      <c r="C4753" t="s">
        <v>12611</v>
      </c>
      <c r="D4753" t="s">
        <v>12648</v>
      </c>
      <c r="E4753" t="s">
        <v>12649</v>
      </c>
      <c r="F4753">
        <v>0.25</v>
      </c>
      <c r="G4753" s="2">
        <v>0</v>
      </c>
      <c r="H4753" s="4">
        <v>10.366400000000001</v>
      </c>
      <c r="I4753" s="4">
        <v>2.2056</v>
      </c>
      <c r="J4753" s="7">
        <v>77</v>
      </c>
      <c r="K4753" s="7">
        <v>19</v>
      </c>
      <c r="L4753" s="3">
        <v>0.21279999999999999</v>
      </c>
      <c r="M4753" s="5">
        <v>1.1640273299999999</v>
      </c>
      <c r="N4753" s="6">
        <v>0.8</v>
      </c>
      <c r="O4753" s="8">
        <f>IFERROR(VLOOKUP(C4753,Sheet2!$B$2:$G$588,6,FALSE),0)</f>
        <v>1537</v>
      </c>
      <c r="P4753" t="s">
        <v>22</v>
      </c>
      <c r="Q4753" s="2">
        <v>0.31273091479999998</v>
      </c>
      <c r="R4753" s="3">
        <v>0.249999999999999</v>
      </c>
      <c r="U4753" s="22">
        <f t="shared" si="465"/>
        <v>0.249999999999999</v>
      </c>
      <c r="V4753" s="10">
        <f t="shared" si="466"/>
        <v>19.249999999999922</v>
      </c>
      <c r="W4753" s="24">
        <f t="shared" si="467"/>
        <v>19.249999999999922</v>
      </c>
    </row>
    <row r="4754" spans="1:23" x14ac:dyDescent="0.3">
      <c r="A4754" t="s">
        <v>17</v>
      </c>
      <c r="B4754" t="s">
        <v>12610</v>
      </c>
      <c r="C4754" t="s">
        <v>12611</v>
      </c>
      <c r="D4754" t="s">
        <v>12650</v>
      </c>
      <c r="E4754" t="s">
        <v>12651</v>
      </c>
      <c r="F4754">
        <v>0.25</v>
      </c>
      <c r="G4754" s="2">
        <v>0</v>
      </c>
      <c r="H4754" s="4">
        <v>12.840199999999999</v>
      </c>
      <c r="I4754" s="4">
        <v>2.0840000000000001</v>
      </c>
      <c r="J4754" s="7">
        <v>71</v>
      </c>
      <c r="K4754" s="7">
        <v>18</v>
      </c>
      <c r="L4754" s="3">
        <v>0.1623</v>
      </c>
      <c r="M4754" s="5">
        <v>1.13529613</v>
      </c>
      <c r="N4754" s="6">
        <v>0.75</v>
      </c>
      <c r="O4754" s="8">
        <f>IFERROR(VLOOKUP(C4754,Sheet2!$B$2:$G$588,6,FALSE),0)</f>
        <v>1537</v>
      </c>
      <c r="P4754" t="s">
        <v>22</v>
      </c>
      <c r="Q4754" s="2">
        <v>0.33937941150000001</v>
      </c>
      <c r="R4754" s="3">
        <v>0.25</v>
      </c>
      <c r="U4754" s="22">
        <f t="shared" si="465"/>
        <v>0.25</v>
      </c>
      <c r="V4754" s="10">
        <f t="shared" si="466"/>
        <v>17.75</v>
      </c>
      <c r="W4754" s="24">
        <f t="shared" si="467"/>
        <v>17.75</v>
      </c>
    </row>
    <row r="4755" spans="1:23" x14ac:dyDescent="0.3">
      <c r="A4755" t="s">
        <v>17</v>
      </c>
      <c r="B4755" t="s">
        <v>12610</v>
      </c>
      <c r="C4755" t="s">
        <v>12611</v>
      </c>
      <c r="D4755" t="s">
        <v>12632</v>
      </c>
      <c r="E4755" t="s">
        <v>12633</v>
      </c>
      <c r="F4755">
        <v>0.25</v>
      </c>
      <c r="G4755" s="2">
        <v>0</v>
      </c>
      <c r="H4755" s="4">
        <v>24.453099999999999</v>
      </c>
      <c r="I4755" s="4">
        <v>1.3816999999999999</v>
      </c>
      <c r="J4755" s="7">
        <v>51</v>
      </c>
      <c r="K4755" s="7">
        <v>13</v>
      </c>
      <c r="L4755" s="3">
        <v>5.6500000000000002E-2</v>
      </c>
      <c r="M4755" s="5">
        <v>1.24132548</v>
      </c>
      <c r="N4755" s="6">
        <v>0.82</v>
      </c>
      <c r="O4755" s="8">
        <f>IFERROR(VLOOKUP(C4755,Sheet2!$B$2:$G$588,6,FALSE),0)</f>
        <v>1537</v>
      </c>
      <c r="P4755" t="s">
        <v>92</v>
      </c>
      <c r="Q4755" s="2">
        <v>0.33941579700000002</v>
      </c>
      <c r="R4755" s="3">
        <v>0.25</v>
      </c>
      <c r="U4755" s="22">
        <f t="shared" si="465"/>
        <v>0.25</v>
      </c>
      <c r="V4755" s="10">
        <f t="shared" si="466"/>
        <v>12.75</v>
      </c>
      <c r="W4755" s="24">
        <f t="shared" si="467"/>
        <v>12.75</v>
      </c>
    </row>
    <row r="4756" spans="1:23" x14ac:dyDescent="0.3">
      <c r="A4756" t="s">
        <v>17</v>
      </c>
      <c r="B4756" t="s">
        <v>12610</v>
      </c>
      <c r="C4756" t="s">
        <v>12611</v>
      </c>
      <c r="D4756" t="s">
        <v>12652</v>
      </c>
      <c r="E4756" t="s">
        <v>12653</v>
      </c>
      <c r="F4756">
        <v>0.25</v>
      </c>
      <c r="G4756" s="2">
        <v>0</v>
      </c>
      <c r="H4756" s="4">
        <v>5.6001000000000003</v>
      </c>
      <c r="I4756" s="4">
        <v>1.2221</v>
      </c>
      <c r="J4756" s="7">
        <v>42</v>
      </c>
      <c r="K4756" s="7">
        <v>11</v>
      </c>
      <c r="L4756" s="3">
        <v>0.21820000000000001</v>
      </c>
      <c r="M4756" s="5">
        <v>1.15218891</v>
      </c>
      <c r="N4756" s="6">
        <v>0.7</v>
      </c>
      <c r="O4756" s="8">
        <f>IFERROR(VLOOKUP(C4756,Sheet2!$B$2:$G$588,6,FALSE),0)</f>
        <v>1537</v>
      </c>
      <c r="P4756" t="s">
        <v>22</v>
      </c>
      <c r="Q4756" s="2">
        <v>0.39246073619999999</v>
      </c>
      <c r="R4756" s="3">
        <v>0.249999999999999</v>
      </c>
      <c r="U4756" s="22">
        <f t="shared" si="465"/>
        <v>0.249999999999999</v>
      </c>
      <c r="V4756" s="10">
        <f t="shared" si="466"/>
        <v>10.499999999999957</v>
      </c>
      <c r="W4756" s="24">
        <f t="shared" si="467"/>
        <v>10.499999999999957</v>
      </c>
    </row>
    <row r="4757" spans="1:23" x14ac:dyDescent="0.3">
      <c r="A4757" t="s">
        <v>17</v>
      </c>
      <c r="B4757" t="s">
        <v>12610</v>
      </c>
      <c r="C4757" t="s">
        <v>12611</v>
      </c>
      <c r="D4757" t="s">
        <v>12630</v>
      </c>
      <c r="E4757" t="s">
        <v>12631</v>
      </c>
      <c r="F4757">
        <v>0.25</v>
      </c>
      <c r="G4757" s="2">
        <v>0</v>
      </c>
      <c r="H4757" s="4">
        <v>13.8872</v>
      </c>
      <c r="I4757" s="4">
        <v>1.2897000000000001</v>
      </c>
      <c r="J4757" s="7">
        <v>39</v>
      </c>
      <c r="K4757" s="7">
        <v>9</v>
      </c>
      <c r="L4757" s="3">
        <v>9.2899999999999996E-2</v>
      </c>
      <c r="M4757" s="5">
        <v>1.0002990700000001</v>
      </c>
      <c r="N4757" s="6">
        <v>0.77</v>
      </c>
      <c r="O4757" s="8">
        <f>IFERROR(VLOOKUP(C4757,Sheet2!$B$2:$G$588,6,FALSE),0)</f>
        <v>1537</v>
      </c>
      <c r="P4757" t="s">
        <v>92</v>
      </c>
      <c r="Q4757" s="2">
        <v>0.23023021469999999</v>
      </c>
      <c r="R4757" s="3">
        <v>0.230230214712037</v>
      </c>
      <c r="U4757" s="22">
        <f t="shared" si="465"/>
        <v>0.230230214712037</v>
      </c>
      <c r="V4757" s="10">
        <f t="shared" si="466"/>
        <v>8.9789783737694435</v>
      </c>
      <c r="W4757" s="24">
        <f t="shared" si="467"/>
        <v>8.9789783737694435</v>
      </c>
    </row>
    <row r="4758" spans="1:23" x14ac:dyDescent="0.3">
      <c r="A4758" t="s">
        <v>17</v>
      </c>
      <c r="B4758" t="s">
        <v>12610</v>
      </c>
      <c r="C4758" t="s">
        <v>12611</v>
      </c>
      <c r="D4758" t="s">
        <v>12644</v>
      </c>
      <c r="E4758" t="s">
        <v>12645</v>
      </c>
      <c r="F4758">
        <v>0.25</v>
      </c>
      <c r="G4758" s="2">
        <v>0</v>
      </c>
      <c r="H4758" s="4">
        <v>20.397600000000001</v>
      </c>
      <c r="I4758" s="4">
        <v>1.0411999999999999</v>
      </c>
      <c r="J4758" s="7">
        <v>36</v>
      </c>
      <c r="K4758" s="7">
        <v>9</v>
      </c>
      <c r="L4758" s="3">
        <v>5.0999999999999997E-2</v>
      </c>
      <c r="M4758" s="5">
        <v>1.1631336999999999</v>
      </c>
      <c r="N4758" s="6">
        <v>0.77</v>
      </c>
      <c r="O4758" s="8">
        <f>IFERROR(VLOOKUP(C4758,Sheet2!$B$2:$G$588,6,FALSE),0)</f>
        <v>1537</v>
      </c>
      <c r="P4758" t="s">
        <v>92</v>
      </c>
      <c r="Q4758" s="2">
        <v>0.33799528159999997</v>
      </c>
      <c r="R4758" s="3">
        <v>0.25</v>
      </c>
      <c r="U4758" s="22">
        <f t="shared" si="465"/>
        <v>0.25</v>
      </c>
      <c r="V4758" s="10">
        <f t="shared" si="466"/>
        <v>9</v>
      </c>
      <c r="W4758" s="24">
        <f t="shared" si="467"/>
        <v>9</v>
      </c>
    </row>
    <row r="4759" spans="1:23" x14ac:dyDescent="0.3">
      <c r="A4759" t="s">
        <v>17</v>
      </c>
      <c r="B4759" t="s">
        <v>12610</v>
      </c>
      <c r="C4759" t="s">
        <v>12611</v>
      </c>
      <c r="D4759" t="s">
        <v>12660</v>
      </c>
      <c r="E4759" t="s">
        <v>12661</v>
      </c>
      <c r="F4759">
        <v>0.3</v>
      </c>
      <c r="G4759" s="2">
        <v>0</v>
      </c>
      <c r="H4759" s="4">
        <v>8.4857999999999993</v>
      </c>
      <c r="I4759" s="4">
        <v>1.232</v>
      </c>
      <c r="J4759" s="7">
        <v>33</v>
      </c>
      <c r="K4759" s="7">
        <v>10</v>
      </c>
      <c r="L4759" s="3">
        <v>0.1452</v>
      </c>
      <c r="M4759" s="5">
        <v>0.89758232999999998</v>
      </c>
      <c r="N4759" s="6">
        <v>0.55000000000000004</v>
      </c>
      <c r="O4759" s="8">
        <f>IFERROR(VLOOKUP(C4759,Sheet2!$B$2:$G$588,6,FALSE),0)</f>
        <v>1537</v>
      </c>
      <c r="P4759" t="s">
        <v>92</v>
      </c>
      <c r="Q4759" s="2">
        <v>0.38724283819999999</v>
      </c>
      <c r="R4759" s="3">
        <v>0.3</v>
      </c>
      <c r="U4759" s="22">
        <f t="shared" si="465"/>
        <v>0.3</v>
      </c>
      <c r="V4759" s="10">
        <f t="shared" si="466"/>
        <v>9.9</v>
      </c>
      <c r="W4759" s="24">
        <f t="shared" si="467"/>
        <v>9.9</v>
      </c>
    </row>
    <row r="4760" spans="1:23" x14ac:dyDescent="0.3">
      <c r="A4760" t="s">
        <v>17</v>
      </c>
      <c r="B4760" t="s">
        <v>12610</v>
      </c>
      <c r="C4760" t="s">
        <v>12611</v>
      </c>
      <c r="D4760" t="s">
        <v>12628</v>
      </c>
      <c r="E4760" t="s">
        <v>12629</v>
      </c>
      <c r="F4760">
        <v>0.3</v>
      </c>
      <c r="G4760" s="2">
        <v>0</v>
      </c>
      <c r="H4760" s="4">
        <v>6.8277000000000001</v>
      </c>
      <c r="I4760" s="4">
        <v>1.0359</v>
      </c>
      <c r="J4760" s="7">
        <v>32</v>
      </c>
      <c r="K4760" s="7">
        <v>10</v>
      </c>
      <c r="L4760" s="3">
        <v>0.1517</v>
      </c>
      <c r="M4760" s="5">
        <v>1.0406564599999999</v>
      </c>
      <c r="N4760" s="6">
        <v>0.55000000000000004</v>
      </c>
      <c r="O4760" s="8">
        <f>IFERROR(VLOOKUP(C4760,Sheet2!$B$2:$G$588,6,FALSE),0)</f>
        <v>1537</v>
      </c>
      <c r="P4760" t="s">
        <v>22</v>
      </c>
      <c r="Q4760" s="2">
        <v>0.47148744999999997</v>
      </c>
      <c r="R4760" s="3">
        <v>0.3</v>
      </c>
      <c r="U4760" s="22">
        <f t="shared" si="465"/>
        <v>0.3</v>
      </c>
      <c r="V4760" s="10">
        <f t="shared" si="466"/>
        <v>9.6</v>
      </c>
      <c r="W4760" s="24">
        <f t="shared" si="467"/>
        <v>9.6</v>
      </c>
    </row>
    <row r="4761" spans="1:23" x14ac:dyDescent="0.3">
      <c r="A4761" t="s">
        <v>17</v>
      </c>
      <c r="B4761" t="s">
        <v>12610</v>
      </c>
      <c r="C4761" t="s">
        <v>12611</v>
      </c>
      <c r="D4761" s="1" t="s">
        <v>12638</v>
      </c>
      <c r="E4761" t="s">
        <v>12639</v>
      </c>
      <c r="F4761">
        <v>0.25</v>
      </c>
      <c r="G4761" s="2">
        <v>0</v>
      </c>
      <c r="H4761" s="4">
        <v>7.4762000000000004</v>
      </c>
      <c r="I4761" s="4">
        <v>0.86850000000000005</v>
      </c>
      <c r="J4761" s="7">
        <v>31</v>
      </c>
      <c r="K4761" s="7">
        <v>8</v>
      </c>
      <c r="L4761" s="3">
        <v>0.1162</v>
      </c>
      <c r="M4761" s="5">
        <v>1.20453985</v>
      </c>
      <c r="N4761" s="6">
        <v>0.5</v>
      </c>
      <c r="O4761" s="8">
        <f>IFERROR(VLOOKUP(C4761,Sheet2!$B$2:$G$588,6,FALSE),0)</f>
        <v>1537</v>
      </c>
      <c r="P4761" t="s">
        <v>22</v>
      </c>
      <c r="Q4761" s="2">
        <v>0.58490372800000001</v>
      </c>
      <c r="R4761" s="3">
        <v>0.25</v>
      </c>
      <c r="U4761" s="22">
        <f t="shared" si="465"/>
        <v>0.25</v>
      </c>
      <c r="V4761" s="10">
        <f t="shared" si="466"/>
        <v>7.75</v>
      </c>
      <c r="W4761" s="24">
        <f t="shared" si="467"/>
        <v>7.75</v>
      </c>
    </row>
    <row r="4762" spans="1:23" x14ac:dyDescent="0.3">
      <c r="A4762" t="s">
        <v>17</v>
      </c>
      <c r="B4762" t="s">
        <v>12610</v>
      </c>
      <c r="C4762" t="s">
        <v>12611</v>
      </c>
      <c r="D4762" s="1" t="s">
        <v>12622</v>
      </c>
      <c r="E4762" t="s">
        <v>12623</v>
      </c>
      <c r="F4762">
        <v>0.33</v>
      </c>
      <c r="G4762" s="2">
        <v>0</v>
      </c>
      <c r="H4762" s="4">
        <v>10.5883</v>
      </c>
      <c r="I4762" s="4">
        <v>0.81940000000000002</v>
      </c>
      <c r="J4762" s="7">
        <v>28</v>
      </c>
      <c r="K4762" s="7">
        <v>9</v>
      </c>
      <c r="L4762" s="3">
        <v>7.7399999999999997E-2</v>
      </c>
      <c r="M4762" s="5">
        <v>1.13572176</v>
      </c>
      <c r="N4762" s="6">
        <v>0.71</v>
      </c>
      <c r="O4762" s="8">
        <f>IFERROR(VLOOKUP(C4762,Sheet2!$B$2:$G$588,6,FALSE),0)</f>
        <v>1537</v>
      </c>
      <c r="P4762" t="s">
        <v>22</v>
      </c>
      <c r="Q4762" s="2">
        <v>0.37484687999999999</v>
      </c>
      <c r="R4762" s="3">
        <v>0.32999999999999902</v>
      </c>
      <c r="U4762" s="22">
        <f t="shared" si="465"/>
        <v>0.32999999999999902</v>
      </c>
      <c r="V4762" s="10">
        <f t="shared" si="466"/>
        <v>9.2399999999999718</v>
      </c>
      <c r="W4762" s="24">
        <f t="shared" si="467"/>
        <v>9.2399999999999718</v>
      </c>
    </row>
    <row r="4763" spans="1:23" x14ac:dyDescent="0.3">
      <c r="A4763" t="s">
        <v>17</v>
      </c>
      <c r="B4763" t="s">
        <v>12610</v>
      </c>
      <c r="C4763" t="s">
        <v>12611</v>
      </c>
      <c r="D4763" t="s">
        <v>12612</v>
      </c>
      <c r="E4763" t="s">
        <v>12613</v>
      </c>
      <c r="F4763">
        <v>0.25</v>
      </c>
      <c r="G4763" s="2">
        <v>0</v>
      </c>
      <c r="H4763" s="4">
        <v>4.8779000000000003</v>
      </c>
      <c r="I4763" s="4">
        <v>0.82469999999999999</v>
      </c>
      <c r="J4763" s="7">
        <v>25</v>
      </c>
      <c r="K4763" s="7">
        <v>6</v>
      </c>
      <c r="L4763" s="3">
        <v>0.1691</v>
      </c>
      <c r="M4763" s="5">
        <v>1.0304521</v>
      </c>
      <c r="N4763" s="6">
        <v>0.6</v>
      </c>
      <c r="O4763" s="8">
        <f>IFERROR(VLOOKUP(C4763,Sheet2!$B$2:$G$588,6,FALSE),0)</f>
        <v>1537</v>
      </c>
      <c r="P4763" t="s">
        <v>92</v>
      </c>
      <c r="Q4763" s="2">
        <v>0.41773130720000001</v>
      </c>
      <c r="R4763" s="3">
        <v>0.25</v>
      </c>
      <c r="U4763" s="22">
        <f t="shared" si="465"/>
        <v>0.25</v>
      </c>
      <c r="V4763" s="10">
        <f t="shared" si="466"/>
        <v>6.25</v>
      </c>
      <c r="W4763" s="24">
        <f t="shared" si="467"/>
        <v>6.25</v>
      </c>
    </row>
    <row r="4764" spans="1:23" x14ac:dyDescent="0.3">
      <c r="A4764" t="s">
        <v>17</v>
      </c>
      <c r="B4764" t="s">
        <v>12610</v>
      </c>
      <c r="C4764" t="s">
        <v>12611</v>
      </c>
      <c r="D4764" t="s">
        <v>12640</v>
      </c>
      <c r="E4764" t="s">
        <v>12641</v>
      </c>
      <c r="F4764">
        <v>0.3</v>
      </c>
      <c r="G4764" s="2">
        <v>0</v>
      </c>
      <c r="H4764" s="4">
        <v>14.908899999999999</v>
      </c>
      <c r="I4764" s="4">
        <v>0.61270000000000002</v>
      </c>
      <c r="J4764" s="7">
        <v>22</v>
      </c>
      <c r="K4764" s="7">
        <v>7</v>
      </c>
      <c r="L4764" s="3">
        <v>4.1099999999999998E-2</v>
      </c>
      <c r="M4764" s="5">
        <v>1.1788295600000001</v>
      </c>
      <c r="N4764" s="6">
        <v>0.55000000000000004</v>
      </c>
      <c r="O4764" s="8">
        <f>IFERROR(VLOOKUP(C4764,Sheet2!$B$2:$G$588,6,FALSE),0)</f>
        <v>1537</v>
      </c>
      <c r="P4764" t="s">
        <v>22</v>
      </c>
      <c r="Q4764" s="2">
        <v>0.53343552220000001</v>
      </c>
      <c r="R4764" s="3">
        <v>0.3</v>
      </c>
      <c r="U4764" s="22">
        <f t="shared" si="465"/>
        <v>0.3</v>
      </c>
      <c r="V4764" s="10">
        <f t="shared" si="466"/>
        <v>6.6</v>
      </c>
      <c r="W4764" s="24">
        <f t="shared" si="467"/>
        <v>6.6</v>
      </c>
    </row>
    <row r="4765" spans="1:23" x14ac:dyDescent="0.3">
      <c r="A4765" t="s">
        <v>17</v>
      </c>
      <c r="B4765" t="s">
        <v>12610</v>
      </c>
      <c r="C4765" t="s">
        <v>12611</v>
      </c>
      <c r="D4765" t="s">
        <v>12654</v>
      </c>
      <c r="E4765" t="s">
        <v>12655</v>
      </c>
      <c r="F4765">
        <v>0.25</v>
      </c>
      <c r="G4765" s="2">
        <v>0</v>
      </c>
      <c r="H4765" s="4">
        <v>4.6889000000000003</v>
      </c>
      <c r="I4765" s="4">
        <v>0.67769999999999997</v>
      </c>
      <c r="J4765" s="7">
        <v>22</v>
      </c>
      <c r="K4765" s="7">
        <v>5</v>
      </c>
      <c r="L4765" s="3">
        <v>0.14449999999999999</v>
      </c>
      <c r="M4765" s="5">
        <v>1.0778035399999999</v>
      </c>
      <c r="N4765" s="6">
        <v>0.55000000000000004</v>
      </c>
      <c r="O4765" s="8">
        <f>IFERROR(VLOOKUP(C4765,Sheet2!$B$2:$G$588,6,FALSE),0)</f>
        <v>1537</v>
      </c>
      <c r="P4765" t="s">
        <v>22</v>
      </c>
      <c r="Q4765" s="2">
        <v>0.48970291999999999</v>
      </c>
      <c r="R4765" s="3">
        <v>0.25</v>
      </c>
      <c r="U4765" s="22">
        <f t="shared" si="465"/>
        <v>0.25</v>
      </c>
      <c r="V4765" s="10">
        <f t="shared" si="466"/>
        <v>5.5</v>
      </c>
      <c r="W4765" s="24">
        <f t="shared" si="467"/>
        <v>5.5</v>
      </c>
    </row>
    <row r="4766" spans="1:23" x14ac:dyDescent="0.3">
      <c r="A4766" t="s">
        <v>17</v>
      </c>
      <c r="B4766" t="s">
        <v>12610</v>
      </c>
      <c r="C4766" t="s">
        <v>12611</v>
      </c>
      <c r="D4766" t="s">
        <v>12664</v>
      </c>
      <c r="E4766" t="s">
        <v>12665</v>
      </c>
      <c r="F4766">
        <v>0.33</v>
      </c>
      <c r="G4766" s="2">
        <v>0</v>
      </c>
      <c r="H4766" s="4">
        <v>9.9953000000000003</v>
      </c>
      <c r="I4766" s="4">
        <v>0.56459999999999999</v>
      </c>
      <c r="J4766" s="7">
        <v>20</v>
      </c>
      <c r="K4766" s="7">
        <v>6</v>
      </c>
      <c r="L4766" s="3">
        <v>5.6500000000000002E-2</v>
      </c>
      <c r="M4766" s="5">
        <v>1.1743959500000001</v>
      </c>
      <c r="N4766" s="6">
        <v>0.77</v>
      </c>
      <c r="O4766" s="8">
        <f>IFERROR(VLOOKUP(C4766,Sheet2!$B$2:$G$588,6,FALSE),0)</f>
        <v>1537</v>
      </c>
      <c r="P4766" t="s">
        <v>22</v>
      </c>
      <c r="Q4766" s="2">
        <v>0.34434378900000001</v>
      </c>
      <c r="R4766" s="3">
        <v>0.32999999999999902</v>
      </c>
      <c r="U4766" s="22">
        <f t="shared" si="465"/>
        <v>0.32999999999999902</v>
      </c>
      <c r="V4766" s="10">
        <f t="shared" si="466"/>
        <v>6.5999999999999801</v>
      </c>
      <c r="W4766" s="24">
        <f t="shared" si="467"/>
        <v>6.5999999999999801</v>
      </c>
    </row>
    <row r="4767" spans="1:23" x14ac:dyDescent="0.3">
      <c r="A4767" t="s">
        <v>17</v>
      </c>
      <c r="B4767" t="s">
        <v>12610</v>
      </c>
      <c r="C4767" t="s">
        <v>12611</v>
      </c>
      <c r="D4767" t="s">
        <v>12626</v>
      </c>
      <c r="E4767" t="s">
        <v>12627</v>
      </c>
      <c r="F4767">
        <v>0.25</v>
      </c>
      <c r="G4767" s="2">
        <v>0</v>
      </c>
      <c r="H4767" s="4">
        <v>5.5593000000000004</v>
      </c>
      <c r="I4767" s="4">
        <v>0.53510000000000002</v>
      </c>
      <c r="J4767" s="7">
        <v>19</v>
      </c>
      <c r="K4767" s="7">
        <v>5</v>
      </c>
      <c r="L4767" s="3">
        <v>9.6299999999999997E-2</v>
      </c>
      <c r="M4767" s="5">
        <v>1.2126001099999999</v>
      </c>
      <c r="N4767" s="6">
        <v>0.77</v>
      </c>
      <c r="O4767" s="8">
        <f>IFERROR(VLOOKUP(C4767,Sheet2!$B$2:$G$588,6,FALSE),0)</f>
        <v>1537</v>
      </c>
      <c r="P4767" t="s">
        <v>92</v>
      </c>
      <c r="Q4767" s="2">
        <v>0.36500088060000002</v>
      </c>
      <c r="R4767" s="3">
        <v>0.25</v>
      </c>
      <c r="U4767" s="22">
        <f t="shared" si="465"/>
        <v>0.25</v>
      </c>
      <c r="V4767" s="10">
        <f t="shared" si="466"/>
        <v>4.75</v>
      </c>
      <c r="W4767" s="24">
        <f t="shared" si="467"/>
        <v>4.75</v>
      </c>
    </row>
    <row r="4768" spans="1:23" x14ac:dyDescent="0.3">
      <c r="A4768" t="s">
        <v>17</v>
      </c>
      <c r="B4768" t="s">
        <v>12610</v>
      </c>
      <c r="C4768" t="s">
        <v>12611</v>
      </c>
      <c r="D4768" t="s">
        <v>12634</v>
      </c>
      <c r="E4768" t="s">
        <v>12635</v>
      </c>
      <c r="F4768">
        <v>0.33</v>
      </c>
      <c r="G4768" s="2">
        <v>0</v>
      </c>
      <c r="H4768" s="4">
        <v>9.3904999999999994</v>
      </c>
      <c r="I4768" s="4">
        <v>0.49959999999999999</v>
      </c>
      <c r="J4768" s="7">
        <v>18</v>
      </c>
      <c r="K4768" s="7">
        <v>6</v>
      </c>
      <c r="L4768" s="3">
        <v>5.3199999999999997E-2</v>
      </c>
      <c r="M4768" s="5">
        <v>1.1851015199999999</v>
      </c>
      <c r="N4768" s="6">
        <v>0.77</v>
      </c>
      <c r="O4768" s="8">
        <f>IFERROR(VLOOKUP(C4768,Sheet2!$B$2:$G$588,6,FALSE),0)</f>
        <v>1537</v>
      </c>
      <c r="P4768" t="s">
        <v>22</v>
      </c>
      <c r="Q4768" s="2">
        <v>0.35026663130000002</v>
      </c>
      <c r="R4768" s="3">
        <v>0.32999999999999902</v>
      </c>
      <c r="U4768" s="22">
        <f t="shared" si="465"/>
        <v>0.32999999999999902</v>
      </c>
      <c r="V4768" s="10">
        <f t="shared" si="466"/>
        <v>5.9399999999999826</v>
      </c>
      <c r="W4768" s="24">
        <f t="shared" si="467"/>
        <v>5.9399999999999826</v>
      </c>
    </row>
    <row r="4769" spans="1:23" x14ac:dyDescent="0.3">
      <c r="A4769" t="s">
        <v>17</v>
      </c>
      <c r="B4769" t="s">
        <v>12610</v>
      </c>
      <c r="C4769" t="s">
        <v>12611</v>
      </c>
      <c r="D4769" t="s">
        <v>12656</v>
      </c>
      <c r="E4769" t="s">
        <v>12657</v>
      </c>
      <c r="F4769">
        <v>0.25</v>
      </c>
      <c r="G4769" s="2">
        <v>0</v>
      </c>
      <c r="H4769" s="4">
        <v>12.687900000000001</v>
      </c>
      <c r="I4769" s="4">
        <v>0.61460000000000004</v>
      </c>
      <c r="J4769" s="7">
        <v>18</v>
      </c>
      <c r="K4769" s="7">
        <v>4</v>
      </c>
      <c r="L4769" s="3">
        <v>4.8399999999999999E-2</v>
      </c>
      <c r="M4769" s="5">
        <v>0.97008715999999995</v>
      </c>
      <c r="N4769" s="6">
        <v>0.77</v>
      </c>
      <c r="O4769" s="8">
        <f>IFERROR(VLOOKUP(C4769,Sheet2!$B$2:$G$588,6,FALSE),0)</f>
        <v>1537</v>
      </c>
      <c r="P4769" t="s">
        <v>92</v>
      </c>
      <c r="Q4769" s="2">
        <v>0.20625688819999999</v>
      </c>
      <c r="R4769" s="3">
        <v>0.206256888207388</v>
      </c>
      <c r="U4769" s="22">
        <f t="shared" si="465"/>
        <v>0.206256888207388</v>
      </c>
      <c r="V4769" s="10">
        <f t="shared" si="466"/>
        <v>3.7126239877329841</v>
      </c>
      <c r="W4769" s="24">
        <f t="shared" si="467"/>
        <v>3.7126239877329841</v>
      </c>
    </row>
    <row r="4770" spans="1:23" x14ac:dyDescent="0.3">
      <c r="A4770" t="s">
        <v>17</v>
      </c>
      <c r="B4770" t="s">
        <v>12610</v>
      </c>
      <c r="C4770" t="s">
        <v>12611</v>
      </c>
      <c r="D4770" t="s">
        <v>12616</v>
      </c>
      <c r="E4770" t="s">
        <v>12617</v>
      </c>
      <c r="F4770">
        <v>0.25</v>
      </c>
      <c r="G4770" s="2">
        <v>0</v>
      </c>
      <c r="H4770" s="4">
        <v>6.1906999999999996</v>
      </c>
      <c r="I4770" s="4">
        <v>0.55559999999999998</v>
      </c>
      <c r="J4770" s="7">
        <v>14</v>
      </c>
      <c r="K4770" s="7">
        <v>3</v>
      </c>
      <c r="L4770" s="3">
        <v>8.9800000000000005E-2</v>
      </c>
      <c r="M4770" s="5">
        <v>0.82754852999999995</v>
      </c>
      <c r="N4770" s="6">
        <v>0.6</v>
      </c>
      <c r="O4770" s="8">
        <f>IFERROR(VLOOKUP(C4770,Sheet2!$B$2:$G$588,6,FALSE),0)</f>
        <v>1537</v>
      </c>
      <c r="P4770" t="s">
        <v>92</v>
      </c>
      <c r="Q4770" s="2">
        <v>0.27496699029999999</v>
      </c>
      <c r="R4770" s="3">
        <v>0.25</v>
      </c>
      <c r="U4770" s="22">
        <f t="shared" si="465"/>
        <v>0.25</v>
      </c>
      <c r="V4770" s="10">
        <f t="shared" si="466"/>
        <v>3.5</v>
      </c>
      <c r="W4770" s="24">
        <f t="shared" si="467"/>
        <v>3.5</v>
      </c>
    </row>
    <row r="4771" spans="1:23" x14ac:dyDescent="0.3">
      <c r="A4771" t="s">
        <v>17</v>
      </c>
      <c r="B4771" t="s">
        <v>12610</v>
      </c>
      <c r="C4771" t="s">
        <v>12611</v>
      </c>
      <c r="D4771" t="s">
        <v>12642</v>
      </c>
      <c r="E4771" t="s">
        <v>12643</v>
      </c>
      <c r="F4771">
        <v>0.25</v>
      </c>
      <c r="G4771" s="2">
        <v>0</v>
      </c>
      <c r="H4771" s="4">
        <v>5.6014999999999997</v>
      </c>
      <c r="I4771" s="4">
        <v>0.50139999999999996</v>
      </c>
      <c r="J4771" s="7">
        <v>12</v>
      </c>
      <c r="K4771" s="7">
        <v>3</v>
      </c>
      <c r="L4771" s="3">
        <v>8.9499999999999996E-2</v>
      </c>
      <c r="M4771" s="5">
        <v>0.82486108999999996</v>
      </c>
      <c r="N4771" s="6">
        <v>0.6</v>
      </c>
      <c r="O4771" s="8">
        <f>IFERROR(VLOOKUP(C4771,Sheet2!$B$2:$G$588,6,FALSE),0)</f>
        <v>1537</v>
      </c>
      <c r="P4771" t="s">
        <v>92</v>
      </c>
      <c r="Q4771" s="2">
        <v>0.2726047982</v>
      </c>
      <c r="R4771" s="3">
        <v>0.249999999999999</v>
      </c>
      <c r="U4771" s="22">
        <f t="shared" si="465"/>
        <v>0.249999999999999</v>
      </c>
      <c r="V4771" s="10">
        <f t="shared" si="466"/>
        <v>2.999999999999988</v>
      </c>
      <c r="W4771" s="24">
        <f t="shared" si="467"/>
        <v>2.999999999999988</v>
      </c>
    </row>
    <row r="4772" spans="1:23" x14ac:dyDescent="0.3">
      <c r="A4772" t="s">
        <v>17</v>
      </c>
      <c r="B4772" t="s">
        <v>12610</v>
      </c>
      <c r="C4772" t="s">
        <v>12611</v>
      </c>
      <c r="D4772" t="s">
        <v>12666</v>
      </c>
      <c r="E4772" t="s">
        <v>12667</v>
      </c>
      <c r="F4772">
        <v>0.25</v>
      </c>
      <c r="G4772" s="2">
        <v>0</v>
      </c>
      <c r="H4772" s="4">
        <v>2.5693999999999999</v>
      </c>
      <c r="I4772" s="4">
        <v>0.374</v>
      </c>
      <c r="J4772" s="7">
        <v>12</v>
      </c>
      <c r="K4772" s="7">
        <v>3</v>
      </c>
      <c r="L4772" s="3">
        <v>0.14560000000000001</v>
      </c>
      <c r="M4772" s="5">
        <v>1.1057295599999999</v>
      </c>
      <c r="N4772" s="6">
        <v>0.6</v>
      </c>
      <c r="O4772" s="8">
        <f>IFERROR(VLOOKUP(C4772,Sheet2!$B$2:$G$588,6,FALSE),0)</f>
        <v>1537</v>
      </c>
      <c r="P4772" t="s">
        <v>92</v>
      </c>
      <c r="Q4772" s="2">
        <v>0.45737183920000002</v>
      </c>
      <c r="R4772" s="3">
        <v>0.25</v>
      </c>
      <c r="U4772" s="22">
        <f t="shared" si="465"/>
        <v>0.25</v>
      </c>
      <c r="V4772" s="10">
        <f t="shared" si="466"/>
        <v>3</v>
      </c>
      <c r="W4772" s="24">
        <f t="shared" si="467"/>
        <v>3</v>
      </c>
    </row>
    <row r="4773" spans="1:23" x14ac:dyDescent="0.3">
      <c r="A4773" t="s">
        <v>17</v>
      </c>
      <c r="B4773" t="s">
        <v>12610</v>
      </c>
      <c r="C4773" t="s">
        <v>12611</v>
      </c>
      <c r="D4773" t="s">
        <v>12620</v>
      </c>
      <c r="E4773" t="s">
        <v>12621</v>
      </c>
      <c r="F4773">
        <v>0.25</v>
      </c>
      <c r="G4773" s="2">
        <v>0</v>
      </c>
      <c r="H4773" s="4">
        <v>4.6890999999999998</v>
      </c>
      <c r="I4773" s="4">
        <v>0.29060000000000002</v>
      </c>
      <c r="J4773" s="7">
        <v>11</v>
      </c>
      <c r="K4773" s="7">
        <v>3</v>
      </c>
      <c r="L4773" s="3">
        <v>6.2E-2</v>
      </c>
      <c r="M4773" s="5">
        <v>1.2739921299999999</v>
      </c>
      <c r="N4773" s="6">
        <v>0.8</v>
      </c>
      <c r="O4773" s="8">
        <f>IFERROR(VLOOKUP(C4773,Sheet2!$B$2:$G$588,6,FALSE),0)</f>
        <v>1537</v>
      </c>
      <c r="P4773" t="s">
        <v>22</v>
      </c>
      <c r="Q4773" s="2">
        <v>0.37205263770000002</v>
      </c>
      <c r="R4773" s="3">
        <v>0.25</v>
      </c>
      <c r="U4773" s="22">
        <f t="shared" si="465"/>
        <v>0.25</v>
      </c>
      <c r="V4773" s="10">
        <f t="shared" si="466"/>
        <v>2.75</v>
      </c>
      <c r="W4773" s="24">
        <f t="shared" si="467"/>
        <v>2.75</v>
      </c>
    </row>
    <row r="4774" spans="1:23" x14ac:dyDescent="0.3">
      <c r="A4774" t="s">
        <v>17</v>
      </c>
      <c r="B4774" t="s">
        <v>12610</v>
      </c>
      <c r="C4774" t="s">
        <v>12611</v>
      </c>
      <c r="D4774" t="s">
        <v>12646</v>
      </c>
      <c r="E4774" t="s">
        <v>12647</v>
      </c>
      <c r="F4774">
        <v>0.25</v>
      </c>
      <c r="G4774" s="2">
        <v>0</v>
      </c>
      <c r="H4774" s="4">
        <v>3.8378000000000001</v>
      </c>
      <c r="I4774" s="4">
        <v>0.34189999999999998</v>
      </c>
      <c r="J4774" s="7">
        <v>8</v>
      </c>
      <c r="K4774" s="7">
        <v>2</v>
      </c>
      <c r="L4774" s="3">
        <v>8.9099999999999999E-2</v>
      </c>
      <c r="M4774" s="5">
        <v>0.78857082999999994</v>
      </c>
      <c r="N4774" s="6">
        <v>0.55000000000000004</v>
      </c>
      <c r="O4774" s="8">
        <f>IFERROR(VLOOKUP(C4774,Sheet2!$B$2:$G$588,6,FALSE),0)</f>
        <v>1537</v>
      </c>
      <c r="P4774" t="s">
        <v>92</v>
      </c>
      <c r="Q4774" s="2">
        <v>0.30253570390000001</v>
      </c>
      <c r="R4774" s="3">
        <v>0.249999999999999</v>
      </c>
      <c r="U4774" s="22">
        <f t="shared" si="465"/>
        <v>0.249999999999999</v>
      </c>
      <c r="V4774" s="10">
        <f t="shared" si="466"/>
        <v>1.999999999999992</v>
      </c>
      <c r="W4774" s="24">
        <f t="shared" si="467"/>
        <v>1.999999999999992</v>
      </c>
    </row>
    <row r="4775" spans="1:23" hidden="1" x14ac:dyDescent="0.3">
      <c r="A4775" t="s">
        <v>33</v>
      </c>
      <c r="B4775" t="s">
        <v>8483</v>
      </c>
      <c r="C4775" t="s">
        <v>8484</v>
      </c>
      <c r="D4775" t="s">
        <v>34</v>
      </c>
      <c r="F4775">
        <v>0.25240000000000001</v>
      </c>
      <c r="G4775" s="2">
        <v>0</v>
      </c>
      <c r="H4775" s="4">
        <v>116.97790000000001</v>
      </c>
      <c r="I4775" s="4">
        <v>26.854600000000001</v>
      </c>
      <c r="J4775" s="7">
        <v>1512</v>
      </c>
      <c r="K4775" s="7">
        <v>369</v>
      </c>
      <c r="L4775" s="3">
        <v>0.2296</v>
      </c>
      <c r="M4775" s="5">
        <v>1.8769635499999999</v>
      </c>
      <c r="N4775" s="6">
        <v>1.2754799999999999</v>
      </c>
      <c r="O4775" s="8">
        <f>IFERROR(VLOOKUP(C4775,Sheet2!$B$2:$G$588,6,FALSE),0)</f>
        <v>1512</v>
      </c>
      <c r="Q4775" s="2">
        <v>0.32045563589999998</v>
      </c>
      <c r="R4775" s="3">
        <v>0.25235205391282001</v>
      </c>
      <c r="U4775" s="22" t="str">
        <f t="shared" si="465"/>
        <v/>
      </c>
      <c r="V4775" s="10" t="str">
        <f t="shared" si="466"/>
        <v/>
      </c>
      <c r="W4775" s="24">
        <f t="shared" si="467"/>
        <v>375.24986046998083</v>
      </c>
    </row>
    <row r="4776" spans="1:23" x14ac:dyDescent="0.3">
      <c r="A4776" t="s">
        <v>17</v>
      </c>
      <c r="B4776" t="s">
        <v>8483</v>
      </c>
      <c r="C4776" t="s">
        <v>8484</v>
      </c>
      <c r="D4776" t="s">
        <v>8501</v>
      </c>
      <c r="E4776" t="s">
        <v>8502</v>
      </c>
      <c r="F4776">
        <v>0.25</v>
      </c>
      <c r="G4776" s="2">
        <v>0</v>
      </c>
      <c r="H4776" s="4">
        <v>20.165199999999999</v>
      </c>
      <c r="I4776" s="4">
        <v>4.4272</v>
      </c>
      <c r="J4776" s="7">
        <v>434</v>
      </c>
      <c r="K4776" s="7">
        <v>102</v>
      </c>
      <c r="L4776" s="3">
        <v>0.2195</v>
      </c>
      <c r="M4776" s="5">
        <v>3.2700408200000002</v>
      </c>
      <c r="N4776" s="6">
        <v>2.5</v>
      </c>
      <c r="O4776" s="8">
        <f>IFERROR(VLOOKUP(C4776,Sheet2!$B$2:$G$588,6,FALSE),0)</f>
        <v>1512</v>
      </c>
      <c r="P4776" t="s">
        <v>92</v>
      </c>
      <c r="Q4776" s="2">
        <v>0.2354835495</v>
      </c>
      <c r="R4776" s="3">
        <v>0.235483549470003</v>
      </c>
      <c r="U4776" s="22">
        <f t="shared" si="465"/>
        <v>0.235483549470003</v>
      </c>
      <c r="V4776" s="10">
        <f t="shared" si="466"/>
        <v>102.1998604699813</v>
      </c>
      <c r="W4776" s="24">
        <f t="shared" si="467"/>
        <v>102.1998604699813</v>
      </c>
    </row>
    <row r="4777" spans="1:23" x14ac:dyDescent="0.3">
      <c r="A4777" t="s">
        <v>17</v>
      </c>
      <c r="B4777" t="s">
        <v>8483</v>
      </c>
      <c r="C4777" t="s">
        <v>8484</v>
      </c>
      <c r="D4777" t="s">
        <v>8499</v>
      </c>
      <c r="E4777" t="s">
        <v>8500</v>
      </c>
      <c r="F4777">
        <v>0.25</v>
      </c>
      <c r="G4777" s="2">
        <v>0</v>
      </c>
      <c r="H4777" s="4">
        <v>14.8072</v>
      </c>
      <c r="I4777" s="4">
        <v>4.2106000000000003</v>
      </c>
      <c r="J4777" s="7">
        <v>209</v>
      </c>
      <c r="K4777" s="7">
        <v>52</v>
      </c>
      <c r="L4777" s="3">
        <v>0.28439999999999999</v>
      </c>
      <c r="M4777" s="5">
        <v>1.65848785</v>
      </c>
      <c r="N4777" s="6">
        <v>1.2</v>
      </c>
      <c r="O4777" s="8">
        <f>IFERROR(VLOOKUP(C4777,Sheet2!$B$2:$G$588,6,FALSE),0)</f>
        <v>1512</v>
      </c>
      <c r="P4777" t="s">
        <v>22</v>
      </c>
      <c r="Q4777" s="2">
        <v>0.27644932500000002</v>
      </c>
      <c r="R4777" s="3">
        <v>0.249999999999999</v>
      </c>
      <c r="U4777" s="22">
        <f t="shared" si="465"/>
        <v>0.249999999999999</v>
      </c>
      <c r="V4777" s="10">
        <f t="shared" si="466"/>
        <v>52.249999999999794</v>
      </c>
      <c r="W4777" s="24">
        <f t="shared" si="467"/>
        <v>52.249999999999794</v>
      </c>
    </row>
    <row r="4778" spans="1:23" x14ac:dyDescent="0.3">
      <c r="A4778" t="s">
        <v>17</v>
      </c>
      <c r="B4778" t="s">
        <v>8483</v>
      </c>
      <c r="C4778" t="s">
        <v>8484</v>
      </c>
      <c r="D4778" t="s">
        <v>8485</v>
      </c>
      <c r="E4778" t="s">
        <v>8486</v>
      </c>
      <c r="F4778">
        <v>0.25</v>
      </c>
      <c r="G4778" s="2">
        <v>0</v>
      </c>
      <c r="H4778" s="4">
        <v>14.3942</v>
      </c>
      <c r="I4778" s="4">
        <v>2.9077999999999999</v>
      </c>
      <c r="J4778" s="7">
        <v>161</v>
      </c>
      <c r="K4778" s="7">
        <v>34</v>
      </c>
      <c r="L4778" s="3">
        <v>0.20200000000000001</v>
      </c>
      <c r="M4778" s="5">
        <v>1.8505735800000001</v>
      </c>
      <c r="N4778" s="6">
        <v>1</v>
      </c>
      <c r="O4778" s="8">
        <f>IFERROR(VLOOKUP(C4778,Sheet2!$B$2:$G$588,6,FALSE),0)</f>
        <v>1512</v>
      </c>
      <c r="P4778" t="s">
        <v>92</v>
      </c>
      <c r="Q4778" s="2">
        <v>0.45962699940000001</v>
      </c>
      <c r="R4778" s="3">
        <v>0.25</v>
      </c>
      <c r="U4778" s="22">
        <f t="shared" si="465"/>
        <v>0.25</v>
      </c>
      <c r="V4778" s="10">
        <f t="shared" si="466"/>
        <v>40.25</v>
      </c>
      <c r="W4778" s="24">
        <f t="shared" si="467"/>
        <v>40.25</v>
      </c>
    </row>
    <row r="4779" spans="1:23" x14ac:dyDescent="0.3">
      <c r="A4779" t="s">
        <v>17</v>
      </c>
      <c r="B4779" t="s">
        <v>8483</v>
      </c>
      <c r="C4779" t="s">
        <v>8484</v>
      </c>
      <c r="D4779" t="s">
        <v>8497</v>
      </c>
      <c r="E4779" t="s">
        <v>8498</v>
      </c>
      <c r="F4779">
        <v>0.25</v>
      </c>
      <c r="G4779" s="2">
        <v>0</v>
      </c>
      <c r="H4779" s="4">
        <v>6.3795999999999999</v>
      </c>
      <c r="I4779" s="4">
        <v>1.7963</v>
      </c>
      <c r="J4779" s="7">
        <v>158</v>
      </c>
      <c r="K4779" s="7">
        <v>39</v>
      </c>
      <c r="L4779" s="3">
        <v>0.28160000000000002</v>
      </c>
      <c r="M4779" s="5">
        <v>2.9274296199999998</v>
      </c>
      <c r="N4779" s="6">
        <v>2</v>
      </c>
      <c r="O4779" s="8">
        <f>IFERROR(VLOOKUP(C4779,Sheet2!$B$2:$G$588,6,FALSE),0)</f>
        <v>1512</v>
      </c>
      <c r="P4779" t="s">
        <v>22</v>
      </c>
      <c r="Q4779" s="2">
        <v>0.31680680259999999</v>
      </c>
      <c r="R4779" s="3">
        <v>0.25</v>
      </c>
      <c r="U4779" s="22">
        <f t="shared" si="465"/>
        <v>0.25</v>
      </c>
      <c r="V4779" s="10">
        <f t="shared" si="466"/>
        <v>39.5</v>
      </c>
      <c r="W4779" s="24">
        <f t="shared" si="467"/>
        <v>39.5</v>
      </c>
    </row>
    <row r="4780" spans="1:23" x14ac:dyDescent="0.3">
      <c r="A4780" t="s">
        <v>17</v>
      </c>
      <c r="B4780" t="s">
        <v>8483</v>
      </c>
      <c r="C4780" t="s">
        <v>8484</v>
      </c>
      <c r="D4780" t="s">
        <v>8507</v>
      </c>
      <c r="E4780" t="s">
        <v>8508</v>
      </c>
      <c r="F4780">
        <v>0.25</v>
      </c>
      <c r="G4780" s="2">
        <v>0</v>
      </c>
      <c r="H4780" s="4">
        <v>6.3158000000000003</v>
      </c>
      <c r="I4780" s="4">
        <v>2.0760999999999998</v>
      </c>
      <c r="J4780" s="7">
        <v>140</v>
      </c>
      <c r="K4780" s="7">
        <v>35</v>
      </c>
      <c r="L4780" s="3">
        <v>0.32869999999999999</v>
      </c>
      <c r="M4780" s="5">
        <v>2.2510837399999999</v>
      </c>
      <c r="N4780" s="6">
        <v>1.5</v>
      </c>
      <c r="O4780" s="8">
        <f>IFERROR(VLOOKUP(C4780,Sheet2!$B$2:$G$588,6,FALSE),0)</f>
        <v>1512</v>
      </c>
      <c r="P4780" t="s">
        <v>92</v>
      </c>
      <c r="Q4780" s="2">
        <v>0.33365428699999999</v>
      </c>
      <c r="R4780" s="3">
        <v>0.249999999999999</v>
      </c>
      <c r="U4780" s="22">
        <f t="shared" si="465"/>
        <v>0.249999999999999</v>
      </c>
      <c r="V4780" s="10">
        <f t="shared" si="466"/>
        <v>34.999999999999858</v>
      </c>
      <c r="W4780" s="24">
        <f t="shared" si="467"/>
        <v>34.999999999999858</v>
      </c>
    </row>
    <row r="4781" spans="1:23" x14ac:dyDescent="0.3">
      <c r="A4781" t="s">
        <v>17</v>
      </c>
      <c r="B4781" t="s">
        <v>8483</v>
      </c>
      <c r="C4781" t="s">
        <v>8484</v>
      </c>
      <c r="D4781" t="s">
        <v>8505</v>
      </c>
      <c r="E4781" t="s">
        <v>8506</v>
      </c>
      <c r="F4781">
        <v>0.25</v>
      </c>
      <c r="G4781" s="2">
        <v>0</v>
      </c>
      <c r="H4781" s="4">
        <v>7.1562000000000001</v>
      </c>
      <c r="I4781" s="4">
        <v>1.0644</v>
      </c>
      <c r="J4781" s="7">
        <v>107</v>
      </c>
      <c r="K4781" s="7">
        <v>26</v>
      </c>
      <c r="L4781" s="3">
        <v>0.1487</v>
      </c>
      <c r="M4781" s="5">
        <v>3.3447285400000002</v>
      </c>
      <c r="N4781" s="6">
        <v>2.25</v>
      </c>
      <c r="O4781" s="8">
        <f>IFERROR(VLOOKUP(C4781,Sheet2!$B$2:$G$588,6,FALSE),0)</f>
        <v>1512</v>
      </c>
      <c r="P4781" t="s">
        <v>22</v>
      </c>
      <c r="Q4781" s="2">
        <v>0.3272996681</v>
      </c>
      <c r="R4781" s="3">
        <v>0.249999999999999</v>
      </c>
      <c r="U4781" s="22">
        <f t="shared" si="465"/>
        <v>0.249999999999999</v>
      </c>
      <c r="V4781" s="10">
        <f t="shared" si="466"/>
        <v>26.749999999999893</v>
      </c>
      <c r="W4781" s="24">
        <f t="shared" si="467"/>
        <v>26.749999999999893</v>
      </c>
    </row>
    <row r="4782" spans="1:23" x14ac:dyDescent="0.3">
      <c r="A4782" t="s">
        <v>17</v>
      </c>
      <c r="B4782" t="s">
        <v>8483</v>
      </c>
      <c r="C4782" t="s">
        <v>8484</v>
      </c>
      <c r="D4782" t="s">
        <v>8491</v>
      </c>
      <c r="E4782" t="s">
        <v>8492</v>
      </c>
      <c r="F4782">
        <v>0.25</v>
      </c>
      <c r="G4782" s="2">
        <v>0</v>
      </c>
      <c r="H4782" s="4">
        <v>14.9124</v>
      </c>
      <c r="I4782" s="4">
        <v>2.7985000000000002</v>
      </c>
      <c r="J4782" s="7">
        <v>69</v>
      </c>
      <c r="K4782" s="7">
        <v>17</v>
      </c>
      <c r="L4782" s="3">
        <v>0.18770000000000001</v>
      </c>
      <c r="M4782" s="5">
        <v>0.82109803999999997</v>
      </c>
      <c r="N4782" s="6">
        <v>0.5</v>
      </c>
      <c r="O4782" s="8">
        <f>IFERROR(VLOOKUP(C4782,Sheet2!$B$2:$G$588,6,FALSE),0)</f>
        <v>1512</v>
      </c>
      <c r="P4782" t="s">
        <v>22</v>
      </c>
      <c r="Q4782" s="2">
        <v>0.39105931649999998</v>
      </c>
      <c r="R4782" s="3">
        <v>0.25</v>
      </c>
      <c r="U4782" s="22">
        <f t="shared" si="465"/>
        <v>0.25</v>
      </c>
      <c r="V4782" s="10">
        <f t="shared" si="466"/>
        <v>17.25</v>
      </c>
      <c r="W4782" s="24">
        <f t="shared" si="467"/>
        <v>17.25</v>
      </c>
    </row>
    <row r="4783" spans="1:23" x14ac:dyDescent="0.3">
      <c r="A4783" t="s">
        <v>17</v>
      </c>
      <c r="B4783" t="s">
        <v>8483</v>
      </c>
      <c r="C4783" t="s">
        <v>8484</v>
      </c>
      <c r="D4783" t="s">
        <v>8489</v>
      </c>
      <c r="E4783" t="s">
        <v>8490</v>
      </c>
      <c r="F4783">
        <v>0.25</v>
      </c>
      <c r="G4783" s="2">
        <v>0</v>
      </c>
      <c r="H4783" s="4">
        <v>15.1938</v>
      </c>
      <c r="I4783" s="4">
        <v>2.5785999999999998</v>
      </c>
      <c r="J4783" s="7">
        <v>65</v>
      </c>
      <c r="K4783" s="7">
        <v>16</v>
      </c>
      <c r="L4783" s="3">
        <v>0.16969999999999999</v>
      </c>
      <c r="M4783" s="5">
        <v>0.83502949999999998</v>
      </c>
      <c r="N4783" s="6">
        <v>0.5</v>
      </c>
      <c r="O4783" s="8">
        <f>IFERROR(VLOOKUP(C4783,Sheet2!$B$2:$G$588,6,FALSE),0)</f>
        <v>1512</v>
      </c>
      <c r="P4783" t="s">
        <v>22</v>
      </c>
      <c r="Q4783" s="2">
        <v>0.40121875969999998</v>
      </c>
      <c r="R4783" s="3">
        <v>0.25</v>
      </c>
      <c r="U4783" s="22">
        <f t="shared" si="465"/>
        <v>0.25</v>
      </c>
      <c r="V4783" s="10">
        <f t="shared" si="466"/>
        <v>16.25</v>
      </c>
      <c r="W4783" s="24">
        <f t="shared" si="467"/>
        <v>16.25</v>
      </c>
    </row>
    <row r="4784" spans="1:23" x14ac:dyDescent="0.3">
      <c r="A4784" t="s">
        <v>17</v>
      </c>
      <c r="B4784" t="s">
        <v>8483</v>
      </c>
      <c r="C4784" t="s">
        <v>8484</v>
      </c>
      <c r="D4784" t="s">
        <v>8493</v>
      </c>
      <c r="E4784" t="s">
        <v>8494</v>
      </c>
      <c r="F4784">
        <v>0.3</v>
      </c>
      <c r="G4784" s="2">
        <v>0</v>
      </c>
      <c r="H4784" s="4">
        <v>5.8539000000000003</v>
      </c>
      <c r="I4784" s="4">
        <v>1.8996</v>
      </c>
      <c r="J4784" s="7">
        <v>52</v>
      </c>
      <c r="K4784" s="7">
        <v>16</v>
      </c>
      <c r="L4784" s="3">
        <v>0.32450000000000001</v>
      </c>
      <c r="M4784" s="5">
        <v>0.90739263999999997</v>
      </c>
      <c r="N4784" s="6">
        <v>0.5</v>
      </c>
      <c r="O4784" s="8">
        <f>IFERROR(VLOOKUP(C4784,Sheet2!$B$2:$G$588,6,FALSE),0)</f>
        <v>1512</v>
      </c>
      <c r="P4784" t="s">
        <v>92</v>
      </c>
      <c r="Q4784" s="2">
        <v>0.44897062720000003</v>
      </c>
      <c r="R4784" s="3">
        <v>0.3</v>
      </c>
      <c r="U4784" s="22">
        <f t="shared" si="465"/>
        <v>0.3</v>
      </c>
      <c r="V4784" s="10">
        <f t="shared" si="466"/>
        <v>15.6</v>
      </c>
      <c r="W4784" s="24">
        <f t="shared" si="467"/>
        <v>15.6</v>
      </c>
    </row>
    <row r="4785" spans="1:23" x14ac:dyDescent="0.3">
      <c r="A4785" t="s">
        <v>17</v>
      </c>
      <c r="B4785" t="s">
        <v>8483</v>
      </c>
      <c r="C4785" t="s">
        <v>8484</v>
      </c>
      <c r="D4785" t="s">
        <v>8487</v>
      </c>
      <c r="E4785" t="s">
        <v>8488</v>
      </c>
      <c r="F4785">
        <v>0.25</v>
      </c>
      <c r="G4785" s="2">
        <v>0</v>
      </c>
      <c r="H4785" s="4">
        <v>4.1227</v>
      </c>
      <c r="I4785" s="4">
        <v>0.99790000000000001</v>
      </c>
      <c r="J4785" s="7">
        <v>51</v>
      </c>
      <c r="K4785" s="7">
        <v>13</v>
      </c>
      <c r="L4785" s="3">
        <v>0.24210000000000001</v>
      </c>
      <c r="M4785" s="5">
        <v>1.69307852</v>
      </c>
      <c r="N4785" s="6">
        <v>1.25</v>
      </c>
      <c r="O4785" s="8">
        <f>IFERROR(VLOOKUP(C4785,Sheet2!$B$2:$G$588,6,FALSE),0)</f>
        <v>1512</v>
      </c>
      <c r="P4785" t="s">
        <v>92</v>
      </c>
      <c r="Q4785" s="2">
        <v>0.26169992390000002</v>
      </c>
      <c r="R4785" s="3">
        <v>0.249999999999999</v>
      </c>
      <c r="U4785" s="22">
        <f t="shared" si="465"/>
        <v>0.249999999999999</v>
      </c>
      <c r="V4785" s="10">
        <f t="shared" si="466"/>
        <v>12.749999999999948</v>
      </c>
      <c r="W4785" s="24">
        <f t="shared" si="467"/>
        <v>12.749999999999948</v>
      </c>
    </row>
    <row r="4786" spans="1:23" x14ac:dyDescent="0.3">
      <c r="A4786" t="s">
        <v>17</v>
      </c>
      <c r="B4786" t="s">
        <v>8483</v>
      </c>
      <c r="C4786" t="s">
        <v>8484</v>
      </c>
      <c r="D4786" t="s">
        <v>8495</v>
      </c>
      <c r="E4786" t="s">
        <v>8496</v>
      </c>
      <c r="F4786">
        <v>0.25</v>
      </c>
      <c r="G4786" s="2">
        <v>0</v>
      </c>
      <c r="H4786" s="4">
        <v>5.2542999999999997</v>
      </c>
      <c r="I4786" s="4">
        <v>1.7219</v>
      </c>
      <c r="J4786" s="7">
        <v>47</v>
      </c>
      <c r="K4786" s="7">
        <v>12</v>
      </c>
      <c r="L4786" s="3">
        <v>0.32769999999999999</v>
      </c>
      <c r="M4786" s="5">
        <v>0.90585307000000004</v>
      </c>
      <c r="N4786" s="6">
        <v>0.5</v>
      </c>
      <c r="O4786" s="8">
        <f>IFERROR(VLOOKUP(C4786,Sheet2!$B$2:$G$588,6,FALSE),0)</f>
        <v>1512</v>
      </c>
      <c r="P4786" t="s">
        <v>92</v>
      </c>
      <c r="Q4786" s="2">
        <v>0.44803410659999998</v>
      </c>
      <c r="R4786" s="3">
        <v>0.25</v>
      </c>
      <c r="U4786" s="22">
        <f t="shared" si="465"/>
        <v>0.25</v>
      </c>
      <c r="V4786" s="10">
        <f t="shared" si="466"/>
        <v>11.75</v>
      </c>
      <c r="W4786" s="24">
        <f t="shared" si="467"/>
        <v>11.75</v>
      </c>
    </row>
    <row r="4787" spans="1:23" x14ac:dyDescent="0.3">
      <c r="A4787" t="s">
        <v>17</v>
      </c>
      <c r="B4787" t="s">
        <v>8483</v>
      </c>
      <c r="C4787" t="s">
        <v>8484</v>
      </c>
      <c r="D4787" t="s">
        <v>8503</v>
      </c>
      <c r="E4787" t="s">
        <v>8504</v>
      </c>
      <c r="F4787">
        <v>0.3</v>
      </c>
      <c r="G4787" s="2">
        <v>0</v>
      </c>
      <c r="H4787" s="4">
        <v>2.4224000000000001</v>
      </c>
      <c r="I4787" s="4">
        <v>0.37559999999999999</v>
      </c>
      <c r="J4787" s="7">
        <v>19</v>
      </c>
      <c r="K4787" s="7">
        <v>6</v>
      </c>
      <c r="L4787" s="3">
        <v>0.15509999999999999</v>
      </c>
      <c r="M4787" s="5">
        <v>1.7235976399999999</v>
      </c>
      <c r="N4787" s="6">
        <v>1</v>
      </c>
      <c r="O4787" s="8">
        <f>IFERROR(VLOOKUP(C4787,Sheet2!$B$2:$G$588,6,FALSE),0)</f>
        <v>1512</v>
      </c>
      <c r="P4787" t="s">
        <v>22</v>
      </c>
      <c r="Q4787" s="2">
        <v>0.41981818980000002</v>
      </c>
      <c r="R4787" s="3">
        <v>0.3</v>
      </c>
      <c r="U4787" s="22">
        <f t="shared" si="465"/>
        <v>0.3</v>
      </c>
      <c r="V4787" s="10">
        <f t="shared" si="466"/>
        <v>5.7</v>
      </c>
      <c r="W4787" s="24">
        <f t="shared" si="467"/>
        <v>5.7</v>
      </c>
    </row>
    <row r="4788" spans="1:23" hidden="1" x14ac:dyDescent="0.3">
      <c r="A4788" s="27" t="s">
        <v>33</v>
      </c>
      <c r="B4788" s="27" t="s">
        <v>9752</v>
      </c>
      <c r="C4788" s="27" t="s">
        <v>9753</v>
      </c>
      <c r="D4788" t="s">
        <v>34</v>
      </c>
      <c r="E4788" s="27"/>
      <c r="F4788">
        <v>0.28000000000000003</v>
      </c>
      <c r="G4788" s="28">
        <v>0.85847901999999998</v>
      </c>
      <c r="H4788" s="4">
        <v>378.16070000000002</v>
      </c>
      <c r="I4788" s="4">
        <v>73.472399999999993</v>
      </c>
      <c r="J4788" s="7">
        <v>1489</v>
      </c>
      <c r="K4788" s="7">
        <v>407</v>
      </c>
      <c r="L4788" s="29">
        <v>0.1943</v>
      </c>
      <c r="M4788" s="30">
        <v>0.67539318000000004</v>
      </c>
      <c r="N4788" s="31">
        <v>0.376002</v>
      </c>
      <c r="O4788" s="32">
        <f>IFERROR(VLOOKUP(C4788,Sheet2!$B$2:$G$588,6,FALSE),0)</f>
        <v>1489</v>
      </c>
      <c r="P4788" s="27"/>
      <c r="Q4788" s="28">
        <v>0.44328427669999998</v>
      </c>
      <c r="R4788" s="29">
        <v>0.28002010023632601</v>
      </c>
      <c r="S4788" s="29"/>
      <c r="T4788" s="28"/>
      <c r="U4788" s="29" t="str">
        <f t="shared" si="465"/>
        <v/>
      </c>
      <c r="V4788" s="30" t="str">
        <f t="shared" si="466"/>
        <v/>
      </c>
      <c r="W4788" s="33">
        <f t="shared" si="467"/>
        <v>414.15096650974016</v>
      </c>
    </row>
    <row r="4789" spans="1:23" x14ac:dyDescent="0.3">
      <c r="A4789" t="s">
        <v>17</v>
      </c>
      <c r="B4789" t="s">
        <v>9752</v>
      </c>
      <c r="C4789" t="s">
        <v>9753</v>
      </c>
      <c r="D4789" t="s">
        <v>9766</v>
      </c>
      <c r="E4789" t="s">
        <v>9767</v>
      </c>
      <c r="F4789">
        <v>0.25</v>
      </c>
      <c r="G4789" s="2">
        <v>1</v>
      </c>
      <c r="H4789" s="4">
        <v>52.215400000000002</v>
      </c>
      <c r="I4789" s="4">
        <v>18.935199999999998</v>
      </c>
      <c r="J4789" s="7">
        <v>543</v>
      </c>
      <c r="K4789" s="7">
        <v>136</v>
      </c>
      <c r="L4789" s="3">
        <v>0.36259999999999998</v>
      </c>
      <c r="M4789" s="5">
        <v>0.95559746999999995</v>
      </c>
      <c r="N4789" s="6">
        <v>0.45</v>
      </c>
      <c r="O4789" s="8">
        <f>IFERROR(VLOOKUP(C4789,Sheet2!$B$2:$G$588,6,FALSE),0)</f>
        <v>1489</v>
      </c>
      <c r="P4789" t="s">
        <v>22</v>
      </c>
      <c r="Q4789" s="2">
        <v>0.52909042319999999</v>
      </c>
      <c r="R4789" s="3">
        <v>0.25</v>
      </c>
      <c r="S4789" s="3" t="str">
        <f t="shared" ref="S4789:S4792" si="468">IF(R4789+0.01&lt;Q4789,"Y","")</f>
        <v>Y</v>
      </c>
      <c r="T4789" s="2"/>
      <c r="U4789" s="22">
        <f t="shared" si="465"/>
        <v>0.25</v>
      </c>
      <c r="V4789" s="10">
        <f t="shared" si="466"/>
        <v>135.75</v>
      </c>
      <c r="W4789" s="24">
        <f t="shared" si="467"/>
        <v>135.75</v>
      </c>
    </row>
    <row r="4790" spans="1:23" x14ac:dyDescent="0.3">
      <c r="A4790" t="s">
        <v>17</v>
      </c>
      <c r="B4790" t="s">
        <v>9752</v>
      </c>
      <c r="C4790" t="s">
        <v>9753</v>
      </c>
      <c r="D4790" t="s">
        <v>9770</v>
      </c>
      <c r="E4790" t="s">
        <v>9771</v>
      </c>
      <c r="F4790">
        <v>0.25</v>
      </c>
      <c r="G4790" s="2">
        <v>1</v>
      </c>
      <c r="H4790" s="4">
        <v>41.3245</v>
      </c>
      <c r="I4790" s="4">
        <v>11.473100000000001</v>
      </c>
      <c r="J4790" s="7">
        <v>318</v>
      </c>
      <c r="K4790" s="7">
        <v>75</v>
      </c>
      <c r="L4790" s="3">
        <v>0.27760000000000001</v>
      </c>
      <c r="M4790" s="5">
        <v>0.92265975</v>
      </c>
      <c r="N4790" s="6">
        <v>0.7</v>
      </c>
      <c r="O4790" s="8">
        <f>IFERROR(VLOOKUP(C4790,Sheet2!$B$2:$G$588,6,FALSE),0)</f>
        <v>1489</v>
      </c>
      <c r="P4790" t="s">
        <v>92</v>
      </c>
      <c r="Q4790" s="2">
        <v>0.24132379409999999</v>
      </c>
      <c r="R4790" s="3">
        <v>0.24132379405578699</v>
      </c>
      <c r="S4790" s="3" t="str">
        <f t="shared" si="468"/>
        <v/>
      </c>
      <c r="T4790" s="2"/>
      <c r="U4790" s="22">
        <f t="shared" si="465"/>
        <v>0.24132379405578699</v>
      </c>
      <c r="V4790" s="10">
        <f t="shared" si="466"/>
        <v>76.740966509740261</v>
      </c>
      <c r="W4790" s="24">
        <f t="shared" si="467"/>
        <v>76.740966509740261</v>
      </c>
    </row>
    <row r="4791" spans="1:23" x14ac:dyDescent="0.3">
      <c r="A4791" t="s">
        <v>17</v>
      </c>
      <c r="B4791" t="s">
        <v>9752</v>
      </c>
      <c r="C4791" t="s">
        <v>9753</v>
      </c>
      <c r="D4791" t="s">
        <v>9756</v>
      </c>
      <c r="E4791" t="s">
        <v>9757</v>
      </c>
      <c r="F4791">
        <v>0.35</v>
      </c>
      <c r="G4791" s="2">
        <v>1</v>
      </c>
      <c r="H4791" s="4">
        <v>81.1524</v>
      </c>
      <c r="I4791" s="4">
        <v>15.622400000000001</v>
      </c>
      <c r="J4791" s="7">
        <v>282</v>
      </c>
      <c r="K4791" s="7">
        <v>96</v>
      </c>
      <c r="L4791" s="3">
        <v>0.1925</v>
      </c>
      <c r="M4791" s="5">
        <v>0.60227512000000005</v>
      </c>
      <c r="N4791" s="6">
        <v>0.3</v>
      </c>
      <c r="O4791" s="8">
        <f>IFERROR(VLOOKUP(C4791,Sheet2!$B$2:$G$588,6,FALSE),0)</f>
        <v>1489</v>
      </c>
      <c r="P4791" t="s">
        <v>22</v>
      </c>
      <c r="Q4791" s="2">
        <v>0.50188876910000002</v>
      </c>
      <c r="R4791" s="3">
        <v>0.35</v>
      </c>
      <c r="S4791" s="3" t="str">
        <f t="shared" si="468"/>
        <v>Y</v>
      </c>
      <c r="T4791" s="2"/>
      <c r="U4791" s="22">
        <f t="shared" si="465"/>
        <v>0.35</v>
      </c>
      <c r="V4791" s="10">
        <f t="shared" si="466"/>
        <v>98.699999999999989</v>
      </c>
      <c r="W4791" s="24">
        <f t="shared" si="467"/>
        <v>98.699999999999989</v>
      </c>
    </row>
    <row r="4792" spans="1:23" x14ac:dyDescent="0.3">
      <c r="A4792" t="s">
        <v>17</v>
      </c>
      <c r="B4792" t="s">
        <v>9752</v>
      </c>
      <c r="C4792" t="s">
        <v>9753</v>
      </c>
      <c r="D4792" t="s">
        <v>9768</v>
      </c>
      <c r="E4792" t="s">
        <v>9769</v>
      </c>
      <c r="F4792">
        <v>0.35</v>
      </c>
      <c r="G4792" s="2">
        <v>1</v>
      </c>
      <c r="H4792" s="4">
        <v>159.61510000000001</v>
      </c>
      <c r="I4792" s="4">
        <v>11.368600000000001</v>
      </c>
      <c r="J4792" s="7">
        <v>135</v>
      </c>
      <c r="K4792" s="7">
        <v>44</v>
      </c>
      <c r="L4792" s="3">
        <v>7.1199999999999999E-2</v>
      </c>
      <c r="M4792" s="5">
        <v>0.39677748000000002</v>
      </c>
      <c r="N4792" s="6">
        <v>0.25</v>
      </c>
      <c r="O4792" s="8">
        <f>IFERROR(VLOOKUP(C4792,Sheet2!$B$2:$G$588,6,FALSE),0)</f>
        <v>1489</v>
      </c>
      <c r="P4792" t="s">
        <v>92</v>
      </c>
      <c r="Q4792" s="2">
        <v>0.3699239131</v>
      </c>
      <c r="R4792" s="3">
        <v>0.35</v>
      </c>
      <c r="S4792" s="3" t="str">
        <f t="shared" si="468"/>
        <v>Y</v>
      </c>
      <c r="T4792" s="2"/>
      <c r="U4792" s="22">
        <f t="shared" si="465"/>
        <v>0.35</v>
      </c>
      <c r="V4792" s="10">
        <f t="shared" si="466"/>
        <v>47.25</v>
      </c>
      <c r="W4792" s="24">
        <f t="shared" si="467"/>
        <v>47.25</v>
      </c>
    </row>
    <row r="4793" spans="1:23" x14ac:dyDescent="0.3">
      <c r="A4793" t="s">
        <v>17</v>
      </c>
      <c r="B4793" t="s">
        <v>9752</v>
      </c>
      <c r="C4793" t="s">
        <v>9753</v>
      </c>
      <c r="D4793" t="s">
        <v>9760</v>
      </c>
      <c r="E4793" t="s">
        <v>9761</v>
      </c>
      <c r="F4793">
        <v>0.25</v>
      </c>
      <c r="G4793" s="2">
        <v>0</v>
      </c>
      <c r="H4793" s="4">
        <v>10.712199999999999</v>
      </c>
      <c r="I4793" s="4">
        <v>4.4527999999999999</v>
      </c>
      <c r="J4793" s="7">
        <v>63</v>
      </c>
      <c r="K4793" s="7">
        <v>16</v>
      </c>
      <c r="L4793" s="3">
        <v>0.41570000000000001</v>
      </c>
      <c r="M4793" s="5">
        <v>0.47482795999999999</v>
      </c>
      <c r="N4793" s="6">
        <v>0.25</v>
      </c>
      <c r="O4793" s="8">
        <f>IFERROR(VLOOKUP(C4793,Sheet2!$B$2:$G$588,6,FALSE),0)</f>
        <v>1489</v>
      </c>
      <c r="P4793" t="s">
        <v>92</v>
      </c>
      <c r="Q4793" s="2">
        <v>0.4734935119</v>
      </c>
      <c r="R4793" s="3">
        <v>0.249999999999999</v>
      </c>
      <c r="U4793" s="22">
        <f t="shared" si="465"/>
        <v>0.249999999999999</v>
      </c>
      <c r="V4793" s="10">
        <f t="shared" si="466"/>
        <v>15.749999999999938</v>
      </c>
      <c r="W4793" s="24">
        <f t="shared" si="467"/>
        <v>15.749999999999938</v>
      </c>
    </row>
    <row r="4794" spans="1:23" x14ac:dyDescent="0.3">
      <c r="A4794" t="s">
        <v>17</v>
      </c>
      <c r="B4794" t="s">
        <v>9752</v>
      </c>
      <c r="C4794" t="s">
        <v>9753</v>
      </c>
      <c r="D4794" t="s">
        <v>9762</v>
      </c>
      <c r="E4794" t="s">
        <v>9763</v>
      </c>
      <c r="F4794">
        <v>0.25</v>
      </c>
      <c r="G4794" s="2">
        <v>0</v>
      </c>
      <c r="H4794" s="4">
        <v>13.5479</v>
      </c>
      <c r="I4794" s="4">
        <v>3.4735999999999998</v>
      </c>
      <c r="J4794" s="7">
        <v>54</v>
      </c>
      <c r="K4794" s="7">
        <v>13</v>
      </c>
      <c r="L4794" s="3">
        <v>0.25640000000000002</v>
      </c>
      <c r="M4794" s="5">
        <v>0.51501131</v>
      </c>
      <c r="N4794" s="6">
        <v>0.3</v>
      </c>
      <c r="O4794" s="8">
        <f>IFERROR(VLOOKUP(C4794,Sheet2!$B$2:$G$588,6,FALSE),0)</f>
        <v>1489</v>
      </c>
      <c r="P4794" t="s">
        <v>22</v>
      </c>
      <c r="Q4794" s="2">
        <v>0.41748852069999998</v>
      </c>
      <c r="R4794" s="3">
        <v>0.25</v>
      </c>
      <c r="U4794" s="22">
        <f t="shared" si="465"/>
        <v>0.25</v>
      </c>
      <c r="V4794" s="10">
        <f t="shared" si="466"/>
        <v>13.5</v>
      </c>
      <c r="W4794" s="24">
        <f t="shared" si="467"/>
        <v>13.5</v>
      </c>
    </row>
    <row r="4795" spans="1:23" x14ac:dyDescent="0.3">
      <c r="A4795" t="s">
        <v>17</v>
      </c>
      <c r="B4795" t="s">
        <v>9752</v>
      </c>
      <c r="C4795" t="s">
        <v>9753</v>
      </c>
      <c r="D4795" t="s">
        <v>9754</v>
      </c>
      <c r="E4795" t="s">
        <v>9755</v>
      </c>
      <c r="F4795">
        <v>0.25</v>
      </c>
      <c r="G4795" s="2">
        <v>0</v>
      </c>
      <c r="H4795" s="4">
        <v>10.0953</v>
      </c>
      <c r="I4795" s="4">
        <v>5.2088000000000001</v>
      </c>
      <c r="J4795" s="7">
        <v>50</v>
      </c>
      <c r="K4795" s="7">
        <v>12</v>
      </c>
      <c r="L4795" s="3">
        <v>0.51600000000000001</v>
      </c>
      <c r="M4795" s="5">
        <v>0.31919969999999998</v>
      </c>
      <c r="N4795" s="6">
        <v>0.1</v>
      </c>
      <c r="O4795" s="8">
        <f>IFERROR(VLOOKUP(C4795,Sheet2!$B$2:$G$588,6,FALSE),0)</f>
        <v>1489</v>
      </c>
      <c r="P4795" t="s">
        <v>22</v>
      </c>
      <c r="Q4795" s="2">
        <v>0.68671650129999995</v>
      </c>
      <c r="R4795" s="3">
        <v>0.25</v>
      </c>
      <c r="U4795" s="22">
        <f t="shared" si="465"/>
        <v>0.25</v>
      </c>
      <c r="V4795" s="10">
        <f t="shared" si="466"/>
        <v>12.5</v>
      </c>
      <c r="W4795" s="24">
        <f t="shared" si="467"/>
        <v>12.5</v>
      </c>
    </row>
    <row r="4796" spans="1:23" x14ac:dyDescent="0.3">
      <c r="A4796" t="s">
        <v>17</v>
      </c>
      <c r="B4796" t="s">
        <v>9752</v>
      </c>
      <c r="C4796" t="s">
        <v>9753</v>
      </c>
      <c r="D4796" t="s">
        <v>9758</v>
      </c>
      <c r="E4796" t="s">
        <v>9759</v>
      </c>
      <c r="F4796">
        <v>0.33</v>
      </c>
      <c r="G4796" s="2">
        <v>0</v>
      </c>
      <c r="H4796" s="4">
        <v>7.1990999999999996</v>
      </c>
      <c r="I4796" s="4">
        <v>2.2997000000000001</v>
      </c>
      <c r="J4796" s="7">
        <v>37</v>
      </c>
      <c r="K4796" s="7">
        <v>12</v>
      </c>
      <c r="L4796" s="3">
        <v>0.31940000000000002</v>
      </c>
      <c r="M4796" s="5">
        <v>0.53102870000000002</v>
      </c>
      <c r="N4796" s="6">
        <v>0.35</v>
      </c>
      <c r="O4796" s="8">
        <f>IFERROR(VLOOKUP(C4796,Sheet2!$B$2:$G$588,6,FALSE),0)</f>
        <v>1489</v>
      </c>
      <c r="P4796" t="s">
        <v>22</v>
      </c>
      <c r="Q4796" s="2">
        <v>0.34090191260000002</v>
      </c>
      <c r="R4796" s="3">
        <v>0.32999999999999902</v>
      </c>
      <c r="U4796" s="22">
        <f t="shared" si="465"/>
        <v>0.32999999999999902</v>
      </c>
      <c r="V4796" s="10">
        <f t="shared" si="466"/>
        <v>12.209999999999964</v>
      </c>
      <c r="W4796" s="24">
        <f t="shared" si="467"/>
        <v>12.209999999999964</v>
      </c>
    </row>
    <row r="4797" spans="1:23" x14ac:dyDescent="0.3">
      <c r="A4797" t="s">
        <v>17</v>
      </c>
      <c r="B4797" t="s">
        <v>9752</v>
      </c>
      <c r="C4797" t="s">
        <v>9753</v>
      </c>
      <c r="D4797" t="s">
        <v>9764</v>
      </c>
      <c r="E4797" t="s">
        <v>9765</v>
      </c>
      <c r="F4797">
        <v>0.25</v>
      </c>
      <c r="G4797" s="2">
        <v>0</v>
      </c>
      <c r="H4797" s="4">
        <v>2.2986</v>
      </c>
      <c r="I4797" s="4">
        <v>0.6381</v>
      </c>
      <c r="J4797" s="7">
        <v>7</v>
      </c>
      <c r="K4797" s="7">
        <v>2</v>
      </c>
      <c r="L4797" s="3">
        <v>0.27760000000000001</v>
      </c>
      <c r="M4797" s="5">
        <v>0.36918169000000001</v>
      </c>
      <c r="N4797" s="6">
        <v>0.1</v>
      </c>
      <c r="O4797" s="8">
        <f>IFERROR(VLOOKUP(C4797,Sheet2!$B$2:$G$588,6,FALSE),0)</f>
        <v>1489</v>
      </c>
      <c r="P4797" t="s">
        <v>22</v>
      </c>
      <c r="Q4797" s="2">
        <v>0.72913065889999995</v>
      </c>
      <c r="R4797" s="3">
        <v>0.249999999999999</v>
      </c>
      <c r="U4797" s="22">
        <f t="shared" si="465"/>
        <v>0.249999999999999</v>
      </c>
      <c r="V4797" s="10">
        <f t="shared" si="466"/>
        <v>1.7499999999999929</v>
      </c>
      <c r="W4797" s="24">
        <f t="shared" si="467"/>
        <v>1.7499999999999929</v>
      </c>
    </row>
    <row r="4798" spans="1:23" hidden="1" x14ac:dyDescent="0.3">
      <c r="A4798" t="s">
        <v>33</v>
      </c>
      <c r="B4798" t="s">
        <v>3395</v>
      </c>
      <c r="C4798" t="s">
        <v>3396</v>
      </c>
      <c r="D4798" t="s">
        <v>34</v>
      </c>
      <c r="F4798">
        <v>0.25</v>
      </c>
      <c r="G4798" s="2">
        <v>0</v>
      </c>
      <c r="H4798" s="4">
        <v>111.7752</v>
      </c>
      <c r="I4798" s="4">
        <v>32.907600000000002</v>
      </c>
      <c r="J4798" s="7">
        <v>1407</v>
      </c>
      <c r="K4798" s="7">
        <v>352</v>
      </c>
      <c r="L4798" s="3">
        <v>0.2944</v>
      </c>
      <c r="M4798" s="5">
        <v>1.4256245299999999</v>
      </c>
      <c r="N4798" s="6">
        <v>1</v>
      </c>
      <c r="O4798" s="8">
        <f>IFERROR(VLOOKUP(C4798,Sheet2!$B$2:$G$588,6,FALSE),0)</f>
        <v>1407</v>
      </c>
      <c r="Q4798" s="2">
        <v>0.29855303449999998</v>
      </c>
      <c r="R4798" s="3">
        <v>0.249999999999999</v>
      </c>
      <c r="U4798" s="22" t="str">
        <f t="shared" si="465"/>
        <v/>
      </c>
      <c r="V4798" s="10" t="str">
        <f t="shared" si="466"/>
        <v/>
      </c>
      <c r="W4798" s="24">
        <f t="shared" si="467"/>
        <v>351.74999999999972</v>
      </c>
    </row>
    <row r="4799" spans="1:23" x14ac:dyDescent="0.3">
      <c r="A4799" t="s">
        <v>17</v>
      </c>
      <c r="B4799" t="s">
        <v>3395</v>
      </c>
      <c r="C4799" t="s">
        <v>3396</v>
      </c>
      <c r="D4799" t="s">
        <v>3403</v>
      </c>
      <c r="E4799" t="s">
        <v>3404</v>
      </c>
      <c r="F4799">
        <v>0.25</v>
      </c>
      <c r="G4799" s="2">
        <v>0</v>
      </c>
      <c r="H4799" s="4">
        <v>23.036200000000001</v>
      </c>
      <c r="I4799" s="4">
        <v>7.2054999999999998</v>
      </c>
      <c r="J4799" s="7">
        <v>312</v>
      </c>
      <c r="K4799" s="7">
        <v>78</v>
      </c>
      <c r="L4799" s="3">
        <v>0.31280000000000002</v>
      </c>
      <c r="M4799" s="5">
        <v>1.4415089699999999</v>
      </c>
      <c r="N4799" s="6">
        <v>1</v>
      </c>
      <c r="O4799" s="8">
        <f>IFERROR(VLOOKUP(C4799,Sheet2!$B$2:$G$588,6,FALSE),0)</f>
        <v>1407</v>
      </c>
      <c r="P4799" t="s">
        <v>22</v>
      </c>
      <c r="Q4799" s="2">
        <v>0.30628249749999997</v>
      </c>
      <c r="R4799" s="3">
        <v>0.25</v>
      </c>
      <c r="U4799" s="22">
        <f t="shared" si="465"/>
        <v>0.25</v>
      </c>
      <c r="V4799" s="10">
        <f t="shared" si="466"/>
        <v>78</v>
      </c>
      <c r="W4799" s="24">
        <f t="shared" si="467"/>
        <v>78</v>
      </c>
    </row>
    <row r="4800" spans="1:23" x14ac:dyDescent="0.3">
      <c r="A4800" t="s">
        <v>17</v>
      </c>
      <c r="B4800" t="s">
        <v>3395</v>
      </c>
      <c r="C4800" t="s">
        <v>3396</v>
      </c>
      <c r="D4800" t="s">
        <v>3405</v>
      </c>
      <c r="E4800" t="s">
        <v>3406</v>
      </c>
      <c r="F4800">
        <v>0.25</v>
      </c>
      <c r="G4800" s="2">
        <v>0</v>
      </c>
      <c r="H4800" s="4">
        <v>23.017600000000002</v>
      </c>
      <c r="I4800" s="4">
        <v>7.1887999999999996</v>
      </c>
      <c r="J4800" s="7">
        <v>310</v>
      </c>
      <c r="K4800" s="7">
        <v>78</v>
      </c>
      <c r="L4800" s="3">
        <v>0.31230000000000002</v>
      </c>
      <c r="M4800" s="5">
        <v>1.4393648800000001</v>
      </c>
      <c r="N4800" s="6">
        <v>1</v>
      </c>
      <c r="O4800" s="8">
        <f>IFERROR(VLOOKUP(C4800,Sheet2!$B$2:$G$588,6,FALSE),0)</f>
        <v>1407</v>
      </c>
      <c r="P4800" t="s">
        <v>22</v>
      </c>
      <c r="Q4800" s="2">
        <v>0.30524913370000001</v>
      </c>
      <c r="R4800" s="3">
        <v>0.25</v>
      </c>
      <c r="U4800" s="22">
        <f t="shared" si="465"/>
        <v>0.25</v>
      </c>
      <c r="V4800" s="10">
        <f t="shared" si="466"/>
        <v>77.5</v>
      </c>
      <c r="W4800" s="24">
        <f t="shared" si="467"/>
        <v>77.5</v>
      </c>
    </row>
    <row r="4801" spans="1:23" x14ac:dyDescent="0.3">
      <c r="A4801" t="s">
        <v>17</v>
      </c>
      <c r="B4801" t="s">
        <v>3395</v>
      </c>
      <c r="C4801" t="s">
        <v>3396</v>
      </c>
      <c r="D4801" t="s">
        <v>3397</v>
      </c>
      <c r="E4801" t="s">
        <v>3398</v>
      </c>
      <c r="F4801">
        <v>0.25</v>
      </c>
      <c r="G4801" s="2">
        <v>0</v>
      </c>
      <c r="H4801" s="4">
        <v>23.007400000000001</v>
      </c>
      <c r="I4801" s="4">
        <v>7.1246</v>
      </c>
      <c r="J4801" s="7">
        <v>307</v>
      </c>
      <c r="K4801" s="7">
        <v>77</v>
      </c>
      <c r="L4801" s="3">
        <v>0.30969999999999998</v>
      </c>
      <c r="M4801" s="5">
        <v>1.4384333899999999</v>
      </c>
      <c r="N4801" s="6">
        <v>1</v>
      </c>
      <c r="O4801" s="8">
        <f>IFERROR(VLOOKUP(C4801,Sheet2!$B$2:$G$588,6,FALSE),0)</f>
        <v>1407</v>
      </c>
      <c r="P4801" t="s">
        <v>22</v>
      </c>
      <c r="Q4801" s="2">
        <v>0.30479922999999998</v>
      </c>
      <c r="R4801" s="3">
        <v>0.25</v>
      </c>
      <c r="U4801" s="22">
        <f t="shared" si="465"/>
        <v>0.25</v>
      </c>
      <c r="V4801" s="10">
        <f t="shared" si="466"/>
        <v>76.75</v>
      </c>
      <c r="W4801" s="24">
        <f t="shared" si="467"/>
        <v>76.75</v>
      </c>
    </row>
    <row r="4802" spans="1:23" x14ac:dyDescent="0.3">
      <c r="A4802" t="s">
        <v>17</v>
      </c>
      <c r="B4802" t="s">
        <v>3395</v>
      </c>
      <c r="C4802" t="s">
        <v>3396</v>
      </c>
      <c r="D4802" t="s">
        <v>3401</v>
      </c>
      <c r="E4802" t="s">
        <v>3402</v>
      </c>
      <c r="F4802">
        <v>0.25</v>
      </c>
      <c r="G4802" s="2">
        <v>0</v>
      </c>
      <c r="H4802" s="4">
        <v>23.1157</v>
      </c>
      <c r="I4802" s="4">
        <v>6.7465999999999999</v>
      </c>
      <c r="J4802" s="7">
        <v>290</v>
      </c>
      <c r="K4802" s="7">
        <v>72</v>
      </c>
      <c r="L4802" s="3">
        <v>0.29189999999999999</v>
      </c>
      <c r="M4802" s="5">
        <v>1.4310863599999999</v>
      </c>
      <c r="N4802" s="6">
        <v>1</v>
      </c>
      <c r="O4802" s="8">
        <f>IFERROR(VLOOKUP(C4802,Sheet2!$B$2:$G$588,6,FALSE),0)</f>
        <v>1407</v>
      </c>
      <c r="P4802" t="s">
        <v>22</v>
      </c>
      <c r="Q4802" s="2">
        <v>0.301230151</v>
      </c>
      <c r="R4802" s="3">
        <v>0.249999999999999</v>
      </c>
      <c r="U4802" s="22">
        <f t="shared" si="465"/>
        <v>0.249999999999999</v>
      </c>
      <c r="V4802" s="10">
        <f t="shared" si="466"/>
        <v>72.499999999999716</v>
      </c>
      <c r="W4802" s="24">
        <f t="shared" si="467"/>
        <v>72.499999999999716</v>
      </c>
    </row>
    <row r="4803" spans="1:23" x14ac:dyDescent="0.3">
      <c r="A4803" t="s">
        <v>17</v>
      </c>
      <c r="B4803" t="s">
        <v>3395</v>
      </c>
      <c r="C4803" t="s">
        <v>3396</v>
      </c>
      <c r="D4803" t="s">
        <v>3399</v>
      </c>
      <c r="E4803" t="s">
        <v>3400</v>
      </c>
      <c r="F4803">
        <v>0.25</v>
      </c>
      <c r="G4803" s="2">
        <v>0</v>
      </c>
      <c r="H4803" s="4">
        <v>19.3276</v>
      </c>
      <c r="I4803" s="4">
        <v>4.6418999999999997</v>
      </c>
      <c r="J4803" s="7">
        <v>188</v>
      </c>
      <c r="K4803" s="7">
        <v>47</v>
      </c>
      <c r="L4803" s="3">
        <v>0.2402</v>
      </c>
      <c r="M4803" s="5">
        <v>1.3521027299999999</v>
      </c>
      <c r="N4803" s="6">
        <v>1</v>
      </c>
      <c r="O4803" s="8">
        <f>IFERROR(VLOOKUP(C4803,Sheet2!$B$2:$G$588,6,FALSE),0)</f>
        <v>1407</v>
      </c>
      <c r="P4803" t="s">
        <v>22</v>
      </c>
      <c r="Q4803" s="2">
        <v>0.26041122529999999</v>
      </c>
      <c r="R4803" s="3">
        <v>0.25</v>
      </c>
      <c r="U4803" s="22">
        <f t="shared" si="465"/>
        <v>0.25</v>
      </c>
      <c r="V4803" s="10">
        <f t="shared" si="466"/>
        <v>47</v>
      </c>
      <c r="W4803" s="24">
        <f t="shared" si="467"/>
        <v>47</v>
      </c>
    </row>
    <row r="4804" spans="1:23" hidden="1" x14ac:dyDescent="0.3">
      <c r="A4804" s="27" t="s">
        <v>33</v>
      </c>
      <c r="B4804" s="27" t="s">
        <v>1498</v>
      </c>
      <c r="C4804" s="27" t="s">
        <v>1499</v>
      </c>
      <c r="D4804" t="s">
        <v>34</v>
      </c>
      <c r="E4804" s="27"/>
      <c r="F4804">
        <v>0.15</v>
      </c>
      <c r="G4804" s="28">
        <v>0.96253999000000001</v>
      </c>
      <c r="H4804" s="4">
        <v>202.1994</v>
      </c>
      <c r="I4804" s="4">
        <v>21.8508</v>
      </c>
      <c r="J4804" s="7">
        <v>1393</v>
      </c>
      <c r="K4804" s="7">
        <v>207</v>
      </c>
      <c r="L4804" s="29">
        <v>0.1081</v>
      </c>
      <c r="M4804" s="30">
        <v>2.1246257900000001</v>
      </c>
      <c r="N4804" s="31">
        <v>1.7876080000000001</v>
      </c>
      <c r="O4804" s="32">
        <f>IFERROR(VLOOKUP(C4804,Sheet2!$B$2:$G$588,6,FALSE),0)</f>
        <v>1393</v>
      </c>
      <c r="P4804" s="27"/>
      <c r="Q4804" s="28">
        <v>0.1586245406</v>
      </c>
      <c r="R4804" s="29">
        <v>0.15</v>
      </c>
      <c r="S4804" s="29"/>
      <c r="T4804" s="28"/>
      <c r="U4804" s="29" t="str">
        <f t="shared" si="465"/>
        <v/>
      </c>
      <c r="V4804" s="30" t="str">
        <f t="shared" si="466"/>
        <v/>
      </c>
      <c r="W4804" s="33">
        <f t="shared" si="467"/>
        <v>206.39999999999915</v>
      </c>
    </row>
    <row r="4805" spans="1:23" x14ac:dyDescent="0.3">
      <c r="A4805" t="s">
        <v>17</v>
      </c>
      <c r="B4805" t="s">
        <v>1498</v>
      </c>
      <c r="C4805" t="s">
        <v>1499</v>
      </c>
      <c r="D4805" t="s">
        <v>1502</v>
      </c>
      <c r="E4805" t="s">
        <v>1503</v>
      </c>
      <c r="F4805">
        <v>0.15</v>
      </c>
      <c r="G4805" s="2">
        <v>1</v>
      </c>
      <c r="H4805" s="4">
        <v>131.8116</v>
      </c>
      <c r="I4805" s="4">
        <v>11.831799999999999</v>
      </c>
      <c r="J4805" s="7">
        <v>837</v>
      </c>
      <c r="K4805" s="7">
        <v>124</v>
      </c>
      <c r="L4805" s="3">
        <v>8.9800000000000005E-2</v>
      </c>
      <c r="M4805" s="5">
        <v>2.3575030899999998</v>
      </c>
      <c r="N4805" s="6">
        <v>2</v>
      </c>
      <c r="O4805" s="8">
        <f>IFERROR(VLOOKUP(C4805,Sheet2!$B$2:$G$588,6,FALSE),0)</f>
        <v>1393</v>
      </c>
      <c r="P4805" t="s">
        <v>92</v>
      </c>
      <c r="Q4805" s="2">
        <v>0.1516448037</v>
      </c>
      <c r="R4805" s="3">
        <v>0.149999999999999</v>
      </c>
      <c r="S4805" s="3" t="str">
        <f t="shared" ref="S4805:S4806" si="469">IF(R4805+0.01&lt;Q4805,"Y","")</f>
        <v/>
      </c>
      <c r="T4805" s="2"/>
      <c r="U4805" s="22">
        <f t="shared" si="465"/>
        <v>0.149999999999999</v>
      </c>
      <c r="V4805" s="10">
        <f t="shared" si="466"/>
        <v>125.54999999999916</v>
      </c>
      <c r="W4805" s="24">
        <f t="shared" si="467"/>
        <v>125.54999999999916</v>
      </c>
    </row>
    <row r="4806" spans="1:23" x14ac:dyDescent="0.3">
      <c r="A4806" t="s">
        <v>17</v>
      </c>
      <c r="B4806" t="s">
        <v>1498</v>
      </c>
      <c r="C4806" t="s">
        <v>1499</v>
      </c>
      <c r="D4806" t="s">
        <v>1500</v>
      </c>
      <c r="E4806" t="s">
        <v>1501</v>
      </c>
      <c r="F4806">
        <v>0.15</v>
      </c>
      <c r="G4806" s="2">
        <v>1</v>
      </c>
      <c r="H4806" s="4">
        <v>48.670699999999997</v>
      </c>
      <c r="I4806" s="4">
        <v>9.2819000000000003</v>
      </c>
      <c r="J4806" s="7">
        <v>504</v>
      </c>
      <c r="K4806" s="7">
        <v>76</v>
      </c>
      <c r="L4806" s="3">
        <v>0.19070000000000001</v>
      </c>
      <c r="M4806" s="5">
        <v>1.80914226</v>
      </c>
      <c r="N4806" s="6">
        <v>1.5</v>
      </c>
      <c r="O4806" s="8">
        <f>IFERROR(VLOOKUP(C4806,Sheet2!$B$2:$G$588,6,FALSE),0)</f>
        <v>1393</v>
      </c>
      <c r="P4806" t="s">
        <v>92</v>
      </c>
      <c r="Q4806" s="2">
        <v>0.17087780550000001</v>
      </c>
      <c r="R4806" s="3">
        <v>0.15</v>
      </c>
      <c r="S4806" s="3" t="str">
        <f t="shared" si="469"/>
        <v>Y</v>
      </c>
      <c r="T4806" s="2"/>
      <c r="U4806" s="22">
        <f t="shared" si="465"/>
        <v>0.15</v>
      </c>
      <c r="V4806" s="10">
        <f t="shared" si="466"/>
        <v>75.599999999999994</v>
      </c>
      <c r="W4806" s="24">
        <f t="shared" si="467"/>
        <v>75.599999999999994</v>
      </c>
    </row>
    <row r="4807" spans="1:23" x14ac:dyDescent="0.3">
      <c r="A4807" t="s">
        <v>17</v>
      </c>
      <c r="B4807" t="s">
        <v>1498</v>
      </c>
      <c r="C4807" t="s">
        <v>1499</v>
      </c>
      <c r="D4807" t="s">
        <v>1504</v>
      </c>
      <c r="E4807" t="s">
        <v>1505</v>
      </c>
      <c r="F4807">
        <v>0.15</v>
      </c>
      <c r="G4807" s="2">
        <v>0</v>
      </c>
      <c r="H4807" s="4">
        <v>16.413699999999999</v>
      </c>
      <c r="I4807" s="4">
        <v>0.48110000000000003</v>
      </c>
      <c r="J4807" s="7">
        <v>35</v>
      </c>
      <c r="K4807" s="7">
        <v>5</v>
      </c>
      <c r="L4807" s="3">
        <v>2.93E-2</v>
      </c>
      <c r="M4807" s="5">
        <v>2.4064439499999999</v>
      </c>
      <c r="N4807" s="6">
        <v>2</v>
      </c>
      <c r="O4807" s="8">
        <f>IFERROR(VLOOKUP(C4807,Sheet2!$B$2:$G$588,6,FALSE),0)</f>
        <v>1393</v>
      </c>
      <c r="P4807" t="s">
        <v>92</v>
      </c>
      <c r="Q4807" s="2">
        <v>0.16889815759999999</v>
      </c>
      <c r="R4807" s="3">
        <v>0.15</v>
      </c>
      <c r="U4807" s="22">
        <f t="shared" si="465"/>
        <v>0.15</v>
      </c>
      <c r="V4807" s="10">
        <f t="shared" si="466"/>
        <v>5.25</v>
      </c>
      <c r="W4807" s="24">
        <f t="shared" si="467"/>
        <v>5.25</v>
      </c>
    </row>
    <row r="4808" spans="1:23" hidden="1" x14ac:dyDescent="0.3">
      <c r="A4808" s="27" t="s">
        <v>33</v>
      </c>
      <c r="B4808" s="27" t="s">
        <v>11008</v>
      </c>
      <c r="C4808" s="27" t="s">
        <v>11009</v>
      </c>
      <c r="D4808" t="s">
        <v>34</v>
      </c>
      <c r="E4808" s="27"/>
      <c r="F4808">
        <v>0.22620000000000001</v>
      </c>
      <c r="G4808" s="28">
        <v>1</v>
      </c>
      <c r="H4808" s="4">
        <v>1435.2380000000001</v>
      </c>
      <c r="I4808" s="4">
        <v>210.4639</v>
      </c>
      <c r="J4808" s="7">
        <v>1384</v>
      </c>
      <c r="K4808" s="7">
        <v>313</v>
      </c>
      <c r="L4808" s="29">
        <v>0.14660000000000001</v>
      </c>
      <c r="M4808" s="30">
        <v>0.21925813999999999</v>
      </c>
      <c r="N4808" s="31">
        <v>0.02</v>
      </c>
      <c r="O4808" s="32">
        <f>IFERROR(VLOOKUP(C4808,Sheet2!$B$2:$G$588,6,FALSE),0)</f>
        <v>1384</v>
      </c>
      <c r="P4808" s="27"/>
      <c r="Q4808" s="28">
        <v>0.90878331899999998</v>
      </c>
      <c r="R4808" s="29">
        <v>0.22618867356775699</v>
      </c>
      <c r="S4808" s="29"/>
      <c r="T4808" s="28"/>
      <c r="U4808" s="29" t="str">
        <f t="shared" si="465"/>
        <v/>
      </c>
      <c r="V4808" s="30" t="str">
        <f t="shared" si="466"/>
        <v/>
      </c>
      <c r="W4808" s="33">
        <f t="shared" si="467"/>
        <v>313.03999999999996</v>
      </c>
    </row>
    <row r="4809" spans="1:23" x14ac:dyDescent="0.3">
      <c r="A4809" t="s">
        <v>17</v>
      </c>
      <c r="B4809" t="s">
        <v>11008</v>
      </c>
      <c r="C4809" t="s">
        <v>11009</v>
      </c>
      <c r="D4809" t="s">
        <v>11012</v>
      </c>
      <c r="E4809" t="s">
        <v>11013</v>
      </c>
      <c r="F4809">
        <v>0.21</v>
      </c>
      <c r="G4809" s="2">
        <v>1</v>
      </c>
      <c r="H4809" s="4">
        <v>919.79319999999996</v>
      </c>
      <c r="I4809" s="4">
        <v>135.89109999999999</v>
      </c>
      <c r="J4809" s="7">
        <v>824</v>
      </c>
      <c r="K4809" s="7">
        <v>173</v>
      </c>
      <c r="L4809" s="3">
        <v>0.1477</v>
      </c>
      <c r="M4809" s="5">
        <v>0.20214636</v>
      </c>
      <c r="N4809" s="6">
        <v>0.02</v>
      </c>
      <c r="O4809" s="8">
        <f>IFERROR(VLOOKUP(C4809,Sheet2!$B$2:$G$588,6,FALSE),0)</f>
        <v>1384</v>
      </c>
      <c r="P4809" t="s">
        <v>95</v>
      </c>
      <c r="Q4809" s="2">
        <v>0.90106178609999998</v>
      </c>
      <c r="R4809" s="3">
        <v>0.21</v>
      </c>
      <c r="S4809" s="3" t="str">
        <f t="shared" ref="S4809:S4810" si="470">IF(R4809+0.01&lt;Q4809,"Y","")</f>
        <v>Y</v>
      </c>
      <c r="T4809" s="2"/>
      <c r="U4809" s="22">
        <f t="shared" si="465"/>
        <v>0.21</v>
      </c>
      <c r="V4809" s="10">
        <f t="shared" si="466"/>
        <v>173.04</v>
      </c>
      <c r="W4809" s="24">
        <f t="shared" si="467"/>
        <v>173.04</v>
      </c>
    </row>
    <row r="4810" spans="1:23" x14ac:dyDescent="0.3">
      <c r="A4810" t="s">
        <v>17</v>
      </c>
      <c r="B4810" t="s">
        <v>11008</v>
      </c>
      <c r="C4810" t="s">
        <v>11009</v>
      </c>
      <c r="D4810" t="s">
        <v>11010</v>
      </c>
      <c r="E4810" t="s">
        <v>11011</v>
      </c>
      <c r="F4810">
        <v>0.25</v>
      </c>
      <c r="G4810" s="2">
        <v>1</v>
      </c>
      <c r="H4810" s="4">
        <v>515.4402</v>
      </c>
      <c r="I4810" s="4">
        <v>74.571899999999999</v>
      </c>
      <c r="J4810" s="7">
        <v>560</v>
      </c>
      <c r="K4810" s="7">
        <v>140</v>
      </c>
      <c r="L4810" s="3">
        <v>0.1447</v>
      </c>
      <c r="M4810" s="5">
        <v>0.25044338999999999</v>
      </c>
      <c r="N4810" s="6">
        <v>0.02</v>
      </c>
      <c r="O4810" s="8">
        <f>IFERROR(VLOOKUP(C4810,Sheet2!$B$2:$G$588,6,FALSE),0)</f>
        <v>1384</v>
      </c>
      <c r="P4810" t="s">
        <v>95</v>
      </c>
      <c r="Q4810" s="2">
        <v>0.92014163299999996</v>
      </c>
      <c r="R4810" s="3">
        <v>0.25</v>
      </c>
      <c r="S4810" s="3" t="str">
        <f t="shared" si="470"/>
        <v>Y</v>
      </c>
      <c r="T4810" s="2"/>
      <c r="U4810" s="22">
        <f t="shared" ref="U4810:U4873" si="471">IF(A4810="placement",IF(T4810="",R4810,T4810),"")</f>
        <v>0.25</v>
      </c>
      <c r="V4810" s="10">
        <f t="shared" ref="V4810:V4873" si="472">IF($A4810="placement",U4810*J4810,"")</f>
        <v>140</v>
      </c>
      <c r="W4810" s="24">
        <f t="shared" ref="W4810:W4873" si="473">IF($A4810="placement",V4810,IF($A4810="site",SUMIF($C:$C,$C4810,$V:$V),IF($A4810="user",SUMIF($B:$B,$B4810,$V:$V),SUM($V:$V))))</f>
        <v>140</v>
      </c>
    </row>
    <row r="4811" spans="1:23" hidden="1" x14ac:dyDescent="0.3">
      <c r="A4811" s="27" t="s">
        <v>33</v>
      </c>
      <c r="B4811" s="27" t="s">
        <v>11691</v>
      </c>
      <c r="C4811" s="27" t="s">
        <v>11692</v>
      </c>
      <c r="D4811" t="s">
        <v>34</v>
      </c>
      <c r="E4811" s="27"/>
      <c r="F4811">
        <v>0.26579999999999998</v>
      </c>
      <c r="G4811" s="28">
        <v>0.45090963000000001</v>
      </c>
      <c r="H4811" s="4">
        <v>163.43809999999999</v>
      </c>
      <c r="I4811" s="4">
        <v>34.086100000000002</v>
      </c>
      <c r="J4811" s="7">
        <v>1377</v>
      </c>
      <c r="K4811" s="7">
        <v>349</v>
      </c>
      <c r="L4811" s="29">
        <v>0.20860000000000001</v>
      </c>
      <c r="M4811" s="30">
        <v>1.3470171099999999</v>
      </c>
      <c r="N4811" s="31">
        <v>0.89638700000000004</v>
      </c>
      <c r="O4811" s="32">
        <f>IFERROR(VLOOKUP(C4811,Sheet2!$B$2:$G$588,6,FALSE),0)</f>
        <v>1377</v>
      </c>
      <c r="P4811" s="27"/>
      <c r="Q4811" s="28">
        <v>0.33453926210000001</v>
      </c>
      <c r="R4811" s="29">
        <v>0.26583258828945</v>
      </c>
      <c r="S4811" s="29"/>
      <c r="T4811" s="28"/>
      <c r="U4811" s="29" t="str">
        <f t="shared" si="471"/>
        <v/>
      </c>
      <c r="V4811" s="30" t="str">
        <f t="shared" si="472"/>
        <v/>
      </c>
      <c r="W4811" s="33">
        <f t="shared" si="473"/>
        <v>346.41268834988955</v>
      </c>
    </row>
    <row r="4812" spans="1:23" x14ac:dyDescent="0.3">
      <c r="A4812" t="s">
        <v>17</v>
      </c>
      <c r="B4812" t="s">
        <v>11691</v>
      </c>
      <c r="C4812" t="s">
        <v>11692</v>
      </c>
      <c r="D4812" t="s">
        <v>11699</v>
      </c>
      <c r="E4812" t="s">
        <v>11700</v>
      </c>
      <c r="F4812">
        <v>0.25</v>
      </c>
      <c r="G4812" s="2">
        <v>1</v>
      </c>
      <c r="H4812" s="4">
        <v>47.377899999999997</v>
      </c>
      <c r="I4812" s="4">
        <v>12.877700000000001</v>
      </c>
      <c r="J4812" s="7">
        <v>621</v>
      </c>
      <c r="K4812" s="7">
        <v>138</v>
      </c>
      <c r="L4812" s="3">
        <v>0.27179999999999999</v>
      </c>
      <c r="M4812" s="5">
        <v>1.6076843700000001</v>
      </c>
      <c r="N4812" s="6">
        <v>1.25</v>
      </c>
      <c r="O4812" s="8">
        <f>IFERROR(VLOOKUP(C4812,Sheet2!$B$2:$G$588,6,FALSE),0)</f>
        <v>1377</v>
      </c>
      <c r="P4812" t="s">
        <v>92</v>
      </c>
      <c r="Q4812" s="2">
        <v>0.22248420020000001</v>
      </c>
      <c r="R4812" s="3">
        <v>0.222484200241369</v>
      </c>
      <c r="S4812" s="3" t="str">
        <f>IF(R4812+0.01&lt;Q4812,"Y","")</f>
        <v/>
      </c>
      <c r="T4812" s="2"/>
      <c r="U4812" s="22">
        <f t="shared" si="471"/>
        <v>0.222484200241369</v>
      </c>
      <c r="V4812" s="10">
        <f t="shared" si="472"/>
        <v>138.16268834989015</v>
      </c>
      <c r="W4812" s="24">
        <f t="shared" si="473"/>
        <v>138.16268834989015</v>
      </c>
    </row>
    <row r="4813" spans="1:23" x14ac:dyDescent="0.3">
      <c r="A4813" t="s">
        <v>17</v>
      </c>
      <c r="B4813" t="s">
        <v>11691</v>
      </c>
      <c r="C4813" t="s">
        <v>11692</v>
      </c>
      <c r="D4813" t="s">
        <v>11701</v>
      </c>
      <c r="E4813" t="s">
        <v>11702</v>
      </c>
      <c r="F4813">
        <v>0.25</v>
      </c>
      <c r="G4813" s="2">
        <v>0</v>
      </c>
      <c r="H4813" s="4">
        <v>12.6036</v>
      </c>
      <c r="I4813" s="4">
        <v>6.1840999999999999</v>
      </c>
      <c r="J4813" s="7">
        <v>439</v>
      </c>
      <c r="K4813" s="7">
        <v>109</v>
      </c>
      <c r="L4813" s="3">
        <v>0.49070000000000003</v>
      </c>
      <c r="M4813" s="5">
        <v>2.3658489</v>
      </c>
      <c r="N4813" s="6">
        <v>1.75</v>
      </c>
      <c r="O4813" s="8">
        <f>IFERROR(VLOOKUP(C4813,Sheet2!$B$2:$G$588,6,FALSE),0)</f>
        <v>1377</v>
      </c>
      <c r="P4813" t="s">
        <v>92</v>
      </c>
      <c r="Q4813" s="2">
        <v>0.26030778980000002</v>
      </c>
      <c r="R4813" s="3">
        <v>0.249999999999999</v>
      </c>
      <c r="U4813" s="22">
        <f t="shared" si="471"/>
        <v>0.249999999999999</v>
      </c>
      <c r="V4813" s="10">
        <f t="shared" si="472"/>
        <v>109.74999999999956</v>
      </c>
      <c r="W4813" s="24">
        <f t="shared" si="473"/>
        <v>109.74999999999956</v>
      </c>
    </row>
    <row r="4814" spans="1:23" x14ac:dyDescent="0.3">
      <c r="A4814" t="s">
        <v>17</v>
      </c>
      <c r="B4814" t="s">
        <v>11691</v>
      </c>
      <c r="C4814" t="s">
        <v>11692</v>
      </c>
      <c r="D4814" t="s">
        <v>11705</v>
      </c>
      <c r="E4814" t="s">
        <v>11706</v>
      </c>
      <c r="F4814">
        <v>0.35</v>
      </c>
      <c r="G4814" s="2">
        <v>0</v>
      </c>
      <c r="H4814" s="4">
        <v>12.9504</v>
      </c>
      <c r="I4814" s="4">
        <v>9.8099000000000007</v>
      </c>
      <c r="J4814" s="7">
        <v>189</v>
      </c>
      <c r="K4814" s="7">
        <v>66</v>
      </c>
      <c r="L4814" s="3">
        <v>0.75749999999999995</v>
      </c>
      <c r="M4814" s="5">
        <v>0.64118014999999995</v>
      </c>
      <c r="N4814" s="6">
        <v>0.15</v>
      </c>
      <c r="O4814" s="8">
        <f>IFERROR(VLOOKUP(C4814,Sheet2!$B$2:$G$588,6,FALSE),0)</f>
        <v>1377</v>
      </c>
      <c r="P4814" t="s">
        <v>92</v>
      </c>
      <c r="Q4814" s="2">
        <v>0.76605638990000002</v>
      </c>
      <c r="R4814" s="3">
        <v>0.34999999999999898</v>
      </c>
      <c r="U4814" s="22">
        <f t="shared" si="471"/>
        <v>0.34999999999999898</v>
      </c>
      <c r="V4814" s="10">
        <f t="shared" si="472"/>
        <v>66.149999999999807</v>
      </c>
      <c r="W4814" s="24">
        <f t="shared" si="473"/>
        <v>66.149999999999807</v>
      </c>
    </row>
    <row r="4815" spans="1:23" x14ac:dyDescent="0.3">
      <c r="A4815" t="s">
        <v>17</v>
      </c>
      <c r="B4815" t="s">
        <v>11691</v>
      </c>
      <c r="C4815" t="s">
        <v>11692</v>
      </c>
      <c r="D4815" t="s">
        <v>11703</v>
      </c>
      <c r="E4815" t="s">
        <v>11704</v>
      </c>
      <c r="F4815">
        <v>0.25</v>
      </c>
      <c r="G4815" s="2">
        <v>0</v>
      </c>
      <c r="H4815" s="4">
        <v>1.9803999999999999</v>
      </c>
      <c r="I4815" s="4">
        <v>1.0991</v>
      </c>
      <c r="J4815" s="7">
        <v>48</v>
      </c>
      <c r="K4815" s="7">
        <v>12</v>
      </c>
      <c r="L4815" s="3">
        <v>0.55500000000000005</v>
      </c>
      <c r="M4815" s="5">
        <v>1.4526678399999999</v>
      </c>
      <c r="N4815" s="6">
        <v>1</v>
      </c>
      <c r="O4815" s="8">
        <f>IFERROR(VLOOKUP(C4815,Sheet2!$B$2:$G$588,6,FALSE),0)</f>
        <v>1377</v>
      </c>
      <c r="P4815" t="s">
        <v>22</v>
      </c>
      <c r="Q4815" s="2">
        <v>0.31161138500000002</v>
      </c>
      <c r="R4815" s="3">
        <v>0.25</v>
      </c>
      <c r="U4815" s="22">
        <f t="shared" si="471"/>
        <v>0.25</v>
      </c>
      <c r="V4815" s="10">
        <f t="shared" si="472"/>
        <v>12</v>
      </c>
      <c r="W4815" s="24">
        <f t="shared" si="473"/>
        <v>12</v>
      </c>
    </row>
    <row r="4816" spans="1:23" x14ac:dyDescent="0.3">
      <c r="A4816" t="s">
        <v>17</v>
      </c>
      <c r="B4816" t="s">
        <v>11691</v>
      </c>
      <c r="C4816" t="s">
        <v>11692</v>
      </c>
      <c r="D4816" s="1" t="s">
        <v>11697</v>
      </c>
      <c r="E4816" t="s">
        <v>11698</v>
      </c>
      <c r="F4816">
        <v>0.3</v>
      </c>
      <c r="G4816" s="2">
        <v>0</v>
      </c>
      <c r="H4816" s="4">
        <v>29.176200000000001</v>
      </c>
      <c r="I4816" s="4">
        <v>1.9790000000000001</v>
      </c>
      <c r="J4816" s="7">
        <v>27</v>
      </c>
      <c r="K4816" s="7">
        <v>8</v>
      </c>
      <c r="L4816" s="3">
        <v>6.7799999999999999E-2</v>
      </c>
      <c r="M4816" s="5">
        <v>0.46296109000000002</v>
      </c>
      <c r="N4816" s="6">
        <v>0.15</v>
      </c>
      <c r="O4816" s="8">
        <f>IFERROR(VLOOKUP(C4816,Sheet2!$B$2:$G$588,6,FALSE),0)</f>
        <v>1377</v>
      </c>
      <c r="P4816" t="s">
        <v>92</v>
      </c>
      <c r="Q4816" s="2">
        <v>0.67599869020000003</v>
      </c>
      <c r="R4816" s="3">
        <v>0.3</v>
      </c>
      <c r="U4816" s="22">
        <f t="shared" si="471"/>
        <v>0.3</v>
      </c>
      <c r="V4816" s="10">
        <f t="shared" si="472"/>
        <v>8.1</v>
      </c>
      <c r="W4816" s="24">
        <f t="shared" si="473"/>
        <v>8.1</v>
      </c>
    </row>
    <row r="4817" spans="1:23" x14ac:dyDescent="0.3">
      <c r="A4817" t="s">
        <v>17</v>
      </c>
      <c r="B4817" t="s">
        <v>11691</v>
      </c>
      <c r="C4817" t="s">
        <v>11692</v>
      </c>
      <c r="D4817" t="s">
        <v>11695</v>
      </c>
      <c r="E4817" t="s">
        <v>11696</v>
      </c>
      <c r="F4817">
        <v>0.25</v>
      </c>
      <c r="G4817" s="2">
        <v>0</v>
      </c>
      <c r="H4817" s="4">
        <v>0.60429999999999995</v>
      </c>
      <c r="I4817" s="4">
        <v>0.3392</v>
      </c>
      <c r="J4817" s="7">
        <v>19</v>
      </c>
      <c r="K4817" s="7">
        <v>5</v>
      </c>
      <c r="L4817" s="3">
        <v>0.56130000000000002</v>
      </c>
      <c r="M4817" s="5">
        <v>1.8526847799999999</v>
      </c>
      <c r="N4817" s="6">
        <v>1.3</v>
      </c>
      <c r="O4817" s="8">
        <f>IFERROR(VLOOKUP(C4817,Sheet2!$B$2:$G$588,6,FALSE),0)</f>
        <v>1377</v>
      </c>
      <c r="P4817" t="s">
        <v>22</v>
      </c>
      <c r="Q4817" s="2">
        <v>0.29831560280000002</v>
      </c>
      <c r="R4817" s="3">
        <v>0.249999999999999</v>
      </c>
      <c r="U4817" s="22">
        <f t="shared" si="471"/>
        <v>0.249999999999999</v>
      </c>
      <c r="V4817" s="10">
        <f t="shared" si="472"/>
        <v>4.7499999999999813</v>
      </c>
      <c r="W4817" s="24">
        <f t="shared" si="473"/>
        <v>4.7499999999999813</v>
      </c>
    </row>
    <row r="4818" spans="1:23" x14ac:dyDescent="0.3">
      <c r="A4818" t="s">
        <v>17</v>
      </c>
      <c r="B4818" t="s">
        <v>11691</v>
      </c>
      <c r="C4818" t="s">
        <v>11692</v>
      </c>
      <c r="D4818" t="s">
        <v>11707</v>
      </c>
      <c r="E4818" t="s">
        <v>11708</v>
      </c>
      <c r="F4818">
        <v>0.3</v>
      </c>
      <c r="G4818" s="2">
        <v>0</v>
      </c>
      <c r="H4818" s="4">
        <v>6.3639000000000001</v>
      </c>
      <c r="I4818" s="4">
        <v>0.86519999999999997</v>
      </c>
      <c r="J4818" s="7">
        <v>18</v>
      </c>
      <c r="K4818" s="7">
        <v>5</v>
      </c>
      <c r="L4818" s="3">
        <v>0.13600000000000001</v>
      </c>
      <c r="M4818" s="5">
        <v>0.67928672000000001</v>
      </c>
      <c r="N4818" s="6">
        <v>0.25</v>
      </c>
      <c r="O4818" s="8">
        <f>IFERROR(VLOOKUP(C4818,Sheet2!$B$2:$G$588,6,FALSE),0)</f>
        <v>1377</v>
      </c>
      <c r="P4818" t="s">
        <v>92</v>
      </c>
      <c r="Q4818" s="2">
        <v>0.63196689429999997</v>
      </c>
      <c r="R4818" s="3">
        <v>0.3</v>
      </c>
      <c r="U4818" s="22">
        <f t="shared" si="471"/>
        <v>0.3</v>
      </c>
      <c r="V4818" s="10">
        <f t="shared" si="472"/>
        <v>5.3999999999999995</v>
      </c>
      <c r="W4818" s="24">
        <f t="shared" si="473"/>
        <v>5.3999999999999995</v>
      </c>
    </row>
    <row r="4819" spans="1:23" x14ac:dyDescent="0.3">
      <c r="A4819" t="s">
        <v>17</v>
      </c>
      <c r="B4819" t="s">
        <v>11691</v>
      </c>
      <c r="C4819" t="s">
        <v>11692</v>
      </c>
      <c r="D4819" t="s">
        <v>11693</v>
      </c>
      <c r="E4819" t="s">
        <v>11694</v>
      </c>
      <c r="F4819">
        <v>0.3</v>
      </c>
      <c r="G4819" s="2">
        <v>0</v>
      </c>
      <c r="H4819" s="4">
        <v>19.553000000000001</v>
      </c>
      <c r="I4819" s="4">
        <v>0.33639999999999998</v>
      </c>
      <c r="J4819" s="7">
        <v>7</v>
      </c>
      <c r="K4819" s="7">
        <v>2</v>
      </c>
      <c r="L4819" s="3">
        <v>1.72E-2</v>
      </c>
      <c r="M4819" s="5">
        <v>0.73944798</v>
      </c>
      <c r="N4819" s="6">
        <v>0.1</v>
      </c>
      <c r="O4819" s="8">
        <f>IFERROR(VLOOKUP(C4819,Sheet2!$B$2:$G$588,6,FALSE),0)</f>
        <v>1377</v>
      </c>
      <c r="P4819" t="s">
        <v>92</v>
      </c>
      <c r="Q4819" s="2">
        <v>0.86476398300000001</v>
      </c>
      <c r="R4819" s="3">
        <v>0.3</v>
      </c>
      <c r="U4819" s="22">
        <f t="shared" si="471"/>
        <v>0.3</v>
      </c>
      <c r="V4819" s="10">
        <f t="shared" si="472"/>
        <v>2.1</v>
      </c>
      <c r="W4819" s="24">
        <f t="shared" si="473"/>
        <v>2.1</v>
      </c>
    </row>
    <row r="4820" spans="1:23" hidden="1" x14ac:dyDescent="0.3">
      <c r="A4820" s="27" t="s">
        <v>33</v>
      </c>
      <c r="B4820" s="27" t="s">
        <v>10206</v>
      </c>
      <c r="C4820" s="27" t="s">
        <v>10207</v>
      </c>
      <c r="D4820" t="s">
        <v>34</v>
      </c>
      <c r="E4820" s="27"/>
      <c r="F4820">
        <v>0.29189999999999999</v>
      </c>
      <c r="G4820" s="28">
        <v>1</v>
      </c>
      <c r="H4820" s="4">
        <v>1988.7309</v>
      </c>
      <c r="I4820" s="4">
        <v>80.377700000000004</v>
      </c>
      <c r="J4820" s="7">
        <v>1374</v>
      </c>
      <c r="K4820" s="7">
        <v>401</v>
      </c>
      <c r="L4820" s="29">
        <v>4.0399999999999998E-2</v>
      </c>
      <c r="M4820" s="30">
        <v>0.56964386</v>
      </c>
      <c r="N4820" s="31">
        <v>0.25815300000000002</v>
      </c>
      <c r="O4820" s="32">
        <f>IFERROR(VLOOKUP(C4820,Sheet2!$B$2:$G$588,6,FALSE),0)</f>
        <v>1374</v>
      </c>
      <c r="P4820" s="27"/>
      <c r="Q4820" s="28">
        <v>0.54681684799999997</v>
      </c>
      <c r="R4820" s="29">
        <v>0.29185436685098898</v>
      </c>
      <c r="S4820" s="29"/>
      <c r="T4820" s="28"/>
      <c r="U4820" s="29" t="str">
        <f t="shared" si="471"/>
        <v/>
      </c>
      <c r="V4820" s="30" t="str">
        <f t="shared" si="472"/>
        <v/>
      </c>
      <c r="W4820" s="33">
        <f t="shared" si="473"/>
        <v>401</v>
      </c>
    </row>
    <row r="4821" spans="1:23" x14ac:dyDescent="0.3">
      <c r="A4821" t="s">
        <v>17</v>
      </c>
      <c r="B4821" t="s">
        <v>10206</v>
      </c>
      <c r="C4821" t="s">
        <v>10207</v>
      </c>
      <c r="D4821" t="s">
        <v>10214</v>
      </c>
      <c r="E4821" t="s">
        <v>10215</v>
      </c>
      <c r="F4821">
        <v>0.3</v>
      </c>
      <c r="G4821" s="2">
        <v>1</v>
      </c>
      <c r="H4821" s="4">
        <v>507.86189999999999</v>
      </c>
      <c r="I4821" s="4">
        <v>29.354299999999999</v>
      </c>
      <c r="J4821" s="7">
        <v>454</v>
      </c>
      <c r="K4821" s="7">
        <v>136</v>
      </c>
      <c r="L4821" s="3">
        <v>5.7799999999999997E-2</v>
      </c>
      <c r="M4821" s="5">
        <v>0.51505159</v>
      </c>
      <c r="N4821" s="6">
        <v>0.25</v>
      </c>
      <c r="O4821" s="8">
        <f>IFERROR(VLOOKUP(C4821,Sheet2!$B$2:$G$588,6,FALSE),0)</f>
        <v>1374</v>
      </c>
      <c r="P4821" t="s">
        <v>92</v>
      </c>
      <c r="Q4821" s="2">
        <v>0.51461172720000004</v>
      </c>
      <c r="R4821" s="3">
        <v>0.3</v>
      </c>
      <c r="S4821" s="3" t="str">
        <f t="shared" ref="S4821:S4824" si="474">IF(R4821+0.01&lt;Q4821,"Y","")</f>
        <v>Y</v>
      </c>
      <c r="T4821" s="2"/>
      <c r="U4821" s="22">
        <f t="shared" si="471"/>
        <v>0.3</v>
      </c>
      <c r="V4821" s="10">
        <f t="shared" si="472"/>
        <v>136.19999999999999</v>
      </c>
      <c r="W4821" s="24">
        <f t="shared" si="473"/>
        <v>136.19999999999999</v>
      </c>
    </row>
    <row r="4822" spans="1:23" x14ac:dyDescent="0.3">
      <c r="A4822" t="s">
        <v>17</v>
      </c>
      <c r="B4822" t="s">
        <v>10206</v>
      </c>
      <c r="C4822" t="s">
        <v>10207</v>
      </c>
      <c r="D4822" t="s">
        <v>10212</v>
      </c>
      <c r="E4822" t="s">
        <v>10213</v>
      </c>
      <c r="F4822">
        <v>0.3</v>
      </c>
      <c r="G4822" s="2">
        <v>1</v>
      </c>
      <c r="H4822" s="4">
        <v>539.33280000000002</v>
      </c>
      <c r="I4822" s="4">
        <v>27.942799999999998</v>
      </c>
      <c r="J4822" s="7">
        <v>389</v>
      </c>
      <c r="K4822" s="7">
        <v>117</v>
      </c>
      <c r="L4822" s="3">
        <v>5.1799999999999999E-2</v>
      </c>
      <c r="M4822" s="5">
        <v>0.46416581000000001</v>
      </c>
      <c r="N4822" s="6">
        <v>0.25</v>
      </c>
      <c r="O4822" s="8">
        <f>IFERROR(VLOOKUP(C4822,Sheet2!$B$2:$G$588,6,FALSE),0)</f>
        <v>1374</v>
      </c>
      <c r="P4822" t="s">
        <v>92</v>
      </c>
      <c r="Q4822" s="2">
        <v>0.4613993629</v>
      </c>
      <c r="R4822" s="3">
        <v>0.3</v>
      </c>
      <c r="S4822" s="3" t="str">
        <f t="shared" si="474"/>
        <v>Y</v>
      </c>
      <c r="T4822" s="2"/>
      <c r="U4822" s="22">
        <f t="shared" si="471"/>
        <v>0.3</v>
      </c>
      <c r="V4822" s="10">
        <f t="shared" si="472"/>
        <v>116.69999999999999</v>
      </c>
      <c r="W4822" s="24">
        <f t="shared" si="473"/>
        <v>116.69999999999999</v>
      </c>
    </row>
    <row r="4823" spans="1:23" x14ac:dyDescent="0.3">
      <c r="A4823" t="s">
        <v>17</v>
      </c>
      <c r="B4823" t="s">
        <v>10206</v>
      </c>
      <c r="C4823" t="s">
        <v>10207</v>
      </c>
      <c r="D4823" t="s">
        <v>10210</v>
      </c>
      <c r="E4823" t="s">
        <v>10211</v>
      </c>
      <c r="F4823">
        <v>0.3</v>
      </c>
      <c r="G4823" s="2">
        <v>1</v>
      </c>
      <c r="H4823" s="4">
        <v>407.76979999999998</v>
      </c>
      <c r="I4823" s="4">
        <v>16.5275</v>
      </c>
      <c r="J4823" s="7">
        <v>307</v>
      </c>
      <c r="K4823" s="7">
        <v>92</v>
      </c>
      <c r="L4823" s="3">
        <v>4.0500000000000001E-2</v>
      </c>
      <c r="M4823" s="5">
        <v>0.61947576999999998</v>
      </c>
      <c r="N4823" s="6">
        <v>0.25</v>
      </c>
      <c r="O4823" s="8">
        <f>IFERROR(VLOOKUP(C4823,Sheet2!$B$2:$G$588,6,FALSE),0)</f>
        <v>1374</v>
      </c>
      <c r="P4823" t="s">
        <v>92</v>
      </c>
      <c r="Q4823" s="2">
        <v>0.59643296170000004</v>
      </c>
      <c r="R4823" s="3">
        <v>0.3</v>
      </c>
      <c r="S4823" s="3" t="str">
        <f t="shared" si="474"/>
        <v>Y</v>
      </c>
      <c r="T4823" s="2"/>
      <c r="U4823" s="22">
        <f t="shared" si="471"/>
        <v>0.3</v>
      </c>
      <c r="V4823" s="10">
        <f t="shared" si="472"/>
        <v>92.1</v>
      </c>
      <c r="W4823" s="24">
        <f t="shared" si="473"/>
        <v>92.1</v>
      </c>
    </row>
    <row r="4824" spans="1:23" x14ac:dyDescent="0.3">
      <c r="A4824" t="s">
        <v>17</v>
      </c>
      <c r="B4824" t="s">
        <v>10206</v>
      </c>
      <c r="C4824" t="s">
        <v>10207</v>
      </c>
      <c r="D4824" t="s">
        <v>10208</v>
      </c>
      <c r="E4824" t="s">
        <v>10209</v>
      </c>
      <c r="F4824">
        <v>0.25</v>
      </c>
      <c r="G4824" s="2">
        <v>1</v>
      </c>
      <c r="H4824" s="4">
        <v>533.76639999999998</v>
      </c>
      <c r="I4824" s="4">
        <v>6.5530999999999997</v>
      </c>
      <c r="J4824" s="7">
        <v>224</v>
      </c>
      <c r="K4824" s="7">
        <v>56</v>
      </c>
      <c r="L4824" s="3">
        <v>1.23E-2</v>
      </c>
      <c r="M4824" s="5">
        <v>1.13826735</v>
      </c>
      <c r="N4824" s="6">
        <v>0.35</v>
      </c>
      <c r="O4824" s="8">
        <f>IFERROR(VLOOKUP(C4824,Sheet2!$B$2:$G$588,6,FALSE),0)</f>
        <v>1374</v>
      </c>
      <c r="P4824" t="s">
        <v>92</v>
      </c>
      <c r="Q4824" s="2">
        <v>0.69251512029999995</v>
      </c>
      <c r="R4824" s="3">
        <v>0.25</v>
      </c>
      <c r="S4824" s="3" t="str">
        <f t="shared" si="474"/>
        <v>Y</v>
      </c>
      <c r="T4824" s="2"/>
      <c r="U4824" s="22">
        <f t="shared" si="471"/>
        <v>0.25</v>
      </c>
      <c r="V4824" s="10">
        <f t="shared" si="472"/>
        <v>56</v>
      </c>
      <c r="W4824" s="24">
        <f t="shared" si="473"/>
        <v>56</v>
      </c>
    </row>
    <row r="4825" spans="1:23" hidden="1" x14ac:dyDescent="0.3">
      <c r="A4825" t="s">
        <v>33</v>
      </c>
      <c r="B4825" t="s">
        <v>1383</v>
      </c>
      <c r="C4825" t="s">
        <v>1384</v>
      </c>
      <c r="D4825" t="s">
        <v>34</v>
      </c>
      <c r="F4825">
        <v>0.2863</v>
      </c>
      <c r="G4825" s="2">
        <v>0</v>
      </c>
      <c r="H4825" s="4">
        <v>73.211600000000004</v>
      </c>
      <c r="I4825" s="4">
        <v>21.794599999999999</v>
      </c>
      <c r="J4825" s="7">
        <v>1371</v>
      </c>
      <c r="K4825" s="7">
        <v>316</v>
      </c>
      <c r="L4825" s="3">
        <v>0.29770000000000002</v>
      </c>
      <c r="M4825" s="5">
        <v>2.0966564399999998</v>
      </c>
      <c r="N4825" s="6">
        <v>1.6142510000000001</v>
      </c>
      <c r="O4825" s="8">
        <f>IFERROR(VLOOKUP(C4825,Sheet2!$B$2:$G$588,6,FALSE),0)</f>
        <v>1371</v>
      </c>
      <c r="Q4825" s="2">
        <v>0.23008320860000001</v>
      </c>
      <c r="R4825" s="3">
        <v>0.23008320858373399</v>
      </c>
      <c r="U4825" s="22" t="str">
        <f t="shared" si="471"/>
        <v/>
      </c>
      <c r="V4825" s="10" t="str">
        <f t="shared" si="472"/>
        <v/>
      </c>
      <c r="W4825" s="24">
        <f t="shared" si="473"/>
        <v>315.07277319867347</v>
      </c>
    </row>
    <row r="4826" spans="1:23" x14ac:dyDescent="0.3">
      <c r="A4826" t="s">
        <v>17</v>
      </c>
      <c r="B4826" t="s">
        <v>1383</v>
      </c>
      <c r="C4826" t="s">
        <v>1384</v>
      </c>
      <c r="D4826" t="s">
        <v>1385</v>
      </c>
      <c r="E4826" t="s">
        <v>1386</v>
      </c>
      <c r="F4826">
        <v>0.3</v>
      </c>
      <c r="G4826" s="2">
        <v>0</v>
      </c>
      <c r="H4826" s="4">
        <v>26.154800000000002</v>
      </c>
      <c r="I4826" s="4">
        <v>10.2668</v>
      </c>
      <c r="J4826" s="7">
        <v>626</v>
      </c>
      <c r="K4826" s="7">
        <v>164</v>
      </c>
      <c r="L4826" s="3">
        <v>0.39250000000000002</v>
      </c>
      <c r="M4826" s="5">
        <v>2.03392632</v>
      </c>
      <c r="N4826" s="6">
        <v>1.5</v>
      </c>
      <c r="O4826" s="8">
        <f>IFERROR(VLOOKUP(C4826,Sheet2!$B$2:$G$588,6,FALSE),0)</f>
        <v>1371</v>
      </c>
      <c r="P4826" t="s">
        <v>92</v>
      </c>
      <c r="Q4826" s="2">
        <v>0.26251015919999998</v>
      </c>
      <c r="R4826" s="3">
        <v>0.26251015918102599</v>
      </c>
      <c r="U4826" s="22">
        <f t="shared" si="471"/>
        <v>0.26251015918102599</v>
      </c>
      <c r="V4826" s="10">
        <f t="shared" si="472"/>
        <v>164.33135964732227</v>
      </c>
      <c r="W4826" s="24">
        <f t="shared" si="473"/>
        <v>164.33135964732227</v>
      </c>
    </row>
    <row r="4827" spans="1:23" x14ac:dyDescent="0.3">
      <c r="A4827" t="s">
        <v>17</v>
      </c>
      <c r="B4827" t="s">
        <v>1383</v>
      </c>
      <c r="C4827" t="s">
        <v>1384</v>
      </c>
      <c r="D4827" t="s">
        <v>1391</v>
      </c>
      <c r="E4827" t="s">
        <v>1392</v>
      </c>
      <c r="F4827">
        <v>0.3</v>
      </c>
      <c r="G4827" s="2">
        <v>0</v>
      </c>
      <c r="H4827" s="4">
        <v>19.064399999999999</v>
      </c>
      <c r="I4827" s="4">
        <v>6.1534000000000004</v>
      </c>
      <c r="J4827" s="7">
        <v>368</v>
      </c>
      <c r="K4827" s="7">
        <v>91</v>
      </c>
      <c r="L4827" s="3">
        <v>0.32279999999999998</v>
      </c>
      <c r="M4827" s="5">
        <v>1.9942215700000001</v>
      </c>
      <c r="N4827" s="6">
        <v>1.5</v>
      </c>
      <c r="O4827" s="8">
        <f>IFERROR(VLOOKUP(C4827,Sheet2!$B$2:$G$588,6,FALSE),0)</f>
        <v>1371</v>
      </c>
      <c r="P4827" t="s">
        <v>162</v>
      </c>
      <c r="Q4827" s="2">
        <v>0.24782681079999999</v>
      </c>
      <c r="R4827" s="3">
        <v>0.24782681075820301</v>
      </c>
      <c r="U4827" s="22">
        <f t="shared" si="471"/>
        <v>0.24782681075820301</v>
      </c>
      <c r="V4827" s="10">
        <f t="shared" si="472"/>
        <v>91.200266359018713</v>
      </c>
      <c r="W4827" s="24">
        <f t="shared" si="473"/>
        <v>91.200266359018713</v>
      </c>
    </row>
    <row r="4828" spans="1:23" x14ac:dyDescent="0.3">
      <c r="A4828" t="s">
        <v>17</v>
      </c>
      <c r="B4828" t="s">
        <v>1383</v>
      </c>
      <c r="C4828" t="s">
        <v>1384</v>
      </c>
      <c r="D4828" t="s">
        <v>1393</v>
      </c>
      <c r="E4828" t="s">
        <v>1394</v>
      </c>
      <c r="F4828">
        <v>0.25</v>
      </c>
      <c r="G4828" s="2">
        <v>0</v>
      </c>
      <c r="H4828" s="4">
        <v>24.129000000000001</v>
      </c>
      <c r="I4828" s="4">
        <v>4.9646999999999997</v>
      </c>
      <c r="J4828" s="7">
        <v>354</v>
      </c>
      <c r="K4828" s="7">
        <v>56</v>
      </c>
      <c r="L4828" s="3">
        <v>0.20580000000000001</v>
      </c>
      <c r="M4828" s="5">
        <v>2.3777112800000002</v>
      </c>
      <c r="N4828" s="6">
        <v>2</v>
      </c>
      <c r="O4828" s="8">
        <f>IFERROR(VLOOKUP(C4828,Sheet2!$B$2:$G$588,6,FALSE),0)</f>
        <v>1371</v>
      </c>
      <c r="P4828" t="s">
        <v>92</v>
      </c>
      <c r="Q4828" s="2">
        <v>0.15885497979999999</v>
      </c>
      <c r="R4828" s="3">
        <v>0.15885497975375301</v>
      </c>
      <c r="U4828" s="22">
        <f t="shared" si="471"/>
        <v>0.15885497975375301</v>
      </c>
      <c r="V4828" s="10">
        <f t="shared" si="472"/>
        <v>56.234662832828569</v>
      </c>
      <c r="W4828" s="24">
        <f t="shared" si="473"/>
        <v>56.234662832828569</v>
      </c>
    </row>
    <row r="4829" spans="1:23" x14ac:dyDescent="0.3">
      <c r="A4829" t="s">
        <v>17</v>
      </c>
      <c r="B4829" t="s">
        <v>1383</v>
      </c>
      <c r="C4829" t="s">
        <v>1384</v>
      </c>
      <c r="D4829" t="s">
        <v>1387</v>
      </c>
      <c r="E4829" t="s">
        <v>1388</v>
      </c>
      <c r="F4829">
        <v>0.25</v>
      </c>
      <c r="G4829" s="2">
        <v>0</v>
      </c>
      <c r="H4829" s="4">
        <v>1.8548</v>
      </c>
      <c r="I4829" s="4">
        <v>0.23280000000000001</v>
      </c>
      <c r="J4829" s="7">
        <v>12</v>
      </c>
      <c r="K4829" s="7">
        <v>1</v>
      </c>
      <c r="L4829" s="3">
        <v>0.1255</v>
      </c>
      <c r="M4829" s="5">
        <v>1.70690396</v>
      </c>
      <c r="N4829" s="6">
        <v>1.5</v>
      </c>
      <c r="O4829" s="8">
        <f>IFERROR(VLOOKUP(C4829,Sheet2!$B$2:$G$588,6,FALSE),0)</f>
        <v>1371</v>
      </c>
      <c r="P4829" t="s">
        <v>92</v>
      </c>
      <c r="Q4829" s="2">
        <v>0.1212159344</v>
      </c>
      <c r="R4829" s="3">
        <v>0.121215934421514</v>
      </c>
      <c r="U4829" s="22">
        <f t="shared" si="471"/>
        <v>0.121215934421514</v>
      </c>
      <c r="V4829" s="10">
        <f t="shared" si="472"/>
        <v>1.454591213058168</v>
      </c>
      <c r="W4829" s="24">
        <f t="shared" si="473"/>
        <v>1.454591213058168</v>
      </c>
    </row>
    <row r="4830" spans="1:23" x14ac:dyDescent="0.3">
      <c r="A4830" t="s">
        <v>17</v>
      </c>
      <c r="B4830" t="s">
        <v>1383</v>
      </c>
      <c r="C4830" t="s">
        <v>1384</v>
      </c>
      <c r="D4830" s="1" t="s">
        <v>1389</v>
      </c>
      <c r="E4830" t="s">
        <v>1390</v>
      </c>
      <c r="F4830">
        <v>0.25</v>
      </c>
      <c r="G4830" s="2">
        <v>0</v>
      </c>
      <c r="H4830" s="4">
        <v>1.9505999999999999</v>
      </c>
      <c r="I4830" s="4">
        <v>0.16619999999999999</v>
      </c>
      <c r="J4830" s="7">
        <v>9</v>
      </c>
      <c r="K4830" s="7">
        <v>2</v>
      </c>
      <c r="L4830" s="3">
        <v>8.5199999999999998E-2</v>
      </c>
      <c r="M4830" s="5">
        <v>1.88861195</v>
      </c>
      <c r="N4830" s="6">
        <v>1.5</v>
      </c>
      <c r="O4830" s="8">
        <f>IFERROR(VLOOKUP(C4830,Sheet2!$B$2:$G$588,6,FALSE),0)</f>
        <v>1371</v>
      </c>
      <c r="P4830" t="s">
        <v>92</v>
      </c>
      <c r="Q4830" s="2">
        <v>0.20576590519999999</v>
      </c>
      <c r="R4830" s="3">
        <v>0.205765905160644</v>
      </c>
      <c r="U4830" s="22">
        <f t="shared" si="471"/>
        <v>0.205765905160644</v>
      </c>
      <c r="V4830" s="10">
        <f t="shared" si="472"/>
        <v>1.8518931464457959</v>
      </c>
      <c r="W4830" s="24">
        <f t="shared" si="473"/>
        <v>1.8518931464457959</v>
      </c>
    </row>
    <row r="4831" spans="1:23" hidden="1" x14ac:dyDescent="0.3">
      <c r="A4831" s="27" t="s">
        <v>33</v>
      </c>
      <c r="B4831" s="27" t="s">
        <v>5281</v>
      </c>
      <c r="C4831" s="27" t="s">
        <v>5282</v>
      </c>
      <c r="D4831" t="s">
        <v>34</v>
      </c>
      <c r="E4831" s="27"/>
      <c r="F4831">
        <v>0.29909999999999998</v>
      </c>
      <c r="G4831" s="28">
        <v>0.7853772</v>
      </c>
      <c r="H4831" s="4">
        <v>539.67290000000003</v>
      </c>
      <c r="I4831" s="4">
        <v>43.765799999999999</v>
      </c>
      <c r="J4831" s="7">
        <v>1351</v>
      </c>
      <c r="K4831" s="7">
        <v>404</v>
      </c>
      <c r="L4831" s="29">
        <v>8.1100000000000005E-2</v>
      </c>
      <c r="M4831" s="30">
        <v>1.02914214</v>
      </c>
      <c r="N4831" s="31">
        <v>0.5</v>
      </c>
      <c r="O4831" s="32">
        <f>IFERROR(VLOOKUP(C4831,Sheet2!$B$2:$G$588,6,FALSE),0)</f>
        <v>1351</v>
      </c>
      <c r="P4831" s="27"/>
      <c r="Q4831" s="28">
        <v>0.51415846119999997</v>
      </c>
      <c r="R4831" s="29">
        <v>0.29914732062856703</v>
      </c>
      <c r="S4831" s="29"/>
      <c r="T4831" s="28"/>
      <c r="U4831" s="29" t="str">
        <f t="shared" si="471"/>
        <v/>
      </c>
      <c r="V4831" s="30" t="str">
        <f t="shared" si="472"/>
        <v/>
      </c>
      <c r="W4831" s="33">
        <f t="shared" si="473"/>
        <v>402.64999999999992</v>
      </c>
    </row>
    <row r="4832" spans="1:23" x14ac:dyDescent="0.3">
      <c r="A4832" t="s">
        <v>17</v>
      </c>
      <c r="B4832" t="s">
        <v>5281</v>
      </c>
      <c r="C4832" t="s">
        <v>5282</v>
      </c>
      <c r="D4832" t="s">
        <v>5287</v>
      </c>
      <c r="E4832" t="s">
        <v>5288</v>
      </c>
      <c r="F4832">
        <v>0.3</v>
      </c>
      <c r="G4832" s="2">
        <v>1</v>
      </c>
      <c r="H4832" s="4">
        <v>398.15100000000001</v>
      </c>
      <c r="I4832" s="4">
        <v>30.560099999999998</v>
      </c>
      <c r="J4832" s="7">
        <v>968</v>
      </c>
      <c r="K4832" s="7">
        <v>291</v>
      </c>
      <c r="L4832" s="3">
        <v>7.6799999999999993E-2</v>
      </c>
      <c r="M4832" s="5">
        <v>1.0563666</v>
      </c>
      <c r="N4832" s="6">
        <v>0.5</v>
      </c>
      <c r="O4832" s="8">
        <f>IFERROR(VLOOKUP(C4832,Sheet2!$B$2:$G$588,6,FALSE),0)</f>
        <v>1351</v>
      </c>
      <c r="P4832" t="s">
        <v>22</v>
      </c>
      <c r="Q4832" s="2">
        <v>0.52667947020000005</v>
      </c>
      <c r="R4832" s="3">
        <v>0.3</v>
      </c>
      <c r="S4832" s="3" t="str">
        <f>IF(R4832+0.01&lt;Q4832,"Y","")</f>
        <v>Y</v>
      </c>
      <c r="T4832" s="2"/>
      <c r="U4832" s="22">
        <f t="shared" si="471"/>
        <v>0.3</v>
      </c>
      <c r="V4832" s="10">
        <f t="shared" si="472"/>
        <v>290.39999999999998</v>
      </c>
      <c r="W4832" s="24">
        <f t="shared" si="473"/>
        <v>290.39999999999998</v>
      </c>
    </row>
    <row r="4833" spans="1:23" x14ac:dyDescent="0.3">
      <c r="A4833" t="s">
        <v>17</v>
      </c>
      <c r="B4833" t="s">
        <v>5281</v>
      </c>
      <c r="C4833" t="s">
        <v>5282</v>
      </c>
      <c r="D4833" t="s">
        <v>5291</v>
      </c>
      <c r="E4833" t="s">
        <v>5292</v>
      </c>
      <c r="F4833">
        <v>0.3</v>
      </c>
      <c r="G4833" s="2">
        <v>0</v>
      </c>
      <c r="H4833" s="4">
        <v>16.9756</v>
      </c>
      <c r="I4833" s="4">
        <v>4.0334000000000003</v>
      </c>
      <c r="J4833" s="7">
        <v>119</v>
      </c>
      <c r="K4833" s="7">
        <v>36</v>
      </c>
      <c r="L4833" s="3">
        <v>0.23760000000000001</v>
      </c>
      <c r="M4833" s="5">
        <v>0.98664529999999995</v>
      </c>
      <c r="N4833" s="6">
        <v>0.5</v>
      </c>
      <c r="O4833" s="8">
        <f>IFERROR(VLOOKUP(C4833,Sheet2!$B$2:$G$588,6,FALSE),0)</f>
        <v>1351</v>
      </c>
      <c r="P4833" t="s">
        <v>92</v>
      </c>
      <c r="Q4833" s="2">
        <v>0.4932322676</v>
      </c>
      <c r="R4833" s="3">
        <v>0.3</v>
      </c>
      <c r="U4833" s="22">
        <f t="shared" si="471"/>
        <v>0.3</v>
      </c>
      <c r="V4833" s="10">
        <f t="shared" si="472"/>
        <v>35.699999999999996</v>
      </c>
      <c r="W4833" s="24">
        <f t="shared" si="473"/>
        <v>35.699999999999996</v>
      </c>
    </row>
    <row r="4834" spans="1:23" x14ac:dyDescent="0.3">
      <c r="A4834" t="s">
        <v>17</v>
      </c>
      <c r="B4834" t="s">
        <v>5281</v>
      </c>
      <c r="C4834" t="s">
        <v>5282</v>
      </c>
      <c r="D4834" t="s">
        <v>5293</v>
      </c>
      <c r="E4834" t="s">
        <v>5294</v>
      </c>
      <c r="F4834">
        <v>0.3</v>
      </c>
      <c r="G4834" s="2">
        <v>1</v>
      </c>
      <c r="H4834" s="4">
        <v>57.781999999999996</v>
      </c>
      <c r="I4834" s="4">
        <v>2.8128000000000002</v>
      </c>
      <c r="J4834" s="7">
        <v>93</v>
      </c>
      <c r="K4834" s="7">
        <v>28</v>
      </c>
      <c r="L4834" s="3">
        <v>4.87E-2</v>
      </c>
      <c r="M4834" s="5">
        <v>1.0991340599999999</v>
      </c>
      <c r="N4834" s="6">
        <v>0.5</v>
      </c>
      <c r="O4834" s="8">
        <f>IFERROR(VLOOKUP(C4834,Sheet2!$B$2:$G$588,6,FALSE),0)</f>
        <v>1351</v>
      </c>
      <c r="P4834" t="s">
        <v>22</v>
      </c>
      <c r="Q4834" s="2">
        <v>0.54509643549999998</v>
      </c>
      <c r="R4834" s="3">
        <v>0.3</v>
      </c>
      <c r="S4834" s="3" t="str">
        <f>IF(R4834+0.01&lt;Q4834,"Y","")</f>
        <v>Y</v>
      </c>
      <c r="T4834" s="2"/>
      <c r="U4834" s="22">
        <f t="shared" si="471"/>
        <v>0.3</v>
      </c>
      <c r="V4834" s="10">
        <f t="shared" si="472"/>
        <v>27.9</v>
      </c>
      <c r="W4834" s="24">
        <f t="shared" si="473"/>
        <v>27.9</v>
      </c>
    </row>
    <row r="4835" spans="1:23" x14ac:dyDescent="0.3">
      <c r="A4835" t="s">
        <v>17</v>
      </c>
      <c r="B4835" t="s">
        <v>5281</v>
      </c>
      <c r="C4835" t="s">
        <v>5282</v>
      </c>
      <c r="D4835" t="s">
        <v>5285</v>
      </c>
      <c r="E4835" t="s">
        <v>5286</v>
      </c>
      <c r="F4835">
        <v>0.3</v>
      </c>
      <c r="G4835" s="2">
        <v>0</v>
      </c>
      <c r="H4835" s="4">
        <v>13.3325</v>
      </c>
      <c r="I4835" s="4">
        <v>3.0004</v>
      </c>
      <c r="J4835" s="7">
        <v>89</v>
      </c>
      <c r="K4835" s="7">
        <v>27</v>
      </c>
      <c r="L4835" s="3">
        <v>0.22500000000000001</v>
      </c>
      <c r="M4835" s="5">
        <v>0.98515925999999998</v>
      </c>
      <c r="N4835" s="6">
        <v>0.5</v>
      </c>
      <c r="O4835" s="8">
        <f>IFERROR(VLOOKUP(C4835,Sheet2!$B$2:$G$588,6,FALSE),0)</f>
        <v>1351</v>
      </c>
      <c r="P4835" t="s">
        <v>92</v>
      </c>
      <c r="Q4835" s="2">
        <v>0.4924678488</v>
      </c>
      <c r="R4835" s="3">
        <v>0.3</v>
      </c>
      <c r="U4835" s="22">
        <f t="shared" si="471"/>
        <v>0.3</v>
      </c>
      <c r="V4835" s="10">
        <f t="shared" si="472"/>
        <v>26.7</v>
      </c>
      <c r="W4835" s="24">
        <f t="shared" si="473"/>
        <v>26.7</v>
      </c>
    </row>
    <row r="4836" spans="1:23" x14ac:dyDescent="0.3">
      <c r="A4836" t="s">
        <v>17</v>
      </c>
      <c r="B4836" t="s">
        <v>5281</v>
      </c>
      <c r="C4836" t="s">
        <v>5282</v>
      </c>
      <c r="D4836" t="s">
        <v>5297</v>
      </c>
      <c r="E4836" t="s">
        <v>5298</v>
      </c>
      <c r="F4836">
        <v>0.3</v>
      </c>
      <c r="G4836" s="2">
        <v>0</v>
      </c>
      <c r="H4836" s="4">
        <v>22.136700000000001</v>
      </c>
      <c r="I4836" s="4">
        <v>1.1778</v>
      </c>
      <c r="J4836" s="7">
        <v>27</v>
      </c>
      <c r="K4836" s="7">
        <v>8</v>
      </c>
      <c r="L4836" s="3">
        <v>5.3199999999999997E-2</v>
      </c>
      <c r="M4836" s="5">
        <v>0.75319303999999998</v>
      </c>
      <c r="N4836" s="6">
        <v>0.5</v>
      </c>
      <c r="O4836" s="8">
        <f>IFERROR(VLOOKUP(C4836,Sheet2!$B$2:$G$588,6,FALSE),0)</f>
        <v>1351</v>
      </c>
      <c r="P4836" t="s">
        <v>22</v>
      </c>
      <c r="Q4836" s="2">
        <v>0.33615955679999998</v>
      </c>
      <c r="R4836" s="3">
        <v>0.29999999999999899</v>
      </c>
      <c r="U4836" s="22">
        <f t="shared" si="471"/>
        <v>0.29999999999999899</v>
      </c>
      <c r="V4836" s="10">
        <f t="shared" si="472"/>
        <v>8.099999999999973</v>
      </c>
      <c r="W4836" s="24">
        <f t="shared" si="473"/>
        <v>8.099999999999973</v>
      </c>
    </row>
    <row r="4837" spans="1:23" x14ac:dyDescent="0.3">
      <c r="A4837" t="s">
        <v>17</v>
      </c>
      <c r="B4837" t="s">
        <v>5281</v>
      </c>
      <c r="C4837" t="s">
        <v>5282</v>
      </c>
      <c r="D4837" t="s">
        <v>5289</v>
      </c>
      <c r="E4837" t="s">
        <v>5290</v>
      </c>
      <c r="F4837">
        <v>0.3</v>
      </c>
      <c r="G4837" s="2">
        <v>0</v>
      </c>
      <c r="H4837" s="4">
        <v>3.2094</v>
      </c>
      <c r="I4837" s="4">
        <v>0.86460000000000004</v>
      </c>
      <c r="J4837" s="7">
        <v>22</v>
      </c>
      <c r="K4837" s="7">
        <v>7</v>
      </c>
      <c r="L4837" s="3">
        <v>0.26939999999999997</v>
      </c>
      <c r="M4837" s="5">
        <v>0.86487937999999998</v>
      </c>
      <c r="N4837" s="6">
        <v>0.5</v>
      </c>
      <c r="O4837" s="8">
        <f>IFERROR(VLOOKUP(C4837,Sheet2!$B$2:$G$588,6,FALSE),0)</f>
        <v>1351</v>
      </c>
      <c r="P4837" t="s">
        <v>92</v>
      </c>
      <c r="Q4837" s="2">
        <v>0.42188470169999998</v>
      </c>
      <c r="R4837" s="3">
        <v>0.3</v>
      </c>
      <c r="U4837" s="22">
        <f t="shared" si="471"/>
        <v>0.3</v>
      </c>
      <c r="V4837" s="10">
        <f t="shared" si="472"/>
        <v>6.6</v>
      </c>
      <c r="W4837" s="24">
        <f t="shared" si="473"/>
        <v>6.6</v>
      </c>
    </row>
    <row r="4838" spans="1:23" x14ac:dyDescent="0.3">
      <c r="A4838" t="s">
        <v>17</v>
      </c>
      <c r="B4838" t="s">
        <v>5281</v>
      </c>
      <c r="C4838" t="s">
        <v>5282</v>
      </c>
      <c r="D4838" t="s">
        <v>5283</v>
      </c>
      <c r="E4838" t="s">
        <v>5284</v>
      </c>
      <c r="F4838">
        <v>0.3</v>
      </c>
      <c r="G4838" s="2">
        <v>0</v>
      </c>
      <c r="H4838" s="4">
        <v>12.8111</v>
      </c>
      <c r="I4838" s="4">
        <v>0.4224</v>
      </c>
      <c r="J4838" s="7">
        <v>10</v>
      </c>
      <c r="K4838" s="7">
        <v>3</v>
      </c>
      <c r="L4838" s="3">
        <v>3.3000000000000002E-2</v>
      </c>
      <c r="M4838" s="5">
        <v>0.77781160000000005</v>
      </c>
      <c r="N4838" s="6">
        <v>0.5</v>
      </c>
      <c r="O4838" s="8">
        <f>IFERROR(VLOOKUP(C4838,Sheet2!$B$2:$G$588,6,FALSE),0)</f>
        <v>1351</v>
      </c>
      <c r="P4838" t="s">
        <v>22</v>
      </c>
      <c r="Q4838" s="2">
        <v>0.35717081229999997</v>
      </c>
      <c r="R4838" s="3">
        <v>0.3</v>
      </c>
      <c r="U4838" s="22">
        <f t="shared" si="471"/>
        <v>0.3</v>
      </c>
      <c r="V4838" s="10">
        <f t="shared" si="472"/>
        <v>3</v>
      </c>
      <c r="W4838" s="24">
        <f t="shared" si="473"/>
        <v>3</v>
      </c>
    </row>
    <row r="4839" spans="1:23" x14ac:dyDescent="0.3">
      <c r="A4839" t="s">
        <v>17</v>
      </c>
      <c r="B4839" t="s">
        <v>5281</v>
      </c>
      <c r="C4839" t="s">
        <v>5282</v>
      </c>
      <c r="D4839" t="s">
        <v>5299</v>
      </c>
      <c r="E4839" t="s">
        <v>5300</v>
      </c>
      <c r="F4839">
        <v>0.25</v>
      </c>
      <c r="G4839" s="2">
        <v>0</v>
      </c>
      <c r="H4839" s="4">
        <v>12.9285</v>
      </c>
      <c r="I4839" s="4">
        <v>0.4239</v>
      </c>
      <c r="J4839" s="7">
        <v>10</v>
      </c>
      <c r="K4839" s="7">
        <v>2</v>
      </c>
      <c r="L4839" s="3">
        <v>3.2800000000000003E-2</v>
      </c>
      <c r="M4839" s="5">
        <v>0.78282777000000003</v>
      </c>
      <c r="N4839" s="6">
        <v>0.5</v>
      </c>
      <c r="O4839" s="8">
        <f>IFERROR(VLOOKUP(C4839,Sheet2!$B$2:$G$588,6,FALSE),0)</f>
        <v>1351</v>
      </c>
      <c r="P4839" t="s">
        <v>22</v>
      </c>
      <c r="Q4839" s="2">
        <v>0.36128990589999999</v>
      </c>
      <c r="R4839" s="3">
        <v>0.249999999999999</v>
      </c>
      <c r="U4839" s="22">
        <f t="shared" si="471"/>
        <v>0.249999999999999</v>
      </c>
      <c r="V4839" s="10">
        <f t="shared" si="472"/>
        <v>2.4999999999999902</v>
      </c>
      <c r="W4839" s="24">
        <f t="shared" si="473"/>
        <v>2.4999999999999902</v>
      </c>
    </row>
    <row r="4840" spans="1:23" x14ac:dyDescent="0.3">
      <c r="A4840" t="s">
        <v>17</v>
      </c>
      <c r="B4840" t="s">
        <v>5281</v>
      </c>
      <c r="C4840" t="s">
        <v>5282</v>
      </c>
      <c r="D4840" t="s">
        <v>5295</v>
      </c>
      <c r="E4840" t="s">
        <v>5296</v>
      </c>
      <c r="F4840">
        <v>0.25</v>
      </c>
      <c r="G4840" s="2">
        <v>0</v>
      </c>
      <c r="H4840" s="4">
        <v>1.1774</v>
      </c>
      <c r="I4840" s="4">
        <v>0.2394</v>
      </c>
      <c r="J4840" s="7">
        <v>7</v>
      </c>
      <c r="K4840" s="7">
        <v>2</v>
      </c>
      <c r="L4840" s="3">
        <v>0.20330000000000001</v>
      </c>
      <c r="M4840" s="5">
        <v>0.93157266000000005</v>
      </c>
      <c r="N4840" s="6">
        <v>0.5</v>
      </c>
      <c r="O4840" s="8">
        <f>IFERROR(VLOOKUP(C4840,Sheet2!$B$2:$G$588,6,FALSE),0)</f>
        <v>1351</v>
      </c>
      <c r="P4840" t="s">
        <v>92</v>
      </c>
      <c r="Q4840" s="2">
        <v>0.46327321649999997</v>
      </c>
      <c r="R4840" s="3">
        <v>0.25</v>
      </c>
      <c r="U4840" s="22">
        <f t="shared" si="471"/>
        <v>0.25</v>
      </c>
      <c r="V4840" s="10">
        <f t="shared" si="472"/>
        <v>1.75</v>
      </c>
      <c r="W4840" s="24">
        <f t="shared" si="473"/>
        <v>1.75</v>
      </c>
    </row>
    <row r="4841" spans="1:23" hidden="1" x14ac:dyDescent="0.3">
      <c r="A4841" s="27" t="s">
        <v>33</v>
      </c>
      <c r="B4841" s="27" t="s">
        <v>10532</v>
      </c>
      <c r="C4841" s="27" t="s">
        <v>10533</v>
      </c>
      <c r="D4841" t="s">
        <v>34</v>
      </c>
      <c r="E4841" s="27"/>
      <c r="F4841">
        <v>0.29820000000000002</v>
      </c>
      <c r="G4841" s="28">
        <v>0.96361059000000004</v>
      </c>
      <c r="H4841" s="4">
        <v>157.5317</v>
      </c>
      <c r="I4841" s="4">
        <v>28.5458</v>
      </c>
      <c r="J4841" s="7">
        <v>1348</v>
      </c>
      <c r="K4841" s="7">
        <v>392</v>
      </c>
      <c r="L4841" s="29">
        <v>0.1812</v>
      </c>
      <c r="M4841" s="30">
        <v>1.5736623599999999</v>
      </c>
      <c r="N4841" s="31">
        <v>1.0925069999999999</v>
      </c>
      <c r="O4841" s="32">
        <f>IFERROR(VLOOKUP(C4841,Sheet2!$B$2:$G$588,6,FALSE),0)</f>
        <v>1348</v>
      </c>
      <c r="P4841" s="27"/>
      <c r="Q4841" s="28">
        <v>0.30575514390000003</v>
      </c>
      <c r="R4841" s="29">
        <v>0.29818052949594498</v>
      </c>
      <c r="S4841" s="29"/>
      <c r="T4841" s="28"/>
      <c r="U4841" s="29" t="str">
        <f t="shared" si="471"/>
        <v/>
      </c>
      <c r="V4841" s="30" t="str">
        <f t="shared" si="472"/>
        <v/>
      </c>
      <c r="W4841" s="33">
        <f t="shared" si="473"/>
        <v>401.94999999999993</v>
      </c>
    </row>
    <row r="4842" spans="1:23" x14ac:dyDescent="0.3">
      <c r="A4842" t="s">
        <v>17</v>
      </c>
      <c r="B4842" t="s">
        <v>10532</v>
      </c>
      <c r="C4842" t="s">
        <v>10533</v>
      </c>
      <c r="D4842" t="s">
        <v>10536</v>
      </c>
      <c r="E4842" t="s">
        <v>10537</v>
      </c>
      <c r="F4842">
        <v>0.3</v>
      </c>
      <c r="G4842" s="2">
        <v>1</v>
      </c>
      <c r="H4842" s="4">
        <v>146.58840000000001</v>
      </c>
      <c r="I4842" s="4">
        <v>27.476400000000002</v>
      </c>
      <c r="J4842" s="7">
        <v>1299</v>
      </c>
      <c r="K4842" s="7">
        <v>380</v>
      </c>
      <c r="L4842" s="3">
        <v>0.18740000000000001</v>
      </c>
      <c r="M4842" s="5">
        <v>1.5754186100000001</v>
      </c>
      <c r="N4842" s="6">
        <v>1.1000000000000001</v>
      </c>
      <c r="O4842" s="8">
        <f>IFERROR(VLOOKUP(C4842,Sheet2!$B$2:$G$588,6,FALSE),0)</f>
        <v>1348</v>
      </c>
      <c r="P4842" t="s">
        <v>95</v>
      </c>
      <c r="Q4842" s="2">
        <v>0.30177287780000001</v>
      </c>
      <c r="R4842" s="3">
        <v>0.3</v>
      </c>
      <c r="S4842" s="3" t="str">
        <f>IF(R4842+0.01&lt;Q4842,"Y","")</f>
        <v/>
      </c>
      <c r="T4842" s="2"/>
      <c r="U4842" s="22">
        <f t="shared" si="471"/>
        <v>0.3</v>
      </c>
      <c r="V4842" s="10">
        <f t="shared" si="472"/>
        <v>389.7</v>
      </c>
      <c r="W4842" s="24">
        <f t="shared" si="473"/>
        <v>389.7</v>
      </c>
    </row>
    <row r="4843" spans="1:23" x14ac:dyDescent="0.3">
      <c r="A4843" t="s">
        <v>17</v>
      </c>
      <c r="B4843" t="s">
        <v>10532</v>
      </c>
      <c r="C4843" t="s">
        <v>10533</v>
      </c>
      <c r="D4843" t="s">
        <v>10534</v>
      </c>
      <c r="E4843" t="s">
        <v>10535</v>
      </c>
      <c r="F4843">
        <v>0.25</v>
      </c>
      <c r="G4843" s="2">
        <v>0</v>
      </c>
      <c r="H4843" s="4">
        <v>10.9434</v>
      </c>
      <c r="I4843" s="4">
        <v>1.0693999999999999</v>
      </c>
      <c r="J4843" s="7">
        <v>49</v>
      </c>
      <c r="K4843" s="7">
        <v>12</v>
      </c>
      <c r="L4843" s="3">
        <v>9.7699999999999995E-2</v>
      </c>
      <c r="M4843" s="5">
        <v>1.5285399399999999</v>
      </c>
      <c r="N4843" s="6">
        <v>0.9</v>
      </c>
      <c r="O4843" s="8">
        <f>IFERROR(VLOOKUP(C4843,Sheet2!$B$2:$G$588,6,FALSE),0)</f>
        <v>1348</v>
      </c>
      <c r="P4843" t="s">
        <v>92</v>
      </c>
      <c r="Q4843" s="2">
        <v>0.41120282450000001</v>
      </c>
      <c r="R4843" s="3">
        <v>0.249999999999999</v>
      </c>
      <c r="U4843" s="22">
        <f t="shared" si="471"/>
        <v>0.249999999999999</v>
      </c>
      <c r="V4843" s="10">
        <f t="shared" si="472"/>
        <v>12.24999999999995</v>
      </c>
      <c r="W4843" s="24">
        <f t="shared" si="473"/>
        <v>12.24999999999995</v>
      </c>
    </row>
    <row r="4844" spans="1:23" hidden="1" x14ac:dyDescent="0.3">
      <c r="A4844" s="27" t="s">
        <v>33</v>
      </c>
      <c r="B4844" s="27" t="s">
        <v>6824</v>
      </c>
      <c r="C4844" s="27" t="s">
        <v>6825</v>
      </c>
      <c r="D4844" t="s">
        <v>34</v>
      </c>
      <c r="E4844" s="27"/>
      <c r="F4844">
        <v>0.29970000000000002</v>
      </c>
      <c r="G4844" s="28">
        <v>0.99418516000000001</v>
      </c>
      <c r="H4844" s="4">
        <v>565.98360000000002</v>
      </c>
      <c r="I4844" s="4">
        <v>94.224299999999999</v>
      </c>
      <c r="J4844" s="7">
        <v>1314</v>
      </c>
      <c r="K4844" s="7">
        <v>394</v>
      </c>
      <c r="L4844" s="29">
        <v>0.16650000000000001</v>
      </c>
      <c r="M4844" s="30">
        <v>0.46481434999999999</v>
      </c>
      <c r="N4844" s="31">
        <v>0.01</v>
      </c>
      <c r="O4844" s="32">
        <f>IFERROR(VLOOKUP(C4844,Sheet2!$B$2:$G$588,6,FALSE),0)</f>
        <v>1314</v>
      </c>
      <c r="P4844" s="27"/>
      <c r="Q4844" s="28">
        <v>0.97848603420000002</v>
      </c>
      <c r="R4844" s="29">
        <v>0.29970925794969999</v>
      </c>
      <c r="S4844" s="29"/>
      <c r="T4844" s="28"/>
      <c r="U4844" s="29" t="str">
        <f t="shared" si="471"/>
        <v/>
      </c>
      <c r="V4844" s="30" t="str">
        <f t="shared" si="472"/>
        <v/>
      </c>
      <c r="W4844" s="33">
        <f t="shared" si="473"/>
        <v>392.09999999999968</v>
      </c>
    </row>
    <row r="4845" spans="1:23" x14ac:dyDescent="0.3">
      <c r="A4845" t="s">
        <v>17</v>
      </c>
      <c r="B4845" t="s">
        <v>6824</v>
      </c>
      <c r="C4845" t="s">
        <v>6825</v>
      </c>
      <c r="D4845" t="s">
        <v>6828</v>
      </c>
      <c r="E4845" t="s">
        <v>6829</v>
      </c>
      <c r="F4845">
        <v>0.3</v>
      </c>
      <c r="G4845" s="2">
        <v>1</v>
      </c>
      <c r="H4845" s="4">
        <v>168.20259999999999</v>
      </c>
      <c r="I4845" s="4">
        <v>34.933</v>
      </c>
      <c r="J4845" s="7">
        <v>531</v>
      </c>
      <c r="K4845" s="7">
        <v>159</v>
      </c>
      <c r="L4845" s="3">
        <v>0.2077</v>
      </c>
      <c r="M4845" s="5">
        <v>0.50660284</v>
      </c>
      <c r="N4845" s="6">
        <v>0.01</v>
      </c>
      <c r="O4845" s="8">
        <f>IFERROR(VLOOKUP(C4845,Sheet2!$B$2:$G$588,6,FALSE),0)</f>
        <v>1314</v>
      </c>
      <c r="P4845" t="s">
        <v>22</v>
      </c>
      <c r="Q4845" s="2">
        <v>0.98026067139999995</v>
      </c>
      <c r="R4845" s="3">
        <v>0.3</v>
      </c>
      <c r="S4845" s="3" t="str">
        <f t="shared" ref="S4845:S4847" si="475">IF(R4845+0.01&lt;Q4845,"Y","")</f>
        <v>Y</v>
      </c>
      <c r="T4845" s="2"/>
      <c r="U4845" s="22">
        <f t="shared" si="471"/>
        <v>0.3</v>
      </c>
      <c r="V4845" s="10">
        <f t="shared" si="472"/>
        <v>159.29999999999998</v>
      </c>
      <c r="W4845" s="24">
        <f t="shared" si="473"/>
        <v>159.29999999999998</v>
      </c>
    </row>
    <row r="4846" spans="1:23" x14ac:dyDescent="0.3">
      <c r="A4846" t="s">
        <v>17</v>
      </c>
      <c r="B4846" t="s">
        <v>6824</v>
      </c>
      <c r="C4846" t="s">
        <v>6825</v>
      </c>
      <c r="D4846" t="s">
        <v>6830</v>
      </c>
      <c r="E4846" t="s">
        <v>6831</v>
      </c>
      <c r="F4846">
        <v>0.3</v>
      </c>
      <c r="G4846" s="2">
        <v>1</v>
      </c>
      <c r="H4846" s="4">
        <v>160.60929999999999</v>
      </c>
      <c r="I4846" s="4">
        <v>25.4039</v>
      </c>
      <c r="J4846" s="7">
        <v>453</v>
      </c>
      <c r="K4846" s="7">
        <v>136</v>
      </c>
      <c r="L4846" s="3">
        <v>0.15820000000000001</v>
      </c>
      <c r="M4846" s="5">
        <v>0.59399754999999999</v>
      </c>
      <c r="N4846" s="6">
        <v>0.01</v>
      </c>
      <c r="O4846" s="8">
        <f>IFERROR(VLOOKUP(C4846,Sheet2!$B$2:$G$588,6,FALSE),0)</f>
        <v>1314</v>
      </c>
      <c r="P4846" t="s">
        <v>22</v>
      </c>
      <c r="Q4846" s="2">
        <v>0.98316491380000004</v>
      </c>
      <c r="R4846" s="3">
        <v>0.3</v>
      </c>
      <c r="S4846" s="3" t="str">
        <f t="shared" si="475"/>
        <v>Y</v>
      </c>
      <c r="T4846" s="2"/>
      <c r="U4846" s="22">
        <f t="shared" si="471"/>
        <v>0.3</v>
      </c>
      <c r="V4846" s="10">
        <f t="shared" si="472"/>
        <v>135.9</v>
      </c>
      <c r="W4846" s="24">
        <f t="shared" si="473"/>
        <v>135.9</v>
      </c>
    </row>
    <row r="4847" spans="1:23" x14ac:dyDescent="0.3">
      <c r="A4847" t="s">
        <v>17</v>
      </c>
      <c r="B4847" t="s">
        <v>6824</v>
      </c>
      <c r="C4847" t="s">
        <v>6825</v>
      </c>
      <c r="D4847" t="s">
        <v>6826</v>
      </c>
      <c r="E4847" t="s">
        <v>6827</v>
      </c>
      <c r="F4847">
        <v>0.3</v>
      </c>
      <c r="G4847" s="2">
        <v>1</v>
      </c>
      <c r="H4847" s="4">
        <v>170.90700000000001</v>
      </c>
      <c r="I4847" s="4">
        <v>29.5884</v>
      </c>
      <c r="J4847" s="7">
        <v>323</v>
      </c>
      <c r="K4847" s="7">
        <v>97</v>
      </c>
      <c r="L4847" s="3">
        <v>0.1731</v>
      </c>
      <c r="M4847" s="5">
        <v>0.36349007</v>
      </c>
      <c r="N4847" s="6">
        <v>0.01</v>
      </c>
      <c r="O4847" s="8">
        <f>IFERROR(VLOOKUP(C4847,Sheet2!$B$2:$G$588,6,FALSE),0)</f>
        <v>1314</v>
      </c>
      <c r="P4847" t="s">
        <v>22</v>
      </c>
      <c r="Q4847" s="2">
        <v>0.97248893219999999</v>
      </c>
      <c r="R4847" s="3">
        <v>0.29999999999999899</v>
      </c>
      <c r="S4847" s="3" t="str">
        <f t="shared" si="475"/>
        <v>Y</v>
      </c>
      <c r="T4847" s="2"/>
      <c r="U4847" s="22">
        <f t="shared" si="471"/>
        <v>0.29999999999999899</v>
      </c>
      <c r="V4847" s="10">
        <f t="shared" si="472"/>
        <v>96.899999999999679</v>
      </c>
      <c r="W4847" s="24">
        <f t="shared" si="473"/>
        <v>96.899999999999679</v>
      </c>
    </row>
    <row r="4848" spans="1:23" hidden="1" x14ac:dyDescent="0.3">
      <c r="A4848" s="27" t="s">
        <v>33</v>
      </c>
      <c r="B4848" s="27" t="s">
        <v>7532</v>
      </c>
      <c r="C4848" s="27" t="s">
        <v>7533</v>
      </c>
      <c r="D4848" t="s">
        <v>34</v>
      </c>
      <c r="E4848" s="27"/>
      <c r="F4848">
        <v>0.2697</v>
      </c>
      <c r="G4848" s="28">
        <v>0.79520970999999996</v>
      </c>
      <c r="H4848" s="4">
        <v>584.99860000000001</v>
      </c>
      <c r="I4848" s="4">
        <v>46.3551</v>
      </c>
      <c r="J4848" s="7">
        <v>1313</v>
      </c>
      <c r="K4848" s="7">
        <v>327</v>
      </c>
      <c r="L4848" s="29">
        <v>7.9200000000000007E-2</v>
      </c>
      <c r="M4848" s="30">
        <v>0.94401515000000003</v>
      </c>
      <c r="N4848" s="31">
        <v>0.63101399999999996</v>
      </c>
      <c r="O4848" s="32">
        <f>IFERROR(VLOOKUP(C4848,Sheet2!$B$2:$G$588,6,FALSE),0)</f>
        <v>1313</v>
      </c>
      <c r="P4848" s="27"/>
      <c r="Q4848" s="28">
        <v>0.3315636937</v>
      </c>
      <c r="R4848" s="29">
        <v>0.26972287123550898</v>
      </c>
      <c r="S4848" s="29"/>
      <c r="T4848" s="28"/>
      <c r="U4848" s="29" t="str">
        <f t="shared" si="471"/>
        <v/>
      </c>
      <c r="V4848" s="30" t="str">
        <f t="shared" si="472"/>
        <v/>
      </c>
      <c r="W4848" s="33">
        <f t="shared" si="473"/>
        <v>334.12621523009</v>
      </c>
    </row>
    <row r="4849" spans="1:23" hidden="1" x14ac:dyDescent="0.3">
      <c r="A4849" t="s">
        <v>33</v>
      </c>
      <c r="B4849" t="s">
        <v>7673</v>
      </c>
      <c r="C4849" t="s">
        <v>7674</v>
      </c>
      <c r="D4849" t="s">
        <v>34</v>
      </c>
      <c r="F4849">
        <v>0.25</v>
      </c>
      <c r="G4849" s="2">
        <v>0</v>
      </c>
      <c r="H4849" s="4">
        <v>47.145400000000002</v>
      </c>
      <c r="I4849" s="4">
        <v>17.6069</v>
      </c>
      <c r="J4849" s="7">
        <v>1313</v>
      </c>
      <c r="K4849" s="7">
        <v>324</v>
      </c>
      <c r="L4849" s="3">
        <v>0.3735</v>
      </c>
      <c r="M4849" s="5">
        <v>2.4851803499999998</v>
      </c>
      <c r="N4849" s="6">
        <v>1.85</v>
      </c>
      <c r="O4849" s="8">
        <f>IFERROR(VLOOKUP(C4849,Sheet2!$B$2:$G$588,6,FALSE),0)</f>
        <v>1313</v>
      </c>
      <c r="Q4849" s="2">
        <v>0.25558722439999998</v>
      </c>
      <c r="R4849" s="3">
        <v>0.25</v>
      </c>
      <c r="U4849" s="22" t="str">
        <f t="shared" si="471"/>
        <v/>
      </c>
      <c r="V4849" s="10" t="str">
        <f t="shared" si="472"/>
        <v/>
      </c>
      <c r="W4849" s="24">
        <f t="shared" si="473"/>
        <v>324.900492290996</v>
      </c>
    </row>
    <row r="4850" spans="1:23" x14ac:dyDescent="0.3">
      <c r="A4850" t="s">
        <v>17</v>
      </c>
      <c r="B4850" t="s">
        <v>7673</v>
      </c>
      <c r="C4850" t="s">
        <v>7674</v>
      </c>
      <c r="D4850" t="s">
        <v>7675</v>
      </c>
      <c r="E4850" t="s">
        <v>7676</v>
      </c>
      <c r="F4850">
        <v>0.25</v>
      </c>
      <c r="G4850" s="2">
        <v>0</v>
      </c>
      <c r="H4850" s="4">
        <v>22.244399999999999</v>
      </c>
      <c r="I4850" s="4">
        <v>8.7359000000000009</v>
      </c>
      <c r="J4850" s="7">
        <v>661</v>
      </c>
      <c r="K4850" s="7">
        <v>165</v>
      </c>
      <c r="L4850" s="3">
        <v>0.39269999999999999</v>
      </c>
      <c r="M4850" s="5">
        <v>2.52102074</v>
      </c>
      <c r="N4850" s="6">
        <v>1.85</v>
      </c>
      <c r="O4850" s="8">
        <f>IFERROR(VLOOKUP(C4850,Sheet2!$B$2:$G$588,6,FALSE),0)</f>
        <v>1313</v>
      </c>
      <c r="P4850" t="s">
        <v>22</v>
      </c>
      <c r="Q4850" s="2">
        <v>0.2661702587</v>
      </c>
      <c r="R4850" s="3">
        <v>0.25</v>
      </c>
      <c r="U4850" s="22">
        <f t="shared" si="471"/>
        <v>0.25</v>
      </c>
      <c r="V4850" s="10">
        <f t="shared" si="472"/>
        <v>165.25</v>
      </c>
      <c r="W4850" s="24">
        <f t="shared" si="473"/>
        <v>165.25</v>
      </c>
    </row>
    <row r="4851" spans="1:23" x14ac:dyDescent="0.3">
      <c r="A4851" t="s">
        <v>17</v>
      </c>
      <c r="B4851" t="s">
        <v>7673</v>
      </c>
      <c r="C4851" t="s">
        <v>7674</v>
      </c>
      <c r="D4851" t="s">
        <v>7677</v>
      </c>
      <c r="E4851" t="s">
        <v>7678</v>
      </c>
      <c r="F4851">
        <v>0.25</v>
      </c>
      <c r="G4851" s="2">
        <v>0</v>
      </c>
      <c r="H4851" s="4">
        <v>24.9011</v>
      </c>
      <c r="I4851" s="4">
        <v>8.8710000000000004</v>
      </c>
      <c r="J4851" s="7">
        <v>652</v>
      </c>
      <c r="K4851" s="7">
        <v>159</v>
      </c>
      <c r="L4851" s="3">
        <v>0.35620000000000002</v>
      </c>
      <c r="M4851" s="5">
        <v>2.4498856600000001</v>
      </c>
      <c r="N4851" s="6">
        <v>1.85</v>
      </c>
      <c r="O4851" s="8">
        <f>IFERROR(VLOOKUP(C4851,Sheet2!$B$2:$G$588,6,FALSE),0)</f>
        <v>1313</v>
      </c>
      <c r="P4851" t="s">
        <v>22</v>
      </c>
      <c r="Q4851" s="2">
        <v>0.2448627182</v>
      </c>
      <c r="R4851" s="3">
        <v>0.24486271823772399</v>
      </c>
      <c r="U4851" s="22">
        <f t="shared" si="471"/>
        <v>0.24486271823772399</v>
      </c>
      <c r="V4851" s="10">
        <f t="shared" si="472"/>
        <v>159.65049229099603</v>
      </c>
      <c r="W4851" s="24">
        <f t="shared" si="473"/>
        <v>159.65049229099603</v>
      </c>
    </row>
    <row r="4852" spans="1:23" x14ac:dyDescent="0.3">
      <c r="A4852" t="s">
        <v>17</v>
      </c>
      <c r="B4852" t="s">
        <v>7532</v>
      </c>
      <c r="C4852" t="s">
        <v>7533</v>
      </c>
      <c r="D4852" t="s">
        <v>7538</v>
      </c>
      <c r="E4852" t="s">
        <v>7539</v>
      </c>
      <c r="F4852">
        <v>0.3</v>
      </c>
      <c r="G4852" s="2">
        <v>1</v>
      </c>
      <c r="H4852" s="4">
        <v>132.17060000000001</v>
      </c>
      <c r="I4852" s="4">
        <v>12.5763</v>
      </c>
      <c r="J4852" s="7">
        <v>381</v>
      </c>
      <c r="K4852" s="7">
        <v>112</v>
      </c>
      <c r="L4852" s="3">
        <v>9.5200000000000007E-2</v>
      </c>
      <c r="M4852" s="5">
        <v>1.0101767500000001</v>
      </c>
      <c r="N4852" s="6">
        <v>0.6</v>
      </c>
      <c r="O4852" s="8">
        <f>IFERROR(VLOOKUP(C4852,Sheet2!$B$2:$G$588,6,FALSE),0)</f>
        <v>1313</v>
      </c>
      <c r="P4852" t="s">
        <v>162</v>
      </c>
      <c r="Q4852" s="2">
        <v>0.40604453619999997</v>
      </c>
      <c r="R4852" s="3">
        <v>0.3</v>
      </c>
      <c r="S4852" s="3" t="str">
        <f t="shared" ref="S4852:S4853" si="476">IF(R4852+0.01&lt;Q4852,"Y","")</f>
        <v>Y</v>
      </c>
      <c r="T4852" s="2"/>
      <c r="U4852" s="22">
        <f t="shared" si="471"/>
        <v>0.3</v>
      </c>
      <c r="V4852" s="10">
        <f t="shared" si="472"/>
        <v>114.3</v>
      </c>
      <c r="W4852" s="24">
        <f t="shared" si="473"/>
        <v>114.3</v>
      </c>
    </row>
    <row r="4853" spans="1:23" x14ac:dyDescent="0.3">
      <c r="A4853" t="s">
        <v>17</v>
      </c>
      <c r="B4853" t="s">
        <v>7532</v>
      </c>
      <c r="C4853" t="s">
        <v>7533</v>
      </c>
      <c r="D4853" t="s">
        <v>7546</v>
      </c>
      <c r="E4853" t="s">
        <v>7547</v>
      </c>
      <c r="F4853">
        <v>0.25</v>
      </c>
      <c r="G4853" s="2">
        <v>1</v>
      </c>
      <c r="H4853" s="4">
        <v>99.423900000000003</v>
      </c>
      <c r="I4853" s="4">
        <v>11.495900000000001</v>
      </c>
      <c r="J4853" s="7">
        <v>269</v>
      </c>
      <c r="K4853" s="7">
        <v>59</v>
      </c>
      <c r="L4853" s="3">
        <v>0.11559999999999999</v>
      </c>
      <c r="M4853" s="5">
        <v>0.78046128000000003</v>
      </c>
      <c r="N4853" s="6">
        <v>0.6</v>
      </c>
      <c r="O4853" s="8">
        <f>IFERROR(VLOOKUP(C4853,Sheet2!$B$2:$G$588,6,FALSE),0)</f>
        <v>1313</v>
      </c>
      <c r="P4853" t="s">
        <v>92</v>
      </c>
      <c r="Q4853" s="2">
        <v>0.23122387729999999</v>
      </c>
      <c r="R4853" s="3">
        <v>0.23122387726994001</v>
      </c>
      <c r="S4853" s="3" t="str">
        <f t="shared" si="476"/>
        <v/>
      </c>
      <c r="T4853" s="2"/>
      <c r="U4853" s="22">
        <f t="shared" si="471"/>
        <v>0.23122387726994001</v>
      </c>
      <c r="V4853" s="10">
        <f t="shared" si="472"/>
        <v>62.199222985613865</v>
      </c>
      <c r="W4853" s="24">
        <f t="shared" si="473"/>
        <v>62.199222985613865</v>
      </c>
    </row>
    <row r="4854" spans="1:23" x14ac:dyDescent="0.3">
      <c r="A4854" t="s">
        <v>17</v>
      </c>
      <c r="B4854" t="s">
        <v>7532</v>
      </c>
      <c r="C4854" t="s">
        <v>7533</v>
      </c>
      <c r="D4854" t="s">
        <v>7550</v>
      </c>
      <c r="E4854" t="s">
        <v>79</v>
      </c>
      <c r="F4854">
        <v>0.25</v>
      </c>
      <c r="G4854" s="2">
        <v>0</v>
      </c>
      <c r="H4854" s="4">
        <v>36.929000000000002</v>
      </c>
      <c r="I4854" s="4">
        <v>3.5933000000000002</v>
      </c>
      <c r="J4854" s="7">
        <v>177</v>
      </c>
      <c r="K4854" s="7">
        <v>44</v>
      </c>
      <c r="L4854" s="3">
        <v>9.7299999999999998E-2</v>
      </c>
      <c r="M4854" s="5">
        <v>1.6393929199999999</v>
      </c>
      <c r="N4854" s="6">
        <v>1</v>
      </c>
      <c r="O4854" s="8">
        <f>IFERROR(VLOOKUP(C4854,Sheet2!$B$2:$G$588,6,FALSE),0)</f>
        <v>1313</v>
      </c>
      <c r="P4854" t="s">
        <v>22</v>
      </c>
      <c r="Q4854" s="2">
        <v>0.39001810329999997</v>
      </c>
      <c r="R4854" s="3">
        <v>0.25</v>
      </c>
      <c r="U4854" s="22">
        <f t="shared" si="471"/>
        <v>0.25</v>
      </c>
      <c r="V4854" s="10">
        <f t="shared" si="472"/>
        <v>44.25</v>
      </c>
      <c r="W4854" s="24">
        <f t="shared" si="473"/>
        <v>44.25</v>
      </c>
    </row>
    <row r="4855" spans="1:23" x14ac:dyDescent="0.3">
      <c r="A4855" t="s">
        <v>17</v>
      </c>
      <c r="B4855" t="s">
        <v>7532</v>
      </c>
      <c r="C4855" t="s">
        <v>7533</v>
      </c>
      <c r="D4855" t="s">
        <v>7548</v>
      </c>
      <c r="E4855" t="s">
        <v>7549</v>
      </c>
      <c r="F4855">
        <v>0.25</v>
      </c>
      <c r="G4855" s="2">
        <v>1</v>
      </c>
      <c r="H4855" s="4">
        <v>78.864199999999997</v>
      </c>
      <c r="I4855" s="4">
        <v>4.7119999999999997</v>
      </c>
      <c r="J4855" s="7">
        <v>160</v>
      </c>
      <c r="K4855" s="7">
        <v>40</v>
      </c>
      <c r="L4855" s="3">
        <v>5.9700000000000003E-2</v>
      </c>
      <c r="M4855" s="5">
        <v>1.13451977</v>
      </c>
      <c r="N4855" s="6">
        <v>0.6</v>
      </c>
      <c r="O4855" s="8">
        <f>IFERROR(VLOOKUP(C4855,Sheet2!$B$2:$G$588,6,FALSE),0)</f>
        <v>1313</v>
      </c>
      <c r="P4855" t="s">
        <v>22</v>
      </c>
      <c r="Q4855" s="2">
        <v>0.47114187219999998</v>
      </c>
      <c r="R4855" s="3">
        <v>0.25</v>
      </c>
      <c r="S4855" s="3" t="str">
        <f t="shared" ref="S4855:S4857" si="477">IF(R4855+0.01&lt;Q4855,"Y","")</f>
        <v>Y</v>
      </c>
      <c r="T4855" s="2"/>
      <c r="U4855" s="22">
        <f t="shared" si="471"/>
        <v>0.25</v>
      </c>
      <c r="V4855" s="10">
        <f t="shared" si="472"/>
        <v>40</v>
      </c>
      <c r="W4855" s="24">
        <f t="shared" si="473"/>
        <v>40</v>
      </c>
    </row>
    <row r="4856" spans="1:23" x14ac:dyDescent="0.3">
      <c r="A4856" t="s">
        <v>17</v>
      </c>
      <c r="B4856" t="s">
        <v>7532</v>
      </c>
      <c r="C4856" t="s">
        <v>7533</v>
      </c>
      <c r="D4856" t="s">
        <v>7534</v>
      </c>
      <c r="E4856" t="s">
        <v>7535</v>
      </c>
      <c r="F4856">
        <v>0.25</v>
      </c>
      <c r="G4856" s="2">
        <v>1</v>
      </c>
      <c r="H4856" s="4">
        <v>106.9569</v>
      </c>
      <c r="I4856" s="4">
        <v>5.4055</v>
      </c>
      <c r="J4856" s="7">
        <v>122</v>
      </c>
      <c r="K4856" s="7">
        <v>25</v>
      </c>
      <c r="L4856" s="3">
        <v>5.0500000000000003E-2</v>
      </c>
      <c r="M4856" s="5">
        <v>0.75155463</v>
      </c>
      <c r="N4856" s="6">
        <v>0.6</v>
      </c>
      <c r="O4856" s="8">
        <f>IFERROR(VLOOKUP(C4856,Sheet2!$B$2:$G$588,6,FALSE),0)</f>
        <v>1313</v>
      </c>
      <c r="P4856" t="s">
        <v>22</v>
      </c>
      <c r="Q4856" s="2">
        <v>0.20165484550000001</v>
      </c>
      <c r="R4856" s="3">
        <v>0.20165484550438301</v>
      </c>
      <c r="S4856" s="3" t="str">
        <f t="shared" si="477"/>
        <v/>
      </c>
      <c r="T4856" s="2"/>
      <c r="U4856" s="22">
        <f t="shared" si="471"/>
        <v>0.20165484550438301</v>
      </c>
      <c r="V4856" s="10">
        <f t="shared" si="472"/>
        <v>24.601891151534726</v>
      </c>
      <c r="W4856" s="24">
        <f t="shared" si="473"/>
        <v>24.601891151534726</v>
      </c>
    </row>
    <row r="4857" spans="1:23" x14ac:dyDescent="0.3">
      <c r="A4857" t="s">
        <v>17</v>
      </c>
      <c r="B4857" t="s">
        <v>7532</v>
      </c>
      <c r="C4857" t="s">
        <v>7533</v>
      </c>
      <c r="D4857" t="s">
        <v>7542</v>
      </c>
      <c r="E4857" t="s">
        <v>7543</v>
      </c>
      <c r="F4857">
        <v>0.35</v>
      </c>
      <c r="G4857" s="2">
        <v>1</v>
      </c>
      <c r="H4857" s="4">
        <v>51.029499999999999</v>
      </c>
      <c r="I4857" s="4">
        <v>2.7915000000000001</v>
      </c>
      <c r="J4857" s="7">
        <v>68</v>
      </c>
      <c r="K4857" s="7">
        <v>18</v>
      </c>
      <c r="L4857" s="3">
        <v>5.4699999999999999E-2</v>
      </c>
      <c r="M4857" s="5">
        <v>0.81619456999999995</v>
      </c>
      <c r="N4857" s="6">
        <v>0.6</v>
      </c>
      <c r="O4857" s="8">
        <f>IFERROR(VLOOKUP(C4857,Sheet2!$B$2:$G$588,6,FALSE),0)</f>
        <v>1313</v>
      </c>
      <c r="P4857" t="s">
        <v>487</v>
      </c>
      <c r="Q4857" s="2">
        <v>0.26488116699999997</v>
      </c>
      <c r="R4857" s="3">
        <v>0.26488116698069097</v>
      </c>
      <c r="S4857" s="3" t="str">
        <f t="shared" si="477"/>
        <v/>
      </c>
      <c r="T4857" s="2"/>
      <c r="U4857" s="22">
        <f t="shared" si="471"/>
        <v>0.26488116698069097</v>
      </c>
      <c r="V4857" s="10">
        <f t="shared" si="472"/>
        <v>18.011919354686988</v>
      </c>
      <c r="W4857" s="24">
        <f t="shared" si="473"/>
        <v>18.011919354686988</v>
      </c>
    </row>
    <row r="4858" spans="1:23" x14ac:dyDescent="0.3">
      <c r="A4858" t="s">
        <v>17</v>
      </c>
      <c r="B4858" t="s">
        <v>7532</v>
      </c>
      <c r="C4858" t="s">
        <v>7533</v>
      </c>
      <c r="D4858" t="s">
        <v>7536</v>
      </c>
      <c r="E4858" t="s">
        <v>7537</v>
      </c>
      <c r="F4858">
        <v>0.25</v>
      </c>
      <c r="G4858" s="2">
        <v>0</v>
      </c>
      <c r="H4858" s="4">
        <v>30.290800000000001</v>
      </c>
      <c r="I4858" s="4">
        <v>2.3178999999999998</v>
      </c>
      <c r="J4858" s="7">
        <v>56</v>
      </c>
      <c r="K4858" s="7">
        <v>13</v>
      </c>
      <c r="L4858" s="3">
        <v>7.6499999999999999E-2</v>
      </c>
      <c r="M4858" s="5">
        <v>0.80620338999999996</v>
      </c>
      <c r="N4858" s="6">
        <v>0.6</v>
      </c>
      <c r="O4858" s="8">
        <f>IFERROR(VLOOKUP(C4858,Sheet2!$B$2:$G$588,6,FALSE),0)</f>
        <v>1313</v>
      </c>
      <c r="P4858" t="s">
        <v>92</v>
      </c>
      <c r="Q4858" s="2">
        <v>0.25577092880000002</v>
      </c>
      <c r="R4858" s="3">
        <v>0.25</v>
      </c>
      <c r="U4858" s="22">
        <f t="shared" si="471"/>
        <v>0.25</v>
      </c>
      <c r="V4858" s="10">
        <f t="shared" si="472"/>
        <v>14</v>
      </c>
      <c r="W4858" s="24">
        <f t="shared" si="473"/>
        <v>14</v>
      </c>
    </row>
    <row r="4859" spans="1:23" x14ac:dyDescent="0.3">
      <c r="A4859" t="s">
        <v>17</v>
      </c>
      <c r="B4859" t="s">
        <v>7532</v>
      </c>
      <c r="C4859" t="s">
        <v>7533</v>
      </c>
      <c r="D4859" t="s">
        <v>7544</v>
      </c>
      <c r="E4859" t="s">
        <v>7545</v>
      </c>
      <c r="F4859">
        <v>0.25</v>
      </c>
      <c r="G4859" s="2">
        <v>1</v>
      </c>
      <c r="H4859" s="4">
        <v>36.823399999999999</v>
      </c>
      <c r="I4859" s="4">
        <v>1.9279999999999999</v>
      </c>
      <c r="J4859" s="7">
        <v>43</v>
      </c>
      <c r="K4859" s="7">
        <v>8</v>
      </c>
      <c r="L4859" s="3">
        <v>5.2400000000000002E-2</v>
      </c>
      <c r="M4859" s="5">
        <v>0.74440205000000004</v>
      </c>
      <c r="N4859" s="6">
        <v>0.6</v>
      </c>
      <c r="O4859" s="8">
        <f>IFERROR(VLOOKUP(C4859,Sheet2!$B$2:$G$588,6,FALSE),0)</f>
        <v>1313</v>
      </c>
      <c r="P4859" t="s">
        <v>92</v>
      </c>
      <c r="Q4859" s="2">
        <v>0.19398394460000001</v>
      </c>
      <c r="R4859" s="3">
        <v>0.19398394457743701</v>
      </c>
      <c r="S4859" s="3" t="str">
        <f>IF(R4859+0.01&lt;Q4859,"Y","")</f>
        <v/>
      </c>
      <c r="T4859" s="2"/>
      <c r="U4859" s="22">
        <f t="shared" si="471"/>
        <v>0.19398394457743701</v>
      </c>
      <c r="V4859" s="10">
        <f t="shared" si="472"/>
        <v>8.3413096168297916</v>
      </c>
      <c r="W4859" s="24">
        <f t="shared" si="473"/>
        <v>8.3413096168297916</v>
      </c>
    </row>
    <row r="4860" spans="1:23" x14ac:dyDescent="0.3">
      <c r="A4860" t="s">
        <v>17</v>
      </c>
      <c r="B4860" t="s">
        <v>7532</v>
      </c>
      <c r="C4860" t="s">
        <v>7533</v>
      </c>
      <c r="D4860" t="s">
        <v>7540</v>
      </c>
      <c r="E4860" t="s">
        <v>7541</v>
      </c>
      <c r="F4860">
        <v>0.25</v>
      </c>
      <c r="G4860" s="2">
        <v>0</v>
      </c>
      <c r="H4860" s="4">
        <v>12.508100000000001</v>
      </c>
      <c r="I4860" s="4">
        <v>1.5346</v>
      </c>
      <c r="J4860" s="7">
        <v>36</v>
      </c>
      <c r="K4860" s="7">
        <v>8</v>
      </c>
      <c r="L4860" s="3">
        <v>0.1227</v>
      </c>
      <c r="M4860" s="5">
        <v>0.78322937999999998</v>
      </c>
      <c r="N4860" s="6">
        <v>0.6</v>
      </c>
      <c r="O4860" s="8">
        <f>IFERROR(VLOOKUP(C4860,Sheet2!$B$2:$G$588,6,FALSE),0)</f>
        <v>1313</v>
      </c>
      <c r="P4860" t="s">
        <v>92</v>
      </c>
      <c r="Q4860" s="2">
        <v>0.23394089230000001</v>
      </c>
      <c r="R4860" s="3">
        <v>0.23394089226179501</v>
      </c>
      <c r="U4860" s="22">
        <f t="shared" si="471"/>
        <v>0.23394089226179501</v>
      </c>
      <c r="V4860" s="10">
        <f t="shared" si="472"/>
        <v>8.4218721214246202</v>
      </c>
      <c r="W4860" s="24">
        <f t="shared" si="473"/>
        <v>8.4218721214246202</v>
      </c>
    </row>
    <row r="4861" spans="1:23" hidden="1" x14ac:dyDescent="0.3">
      <c r="A4861" s="27" t="s">
        <v>33</v>
      </c>
      <c r="B4861" s="27" t="s">
        <v>1831</v>
      </c>
      <c r="C4861" s="27" t="s">
        <v>1832</v>
      </c>
      <c r="D4861" t="s">
        <v>34</v>
      </c>
      <c r="E4861" s="27"/>
      <c r="F4861">
        <v>0.19589999999999999</v>
      </c>
      <c r="G4861" s="28">
        <v>0.99822900999999997</v>
      </c>
      <c r="H4861" s="4">
        <v>269.06610000000001</v>
      </c>
      <c r="I4861" s="4">
        <v>112.9282</v>
      </c>
      <c r="J4861" s="7">
        <v>1306</v>
      </c>
      <c r="K4861" s="7">
        <v>244</v>
      </c>
      <c r="L4861" s="29">
        <v>0.41970000000000002</v>
      </c>
      <c r="M4861" s="30">
        <v>0.38561709999999999</v>
      </c>
      <c r="N4861" s="31">
        <v>0.240313</v>
      </c>
      <c r="O4861" s="32">
        <f>IFERROR(VLOOKUP(C4861,Sheet2!$B$2:$G$588,6,FALSE),0)</f>
        <v>1306</v>
      </c>
      <c r="P4861" s="27"/>
      <c r="Q4861" s="28">
        <v>0.37680926809999998</v>
      </c>
      <c r="R4861" s="29">
        <v>0.19589973045574499</v>
      </c>
      <c r="S4861" s="29"/>
      <c r="T4861" s="28"/>
      <c r="U4861" s="29" t="str">
        <f t="shared" si="471"/>
        <v/>
      </c>
      <c r="V4861" s="30" t="str">
        <f t="shared" si="472"/>
        <v/>
      </c>
      <c r="W4861" s="33">
        <f t="shared" si="473"/>
        <v>248.86030125425998</v>
      </c>
    </row>
    <row r="4862" spans="1:23" x14ac:dyDescent="0.3">
      <c r="A4862" t="s">
        <v>17</v>
      </c>
      <c r="B4862" t="s">
        <v>1831</v>
      </c>
      <c r="C4862" t="s">
        <v>1832</v>
      </c>
      <c r="D4862" t="s">
        <v>1835</v>
      </c>
      <c r="E4862" t="s">
        <v>1836</v>
      </c>
      <c r="F4862">
        <v>0.2</v>
      </c>
      <c r="G4862" s="2">
        <v>1</v>
      </c>
      <c r="H4862" s="4">
        <v>203.77780000000001</v>
      </c>
      <c r="I4862" s="4">
        <v>82.808199999999999</v>
      </c>
      <c r="J4862" s="7">
        <v>1049</v>
      </c>
      <c r="K4862" s="7">
        <v>210</v>
      </c>
      <c r="L4862" s="3">
        <v>0.40639999999999998</v>
      </c>
      <c r="M4862" s="5">
        <v>0.42226374999999999</v>
      </c>
      <c r="N4862" s="6">
        <v>0.24</v>
      </c>
      <c r="O4862" s="8">
        <f>IFERROR(VLOOKUP(C4862,Sheet2!$B$2:$G$588,6,FALSE),0)</f>
        <v>1306</v>
      </c>
      <c r="P4862" t="s">
        <v>92</v>
      </c>
      <c r="Q4862" s="2">
        <v>0.4316348498</v>
      </c>
      <c r="R4862" s="3">
        <v>0.2</v>
      </c>
      <c r="S4862" s="3" t="str">
        <f t="shared" ref="S4862:S4863" si="478">IF(R4862+0.01&lt;Q4862,"Y","")</f>
        <v>Y</v>
      </c>
      <c r="T4862" s="2"/>
      <c r="U4862" s="22">
        <f t="shared" si="471"/>
        <v>0.2</v>
      </c>
      <c r="V4862" s="10">
        <f t="shared" si="472"/>
        <v>209.8</v>
      </c>
      <c r="W4862" s="24">
        <f t="shared" si="473"/>
        <v>209.8</v>
      </c>
    </row>
    <row r="4863" spans="1:23" x14ac:dyDescent="0.3">
      <c r="A4863" t="s">
        <v>17</v>
      </c>
      <c r="B4863" t="s">
        <v>1831</v>
      </c>
      <c r="C4863" t="s">
        <v>1832</v>
      </c>
      <c r="D4863" t="s">
        <v>1833</v>
      </c>
      <c r="E4863" t="s">
        <v>1834</v>
      </c>
      <c r="F4863">
        <v>0.18</v>
      </c>
      <c r="G4863" s="2">
        <v>1</v>
      </c>
      <c r="H4863" s="4">
        <v>64.531899999999993</v>
      </c>
      <c r="I4863" s="4">
        <v>30.002300000000002</v>
      </c>
      <c r="J4863" s="7">
        <v>255</v>
      </c>
      <c r="K4863" s="7">
        <v>34</v>
      </c>
      <c r="L4863" s="3">
        <v>0.46489999999999998</v>
      </c>
      <c r="M4863" s="5">
        <v>0.28341244999999998</v>
      </c>
      <c r="N4863" s="6">
        <v>0.24</v>
      </c>
      <c r="O4863" s="8">
        <f>IFERROR(VLOOKUP(C4863,Sheet2!$B$2:$G$588,6,FALSE),0)</f>
        <v>1306</v>
      </c>
      <c r="P4863" t="s">
        <v>92</v>
      </c>
      <c r="Q4863" s="2">
        <v>0.153177652</v>
      </c>
      <c r="R4863" s="3">
        <v>0.15317765197749</v>
      </c>
      <c r="S4863" s="3" t="str">
        <f t="shared" si="478"/>
        <v/>
      </c>
      <c r="T4863" s="2"/>
      <c r="U4863" s="22">
        <f t="shared" si="471"/>
        <v>0.15317765197749</v>
      </c>
      <c r="V4863" s="10">
        <f t="shared" si="472"/>
        <v>39.060301254259954</v>
      </c>
      <c r="W4863" s="24">
        <f t="shared" si="473"/>
        <v>39.060301254259954</v>
      </c>
    </row>
    <row r="4864" spans="1:23" hidden="1" x14ac:dyDescent="0.3">
      <c r="A4864" s="27" t="s">
        <v>33</v>
      </c>
      <c r="B4864" s="27" t="s">
        <v>52</v>
      </c>
      <c r="C4864" s="27" t="s">
        <v>53</v>
      </c>
      <c r="D4864" t="s">
        <v>34</v>
      </c>
      <c r="E4864" s="27"/>
      <c r="F4864">
        <v>0.25140000000000001</v>
      </c>
      <c r="G4864" s="28">
        <v>0.76618752999999995</v>
      </c>
      <c r="H4864" s="4">
        <v>529.51990000000001</v>
      </c>
      <c r="I4864" s="4">
        <v>45.711100000000002</v>
      </c>
      <c r="J4864" s="7">
        <v>1285</v>
      </c>
      <c r="K4864" s="7">
        <v>320</v>
      </c>
      <c r="L4864" s="29">
        <v>8.6300000000000002E-2</v>
      </c>
      <c r="M4864" s="30">
        <v>0.93706683000000002</v>
      </c>
      <c r="N4864" s="31">
        <v>0.37303900000000001</v>
      </c>
      <c r="O4864" s="32">
        <f>IFERROR(VLOOKUP(C4864,Sheet2!$B$2:$G$588,6,FALSE),0)</f>
        <v>1285</v>
      </c>
      <c r="P4864" s="27"/>
      <c r="Q4864" s="28">
        <v>0.60190779350000001</v>
      </c>
      <c r="R4864" s="29">
        <v>0.25142063124936798</v>
      </c>
      <c r="S4864" s="29"/>
      <c r="T4864" s="28"/>
      <c r="U4864" s="29" t="str">
        <f t="shared" si="471"/>
        <v/>
      </c>
      <c r="V4864" s="30" t="str">
        <f t="shared" si="472"/>
        <v/>
      </c>
      <c r="W4864" s="33">
        <f t="shared" si="473"/>
        <v>317.81564602313125</v>
      </c>
    </row>
    <row r="4865" spans="1:23" hidden="1" x14ac:dyDescent="0.3">
      <c r="A4865" s="27" t="s">
        <v>33</v>
      </c>
      <c r="B4865" s="27" t="s">
        <v>12419</v>
      </c>
      <c r="C4865" s="27" t="s">
        <v>12420</v>
      </c>
      <c r="D4865" t="s">
        <v>34</v>
      </c>
      <c r="E4865" s="27"/>
      <c r="F4865">
        <v>0.2999</v>
      </c>
      <c r="G4865" s="28">
        <v>0.37003859</v>
      </c>
      <c r="H4865" s="4">
        <v>104.9657</v>
      </c>
      <c r="I4865" s="4">
        <v>47.286200000000001</v>
      </c>
      <c r="J4865" s="7">
        <v>1285</v>
      </c>
      <c r="K4865" s="7">
        <v>385</v>
      </c>
      <c r="L4865" s="29">
        <v>0.45050000000000001</v>
      </c>
      <c r="M4865" s="30">
        <v>0.90571942999999999</v>
      </c>
      <c r="N4865" s="31">
        <v>0.55000000000000004</v>
      </c>
      <c r="O4865" s="32">
        <f>IFERROR(VLOOKUP(C4865,Sheet2!$B$2:$G$588,6,FALSE),0)</f>
        <v>1285</v>
      </c>
      <c r="P4865" s="27"/>
      <c r="Q4865" s="28">
        <v>0.39274792580000001</v>
      </c>
      <c r="R4865" s="29">
        <v>0.29989274383973302</v>
      </c>
      <c r="S4865" s="29"/>
      <c r="T4865" s="28"/>
      <c r="U4865" s="29" t="str">
        <f t="shared" si="471"/>
        <v/>
      </c>
      <c r="V4865" s="30" t="str">
        <f t="shared" si="472"/>
        <v/>
      </c>
      <c r="W4865" s="33">
        <f t="shared" si="473"/>
        <v>382.5</v>
      </c>
    </row>
    <row r="4866" spans="1:23" x14ac:dyDescent="0.3">
      <c r="A4866" t="s">
        <v>17</v>
      </c>
      <c r="B4866" t="s">
        <v>12419</v>
      </c>
      <c r="C4866" t="s">
        <v>12420</v>
      </c>
      <c r="D4866" t="s">
        <v>12423</v>
      </c>
      <c r="E4866" t="s">
        <v>12424</v>
      </c>
      <c r="F4866">
        <v>0.3</v>
      </c>
      <c r="G4866" s="2">
        <v>1</v>
      </c>
      <c r="H4866" s="4">
        <v>37.942900000000002</v>
      </c>
      <c r="I4866" s="4">
        <v>18.3063</v>
      </c>
      <c r="J4866" s="7">
        <v>475</v>
      </c>
      <c r="K4866" s="7">
        <v>142</v>
      </c>
      <c r="L4866" s="3">
        <v>0.48249999999999998</v>
      </c>
      <c r="M4866" s="5">
        <v>0.86571513</v>
      </c>
      <c r="N4866" s="6">
        <v>0.55000000000000004</v>
      </c>
      <c r="O4866" s="8">
        <f>IFERROR(VLOOKUP(C4866,Sheet2!$B$2:$G$588,6,FALSE),0)</f>
        <v>1285</v>
      </c>
      <c r="P4866" t="s">
        <v>92</v>
      </c>
      <c r="Q4866" s="2">
        <v>0.36468709040000002</v>
      </c>
      <c r="R4866" s="3">
        <v>0.3</v>
      </c>
      <c r="S4866" s="3" t="str">
        <f t="shared" ref="S4866:S4867" si="479">IF(R4866+0.01&lt;Q4866,"Y","")</f>
        <v>Y</v>
      </c>
      <c r="T4866" s="2"/>
      <c r="U4866" s="22">
        <f t="shared" si="471"/>
        <v>0.3</v>
      </c>
      <c r="V4866" s="10">
        <f t="shared" si="472"/>
        <v>142.5</v>
      </c>
      <c r="W4866" s="24">
        <f t="shared" si="473"/>
        <v>142.5</v>
      </c>
    </row>
    <row r="4867" spans="1:23" x14ac:dyDescent="0.3">
      <c r="A4867" t="s">
        <v>17</v>
      </c>
      <c r="B4867" t="s">
        <v>52</v>
      </c>
      <c r="C4867" t="s">
        <v>53</v>
      </c>
      <c r="D4867" t="s">
        <v>70</v>
      </c>
      <c r="E4867" t="s">
        <v>71</v>
      </c>
      <c r="F4867">
        <v>0.25</v>
      </c>
      <c r="G4867" s="2">
        <v>1</v>
      </c>
      <c r="H4867" s="4">
        <v>120.5039</v>
      </c>
      <c r="I4867" s="4">
        <v>9.8720999999999997</v>
      </c>
      <c r="J4867" s="7">
        <v>322</v>
      </c>
      <c r="K4867" s="7">
        <v>80</v>
      </c>
      <c r="L4867" s="3">
        <v>8.1900000000000001E-2</v>
      </c>
      <c r="M4867" s="5">
        <v>1.08682078</v>
      </c>
      <c r="N4867" s="6">
        <v>0.5</v>
      </c>
      <c r="O4867" s="8">
        <f>IFERROR(VLOOKUP(C4867,Sheet2!$B$2:$G$588,6,FALSE),0)</f>
        <v>1285</v>
      </c>
      <c r="P4867" t="s">
        <v>22</v>
      </c>
      <c r="Q4867" s="2">
        <v>0.53994254689999999</v>
      </c>
      <c r="R4867" s="3">
        <v>0.249999999999999</v>
      </c>
      <c r="S4867" s="3" t="str">
        <f t="shared" si="479"/>
        <v>Y</v>
      </c>
      <c r="T4867" s="2"/>
      <c r="U4867" s="22">
        <f t="shared" si="471"/>
        <v>0.249999999999999</v>
      </c>
      <c r="V4867" s="10">
        <f t="shared" si="472"/>
        <v>80.499999999999673</v>
      </c>
      <c r="W4867" s="24">
        <f t="shared" si="473"/>
        <v>80.499999999999673</v>
      </c>
    </row>
    <row r="4868" spans="1:23" x14ac:dyDescent="0.3">
      <c r="A4868" t="s">
        <v>17</v>
      </c>
      <c r="B4868" t="s">
        <v>12419</v>
      </c>
      <c r="C4868" t="s">
        <v>12420</v>
      </c>
      <c r="D4868" t="s">
        <v>12425</v>
      </c>
      <c r="E4868" t="s">
        <v>12426</v>
      </c>
      <c r="F4868">
        <v>0.3</v>
      </c>
      <c r="G4868" s="2">
        <v>0</v>
      </c>
      <c r="H4868" s="4">
        <v>21.861899999999999</v>
      </c>
      <c r="I4868" s="4">
        <v>10.9451</v>
      </c>
      <c r="J4868" s="7">
        <v>306</v>
      </c>
      <c r="K4868" s="7">
        <v>92</v>
      </c>
      <c r="L4868" s="3">
        <v>0.50060000000000004</v>
      </c>
      <c r="M4868" s="5">
        <v>0.93276143</v>
      </c>
      <c r="N4868" s="6">
        <v>0.55000000000000004</v>
      </c>
      <c r="O4868" s="8">
        <f>IFERROR(VLOOKUP(C4868,Sheet2!$B$2:$G$588,6,FALSE),0)</f>
        <v>1285</v>
      </c>
      <c r="P4868" t="s">
        <v>92</v>
      </c>
      <c r="Q4868" s="2">
        <v>0.41035297970000001</v>
      </c>
      <c r="R4868" s="3">
        <v>0.3</v>
      </c>
      <c r="U4868" s="22">
        <f t="shared" si="471"/>
        <v>0.3</v>
      </c>
      <c r="V4868" s="10">
        <f t="shared" si="472"/>
        <v>91.8</v>
      </c>
      <c r="W4868" s="24">
        <f t="shared" si="473"/>
        <v>91.8</v>
      </c>
    </row>
    <row r="4869" spans="1:23" x14ac:dyDescent="0.3">
      <c r="A4869" t="s">
        <v>17</v>
      </c>
      <c r="B4869" t="s">
        <v>52</v>
      </c>
      <c r="C4869" t="s">
        <v>53</v>
      </c>
      <c r="D4869" t="s">
        <v>66</v>
      </c>
      <c r="E4869" t="s">
        <v>67</v>
      </c>
      <c r="F4869">
        <v>0.25</v>
      </c>
      <c r="G4869" s="2">
        <v>1</v>
      </c>
      <c r="H4869" s="4">
        <v>65.451899999999995</v>
      </c>
      <c r="I4869" s="4">
        <v>7.7298999999999998</v>
      </c>
      <c r="J4869" s="7">
        <v>280</v>
      </c>
      <c r="K4869" s="7">
        <v>70</v>
      </c>
      <c r="L4869" s="3">
        <v>0.1181</v>
      </c>
      <c r="M4869" s="5">
        <v>1.2069682799999999</v>
      </c>
      <c r="N4869" s="6">
        <v>0.5</v>
      </c>
      <c r="O4869" s="8">
        <f>IFERROR(VLOOKUP(C4869,Sheet2!$B$2:$G$588,6,FALSE),0)</f>
        <v>1285</v>
      </c>
      <c r="P4869" t="s">
        <v>22</v>
      </c>
      <c r="Q4869" s="2">
        <v>0.58573890510000004</v>
      </c>
      <c r="R4869" s="3">
        <v>0.25</v>
      </c>
      <c r="S4869" s="3" t="str">
        <f>IF(R4869+0.01&lt;Q4869,"Y","")</f>
        <v>Y</v>
      </c>
      <c r="T4869" s="2"/>
      <c r="U4869" s="22">
        <f t="shared" si="471"/>
        <v>0.25</v>
      </c>
      <c r="V4869" s="10">
        <f t="shared" si="472"/>
        <v>70</v>
      </c>
      <c r="W4869" s="24">
        <f t="shared" si="473"/>
        <v>70</v>
      </c>
    </row>
    <row r="4870" spans="1:23" x14ac:dyDescent="0.3">
      <c r="A4870" t="s">
        <v>17</v>
      </c>
      <c r="B4870" t="s">
        <v>12419</v>
      </c>
      <c r="C4870" t="s">
        <v>12420</v>
      </c>
      <c r="D4870" t="s">
        <v>12421</v>
      </c>
      <c r="E4870" t="s">
        <v>12422</v>
      </c>
      <c r="F4870">
        <v>0.3</v>
      </c>
      <c r="G4870" s="2">
        <v>0</v>
      </c>
      <c r="H4870" s="4">
        <v>26.233000000000001</v>
      </c>
      <c r="I4870" s="4">
        <v>9.7399000000000004</v>
      </c>
      <c r="J4870" s="7">
        <v>265</v>
      </c>
      <c r="K4870" s="7">
        <v>80</v>
      </c>
      <c r="L4870" s="3">
        <v>0.37130000000000002</v>
      </c>
      <c r="M4870" s="5">
        <v>0.90726103000000002</v>
      </c>
      <c r="N4870" s="6">
        <v>0.55000000000000004</v>
      </c>
      <c r="O4870" s="8">
        <f>IFERROR(VLOOKUP(C4870,Sheet2!$B$2:$G$588,6,FALSE),0)</f>
        <v>1285</v>
      </c>
      <c r="P4870" t="s">
        <v>92</v>
      </c>
      <c r="Q4870" s="2">
        <v>0.3937797616</v>
      </c>
      <c r="R4870" s="3">
        <v>0.3</v>
      </c>
      <c r="U4870" s="22">
        <f t="shared" si="471"/>
        <v>0.3</v>
      </c>
      <c r="V4870" s="10">
        <f t="shared" si="472"/>
        <v>79.5</v>
      </c>
      <c r="W4870" s="24">
        <f t="shared" si="473"/>
        <v>79.5</v>
      </c>
    </row>
    <row r="4871" spans="1:23" x14ac:dyDescent="0.3">
      <c r="A4871" t="s">
        <v>17</v>
      </c>
      <c r="B4871" t="s">
        <v>12419</v>
      </c>
      <c r="C4871" t="s">
        <v>12420</v>
      </c>
      <c r="D4871" t="s">
        <v>12427</v>
      </c>
      <c r="E4871" t="s">
        <v>12428</v>
      </c>
      <c r="F4871">
        <v>0.3</v>
      </c>
      <c r="G4871" s="2">
        <v>0</v>
      </c>
      <c r="H4871" s="4">
        <v>17.283300000000001</v>
      </c>
      <c r="I4871" s="4">
        <v>7.9619999999999997</v>
      </c>
      <c r="J4871" s="7">
        <v>229</v>
      </c>
      <c r="K4871" s="7">
        <v>69</v>
      </c>
      <c r="L4871" s="3">
        <v>0.4607</v>
      </c>
      <c r="M4871" s="5">
        <v>0.95869936</v>
      </c>
      <c r="N4871" s="6">
        <v>0.55000000000000004</v>
      </c>
      <c r="O4871" s="8">
        <f>IFERROR(VLOOKUP(C4871,Sheet2!$B$2:$G$588,6,FALSE),0)</f>
        <v>1285</v>
      </c>
      <c r="P4871" t="s">
        <v>92</v>
      </c>
      <c r="Q4871" s="2">
        <v>0.42630607230000001</v>
      </c>
      <c r="R4871" s="3">
        <v>0.3</v>
      </c>
      <c r="U4871" s="22">
        <f t="shared" si="471"/>
        <v>0.3</v>
      </c>
      <c r="V4871" s="10">
        <f t="shared" si="472"/>
        <v>68.7</v>
      </c>
      <c r="W4871" s="24">
        <f t="shared" si="473"/>
        <v>68.7</v>
      </c>
    </row>
    <row r="4872" spans="1:23" x14ac:dyDescent="0.3">
      <c r="A4872" t="s">
        <v>17</v>
      </c>
      <c r="B4872" t="s">
        <v>52</v>
      </c>
      <c r="C4872" t="s">
        <v>53</v>
      </c>
      <c r="D4872" t="s">
        <v>80</v>
      </c>
      <c r="E4872" t="s">
        <v>81</v>
      </c>
      <c r="F4872">
        <v>0.25</v>
      </c>
      <c r="G4872" s="2">
        <v>1</v>
      </c>
      <c r="H4872" s="4">
        <v>37.531300000000002</v>
      </c>
      <c r="I4872" s="4">
        <v>2.5991</v>
      </c>
      <c r="J4872" s="7">
        <v>107</v>
      </c>
      <c r="K4872" s="7">
        <v>27</v>
      </c>
      <c r="L4872" s="3">
        <v>6.93E-2</v>
      </c>
      <c r="M4872" s="5">
        <v>1.37377982</v>
      </c>
      <c r="N4872" s="6">
        <v>0.6</v>
      </c>
      <c r="O4872" s="8">
        <f>IFERROR(VLOOKUP(C4872,Sheet2!$B$2:$G$588,6,FALSE),0)</f>
        <v>1285</v>
      </c>
      <c r="P4872" t="s">
        <v>22</v>
      </c>
      <c r="Q4872" s="2">
        <v>0.56324878820000002</v>
      </c>
      <c r="R4872" s="3">
        <v>0.25</v>
      </c>
      <c r="S4872" s="3" t="str">
        <f t="shared" ref="S4872:S4875" si="480">IF(R4872+0.01&lt;Q4872,"Y","")</f>
        <v>Y</v>
      </c>
      <c r="T4872" s="2"/>
      <c r="U4872" s="22">
        <f t="shared" si="471"/>
        <v>0.25</v>
      </c>
      <c r="V4872" s="10">
        <f t="shared" si="472"/>
        <v>26.75</v>
      </c>
      <c r="W4872" s="24">
        <f t="shared" si="473"/>
        <v>26.75</v>
      </c>
    </row>
    <row r="4873" spans="1:23" x14ac:dyDescent="0.3">
      <c r="A4873" t="s">
        <v>17</v>
      </c>
      <c r="B4873" t="s">
        <v>52</v>
      </c>
      <c r="C4873" t="s">
        <v>53</v>
      </c>
      <c r="D4873" t="s">
        <v>56</v>
      </c>
      <c r="E4873" t="s">
        <v>57</v>
      </c>
      <c r="F4873">
        <v>0.25</v>
      </c>
      <c r="G4873" s="2">
        <v>1</v>
      </c>
      <c r="H4873" s="4">
        <v>68.935100000000006</v>
      </c>
      <c r="I4873" s="4">
        <v>3.25</v>
      </c>
      <c r="J4873" s="7">
        <v>104</v>
      </c>
      <c r="K4873" s="7">
        <v>26</v>
      </c>
      <c r="L4873" s="3">
        <v>4.7100000000000003E-2</v>
      </c>
      <c r="M4873" s="5">
        <v>1.06554945</v>
      </c>
      <c r="N4873" s="6">
        <v>0.15</v>
      </c>
      <c r="O4873" s="8">
        <f>IFERROR(VLOOKUP(C4873,Sheet2!$B$2:$G$588,6,FALSE),0)</f>
        <v>1285</v>
      </c>
      <c r="P4873" t="s">
        <v>22</v>
      </c>
      <c r="Q4873" s="2">
        <v>0.85922755630000003</v>
      </c>
      <c r="R4873" s="3">
        <v>0.25</v>
      </c>
      <c r="S4873" s="3" t="str">
        <f t="shared" si="480"/>
        <v>Y</v>
      </c>
      <c r="T4873" s="2"/>
      <c r="U4873" s="22">
        <f t="shared" si="471"/>
        <v>0.25</v>
      </c>
      <c r="V4873" s="10">
        <f t="shared" si="472"/>
        <v>26</v>
      </c>
      <c r="W4873" s="24">
        <f t="shared" si="473"/>
        <v>26</v>
      </c>
    </row>
    <row r="4874" spans="1:23" x14ac:dyDescent="0.3">
      <c r="A4874" t="s">
        <v>17</v>
      </c>
      <c r="B4874" t="s">
        <v>52</v>
      </c>
      <c r="C4874" t="s">
        <v>53</v>
      </c>
      <c r="D4874" t="s">
        <v>74</v>
      </c>
      <c r="E4874" t="s">
        <v>75</v>
      </c>
      <c r="F4874">
        <v>0.25</v>
      </c>
      <c r="G4874" s="2">
        <v>1</v>
      </c>
      <c r="H4874" s="4">
        <v>52.277299999999997</v>
      </c>
      <c r="I4874" s="4">
        <v>2.3956</v>
      </c>
      <c r="J4874" s="7">
        <v>93</v>
      </c>
      <c r="K4874" s="7">
        <v>23</v>
      </c>
      <c r="L4874" s="3">
        <v>4.58E-2</v>
      </c>
      <c r="M4874" s="5">
        <v>1.2901156899999999</v>
      </c>
      <c r="N4874" s="6">
        <v>0.3</v>
      </c>
      <c r="O4874" s="8">
        <f>IFERROR(VLOOKUP(C4874,Sheet2!$B$2:$G$588,6,FALSE),0)</f>
        <v>1285</v>
      </c>
      <c r="P4874" t="s">
        <v>22</v>
      </c>
      <c r="Q4874" s="2">
        <v>0.76746271489999995</v>
      </c>
      <c r="R4874" s="3">
        <v>0.25</v>
      </c>
      <c r="S4874" s="3" t="str">
        <f t="shared" si="480"/>
        <v>Y</v>
      </c>
      <c r="T4874" s="2"/>
      <c r="U4874" s="22">
        <f t="shared" ref="U4874:U4937" si="481">IF(A4874="placement",IF(T4874="",R4874,T4874),"")</f>
        <v>0.25</v>
      </c>
      <c r="V4874" s="10">
        <f t="shared" ref="V4874:V4937" si="482">IF($A4874="placement",U4874*J4874,"")</f>
        <v>23.25</v>
      </c>
      <c r="W4874" s="24">
        <f t="shared" ref="W4874:W4937" si="483">IF($A4874="placement",V4874,IF($A4874="site",SUMIF($C:$C,$C4874,$V:$V),IF($A4874="user",SUMIF($B:$B,$B4874,$V:$V),SUM($V:$V))))</f>
        <v>23.25</v>
      </c>
    </row>
    <row r="4875" spans="1:23" x14ac:dyDescent="0.3">
      <c r="A4875" t="s">
        <v>17</v>
      </c>
      <c r="B4875" t="s">
        <v>52</v>
      </c>
      <c r="C4875" t="s">
        <v>53</v>
      </c>
      <c r="D4875" t="s">
        <v>62</v>
      </c>
      <c r="E4875" t="s">
        <v>63</v>
      </c>
      <c r="F4875">
        <v>0.25</v>
      </c>
      <c r="G4875" s="2">
        <v>1</v>
      </c>
      <c r="H4875" s="4">
        <v>38.839599999999997</v>
      </c>
      <c r="I4875" s="4">
        <v>6.3891</v>
      </c>
      <c r="J4875" s="7">
        <v>79</v>
      </c>
      <c r="K4875" s="7">
        <v>20</v>
      </c>
      <c r="L4875" s="3">
        <v>0.16450000000000001</v>
      </c>
      <c r="M4875" s="5">
        <v>0.41255143</v>
      </c>
      <c r="N4875" s="6">
        <v>0.1</v>
      </c>
      <c r="O4875" s="8">
        <f>IFERROR(VLOOKUP(C4875,Sheet2!$B$2:$G$588,6,FALSE),0)</f>
        <v>1285</v>
      </c>
      <c r="P4875" t="s">
        <v>22</v>
      </c>
      <c r="Q4875" s="2">
        <v>0.75760597689999998</v>
      </c>
      <c r="R4875" s="3">
        <v>0.249999999999999</v>
      </c>
      <c r="S4875" s="3" t="str">
        <f t="shared" si="480"/>
        <v>Y</v>
      </c>
      <c r="T4875" s="2"/>
      <c r="U4875" s="22">
        <f t="shared" si="481"/>
        <v>0.249999999999999</v>
      </c>
      <c r="V4875" s="10">
        <f t="shared" si="482"/>
        <v>19.749999999999922</v>
      </c>
      <c r="W4875" s="24">
        <f t="shared" si="483"/>
        <v>19.749999999999922</v>
      </c>
    </row>
    <row r="4876" spans="1:23" x14ac:dyDescent="0.3">
      <c r="A4876" t="s">
        <v>17</v>
      </c>
      <c r="B4876" t="s">
        <v>52</v>
      </c>
      <c r="C4876" t="s">
        <v>53</v>
      </c>
      <c r="D4876" t="s">
        <v>58</v>
      </c>
      <c r="E4876" t="s">
        <v>59</v>
      </c>
      <c r="F4876">
        <v>0.25</v>
      </c>
      <c r="G4876" s="2">
        <v>0</v>
      </c>
      <c r="H4876" s="4">
        <v>5.8169000000000004</v>
      </c>
      <c r="I4876" s="4">
        <v>3.1781000000000001</v>
      </c>
      <c r="J4876" s="7">
        <v>62</v>
      </c>
      <c r="K4876" s="7">
        <v>15</v>
      </c>
      <c r="L4876" s="3">
        <v>0.54630000000000001</v>
      </c>
      <c r="M4876" s="5">
        <v>0.64695345000000004</v>
      </c>
      <c r="N4876" s="6">
        <v>0.3</v>
      </c>
      <c r="O4876" s="8">
        <f>IFERROR(VLOOKUP(C4876,Sheet2!$B$2:$G$588,6,FALSE),0)</f>
        <v>1285</v>
      </c>
      <c r="P4876" t="s">
        <v>22</v>
      </c>
      <c r="Q4876" s="2">
        <v>0.53628812329999997</v>
      </c>
      <c r="R4876" s="3">
        <v>0.25</v>
      </c>
      <c r="U4876" s="22">
        <f t="shared" si="481"/>
        <v>0.25</v>
      </c>
      <c r="V4876" s="10">
        <f t="shared" si="482"/>
        <v>15.5</v>
      </c>
      <c r="W4876" s="24">
        <f t="shared" si="483"/>
        <v>15.5</v>
      </c>
    </row>
    <row r="4877" spans="1:23" x14ac:dyDescent="0.3">
      <c r="A4877" t="s">
        <v>17</v>
      </c>
      <c r="B4877" t="s">
        <v>52</v>
      </c>
      <c r="C4877" t="s">
        <v>53</v>
      </c>
      <c r="D4877" t="s">
        <v>64</v>
      </c>
      <c r="E4877" t="s">
        <v>65</v>
      </c>
      <c r="F4877">
        <v>0.3</v>
      </c>
      <c r="G4877" s="2">
        <v>0</v>
      </c>
      <c r="H4877" s="4">
        <v>37.646299999999997</v>
      </c>
      <c r="I4877" s="4">
        <v>1.8073999999999999</v>
      </c>
      <c r="J4877" s="7">
        <v>37</v>
      </c>
      <c r="K4877" s="7">
        <v>11</v>
      </c>
      <c r="L4877" s="3">
        <v>4.8000000000000001E-2</v>
      </c>
      <c r="M4877" s="5">
        <v>0.67331251999999997</v>
      </c>
      <c r="N4877" s="6">
        <v>0.2</v>
      </c>
      <c r="O4877" s="8">
        <f>IFERROR(VLOOKUP(C4877,Sheet2!$B$2:$G$588,6,FALSE),0)</f>
        <v>1285</v>
      </c>
      <c r="P4877" t="s">
        <v>22</v>
      </c>
      <c r="Q4877" s="2">
        <v>0.70296111520000004</v>
      </c>
      <c r="R4877" s="3">
        <v>0.3</v>
      </c>
      <c r="U4877" s="22">
        <f t="shared" si="481"/>
        <v>0.3</v>
      </c>
      <c r="V4877" s="10">
        <f t="shared" si="482"/>
        <v>11.1</v>
      </c>
      <c r="W4877" s="24">
        <f t="shared" si="483"/>
        <v>11.1</v>
      </c>
    </row>
    <row r="4878" spans="1:23" x14ac:dyDescent="0.3">
      <c r="A4878" t="s">
        <v>17</v>
      </c>
      <c r="B4878" t="s">
        <v>52</v>
      </c>
      <c r="C4878" t="s">
        <v>53</v>
      </c>
      <c r="D4878" t="s">
        <v>54</v>
      </c>
      <c r="E4878" t="s">
        <v>55</v>
      </c>
      <c r="F4878">
        <v>0.25</v>
      </c>
      <c r="G4878" s="2">
        <v>0</v>
      </c>
      <c r="H4878" s="4">
        <v>3.9618000000000002</v>
      </c>
      <c r="I4878" s="4">
        <v>1.8986000000000001</v>
      </c>
      <c r="J4878" s="7">
        <v>35</v>
      </c>
      <c r="K4878" s="7">
        <v>9</v>
      </c>
      <c r="L4878" s="3">
        <v>0.47920000000000001</v>
      </c>
      <c r="M4878" s="5">
        <v>0.61996989999999996</v>
      </c>
      <c r="N4878" s="6">
        <v>0.3</v>
      </c>
      <c r="O4878" s="8">
        <f>IFERROR(VLOOKUP(C4878,Sheet2!$B$2:$G$588,6,FALSE),0)</f>
        <v>1285</v>
      </c>
      <c r="P4878" t="s">
        <v>22</v>
      </c>
      <c r="Q4878" s="2">
        <v>0.5161055417</v>
      </c>
      <c r="R4878" s="3">
        <v>0.25</v>
      </c>
      <c r="U4878" s="22">
        <f t="shared" si="481"/>
        <v>0.25</v>
      </c>
      <c r="V4878" s="10">
        <f t="shared" si="482"/>
        <v>8.75</v>
      </c>
      <c r="W4878" s="24">
        <f t="shared" si="483"/>
        <v>8.75</v>
      </c>
    </row>
    <row r="4879" spans="1:23" x14ac:dyDescent="0.3">
      <c r="A4879" t="s">
        <v>17</v>
      </c>
      <c r="B4879" t="s">
        <v>52</v>
      </c>
      <c r="C4879" t="s">
        <v>53</v>
      </c>
      <c r="D4879" t="s">
        <v>72</v>
      </c>
      <c r="E4879" t="s">
        <v>73</v>
      </c>
      <c r="F4879">
        <v>0.25</v>
      </c>
      <c r="G4879" s="2">
        <v>0</v>
      </c>
      <c r="H4879" s="4">
        <v>8.4505999999999997</v>
      </c>
      <c r="I4879" s="4">
        <v>0.97370000000000001</v>
      </c>
      <c r="J4879" s="7">
        <v>34</v>
      </c>
      <c r="K4879" s="7">
        <v>9</v>
      </c>
      <c r="L4879" s="3">
        <v>0.1152</v>
      </c>
      <c r="M4879" s="5">
        <v>1.1794307500000001</v>
      </c>
      <c r="N4879" s="6">
        <v>0.3</v>
      </c>
      <c r="O4879" s="8">
        <f>IFERROR(VLOOKUP(C4879,Sheet2!$B$2:$G$588,6,FALSE),0)</f>
        <v>1285</v>
      </c>
      <c r="P4879" t="s">
        <v>22</v>
      </c>
      <c r="Q4879" s="2">
        <v>0.74564000500000005</v>
      </c>
      <c r="R4879" s="3">
        <v>0.25</v>
      </c>
      <c r="U4879" s="22">
        <f t="shared" si="481"/>
        <v>0.25</v>
      </c>
      <c r="V4879" s="10">
        <f t="shared" si="482"/>
        <v>8.5</v>
      </c>
      <c r="W4879" s="24">
        <f t="shared" si="483"/>
        <v>8.5</v>
      </c>
    </row>
    <row r="4880" spans="1:23" x14ac:dyDescent="0.3">
      <c r="A4880" t="s">
        <v>17</v>
      </c>
      <c r="B4880" t="s">
        <v>52</v>
      </c>
      <c r="C4880" t="s">
        <v>53</v>
      </c>
      <c r="D4880" t="s">
        <v>76</v>
      </c>
      <c r="E4880" t="s">
        <v>77</v>
      </c>
      <c r="F4880">
        <v>0.25</v>
      </c>
      <c r="G4880" s="2">
        <v>0</v>
      </c>
      <c r="H4880" s="4">
        <v>12.661899999999999</v>
      </c>
      <c r="I4880" s="4">
        <v>1.4634</v>
      </c>
      <c r="J4880" s="7">
        <v>33</v>
      </c>
      <c r="K4880" s="7">
        <v>6</v>
      </c>
      <c r="L4880" s="3">
        <v>0.11559999999999999</v>
      </c>
      <c r="M4880" s="5">
        <v>0.74625635000000001</v>
      </c>
      <c r="N4880" s="6">
        <v>0.6</v>
      </c>
      <c r="O4880" s="8">
        <f>IFERROR(VLOOKUP(C4880,Sheet2!$B$2:$G$588,6,FALSE),0)</f>
        <v>1285</v>
      </c>
      <c r="P4880" t="s">
        <v>22</v>
      </c>
      <c r="Q4880" s="2">
        <v>0.19598673580000001</v>
      </c>
      <c r="R4880" s="3">
        <v>0.195986735821783</v>
      </c>
      <c r="U4880" s="22">
        <f t="shared" si="481"/>
        <v>0.195986735821783</v>
      </c>
      <c r="V4880" s="10">
        <f t="shared" si="482"/>
        <v>6.4675622821188385</v>
      </c>
      <c r="W4880" s="24">
        <f t="shared" si="483"/>
        <v>6.4675622821188385</v>
      </c>
    </row>
    <row r="4881" spans="1:23" x14ac:dyDescent="0.3">
      <c r="A4881" t="s">
        <v>17</v>
      </c>
      <c r="B4881" t="s">
        <v>52</v>
      </c>
      <c r="C4881" t="s">
        <v>53</v>
      </c>
      <c r="D4881" t="s">
        <v>82</v>
      </c>
      <c r="E4881" t="s">
        <v>83</v>
      </c>
      <c r="F4881">
        <v>0.25</v>
      </c>
      <c r="G4881" s="2">
        <v>0</v>
      </c>
      <c r="H4881" s="4">
        <v>20.588899999999999</v>
      </c>
      <c r="I4881" s="4">
        <v>1.4229000000000001</v>
      </c>
      <c r="J4881" s="7">
        <v>32</v>
      </c>
      <c r="K4881" s="7">
        <v>7</v>
      </c>
      <c r="L4881" s="3">
        <v>6.9099999999999995E-2</v>
      </c>
      <c r="M4881" s="5">
        <v>0.76033834</v>
      </c>
      <c r="N4881" s="6">
        <v>0.6</v>
      </c>
      <c r="O4881" s="8">
        <f>IFERROR(VLOOKUP(C4881,Sheet2!$B$2:$G$588,6,FALSE),0)</f>
        <v>1285</v>
      </c>
      <c r="P4881" t="s">
        <v>22</v>
      </c>
      <c r="Q4881" s="2">
        <v>0.21087761690000001</v>
      </c>
      <c r="R4881" s="3">
        <v>0.21087761690665199</v>
      </c>
      <c r="U4881" s="22">
        <f t="shared" si="481"/>
        <v>0.21087761690665199</v>
      </c>
      <c r="V4881" s="10">
        <f t="shared" si="482"/>
        <v>6.7480837410128638</v>
      </c>
      <c r="W4881" s="24">
        <f t="shared" si="483"/>
        <v>6.7480837410128638</v>
      </c>
    </row>
    <row r="4882" spans="1:23" x14ac:dyDescent="0.3">
      <c r="A4882" t="s">
        <v>17</v>
      </c>
      <c r="B4882" t="s">
        <v>52</v>
      </c>
      <c r="C4882" t="s">
        <v>53</v>
      </c>
      <c r="D4882" t="s">
        <v>68</v>
      </c>
      <c r="E4882" t="s">
        <v>69</v>
      </c>
      <c r="F4882">
        <v>0.25</v>
      </c>
      <c r="G4882" s="2">
        <v>0</v>
      </c>
      <c r="H4882" s="4">
        <v>28.801100000000002</v>
      </c>
      <c r="I4882" s="4">
        <v>1.3357000000000001</v>
      </c>
      <c r="J4882" s="7">
        <v>25</v>
      </c>
      <c r="K4882" s="7">
        <v>6</v>
      </c>
      <c r="L4882" s="3">
        <v>4.6399999999999997E-2</v>
      </c>
      <c r="M4882" s="5">
        <v>0.61598396</v>
      </c>
      <c r="N4882" s="6">
        <v>0.3</v>
      </c>
      <c r="O4882" s="8">
        <f>IFERROR(VLOOKUP(C4882,Sheet2!$B$2:$G$588,6,FALSE),0)</f>
        <v>1285</v>
      </c>
      <c r="P4882" t="s">
        <v>22</v>
      </c>
      <c r="Q4882" s="2">
        <v>0.51297432909999996</v>
      </c>
      <c r="R4882" s="3">
        <v>0.249999999999999</v>
      </c>
      <c r="U4882" s="22">
        <f t="shared" si="481"/>
        <v>0.249999999999999</v>
      </c>
      <c r="V4882" s="10">
        <f t="shared" si="482"/>
        <v>6.2499999999999751</v>
      </c>
      <c r="W4882" s="24">
        <f t="shared" si="483"/>
        <v>6.2499999999999751</v>
      </c>
    </row>
    <row r="4883" spans="1:23" x14ac:dyDescent="0.3">
      <c r="A4883" t="s">
        <v>17</v>
      </c>
      <c r="B4883" t="s">
        <v>52</v>
      </c>
      <c r="C4883" t="s">
        <v>53</v>
      </c>
      <c r="D4883" t="s">
        <v>78</v>
      </c>
      <c r="E4883" t="s">
        <v>79</v>
      </c>
      <c r="F4883">
        <v>0.25</v>
      </c>
      <c r="G4883" s="2">
        <v>0</v>
      </c>
      <c r="H4883" s="4">
        <v>6.5801999999999996</v>
      </c>
      <c r="I4883" s="4">
        <v>0.78259999999999996</v>
      </c>
      <c r="J4883" s="7">
        <v>23</v>
      </c>
      <c r="K4883" s="7">
        <v>6</v>
      </c>
      <c r="L4883" s="3">
        <v>0.11890000000000001</v>
      </c>
      <c r="M4883" s="5">
        <v>0.97554764999999999</v>
      </c>
      <c r="N4883" s="6">
        <v>0.3</v>
      </c>
      <c r="O4883" s="8">
        <f>IFERROR(VLOOKUP(C4883,Sheet2!$B$2:$G$588,6,FALSE),0)</f>
        <v>1285</v>
      </c>
      <c r="P4883" t="s">
        <v>22</v>
      </c>
      <c r="Q4883" s="2">
        <v>0.69248042219999995</v>
      </c>
      <c r="R4883" s="3">
        <v>0.25</v>
      </c>
      <c r="U4883" s="22">
        <f t="shared" si="481"/>
        <v>0.25</v>
      </c>
      <c r="V4883" s="10">
        <f t="shared" si="482"/>
        <v>5.75</v>
      </c>
      <c r="W4883" s="24">
        <f t="shared" si="483"/>
        <v>5.75</v>
      </c>
    </row>
    <row r="4884" spans="1:23" x14ac:dyDescent="0.3">
      <c r="A4884" t="s">
        <v>17</v>
      </c>
      <c r="B4884" t="s">
        <v>52</v>
      </c>
      <c r="C4884" t="s">
        <v>53</v>
      </c>
      <c r="D4884" t="s">
        <v>60</v>
      </c>
      <c r="E4884" t="s">
        <v>61</v>
      </c>
      <c r="F4884">
        <v>0.25</v>
      </c>
      <c r="G4884" s="2">
        <v>0</v>
      </c>
      <c r="H4884" s="4">
        <v>3.8914</v>
      </c>
      <c r="I4884" s="4">
        <v>0.31759999999999999</v>
      </c>
      <c r="J4884" s="7">
        <v>10</v>
      </c>
      <c r="K4884" s="7">
        <v>3</v>
      </c>
      <c r="L4884" s="3">
        <v>8.1600000000000006E-2</v>
      </c>
      <c r="M4884" s="5">
        <v>1.0531819200000001</v>
      </c>
      <c r="N4884" s="6">
        <v>0.2</v>
      </c>
      <c r="O4884" s="8">
        <f>IFERROR(VLOOKUP(C4884,Sheet2!$B$2:$G$588,6,FALSE),0)</f>
        <v>1285</v>
      </c>
      <c r="P4884" t="s">
        <v>22</v>
      </c>
      <c r="Q4884" s="2">
        <v>0.81009928470000003</v>
      </c>
      <c r="R4884" s="3">
        <v>0.25</v>
      </c>
      <c r="U4884" s="22">
        <f t="shared" si="481"/>
        <v>0.25</v>
      </c>
      <c r="V4884" s="10">
        <f t="shared" si="482"/>
        <v>2.5</v>
      </c>
      <c r="W4884" s="24">
        <f t="shared" si="483"/>
        <v>2.5</v>
      </c>
    </row>
    <row r="4885" spans="1:23" hidden="1" x14ac:dyDescent="0.3">
      <c r="A4885" s="27" t="s">
        <v>33</v>
      </c>
      <c r="B4885" s="27" t="s">
        <v>9276</v>
      </c>
      <c r="C4885" s="27" t="s">
        <v>9277</v>
      </c>
      <c r="D4885" t="s">
        <v>34</v>
      </c>
      <c r="E4885" s="27"/>
      <c r="F4885">
        <v>0.1792</v>
      </c>
      <c r="G4885" s="28">
        <v>1</v>
      </c>
      <c r="H4885" s="4">
        <v>1046.5265999999999</v>
      </c>
      <c r="I4885" s="4">
        <v>201.8758</v>
      </c>
      <c r="J4885" s="7">
        <v>1271</v>
      </c>
      <c r="K4885" s="7">
        <v>228</v>
      </c>
      <c r="L4885" s="29">
        <v>0.19289999999999999</v>
      </c>
      <c r="M4885" s="30">
        <v>0.20994282</v>
      </c>
      <c r="N4885" s="31">
        <v>8.6042999999999994E-2</v>
      </c>
      <c r="O4885" s="32">
        <f>IFERROR(VLOOKUP(C4885,Sheet2!$B$2:$G$588,6,FALSE),0)</f>
        <v>1271</v>
      </c>
      <c r="P4885" s="27"/>
      <c r="Q4885" s="28">
        <v>0.59015983189999999</v>
      </c>
      <c r="R4885" s="29">
        <v>0.179207241150801</v>
      </c>
      <c r="S4885" s="29"/>
      <c r="T4885" s="28"/>
      <c r="U4885" s="29" t="str">
        <f t="shared" si="481"/>
        <v/>
      </c>
      <c r="V4885" s="30" t="str">
        <f t="shared" si="482"/>
        <v/>
      </c>
      <c r="W4885" s="33">
        <f t="shared" si="483"/>
        <v>227.74999999999963</v>
      </c>
    </row>
    <row r="4886" spans="1:23" x14ac:dyDescent="0.3">
      <c r="A4886" t="s">
        <v>17</v>
      </c>
      <c r="B4886" t="s">
        <v>9276</v>
      </c>
      <c r="C4886" t="s">
        <v>9277</v>
      </c>
      <c r="D4886" t="s">
        <v>9278</v>
      </c>
      <c r="E4886" t="s">
        <v>9279</v>
      </c>
      <c r="F4886">
        <v>0.15</v>
      </c>
      <c r="G4886" s="2">
        <v>1</v>
      </c>
      <c r="H4886" s="4">
        <v>601.57590000000005</v>
      </c>
      <c r="I4886" s="4">
        <v>161.62450000000001</v>
      </c>
      <c r="J4886" s="7">
        <v>900</v>
      </c>
      <c r="K4886" s="7">
        <v>135</v>
      </c>
      <c r="L4886" s="3">
        <v>0.26869999999999999</v>
      </c>
      <c r="M4886" s="5">
        <v>0.18563800999999999</v>
      </c>
      <c r="N4886" s="6">
        <v>0.1</v>
      </c>
      <c r="O4886" s="8">
        <f>IFERROR(VLOOKUP(C4886,Sheet2!$B$2:$G$588,6,FALSE),0)</f>
        <v>1271</v>
      </c>
      <c r="P4886" t="s">
        <v>92</v>
      </c>
      <c r="Q4886" s="2">
        <v>0.46131720640000001</v>
      </c>
      <c r="R4886" s="3">
        <v>0.15</v>
      </c>
      <c r="S4886" s="3" t="str">
        <f t="shared" ref="S4886:S4887" si="484">IF(R4886+0.01&lt;Q4886,"Y","")</f>
        <v>Y</v>
      </c>
      <c r="T4886" s="2"/>
      <c r="U4886" s="22">
        <f t="shared" si="481"/>
        <v>0.15</v>
      </c>
      <c r="V4886" s="10">
        <f t="shared" si="482"/>
        <v>135</v>
      </c>
      <c r="W4886" s="24">
        <f t="shared" si="483"/>
        <v>135</v>
      </c>
    </row>
    <row r="4887" spans="1:23" x14ac:dyDescent="0.3">
      <c r="A4887" t="s">
        <v>17</v>
      </c>
      <c r="B4887" t="s">
        <v>9276</v>
      </c>
      <c r="C4887" t="s">
        <v>9277</v>
      </c>
      <c r="D4887" t="s">
        <v>9280</v>
      </c>
      <c r="E4887" t="s">
        <v>9281</v>
      </c>
      <c r="F4887">
        <v>0.25</v>
      </c>
      <c r="G4887" s="2">
        <v>1</v>
      </c>
      <c r="H4887" s="4">
        <v>444.95069999999998</v>
      </c>
      <c r="I4887" s="4">
        <v>40.251300000000001</v>
      </c>
      <c r="J4887" s="7">
        <v>371</v>
      </c>
      <c r="K4887" s="7">
        <v>93</v>
      </c>
      <c r="L4887" s="3">
        <v>9.0499999999999997E-2</v>
      </c>
      <c r="M4887" s="5">
        <v>0.30753605000000001</v>
      </c>
      <c r="N4887" s="6">
        <v>0.03</v>
      </c>
      <c r="O4887" s="8">
        <f>IFERROR(VLOOKUP(C4887,Sheet2!$B$2:$G$588,6,FALSE),0)</f>
        <v>1271</v>
      </c>
      <c r="P4887" t="s">
        <v>22</v>
      </c>
      <c r="Q4887" s="2">
        <v>0.90245046080000002</v>
      </c>
      <c r="R4887" s="3">
        <v>0.249999999999999</v>
      </c>
      <c r="S4887" s="3" t="str">
        <f t="shared" si="484"/>
        <v>Y</v>
      </c>
      <c r="T4887" s="2"/>
      <c r="U4887" s="22">
        <f t="shared" si="481"/>
        <v>0.249999999999999</v>
      </c>
      <c r="V4887" s="10">
        <f t="shared" si="482"/>
        <v>92.749999999999631</v>
      </c>
      <c r="W4887" s="24">
        <f t="shared" si="483"/>
        <v>92.749999999999631</v>
      </c>
    </row>
    <row r="4888" spans="1:23" hidden="1" x14ac:dyDescent="0.3">
      <c r="A4888" s="27" t="s">
        <v>33</v>
      </c>
      <c r="B4888" s="27" t="s">
        <v>11224</v>
      </c>
      <c r="C4888" s="27" t="s">
        <v>11225</v>
      </c>
      <c r="D4888" t="s">
        <v>34</v>
      </c>
      <c r="E4888" s="27"/>
      <c r="F4888">
        <v>0.25</v>
      </c>
      <c r="G4888" s="28">
        <v>0.94655573999999998</v>
      </c>
      <c r="H4888" s="4">
        <v>161.88050000000001</v>
      </c>
      <c r="I4888" s="4">
        <v>20.744299999999999</v>
      </c>
      <c r="J4888" s="7">
        <v>1244</v>
      </c>
      <c r="K4888" s="7">
        <v>309</v>
      </c>
      <c r="L4888" s="29">
        <v>0.12809999999999999</v>
      </c>
      <c r="M4888" s="30">
        <v>1.9983658200000001</v>
      </c>
      <c r="N4888" s="31">
        <v>1.0029129999999999</v>
      </c>
      <c r="O4888" s="32">
        <f>IFERROR(VLOOKUP(C4888,Sheet2!$B$2:$G$588,6,FALSE),0)</f>
        <v>1244</v>
      </c>
      <c r="P4888" s="27"/>
      <c r="Q4888" s="28">
        <v>0.49813342859999998</v>
      </c>
      <c r="R4888" s="29">
        <v>0.249999999999999</v>
      </c>
      <c r="S4888" s="29"/>
      <c r="T4888" s="28"/>
      <c r="U4888" s="29" t="str">
        <f t="shared" si="481"/>
        <v/>
      </c>
      <c r="V4888" s="30" t="str">
        <f t="shared" si="482"/>
        <v/>
      </c>
      <c r="W4888" s="33">
        <f t="shared" si="483"/>
        <v>308.74999999999875</v>
      </c>
    </row>
    <row r="4889" spans="1:23" hidden="1" x14ac:dyDescent="0.3">
      <c r="A4889" s="27" t="s">
        <v>33</v>
      </c>
      <c r="B4889" s="27" t="s">
        <v>11451</v>
      </c>
      <c r="C4889" s="27" t="s">
        <v>11452</v>
      </c>
      <c r="D4889" t="s">
        <v>34</v>
      </c>
      <c r="E4889" s="27"/>
      <c r="F4889">
        <v>0.25</v>
      </c>
      <c r="G4889" s="28">
        <v>0.96526089000000004</v>
      </c>
      <c r="H4889" s="4">
        <v>270.41860000000003</v>
      </c>
      <c r="I4889" s="4">
        <v>15.142899999999999</v>
      </c>
      <c r="J4889" s="7">
        <v>1244</v>
      </c>
      <c r="K4889" s="7">
        <v>309</v>
      </c>
      <c r="L4889" s="29">
        <v>5.6000000000000001E-2</v>
      </c>
      <c r="M4889" s="30">
        <v>2.7381469900000002</v>
      </c>
      <c r="N4889" s="31">
        <v>2.0350459999999999</v>
      </c>
      <c r="O4889" s="32">
        <f>IFERROR(VLOOKUP(C4889,Sheet2!$B$2:$G$588,6,FALSE),0)</f>
        <v>1244</v>
      </c>
      <c r="P4889" s="27"/>
      <c r="Q4889" s="28">
        <v>0.25677985599999997</v>
      </c>
      <c r="R4889" s="29">
        <v>0.249999999999999</v>
      </c>
      <c r="S4889" s="29"/>
      <c r="T4889" s="28"/>
      <c r="U4889" s="29" t="str">
        <f t="shared" si="481"/>
        <v/>
      </c>
      <c r="V4889" s="30" t="str">
        <f t="shared" si="482"/>
        <v/>
      </c>
      <c r="W4889" s="33">
        <f t="shared" si="483"/>
        <v>309.81925526450891</v>
      </c>
    </row>
    <row r="4890" spans="1:23" x14ac:dyDescent="0.3">
      <c r="A4890" t="s">
        <v>17</v>
      </c>
      <c r="B4890" t="s">
        <v>11224</v>
      </c>
      <c r="C4890" t="s">
        <v>11225</v>
      </c>
      <c r="D4890" t="s">
        <v>11228</v>
      </c>
      <c r="E4890" t="s">
        <v>11229</v>
      </c>
      <c r="F4890">
        <v>0.25</v>
      </c>
      <c r="G4890" s="2">
        <v>1</v>
      </c>
      <c r="H4890" s="4">
        <v>141.48840000000001</v>
      </c>
      <c r="I4890" s="4">
        <v>19.422599999999999</v>
      </c>
      <c r="J4890" s="7">
        <v>1177</v>
      </c>
      <c r="K4890" s="7">
        <v>293</v>
      </c>
      <c r="L4890" s="3">
        <v>0.13730000000000001</v>
      </c>
      <c r="M4890" s="5">
        <v>2.0202864100000002</v>
      </c>
      <c r="N4890" s="6">
        <v>1</v>
      </c>
      <c r="O4890" s="8">
        <f>IFERROR(VLOOKUP(C4890,Sheet2!$B$2:$G$588,6,FALSE),0)</f>
        <v>1244</v>
      </c>
      <c r="P4890" t="s">
        <v>92</v>
      </c>
      <c r="Q4890" s="2">
        <v>0.50502067719999999</v>
      </c>
      <c r="R4890" s="3">
        <v>0.249999999999999</v>
      </c>
      <c r="S4890" s="3" t="str">
        <f t="shared" ref="S4890:S4892" si="485">IF(R4890+0.01&lt;Q4890,"Y","")</f>
        <v>Y</v>
      </c>
      <c r="T4890" s="2"/>
      <c r="U4890" s="22">
        <f t="shared" si="481"/>
        <v>0.249999999999999</v>
      </c>
      <c r="V4890" s="10">
        <f t="shared" si="482"/>
        <v>294.24999999999881</v>
      </c>
      <c r="W4890" s="24">
        <f t="shared" si="483"/>
        <v>294.24999999999881</v>
      </c>
    </row>
    <row r="4891" spans="1:23" x14ac:dyDescent="0.3">
      <c r="A4891" t="s">
        <v>17</v>
      </c>
      <c r="B4891" t="s">
        <v>11451</v>
      </c>
      <c r="C4891" t="s">
        <v>11452</v>
      </c>
      <c r="D4891" t="s">
        <v>11461</v>
      </c>
      <c r="E4891" t="s">
        <v>11462</v>
      </c>
      <c r="F4891">
        <v>0.25</v>
      </c>
      <c r="G4891" s="2">
        <v>1</v>
      </c>
      <c r="H4891" s="4">
        <v>133.75909999999999</v>
      </c>
      <c r="I4891" s="4">
        <v>7.9208999999999996</v>
      </c>
      <c r="J4891" s="7">
        <v>660</v>
      </c>
      <c r="K4891" s="7">
        <v>164</v>
      </c>
      <c r="L4891" s="3">
        <v>5.9200000000000003E-2</v>
      </c>
      <c r="M4891" s="5">
        <v>2.7769568599999999</v>
      </c>
      <c r="N4891" s="6">
        <v>2.06</v>
      </c>
      <c r="O4891" s="8">
        <f>IFERROR(VLOOKUP(C4891,Sheet2!$B$2:$G$588,6,FALSE),0)</f>
        <v>1244</v>
      </c>
      <c r="P4891" t="s">
        <v>22</v>
      </c>
      <c r="Q4891" s="2">
        <v>0.25818076960000003</v>
      </c>
      <c r="R4891" s="3">
        <v>0.25</v>
      </c>
      <c r="S4891" s="3" t="str">
        <f t="shared" si="485"/>
        <v/>
      </c>
      <c r="T4891" s="2"/>
      <c r="U4891" s="22">
        <f t="shared" si="481"/>
        <v>0.25</v>
      </c>
      <c r="V4891" s="10">
        <f t="shared" si="482"/>
        <v>165</v>
      </c>
      <c r="W4891" s="24">
        <f t="shared" si="483"/>
        <v>165</v>
      </c>
    </row>
    <row r="4892" spans="1:23" x14ac:dyDescent="0.3">
      <c r="A4892" t="s">
        <v>17</v>
      </c>
      <c r="B4892" t="s">
        <v>11451</v>
      </c>
      <c r="C4892" t="s">
        <v>11452</v>
      </c>
      <c r="D4892" t="s">
        <v>11455</v>
      </c>
      <c r="E4892" t="s">
        <v>11456</v>
      </c>
      <c r="F4892">
        <v>0.25</v>
      </c>
      <c r="G4892" s="2">
        <v>1</v>
      </c>
      <c r="H4892" s="4">
        <v>120.0172</v>
      </c>
      <c r="I4892" s="4">
        <v>6.5391000000000004</v>
      </c>
      <c r="J4892" s="7">
        <v>541</v>
      </c>
      <c r="K4892" s="7">
        <v>134</v>
      </c>
      <c r="L4892" s="3">
        <v>5.45E-2</v>
      </c>
      <c r="M4892" s="5">
        <v>2.7568560400000002</v>
      </c>
      <c r="N4892" s="6">
        <v>2.06</v>
      </c>
      <c r="O4892" s="8">
        <f>IFERROR(VLOOKUP(C4892,Sheet2!$B$2:$G$588,6,FALSE),0)</f>
        <v>1244</v>
      </c>
      <c r="P4892" t="s">
        <v>22</v>
      </c>
      <c r="Q4892" s="2">
        <v>0.2527720094</v>
      </c>
      <c r="R4892" s="3">
        <v>0.249999999999999</v>
      </c>
      <c r="S4892" s="3" t="str">
        <f t="shared" si="485"/>
        <v/>
      </c>
      <c r="T4892" s="2"/>
      <c r="U4892" s="22">
        <f t="shared" si="481"/>
        <v>0.249999999999999</v>
      </c>
      <c r="V4892" s="10">
        <f t="shared" si="482"/>
        <v>135.24999999999946</v>
      </c>
      <c r="W4892" s="24">
        <f t="shared" si="483"/>
        <v>135.24999999999946</v>
      </c>
    </row>
    <row r="4893" spans="1:23" x14ac:dyDescent="0.3">
      <c r="A4893" t="s">
        <v>17</v>
      </c>
      <c r="B4893" t="s">
        <v>11224</v>
      </c>
      <c r="C4893" t="s">
        <v>11225</v>
      </c>
      <c r="D4893" t="s">
        <v>11226</v>
      </c>
      <c r="E4893" t="s">
        <v>11227</v>
      </c>
      <c r="F4893">
        <v>0.25</v>
      </c>
      <c r="G4893" s="2">
        <v>0</v>
      </c>
      <c r="H4893" s="4">
        <v>16.331099999999999</v>
      </c>
      <c r="I4893" s="4">
        <v>1.1798999999999999</v>
      </c>
      <c r="J4893" s="7">
        <v>58</v>
      </c>
      <c r="K4893" s="7">
        <v>14</v>
      </c>
      <c r="L4893" s="3">
        <v>7.2300000000000003E-2</v>
      </c>
      <c r="M4893" s="5">
        <v>1.6367576699999999</v>
      </c>
      <c r="N4893" s="6">
        <v>1</v>
      </c>
      <c r="O4893" s="8">
        <f>IFERROR(VLOOKUP(C4893,Sheet2!$B$2:$G$588,6,FALSE),0)</f>
        <v>1244</v>
      </c>
      <c r="P4893" t="s">
        <v>92</v>
      </c>
      <c r="Q4893" s="2">
        <v>0.38903600910000002</v>
      </c>
      <c r="R4893" s="3">
        <v>0.249999999999999</v>
      </c>
      <c r="U4893" s="22">
        <f t="shared" si="481"/>
        <v>0.249999999999999</v>
      </c>
      <c r="V4893" s="10">
        <f t="shared" si="482"/>
        <v>14.499999999999941</v>
      </c>
      <c r="W4893" s="24">
        <f t="shared" si="483"/>
        <v>14.499999999999941</v>
      </c>
    </row>
    <row r="4894" spans="1:23" x14ac:dyDescent="0.3">
      <c r="A4894" t="s">
        <v>17</v>
      </c>
      <c r="B4894" t="s">
        <v>11451</v>
      </c>
      <c r="C4894" t="s">
        <v>11452</v>
      </c>
      <c r="D4894" t="s">
        <v>11459</v>
      </c>
      <c r="E4894" t="s">
        <v>11460</v>
      </c>
      <c r="F4894">
        <v>0.25</v>
      </c>
      <c r="G4894" s="2">
        <v>0</v>
      </c>
      <c r="H4894" s="4">
        <v>2.6745999999999999</v>
      </c>
      <c r="I4894" s="4">
        <v>0.1547</v>
      </c>
      <c r="J4894" s="7">
        <v>13</v>
      </c>
      <c r="K4894" s="7">
        <v>3</v>
      </c>
      <c r="L4894" s="3">
        <v>5.7799999999999997E-2</v>
      </c>
      <c r="M4894" s="5">
        <v>2.6966758999999998</v>
      </c>
      <c r="N4894" s="6">
        <v>2.06</v>
      </c>
      <c r="O4894" s="8">
        <f>IFERROR(VLOOKUP(C4894,Sheet2!$B$2:$G$588,6,FALSE),0)</f>
        <v>1244</v>
      </c>
      <c r="P4894" t="s">
        <v>22</v>
      </c>
      <c r="Q4894" s="2">
        <v>0.23609655879999999</v>
      </c>
      <c r="R4894" s="3">
        <v>0.23609655880842301</v>
      </c>
      <c r="U4894" s="22">
        <f t="shared" si="481"/>
        <v>0.23609655880842301</v>
      </c>
      <c r="V4894" s="10">
        <f t="shared" si="482"/>
        <v>3.0692552645094993</v>
      </c>
      <c r="W4894" s="24">
        <f t="shared" si="483"/>
        <v>3.0692552645094993</v>
      </c>
    </row>
    <row r="4895" spans="1:23" x14ac:dyDescent="0.3">
      <c r="A4895" t="s">
        <v>17</v>
      </c>
      <c r="B4895" t="s">
        <v>11451</v>
      </c>
      <c r="C4895" t="s">
        <v>11452</v>
      </c>
      <c r="D4895" t="s">
        <v>11457</v>
      </c>
      <c r="E4895" t="s">
        <v>11458</v>
      </c>
      <c r="F4895">
        <v>0.25</v>
      </c>
      <c r="G4895" s="2">
        <v>0</v>
      </c>
      <c r="H4895" s="4">
        <v>3.1156000000000001</v>
      </c>
      <c r="I4895" s="4">
        <v>0.19359999999999999</v>
      </c>
      <c r="J4895" s="7">
        <v>10</v>
      </c>
      <c r="K4895" s="7">
        <v>3</v>
      </c>
      <c r="L4895" s="3">
        <v>6.2100000000000002E-2</v>
      </c>
      <c r="M4895" s="5">
        <v>1.7609963099999999</v>
      </c>
      <c r="N4895" s="6">
        <v>1.31</v>
      </c>
      <c r="O4895" s="8">
        <f>IFERROR(VLOOKUP(C4895,Sheet2!$B$2:$G$588,6,FALSE),0)</f>
        <v>1244</v>
      </c>
      <c r="P4895" t="s">
        <v>22</v>
      </c>
      <c r="Q4895" s="2">
        <v>0.25610292730000001</v>
      </c>
      <c r="R4895" s="3">
        <v>0.25</v>
      </c>
      <c r="U4895" s="22">
        <f t="shared" si="481"/>
        <v>0.25</v>
      </c>
      <c r="V4895" s="10">
        <f t="shared" si="482"/>
        <v>2.5</v>
      </c>
      <c r="W4895" s="24">
        <f t="shared" si="483"/>
        <v>2.5</v>
      </c>
    </row>
    <row r="4896" spans="1:23" x14ac:dyDescent="0.3">
      <c r="A4896" t="s">
        <v>17</v>
      </c>
      <c r="B4896" t="s">
        <v>11451</v>
      </c>
      <c r="C4896" t="s">
        <v>11452</v>
      </c>
      <c r="D4896" t="s">
        <v>11453</v>
      </c>
      <c r="E4896" t="s">
        <v>11454</v>
      </c>
      <c r="F4896">
        <v>0.25</v>
      </c>
      <c r="G4896" s="2">
        <v>0</v>
      </c>
      <c r="H4896" s="4">
        <v>1.7110000000000001</v>
      </c>
      <c r="I4896" s="4">
        <v>0.13339999999999999</v>
      </c>
      <c r="J4896" s="7">
        <v>8</v>
      </c>
      <c r="K4896" s="7">
        <v>2</v>
      </c>
      <c r="L4896" s="3">
        <v>7.7899999999999997E-2</v>
      </c>
      <c r="M4896" s="5">
        <v>1.91708623</v>
      </c>
      <c r="N4896" s="6">
        <v>1.31</v>
      </c>
      <c r="O4896" s="8">
        <f>IFERROR(VLOOKUP(C4896,Sheet2!$B$2:$G$588,6,FALSE),0)</f>
        <v>1244</v>
      </c>
      <c r="P4896" t="s">
        <v>22</v>
      </c>
      <c r="Q4896" s="2">
        <v>0.31667132320000002</v>
      </c>
      <c r="R4896" s="3">
        <v>0.249999999999999</v>
      </c>
      <c r="U4896" s="22">
        <f t="shared" si="481"/>
        <v>0.249999999999999</v>
      </c>
      <c r="V4896" s="10">
        <f t="shared" si="482"/>
        <v>1.999999999999992</v>
      </c>
      <c r="W4896" s="24">
        <f t="shared" si="483"/>
        <v>1.999999999999992</v>
      </c>
    </row>
    <row r="4897" spans="1:23" x14ac:dyDescent="0.3">
      <c r="A4897" t="s">
        <v>17</v>
      </c>
      <c r="B4897" t="s">
        <v>11451</v>
      </c>
      <c r="C4897" t="s">
        <v>11452</v>
      </c>
      <c r="D4897" t="s">
        <v>11463</v>
      </c>
      <c r="E4897" t="s">
        <v>11464</v>
      </c>
      <c r="F4897">
        <v>0.25</v>
      </c>
      <c r="G4897" s="2">
        <v>0</v>
      </c>
      <c r="H4897" s="4">
        <v>4.3735999999999997</v>
      </c>
      <c r="I4897" s="4">
        <v>0.13339999999999999</v>
      </c>
      <c r="J4897" s="7">
        <v>8</v>
      </c>
      <c r="K4897" s="7">
        <v>2</v>
      </c>
      <c r="L4897" s="3">
        <v>3.0499999999999999E-2</v>
      </c>
      <c r="M4897" s="5">
        <v>1.96809422</v>
      </c>
      <c r="N4897" s="6">
        <v>1.31</v>
      </c>
      <c r="O4897" s="8">
        <f>IFERROR(VLOOKUP(C4897,Sheet2!$B$2:$G$588,6,FALSE),0)</f>
        <v>1244</v>
      </c>
      <c r="P4897" t="s">
        <v>22</v>
      </c>
      <c r="Q4897" s="2">
        <v>0.33438146010000003</v>
      </c>
      <c r="R4897" s="3">
        <v>0.25</v>
      </c>
      <c r="U4897" s="22">
        <f t="shared" si="481"/>
        <v>0.25</v>
      </c>
      <c r="V4897" s="10">
        <f t="shared" si="482"/>
        <v>2</v>
      </c>
      <c r="W4897" s="24">
        <f t="shared" si="483"/>
        <v>2</v>
      </c>
    </row>
    <row r="4898" spans="1:23" hidden="1" x14ac:dyDescent="0.3">
      <c r="A4898" t="s">
        <v>33</v>
      </c>
      <c r="B4898" t="s">
        <v>11829</v>
      </c>
      <c r="C4898" t="s">
        <v>11830</v>
      </c>
      <c r="D4898" t="s">
        <v>34</v>
      </c>
      <c r="F4898">
        <v>0.29930000000000001</v>
      </c>
      <c r="G4898" s="2">
        <v>0</v>
      </c>
      <c r="H4898" s="4">
        <v>132.44759999999999</v>
      </c>
      <c r="I4898" s="4">
        <v>45.755000000000003</v>
      </c>
      <c r="J4898" s="7">
        <v>1243</v>
      </c>
      <c r="K4898" s="7">
        <v>316</v>
      </c>
      <c r="L4898" s="3">
        <v>0.34549999999999997</v>
      </c>
      <c r="M4898" s="5">
        <v>0.90563419999999994</v>
      </c>
      <c r="N4898" s="6">
        <v>0.64973800000000004</v>
      </c>
      <c r="O4898" s="8">
        <f>IFERROR(VLOOKUP(C4898,Sheet2!$B$2:$G$588,6,FALSE),0)</f>
        <v>1243</v>
      </c>
      <c r="Q4898" s="2">
        <v>0.28256022200000003</v>
      </c>
      <c r="R4898" s="3">
        <v>0.28256022196017</v>
      </c>
      <c r="U4898" s="22" t="str">
        <f t="shared" si="481"/>
        <v/>
      </c>
      <c r="V4898" s="10" t="str">
        <f t="shared" si="482"/>
        <v/>
      </c>
      <c r="W4898" s="24">
        <f t="shared" si="483"/>
        <v>317.3792347437377</v>
      </c>
    </row>
    <row r="4899" spans="1:23" x14ac:dyDescent="0.3">
      <c r="A4899" t="s">
        <v>17</v>
      </c>
      <c r="B4899" t="s">
        <v>11829</v>
      </c>
      <c r="C4899" t="s">
        <v>11830</v>
      </c>
      <c r="D4899" t="s">
        <v>11847</v>
      </c>
      <c r="E4899" t="s">
        <v>11848</v>
      </c>
      <c r="F4899">
        <v>0.3</v>
      </c>
      <c r="G4899" s="2">
        <v>0</v>
      </c>
      <c r="H4899" s="4">
        <v>9.4532000000000007</v>
      </c>
      <c r="I4899" s="4">
        <v>6.4561999999999999</v>
      </c>
      <c r="J4899" s="7">
        <v>196</v>
      </c>
      <c r="K4899" s="7">
        <v>58</v>
      </c>
      <c r="L4899" s="3">
        <v>0.68300000000000005</v>
      </c>
      <c r="M4899" s="5">
        <v>1.0100147100000001</v>
      </c>
      <c r="N4899" s="6">
        <v>0.7</v>
      </c>
      <c r="O4899" s="8">
        <f>IFERROR(VLOOKUP(C4899,Sheet2!$B$2:$G$588,6,FALSE),0)</f>
        <v>1243</v>
      </c>
      <c r="P4899" t="s">
        <v>22</v>
      </c>
      <c r="Q4899" s="2">
        <v>0.30694079010000003</v>
      </c>
      <c r="R4899" s="3">
        <v>0.3</v>
      </c>
      <c r="U4899" s="22">
        <f t="shared" si="481"/>
        <v>0.3</v>
      </c>
      <c r="V4899" s="10">
        <f t="shared" si="482"/>
        <v>58.8</v>
      </c>
      <c r="W4899" s="24">
        <f t="shared" si="483"/>
        <v>58.8</v>
      </c>
    </row>
    <row r="4900" spans="1:23" x14ac:dyDescent="0.3">
      <c r="A4900" t="s">
        <v>17</v>
      </c>
      <c r="B4900" t="s">
        <v>11829</v>
      </c>
      <c r="C4900" t="s">
        <v>11830</v>
      </c>
      <c r="D4900" t="s">
        <v>11831</v>
      </c>
      <c r="E4900" t="s">
        <v>11832</v>
      </c>
      <c r="F4900">
        <v>0.3</v>
      </c>
      <c r="G4900" s="2">
        <v>0</v>
      </c>
      <c r="H4900" s="4">
        <v>18.868600000000001</v>
      </c>
      <c r="I4900" s="4">
        <v>6.8564999999999996</v>
      </c>
      <c r="J4900" s="7">
        <v>181</v>
      </c>
      <c r="K4900" s="7">
        <v>49</v>
      </c>
      <c r="L4900" s="3">
        <v>0.3634</v>
      </c>
      <c r="M4900" s="5">
        <v>0.88035127999999996</v>
      </c>
      <c r="N4900" s="6">
        <v>0.64</v>
      </c>
      <c r="O4900" s="8">
        <f>IFERROR(VLOOKUP(C4900,Sheet2!$B$2:$G$588,6,FALSE),0)</f>
        <v>1243</v>
      </c>
      <c r="P4900" t="s">
        <v>22</v>
      </c>
      <c r="Q4900" s="2">
        <v>0.27301747339999999</v>
      </c>
      <c r="R4900" s="3">
        <v>0.273017473356858</v>
      </c>
      <c r="U4900" s="22">
        <f t="shared" si="481"/>
        <v>0.273017473356858</v>
      </c>
      <c r="V4900" s="10">
        <f t="shared" si="482"/>
        <v>49.416162677591295</v>
      </c>
      <c r="W4900" s="24">
        <f t="shared" si="483"/>
        <v>49.416162677591295</v>
      </c>
    </row>
    <row r="4901" spans="1:23" x14ac:dyDescent="0.3">
      <c r="A4901" t="s">
        <v>17</v>
      </c>
      <c r="B4901" t="s">
        <v>11829</v>
      </c>
      <c r="C4901" t="s">
        <v>11830</v>
      </c>
      <c r="D4901" t="s">
        <v>11833</v>
      </c>
      <c r="E4901" t="s">
        <v>11834</v>
      </c>
      <c r="F4901">
        <v>0.3</v>
      </c>
      <c r="G4901" s="2">
        <v>0</v>
      </c>
      <c r="H4901" s="4">
        <v>31.288599999999999</v>
      </c>
      <c r="I4901" s="4">
        <v>6.2032999999999996</v>
      </c>
      <c r="J4901" s="7">
        <v>178</v>
      </c>
      <c r="K4901" s="7">
        <v>53</v>
      </c>
      <c r="L4901" s="3">
        <v>0.1983</v>
      </c>
      <c r="M4901" s="5">
        <v>0.95403817999999996</v>
      </c>
      <c r="N4901" s="6">
        <v>0.57999999999999996</v>
      </c>
      <c r="O4901" s="8">
        <f>IFERROR(VLOOKUP(C4901,Sheet2!$B$2:$G$588,6,FALSE),0)</f>
        <v>1243</v>
      </c>
      <c r="P4901" t="s">
        <v>22</v>
      </c>
      <c r="Q4901" s="2">
        <v>0.392057875</v>
      </c>
      <c r="R4901" s="3">
        <v>0.3</v>
      </c>
      <c r="U4901" s="22">
        <f t="shared" si="481"/>
        <v>0.3</v>
      </c>
      <c r="V4901" s="10">
        <f t="shared" si="482"/>
        <v>53.4</v>
      </c>
      <c r="W4901" s="24">
        <f t="shared" si="483"/>
        <v>53.4</v>
      </c>
    </row>
    <row r="4902" spans="1:23" x14ac:dyDescent="0.3">
      <c r="A4902" t="s">
        <v>17</v>
      </c>
      <c r="B4902" t="s">
        <v>11829</v>
      </c>
      <c r="C4902" t="s">
        <v>11830</v>
      </c>
      <c r="D4902" t="s">
        <v>11843</v>
      </c>
      <c r="E4902" t="s">
        <v>11844</v>
      </c>
      <c r="F4902">
        <v>0.3</v>
      </c>
      <c r="G4902" s="2">
        <v>0</v>
      </c>
      <c r="H4902" s="4">
        <v>17.063700000000001</v>
      </c>
      <c r="I4902" s="4">
        <v>5.9292999999999996</v>
      </c>
      <c r="J4902" s="7">
        <v>137</v>
      </c>
      <c r="K4902" s="7">
        <v>18</v>
      </c>
      <c r="L4902" s="3">
        <v>0.34749999999999998</v>
      </c>
      <c r="M4902" s="5">
        <v>0.77186484</v>
      </c>
      <c r="N4902" s="6">
        <v>0.67</v>
      </c>
      <c r="O4902" s="8">
        <f>IFERROR(VLOOKUP(C4902,Sheet2!$B$2:$G$588,6,FALSE),0)</f>
        <v>1243</v>
      </c>
      <c r="P4902" t="s">
        <v>22</v>
      </c>
      <c r="Q4902" s="2">
        <v>0.131972375</v>
      </c>
      <c r="R4902" s="3">
        <v>0.131972375043895</v>
      </c>
      <c r="U4902" s="22">
        <f t="shared" si="481"/>
        <v>0.131972375043895</v>
      </c>
      <c r="V4902" s="10">
        <f t="shared" si="482"/>
        <v>18.080215381013616</v>
      </c>
      <c r="W4902" s="24">
        <f t="shared" si="483"/>
        <v>18.080215381013616</v>
      </c>
    </row>
    <row r="4903" spans="1:23" x14ac:dyDescent="0.3">
      <c r="A4903" t="s">
        <v>17</v>
      </c>
      <c r="B4903" t="s">
        <v>11829</v>
      </c>
      <c r="C4903" t="s">
        <v>11830</v>
      </c>
      <c r="D4903" t="s">
        <v>11839</v>
      </c>
      <c r="E4903" t="s">
        <v>11840</v>
      </c>
      <c r="F4903">
        <v>0.3</v>
      </c>
      <c r="G4903" s="2">
        <v>0</v>
      </c>
      <c r="H4903" s="4">
        <v>13.9026</v>
      </c>
      <c r="I4903" s="4">
        <v>5.3188000000000004</v>
      </c>
      <c r="J4903" s="7">
        <v>125</v>
      </c>
      <c r="K4903" s="7">
        <v>18</v>
      </c>
      <c r="L4903" s="3">
        <v>0.3826</v>
      </c>
      <c r="M4903" s="5">
        <v>0.78288009000000003</v>
      </c>
      <c r="N4903" s="6">
        <v>0.67</v>
      </c>
      <c r="O4903" s="8">
        <f>IFERROR(VLOOKUP(C4903,Sheet2!$B$2:$G$588,6,FALSE),0)</f>
        <v>1243</v>
      </c>
      <c r="P4903" t="s">
        <v>22</v>
      </c>
      <c r="Q4903" s="2">
        <v>0.1441856675</v>
      </c>
      <c r="R4903" s="3">
        <v>0.14418566752893799</v>
      </c>
      <c r="U4903" s="22">
        <f t="shared" si="481"/>
        <v>0.14418566752893799</v>
      </c>
      <c r="V4903" s="10">
        <f t="shared" si="482"/>
        <v>18.023208441117248</v>
      </c>
      <c r="W4903" s="24">
        <f t="shared" si="483"/>
        <v>18.023208441117248</v>
      </c>
    </row>
    <row r="4904" spans="1:23" x14ac:dyDescent="0.3">
      <c r="A4904" t="s">
        <v>17</v>
      </c>
      <c r="B4904" t="s">
        <v>11829</v>
      </c>
      <c r="C4904" t="s">
        <v>11830</v>
      </c>
      <c r="D4904" t="s">
        <v>11855</v>
      </c>
      <c r="E4904" t="s">
        <v>11856</v>
      </c>
      <c r="F4904">
        <v>0.3</v>
      </c>
      <c r="G4904" s="2">
        <v>0</v>
      </c>
      <c r="H4904" s="4">
        <v>8.6334</v>
      </c>
      <c r="I4904" s="4">
        <v>3.6202999999999999</v>
      </c>
      <c r="J4904" s="7">
        <v>105</v>
      </c>
      <c r="K4904" s="7">
        <v>31</v>
      </c>
      <c r="L4904" s="3">
        <v>0.41930000000000001</v>
      </c>
      <c r="M4904" s="5">
        <v>0.96236485000000005</v>
      </c>
      <c r="N4904" s="6">
        <v>0.68</v>
      </c>
      <c r="O4904" s="8">
        <f>IFERROR(VLOOKUP(C4904,Sheet2!$B$2:$G$588,6,FALSE),0)</f>
        <v>1243</v>
      </c>
      <c r="P4904" t="s">
        <v>22</v>
      </c>
      <c r="Q4904" s="2">
        <v>0.29340727599999999</v>
      </c>
      <c r="R4904" s="3">
        <v>0.29340727604481598</v>
      </c>
      <c r="U4904" s="22">
        <f t="shared" si="481"/>
        <v>0.29340727604481598</v>
      </c>
      <c r="V4904" s="10">
        <f t="shared" si="482"/>
        <v>30.807763984705677</v>
      </c>
      <c r="W4904" s="24">
        <f t="shared" si="483"/>
        <v>30.807763984705677</v>
      </c>
    </row>
    <row r="4905" spans="1:23" x14ac:dyDescent="0.3">
      <c r="A4905" t="s">
        <v>17</v>
      </c>
      <c r="B4905" t="s">
        <v>11829</v>
      </c>
      <c r="C4905" t="s">
        <v>11830</v>
      </c>
      <c r="D4905" t="s">
        <v>11835</v>
      </c>
      <c r="E4905" t="s">
        <v>11836</v>
      </c>
      <c r="F4905">
        <v>0.3</v>
      </c>
      <c r="G4905" s="2">
        <v>0</v>
      </c>
      <c r="H4905" s="4">
        <v>3.8047</v>
      </c>
      <c r="I4905" s="4">
        <v>2.7917000000000001</v>
      </c>
      <c r="J4905" s="7">
        <v>100</v>
      </c>
      <c r="K4905" s="7">
        <v>30</v>
      </c>
      <c r="L4905" s="3">
        <v>0.73380000000000001</v>
      </c>
      <c r="M4905" s="5">
        <v>1.1984750799999999</v>
      </c>
      <c r="N4905" s="6">
        <v>0.7</v>
      </c>
      <c r="O4905" s="8">
        <f>IFERROR(VLOOKUP(C4905,Sheet2!$B$2:$G$588,6,FALSE),0)</f>
        <v>1243</v>
      </c>
      <c r="P4905" t="s">
        <v>22</v>
      </c>
      <c r="Q4905" s="2">
        <v>0.4159244426</v>
      </c>
      <c r="R4905" s="3">
        <v>0.3</v>
      </c>
      <c r="U4905" s="22">
        <f t="shared" si="481"/>
        <v>0.3</v>
      </c>
      <c r="V4905" s="10">
        <f t="shared" si="482"/>
        <v>30</v>
      </c>
      <c r="W4905" s="24">
        <f t="shared" si="483"/>
        <v>30</v>
      </c>
    </row>
    <row r="4906" spans="1:23" x14ac:dyDescent="0.3">
      <c r="A4906" t="s">
        <v>17</v>
      </c>
      <c r="B4906" t="s">
        <v>11829</v>
      </c>
      <c r="C4906" t="s">
        <v>11830</v>
      </c>
      <c r="D4906" t="s">
        <v>11851</v>
      </c>
      <c r="E4906" t="s">
        <v>11852</v>
      </c>
      <c r="F4906">
        <v>0.3</v>
      </c>
      <c r="G4906" s="2">
        <v>0</v>
      </c>
      <c r="H4906" s="4">
        <v>10.897</v>
      </c>
      <c r="I4906" s="4">
        <v>2.9813000000000001</v>
      </c>
      <c r="J4906" s="7">
        <v>69</v>
      </c>
      <c r="K4906" s="7">
        <v>17</v>
      </c>
      <c r="L4906" s="3">
        <v>0.27360000000000001</v>
      </c>
      <c r="M4906" s="5">
        <v>0.77509943000000003</v>
      </c>
      <c r="N4906" s="6">
        <v>0.57999999999999996</v>
      </c>
      <c r="O4906" s="8">
        <f>IFERROR(VLOOKUP(C4906,Sheet2!$B$2:$G$588,6,FALSE),0)</f>
        <v>1243</v>
      </c>
      <c r="P4906" t="s">
        <v>22</v>
      </c>
      <c r="Q4906" s="2">
        <v>0.25170890629999998</v>
      </c>
      <c r="R4906" s="3">
        <v>0.25170890634321502</v>
      </c>
      <c r="U4906" s="22">
        <f t="shared" si="481"/>
        <v>0.25170890634321502</v>
      </c>
      <c r="V4906" s="10">
        <f t="shared" si="482"/>
        <v>17.367914537681838</v>
      </c>
      <c r="W4906" s="24">
        <f t="shared" si="483"/>
        <v>17.367914537681838</v>
      </c>
    </row>
    <row r="4907" spans="1:23" x14ac:dyDescent="0.3">
      <c r="A4907" t="s">
        <v>17</v>
      </c>
      <c r="B4907" t="s">
        <v>11829</v>
      </c>
      <c r="C4907" t="s">
        <v>11830</v>
      </c>
      <c r="D4907" t="s">
        <v>11841</v>
      </c>
      <c r="E4907" t="s">
        <v>11842</v>
      </c>
      <c r="F4907">
        <v>0.3</v>
      </c>
      <c r="G4907" s="2">
        <v>0</v>
      </c>
      <c r="H4907" s="4">
        <v>4.7927</v>
      </c>
      <c r="I4907" s="4">
        <v>1.9729000000000001</v>
      </c>
      <c r="J4907" s="7">
        <v>59</v>
      </c>
      <c r="K4907" s="7">
        <v>18</v>
      </c>
      <c r="L4907" s="3">
        <v>0.41160000000000002</v>
      </c>
      <c r="M4907" s="5">
        <v>0.98943157000000004</v>
      </c>
      <c r="N4907" s="6">
        <v>0.68</v>
      </c>
      <c r="O4907" s="8">
        <f>IFERROR(VLOOKUP(C4907,Sheet2!$B$2:$G$588,6,FALSE),0)</f>
        <v>1243</v>
      </c>
      <c r="P4907" t="s">
        <v>22</v>
      </c>
      <c r="Q4907" s="2">
        <v>0.31273670689999999</v>
      </c>
      <c r="R4907" s="3">
        <v>0.3</v>
      </c>
      <c r="U4907" s="22">
        <f t="shared" si="481"/>
        <v>0.3</v>
      </c>
      <c r="V4907" s="10">
        <f t="shared" si="482"/>
        <v>17.7</v>
      </c>
      <c r="W4907" s="24">
        <f t="shared" si="483"/>
        <v>17.7</v>
      </c>
    </row>
    <row r="4908" spans="1:23" x14ac:dyDescent="0.3">
      <c r="A4908" t="s">
        <v>17</v>
      </c>
      <c r="B4908" t="s">
        <v>11829</v>
      </c>
      <c r="C4908" t="s">
        <v>11830</v>
      </c>
      <c r="D4908" t="s">
        <v>11837</v>
      </c>
      <c r="E4908" t="s">
        <v>11838</v>
      </c>
      <c r="F4908">
        <v>0.3</v>
      </c>
      <c r="G4908" s="2">
        <v>0</v>
      </c>
      <c r="H4908" s="4">
        <v>5.8329000000000004</v>
      </c>
      <c r="I4908" s="4">
        <v>1.4619</v>
      </c>
      <c r="J4908" s="7">
        <v>36</v>
      </c>
      <c r="K4908" s="7">
        <v>8</v>
      </c>
      <c r="L4908" s="3">
        <v>0.25059999999999999</v>
      </c>
      <c r="M4908" s="5">
        <v>0.81331900000000001</v>
      </c>
      <c r="N4908" s="6">
        <v>0.62</v>
      </c>
      <c r="O4908" s="8">
        <f>IFERROR(VLOOKUP(C4908,Sheet2!$B$2:$G$588,6,FALSE),0)</f>
        <v>1243</v>
      </c>
      <c r="P4908" t="s">
        <v>22</v>
      </c>
      <c r="Q4908" s="2">
        <v>0.23769148509999999</v>
      </c>
      <c r="R4908" s="3">
        <v>0.23769148514375599</v>
      </c>
      <c r="U4908" s="22">
        <f t="shared" si="481"/>
        <v>0.23769148514375599</v>
      </c>
      <c r="V4908" s="10">
        <f t="shared" si="482"/>
        <v>8.5568934651752162</v>
      </c>
      <c r="W4908" s="24">
        <f t="shared" si="483"/>
        <v>8.5568934651752162</v>
      </c>
    </row>
    <row r="4909" spans="1:23" x14ac:dyDescent="0.3">
      <c r="A4909" t="s">
        <v>17</v>
      </c>
      <c r="B4909" t="s">
        <v>11829</v>
      </c>
      <c r="C4909" t="s">
        <v>11830</v>
      </c>
      <c r="D4909" t="s">
        <v>11849</v>
      </c>
      <c r="E4909" t="s">
        <v>11850</v>
      </c>
      <c r="F4909">
        <v>0.3</v>
      </c>
      <c r="G4909" s="2">
        <v>0</v>
      </c>
      <c r="H4909" s="4">
        <v>5.0785999999999998</v>
      </c>
      <c r="I4909" s="4">
        <v>1.0241</v>
      </c>
      <c r="J4909" s="7">
        <v>24</v>
      </c>
      <c r="K4909" s="7">
        <v>7</v>
      </c>
      <c r="L4909" s="3">
        <v>0.2016</v>
      </c>
      <c r="M4909" s="5">
        <v>0.78231848000000004</v>
      </c>
      <c r="N4909" s="6">
        <v>0.55000000000000004</v>
      </c>
      <c r="O4909" s="8">
        <f>IFERROR(VLOOKUP(C4909,Sheet2!$B$2:$G$588,6,FALSE),0)</f>
        <v>1243</v>
      </c>
      <c r="P4909" t="s">
        <v>22</v>
      </c>
      <c r="Q4909" s="2">
        <v>0.29696151069999999</v>
      </c>
      <c r="R4909" s="3">
        <v>0.296961510685532</v>
      </c>
      <c r="U4909" s="22">
        <f t="shared" si="481"/>
        <v>0.296961510685532</v>
      </c>
      <c r="V4909" s="10">
        <f t="shared" si="482"/>
        <v>7.1270762564527681</v>
      </c>
      <c r="W4909" s="24">
        <f t="shared" si="483"/>
        <v>7.1270762564527681</v>
      </c>
    </row>
    <row r="4910" spans="1:23" x14ac:dyDescent="0.3">
      <c r="A4910" t="s">
        <v>17</v>
      </c>
      <c r="B4910" t="s">
        <v>11829</v>
      </c>
      <c r="C4910" t="s">
        <v>11830</v>
      </c>
      <c r="D4910" t="s">
        <v>11853</v>
      </c>
      <c r="E4910" t="s">
        <v>11854</v>
      </c>
      <c r="F4910">
        <v>0.25</v>
      </c>
      <c r="G4910" s="2">
        <v>0</v>
      </c>
      <c r="H4910" s="4">
        <v>1.1529</v>
      </c>
      <c r="I4910" s="4">
        <v>0.5958</v>
      </c>
      <c r="J4910" s="7">
        <v>18</v>
      </c>
      <c r="K4910" s="7">
        <v>5</v>
      </c>
      <c r="L4910" s="3">
        <v>0.51680000000000004</v>
      </c>
      <c r="M4910" s="5">
        <v>1.02203573</v>
      </c>
      <c r="N4910" s="6">
        <v>0.68</v>
      </c>
      <c r="O4910" s="8">
        <f>IFERROR(VLOOKUP(C4910,Sheet2!$B$2:$G$588,6,FALSE),0)</f>
        <v>1243</v>
      </c>
      <c r="P4910" t="s">
        <v>22</v>
      </c>
      <c r="Q4910" s="2">
        <v>0.33466122370000001</v>
      </c>
      <c r="R4910" s="3">
        <v>0.249999999999999</v>
      </c>
      <c r="U4910" s="22">
        <f t="shared" si="481"/>
        <v>0.249999999999999</v>
      </c>
      <c r="V4910" s="10">
        <f t="shared" si="482"/>
        <v>4.4999999999999822</v>
      </c>
      <c r="W4910" s="24">
        <f t="shared" si="483"/>
        <v>4.4999999999999822</v>
      </c>
    </row>
    <row r="4911" spans="1:23" x14ac:dyDescent="0.3">
      <c r="A4911" t="s">
        <v>17</v>
      </c>
      <c r="B4911" t="s">
        <v>11829</v>
      </c>
      <c r="C4911" t="s">
        <v>11830</v>
      </c>
      <c r="D4911" t="s">
        <v>11845</v>
      </c>
      <c r="E4911" t="s">
        <v>11846</v>
      </c>
      <c r="F4911">
        <v>0.3</v>
      </c>
      <c r="G4911" s="2">
        <v>0</v>
      </c>
      <c r="H4911" s="4">
        <v>1.4164000000000001</v>
      </c>
      <c r="I4911" s="4">
        <v>0.42359999999999998</v>
      </c>
      <c r="J4911" s="7">
        <v>12</v>
      </c>
      <c r="K4911" s="7">
        <v>4</v>
      </c>
      <c r="L4911" s="3">
        <v>0.29909999999999998</v>
      </c>
      <c r="M4911" s="5">
        <v>0.95248692999999995</v>
      </c>
      <c r="N4911" s="6">
        <v>0.57999999999999996</v>
      </c>
      <c r="O4911" s="8">
        <f>IFERROR(VLOOKUP(C4911,Sheet2!$B$2:$G$588,6,FALSE),0)</f>
        <v>1243</v>
      </c>
      <c r="P4911" t="s">
        <v>22</v>
      </c>
      <c r="Q4911" s="2">
        <v>0.39106776180000002</v>
      </c>
      <c r="R4911" s="3">
        <v>0.3</v>
      </c>
      <c r="U4911" s="22">
        <f t="shared" si="481"/>
        <v>0.3</v>
      </c>
      <c r="V4911" s="10">
        <f t="shared" si="482"/>
        <v>3.5999999999999996</v>
      </c>
      <c r="W4911" s="24">
        <f t="shared" si="483"/>
        <v>3.5999999999999996</v>
      </c>
    </row>
    <row r="4912" spans="1:23" hidden="1" x14ac:dyDescent="0.3">
      <c r="A4912" t="s">
        <v>33</v>
      </c>
      <c r="B4912" t="s">
        <v>1777</v>
      </c>
      <c r="C4912" t="s">
        <v>1778</v>
      </c>
      <c r="D4912" t="s">
        <v>34</v>
      </c>
      <c r="F4912">
        <v>0.18629999999999999</v>
      </c>
      <c r="G4912" s="2">
        <v>0</v>
      </c>
      <c r="H4912" s="4">
        <v>85.976399999999998</v>
      </c>
      <c r="I4912" s="4">
        <v>29.3643</v>
      </c>
      <c r="J4912" s="7">
        <v>1242</v>
      </c>
      <c r="K4912" s="7">
        <v>202</v>
      </c>
      <c r="L4912" s="3">
        <v>0.34150000000000003</v>
      </c>
      <c r="M4912" s="5">
        <v>1.4100055899999999</v>
      </c>
      <c r="N4912" s="6">
        <v>0.98178100000000001</v>
      </c>
      <c r="O4912" s="8">
        <f>IFERROR(VLOOKUP(C4912,Sheet2!$B$2:$G$588,6,FALSE),0)</f>
        <v>1242</v>
      </c>
      <c r="Q4912" s="2">
        <v>0.30370418129999999</v>
      </c>
      <c r="R4912" s="3">
        <v>0.18629777489406099</v>
      </c>
      <c r="U4912" s="22" t="str">
        <f t="shared" si="481"/>
        <v/>
      </c>
      <c r="V4912" s="10" t="str">
        <f t="shared" si="482"/>
        <v/>
      </c>
      <c r="W4912" s="24">
        <f t="shared" si="483"/>
        <v>231.39999999999998</v>
      </c>
    </row>
    <row r="4913" spans="1:23" x14ac:dyDescent="0.3">
      <c r="A4913" t="s">
        <v>17</v>
      </c>
      <c r="B4913" t="s">
        <v>1777</v>
      </c>
      <c r="C4913" t="s">
        <v>1778</v>
      </c>
      <c r="D4913" t="s">
        <v>1781</v>
      </c>
      <c r="E4913" t="s">
        <v>1782</v>
      </c>
      <c r="F4913">
        <v>0.15</v>
      </c>
      <c r="G4913" s="2">
        <v>0</v>
      </c>
      <c r="H4913" s="4">
        <v>37.521700000000003</v>
      </c>
      <c r="I4913" s="4">
        <v>15.1828</v>
      </c>
      <c r="J4913" s="7">
        <v>711</v>
      </c>
      <c r="K4913" s="7">
        <v>84</v>
      </c>
      <c r="L4913" s="3">
        <v>0.40460000000000002</v>
      </c>
      <c r="M4913" s="5">
        <v>1.56196256</v>
      </c>
      <c r="N4913" s="6">
        <v>1.25</v>
      </c>
      <c r="O4913" s="8">
        <f>IFERROR(VLOOKUP(C4913,Sheet2!$B$2:$G$588,6,FALSE),0)</f>
        <v>1242</v>
      </c>
      <c r="P4913" t="s">
        <v>92</v>
      </c>
      <c r="Q4913" s="2">
        <v>0.1997247365</v>
      </c>
      <c r="R4913" s="3">
        <v>0.15</v>
      </c>
      <c r="U4913" s="22">
        <f t="shared" si="481"/>
        <v>0.15</v>
      </c>
      <c r="V4913" s="10">
        <f t="shared" si="482"/>
        <v>106.64999999999999</v>
      </c>
      <c r="W4913" s="24">
        <f t="shared" si="483"/>
        <v>106.64999999999999</v>
      </c>
    </row>
    <row r="4914" spans="1:23" x14ac:dyDescent="0.3">
      <c r="A4914" t="s">
        <v>17</v>
      </c>
      <c r="B4914" t="s">
        <v>1777</v>
      </c>
      <c r="C4914" t="s">
        <v>1778</v>
      </c>
      <c r="D4914" t="s">
        <v>1779</v>
      </c>
      <c r="E4914" t="s">
        <v>1780</v>
      </c>
      <c r="F4914">
        <v>0.25</v>
      </c>
      <c r="G4914" s="2">
        <v>0</v>
      </c>
      <c r="H4914" s="4">
        <v>29.076000000000001</v>
      </c>
      <c r="I4914" s="4">
        <v>10.8606</v>
      </c>
      <c r="J4914" s="7">
        <v>371</v>
      </c>
      <c r="K4914" s="7">
        <v>87</v>
      </c>
      <c r="L4914" s="3">
        <v>0.3735</v>
      </c>
      <c r="M4914" s="5">
        <v>1.13883288</v>
      </c>
      <c r="N4914" s="6">
        <v>0.8</v>
      </c>
      <c r="O4914" s="8">
        <f>IFERROR(VLOOKUP(C4914,Sheet2!$B$2:$G$588,6,FALSE),0)</f>
        <v>1242</v>
      </c>
      <c r="P4914" t="s">
        <v>92</v>
      </c>
      <c r="Q4914" s="2">
        <v>0.29752642670000001</v>
      </c>
      <c r="R4914" s="3">
        <v>0.25</v>
      </c>
      <c r="U4914" s="22">
        <f t="shared" si="481"/>
        <v>0.25</v>
      </c>
      <c r="V4914" s="10">
        <f t="shared" si="482"/>
        <v>92.75</v>
      </c>
      <c r="W4914" s="24">
        <f t="shared" si="483"/>
        <v>92.75</v>
      </c>
    </row>
    <row r="4915" spans="1:23" x14ac:dyDescent="0.3">
      <c r="A4915" t="s">
        <v>17</v>
      </c>
      <c r="B4915" t="s">
        <v>1777</v>
      </c>
      <c r="C4915" t="s">
        <v>1778</v>
      </c>
      <c r="D4915" t="s">
        <v>1783</v>
      </c>
      <c r="E4915" t="s">
        <v>1784</v>
      </c>
      <c r="F4915">
        <v>0.2</v>
      </c>
      <c r="G4915" s="2">
        <v>0</v>
      </c>
      <c r="H4915" s="4">
        <v>19.378699999999998</v>
      </c>
      <c r="I4915" s="4">
        <v>3.3209</v>
      </c>
      <c r="J4915" s="7">
        <v>160</v>
      </c>
      <c r="K4915" s="7">
        <v>32</v>
      </c>
      <c r="L4915" s="3">
        <v>0.1714</v>
      </c>
      <c r="M4915" s="5">
        <v>1.60211864</v>
      </c>
      <c r="N4915" s="6">
        <v>0.35</v>
      </c>
      <c r="O4915" s="8">
        <f>IFERROR(VLOOKUP(C4915,Sheet2!$B$2:$G$588,6,FALSE),0)</f>
        <v>1242</v>
      </c>
      <c r="P4915" t="s">
        <v>92</v>
      </c>
      <c r="Q4915" s="2">
        <v>0.7815392753</v>
      </c>
      <c r="R4915" s="3">
        <v>0.2</v>
      </c>
      <c r="U4915" s="22">
        <f t="shared" si="481"/>
        <v>0.2</v>
      </c>
      <c r="V4915" s="10">
        <f t="shared" si="482"/>
        <v>32</v>
      </c>
      <c r="W4915" s="24">
        <f t="shared" si="483"/>
        <v>32</v>
      </c>
    </row>
    <row r="4916" spans="1:23" hidden="1" x14ac:dyDescent="0.3">
      <c r="A4916" s="27" t="s">
        <v>33</v>
      </c>
      <c r="B4916" s="27" t="s">
        <v>9930</v>
      </c>
      <c r="C4916" s="27" t="s">
        <v>9931</v>
      </c>
      <c r="D4916" t="s">
        <v>34</v>
      </c>
      <c r="E4916" s="27"/>
      <c r="F4916">
        <v>0.33639999999999998</v>
      </c>
      <c r="G4916" s="28">
        <v>0.83322353999999998</v>
      </c>
      <c r="H4916" s="4">
        <v>135.79480000000001</v>
      </c>
      <c r="I4916" s="4">
        <v>46.118099999999998</v>
      </c>
      <c r="J4916" s="7">
        <v>1240</v>
      </c>
      <c r="K4916" s="7">
        <v>417</v>
      </c>
      <c r="L4916" s="29">
        <v>0.33960000000000001</v>
      </c>
      <c r="M4916" s="30">
        <v>0.89599181999999999</v>
      </c>
      <c r="N4916" s="31">
        <v>0.23749799999999999</v>
      </c>
      <c r="O4916" s="32">
        <f>IFERROR(VLOOKUP(C4916,Sheet2!$B$2:$G$588,6,FALSE),0)</f>
        <v>1240</v>
      </c>
      <c r="P4916" s="27"/>
      <c r="Q4916" s="28">
        <v>0.73493284680000004</v>
      </c>
      <c r="R4916" s="29">
        <v>0.33643740621230001</v>
      </c>
      <c r="S4916" s="29"/>
      <c r="T4916" s="28"/>
      <c r="U4916" s="29" t="str">
        <f t="shared" si="481"/>
        <v/>
      </c>
      <c r="V4916" s="30" t="str">
        <f t="shared" si="482"/>
        <v/>
      </c>
      <c r="W4916" s="33">
        <f t="shared" si="483"/>
        <v>412.64999999999884</v>
      </c>
    </row>
    <row r="4917" spans="1:23" x14ac:dyDescent="0.3">
      <c r="A4917" t="s">
        <v>17</v>
      </c>
      <c r="B4917" t="s">
        <v>9930</v>
      </c>
      <c r="C4917" t="s">
        <v>9931</v>
      </c>
      <c r="D4917" t="s">
        <v>9934</v>
      </c>
      <c r="E4917" t="s">
        <v>9935</v>
      </c>
      <c r="F4917">
        <v>0.35</v>
      </c>
      <c r="G4917" s="2">
        <v>1</v>
      </c>
      <c r="H4917" s="4">
        <v>90.255899999999997</v>
      </c>
      <c r="I4917" s="4">
        <v>35.343899999999998</v>
      </c>
      <c r="J4917" s="7">
        <v>1033</v>
      </c>
      <c r="K4917" s="7">
        <v>362</v>
      </c>
      <c r="L4917" s="3">
        <v>0.3916</v>
      </c>
      <c r="M4917" s="5">
        <v>0.97414266000000005</v>
      </c>
      <c r="N4917" s="6">
        <v>0.2</v>
      </c>
      <c r="O4917" s="8">
        <f>IFERROR(VLOOKUP(C4917,Sheet2!$B$2:$G$588,6,FALSE),0)</f>
        <v>1240</v>
      </c>
      <c r="P4917" t="s">
        <v>22</v>
      </c>
      <c r="Q4917" s="2">
        <v>0.79469126199999995</v>
      </c>
      <c r="R4917" s="3">
        <v>0.34999999999999898</v>
      </c>
      <c r="S4917" s="3" t="str">
        <f>IF(R4917+0.01&lt;Q4917,"Y","")</f>
        <v>Y</v>
      </c>
      <c r="T4917" s="2"/>
      <c r="U4917" s="22">
        <f t="shared" si="481"/>
        <v>0.34999999999999898</v>
      </c>
      <c r="V4917" s="10">
        <f t="shared" si="482"/>
        <v>361.54999999999893</v>
      </c>
      <c r="W4917" s="24">
        <f t="shared" si="483"/>
        <v>361.54999999999893</v>
      </c>
    </row>
    <row r="4918" spans="1:23" x14ac:dyDescent="0.3">
      <c r="A4918" t="s">
        <v>17</v>
      </c>
      <c r="B4918" t="s">
        <v>9930</v>
      </c>
      <c r="C4918" t="s">
        <v>9931</v>
      </c>
      <c r="D4918" t="s">
        <v>9936</v>
      </c>
      <c r="E4918" t="s">
        <v>9937</v>
      </c>
      <c r="F4918">
        <v>0.25</v>
      </c>
      <c r="G4918" s="2">
        <v>0</v>
      </c>
      <c r="H4918" s="4">
        <v>32.512599999999999</v>
      </c>
      <c r="I4918" s="4">
        <v>5.9745999999999997</v>
      </c>
      <c r="J4918" s="7">
        <v>130</v>
      </c>
      <c r="K4918" s="7">
        <v>32</v>
      </c>
      <c r="L4918" s="3">
        <v>0.18379999999999999</v>
      </c>
      <c r="M4918" s="5">
        <v>0.72256679999999995</v>
      </c>
      <c r="N4918" s="6">
        <v>0.5</v>
      </c>
      <c r="O4918" s="8">
        <f>IFERROR(VLOOKUP(C4918,Sheet2!$B$2:$G$588,6,FALSE),0)</f>
        <v>1240</v>
      </c>
      <c r="P4918" t="s">
        <v>92</v>
      </c>
      <c r="Q4918" s="2">
        <v>0.30802245569999998</v>
      </c>
      <c r="R4918" s="3">
        <v>0.25</v>
      </c>
      <c r="U4918" s="22">
        <f t="shared" si="481"/>
        <v>0.25</v>
      </c>
      <c r="V4918" s="10">
        <f t="shared" si="482"/>
        <v>32.5</v>
      </c>
      <c r="W4918" s="24">
        <f t="shared" si="483"/>
        <v>32.5</v>
      </c>
    </row>
    <row r="4919" spans="1:23" x14ac:dyDescent="0.3">
      <c r="A4919" t="s">
        <v>17</v>
      </c>
      <c r="B4919" t="s">
        <v>9930</v>
      </c>
      <c r="C4919" t="s">
        <v>9931</v>
      </c>
      <c r="D4919" t="s">
        <v>9938</v>
      </c>
      <c r="E4919" t="s">
        <v>9939</v>
      </c>
      <c r="F4919">
        <v>0.3</v>
      </c>
      <c r="G4919" s="2">
        <v>0</v>
      </c>
      <c r="H4919" s="4">
        <v>5.1859999999999999</v>
      </c>
      <c r="I4919" s="4">
        <v>2.2208000000000001</v>
      </c>
      <c r="J4919" s="7">
        <v>45</v>
      </c>
      <c r="K4919" s="7">
        <v>13</v>
      </c>
      <c r="L4919" s="3">
        <v>0.42820000000000003</v>
      </c>
      <c r="M4919" s="5">
        <v>0.66841207999999996</v>
      </c>
      <c r="N4919" s="6">
        <v>0.35</v>
      </c>
      <c r="O4919" s="8">
        <f>IFERROR(VLOOKUP(C4919,Sheet2!$B$2:$G$588,6,FALSE),0)</f>
        <v>1240</v>
      </c>
      <c r="P4919" t="s">
        <v>22</v>
      </c>
      <c r="Q4919" s="2">
        <v>0.4763709243</v>
      </c>
      <c r="R4919" s="3">
        <v>0.29999999999999899</v>
      </c>
      <c r="U4919" s="22">
        <f t="shared" si="481"/>
        <v>0.29999999999999899</v>
      </c>
      <c r="V4919" s="10">
        <f t="shared" si="482"/>
        <v>13.499999999999954</v>
      </c>
      <c r="W4919" s="24">
        <f t="shared" si="483"/>
        <v>13.499999999999954</v>
      </c>
    </row>
    <row r="4920" spans="1:23" x14ac:dyDescent="0.3">
      <c r="A4920" t="s">
        <v>17</v>
      </c>
      <c r="B4920" t="s">
        <v>9930</v>
      </c>
      <c r="C4920" t="s">
        <v>9931</v>
      </c>
      <c r="D4920" t="s">
        <v>9940</v>
      </c>
      <c r="E4920" t="s">
        <v>9941</v>
      </c>
      <c r="F4920">
        <v>0.3</v>
      </c>
      <c r="G4920" s="2">
        <v>0</v>
      </c>
      <c r="H4920" s="4">
        <v>1.1545000000000001</v>
      </c>
      <c r="I4920" s="4">
        <v>0.66490000000000005</v>
      </c>
      <c r="J4920" s="7">
        <v>9</v>
      </c>
      <c r="K4920" s="7">
        <v>3</v>
      </c>
      <c r="L4920" s="3">
        <v>0.57589999999999997</v>
      </c>
      <c r="M4920" s="5">
        <v>0.46293510999999998</v>
      </c>
      <c r="N4920" s="6">
        <v>0.01</v>
      </c>
      <c r="O4920" s="8">
        <f>IFERROR(VLOOKUP(C4920,Sheet2!$B$2:$G$588,6,FALSE),0)</f>
        <v>1240</v>
      </c>
      <c r="P4920" t="s">
        <v>22</v>
      </c>
      <c r="Q4920" s="2">
        <v>0.97839870039999999</v>
      </c>
      <c r="R4920" s="3">
        <v>0.3</v>
      </c>
      <c r="U4920" s="22">
        <f t="shared" si="481"/>
        <v>0.3</v>
      </c>
      <c r="V4920" s="10">
        <f t="shared" si="482"/>
        <v>2.6999999999999997</v>
      </c>
      <c r="W4920" s="24">
        <f t="shared" si="483"/>
        <v>2.6999999999999997</v>
      </c>
    </row>
    <row r="4921" spans="1:23" x14ac:dyDescent="0.3">
      <c r="A4921" t="s">
        <v>17</v>
      </c>
      <c r="B4921" t="s">
        <v>9930</v>
      </c>
      <c r="C4921" t="s">
        <v>9931</v>
      </c>
      <c r="D4921" t="s">
        <v>9932</v>
      </c>
      <c r="E4921" t="s">
        <v>9933</v>
      </c>
      <c r="F4921">
        <v>0.3</v>
      </c>
      <c r="G4921" s="2">
        <v>0</v>
      </c>
      <c r="H4921" s="4">
        <v>1.1215999999999999</v>
      </c>
      <c r="I4921" s="4">
        <v>0.64470000000000005</v>
      </c>
      <c r="J4921" s="7">
        <v>8</v>
      </c>
      <c r="K4921" s="7">
        <v>3</v>
      </c>
      <c r="L4921" s="3">
        <v>0.57479999999999998</v>
      </c>
      <c r="M4921" s="5">
        <v>0.43946376999999998</v>
      </c>
      <c r="N4921" s="6">
        <v>0.01</v>
      </c>
      <c r="O4921" s="8">
        <f>IFERROR(VLOOKUP(C4921,Sheet2!$B$2:$G$588,6,FALSE),0)</f>
        <v>1240</v>
      </c>
      <c r="P4921" t="s">
        <v>22</v>
      </c>
      <c r="Q4921" s="2">
        <v>0.97724499570000001</v>
      </c>
      <c r="R4921" s="3">
        <v>0.29999999999999899</v>
      </c>
      <c r="U4921" s="22">
        <f t="shared" si="481"/>
        <v>0.29999999999999899</v>
      </c>
      <c r="V4921" s="10">
        <f t="shared" si="482"/>
        <v>2.3999999999999919</v>
      </c>
      <c r="W4921" s="24">
        <f t="shared" si="483"/>
        <v>2.3999999999999919</v>
      </c>
    </row>
    <row r="4922" spans="1:23" hidden="1" x14ac:dyDescent="0.3">
      <c r="A4922" s="27" t="s">
        <v>33</v>
      </c>
      <c r="B4922" s="27" t="s">
        <v>9834</v>
      </c>
      <c r="C4922" s="27" t="s">
        <v>9835</v>
      </c>
      <c r="D4922" t="s">
        <v>34</v>
      </c>
      <c r="E4922" s="27"/>
      <c r="F4922">
        <v>0.32779999999999998</v>
      </c>
      <c r="G4922" s="28">
        <v>0.73087979000000003</v>
      </c>
      <c r="H4922" s="4">
        <v>394.40440000000001</v>
      </c>
      <c r="I4922" s="4">
        <v>41.401499999999999</v>
      </c>
      <c r="J4922" s="7">
        <v>1218</v>
      </c>
      <c r="K4922" s="7">
        <v>303</v>
      </c>
      <c r="L4922" s="29">
        <v>0.105</v>
      </c>
      <c r="M4922" s="30">
        <v>0.98103744000000004</v>
      </c>
      <c r="N4922" s="31">
        <v>0.61265000000000003</v>
      </c>
      <c r="O4922" s="32">
        <f>IFERROR(VLOOKUP(C4922,Sheet2!$B$2:$G$588,6,FALSE),0)</f>
        <v>1218</v>
      </c>
      <c r="P4922" s="27"/>
      <c r="Q4922" s="28">
        <v>0.3755080314</v>
      </c>
      <c r="R4922" s="29">
        <v>0.32775659352418801</v>
      </c>
      <c r="S4922" s="29"/>
      <c r="T4922" s="28"/>
      <c r="U4922" s="29" t="str">
        <f t="shared" si="481"/>
        <v/>
      </c>
      <c r="V4922" s="30" t="str">
        <f t="shared" si="482"/>
        <v/>
      </c>
      <c r="W4922" s="33">
        <f t="shared" si="483"/>
        <v>299.29355859724188</v>
      </c>
    </row>
    <row r="4923" spans="1:23" x14ac:dyDescent="0.3">
      <c r="A4923" t="s">
        <v>17</v>
      </c>
      <c r="B4923" t="s">
        <v>9834</v>
      </c>
      <c r="C4923" t="s">
        <v>9835</v>
      </c>
      <c r="D4923" t="s">
        <v>9842</v>
      </c>
      <c r="E4923" t="s">
        <v>9843</v>
      </c>
      <c r="F4923">
        <v>0.35</v>
      </c>
      <c r="G4923" s="2">
        <v>1</v>
      </c>
      <c r="H4923" s="4">
        <v>110.4494</v>
      </c>
      <c r="I4923" s="4">
        <v>16.714400000000001</v>
      </c>
      <c r="J4923" s="7">
        <v>450</v>
      </c>
      <c r="K4923" s="7">
        <v>74</v>
      </c>
      <c r="L4923" s="3">
        <v>0.15129999999999999</v>
      </c>
      <c r="M4923" s="5">
        <v>0.89730387</v>
      </c>
      <c r="N4923" s="6">
        <v>0.75</v>
      </c>
      <c r="O4923" s="8">
        <f>IFERROR(VLOOKUP(C4923,Sheet2!$B$2:$G$588,6,FALSE),0)</f>
        <v>1218</v>
      </c>
      <c r="P4923" t="s">
        <v>92</v>
      </c>
      <c r="Q4923" s="2">
        <v>0.16416274829999999</v>
      </c>
      <c r="R4923" s="3">
        <v>0.16416274826654501</v>
      </c>
      <c r="S4923" s="3" t="str">
        <f t="shared" ref="S4923:S4925" si="486">IF(R4923+0.01&lt;Q4923,"Y","")</f>
        <v/>
      </c>
      <c r="T4923" s="2"/>
      <c r="U4923" s="22">
        <f t="shared" si="481"/>
        <v>0.16416274826654501</v>
      </c>
      <c r="V4923" s="10">
        <f t="shared" si="482"/>
        <v>73.873236719945254</v>
      </c>
      <c r="W4923" s="24">
        <f t="shared" si="483"/>
        <v>73.873236719945254</v>
      </c>
    </row>
    <row r="4924" spans="1:23" x14ac:dyDescent="0.3">
      <c r="A4924" t="s">
        <v>17</v>
      </c>
      <c r="B4924" t="s">
        <v>9834</v>
      </c>
      <c r="C4924" t="s">
        <v>9835</v>
      </c>
      <c r="D4924" t="s">
        <v>9836</v>
      </c>
      <c r="E4924" t="s">
        <v>9837</v>
      </c>
      <c r="F4924">
        <v>0.35</v>
      </c>
      <c r="G4924" s="2">
        <v>1</v>
      </c>
      <c r="H4924" s="4">
        <v>67.423100000000005</v>
      </c>
      <c r="I4924" s="4">
        <v>5.2817999999999996</v>
      </c>
      <c r="J4924" s="7">
        <v>172</v>
      </c>
      <c r="K4924" s="7">
        <v>60</v>
      </c>
      <c r="L4924" s="3">
        <v>7.8299999999999995E-2</v>
      </c>
      <c r="M4924" s="5">
        <v>1.08491446</v>
      </c>
      <c r="N4924" s="6">
        <v>0.4</v>
      </c>
      <c r="O4924" s="8">
        <f>IFERROR(VLOOKUP(C4924,Sheet2!$B$2:$G$588,6,FALSE),0)</f>
        <v>1218</v>
      </c>
      <c r="P4924" t="s">
        <v>22</v>
      </c>
      <c r="Q4924" s="2">
        <v>0.63130733939999994</v>
      </c>
      <c r="R4924" s="3">
        <v>0.34999999999999898</v>
      </c>
      <c r="S4924" s="3" t="str">
        <f t="shared" si="486"/>
        <v>Y</v>
      </c>
      <c r="T4924" s="2"/>
      <c r="U4924" s="22">
        <f t="shared" si="481"/>
        <v>0.34999999999999898</v>
      </c>
      <c r="V4924" s="10">
        <f t="shared" si="482"/>
        <v>60.199999999999825</v>
      </c>
      <c r="W4924" s="24">
        <f t="shared" si="483"/>
        <v>60.199999999999825</v>
      </c>
    </row>
    <row r="4925" spans="1:23" x14ac:dyDescent="0.3">
      <c r="A4925" t="s">
        <v>17</v>
      </c>
      <c r="B4925" t="s">
        <v>9834</v>
      </c>
      <c r="C4925" t="s">
        <v>9835</v>
      </c>
      <c r="D4925" t="s">
        <v>9852</v>
      </c>
      <c r="E4925" t="s">
        <v>9853</v>
      </c>
      <c r="F4925">
        <v>0.25</v>
      </c>
      <c r="G4925" s="2">
        <v>1</v>
      </c>
      <c r="H4925" s="4">
        <v>69.320899999999995</v>
      </c>
      <c r="I4925" s="4">
        <v>5.0278999999999998</v>
      </c>
      <c r="J4925" s="7">
        <v>163</v>
      </c>
      <c r="K4925" s="7">
        <v>41</v>
      </c>
      <c r="L4925" s="3">
        <v>7.2499999999999995E-2</v>
      </c>
      <c r="M4925" s="5">
        <v>1.07826285</v>
      </c>
      <c r="N4925" s="6">
        <v>0.4</v>
      </c>
      <c r="O4925" s="8">
        <f>IFERROR(VLOOKUP(C4925,Sheet2!$B$2:$G$588,6,FALSE),0)</f>
        <v>1218</v>
      </c>
      <c r="P4925" t="s">
        <v>92</v>
      </c>
      <c r="Q4925" s="2">
        <v>0.62903293810000005</v>
      </c>
      <c r="R4925" s="3">
        <v>0.249999999999999</v>
      </c>
      <c r="S4925" s="3" t="str">
        <f t="shared" si="486"/>
        <v>Y</v>
      </c>
      <c r="T4925" s="2"/>
      <c r="U4925" s="22">
        <f t="shared" si="481"/>
        <v>0.249999999999999</v>
      </c>
      <c r="V4925" s="10">
        <f t="shared" si="482"/>
        <v>40.749999999999837</v>
      </c>
      <c r="W4925" s="24">
        <f t="shared" si="483"/>
        <v>40.749999999999837</v>
      </c>
    </row>
    <row r="4926" spans="1:23" x14ac:dyDescent="0.3">
      <c r="A4926" t="s">
        <v>17</v>
      </c>
      <c r="B4926" t="s">
        <v>9834</v>
      </c>
      <c r="C4926" t="s">
        <v>9835</v>
      </c>
      <c r="D4926" t="s">
        <v>9846</v>
      </c>
      <c r="E4926" t="s">
        <v>9847</v>
      </c>
      <c r="F4926">
        <v>0.34</v>
      </c>
      <c r="G4926" s="2">
        <v>0</v>
      </c>
      <c r="H4926" s="4">
        <v>21.2578</v>
      </c>
      <c r="I4926" s="4">
        <v>4.2546999999999997</v>
      </c>
      <c r="J4926" s="7">
        <v>135</v>
      </c>
      <c r="K4926" s="7">
        <v>39</v>
      </c>
      <c r="L4926" s="3">
        <v>0.2001</v>
      </c>
      <c r="M4926" s="5">
        <v>1.05731625</v>
      </c>
      <c r="N4926" s="6">
        <v>0.75</v>
      </c>
      <c r="O4926" s="8">
        <f>IFERROR(VLOOKUP(C4926,Sheet2!$B$2:$G$588,6,FALSE),0)</f>
        <v>1218</v>
      </c>
      <c r="P4926" t="s">
        <v>92</v>
      </c>
      <c r="Q4926" s="2">
        <v>0.29065689</v>
      </c>
      <c r="R4926" s="3">
        <v>0.29065689003351802</v>
      </c>
      <c r="U4926" s="22">
        <f t="shared" si="481"/>
        <v>0.29065689003351802</v>
      </c>
      <c r="V4926" s="10">
        <f t="shared" si="482"/>
        <v>39.238680154524936</v>
      </c>
      <c r="W4926" s="24">
        <f t="shared" si="483"/>
        <v>39.238680154524936</v>
      </c>
    </row>
    <row r="4927" spans="1:23" x14ac:dyDescent="0.3">
      <c r="A4927" t="s">
        <v>17</v>
      </c>
      <c r="B4927" t="s">
        <v>9834</v>
      </c>
      <c r="C4927" t="s">
        <v>9835</v>
      </c>
      <c r="D4927" t="s">
        <v>9840</v>
      </c>
      <c r="E4927" t="s">
        <v>9841</v>
      </c>
      <c r="F4927">
        <v>0.3</v>
      </c>
      <c r="G4927" s="2">
        <v>1</v>
      </c>
      <c r="H4927" s="4">
        <v>69.130499999999998</v>
      </c>
      <c r="I4927" s="4">
        <v>3.1616</v>
      </c>
      <c r="J4927" s="7">
        <v>106</v>
      </c>
      <c r="K4927" s="7">
        <v>32</v>
      </c>
      <c r="L4927" s="3">
        <v>4.5699999999999998E-2</v>
      </c>
      <c r="M4927" s="5">
        <v>1.1184582700000001</v>
      </c>
      <c r="N4927" s="6">
        <v>0.4</v>
      </c>
      <c r="O4927" s="8">
        <f>IFERROR(VLOOKUP(C4927,Sheet2!$B$2:$G$588,6,FALSE),0)</f>
        <v>1218</v>
      </c>
      <c r="P4927" t="s">
        <v>22</v>
      </c>
      <c r="Q4927" s="2">
        <v>0.64236484250000003</v>
      </c>
      <c r="R4927" s="3">
        <v>0.3</v>
      </c>
      <c r="S4927" s="3" t="str">
        <f>IF(R4927+0.01&lt;Q4927,"Y","")</f>
        <v>Y</v>
      </c>
      <c r="T4927" s="2"/>
      <c r="U4927" s="22">
        <f t="shared" si="481"/>
        <v>0.3</v>
      </c>
      <c r="V4927" s="10">
        <f t="shared" si="482"/>
        <v>31.799999999999997</v>
      </c>
      <c r="W4927" s="24">
        <f t="shared" si="483"/>
        <v>31.799999999999997</v>
      </c>
    </row>
    <row r="4928" spans="1:23" x14ac:dyDescent="0.3">
      <c r="A4928" t="s">
        <v>17</v>
      </c>
      <c r="B4928" t="s">
        <v>9834</v>
      </c>
      <c r="C4928" t="s">
        <v>9835</v>
      </c>
      <c r="D4928" t="s">
        <v>9854</v>
      </c>
      <c r="E4928" t="s">
        <v>9855</v>
      </c>
      <c r="F4928">
        <v>0.35</v>
      </c>
      <c r="G4928" s="2">
        <v>0</v>
      </c>
      <c r="H4928" s="4">
        <v>4.9898999999999996</v>
      </c>
      <c r="I4928" s="4">
        <v>1.8313999999999999</v>
      </c>
      <c r="J4928" s="7">
        <v>59</v>
      </c>
      <c r="K4928" s="7">
        <v>18</v>
      </c>
      <c r="L4928" s="3">
        <v>0.36699999999999999</v>
      </c>
      <c r="M4928" s="5">
        <v>1.07116225</v>
      </c>
      <c r="N4928" s="6">
        <v>0.75</v>
      </c>
      <c r="O4928" s="8">
        <f>IFERROR(VLOOKUP(C4928,Sheet2!$B$2:$G$588,6,FALSE),0)</f>
        <v>1218</v>
      </c>
      <c r="P4928" t="s">
        <v>92</v>
      </c>
      <c r="Q4928" s="2">
        <v>0.29982595779999999</v>
      </c>
      <c r="R4928" s="3">
        <v>0.29982595777837601</v>
      </c>
      <c r="U4928" s="22">
        <f t="shared" si="481"/>
        <v>0.29982595777837601</v>
      </c>
      <c r="V4928" s="10">
        <f t="shared" si="482"/>
        <v>17.689731508924183</v>
      </c>
      <c r="W4928" s="24">
        <f t="shared" si="483"/>
        <v>17.689731508924183</v>
      </c>
    </row>
    <row r="4929" spans="1:23" x14ac:dyDescent="0.3">
      <c r="A4929" t="s">
        <v>17</v>
      </c>
      <c r="B4929" t="s">
        <v>9834</v>
      </c>
      <c r="C4929" t="s">
        <v>9835</v>
      </c>
      <c r="D4929" t="s">
        <v>9848</v>
      </c>
      <c r="E4929" t="s">
        <v>9849</v>
      </c>
      <c r="F4929">
        <v>0.3</v>
      </c>
      <c r="G4929" s="2">
        <v>0</v>
      </c>
      <c r="H4929" s="4">
        <v>5.0618999999999996</v>
      </c>
      <c r="I4929" s="4">
        <v>1.4149</v>
      </c>
      <c r="J4929" s="7">
        <v>47</v>
      </c>
      <c r="K4929" s="7">
        <v>14</v>
      </c>
      <c r="L4929" s="3">
        <v>0.27950000000000003</v>
      </c>
      <c r="M4929" s="5">
        <v>1.11236812</v>
      </c>
      <c r="N4929" s="6">
        <v>0.75</v>
      </c>
      <c r="O4929" s="8">
        <f>IFERROR(VLOOKUP(C4929,Sheet2!$B$2:$G$588,6,FALSE),0)</f>
        <v>1218</v>
      </c>
      <c r="P4929" t="s">
        <v>92</v>
      </c>
      <c r="Q4929" s="2">
        <v>0.32576276720000003</v>
      </c>
      <c r="R4929" s="3">
        <v>0.3</v>
      </c>
      <c r="U4929" s="22">
        <f t="shared" si="481"/>
        <v>0.3</v>
      </c>
      <c r="V4929" s="10">
        <f t="shared" si="482"/>
        <v>14.1</v>
      </c>
      <c r="W4929" s="24">
        <f t="shared" si="483"/>
        <v>14.1</v>
      </c>
    </row>
    <row r="4930" spans="1:23" x14ac:dyDescent="0.3">
      <c r="A4930" t="s">
        <v>17</v>
      </c>
      <c r="B4930" t="s">
        <v>9834</v>
      </c>
      <c r="C4930" t="s">
        <v>9835</v>
      </c>
      <c r="D4930" t="s">
        <v>9844</v>
      </c>
      <c r="E4930" t="s">
        <v>9845</v>
      </c>
      <c r="F4930">
        <v>0.35</v>
      </c>
      <c r="G4930" s="2">
        <v>0</v>
      </c>
      <c r="H4930" s="4">
        <v>21.058599999999998</v>
      </c>
      <c r="I4930" s="4">
        <v>1.5948</v>
      </c>
      <c r="J4930" s="7">
        <v>35</v>
      </c>
      <c r="K4930" s="7">
        <v>11</v>
      </c>
      <c r="L4930" s="3">
        <v>7.5700000000000003E-2</v>
      </c>
      <c r="M4930" s="5">
        <v>0.72414564999999997</v>
      </c>
      <c r="N4930" s="6">
        <v>0.5</v>
      </c>
      <c r="O4930" s="8">
        <f>IFERROR(VLOOKUP(C4930,Sheet2!$B$2:$G$588,6,FALSE),0)</f>
        <v>1218</v>
      </c>
      <c r="P4930" t="s">
        <v>22</v>
      </c>
      <c r="Q4930" s="2">
        <v>0.30953117270000002</v>
      </c>
      <c r="R4930" s="3">
        <v>0.30953117268678798</v>
      </c>
      <c r="U4930" s="22">
        <f t="shared" si="481"/>
        <v>0.30953117268678798</v>
      </c>
      <c r="V4930" s="10">
        <f t="shared" si="482"/>
        <v>10.833591044037579</v>
      </c>
      <c r="W4930" s="24">
        <f t="shared" si="483"/>
        <v>10.833591044037579</v>
      </c>
    </row>
    <row r="4931" spans="1:23" x14ac:dyDescent="0.3">
      <c r="A4931" t="s">
        <v>17</v>
      </c>
      <c r="B4931" t="s">
        <v>9834</v>
      </c>
      <c r="C4931" t="s">
        <v>9835</v>
      </c>
      <c r="D4931" t="s">
        <v>9838</v>
      </c>
      <c r="E4931" t="s">
        <v>9839</v>
      </c>
      <c r="F4931">
        <v>0.35</v>
      </c>
      <c r="G4931" s="2">
        <v>0</v>
      </c>
      <c r="H4931" s="4">
        <v>17.898700000000002</v>
      </c>
      <c r="I4931" s="4">
        <v>1.4635</v>
      </c>
      <c r="J4931" s="7">
        <v>31</v>
      </c>
      <c r="K4931" s="7">
        <v>9</v>
      </c>
      <c r="L4931" s="3">
        <v>8.1799999999999998E-2</v>
      </c>
      <c r="M4931" s="5">
        <v>0.70641807999999995</v>
      </c>
      <c r="N4931" s="6">
        <v>0.5</v>
      </c>
      <c r="O4931" s="8">
        <f>IFERROR(VLOOKUP(C4931,Sheet2!$B$2:$G$588,6,FALSE),0)</f>
        <v>1218</v>
      </c>
      <c r="P4931" t="s">
        <v>22</v>
      </c>
      <c r="Q4931" s="2">
        <v>0.29220384420000001</v>
      </c>
      <c r="R4931" s="3">
        <v>0.29220384418742801</v>
      </c>
      <c r="U4931" s="22">
        <f t="shared" si="481"/>
        <v>0.29220384418742801</v>
      </c>
      <c r="V4931" s="10">
        <f t="shared" si="482"/>
        <v>9.0583191698102681</v>
      </c>
      <c r="W4931" s="24">
        <f t="shared" si="483"/>
        <v>9.0583191698102681</v>
      </c>
    </row>
    <row r="4932" spans="1:23" x14ac:dyDescent="0.3">
      <c r="A4932" t="s">
        <v>17</v>
      </c>
      <c r="B4932" t="s">
        <v>9834</v>
      </c>
      <c r="C4932" t="s">
        <v>9835</v>
      </c>
      <c r="D4932" t="s">
        <v>9850</v>
      </c>
      <c r="E4932" t="s">
        <v>9851</v>
      </c>
      <c r="F4932">
        <v>0.25</v>
      </c>
      <c r="G4932" s="2">
        <v>0</v>
      </c>
      <c r="H4932" s="4">
        <v>1.6438999999999999</v>
      </c>
      <c r="I4932" s="4">
        <v>0.2112</v>
      </c>
      <c r="J4932" s="7">
        <v>7</v>
      </c>
      <c r="K4932" s="7">
        <v>2</v>
      </c>
      <c r="L4932" s="3">
        <v>0.1285</v>
      </c>
      <c r="M4932" s="5">
        <v>1.0702739299999999</v>
      </c>
      <c r="N4932" s="6">
        <v>0.4</v>
      </c>
      <c r="O4932" s="8">
        <f>IFERROR(VLOOKUP(C4932,Sheet2!$B$2:$G$588,6,FALSE),0)</f>
        <v>1218</v>
      </c>
      <c r="P4932" t="s">
        <v>22</v>
      </c>
      <c r="Q4932" s="2">
        <v>0.6262639029</v>
      </c>
      <c r="R4932" s="3">
        <v>0.25</v>
      </c>
      <c r="U4932" s="22">
        <f t="shared" si="481"/>
        <v>0.25</v>
      </c>
      <c r="V4932" s="10">
        <f t="shared" si="482"/>
        <v>1.75</v>
      </c>
      <c r="W4932" s="24">
        <f t="shared" si="483"/>
        <v>1.75</v>
      </c>
    </row>
    <row r="4933" spans="1:23" hidden="1" x14ac:dyDescent="0.3">
      <c r="A4933" s="27" t="s">
        <v>33</v>
      </c>
      <c r="B4933" s="27" t="s">
        <v>3798</v>
      </c>
      <c r="C4933" s="27" t="s">
        <v>3799</v>
      </c>
      <c r="D4933" t="s">
        <v>34</v>
      </c>
      <c r="E4933" s="27"/>
      <c r="F4933">
        <v>0.251</v>
      </c>
      <c r="G4933" s="28">
        <v>0.24479770000000001</v>
      </c>
      <c r="H4933" s="4">
        <v>191.32159999999999</v>
      </c>
      <c r="I4933" s="4">
        <v>129.3509</v>
      </c>
      <c r="J4933" s="7">
        <v>1212</v>
      </c>
      <c r="K4933" s="7">
        <v>304</v>
      </c>
      <c r="L4933" s="29">
        <v>0.67610000000000003</v>
      </c>
      <c r="M4933" s="30">
        <v>0.31237150000000002</v>
      </c>
      <c r="N4933" s="31">
        <v>7.2001999999999997E-2</v>
      </c>
      <c r="O4933" s="32">
        <f>IFERROR(VLOOKUP(C4933,Sheet2!$B$2:$G$588,6,FALSE),0)</f>
        <v>1212</v>
      </c>
      <c r="P4933" s="27"/>
      <c r="Q4933" s="28">
        <v>0.76949881880000004</v>
      </c>
      <c r="R4933" s="29">
        <v>0.25095919528678201</v>
      </c>
      <c r="S4933" s="29"/>
      <c r="T4933" s="28"/>
      <c r="U4933" s="29" t="str">
        <f t="shared" si="481"/>
        <v/>
      </c>
      <c r="V4933" s="30" t="str">
        <f t="shared" si="482"/>
        <v/>
      </c>
      <c r="W4933" s="33">
        <f t="shared" si="483"/>
        <v>304.14999999999969</v>
      </c>
    </row>
    <row r="4934" spans="1:23" x14ac:dyDescent="0.3">
      <c r="A4934" t="s">
        <v>17</v>
      </c>
      <c r="B4934" t="s">
        <v>3798</v>
      </c>
      <c r="C4934" t="s">
        <v>3799</v>
      </c>
      <c r="D4934" t="s">
        <v>3818</v>
      </c>
      <c r="E4934" t="s">
        <v>3819</v>
      </c>
      <c r="F4934">
        <v>0.25</v>
      </c>
      <c r="G4934" s="2">
        <v>1</v>
      </c>
      <c r="H4934" s="4">
        <v>54.412799999999997</v>
      </c>
      <c r="I4934" s="4">
        <v>39.5959</v>
      </c>
      <c r="J4934" s="7">
        <v>297</v>
      </c>
      <c r="K4934" s="7">
        <v>74</v>
      </c>
      <c r="L4934" s="3">
        <v>0.72770000000000001</v>
      </c>
      <c r="M4934" s="5">
        <v>0.24980292000000001</v>
      </c>
      <c r="N4934" s="6">
        <v>0.03</v>
      </c>
      <c r="O4934" s="8">
        <f>IFERROR(VLOOKUP(C4934,Sheet2!$B$2:$G$588,6,FALSE),0)</f>
        <v>1212</v>
      </c>
      <c r="P4934" t="s">
        <v>22</v>
      </c>
      <c r="Q4934" s="2">
        <v>0.87990532690000001</v>
      </c>
      <c r="R4934" s="3">
        <v>0.249999999999999</v>
      </c>
      <c r="S4934" s="3" t="str">
        <f>IF(R4934+0.01&lt;Q4934,"Y","")</f>
        <v>Y</v>
      </c>
      <c r="T4934" s="2"/>
      <c r="U4934" s="22">
        <f t="shared" si="481"/>
        <v>0.249999999999999</v>
      </c>
      <c r="V4934" s="10">
        <f t="shared" si="482"/>
        <v>74.249999999999702</v>
      </c>
      <c r="W4934" s="24">
        <f t="shared" si="483"/>
        <v>74.249999999999702</v>
      </c>
    </row>
    <row r="4935" spans="1:23" x14ac:dyDescent="0.3">
      <c r="A4935" t="s">
        <v>17</v>
      </c>
      <c r="B4935" t="s">
        <v>3798</v>
      </c>
      <c r="C4935" t="s">
        <v>3799</v>
      </c>
      <c r="D4935" t="s">
        <v>3820</v>
      </c>
      <c r="E4935" t="s">
        <v>3821</v>
      </c>
      <c r="F4935">
        <v>0.25</v>
      </c>
      <c r="G4935" s="2">
        <v>0</v>
      </c>
      <c r="H4935" s="4">
        <v>30.305800000000001</v>
      </c>
      <c r="I4935" s="4">
        <v>20.428000000000001</v>
      </c>
      <c r="J4935" s="7">
        <v>183</v>
      </c>
      <c r="K4935" s="7">
        <v>46</v>
      </c>
      <c r="L4935" s="3">
        <v>0.67410000000000003</v>
      </c>
      <c r="M4935" s="5">
        <v>0.29882269</v>
      </c>
      <c r="N4935" s="6">
        <v>0.03</v>
      </c>
      <c r="O4935" s="8">
        <f>IFERROR(VLOOKUP(C4935,Sheet2!$B$2:$G$588,6,FALSE),0)</f>
        <v>1212</v>
      </c>
      <c r="P4935" t="s">
        <v>22</v>
      </c>
      <c r="Q4935" s="2">
        <v>0.89960601870000001</v>
      </c>
      <c r="R4935" s="3">
        <v>0.25</v>
      </c>
      <c r="U4935" s="22">
        <f t="shared" si="481"/>
        <v>0.25</v>
      </c>
      <c r="V4935" s="10">
        <f t="shared" si="482"/>
        <v>45.75</v>
      </c>
      <c r="W4935" s="24">
        <f t="shared" si="483"/>
        <v>45.75</v>
      </c>
    </row>
    <row r="4936" spans="1:23" x14ac:dyDescent="0.3">
      <c r="A4936" t="s">
        <v>17</v>
      </c>
      <c r="B4936" t="s">
        <v>3798</v>
      </c>
      <c r="C4936" t="s">
        <v>3799</v>
      </c>
      <c r="D4936" t="s">
        <v>3810</v>
      </c>
      <c r="E4936" t="s">
        <v>3811</v>
      </c>
      <c r="F4936">
        <v>0.25</v>
      </c>
      <c r="G4936" s="2">
        <v>0</v>
      </c>
      <c r="H4936" s="4">
        <v>28.093599999999999</v>
      </c>
      <c r="I4936" s="4">
        <v>21.943000000000001</v>
      </c>
      <c r="J4936" s="7">
        <v>175</v>
      </c>
      <c r="K4936" s="7">
        <v>44</v>
      </c>
      <c r="L4936" s="3">
        <v>0.78110000000000002</v>
      </c>
      <c r="M4936" s="5">
        <v>0.26612522</v>
      </c>
      <c r="N4936" s="6">
        <v>0.03</v>
      </c>
      <c r="O4936" s="8">
        <f>IFERROR(VLOOKUP(C4936,Sheet2!$B$2:$G$588,6,FALSE),0)</f>
        <v>1212</v>
      </c>
      <c r="P4936" t="s">
        <v>22</v>
      </c>
      <c r="Q4936" s="2">
        <v>0.88727111270000003</v>
      </c>
      <c r="R4936" s="3">
        <v>0.25</v>
      </c>
      <c r="U4936" s="22">
        <f t="shared" si="481"/>
        <v>0.25</v>
      </c>
      <c r="V4936" s="10">
        <f t="shared" si="482"/>
        <v>43.75</v>
      </c>
      <c r="W4936" s="24">
        <f t="shared" si="483"/>
        <v>43.75</v>
      </c>
    </row>
    <row r="4937" spans="1:23" x14ac:dyDescent="0.3">
      <c r="A4937" t="s">
        <v>17</v>
      </c>
      <c r="B4937" t="s">
        <v>3798</v>
      </c>
      <c r="C4937" t="s">
        <v>3799</v>
      </c>
      <c r="D4937" t="s">
        <v>3814</v>
      </c>
      <c r="E4937" t="s">
        <v>3815</v>
      </c>
      <c r="F4937">
        <v>0.25</v>
      </c>
      <c r="G4937" s="2">
        <v>0</v>
      </c>
      <c r="H4937" s="4">
        <v>29.9878</v>
      </c>
      <c r="I4937" s="4">
        <v>19.6084</v>
      </c>
      <c r="J4937" s="7">
        <v>163</v>
      </c>
      <c r="K4937" s="7">
        <v>41</v>
      </c>
      <c r="L4937" s="3">
        <v>0.65390000000000004</v>
      </c>
      <c r="M4937" s="5">
        <v>0.27650237</v>
      </c>
      <c r="N4937" s="6">
        <v>0.03</v>
      </c>
      <c r="O4937" s="8">
        <f>IFERROR(VLOOKUP(C4937,Sheet2!$B$2:$G$588,6,FALSE),0)</f>
        <v>1212</v>
      </c>
      <c r="P4937" t="s">
        <v>22</v>
      </c>
      <c r="Q4937" s="2">
        <v>0.89150183260000004</v>
      </c>
      <c r="R4937" s="3">
        <v>0.25</v>
      </c>
      <c r="U4937" s="22">
        <f t="shared" si="481"/>
        <v>0.25</v>
      </c>
      <c r="V4937" s="10">
        <f t="shared" si="482"/>
        <v>40.75</v>
      </c>
      <c r="W4937" s="24">
        <f t="shared" si="483"/>
        <v>40.75</v>
      </c>
    </row>
    <row r="4938" spans="1:23" x14ac:dyDescent="0.3">
      <c r="A4938" t="s">
        <v>17</v>
      </c>
      <c r="B4938" t="s">
        <v>3798</v>
      </c>
      <c r="C4938" t="s">
        <v>3799</v>
      </c>
      <c r="D4938" t="s">
        <v>3806</v>
      </c>
      <c r="E4938" t="s">
        <v>3807</v>
      </c>
      <c r="F4938">
        <v>0.25</v>
      </c>
      <c r="G4938" s="2">
        <v>0</v>
      </c>
      <c r="H4938" s="4">
        <v>10.4396</v>
      </c>
      <c r="I4938" s="4">
        <v>5.4287000000000001</v>
      </c>
      <c r="J4938" s="7">
        <v>142</v>
      </c>
      <c r="K4938" s="7">
        <v>35</v>
      </c>
      <c r="L4938" s="3">
        <v>0.52</v>
      </c>
      <c r="M4938" s="5">
        <v>0.87168232000000001</v>
      </c>
      <c r="N4938" s="6">
        <v>0.6</v>
      </c>
      <c r="O4938" s="8">
        <f>IFERROR(VLOOKUP(C4938,Sheet2!$B$2:$G$588,6,FALSE),0)</f>
        <v>1212</v>
      </c>
      <c r="P4938" t="s">
        <v>22</v>
      </c>
      <c r="Q4938" s="2">
        <v>0.31167584409999999</v>
      </c>
      <c r="R4938" s="3">
        <v>0.25</v>
      </c>
      <c r="U4938" s="22">
        <f t="shared" ref="U4938:U5001" si="487">IF(A4938="placement",IF(T4938="",R4938,T4938),"")</f>
        <v>0.25</v>
      </c>
      <c r="V4938" s="10">
        <f t="shared" ref="V4938:V5001" si="488">IF($A4938="placement",U4938*J4938,"")</f>
        <v>35.5</v>
      </c>
      <c r="W4938" s="24">
        <f t="shared" ref="W4938:W5001" si="489">IF($A4938="placement",V4938,IF($A4938="site",SUMIF($C:$C,$C4938,$V:$V),IF($A4938="user",SUMIF($B:$B,$B4938,$V:$V),SUM($V:$V))))</f>
        <v>35.5</v>
      </c>
    </row>
    <row r="4939" spans="1:23" x14ac:dyDescent="0.3">
      <c r="A4939" t="s">
        <v>17</v>
      </c>
      <c r="B4939" t="s">
        <v>3798</v>
      </c>
      <c r="C4939" t="s">
        <v>3799</v>
      </c>
      <c r="D4939" t="s">
        <v>3816</v>
      </c>
      <c r="E4939" t="s">
        <v>3817</v>
      </c>
      <c r="F4939">
        <v>0.25</v>
      </c>
      <c r="G4939" s="2">
        <v>0</v>
      </c>
      <c r="H4939" s="4">
        <v>15.0565</v>
      </c>
      <c r="I4939" s="4">
        <v>10.261200000000001</v>
      </c>
      <c r="J4939" s="7">
        <v>88</v>
      </c>
      <c r="K4939" s="7">
        <v>22</v>
      </c>
      <c r="L4939" s="3">
        <v>0.68149999999999999</v>
      </c>
      <c r="M4939" s="5">
        <v>0.28648378000000002</v>
      </c>
      <c r="N4939" s="6">
        <v>0.03</v>
      </c>
      <c r="O4939" s="8">
        <f>IFERROR(VLOOKUP(C4939,Sheet2!$B$2:$G$588,6,FALSE),0)</f>
        <v>1212</v>
      </c>
      <c r="P4939" t="s">
        <v>22</v>
      </c>
      <c r="Q4939" s="2">
        <v>0.89528202859999995</v>
      </c>
      <c r="R4939" s="3">
        <v>0.25</v>
      </c>
      <c r="U4939" s="22">
        <f t="shared" si="487"/>
        <v>0.25</v>
      </c>
      <c r="V4939" s="10">
        <f t="shared" si="488"/>
        <v>22</v>
      </c>
      <c r="W4939" s="24">
        <f t="shared" si="489"/>
        <v>22</v>
      </c>
    </row>
    <row r="4940" spans="1:23" x14ac:dyDescent="0.3">
      <c r="A4940" t="s">
        <v>17</v>
      </c>
      <c r="B4940" t="s">
        <v>3798</v>
      </c>
      <c r="C4940" t="s">
        <v>3799</v>
      </c>
      <c r="D4940" t="s">
        <v>3822</v>
      </c>
      <c r="E4940" t="s">
        <v>3823</v>
      </c>
      <c r="F4940">
        <v>0.25</v>
      </c>
      <c r="G4940" s="2">
        <v>0</v>
      </c>
      <c r="H4940" s="4">
        <v>8.5557999999999996</v>
      </c>
      <c r="I4940" s="4">
        <v>4.5545999999999998</v>
      </c>
      <c r="J4940" s="7">
        <v>81</v>
      </c>
      <c r="K4940" s="7">
        <v>20</v>
      </c>
      <c r="L4940" s="3">
        <v>0.5323</v>
      </c>
      <c r="M4940" s="5">
        <v>0.59063578000000005</v>
      </c>
      <c r="N4940" s="6">
        <v>0.3</v>
      </c>
      <c r="O4940" s="8">
        <f>IFERROR(VLOOKUP(C4940,Sheet2!$B$2:$G$588,6,FALSE),0)</f>
        <v>1212</v>
      </c>
      <c r="P4940" t="s">
        <v>22</v>
      </c>
      <c r="Q4940" s="2">
        <v>0.49207276430000002</v>
      </c>
      <c r="R4940" s="3">
        <v>0.25</v>
      </c>
      <c r="U4940" s="22">
        <f t="shared" si="487"/>
        <v>0.25</v>
      </c>
      <c r="V4940" s="10">
        <f t="shared" si="488"/>
        <v>20.25</v>
      </c>
      <c r="W4940" s="24">
        <f t="shared" si="489"/>
        <v>20.25</v>
      </c>
    </row>
    <row r="4941" spans="1:23" x14ac:dyDescent="0.3">
      <c r="A4941" t="s">
        <v>17</v>
      </c>
      <c r="B4941" t="s">
        <v>3798</v>
      </c>
      <c r="C4941" t="s">
        <v>3799</v>
      </c>
      <c r="D4941" t="s">
        <v>3804</v>
      </c>
      <c r="E4941" t="s">
        <v>3805</v>
      </c>
      <c r="F4941">
        <v>0.25</v>
      </c>
      <c r="G4941" s="2">
        <v>0</v>
      </c>
      <c r="H4941" s="4">
        <v>4.8041999999999998</v>
      </c>
      <c r="I4941" s="4">
        <v>1.7183999999999999</v>
      </c>
      <c r="J4941" s="7">
        <v>27</v>
      </c>
      <c r="K4941" s="7">
        <v>7</v>
      </c>
      <c r="L4941" s="3">
        <v>0.35770000000000002</v>
      </c>
      <c r="M4941" s="5">
        <v>0.52882616999999998</v>
      </c>
      <c r="N4941" s="6">
        <v>0.3</v>
      </c>
      <c r="O4941" s="8">
        <f>IFERROR(VLOOKUP(C4941,Sheet2!$B$2:$G$588,6,FALSE),0)</f>
        <v>1212</v>
      </c>
      <c r="P4941" t="s">
        <v>22</v>
      </c>
      <c r="Q4941" s="2">
        <v>0.43270583610000002</v>
      </c>
      <c r="R4941" s="3">
        <v>0.249999999999999</v>
      </c>
      <c r="U4941" s="22">
        <f t="shared" si="487"/>
        <v>0.249999999999999</v>
      </c>
      <c r="V4941" s="10">
        <f t="shared" si="488"/>
        <v>6.7499999999999734</v>
      </c>
      <c r="W4941" s="24">
        <f t="shared" si="489"/>
        <v>6.7499999999999734</v>
      </c>
    </row>
    <row r="4942" spans="1:23" x14ac:dyDescent="0.3">
      <c r="A4942" t="s">
        <v>17</v>
      </c>
      <c r="B4942" t="s">
        <v>3798</v>
      </c>
      <c r="C4942" t="s">
        <v>3799</v>
      </c>
      <c r="D4942" t="s">
        <v>3808</v>
      </c>
      <c r="E4942" t="s">
        <v>3809</v>
      </c>
      <c r="F4942">
        <v>0.3</v>
      </c>
      <c r="G4942" s="2">
        <v>0</v>
      </c>
      <c r="H4942" s="4">
        <v>5.0625999999999998</v>
      </c>
      <c r="I4942" s="4">
        <v>3.9777999999999998</v>
      </c>
      <c r="J4942" s="7">
        <v>23</v>
      </c>
      <c r="K4942" s="7">
        <v>7</v>
      </c>
      <c r="L4942" s="3">
        <v>0.78569999999999995</v>
      </c>
      <c r="M4942" s="5">
        <v>0.19486074</v>
      </c>
      <c r="N4942" s="6">
        <v>0.03</v>
      </c>
      <c r="O4942" s="8">
        <f>IFERROR(VLOOKUP(C4942,Sheet2!$B$2:$G$588,6,FALSE),0)</f>
        <v>1212</v>
      </c>
      <c r="P4942" t="s">
        <v>92</v>
      </c>
      <c r="Q4942" s="2">
        <v>0.84604390139999996</v>
      </c>
      <c r="R4942" s="3">
        <v>0.3</v>
      </c>
      <c r="U4942" s="22">
        <f t="shared" si="487"/>
        <v>0.3</v>
      </c>
      <c r="V4942" s="10">
        <f t="shared" si="488"/>
        <v>6.8999999999999995</v>
      </c>
      <c r="W4942" s="24">
        <f t="shared" si="489"/>
        <v>6.8999999999999995</v>
      </c>
    </row>
    <row r="4943" spans="1:23" x14ac:dyDescent="0.3">
      <c r="A4943" t="s">
        <v>17</v>
      </c>
      <c r="B4943" t="s">
        <v>3798</v>
      </c>
      <c r="C4943" t="s">
        <v>3799</v>
      </c>
      <c r="D4943" t="s">
        <v>3812</v>
      </c>
      <c r="E4943" t="s">
        <v>3813</v>
      </c>
      <c r="F4943">
        <v>0.25</v>
      </c>
      <c r="G4943" s="2">
        <v>0</v>
      </c>
      <c r="H4943" s="4">
        <v>1.4769000000000001</v>
      </c>
      <c r="I4943" s="4">
        <v>0.71209999999999996</v>
      </c>
      <c r="J4943" s="7">
        <v>13</v>
      </c>
      <c r="K4943" s="7">
        <v>3</v>
      </c>
      <c r="L4943" s="3">
        <v>0.48220000000000002</v>
      </c>
      <c r="M4943" s="5">
        <v>0.59464393000000004</v>
      </c>
      <c r="N4943" s="6">
        <v>0.4</v>
      </c>
      <c r="O4943" s="8">
        <f>IFERROR(VLOOKUP(C4943,Sheet2!$B$2:$G$588,6,FALSE),0)</f>
        <v>1212</v>
      </c>
      <c r="P4943" t="s">
        <v>22</v>
      </c>
      <c r="Q4943" s="2">
        <v>0.32732854300000003</v>
      </c>
      <c r="R4943" s="3">
        <v>0.25</v>
      </c>
      <c r="U4943" s="22">
        <f t="shared" si="487"/>
        <v>0.25</v>
      </c>
      <c r="V4943" s="10">
        <f t="shared" si="488"/>
        <v>3.25</v>
      </c>
      <c r="W4943" s="24">
        <f t="shared" si="489"/>
        <v>3.25</v>
      </c>
    </row>
    <row r="4944" spans="1:23" x14ac:dyDescent="0.3">
      <c r="A4944" t="s">
        <v>17</v>
      </c>
      <c r="B4944" t="s">
        <v>3798</v>
      </c>
      <c r="C4944" t="s">
        <v>3799</v>
      </c>
      <c r="D4944" t="s">
        <v>3802</v>
      </c>
      <c r="E4944" t="s">
        <v>3803</v>
      </c>
      <c r="F4944">
        <v>0.25</v>
      </c>
      <c r="G4944" s="2">
        <v>0</v>
      </c>
      <c r="H4944" s="4">
        <v>1.9992000000000001</v>
      </c>
      <c r="I4944" s="4">
        <v>0.72540000000000004</v>
      </c>
      <c r="J4944" s="7">
        <v>12</v>
      </c>
      <c r="K4944" s="7">
        <v>3</v>
      </c>
      <c r="L4944" s="3">
        <v>0.36280000000000001</v>
      </c>
      <c r="M4944" s="5">
        <v>0.55007386000000003</v>
      </c>
      <c r="N4944" s="6">
        <v>0.3</v>
      </c>
      <c r="O4944" s="8">
        <f>IFERROR(VLOOKUP(C4944,Sheet2!$B$2:$G$588,6,FALSE),0)</f>
        <v>1212</v>
      </c>
      <c r="P4944" t="s">
        <v>22</v>
      </c>
      <c r="Q4944" s="2">
        <v>0.45461868960000001</v>
      </c>
      <c r="R4944" s="3">
        <v>0.25</v>
      </c>
      <c r="U4944" s="22">
        <f t="shared" si="487"/>
        <v>0.25</v>
      </c>
      <c r="V4944" s="10">
        <f t="shared" si="488"/>
        <v>3</v>
      </c>
      <c r="W4944" s="24">
        <f t="shared" si="489"/>
        <v>3</v>
      </c>
    </row>
    <row r="4945" spans="1:23" x14ac:dyDescent="0.3">
      <c r="A4945" t="s">
        <v>17</v>
      </c>
      <c r="B4945" t="s">
        <v>3798</v>
      </c>
      <c r="C4945" t="s">
        <v>3799</v>
      </c>
      <c r="D4945" t="s">
        <v>3800</v>
      </c>
      <c r="E4945" t="s">
        <v>3801</v>
      </c>
      <c r="F4945">
        <v>0.25</v>
      </c>
      <c r="G4945" s="2">
        <v>0</v>
      </c>
      <c r="H4945" s="4">
        <v>1.0956999999999999</v>
      </c>
      <c r="I4945" s="4">
        <v>0.38690000000000002</v>
      </c>
      <c r="J4945" s="7">
        <v>8</v>
      </c>
      <c r="K4945" s="7">
        <v>2</v>
      </c>
      <c r="L4945" s="3">
        <v>0.35310000000000002</v>
      </c>
      <c r="M4945" s="5">
        <v>0.70987632000000001</v>
      </c>
      <c r="N4945" s="6">
        <v>0.5</v>
      </c>
      <c r="O4945" s="8">
        <f>IFERROR(VLOOKUP(C4945,Sheet2!$B$2:$G$588,6,FALSE),0)</f>
        <v>1212</v>
      </c>
      <c r="P4945" t="s">
        <v>22</v>
      </c>
      <c r="Q4945" s="2">
        <v>0.29565194779999998</v>
      </c>
      <c r="R4945" s="3">
        <v>0.25</v>
      </c>
      <c r="U4945" s="22">
        <f t="shared" si="487"/>
        <v>0.25</v>
      </c>
      <c r="V4945" s="10">
        <f t="shared" si="488"/>
        <v>2</v>
      </c>
      <c r="W4945" s="24">
        <f t="shared" si="489"/>
        <v>2</v>
      </c>
    </row>
    <row r="4946" spans="1:23" hidden="1" x14ac:dyDescent="0.3">
      <c r="A4946" s="27" t="s">
        <v>33</v>
      </c>
      <c r="B4946" s="27" t="s">
        <v>284</v>
      </c>
      <c r="C4946" s="27" t="s">
        <v>285</v>
      </c>
      <c r="D4946" t="s">
        <v>34</v>
      </c>
      <c r="E4946" s="27"/>
      <c r="F4946">
        <v>0.31759999999999999</v>
      </c>
      <c r="G4946" s="28">
        <v>0.95710994000000005</v>
      </c>
      <c r="H4946" s="4">
        <v>637.74059999999997</v>
      </c>
      <c r="I4946" s="4">
        <v>231.57069999999999</v>
      </c>
      <c r="J4946" s="7">
        <v>1208</v>
      </c>
      <c r="K4946" s="7">
        <v>384</v>
      </c>
      <c r="L4946" s="29">
        <v>0.36309999999999998</v>
      </c>
      <c r="M4946" s="30">
        <v>0.17394427000000001</v>
      </c>
      <c r="N4946" s="31">
        <v>1.0409E-2</v>
      </c>
      <c r="O4946" s="32">
        <f>IFERROR(VLOOKUP(C4946,Sheet2!$B$2:$G$588,6,FALSE),0)</f>
        <v>1208</v>
      </c>
      <c r="P4946" s="27"/>
      <c r="Q4946" s="28">
        <v>0.94015899629999999</v>
      </c>
      <c r="R4946" s="29">
        <v>0.31763545226533402</v>
      </c>
      <c r="S4946" s="29"/>
      <c r="T4946" s="28"/>
      <c r="U4946" s="29" t="str">
        <f t="shared" si="487"/>
        <v/>
      </c>
      <c r="V4946" s="30" t="str">
        <f t="shared" si="488"/>
        <v/>
      </c>
      <c r="W4946" s="33">
        <f t="shared" si="489"/>
        <v>383.69</v>
      </c>
    </row>
    <row r="4947" spans="1:23" x14ac:dyDescent="0.3">
      <c r="A4947" t="s">
        <v>17</v>
      </c>
      <c r="B4947" t="s">
        <v>284</v>
      </c>
      <c r="C4947" t="s">
        <v>285</v>
      </c>
      <c r="D4947" t="s">
        <v>288</v>
      </c>
      <c r="E4947" t="s">
        <v>289</v>
      </c>
      <c r="F4947">
        <v>0.3</v>
      </c>
      <c r="G4947" s="2">
        <v>1</v>
      </c>
      <c r="H4947" s="4">
        <v>336.5949</v>
      </c>
      <c r="I4947" s="4">
        <v>125.8314</v>
      </c>
      <c r="J4947" s="7">
        <v>599</v>
      </c>
      <c r="K4947" s="7">
        <v>180</v>
      </c>
      <c r="L4947" s="3">
        <v>0.37380000000000002</v>
      </c>
      <c r="M4947" s="5">
        <v>0.15878249999999999</v>
      </c>
      <c r="N4947" s="6">
        <v>0.01</v>
      </c>
      <c r="O4947" s="8">
        <f>IFERROR(VLOOKUP(C4947,Sheet2!$B$2:$G$588,6,FALSE),0)</f>
        <v>1208</v>
      </c>
      <c r="P4947" t="s">
        <v>92</v>
      </c>
      <c r="Q4947" s="2">
        <v>0.93702076670000001</v>
      </c>
      <c r="R4947" s="3">
        <v>0.3</v>
      </c>
      <c r="S4947" s="3" t="str">
        <f t="shared" ref="S4947:S4949" si="490">IF(R4947+0.01&lt;Q4947,"Y","")</f>
        <v>Y</v>
      </c>
      <c r="T4947" s="2"/>
      <c r="U4947" s="22">
        <f t="shared" si="487"/>
        <v>0.3</v>
      </c>
      <c r="V4947" s="10">
        <f t="shared" si="488"/>
        <v>179.7</v>
      </c>
      <c r="W4947" s="24">
        <f t="shared" si="489"/>
        <v>179.7</v>
      </c>
    </row>
    <row r="4948" spans="1:23" x14ac:dyDescent="0.3">
      <c r="A4948" t="s">
        <v>17</v>
      </c>
      <c r="B4948" t="s">
        <v>284</v>
      </c>
      <c r="C4948" t="s">
        <v>285</v>
      </c>
      <c r="D4948" t="s">
        <v>292</v>
      </c>
      <c r="E4948" t="s">
        <v>293</v>
      </c>
      <c r="F4948">
        <v>0.35</v>
      </c>
      <c r="G4948" s="2">
        <v>1</v>
      </c>
      <c r="H4948" s="4">
        <v>235.06379999999999</v>
      </c>
      <c r="I4948" s="4">
        <v>85.523099999999999</v>
      </c>
      <c r="J4948" s="7">
        <v>393</v>
      </c>
      <c r="K4948" s="7">
        <v>138</v>
      </c>
      <c r="L4948" s="3">
        <v>0.36380000000000001</v>
      </c>
      <c r="M4948" s="5">
        <v>0.15336008000000001</v>
      </c>
      <c r="N4948" s="6">
        <v>0.01</v>
      </c>
      <c r="O4948" s="8">
        <f>IFERROR(VLOOKUP(C4948,Sheet2!$B$2:$G$588,6,FALSE),0)</f>
        <v>1208</v>
      </c>
      <c r="P4948" t="s">
        <v>92</v>
      </c>
      <c r="Q4948" s="2">
        <v>0.93479398130000002</v>
      </c>
      <c r="R4948" s="3">
        <v>0.35</v>
      </c>
      <c r="S4948" s="3" t="str">
        <f t="shared" si="490"/>
        <v>Y</v>
      </c>
      <c r="T4948" s="2"/>
      <c r="U4948" s="22">
        <f t="shared" si="487"/>
        <v>0.35</v>
      </c>
      <c r="V4948" s="10">
        <f t="shared" si="488"/>
        <v>137.54999999999998</v>
      </c>
      <c r="W4948" s="24">
        <f t="shared" si="489"/>
        <v>137.54999999999998</v>
      </c>
    </row>
    <row r="4949" spans="1:23" x14ac:dyDescent="0.3">
      <c r="A4949" t="s">
        <v>17</v>
      </c>
      <c r="B4949" t="s">
        <v>284</v>
      </c>
      <c r="C4949" t="s">
        <v>285</v>
      </c>
      <c r="D4949" t="s">
        <v>290</v>
      </c>
      <c r="E4949" t="s">
        <v>291</v>
      </c>
      <c r="F4949">
        <v>0.31</v>
      </c>
      <c r="G4949" s="2">
        <v>1</v>
      </c>
      <c r="H4949" s="4">
        <v>46.891199999999998</v>
      </c>
      <c r="I4949" s="4">
        <v>15.4856</v>
      </c>
      <c r="J4949" s="7">
        <v>164</v>
      </c>
      <c r="K4949" s="7">
        <v>51</v>
      </c>
      <c r="L4949" s="3">
        <v>0.33019999999999999</v>
      </c>
      <c r="M4949" s="5">
        <v>0.35239784000000002</v>
      </c>
      <c r="N4949" s="6">
        <v>0.01</v>
      </c>
      <c r="O4949" s="8">
        <f>IFERROR(VLOOKUP(C4949,Sheet2!$B$2:$G$588,6,FALSE),0)</f>
        <v>1208</v>
      </c>
      <c r="P4949" t="s">
        <v>92</v>
      </c>
      <c r="Q4949" s="2">
        <v>0.97162298179999995</v>
      </c>
      <c r="R4949" s="3">
        <v>0.31</v>
      </c>
      <c r="S4949" s="3" t="str">
        <f t="shared" si="490"/>
        <v>Y</v>
      </c>
      <c r="T4949" s="2"/>
      <c r="U4949" s="22">
        <f t="shared" si="487"/>
        <v>0.31</v>
      </c>
      <c r="V4949" s="10">
        <f t="shared" si="488"/>
        <v>50.839999999999996</v>
      </c>
      <c r="W4949" s="24">
        <f t="shared" si="489"/>
        <v>50.839999999999996</v>
      </c>
    </row>
    <row r="4950" spans="1:23" x14ac:dyDescent="0.3">
      <c r="A4950" t="s">
        <v>17</v>
      </c>
      <c r="B4950" t="s">
        <v>284</v>
      </c>
      <c r="C4950" t="s">
        <v>285</v>
      </c>
      <c r="D4950" t="s">
        <v>286</v>
      </c>
      <c r="E4950" t="s">
        <v>287</v>
      </c>
      <c r="F4950">
        <v>0.3</v>
      </c>
      <c r="G4950" s="2">
        <v>0</v>
      </c>
      <c r="H4950" s="4">
        <v>19.1494</v>
      </c>
      <c r="I4950" s="4">
        <v>4.7286999999999999</v>
      </c>
      <c r="J4950" s="7">
        <v>52</v>
      </c>
      <c r="K4950" s="7">
        <v>16</v>
      </c>
      <c r="L4950" s="3">
        <v>0.24690000000000001</v>
      </c>
      <c r="M4950" s="5">
        <v>0.36534696999999999</v>
      </c>
      <c r="N4950" s="6">
        <v>0.03</v>
      </c>
      <c r="O4950" s="8">
        <f>IFERROR(VLOOKUP(C4950,Sheet2!$B$2:$G$588,6,FALSE),0)</f>
        <v>1208</v>
      </c>
      <c r="P4950" t="s">
        <v>92</v>
      </c>
      <c r="Q4950" s="2">
        <v>0.91788627629999997</v>
      </c>
      <c r="R4950" s="3">
        <v>0.3</v>
      </c>
      <c r="U4950" s="22">
        <f t="shared" si="487"/>
        <v>0.3</v>
      </c>
      <c r="V4950" s="10">
        <f t="shared" si="488"/>
        <v>15.6</v>
      </c>
      <c r="W4950" s="24">
        <f t="shared" si="489"/>
        <v>15.6</v>
      </c>
    </row>
    <row r="4951" spans="1:23" hidden="1" x14ac:dyDescent="0.3">
      <c r="A4951" s="27" t="s">
        <v>33</v>
      </c>
      <c r="B4951" s="27" t="s">
        <v>3337</v>
      </c>
      <c r="C4951" s="27" t="s">
        <v>3338</v>
      </c>
      <c r="D4951" t="s">
        <v>34</v>
      </c>
      <c r="E4951" s="27"/>
      <c r="F4951">
        <v>0.25</v>
      </c>
      <c r="G4951" s="28">
        <v>0.46947559</v>
      </c>
      <c r="H4951" s="4">
        <v>117.8546</v>
      </c>
      <c r="I4951" s="4">
        <v>10.851100000000001</v>
      </c>
      <c r="J4951" s="7">
        <v>1204</v>
      </c>
      <c r="K4951" s="7">
        <v>279</v>
      </c>
      <c r="L4951" s="29">
        <v>9.2100000000000001E-2</v>
      </c>
      <c r="M4951" s="30">
        <v>3.69738145</v>
      </c>
      <c r="N4951" s="31">
        <v>2.8117510000000001</v>
      </c>
      <c r="O4951" s="32">
        <f>IFERROR(VLOOKUP(C4951,Sheet2!$B$2:$G$588,6,FALSE),0)</f>
        <v>1204</v>
      </c>
      <c r="P4951" s="27"/>
      <c r="Q4951" s="28">
        <v>0.23952909920000001</v>
      </c>
      <c r="R4951" s="29">
        <v>0.23952909922423499</v>
      </c>
      <c r="S4951" s="29"/>
      <c r="T4951" s="28"/>
      <c r="U4951" s="29" t="str">
        <f t="shared" si="487"/>
        <v/>
      </c>
      <c r="V4951" s="30" t="str">
        <f t="shared" si="488"/>
        <v/>
      </c>
      <c r="W4951" s="33">
        <f t="shared" si="489"/>
        <v>287.47612776897768</v>
      </c>
    </row>
    <row r="4952" spans="1:23" x14ac:dyDescent="0.3">
      <c r="A4952" t="s">
        <v>17</v>
      </c>
      <c r="B4952" t="s">
        <v>3337</v>
      </c>
      <c r="C4952" t="s">
        <v>3338</v>
      </c>
      <c r="D4952" t="s">
        <v>3345</v>
      </c>
      <c r="E4952" t="s">
        <v>3346</v>
      </c>
      <c r="F4952">
        <v>0.25</v>
      </c>
      <c r="G4952" s="2">
        <v>1</v>
      </c>
      <c r="H4952" s="4">
        <v>44.481000000000002</v>
      </c>
      <c r="I4952" s="4">
        <v>4.7009999999999996</v>
      </c>
      <c r="J4952" s="7">
        <v>565</v>
      </c>
      <c r="K4952" s="7">
        <v>135</v>
      </c>
      <c r="L4952" s="3">
        <v>0.1057</v>
      </c>
      <c r="M4952" s="5">
        <v>4.0067523600000001</v>
      </c>
      <c r="N4952" s="6">
        <v>3</v>
      </c>
      <c r="O4952" s="8">
        <f>IFERROR(VLOOKUP(C4952,Sheet2!$B$2:$G$588,6,FALSE),0)</f>
        <v>1204</v>
      </c>
      <c r="P4952" t="s">
        <v>22</v>
      </c>
      <c r="Q4952" s="2">
        <v>0.2512639344</v>
      </c>
      <c r="R4952" s="3">
        <v>0.249999999999999</v>
      </c>
      <c r="S4952" s="3" t="str">
        <f>IF(R4952+0.01&lt;Q4952,"Y","")</f>
        <v/>
      </c>
      <c r="T4952" s="2"/>
      <c r="U4952" s="22">
        <f t="shared" si="487"/>
        <v>0.249999999999999</v>
      </c>
      <c r="V4952" s="10">
        <f t="shared" si="488"/>
        <v>141.24999999999943</v>
      </c>
      <c r="W4952" s="24">
        <f t="shared" si="489"/>
        <v>141.24999999999943</v>
      </c>
    </row>
    <row r="4953" spans="1:23" x14ac:dyDescent="0.3">
      <c r="A4953" t="s">
        <v>17</v>
      </c>
      <c r="B4953" t="s">
        <v>3337</v>
      </c>
      <c r="C4953" t="s">
        <v>3338</v>
      </c>
      <c r="D4953" t="s">
        <v>3343</v>
      </c>
      <c r="E4953" t="s">
        <v>3344</v>
      </c>
      <c r="F4953">
        <v>0.25</v>
      </c>
      <c r="G4953" s="2">
        <v>0</v>
      </c>
      <c r="H4953" s="4">
        <v>40.571800000000003</v>
      </c>
      <c r="I4953" s="4">
        <v>3.5878999999999999</v>
      </c>
      <c r="J4953" s="7">
        <v>426</v>
      </c>
      <c r="K4953" s="7">
        <v>102</v>
      </c>
      <c r="L4953" s="3">
        <v>8.8400000000000006E-2</v>
      </c>
      <c r="M4953" s="5">
        <v>3.9542672900000002</v>
      </c>
      <c r="N4953" s="6">
        <v>3</v>
      </c>
      <c r="O4953" s="8">
        <f>IFERROR(VLOOKUP(C4953,Sheet2!$B$2:$G$588,6,FALSE),0)</f>
        <v>1204</v>
      </c>
      <c r="P4953" t="s">
        <v>22</v>
      </c>
      <c r="Q4953" s="2">
        <v>0.24132594390000001</v>
      </c>
      <c r="R4953" s="3">
        <v>0.24132594393102999</v>
      </c>
      <c r="U4953" s="22">
        <f t="shared" si="487"/>
        <v>0.24132594393102999</v>
      </c>
      <c r="V4953" s="10">
        <f t="shared" si="488"/>
        <v>102.80485211461878</v>
      </c>
      <c r="W4953" s="24">
        <f t="shared" si="489"/>
        <v>102.80485211461878</v>
      </c>
    </row>
    <row r="4954" spans="1:23" x14ac:dyDescent="0.3">
      <c r="A4954" t="s">
        <v>17</v>
      </c>
      <c r="B4954" t="s">
        <v>3337</v>
      </c>
      <c r="C4954" t="s">
        <v>3338</v>
      </c>
      <c r="D4954" t="s">
        <v>3341</v>
      </c>
      <c r="E4954" t="s">
        <v>3342</v>
      </c>
      <c r="F4954">
        <v>0.25</v>
      </c>
      <c r="G4954" s="2">
        <v>0</v>
      </c>
      <c r="H4954" s="4">
        <v>26.366199999999999</v>
      </c>
      <c r="I4954" s="4">
        <v>2.0427</v>
      </c>
      <c r="J4954" s="7">
        <v>155</v>
      </c>
      <c r="K4954" s="7">
        <v>32</v>
      </c>
      <c r="L4954" s="3">
        <v>7.7499999999999999E-2</v>
      </c>
      <c r="M4954" s="5">
        <v>2.53718442</v>
      </c>
      <c r="N4954" s="6">
        <v>2</v>
      </c>
      <c r="O4954" s="8">
        <f>IFERROR(VLOOKUP(C4954,Sheet2!$B$2:$G$588,6,FALSE),0)</f>
        <v>1204</v>
      </c>
      <c r="P4954" t="s">
        <v>22</v>
      </c>
      <c r="Q4954" s="2">
        <v>0.21172462459999999</v>
      </c>
      <c r="R4954" s="3">
        <v>0.21172462457826999</v>
      </c>
      <c r="U4954" s="22">
        <f t="shared" si="487"/>
        <v>0.21172462457826999</v>
      </c>
      <c r="V4954" s="10">
        <f t="shared" si="488"/>
        <v>32.817316809631848</v>
      </c>
      <c r="W4954" s="24">
        <f t="shared" si="489"/>
        <v>32.817316809631848</v>
      </c>
    </row>
    <row r="4955" spans="1:23" x14ac:dyDescent="0.3">
      <c r="A4955" t="s">
        <v>17</v>
      </c>
      <c r="B4955" t="s">
        <v>3337</v>
      </c>
      <c r="C4955" t="s">
        <v>3338</v>
      </c>
      <c r="D4955" t="s">
        <v>3339</v>
      </c>
      <c r="E4955" t="s">
        <v>3340</v>
      </c>
      <c r="F4955">
        <v>0.25</v>
      </c>
      <c r="G4955" s="2">
        <v>0</v>
      </c>
      <c r="H4955" s="4">
        <v>6.4356</v>
      </c>
      <c r="I4955" s="4">
        <v>0.51949999999999996</v>
      </c>
      <c r="J4955" s="7">
        <v>57</v>
      </c>
      <c r="K4955" s="7">
        <v>11</v>
      </c>
      <c r="L4955" s="3">
        <v>8.0699999999999994E-2</v>
      </c>
      <c r="M4955" s="5">
        <v>3.6856592899999998</v>
      </c>
      <c r="N4955" s="6">
        <v>3</v>
      </c>
      <c r="O4955" s="8">
        <f>IFERROR(VLOOKUP(C4955,Sheet2!$B$2:$G$588,6,FALSE),0)</f>
        <v>1204</v>
      </c>
      <c r="P4955" t="s">
        <v>22</v>
      </c>
      <c r="Q4955" s="2">
        <v>0.18603436570000001</v>
      </c>
      <c r="R4955" s="3">
        <v>0.18603436569697601</v>
      </c>
      <c r="U4955" s="22">
        <f t="shared" si="487"/>
        <v>0.18603436569697601</v>
      </c>
      <c r="V4955" s="10">
        <f t="shared" si="488"/>
        <v>10.603958844727632</v>
      </c>
      <c r="W4955" s="24">
        <f t="shared" si="489"/>
        <v>10.603958844727632</v>
      </c>
    </row>
    <row r="4956" spans="1:23" hidden="1" x14ac:dyDescent="0.3">
      <c r="A4956" t="s">
        <v>33</v>
      </c>
      <c r="B4956" t="s">
        <v>5495</v>
      </c>
      <c r="C4956" t="s">
        <v>5496</v>
      </c>
      <c r="D4956" t="s">
        <v>34</v>
      </c>
      <c r="F4956">
        <v>0.29580000000000001</v>
      </c>
      <c r="G4956" s="2">
        <v>0</v>
      </c>
      <c r="H4956" s="4">
        <v>152.22839999999999</v>
      </c>
      <c r="I4956" s="4">
        <v>34.866300000000003</v>
      </c>
      <c r="J4956" s="7">
        <v>1200</v>
      </c>
      <c r="K4956" s="7">
        <v>351</v>
      </c>
      <c r="L4956" s="3">
        <v>0.22900000000000001</v>
      </c>
      <c r="M4956" s="5">
        <v>1.1471194</v>
      </c>
      <c r="N4956" s="6">
        <v>0.50406799999999996</v>
      </c>
      <c r="O4956" s="8">
        <f>IFERROR(VLOOKUP(C4956,Sheet2!$B$2:$G$588,6,FALSE),0)</f>
        <v>1200</v>
      </c>
      <c r="Q4956" s="2">
        <v>0.56057930970000003</v>
      </c>
      <c r="R4956" s="3">
        <v>0.29580225491574003</v>
      </c>
      <c r="U4956" s="22" t="str">
        <f t="shared" si="487"/>
        <v/>
      </c>
      <c r="V4956" s="10" t="str">
        <f t="shared" si="488"/>
        <v/>
      </c>
      <c r="W4956" s="24">
        <f t="shared" si="489"/>
        <v>350.44474734519218</v>
      </c>
    </row>
    <row r="4957" spans="1:23" x14ac:dyDescent="0.3">
      <c r="A4957" t="s">
        <v>17</v>
      </c>
      <c r="B4957" t="s">
        <v>5495</v>
      </c>
      <c r="C4957" t="s">
        <v>5496</v>
      </c>
      <c r="D4957" t="s">
        <v>5513</v>
      </c>
      <c r="E4957" t="s">
        <v>5514</v>
      </c>
      <c r="F4957">
        <v>0.33</v>
      </c>
      <c r="G4957" s="2">
        <v>0</v>
      </c>
      <c r="H4957" s="4">
        <v>10.0138</v>
      </c>
      <c r="I4957" s="4">
        <v>5.8710000000000004</v>
      </c>
      <c r="J4957" s="7">
        <v>295</v>
      </c>
      <c r="K4957" s="7">
        <v>97</v>
      </c>
      <c r="L4957" s="3">
        <v>0.58630000000000004</v>
      </c>
      <c r="M4957" s="5">
        <v>1.6763462099999999</v>
      </c>
      <c r="N4957" s="6">
        <v>1.1000000000000001</v>
      </c>
      <c r="O4957" s="8">
        <f>IFERROR(VLOOKUP(C4957,Sheet2!$B$2:$G$588,6,FALSE),0)</f>
        <v>1200</v>
      </c>
      <c r="P4957" t="s">
        <v>22</v>
      </c>
      <c r="Q4957" s="2">
        <v>0.34381096430000002</v>
      </c>
      <c r="R4957" s="3">
        <v>0.33</v>
      </c>
      <c r="U4957" s="22">
        <f t="shared" si="487"/>
        <v>0.33</v>
      </c>
      <c r="V4957" s="10">
        <f t="shared" si="488"/>
        <v>97.350000000000009</v>
      </c>
      <c r="W4957" s="24">
        <f t="shared" si="489"/>
        <v>97.350000000000009</v>
      </c>
    </row>
    <row r="4958" spans="1:23" x14ac:dyDescent="0.3">
      <c r="A4958" t="s">
        <v>17</v>
      </c>
      <c r="B4958" t="s">
        <v>5495</v>
      </c>
      <c r="C4958" t="s">
        <v>5496</v>
      </c>
      <c r="D4958" t="s">
        <v>5511</v>
      </c>
      <c r="E4958" t="s">
        <v>5512</v>
      </c>
      <c r="F4958">
        <v>0.3</v>
      </c>
      <c r="G4958" s="2">
        <v>0</v>
      </c>
      <c r="H4958" s="4">
        <v>39.690199999999997</v>
      </c>
      <c r="I4958" s="4">
        <v>10.786300000000001</v>
      </c>
      <c r="J4958" s="7">
        <v>293</v>
      </c>
      <c r="K4958" s="7">
        <v>88</v>
      </c>
      <c r="L4958" s="3">
        <v>0.27179999999999999</v>
      </c>
      <c r="M4958" s="5">
        <v>0.90446400000000005</v>
      </c>
      <c r="N4958" s="6">
        <v>0.1</v>
      </c>
      <c r="O4958" s="8">
        <f>IFERROR(VLOOKUP(C4958,Sheet2!$B$2:$G$588,6,FALSE),0)</f>
        <v>1200</v>
      </c>
      <c r="P4958" t="s">
        <v>22</v>
      </c>
      <c r="Q4958" s="2">
        <v>0.88943728020000001</v>
      </c>
      <c r="R4958" s="3">
        <v>0.3</v>
      </c>
      <c r="U4958" s="22">
        <f t="shared" si="487"/>
        <v>0.3</v>
      </c>
      <c r="V4958" s="10">
        <f t="shared" si="488"/>
        <v>87.899999999999991</v>
      </c>
      <c r="W4958" s="24">
        <f t="shared" si="489"/>
        <v>87.899999999999991</v>
      </c>
    </row>
    <row r="4959" spans="1:23" x14ac:dyDescent="0.3">
      <c r="A4959" t="s">
        <v>17</v>
      </c>
      <c r="B4959" t="s">
        <v>5495</v>
      </c>
      <c r="C4959" t="s">
        <v>5496</v>
      </c>
      <c r="D4959" t="s">
        <v>5507</v>
      </c>
      <c r="E4959" t="s">
        <v>5508</v>
      </c>
      <c r="F4959">
        <v>0.3</v>
      </c>
      <c r="G4959" s="2">
        <v>0</v>
      </c>
      <c r="H4959" s="4">
        <v>19.3065</v>
      </c>
      <c r="I4959" s="4">
        <v>9.9916</v>
      </c>
      <c r="J4959" s="7">
        <v>226</v>
      </c>
      <c r="K4959" s="7">
        <v>68</v>
      </c>
      <c r="L4959" s="3">
        <v>0.51749999999999996</v>
      </c>
      <c r="M4959" s="5">
        <v>0.75359836000000002</v>
      </c>
      <c r="N4959" s="6">
        <v>0.1</v>
      </c>
      <c r="O4959" s="8">
        <f>IFERROR(VLOOKUP(C4959,Sheet2!$B$2:$G$588,6,FALSE),0)</f>
        <v>1200</v>
      </c>
      <c r="P4959" t="s">
        <v>22</v>
      </c>
      <c r="Q4959" s="2">
        <v>0.86730332129999999</v>
      </c>
      <c r="R4959" s="3">
        <v>0.3</v>
      </c>
      <c r="U4959" s="22">
        <f t="shared" si="487"/>
        <v>0.3</v>
      </c>
      <c r="V4959" s="10">
        <f t="shared" si="488"/>
        <v>67.8</v>
      </c>
      <c r="W4959" s="24">
        <f t="shared" si="489"/>
        <v>67.8</v>
      </c>
    </row>
    <row r="4960" spans="1:23" x14ac:dyDescent="0.3">
      <c r="A4960" t="s">
        <v>17</v>
      </c>
      <c r="B4960" t="s">
        <v>5495</v>
      </c>
      <c r="C4960" t="s">
        <v>5496</v>
      </c>
      <c r="D4960" t="s">
        <v>5517</v>
      </c>
      <c r="E4960" t="s">
        <v>5518</v>
      </c>
      <c r="F4960">
        <v>0.25</v>
      </c>
      <c r="G4960" s="2">
        <v>0</v>
      </c>
      <c r="H4960" s="4">
        <v>6.0754000000000001</v>
      </c>
      <c r="I4960" s="4">
        <v>3.4011999999999998</v>
      </c>
      <c r="J4960" s="7">
        <v>171</v>
      </c>
      <c r="K4960" s="7">
        <v>43</v>
      </c>
      <c r="L4960" s="3">
        <v>0.55979999999999996</v>
      </c>
      <c r="M4960" s="5">
        <v>1.6724888200000001</v>
      </c>
      <c r="N4960" s="6">
        <v>1.1000000000000001</v>
      </c>
      <c r="O4960" s="8">
        <f>IFERROR(VLOOKUP(C4960,Sheet2!$B$2:$G$588,6,FALSE),0)</f>
        <v>1200</v>
      </c>
      <c r="P4960" t="s">
        <v>22</v>
      </c>
      <c r="Q4960" s="2">
        <v>0.34229754550000002</v>
      </c>
      <c r="R4960" s="3">
        <v>0.25</v>
      </c>
      <c r="U4960" s="22">
        <f t="shared" si="487"/>
        <v>0.25</v>
      </c>
      <c r="V4960" s="10">
        <f t="shared" si="488"/>
        <v>42.75</v>
      </c>
      <c r="W4960" s="24">
        <f t="shared" si="489"/>
        <v>42.75</v>
      </c>
    </row>
    <row r="4961" spans="1:23" x14ac:dyDescent="0.3">
      <c r="A4961" t="s">
        <v>17</v>
      </c>
      <c r="B4961" t="s">
        <v>5495</v>
      </c>
      <c r="C4961" t="s">
        <v>5496</v>
      </c>
      <c r="D4961" t="s">
        <v>5505</v>
      </c>
      <c r="E4961" t="s">
        <v>5506</v>
      </c>
      <c r="F4961">
        <v>0.33</v>
      </c>
      <c r="G4961" s="2">
        <v>0</v>
      </c>
      <c r="H4961" s="4">
        <v>2.7721</v>
      </c>
      <c r="I4961" s="4">
        <v>1.3595999999999999</v>
      </c>
      <c r="J4961" s="7">
        <v>64</v>
      </c>
      <c r="K4961" s="7">
        <v>19</v>
      </c>
      <c r="L4961" s="3">
        <v>0.49049999999999999</v>
      </c>
      <c r="M4961" s="5">
        <v>1.57142632</v>
      </c>
      <c r="N4961" s="6">
        <v>1.1000000000000001</v>
      </c>
      <c r="O4961" s="8">
        <f>IFERROR(VLOOKUP(C4961,Sheet2!$B$2:$G$588,6,FALSE),0)</f>
        <v>1200</v>
      </c>
      <c r="P4961" t="s">
        <v>22</v>
      </c>
      <c r="Q4961" s="2">
        <v>0.2999989971</v>
      </c>
      <c r="R4961" s="3">
        <v>0.29999899706138899</v>
      </c>
      <c r="U4961" s="22">
        <f t="shared" si="487"/>
        <v>0.29999899706138899</v>
      </c>
      <c r="V4961" s="10">
        <f t="shared" si="488"/>
        <v>19.199935811928896</v>
      </c>
      <c r="W4961" s="24">
        <f t="shared" si="489"/>
        <v>19.199935811928896</v>
      </c>
    </row>
    <row r="4962" spans="1:23" x14ac:dyDescent="0.3">
      <c r="A4962" t="s">
        <v>17</v>
      </c>
      <c r="B4962" t="s">
        <v>5495</v>
      </c>
      <c r="C4962" t="s">
        <v>5496</v>
      </c>
      <c r="D4962" t="s">
        <v>5497</v>
      </c>
      <c r="E4962" t="s">
        <v>5498</v>
      </c>
      <c r="F4962">
        <v>0.25</v>
      </c>
      <c r="G4962" s="2">
        <v>0</v>
      </c>
      <c r="H4962" s="4">
        <v>30.537600000000001</v>
      </c>
      <c r="I4962" s="4">
        <v>1.4233</v>
      </c>
      <c r="J4962" s="7">
        <v>63</v>
      </c>
      <c r="K4962" s="7">
        <v>15</v>
      </c>
      <c r="L4962" s="3">
        <v>4.6600000000000003E-2</v>
      </c>
      <c r="M4962" s="5">
        <v>1.47753187</v>
      </c>
      <c r="N4962" s="6">
        <v>1.1000000000000001</v>
      </c>
      <c r="O4962" s="8">
        <f>IFERROR(VLOOKUP(C4962,Sheet2!$B$2:$G$588,6,FALSE),0)</f>
        <v>1200</v>
      </c>
      <c r="P4962" t="s">
        <v>92</v>
      </c>
      <c r="Q4962" s="2">
        <v>0.25551521160000001</v>
      </c>
      <c r="R4962" s="3">
        <v>0.25</v>
      </c>
      <c r="U4962" s="22">
        <f t="shared" si="487"/>
        <v>0.25</v>
      </c>
      <c r="V4962" s="10">
        <f t="shared" si="488"/>
        <v>15.75</v>
      </c>
      <c r="W4962" s="24">
        <f t="shared" si="489"/>
        <v>15.75</v>
      </c>
    </row>
    <row r="4963" spans="1:23" x14ac:dyDescent="0.3">
      <c r="A4963" t="s">
        <v>17</v>
      </c>
      <c r="B4963" t="s">
        <v>5495</v>
      </c>
      <c r="C4963" t="s">
        <v>5496</v>
      </c>
      <c r="D4963" t="s">
        <v>5515</v>
      </c>
      <c r="E4963" t="s">
        <v>5516</v>
      </c>
      <c r="F4963">
        <v>0.25</v>
      </c>
      <c r="G4963" s="2">
        <v>0</v>
      </c>
      <c r="H4963" s="4">
        <v>13.030099999999999</v>
      </c>
      <c r="I4963" s="4">
        <v>0.56979999999999997</v>
      </c>
      <c r="J4963" s="7">
        <v>25</v>
      </c>
      <c r="K4963" s="7">
        <v>6</v>
      </c>
      <c r="L4963" s="3">
        <v>4.3700000000000003E-2</v>
      </c>
      <c r="M4963" s="5">
        <v>1.4743763299999999</v>
      </c>
      <c r="N4963" s="6">
        <v>1.1000000000000001</v>
      </c>
      <c r="O4963" s="8">
        <f>IFERROR(VLOOKUP(C4963,Sheet2!$B$2:$G$588,6,FALSE),0)</f>
        <v>1200</v>
      </c>
      <c r="P4963" t="s">
        <v>92</v>
      </c>
      <c r="Q4963" s="2">
        <v>0.25392182699999999</v>
      </c>
      <c r="R4963" s="3">
        <v>0.25</v>
      </c>
      <c r="U4963" s="22">
        <f t="shared" si="487"/>
        <v>0.25</v>
      </c>
      <c r="V4963" s="10">
        <f t="shared" si="488"/>
        <v>6.25</v>
      </c>
      <c r="W4963" s="24">
        <f t="shared" si="489"/>
        <v>6.25</v>
      </c>
    </row>
    <row r="4964" spans="1:23" x14ac:dyDescent="0.3">
      <c r="A4964" t="s">
        <v>17</v>
      </c>
      <c r="B4964" t="s">
        <v>5495</v>
      </c>
      <c r="C4964" t="s">
        <v>5496</v>
      </c>
      <c r="D4964" t="s">
        <v>5501</v>
      </c>
      <c r="E4964" t="s">
        <v>5502</v>
      </c>
      <c r="F4964">
        <v>0.25</v>
      </c>
      <c r="G4964" s="2">
        <v>0</v>
      </c>
      <c r="H4964" s="4">
        <v>11.1896</v>
      </c>
      <c r="I4964" s="4">
        <v>0.41449999999999998</v>
      </c>
      <c r="J4964" s="7">
        <v>18</v>
      </c>
      <c r="K4964" s="7">
        <v>4</v>
      </c>
      <c r="L4964" s="3">
        <v>3.6999999999999998E-2</v>
      </c>
      <c r="M4964" s="5">
        <v>1.4712045499999999</v>
      </c>
      <c r="N4964" s="6">
        <v>1.1000000000000001</v>
      </c>
      <c r="O4964" s="8">
        <f>IFERROR(VLOOKUP(C4964,Sheet2!$B$2:$G$588,6,FALSE),0)</f>
        <v>1200</v>
      </c>
      <c r="P4964" t="s">
        <v>92</v>
      </c>
      <c r="Q4964" s="2">
        <v>0.25231335069999999</v>
      </c>
      <c r="R4964" s="3">
        <v>0.25</v>
      </c>
      <c r="U4964" s="22">
        <f t="shared" si="487"/>
        <v>0.25</v>
      </c>
      <c r="V4964" s="10">
        <f t="shared" si="488"/>
        <v>4.5</v>
      </c>
      <c r="W4964" s="24">
        <f t="shared" si="489"/>
        <v>4.5</v>
      </c>
    </row>
    <row r="4965" spans="1:23" x14ac:dyDescent="0.3">
      <c r="A4965" t="s">
        <v>17</v>
      </c>
      <c r="B4965" t="s">
        <v>5495</v>
      </c>
      <c r="C4965" t="s">
        <v>5496</v>
      </c>
      <c r="D4965" t="s">
        <v>5499</v>
      </c>
      <c r="E4965" t="s">
        <v>5500</v>
      </c>
      <c r="F4965">
        <v>0.25</v>
      </c>
      <c r="G4965" s="2">
        <v>0</v>
      </c>
      <c r="H4965" s="4">
        <v>0.74380000000000002</v>
      </c>
      <c r="I4965" s="4">
        <v>0.42899999999999999</v>
      </c>
      <c r="J4965" s="7">
        <v>17</v>
      </c>
      <c r="K4965" s="7">
        <v>3</v>
      </c>
      <c r="L4965" s="3">
        <v>0.57679999999999998</v>
      </c>
      <c r="M4965" s="5">
        <v>1.33046953</v>
      </c>
      <c r="N4965" s="6">
        <v>1.1000000000000001</v>
      </c>
      <c r="O4965" s="8">
        <f>IFERROR(VLOOKUP(C4965,Sheet2!$B$2:$G$588,6,FALSE),0)</f>
        <v>1200</v>
      </c>
      <c r="P4965" t="s">
        <v>22</v>
      </c>
      <c r="Q4965" s="2">
        <v>0.1732242078</v>
      </c>
      <c r="R4965" s="3">
        <v>0.17322420783901399</v>
      </c>
      <c r="U4965" s="22">
        <f t="shared" si="487"/>
        <v>0.17322420783901399</v>
      </c>
      <c r="V4965" s="10">
        <f t="shared" si="488"/>
        <v>2.9448115332632376</v>
      </c>
      <c r="W4965" s="24">
        <f t="shared" si="489"/>
        <v>2.9448115332632376</v>
      </c>
    </row>
    <row r="4966" spans="1:23" x14ac:dyDescent="0.3">
      <c r="A4966" t="s">
        <v>17</v>
      </c>
      <c r="B4966" t="s">
        <v>5495</v>
      </c>
      <c r="C4966" t="s">
        <v>5496</v>
      </c>
      <c r="D4966" t="s">
        <v>5503</v>
      </c>
      <c r="E4966" t="s">
        <v>5504</v>
      </c>
      <c r="F4966">
        <v>0.25</v>
      </c>
      <c r="G4966" s="2">
        <v>0</v>
      </c>
      <c r="H4966" s="4">
        <v>12.5801</v>
      </c>
      <c r="I4966" s="4">
        <v>0.37580000000000002</v>
      </c>
      <c r="J4966" s="7">
        <v>17</v>
      </c>
      <c r="K4966" s="7">
        <v>4</v>
      </c>
      <c r="L4966" s="3">
        <v>2.9899999999999999E-2</v>
      </c>
      <c r="M4966" s="5">
        <v>1.47471964</v>
      </c>
      <c r="N4966" s="6">
        <v>1.1000000000000001</v>
      </c>
      <c r="O4966" s="8">
        <f>IFERROR(VLOOKUP(C4966,Sheet2!$B$2:$G$588,6,FALSE),0)</f>
        <v>1200</v>
      </c>
      <c r="P4966" t="s">
        <v>92</v>
      </c>
      <c r="Q4966" s="2">
        <v>0.25409550819999999</v>
      </c>
      <c r="R4966" s="3">
        <v>0.249999999999999</v>
      </c>
      <c r="U4966" s="22">
        <f t="shared" si="487"/>
        <v>0.249999999999999</v>
      </c>
      <c r="V4966" s="10">
        <f t="shared" si="488"/>
        <v>4.2499999999999831</v>
      </c>
      <c r="W4966" s="24">
        <f t="shared" si="489"/>
        <v>4.2499999999999831</v>
      </c>
    </row>
    <row r="4967" spans="1:23" x14ac:dyDescent="0.3">
      <c r="A4967" t="s">
        <v>17</v>
      </c>
      <c r="B4967" t="s">
        <v>5495</v>
      </c>
      <c r="C4967" t="s">
        <v>5496</v>
      </c>
      <c r="D4967" t="s">
        <v>5509</v>
      </c>
      <c r="E4967" t="s">
        <v>5510</v>
      </c>
      <c r="F4967">
        <v>0.25</v>
      </c>
      <c r="G4967" s="2">
        <v>0</v>
      </c>
      <c r="H4967" s="4">
        <v>6.1148999999999996</v>
      </c>
      <c r="I4967" s="4">
        <v>0.1666</v>
      </c>
      <c r="J4967" s="7">
        <v>7</v>
      </c>
      <c r="K4967" s="7">
        <v>2</v>
      </c>
      <c r="L4967" s="3">
        <v>2.7300000000000001E-2</v>
      </c>
      <c r="M4967" s="5">
        <v>1.49258465</v>
      </c>
      <c r="N4967" s="6">
        <v>1.1000000000000001</v>
      </c>
      <c r="O4967" s="8">
        <f>IFERROR(VLOOKUP(C4967,Sheet2!$B$2:$G$588,6,FALSE),0)</f>
        <v>1200</v>
      </c>
      <c r="P4967" t="s">
        <v>92</v>
      </c>
      <c r="Q4967" s="2">
        <v>0.26302337599999998</v>
      </c>
      <c r="R4967" s="3">
        <v>0.25</v>
      </c>
      <c r="U4967" s="22">
        <f t="shared" si="487"/>
        <v>0.25</v>
      </c>
      <c r="V4967" s="10">
        <f t="shared" si="488"/>
        <v>1.75</v>
      </c>
      <c r="W4967" s="24">
        <f t="shared" si="489"/>
        <v>1.75</v>
      </c>
    </row>
    <row r="4968" spans="1:23" hidden="1" x14ac:dyDescent="0.3">
      <c r="A4968" t="s">
        <v>33</v>
      </c>
      <c r="B4968" t="s">
        <v>6217</v>
      </c>
      <c r="C4968" t="s">
        <v>6218</v>
      </c>
      <c r="D4968" t="s">
        <v>34</v>
      </c>
      <c r="F4968">
        <v>0.25979999999999998</v>
      </c>
      <c r="G4968" s="2">
        <v>0</v>
      </c>
      <c r="H4968" s="4">
        <v>291.37740000000002</v>
      </c>
      <c r="I4968" s="4">
        <v>33.403599999999997</v>
      </c>
      <c r="J4968" s="7">
        <v>1144</v>
      </c>
      <c r="K4968" s="7">
        <v>296</v>
      </c>
      <c r="L4968" s="3">
        <v>0.11459999999999999</v>
      </c>
      <c r="M4968" s="5">
        <v>1.14122626</v>
      </c>
      <c r="N4968" s="6">
        <v>0.75355499999999997</v>
      </c>
      <c r="O4968" s="8">
        <f>IFERROR(VLOOKUP(C4968,Sheet2!$B$2:$G$588,6,FALSE),0)</f>
        <v>1144</v>
      </c>
      <c r="Q4968" s="2">
        <v>0.33969710580000001</v>
      </c>
      <c r="R4968" s="3">
        <v>0.25978844494876802</v>
      </c>
      <c r="U4968" s="22" t="str">
        <f t="shared" si="487"/>
        <v/>
      </c>
      <c r="V4968" s="10" t="str">
        <f t="shared" si="488"/>
        <v/>
      </c>
      <c r="W4968" s="24">
        <f t="shared" si="489"/>
        <v>291.19999999999987</v>
      </c>
    </row>
    <row r="4969" spans="1:23" x14ac:dyDescent="0.3">
      <c r="A4969" t="s">
        <v>17</v>
      </c>
      <c r="B4969" t="s">
        <v>6217</v>
      </c>
      <c r="C4969" t="s">
        <v>6218</v>
      </c>
      <c r="D4969" s="1" t="s">
        <v>6227</v>
      </c>
      <c r="E4969" t="s">
        <v>6228</v>
      </c>
      <c r="F4969">
        <v>0.25</v>
      </c>
      <c r="G4969" s="2">
        <v>0</v>
      </c>
      <c r="H4969" s="4">
        <v>4.6577000000000002</v>
      </c>
      <c r="I4969" s="4">
        <v>1.5406</v>
      </c>
      <c r="J4969" s="7">
        <v>74</v>
      </c>
      <c r="K4969" s="7">
        <v>18</v>
      </c>
      <c r="L4969" s="3">
        <v>0.33079999999999998</v>
      </c>
      <c r="M4969" s="5">
        <v>1.6020725099999999</v>
      </c>
      <c r="N4969" s="6">
        <v>1</v>
      </c>
      <c r="O4969" s="8">
        <f>IFERROR(VLOOKUP(C4969,Sheet2!$B$2:$G$588,6,FALSE),0)</f>
        <v>1144</v>
      </c>
      <c r="P4969" t="s">
        <v>22</v>
      </c>
      <c r="Q4969" s="2">
        <v>0.37580852879999999</v>
      </c>
      <c r="R4969" s="3">
        <v>0.25</v>
      </c>
      <c r="U4969" s="22">
        <f t="shared" si="487"/>
        <v>0.25</v>
      </c>
      <c r="V4969" s="10">
        <f t="shared" si="488"/>
        <v>18.5</v>
      </c>
      <c r="W4969" s="24">
        <f t="shared" si="489"/>
        <v>18.5</v>
      </c>
    </row>
    <row r="4970" spans="1:23" x14ac:dyDescent="0.3">
      <c r="A4970" t="s">
        <v>17</v>
      </c>
      <c r="B4970" t="s">
        <v>6217</v>
      </c>
      <c r="C4970" t="s">
        <v>6218</v>
      </c>
      <c r="D4970" t="s">
        <v>6265</v>
      </c>
      <c r="E4970" t="s">
        <v>6266</v>
      </c>
      <c r="F4970">
        <v>0.25</v>
      </c>
      <c r="G4970" s="2">
        <v>0</v>
      </c>
      <c r="H4970" s="4">
        <v>11.302899999999999</v>
      </c>
      <c r="I4970" s="4">
        <v>1.7921</v>
      </c>
      <c r="J4970" s="7">
        <v>73</v>
      </c>
      <c r="K4970" s="7">
        <v>18</v>
      </c>
      <c r="L4970" s="3">
        <v>0.15859999999999999</v>
      </c>
      <c r="M4970" s="5">
        <v>1.35689119</v>
      </c>
      <c r="N4970" s="6">
        <v>0.95</v>
      </c>
      <c r="O4970" s="8">
        <f>IFERROR(VLOOKUP(C4970,Sheet2!$B$2:$G$588,6,FALSE),0)</f>
        <v>1144</v>
      </c>
      <c r="P4970" t="s">
        <v>22</v>
      </c>
      <c r="Q4970" s="2">
        <v>0.29987016950000001</v>
      </c>
      <c r="R4970" s="3">
        <v>0.25</v>
      </c>
      <c r="U4970" s="22">
        <f t="shared" si="487"/>
        <v>0.25</v>
      </c>
      <c r="V4970" s="10">
        <f t="shared" si="488"/>
        <v>18.25</v>
      </c>
      <c r="W4970" s="24">
        <f t="shared" si="489"/>
        <v>18.25</v>
      </c>
    </row>
    <row r="4971" spans="1:23" x14ac:dyDescent="0.3">
      <c r="A4971" t="s">
        <v>17</v>
      </c>
      <c r="B4971" t="s">
        <v>6217</v>
      </c>
      <c r="C4971" t="s">
        <v>6218</v>
      </c>
      <c r="D4971" t="s">
        <v>6275</v>
      </c>
      <c r="E4971" t="s">
        <v>6276</v>
      </c>
      <c r="F4971">
        <v>0.25</v>
      </c>
      <c r="G4971" s="2">
        <v>0</v>
      </c>
      <c r="H4971" s="4">
        <v>10.176500000000001</v>
      </c>
      <c r="I4971" s="4">
        <v>1.7549999999999999</v>
      </c>
      <c r="J4971" s="7">
        <v>67</v>
      </c>
      <c r="K4971" s="7">
        <v>17</v>
      </c>
      <c r="L4971" s="3">
        <v>0.17249999999999999</v>
      </c>
      <c r="M4971" s="5">
        <v>1.2750752999999999</v>
      </c>
      <c r="N4971" s="6">
        <v>0.9</v>
      </c>
      <c r="O4971" s="8">
        <f>IFERROR(VLOOKUP(C4971,Sheet2!$B$2:$G$588,6,FALSE),0)</f>
        <v>1144</v>
      </c>
      <c r="P4971" t="s">
        <v>22</v>
      </c>
      <c r="Q4971" s="2">
        <v>0.29415933049999998</v>
      </c>
      <c r="R4971" s="3">
        <v>0.25</v>
      </c>
      <c r="U4971" s="22">
        <f t="shared" si="487"/>
        <v>0.25</v>
      </c>
      <c r="V4971" s="10">
        <f t="shared" si="488"/>
        <v>16.75</v>
      </c>
      <c r="W4971" s="24">
        <f t="shared" si="489"/>
        <v>16.75</v>
      </c>
    </row>
    <row r="4972" spans="1:23" x14ac:dyDescent="0.3">
      <c r="A4972" t="s">
        <v>17</v>
      </c>
      <c r="B4972" t="s">
        <v>6217</v>
      </c>
      <c r="C4972" t="s">
        <v>6218</v>
      </c>
      <c r="D4972" t="s">
        <v>6257</v>
      </c>
      <c r="E4972" t="s">
        <v>6258</v>
      </c>
      <c r="F4972">
        <v>0.25</v>
      </c>
      <c r="G4972" s="2">
        <v>0</v>
      </c>
      <c r="H4972" s="4">
        <v>11.158300000000001</v>
      </c>
      <c r="I4972" s="4">
        <v>1.5993999999999999</v>
      </c>
      <c r="J4972" s="7">
        <v>66</v>
      </c>
      <c r="K4972" s="7">
        <v>17</v>
      </c>
      <c r="L4972" s="3">
        <v>0.14330000000000001</v>
      </c>
      <c r="M4972" s="5">
        <v>1.37854495</v>
      </c>
      <c r="N4972" s="6">
        <v>1</v>
      </c>
      <c r="O4972" s="8">
        <f>IFERROR(VLOOKUP(C4972,Sheet2!$B$2:$G$588,6,FALSE),0)</f>
        <v>1144</v>
      </c>
      <c r="P4972" t="s">
        <v>22</v>
      </c>
      <c r="Q4972" s="2">
        <v>0.27459746660000001</v>
      </c>
      <c r="R4972" s="3">
        <v>0.25</v>
      </c>
      <c r="U4972" s="22">
        <f t="shared" si="487"/>
        <v>0.25</v>
      </c>
      <c r="V4972" s="10">
        <f t="shared" si="488"/>
        <v>16.5</v>
      </c>
      <c r="W4972" s="24">
        <f t="shared" si="489"/>
        <v>16.5</v>
      </c>
    </row>
    <row r="4973" spans="1:23" x14ac:dyDescent="0.3">
      <c r="A4973" t="s">
        <v>17</v>
      </c>
      <c r="B4973" t="s">
        <v>6217</v>
      </c>
      <c r="C4973" t="s">
        <v>6218</v>
      </c>
      <c r="D4973" t="s">
        <v>6249</v>
      </c>
      <c r="E4973" t="s">
        <v>6250</v>
      </c>
      <c r="F4973">
        <v>0.25</v>
      </c>
      <c r="G4973" s="2">
        <v>0</v>
      </c>
      <c r="H4973" s="4">
        <v>9.6313999999999993</v>
      </c>
      <c r="I4973" s="4">
        <v>1.6404000000000001</v>
      </c>
      <c r="J4973" s="7">
        <v>65</v>
      </c>
      <c r="K4973" s="7">
        <v>16</v>
      </c>
      <c r="L4973" s="3">
        <v>0.17030000000000001</v>
      </c>
      <c r="M4973" s="5">
        <v>1.3301402099999999</v>
      </c>
      <c r="N4973" s="6">
        <v>0.95</v>
      </c>
      <c r="O4973" s="8">
        <f>IFERROR(VLOOKUP(C4973,Sheet2!$B$2:$G$588,6,FALSE),0)</f>
        <v>1144</v>
      </c>
      <c r="P4973" t="s">
        <v>22</v>
      </c>
      <c r="Q4973" s="2">
        <v>0.28578957710000003</v>
      </c>
      <c r="R4973" s="3">
        <v>0.25</v>
      </c>
      <c r="U4973" s="22">
        <f t="shared" si="487"/>
        <v>0.25</v>
      </c>
      <c r="V4973" s="10">
        <f t="shared" si="488"/>
        <v>16.25</v>
      </c>
      <c r="W4973" s="24">
        <f t="shared" si="489"/>
        <v>16.25</v>
      </c>
    </row>
    <row r="4974" spans="1:23" x14ac:dyDescent="0.3">
      <c r="A4974" t="s">
        <v>17</v>
      </c>
      <c r="B4974" t="s">
        <v>6217</v>
      </c>
      <c r="C4974" t="s">
        <v>6218</v>
      </c>
      <c r="D4974" t="s">
        <v>6277</v>
      </c>
      <c r="E4974" t="s">
        <v>6278</v>
      </c>
      <c r="F4974">
        <v>0.25</v>
      </c>
      <c r="G4974" s="2">
        <v>0</v>
      </c>
      <c r="H4974" s="4">
        <v>4.6970999999999998</v>
      </c>
      <c r="I4974" s="4">
        <v>1.4931000000000001</v>
      </c>
      <c r="J4974" s="7">
        <v>58</v>
      </c>
      <c r="K4974" s="7">
        <v>14</v>
      </c>
      <c r="L4974" s="3">
        <v>0.31790000000000002</v>
      </c>
      <c r="M4974" s="5">
        <v>1.28818408</v>
      </c>
      <c r="N4974" s="6">
        <v>0.7</v>
      </c>
      <c r="O4974" s="8">
        <f>IFERROR(VLOOKUP(C4974,Sheet2!$B$2:$G$588,6,FALSE),0)</f>
        <v>1144</v>
      </c>
      <c r="P4974" t="s">
        <v>22</v>
      </c>
      <c r="Q4974" s="2">
        <v>0.45659940139999999</v>
      </c>
      <c r="R4974" s="3">
        <v>0.25</v>
      </c>
      <c r="U4974" s="22">
        <f t="shared" si="487"/>
        <v>0.25</v>
      </c>
      <c r="V4974" s="10">
        <f t="shared" si="488"/>
        <v>14.5</v>
      </c>
      <c r="W4974" s="24">
        <f t="shared" si="489"/>
        <v>14.5</v>
      </c>
    </row>
    <row r="4975" spans="1:23" x14ac:dyDescent="0.3">
      <c r="A4975" t="s">
        <v>17</v>
      </c>
      <c r="B4975" t="s">
        <v>6217</v>
      </c>
      <c r="C4975" t="s">
        <v>6218</v>
      </c>
      <c r="D4975" t="s">
        <v>6273</v>
      </c>
      <c r="E4975" t="s">
        <v>6274</v>
      </c>
      <c r="F4975">
        <v>0.25</v>
      </c>
      <c r="G4975" s="2">
        <v>0</v>
      </c>
      <c r="H4975" s="4">
        <v>9.9594000000000005</v>
      </c>
      <c r="I4975" s="4">
        <v>1.2003999999999999</v>
      </c>
      <c r="J4975" s="7">
        <v>50</v>
      </c>
      <c r="K4975" s="7">
        <v>13</v>
      </c>
      <c r="L4975" s="3">
        <v>0.1205</v>
      </c>
      <c r="M4975" s="5">
        <v>1.3997381900000001</v>
      </c>
      <c r="N4975" s="6">
        <v>1</v>
      </c>
      <c r="O4975" s="8">
        <f>IFERROR(VLOOKUP(C4975,Sheet2!$B$2:$G$588,6,FALSE),0)</f>
        <v>1144</v>
      </c>
      <c r="P4975" t="s">
        <v>22</v>
      </c>
      <c r="Q4975" s="2">
        <v>0.2855806836</v>
      </c>
      <c r="R4975" s="3">
        <v>0.25</v>
      </c>
      <c r="U4975" s="22">
        <f t="shared" si="487"/>
        <v>0.25</v>
      </c>
      <c r="V4975" s="10">
        <f t="shared" si="488"/>
        <v>12.5</v>
      </c>
      <c r="W4975" s="24">
        <f t="shared" si="489"/>
        <v>12.5</v>
      </c>
    </row>
    <row r="4976" spans="1:23" x14ac:dyDescent="0.3">
      <c r="A4976" t="s">
        <v>17</v>
      </c>
      <c r="B4976" t="s">
        <v>6217</v>
      </c>
      <c r="C4976" t="s">
        <v>6218</v>
      </c>
      <c r="D4976" t="s">
        <v>6247</v>
      </c>
      <c r="E4976" t="s">
        <v>6248</v>
      </c>
      <c r="F4976">
        <v>0.3</v>
      </c>
      <c r="G4976" s="2">
        <v>0</v>
      </c>
      <c r="H4976" s="4">
        <v>6.4722999999999997</v>
      </c>
      <c r="I4976" s="4">
        <v>1.82</v>
      </c>
      <c r="J4976" s="7">
        <v>44</v>
      </c>
      <c r="K4976" s="7">
        <v>13</v>
      </c>
      <c r="L4976" s="3">
        <v>0.28120000000000001</v>
      </c>
      <c r="M4976" s="5">
        <v>0.80054159999999996</v>
      </c>
      <c r="N4976" s="6">
        <v>0.5</v>
      </c>
      <c r="O4976" s="8">
        <f>IFERROR(VLOOKUP(C4976,Sheet2!$B$2:$G$588,6,FALSE),0)</f>
        <v>1144</v>
      </c>
      <c r="P4976" t="s">
        <v>22</v>
      </c>
      <c r="Q4976" s="2">
        <v>0.37542283970000001</v>
      </c>
      <c r="R4976" s="3">
        <v>0.29999999999999899</v>
      </c>
      <c r="U4976" s="22">
        <f t="shared" si="487"/>
        <v>0.29999999999999899</v>
      </c>
      <c r="V4976" s="10">
        <f t="shared" si="488"/>
        <v>13.199999999999955</v>
      </c>
      <c r="W4976" s="24">
        <f t="shared" si="489"/>
        <v>13.199999999999955</v>
      </c>
    </row>
    <row r="4977" spans="1:23" x14ac:dyDescent="0.3">
      <c r="A4977" t="s">
        <v>17</v>
      </c>
      <c r="B4977" t="s">
        <v>6217</v>
      </c>
      <c r="C4977" t="s">
        <v>6218</v>
      </c>
      <c r="D4977" t="s">
        <v>6251</v>
      </c>
      <c r="E4977" t="s">
        <v>6252</v>
      </c>
      <c r="F4977">
        <v>0.3</v>
      </c>
      <c r="G4977" s="2">
        <v>0</v>
      </c>
      <c r="H4977" s="4">
        <v>3.6168999999999998</v>
      </c>
      <c r="I4977" s="4">
        <v>1.4165000000000001</v>
      </c>
      <c r="J4977" s="7">
        <v>43</v>
      </c>
      <c r="K4977" s="7">
        <v>13</v>
      </c>
      <c r="L4977" s="3">
        <v>0.3916</v>
      </c>
      <c r="M4977" s="5">
        <v>1.0013816799999999</v>
      </c>
      <c r="N4977" s="6">
        <v>0.5</v>
      </c>
      <c r="O4977" s="8">
        <f>IFERROR(VLOOKUP(C4977,Sheet2!$B$2:$G$588,6,FALSE),0)</f>
        <v>1144</v>
      </c>
      <c r="P4977" t="s">
        <v>22</v>
      </c>
      <c r="Q4977" s="2">
        <v>0.50068988439999995</v>
      </c>
      <c r="R4977" s="3">
        <v>0.3</v>
      </c>
      <c r="U4977" s="22">
        <f t="shared" si="487"/>
        <v>0.3</v>
      </c>
      <c r="V4977" s="10">
        <f t="shared" si="488"/>
        <v>12.9</v>
      </c>
      <c r="W4977" s="24">
        <f t="shared" si="489"/>
        <v>12.9</v>
      </c>
    </row>
    <row r="4978" spans="1:23" x14ac:dyDescent="0.3">
      <c r="A4978" t="s">
        <v>17</v>
      </c>
      <c r="B4978" t="s">
        <v>6217</v>
      </c>
      <c r="C4978" t="s">
        <v>6218</v>
      </c>
      <c r="D4978" t="s">
        <v>6253</v>
      </c>
      <c r="E4978" t="s">
        <v>6254</v>
      </c>
      <c r="F4978">
        <v>0.25</v>
      </c>
      <c r="G4978" s="2">
        <v>0</v>
      </c>
      <c r="H4978" s="4">
        <v>33.770899999999997</v>
      </c>
      <c r="I4978" s="4">
        <v>1.4576</v>
      </c>
      <c r="J4978" s="7">
        <v>43</v>
      </c>
      <c r="K4978" s="7">
        <v>11</v>
      </c>
      <c r="L4978" s="3">
        <v>4.3200000000000002E-2</v>
      </c>
      <c r="M4978" s="5">
        <v>0.97688914999999998</v>
      </c>
      <c r="N4978" s="6">
        <v>0.7</v>
      </c>
      <c r="O4978" s="8">
        <f>IFERROR(VLOOKUP(C4978,Sheet2!$B$2:$G$588,6,FALSE),0)</f>
        <v>1144</v>
      </c>
      <c r="P4978" t="s">
        <v>22</v>
      </c>
      <c r="Q4978" s="2">
        <v>0.28343968219999999</v>
      </c>
      <c r="R4978" s="3">
        <v>0.25</v>
      </c>
      <c r="U4978" s="22">
        <f t="shared" si="487"/>
        <v>0.25</v>
      </c>
      <c r="V4978" s="10">
        <f t="shared" si="488"/>
        <v>10.75</v>
      </c>
      <c r="W4978" s="24">
        <f t="shared" si="489"/>
        <v>10.75</v>
      </c>
    </row>
    <row r="4979" spans="1:23" x14ac:dyDescent="0.3">
      <c r="A4979" t="s">
        <v>17</v>
      </c>
      <c r="B4979" t="s">
        <v>6217</v>
      </c>
      <c r="C4979" t="s">
        <v>6218</v>
      </c>
      <c r="D4979" t="s">
        <v>6239</v>
      </c>
      <c r="E4979" t="s">
        <v>6240</v>
      </c>
      <c r="F4979">
        <v>0.25</v>
      </c>
      <c r="G4979" s="2">
        <v>0</v>
      </c>
      <c r="H4979" s="4">
        <v>33.843499999999999</v>
      </c>
      <c r="I4979" s="4">
        <v>1.4354</v>
      </c>
      <c r="J4979" s="7">
        <v>42</v>
      </c>
      <c r="K4979" s="7">
        <v>10</v>
      </c>
      <c r="L4979" s="3">
        <v>4.24E-2</v>
      </c>
      <c r="M4979" s="5">
        <v>0.97649664000000003</v>
      </c>
      <c r="N4979" s="6">
        <v>0.7</v>
      </c>
      <c r="O4979" s="8">
        <f>IFERROR(VLOOKUP(C4979,Sheet2!$B$2:$G$588,6,FALSE),0)</f>
        <v>1144</v>
      </c>
      <c r="P4979" t="s">
        <v>22</v>
      </c>
      <c r="Q4979" s="2">
        <v>0.28315165599999997</v>
      </c>
      <c r="R4979" s="3">
        <v>0.25</v>
      </c>
      <c r="U4979" s="22">
        <f t="shared" si="487"/>
        <v>0.25</v>
      </c>
      <c r="V4979" s="10">
        <f t="shared" si="488"/>
        <v>10.5</v>
      </c>
      <c r="W4979" s="24">
        <f t="shared" si="489"/>
        <v>10.5</v>
      </c>
    </row>
    <row r="4980" spans="1:23" x14ac:dyDescent="0.3">
      <c r="A4980" t="s">
        <v>17</v>
      </c>
      <c r="B4980" t="s">
        <v>6217</v>
      </c>
      <c r="C4980" t="s">
        <v>6218</v>
      </c>
      <c r="D4980" t="s">
        <v>6271</v>
      </c>
      <c r="E4980" t="s">
        <v>6272</v>
      </c>
      <c r="F4980">
        <v>0.25</v>
      </c>
      <c r="G4980" s="2">
        <v>0</v>
      </c>
      <c r="H4980" s="4">
        <v>6.5945999999999998</v>
      </c>
      <c r="I4980" s="4">
        <v>1.4979</v>
      </c>
      <c r="J4980" s="7">
        <v>42</v>
      </c>
      <c r="K4980" s="7">
        <v>11</v>
      </c>
      <c r="L4980" s="3">
        <v>0.2271</v>
      </c>
      <c r="M4980" s="5">
        <v>0.93959276999999997</v>
      </c>
      <c r="N4980" s="6">
        <v>0.6</v>
      </c>
      <c r="O4980" s="8">
        <f>IFERROR(VLOOKUP(C4980,Sheet2!$B$2:$G$588,6,FALSE),0)</f>
        <v>1144</v>
      </c>
      <c r="P4980" t="s">
        <v>22</v>
      </c>
      <c r="Q4980" s="2">
        <v>0.36142548289999998</v>
      </c>
      <c r="R4980" s="3">
        <v>0.25</v>
      </c>
      <c r="U4980" s="22">
        <f t="shared" si="487"/>
        <v>0.25</v>
      </c>
      <c r="V4980" s="10">
        <f t="shared" si="488"/>
        <v>10.5</v>
      </c>
      <c r="W4980" s="24">
        <f t="shared" si="489"/>
        <v>10.5</v>
      </c>
    </row>
    <row r="4981" spans="1:23" x14ac:dyDescent="0.3">
      <c r="A4981" t="s">
        <v>17</v>
      </c>
      <c r="B4981" t="s">
        <v>6217</v>
      </c>
      <c r="C4981" t="s">
        <v>6218</v>
      </c>
      <c r="D4981" t="s">
        <v>6221</v>
      </c>
      <c r="E4981" t="s">
        <v>6222</v>
      </c>
      <c r="F4981">
        <v>0.25</v>
      </c>
      <c r="G4981" s="2">
        <v>0</v>
      </c>
      <c r="H4981" s="4">
        <v>32.101999999999997</v>
      </c>
      <c r="I4981" s="4">
        <v>1.3784000000000001</v>
      </c>
      <c r="J4981" s="7">
        <v>40</v>
      </c>
      <c r="K4981" s="7">
        <v>10</v>
      </c>
      <c r="L4981" s="3">
        <v>4.2900000000000001E-2</v>
      </c>
      <c r="M4981" s="5">
        <v>0.97906000999999998</v>
      </c>
      <c r="N4981" s="6">
        <v>0.7</v>
      </c>
      <c r="O4981" s="8">
        <f>IFERROR(VLOOKUP(C4981,Sheet2!$B$2:$G$588,6,FALSE),0)</f>
        <v>1144</v>
      </c>
      <c r="P4981" t="s">
        <v>22</v>
      </c>
      <c r="Q4981" s="2">
        <v>0.28502850130000001</v>
      </c>
      <c r="R4981" s="3">
        <v>0.249999999999999</v>
      </c>
      <c r="U4981" s="22">
        <f t="shared" si="487"/>
        <v>0.249999999999999</v>
      </c>
      <c r="V4981" s="10">
        <f t="shared" si="488"/>
        <v>9.9999999999999609</v>
      </c>
      <c r="W4981" s="24">
        <f t="shared" si="489"/>
        <v>9.9999999999999609</v>
      </c>
    </row>
    <row r="4982" spans="1:23" x14ac:dyDescent="0.3">
      <c r="A4982" t="s">
        <v>17</v>
      </c>
      <c r="B4982" t="s">
        <v>6217</v>
      </c>
      <c r="C4982" t="s">
        <v>6218</v>
      </c>
      <c r="D4982" t="s">
        <v>6279</v>
      </c>
      <c r="E4982" t="s">
        <v>6280</v>
      </c>
      <c r="F4982">
        <v>0.25</v>
      </c>
      <c r="G4982" s="2">
        <v>0</v>
      </c>
      <c r="H4982" s="4">
        <v>3.7940999999999998</v>
      </c>
      <c r="I4982" s="4">
        <v>1.1918</v>
      </c>
      <c r="J4982" s="7">
        <v>39</v>
      </c>
      <c r="K4982" s="7">
        <v>10</v>
      </c>
      <c r="L4982" s="3">
        <v>0.31409999999999999</v>
      </c>
      <c r="M4982" s="5">
        <v>1.09402457</v>
      </c>
      <c r="N4982" s="6">
        <v>0.7</v>
      </c>
      <c r="O4982" s="8">
        <f>IFERROR(VLOOKUP(C4982,Sheet2!$B$2:$G$588,6,FALSE),0)</f>
        <v>1144</v>
      </c>
      <c r="P4982" t="s">
        <v>22</v>
      </c>
      <c r="Q4982" s="2">
        <v>0.36016062409999999</v>
      </c>
      <c r="R4982" s="3">
        <v>0.249999999999999</v>
      </c>
      <c r="U4982" s="22">
        <f t="shared" si="487"/>
        <v>0.249999999999999</v>
      </c>
      <c r="V4982" s="10">
        <f t="shared" si="488"/>
        <v>9.7499999999999609</v>
      </c>
      <c r="W4982" s="24">
        <f t="shared" si="489"/>
        <v>9.7499999999999609</v>
      </c>
    </row>
    <row r="4983" spans="1:23" x14ac:dyDescent="0.3">
      <c r="A4983" t="s">
        <v>17</v>
      </c>
      <c r="B4983" t="s">
        <v>6217</v>
      </c>
      <c r="C4983" t="s">
        <v>6218</v>
      </c>
      <c r="D4983" t="s">
        <v>6219</v>
      </c>
      <c r="E4983" t="s">
        <v>6220</v>
      </c>
      <c r="F4983">
        <v>0.3</v>
      </c>
      <c r="G4983" s="2">
        <v>0</v>
      </c>
      <c r="H4983" s="4">
        <v>4.1318000000000001</v>
      </c>
      <c r="I4983" s="4">
        <v>1.0599000000000001</v>
      </c>
      <c r="J4983" s="7">
        <v>38</v>
      </c>
      <c r="K4983" s="7">
        <v>11</v>
      </c>
      <c r="L4983" s="3">
        <v>0.25650000000000001</v>
      </c>
      <c r="M4983" s="5">
        <v>1.18451274</v>
      </c>
      <c r="N4983" s="6">
        <v>0.7</v>
      </c>
      <c r="O4983" s="8">
        <f>IFERROR(VLOOKUP(C4983,Sheet2!$B$2:$G$588,6,FALSE),0)</f>
        <v>1144</v>
      </c>
      <c r="P4983" t="s">
        <v>22</v>
      </c>
      <c r="Q4983" s="2">
        <v>0.40903970229999997</v>
      </c>
      <c r="R4983" s="3">
        <v>0.3</v>
      </c>
      <c r="U4983" s="22">
        <f t="shared" si="487"/>
        <v>0.3</v>
      </c>
      <c r="V4983" s="10">
        <f t="shared" si="488"/>
        <v>11.4</v>
      </c>
      <c r="W4983" s="24">
        <f t="shared" si="489"/>
        <v>11.4</v>
      </c>
    </row>
    <row r="4984" spans="1:23" x14ac:dyDescent="0.3">
      <c r="A4984" t="s">
        <v>17</v>
      </c>
      <c r="B4984" t="s">
        <v>6217</v>
      </c>
      <c r="C4984" t="s">
        <v>6218</v>
      </c>
      <c r="D4984" t="s">
        <v>6267</v>
      </c>
      <c r="E4984" t="s">
        <v>6268</v>
      </c>
      <c r="F4984">
        <v>0.25</v>
      </c>
      <c r="G4984" s="2">
        <v>0</v>
      </c>
      <c r="H4984" s="4">
        <v>3.6943000000000001</v>
      </c>
      <c r="I4984" s="4">
        <v>0.96450000000000002</v>
      </c>
      <c r="J4984" s="7">
        <v>32</v>
      </c>
      <c r="K4984" s="7">
        <v>8</v>
      </c>
      <c r="L4984" s="3">
        <v>0.2611</v>
      </c>
      <c r="M4984" s="5">
        <v>1.11425609</v>
      </c>
      <c r="N4984" s="6">
        <v>0.7</v>
      </c>
      <c r="O4984" s="8">
        <f>IFERROR(VLOOKUP(C4984,Sheet2!$B$2:$G$588,6,FALSE),0)</f>
        <v>1144</v>
      </c>
      <c r="P4984" t="s">
        <v>22</v>
      </c>
      <c r="Q4984" s="2">
        <v>0.37177817070000002</v>
      </c>
      <c r="R4984" s="3">
        <v>0.25</v>
      </c>
      <c r="U4984" s="22">
        <f t="shared" si="487"/>
        <v>0.25</v>
      </c>
      <c r="V4984" s="10">
        <f t="shared" si="488"/>
        <v>8</v>
      </c>
      <c r="W4984" s="24">
        <f t="shared" si="489"/>
        <v>8</v>
      </c>
    </row>
    <row r="4985" spans="1:23" x14ac:dyDescent="0.3">
      <c r="A4985" t="s">
        <v>17</v>
      </c>
      <c r="B4985" t="s">
        <v>6217</v>
      </c>
      <c r="C4985" t="s">
        <v>6218</v>
      </c>
      <c r="D4985" s="1" t="s">
        <v>6223</v>
      </c>
      <c r="E4985" t="s">
        <v>6224</v>
      </c>
      <c r="F4985">
        <v>0.25</v>
      </c>
      <c r="G4985" s="2">
        <v>0</v>
      </c>
      <c r="H4985" s="4">
        <v>27.481200000000001</v>
      </c>
      <c r="I4985" s="4">
        <v>1.0579000000000001</v>
      </c>
      <c r="J4985" s="7">
        <v>31</v>
      </c>
      <c r="K4985" s="7">
        <v>8</v>
      </c>
      <c r="L4985" s="3">
        <v>3.85E-2</v>
      </c>
      <c r="M4985" s="5">
        <v>0.96308574999999996</v>
      </c>
      <c r="N4985" s="6">
        <v>0.7</v>
      </c>
      <c r="O4985" s="8">
        <f>IFERROR(VLOOKUP(C4985,Sheet2!$B$2:$G$588,6,FALSE),0)</f>
        <v>1144</v>
      </c>
      <c r="P4985" t="s">
        <v>22</v>
      </c>
      <c r="Q4985" s="2">
        <v>0.27316960309999999</v>
      </c>
      <c r="R4985" s="3">
        <v>0.249999999999999</v>
      </c>
      <c r="U4985" s="22">
        <f t="shared" si="487"/>
        <v>0.249999999999999</v>
      </c>
      <c r="V4985" s="10">
        <f t="shared" si="488"/>
        <v>7.7499999999999689</v>
      </c>
      <c r="W4985" s="24">
        <f t="shared" si="489"/>
        <v>7.7499999999999689</v>
      </c>
    </row>
    <row r="4986" spans="1:23" x14ac:dyDescent="0.3">
      <c r="A4986" t="s">
        <v>17</v>
      </c>
      <c r="B4986" t="s">
        <v>6217</v>
      </c>
      <c r="C4986" t="s">
        <v>6218</v>
      </c>
      <c r="D4986" t="s">
        <v>6235</v>
      </c>
      <c r="E4986" t="s">
        <v>6236</v>
      </c>
      <c r="F4986">
        <v>0.3</v>
      </c>
      <c r="G4986" s="2">
        <v>0</v>
      </c>
      <c r="H4986" s="4">
        <v>6.3545999999999996</v>
      </c>
      <c r="I4986" s="4">
        <v>1.2251000000000001</v>
      </c>
      <c r="J4986" s="7">
        <v>31</v>
      </c>
      <c r="K4986" s="7">
        <v>9</v>
      </c>
      <c r="L4986" s="3">
        <v>0.1928</v>
      </c>
      <c r="M4986" s="5">
        <v>0.83688200000000001</v>
      </c>
      <c r="N4986" s="6">
        <v>0.5</v>
      </c>
      <c r="O4986" s="8">
        <f>IFERROR(VLOOKUP(C4986,Sheet2!$B$2:$G$588,6,FALSE),0)</f>
        <v>1144</v>
      </c>
      <c r="P4986" t="s">
        <v>22</v>
      </c>
      <c r="Q4986" s="2">
        <v>0.4025442031</v>
      </c>
      <c r="R4986" s="3">
        <v>0.3</v>
      </c>
      <c r="U4986" s="22">
        <f t="shared" si="487"/>
        <v>0.3</v>
      </c>
      <c r="V4986" s="10">
        <f t="shared" si="488"/>
        <v>9.2999999999999989</v>
      </c>
      <c r="W4986" s="24">
        <f t="shared" si="489"/>
        <v>9.2999999999999989</v>
      </c>
    </row>
    <row r="4987" spans="1:23" x14ac:dyDescent="0.3">
      <c r="A4987" t="s">
        <v>17</v>
      </c>
      <c r="B4987" t="s">
        <v>6217</v>
      </c>
      <c r="C4987" t="s">
        <v>6218</v>
      </c>
      <c r="D4987" t="s">
        <v>6281</v>
      </c>
      <c r="E4987" t="s">
        <v>6282</v>
      </c>
      <c r="F4987">
        <v>0.25</v>
      </c>
      <c r="G4987" s="2">
        <v>0</v>
      </c>
      <c r="H4987" s="4">
        <v>1.5609</v>
      </c>
      <c r="I4987" s="4">
        <v>0.76580000000000004</v>
      </c>
      <c r="J4987" s="7">
        <v>25</v>
      </c>
      <c r="K4987" s="7">
        <v>6</v>
      </c>
      <c r="L4987" s="3">
        <v>0.49059999999999998</v>
      </c>
      <c r="M4987" s="5">
        <v>1.0870068100000001</v>
      </c>
      <c r="N4987" s="6">
        <v>0.7</v>
      </c>
      <c r="O4987" s="8">
        <f>IFERROR(VLOOKUP(C4987,Sheet2!$B$2:$G$588,6,FALSE),0)</f>
        <v>1144</v>
      </c>
      <c r="P4987" t="s">
        <v>22</v>
      </c>
      <c r="Q4987" s="2">
        <v>0.35602979289999998</v>
      </c>
      <c r="R4987" s="3">
        <v>0.249999999999999</v>
      </c>
      <c r="U4987" s="22">
        <f t="shared" si="487"/>
        <v>0.249999999999999</v>
      </c>
      <c r="V4987" s="10">
        <f t="shared" si="488"/>
        <v>6.2499999999999751</v>
      </c>
      <c r="W4987" s="24">
        <f t="shared" si="489"/>
        <v>6.2499999999999751</v>
      </c>
    </row>
    <row r="4988" spans="1:23" x14ac:dyDescent="0.3">
      <c r="A4988" t="s">
        <v>17</v>
      </c>
      <c r="B4988" t="s">
        <v>6217</v>
      </c>
      <c r="C4988" t="s">
        <v>6218</v>
      </c>
      <c r="D4988" t="s">
        <v>6225</v>
      </c>
      <c r="E4988" t="s">
        <v>6226</v>
      </c>
      <c r="F4988">
        <v>0.35</v>
      </c>
      <c r="G4988" s="2">
        <v>0</v>
      </c>
      <c r="H4988" s="4">
        <v>1.6574</v>
      </c>
      <c r="I4988" s="4">
        <v>0.9073</v>
      </c>
      <c r="J4988" s="7">
        <v>24</v>
      </c>
      <c r="K4988" s="7">
        <v>9</v>
      </c>
      <c r="L4988" s="3">
        <v>0.5474</v>
      </c>
      <c r="M4988" s="5">
        <v>0.89858289999999996</v>
      </c>
      <c r="N4988" s="6">
        <v>0.5</v>
      </c>
      <c r="O4988" s="8">
        <f>IFERROR(VLOOKUP(C4988,Sheet2!$B$2:$G$588,6,FALSE),0)</f>
        <v>1144</v>
      </c>
      <c r="P4988" t="s">
        <v>22</v>
      </c>
      <c r="Q4988" s="2">
        <v>0.44356831200000002</v>
      </c>
      <c r="R4988" s="3">
        <v>0.35</v>
      </c>
      <c r="U4988" s="22">
        <f t="shared" si="487"/>
        <v>0.35</v>
      </c>
      <c r="V4988" s="10">
        <f t="shared" si="488"/>
        <v>8.3999999999999986</v>
      </c>
      <c r="W4988" s="24">
        <f t="shared" si="489"/>
        <v>8.3999999999999986</v>
      </c>
    </row>
    <row r="4989" spans="1:23" x14ac:dyDescent="0.3">
      <c r="A4989" t="s">
        <v>17</v>
      </c>
      <c r="B4989" t="s">
        <v>6217</v>
      </c>
      <c r="C4989" t="s">
        <v>6218</v>
      </c>
      <c r="D4989" t="s">
        <v>6229</v>
      </c>
      <c r="E4989" t="s">
        <v>6230</v>
      </c>
      <c r="F4989">
        <v>0.25</v>
      </c>
      <c r="G4989" s="2">
        <v>0</v>
      </c>
      <c r="H4989" s="4">
        <v>2.7119</v>
      </c>
      <c r="I4989" s="4">
        <v>0.47699999999999998</v>
      </c>
      <c r="J4989" s="7">
        <v>23</v>
      </c>
      <c r="K4989" s="7">
        <v>6</v>
      </c>
      <c r="L4989" s="3">
        <v>0.1759</v>
      </c>
      <c r="M4989" s="5">
        <v>1.63240491</v>
      </c>
      <c r="N4989" s="6">
        <v>1</v>
      </c>
      <c r="O4989" s="8">
        <f>IFERROR(VLOOKUP(C4989,Sheet2!$B$2:$G$588,6,FALSE),0)</f>
        <v>1144</v>
      </c>
      <c r="P4989" t="s">
        <v>22</v>
      </c>
      <c r="Q4989" s="2">
        <v>0.38740689099999998</v>
      </c>
      <c r="R4989" s="3">
        <v>0.25</v>
      </c>
      <c r="U4989" s="22">
        <f t="shared" si="487"/>
        <v>0.25</v>
      </c>
      <c r="V4989" s="10">
        <f t="shared" si="488"/>
        <v>5.75</v>
      </c>
      <c r="W4989" s="24">
        <f t="shared" si="489"/>
        <v>5.75</v>
      </c>
    </row>
    <row r="4990" spans="1:23" x14ac:dyDescent="0.3">
      <c r="A4990" t="s">
        <v>17</v>
      </c>
      <c r="B4990" t="s">
        <v>6217</v>
      </c>
      <c r="C4990" t="s">
        <v>6218</v>
      </c>
      <c r="D4990" t="s">
        <v>6233</v>
      </c>
      <c r="E4990" t="s">
        <v>6234</v>
      </c>
      <c r="F4990">
        <v>0.25</v>
      </c>
      <c r="G4990" s="2">
        <v>0</v>
      </c>
      <c r="H4990" s="4">
        <v>1.4814000000000001</v>
      </c>
      <c r="I4990" s="4">
        <v>0.69710000000000005</v>
      </c>
      <c r="J4990" s="7">
        <v>23</v>
      </c>
      <c r="K4990" s="7">
        <v>6</v>
      </c>
      <c r="L4990" s="3">
        <v>0.47049999999999997</v>
      </c>
      <c r="M4990" s="5">
        <v>1.07934215</v>
      </c>
      <c r="N4990" s="6">
        <v>0.7</v>
      </c>
      <c r="O4990" s="8">
        <f>IFERROR(VLOOKUP(C4990,Sheet2!$B$2:$G$588,6,FALSE),0)</f>
        <v>1144</v>
      </c>
      <c r="P4990" t="s">
        <v>22</v>
      </c>
      <c r="Q4990" s="2">
        <v>0.35145680839999999</v>
      </c>
      <c r="R4990" s="3">
        <v>0.25</v>
      </c>
      <c r="U4990" s="22">
        <f t="shared" si="487"/>
        <v>0.25</v>
      </c>
      <c r="V4990" s="10">
        <f t="shared" si="488"/>
        <v>5.75</v>
      </c>
      <c r="W4990" s="24">
        <f t="shared" si="489"/>
        <v>5.75</v>
      </c>
    </row>
    <row r="4991" spans="1:23" x14ac:dyDescent="0.3">
      <c r="A4991" t="s">
        <v>17</v>
      </c>
      <c r="B4991" t="s">
        <v>6217</v>
      </c>
      <c r="C4991" t="s">
        <v>6218</v>
      </c>
      <c r="D4991" t="s">
        <v>6261</v>
      </c>
      <c r="E4991" t="s">
        <v>6262</v>
      </c>
      <c r="F4991">
        <v>0.25</v>
      </c>
      <c r="G4991" s="2">
        <v>0</v>
      </c>
      <c r="H4991" s="4">
        <v>2.5756999999999999</v>
      </c>
      <c r="I4991" s="4">
        <v>0.44929999999999998</v>
      </c>
      <c r="J4991" s="7">
        <v>21</v>
      </c>
      <c r="K4991" s="7">
        <v>5</v>
      </c>
      <c r="L4991" s="3">
        <v>0.1744</v>
      </c>
      <c r="M4991" s="5">
        <v>1.5477265499999999</v>
      </c>
      <c r="N4991" s="6">
        <v>1</v>
      </c>
      <c r="O4991" s="8">
        <f>IFERROR(VLOOKUP(C4991,Sheet2!$B$2:$G$588,6,FALSE),0)</f>
        <v>1144</v>
      </c>
      <c r="P4991" t="s">
        <v>22</v>
      </c>
      <c r="Q4991" s="2">
        <v>0.35389103459999999</v>
      </c>
      <c r="R4991" s="3">
        <v>0.25</v>
      </c>
      <c r="U4991" s="22">
        <f t="shared" si="487"/>
        <v>0.25</v>
      </c>
      <c r="V4991" s="10">
        <f t="shared" si="488"/>
        <v>5.25</v>
      </c>
      <c r="W4991" s="24">
        <f t="shared" si="489"/>
        <v>5.25</v>
      </c>
    </row>
    <row r="4992" spans="1:23" x14ac:dyDescent="0.3">
      <c r="A4992" t="s">
        <v>17</v>
      </c>
      <c r="B4992" t="s">
        <v>6217</v>
      </c>
      <c r="C4992" t="s">
        <v>6218</v>
      </c>
      <c r="D4992" t="s">
        <v>6259</v>
      </c>
      <c r="E4992" t="s">
        <v>6260</v>
      </c>
      <c r="F4992">
        <v>0.3</v>
      </c>
      <c r="G4992" s="2">
        <v>0</v>
      </c>
      <c r="H4992" s="4">
        <v>5.0397999999999996</v>
      </c>
      <c r="I4992" s="4">
        <v>0.88539999999999996</v>
      </c>
      <c r="J4992" s="7">
        <v>20</v>
      </c>
      <c r="K4992" s="7">
        <v>6</v>
      </c>
      <c r="L4992" s="3">
        <v>0.1757</v>
      </c>
      <c r="M4992" s="5">
        <v>0.76373024</v>
      </c>
      <c r="N4992" s="6">
        <v>0.5</v>
      </c>
      <c r="O4992" s="8">
        <f>IFERROR(VLOOKUP(C4992,Sheet2!$B$2:$G$588,6,FALSE),0)</f>
        <v>1144</v>
      </c>
      <c r="P4992" t="s">
        <v>22</v>
      </c>
      <c r="Q4992" s="2">
        <v>0.34531857360000001</v>
      </c>
      <c r="R4992" s="3">
        <v>0.3</v>
      </c>
      <c r="U4992" s="22">
        <f t="shared" si="487"/>
        <v>0.3</v>
      </c>
      <c r="V4992" s="10">
        <f t="shared" si="488"/>
        <v>6</v>
      </c>
      <c r="W4992" s="24">
        <f t="shared" si="489"/>
        <v>6</v>
      </c>
    </row>
    <row r="4993" spans="1:23" x14ac:dyDescent="0.3">
      <c r="A4993" t="s">
        <v>17</v>
      </c>
      <c r="B4993" t="s">
        <v>6217</v>
      </c>
      <c r="C4993" t="s">
        <v>6218</v>
      </c>
      <c r="D4993" t="s">
        <v>6255</v>
      </c>
      <c r="E4993" t="s">
        <v>6256</v>
      </c>
      <c r="F4993">
        <v>0.25</v>
      </c>
      <c r="G4993" s="2">
        <v>0</v>
      </c>
      <c r="H4993" s="4">
        <v>2.4954000000000001</v>
      </c>
      <c r="I4993" s="4">
        <v>0.40689999999999998</v>
      </c>
      <c r="J4993" s="7">
        <v>18</v>
      </c>
      <c r="K4993" s="7">
        <v>5</v>
      </c>
      <c r="L4993" s="3">
        <v>0.16309999999999999</v>
      </c>
      <c r="M4993" s="5">
        <v>1.51076005</v>
      </c>
      <c r="N4993" s="6">
        <v>1</v>
      </c>
      <c r="O4993" s="8">
        <f>IFERROR(VLOOKUP(C4993,Sheet2!$B$2:$G$588,6,FALSE),0)</f>
        <v>1144</v>
      </c>
      <c r="P4993" t="s">
        <v>22</v>
      </c>
      <c r="Q4993" s="2">
        <v>0.33808151689999999</v>
      </c>
      <c r="R4993" s="3">
        <v>0.25</v>
      </c>
      <c r="U4993" s="22">
        <f t="shared" si="487"/>
        <v>0.25</v>
      </c>
      <c r="V4993" s="10">
        <f t="shared" si="488"/>
        <v>4.5</v>
      </c>
      <c r="W4993" s="24">
        <f t="shared" si="489"/>
        <v>4.5</v>
      </c>
    </row>
    <row r="4994" spans="1:23" x14ac:dyDescent="0.3">
      <c r="A4994" t="s">
        <v>17</v>
      </c>
      <c r="B4994" t="s">
        <v>6217</v>
      </c>
      <c r="C4994" t="s">
        <v>6218</v>
      </c>
      <c r="D4994" s="1" t="s">
        <v>6245</v>
      </c>
      <c r="E4994" t="s">
        <v>6246</v>
      </c>
      <c r="F4994">
        <v>0.25</v>
      </c>
      <c r="G4994" s="2">
        <v>0</v>
      </c>
      <c r="H4994" s="4">
        <v>2.4558</v>
      </c>
      <c r="I4994" s="4">
        <v>0.37169999999999997</v>
      </c>
      <c r="J4994" s="7">
        <v>17</v>
      </c>
      <c r="K4994" s="7">
        <v>4</v>
      </c>
      <c r="L4994" s="3">
        <v>0.15140000000000001</v>
      </c>
      <c r="M4994" s="5">
        <v>1.5370484200000001</v>
      </c>
      <c r="N4994" s="6">
        <v>1</v>
      </c>
      <c r="O4994" s="8">
        <f>IFERROR(VLOOKUP(C4994,Sheet2!$B$2:$G$588,6,FALSE),0)</f>
        <v>1144</v>
      </c>
      <c r="P4994" t="s">
        <v>22</v>
      </c>
      <c r="Q4994" s="2">
        <v>0.34940241039999997</v>
      </c>
      <c r="R4994" s="3">
        <v>0.249999999999999</v>
      </c>
      <c r="U4994" s="22">
        <f t="shared" si="487"/>
        <v>0.249999999999999</v>
      </c>
      <c r="V4994" s="10">
        <f t="shared" si="488"/>
        <v>4.2499999999999831</v>
      </c>
      <c r="W4994" s="24">
        <f t="shared" si="489"/>
        <v>4.2499999999999831</v>
      </c>
    </row>
    <row r="4995" spans="1:23" x14ac:dyDescent="0.3">
      <c r="A4995" t="s">
        <v>17</v>
      </c>
      <c r="B4995" t="s">
        <v>6217</v>
      </c>
      <c r="C4995" t="s">
        <v>6218</v>
      </c>
      <c r="D4995" t="s">
        <v>6231</v>
      </c>
      <c r="E4995" t="s">
        <v>6232</v>
      </c>
      <c r="F4995">
        <v>0.25</v>
      </c>
      <c r="G4995" s="2">
        <v>0</v>
      </c>
      <c r="H4995" s="4">
        <v>2.4232</v>
      </c>
      <c r="I4995" s="4">
        <v>0.27439999999999998</v>
      </c>
      <c r="J4995" s="7">
        <v>13</v>
      </c>
      <c r="K4995" s="7">
        <v>3</v>
      </c>
      <c r="L4995" s="3">
        <v>0.1132</v>
      </c>
      <c r="M4995" s="5">
        <v>1.5282478500000001</v>
      </c>
      <c r="N4995" s="6">
        <v>1</v>
      </c>
      <c r="O4995" s="8">
        <f>IFERROR(VLOOKUP(C4995,Sheet2!$B$2:$G$588,6,FALSE),0)</f>
        <v>1144</v>
      </c>
      <c r="P4995" t="s">
        <v>22</v>
      </c>
      <c r="Q4995" s="2">
        <v>0.34565587730000003</v>
      </c>
      <c r="R4995" s="3">
        <v>0.249999999999999</v>
      </c>
      <c r="U4995" s="22">
        <f t="shared" si="487"/>
        <v>0.249999999999999</v>
      </c>
      <c r="V4995" s="10">
        <f t="shared" si="488"/>
        <v>3.2499999999999871</v>
      </c>
      <c r="W4995" s="24">
        <f t="shared" si="489"/>
        <v>3.2499999999999871</v>
      </c>
    </row>
    <row r="4996" spans="1:23" x14ac:dyDescent="0.3">
      <c r="A4996" t="s">
        <v>17</v>
      </c>
      <c r="B4996" t="s">
        <v>6217</v>
      </c>
      <c r="C4996" t="s">
        <v>6218</v>
      </c>
      <c r="D4996" t="s">
        <v>6237</v>
      </c>
      <c r="E4996" t="s">
        <v>6238</v>
      </c>
      <c r="F4996">
        <v>0.25</v>
      </c>
      <c r="G4996" s="2">
        <v>0</v>
      </c>
      <c r="H4996" s="4">
        <v>8.4108999999999998</v>
      </c>
      <c r="I4996" s="4">
        <v>0.45760000000000001</v>
      </c>
      <c r="J4996" s="7">
        <v>13</v>
      </c>
      <c r="K4996" s="7">
        <v>3</v>
      </c>
      <c r="L4996" s="3">
        <v>5.4399999999999997E-2</v>
      </c>
      <c r="M4996" s="5">
        <v>0.96627127000000002</v>
      </c>
      <c r="N4996" s="6">
        <v>0.7</v>
      </c>
      <c r="O4996" s="8">
        <f>IFERROR(VLOOKUP(C4996,Sheet2!$B$2:$G$588,6,FALSE),0)</f>
        <v>1144</v>
      </c>
      <c r="P4996" t="s">
        <v>22</v>
      </c>
      <c r="Q4996" s="2">
        <v>0.27556574969999997</v>
      </c>
      <c r="R4996" s="3">
        <v>0.25</v>
      </c>
      <c r="U4996" s="22">
        <f t="shared" si="487"/>
        <v>0.25</v>
      </c>
      <c r="V4996" s="10">
        <f t="shared" si="488"/>
        <v>3.25</v>
      </c>
      <c r="W4996" s="24">
        <f t="shared" si="489"/>
        <v>3.25</v>
      </c>
    </row>
    <row r="4997" spans="1:23" x14ac:dyDescent="0.3">
      <c r="A4997" t="s">
        <v>17</v>
      </c>
      <c r="B4997" t="s">
        <v>6217</v>
      </c>
      <c r="C4997" t="s">
        <v>6218</v>
      </c>
      <c r="D4997" t="s">
        <v>6241</v>
      </c>
      <c r="E4997" t="s">
        <v>6242</v>
      </c>
      <c r="F4997">
        <v>0.25</v>
      </c>
      <c r="G4997" s="2">
        <v>0</v>
      </c>
      <c r="H4997" s="4">
        <v>8.4018999999999995</v>
      </c>
      <c r="I4997" s="4">
        <v>0.46800000000000003</v>
      </c>
      <c r="J4997" s="7">
        <v>13</v>
      </c>
      <c r="K4997" s="7">
        <v>3</v>
      </c>
      <c r="L4997" s="3">
        <v>5.57E-2</v>
      </c>
      <c r="M4997" s="5">
        <v>0.96028694000000003</v>
      </c>
      <c r="N4997" s="6">
        <v>0.7</v>
      </c>
      <c r="O4997" s="8">
        <f>IFERROR(VLOOKUP(C4997,Sheet2!$B$2:$G$588,6,FALSE),0)</f>
        <v>1144</v>
      </c>
      <c r="P4997" t="s">
        <v>22</v>
      </c>
      <c r="Q4997" s="2">
        <v>0.2710512095</v>
      </c>
      <c r="R4997" s="3">
        <v>0.25</v>
      </c>
      <c r="U4997" s="22">
        <f t="shared" si="487"/>
        <v>0.25</v>
      </c>
      <c r="V4997" s="10">
        <f t="shared" si="488"/>
        <v>3.25</v>
      </c>
      <c r="W4997" s="24">
        <f t="shared" si="489"/>
        <v>3.25</v>
      </c>
    </row>
    <row r="4998" spans="1:23" x14ac:dyDescent="0.3">
      <c r="A4998" t="s">
        <v>17</v>
      </c>
      <c r="B4998" t="s">
        <v>6217</v>
      </c>
      <c r="C4998" t="s">
        <v>6218</v>
      </c>
      <c r="D4998" t="s">
        <v>6263</v>
      </c>
      <c r="E4998" t="s">
        <v>6264</v>
      </c>
      <c r="F4998">
        <v>0.25</v>
      </c>
      <c r="G4998" s="2">
        <v>0</v>
      </c>
      <c r="H4998" s="4">
        <v>7.6909000000000001</v>
      </c>
      <c r="I4998" s="4">
        <v>0.4365</v>
      </c>
      <c r="J4998" s="7">
        <v>13</v>
      </c>
      <c r="K4998" s="7">
        <v>3</v>
      </c>
      <c r="L4998" s="3">
        <v>5.6800000000000003E-2</v>
      </c>
      <c r="M4998" s="5">
        <v>0.97043036999999999</v>
      </c>
      <c r="N4998" s="6">
        <v>0.7</v>
      </c>
      <c r="O4998" s="8">
        <f>IFERROR(VLOOKUP(C4998,Sheet2!$B$2:$G$588,6,FALSE),0)</f>
        <v>1144</v>
      </c>
      <c r="P4998" t="s">
        <v>22</v>
      </c>
      <c r="Q4998" s="2">
        <v>0.27867055629999998</v>
      </c>
      <c r="R4998" s="3">
        <v>0.25</v>
      </c>
      <c r="U4998" s="22">
        <f t="shared" si="487"/>
        <v>0.25</v>
      </c>
      <c r="V4998" s="10">
        <f t="shared" si="488"/>
        <v>3.25</v>
      </c>
      <c r="W4998" s="24">
        <f t="shared" si="489"/>
        <v>3.25</v>
      </c>
    </row>
    <row r="4999" spans="1:23" x14ac:dyDescent="0.3">
      <c r="A4999" t="s">
        <v>17</v>
      </c>
      <c r="B4999" t="s">
        <v>6217</v>
      </c>
      <c r="C4999" t="s">
        <v>6218</v>
      </c>
      <c r="D4999" t="s">
        <v>6243</v>
      </c>
      <c r="E4999" t="s">
        <v>6244</v>
      </c>
      <c r="F4999">
        <v>0.25</v>
      </c>
      <c r="G4999" s="2">
        <v>0</v>
      </c>
      <c r="H4999" s="4">
        <v>7.8806000000000003</v>
      </c>
      <c r="I4999" s="4">
        <v>0.43319999999999997</v>
      </c>
      <c r="J4999" s="7">
        <v>12</v>
      </c>
      <c r="K4999" s="7">
        <v>3</v>
      </c>
      <c r="L4999" s="3">
        <v>5.5E-2</v>
      </c>
      <c r="M4999" s="5">
        <v>0.95891179000000004</v>
      </c>
      <c r="N4999" s="6">
        <v>0.7</v>
      </c>
      <c r="O4999" s="8">
        <f>IFERROR(VLOOKUP(C4999,Sheet2!$B$2:$G$588,6,FALSE),0)</f>
        <v>1144</v>
      </c>
      <c r="P4999" t="s">
        <v>22</v>
      </c>
      <c r="Q4999" s="2">
        <v>0.2700058461</v>
      </c>
      <c r="R4999" s="3">
        <v>0.25</v>
      </c>
      <c r="U4999" s="22">
        <f t="shared" si="487"/>
        <v>0.25</v>
      </c>
      <c r="V4999" s="10">
        <f t="shared" si="488"/>
        <v>3</v>
      </c>
      <c r="W4999" s="24">
        <f t="shared" si="489"/>
        <v>3</v>
      </c>
    </row>
    <row r="5000" spans="1:23" x14ac:dyDescent="0.3">
      <c r="A5000" t="s">
        <v>17</v>
      </c>
      <c r="B5000" t="s">
        <v>6217</v>
      </c>
      <c r="C5000" t="s">
        <v>6218</v>
      </c>
      <c r="D5000" t="s">
        <v>6269</v>
      </c>
      <c r="E5000" t="s">
        <v>6270</v>
      </c>
      <c r="F5000">
        <v>0.25</v>
      </c>
      <c r="G5000" s="2">
        <v>0</v>
      </c>
      <c r="H5000" s="4">
        <v>1.5863</v>
      </c>
      <c r="I5000" s="4">
        <v>0.14979999999999999</v>
      </c>
      <c r="J5000" s="7">
        <v>7</v>
      </c>
      <c r="K5000" s="7">
        <v>2</v>
      </c>
      <c r="L5000" s="3">
        <v>9.4399999999999998E-2</v>
      </c>
      <c r="M5000" s="5">
        <v>1.4958989</v>
      </c>
      <c r="N5000" s="6">
        <v>1</v>
      </c>
      <c r="O5000" s="8">
        <f>IFERROR(VLOOKUP(C5000,Sheet2!$B$2:$G$588,6,FALSE),0)</f>
        <v>1144</v>
      </c>
      <c r="P5000" t="s">
        <v>22</v>
      </c>
      <c r="Q5000" s="2">
        <v>0.33150562659999999</v>
      </c>
      <c r="R5000" s="3">
        <v>0.249999999999999</v>
      </c>
      <c r="U5000" s="22">
        <f t="shared" si="487"/>
        <v>0.249999999999999</v>
      </c>
      <c r="V5000" s="10">
        <f t="shared" si="488"/>
        <v>1.7499999999999929</v>
      </c>
      <c r="W5000" s="24">
        <f t="shared" si="489"/>
        <v>1.7499999999999929</v>
      </c>
    </row>
    <row r="5001" spans="1:23" hidden="1" x14ac:dyDescent="0.3">
      <c r="A5001" s="27" t="s">
        <v>33</v>
      </c>
      <c r="B5001" s="27" t="s">
        <v>9004</v>
      </c>
      <c r="C5001" s="27" t="s">
        <v>9005</v>
      </c>
      <c r="D5001" t="s">
        <v>34</v>
      </c>
      <c r="E5001" s="27"/>
      <c r="F5001">
        <v>0.3</v>
      </c>
      <c r="G5001" s="28">
        <v>0.94432945999999995</v>
      </c>
      <c r="H5001" s="4">
        <v>547.05489999999998</v>
      </c>
      <c r="I5001" s="4">
        <v>76.790800000000004</v>
      </c>
      <c r="J5001" s="7">
        <v>1141</v>
      </c>
      <c r="K5001" s="7">
        <v>315</v>
      </c>
      <c r="L5001" s="29">
        <v>0.1404</v>
      </c>
      <c r="M5001" s="30">
        <v>0.49543369999999998</v>
      </c>
      <c r="N5001" s="31">
        <v>0.3</v>
      </c>
      <c r="O5001" s="32">
        <f>IFERROR(VLOOKUP(C5001,Sheet2!$B$2:$G$588,6,FALSE),0)</f>
        <v>1141</v>
      </c>
      <c r="P5001" s="27"/>
      <c r="Q5001" s="28">
        <v>0.3944699324</v>
      </c>
      <c r="R5001" s="29">
        <v>0.3</v>
      </c>
      <c r="S5001" s="29"/>
      <c r="T5001" s="28"/>
      <c r="U5001" s="29" t="str">
        <f t="shared" si="487"/>
        <v/>
      </c>
      <c r="V5001" s="30" t="str">
        <f t="shared" si="488"/>
        <v/>
      </c>
      <c r="W5001" s="33">
        <f t="shared" si="489"/>
        <v>316.02208324090094</v>
      </c>
    </row>
    <row r="5002" spans="1:23" x14ac:dyDescent="0.3">
      <c r="A5002" t="s">
        <v>17</v>
      </c>
      <c r="B5002" t="s">
        <v>9004</v>
      </c>
      <c r="C5002" t="s">
        <v>9005</v>
      </c>
      <c r="D5002" t="s">
        <v>9010</v>
      </c>
      <c r="E5002" t="s">
        <v>9011</v>
      </c>
      <c r="F5002">
        <v>0.3</v>
      </c>
      <c r="G5002" s="2">
        <v>1</v>
      </c>
      <c r="H5002" s="4">
        <v>255.83869999999999</v>
      </c>
      <c r="I5002" s="4">
        <v>31.4283</v>
      </c>
      <c r="J5002" s="7">
        <v>366</v>
      </c>
      <c r="K5002" s="7">
        <v>82</v>
      </c>
      <c r="L5002" s="3">
        <v>0.12280000000000001</v>
      </c>
      <c r="M5002" s="5">
        <v>0.38829058</v>
      </c>
      <c r="N5002" s="6">
        <v>0.3</v>
      </c>
      <c r="O5002" s="8">
        <f>IFERROR(VLOOKUP(C5002,Sheet2!$B$2:$G$588,6,FALSE),0)</f>
        <v>1141</v>
      </c>
      <c r="P5002" t="s">
        <v>92</v>
      </c>
      <c r="Q5002" s="2">
        <v>0.22738274110000001</v>
      </c>
      <c r="R5002" s="3">
        <v>0.227382741095358</v>
      </c>
      <c r="S5002" s="3" t="str">
        <f t="shared" ref="S5002:S5005" si="491">IF(R5002+0.01&lt;Q5002,"Y","")</f>
        <v/>
      </c>
      <c r="T5002" s="2"/>
      <c r="U5002" s="22">
        <f t="shared" ref="U5002:U5065" si="492">IF(A5002="placement",IF(T5002="",R5002,T5002),"")</f>
        <v>0.227382741095358</v>
      </c>
      <c r="V5002" s="10">
        <f t="shared" ref="V5002:V5065" si="493">IF($A5002="placement",U5002*J5002,"")</f>
        <v>83.222083240901028</v>
      </c>
      <c r="W5002" s="24">
        <f t="shared" ref="W5002:W5065" si="494">IF($A5002="placement",V5002,IF($A5002="site",SUMIF($C:$C,$C5002,$V:$V),IF($A5002="user",SUMIF($B:$B,$B5002,$V:$V),SUM($V:$V))))</f>
        <v>83.222083240901028</v>
      </c>
    </row>
    <row r="5003" spans="1:23" x14ac:dyDescent="0.3">
      <c r="A5003" t="s">
        <v>17</v>
      </c>
      <c r="B5003" t="s">
        <v>9004</v>
      </c>
      <c r="C5003" t="s">
        <v>9005</v>
      </c>
      <c r="D5003" t="s">
        <v>9006</v>
      </c>
      <c r="E5003" t="s">
        <v>9007</v>
      </c>
      <c r="F5003">
        <v>0.3</v>
      </c>
      <c r="G5003" s="2">
        <v>1</v>
      </c>
      <c r="H5003" s="4">
        <v>127.55459999999999</v>
      </c>
      <c r="I5003" s="4">
        <v>22.360399999999998</v>
      </c>
      <c r="J5003" s="7">
        <v>342</v>
      </c>
      <c r="K5003" s="7">
        <v>103</v>
      </c>
      <c r="L5003" s="3">
        <v>0.17530000000000001</v>
      </c>
      <c r="M5003" s="5">
        <v>0.51014899000000002</v>
      </c>
      <c r="N5003" s="6">
        <v>0.3</v>
      </c>
      <c r="O5003" s="8">
        <f>IFERROR(VLOOKUP(C5003,Sheet2!$B$2:$G$588,6,FALSE),0)</f>
        <v>1141</v>
      </c>
      <c r="P5003" t="s">
        <v>92</v>
      </c>
      <c r="Q5003" s="2">
        <v>0.41193649850000003</v>
      </c>
      <c r="R5003" s="3">
        <v>0.3</v>
      </c>
      <c r="S5003" s="3" t="str">
        <f t="shared" si="491"/>
        <v>Y</v>
      </c>
      <c r="T5003" s="2"/>
      <c r="U5003" s="22">
        <f t="shared" si="492"/>
        <v>0.3</v>
      </c>
      <c r="V5003" s="10">
        <f t="shared" si="493"/>
        <v>102.6</v>
      </c>
      <c r="W5003" s="24">
        <f t="shared" si="494"/>
        <v>102.6</v>
      </c>
    </row>
    <row r="5004" spans="1:23" x14ac:dyDescent="0.3">
      <c r="A5004" t="s">
        <v>17</v>
      </c>
      <c r="B5004" t="s">
        <v>9004</v>
      </c>
      <c r="C5004" t="s">
        <v>9005</v>
      </c>
      <c r="D5004" t="s">
        <v>9012</v>
      </c>
      <c r="E5004" t="s">
        <v>9013</v>
      </c>
      <c r="F5004">
        <v>0.3</v>
      </c>
      <c r="G5004" s="2">
        <v>1</v>
      </c>
      <c r="H5004" s="4">
        <v>66.182900000000004</v>
      </c>
      <c r="I5004" s="4">
        <v>10.5959</v>
      </c>
      <c r="J5004" s="7">
        <v>212</v>
      </c>
      <c r="K5004" s="7">
        <v>63</v>
      </c>
      <c r="L5004" s="3">
        <v>0.16009999999999999</v>
      </c>
      <c r="M5004" s="5">
        <v>0.66634534000000001</v>
      </c>
      <c r="N5004" s="6">
        <v>0.3</v>
      </c>
      <c r="O5004" s="8">
        <f>IFERROR(VLOOKUP(C5004,Sheet2!$B$2:$G$588,6,FALSE),0)</f>
        <v>1141</v>
      </c>
      <c r="P5004" t="s">
        <v>22</v>
      </c>
      <c r="Q5004" s="2">
        <v>0.54978299799999997</v>
      </c>
      <c r="R5004" s="3">
        <v>0.3</v>
      </c>
      <c r="S5004" s="3" t="str">
        <f t="shared" si="491"/>
        <v>Y</v>
      </c>
      <c r="T5004" s="2"/>
      <c r="U5004" s="22">
        <f t="shared" si="492"/>
        <v>0.3</v>
      </c>
      <c r="V5004" s="10">
        <f t="shared" si="493"/>
        <v>63.599999999999994</v>
      </c>
      <c r="W5004" s="24">
        <f t="shared" si="494"/>
        <v>63.599999999999994</v>
      </c>
    </row>
    <row r="5005" spans="1:23" x14ac:dyDescent="0.3">
      <c r="A5005" t="s">
        <v>17</v>
      </c>
      <c r="B5005" t="s">
        <v>9004</v>
      </c>
      <c r="C5005" t="s">
        <v>9005</v>
      </c>
      <c r="D5005" t="s">
        <v>9008</v>
      </c>
      <c r="E5005" t="s">
        <v>9009</v>
      </c>
      <c r="F5005">
        <v>0.3</v>
      </c>
      <c r="G5005" s="2">
        <v>1</v>
      </c>
      <c r="H5005" s="4">
        <v>61.811700000000002</v>
      </c>
      <c r="I5005" s="4">
        <v>9.0993999999999993</v>
      </c>
      <c r="J5005" s="7">
        <v>158</v>
      </c>
      <c r="K5005" s="7">
        <v>47</v>
      </c>
      <c r="L5005" s="3">
        <v>0.1472</v>
      </c>
      <c r="M5005" s="5">
        <v>0.57760281000000002</v>
      </c>
      <c r="N5005" s="6">
        <v>0.3</v>
      </c>
      <c r="O5005" s="8">
        <f>IFERROR(VLOOKUP(C5005,Sheet2!$B$2:$G$588,6,FALSE),0)</f>
        <v>1141</v>
      </c>
      <c r="P5005" t="s">
        <v>22</v>
      </c>
      <c r="Q5005" s="2">
        <v>0.48061194810000002</v>
      </c>
      <c r="R5005" s="3">
        <v>0.3</v>
      </c>
      <c r="S5005" s="3" t="str">
        <f t="shared" si="491"/>
        <v>Y</v>
      </c>
      <c r="T5005" s="2"/>
      <c r="U5005" s="22">
        <f t="shared" si="492"/>
        <v>0.3</v>
      </c>
      <c r="V5005" s="10">
        <f t="shared" si="493"/>
        <v>47.4</v>
      </c>
      <c r="W5005" s="24">
        <f t="shared" si="494"/>
        <v>47.4</v>
      </c>
    </row>
    <row r="5006" spans="1:23" x14ac:dyDescent="0.3">
      <c r="A5006" t="s">
        <v>17</v>
      </c>
      <c r="B5006" t="s">
        <v>9004</v>
      </c>
      <c r="C5006" t="s">
        <v>9005</v>
      </c>
      <c r="D5006" t="s">
        <v>9014</v>
      </c>
      <c r="E5006" t="s">
        <v>9015</v>
      </c>
      <c r="F5006">
        <v>0.3</v>
      </c>
      <c r="G5006" s="2">
        <v>0</v>
      </c>
      <c r="H5006" s="4">
        <v>35.667000000000002</v>
      </c>
      <c r="I5006" s="4">
        <v>3.3069000000000002</v>
      </c>
      <c r="J5006" s="7">
        <v>64</v>
      </c>
      <c r="K5006" s="7">
        <v>19</v>
      </c>
      <c r="L5006" s="3">
        <v>9.2700000000000005E-2</v>
      </c>
      <c r="M5006" s="5">
        <v>0.64047865999999998</v>
      </c>
      <c r="N5006" s="6">
        <v>0.3</v>
      </c>
      <c r="O5006" s="8">
        <f>IFERROR(VLOOKUP(C5006,Sheet2!$B$2:$G$588,6,FALSE),0)</f>
        <v>1141</v>
      </c>
      <c r="P5006" t="s">
        <v>22</v>
      </c>
      <c r="Q5006" s="2">
        <v>0.53160031839999999</v>
      </c>
      <c r="R5006" s="3">
        <v>0.29999999999999899</v>
      </c>
      <c r="U5006" s="22">
        <f t="shared" si="492"/>
        <v>0.29999999999999899</v>
      </c>
      <c r="V5006" s="10">
        <f t="shared" si="493"/>
        <v>19.199999999999935</v>
      </c>
      <c r="W5006" s="24">
        <f t="shared" si="494"/>
        <v>19.199999999999935</v>
      </c>
    </row>
    <row r="5007" spans="1:23" hidden="1" x14ac:dyDescent="0.3">
      <c r="A5007" t="s">
        <v>33</v>
      </c>
      <c r="B5007" t="s">
        <v>4341</v>
      </c>
      <c r="C5007" t="s">
        <v>4342</v>
      </c>
      <c r="D5007" t="s">
        <v>34</v>
      </c>
      <c r="F5007">
        <v>0.26829999999999998</v>
      </c>
      <c r="G5007" s="2">
        <v>0</v>
      </c>
      <c r="H5007" s="4">
        <v>154.80080000000001</v>
      </c>
      <c r="I5007" s="4">
        <v>30.991800000000001</v>
      </c>
      <c r="J5007" s="7">
        <v>1139</v>
      </c>
      <c r="K5007" s="7">
        <v>287</v>
      </c>
      <c r="L5007" s="3">
        <v>0.20019999999999999</v>
      </c>
      <c r="M5007" s="5">
        <v>1.2248618899999999</v>
      </c>
      <c r="N5007" s="6">
        <v>1</v>
      </c>
      <c r="O5007" s="8">
        <f>IFERROR(VLOOKUP(C5007,Sheet2!$B$2:$G$588,6,FALSE),0)</f>
        <v>1139</v>
      </c>
      <c r="Q5007" s="2">
        <v>0.18358142229999999</v>
      </c>
      <c r="R5007" s="3">
        <v>0.18358142226952201</v>
      </c>
      <c r="U5007" s="22" t="str">
        <f t="shared" si="492"/>
        <v/>
      </c>
      <c r="V5007" s="10" t="str">
        <f t="shared" si="493"/>
        <v/>
      </c>
      <c r="W5007" s="24">
        <f t="shared" si="494"/>
        <v>207.7314913665389</v>
      </c>
    </row>
    <row r="5008" spans="1:23" x14ac:dyDescent="0.3">
      <c r="A5008" t="s">
        <v>17</v>
      </c>
      <c r="B5008" t="s">
        <v>4341</v>
      </c>
      <c r="C5008" t="s">
        <v>4342</v>
      </c>
      <c r="D5008" t="s">
        <v>4347</v>
      </c>
      <c r="E5008" t="s">
        <v>4348</v>
      </c>
      <c r="F5008">
        <v>0.25</v>
      </c>
      <c r="G5008" s="2">
        <v>0</v>
      </c>
      <c r="H5008" s="4">
        <v>43.817500000000003</v>
      </c>
      <c r="I5008" s="4">
        <v>10.399699999999999</v>
      </c>
      <c r="J5008" s="7">
        <v>418</v>
      </c>
      <c r="K5008" s="7">
        <v>103</v>
      </c>
      <c r="L5008" s="3">
        <v>0.23730000000000001</v>
      </c>
      <c r="M5008" s="5">
        <v>1.33912195</v>
      </c>
      <c r="N5008" s="6">
        <v>1</v>
      </c>
      <c r="O5008" s="8">
        <f>IFERROR(VLOOKUP(C5008,Sheet2!$B$2:$G$588,6,FALSE),0)</f>
        <v>1139</v>
      </c>
      <c r="P5008" t="s">
        <v>92</v>
      </c>
      <c r="Q5008" s="2">
        <v>0.2532420239</v>
      </c>
      <c r="R5008" s="3">
        <v>0.25</v>
      </c>
      <c r="U5008" s="22">
        <f t="shared" si="492"/>
        <v>0.25</v>
      </c>
      <c r="V5008" s="10">
        <f t="shared" si="493"/>
        <v>104.5</v>
      </c>
      <c r="W5008" s="24">
        <f t="shared" si="494"/>
        <v>104.5</v>
      </c>
    </row>
    <row r="5009" spans="1:23" x14ac:dyDescent="0.3">
      <c r="A5009" t="s">
        <v>17</v>
      </c>
      <c r="B5009" t="s">
        <v>4341</v>
      </c>
      <c r="C5009" t="s">
        <v>4342</v>
      </c>
      <c r="D5009" t="s">
        <v>4343</v>
      </c>
      <c r="E5009" t="s">
        <v>4344</v>
      </c>
      <c r="F5009">
        <v>0.3</v>
      </c>
      <c r="G5009" s="2">
        <v>0</v>
      </c>
      <c r="H5009" s="4">
        <v>45.723599999999998</v>
      </c>
      <c r="I5009" s="4">
        <v>9.1669999999999998</v>
      </c>
      <c r="J5009" s="7">
        <v>380</v>
      </c>
      <c r="K5009" s="7">
        <v>105</v>
      </c>
      <c r="L5009" s="3">
        <v>0.20050000000000001</v>
      </c>
      <c r="M5009" s="5">
        <v>1.3828453000000001</v>
      </c>
      <c r="N5009" s="6">
        <v>1</v>
      </c>
      <c r="O5009" s="8">
        <f>IFERROR(VLOOKUP(C5009,Sheet2!$B$2:$G$588,6,FALSE),0)</f>
        <v>1139</v>
      </c>
      <c r="P5009" t="s">
        <v>92</v>
      </c>
      <c r="Q5009" s="2">
        <v>0.27685331060000001</v>
      </c>
      <c r="R5009" s="3">
        <v>0.27685331061420498</v>
      </c>
      <c r="U5009" s="22">
        <f t="shared" si="492"/>
        <v>0.27685331061420498</v>
      </c>
      <c r="V5009" s="10">
        <f t="shared" si="493"/>
        <v>105.20425803339789</v>
      </c>
      <c r="W5009" s="24">
        <f t="shared" si="494"/>
        <v>105.20425803339789</v>
      </c>
    </row>
    <row r="5010" spans="1:23" x14ac:dyDescent="0.3">
      <c r="A5010" t="s">
        <v>17</v>
      </c>
      <c r="B5010" t="s">
        <v>4341</v>
      </c>
      <c r="C5010" t="s">
        <v>4342</v>
      </c>
      <c r="D5010" t="s">
        <v>4349</v>
      </c>
      <c r="E5010" t="s">
        <v>4350</v>
      </c>
      <c r="F5010">
        <v>0.25</v>
      </c>
      <c r="G5010" s="2">
        <v>0</v>
      </c>
      <c r="H5010" s="4">
        <v>59.227499999999999</v>
      </c>
      <c r="I5010" s="4">
        <v>10.5151</v>
      </c>
      <c r="J5010" s="7">
        <v>304</v>
      </c>
      <c r="K5010" s="7">
        <v>68</v>
      </c>
      <c r="L5010" s="3">
        <v>0.17749999999999999</v>
      </c>
      <c r="M5010" s="5">
        <v>0.96348778000000002</v>
      </c>
      <c r="N5010" s="6">
        <v>1</v>
      </c>
      <c r="O5010" s="8">
        <f>IFERROR(VLOOKUP(C5010,Sheet2!$B$2:$G$588,6,FALSE),0)</f>
        <v>1139</v>
      </c>
      <c r="P5010" t="s">
        <v>22</v>
      </c>
      <c r="Q5010" s="2">
        <v>-3.7895879700000003E-2</v>
      </c>
      <c r="R5010" s="3">
        <v>-3.7895879748441802E-2</v>
      </c>
      <c r="U5010" s="22">
        <f t="shared" si="492"/>
        <v>-3.7895879748441802E-2</v>
      </c>
      <c r="V5010" s="10">
        <f t="shared" si="493"/>
        <v>-11.520347443526308</v>
      </c>
      <c r="W5010" s="24">
        <f t="shared" si="494"/>
        <v>-11.520347443526308</v>
      </c>
    </row>
    <row r="5011" spans="1:23" x14ac:dyDescent="0.3">
      <c r="A5011" t="s">
        <v>17</v>
      </c>
      <c r="B5011" t="s">
        <v>4341</v>
      </c>
      <c r="C5011" t="s">
        <v>4342</v>
      </c>
      <c r="D5011" t="s">
        <v>4345</v>
      </c>
      <c r="E5011" t="s">
        <v>4346</v>
      </c>
      <c r="F5011">
        <v>0.3</v>
      </c>
      <c r="G5011" s="2">
        <v>0</v>
      </c>
      <c r="H5011" s="4">
        <v>6.0320999999999998</v>
      </c>
      <c r="I5011" s="4">
        <v>0.91</v>
      </c>
      <c r="J5011" s="7">
        <v>37</v>
      </c>
      <c r="K5011" s="7">
        <v>10</v>
      </c>
      <c r="L5011" s="3">
        <v>0.15090000000000001</v>
      </c>
      <c r="M5011" s="5">
        <v>1.3477865</v>
      </c>
      <c r="N5011" s="6">
        <v>1</v>
      </c>
      <c r="O5011" s="8">
        <f>IFERROR(VLOOKUP(C5011,Sheet2!$B$2:$G$588,6,FALSE),0)</f>
        <v>1139</v>
      </c>
      <c r="P5011" t="s">
        <v>22</v>
      </c>
      <c r="Q5011" s="2">
        <v>0.25804272369999998</v>
      </c>
      <c r="R5011" s="3">
        <v>0.25804272369371201</v>
      </c>
      <c r="U5011" s="22">
        <f t="shared" si="492"/>
        <v>0.25804272369371201</v>
      </c>
      <c r="V5011" s="10">
        <f t="shared" si="493"/>
        <v>9.5475807766673437</v>
      </c>
      <c r="W5011" s="24">
        <f t="shared" si="494"/>
        <v>9.5475807766673437</v>
      </c>
    </row>
    <row r="5012" spans="1:23" hidden="1" x14ac:dyDescent="0.3">
      <c r="A5012" t="s">
        <v>33</v>
      </c>
      <c r="B5012" t="s">
        <v>154</v>
      </c>
      <c r="C5012" t="s">
        <v>155</v>
      </c>
      <c r="D5012" t="s">
        <v>34</v>
      </c>
      <c r="F5012">
        <v>0.25009999999999999</v>
      </c>
      <c r="G5012" s="2">
        <v>0</v>
      </c>
      <c r="H5012" s="4">
        <v>19.317799999999998</v>
      </c>
      <c r="I5012" s="4">
        <v>9.8191000000000006</v>
      </c>
      <c r="J5012" s="7">
        <v>1132</v>
      </c>
      <c r="K5012" s="7">
        <v>276</v>
      </c>
      <c r="L5012" s="3">
        <v>0.50829999999999997</v>
      </c>
      <c r="M5012" s="5">
        <v>3.84312495</v>
      </c>
      <c r="N5012" s="6">
        <v>2.8783859999999999</v>
      </c>
      <c r="O5012" s="8">
        <f>IFERROR(VLOOKUP(C5012,Sheet2!$B$2:$G$588,6,FALSE),0)</f>
        <v>1132</v>
      </c>
      <c r="Q5012" s="2">
        <v>0.25102981540000002</v>
      </c>
      <c r="R5012" s="3">
        <v>0.25013980515484602</v>
      </c>
      <c r="U5012" s="22" t="str">
        <f t="shared" si="492"/>
        <v/>
      </c>
      <c r="V5012" s="10" t="str">
        <f t="shared" si="493"/>
        <v/>
      </c>
      <c r="W5012" s="24">
        <f t="shared" si="494"/>
        <v>282.24999999999886</v>
      </c>
    </row>
    <row r="5013" spans="1:23" x14ac:dyDescent="0.3">
      <c r="A5013" t="s">
        <v>17</v>
      </c>
      <c r="B5013" t="s">
        <v>154</v>
      </c>
      <c r="C5013" t="s">
        <v>155</v>
      </c>
      <c r="D5013" t="s">
        <v>156</v>
      </c>
      <c r="E5013" t="s">
        <v>157</v>
      </c>
      <c r="F5013">
        <v>0.25</v>
      </c>
      <c r="G5013" s="2">
        <v>0</v>
      </c>
      <c r="H5013" s="4">
        <v>18.725100000000001</v>
      </c>
      <c r="I5013" s="4">
        <v>9.718</v>
      </c>
      <c r="J5013" s="7">
        <v>1129</v>
      </c>
      <c r="K5013" s="7">
        <v>275</v>
      </c>
      <c r="L5013" s="3">
        <v>0.51900000000000002</v>
      </c>
      <c r="M5013" s="5">
        <v>3.8716035</v>
      </c>
      <c r="N5013" s="6">
        <v>2.9</v>
      </c>
      <c r="O5013" s="8">
        <f>IFERROR(VLOOKUP(C5013,Sheet2!$B$2:$G$588,6,FALSE),0)</f>
        <v>1132</v>
      </c>
      <c r="P5013" t="s">
        <v>92</v>
      </c>
      <c r="Q5013" s="2">
        <v>0.25095635529999999</v>
      </c>
      <c r="R5013" s="3">
        <v>0.249999999999999</v>
      </c>
      <c r="U5013" s="22">
        <f t="shared" si="492"/>
        <v>0.249999999999999</v>
      </c>
      <c r="V5013" s="10">
        <f t="shared" si="493"/>
        <v>282.24999999999886</v>
      </c>
      <c r="W5013" s="24">
        <f t="shared" si="494"/>
        <v>282.24999999999886</v>
      </c>
    </row>
    <row r="5014" spans="1:23" hidden="1" x14ac:dyDescent="0.3">
      <c r="A5014" t="s">
        <v>33</v>
      </c>
      <c r="B5014" t="s">
        <v>10095</v>
      </c>
      <c r="C5014" t="s">
        <v>10096</v>
      </c>
      <c r="D5014" t="s">
        <v>34</v>
      </c>
      <c r="F5014">
        <v>0.25</v>
      </c>
      <c r="G5014" s="2">
        <v>0</v>
      </c>
      <c r="H5014" s="4">
        <v>55.282699999999998</v>
      </c>
      <c r="I5014" s="4">
        <v>20.910799999999998</v>
      </c>
      <c r="J5014" s="7">
        <v>1129</v>
      </c>
      <c r="K5014" s="7">
        <v>282</v>
      </c>
      <c r="L5014" s="3">
        <v>0.37830000000000003</v>
      </c>
      <c r="M5014" s="5">
        <v>1.8002193</v>
      </c>
      <c r="N5014" s="6">
        <v>1.5</v>
      </c>
      <c r="O5014" s="8">
        <f>IFERROR(VLOOKUP(C5014,Sheet2!$B$2:$G$588,6,FALSE),0)</f>
        <v>1129</v>
      </c>
      <c r="Q5014" s="2">
        <v>0.16676818160000001</v>
      </c>
      <c r="R5014" s="3">
        <v>0.16676818161118401</v>
      </c>
      <c r="U5014" s="22" t="str">
        <f t="shared" si="492"/>
        <v/>
      </c>
      <c r="V5014" s="10" t="str">
        <f t="shared" si="493"/>
        <v/>
      </c>
      <c r="W5014" s="24">
        <f t="shared" si="494"/>
        <v>188.28371796389331</v>
      </c>
    </row>
    <row r="5015" spans="1:23" x14ac:dyDescent="0.3">
      <c r="A5015" t="s">
        <v>17</v>
      </c>
      <c r="B5015" t="s">
        <v>10095</v>
      </c>
      <c r="C5015" t="s">
        <v>10096</v>
      </c>
      <c r="D5015" t="s">
        <v>10097</v>
      </c>
      <c r="E5015" t="s">
        <v>10098</v>
      </c>
      <c r="F5015">
        <v>0.25</v>
      </c>
      <c r="G5015" s="2">
        <v>0</v>
      </c>
      <c r="H5015" s="4">
        <v>27.488099999999999</v>
      </c>
      <c r="I5015" s="4">
        <v>10.4214</v>
      </c>
      <c r="J5015" s="7">
        <v>566</v>
      </c>
      <c r="K5015" s="7">
        <v>141</v>
      </c>
      <c r="L5015" s="3">
        <v>0.37909999999999999</v>
      </c>
      <c r="M5015" s="5">
        <v>1.81003571</v>
      </c>
      <c r="N5015" s="6">
        <v>1.5</v>
      </c>
      <c r="O5015" s="8">
        <f>IFERROR(VLOOKUP(C5015,Sheet2!$B$2:$G$588,6,FALSE),0)</f>
        <v>1129</v>
      </c>
      <c r="P5015" t="s">
        <v>22</v>
      </c>
      <c r="Q5015" s="2">
        <v>0.17128706799999999</v>
      </c>
      <c r="R5015" s="3">
        <v>0.17128706797575299</v>
      </c>
      <c r="U5015" s="22">
        <f t="shared" si="492"/>
        <v>0.17128706797575299</v>
      </c>
      <c r="V5015" s="10">
        <f t="shared" si="493"/>
        <v>96.948480474276195</v>
      </c>
      <c r="W5015" s="24">
        <f t="shared" si="494"/>
        <v>96.948480474276195</v>
      </c>
    </row>
    <row r="5016" spans="1:23" x14ac:dyDescent="0.3">
      <c r="A5016" t="s">
        <v>17</v>
      </c>
      <c r="B5016" t="s">
        <v>10095</v>
      </c>
      <c r="C5016" t="s">
        <v>10096</v>
      </c>
      <c r="D5016" t="s">
        <v>10099</v>
      </c>
      <c r="E5016" t="s">
        <v>10100</v>
      </c>
      <c r="F5016">
        <v>0.25</v>
      </c>
      <c r="G5016" s="2">
        <v>0</v>
      </c>
      <c r="H5016" s="4">
        <v>27.791</v>
      </c>
      <c r="I5016" s="4">
        <v>10.4894</v>
      </c>
      <c r="J5016" s="7">
        <v>563</v>
      </c>
      <c r="K5016" s="7">
        <v>141</v>
      </c>
      <c r="L5016" s="3">
        <v>0.37740000000000001</v>
      </c>
      <c r="M5016" s="5">
        <v>1.7904665900000001</v>
      </c>
      <c r="N5016" s="6">
        <v>1.5</v>
      </c>
      <c r="O5016" s="8">
        <f>IFERROR(VLOOKUP(C5016,Sheet2!$B$2:$G$588,6,FALSE),0)</f>
        <v>1129</v>
      </c>
      <c r="P5016" t="s">
        <v>22</v>
      </c>
      <c r="Q5016" s="2">
        <v>0.16222955150000001</v>
      </c>
      <c r="R5016" s="3">
        <v>0.16222955149132701</v>
      </c>
      <c r="U5016" s="22">
        <f t="shared" si="492"/>
        <v>0.16222955149132701</v>
      </c>
      <c r="V5016" s="10">
        <f t="shared" si="493"/>
        <v>91.3352374896171</v>
      </c>
      <c r="W5016" s="24">
        <f t="shared" si="494"/>
        <v>91.3352374896171</v>
      </c>
    </row>
    <row r="5017" spans="1:23" hidden="1" x14ac:dyDescent="0.3">
      <c r="A5017" s="27" t="s">
        <v>33</v>
      </c>
      <c r="B5017" s="27" t="s">
        <v>8913</v>
      </c>
      <c r="C5017" s="27" t="s">
        <v>8914</v>
      </c>
      <c r="D5017" t="s">
        <v>34</v>
      </c>
      <c r="E5017" s="27"/>
      <c r="F5017">
        <v>0.30940000000000001</v>
      </c>
      <c r="G5017" s="28">
        <v>0.97866105000000003</v>
      </c>
      <c r="H5017" s="4">
        <v>405.65800000000002</v>
      </c>
      <c r="I5017" s="4">
        <v>44.756399999999999</v>
      </c>
      <c r="J5017" s="7">
        <v>1118</v>
      </c>
      <c r="K5017" s="7">
        <v>292</v>
      </c>
      <c r="L5017" s="29">
        <v>0.1103</v>
      </c>
      <c r="M5017" s="30">
        <v>0.83267581000000002</v>
      </c>
      <c r="N5017" s="31">
        <v>0.60499499999999995</v>
      </c>
      <c r="O5017" s="32">
        <f>IFERROR(VLOOKUP(C5017,Sheet2!$B$2:$G$588,6,FALSE),0)</f>
        <v>1118</v>
      </c>
      <c r="P5017" s="27"/>
      <c r="Q5017" s="28">
        <v>0.2734327137</v>
      </c>
      <c r="R5017" s="29">
        <v>0.273432713736869</v>
      </c>
      <c r="S5017" s="29"/>
      <c r="T5017" s="28"/>
      <c r="U5017" s="29" t="str">
        <f t="shared" si="492"/>
        <v/>
      </c>
      <c r="V5017" s="30" t="str">
        <f t="shared" si="493"/>
        <v/>
      </c>
      <c r="W5017" s="33">
        <f t="shared" si="494"/>
        <v>301.20391682389982</v>
      </c>
    </row>
    <row r="5018" spans="1:23" x14ac:dyDescent="0.3">
      <c r="A5018" t="s">
        <v>17</v>
      </c>
      <c r="B5018" t="s">
        <v>8913</v>
      </c>
      <c r="C5018" t="s">
        <v>8914</v>
      </c>
      <c r="D5018" t="s">
        <v>8915</v>
      </c>
      <c r="E5018" t="s">
        <v>8916</v>
      </c>
      <c r="F5018">
        <v>0.3</v>
      </c>
      <c r="G5018" s="2">
        <v>1</v>
      </c>
      <c r="H5018" s="4">
        <v>222.9759</v>
      </c>
      <c r="I5018" s="4">
        <v>37.066899999999997</v>
      </c>
      <c r="J5018" s="7">
        <v>781</v>
      </c>
      <c r="K5018" s="7">
        <v>215</v>
      </c>
      <c r="L5018" s="3">
        <v>0.16619999999999999</v>
      </c>
      <c r="M5018" s="5">
        <v>0.70212068000000005</v>
      </c>
      <c r="N5018" s="6">
        <v>0.5</v>
      </c>
      <c r="O5018" s="8">
        <f>IFERROR(VLOOKUP(C5018,Sheet2!$B$2:$G$588,6,FALSE),0)</f>
        <v>1118</v>
      </c>
      <c r="P5018" t="s">
        <v>92</v>
      </c>
      <c r="Q5018" s="2">
        <v>0.28787171020000002</v>
      </c>
      <c r="R5018" s="3">
        <v>0.28787171022657998</v>
      </c>
      <c r="S5018" s="3" t="str">
        <f t="shared" ref="S5018:S5019" si="495">IF(R5018+0.01&lt;Q5018,"Y","")</f>
        <v/>
      </c>
      <c r="T5018" s="2"/>
      <c r="U5018" s="22">
        <f t="shared" si="492"/>
        <v>0.28787171022657998</v>
      </c>
      <c r="V5018" s="10">
        <f t="shared" si="493"/>
        <v>224.82780568695895</v>
      </c>
      <c r="W5018" s="24">
        <f t="shared" si="494"/>
        <v>224.82780568695895</v>
      </c>
    </row>
    <row r="5019" spans="1:23" x14ac:dyDescent="0.3">
      <c r="A5019" t="s">
        <v>17</v>
      </c>
      <c r="B5019" t="s">
        <v>8913</v>
      </c>
      <c r="C5019" t="s">
        <v>8914</v>
      </c>
      <c r="D5019" t="s">
        <v>8917</v>
      </c>
      <c r="E5019" t="s">
        <v>8918</v>
      </c>
      <c r="F5019">
        <v>0.33</v>
      </c>
      <c r="G5019" s="2">
        <v>1</v>
      </c>
      <c r="H5019" s="4">
        <v>174.5934</v>
      </c>
      <c r="I5019" s="4">
        <v>6.7103999999999999</v>
      </c>
      <c r="J5019" s="7">
        <v>313</v>
      </c>
      <c r="K5019" s="7">
        <v>69</v>
      </c>
      <c r="L5019" s="3">
        <v>3.8399999999999997E-2</v>
      </c>
      <c r="M5019" s="5">
        <v>1.55680497</v>
      </c>
      <c r="N5019" s="6">
        <v>1.21</v>
      </c>
      <c r="O5019" s="8">
        <f>IFERROR(VLOOKUP(C5019,Sheet2!$B$2:$G$588,6,FALSE),0)</f>
        <v>1118</v>
      </c>
      <c r="P5019" t="s">
        <v>487</v>
      </c>
      <c r="Q5019" s="2">
        <v>0.2227671282</v>
      </c>
      <c r="R5019" s="3">
        <v>0.22276712823303799</v>
      </c>
      <c r="S5019" s="3" t="str">
        <f t="shared" si="495"/>
        <v/>
      </c>
      <c r="T5019" s="2"/>
      <c r="U5019" s="22">
        <f t="shared" si="492"/>
        <v>0.22276712823303799</v>
      </c>
      <c r="V5019" s="10">
        <f t="shared" si="493"/>
        <v>69.726111136940887</v>
      </c>
      <c r="W5019" s="24">
        <f t="shared" si="494"/>
        <v>69.726111136940887</v>
      </c>
    </row>
    <row r="5020" spans="1:23" x14ac:dyDescent="0.3">
      <c r="A5020" t="s">
        <v>17</v>
      </c>
      <c r="B5020" t="s">
        <v>8913</v>
      </c>
      <c r="C5020" t="s">
        <v>8914</v>
      </c>
      <c r="D5020" t="s">
        <v>8919</v>
      </c>
      <c r="E5020" t="s">
        <v>8920</v>
      </c>
      <c r="F5020">
        <v>0.35</v>
      </c>
      <c r="G5020" s="2">
        <v>0</v>
      </c>
      <c r="H5020" s="4">
        <v>4.4196</v>
      </c>
      <c r="I5020" s="4">
        <v>0.87209999999999999</v>
      </c>
      <c r="J5020" s="7">
        <v>19</v>
      </c>
      <c r="K5020" s="7">
        <v>7</v>
      </c>
      <c r="L5020" s="3">
        <v>0.1973</v>
      </c>
      <c r="M5020" s="5">
        <v>0.72596232999999999</v>
      </c>
      <c r="N5020" s="6">
        <v>0.35</v>
      </c>
      <c r="O5020" s="8">
        <f>IFERROR(VLOOKUP(C5020,Sheet2!$B$2:$G$588,6,FALSE),0)</f>
        <v>1118</v>
      </c>
      <c r="P5020" t="s">
        <v>92</v>
      </c>
      <c r="Q5020" s="2">
        <v>0.51788131770000001</v>
      </c>
      <c r="R5020" s="3">
        <v>0.35</v>
      </c>
      <c r="U5020" s="22">
        <f t="shared" si="492"/>
        <v>0.35</v>
      </c>
      <c r="V5020" s="10">
        <f t="shared" si="493"/>
        <v>6.6499999999999995</v>
      </c>
      <c r="W5020" s="24">
        <f t="shared" si="494"/>
        <v>6.6499999999999995</v>
      </c>
    </row>
    <row r="5021" spans="1:23" hidden="1" x14ac:dyDescent="0.3">
      <c r="A5021" s="27" t="s">
        <v>33</v>
      </c>
      <c r="B5021" s="27" t="s">
        <v>188</v>
      </c>
      <c r="C5021" s="27" t="s">
        <v>189</v>
      </c>
      <c r="D5021" t="s">
        <v>34</v>
      </c>
      <c r="E5021" s="27"/>
      <c r="F5021">
        <v>0.31130000000000002</v>
      </c>
      <c r="G5021" s="28">
        <v>1</v>
      </c>
      <c r="H5021" s="4">
        <v>806.45309999999995</v>
      </c>
      <c r="I5021" s="4">
        <v>253.49719999999999</v>
      </c>
      <c r="J5021" s="7">
        <v>1111</v>
      </c>
      <c r="K5021" s="7">
        <v>346</v>
      </c>
      <c r="L5021" s="29">
        <v>0.31430000000000002</v>
      </c>
      <c r="M5021" s="30">
        <v>0.14615258</v>
      </c>
      <c r="N5021" s="31">
        <v>2.4466999999999999E-2</v>
      </c>
      <c r="O5021" s="32">
        <f>IFERROR(VLOOKUP(C5021,Sheet2!$B$2:$G$588,6,FALSE),0)</f>
        <v>1111</v>
      </c>
      <c r="P5021" s="27"/>
      <c r="Q5021" s="28">
        <v>0.8325927582</v>
      </c>
      <c r="R5021" s="29">
        <v>0.31128807622590599</v>
      </c>
      <c r="S5021" s="29"/>
      <c r="T5021" s="28"/>
      <c r="U5021" s="29" t="str">
        <f t="shared" si="492"/>
        <v/>
      </c>
      <c r="V5021" s="30" t="str">
        <f t="shared" si="493"/>
        <v/>
      </c>
      <c r="W5021" s="33">
        <f t="shared" si="494"/>
        <v>346.15</v>
      </c>
    </row>
    <row r="5022" spans="1:23" x14ac:dyDescent="0.3">
      <c r="A5022" t="s">
        <v>17</v>
      </c>
      <c r="B5022" t="s">
        <v>188</v>
      </c>
      <c r="C5022" t="s">
        <v>189</v>
      </c>
      <c r="D5022" t="s">
        <v>192</v>
      </c>
      <c r="E5022" t="s">
        <v>193</v>
      </c>
      <c r="F5022">
        <v>0.3</v>
      </c>
      <c r="G5022" s="2">
        <v>1</v>
      </c>
      <c r="H5022" s="4">
        <v>355.19889999999998</v>
      </c>
      <c r="I5022" s="4">
        <v>113.2264</v>
      </c>
      <c r="J5022" s="7">
        <v>621</v>
      </c>
      <c r="K5022" s="7">
        <v>186</v>
      </c>
      <c r="L5022" s="3">
        <v>0.31879999999999997</v>
      </c>
      <c r="M5022" s="5">
        <v>0.18276196</v>
      </c>
      <c r="N5022" s="6">
        <v>0.03</v>
      </c>
      <c r="O5022" s="8">
        <f>IFERROR(VLOOKUP(C5022,Sheet2!$B$2:$G$588,6,FALSE),0)</f>
        <v>1111</v>
      </c>
      <c r="P5022" t="s">
        <v>92</v>
      </c>
      <c r="Q5022" s="2">
        <v>0.83585205959999997</v>
      </c>
      <c r="R5022" s="3">
        <v>0.3</v>
      </c>
      <c r="S5022" s="3" t="str">
        <f t="shared" ref="S5022:S5025" si="496">IF(R5022+0.01&lt;Q5022,"Y","")</f>
        <v>Y</v>
      </c>
      <c r="T5022" s="2"/>
      <c r="U5022" s="22">
        <f t="shared" si="492"/>
        <v>0.3</v>
      </c>
      <c r="V5022" s="10">
        <f t="shared" si="493"/>
        <v>186.29999999999998</v>
      </c>
      <c r="W5022" s="24">
        <f t="shared" si="494"/>
        <v>186.29999999999998</v>
      </c>
    </row>
    <row r="5023" spans="1:23" x14ac:dyDescent="0.3">
      <c r="A5023" t="s">
        <v>17</v>
      </c>
      <c r="B5023" t="s">
        <v>188</v>
      </c>
      <c r="C5023" t="s">
        <v>189</v>
      </c>
      <c r="D5023" t="s">
        <v>190</v>
      </c>
      <c r="E5023" t="s">
        <v>191</v>
      </c>
      <c r="F5023">
        <v>0.35</v>
      </c>
      <c r="G5023" s="2">
        <v>1</v>
      </c>
      <c r="H5023" s="4">
        <v>352.37139999999999</v>
      </c>
      <c r="I5023" s="4">
        <v>97.153899999999993</v>
      </c>
      <c r="J5023" s="7">
        <v>251</v>
      </c>
      <c r="K5023" s="7">
        <v>88</v>
      </c>
      <c r="L5023" s="3">
        <v>0.2757</v>
      </c>
      <c r="M5023" s="5">
        <v>8.6093340000000004E-2</v>
      </c>
      <c r="N5023" s="6">
        <v>0.02</v>
      </c>
      <c r="O5023" s="8">
        <f>IFERROR(VLOOKUP(C5023,Sheet2!$B$2:$G$588,6,FALSE),0)</f>
        <v>1111</v>
      </c>
      <c r="P5023" t="s">
        <v>92</v>
      </c>
      <c r="Q5023" s="2">
        <v>0.76769399199999999</v>
      </c>
      <c r="R5023" s="3">
        <v>0.35</v>
      </c>
      <c r="S5023" s="3" t="str">
        <f t="shared" si="496"/>
        <v>Y</v>
      </c>
      <c r="T5023" s="2"/>
      <c r="U5023" s="22">
        <f t="shared" si="492"/>
        <v>0.35</v>
      </c>
      <c r="V5023" s="10">
        <f t="shared" si="493"/>
        <v>87.85</v>
      </c>
      <c r="W5023" s="24">
        <f t="shared" si="494"/>
        <v>87.85</v>
      </c>
    </row>
    <row r="5024" spans="1:23" x14ac:dyDescent="0.3">
      <c r="A5024" t="s">
        <v>17</v>
      </c>
      <c r="B5024" t="s">
        <v>188</v>
      </c>
      <c r="C5024" t="s">
        <v>189</v>
      </c>
      <c r="D5024" t="s">
        <v>194</v>
      </c>
      <c r="E5024" t="s">
        <v>195</v>
      </c>
      <c r="F5024">
        <v>0.3</v>
      </c>
      <c r="G5024" s="2">
        <v>1</v>
      </c>
      <c r="H5024" s="4">
        <v>54.251600000000003</v>
      </c>
      <c r="I5024" s="4">
        <v>20.7849</v>
      </c>
      <c r="J5024" s="7">
        <v>149</v>
      </c>
      <c r="K5024" s="7">
        <v>45</v>
      </c>
      <c r="L5024" s="3">
        <v>0.3831</v>
      </c>
      <c r="M5024" s="5">
        <v>0.23909014000000001</v>
      </c>
      <c r="N5024" s="6">
        <v>0.02</v>
      </c>
      <c r="O5024" s="8">
        <f>IFERROR(VLOOKUP(C5024,Sheet2!$B$2:$G$588,6,FALSE),0)</f>
        <v>1111</v>
      </c>
      <c r="P5024" t="s">
        <v>92</v>
      </c>
      <c r="Q5024" s="2">
        <v>0.91634953990000001</v>
      </c>
      <c r="R5024" s="3">
        <v>0.3</v>
      </c>
      <c r="S5024" s="3" t="str">
        <f t="shared" si="496"/>
        <v>Y</v>
      </c>
      <c r="T5024" s="2"/>
      <c r="U5024" s="22">
        <f t="shared" si="492"/>
        <v>0.3</v>
      </c>
      <c r="V5024" s="10">
        <f t="shared" si="493"/>
        <v>44.699999999999996</v>
      </c>
      <c r="W5024" s="24">
        <f t="shared" si="494"/>
        <v>44.699999999999996</v>
      </c>
    </row>
    <row r="5025" spans="1:23" x14ac:dyDescent="0.3">
      <c r="A5025" t="s">
        <v>17</v>
      </c>
      <c r="B5025" t="s">
        <v>188</v>
      </c>
      <c r="C5025" t="s">
        <v>189</v>
      </c>
      <c r="D5025" t="s">
        <v>196</v>
      </c>
      <c r="E5025" t="s">
        <v>197</v>
      </c>
      <c r="F5025">
        <v>0.3</v>
      </c>
      <c r="G5025" s="2">
        <v>1</v>
      </c>
      <c r="H5025" s="4">
        <v>44.630899999999997</v>
      </c>
      <c r="I5025" s="4">
        <v>22.332100000000001</v>
      </c>
      <c r="J5025" s="7">
        <v>91</v>
      </c>
      <c r="K5025" s="7">
        <v>27</v>
      </c>
      <c r="L5025" s="3">
        <v>0.50039999999999996</v>
      </c>
      <c r="M5025" s="5">
        <v>0.13532236</v>
      </c>
      <c r="N5025" s="6">
        <v>0.02</v>
      </c>
      <c r="O5025" s="8">
        <f>IFERROR(VLOOKUP(C5025,Sheet2!$B$2:$G$588,6,FALSE),0)</f>
        <v>1111</v>
      </c>
      <c r="P5025" t="s">
        <v>92</v>
      </c>
      <c r="Q5025" s="2">
        <v>0.85220476310000004</v>
      </c>
      <c r="R5025" s="3">
        <v>0.3</v>
      </c>
      <c r="S5025" s="3" t="str">
        <f t="shared" si="496"/>
        <v>Y</v>
      </c>
      <c r="T5025" s="2"/>
      <c r="U5025" s="22">
        <f t="shared" si="492"/>
        <v>0.3</v>
      </c>
      <c r="V5025" s="10">
        <f t="shared" si="493"/>
        <v>27.3</v>
      </c>
      <c r="W5025" s="24">
        <f t="shared" si="494"/>
        <v>27.3</v>
      </c>
    </row>
    <row r="5026" spans="1:23" hidden="1" x14ac:dyDescent="0.3">
      <c r="A5026" s="27" t="s">
        <v>33</v>
      </c>
      <c r="B5026" s="27" t="s">
        <v>831</v>
      </c>
      <c r="C5026" s="27" t="s">
        <v>832</v>
      </c>
      <c r="D5026" t="s">
        <v>34</v>
      </c>
      <c r="E5026" s="27"/>
      <c r="F5026">
        <v>0.3</v>
      </c>
      <c r="G5026" s="28">
        <v>0.69578032000000001</v>
      </c>
      <c r="H5026" s="4">
        <v>59.290399999999998</v>
      </c>
      <c r="I5026" s="4">
        <v>22.916399999999999</v>
      </c>
      <c r="J5026" s="7">
        <v>1099</v>
      </c>
      <c r="K5026" s="7">
        <v>326</v>
      </c>
      <c r="L5026" s="29">
        <v>0.38650000000000001</v>
      </c>
      <c r="M5026" s="30">
        <v>1.59836705</v>
      </c>
      <c r="N5026" s="31">
        <v>0.85090600000000005</v>
      </c>
      <c r="O5026" s="32">
        <f>IFERROR(VLOOKUP(C5026,Sheet2!$B$2:$G$588,6,FALSE),0)</f>
        <v>1099</v>
      </c>
      <c r="P5026" s="27"/>
      <c r="Q5026" s="28">
        <v>0.46764042649999998</v>
      </c>
      <c r="R5026" s="29">
        <v>0.3</v>
      </c>
      <c r="S5026" s="29"/>
      <c r="T5026" s="28"/>
      <c r="U5026" s="29" t="str">
        <f t="shared" si="492"/>
        <v/>
      </c>
      <c r="V5026" s="30" t="str">
        <f t="shared" si="493"/>
        <v/>
      </c>
      <c r="W5026" s="33">
        <f t="shared" si="494"/>
        <v>326.63879668781522</v>
      </c>
    </row>
    <row r="5027" spans="1:23" x14ac:dyDescent="0.3">
      <c r="A5027" t="s">
        <v>17</v>
      </c>
      <c r="B5027" t="s">
        <v>831</v>
      </c>
      <c r="C5027" t="s">
        <v>832</v>
      </c>
      <c r="D5027" t="s">
        <v>837</v>
      </c>
      <c r="E5027" t="s">
        <v>838</v>
      </c>
      <c r="F5027">
        <v>0.3</v>
      </c>
      <c r="G5027" s="2">
        <v>1</v>
      </c>
      <c r="H5027" s="4">
        <v>40.720199999999998</v>
      </c>
      <c r="I5027" s="4">
        <v>15.516500000000001</v>
      </c>
      <c r="J5027" s="7">
        <v>765</v>
      </c>
      <c r="K5027" s="7">
        <v>229</v>
      </c>
      <c r="L5027" s="3">
        <v>0.38109999999999999</v>
      </c>
      <c r="M5027" s="5">
        <v>1.64248657</v>
      </c>
      <c r="N5027" s="6">
        <v>0.75</v>
      </c>
      <c r="O5027" s="8">
        <f>IFERROR(VLOOKUP(C5027,Sheet2!$B$2:$G$588,6,FALSE),0)</f>
        <v>1099</v>
      </c>
      <c r="P5027" t="s">
        <v>22</v>
      </c>
      <c r="Q5027" s="2">
        <v>0.54337526169999995</v>
      </c>
      <c r="R5027" s="3">
        <v>0.3</v>
      </c>
      <c r="S5027" s="3" t="str">
        <f>IF(R5027+0.01&lt;Q5027,"Y","")</f>
        <v>Y</v>
      </c>
      <c r="T5027" s="2"/>
      <c r="U5027" s="22">
        <f t="shared" si="492"/>
        <v>0.3</v>
      </c>
      <c r="V5027" s="10">
        <f t="shared" si="493"/>
        <v>229.5</v>
      </c>
      <c r="W5027" s="24">
        <f t="shared" si="494"/>
        <v>229.5</v>
      </c>
    </row>
    <row r="5028" spans="1:23" x14ac:dyDescent="0.3">
      <c r="A5028" t="s">
        <v>17</v>
      </c>
      <c r="B5028" t="s">
        <v>831</v>
      </c>
      <c r="C5028" t="s">
        <v>832</v>
      </c>
      <c r="D5028" t="s">
        <v>835</v>
      </c>
      <c r="E5028" t="s">
        <v>836</v>
      </c>
      <c r="F5028">
        <v>0.3</v>
      </c>
      <c r="G5028" s="2">
        <v>0</v>
      </c>
      <c r="H5028" s="4">
        <v>14.9452</v>
      </c>
      <c r="I5028" s="4">
        <v>6.4751000000000003</v>
      </c>
      <c r="J5028" s="7">
        <v>280</v>
      </c>
      <c r="K5028" s="7">
        <v>83</v>
      </c>
      <c r="L5028" s="3">
        <v>0.43330000000000002</v>
      </c>
      <c r="M5028" s="5">
        <v>1.4394457899999999</v>
      </c>
      <c r="N5028" s="6">
        <v>1</v>
      </c>
      <c r="O5028" s="8">
        <f>IFERROR(VLOOKUP(C5028,Sheet2!$B$2:$G$588,6,FALSE),0)</f>
        <v>1099</v>
      </c>
      <c r="P5028" t="s">
        <v>22</v>
      </c>
      <c r="Q5028" s="2">
        <v>0.30528818149999998</v>
      </c>
      <c r="R5028" s="3">
        <v>0.3</v>
      </c>
      <c r="U5028" s="22">
        <f t="shared" si="492"/>
        <v>0.3</v>
      </c>
      <c r="V5028" s="10">
        <f t="shared" si="493"/>
        <v>84</v>
      </c>
      <c r="W5028" s="24">
        <f t="shared" si="494"/>
        <v>84</v>
      </c>
    </row>
    <row r="5029" spans="1:23" x14ac:dyDescent="0.3">
      <c r="A5029" t="s">
        <v>17</v>
      </c>
      <c r="B5029" t="s">
        <v>831</v>
      </c>
      <c r="C5029" t="s">
        <v>832</v>
      </c>
      <c r="D5029" t="s">
        <v>833</v>
      </c>
      <c r="E5029" t="s">
        <v>834</v>
      </c>
      <c r="F5029">
        <v>0.3</v>
      </c>
      <c r="G5029" s="2">
        <v>0</v>
      </c>
      <c r="H5029" s="4">
        <v>3.6246</v>
      </c>
      <c r="I5029" s="4">
        <v>0.92490000000000006</v>
      </c>
      <c r="J5029" s="7">
        <v>55</v>
      </c>
      <c r="K5029" s="7">
        <v>13</v>
      </c>
      <c r="L5029" s="3">
        <v>0.25519999999999998</v>
      </c>
      <c r="M5029" s="5">
        <v>1.9707985800000001</v>
      </c>
      <c r="N5029" s="6">
        <v>1.5</v>
      </c>
      <c r="O5029" s="8">
        <f>IFERROR(VLOOKUP(C5029,Sheet2!$B$2:$G$588,6,FALSE),0)</f>
        <v>1099</v>
      </c>
      <c r="P5029" t="s">
        <v>22</v>
      </c>
      <c r="Q5029" s="2">
        <v>0.2388872125</v>
      </c>
      <c r="R5029" s="3">
        <v>0.238887212505731</v>
      </c>
      <c r="U5029" s="22">
        <f t="shared" si="492"/>
        <v>0.238887212505731</v>
      </c>
      <c r="V5029" s="10">
        <f t="shared" si="493"/>
        <v>13.138796687815205</v>
      </c>
      <c r="W5029" s="24">
        <f t="shared" si="494"/>
        <v>13.138796687815205</v>
      </c>
    </row>
    <row r="5030" spans="1:23" hidden="1" x14ac:dyDescent="0.3">
      <c r="A5030" s="27" t="s">
        <v>33</v>
      </c>
      <c r="B5030" s="27" t="s">
        <v>12894</v>
      </c>
      <c r="C5030" s="27" t="s">
        <v>12895</v>
      </c>
      <c r="D5030" t="s">
        <v>34</v>
      </c>
      <c r="E5030" s="27"/>
      <c r="F5030">
        <v>0.28160000000000002</v>
      </c>
      <c r="G5030" s="28">
        <v>0.26722589000000002</v>
      </c>
      <c r="H5030" s="4">
        <v>208.2379</v>
      </c>
      <c r="I5030" s="4">
        <v>30.292400000000001</v>
      </c>
      <c r="J5030" s="7">
        <v>1089</v>
      </c>
      <c r="K5030" s="7">
        <v>297</v>
      </c>
      <c r="L5030" s="29">
        <v>0.14549999999999999</v>
      </c>
      <c r="M5030" s="30">
        <v>1.1986785900000001</v>
      </c>
      <c r="N5030" s="31">
        <v>0.8</v>
      </c>
      <c r="O5030" s="32">
        <f>IFERROR(VLOOKUP(C5030,Sheet2!$B$2:$G$588,6,FALSE),0)</f>
        <v>1089</v>
      </c>
      <c r="P5030" s="27"/>
      <c r="Q5030" s="28">
        <v>0.33259840829999998</v>
      </c>
      <c r="R5030" s="29">
        <v>0.28162807917046301</v>
      </c>
      <c r="S5030" s="29"/>
      <c r="T5030" s="28"/>
      <c r="U5030" s="29" t="str">
        <f t="shared" si="492"/>
        <v/>
      </c>
      <c r="V5030" s="30" t="str">
        <f t="shared" si="493"/>
        <v/>
      </c>
      <c r="W5030" s="33">
        <f t="shared" si="494"/>
        <v>297.48020864177875</v>
      </c>
    </row>
    <row r="5031" spans="1:23" x14ac:dyDescent="0.3">
      <c r="A5031" t="s">
        <v>17</v>
      </c>
      <c r="B5031" t="s">
        <v>12894</v>
      </c>
      <c r="C5031" t="s">
        <v>12895</v>
      </c>
      <c r="D5031" t="s">
        <v>12896</v>
      </c>
      <c r="E5031" t="s">
        <v>12897</v>
      </c>
      <c r="F5031">
        <v>0.25</v>
      </c>
      <c r="G5031" s="2">
        <v>1</v>
      </c>
      <c r="H5031" s="4">
        <v>40.552599999999998</v>
      </c>
      <c r="I5031" s="4">
        <v>7.6631999999999998</v>
      </c>
      <c r="J5031" s="7">
        <v>291</v>
      </c>
      <c r="K5031" s="7">
        <v>73</v>
      </c>
      <c r="L5031" s="3">
        <v>0.189</v>
      </c>
      <c r="M5031" s="5">
        <v>1.2662031</v>
      </c>
      <c r="N5031" s="6">
        <v>0.8</v>
      </c>
      <c r="O5031" s="8">
        <f>IFERROR(VLOOKUP(C5031,Sheet2!$B$2:$G$588,6,FALSE),0)</f>
        <v>1089</v>
      </c>
      <c r="P5031" t="s">
        <v>22</v>
      </c>
      <c r="Q5031" s="2">
        <v>0.3681898287</v>
      </c>
      <c r="R5031" s="3">
        <v>0.25</v>
      </c>
      <c r="S5031" s="3" t="str">
        <f>IF(R5031+0.01&lt;Q5031,"Y","")</f>
        <v>Y</v>
      </c>
      <c r="T5031" s="2"/>
      <c r="U5031" s="22">
        <f t="shared" si="492"/>
        <v>0.25</v>
      </c>
      <c r="V5031" s="10">
        <f t="shared" si="493"/>
        <v>72.75</v>
      </c>
      <c r="W5031" s="24">
        <f t="shared" si="494"/>
        <v>72.75</v>
      </c>
    </row>
    <row r="5032" spans="1:23" x14ac:dyDescent="0.3">
      <c r="A5032" t="s">
        <v>17</v>
      </c>
      <c r="B5032" t="s">
        <v>12894</v>
      </c>
      <c r="C5032" t="s">
        <v>12895</v>
      </c>
      <c r="D5032" t="s">
        <v>12910</v>
      </c>
      <c r="E5032" t="s">
        <v>12911</v>
      </c>
      <c r="F5032">
        <v>0.25</v>
      </c>
      <c r="G5032" s="2">
        <v>0</v>
      </c>
      <c r="H5032" s="4">
        <v>39.927100000000003</v>
      </c>
      <c r="I5032" s="4">
        <v>7.9168000000000003</v>
      </c>
      <c r="J5032" s="7">
        <v>274</v>
      </c>
      <c r="K5032" s="7">
        <v>68</v>
      </c>
      <c r="L5032" s="3">
        <v>0.1983</v>
      </c>
      <c r="M5032" s="5">
        <v>1.1525059799999999</v>
      </c>
      <c r="N5032" s="6">
        <v>0.8</v>
      </c>
      <c r="O5032" s="8">
        <f>IFERROR(VLOOKUP(C5032,Sheet2!$B$2:$G$588,6,FALSE),0)</f>
        <v>1089</v>
      </c>
      <c r="P5032" t="s">
        <v>22</v>
      </c>
      <c r="Q5032" s="2">
        <v>0.3058604331</v>
      </c>
      <c r="R5032" s="3">
        <v>0.25</v>
      </c>
      <c r="U5032" s="22">
        <f t="shared" si="492"/>
        <v>0.25</v>
      </c>
      <c r="V5032" s="10">
        <f t="shared" si="493"/>
        <v>68.5</v>
      </c>
      <c r="W5032" s="24">
        <f t="shared" si="494"/>
        <v>68.5</v>
      </c>
    </row>
    <row r="5033" spans="1:23" x14ac:dyDescent="0.3">
      <c r="A5033" t="s">
        <v>17</v>
      </c>
      <c r="B5033" t="s">
        <v>12894</v>
      </c>
      <c r="C5033" t="s">
        <v>12895</v>
      </c>
      <c r="D5033" t="s">
        <v>12902</v>
      </c>
      <c r="E5033" t="s">
        <v>12903</v>
      </c>
      <c r="F5033">
        <v>0.33</v>
      </c>
      <c r="G5033" s="2">
        <v>0</v>
      </c>
      <c r="H5033" s="4">
        <v>24.977399999999999</v>
      </c>
      <c r="I5033" s="4">
        <v>4.2893999999999997</v>
      </c>
      <c r="J5033" s="7">
        <v>148</v>
      </c>
      <c r="K5033" s="7">
        <v>45</v>
      </c>
      <c r="L5033" s="3">
        <v>0.17169999999999999</v>
      </c>
      <c r="M5033" s="5">
        <v>1.14793759</v>
      </c>
      <c r="N5033" s="6">
        <v>0.8</v>
      </c>
      <c r="O5033" s="8">
        <f>IFERROR(VLOOKUP(C5033,Sheet2!$B$2:$G$588,6,FALSE),0)</f>
        <v>1089</v>
      </c>
      <c r="P5033" t="s">
        <v>22</v>
      </c>
      <c r="Q5033" s="2">
        <v>0.30309799980000002</v>
      </c>
      <c r="R5033" s="3">
        <v>0.30309799984913199</v>
      </c>
      <c r="U5033" s="22">
        <f t="shared" si="492"/>
        <v>0.30309799984913199</v>
      </c>
      <c r="V5033" s="10">
        <f t="shared" si="493"/>
        <v>44.858503977671532</v>
      </c>
      <c r="W5033" s="24">
        <f t="shared" si="494"/>
        <v>44.858503977671532</v>
      </c>
    </row>
    <row r="5034" spans="1:23" x14ac:dyDescent="0.3">
      <c r="A5034" t="s">
        <v>17</v>
      </c>
      <c r="B5034" t="s">
        <v>12894</v>
      </c>
      <c r="C5034" t="s">
        <v>12895</v>
      </c>
      <c r="D5034" t="s">
        <v>12908</v>
      </c>
      <c r="E5034" t="s">
        <v>12909</v>
      </c>
      <c r="F5034">
        <v>0.33</v>
      </c>
      <c r="G5034" s="2">
        <v>0</v>
      </c>
      <c r="H5034" s="4">
        <v>15.4178</v>
      </c>
      <c r="I5034" s="4">
        <v>4.1612</v>
      </c>
      <c r="J5034" s="7">
        <v>148</v>
      </c>
      <c r="K5034" s="7">
        <v>48</v>
      </c>
      <c r="L5034" s="3">
        <v>0.26989999999999997</v>
      </c>
      <c r="M5034" s="5">
        <v>1.1864394</v>
      </c>
      <c r="N5034" s="6">
        <v>0.8</v>
      </c>
      <c r="O5034" s="8">
        <f>IFERROR(VLOOKUP(C5034,Sheet2!$B$2:$G$588,6,FALSE),0)</f>
        <v>1089</v>
      </c>
      <c r="P5034" t="s">
        <v>22</v>
      </c>
      <c r="Q5034" s="2">
        <v>0.32571355819999998</v>
      </c>
      <c r="R5034" s="3">
        <v>0.32571355818421699</v>
      </c>
      <c r="U5034" s="22">
        <f t="shared" si="492"/>
        <v>0.32571355818421699</v>
      </c>
      <c r="V5034" s="10">
        <f t="shared" si="493"/>
        <v>48.205606611264116</v>
      </c>
      <c r="W5034" s="24">
        <f t="shared" si="494"/>
        <v>48.205606611264116</v>
      </c>
    </row>
    <row r="5035" spans="1:23" x14ac:dyDescent="0.3">
      <c r="A5035" t="s">
        <v>17</v>
      </c>
      <c r="B5035" t="s">
        <v>12894</v>
      </c>
      <c r="C5035" t="s">
        <v>12895</v>
      </c>
      <c r="D5035" t="s">
        <v>12904</v>
      </c>
      <c r="E5035" t="s">
        <v>12905</v>
      </c>
      <c r="F5035">
        <v>0.3</v>
      </c>
      <c r="G5035" s="2">
        <v>0</v>
      </c>
      <c r="H5035" s="4">
        <v>28.0444</v>
      </c>
      <c r="I5035" s="4">
        <v>2.3978999999999999</v>
      </c>
      <c r="J5035" s="7">
        <v>75</v>
      </c>
      <c r="K5035" s="7">
        <v>18</v>
      </c>
      <c r="L5035" s="3">
        <v>8.5500000000000007E-2</v>
      </c>
      <c r="M5035" s="5">
        <v>1.0457716500000001</v>
      </c>
      <c r="N5035" s="6">
        <v>0.8</v>
      </c>
      <c r="O5035" s="8">
        <f>IFERROR(VLOOKUP(C5035,Sheet2!$B$2:$G$588,6,FALSE),0)</f>
        <v>1089</v>
      </c>
      <c r="P5035" t="s">
        <v>92</v>
      </c>
      <c r="Q5035" s="2">
        <v>0.2350146407</v>
      </c>
      <c r="R5035" s="3">
        <v>0.23501464070457601</v>
      </c>
      <c r="U5035" s="22">
        <f t="shared" si="492"/>
        <v>0.23501464070457601</v>
      </c>
      <c r="V5035" s="10">
        <f t="shared" si="493"/>
        <v>17.626098052843201</v>
      </c>
      <c r="W5035" s="24">
        <f t="shared" si="494"/>
        <v>17.626098052843201</v>
      </c>
    </row>
    <row r="5036" spans="1:23" x14ac:dyDescent="0.3">
      <c r="A5036" t="s">
        <v>17</v>
      </c>
      <c r="B5036" t="s">
        <v>12894</v>
      </c>
      <c r="C5036" t="s">
        <v>12895</v>
      </c>
      <c r="D5036" t="s">
        <v>12900</v>
      </c>
      <c r="E5036" t="s">
        <v>12901</v>
      </c>
      <c r="F5036">
        <v>0.25</v>
      </c>
      <c r="G5036" s="2">
        <v>0</v>
      </c>
      <c r="H5036" s="4">
        <v>29.617100000000001</v>
      </c>
      <c r="I5036" s="4">
        <v>1.7065999999999999</v>
      </c>
      <c r="J5036" s="7">
        <v>66</v>
      </c>
      <c r="K5036" s="7">
        <v>16</v>
      </c>
      <c r="L5036" s="3">
        <v>5.7599999999999998E-2</v>
      </c>
      <c r="M5036" s="5">
        <v>1.2818022</v>
      </c>
      <c r="N5036" s="6">
        <v>0.8</v>
      </c>
      <c r="O5036" s="8">
        <f>IFERROR(VLOOKUP(C5036,Sheet2!$B$2:$G$588,6,FALSE),0)</f>
        <v>1089</v>
      </c>
      <c r="P5036" t="s">
        <v>22</v>
      </c>
      <c r="Q5036" s="2">
        <v>0.37587874389999998</v>
      </c>
      <c r="R5036" s="3">
        <v>0.249999999999999</v>
      </c>
      <c r="U5036" s="22">
        <f t="shared" si="492"/>
        <v>0.249999999999999</v>
      </c>
      <c r="V5036" s="10">
        <f t="shared" si="493"/>
        <v>16.499999999999932</v>
      </c>
      <c r="W5036" s="24">
        <f t="shared" si="494"/>
        <v>16.499999999999932</v>
      </c>
    </row>
    <row r="5037" spans="1:23" x14ac:dyDescent="0.3">
      <c r="A5037" t="s">
        <v>17</v>
      </c>
      <c r="B5037" t="s">
        <v>12894</v>
      </c>
      <c r="C5037" t="s">
        <v>12895</v>
      </c>
      <c r="D5037" t="s">
        <v>12898</v>
      </c>
      <c r="E5037" t="s">
        <v>12899</v>
      </c>
      <c r="F5037">
        <v>0.33</v>
      </c>
      <c r="G5037" s="2">
        <v>0</v>
      </c>
      <c r="H5037" s="4">
        <v>13.835800000000001</v>
      </c>
      <c r="I5037" s="4">
        <v>1.1397999999999999</v>
      </c>
      <c r="J5037" s="7">
        <v>47</v>
      </c>
      <c r="K5037" s="7">
        <v>16</v>
      </c>
      <c r="L5037" s="3">
        <v>8.2400000000000001E-2</v>
      </c>
      <c r="M5037" s="5">
        <v>1.3827787199999999</v>
      </c>
      <c r="N5037" s="6">
        <v>0.8</v>
      </c>
      <c r="O5037" s="8">
        <f>IFERROR(VLOOKUP(C5037,Sheet2!$B$2:$G$588,6,FALSE),0)</f>
        <v>1089</v>
      </c>
      <c r="P5037" t="s">
        <v>22</v>
      </c>
      <c r="Q5037" s="2">
        <v>0.42145479270000002</v>
      </c>
      <c r="R5037" s="3">
        <v>0.33</v>
      </c>
      <c r="U5037" s="22">
        <f t="shared" si="492"/>
        <v>0.33</v>
      </c>
      <c r="V5037" s="10">
        <f t="shared" si="493"/>
        <v>15.510000000000002</v>
      </c>
      <c r="W5037" s="24">
        <f t="shared" si="494"/>
        <v>15.510000000000002</v>
      </c>
    </row>
    <row r="5038" spans="1:23" x14ac:dyDescent="0.3">
      <c r="A5038" t="s">
        <v>17</v>
      </c>
      <c r="B5038" t="s">
        <v>12894</v>
      </c>
      <c r="C5038" t="s">
        <v>12895</v>
      </c>
      <c r="D5038" t="s">
        <v>12906</v>
      </c>
      <c r="E5038" t="s">
        <v>12907</v>
      </c>
      <c r="F5038">
        <v>0.33</v>
      </c>
      <c r="G5038" s="2">
        <v>0</v>
      </c>
      <c r="H5038" s="4">
        <v>15.858599999999999</v>
      </c>
      <c r="I5038" s="4">
        <v>1.0174000000000001</v>
      </c>
      <c r="J5038" s="7">
        <v>41</v>
      </c>
      <c r="K5038" s="7">
        <v>13</v>
      </c>
      <c r="L5038" s="3">
        <v>6.4199999999999993E-2</v>
      </c>
      <c r="M5038" s="5">
        <v>1.3280468999999999</v>
      </c>
      <c r="N5038" s="6">
        <v>0.8</v>
      </c>
      <c r="O5038" s="8">
        <f>IFERROR(VLOOKUP(C5038,Sheet2!$B$2:$G$588,6,FALSE),0)</f>
        <v>1089</v>
      </c>
      <c r="P5038" t="s">
        <v>22</v>
      </c>
      <c r="Q5038" s="2">
        <v>0.39761163420000001</v>
      </c>
      <c r="R5038" s="3">
        <v>0.32999999999999902</v>
      </c>
      <c r="U5038" s="22">
        <f t="shared" si="492"/>
        <v>0.32999999999999902</v>
      </c>
      <c r="V5038" s="10">
        <f t="shared" si="493"/>
        <v>13.52999999999996</v>
      </c>
      <c r="W5038" s="24">
        <f t="shared" si="494"/>
        <v>13.52999999999996</v>
      </c>
    </row>
    <row r="5039" spans="1:23" hidden="1" x14ac:dyDescent="0.3">
      <c r="A5039" s="27" t="s">
        <v>33</v>
      </c>
      <c r="B5039" s="27" t="s">
        <v>11288</v>
      </c>
      <c r="C5039" s="27" t="s">
        <v>11289</v>
      </c>
      <c r="D5039" t="s">
        <v>34</v>
      </c>
      <c r="E5039" s="27"/>
      <c r="F5039">
        <v>0.29720000000000002</v>
      </c>
      <c r="G5039" s="28">
        <v>0.74083661000000001</v>
      </c>
      <c r="H5039" s="4">
        <v>1272.4263000000001</v>
      </c>
      <c r="I5039" s="4">
        <v>63.417400000000001</v>
      </c>
      <c r="J5039" s="7">
        <v>1072</v>
      </c>
      <c r="K5039" s="7">
        <v>314</v>
      </c>
      <c r="L5039" s="29">
        <v>4.9799999999999997E-2</v>
      </c>
      <c r="M5039" s="30">
        <v>0.56322720999999998</v>
      </c>
      <c r="N5039" s="31">
        <v>0.294908</v>
      </c>
      <c r="O5039" s="32">
        <f>IFERROR(VLOOKUP(C5039,Sheet2!$B$2:$G$588,6,FALSE),0)</f>
        <v>1072</v>
      </c>
      <c r="P5039" s="27"/>
      <c r="Q5039" s="28">
        <v>0.47639603660000002</v>
      </c>
      <c r="R5039" s="29">
        <v>0.29718465801660099</v>
      </c>
      <c r="S5039" s="29"/>
      <c r="T5039" s="28"/>
      <c r="U5039" s="29" t="str">
        <f t="shared" si="492"/>
        <v/>
      </c>
      <c r="V5039" s="30" t="str">
        <f t="shared" si="493"/>
        <v/>
      </c>
      <c r="W5039" s="33">
        <f t="shared" si="494"/>
        <v>315.88594713232953</v>
      </c>
    </row>
    <row r="5040" spans="1:23" x14ac:dyDescent="0.3">
      <c r="A5040" t="s">
        <v>17</v>
      </c>
      <c r="B5040" t="s">
        <v>11288</v>
      </c>
      <c r="C5040" t="s">
        <v>11289</v>
      </c>
      <c r="D5040" s="1" t="s">
        <v>11292</v>
      </c>
      <c r="E5040" t="s">
        <v>11293</v>
      </c>
      <c r="F5040">
        <v>0.35</v>
      </c>
      <c r="G5040" s="2">
        <v>1</v>
      </c>
      <c r="H5040" s="4">
        <v>155.30459999999999</v>
      </c>
      <c r="I5040" s="4">
        <v>12.128299999999999</v>
      </c>
      <c r="J5040" s="7">
        <v>351</v>
      </c>
      <c r="K5040" s="7">
        <v>123</v>
      </c>
      <c r="L5040" s="3">
        <v>7.8100000000000003E-2</v>
      </c>
      <c r="M5040" s="5">
        <v>0.96378478000000001</v>
      </c>
      <c r="N5040" s="6">
        <v>0.35</v>
      </c>
      <c r="O5040" s="8">
        <f>IFERROR(VLOOKUP(C5040,Sheet2!$B$2:$G$588,6,FALSE),0)</f>
        <v>1072</v>
      </c>
      <c r="P5040" t="s">
        <v>22</v>
      </c>
      <c r="Q5040" s="2">
        <v>0.63684838320000003</v>
      </c>
      <c r="R5040" s="3">
        <v>0.35</v>
      </c>
      <c r="S5040" s="3" t="str">
        <f>IF(R5040+0.01&lt;Q5040,"Y","")</f>
        <v>Y</v>
      </c>
      <c r="T5040" s="2"/>
      <c r="U5040" s="22">
        <f t="shared" si="492"/>
        <v>0.35</v>
      </c>
      <c r="V5040" s="10">
        <f t="shared" si="493"/>
        <v>122.85</v>
      </c>
      <c r="W5040" s="24">
        <f t="shared" si="494"/>
        <v>122.85</v>
      </c>
    </row>
    <row r="5041" spans="1:23" x14ac:dyDescent="0.3">
      <c r="A5041" t="s">
        <v>17</v>
      </c>
      <c r="B5041" t="s">
        <v>11288</v>
      </c>
      <c r="C5041" t="s">
        <v>11289</v>
      </c>
      <c r="D5041" t="s">
        <v>11304</v>
      </c>
      <c r="E5041" t="s">
        <v>11305</v>
      </c>
      <c r="F5041">
        <v>0.25</v>
      </c>
      <c r="G5041" s="2">
        <v>0</v>
      </c>
      <c r="H5041" s="4">
        <v>196.8321</v>
      </c>
      <c r="I5041" s="4">
        <v>17.1784</v>
      </c>
      <c r="J5041" s="7">
        <v>237</v>
      </c>
      <c r="K5041" s="7">
        <v>57</v>
      </c>
      <c r="L5041" s="3">
        <v>8.7300000000000003E-2</v>
      </c>
      <c r="M5041" s="5">
        <v>0.45965437999999997</v>
      </c>
      <c r="N5041" s="6">
        <v>0.35</v>
      </c>
      <c r="O5041" s="8">
        <f>IFERROR(VLOOKUP(C5041,Sheet2!$B$2:$G$588,6,FALSE),0)</f>
        <v>1072</v>
      </c>
      <c r="P5041" t="s">
        <v>92</v>
      </c>
      <c r="Q5041" s="2">
        <v>0.2385583312</v>
      </c>
      <c r="R5041" s="3">
        <v>0.238558331184896</v>
      </c>
      <c r="U5041" s="22">
        <f t="shared" si="492"/>
        <v>0.238558331184896</v>
      </c>
      <c r="V5041" s="10">
        <f t="shared" si="493"/>
        <v>56.538324490820351</v>
      </c>
      <c r="W5041" s="24">
        <f t="shared" si="494"/>
        <v>56.538324490820351</v>
      </c>
    </row>
    <row r="5042" spans="1:23" x14ac:dyDescent="0.3">
      <c r="A5042" t="s">
        <v>17</v>
      </c>
      <c r="B5042" t="s">
        <v>11288</v>
      </c>
      <c r="C5042" t="s">
        <v>11289</v>
      </c>
      <c r="D5042" t="s">
        <v>11290</v>
      </c>
      <c r="E5042" t="s">
        <v>11291</v>
      </c>
      <c r="F5042">
        <v>0.3</v>
      </c>
      <c r="G5042" s="2">
        <v>1</v>
      </c>
      <c r="H5042" s="4">
        <v>106.5608</v>
      </c>
      <c r="I5042" s="4">
        <v>11.136100000000001</v>
      </c>
      <c r="J5042" s="7">
        <v>147</v>
      </c>
      <c r="K5042" s="7">
        <v>43</v>
      </c>
      <c r="L5042" s="3">
        <v>0.1045</v>
      </c>
      <c r="M5042" s="5">
        <v>0.44076199999999999</v>
      </c>
      <c r="N5042" s="6">
        <v>0.3</v>
      </c>
      <c r="O5042" s="8">
        <f>IFERROR(VLOOKUP(C5042,Sheet2!$B$2:$G$588,6,FALSE),0)</f>
        <v>1072</v>
      </c>
      <c r="P5042" t="s">
        <v>92</v>
      </c>
      <c r="Q5042" s="2">
        <v>0.3193605658</v>
      </c>
      <c r="R5042" s="3">
        <v>0.3</v>
      </c>
      <c r="S5042" s="3" t="str">
        <f t="shared" ref="S5042:S5047" si="497">IF(R5042+0.01&lt;Q5042,"Y","")</f>
        <v>Y</v>
      </c>
      <c r="T5042" s="2"/>
      <c r="U5042" s="22">
        <f t="shared" si="492"/>
        <v>0.3</v>
      </c>
      <c r="V5042" s="10">
        <f t="shared" si="493"/>
        <v>44.1</v>
      </c>
      <c r="W5042" s="24">
        <f t="shared" si="494"/>
        <v>44.1</v>
      </c>
    </row>
    <row r="5043" spans="1:23" x14ac:dyDescent="0.3">
      <c r="A5043" t="s">
        <v>17</v>
      </c>
      <c r="B5043" t="s">
        <v>11288</v>
      </c>
      <c r="C5043" t="s">
        <v>11289</v>
      </c>
      <c r="D5043" t="s">
        <v>11296</v>
      </c>
      <c r="E5043" t="s">
        <v>11297</v>
      </c>
      <c r="F5043">
        <v>0.25</v>
      </c>
      <c r="G5043" s="2">
        <v>1</v>
      </c>
      <c r="H5043" s="4">
        <v>379.34879999999998</v>
      </c>
      <c r="I5043" s="4">
        <v>9.8445999999999998</v>
      </c>
      <c r="J5043" s="7">
        <v>89</v>
      </c>
      <c r="K5043" s="7">
        <v>22</v>
      </c>
      <c r="L5043" s="3">
        <v>2.5999999999999999E-2</v>
      </c>
      <c r="M5043" s="5">
        <v>0.30063631000000002</v>
      </c>
      <c r="N5043" s="6">
        <v>0.15</v>
      </c>
      <c r="O5043" s="8">
        <f>IFERROR(VLOOKUP(C5043,Sheet2!$B$2:$G$588,6,FALSE),0)</f>
        <v>1072</v>
      </c>
      <c r="P5043" t="s">
        <v>92</v>
      </c>
      <c r="Q5043" s="2">
        <v>0.501058279</v>
      </c>
      <c r="R5043" s="3">
        <v>0.249999999999999</v>
      </c>
      <c r="S5043" s="3" t="str">
        <f t="shared" si="497"/>
        <v>Y</v>
      </c>
      <c r="T5043" s="2"/>
      <c r="U5043" s="22">
        <f t="shared" si="492"/>
        <v>0.249999999999999</v>
      </c>
      <c r="V5043" s="10">
        <f t="shared" si="493"/>
        <v>22.249999999999911</v>
      </c>
      <c r="W5043" s="24">
        <f t="shared" si="494"/>
        <v>22.249999999999911</v>
      </c>
    </row>
    <row r="5044" spans="1:23" x14ac:dyDescent="0.3">
      <c r="A5044" t="s">
        <v>17</v>
      </c>
      <c r="B5044" t="s">
        <v>11288</v>
      </c>
      <c r="C5044" t="s">
        <v>11289</v>
      </c>
      <c r="D5044" t="s">
        <v>11294</v>
      </c>
      <c r="E5044" t="s">
        <v>11295</v>
      </c>
      <c r="F5044">
        <v>0.25</v>
      </c>
      <c r="G5044" s="2">
        <v>1</v>
      </c>
      <c r="H5044" s="4">
        <v>114.246</v>
      </c>
      <c r="I5044" s="4">
        <v>2.9670999999999998</v>
      </c>
      <c r="J5044" s="7">
        <v>64</v>
      </c>
      <c r="K5044" s="7">
        <v>16</v>
      </c>
      <c r="L5044" s="3">
        <v>2.5999999999999999E-2</v>
      </c>
      <c r="M5044" s="5">
        <v>0.71403981999999999</v>
      </c>
      <c r="N5044" s="6">
        <v>0.3</v>
      </c>
      <c r="O5044" s="8">
        <f>IFERROR(VLOOKUP(C5044,Sheet2!$B$2:$G$588,6,FALSE),0)</f>
        <v>1072</v>
      </c>
      <c r="P5044" t="s">
        <v>22</v>
      </c>
      <c r="Q5044" s="2">
        <v>0.57985536319999997</v>
      </c>
      <c r="R5044" s="3">
        <v>0.25</v>
      </c>
      <c r="S5044" s="3" t="str">
        <f t="shared" si="497"/>
        <v>Y</v>
      </c>
      <c r="T5044" s="2"/>
      <c r="U5044" s="22">
        <f t="shared" si="492"/>
        <v>0.25</v>
      </c>
      <c r="V5044" s="10">
        <f t="shared" si="493"/>
        <v>16</v>
      </c>
      <c r="W5044" s="24">
        <f t="shared" si="494"/>
        <v>16</v>
      </c>
    </row>
    <row r="5045" spans="1:23" x14ac:dyDescent="0.3">
      <c r="A5045" t="s">
        <v>17</v>
      </c>
      <c r="B5045" t="s">
        <v>11288</v>
      </c>
      <c r="C5045" t="s">
        <v>11289</v>
      </c>
      <c r="D5045" t="s">
        <v>11298</v>
      </c>
      <c r="E5045" t="s">
        <v>11299</v>
      </c>
      <c r="F5045">
        <v>0.35</v>
      </c>
      <c r="G5045" s="2">
        <v>1</v>
      </c>
      <c r="H5045" s="4">
        <v>40.823900000000002</v>
      </c>
      <c r="I5045" s="4">
        <v>1.6866000000000001</v>
      </c>
      <c r="J5045" s="7">
        <v>56</v>
      </c>
      <c r="K5045" s="7">
        <v>20</v>
      </c>
      <c r="L5045" s="3">
        <v>4.1300000000000003E-2</v>
      </c>
      <c r="M5045" s="5">
        <v>1.1016940500000001</v>
      </c>
      <c r="N5045" s="6">
        <v>0.35</v>
      </c>
      <c r="O5045" s="8">
        <f>IFERROR(VLOOKUP(C5045,Sheet2!$B$2:$G$588,6,FALSE),0)</f>
        <v>1072</v>
      </c>
      <c r="P5045" t="s">
        <v>22</v>
      </c>
      <c r="Q5045" s="2">
        <v>0.68230744389999998</v>
      </c>
      <c r="R5045" s="3">
        <v>0.35</v>
      </c>
      <c r="S5045" s="3" t="str">
        <f t="shared" si="497"/>
        <v>Y</v>
      </c>
      <c r="T5045" s="2"/>
      <c r="U5045" s="22">
        <f t="shared" si="492"/>
        <v>0.35</v>
      </c>
      <c r="V5045" s="10">
        <f t="shared" si="493"/>
        <v>19.599999999999998</v>
      </c>
      <c r="W5045" s="24">
        <f t="shared" si="494"/>
        <v>19.599999999999998</v>
      </c>
    </row>
    <row r="5046" spans="1:23" x14ac:dyDescent="0.3">
      <c r="A5046" t="s">
        <v>17</v>
      </c>
      <c r="B5046" t="s">
        <v>11288</v>
      </c>
      <c r="C5046" t="s">
        <v>11289</v>
      </c>
      <c r="D5046" t="s">
        <v>11300</v>
      </c>
      <c r="E5046" t="s">
        <v>11301</v>
      </c>
      <c r="F5046">
        <v>0.25</v>
      </c>
      <c r="G5046" s="2">
        <v>1</v>
      </c>
      <c r="H5046" s="4">
        <v>187.40479999999999</v>
      </c>
      <c r="I5046" s="4">
        <v>2.9618000000000002</v>
      </c>
      <c r="J5046" s="7">
        <v>46</v>
      </c>
      <c r="K5046" s="7">
        <v>11</v>
      </c>
      <c r="L5046" s="3">
        <v>1.5800000000000002E-2</v>
      </c>
      <c r="M5046" s="5">
        <v>0.51560834</v>
      </c>
      <c r="N5046" s="6">
        <v>0.2</v>
      </c>
      <c r="O5046" s="8">
        <f>IFERROR(VLOOKUP(C5046,Sheet2!$B$2:$G$588,6,FALSE),0)</f>
        <v>1072</v>
      </c>
      <c r="P5046" t="s">
        <v>92</v>
      </c>
      <c r="Q5046" s="2">
        <v>0.61210868249999995</v>
      </c>
      <c r="R5046" s="3">
        <v>0.249999999999999</v>
      </c>
      <c r="S5046" s="3" t="str">
        <f t="shared" si="497"/>
        <v>Y</v>
      </c>
      <c r="T5046" s="2"/>
      <c r="U5046" s="22">
        <f t="shared" si="492"/>
        <v>0.249999999999999</v>
      </c>
      <c r="V5046" s="10">
        <f t="shared" si="493"/>
        <v>11.499999999999954</v>
      </c>
      <c r="W5046" s="24">
        <f t="shared" si="494"/>
        <v>11.499999999999954</v>
      </c>
    </row>
    <row r="5047" spans="1:23" x14ac:dyDescent="0.3">
      <c r="A5047" t="s">
        <v>17</v>
      </c>
      <c r="B5047" t="s">
        <v>11288</v>
      </c>
      <c r="C5047" t="s">
        <v>11289</v>
      </c>
      <c r="D5047" t="s">
        <v>11302</v>
      </c>
      <c r="E5047" t="s">
        <v>11303</v>
      </c>
      <c r="F5047">
        <v>0.25</v>
      </c>
      <c r="G5047" s="2">
        <v>1</v>
      </c>
      <c r="H5047" s="4">
        <v>53.081400000000002</v>
      </c>
      <c r="I5047" s="4">
        <v>2.1335000000000002</v>
      </c>
      <c r="J5047" s="7">
        <v>42</v>
      </c>
      <c r="K5047" s="7">
        <v>11</v>
      </c>
      <c r="L5047" s="3">
        <v>4.02E-2</v>
      </c>
      <c r="M5047" s="5">
        <v>0.65649334999999998</v>
      </c>
      <c r="N5047" s="6">
        <v>0.35</v>
      </c>
      <c r="O5047" s="8">
        <f>IFERROR(VLOOKUP(C5047,Sheet2!$B$2:$G$588,6,FALSE),0)</f>
        <v>1072</v>
      </c>
      <c r="P5047" t="s">
        <v>92</v>
      </c>
      <c r="Q5047" s="2">
        <v>0.466864367</v>
      </c>
      <c r="R5047" s="3">
        <v>0.249999999999999</v>
      </c>
      <c r="S5047" s="3" t="str">
        <f t="shared" si="497"/>
        <v>Y</v>
      </c>
      <c r="T5047" s="2"/>
      <c r="U5047" s="22">
        <f t="shared" si="492"/>
        <v>0.249999999999999</v>
      </c>
      <c r="V5047" s="10">
        <f t="shared" si="493"/>
        <v>10.499999999999957</v>
      </c>
      <c r="W5047" s="24">
        <f t="shared" si="494"/>
        <v>10.499999999999957</v>
      </c>
    </row>
    <row r="5048" spans="1:23" x14ac:dyDescent="0.3">
      <c r="A5048" t="s">
        <v>17</v>
      </c>
      <c r="B5048" t="s">
        <v>11288</v>
      </c>
      <c r="C5048" t="s">
        <v>11289</v>
      </c>
      <c r="D5048" t="s">
        <v>11306</v>
      </c>
      <c r="E5048" t="s">
        <v>11307</v>
      </c>
      <c r="F5048">
        <v>0.3</v>
      </c>
      <c r="G5048" s="2">
        <v>0</v>
      </c>
      <c r="H5048" s="4">
        <v>25.148599999999998</v>
      </c>
      <c r="I5048" s="4">
        <v>2.0733999999999999</v>
      </c>
      <c r="J5048" s="7">
        <v>24</v>
      </c>
      <c r="K5048" s="7">
        <v>7</v>
      </c>
      <c r="L5048" s="3">
        <v>8.2400000000000001E-2</v>
      </c>
      <c r="M5048" s="5">
        <v>0.37943710000000003</v>
      </c>
      <c r="N5048" s="6">
        <v>0.2</v>
      </c>
      <c r="O5048" s="8">
        <f>IFERROR(VLOOKUP(C5048,Sheet2!$B$2:$G$588,6,FALSE),0)</f>
        <v>1072</v>
      </c>
      <c r="P5048" t="s">
        <v>92</v>
      </c>
      <c r="Q5048" s="2">
        <v>0.47290340739999998</v>
      </c>
      <c r="R5048" s="3">
        <v>0.3</v>
      </c>
      <c r="U5048" s="22">
        <f t="shared" si="492"/>
        <v>0.3</v>
      </c>
      <c r="V5048" s="10">
        <f t="shared" si="493"/>
        <v>7.1999999999999993</v>
      </c>
      <c r="W5048" s="24">
        <f t="shared" si="494"/>
        <v>7.1999999999999993</v>
      </c>
    </row>
    <row r="5049" spans="1:23" x14ac:dyDescent="0.3">
      <c r="A5049" t="s">
        <v>17</v>
      </c>
      <c r="B5049" t="s">
        <v>11288</v>
      </c>
      <c r="C5049" t="s">
        <v>11289</v>
      </c>
      <c r="D5049" t="s">
        <v>11308</v>
      </c>
      <c r="E5049" t="s">
        <v>11309</v>
      </c>
      <c r="F5049">
        <v>0.33</v>
      </c>
      <c r="G5049" s="2">
        <v>0</v>
      </c>
      <c r="H5049" s="4">
        <v>12.1264</v>
      </c>
      <c r="I5049" s="4">
        <v>1.2974000000000001</v>
      </c>
      <c r="J5049" s="7">
        <v>17</v>
      </c>
      <c r="K5049" s="7">
        <v>5</v>
      </c>
      <c r="L5049" s="3">
        <v>0.107</v>
      </c>
      <c r="M5049" s="5">
        <v>0.43767893000000002</v>
      </c>
      <c r="N5049" s="6">
        <v>0.3</v>
      </c>
      <c r="O5049" s="8">
        <f>IFERROR(VLOOKUP(C5049,Sheet2!$B$2:$G$588,6,FALSE),0)</f>
        <v>1072</v>
      </c>
      <c r="P5049" t="s">
        <v>22</v>
      </c>
      <c r="Q5049" s="2">
        <v>0.31456603770000002</v>
      </c>
      <c r="R5049" s="3">
        <v>0.31456603773584901</v>
      </c>
      <c r="U5049" s="22">
        <f t="shared" si="492"/>
        <v>0.31456603773584901</v>
      </c>
      <c r="V5049" s="10">
        <f t="shared" si="493"/>
        <v>5.3476226415094334</v>
      </c>
      <c r="W5049" s="24">
        <f t="shared" si="494"/>
        <v>5.3476226415094334</v>
      </c>
    </row>
    <row r="5050" spans="1:23" hidden="1" x14ac:dyDescent="0.3">
      <c r="A5050" t="s">
        <v>33</v>
      </c>
      <c r="B5050" t="s">
        <v>11673</v>
      </c>
      <c r="C5050" t="s">
        <v>11674</v>
      </c>
      <c r="D5050" t="s">
        <v>34</v>
      </c>
      <c r="F5050">
        <v>0.35730000000000001</v>
      </c>
      <c r="G5050" s="2">
        <v>0</v>
      </c>
      <c r="H5050" s="4">
        <v>90.282899999999998</v>
      </c>
      <c r="I5050" s="4">
        <v>16.205300000000001</v>
      </c>
      <c r="J5050" s="7">
        <v>1063</v>
      </c>
      <c r="K5050" s="7">
        <v>261</v>
      </c>
      <c r="L5050" s="3">
        <v>0.17949999999999999</v>
      </c>
      <c r="M5050" s="5">
        <v>2.1870505200000001</v>
      </c>
      <c r="N5050" s="6">
        <v>1.645556</v>
      </c>
      <c r="O5050" s="8">
        <f>IFERROR(VLOOKUP(C5050,Sheet2!$B$2:$G$588,6,FALSE),0)</f>
        <v>1063</v>
      </c>
      <c r="Q5050" s="2">
        <v>0.2475912267</v>
      </c>
      <c r="R5050" s="3">
        <v>0.247591226689889</v>
      </c>
      <c r="U5050" s="22" t="str">
        <f t="shared" si="492"/>
        <v/>
      </c>
      <c r="V5050" s="10" t="str">
        <f t="shared" si="493"/>
        <v/>
      </c>
      <c r="W5050" s="24">
        <f t="shared" si="494"/>
        <v>259.41257829808109</v>
      </c>
    </row>
    <row r="5051" spans="1:23" x14ac:dyDescent="0.3">
      <c r="A5051" t="s">
        <v>17</v>
      </c>
      <c r="B5051" t="s">
        <v>11673</v>
      </c>
      <c r="C5051" t="s">
        <v>11674</v>
      </c>
      <c r="D5051" t="s">
        <v>11679</v>
      </c>
      <c r="E5051" t="s">
        <v>11678</v>
      </c>
      <c r="F5051">
        <v>0.4</v>
      </c>
      <c r="G5051" s="2">
        <v>0</v>
      </c>
      <c r="H5051" s="4">
        <v>28.695599999999999</v>
      </c>
      <c r="I5051" s="4">
        <v>4.1894999999999998</v>
      </c>
      <c r="J5051" s="7">
        <v>366</v>
      </c>
      <c r="K5051" s="7">
        <v>77</v>
      </c>
      <c r="L5051" s="3">
        <v>0.14599999999999999</v>
      </c>
      <c r="M5051" s="5">
        <v>2.9137145599999998</v>
      </c>
      <c r="N5051" s="6">
        <v>2.2999999999999998</v>
      </c>
      <c r="O5051" s="8">
        <f>IFERROR(VLOOKUP(C5051,Sheet2!$B$2:$G$588,6,FALSE),0)</f>
        <v>1063</v>
      </c>
      <c r="P5051" t="s">
        <v>92</v>
      </c>
      <c r="Q5051" s="2">
        <v>0.2106296091</v>
      </c>
      <c r="R5051" s="3">
        <v>0.21062960910624501</v>
      </c>
      <c r="U5051" s="22">
        <f t="shared" si="492"/>
        <v>0.21062960910624501</v>
      </c>
      <c r="V5051" s="10">
        <f t="shared" si="493"/>
        <v>77.090436932885666</v>
      </c>
      <c r="W5051" s="24">
        <f t="shared" si="494"/>
        <v>77.090436932885666</v>
      </c>
    </row>
    <row r="5052" spans="1:23" x14ac:dyDescent="0.3">
      <c r="A5052" t="s">
        <v>17</v>
      </c>
      <c r="B5052" t="s">
        <v>11673</v>
      </c>
      <c r="C5052" t="s">
        <v>11674</v>
      </c>
      <c r="D5052" t="s">
        <v>11680</v>
      </c>
      <c r="E5052" t="s">
        <v>11681</v>
      </c>
      <c r="F5052">
        <v>0.4</v>
      </c>
      <c r="G5052" s="2">
        <v>0</v>
      </c>
      <c r="H5052" s="4">
        <v>17.6129</v>
      </c>
      <c r="I5052" s="4">
        <v>3.3717999999999999</v>
      </c>
      <c r="J5052" s="7">
        <v>210</v>
      </c>
      <c r="K5052" s="7">
        <v>59</v>
      </c>
      <c r="L5052" s="3">
        <v>0.19139999999999999</v>
      </c>
      <c r="M5052" s="5">
        <v>2.0804660500000001</v>
      </c>
      <c r="N5052" s="6">
        <v>1.5</v>
      </c>
      <c r="O5052" s="8">
        <f>IFERROR(VLOOKUP(C5052,Sheet2!$B$2:$G$588,6,FALSE),0)</f>
        <v>1063</v>
      </c>
      <c r="P5052" t="s">
        <v>92</v>
      </c>
      <c r="Q5052" s="2">
        <v>0.27900770200000002</v>
      </c>
      <c r="R5052" s="3">
        <v>0.27900770198883101</v>
      </c>
      <c r="U5052" s="22">
        <f t="shared" si="492"/>
        <v>0.27900770198883101</v>
      </c>
      <c r="V5052" s="10">
        <f t="shared" si="493"/>
        <v>58.591617417654511</v>
      </c>
      <c r="W5052" s="24">
        <f t="shared" si="494"/>
        <v>58.591617417654511</v>
      </c>
    </row>
    <row r="5053" spans="1:23" x14ac:dyDescent="0.3">
      <c r="A5053" t="s">
        <v>17</v>
      </c>
      <c r="B5053" t="s">
        <v>11673</v>
      </c>
      <c r="C5053" t="s">
        <v>11674</v>
      </c>
      <c r="D5053" t="s">
        <v>11686</v>
      </c>
      <c r="E5053" t="s">
        <v>11678</v>
      </c>
      <c r="F5053">
        <v>0.2</v>
      </c>
      <c r="G5053" s="2">
        <v>0</v>
      </c>
      <c r="H5053" s="4">
        <v>8.9702999999999999</v>
      </c>
      <c r="I5053" s="4">
        <v>2.3100999999999998</v>
      </c>
      <c r="J5053" s="7">
        <v>197</v>
      </c>
      <c r="K5053" s="7">
        <v>37</v>
      </c>
      <c r="L5053" s="3">
        <v>0.25750000000000001</v>
      </c>
      <c r="M5053" s="5">
        <v>2.8362295500000001</v>
      </c>
      <c r="N5053" s="6">
        <v>2.2999999999999998</v>
      </c>
      <c r="O5053" s="8">
        <f>IFERROR(VLOOKUP(C5053,Sheet2!$B$2:$G$588,6,FALSE),0)</f>
        <v>1063</v>
      </c>
      <c r="P5053" t="s">
        <v>92</v>
      </c>
      <c r="Q5053" s="2">
        <v>0.189064229</v>
      </c>
      <c r="R5053" s="3">
        <v>0.18906422898507999</v>
      </c>
      <c r="U5053" s="22">
        <f t="shared" si="492"/>
        <v>0.18906422898507999</v>
      </c>
      <c r="V5053" s="10">
        <f t="shared" si="493"/>
        <v>37.245653110060758</v>
      </c>
      <c r="W5053" s="24">
        <f t="shared" si="494"/>
        <v>37.245653110060758</v>
      </c>
    </row>
    <row r="5054" spans="1:23" x14ac:dyDescent="0.3">
      <c r="A5054" t="s">
        <v>17</v>
      </c>
      <c r="B5054" t="s">
        <v>11673</v>
      </c>
      <c r="C5054" t="s">
        <v>11674</v>
      </c>
      <c r="D5054" t="s">
        <v>11687</v>
      </c>
      <c r="E5054" t="s">
        <v>11676</v>
      </c>
      <c r="F5054">
        <v>0.4</v>
      </c>
      <c r="G5054" s="2">
        <v>0</v>
      </c>
      <c r="H5054" s="4">
        <v>4.7449000000000003</v>
      </c>
      <c r="I5054" s="4">
        <v>1.9288000000000001</v>
      </c>
      <c r="J5054" s="7">
        <v>88</v>
      </c>
      <c r="K5054" s="7">
        <v>30</v>
      </c>
      <c r="L5054" s="3">
        <v>0.40649999999999997</v>
      </c>
      <c r="M5054" s="5">
        <v>1.51972744</v>
      </c>
      <c r="N5054" s="6">
        <v>1</v>
      </c>
      <c r="O5054" s="8">
        <f>IFERROR(VLOOKUP(C5054,Sheet2!$B$2:$G$588,6,FALSE),0)</f>
        <v>1063</v>
      </c>
      <c r="P5054" t="s">
        <v>92</v>
      </c>
      <c r="Q5054" s="2">
        <v>0.34198727010000002</v>
      </c>
      <c r="R5054" s="3">
        <v>0.34198727008665297</v>
      </c>
      <c r="U5054" s="22">
        <f t="shared" si="492"/>
        <v>0.34198727008665297</v>
      </c>
      <c r="V5054" s="10">
        <f t="shared" si="493"/>
        <v>30.094879767625461</v>
      </c>
      <c r="W5054" s="24">
        <f t="shared" si="494"/>
        <v>30.094879767625461</v>
      </c>
    </row>
    <row r="5055" spans="1:23" x14ac:dyDescent="0.3">
      <c r="A5055" t="s">
        <v>17</v>
      </c>
      <c r="B5055" t="s">
        <v>11673</v>
      </c>
      <c r="C5055" t="s">
        <v>11674</v>
      </c>
      <c r="D5055" t="s">
        <v>11683</v>
      </c>
      <c r="E5055" t="s">
        <v>11681</v>
      </c>
      <c r="F5055">
        <v>0.4</v>
      </c>
      <c r="G5055" s="2">
        <v>0</v>
      </c>
      <c r="H5055" s="4">
        <v>3.6444000000000001</v>
      </c>
      <c r="I5055" s="4">
        <v>1.0306</v>
      </c>
      <c r="J5055" s="7">
        <v>56</v>
      </c>
      <c r="K5055" s="7">
        <v>16</v>
      </c>
      <c r="L5055" s="3">
        <v>0.2828</v>
      </c>
      <c r="M5055" s="5">
        <v>1.8013722400000001</v>
      </c>
      <c r="N5055" s="6">
        <v>1.3</v>
      </c>
      <c r="O5055" s="8">
        <f>IFERROR(VLOOKUP(C5055,Sheet2!$B$2:$G$588,6,FALSE),0)</f>
        <v>1063</v>
      </c>
      <c r="P5055" t="s">
        <v>92</v>
      </c>
      <c r="Q5055" s="2">
        <v>0.27832794709999997</v>
      </c>
      <c r="R5055" s="3">
        <v>0.27832794706063402</v>
      </c>
      <c r="U5055" s="22">
        <f t="shared" si="492"/>
        <v>0.27832794706063402</v>
      </c>
      <c r="V5055" s="10">
        <f t="shared" si="493"/>
        <v>15.586365035395506</v>
      </c>
      <c r="W5055" s="24">
        <f t="shared" si="494"/>
        <v>15.586365035395506</v>
      </c>
    </row>
    <row r="5056" spans="1:23" x14ac:dyDescent="0.3">
      <c r="A5056" t="s">
        <v>17</v>
      </c>
      <c r="B5056" t="s">
        <v>11673</v>
      </c>
      <c r="C5056" t="s">
        <v>11674</v>
      </c>
      <c r="D5056" t="s">
        <v>11688</v>
      </c>
      <c r="E5056" t="s">
        <v>11681</v>
      </c>
      <c r="F5056">
        <v>0.4</v>
      </c>
      <c r="G5056" s="2">
        <v>0</v>
      </c>
      <c r="H5056" s="4">
        <v>8.8650000000000002</v>
      </c>
      <c r="I5056" s="4">
        <v>0.90359999999999996</v>
      </c>
      <c r="J5056" s="7">
        <v>49</v>
      </c>
      <c r="K5056" s="7">
        <v>13</v>
      </c>
      <c r="L5056" s="3">
        <v>0.1019</v>
      </c>
      <c r="M5056" s="5">
        <v>1.7942924899999999</v>
      </c>
      <c r="N5056" s="6">
        <v>1.3</v>
      </c>
      <c r="O5056" s="8">
        <f>IFERROR(VLOOKUP(C5056,Sheet2!$B$2:$G$588,6,FALSE),0)</f>
        <v>1063</v>
      </c>
      <c r="P5056" t="s">
        <v>92</v>
      </c>
      <c r="Q5056" s="2">
        <v>0.27548044300000002</v>
      </c>
      <c r="R5056" s="3">
        <v>0.27548044303853197</v>
      </c>
      <c r="U5056" s="22">
        <f t="shared" si="492"/>
        <v>0.27548044303853197</v>
      </c>
      <c r="V5056" s="10">
        <f t="shared" si="493"/>
        <v>13.498541708888066</v>
      </c>
      <c r="W5056" s="24">
        <f t="shared" si="494"/>
        <v>13.498541708888066</v>
      </c>
    </row>
    <row r="5057" spans="1:23" x14ac:dyDescent="0.3">
      <c r="A5057" t="s">
        <v>17</v>
      </c>
      <c r="B5057" t="s">
        <v>11673</v>
      </c>
      <c r="C5057" t="s">
        <v>11674</v>
      </c>
      <c r="D5057" t="s">
        <v>11682</v>
      </c>
      <c r="E5057" t="s">
        <v>11676</v>
      </c>
      <c r="F5057">
        <v>0.4</v>
      </c>
      <c r="G5057" s="2">
        <v>0</v>
      </c>
      <c r="H5057" s="4">
        <v>3.6526000000000001</v>
      </c>
      <c r="I5057" s="4">
        <v>0.66710000000000003</v>
      </c>
      <c r="J5057" s="7">
        <v>30</v>
      </c>
      <c r="K5057" s="7">
        <v>10</v>
      </c>
      <c r="L5057" s="3">
        <v>0.18260000000000001</v>
      </c>
      <c r="M5057" s="5">
        <v>1.5137152</v>
      </c>
      <c r="N5057" s="6">
        <v>1</v>
      </c>
      <c r="O5057" s="8">
        <f>IFERROR(VLOOKUP(C5057,Sheet2!$B$2:$G$588,6,FALSE),0)</f>
        <v>1063</v>
      </c>
      <c r="P5057" t="s">
        <v>92</v>
      </c>
      <c r="Q5057" s="2">
        <v>0.33937374889999999</v>
      </c>
      <c r="R5057" s="3">
        <v>0.33937374894787797</v>
      </c>
      <c r="U5057" s="22">
        <f t="shared" si="492"/>
        <v>0.33937374894787797</v>
      </c>
      <c r="V5057" s="10">
        <f t="shared" si="493"/>
        <v>10.181212468436339</v>
      </c>
      <c r="W5057" s="24">
        <f t="shared" si="494"/>
        <v>10.181212468436339</v>
      </c>
    </row>
    <row r="5058" spans="1:23" x14ac:dyDescent="0.3">
      <c r="A5058" t="s">
        <v>17</v>
      </c>
      <c r="B5058" t="s">
        <v>11673</v>
      </c>
      <c r="C5058" t="s">
        <v>11674</v>
      </c>
      <c r="D5058" t="s">
        <v>11684</v>
      </c>
      <c r="E5058" t="s">
        <v>11685</v>
      </c>
      <c r="F5058">
        <v>0.25</v>
      </c>
      <c r="G5058" s="2">
        <v>0</v>
      </c>
      <c r="H5058" s="4">
        <v>8.3828999999999994</v>
      </c>
      <c r="I5058" s="4">
        <v>1.0933999999999999</v>
      </c>
      <c r="J5058" s="7">
        <v>30</v>
      </c>
      <c r="K5058" s="7">
        <v>7</v>
      </c>
      <c r="L5058" s="3">
        <v>0.13039999999999999</v>
      </c>
      <c r="M5058" s="5">
        <v>0.91297360999999999</v>
      </c>
      <c r="N5058" s="6">
        <v>0.6</v>
      </c>
      <c r="O5058" s="8">
        <f>IFERROR(VLOOKUP(C5058,Sheet2!$B$2:$G$588,6,FALSE),0)</f>
        <v>1063</v>
      </c>
      <c r="P5058" t="s">
        <v>92</v>
      </c>
      <c r="Q5058" s="2">
        <v>0.34280685179999998</v>
      </c>
      <c r="R5058" s="3">
        <v>0.25</v>
      </c>
      <c r="U5058" s="22">
        <f t="shared" si="492"/>
        <v>0.25</v>
      </c>
      <c r="V5058" s="10">
        <f t="shared" si="493"/>
        <v>7.5</v>
      </c>
      <c r="W5058" s="24">
        <f t="shared" si="494"/>
        <v>7.5</v>
      </c>
    </row>
    <row r="5059" spans="1:23" x14ac:dyDescent="0.3">
      <c r="A5059" t="s">
        <v>17</v>
      </c>
      <c r="B5059" t="s">
        <v>11673</v>
      </c>
      <c r="C5059" t="s">
        <v>11674</v>
      </c>
      <c r="D5059" t="s">
        <v>11675</v>
      </c>
      <c r="E5059" t="s">
        <v>11676</v>
      </c>
      <c r="F5059">
        <v>0.4</v>
      </c>
      <c r="G5059" s="2">
        <v>0</v>
      </c>
      <c r="H5059" s="4">
        <v>3.9948999999999999</v>
      </c>
      <c r="I5059" s="4">
        <v>0.53590000000000004</v>
      </c>
      <c r="J5059" s="7">
        <v>24</v>
      </c>
      <c r="K5059" s="7">
        <v>8</v>
      </c>
      <c r="L5059" s="3">
        <v>0.1341</v>
      </c>
      <c r="M5059" s="5">
        <v>1.49142895</v>
      </c>
      <c r="N5059" s="6">
        <v>1</v>
      </c>
      <c r="O5059" s="8">
        <f>IFERROR(VLOOKUP(C5059,Sheet2!$B$2:$G$588,6,FALSE),0)</f>
        <v>1063</v>
      </c>
      <c r="P5059" t="s">
        <v>92</v>
      </c>
      <c r="Q5059" s="2">
        <v>0.32950208689999999</v>
      </c>
      <c r="R5059" s="3">
        <v>0.32950208692698801</v>
      </c>
      <c r="U5059" s="22">
        <f t="shared" si="492"/>
        <v>0.32950208692698801</v>
      </c>
      <c r="V5059" s="10">
        <f t="shared" si="493"/>
        <v>7.9080500862477123</v>
      </c>
      <c r="W5059" s="24">
        <f t="shared" si="494"/>
        <v>7.9080500862477123</v>
      </c>
    </row>
    <row r="5060" spans="1:23" x14ac:dyDescent="0.3">
      <c r="A5060" t="s">
        <v>17</v>
      </c>
      <c r="B5060" t="s">
        <v>11673</v>
      </c>
      <c r="C5060" t="s">
        <v>11674</v>
      </c>
      <c r="D5060" t="s">
        <v>11677</v>
      </c>
      <c r="E5060" t="s">
        <v>11678</v>
      </c>
      <c r="F5060">
        <v>0.3</v>
      </c>
      <c r="G5060" s="2">
        <v>0</v>
      </c>
      <c r="H5060" s="4">
        <v>0.71860000000000002</v>
      </c>
      <c r="I5060" s="4">
        <v>9.3899999999999997E-2</v>
      </c>
      <c r="J5060" s="7">
        <v>8</v>
      </c>
      <c r="K5060" s="7">
        <v>2</v>
      </c>
      <c r="L5060" s="3">
        <v>0.13070000000000001</v>
      </c>
      <c r="M5060" s="5">
        <v>2.8006844100000001</v>
      </c>
      <c r="N5060" s="6">
        <v>2.2000000000000002</v>
      </c>
      <c r="O5060" s="8">
        <f>IFERROR(VLOOKUP(C5060,Sheet2!$B$2:$G$588,6,FALSE),0)</f>
        <v>1063</v>
      </c>
      <c r="P5060" t="s">
        <v>92</v>
      </c>
      <c r="Q5060" s="2">
        <v>0.21447772139999999</v>
      </c>
      <c r="R5060" s="3">
        <v>0.214477721360884</v>
      </c>
      <c r="U5060" s="22">
        <f t="shared" si="492"/>
        <v>0.214477721360884</v>
      </c>
      <c r="V5060" s="10">
        <f t="shared" si="493"/>
        <v>1.715821770887072</v>
      </c>
      <c r="W5060" s="24">
        <f t="shared" si="494"/>
        <v>1.715821770887072</v>
      </c>
    </row>
    <row r="5061" spans="1:23" hidden="1" x14ac:dyDescent="0.3">
      <c r="A5061" s="27" t="s">
        <v>33</v>
      </c>
      <c r="B5061" s="27" t="s">
        <v>10185</v>
      </c>
      <c r="C5061" s="27" t="s">
        <v>10186</v>
      </c>
      <c r="D5061" t="s">
        <v>34</v>
      </c>
      <c r="E5061" s="27"/>
      <c r="F5061">
        <v>0.25</v>
      </c>
      <c r="G5061" s="28">
        <v>1</v>
      </c>
      <c r="H5061" s="4">
        <v>181.18860000000001</v>
      </c>
      <c r="I5061" s="4">
        <v>44.918599999999998</v>
      </c>
      <c r="J5061" s="7">
        <v>1062</v>
      </c>
      <c r="K5061" s="7">
        <v>265</v>
      </c>
      <c r="L5061" s="29">
        <v>0.24790000000000001</v>
      </c>
      <c r="M5061" s="30">
        <v>0.78788029000000004</v>
      </c>
      <c r="N5061" s="31">
        <v>9.9987999999999994E-2</v>
      </c>
      <c r="O5061" s="32">
        <f>IFERROR(VLOOKUP(C5061,Sheet2!$B$2:$G$588,6,FALSE),0)</f>
        <v>1062</v>
      </c>
      <c r="P5061" s="27"/>
      <c r="Q5061" s="28">
        <v>0.87309239599999999</v>
      </c>
      <c r="R5061" s="29">
        <v>0.249999999999999</v>
      </c>
      <c r="S5061" s="29"/>
      <c r="T5061" s="28"/>
      <c r="U5061" s="29" t="str">
        <f t="shared" si="492"/>
        <v/>
      </c>
      <c r="V5061" s="30" t="str">
        <f t="shared" si="493"/>
        <v/>
      </c>
      <c r="W5061" s="33">
        <f t="shared" si="494"/>
        <v>265.49999999999977</v>
      </c>
    </row>
    <row r="5062" spans="1:23" x14ac:dyDescent="0.3">
      <c r="A5062" t="s">
        <v>17</v>
      </c>
      <c r="B5062" t="s">
        <v>10185</v>
      </c>
      <c r="C5062" t="s">
        <v>10186</v>
      </c>
      <c r="D5062" t="s">
        <v>10191</v>
      </c>
      <c r="E5062" t="s">
        <v>10192</v>
      </c>
      <c r="F5062">
        <v>0.25</v>
      </c>
      <c r="G5062" s="2">
        <v>1</v>
      </c>
      <c r="H5062" s="4">
        <v>52.3581</v>
      </c>
      <c r="I5062" s="4">
        <v>21.9434</v>
      </c>
      <c r="J5062" s="7">
        <v>509</v>
      </c>
      <c r="K5062" s="7">
        <v>127</v>
      </c>
      <c r="L5062" s="3">
        <v>0.41909999999999997</v>
      </c>
      <c r="M5062" s="5">
        <v>0.77283078999999999</v>
      </c>
      <c r="N5062" s="6">
        <v>0.1</v>
      </c>
      <c r="O5062" s="8">
        <f>IFERROR(VLOOKUP(C5062,Sheet2!$B$2:$G$588,6,FALSE),0)</f>
        <v>1062</v>
      </c>
      <c r="P5062" t="s">
        <v>22</v>
      </c>
      <c r="Q5062" s="2">
        <v>0.87060556870000005</v>
      </c>
      <c r="R5062" s="3">
        <v>0.25</v>
      </c>
      <c r="S5062" s="3" t="str">
        <f t="shared" ref="S5062:S5064" si="498">IF(R5062+0.01&lt;Q5062,"Y","")</f>
        <v>Y</v>
      </c>
      <c r="T5062" s="2"/>
      <c r="U5062" s="22">
        <f t="shared" si="492"/>
        <v>0.25</v>
      </c>
      <c r="V5062" s="10">
        <f t="shared" si="493"/>
        <v>127.25</v>
      </c>
      <c r="W5062" s="24">
        <f t="shared" si="494"/>
        <v>127.25</v>
      </c>
    </row>
    <row r="5063" spans="1:23" x14ac:dyDescent="0.3">
      <c r="A5063" t="s">
        <v>17</v>
      </c>
      <c r="B5063" t="s">
        <v>10185</v>
      </c>
      <c r="C5063" t="s">
        <v>10186</v>
      </c>
      <c r="D5063" t="s">
        <v>10187</v>
      </c>
      <c r="E5063" t="s">
        <v>10188</v>
      </c>
      <c r="F5063">
        <v>0.25</v>
      </c>
      <c r="G5063" s="2">
        <v>1</v>
      </c>
      <c r="H5063" s="4">
        <v>79.647499999999994</v>
      </c>
      <c r="I5063" s="4">
        <v>14.488099999999999</v>
      </c>
      <c r="J5063" s="7">
        <v>347</v>
      </c>
      <c r="K5063" s="7">
        <v>87</v>
      </c>
      <c r="L5063" s="3">
        <v>0.18190000000000001</v>
      </c>
      <c r="M5063" s="5">
        <v>0.79772721000000002</v>
      </c>
      <c r="N5063" s="6">
        <v>0.1</v>
      </c>
      <c r="O5063" s="8">
        <f>IFERROR(VLOOKUP(C5063,Sheet2!$B$2:$G$588,6,FALSE),0)</f>
        <v>1062</v>
      </c>
      <c r="P5063" t="s">
        <v>22</v>
      </c>
      <c r="Q5063" s="2">
        <v>0.87464386409999995</v>
      </c>
      <c r="R5063" s="3">
        <v>0.25</v>
      </c>
      <c r="S5063" s="3" t="str">
        <f t="shared" si="498"/>
        <v>Y</v>
      </c>
      <c r="T5063" s="2"/>
      <c r="U5063" s="22">
        <f t="shared" si="492"/>
        <v>0.25</v>
      </c>
      <c r="V5063" s="10">
        <f t="shared" si="493"/>
        <v>86.75</v>
      </c>
      <c r="W5063" s="24">
        <f t="shared" si="494"/>
        <v>86.75</v>
      </c>
    </row>
    <row r="5064" spans="1:23" x14ac:dyDescent="0.3">
      <c r="A5064" t="s">
        <v>17</v>
      </c>
      <c r="B5064" t="s">
        <v>10185</v>
      </c>
      <c r="C5064" t="s">
        <v>10186</v>
      </c>
      <c r="D5064" t="s">
        <v>10189</v>
      </c>
      <c r="E5064" t="s">
        <v>10190</v>
      </c>
      <c r="F5064">
        <v>0.25</v>
      </c>
      <c r="G5064" s="2">
        <v>1</v>
      </c>
      <c r="H5064" s="4">
        <v>49.1036</v>
      </c>
      <c r="I5064" s="4">
        <v>8.4780999999999995</v>
      </c>
      <c r="J5064" s="7">
        <v>206</v>
      </c>
      <c r="K5064" s="7">
        <v>52</v>
      </c>
      <c r="L5064" s="3">
        <v>0.17269999999999999</v>
      </c>
      <c r="M5064" s="5">
        <v>0.81083466999999998</v>
      </c>
      <c r="N5064" s="6">
        <v>0.1</v>
      </c>
      <c r="O5064" s="8">
        <f>IFERROR(VLOOKUP(C5064,Sheet2!$B$2:$G$588,6,FALSE),0)</f>
        <v>1062</v>
      </c>
      <c r="P5064" t="s">
        <v>22</v>
      </c>
      <c r="Q5064" s="2">
        <v>0.87667029649999995</v>
      </c>
      <c r="R5064" s="3">
        <v>0.249999999999999</v>
      </c>
      <c r="S5064" s="3" t="str">
        <f t="shared" si="498"/>
        <v>Y</v>
      </c>
      <c r="T5064" s="2"/>
      <c r="U5064" s="22">
        <f t="shared" si="492"/>
        <v>0.249999999999999</v>
      </c>
      <c r="V5064" s="10">
        <f t="shared" si="493"/>
        <v>51.499999999999794</v>
      </c>
      <c r="W5064" s="24">
        <f t="shared" si="494"/>
        <v>51.499999999999794</v>
      </c>
    </row>
    <row r="5065" spans="1:23" hidden="1" x14ac:dyDescent="0.3">
      <c r="A5065" s="27" t="s">
        <v>33</v>
      </c>
      <c r="B5065" s="27" t="s">
        <v>8429</v>
      </c>
      <c r="C5065" s="27" t="s">
        <v>8430</v>
      </c>
      <c r="D5065" t="s">
        <v>34</v>
      </c>
      <c r="E5065" s="27"/>
      <c r="F5065">
        <v>0.29509999999999997</v>
      </c>
      <c r="G5065" s="28">
        <v>0.98491275</v>
      </c>
      <c r="H5065" s="4">
        <v>123.36150000000001</v>
      </c>
      <c r="I5065" s="4">
        <v>11.147399999999999</v>
      </c>
      <c r="J5065" s="7">
        <v>1049</v>
      </c>
      <c r="K5065" s="7">
        <v>240</v>
      </c>
      <c r="L5065" s="29">
        <v>9.0399999999999994E-2</v>
      </c>
      <c r="M5065" s="30">
        <v>3.13552988</v>
      </c>
      <c r="N5065" s="31">
        <v>2.415594</v>
      </c>
      <c r="O5065" s="32">
        <f>IFERROR(VLOOKUP(C5065,Sheet2!$B$2:$G$588,6,FALSE),0)</f>
        <v>1049</v>
      </c>
      <c r="P5065" s="27"/>
      <c r="Q5065" s="28">
        <v>0.22960581120000001</v>
      </c>
      <c r="R5065" s="29">
        <v>0.22960581120864301</v>
      </c>
      <c r="S5065" s="29"/>
      <c r="T5065" s="28"/>
      <c r="U5065" s="29" t="str">
        <f t="shared" si="492"/>
        <v/>
      </c>
      <c r="V5065" s="30" t="str">
        <f t="shared" si="493"/>
        <v/>
      </c>
      <c r="W5065" s="33">
        <f t="shared" si="494"/>
        <v>240.85580392163126</v>
      </c>
    </row>
    <row r="5066" spans="1:23" x14ac:dyDescent="0.3">
      <c r="A5066" t="s">
        <v>17</v>
      </c>
      <c r="B5066" t="s">
        <v>8429</v>
      </c>
      <c r="C5066" t="s">
        <v>8430</v>
      </c>
      <c r="D5066" t="s">
        <v>8435</v>
      </c>
      <c r="E5066" t="s">
        <v>8436</v>
      </c>
      <c r="F5066">
        <v>0.33</v>
      </c>
      <c r="G5066" s="2">
        <v>1</v>
      </c>
      <c r="H5066" s="4">
        <v>79.160399999999996</v>
      </c>
      <c r="I5066" s="4">
        <v>7.5796999999999999</v>
      </c>
      <c r="J5066" s="7">
        <v>591</v>
      </c>
      <c r="K5066" s="7">
        <v>139</v>
      </c>
      <c r="L5066" s="3">
        <v>9.5799999999999996E-2</v>
      </c>
      <c r="M5066" s="5">
        <v>2.5999585399999998</v>
      </c>
      <c r="N5066" s="6">
        <v>1.99</v>
      </c>
      <c r="O5066" s="8">
        <f>IFERROR(VLOOKUP(C5066,Sheet2!$B$2:$G$588,6,FALSE),0)</f>
        <v>1049</v>
      </c>
      <c r="P5066" t="s">
        <v>487</v>
      </c>
      <c r="Q5066" s="2">
        <v>0.23460317829999999</v>
      </c>
      <c r="R5066" s="3">
        <v>0.23460317828524499</v>
      </c>
      <c r="S5066" s="3" t="str">
        <f t="shared" ref="S5066:S5067" si="499">IF(R5066+0.01&lt;Q5066,"Y","")</f>
        <v/>
      </c>
      <c r="T5066" s="2"/>
      <c r="U5066" s="22">
        <f t="shared" ref="U5066:U5129" si="500">IF(A5066="placement",IF(T5066="",R5066,T5066),"")</f>
        <v>0.23460317828524499</v>
      </c>
      <c r="V5066" s="10">
        <f t="shared" ref="V5066:V5129" si="501">IF($A5066="placement",U5066*J5066,"")</f>
        <v>138.65047836657979</v>
      </c>
      <c r="W5066" s="24">
        <f t="shared" ref="W5066:W5129" si="502">IF($A5066="placement",V5066,IF($A5066="site",SUMIF($C:$C,$C5066,$V:$V),IF($A5066="user",SUMIF($B:$B,$B5066,$V:$V),SUM($V:$V))))</f>
        <v>138.65047836657979</v>
      </c>
    </row>
    <row r="5067" spans="1:23" x14ac:dyDescent="0.3">
      <c r="A5067" t="s">
        <v>17</v>
      </c>
      <c r="B5067" t="s">
        <v>8429</v>
      </c>
      <c r="C5067" t="s">
        <v>8430</v>
      </c>
      <c r="D5067" t="s">
        <v>8433</v>
      </c>
      <c r="E5067" t="s">
        <v>8434</v>
      </c>
      <c r="F5067">
        <v>0.25</v>
      </c>
      <c r="G5067" s="2">
        <v>1</v>
      </c>
      <c r="H5067" s="4">
        <v>41.891399999999997</v>
      </c>
      <c r="I5067" s="4">
        <v>3.3971</v>
      </c>
      <c r="J5067" s="7">
        <v>442</v>
      </c>
      <c r="K5067" s="7">
        <v>98</v>
      </c>
      <c r="L5067" s="3">
        <v>8.1100000000000005E-2</v>
      </c>
      <c r="M5067" s="5">
        <v>4.33272777</v>
      </c>
      <c r="N5067" s="6">
        <v>3.37</v>
      </c>
      <c r="O5067" s="8">
        <f>IFERROR(VLOOKUP(C5067,Sheet2!$B$2:$G$588,6,FALSE),0)</f>
        <v>1049</v>
      </c>
      <c r="P5067" t="s">
        <v>162</v>
      </c>
      <c r="Q5067" s="2">
        <v>0.2221989982</v>
      </c>
      <c r="R5067" s="3">
        <v>0.22219899815684899</v>
      </c>
      <c r="S5067" s="3" t="str">
        <f t="shared" si="499"/>
        <v/>
      </c>
      <c r="T5067" s="2"/>
      <c r="U5067" s="22">
        <f t="shared" si="500"/>
        <v>0.22219899815684899</v>
      </c>
      <c r="V5067" s="10">
        <f t="shared" si="501"/>
        <v>98.21195718532725</v>
      </c>
      <c r="W5067" s="24">
        <f t="shared" si="502"/>
        <v>98.21195718532725</v>
      </c>
    </row>
    <row r="5068" spans="1:23" x14ac:dyDescent="0.3">
      <c r="A5068" t="s">
        <v>17</v>
      </c>
      <c r="B5068" t="s">
        <v>8429</v>
      </c>
      <c r="C5068" t="s">
        <v>8430</v>
      </c>
      <c r="D5068" t="s">
        <v>8431</v>
      </c>
      <c r="E5068" t="s">
        <v>8432</v>
      </c>
      <c r="F5068">
        <v>0.25</v>
      </c>
      <c r="G5068" s="2">
        <v>0</v>
      </c>
      <c r="H5068" s="4">
        <v>2.3081999999999998</v>
      </c>
      <c r="I5068" s="4">
        <v>0.1706</v>
      </c>
      <c r="J5068" s="7">
        <v>16</v>
      </c>
      <c r="K5068" s="7">
        <v>3</v>
      </c>
      <c r="L5068" s="3">
        <v>7.3899999999999993E-2</v>
      </c>
      <c r="M5068" s="5">
        <v>3.09162479</v>
      </c>
      <c r="N5068" s="6">
        <v>2.3199999999999998</v>
      </c>
      <c r="O5068" s="8">
        <f>IFERROR(VLOOKUP(C5068,Sheet2!$B$2:$G$588,6,FALSE),0)</f>
        <v>1049</v>
      </c>
      <c r="P5068" t="s">
        <v>22</v>
      </c>
      <c r="Q5068" s="2">
        <v>0.24958552310000001</v>
      </c>
      <c r="R5068" s="3">
        <v>0.249585523107764</v>
      </c>
      <c r="U5068" s="22">
        <f t="shared" si="500"/>
        <v>0.249585523107764</v>
      </c>
      <c r="V5068" s="10">
        <f t="shared" si="501"/>
        <v>3.9933683697242239</v>
      </c>
      <c r="W5068" s="24">
        <f t="shared" si="502"/>
        <v>3.9933683697242239</v>
      </c>
    </row>
    <row r="5069" spans="1:23" hidden="1" x14ac:dyDescent="0.3">
      <c r="A5069" s="27" t="s">
        <v>33</v>
      </c>
      <c r="B5069" s="27" t="s">
        <v>12668</v>
      </c>
      <c r="C5069" s="27" t="s">
        <v>12669</v>
      </c>
      <c r="D5069" t="s">
        <v>34</v>
      </c>
      <c r="E5069" s="27"/>
      <c r="F5069">
        <v>0.34899999999999998</v>
      </c>
      <c r="G5069" s="28">
        <v>0.99930348000000002</v>
      </c>
      <c r="H5069" s="4">
        <v>3534.3699000000001</v>
      </c>
      <c r="I5069" s="4">
        <v>515.05560000000003</v>
      </c>
      <c r="J5069" s="7">
        <v>1046</v>
      </c>
      <c r="K5069" s="7">
        <v>365</v>
      </c>
      <c r="L5069" s="29">
        <v>0.1457</v>
      </c>
      <c r="M5069" s="30">
        <v>6.7696190000000003E-2</v>
      </c>
      <c r="N5069" s="31">
        <v>0.01</v>
      </c>
      <c r="O5069" s="32">
        <f>IFERROR(VLOOKUP(C5069,Sheet2!$B$2:$G$588,6,FALSE),0)</f>
        <v>1046</v>
      </c>
      <c r="P5069" s="27"/>
      <c r="Q5069" s="28">
        <v>0.85228119999999996</v>
      </c>
      <c r="R5069" s="29">
        <v>0.34895636968080201</v>
      </c>
      <c r="S5069" s="29"/>
      <c r="T5069" s="28"/>
      <c r="U5069" s="29" t="str">
        <f t="shared" si="500"/>
        <v/>
      </c>
      <c r="V5069" s="30" t="str">
        <f t="shared" si="501"/>
        <v/>
      </c>
      <c r="W5069" s="33">
        <f t="shared" si="502"/>
        <v>362.94999999999936</v>
      </c>
    </row>
    <row r="5070" spans="1:23" x14ac:dyDescent="0.3">
      <c r="A5070" t="s">
        <v>17</v>
      </c>
      <c r="B5070" t="s">
        <v>12668</v>
      </c>
      <c r="C5070" t="s">
        <v>12669</v>
      </c>
      <c r="D5070" t="s">
        <v>12672</v>
      </c>
      <c r="E5070" t="s">
        <v>12673</v>
      </c>
      <c r="F5070">
        <v>0.35</v>
      </c>
      <c r="G5070" s="2">
        <v>1</v>
      </c>
      <c r="H5070" s="4">
        <v>1676.2761</v>
      </c>
      <c r="I5070" s="4">
        <v>249.46809999999999</v>
      </c>
      <c r="J5070" s="7">
        <v>615</v>
      </c>
      <c r="K5070" s="7">
        <v>215</v>
      </c>
      <c r="L5070" s="3">
        <v>0.14879999999999999</v>
      </c>
      <c r="M5070" s="5">
        <v>8.2206630000000003E-2</v>
      </c>
      <c r="N5070" s="6">
        <v>0.01</v>
      </c>
      <c r="O5070" s="8">
        <f>IFERROR(VLOOKUP(C5070,Sheet2!$B$2:$G$588,6,FALSE),0)</f>
        <v>1046</v>
      </c>
      <c r="P5070" t="s">
        <v>22</v>
      </c>
      <c r="Q5070" s="2">
        <v>0.87835530510000004</v>
      </c>
      <c r="R5070" s="3">
        <v>0.34999999999999898</v>
      </c>
      <c r="S5070" s="3" t="str">
        <f t="shared" ref="S5070:S5072" si="503">IF(R5070+0.01&lt;Q5070,"Y","")</f>
        <v>Y</v>
      </c>
      <c r="T5070" s="2"/>
      <c r="U5070" s="22">
        <f t="shared" si="500"/>
        <v>0.34999999999999898</v>
      </c>
      <c r="V5070" s="10">
        <f t="shared" si="501"/>
        <v>215.24999999999937</v>
      </c>
      <c r="W5070" s="24">
        <f t="shared" si="502"/>
        <v>215.24999999999937</v>
      </c>
    </row>
    <row r="5071" spans="1:23" x14ac:dyDescent="0.3">
      <c r="A5071" t="s">
        <v>17</v>
      </c>
      <c r="B5071" t="s">
        <v>12668</v>
      </c>
      <c r="C5071" t="s">
        <v>12669</v>
      </c>
      <c r="D5071" t="s">
        <v>12670</v>
      </c>
      <c r="E5071" t="s">
        <v>12671</v>
      </c>
      <c r="F5071">
        <v>0.35</v>
      </c>
      <c r="G5071" s="2">
        <v>1</v>
      </c>
      <c r="H5071" s="4">
        <v>1601.3762999999999</v>
      </c>
      <c r="I5071" s="4">
        <v>231.91890000000001</v>
      </c>
      <c r="J5071" s="7">
        <v>410</v>
      </c>
      <c r="K5071" s="7">
        <v>143</v>
      </c>
      <c r="L5071" s="3">
        <v>0.14480000000000001</v>
      </c>
      <c r="M5071" s="5">
        <v>5.8882169999999998E-2</v>
      </c>
      <c r="N5071" s="6">
        <v>0.01</v>
      </c>
      <c r="O5071" s="8">
        <f>IFERROR(VLOOKUP(C5071,Sheet2!$B$2:$G$588,6,FALSE),0)</f>
        <v>1046</v>
      </c>
      <c r="P5071" t="s">
        <v>22</v>
      </c>
      <c r="Q5071" s="2">
        <v>0.83016930430000002</v>
      </c>
      <c r="R5071" s="3">
        <v>0.35</v>
      </c>
      <c r="S5071" s="3" t="str">
        <f t="shared" si="503"/>
        <v>Y</v>
      </c>
      <c r="T5071" s="2"/>
      <c r="U5071" s="22">
        <f t="shared" si="500"/>
        <v>0.35</v>
      </c>
      <c r="V5071" s="10">
        <f t="shared" si="501"/>
        <v>143.5</v>
      </c>
      <c r="W5071" s="24">
        <f t="shared" si="502"/>
        <v>143.5</v>
      </c>
    </row>
    <row r="5072" spans="1:23" x14ac:dyDescent="0.3">
      <c r="A5072" t="s">
        <v>17</v>
      </c>
      <c r="B5072" t="s">
        <v>12668</v>
      </c>
      <c r="C5072" t="s">
        <v>12669</v>
      </c>
      <c r="D5072" t="s">
        <v>12674</v>
      </c>
      <c r="E5072" t="s">
        <v>12675</v>
      </c>
      <c r="F5072">
        <v>0.3</v>
      </c>
      <c r="G5072" s="2">
        <v>1</v>
      </c>
      <c r="H5072" s="4">
        <v>59.039400000000001</v>
      </c>
      <c r="I5072" s="4">
        <v>21.270399999999999</v>
      </c>
      <c r="J5072" s="7">
        <v>14</v>
      </c>
      <c r="K5072" s="7">
        <v>4</v>
      </c>
      <c r="L5072" s="3">
        <v>0.36030000000000001</v>
      </c>
      <c r="M5072" s="5">
        <v>2.1912379999999999E-2</v>
      </c>
      <c r="N5072" s="6">
        <v>0.01</v>
      </c>
      <c r="O5072" s="8">
        <f>IFERROR(VLOOKUP(C5072,Sheet2!$B$2:$G$588,6,FALSE),0)</f>
        <v>1046</v>
      </c>
      <c r="P5072" t="s">
        <v>92</v>
      </c>
      <c r="Q5072" s="2">
        <v>0.54363697659999999</v>
      </c>
      <c r="R5072" s="3">
        <v>0.3</v>
      </c>
      <c r="S5072" s="3" t="str">
        <f t="shared" si="503"/>
        <v>Y</v>
      </c>
      <c r="T5072" s="2"/>
      <c r="U5072" s="22">
        <f t="shared" si="500"/>
        <v>0.3</v>
      </c>
      <c r="V5072" s="10">
        <f t="shared" si="501"/>
        <v>4.2</v>
      </c>
      <c r="W5072" s="24">
        <f t="shared" si="502"/>
        <v>4.2</v>
      </c>
    </row>
    <row r="5073" spans="1:23" hidden="1" x14ac:dyDescent="0.3">
      <c r="A5073" t="s">
        <v>33</v>
      </c>
      <c r="B5073" t="s">
        <v>11571</v>
      </c>
      <c r="C5073" t="s">
        <v>11572</v>
      </c>
      <c r="D5073" t="s">
        <v>34</v>
      </c>
      <c r="F5073">
        <v>0.29909999999999998</v>
      </c>
      <c r="G5073" s="2">
        <v>0</v>
      </c>
      <c r="H5073" s="4">
        <v>137.6497</v>
      </c>
      <c r="I5073" s="4">
        <v>54.993099999999998</v>
      </c>
      <c r="J5073" s="7">
        <v>1019</v>
      </c>
      <c r="K5073" s="7">
        <v>305</v>
      </c>
      <c r="L5073" s="3">
        <v>0.39950000000000002</v>
      </c>
      <c r="M5073" s="5">
        <v>0.61768427999999997</v>
      </c>
      <c r="N5073" s="6">
        <v>0.19267699999999999</v>
      </c>
      <c r="O5073" s="8">
        <f>IFERROR(VLOOKUP(C5073,Sheet2!$B$2:$G$588,6,FALSE),0)</f>
        <v>1019</v>
      </c>
      <c r="Q5073" s="2">
        <v>0.68806556129999996</v>
      </c>
      <c r="R5073" s="3">
        <v>0.29910040550292899</v>
      </c>
      <c r="U5073" s="22" t="str">
        <f t="shared" si="500"/>
        <v/>
      </c>
      <c r="V5073" s="10" t="str">
        <f t="shared" si="501"/>
        <v/>
      </c>
      <c r="W5073" s="24">
        <f t="shared" si="502"/>
        <v>301.48999999999972</v>
      </c>
    </row>
    <row r="5074" spans="1:23" x14ac:dyDescent="0.3">
      <c r="A5074" t="s">
        <v>17</v>
      </c>
      <c r="B5074" t="s">
        <v>11571</v>
      </c>
      <c r="C5074" t="s">
        <v>11572</v>
      </c>
      <c r="D5074" t="s">
        <v>11595</v>
      </c>
      <c r="E5074" t="s">
        <v>11596</v>
      </c>
      <c r="F5074">
        <v>0.3</v>
      </c>
      <c r="G5074" s="2">
        <v>0</v>
      </c>
      <c r="H5074" s="4">
        <v>44.125599999999999</v>
      </c>
      <c r="I5074" s="4">
        <v>17.1157</v>
      </c>
      <c r="J5074" s="7">
        <v>292</v>
      </c>
      <c r="K5074" s="7">
        <v>88</v>
      </c>
      <c r="L5074" s="3">
        <v>0.38790000000000002</v>
      </c>
      <c r="M5074" s="5">
        <v>0.56908479999999995</v>
      </c>
      <c r="N5074" s="6">
        <v>0.1</v>
      </c>
      <c r="O5074" s="8">
        <f>IFERROR(VLOOKUP(C5074,Sheet2!$B$2:$G$588,6,FALSE),0)</f>
        <v>1019</v>
      </c>
      <c r="P5074" t="s">
        <v>92</v>
      </c>
      <c r="Q5074" s="2">
        <v>0.82427926409999996</v>
      </c>
      <c r="R5074" s="3">
        <v>0.3</v>
      </c>
      <c r="U5074" s="22">
        <f t="shared" si="500"/>
        <v>0.3</v>
      </c>
      <c r="V5074" s="10">
        <f t="shared" si="501"/>
        <v>87.6</v>
      </c>
      <c r="W5074" s="24">
        <f t="shared" si="502"/>
        <v>87.6</v>
      </c>
    </row>
    <row r="5075" spans="1:23" x14ac:dyDescent="0.3">
      <c r="A5075" t="s">
        <v>17</v>
      </c>
      <c r="B5075" t="s">
        <v>11571</v>
      </c>
      <c r="C5075" t="s">
        <v>11572</v>
      </c>
      <c r="D5075" t="s">
        <v>11585</v>
      </c>
      <c r="E5075" t="s">
        <v>11586</v>
      </c>
      <c r="F5075">
        <v>0.33</v>
      </c>
      <c r="G5075" s="2">
        <v>0</v>
      </c>
      <c r="H5075" s="4">
        <v>14.793699999999999</v>
      </c>
      <c r="I5075" s="4">
        <v>6.1773999999999996</v>
      </c>
      <c r="J5075" s="7">
        <v>155</v>
      </c>
      <c r="K5075" s="7">
        <v>51</v>
      </c>
      <c r="L5075" s="3">
        <v>0.41760000000000003</v>
      </c>
      <c r="M5075" s="5">
        <v>0.83651584999999995</v>
      </c>
      <c r="N5075" s="6">
        <v>0.3</v>
      </c>
      <c r="O5075" s="8">
        <f>IFERROR(VLOOKUP(C5075,Sheet2!$B$2:$G$588,6,FALSE),0)</f>
        <v>1019</v>
      </c>
      <c r="P5075" t="s">
        <v>22</v>
      </c>
      <c r="Q5075" s="2">
        <v>0.64136961530000003</v>
      </c>
      <c r="R5075" s="3">
        <v>0.32999999999999902</v>
      </c>
      <c r="U5075" s="22">
        <f t="shared" si="500"/>
        <v>0.32999999999999902</v>
      </c>
      <c r="V5075" s="10">
        <f t="shared" si="501"/>
        <v>51.149999999999849</v>
      </c>
      <c r="W5075" s="24">
        <f t="shared" si="502"/>
        <v>51.149999999999849</v>
      </c>
    </row>
    <row r="5076" spans="1:23" x14ac:dyDescent="0.3">
      <c r="A5076" t="s">
        <v>17</v>
      </c>
      <c r="B5076" t="s">
        <v>11571</v>
      </c>
      <c r="C5076" t="s">
        <v>11572</v>
      </c>
      <c r="D5076" t="s">
        <v>11573</v>
      </c>
      <c r="E5076" t="s">
        <v>11574</v>
      </c>
      <c r="F5076">
        <v>0.3</v>
      </c>
      <c r="G5076" s="2">
        <v>0</v>
      </c>
      <c r="H5076" s="4">
        <v>10.6183</v>
      </c>
      <c r="I5076" s="4">
        <v>5.6009000000000002</v>
      </c>
      <c r="J5076" s="7">
        <v>93</v>
      </c>
      <c r="K5076" s="7">
        <v>28</v>
      </c>
      <c r="L5076" s="3">
        <v>0.52749999999999997</v>
      </c>
      <c r="M5076" s="5">
        <v>0.55117839000000002</v>
      </c>
      <c r="N5076" s="6">
        <v>0.22</v>
      </c>
      <c r="O5076" s="8">
        <f>IFERROR(VLOOKUP(C5076,Sheet2!$B$2:$G$588,6,FALSE),0)</f>
        <v>1019</v>
      </c>
      <c r="P5076" t="s">
        <v>92</v>
      </c>
      <c r="Q5076" s="2">
        <v>0.60085517939999999</v>
      </c>
      <c r="R5076" s="3">
        <v>0.3</v>
      </c>
      <c r="U5076" s="22">
        <f t="shared" si="500"/>
        <v>0.3</v>
      </c>
      <c r="V5076" s="10">
        <f t="shared" si="501"/>
        <v>27.9</v>
      </c>
      <c r="W5076" s="24">
        <f t="shared" si="502"/>
        <v>27.9</v>
      </c>
    </row>
    <row r="5077" spans="1:23" x14ac:dyDescent="0.3">
      <c r="A5077" t="s">
        <v>17</v>
      </c>
      <c r="B5077" t="s">
        <v>11571</v>
      </c>
      <c r="C5077" t="s">
        <v>11572</v>
      </c>
      <c r="D5077" t="s">
        <v>11593</v>
      </c>
      <c r="E5077" t="s">
        <v>11594</v>
      </c>
      <c r="F5077">
        <v>0.25</v>
      </c>
      <c r="G5077" s="2">
        <v>0</v>
      </c>
      <c r="H5077" s="4">
        <v>13.1814</v>
      </c>
      <c r="I5077" s="4">
        <v>6.4</v>
      </c>
      <c r="J5077" s="7">
        <v>86</v>
      </c>
      <c r="K5077" s="7">
        <v>22</v>
      </c>
      <c r="L5077" s="3">
        <v>0.48549999999999999</v>
      </c>
      <c r="M5077" s="5">
        <v>0.44993304000000001</v>
      </c>
      <c r="N5077" s="6">
        <v>0.06</v>
      </c>
      <c r="O5077" s="8">
        <f>IFERROR(VLOOKUP(C5077,Sheet2!$B$2:$G$588,6,FALSE),0)</f>
        <v>1019</v>
      </c>
      <c r="P5077" t="s">
        <v>92</v>
      </c>
      <c r="Q5077" s="2">
        <v>0.86664682240000002</v>
      </c>
      <c r="R5077" s="3">
        <v>0.249999999999999</v>
      </c>
      <c r="U5077" s="22">
        <f t="shared" si="500"/>
        <v>0.249999999999999</v>
      </c>
      <c r="V5077" s="10">
        <f t="shared" si="501"/>
        <v>21.499999999999915</v>
      </c>
      <c r="W5077" s="24">
        <f t="shared" si="502"/>
        <v>21.499999999999915</v>
      </c>
    </row>
    <row r="5078" spans="1:23" x14ac:dyDescent="0.3">
      <c r="A5078" t="s">
        <v>17</v>
      </c>
      <c r="B5078" t="s">
        <v>11571</v>
      </c>
      <c r="C5078" t="s">
        <v>11572</v>
      </c>
      <c r="D5078" t="s">
        <v>11591</v>
      </c>
      <c r="E5078" t="s">
        <v>11592</v>
      </c>
      <c r="F5078">
        <v>0.28000000000000003</v>
      </c>
      <c r="G5078" s="2">
        <v>0</v>
      </c>
      <c r="H5078" s="4">
        <v>8.4853000000000005</v>
      </c>
      <c r="I5078" s="4">
        <v>3.7134</v>
      </c>
      <c r="J5078" s="7">
        <v>79</v>
      </c>
      <c r="K5078" s="7">
        <v>22</v>
      </c>
      <c r="L5078" s="3">
        <v>0.43759999999999999</v>
      </c>
      <c r="M5078" s="5">
        <v>0.70500499999999999</v>
      </c>
      <c r="N5078" s="6">
        <v>0.4</v>
      </c>
      <c r="O5078" s="8">
        <f>IFERROR(VLOOKUP(C5078,Sheet2!$B$2:$G$588,6,FALSE),0)</f>
        <v>1019</v>
      </c>
      <c r="P5078" t="s">
        <v>92</v>
      </c>
      <c r="Q5078" s="2">
        <v>0.43262813830000002</v>
      </c>
      <c r="R5078" s="3">
        <v>0.28000000000000003</v>
      </c>
      <c r="U5078" s="22">
        <f t="shared" si="500"/>
        <v>0.28000000000000003</v>
      </c>
      <c r="V5078" s="10">
        <f t="shared" si="501"/>
        <v>22.12</v>
      </c>
      <c r="W5078" s="24">
        <f t="shared" si="502"/>
        <v>22.12</v>
      </c>
    </row>
    <row r="5079" spans="1:23" x14ac:dyDescent="0.3">
      <c r="A5079" t="s">
        <v>17</v>
      </c>
      <c r="B5079" t="s">
        <v>11571</v>
      </c>
      <c r="C5079" t="s">
        <v>11572</v>
      </c>
      <c r="D5079" t="s">
        <v>11597</v>
      </c>
      <c r="E5079" t="s">
        <v>11598</v>
      </c>
      <c r="F5079">
        <v>0.33</v>
      </c>
      <c r="G5079" s="2">
        <v>0</v>
      </c>
      <c r="H5079" s="4">
        <v>5.5453999999999999</v>
      </c>
      <c r="I5079" s="4">
        <v>2.8256999999999999</v>
      </c>
      <c r="J5079" s="7">
        <v>69</v>
      </c>
      <c r="K5079" s="7">
        <v>23</v>
      </c>
      <c r="L5079" s="3">
        <v>0.50960000000000005</v>
      </c>
      <c r="M5079" s="5">
        <v>0.81144590000000005</v>
      </c>
      <c r="N5079" s="6">
        <v>0.4</v>
      </c>
      <c r="O5079" s="8">
        <f>IFERROR(VLOOKUP(C5079,Sheet2!$B$2:$G$588,6,FALSE),0)</f>
        <v>1019</v>
      </c>
      <c r="P5079" t="s">
        <v>22</v>
      </c>
      <c r="Q5079" s="2">
        <v>0.50705278369999995</v>
      </c>
      <c r="R5079" s="3">
        <v>0.33</v>
      </c>
      <c r="U5079" s="22">
        <f t="shared" si="500"/>
        <v>0.33</v>
      </c>
      <c r="V5079" s="10">
        <f t="shared" si="501"/>
        <v>22.77</v>
      </c>
      <c r="W5079" s="24">
        <f t="shared" si="502"/>
        <v>22.77</v>
      </c>
    </row>
    <row r="5080" spans="1:23" x14ac:dyDescent="0.3">
      <c r="A5080" t="s">
        <v>17</v>
      </c>
      <c r="B5080" t="s">
        <v>11571</v>
      </c>
      <c r="C5080" t="s">
        <v>11572</v>
      </c>
      <c r="D5080" t="s">
        <v>11583</v>
      </c>
      <c r="E5080" t="s">
        <v>11584</v>
      </c>
      <c r="F5080">
        <v>0.3</v>
      </c>
      <c r="G5080" s="2">
        <v>0</v>
      </c>
      <c r="H5080" s="4">
        <v>7.7018000000000004</v>
      </c>
      <c r="I5080" s="4">
        <v>3.0495000000000001</v>
      </c>
      <c r="J5080" s="7">
        <v>64</v>
      </c>
      <c r="K5080" s="7">
        <v>19</v>
      </c>
      <c r="L5080" s="3">
        <v>0.39589999999999997</v>
      </c>
      <c r="M5080" s="5">
        <v>0.69932775999999996</v>
      </c>
      <c r="N5080" s="6">
        <v>0.3</v>
      </c>
      <c r="O5080" s="8">
        <f>IFERROR(VLOOKUP(C5080,Sheet2!$B$2:$G$588,6,FALSE),0)</f>
        <v>1019</v>
      </c>
      <c r="P5080" t="s">
        <v>22</v>
      </c>
      <c r="Q5080" s="2">
        <v>0.57101659950000005</v>
      </c>
      <c r="R5080" s="3">
        <v>0.3</v>
      </c>
      <c r="U5080" s="22">
        <f t="shared" si="500"/>
        <v>0.3</v>
      </c>
      <c r="V5080" s="10">
        <f t="shared" si="501"/>
        <v>19.2</v>
      </c>
      <c r="W5080" s="24">
        <f t="shared" si="502"/>
        <v>19.2</v>
      </c>
    </row>
    <row r="5081" spans="1:23" x14ac:dyDescent="0.3">
      <c r="A5081" t="s">
        <v>17</v>
      </c>
      <c r="B5081" t="s">
        <v>11571</v>
      </c>
      <c r="C5081" t="s">
        <v>11572</v>
      </c>
      <c r="D5081" t="s">
        <v>11587</v>
      </c>
      <c r="E5081" t="s">
        <v>11588</v>
      </c>
      <c r="F5081">
        <v>0.3</v>
      </c>
      <c r="G5081" s="2">
        <v>0</v>
      </c>
      <c r="H5081" s="4">
        <v>7.5987</v>
      </c>
      <c r="I5081" s="4">
        <v>3.0104000000000002</v>
      </c>
      <c r="J5081" s="7">
        <v>61</v>
      </c>
      <c r="K5081" s="7">
        <v>18</v>
      </c>
      <c r="L5081" s="3">
        <v>0.3962</v>
      </c>
      <c r="M5081" s="5">
        <v>0.67551844000000005</v>
      </c>
      <c r="N5081" s="6">
        <v>0.26</v>
      </c>
      <c r="O5081" s="8">
        <f>IFERROR(VLOOKUP(C5081,Sheet2!$B$2:$G$588,6,FALSE),0)</f>
        <v>1019</v>
      </c>
      <c r="P5081" t="s">
        <v>22</v>
      </c>
      <c r="Q5081" s="2">
        <v>0.61511043050000003</v>
      </c>
      <c r="R5081" s="3">
        <v>0.3</v>
      </c>
      <c r="U5081" s="22">
        <f t="shared" si="500"/>
        <v>0.3</v>
      </c>
      <c r="V5081" s="10">
        <f t="shared" si="501"/>
        <v>18.3</v>
      </c>
      <c r="W5081" s="24">
        <f t="shared" si="502"/>
        <v>18.3</v>
      </c>
    </row>
    <row r="5082" spans="1:23" x14ac:dyDescent="0.3">
      <c r="A5082" t="s">
        <v>17</v>
      </c>
      <c r="B5082" t="s">
        <v>11571</v>
      </c>
      <c r="C5082" t="s">
        <v>11572</v>
      </c>
      <c r="D5082" t="s">
        <v>11579</v>
      </c>
      <c r="E5082" t="s">
        <v>11580</v>
      </c>
      <c r="F5082">
        <v>0.25</v>
      </c>
      <c r="G5082" s="2">
        <v>0</v>
      </c>
      <c r="H5082" s="4">
        <v>7.8718000000000004</v>
      </c>
      <c r="I5082" s="4">
        <v>2.367</v>
      </c>
      <c r="J5082" s="7">
        <v>29</v>
      </c>
      <c r="K5082" s="7">
        <v>7</v>
      </c>
      <c r="L5082" s="3">
        <v>0.30070000000000002</v>
      </c>
      <c r="M5082" s="5">
        <v>0.40213954000000002</v>
      </c>
      <c r="N5082" s="6">
        <v>0.04</v>
      </c>
      <c r="O5082" s="8">
        <f>IFERROR(VLOOKUP(C5082,Sheet2!$B$2:$G$588,6,FALSE),0)</f>
        <v>1019</v>
      </c>
      <c r="P5082" t="s">
        <v>92</v>
      </c>
      <c r="Q5082" s="2">
        <v>0.90053203859999997</v>
      </c>
      <c r="R5082" s="3">
        <v>0.25</v>
      </c>
      <c r="U5082" s="22">
        <f t="shared" si="500"/>
        <v>0.25</v>
      </c>
      <c r="V5082" s="10">
        <f t="shared" si="501"/>
        <v>7.25</v>
      </c>
      <c r="W5082" s="24">
        <f t="shared" si="502"/>
        <v>7.25</v>
      </c>
    </row>
    <row r="5083" spans="1:23" x14ac:dyDescent="0.3">
      <c r="A5083" t="s">
        <v>17</v>
      </c>
      <c r="B5083" t="s">
        <v>11571</v>
      </c>
      <c r="C5083" t="s">
        <v>11572</v>
      </c>
      <c r="D5083" t="s">
        <v>11581</v>
      </c>
      <c r="E5083" t="s">
        <v>11582</v>
      </c>
      <c r="F5083">
        <v>0.3</v>
      </c>
      <c r="G5083" s="2">
        <v>0</v>
      </c>
      <c r="H5083" s="4">
        <v>4.1256000000000004</v>
      </c>
      <c r="I5083" s="4">
        <v>1.1639999999999999</v>
      </c>
      <c r="J5083" s="7">
        <v>27</v>
      </c>
      <c r="K5083" s="7">
        <v>8</v>
      </c>
      <c r="L5083" s="3">
        <v>0.28210000000000002</v>
      </c>
      <c r="M5083" s="5">
        <v>0.77088855999999994</v>
      </c>
      <c r="N5083" s="6">
        <v>0.3</v>
      </c>
      <c r="O5083" s="8">
        <f>IFERROR(VLOOKUP(C5083,Sheet2!$B$2:$G$588,6,FALSE),0)</f>
        <v>1019</v>
      </c>
      <c r="P5083" t="s">
        <v>22</v>
      </c>
      <c r="Q5083" s="2">
        <v>0.61083869319999995</v>
      </c>
      <c r="R5083" s="3">
        <v>0.3</v>
      </c>
      <c r="U5083" s="22">
        <f t="shared" si="500"/>
        <v>0.3</v>
      </c>
      <c r="V5083" s="10">
        <f t="shared" si="501"/>
        <v>8.1</v>
      </c>
      <c r="W5083" s="24">
        <f t="shared" si="502"/>
        <v>8.1</v>
      </c>
    </row>
    <row r="5084" spans="1:23" x14ac:dyDescent="0.3">
      <c r="A5084" t="s">
        <v>17</v>
      </c>
      <c r="B5084" t="s">
        <v>11571</v>
      </c>
      <c r="C5084" t="s">
        <v>11572</v>
      </c>
      <c r="D5084" t="s">
        <v>11575</v>
      </c>
      <c r="E5084" t="s">
        <v>11576</v>
      </c>
      <c r="F5084">
        <v>0.3</v>
      </c>
      <c r="G5084" s="2">
        <v>0</v>
      </c>
      <c r="H5084" s="4">
        <v>4.0678000000000001</v>
      </c>
      <c r="I5084" s="4">
        <v>1.2916000000000001</v>
      </c>
      <c r="J5084" s="7">
        <v>26</v>
      </c>
      <c r="K5084" s="7">
        <v>8</v>
      </c>
      <c r="L5084" s="3">
        <v>0.3175</v>
      </c>
      <c r="M5084" s="5">
        <v>0.66580024000000004</v>
      </c>
      <c r="N5084" s="6">
        <v>0.22</v>
      </c>
      <c r="O5084" s="8">
        <f>IFERROR(VLOOKUP(C5084,Sheet2!$B$2:$G$588,6,FALSE),0)</f>
        <v>1019</v>
      </c>
      <c r="P5084" t="s">
        <v>22</v>
      </c>
      <c r="Q5084" s="2">
        <v>0.66957056230000001</v>
      </c>
      <c r="R5084" s="3">
        <v>0.29999999999999899</v>
      </c>
      <c r="U5084" s="22">
        <f t="shared" si="500"/>
        <v>0.29999999999999899</v>
      </c>
      <c r="V5084" s="10">
        <f t="shared" si="501"/>
        <v>7.7999999999999741</v>
      </c>
      <c r="W5084" s="24">
        <f t="shared" si="502"/>
        <v>7.7999999999999741</v>
      </c>
    </row>
    <row r="5085" spans="1:23" x14ac:dyDescent="0.3">
      <c r="A5085" t="s">
        <v>17</v>
      </c>
      <c r="B5085" t="s">
        <v>11571</v>
      </c>
      <c r="C5085" t="s">
        <v>11572</v>
      </c>
      <c r="D5085" t="s">
        <v>11577</v>
      </c>
      <c r="E5085" t="s">
        <v>11578</v>
      </c>
      <c r="F5085">
        <v>0.25</v>
      </c>
      <c r="G5085" s="2">
        <v>0</v>
      </c>
      <c r="H5085" s="4">
        <v>4.5575999999999999</v>
      </c>
      <c r="I5085" s="4">
        <v>1.0871</v>
      </c>
      <c r="J5085" s="7">
        <v>18</v>
      </c>
      <c r="K5085" s="7">
        <v>4</v>
      </c>
      <c r="L5085" s="3">
        <v>0.23849999999999999</v>
      </c>
      <c r="M5085" s="5">
        <v>0.54886654999999995</v>
      </c>
      <c r="N5085" s="6">
        <v>0.16</v>
      </c>
      <c r="O5085" s="8">
        <f>IFERROR(VLOOKUP(C5085,Sheet2!$B$2:$G$588,6,FALSE),0)</f>
        <v>1019</v>
      </c>
      <c r="P5085" t="s">
        <v>92</v>
      </c>
      <c r="Q5085" s="2">
        <v>0.70849015950000005</v>
      </c>
      <c r="R5085" s="3">
        <v>0.249999999999999</v>
      </c>
      <c r="U5085" s="22">
        <f t="shared" si="500"/>
        <v>0.249999999999999</v>
      </c>
      <c r="V5085" s="10">
        <f t="shared" si="501"/>
        <v>4.4999999999999822</v>
      </c>
      <c r="W5085" s="24">
        <f t="shared" si="502"/>
        <v>4.4999999999999822</v>
      </c>
    </row>
    <row r="5086" spans="1:23" x14ac:dyDescent="0.3">
      <c r="A5086" t="s">
        <v>17</v>
      </c>
      <c r="B5086" t="s">
        <v>11571</v>
      </c>
      <c r="C5086" t="s">
        <v>11572</v>
      </c>
      <c r="D5086" t="s">
        <v>11589</v>
      </c>
      <c r="E5086" t="s">
        <v>11590</v>
      </c>
      <c r="F5086">
        <v>0.33</v>
      </c>
      <c r="G5086" s="2">
        <v>0</v>
      </c>
      <c r="H5086" s="4">
        <v>3.5869</v>
      </c>
      <c r="I5086" s="4">
        <v>0.76549999999999996</v>
      </c>
      <c r="J5086" s="7">
        <v>10</v>
      </c>
      <c r="K5086" s="7">
        <v>3</v>
      </c>
      <c r="L5086" s="3">
        <v>0.21340000000000001</v>
      </c>
      <c r="M5086" s="5">
        <v>0.45359708999999998</v>
      </c>
      <c r="N5086" s="6">
        <v>0.1</v>
      </c>
      <c r="O5086" s="8">
        <f>IFERROR(VLOOKUP(C5086,Sheet2!$B$2:$G$588,6,FALSE),0)</f>
        <v>1019</v>
      </c>
      <c r="P5086" t="s">
        <v>22</v>
      </c>
      <c r="Q5086" s="2">
        <v>0.77954003130000005</v>
      </c>
      <c r="R5086" s="3">
        <v>0.32999999999999902</v>
      </c>
      <c r="U5086" s="22">
        <f t="shared" si="500"/>
        <v>0.32999999999999902</v>
      </c>
      <c r="V5086" s="10">
        <f t="shared" si="501"/>
        <v>3.2999999999999901</v>
      </c>
      <c r="W5086" s="24">
        <f t="shared" si="502"/>
        <v>3.2999999999999901</v>
      </c>
    </row>
    <row r="5087" spans="1:23" hidden="1" x14ac:dyDescent="0.3">
      <c r="A5087" s="27" t="s">
        <v>33</v>
      </c>
      <c r="B5087" s="27" t="s">
        <v>10490</v>
      </c>
      <c r="C5087" s="27" t="s">
        <v>10491</v>
      </c>
      <c r="D5087" t="s">
        <v>34</v>
      </c>
      <c r="E5087" s="27"/>
      <c r="F5087">
        <v>0.25</v>
      </c>
      <c r="G5087" s="28">
        <v>0.37646403000000001</v>
      </c>
      <c r="H5087" s="4">
        <v>564.8827</v>
      </c>
      <c r="I5087" s="4">
        <v>39.807299999999998</v>
      </c>
      <c r="J5087" s="7">
        <v>1007</v>
      </c>
      <c r="K5087" s="7">
        <v>247</v>
      </c>
      <c r="L5087" s="29">
        <v>7.0499999999999993E-2</v>
      </c>
      <c r="M5087" s="30">
        <v>0.84300092000000004</v>
      </c>
      <c r="N5087" s="31">
        <v>0.42796800000000002</v>
      </c>
      <c r="O5087" s="32">
        <f>IFERROR(VLOOKUP(C5087,Sheet2!$B$2:$G$588,6,FALSE),0)</f>
        <v>1007</v>
      </c>
      <c r="P5087" s="27"/>
      <c r="Q5087" s="28">
        <v>0.49232795759999998</v>
      </c>
      <c r="R5087" s="29">
        <v>0.25</v>
      </c>
      <c r="S5087" s="29"/>
      <c r="T5087" s="28"/>
      <c r="U5087" s="29" t="str">
        <f t="shared" si="500"/>
        <v/>
      </c>
      <c r="V5087" s="30" t="str">
        <f t="shared" si="501"/>
        <v/>
      </c>
      <c r="W5087" s="33">
        <f t="shared" si="502"/>
        <v>246.74999999999969</v>
      </c>
    </row>
    <row r="5088" spans="1:23" x14ac:dyDescent="0.3">
      <c r="A5088" t="s">
        <v>17</v>
      </c>
      <c r="B5088" t="s">
        <v>10490</v>
      </c>
      <c r="C5088" t="s">
        <v>10491</v>
      </c>
      <c r="D5088" t="s">
        <v>10526</v>
      </c>
      <c r="E5088" t="s">
        <v>10527</v>
      </c>
      <c r="F5088">
        <v>0.25</v>
      </c>
      <c r="G5088" s="2">
        <v>1</v>
      </c>
      <c r="H5088" s="4">
        <v>51.268900000000002</v>
      </c>
      <c r="I5088" s="4">
        <v>5.0168999999999997</v>
      </c>
      <c r="J5088" s="7">
        <v>183</v>
      </c>
      <c r="K5088" s="7">
        <v>46</v>
      </c>
      <c r="L5088" s="3">
        <v>9.7900000000000001E-2</v>
      </c>
      <c r="M5088" s="5">
        <v>1.2167748700000001</v>
      </c>
      <c r="N5088" s="6">
        <v>0.6</v>
      </c>
      <c r="O5088" s="8">
        <f>IFERROR(VLOOKUP(C5088,Sheet2!$B$2:$G$588,6,FALSE),0)</f>
        <v>1007</v>
      </c>
      <c r="P5088" t="s">
        <v>22</v>
      </c>
      <c r="Q5088" s="2">
        <v>0.50689317050000005</v>
      </c>
      <c r="R5088" s="3">
        <v>0.25</v>
      </c>
      <c r="S5088" s="3" t="str">
        <f>IF(R5088+0.01&lt;Q5088,"Y","")</f>
        <v>Y</v>
      </c>
      <c r="T5088" s="2"/>
      <c r="U5088" s="22">
        <f t="shared" si="500"/>
        <v>0.25</v>
      </c>
      <c r="V5088" s="10">
        <f t="shared" si="501"/>
        <v>45.75</v>
      </c>
      <c r="W5088" s="24">
        <f t="shared" si="502"/>
        <v>45.75</v>
      </c>
    </row>
    <row r="5089" spans="1:23" x14ac:dyDescent="0.3">
      <c r="A5089" t="s">
        <v>17</v>
      </c>
      <c r="B5089" t="s">
        <v>10490</v>
      </c>
      <c r="C5089" t="s">
        <v>10491</v>
      </c>
      <c r="D5089" t="s">
        <v>10528</v>
      </c>
      <c r="E5089" t="s">
        <v>10529</v>
      </c>
      <c r="F5089">
        <v>0.25</v>
      </c>
      <c r="G5089" s="2">
        <v>0</v>
      </c>
      <c r="H5089" s="4">
        <v>44.247300000000003</v>
      </c>
      <c r="I5089" s="4">
        <v>3.2452000000000001</v>
      </c>
      <c r="J5089" s="7">
        <v>99</v>
      </c>
      <c r="K5089" s="7">
        <v>24</v>
      </c>
      <c r="L5089" s="3">
        <v>7.3300000000000004E-2</v>
      </c>
      <c r="M5089" s="5">
        <v>1.0144498500000001</v>
      </c>
      <c r="N5089" s="6">
        <v>0.6</v>
      </c>
      <c r="O5089" s="8">
        <f>IFERROR(VLOOKUP(C5089,Sheet2!$B$2:$G$588,6,FALSE),0)</f>
        <v>1007</v>
      </c>
      <c r="P5089" t="s">
        <v>22</v>
      </c>
      <c r="Q5089" s="2">
        <v>0.4085464151</v>
      </c>
      <c r="R5089" s="3">
        <v>0.25</v>
      </c>
      <c r="U5089" s="22">
        <f t="shared" si="500"/>
        <v>0.25</v>
      </c>
      <c r="V5089" s="10">
        <f t="shared" si="501"/>
        <v>24.75</v>
      </c>
      <c r="W5089" s="24">
        <f t="shared" si="502"/>
        <v>24.75</v>
      </c>
    </row>
    <row r="5090" spans="1:23" x14ac:dyDescent="0.3">
      <c r="A5090" t="s">
        <v>17</v>
      </c>
      <c r="B5090" t="s">
        <v>10490</v>
      </c>
      <c r="C5090" t="s">
        <v>10491</v>
      </c>
      <c r="D5090" t="s">
        <v>10512</v>
      </c>
      <c r="E5090" t="s">
        <v>10513</v>
      </c>
      <c r="F5090">
        <v>0.25</v>
      </c>
      <c r="G5090" s="2">
        <v>0</v>
      </c>
      <c r="H5090" s="4">
        <v>36.732999999999997</v>
      </c>
      <c r="I5090" s="4">
        <v>3.2168999999999999</v>
      </c>
      <c r="J5090" s="7">
        <v>95</v>
      </c>
      <c r="K5090" s="7">
        <v>21</v>
      </c>
      <c r="L5090" s="3">
        <v>8.7599999999999997E-2</v>
      </c>
      <c r="M5090" s="5">
        <v>0.98077137000000003</v>
      </c>
      <c r="N5090" s="6">
        <v>0.6</v>
      </c>
      <c r="O5090" s="8">
        <f>IFERROR(VLOOKUP(C5090,Sheet2!$B$2:$G$588,6,FALSE),0)</f>
        <v>1007</v>
      </c>
      <c r="P5090" t="s">
        <v>22</v>
      </c>
      <c r="Q5090" s="2">
        <v>0.38823662580000001</v>
      </c>
      <c r="R5090" s="3">
        <v>0.25</v>
      </c>
      <c r="U5090" s="22">
        <f t="shared" si="500"/>
        <v>0.25</v>
      </c>
      <c r="V5090" s="10">
        <f t="shared" si="501"/>
        <v>23.75</v>
      </c>
      <c r="W5090" s="24">
        <f t="shared" si="502"/>
        <v>23.75</v>
      </c>
    </row>
    <row r="5091" spans="1:23" x14ac:dyDescent="0.3">
      <c r="A5091" t="s">
        <v>17</v>
      </c>
      <c r="B5091" t="s">
        <v>10490</v>
      </c>
      <c r="C5091" t="s">
        <v>10491</v>
      </c>
      <c r="D5091" t="s">
        <v>10504</v>
      </c>
      <c r="E5091" t="s">
        <v>10505</v>
      </c>
      <c r="F5091">
        <v>0.25</v>
      </c>
      <c r="G5091" s="2">
        <v>0</v>
      </c>
      <c r="H5091" s="4">
        <v>31.4529</v>
      </c>
      <c r="I5091" s="4">
        <v>2.4699</v>
      </c>
      <c r="J5091" s="7">
        <v>79</v>
      </c>
      <c r="K5091" s="7">
        <v>20</v>
      </c>
      <c r="L5091" s="3">
        <v>7.85E-2</v>
      </c>
      <c r="M5091" s="5">
        <v>1.0691055300000001</v>
      </c>
      <c r="N5091" s="6">
        <v>0.6</v>
      </c>
      <c r="O5091" s="8">
        <f>IFERROR(VLOOKUP(C5091,Sheet2!$B$2:$G$588,6,FALSE),0)</f>
        <v>1007</v>
      </c>
      <c r="P5091" t="s">
        <v>22</v>
      </c>
      <c r="Q5091" s="2">
        <v>0.43878318360000002</v>
      </c>
      <c r="R5091" s="3">
        <v>0.249999999999999</v>
      </c>
      <c r="U5091" s="22">
        <f t="shared" si="500"/>
        <v>0.249999999999999</v>
      </c>
      <c r="V5091" s="10">
        <f t="shared" si="501"/>
        <v>19.749999999999922</v>
      </c>
      <c r="W5091" s="24">
        <f t="shared" si="502"/>
        <v>19.749999999999922</v>
      </c>
    </row>
    <row r="5092" spans="1:23" x14ac:dyDescent="0.3">
      <c r="A5092" t="s">
        <v>17</v>
      </c>
      <c r="B5092" t="s">
        <v>10490</v>
      </c>
      <c r="C5092" t="s">
        <v>10491</v>
      </c>
      <c r="D5092" t="s">
        <v>10522</v>
      </c>
      <c r="E5092" t="s">
        <v>10523</v>
      </c>
      <c r="F5092">
        <v>0.25</v>
      </c>
      <c r="G5092" s="2">
        <v>1</v>
      </c>
      <c r="H5092" s="4">
        <v>66.628299999999996</v>
      </c>
      <c r="I5092" s="4">
        <v>4.2203999999999997</v>
      </c>
      <c r="J5092" s="7">
        <v>63</v>
      </c>
      <c r="K5092" s="7">
        <v>16</v>
      </c>
      <c r="L5092" s="3">
        <v>6.3299999999999995E-2</v>
      </c>
      <c r="M5092" s="5">
        <v>0.4951816</v>
      </c>
      <c r="N5092" s="6">
        <v>0.24</v>
      </c>
      <c r="O5092" s="8">
        <f>IFERROR(VLOOKUP(C5092,Sheet2!$B$2:$G$588,6,FALSE),0)</f>
        <v>1007</v>
      </c>
      <c r="P5092" t="s">
        <v>22</v>
      </c>
      <c r="Q5092" s="2">
        <v>0.51532932539999998</v>
      </c>
      <c r="R5092" s="3">
        <v>0.25</v>
      </c>
      <c r="S5092" s="3" t="str">
        <f>IF(R5092+0.01&lt;Q5092,"Y","")</f>
        <v>Y</v>
      </c>
      <c r="T5092" s="2"/>
      <c r="U5092" s="22">
        <f t="shared" si="500"/>
        <v>0.25</v>
      </c>
      <c r="V5092" s="10">
        <f t="shared" si="501"/>
        <v>15.75</v>
      </c>
      <c r="W5092" s="24">
        <f t="shared" si="502"/>
        <v>15.75</v>
      </c>
    </row>
    <row r="5093" spans="1:23" x14ac:dyDescent="0.3">
      <c r="A5093" t="s">
        <v>17</v>
      </c>
      <c r="B5093" t="s">
        <v>10490</v>
      </c>
      <c r="C5093" t="s">
        <v>10491</v>
      </c>
      <c r="D5093" t="s">
        <v>10508</v>
      </c>
      <c r="E5093" t="s">
        <v>10509</v>
      </c>
      <c r="F5093">
        <v>0.25</v>
      </c>
      <c r="G5093" s="2">
        <v>0</v>
      </c>
      <c r="H5093" s="4">
        <v>15.3781</v>
      </c>
      <c r="I5093" s="4">
        <v>1.5333000000000001</v>
      </c>
      <c r="J5093" s="7">
        <v>55</v>
      </c>
      <c r="K5093" s="7">
        <v>14</v>
      </c>
      <c r="L5093" s="3">
        <v>9.9699999999999997E-2</v>
      </c>
      <c r="M5093" s="5">
        <v>1.18693282</v>
      </c>
      <c r="N5093" s="6">
        <v>0.6</v>
      </c>
      <c r="O5093" s="8">
        <f>IFERROR(VLOOKUP(C5093,Sheet2!$B$2:$G$588,6,FALSE),0)</f>
        <v>1007</v>
      </c>
      <c r="P5093" t="s">
        <v>22</v>
      </c>
      <c r="Q5093" s="2">
        <v>0.49449540199999997</v>
      </c>
      <c r="R5093" s="3">
        <v>0.249999999999999</v>
      </c>
      <c r="U5093" s="22">
        <f t="shared" si="500"/>
        <v>0.249999999999999</v>
      </c>
      <c r="V5093" s="10">
        <f t="shared" si="501"/>
        <v>13.749999999999945</v>
      </c>
      <c r="W5093" s="24">
        <f t="shared" si="502"/>
        <v>13.749999999999945</v>
      </c>
    </row>
    <row r="5094" spans="1:23" x14ac:dyDescent="0.3">
      <c r="A5094" t="s">
        <v>17</v>
      </c>
      <c r="B5094" t="s">
        <v>10490</v>
      </c>
      <c r="C5094" t="s">
        <v>10491</v>
      </c>
      <c r="D5094" t="s">
        <v>10492</v>
      </c>
      <c r="E5094" t="s">
        <v>10493</v>
      </c>
      <c r="F5094">
        <v>0.25</v>
      </c>
      <c r="G5094" s="2">
        <v>1</v>
      </c>
      <c r="H5094" s="4">
        <v>38.420400000000001</v>
      </c>
      <c r="I5094" s="4">
        <v>3.4557000000000002</v>
      </c>
      <c r="J5094" s="7">
        <v>50</v>
      </c>
      <c r="K5094" s="7">
        <v>13</v>
      </c>
      <c r="L5094" s="3">
        <v>8.9899999999999994E-2</v>
      </c>
      <c r="M5094" s="5">
        <v>0.48338569999999997</v>
      </c>
      <c r="N5094" s="6">
        <v>0.24</v>
      </c>
      <c r="O5094" s="8">
        <f>IFERROR(VLOOKUP(C5094,Sheet2!$B$2:$G$588,6,FALSE),0)</f>
        <v>1007</v>
      </c>
      <c r="P5094" t="s">
        <v>22</v>
      </c>
      <c r="Q5094" s="2">
        <v>0.50350206529999997</v>
      </c>
      <c r="R5094" s="3">
        <v>0.25</v>
      </c>
      <c r="S5094" s="3" t="str">
        <f>IF(R5094+0.01&lt;Q5094,"Y","")</f>
        <v>Y</v>
      </c>
      <c r="T5094" s="2"/>
      <c r="U5094" s="22">
        <f t="shared" si="500"/>
        <v>0.25</v>
      </c>
      <c r="V5094" s="10">
        <f t="shared" si="501"/>
        <v>12.5</v>
      </c>
      <c r="W5094" s="24">
        <f t="shared" si="502"/>
        <v>12.5</v>
      </c>
    </row>
    <row r="5095" spans="1:23" x14ac:dyDescent="0.3">
      <c r="A5095" t="s">
        <v>17</v>
      </c>
      <c r="B5095" t="s">
        <v>10490</v>
      </c>
      <c r="C5095" t="s">
        <v>10491</v>
      </c>
      <c r="D5095" t="s">
        <v>10496</v>
      </c>
      <c r="E5095" t="s">
        <v>10497</v>
      </c>
      <c r="F5095">
        <v>0.25</v>
      </c>
      <c r="G5095" s="2">
        <v>0</v>
      </c>
      <c r="H5095" s="4">
        <v>14.1706</v>
      </c>
      <c r="I5095" s="4">
        <v>1.2585999999999999</v>
      </c>
      <c r="J5095" s="7">
        <v>41</v>
      </c>
      <c r="K5095" s="7">
        <v>10</v>
      </c>
      <c r="L5095" s="3">
        <v>8.8800000000000004E-2</v>
      </c>
      <c r="M5095" s="5">
        <v>1.09895012</v>
      </c>
      <c r="N5095" s="6">
        <v>0.6</v>
      </c>
      <c r="O5095" s="8">
        <f>IFERROR(VLOOKUP(C5095,Sheet2!$B$2:$G$588,6,FALSE),0)</f>
        <v>1007</v>
      </c>
      <c r="P5095" t="s">
        <v>22</v>
      </c>
      <c r="Q5095" s="2">
        <v>0.45402435369999999</v>
      </c>
      <c r="R5095" s="3">
        <v>0.249999999999999</v>
      </c>
      <c r="U5095" s="22">
        <f t="shared" si="500"/>
        <v>0.249999999999999</v>
      </c>
      <c r="V5095" s="10">
        <f t="shared" si="501"/>
        <v>10.249999999999959</v>
      </c>
      <c r="W5095" s="24">
        <f t="shared" si="502"/>
        <v>10.249999999999959</v>
      </c>
    </row>
    <row r="5096" spans="1:23" x14ac:dyDescent="0.3">
      <c r="A5096" t="s">
        <v>17</v>
      </c>
      <c r="B5096" t="s">
        <v>10490</v>
      </c>
      <c r="C5096" t="s">
        <v>10491</v>
      </c>
      <c r="D5096" t="s">
        <v>10502</v>
      </c>
      <c r="E5096" t="s">
        <v>10503</v>
      </c>
      <c r="F5096">
        <v>0.25</v>
      </c>
      <c r="G5096" s="2">
        <v>0</v>
      </c>
      <c r="H5096" s="4">
        <v>14.684799999999999</v>
      </c>
      <c r="I5096" s="4">
        <v>1.0043</v>
      </c>
      <c r="J5096" s="7">
        <v>37</v>
      </c>
      <c r="K5096" s="7">
        <v>9</v>
      </c>
      <c r="L5096" s="3">
        <v>6.8400000000000002E-2</v>
      </c>
      <c r="M5096" s="5">
        <v>1.24142248</v>
      </c>
      <c r="N5096" s="6">
        <v>0.6</v>
      </c>
      <c r="O5096" s="8">
        <f>IFERROR(VLOOKUP(C5096,Sheet2!$B$2:$G$588,6,FALSE),0)</f>
        <v>1007</v>
      </c>
      <c r="P5096" t="s">
        <v>22</v>
      </c>
      <c r="Q5096" s="2">
        <v>0.51668347240000001</v>
      </c>
      <c r="R5096" s="3">
        <v>0.249999999999999</v>
      </c>
      <c r="U5096" s="22">
        <f t="shared" si="500"/>
        <v>0.249999999999999</v>
      </c>
      <c r="V5096" s="10">
        <f t="shared" si="501"/>
        <v>9.2499999999999627</v>
      </c>
      <c r="W5096" s="24">
        <f t="shared" si="502"/>
        <v>9.2499999999999627</v>
      </c>
    </row>
    <row r="5097" spans="1:23" x14ac:dyDescent="0.3">
      <c r="A5097" t="s">
        <v>17</v>
      </c>
      <c r="B5097" t="s">
        <v>10490</v>
      </c>
      <c r="C5097" t="s">
        <v>10491</v>
      </c>
      <c r="D5097" t="s">
        <v>10520</v>
      </c>
      <c r="E5097" t="s">
        <v>10521</v>
      </c>
      <c r="F5097">
        <v>0.25</v>
      </c>
      <c r="G5097" s="2">
        <v>0</v>
      </c>
      <c r="H5097" s="4">
        <v>26.108000000000001</v>
      </c>
      <c r="I5097" s="4">
        <v>2.0971000000000002</v>
      </c>
      <c r="J5097" s="7">
        <v>35</v>
      </c>
      <c r="K5097" s="7">
        <v>9</v>
      </c>
      <c r="L5097" s="3">
        <v>8.0299999999999996E-2</v>
      </c>
      <c r="M5097" s="5">
        <v>0.56349455000000004</v>
      </c>
      <c r="N5097" s="6">
        <v>0.24</v>
      </c>
      <c r="O5097" s="8">
        <f>IFERROR(VLOOKUP(C5097,Sheet2!$B$2:$G$588,6,FALSE),0)</f>
        <v>1007</v>
      </c>
      <c r="P5097" t="s">
        <v>22</v>
      </c>
      <c r="Q5097" s="2">
        <v>0.57408638680000001</v>
      </c>
      <c r="R5097" s="3">
        <v>0.249999999999999</v>
      </c>
      <c r="U5097" s="22">
        <f t="shared" si="500"/>
        <v>0.249999999999999</v>
      </c>
      <c r="V5097" s="10">
        <f t="shared" si="501"/>
        <v>8.7499999999999645</v>
      </c>
      <c r="W5097" s="24">
        <f t="shared" si="502"/>
        <v>8.7499999999999645</v>
      </c>
    </row>
    <row r="5098" spans="1:23" x14ac:dyDescent="0.3">
      <c r="A5098" t="s">
        <v>17</v>
      </c>
      <c r="B5098" t="s">
        <v>10490</v>
      </c>
      <c r="C5098" t="s">
        <v>10491</v>
      </c>
      <c r="D5098" t="s">
        <v>10506</v>
      </c>
      <c r="E5098" t="s">
        <v>10507</v>
      </c>
      <c r="F5098">
        <v>0.25</v>
      </c>
      <c r="G5098" s="2">
        <v>0</v>
      </c>
      <c r="H5098" s="4">
        <v>11.7227</v>
      </c>
      <c r="I5098" s="4">
        <v>0.91839999999999999</v>
      </c>
      <c r="J5098" s="7">
        <v>34</v>
      </c>
      <c r="K5098" s="7">
        <v>8</v>
      </c>
      <c r="L5098" s="3">
        <v>7.8299999999999995E-2</v>
      </c>
      <c r="M5098" s="5">
        <v>1.2353632000000001</v>
      </c>
      <c r="N5098" s="6">
        <v>0.6</v>
      </c>
      <c r="O5098" s="8">
        <f>IFERROR(VLOOKUP(C5098,Sheet2!$B$2:$G$588,6,FALSE),0)</f>
        <v>1007</v>
      </c>
      <c r="P5098" t="s">
        <v>22</v>
      </c>
      <c r="Q5098" s="2">
        <v>0.514312875</v>
      </c>
      <c r="R5098" s="3">
        <v>0.249999999999999</v>
      </c>
      <c r="U5098" s="22">
        <f t="shared" si="500"/>
        <v>0.249999999999999</v>
      </c>
      <c r="V5098" s="10">
        <f t="shared" si="501"/>
        <v>8.4999999999999662</v>
      </c>
      <c r="W5098" s="24">
        <f t="shared" si="502"/>
        <v>8.4999999999999662</v>
      </c>
    </row>
    <row r="5099" spans="1:23" x14ac:dyDescent="0.3">
      <c r="A5099" t="s">
        <v>17</v>
      </c>
      <c r="B5099" t="s">
        <v>10490</v>
      </c>
      <c r="C5099" t="s">
        <v>10491</v>
      </c>
      <c r="D5099" t="s">
        <v>10514</v>
      </c>
      <c r="E5099" t="s">
        <v>10515</v>
      </c>
      <c r="F5099">
        <v>0.25</v>
      </c>
      <c r="G5099" s="2">
        <v>0</v>
      </c>
      <c r="H5099" s="4">
        <v>14.507999999999999</v>
      </c>
      <c r="I5099" s="4">
        <v>0.88739999999999997</v>
      </c>
      <c r="J5099" s="7">
        <v>32</v>
      </c>
      <c r="K5099" s="7">
        <v>8</v>
      </c>
      <c r="L5099" s="3">
        <v>6.1199999999999997E-2</v>
      </c>
      <c r="M5099" s="5">
        <v>1.18820736</v>
      </c>
      <c r="N5099" s="6">
        <v>0.6</v>
      </c>
      <c r="O5099" s="8">
        <f>IFERROR(VLOOKUP(C5099,Sheet2!$B$2:$G$588,6,FALSE),0)</f>
        <v>1007</v>
      </c>
      <c r="P5099" t="s">
        <v>22</v>
      </c>
      <c r="Q5099" s="2">
        <v>0.49503763270000001</v>
      </c>
      <c r="R5099" s="3">
        <v>0.25</v>
      </c>
      <c r="U5099" s="22">
        <f t="shared" si="500"/>
        <v>0.25</v>
      </c>
      <c r="V5099" s="10">
        <f t="shared" si="501"/>
        <v>8</v>
      </c>
      <c r="W5099" s="24">
        <f t="shared" si="502"/>
        <v>8</v>
      </c>
    </row>
    <row r="5100" spans="1:23" x14ac:dyDescent="0.3">
      <c r="A5100" t="s">
        <v>17</v>
      </c>
      <c r="B5100" t="s">
        <v>10490</v>
      </c>
      <c r="C5100" t="s">
        <v>10491</v>
      </c>
      <c r="D5100" t="s">
        <v>10510</v>
      </c>
      <c r="E5100" t="s">
        <v>10511</v>
      </c>
      <c r="F5100">
        <v>0.25</v>
      </c>
      <c r="G5100" s="2">
        <v>0</v>
      </c>
      <c r="H5100" s="4">
        <v>10.747</v>
      </c>
      <c r="I5100" s="4">
        <v>0.83199999999999996</v>
      </c>
      <c r="J5100" s="7">
        <v>31</v>
      </c>
      <c r="K5100" s="7">
        <v>8</v>
      </c>
      <c r="L5100" s="3">
        <v>7.7399999999999997E-2</v>
      </c>
      <c r="M5100" s="5">
        <v>1.2431919600000001</v>
      </c>
      <c r="N5100" s="6">
        <v>0.6</v>
      </c>
      <c r="O5100" s="8">
        <f>IFERROR(VLOOKUP(C5100,Sheet2!$B$2:$G$588,6,FALSE),0)</f>
        <v>1007</v>
      </c>
      <c r="P5100" t="s">
        <v>22</v>
      </c>
      <c r="Q5100" s="2">
        <v>0.51737139779999997</v>
      </c>
      <c r="R5100" s="3">
        <v>0.25</v>
      </c>
      <c r="U5100" s="22">
        <f t="shared" si="500"/>
        <v>0.25</v>
      </c>
      <c r="V5100" s="10">
        <f t="shared" si="501"/>
        <v>7.75</v>
      </c>
      <c r="W5100" s="24">
        <f t="shared" si="502"/>
        <v>7.75</v>
      </c>
    </row>
    <row r="5101" spans="1:23" x14ac:dyDescent="0.3">
      <c r="A5101" t="s">
        <v>17</v>
      </c>
      <c r="B5101" t="s">
        <v>10490</v>
      </c>
      <c r="C5101" t="s">
        <v>10491</v>
      </c>
      <c r="D5101" t="s">
        <v>10500</v>
      </c>
      <c r="E5101" t="s">
        <v>10501</v>
      </c>
      <c r="F5101">
        <v>0.25</v>
      </c>
      <c r="G5101" s="2">
        <v>1</v>
      </c>
      <c r="H5101" s="4">
        <v>27.2973</v>
      </c>
      <c r="I5101" s="4">
        <v>1.8104</v>
      </c>
      <c r="J5101" s="7">
        <v>28</v>
      </c>
      <c r="K5101" s="7">
        <v>7</v>
      </c>
      <c r="L5101" s="3">
        <v>6.6299999999999998E-2</v>
      </c>
      <c r="M5101" s="5">
        <v>0.50767379000000001</v>
      </c>
      <c r="N5101" s="6">
        <v>0.24</v>
      </c>
      <c r="O5101" s="8">
        <f>IFERROR(VLOOKUP(C5101,Sheet2!$B$2:$G$588,6,FALSE),0)</f>
        <v>1007</v>
      </c>
      <c r="P5101" t="s">
        <v>22</v>
      </c>
      <c r="Q5101" s="2">
        <v>0.52725548860000004</v>
      </c>
      <c r="R5101" s="3">
        <v>0.25</v>
      </c>
      <c r="S5101" s="3" t="str">
        <f t="shared" ref="S5101:S5103" si="504">IF(R5101+0.01&lt;Q5101,"Y","")</f>
        <v>Y</v>
      </c>
      <c r="T5101" s="2"/>
      <c r="U5101" s="22">
        <f t="shared" si="500"/>
        <v>0.25</v>
      </c>
      <c r="V5101" s="10">
        <f t="shared" si="501"/>
        <v>7</v>
      </c>
      <c r="W5101" s="24">
        <f t="shared" si="502"/>
        <v>7</v>
      </c>
    </row>
    <row r="5102" spans="1:23" x14ac:dyDescent="0.3">
      <c r="A5102" t="s">
        <v>17</v>
      </c>
      <c r="B5102" t="s">
        <v>10490</v>
      </c>
      <c r="C5102" t="s">
        <v>10491</v>
      </c>
      <c r="D5102" t="s">
        <v>10516</v>
      </c>
      <c r="E5102" t="s">
        <v>10517</v>
      </c>
      <c r="F5102">
        <v>0.25</v>
      </c>
      <c r="G5102" s="2">
        <v>1</v>
      </c>
      <c r="H5102" s="4">
        <v>26.755299999999998</v>
      </c>
      <c r="I5102" s="4">
        <v>1.5681</v>
      </c>
      <c r="J5102" s="7">
        <v>28</v>
      </c>
      <c r="K5102" s="7">
        <v>7</v>
      </c>
      <c r="L5102" s="3">
        <v>5.8599999999999999E-2</v>
      </c>
      <c r="M5102" s="5">
        <v>0.59504396000000004</v>
      </c>
      <c r="N5102" s="6">
        <v>0.24</v>
      </c>
      <c r="O5102" s="8">
        <f>IFERROR(VLOOKUP(C5102,Sheet2!$B$2:$G$588,6,FALSE),0)</f>
        <v>1007</v>
      </c>
      <c r="P5102" t="s">
        <v>22</v>
      </c>
      <c r="Q5102" s="2">
        <v>0.59666845290000003</v>
      </c>
      <c r="R5102" s="3">
        <v>0.249999999999999</v>
      </c>
      <c r="S5102" s="3" t="str">
        <f t="shared" si="504"/>
        <v>Y</v>
      </c>
      <c r="T5102" s="2"/>
      <c r="U5102" s="22">
        <f t="shared" si="500"/>
        <v>0.249999999999999</v>
      </c>
      <c r="V5102" s="10">
        <f t="shared" si="501"/>
        <v>6.9999999999999716</v>
      </c>
      <c r="W5102" s="24">
        <f t="shared" si="502"/>
        <v>6.9999999999999716</v>
      </c>
    </row>
    <row r="5103" spans="1:23" x14ac:dyDescent="0.3">
      <c r="A5103" t="s">
        <v>17</v>
      </c>
      <c r="B5103" t="s">
        <v>10490</v>
      </c>
      <c r="C5103" t="s">
        <v>10491</v>
      </c>
      <c r="D5103" t="s">
        <v>10524</v>
      </c>
      <c r="E5103" t="s">
        <v>10525</v>
      </c>
      <c r="F5103">
        <v>0.25</v>
      </c>
      <c r="G5103" s="2">
        <v>1</v>
      </c>
      <c r="H5103" s="4">
        <v>26.2441</v>
      </c>
      <c r="I5103" s="4">
        <v>1.5444</v>
      </c>
      <c r="J5103" s="7">
        <v>27</v>
      </c>
      <c r="K5103" s="7">
        <v>7</v>
      </c>
      <c r="L5103" s="3">
        <v>5.8799999999999998E-2</v>
      </c>
      <c r="M5103" s="5">
        <v>0.59331699000000004</v>
      </c>
      <c r="N5103" s="6">
        <v>0.24</v>
      </c>
      <c r="O5103" s="8">
        <f>IFERROR(VLOOKUP(C5103,Sheet2!$B$2:$G$588,6,FALSE),0)</f>
        <v>1007</v>
      </c>
      <c r="P5103" t="s">
        <v>22</v>
      </c>
      <c r="Q5103" s="2">
        <v>0.59549447720000004</v>
      </c>
      <c r="R5103" s="3">
        <v>0.25</v>
      </c>
      <c r="S5103" s="3" t="str">
        <f t="shared" si="504"/>
        <v>Y</v>
      </c>
      <c r="T5103" s="2"/>
      <c r="U5103" s="22">
        <f t="shared" si="500"/>
        <v>0.25</v>
      </c>
      <c r="V5103" s="10">
        <f t="shared" si="501"/>
        <v>6.75</v>
      </c>
      <c r="W5103" s="24">
        <f t="shared" si="502"/>
        <v>6.75</v>
      </c>
    </row>
    <row r="5104" spans="1:23" x14ac:dyDescent="0.3">
      <c r="A5104" t="s">
        <v>17</v>
      </c>
      <c r="B5104" t="s">
        <v>10490</v>
      </c>
      <c r="C5104" t="s">
        <v>10491</v>
      </c>
      <c r="D5104" t="s">
        <v>10530</v>
      </c>
      <c r="E5104" t="s">
        <v>10531</v>
      </c>
      <c r="F5104">
        <v>0.25</v>
      </c>
      <c r="G5104" s="2">
        <v>0</v>
      </c>
      <c r="H5104" s="4">
        <v>23.229399999999998</v>
      </c>
      <c r="I5104" s="4">
        <v>1.4905999999999999</v>
      </c>
      <c r="J5104" s="7">
        <v>24</v>
      </c>
      <c r="K5104" s="7">
        <v>6</v>
      </c>
      <c r="L5104" s="3">
        <v>6.4199999999999993E-2</v>
      </c>
      <c r="M5104" s="5">
        <v>0.53522928999999997</v>
      </c>
      <c r="N5104" s="6">
        <v>0.24</v>
      </c>
      <c r="O5104" s="8">
        <f>IFERROR(VLOOKUP(C5104,Sheet2!$B$2:$G$588,6,FALSE),0)</f>
        <v>1007</v>
      </c>
      <c r="P5104" t="s">
        <v>22</v>
      </c>
      <c r="Q5104" s="2">
        <v>0.55159404460000006</v>
      </c>
      <c r="R5104" s="3">
        <v>0.249999999999999</v>
      </c>
      <c r="U5104" s="22">
        <f t="shared" si="500"/>
        <v>0.249999999999999</v>
      </c>
      <c r="V5104" s="10">
        <f t="shared" si="501"/>
        <v>5.999999999999976</v>
      </c>
      <c r="W5104" s="24">
        <f t="shared" si="502"/>
        <v>5.999999999999976</v>
      </c>
    </row>
    <row r="5105" spans="1:23" x14ac:dyDescent="0.3">
      <c r="A5105" t="s">
        <v>17</v>
      </c>
      <c r="B5105" t="s">
        <v>10490</v>
      </c>
      <c r="C5105" t="s">
        <v>10491</v>
      </c>
      <c r="D5105" t="s">
        <v>10494</v>
      </c>
      <c r="E5105" t="s">
        <v>10495</v>
      </c>
      <c r="F5105">
        <v>0.25</v>
      </c>
      <c r="G5105" s="2">
        <v>0</v>
      </c>
      <c r="H5105" s="4">
        <v>22.2</v>
      </c>
      <c r="I5105" s="4">
        <v>1.2457</v>
      </c>
      <c r="J5105" s="7">
        <v>21</v>
      </c>
      <c r="K5105" s="7">
        <v>5</v>
      </c>
      <c r="L5105" s="3">
        <v>5.6099999999999997E-2</v>
      </c>
      <c r="M5105" s="5">
        <v>0.56896789000000003</v>
      </c>
      <c r="N5105" s="6">
        <v>0.24</v>
      </c>
      <c r="O5105" s="8">
        <f>IFERROR(VLOOKUP(C5105,Sheet2!$B$2:$G$588,6,FALSE),0)</f>
        <v>1007</v>
      </c>
      <c r="P5105" t="s">
        <v>22</v>
      </c>
      <c r="Q5105" s="2">
        <v>0.57818357720000002</v>
      </c>
      <c r="R5105" s="3">
        <v>0.25</v>
      </c>
      <c r="U5105" s="22">
        <f t="shared" si="500"/>
        <v>0.25</v>
      </c>
      <c r="V5105" s="10">
        <f t="shared" si="501"/>
        <v>5.25</v>
      </c>
      <c r="W5105" s="24">
        <f t="shared" si="502"/>
        <v>5.25</v>
      </c>
    </row>
    <row r="5106" spans="1:23" x14ac:dyDescent="0.3">
      <c r="A5106" t="s">
        <v>17</v>
      </c>
      <c r="B5106" t="s">
        <v>10490</v>
      </c>
      <c r="C5106" t="s">
        <v>10491</v>
      </c>
      <c r="D5106" t="s">
        <v>10518</v>
      </c>
      <c r="E5106" t="s">
        <v>10519</v>
      </c>
      <c r="F5106">
        <v>0.25</v>
      </c>
      <c r="G5106" s="2">
        <v>0</v>
      </c>
      <c r="H5106" s="4">
        <v>19.7882</v>
      </c>
      <c r="I5106" s="4">
        <v>1.0873999999999999</v>
      </c>
      <c r="J5106" s="7">
        <v>18</v>
      </c>
      <c r="K5106" s="7">
        <v>5</v>
      </c>
      <c r="L5106" s="3">
        <v>5.4899999999999997E-2</v>
      </c>
      <c r="M5106" s="5">
        <v>0.55874663000000002</v>
      </c>
      <c r="N5106" s="6">
        <v>0.24</v>
      </c>
      <c r="O5106" s="8">
        <f>IFERROR(VLOOKUP(C5106,Sheet2!$B$2:$G$588,6,FALSE),0)</f>
        <v>1007</v>
      </c>
      <c r="P5106" t="s">
        <v>22</v>
      </c>
      <c r="Q5106" s="2">
        <v>0.57046721060000005</v>
      </c>
      <c r="R5106" s="3">
        <v>0.25</v>
      </c>
      <c r="U5106" s="22">
        <f t="shared" si="500"/>
        <v>0.25</v>
      </c>
      <c r="V5106" s="10">
        <f t="shared" si="501"/>
        <v>4.5</v>
      </c>
      <c r="W5106" s="24">
        <f t="shared" si="502"/>
        <v>4.5</v>
      </c>
    </row>
    <row r="5107" spans="1:23" x14ac:dyDescent="0.3">
      <c r="A5107" t="s">
        <v>17</v>
      </c>
      <c r="B5107" t="s">
        <v>10490</v>
      </c>
      <c r="C5107" t="s">
        <v>10491</v>
      </c>
      <c r="D5107" t="s">
        <v>10498</v>
      </c>
      <c r="E5107" t="s">
        <v>10499</v>
      </c>
      <c r="F5107">
        <v>0.25</v>
      </c>
      <c r="G5107" s="2">
        <v>0</v>
      </c>
      <c r="H5107" s="4">
        <v>7.6654</v>
      </c>
      <c r="I5107" s="4">
        <v>0.2681</v>
      </c>
      <c r="J5107" s="7">
        <v>7</v>
      </c>
      <c r="K5107" s="7">
        <v>2</v>
      </c>
      <c r="L5107" s="3">
        <v>3.5000000000000003E-2</v>
      </c>
      <c r="M5107" s="5">
        <v>0.85316994999999995</v>
      </c>
      <c r="N5107" s="6">
        <v>0.4</v>
      </c>
      <c r="O5107" s="8">
        <f>IFERROR(VLOOKUP(C5107,Sheet2!$B$2:$G$588,6,FALSE),0)</f>
        <v>1007</v>
      </c>
      <c r="P5107" t="s">
        <v>22</v>
      </c>
      <c r="Q5107" s="2">
        <v>0.53116023479999996</v>
      </c>
      <c r="R5107" s="3">
        <v>0.25</v>
      </c>
      <c r="U5107" s="22">
        <f t="shared" si="500"/>
        <v>0.25</v>
      </c>
      <c r="V5107" s="10">
        <f t="shared" si="501"/>
        <v>1.75</v>
      </c>
      <c r="W5107" s="24">
        <f t="shared" si="502"/>
        <v>1.75</v>
      </c>
    </row>
    <row r="5108" spans="1:23" hidden="1" x14ac:dyDescent="0.3">
      <c r="A5108" s="27" t="s">
        <v>33</v>
      </c>
      <c r="B5108" s="27" t="s">
        <v>9122</v>
      </c>
      <c r="C5108" s="27" t="s">
        <v>9123</v>
      </c>
      <c r="D5108" t="s">
        <v>34</v>
      </c>
      <c r="E5108" s="27"/>
      <c r="F5108">
        <v>0.29570000000000002</v>
      </c>
      <c r="G5108" s="28">
        <v>0.83447263000000005</v>
      </c>
      <c r="H5108" s="4">
        <v>96.314899999999994</v>
      </c>
      <c r="I5108" s="4">
        <v>16.909600000000001</v>
      </c>
      <c r="J5108" s="7">
        <v>999</v>
      </c>
      <c r="K5108" s="7">
        <v>173</v>
      </c>
      <c r="L5108" s="29">
        <v>0.17560000000000001</v>
      </c>
      <c r="M5108" s="30">
        <v>1.96859809</v>
      </c>
      <c r="N5108" s="31">
        <v>1.6282129999999999</v>
      </c>
      <c r="O5108" s="32">
        <f>IFERROR(VLOOKUP(C5108,Sheet2!$B$2:$G$588,6,FALSE),0)</f>
        <v>999</v>
      </c>
      <c r="P5108" s="27"/>
      <c r="Q5108" s="28">
        <v>0.1729073552</v>
      </c>
      <c r="R5108" s="29">
        <v>0.17290735518709799</v>
      </c>
      <c r="S5108" s="29"/>
      <c r="T5108" s="28"/>
      <c r="U5108" s="29" t="str">
        <f t="shared" si="500"/>
        <v/>
      </c>
      <c r="V5108" s="30" t="str">
        <f t="shared" si="501"/>
        <v/>
      </c>
      <c r="W5108" s="33">
        <f t="shared" si="502"/>
        <v>172.55564130384312</v>
      </c>
    </row>
    <row r="5109" spans="1:23" x14ac:dyDescent="0.3">
      <c r="A5109" t="s">
        <v>17</v>
      </c>
      <c r="B5109" t="s">
        <v>9122</v>
      </c>
      <c r="C5109" t="s">
        <v>9123</v>
      </c>
      <c r="D5109" t="s">
        <v>9130</v>
      </c>
      <c r="E5109" t="s">
        <v>9131</v>
      </c>
      <c r="F5109">
        <v>0.25</v>
      </c>
      <c r="G5109" s="2">
        <v>1</v>
      </c>
      <c r="H5109" s="4">
        <v>39.417900000000003</v>
      </c>
      <c r="I5109" s="4">
        <v>7.2069000000000001</v>
      </c>
      <c r="J5109" s="7">
        <v>476</v>
      </c>
      <c r="K5109" s="7">
        <v>76</v>
      </c>
      <c r="L5109" s="3">
        <v>0.18279999999999999</v>
      </c>
      <c r="M5109" s="5">
        <v>2.2026462900000001</v>
      </c>
      <c r="N5109" s="6">
        <v>1.85</v>
      </c>
      <c r="O5109" s="8">
        <f>IFERROR(VLOOKUP(C5109,Sheet2!$B$2:$G$588,6,FALSE),0)</f>
        <v>999</v>
      </c>
      <c r="P5109" t="s">
        <v>22</v>
      </c>
      <c r="Q5109" s="2">
        <v>0.16010118870000001</v>
      </c>
      <c r="R5109" s="3">
        <v>0.16010118872453</v>
      </c>
      <c r="S5109" s="3" t="str">
        <f t="shared" ref="S5109:S5110" si="505">IF(R5109+0.01&lt;Q5109,"Y","")</f>
        <v/>
      </c>
      <c r="T5109" s="2"/>
      <c r="U5109" s="22">
        <f t="shared" si="500"/>
        <v>0.16010118872453</v>
      </c>
      <c r="V5109" s="10">
        <f t="shared" si="501"/>
        <v>76.208165832876276</v>
      </c>
      <c r="W5109" s="24">
        <f t="shared" si="502"/>
        <v>76.208165832876276</v>
      </c>
    </row>
    <row r="5110" spans="1:23" x14ac:dyDescent="0.3">
      <c r="A5110" t="s">
        <v>17</v>
      </c>
      <c r="B5110" t="s">
        <v>9122</v>
      </c>
      <c r="C5110" t="s">
        <v>9123</v>
      </c>
      <c r="D5110" t="s">
        <v>9124</v>
      </c>
      <c r="E5110" t="s">
        <v>9125</v>
      </c>
      <c r="F5110">
        <v>0.35</v>
      </c>
      <c r="G5110" s="2">
        <v>1</v>
      </c>
      <c r="H5110" s="4">
        <v>31.128599999999999</v>
      </c>
      <c r="I5110" s="4">
        <v>5.2906000000000004</v>
      </c>
      <c r="J5110" s="7">
        <v>357</v>
      </c>
      <c r="K5110" s="7">
        <v>63</v>
      </c>
      <c r="L5110" s="3">
        <v>0.17</v>
      </c>
      <c r="M5110" s="5">
        <v>2.2500202499999999</v>
      </c>
      <c r="N5110" s="6">
        <v>1.85</v>
      </c>
      <c r="O5110" s="8">
        <f>IFERROR(VLOOKUP(C5110,Sheet2!$B$2:$G$588,6,FALSE),0)</f>
        <v>999</v>
      </c>
      <c r="P5110" t="s">
        <v>487</v>
      </c>
      <c r="Q5110" s="2">
        <v>0.17778517830000001</v>
      </c>
      <c r="R5110" s="3">
        <v>0.17778517831801699</v>
      </c>
      <c r="S5110" s="3" t="str">
        <f t="shared" si="505"/>
        <v/>
      </c>
      <c r="T5110" s="2"/>
      <c r="U5110" s="22">
        <f t="shared" si="500"/>
        <v>0.17778517831801699</v>
      </c>
      <c r="V5110" s="10">
        <f t="shared" si="501"/>
        <v>63.469308659532068</v>
      </c>
      <c r="W5110" s="24">
        <f t="shared" si="502"/>
        <v>63.469308659532068</v>
      </c>
    </row>
    <row r="5111" spans="1:23" x14ac:dyDescent="0.3">
      <c r="A5111" t="s">
        <v>17</v>
      </c>
      <c r="B5111" t="s">
        <v>9122</v>
      </c>
      <c r="C5111" t="s">
        <v>9123</v>
      </c>
      <c r="D5111" t="s">
        <v>9128</v>
      </c>
      <c r="E5111" t="s">
        <v>9129</v>
      </c>
      <c r="F5111">
        <v>0.31</v>
      </c>
      <c r="G5111" s="2">
        <v>0</v>
      </c>
      <c r="H5111" s="4">
        <v>12.712</v>
      </c>
      <c r="I5111" s="4">
        <v>2.5230999999999999</v>
      </c>
      <c r="J5111" s="7">
        <v>96</v>
      </c>
      <c r="K5111" s="7">
        <v>20</v>
      </c>
      <c r="L5111" s="3">
        <v>0.19850000000000001</v>
      </c>
      <c r="M5111" s="5">
        <v>1.2706573400000001</v>
      </c>
      <c r="N5111" s="6">
        <v>1</v>
      </c>
      <c r="O5111" s="8">
        <f>IFERROR(VLOOKUP(C5111,Sheet2!$B$2:$G$588,6,FALSE),0)</f>
        <v>999</v>
      </c>
      <c r="P5111" t="s">
        <v>92</v>
      </c>
      <c r="Q5111" s="2">
        <v>0.21300576809999999</v>
      </c>
      <c r="R5111" s="3">
        <v>0.21300576811251901</v>
      </c>
      <c r="U5111" s="22">
        <f t="shared" si="500"/>
        <v>0.21300576811251901</v>
      </c>
      <c r="V5111" s="10">
        <f t="shared" si="501"/>
        <v>20.448553738801824</v>
      </c>
      <c r="W5111" s="24">
        <f t="shared" si="502"/>
        <v>20.448553738801824</v>
      </c>
    </row>
    <row r="5112" spans="1:23" x14ac:dyDescent="0.3">
      <c r="A5112" t="s">
        <v>17</v>
      </c>
      <c r="B5112" t="s">
        <v>9122</v>
      </c>
      <c r="C5112" t="s">
        <v>9123</v>
      </c>
      <c r="D5112" t="s">
        <v>9126</v>
      </c>
      <c r="E5112" t="s">
        <v>9127</v>
      </c>
      <c r="F5112">
        <v>0.31</v>
      </c>
      <c r="G5112" s="2">
        <v>0</v>
      </c>
      <c r="H5112" s="4">
        <v>13.0562</v>
      </c>
      <c r="I5112" s="4">
        <v>1.889</v>
      </c>
      <c r="J5112" s="7">
        <v>69</v>
      </c>
      <c r="K5112" s="7">
        <v>12</v>
      </c>
      <c r="L5112" s="3">
        <v>0.1447</v>
      </c>
      <c r="M5112" s="5">
        <v>1.21971943</v>
      </c>
      <c r="N5112" s="6">
        <v>1</v>
      </c>
      <c r="O5112" s="8">
        <f>IFERROR(VLOOKUP(C5112,Sheet2!$B$2:$G$588,6,FALSE),0)</f>
        <v>999</v>
      </c>
      <c r="P5112" t="s">
        <v>92</v>
      </c>
      <c r="Q5112" s="2">
        <v>0.18013931990000001</v>
      </c>
      <c r="R5112" s="3">
        <v>0.18013931989323101</v>
      </c>
      <c r="U5112" s="22">
        <f t="shared" si="500"/>
        <v>0.18013931989323101</v>
      </c>
      <c r="V5112" s="10">
        <f t="shared" si="501"/>
        <v>12.429613072632939</v>
      </c>
      <c r="W5112" s="24">
        <f t="shared" si="502"/>
        <v>12.429613072632939</v>
      </c>
    </row>
    <row r="5113" spans="1:23" hidden="1" x14ac:dyDescent="0.3">
      <c r="A5113" s="27" t="s">
        <v>33</v>
      </c>
      <c r="B5113" s="27" t="s">
        <v>4375</v>
      </c>
      <c r="C5113" s="27" t="s">
        <v>4376</v>
      </c>
      <c r="D5113" t="s">
        <v>34</v>
      </c>
      <c r="E5113" s="27"/>
      <c r="F5113">
        <v>0.3</v>
      </c>
      <c r="G5113" s="28">
        <v>0.79375722999999998</v>
      </c>
      <c r="H5113" s="4">
        <v>781.74310000000003</v>
      </c>
      <c r="I5113" s="4">
        <v>68.0852</v>
      </c>
      <c r="J5113" s="7">
        <v>992</v>
      </c>
      <c r="K5113" s="7">
        <v>297</v>
      </c>
      <c r="L5113" s="29">
        <v>8.7099999999999997E-2</v>
      </c>
      <c r="M5113" s="30">
        <v>0.48548657000000001</v>
      </c>
      <c r="N5113" s="31">
        <v>0.17557700000000001</v>
      </c>
      <c r="O5113" s="32">
        <f>IFERROR(VLOOKUP(C5113,Sheet2!$B$2:$G$588,6,FALSE),0)</f>
        <v>992</v>
      </c>
      <c r="P5113" s="27"/>
      <c r="Q5113" s="28">
        <v>0.63834838920000003</v>
      </c>
      <c r="R5113" s="29">
        <v>0.29998210744866</v>
      </c>
      <c r="S5113" s="29"/>
      <c r="T5113" s="28"/>
      <c r="U5113" s="29" t="str">
        <f t="shared" si="500"/>
        <v/>
      </c>
      <c r="V5113" s="30" t="str">
        <f t="shared" si="501"/>
        <v/>
      </c>
      <c r="W5113" s="33">
        <f t="shared" si="502"/>
        <v>297.3</v>
      </c>
    </row>
    <row r="5114" spans="1:23" x14ac:dyDescent="0.3">
      <c r="A5114" t="s">
        <v>17</v>
      </c>
      <c r="B5114" t="s">
        <v>4375</v>
      </c>
      <c r="C5114" t="s">
        <v>4376</v>
      </c>
      <c r="D5114" t="s">
        <v>4379</v>
      </c>
      <c r="E5114" t="s">
        <v>4380</v>
      </c>
      <c r="F5114">
        <v>0.3</v>
      </c>
      <c r="G5114" s="2">
        <v>1</v>
      </c>
      <c r="H5114" s="4">
        <v>573.49249999999995</v>
      </c>
      <c r="I5114" s="4">
        <v>51.456899999999997</v>
      </c>
      <c r="J5114" s="7">
        <v>787</v>
      </c>
      <c r="K5114" s="7">
        <v>235</v>
      </c>
      <c r="L5114" s="3">
        <v>8.9700000000000002E-2</v>
      </c>
      <c r="M5114" s="5">
        <v>0.50988690999999997</v>
      </c>
      <c r="N5114" s="6">
        <v>0.2</v>
      </c>
      <c r="O5114" s="8">
        <f>IFERROR(VLOOKUP(C5114,Sheet2!$B$2:$G$588,6,FALSE),0)</f>
        <v>992</v>
      </c>
      <c r="P5114" t="s">
        <v>22</v>
      </c>
      <c r="Q5114" s="2">
        <v>0.6077561588</v>
      </c>
      <c r="R5114" s="3">
        <v>0.3</v>
      </c>
      <c r="S5114" s="3" t="str">
        <f>IF(R5114+0.01&lt;Q5114,"Y","")</f>
        <v>Y</v>
      </c>
      <c r="T5114" s="2"/>
      <c r="U5114" s="22">
        <f t="shared" si="500"/>
        <v>0.3</v>
      </c>
      <c r="V5114" s="10">
        <f t="shared" si="501"/>
        <v>236.1</v>
      </c>
      <c r="W5114" s="24">
        <f t="shared" si="502"/>
        <v>236.1</v>
      </c>
    </row>
    <row r="5115" spans="1:23" x14ac:dyDescent="0.3">
      <c r="A5115" t="s">
        <v>17</v>
      </c>
      <c r="B5115" t="s">
        <v>4375</v>
      </c>
      <c r="C5115" t="s">
        <v>4376</v>
      </c>
      <c r="D5115" s="1" t="s">
        <v>4377</v>
      </c>
      <c r="E5115" t="s">
        <v>4378</v>
      </c>
      <c r="F5115">
        <v>0.3</v>
      </c>
      <c r="G5115" s="2">
        <v>0</v>
      </c>
      <c r="H5115" s="4">
        <v>207.8252</v>
      </c>
      <c r="I5115" s="4">
        <v>16.613099999999999</v>
      </c>
      <c r="J5115" s="7">
        <v>204</v>
      </c>
      <c r="K5115" s="7">
        <v>61</v>
      </c>
      <c r="L5115" s="3">
        <v>7.9899999999999999E-2</v>
      </c>
      <c r="M5115" s="5">
        <v>0.40964214999999998</v>
      </c>
      <c r="N5115" s="6">
        <v>0.1</v>
      </c>
      <c r="O5115" s="8">
        <f>IFERROR(VLOOKUP(C5115,Sheet2!$B$2:$G$588,6,FALSE),0)</f>
        <v>992</v>
      </c>
      <c r="P5115" t="s">
        <v>22</v>
      </c>
      <c r="Q5115" s="2">
        <v>0.75588449530000001</v>
      </c>
      <c r="R5115" s="3">
        <v>0.3</v>
      </c>
      <c r="U5115" s="22">
        <f t="shared" si="500"/>
        <v>0.3</v>
      </c>
      <c r="V5115" s="10">
        <f t="shared" si="501"/>
        <v>61.199999999999996</v>
      </c>
      <c r="W5115" s="24">
        <f t="shared" si="502"/>
        <v>61.199999999999996</v>
      </c>
    </row>
    <row r="5116" spans="1:23" hidden="1" x14ac:dyDescent="0.3">
      <c r="A5116" s="27" t="s">
        <v>33</v>
      </c>
      <c r="B5116" s="27" t="s">
        <v>5185</v>
      </c>
      <c r="C5116" s="27" t="s">
        <v>5186</v>
      </c>
      <c r="D5116" t="s">
        <v>34</v>
      </c>
      <c r="E5116" s="27"/>
      <c r="F5116">
        <v>0.25</v>
      </c>
      <c r="G5116" s="28">
        <v>1</v>
      </c>
      <c r="H5116" s="4">
        <v>288.5401</v>
      </c>
      <c r="I5116" s="4">
        <v>39.381700000000002</v>
      </c>
      <c r="J5116" s="7">
        <v>975</v>
      </c>
      <c r="K5116" s="7">
        <v>244</v>
      </c>
      <c r="L5116" s="29">
        <v>0.13650000000000001</v>
      </c>
      <c r="M5116" s="30">
        <v>0.82491639000000005</v>
      </c>
      <c r="N5116" s="31">
        <v>0.5</v>
      </c>
      <c r="O5116" s="32">
        <f>IFERROR(VLOOKUP(C5116,Sheet2!$B$2:$G$588,6,FALSE),0)</f>
        <v>975</v>
      </c>
      <c r="P5116" s="27"/>
      <c r="Q5116" s="28">
        <v>0.39387796339999998</v>
      </c>
      <c r="R5116" s="29">
        <v>0.25</v>
      </c>
      <c r="S5116" s="29"/>
      <c r="T5116" s="28"/>
      <c r="U5116" s="29" t="str">
        <f t="shared" si="500"/>
        <v/>
      </c>
      <c r="V5116" s="30" t="str">
        <f t="shared" si="501"/>
        <v/>
      </c>
      <c r="W5116" s="33">
        <f t="shared" si="502"/>
        <v>243.75</v>
      </c>
    </row>
    <row r="5117" spans="1:23" hidden="1" x14ac:dyDescent="0.3">
      <c r="A5117" s="27" t="s">
        <v>33</v>
      </c>
      <c r="B5117" s="27" t="s">
        <v>12583</v>
      </c>
      <c r="C5117" s="27" t="s">
        <v>12584</v>
      </c>
      <c r="D5117" t="s">
        <v>34</v>
      </c>
      <c r="E5117" s="27"/>
      <c r="F5117">
        <v>0.29820000000000002</v>
      </c>
      <c r="G5117" s="28">
        <v>1</v>
      </c>
      <c r="H5117" s="4">
        <v>129.8492</v>
      </c>
      <c r="I5117" s="4">
        <v>20.832599999999999</v>
      </c>
      <c r="J5117" s="7">
        <v>975</v>
      </c>
      <c r="K5117" s="7">
        <v>290</v>
      </c>
      <c r="L5117" s="29">
        <v>0.16039999999999999</v>
      </c>
      <c r="M5117" s="30">
        <v>1.5607772099999999</v>
      </c>
      <c r="N5117" s="31">
        <v>1.0000020000000001</v>
      </c>
      <c r="O5117" s="32">
        <f>IFERROR(VLOOKUP(C5117,Sheet2!$B$2:$G$588,6,FALSE),0)</f>
        <v>975</v>
      </c>
      <c r="P5117" s="27"/>
      <c r="Q5117" s="28">
        <v>0.35929228670000002</v>
      </c>
      <c r="R5117" s="29">
        <v>0.29817381630872303</v>
      </c>
      <c r="S5117" s="29"/>
      <c r="T5117" s="28"/>
      <c r="U5117" s="29" t="str">
        <f t="shared" si="500"/>
        <v/>
      </c>
      <c r="V5117" s="30" t="str">
        <f t="shared" si="501"/>
        <v/>
      </c>
      <c r="W5117" s="33">
        <f t="shared" si="502"/>
        <v>290.71000000000004</v>
      </c>
    </row>
    <row r="5118" spans="1:23" x14ac:dyDescent="0.3">
      <c r="A5118" t="s">
        <v>17</v>
      </c>
      <c r="B5118" t="s">
        <v>5185</v>
      </c>
      <c r="C5118" t="s">
        <v>5186</v>
      </c>
      <c r="D5118" t="s">
        <v>5187</v>
      </c>
      <c r="E5118" t="s">
        <v>5188</v>
      </c>
      <c r="F5118">
        <v>0.25</v>
      </c>
      <c r="G5118" s="2">
        <v>1</v>
      </c>
      <c r="H5118" s="4">
        <v>144.8946</v>
      </c>
      <c r="I5118" s="4">
        <v>24.7637</v>
      </c>
      <c r="J5118" s="7">
        <v>596</v>
      </c>
      <c r="K5118" s="7">
        <v>149</v>
      </c>
      <c r="L5118" s="3">
        <v>0.1709</v>
      </c>
      <c r="M5118" s="5">
        <v>0.80200495000000005</v>
      </c>
      <c r="N5118" s="6">
        <v>0.5</v>
      </c>
      <c r="O5118" s="8">
        <f>IFERROR(VLOOKUP(C5118,Sheet2!$B$2:$G$588,6,FALSE),0)</f>
        <v>975</v>
      </c>
      <c r="P5118" t="s">
        <v>22</v>
      </c>
      <c r="Q5118" s="2">
        <v>0.37656245109999997</v>
      </c>
      <c r="R5118" s="3">
        <v>0.25</v>
      </c>
      <c r="S5118" s="3" t="str">
        <f t="shared" ref="S5118:S5121" si="506">IF(R5118+0.01&lt;Q5118,"Y","")</f>
        <v>Y</v>
      </c>
      <c r="T5118" s="2"/>
      <c r="U5118" s="22">
        <f t="shared" si="500"/>
        <v>0.25</v>
      </c>
      <c r="V5118" s="10">
        <f t="shared" si="501"/>
        <v>149</v>
      </c>
      <c r="W5118" s="24">
        <f t="shared" si="502"/>
        <v>149</v>
      </c>
    </row>
    <row r="5119" spans="1:23" x14ac:dyDescent="0.3">
      <c r="A5119" t="s">
        <v>17</v>
      </c>
      <c r="B5119" t="s">
        <v>12583</v>
      </c>
      <c r="C5119" t="s">
        <v>12584</v>
      </c>
      <c r="D5119" t="s">
        <v>12587</v>
      </c>
      <c r="E5119" t="s">
        <v>12588</v>
      </c>
      <c r="F5119">
        <v>0.33</v>
      </c>
      <c r="G5119" s="2">
        <v>1</v>
      </c>
      <c r="H5119" s="4">
        <v>67.864099999999993</v>
      </c>
      <c r="I5119" s="4">
        <v>12.151899999999999</v>
      </c>
      <c r="J5119" s="7">
        <v>587</v>
      </c>
      <c r="K5119" s="7">
        <v>193</v>
      </c>
      <c r="L5119" s="3">
        <v>0.17910000000000001</v>
      </c>
      <c r="M5119" s="5">
        <v>1.6112528399999999</v>
      </c>
      <c r="N5119" s="6">
        <v>1</v>
      </c>
      <c r="O5119" s="8">
        <f>IFERROR(VLOOKUP(C5119,Sheet2!$B$2:$G$588,6,FALSE),0)</f>
        <v>975</v>
      </c>
      <c r="P5119" t="s">
        <v>22</v>
      </c>
      <c r="Q5119" s="2">
        <v>0.37936494040000002</v>
      </c>
      <c r="R5119" s="3">
        <v>0.33</v>
      </c>
      <c r="S5119" s="3" t="str">
        <f t="shared" si="506"/>
        <v>Y</v>
      </c>
      <c r="T5119" s="2"/>
      <c r="U5119" s="22">
        <f t="shared" si="500"/>
        <v>0.33</v>
      </c>
      <c r="V5119" s="10">
        <f t="shared" si="501"/>
        <v>193.71</v>
      </c>
      <c r="W5119" s="24">
        <f t="shared" si="502"/>
        <v>193.71</v>
      </c>
    </row>
    <row r="5120" spans="1:23" x14ac:dyDescent="0.3">
      <c r="A5120" t="s">
        <v>17</v>
      </c>
      <c r="B5120" t="s">
        <v>12583</v>
      </c>
      <c r="C5120" t="s">
        <v>12584</v>
      </c>
      <c r="D5120" t="s">
        <v>12585</v>
      </c>
      <c r="E5120" t="s">
        <v>12586</v>
      </c>
      <c r="F5120">
        <v>0.25</v>
      </c>
      <c r="G5120" s="2">
        <v>1</v>
      </c>
      <c r="H5120" s="4">
        <v>61.983899999999998</v>
      </c>
      <c r="I5120" s="4">
        <v>8.6806999999999999</v>
      </c>
      <c r="J5120" s="7">
        <v>388</v>
      </c>
      <c r="K5120" s="7">
        <v>97</v>
      </c>
      <c r="L5120" s="3">
        <v>0.14000000000000001</v>
      </c>
      <c r="M5120" s="5">
        <v>1.49013083</v>
      </c>
      <c r="N5120" s="6">
        <v>1</v>
      </c>
      <c r="O5120" s="8">
        <f>IFERROR(VLOOKUP(C5120,Sheet2!$B$2:$G$588,6,FALSE),0)</f>
        <v>975</v>
      </c>
      <c r="P5120" t="s">
        <v>22</v>
      </c>
      <c r="Q5120" s="2">
        <v>0.32891798589999999</v>
      </c>
      <c r="R5120" s="3">
        <v>0.25</v>
      </c>
      <c r="S5120" s="3" t="str">
        <f t="shared" si="506"/>
        <v>Y</v>
      </c>
      <c r="T5120" s="2"/>
      <c r="U5120" s="22">
        <f t="shared" si="500"/>
        <v>0.25</v>
      </c>
      <c r="V5120" s="10">
        <f t="shared" si="501"/>
        <v>97</v>
      </c>
      <c r="W5120" s="24">
        <f t="shared" si="502"/>
        <v>97</v>
      </c>
    </row>
    <row r="5121" spans="1:23" x14ac:dyDescent="0.3">
      <c r="A5121" t="s">
        <v>17</v>
      </c>
      <c r="B5121" t="s">
        <v>5185</v>
      </c>
      <c r="C5121" t="s">
        <v>5186</v>
      </c>
      <c r="D5121" t="s">
        <v>5189</v>
      </c>
      <c r="E5121" t="s">
        <v>5190</v>
      </c>
      <c r="F5121">
        <v>0.25</v>
      </c>
      <c r="G5121" s="2">
        <v>1</v>
      </c>
      <c r="H5121" s="4">
        <v>143.6454</v>
      </c>
      <c r="I5121" s="4">
        <v>14.618</v>
      </c>
      <c r="J5121" s="7">
        <v>379</v>
      </c>
      <c r="K5121" s="7">
        <v>95</v>
      </c>
      <c r="L5121" s="3">
        <v>0.1018</v>
      </c>
      <c r="M5121" s="5">
        <v>0.86372965000000002</v>
      </c>
      <c r="N5121" s="6">
        <v>0.5</v>
      </c>
      <c r="O5121" s="8">
        <f>IFERROR(VLOOKUP(C5121,Sheet2!$B$2:$G$588,6,FALSE),0)</f>
        <v>975</v>
      </c>
      <c r="P5121" t="s">
        <v>22</v>
      </c>
      <c r="Q5121" s="2">
        <v>0.42111515919999998</v>
      </c>
      <c r="R5121" s="3">
        <v>0.25</v>
      </c>
      <c r="S5121" s="3" t="str">
        <f t="shared" si="506"/>
        <v>Y</v>
      </c>
      <c r="T5121" s="2"/>
      <c r="U5121" s="22">
        <f t="shared" si="500"/>
        <v>0.25</v>
      </c>
      <c r="V5121" s="10">
        <f t="shared" si="501"/>
        <v>94.75</v>
      </c>
      <c r="W5121" s="24">
        <f t="shared" si="502"/>
        <v>94.75</v>
      </c>
    </row>
    <row r="5122" spans="1:23" hidden="1" x14ac:dyDescent="0.3">
      <c r="A5122" s="27" t="s">
        <v>33</v>
      </c>
      <c r="B5122" s="27" t="s">
        <v>6149</v>
      </c>
      <c r="C5122" s="27" t="s">
        <v>6150</v>
      </c>
      <c r="D5122" t="s">
        <v>34</v>
      </c>
      <c r="E5122" s="27"/>
      <c r="F5122">
        <v>0.3</v>
      </c>
      <c r="G5122" s="28">
        <v>0.52997899999999998</v>
      </c>
      <c r="H5122" s="4">
        <v>196.28579999999999</v>
      </c>
      <c r="I5122" s="4">
        <v>62.638599999999997</v>
      </c>
      <c r="J5122" s="7">
        <v>971</v>
      </c>
      <c r="K5122" s="7">
        <v>291</v>
      </c>
      <c r="L5122" s="29">
        <v>0.31909999999999999</v>
      </c>
      <c r="M5122" s="30">
        <v>0.51667788000000003</v>
      </c>
      <c r="N5122" s="31">
        <v>0.2</v>
      </c>
      <c r="O5122" s="32">
        <f>IFERROR(VLOOKUP(C5122,Sheet2!$B$2:$G$588,6,FALSE),0)</f>
        <v>971</v>
      </c>
      <c r="P5122" s="27"/>
      <c r="Q5122" s="28">
        <v>0.6129116268</v>
      </c>
      <c r="R5122" s="29">
        <v>0.29999999999999899</v>
      </c>
      <c r="S5122" s="29"/>
      <c r="T5122" s="28"/>
      <c r="U5122" s="29" t="str">
        <f t="shared" si="500"/>
        <v/>
      </c>
      <c r="V5122" s="30" t="str">
        <f t="shared" si="501"/>
        <v/>
      </c>
      <c r="W5122" s="33">
        <f t="shared" si="502"/>
        <v>291.29999999999995</v>
      </c>
    </row>
    <row r="5123" spans="1:23" x14ac:dyDescent="0.3">
      <c r="A5123" t="s">
        <v>17</v>
      </c>
      <c r="B5123" t="s">
        <v>6149</v>
      </c>
      <c r="C5123" t="s">
        <v>6150</v>
      </c>
      <c r="D5123" t="s">
        <v>6155</v>
      </c>
      <c r="E5123" t="s">
        <v>6156</v>
      </c>
      <c r="F5123">
        <v>0.3</v>
      </c>
      <c r="G5123" s="2">
        <v>0</v>
      </c>
      <c r="H5123" s="4">
        <v>46.060899999999997</v>
      </c>
      <c r="I5123" s="4">
        <v>19.061399999999999</v>
      </c>
      <c r="J5123" s="7">
        <v>310</v>
      </c>
      <c r="K5123" s="7">
        <v>93</v>
      </c>
      <c r="L5123" s="3">
        <v>0.4138</v>
      </c>
      <c r="M5123" s="5">
        <v>0.54160885999999997</v>
      </c>
      <c r="N5123" s="6">
        <v>0.2</v>
      </c>
      <c r="O5123" s="8">
        <f>IFERROR(VLOOKUP(C5123,Sheet2!$B$2:$G$588,6,FALSE),0)</f>
        <v>971</v>
      </c>
      <c r="P5123" t="s">
        <v>92</v>
      </c>
      <c r="Q5123" s="2">
        <v>0.6307298254</v>
      </c>
      <c r="R5123" s="3">
        <v>0.3</v>
      </c>
      <c r="U5123" s="22">
        <f t="shared" si="500"/>
        <v>0.3</v>
      </c>
      <c r="V5123" s="10">
        <f t="shared" si="501"/>
        <v>93</v>
      </c>
      <c r="W5123" s="24">
        <f t="shared" si="502"/>
        <v>93</v>
      </c>
    </row>
    <row r="5124" spans="1:23" x14ac:dyDescent="0.3">
      <c r="A5124" t="s">
        <v>17</v>
      </c>
      <c r="B5124" t="s">
        <v>6149</v>
      </c>
      <c r="C5124" t="s">
        <v>6150</v>
      </c>
      <c r="D5124" t="s">
        <v>6153</v>
      </c>
      <c r="E5124" t="s">
        <v>6154</v>
      </c>
      <c r="F5124">
        <v>0.3</v>
      </c>
      <c r="G5124" s="2">
        <v>1</v>
      </c>
      <c r="H5124" s="4">
        <v>54.844099999999997</v>
      </c>
      <c r="I5124" s="4">
        <v>17.007100000000001</v>
      </c>
      <c r="J5124" s="7">
        <v>262</v>
      </c>
      <c r="K5124" s="7">
        <v>79</v>
      </c>
      <c r="L5124" s="3">
        <v>0.31009999999999999</v>
      </c>
      <c r="M5124" s="5">
        <v>0.51305884999999996</v>
      </c>
      <c r="N5124" s="6">
        <v>0.2</v>
      </c>
      <c r="O5124" s="8">
        <f>IFERROR(VLOOKUP(C5124,Sheet2!$B$2:$G$588,6,FALSE),0)</f>
        <v>971</v>
      </c>
      <c r="P5124" t="s">
        <v>92</v>
      </c>
      <c r="Q5124" s="2">
        <v>0.61018117400000005</v>
      </c>
      <c r="R5124" s="3">
        <v>0.3</v>
      </c>
      <c r="S5124" s="3" t="str">
        <f t="shared" ref="S5124:S5125" si="507">IF(R5124+0.01&lt;Q5124,"Y","")</f>
        <v>Y</v>
      </c>
      <c r="T5124" s="2"/>
      <c r="U5124" s="22">
        <f t="shared" si="500"/>
        <v>0.3</v>
      </c>
      <c r="V5124" s="10">
        <f t="shared" si="501"/>
        <v>78.599999999999994</v>
      </c>
      <c r="W5124" s="24">
        <f t="shared" si="502"/>
        <v>78.599999999999994</v>
      </c>
    </row>
    <row r="5125" spans="1:23" x14ac:dyDescent="0.3">
      <c r="A5125" t="s">
        <v>17</v>
      </c>
      <c r="B5125" t="s">
        <v>6149</v>
      </c>
      <c r="C5125" t="s">
        <v>6150</v>
      </c>
      <c r="D5125" t="s">
        <v>6159</v>
      </c>
      <c r="E5125" t="s">
        <v>6160</v>
      </c>
      <c r="F5125">
        <v>0.3</v>
      </c>
      <c r="G5125" s="2">
        <v>1</v>
      </c>
      <c r="H5125" s="4">
        <v>55.386600000000001</v>
      </c>
      <c r="I5125" s="4">
        <v>16.7042</v>
      </c>
      <c r="J5125" s="7">
        <v>253</v>
      </c>
      <c r="K5125" s="7">
        <v>76</v>
      </c>
      <c r="L5125" s="3">
        <v>0.30159999999999998</v>
      </c>
      <c r="M5125" s="5">
        <v>0.50445910000000005</v>
      </c>
      <c r="N5125" s="6">
        <v>0.2</v>
      </c>
      <c r="O5125" s="8">
        <f>IFERROR(VLOOKUP(C5125,Sheet2!$B$2:$G$588,6,FALSE),0)</f>
        <v>971</v>
      </c>
      <c r="P5125" t="s">
        <v>92</v>
      </c>
      <c r="Q5125" s="2">
        <v>0.60353574529999998</v>
      </c>
      <c r="R5125" s="3">
        <v>0.3</v>
      </c>
      <c r="S5125" s="3" t="str">
        <f t="shared" si="507"/>
        <v>Y</v>
      </c>
      <c r="T5125" s="2"/>
      <c r="U5125" s="22">
        <f t="shared" si="500"/>
        <v>0.3</v>
      </c>
      <c r="V5125" s="10">
        <f t="shared" si="501"/>
        <v>75.899999999999991</v>
      </c>
      <c r="W5125" s="24">
        <f t="shared" si="502"/>
        <v>75.899999999999991</v>
      </c>
    </row>
    <row r="5126" spans="1:23" x14ac:dyDescent="0.3">
      <c r="A5126" t="s">
        <v>17</v>
      </c>
      <c r="B5126" t="s">
        <v>6149</v>
      </c>
      <c r="C5126" t="s">
        <v>6150</v>
      </c>
      <c r="D5126" t="s">
        <v>6151</v>
      </c>
      <c r="E5126" t="s">
        <v>6152</v>
      </c>
      <c r="F5126">
        <v>0.3</v>
      </c>
      <c r="G5126" s="2">
        <v>0</v>
      </c>
      <c r="H5126" s="4">
        <v>24.332999999999998</v>
      </c>
      <c r="I5126" s="4">
        <v>6.8085000000000004</v>
      </c>
      <c r="J5126" s="7">
        <v>103</v>
      </c>
      <c r="K5126" s="7">
        <v>31</v>
      </c>
      <c r="L5126" s="3">
        <v>0.27979999999999999</v>
      </c>
      <c r="M5126" s="5">
        <v>0.50552775000000005</v>
      </c>
      <c r="N5126" s="6">
        <v>0.2</v>
      </c>
      <c r="O5126" s="8">
        <f>IFERROR(VLOOKUP(C5126,Sheet2!$B$2:$G$588,6,FALSE),0)</f>
        <v>971</v>
      </c>
      <c r="P5126" t="s">
        <v>92</v>
      </c>
      <c r="Q5126" s="2">
        <v>0.60437384819999995</v>
      </c>
      <c r="R5126" s="3">
        <v>0.3</v>
      </c>
      <c r="U5126" s="22">
        <f t="shared" si="500"/>
        <v>0.3</v>
      </c>
      <c r="V5126" s="10">
        <f t="shared" si="501"/>
        <v>30.9</v>
      </c>
      <c r="W5126" s="24">
        <f t="shared" si="502"/>
        <v>30.9</v>
      </c>
    </row>
    <row r="5127" spans="1:23" x14ac:dyDescent="0.3">
      <c r="A5127" t="s">
        <v>17</v>
      </c>
      <c r="B5127" t="s">
        <v>6149</v>
      </c>
      <c r="C5127" t="s">
        <v>6150</v>
      </c>
      <c r="D5127" t="s">
        <v>6157</v>
      </c>
      <c r="E5127" t="s">
        <v>6158</v>
      </c>
      <c r="F5127">
        <v>0.3</v>
      </c>
      <c r="G5127" s="2">
        <v>0</v>
      </c>
      <c r="H5127" s="4">
        <v>15.6592</v>
      </c>
      <c r="I5127" s="4">
        <v>3.0573999999999999</v>
      </c>
      <c r="J5127" s="7">
        <v>43</v>
      </c>
      <c r="K5127" s="7">
        <v>13</v>
      </c>
      <c r="L5127" s="3">
        <v>0.19520000000000001</v>
      </c>
      <c r="M5127" s="5">
        <v>0.47296514000000001</v>
      </c>
      <c r="N5127" s="6">
        <v>0.2</v>
      </c>
      <c r="O5127" s="8">
        <f>IFERROR(VLOOKUP(C5127,Sheet2!$B$2:$G$588,6,FALSE),0)</f>
        <v>971</v>
      </c>
      <c r="P5127" t="s">
        <v>92</v>
      </c>
      <c r="Q5127" s="2">
        <v>0.57713585710000004</v>
      </c>
      <c r="R5127" s="3">
        <v>0.3</v>
      </c>
      <c r="U5127" s="22">
        <f t="shared" si="500"/>
        <v>0.3</v>
      </c>
      <c r="V5127" s="10">
        <f t="shared" si="501"/>
        <v>12.9</v>
      </c>
      <c r="W5127" s="24">
        <f t="shared" si="502"/>
        <v>12.9</v>
      </c>
    </row>
    <row r="5128" spans="1:23" hidden="1" x14ac:dyDescent="0.3">
      <c r="A5128" s="27" t="s">
        <v>33</v>
      </c>
      <c r="B5128" s="27" t="s">
        <v>1691</v>
      </c>
      <c r="C5128" s="27" t="s">
        <v>1692</v>
      </c>
      <c r="D5128" t="s">
        <v>34</v>
      </c>
      <c r="E5128" s="27"/>
      <c r="F5128">
        <v>0.31219999999999998</v>
      </c>
      <c r="G5128" s="28">
        <v>0.52142228999999995</v>
      </c>
      <c r="H5128" s="4">
        <v>256.07</v>
      </c>
      <c r="I5128" s="4">
        <v>14.8841</v>
      </c>
      <c r="J5128" s="7">
        <v>957</v>
      </c>
      <c r="K5128" s="7">
        <v>154</v>
      </c>
      <c r="L5128" s="29">
        <v>5.8099999999999999E-2</v>
      </c>
      <c r="M5128" s="30">
        <v>2.1442973799999998</v>
      </c>
      <c r="N5128" s="31">
        <v>1.8</v>
      </c>
      <c r="O5128" s="32">
        <f>IFERROR(VLOOKUP(C5128,Sheet2!$B$2:$G$588,6,FALSE),0)</f>
        <v>957</v>
      </c>
      <c r="P5128" s="27"/>
      <c r="Q5128" s="28">
        <v>0.1605641948</v>
      </c>
      <c r="R5128" s="29">
        <v>0.160564194793301</v>
      </c>
      <c r="S5128" s="29"/>
      <c r="T5128" s="28"/>
      <c r="U5128" s="29" t="str">
        <f t="shared" si="500"/>
        <v/>
      </c>
      <c r="V5128" s="30" t="str">
        <f t="shared" si="501"/>
        <v/>
      </c>
      <c r="W5128" s="33">
        <f t="shared" si="502"/>
        <v>153.66057828999701</v>
      </c>
    </row>
    <row r="5129" spans="1:23" x14ac:dyDescent="0.3">
      <c r="A5129" t="s">
        <v>17</v>
      </c>
      <c r="B5129" t="s">
        <v>1691</v>
      </c>
      <c r="C5129" t="s">
        <v>1692</v>
      </c>
      <c r="D5129" t="s">
        <v>1703</v>
      </c>
      <c r="E5129" t="s">
        <v>1704</v>
      </c>
      <c r="F5129">
        <v>0.33</v>
      </c>
      <c r="G5129" s="2">
        <v>1</v>
      </c>
      <c r="H5129" s="4">
        <v>55.221400000000003</v>
      </c>
      <c r="I5129" s="4">
        <v>2.6440000000000001</v>
      </c>
      <c r="J5129" s="7">
        <v>171</v>
      </c>
      <c r="K5129" s="7">
        <v>28</v>
      </c>
      <c r="L5129" s="3">
        <v>4.7899999999999998E-2</v>
      </c>
      <c r="M5129" s="5">
        <v>2.15806678</v>
      </c>
      <c r="N5129" s="6">
        <v>1.8</v>
      </c>
      <c r="O5129" s="8">
        <f>IFERROR(VLOOKUP(C5129,Sheet2!$B$2:$G$588,6,FALSE),0)</f>
        <v>957</v>
      </c>
      <c r="P5129" t="s">
        <v>22</v>
      </c>
      <c r="Q5129" s="2">
        <v>0.1659201582</v>
      </c>
      <c r="R5129" s="3">
        <v>0.16592015823141301</v>
      </c>
      <c r="S5129" s="3" t="str">
        <f t="shared" ref="S5129:S5131" si="508">IF(R5129+0.01&lt;Q5129,"Y","")</f>
        <v/>
      </c>
      <c r="T5129" s="2"/>
      <c r="U5129" s="22">
        <f t="shared" si="500"/>
        <v>0.16592015823141301</v>
      </c>
      <c r="V5129" s="10">
        <f t="shared" si="501"/>
        <v>28.372347057571623</v>
      </c>
      <c r="W5129" s="24">
        <f t="shared" si="502"/>
        <v>28.372347057571623</v>
      </c>
    </row>
    <row r="5130" spans="1:23" x14ac:dyDescent="0.3">
      <c r="A5130" t="s">
        <v>17</v>
      </c>
      <c r="B5130" t="s">
        <v>1691</v>
      </c>
      <c r="C5130" t="s">
        <v>1692</v>
      </c>
      <c r="D5130" t="s">
        <v>1701</v>
      </c>
      <c r="E5130" t="s">
        <v>1702</v>
      </c>
      <c r="F5130">
        <v>0.33</v>
      </c>
      <c r="G5130" s="2">
        <v>1</v>
      </c>
      <c r="H5130" s="4">
        <v>48.242400000000004</v>
      </c>
      <c r="I5130" s="4">
        <v>2.5093999999999999</v>
      </c>
      <c r="J5130" s="7">
        <v>164</v>
      </c>
      <c r="K5130" s="7">
        <v>29</v>
      </c>
      <c r="L5130" s="3">
        <v>5.1999999999999998E-2</v>
      </c>
      <c r="M5130" s="5">
        <v>2.1798013200000002</v>
      </c>
      <c r="N5130" s="6">
        <v>1.8</v>
      </c>
      <c r="O5130" s="8">
        <f>IFERROR(VLOOKUP(C5130,Sheet2!$B$2:$G$588,6,FALSE),0)</f>
        <v>957</v>
      </c>
      <c r="P5130" t="s">
        <v>22</v>
      </c>
      <c r="Q5130" s="2">
        <v>0.17423666660000001</v>
      </c>
      <c r="R5130" s="3">
        <v>0.17423666664054899</v>
      </c>
      <c r="S5130" s="3" t="str">
        <f t="shared" si="508"/>
        <v/>
      </c>
      <c r="T5130" s="2"/>
      <c r="U5130" s="22">
        <f t="shared" ref="U5130:U5193" si="509">IF(A5130="placement",IF(T5130="",R5130,T5130),"")</f>
        <v>0.17423666664054899</v>
      </c>
      <c r="V5130" s="10">
        <f t="shared" ref="V5130:V5193" si="510">IF($A5130="placement",U5130*J5130,"")</f>
        <v>28.574813329050034</v>
      </c>
      <c r="W5130" s="24">
        <f t="shared" ref="W5130:W5193" si="511">IF($A5130="placement",V5130,IF($A5130="site",SUMIF($C:$C,$C5130,$V:$V),IF($A5130="user",SUMIF($B:$B,$B5130,$V:$V),SUM($V:$V))))</f>
        <v>28.574813329050034</v>
      </c>
    </row>
    <row r="5131" spans="1:23" x14ac:dyDescent="0.3">
      <c r="A5131" t="s">
        <v>17</v>
      </c>
      <c r="B5131" t="s">
        <v>1691</v>
      </c>
      <c r="C5131" t="s">
        <v>1692</v>
      </c>
      <c r="D5131" t="s">
        <v>1705</v>
      </c>
      <c r="E5131" t="s">
        <v>1706</v>
      </c>
      <c r="F5131">
        <v>0.33</v>
      </c>
      <c r="G5131" s="2">
        <v>1</v>
      </c>
      <c r="H5131" s="4">
        <v>48.565399999999997</v>
      </c>
      <c r="I5131" s="4">
        <v>2.5089999999999999</v>
      </c>
      <c r="J5131" s="7">
        <v>164</v>
      </c>
      <c r="K5131" s="7">
        <v>28</v>
      </c>
      <c r="L5131" s="3">
        <v>5.1700000000000003E-2</v>
      </c>
      <c r="M5131" s="5">
        <v>2.17851734</v>
      </c>
      <c r="N5131" s="6">
        <v>1.8</v>
      </c>
      <c r="O5131" s="8">
        <f>IFERROR(VLOOKUP(C5131,Sheet2!$B$2:$G$588,6,FALSE),0)</f>
        <v>957</v>
      </c>
      <c r="P5131" t="s">
        <v>22</v>
      </c>
      <c r="Q5131" s="2">
        <v>0.17374997710000001</v>
      </c>
      <c r="R5131" s="3">
        <v>0.17374997713093901</v>
      </c>
      <c r="S5131" s="3" t="str">
        <f t="shared" si="508"/>
        <v/>
      </c>
      <c r="T5131" s="2"/>
      <c r="U5131" s="22">
        <f t="shared" si="509"/>
        <v>0.17374997713093901</v>
      </c>
      <c r="V5131" s="10">
        <f t="shared" si="510"/>
        <v>28.494996249473999</v>
      </c>
      <c r="W5131" s="24">
        <f t="shared" si="511"/>
        <v>28.494996249473999</v>
      </c>
    </row>
    <row r="5132" spans="1:23" x14ac:dyDescent="0.3">
      <c r="A5132" t="s">
        <v>17</v>
      </c>
      <c r="B5132" t="s">
        <v>1691</v>
      </c>
      <c r="C5132" t="s">
        <v>1692</v>
      </c>
      <c r="D5132" t="s">
        <v>1693</v>
      </c>
      <c r="E5132" t="s">
        <v>1694</v>
      </c>
      <c r="F5132">
        <v>0.2</v>
      </c>
      <c r="G5132" s="2">
        <v>0</v>
      </c>
      <c r="H5132" s="4">
        <v>21.649000000000001</v>
      </c>
      <c r="I5132" s="4">
        <v>2.5061</v>
      </c>
      <c r="J5132" s="7">
        <v>159</v>
      </c>
      <c r="K5132" s="7">
        <v>24</v>
      </c>
      <c r="L5132" s="3">
        <v>0.1158</v>
      </c>
      <c r="M5132" s="5">
        <v>2.1139286300000002</v>
      </c>
      <c r="N5132" s="6">
        <v>1.8</v>
      </c>
      <c r="O5132" s="8">
        <f>IFERROR(VLOOKUP(C5132,Sheet2!$B$2:$G$588,6,FALSE),0)</f>
        <v>957</v>
      </c>
      <c r="P5132" t="s">
        <v>92</v>
      </c>
      <c r="Q5132" s="2">
        <v>0.14850483959999999</v>
      </c>
      <c r="R5132" s="3">
        <v>0.14850483960344699</v>
      </c>
      <c r="U5132" s="22">
        <f t="shared" si="509"/>
        <v>0.14850483960344699</v>
      </c>
      <c r="V5132" s="10">
        <f t="shared" si="510"/>
        <v>23.61226949694807</v>
      </c>
      <c r="W5132" s="24">
        <f t="shared" si="511"/>
        <v>23.61226949694807</v>
      </c>
    </row>
    <row r="5133" spans="1:23" x14ac:dyDescent="0.3">
      <c r="A5133" t="s">
        <v>17</v>
      </c>
      <c r="B5133" t="s">
        <v>1691</v>
      </c>
      <c r="C5133" t="s">
        <v>1692</v>
      </c>
      <c r="D5133" t="s">
        <v>1707</v>
      </c>
      <c r="E5133" t="s">
        <v>1708</v>
      </c>
      <c r="F5133">
        <v>0.35</v>
      </c>
      <c r="G5133" s="2">
        <v>0</v>
      </c>
      <c r="H5133" s="4">
        <v>18.0535</v>
      </c>
      <c r="I5133" s="4">
        <v>2.0314000000000001</v>
      </c>
      <c r="J5133" s="7">
        <v>128</v>
      </c>
      <c r="K5133" s="7">
        <v>19</v>
      </c>
      <c r="L5133" s="3">
        <v>0.1125</v>
      </c>
      <c r="M5133" s="5">
        <v>2.1043987300000002</v>
      </c>
      <c r="N5133" s="6">
        <v>1.8</v>
      </c>
      <c r="O5133" s="8">
        <f>IFERROR(VLOOKUP(C5133,Sheet2!$B$2:$G$588,6,FALSE),0)</f>
        <v>957</v>
      </c>
      <c r="P5133" t="s">
        <v>22</v>
      </c>
      <c r="Q5133" s="2">
        <v>0.1446487917</v>
      </c>
      <c r="R5133" s="3">
        <v>0.144648791711153</v>
      </c>
      <c r="U5133" s="22">
        <f t="shared" si="509"/>
        <v>0.144648791711153</v>
      </c>
      <c r="V5133" s="10">
        <f t="shared" si="510"/>
        <v>18.515045339027584</v>
      </c>
      <c r="W5133" s="24">
        <f t="shared" si="511"/>
        <v>18.515045339027584</v>
      </c>
    </row>
    <row r="5134" spans="1:23" x14ac:dyDescent="0.3">
      <c r="A5134" t="s">
        <v>17</v>
      </c>
      <c r="B5134" t="s">
        <v>1691</v>
      </c>
      <c r="C5134" t="s">
        <v>1692</v>
      </c>
      <c r="D5134" t="s">
        <v>1695</v>
      </c>
      <c r="E5134" t="s">
        <v>1696</v>
      </c>
      <c r="F5134">
        <v>0.33</v>
      </c>
      <c r="G5134" s="2">
        <v>0</v>
      </c>
      <c r="H5134" s="4">
        <v>29.7849</v>
      </c>
      <c r="I5134" s="4">
        <v>1.2021999999999999</v>
      </c>
      <c r="J5134" s="7">
        <v>76</v>
      </c>
      <c r="K5134" s="7">
        <v>11</v>
      </c>
      <c r="L5134" s="3">
        <v>4.0399999999999998E-2</v>
      </c>
      <c r="M5134" s="5">
        <v>2.1110747999999999</v>
      </c>
      <c r="N5134" s="6">
        <v>1.8</v>
      </c>
      <c r="O5134" s="8">
        <f>IFERROR(VLOOKUP(C5134,Sheet2!$B$2:$G$588,6,FALSE),0)</f>
        <v>957</v>
      </c>
      <c r="P5134" t="s">
        <v>92</v>
      </c>
      <c r="Q5134" s="2">
        <v>0.14735375649999999</v>
      </c>
      <c r="R5134" s="3">
        <v>0.14735375652589899</v>
      </c>
      <c r="U5134" s="22">
        <f t="shared" si="509"/>
        <v>0.14735375652589899</v>
      </c>
      <c r="V5134" s="10">
        <f t="shared" si="510"/>
        <v>11.198885495968323</v>
      </c>
      <c r="W5134" s="24">
        <f t="shared" si="511"/>
        <v>11.198885495968323</v>
      </c>
    </row>
    <row r="5135" spans="1:23" x14ac:dyDescent="0.3">
      <c r="A5135" t="s">
        <v>17</v>
      </c>
      <c r="B5135" t="s">
        <v>1691</v>
      </c>
      <c r="C5135" t="s">
        <v>1692</v>
      </c>
      <c r="D5135" t="s">
        <v>1699</v>
      </c>
      <c r="E5135" t="s">
        <v>1700</v>
      </c>
      <c r="F5135">
        <v>0.35</v>
      </c>
      <c r="G5135" s="2">
        <v>0</v>
      </c>
      <c r="H5135" s="4">
        <v>14.373799999999999</v>
      </c>
      <c r="I5135" s="4">
        <v>0.83299999999999996</v>
      </c>
      <c r="J5135" s="7">
        <v>54</v>
      </c>
      <c r="K5135" s="7">
        <v>9</v>
      </c>
      <c r="L5135" s="3">
        <v>5.8000000000000003E-2</v>
      </c>
      <c r="M5135" s="5">
        <v>2.1668581699999998</v>
      </c>
      <c r="N5135" s="6">
        <v>1.8</v>
      </c>
      <c r="O5135" s="8">
        <f>IFERROR(VLOOKUP(C5135,Sheet2!$B$2:$G$588,6,FALSE),0)</f>
        <v>957</v>
      </c>
      <c r="P5135" t="s">
        <v>92</v>
      </c>
      <c r="Q5135" s="2">
        <v>0.16930419190000001</v>
      </c>
      <c r="R5135" s="3">
        <v>0.169304191943775</v>
      </c>
      <c r="U5135" s="22">
        <f t="shared" si="509"/>
        <v>0.169304191943775</v>
      </c>
      <c r="V5135" s="10">
        <f t="shared" si="510"/>
        <v>9.1424263649638497</v>
      </c>
      <c r="W5135" s="24">
        <f t="shared" si="511"/>
        <v>9.1424263649638497</v>
      </c>
    </row>
    <row r="5136" spans="1:23" x14ac:dyDescent="0.3">
      <c r="A5136" t="s">
        <v>17</v>
      </c>
      <c r="B5136" t="s">
        <v>1691</v>
      </c>
      <c r="C5136" t="s">
        <v>1692</v>
      </c>
      <c r="D5136" t="s">
        <v>1697</v>
      </c>
      <c r="E5136" t="s">
        <v>1698</v>
      </c>
      <c r="F5136">
        <v>0.33</v>
      </c>
      <c r="G5136" s="2">
        <v>0</v>
      </c>
      <c r="H5136" s="4">
        <v>20.178899999999999</v>
      </c>
      <c r="I5136" s="4">
        <v>0.64890000000000003</v>
      </c>
      <c r="J5136" s="7">
        <v>41</v>
      </c>
      <c r="K5136" s="7">
        <v>6</v>
      </c>
      <c r="L5136" s="3">
        <v>3.2199999999999999E-2</v>
      </c>
      <c r="M5136" s="5">
        <v>2.0936048399999998</v>
      </c>
      <c r="N5136" s="6">
        <v>1.8</v>
      </c>
      <c r="O5136" s="8">
        <f>IFERROR(VLOOKUP(C5136,Sheet2!$B$2:$G$588,6,FALSE),0)</f>
        <v>957</v>
      </c>
      <c r="P5136" t="s">
        <v>22</v>
      </c>
      <c r="Q5136" s="2">
        <v>0.1402389014</v>
      </c>
      <c r="R5136" s="3">
        <v>0.14023890139008599</v>
      </c>
      <c r="U5136" s="22">
        <f t="shared" si="509"/>
        <v>0.14023890139008599</v>
      </c>
      <c r="V5136" s="10">
        <f t="shared" si="510"/>
        <v>5.7497949569935258</v>
      </c>
      <c r="W5136" s="24">
        <f t="shared" si="511"/>
        <v>5.7497949569935258</v>
      </c>
    </row>
    <row r="5137" spans="1:23" hidden="1" x14ac:dyDescent="0.3">
      <c r="A5137" s="27" t="s">
        <v>33</v>
      </c>
      <c r="B5137" s="27" t="s">
        <v>7655</v>
      </c>
      <c r="C5137" s="27" t="s">
        <v>7656</v>
      </c>
      <c r="D5137" t="s">
        <v>34</v>
      </c>
      <c r="E5137" s="27"/>
      <c r="F5137">
        <v>0.25</v>
      </c>
      <c r="G5137" s="28">
        <v>0.54068815999999997</v>
      </c>
      <c r="H5137" s="4">
        <v>119.2775</v>
      </c>
      <c r="I5137" s="4">
        <v>15.0031</v>
      </c>
      <c r="J5137" s="7">
        <v>935</v>
      </c>
      <c r="K5137" s="7">
        <v>188</v>
      </c>
      <c r="L5137" s="29">
        <v>0.1258</v>
      </c>
      <c r="M5137" s="30">
        <v>2.0779741399999998</v>
      </c>
      <c r="N5137" s="31">
        <v>1.636171</v>
      </c>
      <c r="O5137" s="32">
        <f>IFERROR(VLOOKUP(C5137,Sheet2!$B$2:$G$588,6,FALSE),0)</f>
        <v>935</v>
      </c>
      <c r="P5137" s="27"/>
      <c r="Q5137" s="28">
        <v>0.21261243369999999</v>
      </c>
      <c r="R5137" s="29">
        <v>0.21261243367409999</v>
      </c>
      <c r="S5137" s="29"/>
      <c r="T5137" s="28"/>
      <c r="U5137" s="29" t="str">
        <f t="shared" si="509"/>
        <v/>
      </c>
      <c r="V5137" s="30" t="str">
        <f t="shared" si="510"/>
        <v/>
      </c>
      <c r="W5137" s="33">
        <f t="shared" si="511"/>
        <v>188.66553404545741</v>
      </c>
    </row>
    <row r="5138" spans="1:23" x14ac:dyDescent="0.3">
      <c r="A5138" t="s">
        <v>17</v>
      </c>
      <c r="B5138" t="s">
        <v>7655</v>
      </c>
      <c r="C5138" t="s">
        <v>7656</v>
      </c>
      <c r="D5138" t="s">
        <v>7661</v>
      </c>
      <c r="E5138" t="s">
        <v>7662</v>
      </c>
      <c r="F5138">
        <v>0.25</v>
      </c>
      <c r="G5138" s="2">
        <v>1</v>
      </c>
      <c r="H5138" s="4">
        <v>55.907899999999998</v>
      </c>
      <c r="I5138" s="4">
        <v>6.1173999999999999</v>
      </c>
      <c r="J5138" s="7">
        <v>506</v>
      </c>
      <c r="K5138" s="7">
        <v>93</v>
      </c>
      <c r="L5138" s="3">
        <v>0.1094</v>
      </c>
      <c r="M5138" s="5">
        <v>2.7554995099999999</v>
      </c>
      <c r="N5138" s="6">
        <v>2.25</v>
      </c>
      <c r="O5138" s="8">
        <f>IFERROR(VLOOKUP(C5138,Sheet2!$B$2:$G$588,6,FALSE),0)</f>
        <v>935</v>
      </c>
      <c r="P5138" t="s">
        <v>92</v>
      </c>
      <c r="Q5138" s="2">
        <v>0.18345113390000001</v>
      </c>
      <c r="R5138" s="3">
        <v>0.183451133936743</v>
      </c>
      <c r="S5138" s="3" t="str">
        <f>IF(R5138+0.01&lt;Q5138,"Y","")</f>
        <v/>
      </c>
      <c r="T5138" s="2"/>
      <c r="U5138" s="22">
        <f t="shared" si="509"/>
        <v>0.183451133936743</v>
      </c>
      <c r="V5138" s="10">
        <f t="shared" si="510"/>
        <v>92.826273771991964</v>
      </c>
      <c r="W5138" s="24">
        <f t="shared" si="511"/>
        <v>92.826273771991964</v>
      </c>
    </row>
    <row r="5139" spans="1:23" x14ac:dyDescent="0.3">
      <c r="A5139" t="s">
        <v>17</v>
      </c>
      <c r="B5139" t="s">
        <v>7655</v>
      </c>
      <c r="C5139" t="s">
        <v>7656</v>
      </c>
      <c r="D5139" t="s">
        <v>7663</v>
      </c>
      <c r="E5139" t="s">
        <v>7664</v>
      </c>
      <c r="F5139">
        <v>0.25</v>
      </c>
      <c r="G5139" s="2">
        <v>0</v>
      </c>
      <c r="H5139" s="4">
        <v>23.346900000000002</v>
      </c>
      <c r="I5139" s="4">
        <v>2.7461000000000002</v>
      </c>
      <c r="J5139" s="7">
        <v>232</v>
      </c>
      <c r="K5139" s="7">
        <v>46</v>
      </c>
      <c r="L5139" s="3">
        <v>0.1176</v>
      </c>
      <c r="M5139" s="5">
        <v>2.81157988</v>
      </c>
      <c r="N5139" s="6">
        <v>2.25</v>
      </c>
      <c r="O5139" s="8">
        <f>IFERROR(VLOOKUP(C5139,Sheet2!$B$2:$G$588,6,FALSE),0)</f>
        <v>935</v>
      </c>
      <c r="P5139" t="s">
        <v>92</v>
      </c>
      <c r="Q5139" s="2">
        <v>0.19973819079999999</v>
      </c>
      <c r="R5139" s="3">
        <v>0.19973819083390301</v>
      </c>
      <c r="U5139" s="22">
        <f t="shared" si="509"/>
        <v>0.19973819083390301</v>
      </c>
      <c r="V5139" s="10">
        <f t="shared" si="510"/>
        <v>46.339260273465499</v>
      </c>
      <c r="W5139" s="24">
        <f t="shared" si="511"/>
        <v>46.339260273465499</v>
      </c>
    </row>
    <row r="5140" spans="1:23" x14ac:dyDescent="0.3">
      <c r="A5140" t="s">
        <v>17</v>
      </c>
      <c r="B5140" t="s">
        <v>7655</v>
      </c>
      <c r="C5140" t="s">
        <v>7656</v>
      </c>
      <c r="D5140" t="s">
        <v>7657</v>
      </c>
      <c r="E5140" t="s">
        <v>7658</v>
      </c>
      <c r="F5140">
        <v>0.25</v>
      </c>
      <c r="G5140" s="2">
        <v>0</v>
      </c>
      <c r="H5140" s="4">
        <v>28.360600000000002</v>
      </c>
      <c r="I5140" s="4">
        <v>4.2241</v>
      </c>
      <c r="J5140" s="7">
        <v>137</v>
      </c>
      <c r="K5140" s="7">
        <v>34</v>
      </c>
      <c r="L5140" s="3">
        <v>0.1489</v>
      </c>
      <c r="M5140" s="5">
        <v>1.07937163</v>
      </c>
      <c r="N5140" s="6">
        <v>0.75</v>
      </c>
      <c r="O5140" s="8">
        <f>IFERROR(VLOOKUP(C5140,Sheet2!$B$2:$G$588,6,FALSE),0)</f>
        <v>935</v>
      </c>
      <c r="P5140" t="s">
        <v>92</v>
      </c>
      <c r="Q5140" s="2">
        <v>0.30515127489999999</v>
      </c>
      <c r="R5140" s="3">
        <v>0.25</v>
      </c>
      <c r="U5140" s="22">
        <f t="shared" si="509"/>
        <v>0.25</v>
      </c>
      <c r="V5140" s="10">
        <f t="shared" si="510"/>
        <v>34.25</v>
      </c>
      <c r="W5140" s="24">
        <f t="shared" si="511"/>
        <v>34.25</v>
      </c>
    </row>
    <row r="5141" spans="1:23" x14ac:dyDescent="0.3">
      <c r="A5141" t="s">
        <v>17</v>
      </c>
      <c r="B5141" t="s">
        <v>7655</v>
      </c>
      <c r="C5141" t="s">
        <v>7656</v>
      </c>
      <c r="D5141" t="s">
        <v>7659</v>
      </c>
      <c r="E5141" t="s">
        <v>7660</v>
      </c>
      <c r="F5141">
        <v>0.25</v>
      </c>
      <c r="G5141" s="2">
        <v>0</v>
      </c>
      <c r="H5141" s="4">
        <v>11.662000000000001</v>
      </c>
      <c r="I5141" s="4">
        <v>1.9155</v>
      </c>
      <c r="J5141" s="7">
        <v>61</v>
      </c>
      <c r="K5141" s="7">
        <v>15</v>
      </c>
      <c r="L5141" s="3">
        <v>0.1643</v>
      </c>
      <c r="M5141" s="5">
        <v>1.06459335</v>
      </c>
      <c r="N5141" s="6">
        <v>0.75</v>
      </c>
      <c r="O5141" s="8">
        <f>IFERROR(VLOOKUP(C5141,Sheet2!$B$2:$G$588,6,FALSE),0)</f>
        <v>935</v>
      </c>
      <c r="P5141" t="s">
        <v>92</v>
      </c>
      <c r="Q5141" s="2">
        <v>0.29550565340000001</v>
      </c>
      <c r="R5141" s="3">
        <v>0.249999999999999</v>
      </c>
      <c r="U5141" s="22">
        <f t="shared" si="509"/>
        <v>0.249999999999999</v>
      </c>
      <c r="V5141" s="10">
        <f t="shared" si="510"/>
        <v>15.24999999999994</v>
      </c>
      <c r="W5141" s="24">
        <f t="shared" si="511"/>
        <v>15.24999999999994</v>
      </c>
    </row>
    <row r="5142" spans="1:23" hidden="1" x14ac:dyDescent="0.3">
      <c r="A5142" s="27" t="s">
        <v>33</v>
      </c>
      <c r="B5142" s="27" t="s">
        <v>12086</v>
      </c>
      <c r="C5142" s="27" t="s">
        <v>12087</v>
      </c>
      <c r="D5142" t="s">
        <v>34</v>
      </c>
      <c r="E5142" s="27"/>
      <c r="F5142">
        <v>0.34960000000000002</v>
      </c>
      <c r="G5142" s="28">
        <v>1</v>
      </c>
      <c r="H5142" s="4">
        <v>626.58439999999996</v>
      </c>
      <c r="I5142" s="4">
        <v>71.9846</v>
      </c>
      <c r="J5142" s="7">
        <v>934</v>
      </c>
      <c r="K5142" s="7">
        <v>326</v>
      </c>
      <c r="L5142" s="29">
        <v>0.1149</v>
      </c>
      <c r="M5142" s="30">
        <v>0.43270419999999998</v>
      </c>
      <c r="N5142" s="31">
        <v>0.19980300000000001</v>
      </c>
      <c r="O5142" s="32">
        <f>IFERROR(VLOOKUP(C5142,Sheet2!$B$2:$G$588,6,FALSE),0)</f>
        <v>934</v>
      </c>
      <c r="P5142" s="27"/>
      <c r="Q5142" s="28">
        <v>0.53824575539999997</v>
      </c>
      <c r="R5142" s="29">
        <v>0.349641367221253</v>
      </c>
      <c r="S5142" s="29"/>
      <c r="T5142" s="28"/>
      <c r="U5142" s="29" t="str">
        <f t="shared" si="509"/>
        <v/>
      </c>
      <c r="V5142" s="30" t="str">
        <f t="shared" si="510"/>
        <v/>
      </c>
      <c r="W5142" s="33">
        <f t="shared" si="511"/>
        <v>324.8</v>
      </c>
    </row>
    <row r="5143" spans="1:23" x14ac:dyDescent="0.3">
      <c r="A5143" t="s">
        <v>17</v>
      </c>
      <c r="B5143" t="s">
        <v>12086</v>
      </c>
      <c r="C5143" t="s">
        <v>12087</v>
      </c>
      <c r="D5143" t="s">
        <v>12090</v>
      </c>
      <c r="E5143" t="s">
        <v>12091</v>
      </c>
      <c r="F5143">
        <v>0.35</v>
      </c>
      <c r="G5143" s="2">
        <v>1</v>
      </c>
      <c r="H5143" s="4">
        <v>327.67239999999998</v>
      </c>
      <c r="I5143" s="4">
        <v>44.564700000000002</v>
      </c>
      <c r="J5143" s="7">
        <v>585</v>
      </c>
      <c r="K5143" s="7">
        <v>205</v>
      </c>
      <c r="L5143" s="3">
        <v>0.13600000000000001</v>
      </c>
      <c r="M5143" s="5">
        <v>0.43743641</v>
      </c>
      <c r="N5143" s="6">
        <v>0.2</v>
      </c>
      <c r="O5143" s="8">
        <f>IFERROR(VLOOKUP(C5143,Sheet2!$B$2:$G$588,6,FALSE),0)</f>
        <v>934</v>
      </c>
      <c r="P5143" t="s">
        <v>92</v>
      </c>
      <c r="Q5143" s="2">
        <v>0.54279068679999998</v>
      </c>
      <c r="R5143" s="3">
        <v>0.35</v>
      </c>
      <c r="S5143" s="3" t="str">
        <f t="shared" ref="S5143:S5144" si="512">IF(R5143+0.01&lt;Q5143,"Y","")</f>
        <v>Y</v>
      </c>
      <c r="T5143" s="2"/>
      <c r="U5143" s="22">
        <f t="shared" si="509"/>
        <v>0.35</v>
      </c>
      <c r="V5143" s="10">
        <f t="shared" si="510"/>
        <v>204.75</v>
      </c>
      <c r="W5143" s="24">
        <f t="shared" si="511"/>
        <v>204.75</v>
      </c>
    </row>
    <row r="5144" spans="1:23" x14ac:dyDescent="0.3">
      <c r="A5144" t="s">
        <v>17</v>
      </c>
      <c r="B5144" t="s">
        <v>12086</v>
      </c>
      <c r="C5144" t="s">
        <v>12087</v>
      </c>
      <c r="D5144" t="s">
        <v>12088</v>
      </c>
      <c r="E5144" t="s">
        <v>12089</v>
      </c>
      <c r="F5144">
        <v>0.35</v>
      </c>
      <c r="G5144" s="2">
        <v>1</v>
      </c>
      <c r="H5144" s="4">
        <v>100.18770000000001</v>
      </c>
      <c r="I5144" s="4">
        <v>26.531099999999999</v>
      </c>
      <c r="J5144" s="7">
        <v>343</v>
      </c>
      <c r="K5144" s="7">
        <v>120</v>
      </c>
      <c r="L5144" s="3">
        <v>0.26479999999999998</v>
      </c>
      <c r="M5144" s="5">
        <v>0.43083008</v>
      </c>
      <c r="N5144" s="6">
        <v>0.2</v>
      </c>
      <c r="O5144" s="8">
        <f>IFERROR(VLOOKUP(C5144,Sheet2!$B$2:$G$588,6,FALSE),0)</f>
        <v>934</v>
      </c>
      <c r="P5144" t="s">
        <v>92</v>
      </c>
      <c r="Q5144" s="2">
        <v>0.53577985549999996</v>
      </c>
      <c r="R5144" s="3">
        <v>0.35</v>
      </c>
      <c r="S5144" s="3" t="str">
        <f t="shared" si="512"/>
        <v>Y</v>
      </c>
      <c r="T5144" s="2"/>
      <c r="U5144" s="22">
        <f t="shared" si="509"/>
        <v>0.35</v>
      </c>
      <c r="V5144" s="10">
        <f t="shared" si="510"/>
        <v>120.05</v>
      </c>
      <c r="W5144" s="24">
        <f t="shared" si="511"/>
        <v>120.05</v>
      </c>
    </row>
    <row r="5145" spans="1:23" hidden="1" x14ac:dyDescent="0.3">
      <c r="A5145" s="27" t="s">
        <v>33</v>
      </c>
      <c r="B5145" s="27" t="s">
        <v>6045</v>
      </c>
      <c r="C5145" s="27" t="s">
        <v>6046</v>
      </c>
      <c r="D5145" t="s">
        <v>34</v>
      </c>
      <c r="E5145" s="27"/>
      <c r="F5145">
        <v>0.33</v>
      </c>
      <c r="G5145" s="28">
        <v>1</v>
      </c>
      <c r="H5145" s="4">
        <v>382.6311</v>
      </c>
      <c r="I5145" s="4">
        <v>19.8123</v>
      </c>
      <c r="J5145" s="7">
        <v>927</v>
      </c>
      <c r="K5145" s="7">
        <v>206</v>
      </c>
      <c r="L5145" s="29">
        <v>5.1799999999999999E-2</v>
      </c>
      <c r="M5145" s="30">
        <v>1.5594450799999999</v>
      </c>
      <c r="N5145" s="31">
        <v>1.1270420000000001</v>
      </c>
      <c r="O5145" s="32">
        <f>IFERROR(VLOOKUP(C5145,Sheet2!$B$2:$G$588,6,FALSE),0)</f>
        <v>927</v>
      </c>
      <c r="P5145" s="27"/>
      <c r="Q5145" s="28">
        <v>0.27728009380000002</v>
      </c>
      <c r="R5145" s="29">
        <v>0.27728009382577201</v>
      </c>
      <c r="S5145" s="29"/>
      <c r="T5145" s="28"/>
      <c r="U5145" s="29" t="str">
        <f t="shared" si="509"/>
        <v/>
      </c>
      <c r="V5145" s="30" t="str">
        <f t="shared" si="510"/>
        <v/>
      </c>
      <c r="W5145" s="33">
        <f t="shared" si="511"/>
        <v>242.05678863005122</v>
      </c>
    </row>
    <row r="5146" spans="1:23" x14ac:dyDescent="0.3">
      <c r="A5146" t="s">
        <v>17</v>
      </c>
      <c r="B5146" t="s">
        <v>6045</v>
      </c>
      <c r="C5146" t="s">
        <v>6046</v>
      </c>
      <c r="D5146" t="s">
        <v>6051</v>
      </c>
      <c r="E5146" t="s">
        <v>6052</v>
      </c>
      <c r="F5146">
        <v>0.33</v>
      </c>
      <c r="G5146" s="2">
        <v>1</v>
      </c>
      <c r="H5146" s="4">
        <v>104.9451</v>
      </c>
      <c r="I5146" s="4">
        <v>8.2736000000000001</v>
      </c>
      <c r="J5146" s="7">
        <v>502</v>
      </c>
      <c r="K5146" s="7">
        <v>117</v>
      </c>
      <c r="L5146" s="3">
        <v>7.8799999999999995E-2</v>
      </c>
      <c r="M5146" s="5">
        <v>2.0229852099999999</v>
      </c>
      <c r="N5146" s="6">
        <v>1.55</v>
      </c>
      <c r="O5146" s="8">
        <f>IFERROR(VLOOKUP(C5146,Sheet2!$B$2:$G$588,6,FALSE),0)</f>
        <v>927</v>
      </c>
      <c r="P5146" t="s">
        <v>22</v>
      </c>
      <c r="Q5146" s="2">
        <v>0.2338055704</v>
      </c>
      <c r="R5146" s="3">
        <v>0.23380557039727801</v>
      </c>
      <c r="S5146" s="3" t="str">
        <f t="shared" ref="S5146:S5150" si="513">IF(R5146+0.01&lt;Q5146,"Y","")</f>
        <v/>
      </c>
      <c r="T5146" s="2"/>
      <c r="U5146" s="22">
        <f t="shared" si="509"/>
        <v>0.23380557039727801</v>
      </c>
      <c r="V5146" s="10">
        <f t="shared" si="510"/>
        <v>117.37039633943355</v>
      </c>
      <c r="W5146" s="24">
        <f t="shared" si="511"/>
        <v>117.37039633943355</v>
      </c>
    </row>
    <row r="5147" spans="1:23" x14ac:dyDescent="0.3">
      <c r="A5147" t="s">
        <v>17</v>
      </c>
      <c r="B5147" t="s">
        <v>6045</v>
      </c>
      <c r="C5147" t="s">
        <v>6046</v>
      </c>
      <c r="D5147" t="s">
        <v>6055</v>
      </c>
      <c r="E5147" t="s">
        <v>6056</v>
      </c>
      <c r="F5147">
        <v>0.33</v>
      </c>
      <c r="G5147" s="2">
        <v>1</v>
      </c>
      <c r="H5147" s="4">
        <v>75.677700000000002</v>
      </c>
      <c r="I5147" s="4">
        <v>5.8064</v>
      </c>
      <c r="J5147" s="7">
        <v>213</v>
      </c>
      <c r="K5147" s="7">
        <v>41</v>
      </c>
      <c r="L5147" s="3">
        <v>7.6700000000000004E-2</v>
      </c>
      <c r="M5147" s="5">
        <v>1.2235441</v>
      </c>
      <c r="N5147" s="6">
        <v>0.79</v>
      </c>
      <c r="O5147" s="8">
        <f>IFERROR(VLOOKUP(C5147,Sheet2!$B$2:$G$588,6,FALSE),0)</f>
        <v>927</v>
      </c>
      <c r="P5147" t="s">
        <v>22</v>
      </c>
      <c r="Q5147" s="2">
        <v>0.35433467489999998</v>
      </c>
      <c r="R5147" s="3">
        <v>0.33</v>
      </c>
      <c r="S5147" s="3" t="str">
        <f t="shared" si="513"/>
        <v>Y</v>
      </c>
      <c r="T5147" s="2"/>
      <c r="U5147" s="22">
        <f t="shared" si="509"/>
        <v>0.33</v>
      </c>
      <c r="V5147" s="10">
        <f t="shared" si="510"/>
        <v>70.290000000000006</v>
      </c>
      <c r="W5147" s="24">
        <f t="shared" si="511"/>
        <v>70.290000000000006</v>
      </c>
    </row>
    <row r="5148" spans="1:23" x14ac:dyDescent="0.3">
      <c r="A5148" t="s">
        <v>17</v>
      </c>
      <c r="B5148" t="s">
        <v>6045</v>
      </c>
      <c r="C5148" t="s">
        <v>6046</v>
      </c>
      <c r="D5148" t="s">
        <v>6053</v>
      </c>
      <c r="E5148" t="s">
        <v>6054</v>
      </c>
      <c r="F5148">
        <v>0.33</v>
      </c>
      <c r="G5148" s="2">
        <v>1</v>
      </c>
      <c r="H5148" s="4">
        <v>61.232799999999997</v>
      </c>
      <c r="I5148" s="4">
        <v>2.1804999999999999</v>
      </c>
      <c r="J5148" s="7">
        <v>88</v>
      </c>
      <c r="K5148" s="7">
        <v>19</v>
      </c>
      <c r="L5148" s="3">
        <v>3.56E-2</v>
      </c>
      <c r="M5148" s="5">
        <v>1.3474792799999999</v>
      </c>
      <c r="N5148" s="6">
        <v>1.05</v>
      </c>
      <c r="O5148" s="8">
        <f>IFERROR(VLOOKUP(C5148,Sheet2!$B$2:$G$588,6,FALSE),0)</f>
        <v>927</v>
      </c>
      <c r="P5148" t="s">
        <v>22</v>
      </c>
      <c r="Q5148" s="2">
        <v>0.22076723919999999</v>
      </c>
      <c r="R5148" s="3">
        <v>0.22076723917879101</v>
      </c>
      <c r="S5148" s="3" t="str">
        <f t="shared" si="513"/>
        <v/>
      </c>
      <c r="T5148" s="2"/>
      <c r="U5148" s="22">
        <f t="shared" si="509"/>
        <v>0.22076723917879101</v>
      </c>
      <c r="V5148" s="10">
        <f t="shared" si="510"/>
        <v>19.427517047733609</v>
      </c>
      <c r="W5148" s="24">
        <f t="shared" si="511"/>
        <v>19.427517047733609</v>
      </c>
    </row>
    <row r="5149" spans="1:23" x14ac:dyDescent="0.3">
      <c r="A5149" t="s">
        <v>17</v>
      </c>
      <c r="B5149" t="s">
        <v>6045</v>
      </c>
      <c r="C5149" t="s">
        <v>6046</v>
      </c>
      <c r="D5149" t="s">
        <v>6047</v>
      </c>
      <c r="E5149" t="s">
        <v>6048</v>
      </c>
      <c r="F5149">
        <v>0.33</v>
      </c>
      <c r="G5149" s="2">
        <v>1</v>
      </c>
      <c r="H5149" s="4">
        <v>42.647599999999997</v>
      </c>
      <c r="I5149" s="4">
        <v>2.7254</v>
      </c>
      <c r="J5149" s="7">
        <v>80</v>
      </c>
      <c r="K5149" s="7">
        <v>20</v>
      </c>
      <c r="L5149" s="3">
        <v>6.3899999999999998E-2</v>
      </c>
      <c r="M5149" s="5">
        <v>0.98018397999999995</v>
      </c>
      <c r="N5149" s="6">
        <v>0.54</v>
      </c>
      <c r="O5149" s="8">
        <f>IFERROR(VLOOKUP(C5149,Sheet2!$B$2:$G$588,6,FALSE),0)</f>
        <v>927</v>
      </c>
      <c r="P5149" t="s">
        <v>487</v>
      </c>
      <c r="Q5149" s="2">
        <v>0.44908301890000002</v>
      </c>
      <c r="R5149" s="3">
        <v>0.33</v>
      </c>
      <c r="S5149" s="3" t="str">
        <f t="shared" si="513"/>
        <v>Y</v>
      </c>
      <c r="T5149" s="2"/>
      <c r="U5149" s="22">
        <f t="shared" si="509"/>
        <v>0.33</v>
      </c>
      <c r="V5149" s="10">
        <f t="shared" si="510"/>
        <v>26.400000000000002</v>
      </c>
      <c r="W5149" s="24">
        <f t="shared" si="511"/>
        <v>26.400000000000002</v>
      </c>
    </row>
    <row r="5150" spans="1:23" x14ac:dyDescent="0.3">
      <c r="A5150" t="s">
        <v>17</v>
      </c>
      <c r="B5150" t="s">
        <v>6045</v>
      </c>
      <c r="C5150" t="s">
        <v>6046</v>
      </c>
      <c r="D5150" t="s">
        <v>6049</v>
      </c>
      <c r="E5150" t="s">
        <v>6050</v>
      </c>
      <c r="F5150">
        <v>0.33</v>
      </c>
      <c r="G5150" s="2">
        <v>1</v>
      </c>
      <c r="H5150" s="4">
        <v>50.623699999999999</v>
      </c>
      <c r="I5150" s="4">
        <v>0.82630000000000003</v>
      </c>
      <c r="J5150" s="7">
        <v>43</v>
      </c>
      <c r="K5150" s="7">
        <v>9</v>
      </c>
      <c r="L5150" s="3">
        <v>1.6299999999999999E-2</v>
      </c>
      <c r="M5150" s="5">
        <v>1.7484180499999999</v>
      </c>
      <c r="N5150" s="6">
        <v>1.4</v>
      </c>
      <c r="O5150" s="8">
        <f>IFERROR(VLOOKUP(C5150,Sheet2!$B$2:$G$588,6,FALSE),0)</f>
        <v>927</v>
      </c>
      <c r="P5150" t="s">
        <v>22</v>
      </c>
      <c r="Q5150" s="2">
        <v>0.19927616840000001</v>
      </c>
      <c r="R5150" s="3">
        <v>0.19927616843916399</v>
      </c>
      <c r="S5150" s="3" t="str">
        <f t="shared" si="513"/>
        <v/>
      </c>
      <c r="T5150" s="2"/>
      <c r="U5150" s="22">
        <f t="shared" si="509"/>
        <v>0.19927616843916399</v>
      </c>
      <c r="V5150" s="10">
        <f t="shared" si="510"/>
        <v>8.5688752428840509</v>
      </c>
      <c r="W5150" s="24">
        <f t="shared" si="511"/>
        <v>8.5688752428840509</v>
      </c>
    </row>
    <row r="5151" spans="1:23" hidden="1" x14ac:dyDescent="0.3">
      <c r="A5151" t="s">
        <v>33</v>
      </c>
      <c r="B5151" t="s">
        <v>621</v>
      </c>
      <c r="C5151" t="s">
        <v>622</v>
      </c>
      <c r="D5151" t="s">
        <v>34</v>
      </c>
      <c r="F5151">
        <v>0.28260000000000002</v>
      </c>
      <c r="G5151" s="2">
        <v>0</v>
      </c>
      <c r="H5151" s="4">
        <v>208.78540000000001</v>
      </c>
      <c r="I5151" s="4">
        <v>6.5361000000000002</v>
      </c>
      <c r="J5151" s="7">
        <v>924</v>
      </c>
      <c r="K5151" s="7">
        <v>99</v>
      </c>
      <c r="L5151" s="3">
        <v>3.1300000000000001E-2</v>
      </c>
      <c r="M5151" s="5">
        <v>4.7101905899999998</v>
      </c>
      <c r="N5151" s="6">
        <v>4.3785109999999996</v>
      </c>
      <c r="O5151" s="8">
        <f>IFERROR(VLOOKUP(C5151,Sheet2!$B$2:$G$588,6,FALSE),0)</f>
        <v>924</v>
      </c>
      <c r="Q5151" s="2">
        <v>7.0417445400000001E-2</v>
      </c>
      <c r="R5151" s="3">
        <v>7.0417445399847303E-2</v>
      </c>
      <c r="U5151" s="22" t="str">
        <f t="shared" si="509"/>
        <v/>
      </c>
      <c r="V5151" s="10" t="str">
        <f t="shared" si="510"/>
        <v/>
      </c>
      <c r="W5151" s="24">
        <f t="shared" si="511"/>
        <v>125.90829282451084</v>
      </c>
    </row>
    <row r="5152" spans="1:23" x14ac:dyDescent="0.3">
      <c r="A5152" t="s">
        <v>17</v>
      </c>
      <c r="B5152" t="s">
        <v>621</v>
      </c>
      <c r="C5152" t="s">
        <v>622</v>
      </c>
      <c r="D5152" t="s">
        <v>625</v>
      </c>
      <c r="E5152" t="s">
        <v>626</v>
      </c>
      <c r="F5152">
        <v>0.25</v>
      </c>
      <c r="G5152" s="2">
        <v>0</v>
      </c>
      <c r="H5152" s="4">
        <v>16.659199999999998</v>
      </c>
      <c r="I5152" s="4">
        <v>0.40129999999999999</v>
      </c>
      <c r="J5152" s="7">
        <v>89</v>
      </c>
      <c r="K5152" s="7">
        <v>16</v>
      </c>
      <c r="L5152" s="3">
        <v>2.41E-2</v>
      </c>
      <c r="M5152" s="5">
        <v>7.3669633299999999</v>
      </c>
      <c r="N5152" s="6">
        <v>6</v>
      </c>
      <c r="O5152" s="8">
        <f>IFERROR(VLOOKUP(C5152,Sheet2!$B$2:$G$588,6,FALSE),0)</f>
        <v>924</v>
      </c>
      <c r="P5152" t="s">
        <v>92</v>
      </c>
      <c r="Q5152" s="2">
        <v>0.18555316090000001</v>
      </c>
      <c r="R5152" s="3">
        <v>0.18555316085010901</v>
      </c>
      <c r="U5152" s="22">
        <f t="shared" si="509"/>
        <v>0.18555316085010901</v>
      </c>
      <c r="V5152" s="10">
        <f t="shared" si="510"/>
        <v>16.5142313156597</v>
      </c>
      <c r="W5152" s="24">
        <f t="shared" si="511"/>
        <v>16.5142313156597</v>
      </c>
    </row>
    <row r="5153" spans="1:23" x14ac:dyDescent="0.3">
      <c r="A5153" t="s">
        <v>17</v>
      </c>
      <c r="B5153" t="s">
        <v>621</v>
      </c>
      <c r="C5153" t="s">
        <v>622</v>
      </c>
      <c r="D5153" t="s">
        <v>629</v>
      </c>
      <c r="E5153" t="s">
        <v>630</v>
      </c>
      <c r="F5153">
        <v>0.3</v>
      </c>
      <c r="G5153" s="2">
        <v>0</v>
      </c>
      <c r="H5153" s="4">
        <v>12.8102</v>
      </c>
      <c r="I5153" s="4">
        <v>0.37259999999999999</v>
      </c>
      <c r="J5153" s="7">
        <v>82</v>
      </c>
      <c r="K5153" s="7">
        <v>15</v>
      </c>
      <c r="L5153" s="3">
        <v>2.9100000000000001E-2</v>
      </c>
      <c r="M5153" s="5">
        <v>7.3699003100000002</v>
      </c>
      <c r="N5153" s="6">
        <v>6</v>
      </c>
      <c r="O5153" s="8">
        <f>IFERROR(VLOOKUP(C5153,Sheet2!$B$2:$G$588,6,FALSE),0)</f>
        <v>924</v>
      </c>
      <c r="P5153" t="s">
        <v>22</v>
      </c>
      <c r="Q5153" s="2">
        <v>0.18587772559999999</v>
      </c>
      <c r="R5153" s="3">
        <v>0.18587772557711199</v>
      </c>
      <c r="U5153" s="22">
        <f t="shared" si="509"/>
        <v>0.18587772557711199</v>
      </c>
      <c r="V5153" s="10">
        <f t="shared" si="510"/>
        <v>15.241973497323183</v>
      </c>
      <c r="W5153" s="24">
        <f t="shared" si="511"/>
        <v>15.241973497323183</v>
      </c>
    </row>
    <row r="5154" spans="1:23" x14ac:dyDescent="0.3">
      <c r="A5154" t="s">
        <v>17</v>
      </c>
      <c r="B5154" t="s">
        <v>621</v>
      </c>
      <c r="C5154" t="s">
        <v>622</v>
      </c>
      <c r="D5154" t="s">
        <v>641</v>
      </c>
      <c r="E5154" t="s">
        <v>642</v>
      </c>
      <c r="F5154">
        <v>0.25</v>
      </c>
      <c r="G5154" s="2">
        <v>0</v>
      </c>
      <c r="H5154" s="4">
        <v>12.811999999999999</v>
      </c>
      <c r="I5154" s="4">
        <v>0.36549999999999999</v>
      </c>
      <c r="J5154" s="7">
        <v>81</v>
      </c>
      <c r="K5154" s="7">
        <v>15</v>
      </c>
      <c r="L5154" s="3">
        <v>2.8500000000000001E-2</v>
      </c>
      <c r="M5154" s="5">
        <v>7.4136408100000004</v>
      </c>
      <c r="N5154" s="6">
        <v>6</v>
      </c>
      <c r="O5154" s="8">
        <f>IFERROR(VLOOKUP(C5154,Sheet2!$B$2:$G$588,6,FALSE),0)</f>
        <v>924</v>
      </c>
      <c r="P5154" t="s">
        <v>92</v>
      </c>
      <c r="Q5154" s="2">
        <v>0.19068104890000001</v>
      </c>
      <c r="R5154" s="3">
        <v>0.19068104893556401</v>
      </c>
      <c r="U5154" s="22">
        <f t="shared" si="509"/>
        <v>0.19068104893556401</v>
      </c>
      <c r="V5154" s="10">
        <f t="shared" si="510"/>
        <v>15.445164963780684</v>
      </c>
      <c r="W5154" s="24">
        <f t="shared" si="511"/>
        <v>15.445164963780684</v>
      </c>
    </row>
    <row r="5155" spans="1:23" x14ac:dyDescent="0.3">
      <c r="A5155" t="s">
        <v>17</v>
      </c>
      <c r="B5155" t="s">
        <v>621</v>
      </c>
      <c r="C5155" t="s">
        <v>622</v>
      </c>
      <c r="D5155" t="s">
        <v>653</v>
      </c>
      <c r="E5155" t="s">
        <v>654</v>
      </c>
      <c r="F5155">
        <v>0.25</v>
      </c>
      <c r="G5155" s="2">
        <v>0</v>
      </c>
      <c r="H5155" s="4">
        <v>12.805899999999999</v>
      </c>
      <c r="I5155" s="4">
        <v>0.3281</v>
      </c>
      <c r="J5155" s="7">
        <v>74</v>
      </c>
      <c r="K5155" s="7">
        <v>15</v>
      </c>
      <c r="L5155" s="3">
        <v>2.5600000000000001E-2</v>
      </c>
      <c r="M5155" s="5">
        <v>7.5584893299999996</v>
      </c>
      <c r="N5155" s="6">
        <v>6</v>
      </c>
      <c r="O5155" s="8">
        <f>IFERROR(VLOOKUP(C5155,Sheet2!$B$2:$G$588,6,FALSE),0)</f>
        <v>924</v>
      </c>
      <c r="P5155" t="s">
        <v>92</v>
      </c>
      <c r="Q5155" s="2">
        <v>0.2061905845</v>
      </c>
      <c r="R5155" s="3">
        <v>0.20619058452872199</v>
      </c>
      <c r="U5155" s="22">
        <f t="shared" si="509"/>
        <v>0.20619058452872199</v>
      </c>
      <c r="V5155" s="10">
        <f t="shared" si="510"/>
        <v>15.258103255125427</v>
      </c>
      <c r="W5155" s="24">
        <f t="shared" si="511"/>
        <v>15.258103255125427</v>
      </c>
    </row>
    <row r="5156" spans="1:23" x14ac:dyDescent="0.3">
      <c r="A5156" t="s">
        <v>17</v>
      </c>
      <c r="B5156" t="s">
        <v>621</v>
      </c>
      <c r="C5156" t="s">
        <v>622</v>
      </c>
      <c r="D5156" t="s">
        <v>633</v>
      </c>
      <c r="E5156" t="s">
        <v>634</v>
      </c>
      <c r="F5156">
        <v>0.25</v>
      </c>
      <c r="G5156" s="2">
        <v>0</v>
      </c>
      <c r="H5156" s="4">
        <v>12.873100000000001</v>
      </c>
      <c r="I5156" s="4">
        <v>0.32840000000000003</v>
      </c>
      <c r="J5156" s="7">
        <v>71</v>
      </c>
      <c r="K5156" s="7">
        <v>12</v>
      </c>
      <c r="L5156" s="3">
        <v>2.5499999999999998E-2</v>
      </c>
      <c r="M5156" s="5">
        <v>7.1771807699999997</v>
      </c>
      <c r="N5156" s="6">
        <v>6</v>
      </c>
      <c r="O5156" s="8">
        <f>IFERROR(VLOOKUP(C5156,Sheet2!$B$2:$G$588,6,FALSE),0)</f>
        <v>924</v>
      </c>
      <c r="P5156" t="s">
        <v>92</v>
      </c>
      <c r="Q5156" s="2">
        <v>0.16401715489999999</v>
      </c>
      <c r="R5156" s="3">
        <v>0.16401715489414501</v>
      </c>
      <c r="U5156" s="22">
        <f t="shared" si="509"/>
        <v>0.16401715489414501</v>
      </c>
      <c r="V5156" s="10">
        <f t="shared" si="510"/>
        <v>11.645217997484295</v>
      </c>
      <c r="W5156" s="24">
        <f t="shared" si="511"/>
        <v>11.645217997484295</v>
      </c>
    </row>
    <row r="5157" spans="1:23" x14ac:dyDescent="0.3">
      <c r="A5157" t="s">
        <v>17</v>
      </c>
      <c r="B5157" t="s">
        <v>621</v>
      </c>
      <c r="C5157" t="s">
        <v>622</v>
      </c>
      <c r="D5157" t="s">
        <v>639</v>
      </c>
      <c r="E5157" t="s">
        <v>640</v>
      </c>
      <c r="F5157">
        <v>0.25</v>
      </c>
      <c r="G5157" s="2">
        <v>0</v>
      </c>
      <c r="H5157" s="4">
        <v>12.891400000000001</v>
      </c>
      <c r="I5157" s="4">
        <v>0.3286</v>
      </c>
      <c r="J5157" s="7">
        <v>70</v>
      </c>
      <c r="K5157" s="7">
        <v>11</v>
      </c>
      <c r="L5157" s="3">
        <v>2.5499999999999998E-2</v>
      </c>
      <c r="M5157" s="5">
        <v>7.1380869599999999</v>
      </c>
      <c r="N5157" s="6">
        <v>6</v>
      </c>
      <c r="O5157" s="8">
        <f>IFERROR(VLOOKUP(C5157,Sheet2!$B$2:$G$588,6,FALSE),0)</f>
        <v>924</v>
      </c>
      <c r="P5157" t="s">
        <v>92</v>
      </c>
      <c r="Q5157" s="2">
        <v>0.1594386512</v>
      </c>
      <c r="R5157" s="3">
        <v>0.159438651203586</v>
      </c>
      <c r="U5157" s="22">
        <f t="shared" si="509"/>
        <v>0.159438651203586</v>
      </c>
      <c r="V5157" s="10">
        <f t="shared" si="510"/>
        <v>11.160705584251019</v>
      </c>
      <c r="W5157" s="24">
        <f t="shared" si="511"/>
        <v>11.160705584251019</v>
      </c>
    </row>
    <row r="5158" spans="1:23" x14ac:dyDescent="0.3">
      <c r="A5158" t="s">
        <v>17</v>
      </c>
      <c r="B5158" t="s">
        <v>621</v>
      </c>
      <c r="C5158" t="s">
        <v>622</v>
      </c>
      <c r="D5158" t="s">
        <v>635</v>
      </c>
      <c r="E5158" t="s">
        <v>636</v>
      </c>
      <c r="F5158">
        <v>0.33</v>
      </c>
      <c r="G5158" s="2">
        <v>0</v>
      </c>
      <c r="H5158" s="4">
        <v>13.9413</v>
      </c>
      <c r="I5158" s="4">
        <v>0.49709999999999999</v>
      </c>
      <c r="J5158" s="7">
        <v>62</v>
      </c>
      <c r="K5158" s="7">
        <v>9</v>
      </c>
      <c r="L5158" s="3">
        <v>3.5700000000000003E-2</v>
      </c>
      <c r="M5158" s="5">
        <v>4.1904009200000001</v>
      </c>
      <c r="N5158" s="6">
        <v>4</v>
      </c>
      <c r="O5158" s="8">
        <f>IFERROR(VLOOKUP(C5158,Sheet2!$B$2:$G$588,6,FALSE),0)</f>
        <v>924</v>
      </c>
      <c r="P5158" t="s">
        <v>22</v>
      </c>
      <c r="Q5158" s="2">
        <v>4.54373993E-2</v>
      </c>
      <c r="R5158" s="3">
        <v>4.5437399266143097E-2</v>
      </c>
      <c r="U5158" s="22">
        <f t="shared" si="509"/>
        <v>4.5437399266143097E-2</v>
      </c>
      <c r="V5158" s="10">
        <f t="shared" si="510"/>
        <v>2.8171187545008722</v>
      </c>
      <c r="W5158" s="24">
        <f t="shared" si="511"/>
        <v>2.8171187545008722</v>
      </c>
    </row>
    <row r="5159" spans="1:23" x14ac:dyDescent="0.3">
      <c r="A5159" t="s">
        <v>17</v>
      </c>
      <c r="B5159" t="s">
        <v>621</v>
      </c>
      <c r="C5159" t="s">
        <v>622</v>
      </c>
      <c r="D5159" t="s">
        <v>649</v>
      </c>
      <c r="E5159" t="s">
        <v>650</v>
      </c>
      <c r="F5159">
        <v>0.33</v>
      </c>
      <c r="G5159" s="2">
        <v>0</v>
      </c>
      <c r="H5159" s="4">
        <v>10.511100000000001</v>
      </c>
      <c r="I5159" s="4">
        <v>0.34510000000000002</v>
      </c>
      <c r="J5159" s="7">
        <v>47</v>
      </c>
      <c r="K5159" s="7">
        <v>8</v>
      </c>
      <c r="L5159" s="3">
        <v>3.2800000000000003E-2</v>
      </c>
      <c r="M5159" s="5">
        <v>4.5141970200000001</v>
      </c>
      <c r="N5159" s="6">
        <v>4</v>
      </c>
      <c r="O5159" s="8">
        <f>IFERROR(VLOOKUP(C5159,Sheet2!$B$2:$G$588,6,FALSE),0)</f>
        <v>924</v>
      </c>
      <c r="P5159" t="s">
        <v>22</v>
      </c>
      <c r="Q5159" s="2">
        <v>0.1139066411</v>
      </c>
      <c r="R5159" s="3">
        <v>0.11390664111568501</v>
      </c>
      <c r="U5159" s="22">
        <f t="shared" si="509"/>
        <v>0.11390664111568501</v>
      </c>
      <c r="V5159" s="10">
        <f t="shared" si="510"/>
        <v>5.3536121324371955</v>
      </c>
      <c r="W5159" s="24">
        <f t="shared" si="511"/>
        <v>5.3536121324371955</v>
      </c>
    </row>
    <row r="5160" spans="1:23" x14ac:dyDescent="0.3">
      <c r="A5160" t="s">
        <v>17</v>
      </c>
      <c r="B5160" t="s">
        <v>621</v>
      </c>
      <c r="C5160" t="s">
        <v>622</v>
      </c>
      <c r="D5160" t="s">
        <v>627</v>
      </c>
      <c r="E5160" t="s">
        <v>628</v>
      </c>
      <c r="F5160">
        <v>0.33</v>
      </c>
      <c r="G5160" s="2">
        <v>0</v>
      </c>
      <c r="H5160" s="4">
        <v>10.523300000000001</v>
      </c>
      <c r="I5160" s="4">
        <v>0.34079999999999999</v>
      </c>
      <c r="J5160" s="7">
        <v>46</v>
      </c>
      <c r="K5160" s="7">
        <v>8</v>
      </c>
      <c r="L5160" s="3">
        <v>3.2399999999999998E-2</v>
      </c>
      <c r="M5160" s="5">
        <v>4.5172500500000003</v>
      </c>
      <c r="N5160" s="6">
        <v>4</v>
      </c>
      <c r="O5160" s="8">
        <f>IFERROR(VLOOKUP(C5160,Sheet2!$B$2:$G$588,6,FALSE),0)</f>
        <v>924</v>
      </c>
      <c r="P5160" t="s">
        <v>22</v>
      </c>
      <c r="Q5160" s="2">
        <v>0.11450551690000001</v>
      </c>
      <c r="R5160" s="3">
        <v>0.11450551694058</v>
      </c>
      <c r="U5160" s="22">
        <f t="shared" si="509"/>
        <v>0.11450551694058</v>
      </c>
      <c r="V5160" s="10">
        <f t="shared" si="510"/>
        <v>5.2672537792666798</v>
      </c>
      <c r="W5160" s="24">
        <f t="shared" si="511"/>
        <v>5.2672537792666798</v>
      </c>
    </row>
    <row r="5161" spans="1:23" x14ac:dyDescent="0.3">
      <c r="A5161" t="s">
        <v>17</v>
      </c>
      <c r="B5161" t="s">
        <v>621</v>
      </c>
      <c r="C5161" t="s">
        <v>622</v>
      </c>
      <c r="D5161" t="s">
        <v>647</v>
      </c>
      <c r="E5161" t="s">
        <v>648</v>
      </c>
      <c r="F5161">
        <v>0.33</v>
      </c>
      <c r="G5161" s="2">
        <v>0</v>
      </c>
      <c r="H5161" s="4">
        <v>10.8147</v>
      </c>
      <c r="I5161" s="4">
        <v>0.33500000000000002</v>
      </c>
      <c r="J5161" s="7">
        <v>45</v>
      </c>
      <c r="K5161" s="7">
        <v>7</v>
      </c>
      <c r="L5161" s="3">
        <v>3.1E-2</v>
      </c>
      <c r="M5161" s="5">
        <v>4.4949466999999999</v>
      </c>
      <c r="N5161" s="6">
        <v>4</v>
      </c>
      <c r="O5161" s="8">
        <f>IFERROR(VLOOKUP(C5161,Sheet2!$B$2:$G$588,6,FALSE),0)</f>
        <v>924</v>
      </c>
      <c r="P5161" t="s">
        <v>22</v>
      </c>
      <c r="Q5161" s="2">
        <v>0.1101118052</v>
      </c>
      <c r="R5161" s="3">
        <v>0.110111805249201</v>
      </c>
      <c r="U5161" s="22">
        <f t="shared" si="509"/>
        <v>0.110111805249201</v>
      </c>
      <c r="V5161" s="10">
        <f t="shared" si="510"/>
        <v>4.9550312362140447</v>
      </c>
      <c r="W5161" s="24">
        <f t="shared" si="511"/>
        <v>4.9550312362140447</v>
      </c>
    </row>
    <row r="5162" spans="1:23" x14ac:dyDescent="0.3">
      <c r="A5162" t="s">
        <v>17</v>
      </c>
      <c r="B5162" t="s">
        <v>621</v>
      </c>
      <c r="C5162" t="s">
        <v>622</v>
      </c>
      <c r="D5162" t="s">
        <v>631</v>
      </c>
      <c r="E5162" t="s">
        <v>632</v>
      </c>
      <c r="F5162">
        <v>0.33</v>
      </c>
      <c r="G5162" s="2">
        <v>0</v>
      </c>
      <c r="H5162" s="4">
        <v>9.5966000000000005</v>
      </c>
      <c r="I5162" s="4">
        <v>0.34610000000000002</v>
      </c>
      <c r="J5162" s="7">
        <v>35</v>
      </c>
      <c r="K5162" s="7">
        <v>6</v>
      </c>
      <c r="L5162" s="3">
        <v>3.61E-2</v>
      </c>
      <c r="M5162" s="5">
        <v>3.35475748</v>
      </c>
      <c r="N5162" s="6">
        <v>3</v>
      </c>
      <c r="O5162" s="8">
        <f>IFERROR(VLOOKUP(C5162,Sheet2!$B$2:$G$588,6,FALSE),0)</f>
        <v>924</v>
      </c>
      <c r="P5162" t="s">
        <v>22</v>
      </c>
      <c r="Q5162" s="2">
        <v>0.10574757899999999</v>
      </c>
      <c r="R5162" s="3">
        <v>0.105747579027673</v>
      </c>
      <c r="U5162" s="22">
        <f t="shared" si="509"/>
        <v>0.105747579027673</v>
      </c>
      <c r="V5162" s="10">
        <f t="shared" si="510"/>
        <v>3.7011652659685548</v>
      </c>
      <c r="W5162" s="24">
        <f t="shared" si="511"/>
        <v>3.7011652659685548</v>
      </c>
    </row>
    <row r="5163" spans="1:23" x14ac:dyDescent="0.3">
      <c r="A5163" t="s">
        <v>17</v>
      </c>
      <c r="B5163" t="s">
        <v>621</v>
      </c>
      <c r="C5163" t="s">
        <v>622</v>
      </c>
      <c r="D5163" t="s">
        <v>655</v>
      </c>
      <c r="E5163" t="s">
        <v>656</v>
      </c>
      <c r="F5163">
        <v>0.25</v>
      </c>
      <c r="G5163" s="2">
        <v>0</v>
      </c>
      <c r="H5163" s="4">
        <v>9.9488000000000003</v>
      </c>
      <c r="I5163" s="4">
        <v>0.33589999999999998</v>
      </c>
      <c r="J5163" s="7">
        <v>34</v>
      </c>
      <c r="K5163" s="7">
        <v>5</v>
      </c>
      <c r="L5163" s="3">
        <v>3.3799999999999997E-2</v>
      </c>
      <c r="M5163" s="5">
        <v>3.3325749500000001</v>
      </c>
      <c r="N5163" s="6">
        <v>3</v>
      </c>
      <c r="O5163" s="8">
        <f>IFERROR(VLOOKUP(C5163,Sheet2!$B$2:$G$588,6,FALSE),0)</f>
        <v>924</v>
      </c>
      <c r="P5163" t="s">
        <v>92</v>
      </c>
      <c r="Q5163" s="2">
        <v>9.9795190500000006E-2</v>
      </c>
      <c r="R5163" s="3">
        <v>9.97951904856091E-2</v>
      </c>
      <c r="U5163" s="22">
        <f t="shared" si="509"/>
        <v>9.97951904856091E-2</v>
      </c>
      <c r="V5163" s="10">
        <f t="shared" si="510"/>
        <v>3.3930364765107095</v>
      </c>
      <c r="W5163" s="24">
        <f t="shared" si="511"/>
        <v>3.3930364765107095</v>
      </c>
    </row>
    <row r="5164" spans="1:23" x14ac:dyDescent="0.3">
      <c r="A5164" t="s">
        <v>17</v>
      </c>
      <c r="B5164" t="s">
        <v>621</v>
      </c>
      <c r="C5164" t="s">
        <v>622</v>
      </c>
      <c r="D5164" t="s">
        <v>637</v>
      </c>
      <c r="E5164" t="s">
        <v>638</v>
      </c>
      <c r="F5164">
        <v>0.25</v>
      </c>
      <c r="G5164" s="2">
        <v>0</v>
      </c>
      <c r="H5164" s="4">
        <v>10.802899999999999</v>
      </c>
      <c r="I5164" s="4">
        <v>0.24099999999999999</v>
      </c>
      <c r="J5164" s="7">
        <v>33</v>
      </c>
      <c r="K5164" s="7">
        <v>5</v>
      </c>
      <c r="L5164" s="3">
        <v>2.23E-2</v>
      </c>
      <c r="M5164" s="5">
        <v>4.5285714300000004</v>
      </c>
      <c r="N5164" s="6">
        <v>4</v>
      </c>
      <c r="O5164" s="8">
        <f>IFERROR(VLOOKUP(C5164,Sheet2!$B$2:$G$588,6,FALSE),0)</f>
        <v>924</v>
      </c>
      <c r="P5164" t="s">
        <v>22</v>
      </c>
      <c r="Q5164" s="2">
        <v>0.11671924290000001</v>
      </c>
      <c r="R5164" s="3">
        <v>0.116719242902208</v>
      </c>
      <c r="U5164" s="22">
        <f t="shared" si="509"/>
        <v>0.116719242902208</v>
      </c>
      <c r="V5164" s="10">
        <f t="shared" si="510"/>
        <v>3.851735015772864</v>
      </c>
      <c r="W5164" s="24">
        <f t="shared" si="511"/>
        <v>3.851735015772864</v>
      </c>
    </row>
    <row r="5165" spans="1:23" x14ac:dyDescent="0.3">
      <c r="A5165" t="s">
        <v>17</v>
      </c>
      <c r="B5165" t="s">
        <v>621</v>
      </c>
      <c r="C5165" t="s">
        <v>622</v>
      </c>
      <c r="D5165" t="s">
        <v>643</v>
      </c>
      <c r="E5165" t="s">
        <v>644</v>
      </c>
      <c r="F5165">
        <v>0.25</v>
      </c>
      <c r="G5165" s="2">
        <v>0</v>
      </c>
      <c r="H5165" s="4">
        <v>12.6014</v>
      </c>
      <c r="I5165" s="4">
        <v>0.32029999999999997</v>
      </c>
      <c r="J5165" s="7">
        <v>32</v>
      </c>
      <c r="K5165" s="7">
        <v>5</v>
      </c>
      <c r="L5165" s="3">
        <v>2.5399999999999999E-2</v>
      </c>
      <c r="M5165" s="5">
        <v>3.3663024099999999</v>
      </c>
      <c r="N5165" s="6">
        <v>3</v>
      </c>
      <c r="O5165" s="8">
        <f>IFERROR(VLOOKUP(C5165,Sheet2!$B$2:$G$588,6,FALSE),0)</f>
        <v>924</v>
      </c>
      <c r="P5165" t="s">
        <v>92</v>
      </c>
      <c r="Q5165" s="2">
        <v>0.10881446879999999</v>
      </c>
      <c r="R5165" s="3">
        <v>0.108814468846268</v>
      </c>
      <c r="U5165" s="22">
        <f t="shared" si="509"/>
        <v>0.108814468846268</v>
      </c>
      <c r="V5165" s="10">
        <f t="shared" si="510"/>
        <v>3.4820630030805759</v>
      </c>
      <c r="W5165" s="24">
        <f t="shared" si="511"/>
        <v>3.4820630030805759</v>
      </c>
    </row>
    <row r="5166" spans="1:23" x14ac:dyDescent="0.3">
      <c r="A5166" t="s">
        <v>17</v>
      </c>
      <c r="B5166" t="s">
        <v>621</v>
      </c>
      <c r="C5166" t="s">
        <v>622</v>
      </c>
      <c r="D5166" t="s">
        <v>623</v>
      </c>
      <c r="E5166" t="s">
        <v>624</v>
      </c>
      <c r="F5166">
        <v>0.3</v>
      </c>
      <c r="G5166" s="2">
        <v>0</v>
      </c>
      <c r="H5166" s="4">
        <v>9.6141000000000005</v>
      </c>
      <c r="I5166" s="4">
        <v>0.2999</v>
      </c>
      <c r="J5166" s="7">
        <v>30</v>
      </c>
      <c r="K5166" s="7">
        <v>5</v>
      </c>
      <c r="L5166" s="3">
        <v>3.1199999999999999E-2</v>
      </c>
      <c r="M5166" s="5">
        <v>3.34653489</v>
      </c>
      <c r="N5166" s="6">
        <v>3</v>
      </c>
      <c r="O5166" s="8">
        <f>IFERROR(VLOOKUP(C5166,Sheet2!$B$2:$G$588,6,FALSE),0)</f>
        <v>924</v>
      </c>
      <c r="P5166" t="s">
        <v>92</v>
      </c>
      <c r="Q5166" s="2">
        <v>0.10355035899999999</v>
      </c>
      <c r="R5166" s="3">
        <v>0.103550359021071</v>
      </c>
      <c r="U5166" s="22">
        <f t="shared" si="509"/>
        <v>0.103550359021071</v>
      </c>
      <c r="V5166" s="10">
        <f t="shared" si="510"/>
        <v>3.1065107706321302</v>
      </c>
      <c r="W5166" s="24">
        <f t="shared" si="511"/>
        <v>3.1065107706321302</v>
      </c>
    </row>
    <row r="5167" spans="1:23" x14ac:dyDescent="0.3">
      <c r="A5167" t="s">
        <v>17</v>
      </c>
      <c r="B5167" t="s">
        <v>621</v>
      </c>
      <c r="C5167" t="s">
        <v>622</v>
      </c>
      <c r="D5167" t="s">
        <v>645</v>
      </c>
      <c r="E5167" t="s">
        <v>646</v>
      </c>
      <c r="F5167">
        <v>0.25</v>
      </c>
      <c r="G5167" s="2">
        <v>0</v>
      </c>
      <c r="H5167" s="4">
        <v>9.8724000000000007</v>
      </c>
      <c r="I5167" s="4">
        <v>0.26240000000000002</v>
      </c>
      <c r="J5167" s="7">
        <v>26</v>
      </c>
      <c r="K5167" s="7">
        <v>4</v>
      </c>
      <c r="L5167" s="3">
        <v>2.6599999999999999E-2</v>
      </c>
      <c r="M5167" s="5">
        <v>3.3226245599999999</v>
      </c>
      <c r="N5167" s="6">
        <v>3</v>
      </c>
      <c r="O5167" s="8">
        <f>IFERROR(VLOOKUP(C5167,Sheet2!$B$2:$G$588,6,FALSE),0)</f>
        <v>924</v>
      </c>
      <c r="P5167" t="s">
        <v>92</v>
      </c>
      <c r="Q5167" s="2">
        <v>9.7099311699999996E-2</v>
      </c>
      <c r="R5167" s="3">
        <v>9.7099311701081603E-2</v>
      </c>
      <c r="U5167" s="22">
        <f t="shared" si="509"/>
        <v>9.7099311701081603E-2</v>
      </c>
      <c r="V5167" s="10">
        <f t="shared" si="510"/>
        <v>2.5245821042281218</v>
      </c>
      <c r="W5167" s="24">
        <f t="shared" si="511"/>
        <v>2.5245821042281218</v>
      </c>
    </row>
    <row r="5168" spans="1:23" x14ac:dyDescent="0.3">
      <c r="A5168" t="s">
        <v>17</v>
      </c>
      <c r="B5168" t="s">
        <v>621</v>
      </c>
      <c r="C5168" t="s">
        <v>622</v>
      </c>
      <c r="D5168" t="s">
        <v>651</v>
      </c>
      <c r="E5168" t="s">
        <v>652</v>
      </c>
      <c r="F5168">
        <v>0.35</v>
      </c>
      <c r="G5168" s="2">
        <v>0</v>
      </c>
      <c r="H5168" s="4">
        <v>9.1410999999999998</v>
      </c>
      <c r="I5168" s="4">
        <v>0.21029999999999999</v>
      </c>
      <c r="J5168" s="7">
        <v>21</v>
      </c>
      <c r="K5168" s="7">
        <v>4</v>
      </c>
      <c r="L5168" s="3">
        <v>2.3E-2</v>
      </c>
      <c r="M5168" s="5">
        <v>3.3494225499999999</v>
      </c>
      <c r="N5168" s="6">
        <v>3</v>
      </c>
      <c r="O5168" s="8">
        <f>IFERROR(VLOOKUP(C5168,Sheet2!$B$2:$G$588,6,FALSE),0)</f>
        <v>924</v>
      </c>
      <c r="P5168" t="s">
        <v>92</v>
      </c>
      <c r="Q5168" s="2">
        <v>0.10432322250000001</v>
      </c>
      <c r="R5168" s="3">
        <v>0.104323222489275</v>
      </c>
      <c r="U5168" s="22">
        <f t="shared" si="509"/>
        <v>0.104323222489275</v>
      </c>
      <c r="V5168" s="10">
        <f t="shared" si="510"/>
        <v>2.1907876722747752</v>
      </c>
      <c r="W5168" s="24">
        <f t="shared" si="511"/>
        <v>2.1907876722747752</v>
      </c>
    </row>
    <row r="5169" spans="1:23" hidden="1" x14ac:dyDescent="0.3">
      <c r="A5169" t="s">
        <v>33</v>
      </c>
      <c r="B5169" t="s">
        <v>9695</v>
      </c>
      <c r="C5169" t="s">
        <v>9696</v>
      </c>
      <c r="D5169" t="s">
        <v>34</v>
      </c>
      <c r="F5169">
        <v>0.30649999999999999</v>
      </c>
      <c r="G5169" s="2">
        <v>0</v>
      </c>
      <c r="H5169" s="4">
        <v>97.059799999999996</v>
      </c>
      <c r="I5169" s="4">
        <v>23.662099999999999</v>
      </c>
      <c r="J5169" s="7">
        <v>922</v>
      </c>
      <c r="K5169" s="7">
        <v>277</v>
      </c>
      <c r="L5169" s="3">
        <v>0.24379999999999999</v>
      </c>
      <c r="M5169" s="5">
        <v>1.2982035700000001</v>
      </c>
      <c r="N5169" s="6">
        <v>0.83000099999999999</v>
      </c>
      <c r="O5169" s="8">
        <f>IFERROR(VLOOKUP(C5169,Sheet2!$B$2:$G$588,6,FALSE),0)</f>
        <v>922</v>
      </c>
      <c r="Q5169" s="2">
        <v>0.36065420240000001</v>
      </c>
      <c r="R5169" s="3">
        <v>0.30648236293717002</v>
      </c>
      <c r="U5169" s="22" t="str">
        <f t="shared" si="509"/>
        <v/>
      </c>
      <c r="V5169" s="10" t="str">
        <f t="shared" si="510"/>
        <v/>
      </c>
      <c r="W5169" s="24">
        <f t="shared" si="511"/>
        <v>276.90102927349045</v>
      </c>
    </row>
    <row r="5170" spans="1:23" x14ac:dyDescent="0.3">
      <c r="A5170" t="s">
        <v>17</v>
      </c>
      <c r="B5170" t="s">
        <v>9695</v>
      </c>
      <c r="C5170" t="s">
        <v>9696</v>
      </c>
      <c r="D5170" t="s">
        <v>9703</v>
      </c>
      <c r="E5170" t="s">
        <v>9704</v>
      </c>
      <c r="F5170">
        <v>0.35</v>
      </c>
      <c r="G5170" s="2">
        <v>0</v>
      </c>
      <c r="H5170" s="4">
        <v>17.823499999999999</v>
      </c>
      <c r="I5170" s="4">
        <v>5.3444000000000003</v>
      </c>
      <c r="J5170" s="7">
        <v>199</v>
      </c>
      <c r="K5170" s="7">
        <v>69</v>
      </c>
      <c r="L5170" s="3">
        <v>0.29980000000000001</v>
      </c>
      <c r="M5170" s="5">
        <v>1.2381443700000001</v>
      </c>
      <c r="N5170" s="6">
        <v>0.75</v>
      </c>
      <c r="O5170" s="8">
        <f>IFERROR(VLOOKUP(C5170,Sheet2!$B$2:$G$588,6,FALSE),0)</f>
        <v>922</v>
      </c>
      <c r="P5170" t="s">
        <v>22</v>
      </c>
      <c r="Q5170" s="2">
        <v>0.3942548079</v>
      </c>
      <c r="R5170" s="3">
        <v>0.35</v>
      </c>
      <c r="U5170" s="22">
        <f t="shared" si="509"/>
        <v>0.35</v>
      </c>
      <c r="V5170" s="10">
        <f t="shared" si="510"/>
        <v>69.649999999999991</v>
      </c>
      <c r="W5170" s="24">
        <f t="shared" si="511"/>
        <v>69.649999999999991</v>
      </c>
    </row>
    <row r="5171" spans="1:23" x14ac:dyDescent="0.3">
      <c r="A5171" t="s">
        <v>17</v>
      </c>
      <c r="B5171" t="s">
        <v>9695</v>
      </c>
      <c r="C5171" t="s">
        <v>9696</v>
      </c>
      <c r="D5171" t="s">
        <v>9697</v>
      </c>
      <c r="E5171" t="s">
        <v>9698</v>
      </c>
      <c r="F5171">
        <v>0.25</v>
      </c>
      <c r="G5171" s="2">
        <v>0</v>
      </c>
      <c r="H5171" s="4">
        <v>25.778700000000001</v>
      </c>
      <c r="I5171" s="4">
        <v>5.6074999999999999</v>
      </c>
      <c r="J5171" s="7">
        <v>191</v>
      </c>
      <c r="K5171" s="7">
        <v>48</v>
      </c>
      <c r="L5171" s="3">
        <v>0.2175</v>
      </c>
      <c r="M5171" s="5">
        <v>1.1379759300000001</v>
      </c>
      <c r="N5171" s="6">
        <v>0.75</v>
      </c>
      <c r="O5171" s="8">
        <f>IFERROR(VLOOKUP(C5171,Sheet2!$B$2:$G$588,6,FALSE),0)</f>
        <v>922</v>
      </c>
      <c r="P5171" t="s">
        <v>92</v>
      </c>
      <c r="Q5171" s="2">
        <v>0.34093509059999999</v>
      </c>
      <c r="R5171" s="3">
        <v>0.25</v>
      </c>
      <c r="U5171" s="22">
        <f t="shared" si="509"/>
        <v>0.25</v>
      </c>
      <c r="V5171" s="10">
        <f t="shared" si="510"/>
        <v>47.75</v>
      </c>
      <c r="W5171" s="24">
        <f t="shared" si="511"/>
        <v>47.75</v>
      </c>
    </row>
    <row r="5172" spans="1:23" x14ac:dyDescent="0.3">
      <c r="A5172" t="s">
        <v>17</v>
      </c>
      <c r="B5172" t="s">
        <v>9695</v>
      </c>
      <c r="C5172" t="s">
        <v>9696</v>
      </c>
      <c r="D5172" t="s">
        <v>9705</v>
      </c>
      <c r="E5172" t="s">
        <v>9706</v>
      </c>
      <c r="F5172">
        <v>0.33</v>
      </c>
      <c r="G5172" s="2">
        <v>0</v>
      </c>
      <c r="H5172" s="4">
        <v>17.567</v>
      </c>
      <c r="I5172" s="4">
        <v>5.0903</v>
      </c>
      <c r="J5172" s="7">
        <v>188</v>
      </c>
      <c r="K5172" s="7">
        <v>62</v>
      </c>
      <c r="L5172" s="3">
        <v>0.2898</v>
      </c>
      <c r="M5172" s="5">
        <v>1.2321228099999999</v>
      </c>
      <c r="N5172" s="6">
        <v>0.75</v>
      </c>
      <c r="O5172" s="8">
        <f>IFERROR(VLOOKUP(C5172,Sheet2!$B$2:$G$588,6,FALSE),0)</f>
        <v>922</v>
      </c>
      <c r="P5172" t="s">
        <v>22</v>
      </c>
      <c r="Q5172" s="2">
        <v>0.39129444460000001</v>
      </c>
      <c r="R5172" s="3">
        <v>0.32999999999999902</v>
      </c>
      <c r="U5172" s="22">
        <f t="shared" si="509"/>
        <v>0.32999999999999902</v>
      </c>
      <c r="V5172" s="10">
        <f t="shared" si="510"/>
        <v>62.039999999999814</v>
      </c>
      <c r="W5172" s="24">
        <f t="shared" si="511"/>
        <v>62.039999999999814</v>
      </c>
    </row>
    <row r="5173" spans="1:23" x14ac:dyDescent="0.3">
      <c r="A5173" t="s">
        <v>17</v>
      </c>
      <c r="B5173" t="s">
        <v>9695</v>
      </c>
      <c r="C5173" t="s">
        <v>9696</v>
      </c>
      <c r="D5173" s="1" t="s">
        <v>9701</v>
      </c>
      <c r="E5173" t="s">
        <v>9702</v>
      </c>
      <c r="F5173">
        <v>0.25</v>
      </c>
      <c r="G5173" s="2">
        <v>0</v>
      </c>
      <c r="H5173" s="4">
        <v>17.2258</v>
      </c>
      <c r="I5173" s="4">
        <v>3.6983999999999999</v>
      </c>
      <c r="J5173" s="7">
        <v>172</v>
      </c>
      <c r="K5173" s="7">
        <v>43</v>
      </c>
      <c r="L5173" s="3">
        <v>0.2147</v>
      </c>
      <c r="M5173" s="5">
        <v>1.54832554</v>
      </c>
      <c r="N5173" s="6">
        <v>1</v>
      </c>
      <c r="O5173" s="8">
        <f>IFERROR(VLOOKUP(C5173,Sheet2!$B$2:$G$588,6,FALSE),0)</f>
        <v>922</v>
      </c>
      <c r="P5173" t="s">
        <v>92</v>
      </c>
      <c r="Q5173" s="2">
        <v>0.35414099180000003</v>
      </c>
      <c r="R5173" s="3">
        <v>0.249999999999999</v>
      </c>
      <c r="U5173" s="22">
        <f t="shared" si="509"/>
        <v>0.249999999999999</v>
      </c>
      <c r="V5173" s="10">
        <f t="shared" si="510"/>
        <v>42.999999999999829</v>
      </c>
      <c r="W5173" s="24">
        <f t="shared" si="511"/>
        <v>42.999999999999829</v>
      </c>
    </row>
    <row r="5174" spans="1:23" x14ac:dyDescent="0.3">
      <c r="A5174" t="s">
        <v>17</v>
      </c>
      <c r="B5174" t="s">
        <v>9695</v>
      </c>
      <c r="C5174" t="s">
        <v>9696</v>
      </c>
      <c r="D5174" t="s">
        <v>9699</v>
      </c>
      <c r="E5174" t="s">
        <v>9700</v>
      </c>
      <c r="F5174">
        <v>0.35</v>
      </c>
      <c r="G5174" s="2">
        <v>0</v>
      </c>
      <c r="H5174" s="4">
        <v>17.828199999999999</v>
      </c>
      <c r="I5174" s="4">
        <v>3.8828999999999998</v>
      </c>
      <c r="J5174" s="7">
        <v>171</v>
      </c>
      <c r="K5174" s="7">
        <v>54</v>
      </c>
      <c r="L5174" s="3">
        <v>0.21779999999999999</v>
      </c>
      <c r="M5174" s="5">
        <v>1.46732032</v>
      </c>
      <c r="N5174" s="6">
        <v>1</v>
      </c>
      <c r="O5174" s="8">
        <f>IFERROR(VLOOKUP(C5174,Sheet2!$B$2:$G$588,6,FALSE),0)</f>
        <v>922</v>
      </c>
      <c r="P5174" t="s">
        <v>22</v>
      </c>
      <c r="Q5174" s="2">
        <v>0.3184855513</v>
      </c>
      <c r="R5174" s="3">
        <v>0.31848555130696399</v>
      </c>
      <c r="U5174" s="22">
        <f t="shared" si="509"/>
        <v>0.31848555130696399</v>
      </c>
      <c r="V5174" s="10">
        <f t="shared" si="510"/>
        <v>54.461029273490844</v>
      </c>
      <c r="W5174" s="24">
        <f t="shared" si="511"/>
        <v>54.461029273490844</v>
      </c>
    </row>
    <row r="5175" spans="1:23" hidden="1" x14ac:dyDescent="0.3">
      <c r="A5175" s="27" t="s">
        <v>33</v>
      </c>
      <c r="B5175" s="27" t="s">
        <v>11154</v>
      </c>
      <c r="C5175" s="27" t="s">
        <v>11155</v>
      </c>
      <c r="D5175" t="s">
        <v>34</v>
      </c>
      <c r="E5175" s="27"/>
      <c r="F5175">
        <v>0.05</v>
      </c>
      <c r="G5175" s="28">
        <v>0.98462141999999997</v>
      </c>
      <c r="H5175" s="4">
        <v>118.3839</v>
      </c>
      <c r="I5175" s="4">
        <v>14.7371</v>
      </c>
      <c r="J5175" s="7">
        <v>920</v>
      </c>
      <c r="K5175" s="7">
        <v>46</v>
      </c>
      <c r="L5175" s="29">
        <v>0.1245</v>
      </c>
      <c r="M5175" s="30">
        <v>2.08065568</v>
      </c>
      <c r="N5175" s="31">
        <v>1.7202500000000001</v>
      </c>
      <c r="O5175" s="32">
        <f>IFERROR(VLOOKUP(C5175,Sheet2!$B$2:$G$588,6,FALSE),0)</f>
        <v>920</v>
      </c>
      <c r="P5175" s="27"/>
      <c r="Q5175" s="28">
        <v>0.17321735960000001</v>
      </c>
      <c r="R5175" s="29">
        <v>0.05</v>
      </c>
      <c r="S5175" s="29"/>
      <c r="T5175" s="28"/>
      <c r="U5175" s="29" t="str">
        <f t="shared" si="509"/>
        <v/>
      </c>
      <c r="V5175" s="30" t="str">
        <f t="shared" si="510"/>
        <v/>
      </c>
      <c r="W5175" s="33">
        <f t="shared" si="511"/>
        <v>45.999999999999908</v>
      </c>
    </row>
    <row r="5176" spans="1:23" x14ac:dyDescent="0.3">
      <c r="A5176" t="s">
        <v>17</v>
      </c>
      <c r="B5176" t="s">
        <v>11154</v>
      </c>
      <c r="C5176" t="s">
        <v>11155</v>
      </c>
      <c r="D5176" t="s">
        <v>11158</v>
      </c>
      <c r="E5176" t="s">
        <v>11159</v>
      </c>
      <c r="F5176">
        <v>0.05</v>
      </c>
      <c r="G5176" s="2">
        <v>1</v>
      </c>
      <c r="H5176" s="4">
        <v>108.26090000000001</v>
      </c>
      <c r="I5176" s="4">
        <v>14.6046</v>
      </c>
      <c r="J5176" s="7">
        <v>906</v>
      </c>
      <c r="K5176" s="7">
        <v>45</v>
      </c>
      <c r="L5176" s="3">
        <v>0.13489999999999999</v>
      </c>
      <c r="M5176" s="5">
        <v>2.0672446</v>
      </c>
      <c r="N5176" s="6">
        <v>1.71</v>
      </c>
      <c r="O5176" s="8">
        <f>IFERROR(VLOOKUP(C5176,Sheet2!$B$2:$G$588,6,FALSE),0)</f>
        <v>920</v>
      </c>
      <c r="P5176" t="s">
        <v>95</v>
      </c>
      <c r="Q5176" s="2">
        <v>0.1728119645</v>
      </c>
      <c r="R5176" s="3">
        <v>4.9999999999999899E-2</v>
      </c>
      <c r="S5176" s="3" t="str">
        <f>IF(R5176+0.01&lt;Q5176,"Y","")</f>
        <v>Y</v>
      </c>
      <c r="T5176" s="2"/>
      <c r="U5176" s="22">
        <f t="shared" si="509"/>
        <v>4.9999999999999899E-2</v>
      </c>
      <c r="V5176" s="10">
        <f t="shared" si="510"/>
        <v>45.299999999999905</v>
      </c>
      <c r="W5176" s="24">
        <f t="shared" si="511"/>
        <v>45.299999999999905</v>
      </c>
    </row>
    <row r="5177" spans="1:23" x14ac:dyDescent="0.3">
      <c r="A5177" t="s">
        <v>17</v>
      </c>
      <c r="B5177" t="s">
        <v>11154</v>
      </c>
      <c r="C5177" t="s">
        <v>11155</v>
      </c>
      <c r="D5177" t="s">
        <v>11156</v>
      </c>
      <c r="E5177" t="s">
        <v>11157</v>
      </c>
      <c r="F5177">
        <v>0.05</v>
      </c>
      <c r="G5177" s="2">
        <v>0</v>
      </c>
      <c r="H5177" s="4">
        <v>10.122999999999999</v>
      </c>
      <c r="I5177" s="4">
        <v>0.13250000000000001</v>
      </c>
      <c r="J5177" s="7">
        <v>14</v>
      </c>
      <c r="K5177" s="7">
        <v>1</v>
      </c>
      <c r="L5177" s="3">
        <v>1.3100000000000001E-2</v>
      </c>
      <c r="M5177" s="5">
        <v>3.55886792</v>
      </c>
      <c r="N5177" s="6">
        <v>2.85</v>
      </c>
      <c r="O5177" s="8">
        <f>IFERROR(VLOOKUP(C5177,Sheet2!$B$2:$G$588,6,FALSE),0)</f>
        <v>920</v>
      </c>
      <c r="P5177" t="s">
        <v>95</v>
      </c>
      <c r="Q5177" s="2">
        <v>0.19918354360000001</v>
      </c>
      <c r="R5177" s="3">
        <v>0.05</v>
      </c>
      <c r="U5177" s="22">
        <f t="shared" si="509"/>
        <v>0.05</v>
      </c>
      <c r="V5177" s="10">
        <f t="shared" si="510"/>
        <v>0.70000000000000007</v>
      </c>
      <c r="W5177" s="24">
        <f t="shared" si="511"/>
        <v>0.70000000000000007</v>
      </c>
    </row>
    <row r="5178" spans="1:23" hidden="1" x14ac:dyDescent="0.3">
      <c r="A5178" s="27" t="s">
        <v>33</v>
      </c>
      <c r="B5178" s="27" t="s">
        <v>7733</v>
      </c>
      <c r="C5178" s="27" t="s">
        <v>7734</v>
      </c>
      <c r="D5178" t="s">
        <v>34</v>
      </c>
      <c r="E5178" s="27"/>
      <c r="F5178">
        <v>0.3</v>
      </c>
      <c r="G5178" s="28">
        <v>0.99934025999999998</v>
      </c>
      <c r="H5178" s="4">
        <v>194.01490000000001</v>
      </c>
      <c r="I5178" s="4">
        <v>78.333399999999997</v>
      </c>
      <c r="J5178" s="7">
        <v>909</v>
      </c>
      <c r="K5178" s="7">
        <v>273</v>
      </c>
      <c r="L5178" s="29">
        <v>0.4037</v>
      </c>
      <c r="M5178" s="30">
        <v>0.38700008000000002</v>
      </c>
      <c r="N5178" s="31">
        <v>0.03</v>
      </c>
      <c r="O5178" s="32">
        <f>IFERROR(VLOOKUP(C5178,Sheet2!$B$2:$G$588,6,FALSE),0)</f>
        <v>909</v>
      </c>
      <c r="P5178" s="27"/>
      <c r="Q5178" s="28">
        <v>0.92248063550000003</v>
      </c>
      <c r="R5178" s="29">
        <v>0.29996701307648699</v>
      </c>
      <c r="S5178" s="29"/>
      <c r="T5178" s="28"/>
      <c r="U5178" s="29" t="str">
        <f t="shared" si="509"/>
        <v/>
      </c>
      <c r="V5178" s="30" t="str">
        <f t="shared" si="510"/>
        <v/>
      </c>
      <c r="W5178" s="33">
        <f t="shared" si="511"/>
        <v>272.7</v>
      </c>
    </row>
    <row r="5179" spans="1:23" x14ac:dyDescent="0.3">
      <c r="A5179" t="s">
        <v>17</v>
      </c>
      <c r="B5179" t="s">
        <v>7733</v>
      </c>
      <c r="C5179" t="s">
        <v>7734</v>
      </c>
      <c r="D5179" t="s">
        <v>7735</v>
      </c>
      <c r="E5179" t="s">
        <v>7736</v>
      </c>
      <c r="F5179">
        <v>0.3</v>
      </c>
      <c r="G5179" s="2">
        <v>1</v>
      </c>
      <c r="H5179" s="4">
        <v>193.3965</v>
      </c>
      <c r="I5179" s="4">
        <v>78.210599999999999</v>
      </c>
      <c r="J5179" s="7">
        <v>909</v>
      </c>
      <c r="K5179" s="7">
        <v>273</v>
      </c>
      <c r="L5179" s="3">
        <v>0.40439999999999998</v>
      </c>
      <c r="M5179" s="5">
        <v>0.38735227999999999</v>
      </c>
      <c r="N5179" s="6">
        <v>0.03</v>
      </c>
      <c r="O5179" s="8">
        <f>IFERROR(VLOOKUP(C5179,Sheet2!$B$2:$G$588,6,FALSE),0)</f>
        <v>909</v>
      </c>
      <c r="P5179" t="s">
        <v>22</v>
      </c>
      <c r="Q5179" s="2">
        <v>0.92255111990000005</v>
      </c>
      <c r="R5179" s="3">
        <v>0.3</v>
      </c>
      <c r="S5179" s="3" t="str">
        <f>IF(R5179+0.01&lt;Q5179,"Y","")</f>
        <v>Y</v>
      </c>
      <c r="T5179" s="2"/>
      <c r="U5179" s="22">
        <f t="shared" si="509"/>
        <v>0.3</v>
      </c>
      <c r="V5179" s="10">
        <f t="shared" si="510"/>
        <v>272.7</v>
      </c>
      <c r="W5179" s="24">
        <f t="shared" si="511"/>
        <v>272.7</v>
      </c>
    </row>
    <row r="5180" spans="1:23" hidden="1" x14ac:dyDescent="0.3">
      <c r="A5180" s="27" t="s">
        <v>33</v>
      </c>
      <c r="B5180" s="27" t="s">
        <v>1773</v>
      </c>
      <c r="C5180" s="27" t="s">
        <v>1774</v>
      </c>
      <c r="D5180" t="s">
        <v>34</v>
      </c>
      <c r="E5180" s="27"/>
      <c r="F5180">
        <v>0.3</v>
      </c>
      <c r="G5180" s="28">
        <v>1</v>
      </c>
      <c r="H5180" s="4">
        <v>170.4502</v>
      </c>
      <c r="I5180" s="4">
        <v>38.793599999999998</v>
      </c>
      <c r="J5180" s="7">
        <v>899</v>
      </c>
      <c r="K5180" s="7">
        <v>270</v>
      </c>
      <c r="L5180" s="29">
        <v>0.2276</v>
      </c>
      <c r="M5180" s="30">
        <v>0.77240522</v>
      </c>
      <c r="N5180" s="31">
        <v>0.4</v>
      </c>
      <c r="O5180" s="32">
        <f>IFERROR(VLOOKUP(C5180,Sheet2!$B$2:$G$588,6,FALSE),0)</f>
        <v>899</v>
      </c>
      <c r="P5180" s="27"/>
      <c r="Q5180" s="28">
        <v>0.48213711050000002</v>
      </c>
      <c r="R5180" s="29">
        <v>0.3</v>
      </c>
      <c r="S5180" s="29"/>
      <c r="T5180" s="28"/>
      <c r="U5180" s="29" t="str">
        <f t="shared" si="509"/>
        <v/>
      </c>
      <c r="V5180" s="30" t="str">
        <f t="shared" si="510"/>
        <v/>
      </c>
      <c r="W5180" s="33">
        <f t="shared" si="511"/>
        <v>269.7</v>
      </c>
    </row>
    <row r="5181" spans="1:23" x14ac:dyDescent="0.3">
      <c r="A5181" t="s">
        <v>17</v>
      </c>
      <c r="B5181" t="s">
        <v>1773</v>
      </c>
      <c r="C5181" t="s">
        <v>1774</v>
      </c>
      <c r="D5181" t="s">
        <v>1775</v>
      </c>
      <c r="E5181" t="s">
        <v>1776</v>
      </c>
      <c r="F5181">
        <v>0.3</v>
      </c>
      <c r="G5181" s="2">
        <v>1</v>
      </c>
      <c r="H5181" s="4">
        <v>170.4502</v>
      </c>
      <c r="I5181" s="4">
        <v>38.793599999999998</v>
      </c>
      <c r="J5181" s="7">
        <v>899</v>
      </c>
      <c r="K5181" s="7">
        <v>270</v>
      </c>
      <c r="L5181" s="3">
        <v>0.2276</v>
      </c>
      <c r="M5181" s="5">
        <v>0.77240522</v>
      </c>
      <c r="N5181" s="6">
        <v>0.4</v>
      </c>
      <c r="O5181" s="8">
        <f>IFERROR(VLOOKUP(C5181,Sheet2!$B$2:$G$588,6,FALSE),0)</f>
        <v>899</v>
      </c>
      <c r="P5181" t="s">
        <v>92</v>
      </c>
      <c r="Q5181" s="2">
        <v>0.48213711050000002</v>
      </c>
      <c r="R5181" s="3">
        <v>0.3</v>
      </c>
      <c r="S5181" s="3" t="str">
        <f>IF(R5181+0.01&lt;Q5181,"Y","")</f>
        <v>Y</v>
      </c>
      <c r="T5181" s="2"/>
      <c r="U5181" s="22">
        <f t="shared" si="509"/>
        <v>0.3</v>
      </c>
      <c r="V5181" s="10">
        <f t="shared" si="510"/>
        <v>269.7</v>
      </c>
      <c r="W5181" s="24">
        <f t="shared" si="511"/>
        <v>269.7</v>
      </c>
    </row>
    <row r="5182" spans="1:23" hidden="1" x14ac:dyDescent="0.3">
      <c r="A5182" s="27" t="s">
        <v>33</v>
      </c>
      <c r="B5182" s="27" t="s">
        <v>12435</v>
      </c>
      <c r="C5182" s="27" t="s">
        <v>12436</v>
      </c>
      <c r="D5182" t="s">
        <v>34</v>
      </c>
      <c r="E5182" s="27"/>
      <c r="F5182">
        <v>0.29820000000000002</v>
      </c>
      <c r="G5182" s="28">
        <v>0.68019834999999995</v>
      </c>
      <c r="H5182" s="4">
        <v>135.1866</v>
      </c>
      <c r="I5182" s="4">
        <v>34.863100000000003</v>
      </c>
      <c r="J5182" s="7">
        <v>874</v>
      </c>
      <c r="K5182" s="7">
        <v>261</v>
      </c>
      <c r="L5182" s="29">
        <v>0.25790000000000002</v>
      </c>
      <c r="M5182" s="30">
        <v>0.83545864999999997</v>
      </c>
      <c r="N5182" s="31">
        <v>0.4</v>
      </c>
      <c r="O5182" s="32">
        <f>IFERROR(VLOOKUP(C5182,Sheet2!$B$2:$G$588,6,FALSE),0)</f>
        <v>874</v>
      </c>
      <c r="P5182" s="27"/>
      <c r="Q5182" s="28">
        <v>0.52122106850000005</v>
      </c>
      <c r="R5182" s="29">
        <v>0.29818873199370199</v>
      </c>
      <c r="S5182" s="29"/>
      <c r="T5182" s="28"/>
      <c r="U5182" s="29" t="str">
        <f t="shared" si="509"/>
        <v/>
      </c>
      <c r="V5182" s="30" t="str">
        <f t="shared" si="510"/>
        <v/>
      </c>
      <c r="W5182" s="33">
        <f t="shared" si="511"/>
        <v>260.3299999999997</v>
      </c>
    </row>
    <row r="5183" spans="1:23" x14ac:dyDescent="0.3">
      <c r="A5183" t="s">
        <v>17</v>
      </c>
      <c r="B5183" t="s">
        <v>12435</v>
      </c>
      <c r="C5183" t="s">
        <v>12436</v>
      </c>
      <c r="D5183" t="s">
        <v>12437</v>
      </c>
      <c r="E5183" t="s">
        <v>12438</v>
      </c>
      <c r="F5183">
        <v>0.25</v>
      </c>
      <c r="G5183" s="2">
        <v>1</v>
      </c>
      <c r="H5183" s="4">
        <v>44.859400000000001</v>
      </c>
      <c r="I5183" s="4">
        <v>14.4397</v>
      </c>
      <c r="J5183" s="7">
        <v>347</v>
      </c>
      <c r="K5183" s="7">
        <v>87</v>
      </c>
      <c r="L5183" s="3">
        <v>0.32190000000000002</v>
      </c>
      <c r="M5183" s="5">
        <v>0.80209145000000004</v>
      </c>
      <c r="N5183" s="6">
        <v>0.4</v>
      </c>
      <c r="O5183" s="8">
        <f>IFERROR(VLOOKUP(C5183,Sheet2!$B$2:$G$588,6,FALSE),0)</f>
        <v>874</v>
      </c>
      <c r="P5183" t="s">
        <v>92</v>
      </c>
      <c r="Q5183" s="2">
        <v>0.50130375039999997</v>
      </c>
      <c r="R5183" s="3">
        <v>0.25</v>
      </c>
      <c r="S5183" s="3" t="str">
        <f>IF(R5183+0.01&lt;Q5183,"Y","")</f>
        <v>Y</v>
      </c>
      <c r="T5183" s="2"/>
      <c r="U5183" s="22">
        <f t="shared" si="509"/>
        <v>0.25</v>
      </c>
      <c r="V5183" s="10">
        <f t="shared" si="510"/>
        <v>86.75</v>
      </c>
      <c r="W5183" s="24">
        <f t="shared" si="511"/>
        <v>86.75</v>
      </c>
    </row>
    <row r="5184" spans="1:23" x14ac:dyDescent="0.3">
      <c r="A5184" t="s">
        <v>17</v>
      </c>
      <c r="B5184" t="s">
        <v>12435</v>
      </c>
      <c r="C5184" t="s">
        <v>12436</v>
      </c>
      <c r="D5184" t="s">
        <v>12441</v>
      </c>
      <c r="E5184" t="s">
        <v>12442</v>
      </c>
      <c r="F5184">
        <v>0.33</v>
      </c>
      <c r="G5184" s="2">
        <v>0</v>
      </c>
      <c r="H5184" s="4">
        <v>45.203400000000002</v>
      </c>
      <c r="I5184" s="4">
        <v>10.7516</v>
      </c>
      <c r="J5184" s="7">
        <v>279</v>
      </c>
      <c r="K5184" s="7">
        <v>92</v>
      </c>
      <c r="L5184" s="3">
        <v>0.23780000000000001</v>
      </c>
      <c r="M5184" s="5">
        <v>0.86636371999999995</v>
      </c>
      <c r="N5184" s="6">
        <v>0.4</v>
      </c>
      <c r="O5184" s="8">
        <f>IFERROR(VLOOKUP(C5184,Sheet2!$B$2:$G$588,6,FALSE),0)</f>
        <v>874</v>
      </c>
      <c r="P5184" t="s">
        <v>92</v>
      </c>
      <c r="Q5184" s="2">
        <v>0.53830014999999998</v>
      </c>
      <c r="R5184" s="3">
        <v>0.32999999999999902</v>
      </c>
      <c r="U5184" s="22">
        <f t="shared" si="509"/>
        <v>0.32999999999999902</v>
      </c>
      <c r="V5184" s="10">
        <f t="shared" si="510"/>
        <v>92.069999999999723</v>
      </c>
      <c r="W5184" s="24">
        <f t="shared" si="511"/>
        <v>92.069999999999723</v>
      </c>
    </row>
    <row r="5185" spans="1:23" x14ac:dyDescent="0.3">
      <c r="A5185" t="s">
        <v>17</v>
      </c>
      <c r="B5185" t="s">
        <v>12435</v>
      </c>
      <c r="C5185" t="s">
        <v>12436</v>
      </c>
      <c r="D5185" t="s">
        <v>12439</v>
      </c>
      <c r="E5185" t="s">
        <v>12440</v>
      </c>
      <c r="F5185">
        <v>0.33</v>
      </c>
      <c r="G5185" s="2">
        <v>1</v>
      </c>
      <c r="H5185" s="4">
        <v>45.123800000000003</v>
      </c>
      <c r="I5185" s="4">
        <v>9.6719000000000008</v>
      </c>
      <c r="J5185" s="7">
        <v>247</v>
      </c>
      <c r="K5185" s="7">
        <v>81</v>
      </c>
      <c r="L5185" s="3">
        <v>0.21429999999999999</v>
      </c>
      <c r="M5185" s="5">
        <v>0.85091945999999996</v>
      </c>
      <c r="N5185" s="6">
        <v>0.4</v>
      </c>
      <c r="O5185" s="8">
        <f>IFERROR(VLOOKUP(C5185,Sheet2!$B$2:$G$588,6,FALSE),0)</f>
        <v>874</v>
      </c>
      <c r="P5185" t="s">
        <v>92</v>
      </c>
      <c r="Q5185" s="2">
        <v>0.52992025659999997</v>
      </c>
      <c r="R5185" s="3">
        <v>0.33</v>
      </c>
      <c r="S5185" s="3" t="str">
        <f>IF(R5185+0.01&lt;Q5185,"Y","")</f>
        <v>Y</v>
      </c>
      <c r="T5185" s="2"/>
      <c r="U5185" s="22">
        <f t="shared" si="509"/>
        <v>0.33</v>
      </c>
      <c r="V5185" s="10">
        <f t="shared" si="510"/>
        <v>81.510000000000005</v>
      </c>
      <c r="W5185" s="24">
        <f t="shared" si="511"/>
        <v>81.510000000000005</v>
      </c>
    </row>
    <row r="5186" spans="1:23" hidden="1" x14ac:dyDescent="0.3">
      <c r="A5186" t="s">
        <v>33</v>
      </c>
      <c r="B5186" t="s">
        <v>6315</v>
      </c>
      <c r="C5186" t="s">
        <v>6316</v>
      </c>
      <c r="D5186" t="s">
        <v>34</v>
      </c>
      <c r="F5186">
        <v>0.317</v>
      </c>
      <c r="G5186" s="2">
        <v>0</v>
      </c>
      <c r="H5186" s="4">
        <v>112.8498</v>
      </c>
      <c r="I5186" s="4">
        <v>48.211599999999997</v>
      </c>
      <c r="J5186" s="7">
        <v>873</v>
      </c>
      <c r="K5186" s="7">
        <v>277</v>
      </c>
      <c r="L5186" s="3">
        <v>0.42720000000000002</v>
      </c>
      <c r="M5186" s="5">
        <v>0.60333974000000001</v>
      </c>
      <c r="N5186" s="6">
        <v>0.3</v>
      </c>
      <c r="O5186" s="8">
        <f>IFERROR(VLOOKUP(C5186,Sheet2!$B$2:$G$588,6,FALSE),0)</f>
        <v>873</v>
      </c>
      <c r="Q5186" s="2">
        <v>0.50276770979999996</v>
      </c>
      <c r="R5186" s="3">
        <v>0.31703926754282502</v>
      </c>
      <c r="U5186" s="22" t="str">
        <f t="shared" si="509"/>
        <v/>
      </c>
      <c r="V5186" s="10" t="str">
        <f t="shared" si="510"/>
        <v/>
      </c>
      <c r="W5186" s="24">
        <f t="shared" si="511"/>
        <v>273.09999999999991</v>
      </c>
    </row>
    <row r="5187" spans="1:23" x14ac:dyDescent="0.3">
      <c r="A5187" t="s">
        <v>17</v>
      </c>
      <c r="B5187" t="s">
        <v>6315</v>
      </c>
      <c r="C5187" t="s">
        <v>6316</v>
      </c>
      <c r="D5187" t="s">
        <v>6319</v>
      </c>
      <c r="E5187" t="s">
        <v>6320</v>
      </c>
      <c r="F5187">
        <v>0.35</v>
      </c>
      <c r="G5187" s="2">
        <v>0</v>
      </c>
      <c r="H5187" s="4">
        <v>16.2224</v>
      </c>
      <c r="I5187" s="4">
        <v>11.9216</v>
      </c>
      <c r="J5187" s="7">
        <v>222</v>
      </c>
      <c r="K5187" s="7">
        <v>78</v>
      </c>
      <c r="L5187" s="3">
        <v>0.7349</v>
      </c>
      <c r="M5187" s="5">
        <v>0.62210266000000003</v>
      </c>
      <c r="N5187" s="6">
        <v>0.3</v>
      </c>
      <c r="O5187" s="8">
        <f>IFERROR(VLOOKUP(C5187,Sheet2!$B$2:$G$588,6,FALSE),0)</f>
        <v>873</v>
      </c>
      <c r="P5187" t="s">
        <v>92</v>
      </c>
      <c r="Q5187" s="2">
        <v>0.51776447839999995</v>
      </c>
      <c r="R5187" s="3">
        <v>0.35</v>
      </c>
      <c r="U5187" s="22">
        <f t="shared" si="509"/>
        <v>0.35</v>
      </c>
      <c r="V5187" s="10">
        <f t="shared" si="510"/>
        <v>77.699999999999989</v>
      </c>
      <c r="W5187" s="24">
        <f t="shared" si="511"/>
        <v>77.699999999999989</v>
      </c>
    </row>
    <row r="5188" spans="1:23" x14ac:dyDescent="0.3">
      <c r="A5188" t="s">
        <v>17</v>
      </c>
      <c r="B5188" t="s">
        <v>6315</v>
      </c>
      <c r="C5188" t="s">
        <v>6316</v>
      </c>
      <c r="D5188" t="s">
        <v>6331</v>
      </c>
      <c r="E5188" t="s">
        <v>6332</v>
      </c>
      <c r="F5188">
        <v>0.3</v>
      </c>
      <c r="G5188" s="2">
        <v>0</v>
      </c>
      <c r="H5188" s="4">
        <v>21.8368</v>
      </c>
      <c r="I5188" s="4">
        <v>8.6428999999999991</v>
      </c>
      <c r="J5188" s="7">
        <v>160</v>
      </c>
      <c r="K5188" s="7">
        <v>48</v>
      </c>
      <c r="L5188" s="3">
        <v>0.39579999999999999</v>
      </c>
      <c r="M5188" s="5">
        <v>0.61578759999999999</v>
      </c>
      <c r="N5188" s="6">
        <v>0.3</v>
      </c>
      <c r="O5188" s="8">
        <f>IFERROR(VLOOKUP(C5188,Sheet2!$B$2:$G$588,6,FALSE),0)</f>
        <v>873</v>
      </c>
      <c r="P5188" t="s">
        <v>92</v>
      </c>
      <c r="Q5188" s="2">
        <v>0.51281903309999999</v>
      </c>
      <c r="R5188" s="3">
        <v>0.3</v>
      </c>
      <c r="U5188" s="22">
        <f t="shared" si="509"/>
        <v>0.3</v>
      </c>
      <c r="V5188" s="10">
        <f t="shared" si="510"/>
        <v>48</v>
      </c>
      <c r="W5188" s="24">
        <f t="shared" si="511"/>
        <v>48</v>
      </c>
    </row>
    <row r="5189" spans="1:23" x14ac:dyDescent="0.3">
      <c r="A5189" t="s">
        <v>17</v>
      </c>
      <c r="B5189" t="s">
        <v>6315</v>
      </c>
      <c r="C5189" t="s">
        <v>6316</v>
      </c>
      <c r="D5189" t="s">
        <v>6317</v>
      </c>
      <c r="E5189" t="s">
        <v>6318</v>
      </c>
      <c r="F5189">
        <v>0.35</v>
      </c>
      <c r="G5189" s="2">
        <v>0</v>
      </c>
      <c r="H5189" s="4">
        <v>16.389900000000001</v>
      </c>
      <c r="I5189" s="4">
        <v>8.5137999999999998</v>
      </c>
      <c r="J5189" s="7">
        <v>157</v>
      </c>
      <c r="K5189" s="7">
        <v>55</v>
      </c>
      <c r="L5189" s="3">
        <v>0.51949999999999996</v>
      </c>
      <c r="M5189" s="5">
        <v>0.61430872999999997</v>
      </c>
      <c r="N5189" s="6">
        <v>0.3</v>
      </c>
      <c r="O5189" s="8">
        <f>IFERROR(VLOOKUP(C5189,Sheet2!$B$2:$G$588,6,FALSE),0)</f>
        <v>873</v>
      </c>
      <c r="P5189" t="s">
        <v>92</v>
      </c>
      <c r="Q5189" s="2">
        <v>0.51164620130000005</v>
      </c>
      <c r="R5189" s="3">
        <v>0.35</v>
      </c>
      <c r="U5189" s="22">
        <f t="shared" si="509"/>
        <v>0.35</v>
      </c>
      <c r="V5189" s="10">
        <f t="shared" si="510"/>
        <v>54.949999999999996</v>
      </c>
      <c r="W5189" s="24">
        <f t="shared" si="511"/>
        <v>54.949999999999996</v>
      </c>
    </row>
    <row r="5190" spans="1:23" x14ac:dyDescent="0.3">
      <c r="A5190" t="s">
        <v>17</v>
      </c>
      <c r="B5190" t="s">
        <v>6315</v>
      </c>
      <c r="C5190" t="s">
        <v>6316</v>
      </c>
      <c r="D5190" t="s">
        <v>6321</v>
      </c>
      <c r="E5190" t="s">
        <v>6322</v>
      </c>
      <c r="F5190">
        <v>0.3</v>
      </c>
      <c r="G5190" s="2">
        <v>0</v>
      </c>
      <c r="H5190" s="4">
        <v>7.1035000000000004</v>
      </c>
      <c r="I5190" s="4">
        <v>5.9142999999999999</v>
      </c>
      <c r="J5190" s="7">
        <v>95</v>
      </c>
      <c r="K5190" s="7">
        <v>28</v>
      </c>
      <c r="L5190" s="3">
        <v>0.83260000000000001</v>
      </c>
      <c r="M5190" s="5">
        <v>0.53451570000000004</v>
      </c>
      <c r="N5190" s="6">
        <v>0.3</v>
      </c>
      <c r="O5190" s="8">
        <f>IFERROR(VLOOKUP(C5190,Sheet2!$B$2:$G$588,6,FALSE),0)</f>
        <v>873</v>
      </c>
      <c r="P5190" t="s">
        <v>92</v>
      </c>
      <c r="Q5190" s="2">
        <v>0.4387442694</v>
      </c>
      <c r="R5190" s="3">
        <v>0.3</v>
      </c>
      <c r="U5190" s="22">
        <f t="shared" si="509"/>
        <v>0.3</v>
      </c>
      <c r="V5190" s="10">
        <f t="shared" si="510"/>
        <v>28.5</v>
      </c>
      <c r="W5190" s="24">
        <f t="shared" si="511"/>
        <v>28.5</v>
      </c>
    </row>
    <row r="5191" spans="1:23" x14ac:dyDescent="0.3">
      <c r="A5191" t="s">
        <v>17</v>
      </c>
      <c r="B5191" t="s">
        <v>6315</v>
      </c>
      <c r="C5191" t="s">
        <v>6316</v>
      </c>
      <c r="D5191" t="s">
        <v>6329</v>
      </c>
      <c r="E5191" t="s">
        <v>6330</v>
      </c>
      <c r="F5191">
        <v>0.35</v>
      </c>
      <c r="G5191" s="2">
        <v>0</v>
      </c>
      <c r="H5191" s="4">
        <v>11.8513</v>
      </c>
      <c r="I5191" s="4">
        <v>4.5255999999999998</v>
      </c>
      <c r="J5191" s="7">
        <v>77</v>
      </c>
      <c r="K5191" s="7">
        <v>27</v>
      </c>
      <c r="L5191" s="3">
        <v>0.38190000000000002</v>
      </c>
      <c r="M5191" s="5">
        <v>0.56926827999999996</v>
      </c>
      <c r="N5191" s="6">
        <v>0.3</v>
      </c>
      <c r="O5191" s="8">
        <f>IFERROR(VLOOKUP(C5191,Sheet2!$B$2:$G$588,6,FALSE),0)</f>
        <v>873</v>
      </c>
      <c r="P5191" t="s">
        <v>92</v>
      </c>
      <c r="Q5191" s="2">
        <v>0.473007705</v>
      </c>
      <c r="R5191" s="3">
        <v>0.35</v>
      </c>
      <c r="U5191" s="22">
        <f t="shared" si="509"/>
        <v>0.35</v>
      </c>
      <c r="V5191" s="10">
        <f t="shared" si="510"/>
        <v>26.95</v>
      </c>
      <c r="W5191" s="24">
        <f t="shared" si="511"/>
        <v>26.95</v>
      </c>
    </row>
    <row r="5192" spans="1:23" x14ac:dyDescent="0.3">
      <c r="A5192" t="s">
        <v>17</v>
      </c>
      <c r="B5192" t="s">
        <v>6315</v>
      </c>
      <c r="C5192" t="s">
        <v>6316</v>
      </c>
      <c r="D5192" t="s">
        <v>6327</v>
      </c>
      <c r="E5192" t="s">
        <v>6328</v>
      </c>
      <c r="F5192">
        <v>0.25</v>
      </c>
      <c r="G5192" s="2">
        <v>0</v>
      </c>
      <c r="H5192" s="4">
        <v>11.5299</v>
      </c>
      <c r="I5192" s="4">
        <v>3.0960999999999999</v>
      </c>
      <c r="J5192" s="7">
        <v>57</v>
      </c>
      <c r="K5192" s="7">
        <v>14</v>
      </c>
      <c r="L5192" s="3">
        <v>0.26850000000000002</v>
      </c>
      <c r="M5192" s="5">
        <v>0.61534893999999996</v>
      </c>
      <c r="N5192" s="6">
        <v>0.3</v>
      </c>
      <c r="O5192" s="8">
        <f>IFERROR(VLOOKUP(C5192,Sheet2!$B$2:$G$588,6,FALSE),0)</f>
        <v>873</v>
      </c>
      <c r="P5192" t="s">
        <v>92</v>
      </c>
      <c r="Q5192" s="2">
        <v>0.51247174029999998</v>
      </c>
      <c r="R5192" s="3">
        <v>0.249999999999999</v>
      </c>
      <c r="U5192" s="22">
        <f t="shared" si="509"/>
        <v>0.249999999999999</v>
      </c>
      <c r="V5192" s="10">
        <f t="shared" si="510"/>
        <v>14.249999999999943</v>
      </c>
      <c r="W5192" s="24">
        <f t="shared" si="511"/>
        <v>14.249999999999943</v>
      </c>
    </row>
    <row r="5193" spans="1:23" x14ac:dyDescent="0.3">
      <c r="A5193" t="s">
        <v>17</v>
      </c>
      <c r="B5193" t="s">
        <v>6315</v>
      </c>
      <c r="C5193" t="s">
        <v>6316</v>
      </c>
      <c r="D5193" t="s">
        <v>6323</v>
      </c>
      <c r="E5193" t="s">
        <v>6324</v>
      </c>
      <c r="F5193">
        <v>0.25</v>
      </c>
      <c r="G5193" s="2">
        <v>0</v>
      </c>
      <c r="H5193" s="4">
        <v>11.817600000000001</v>
      </c>
      <c r="I5193" s="4">
        <v>2.4939</v>
      </c>
      <c r="J5193" s="7">
        <v>51</v>
      </c>
      <c r="K5193" s="7">
        <v>13</v>
      </c>
      <c r="L5193" s="3">
        <v>0.21099999999999999</v>
      </c>
      <c r="M5193" s="5">
        <v>0.67891676999999995</v>
      </c>
      <c r="N5193" s="6">
        <v>0.3</v>
      </c>
      <c r="O5193" s="8">
        <f>IFERROR(VLOOKUP(C5193,Sheet2!$B$2:$G$588,6,FALSE),0)</f>
        <v>873</v>
      </c>
      <c r="P5193" t="s">
        <v>92</v>
      </c>
      <c r="Q5193" s="2">
        <v>0.55811961850000003</v>
      </c>
      <c r="R5193" s="3">
        <v>0.25</v>
      </c>
      <c r="U5193" s="22">
        <f t="shared" si="509"/>
        <v>0.25</v>
      </c>
      <c r="V5193" s="10">
        <f t="shared" si="510"/>
        <v>12.75</v>
      </c>
      <c r="W5193" s="24">
        <f t="shared" si="511"/>
        <v>12.75</v>
      </c>
    </row>
    <row r="5194" spans="1:23" x14ac:dyDescent="0.3">
      <c r="A5194" t="s">
        <v>17</v>
      </c>
      <c r="B5194" t="s">
        <v>6315</v>
      </c>
      <c r="C5194" t="s">
        <v>6316</v>
      </c>
      <c r="D5194" t="s">
        <v>6325</v>
      </c>
      <c r="E5194" t="s">
        <v>6326</v>
      </c>
      <c r="F5194">
        <v>0.25</v>
      </c>
      <c r="G5194" s="2">
        <v>0</v>
      </c>
      <c r="H5194" s="4">
        <v>13.061299999999999</v>
      </c>
      <c r="I5194" s="4">
        <v>2.3532999999999999</v>
      </c>
      <c r="J5194" s="7">
        <v>40</v>
      </c>
      <c r="K5194" s="7">
        <v>10</v>
      </c>
      <c r="L5194" s="3">
        <v>0.1802</v>
      </c>
      <c r="M5194" s="5">
        <v>0.56847568999999998</v>
      </c>
      <c r="N5194" s="6">
        <v>0.3</v>
      </c>
      <c r="O5194" s="8">
        <f>IFERROR(VLOOKUP(C5194,Sheet2!$B$2:$G$588,6,FALSE),0)</f>
        <v>873</v>
      </c>
      <c r="P5194" t="s">
        <v>92</v>
      </c>
      <c r="Q5194" s="2">
        <v>0.4722729457</v>
      </c>
      <c r="R5194" s="3">
        <v>0.25</v>
      </c>
      <c r="U5194" s="22">
        <f t="shared" ref="U5194:U5257" si="514">IF(A5194="placement",IF(T5194="",R5194,T5194),"")</f>
        <v>0.25</v>
      </c>
      <c r="V5194" s="10">
        <f t="shared" ref="V5194:V5257" si="515">IF($A5194="placement",U5194*J5194,"")</f>
        <v>10</v>
      </c>
      <c r="W5194" s="24">
        <f t="shared" ref="W5194:W5257" si="516">IF($A5194="placement",V5194,IF($A5194="site",SUMIF($C:$C,$C5194,$V:$V),IF($A5194="user",SUMIF($B:$B,$B5194,$V:$V),SUM($V:$V))))</f>
        <v>10</v>
      </c>
    </row>
    <row r="5195" spans="1:23" hidden="1" x14ac:dyDescent="0.3">
      <c r="A5195" s="27" t="s">
        <v>33</v>
      </c>
      <c r="B5195" s="27" t="s">
        <v>8929</v>
      </c>
      <c r="C5195" s="27" t="s">
        <v>8930</v>
      </c>
      <c r="D5195" t="s">
        <v>34</v>
      </c>
      <c r="E5195" s="27"/>
      <c r="F5195">
        <v>0.28510000000000002</v>
      </c>
      <c r="G5195" s="28">
        <v>0.91115690999999999</v>
      </c>
      <c r="H5195" s="4">
        <v>291.36689999999999</v>
      </c>
      <c r="I5195" s="4">
        <v>37.939700000000002</v>
      </c>
      <c r="J5195" s="7">
        <v>849</v>
      </c>
      <c r="K5195" s="7">
        <v>242</v>
      </c>
      <c r="L5195" s="29">
        <v>0.13020000000000001</v>
      </c>
      <c r="M5195" s="30">
        <v>0.74624798999999997</v>
      </c>
      <c r="N5195" s="31">
        <v>0.23088500000000001</v>
      </c>
      <c r="O5195" s="32">
        <f>IFERROR(VLOOKUP(C5195,Sheet2!$B$2:$G$588,6,FALSE),0)</f>
        <v>849</v>
      </c>
      <c r="P5195" s="27"/>
      <c r="Q5195" s="28">
        <v>0.69060553390000001</v>
      </c>
      <c r="R5195" s="29">
        <v>0.28506409727578003</v>
      </c>
      <c r="S5195" s="29"/>
      <c r="T5195" s="28"/>
      <c r="U5195" s="29" t="str">
        <f t="shared" si="514"/>
        <v/>
      </c>
      <c r="V5195" s="30" t="str">
        <f t="shared" si="515"/>
        <v/>
      </c>
      <c r="W5195" s="33">
        <f t="shared" si="516"/>
        <v>241.74999999999994</v>
      </c>
    </row>
    <row r="5196" spans="1:23" x14ac:dyDescent="0.3">
      <c r="A5196" t="s">
        <v>17</v>
      </c>
      <c r="B5196" t="s">
        <v>8929</v>
      </c>
      <c r="C5196" t="s">
        <v>8930</v>
      </c>
      <c r="D5196" t="s">
        <v>8931</v>
      </c>
      <c r="E5196" t="s">
        <v>8932</v>
      </c>
      <c r="F5196">
        <v>0.3</v>
      </c>
      <c r="G5196" s="2">
        <v>1</v>
      </c>
      <c r="H5196" s="4">
        <v>142.99459999999999</v>
      </c>
      <c r="I5196" s="4">
        <v>24.1936</v>
      </c>
      <c r="J5196" s="7">
        <v>520</v>
      </c>
      <c r="K5196" s="7">
        <v>156</v>
      </c>
      <c r="L5196" s="3">
        <v>0.16919999999999999</v>
      </c>
      <c r="M5196" s="5">
        <v>0.71693779000000002</v>
      </c>
      <c r="N5196" s="6">
        <v>0.2</v>
      </c>
      <c r="O5196" s="8">
        <f>IFERROR(VLOOKUP(C5196,Sheet2!$B$2:$G$588,6,FALSE),0)</f>
        <v>849</v>
      </c>
      <c r="P5196" t="s">
        <v>22</v>
      </c>
      <c r="Q5196" s="2">
        <v>0.72103576930000002</v>
      </c>
      <c r="R5196" s="3">
        <v>0.3</v>
      </c>
      <c r="S5196" s="3" t="str">
        <f t="shared" ref="S5196:S5198" si="517">IF(R5196+0.01&lt;Q5196,"Y","")</f>
        <v>Y</v>
      </c>
      <c r="T5196" s="2"/>
      <c r="U5196" s="22">
        <f t="shared" si="514"/>
        <v>0.3</v>
      </c>
      <c r="V5196" s="10">
        <f t="shared" si="515"/>
        <v>156</v>
      </c>
      <c r="W5196" s="24">
        <f t="shared" si="516"/>
        <v>156</v>
      </c>
    </row>
    <row r="5197" spans="1:23" x14ac:dyDescent="0.3">
      <c r="A5197" t="s">
        <v>17</v>
      </c>
      <c r="B5197" t="s">
        <v>8929</v>
      </c>
      <c r="C5197" t="s">
        <v>8930</v>
      </c>
      <c r="D5197" t="s">
        <v>8937</v>
      </c>
      <c r="E5197" t="s">
        <v>8938</v>
      </c>
      <c r="F5197">
        <v>0.25</v>
      </c>
      <c r="G5197" s="2">
        <v>1</v>
      </c>
      <c r="H5197" s="4">
        <v>81.165199999999999</v>
      </c>
      <c r="I5197" s="4">
        <v>8.6082000000000001</v>
      </c>
      <c r="J5197" s="7">
        <v>171</v>
      </c>
      <c r="K5197" s="7">
        <v>43</v>
      </c>
      <c r="L5197" s="3">
        <v>0.1061</v>
      </c>
      <c r="M5197" s="5">
        <v>0.66273077999999996</v>
      </c>
      <c r="N5197" s="6">
        <v>0.2</v>
      </c>
      <c r="O5197" s="8">
        <f>IFERROR(VLOOKUP(C5197,Sheet2!$B$2:$G$588,6,FALSE),0)</f>
        <v>849</v>
      </c>
      <c r="P5197" t="s">
        <v>22</v>
      </c>
      <c r="Q5197" s="2">
        <v>0.69821833249999998</v>
      </c>
      <c r="R5197" s="3">
        <v>0.25</v>
      </c>
      <c r="S5197" s="3" t="str">
        <f t="shared" si="517"/>
        <v>Y</v>
      </c>
      <c r="T5197" s="2"/>
      <c r="U5197" s="22">
        <f t="shared" si="514"/>
        <v>0.25</v>
      </c>
      <c r="V5197" s="10">
        <f t="shared" si="515"/>
        <v>42.75</v>
      </c>
      <c r="W5197" s="24">
        <f t="shared" si="516"/>
        <v>42.75</v>
      </c>
    </row>
    <row r="5198" spans="1:23" x14ac:dyDescent="0.3">
      <c r="A5198" t="s">
        <v>17</v>
      </c>
      <c r="B5198" t="s">
        <v>8929</v>
      </c>
      <c r="C5198" t="s">
        <v>8930</v>
      </c>
      <c r="D5198" t="s">
        <v>8933</v>
      </c>
      <c r="E5198" t="s">
        <v>8934</v>
      </c>
      <c r="F5198">
        <v>0.25</v>
      </c>
      <c r="G5198" s="2">
        <v>1</v>
      </c>
      <c r="H5198" s="4">
        <v>27.866800000000001</v>
      </c>
      <c r="I5198" s="4">
        <v>1.9527000000000001</v>
      </c>
      <c r="J5198" s="7">
        <v>82</v>
      </c>
      <c r="K5198" s="7">
        <v>21</v>
      </c>
      <c r="L5198" s="3">
        <v>7.0099999999999996E-2</v>
      </c>
      <c r="M5198" s="5">
        <v>1.4066866600000001</v>
      </c>
      <c r="N5198" s="6">
        <v>0.8</v>
      </c>
      <c r="O5198" s="8">
        <f>IFERROR(VLOOKUP(C5198,Sheet2!$B$2:$G$588,6,FALSE),0)</f>
        <v>849</v>
      </c>
      <c r="P5198" t="s">
        <v>22</v>
      </c>
      <c r="Q5198" s="2">
        <v>0.4312877054</v>
      </c>
      <c r="R5198" s="3">
        <v>0.25</v>
      </c>
      <c r="S5198" s="3" t="str">
        <f t="shared" si="517"/>
        <v>Y</v>
      </c>
      <c r="T5198" s="2"/>
      <c r="U5198" s="22">
        <f t="shared" si="514"/>
        <v>0.25</v>
      </c>
      <c r="V5198" s="10">
        <f t="shared" si="515"/>
        <v>20.5</v>
      </c>
      <c r="W5198" s="24">
        <f t="shared" si="516"/>
        <v>20.5</v>
      </c>
    </row>
    <row r="5199" spans="1:23" x14ac:dyDescent="0.3">
      <c r="A5199" t="s">
        <v>17</v>
      </c>
      <c r="B5199" t="s">
        <v>8929</v>
      </c>
      <c r="C5199" t="s">
        <v>8930</v>
      </c>
      <c r="D5199" t="s">
        <v>8935</v>
      </c>
      <c r="E5199" t="s">
        <v>8936</v>
      </c>
      <c r="F5199">
        <v>0.3</v>
      </c>
      <c r="G5199" s="2">
        <v>0</v>
      </c>
      <c r="H5199" s="4">
        <v>20.8855</v>
      </c>
      <c r="I5199" s="4">
        <v>2.1189</v>
      </c>
      <c r="J5199" s="7">
        <v>53</v>
      </c>
      <c r="K5199" s="7">
        <v>16</v>
      </c>
      <c r="L5199" s="3">
        <v>0.10150000000000001</v>
      </c>
      <c r="M5199" s="5">
        <v>0.84015505999999995</v>
      </c>
      <c r="N5199" s="6">
        <v>0.2</v>
      </c>
      <c r="O5199" s="8">
        <f>IFERROR(VLOOKUP(C5199,Sheet2!$B$2:$G$588,6,FALSE),0)</f>
        <v>849</v>
      </c>
      <c r="P5199" t="s">
        <v>22</v>
      </c>
      <c r="Q5199" s="2">
        <v>0.76194870640000001</v>
      </c>
      <c r="R5199" s="3">
        <v>0.29999999999999899</v>
      </c>
      <c r="U5199" s="22">
        <f t="shared" si="514"/>
        <v>0.29999999999999899</v>
      </c>
      <c r="V5199" s="10">
        <f t="shared" si="515"/>
        <v>15.899999999999947</v>
      </c>
      <c r="W5199" s="24">
        <f t="shared" si="516"/>
        <v>15.899999999999947</v>
      </c>
    </row>
    <row r="5200" spans="1:23" x14ac:dyDescent="0.3">
      <c r="A5200" t="s">
        <v>17</v>
      </c>
      <c r="B5200" t="s">
        <v>8929</v>
      </c>
      <c r="C5200" t="s">
        <v>8930</v>
      </c>
      <c r="D5200" t="s">
        <v>8939</v>
      </c>
      <c r="E5200" t="s">
        <v>8940</v>
      </c>
      <c r="F5200">
        <v>0.3</v>
      </c>
      <c r="G5200" s="2">
        <v>0</v>
      </c>
      <c r="H5200" s="4">
        <v>12.472300000000001</v>
      </c>
      <c r="I5200" s="4">
        <v>1.0466</v>
      </c>
      <c r="J5200" s="7">
        <v>22</v>
      </c>
      <c r="K5200" s="7">
        <v>7</v>
      </c>
      <c r="L5200" s="3">
        <v>8.3900000000000002E-2</v>
      </c>
      <c r="M5200" s="5">
        <v>0.69320957999999999</v>
      </c>
      <c r="N5200" s="6">
        <v>0.2</v>
      </c>
      <c r="O5200" s="8">
        <f>IFERROR(VLOOKUP(C5200,Sheet2!$B$2:$G$588,6,FALSE),0)</f>
        <v>849</v>
      </c>
      <c r="P5200" t="s">
        <v>22</v>
      </c>
      <c r="Q5200" s="2">
        <v>0.7114869654</v>
      </c>
      <c r="R5200" s="3">
        <v>0.3</v>
      </c>
      <c r="U5200" s="22">
        <f t="shared" si="514"/>
        <v>0.3</v>
      </c>
      <c r="V5200" s="10">
        <f t="shared" si="515"/>
        <v>6.6</v>
      </c>
      <c r="W5200" s="24">
        <f t="shared" si="516"/>
        <v>6.6</v>
      </c>
    </row>
    <row r="5201" spans="1:23" hidden="1" x14ac:dyDescent="0.3">
      <c r="A5201" t="s">
        <v>33</v>
      </c>
      <c r="B5201" t="s">
        <v>3425</v>
      </c>
      <c r="C5201" t="s">
        <v>3426</v>
      </c>
      <c r="D5201" t="s">
        <v>34</v>
      </c>
      <c r="F5201">
        <v>0.25380000000000003</v>
      </c>
      <c r="G5201" s="2">
        <v>0</v>
      </c>
      <c r="H5201" s="4">
        <v>29.4861</v>
      </c>
      <c r="I5201" s="4">
        <v>10.7242</v>
      </c>
      <c r="J5201" s="7">
        <v>835</v>
      </c>
      <c r="K5201" s="7">
        <v>201</v>
      </c>
      <c r="L5201" s="3">
        <v>0.36370000000000002</v>
      </c>
      <c r="M5201" s="5">
        <v>2.59656252</v>
      </c>
      <c r="N5201" s="6">
        <v>1.955837</v>
      </c>
      <c r="O5201" s="8">
        <f>IFERROR(VLOOKUP(C5201,Sheet2!$B$2:$G$588,6,FALSE),0)</f>
        <v>835</v>
      </c>
      <c r="Q5201" s="2">
        <v>0.2467591341</v>
      </c>
      <c r="R5201" s="3">
        <v>0.246759134089855</v>
      </c>
      <c r="U5201" s="22" t="str">
        <f t="shared" si="514"/>
        <v/>
      </c>
      <c r="V5201" s="10" t="str">
        <f t="shared" si="515"/>
        <v/>
      </c>
      <c r="W5201" s="24">
        <f t="shared" si="516"/>
        <v>202.03292690459301</v>
      </c>
    </row>
    <row r="5202" spans="1:23" x14ac:dyDescent="0.3">
      <c r="A5202" t="s">
        <v>17</v>
      </c>
      <c r="B5202" t="s">
        <v>3425</v>
      </c>
      <c r="C5202" t="s">
        <v>3426</v>
      </c>
      <c r="D5202" t="s">
        <v>3429</v>
      </c>
      <c r="E5202" t="s">
        <v>3430</v>
      </c>
      <c r="F5202">
        <v>0.25</v>
      </c>
      <c r="G5202" s="2">
        <v>0</v>
      </c>
      <c r="H5202" s="4">
        <v>14.0899</v>
      </c>
      <c r="I5202" s="4">
        <v>6.1881000000000004</v>
      </c>
      <c r="J5202" s="7">
        <v>498</v>
      </c>
      <c r="K5202" s="7">
        <v>124</v>
      </c>
      <c r="L5202" s="3">
        <v>0.43919999999999998</v>
      </c>
      <c r="M5202" s="5">
        <v>2.6848348799999999</v>
      </c>
      <c r="N5202" s="6">
        <v>2</v>
      </c>
      <c r="O5202" s="8">
        <f>IFERROR(VLOOKUP(C5202,Sheet2!$B$2:$G$588,6,FALSE),0)</f>
        <v>835</v>
      </c>
      <c r="P5202" t="s">
        <v>22</v>
      </c>
      <c r="Q5202" s="2">
        <v>0.2550752315</v>
      </c>
      <c r="R5202" s="3">
        <v>0.249999999999999</v>
      </c>
      <c r="U5202" s="22">
        <f t="shared" si="514"/>
        <v>0.249999999999999</v>
      </c>
      <c r="V5202" s="10">
        <f t="shared" si="515"/>
        <v>124.4999999999995</v>
      </c>
      <c r="W5202" s="24">
        <f t="shared" si="516"/>
        <v>124.4999999999995</v>
      </c>
    </row>
    <row r="5203" spans="1:23" x14ac:dyDescent="0.3">
      <c r="A5203" t="s">
        <v>17</v>
      </c>
      <c r="B5203" t="s">
        <v>3425</v>
      </c>
      <c r="C5203" t="s">
        <v>3426</v>
      </c>
      <c r="D5203" t="s">
        <v>3433</v>
      </c>
      <c r="E5203" t="s">
        <v>3434</v>
      </c>
      <c r="F5203">
        <v>0.25</v>
      </c>
      <c r="G5203" s="2">
        <v>0</v>
      </c>
      <c r="H5203" s="4">
        <v>4.8776000000000002</v>
      </c>
      <c r="I5203" s="4">
        <v>2.0106000000000002</v>
      </c>
      <c r="J5203" s="7">
        <v>193</v>
      </c>
      <c r="K5203" s="7">
        <v>42</v>
      </c>
      <c r="L5203" s="3">
        <v>0.41220000000000001</v>
      </c>
      <c r="M5203" s="5">
        <v>3.1934773299999999</v>
      </c>
      <c r="N5203" s="6">
        <v>2.5</v>
      </c>
      <c r="O5203" s="8">
        <f>IFERROR(VLOOKUP(C5203,Sheet2!$B$2:$G$588,6,FALSE),0)</f>
        <v>835</v>
      </c>
      <c r="P5203" t="s">
        <v>22</v>
      </c>
      <c r="Q5203" s="2">
        <v>0.2171542997</v>
      </c>
      <c r="R5203" s="3">
        <v>0.21715429969963199</v>
      </c>
      <c r="U5203" s="22">
        <f t="shared" si="514"/>
        <v>0.21715429969963199</v>
      </c>
      <c r="V5203" s="10">
        <f t="shared" si="515"/>
        <v>41.910779842028973</v>
      </c>
      <c r="W5203" s="24">
        <f t="shared" si="516"/>
        <v>41.910779842028973</v>
      </c>
    </row>
    <row r="5204" spans="1:23" x14ac:dyDescent="0.3">
      <c r="A5204" t="s">
        <v>17</v>
      </c>
      <c r="B5204" t="s">
        <v>3425</v>
      </c>
      <c r="C5204" t="s">
        <v>3426</v>
      </c>
      <c r="D5204" t="s">
        <v>3431</v>
      </c>
      <c r="E5204" t="s">
        <v>3432</v>
      </c>
      <c r="F5204">
        <v>0.25</v>
      </c>
      <c r="G5204" s="2">
        <v>0</v>
      </c>
      <c r="H5204" s="4">
        <v>3.3965999999999998</v>
      </c>
      <c r="I5204" s="4">
        <v>1.6156999999999999</v>
      </c>
      <c r="J5204" s="7">
        <v>97</v>
      </c>
      <c r="K5204" s="7">
        <v>24</v>
      </c>
      <c r="L5204" s="3">
        <v>0.47570000000000001</v>
      </c>
      <c r="M5204" s="5">
        <v>1.99248453</v>
      </c>
      <c r="N5204" s="6">
        <v>1.5</v>
      </c>
      <c r="O5204" s="8">
        <f>IFERROR(VLOOKUP(C5204,Sheet2!$B$2:$G$588,6,FALSE),0)</f>
        <v>835</v>
      </c>
      <c r="P5204" t="s">
        <v>22</v>
      </c>
      <c r="Q5204" s="2">
        <v>0.24717106720000001</v>
      </c>
      <c r="R5204" s="3">
        <v>0.24717106722875501</v>
      </c>
      <c r="U5204" s="22">
        <f t="shared" si="514"/>
        <v>0.24717106722875501</v>
      </c>
      <c r="V5204" s="10">
        <f t="shared" si="515"/>
        <v>23.975593521189236</v>
      </c>
      <c r="W5204" s="24">
        <f t="shared" si="516"/>
        <v>23.975593521189236</v>
      </c>
    </row>
    <row r="5205" spans="1:23" x14ac:dyDescent="0.3">
      <c r="A5205" t="s">
        <v>17</v>
      </c>
      <c r="B5205" t="s">
        <v>3425</v>
      </c>
      <c r="C5205" t="s">
        <v>3426</v>
      </c>
      <c r="D5205" t="s">
        <v>3427</v>
      </c>
      <c r="E5205" t="s">
        <v>3428</v>
      </c>
      <c r="F5205">
        <v>0.33</v>
      </c>
      <c r="G5205" s="2">
        <v>0</v>
      </c>
      <c r="H5205" s="4">
        <v>2.5388000000000002</v>
      </c>
      <c r="I5205" s="4">
        <v>0.24660000000000001</v>
      </c>
      <c r="J5205" s="7">
        <v>26</v>
      </c>
      <c r="K5205" s="7">
        <v>6</v>
      </c>
      <c r="L5205" s="3">
        <v>9.7100000000000006E-2</v>
      </c>
      <c r="M5205" s="5">
        <v>3.4500579400000002</v>
      </c>
      <c r="N5205" s="6">
        <v>2.7</v>
      </c>
      <c r="O5205" s="8">
        <f>IFERROR(VLOOKUP(C5205,Sheet2!$B$2:$G$588,6,FALSE),0)</f>
        <v>835</v>
      </c>
      <c r="P5205" t="s">
        <v>92</v>
      </c>
      <c r="Q5205" s="2">
        <v>0.21740444680000001</v>
      </c>
      <c r="R5205" s="3">
        <v>0.21740444683280699</v>
      </c>
      <c r="U5205" s="22">
        <f t="shared" si="514"/>
        <v>0.21740444683280699</v>
      </c>
      <c r="V5205" s="10">
        <f t="shared" si="515"/>
        <v>5.6525156176529814</v>
      </c>
      <c r="W5205" s="24">
        <f t="shared" si="516"/>
        <v>5.6525156176529814</v>
      </c>
    </row>
    <row r="5206" spans="1:23" x14ac:dyDescent="0.3">
      <c r="A5206" t="s">
        <v>17</v>
      </c>
      <c r="B5206" t="s">
        <v>3425</v>
      </c>
      <c r="C5206" t="s">
        <v>3426</v>
      </c>
      <c r="D5206" t="s">
        <v>3437</v>
      </c>
      <c r="E5206" t="s">
        <v>3438</v>
      </c>
      <c r="F5206">
        <v>0.33</v>
      </c>
      <c r="G5206" s="2">
        <v>0</v>
      </c>
      <c r="H5206" s="4">
        <v>1.1403000000000001</v>
      </c>
      <c r="I5206" s="4">
        <v>0.36909999999999998</v>
      </c>
      <c r="J5206" s="7">
        <v>14</v>
      </c>
      <c r="K5206" s="7">
        <v>4</v>
      </c>
      <c r="L5206" s="3">
        <v>0.32369999999999999</v>
      </c>
      <c r="M5206" s="5">
        <v>1.25924923</v>
      </c>
      <c r="N5206" s="6">
        <v>0.9</v>
      </c>
      <c r="O5206" s="8">
        <f>IFERROR(VLOOKUP(C5206,Sheet2!$B$2:$G$588,6,FALSE),0)</f>
        <v>835</v>
      </c>
      <c r="P5206" t="s">
        <v>22</v>
      </c>
      <c r="Q5206" s="2">
        <v>0.28528842310000002</v>
      </c>
      <c r="R5206" s="3">
        <v>0.285288423123021</v>
      </c>
      <c r="U5206" s="22">
        <f t="shared" si="514"/>
        <v>0.285288423123021</v>
      </c>
      <c r="V5206" s="10">
        <f t="shared" si="515"/>
        <v>3.9940379237222938</v>
      </c>
      <c r="W5206" s="24">
        <f t="shared" si="516"/>
        <v>3.9940379237222938</v>
      </c>
    </row>
    <row r="5207" spans="1:23" x14ac:dyDescent="0.3">
      <c r="A5207" t="s">
        <v>17</v>
      </c>
      <c r="B5207" t="s">
        <v>3425</v>
      </c>
      <c r="C5207" t="s">
        <v>3426</v>
      </c>
      <c r="D5207" t="s">
        <v>3435</v>
      </c>
      <c r="E5207" t="s">
        <v>3436</v>
      </c>
      <c r="F5207">
        <v>0.25</v>
      </c>
      <c r="G5207" s="2">
        <v>0</v>
      </c>
      <c r="H5207" s="4">
        <v>3.3144</v>
      </c>
      <c r="I5207" s="4">
        <v>0.28589999999999999</v>
      </c>
      <c r="J5207" s="7">
        <v>8</v>
      </c>
      <c r="K5207" s="7">
        <v>2</v>
      </c>
      <c r="L5207" s="3">
        <v>8.6300000000000002E-2</v>
      </c>
      <c r="M5207" s="5">
        <v>0.92835372999999999</v>
      </c>
      <c r="N5207" s="6">
        <v>0.5</v>
      </c>
      <c r="O5207" s="8">
        <f>IFERROR(VLOOKUP(C5207,Sheet2!$B$2:$G$588,6,FALSE),0)</f>
        <v>835</v>
      </c>
      <c r="P5207" t="s">
        <v>92</v>
      </c>
      <c r="Q5207" s="2">
        <v>0.46141219529999999</v>
      </c>
      <c r="R5207" s="3">
        <v>0.249999999999999</v>
      </c>
      <c r="U5207" s="22">
        <f t="shared" si="514"/>
        <v>0.249999999999999</v>
      </c>
      <c r="V5207" s="10">
        <f t="shared" si="515"/>
        <v>1.999999999999992</v>
      </c>
      <c r="W5207" s="24">
        <f t="shared" si="516"/>
        <v>1.999999999999992</v>
      </c>
    </row>
    <row r="5208" spans="1:23" hidden="1" x14ac:dyDescent="0.3">
      <c r="A5208" t="s">
        <v>33</v>
      </c>
      <c r="B5208" t="s">
        <v>10940</v>
      </c>
      <c r="C5208" t="s">
        <v>10941</v>
      </c>
      <c r="D5208" t="s">
        <v>34</v>
      </c>
      <c r="F5208">
        <v>0.29659999999999997</v>
      </c>
      <c r="G5208" s="2">
        <v>0</v>
      </c>
      <c r="H5208" s="4">
        <v>44.029499999999999</v>
      </c>
      <c r="I5208" s="4">
        <v>25.787400000000002</v>
      </c>
      <c r="J5208" s="7">
        <v>825</v>
      </c>
      <c r="K5208" s="7">
        <v>245</v>
      </c>
      <c r="L5208" s="3">
        <v>0.5857</v>
      </c>
      <c r="M5208" s="5">
        <v>1.06690931</v>
      </c>
      <c r="N5208" s="6">
        <v>0.65667799999999998</v>
      </c>
      <c r="O5208" s="8">
        <f>IFERROR(VLOOKUP(C5208,Sheet2!$B$2:$G$588,6,FALSE),0)</f>
        <v>825</v>
      </c>
      <c r="Q5208" s="2">
        <v>0.38450438710000001</v>
      </c>
      <c r="R5208" s="3">
        <v>0.29663953467844001</v>
      </c>
      <c r="U5208" s="22" t="str">
        <f t="shared" si="514"/>
        <v/>
      </c>
      <c r="V5208" s="10" t="str">
        <f t="shared" si="515"/>
        <v/>
      </c>
      <c r="W5208" s="24">
        <f t="shared" si="516"/>
        <v>242.99999999999935</v>
      </c>
    </row>
    <row r="5209" spans="1:23" x14ac:dyDescent="0.3">
      <c r="A5209" t="s">
        <v>17</v>
      </c>
      <c r="B5209" t="s">
        <v>10940</v>
      </c>
      <c r="C5209" t="s">
        <v>10941</v>
      </c>
      <c r="D5209" t="s">
        <v>10944</v>
      </c>
      <c r="E5209" t="s">
        <v>10945</v>
      </c>
      <c r="F5209">
        <v>0.3</v>
      </c>
      <c r="G5209" s="2">
        <v>0</v>
      </c>
      <c r="H5209" s="4">
        <v>26.636099999999999</v>
      </c>
      <c r="I5209" s="4">
        <v>18.726800000000001</v>
      </c>
      <c r="J5209" s="7">
        <v>626</v>
      </c>
      <c r="K5209" s="7">
        <v>188</v>
      </c>
      <c r="L5209" s="3">
        <v>0.70309999999999995</v>
      </c>
      <c r="M5209" s="5">
        <v>1.1147691399999999</v>
      </c>
      <c r="N5209" s="6">
        <v>0.7</v>
      </c>
      <c r="O5209" s="8">
        <f>IFERROR(VLOOKUP(C5209,Sheet2!$B$2:$G$588,6,FALSE),0)</f>
        <v>825</v>
      </c>
      <c r="P5209" t="s">
        <v>92</v>
      </c>
      <c r="Q5209" s="2">
        <v>0.37206729789999998</v>
      </c>
      <c r="R5209" s="3">
        <v>0.29999999999999899</v>
      </c>
      <c r="U5209" s="22">
        <f t="shared" si="514"/>
        <v>0.29999999999999899</v>
      </c>
      <c r="V5209" s="10">
        <f t="shared" si="515"/>
        <v>187.79999999999936</v>
      </c>
      <c r="W5209" s="24">
        <f t="shared" si="516"/>
        <v>187.79999999999936</v>
      </c>
    </row>
    <row r="5210" spans="1:23" x14ac:dyDescent="0.3">
      <c r="A5210" t="s">
        <v>17</v>
      </c>
      <c r="B5210" t="s">
        <v>10940</v>
      </c>
      <c r="C5210" t="s">
        <v>10941</v>
      </c>
      <c r="D5210" t="s">
        <v>10952</v>
      </c>
      <c r="E5210" t="s">
        <v>10953</v>
      </c>
      <c r="F5210">
        <v>0.3</v>
      </c>
      <c r="G5210" s="2">
        <v>0</v>
      </c>
      <c r="H5210" s="4">
        <v>6.2028999999999996</v>
      </c>
      <c r="I5210" s="4">
        <v>1.9198999999999999</v>
      </c>
      <c r="J5210" s="7">
        <v>56</v>
      </c>
      <c r="K5210" s="7">
        <v>17</v>
      </c>
      <c r="L5210" s="3">
        <v>0.3095</v>
      </c>
      <c r="M5210" s="5">
        <v>0.96589530999999995</v>
      </c>
      <c r="N5210" s="6">
        <v>0.5</v>
      </c>
      <c r="O5210" s="8">
        <f>IFERROR(VLOOKUP(C5210,Sheet2!$B$2:$G$588,6,FALSE),0)</f>
        <v>825</v>
      </c>
      <c r="P5210" t="s">
        <v>92</v>
      </c>
      <c r="Q5210" s="2">
        <v>0.48234555489999997</v>
      </c>
      <c r="R5210" s="3">
        <v>0.3</v>
      </c>
      <c r="U5210" s="22">
        <f t="shared" si="514"/>
        <v>0.3</v>
      </c>
      <c r="V5210" s="10">
        <f t="shared" si="515"/>
        <v>16.8</v>
      </c>
      <c r="W5210" s="24">
        <f t="shared" si="516"/>
        <v>16.8</v>
      </c>
    </row>
    <row r="5211" spans="1:23" x14ac:dyDescent="0.3">
      <c r="A5211" t="s">
        <v>17</v>
      </c>
      <c r="B5211" t="s">
        <v>10940</v>
      </c>
      <c r="C5211" t="s">
        <v>10941</v>
      </c>
      <c r="D5211" t="s">
        <v>10950</v>
      </c>
      <c r="E5211" t="s">
        <v>10951</v>
      </c>
      <c r="F5211">
        <v>0.3</v>
      </c>
      <c r="G5211" s="2">
        <v>0</v>
      </c>
      <c r="H5211" s="4">
        <v>3.7174</v>
      </c>
      <c r="I5211" s="4">
        <v>1.3274999999999999</v>
      </c>
      <c r="J5211" s="7">
        <v>45</v>
      </c>
      <c r="K5211" s="7">
        <v>13</v>
      </c>
      <c r="L5211" s="3">
        <v>0.35709999999999997</v>
      </c>
      <c r="M5211" s="5">
        <v>1.11850955</v>
      </c>
      <c r="N5211" s="6">
        <v>0.7</v>
      </c>
      <c r="O5211" s="8">
        <f>IFERROR(VLOOKUP(C5211,Sheet2!$B$2:$G$588,6,FALSE),0)</f>
        <v>825</v>
      </c>
      <c r="P5211" t="s">
        <v>92</v>
      </c>
      <c r="Q5211" s="2">
        <v>0.37416716779999998</v>
      </c>
      <c r="R5211" s="3">
        <v>0.3</v>
      </c>
      <c r="U5211" s="22">
        <f t="shared" si="514"/>
        <v>0.3</v>
      </c>
      <c r="V5211" s="10">
        <f t="shared" si="515"/>
        <v>13.5</v>
      </c>
      <c r="W5211" s="24">
        <f t="shared" si="516"/>
        <v>13.5</v>
      </c>
    </row>
    <row r="5212" spans="1:23" x14ac:dyDescent="0.3">
      <c r="A5212" t="s">
        <v>17</v>
      </c>
      <c r="B5212" t="s">
        <v>10940</v>
      </c>
      <c r="C5212" t="s">
        <v>10941</v>
      </c>
      <c r="D5212" t="s">
        <v>10948</v>
      </c>
      <c r="E5212" t="s">
        <v>10949</v>
      </c>
      <c r="F5212">
        <v>0.3</v>
      </c>
      <c r="G5212" s="2">
        <v>0</v>
      </c>
      <c r="H5212" s="4">
        <v>2.6133000000000002</v>
      </c>
      <c r="I5212" s="4">
        <v>1.6541999999999999</v>
      </c>
      <c r="J5212" s="7">
        <v>43</v>
      </c>
      <c r="K5212" s="7">
        <v>13</v>
      </c>
      <c r="L5212" s="3">
        <v>0.63300000000000001</v>
      </c>
      <c r="M5212" s="5">
        <v>0.87554730000000003</v>
      </c>
      <c r="N5212" s="6">
        <v>0.5</v>
      </c>
      <c r="O5212" s="8">
        <f>IFERROR(VLOOKUP(C5212,Sheet2!$B$2:$G$588,6,FALSE),0)</f>
        <v>825</v>
      </c>
      <c r="P5212" t="s">
        <v>92</v>
      </c>
      <c r="Q5212" s="2">
        <v>0.42892862780000002</v>
      </c>
      <c r="R5212" s="3">
        <v>0.3</v>
      </c>
      <c r="U5212" s="22">
        <f t="shared" si="514"/>
        <v>0.3</v>
      </c>
      <c r="V5212" s="10">
        <f t="shared" si="515"/>
        <v>12.9</v>
      </c>
      <c r="W5212" s="24">
        <f t="shared" si="516"/>
        <v>12.9</v>
      </c>
    </row>
    <row r="5213" spans="1:23" x14ac:dyDescent="0.3">
      <c r="A5213" t="s">
        <v>17</v>
      </c>
      <c r="B5213" t="s">
        <v>10940</v>
      </c>
      <c r="C5213" t="s">
        <v>10941</v>
      </c>
      <c r="D5213" t="s">
        <v>10946</v>
      </c>
      <c r="E5213" t="s">
        <v>10947</v>
      </c>
      <c r="F5213">
        <v>0.25</v>
      </c>
      <c r="G5213" s="2">
        <v>0</v>
      </c>
      <c r="H5213" s="4">
        <v>2.0581</v>
      </c>
      <c r="I5213" s="4">
        <v>1.1740999999999999</v>
      </c>
      <c r="J5213" s="7">
        <v>29</v>
      </c>
      <c r="K5213" s="7">
        <v>7</v>
      </c>
      <c r="L5213" s="3">
        <v>0.57050000000000001</v>
      </c>
      <c r="M5213" s="5">
        <v>0.80973353999999997</v>
      </c>
      <c r="N5213" s="6">
        <v>0.5</v>
      </c>
      <c r="O5213" s="8">
        <f>IFERROR(VLOOKUP(C5213,Sheet2!$B$2:$G$588,6,FALSE),0)</f>
        <v>825</v>
      </c>
      <c r="P5213" t="s">
        <v>92</v>
      </c>
      <c r="Q5213" s="2">
        <v>0.38251292219999999</v>
      </c>
      <c r="R5213" s="3">
        <v>0.25</v>
      </c>
      <c r="U5213" s="22">
        <f t="shared" si="514"/>
        <v>0.25</v>
      </c>
      <c r="V5213" s="10">
        <f t="shared" si="515"/>
        <v>7.25</v>
      </c>
      <c r="W5213" s="24">
        <f t="shared" si="516"/>
        <v>7.25</v>
      </c>
    </row>
    <row r="5214" spans="1:23" x14ac:dyDescent="0.3">
      <c r="A5214" t="s">
        <v>17</v>
      </c>
      <c r="B5214" t="s">
        <v>10940</v>
      </c>
      <c r="C5214" t="s">
        <v>10941</v>
      </c>
      <c r="D5214" t="s">
        <v>10942</v>
      </c>
      <c r="E5214" t="s">
        <v>10943</v>
      </c>
      <c r="F5214">
        <v>0.25</v>
      </c>
      <c r="G5214" s="2">
        <v>0</v>
      </c>
      <c r="H5214" s="4">
        <v>1.2665</v>
      </c>
      <c r="I5214" s="4">
        <v>0.72599999999999998</v>
      </c>
      <c r="J5214" s="7">
        <v>19</v>
      </c>
      <c r="K5214" s="7">
        <v>5</v>
      </c>
      <c r="L5214" s="3">
        <v>0.57320000000000004</v>
      </c>
      <c r="M5214" s="5">
        <v>0.88371703999999995</v>
      </c>
      <c r="N5214" s="6">
        <v>0.5</v>
      </c>
      <c r="O5214" s="8">
        <f>IFERROR(VLOOKUP(C5214,Sheet2!$B$2:$G$588,6,FALSE),0)</f>
        <v>825</v>
      </c>
      <c r="P5214" t="s">
        <v>92</v>
      </c>
      <c r="Q5214" s="2">
        <v>0.43420803600000002</v>
      </c>
      <c r="R5214" s="3">
        <v>0.249999999999999</v>
      </c>
      <c r="U5214" s="22">
        <f t="shared" si="514"/>
        <v>0.249999999999999</v>
      </c>
      <c r="V5214" s="10">
        <f t="shared" si="515"/>
        <v>4.7499999999999813</v>
      </c>
      <c r="W5214" s="24">
        <f t="shared" si="516"/>
        <v>4.7499999999999813</v>
      </c>
    </row>
    <row r="5215" spans="1:23" hidden="1" x14ac:dyDescent="0.3">
      <c r="A5215" s="27" t="s">
        <v>33</v>
      </c>
      <c r="B5215" s="27" t="s">
        <v>8745</v>
      </c>
      <c r="C5215" s="27" t="s">
        <v>8746</v>
      </c>
      <c r="D5215" t="s">
        <v>34</v>
      </c>
      <c r="E5215" s="27"/>
      <c r="F5215">
        <v>0.28010000000000002</v>
      </c>
      <c r="G5215" s="28">
        <v>0.16086379000000001</v>
      </c>
      <c r="H5215" s="4">
        <v>659.64909999999998</v>
      </c>
      <c r="I5215" s="4">
        <v>24.590599999999998</v>
      </c>
      <c r="J5215" s="7">
        <v>824</v>
      </c>
      <c r="K5215" s="7">
        <v>219</v>
      </c>
      <c r="L5215" s="29">
        <v>3.73E-2</v>
      </c>
      <c r="M5215" s="30">
        <v>1.1173480600000001</v>
      </c>
      <c r="N5215" s="31">
        <v>0.757942</v>
      </c>
      <c r="O5215" s="32">
        <f>IFERROR(VLOOKUP(C5215,Sheet2!$B$2:$G$588,6,FALSE),0)</f>
        <v>824</v>
      </c>
      <c r="P5215" s="27"/>
      <c r="Q5215" s="28">
        <v>0.32165989659999999</v>
      </c>
      <c r="R5215" s="29">
        <v>0.28007847540335401</v>
      </c>
      <c r="S5215" s="29"/>
      <c r="T5215" s="28"/>
      <c r="U5215" s="29" t="str">
        <f t="shared" si="514"/>
        <v/>
      </c>
      <c r="V5215" s="30" t="str">
        <f t="shared" si="515"/>
        <v/>
      </c>
      <c r="W5215" s="33">
        <f t="shared" si="516"/>
        <v>211.47834044982795</v>
      </c>
    </row>
    <row r="5216" spans="1:23" x14ac:dyDescent="0.3">
      <c r="A5216" t="s">
        <v>17</v>
      </c>
      <c r="B5216" t="s">
        <v>8745</v>
      </c>
      <c r="C5216" t="s">
        <v>8746</v>
      </c>
      <c r="D5216" t="s">
        <v>8799</v>
      </c>
      <c r="E5216" t="s">
        <v>8800</v>
      </c>
      <c r="F5216">
        <v>0.3</v>
      </c>
      <c r="G5216" s="2">
        <v>0</v>
      </c>
      <c r="H5216" s="4">
        <v>20.079699999999999</v>
      </c>
      <c r="I5216" s="4">
        <v>2.3328000000000002</v>
      </c>
      <c r="J5216" s="7">
        <v>91</v>
      </c>
      <c r="K5216" s="7">
        <v>27</v>
      </c>
      <c r="L5216" s="3">
        <v>0.1162</v>
      </c>
      <c r="M5216" s="5">
        <v>1.30061545</v>
      </c>
      <c r="N5216" s="6">
        <v>0.77</v>
      </c>
      <c r="O5216" s="8">
        <f>IFERROR(VLOOKUP(C5216,Sheet2!$B$2:$G$588,6,FALSE),0)</f>
        <v>824</v>
      </c>
      <c r="P5216" t="s">
        <v>92</v>
      </c>
      <c r="Q5216" s="2">
        <v>0.40797258739999998</v>
      </c>
      <c r="R5216" s="3">
        <v>0.3</v>
      </c>
      <c r="U5216" s="22">
        <f t="shared" si="514"/>
        <v>0.3</v>
      </c>
      <c r="V5216" s="10">
        <f t="shared" si="515"/>
        <v>27.3</v>
      </c>
      <c r="W5216" s="24">
        <f t="shared" si="516"/>
        <v>27.3</v>
      </c>
    </row>
    <row r="5217" spans="1:23" x14ac:dyDescent="0.3">
      <c r="A5217" t="s">
        <v>17</v>
      </c>
      <c r="B5217" t="s">
        <v>8745</v>
      </c>
      <c r="C5217" t="s">
        <v>8746</v>
      </c>
      <c r="D5217" t="s">
        <v>8757</v>
      </c>
      <c r="E5217" t="s">
        <v>8758</v>
      </c>
      <c r="F5217">
        <v>0.3</v>
      </c>
      <c r="G5217" s="2">
        <v>0</v>
      </c>
      <c r="H5217" s="4">
        <v>24.8156</v>
      </c>
      <c r="I5217" s="4">
        <v>2.3416000000000001</v>
      </c>
      <c r="J5217" s="7">
        <v>79</v>
      </c>
      <c r="K5217" s="7">
        <v>24</v>
      </c>
      <c r="L5217" s="3">
        <v>9.4399999999999998E-2</v>
      </c>
      <c r="M5217" s="5">
        <v>1.12295772</v>
      </c>
      <c r="N5217" s="6">
        <v>0.66</v>
      </c>
      <c r="O5217" s="8">
        <f>IFERROR(VLOOKUP(C5217,Sheet2!$B$2:$G$588,6,FALSE),0)</f>
        <v>824</v>
      </c>
      <c r="P5217" t="s">
        <v>162</v>
      </c>
      <c r="Q5217" s="2">
        <v>0.41226638560000001</v>
      </c>
      <c r="R5217" s="3">
        <v>0.3</v>
      </c>
      <c r="U5217" s="22">
        <f t="shared" si="514"/>
        <v>0.3</v>
      </c>
      <c r="V5217" s="10">
        <f t="shared" si="515"/>
        <v>23.7</v>
      </c>
      <c r="W5217" s="24">
        <f t="shared" si="516"/>
        <v>23.7</v>
      </c>
    </row>
    <row r="5218" spans="1:23" x14ac:dyDescent="0.3">
      <c r="A5218" t="s">
        <v>17</v>
      </c>
      <c r="B5218" t="s">
        <v>8745</v>
      </c>
      <c r="C5218" t="s">
        <v>8746</v>
      </c>
      <c r="D5218" t="s">
        <v>8795</v>
      </c>
      <c r="E5218" t="s">
        <v>8796</v>
      </c>
      <c r="F5218">
        <v>0.25</v>
      </c>
      <c r="G5218" s="2">
        <v>0</v>
      </c>
      <c r="H5218" s="4">
        <v>28.616</v>
      </c>
      <c r="I5218" s="4">
        <v>1.8960999999999999</v>
      </c>
      <c r="J5218" s="7">
        <v>61</v>
      </c>
      <c r="K5218" s="7">
        <v>15</v>
      </c>
      <c r="L5218" s="3">
        <v>6.6299999999999998E-2</v>
      </c>
      <c r="M5218" s="5">
        <v>1.0664958899999999</v>
      </c>
      <c r="N5218" s="6">
        <v>0.77</v>
      </c>
      <c r="O5218" s="8">
        <f>IFERROR(VLOOKUP(C5218,Sheet2!$B$2:$G$588,6,FALSE),0)</f>
        <v>824</v>
      </c>
      <c r="P5218" t="s">
        <v>92</v>
      </c>
      <c r="Q5218" s="2">
        <v>0.27800940969999999</v>
      </c>
      <c r="R5218" s="3">
        <v>0.25</v>
      </c>
      <c r="U5218" s="22">
        <f t="shared" si="514"/>
        <v>0.25</v>
      </c>
      <c r="V5218" s="10">
        <f t="shared" si="515"/>
        <v>15.25</v>
      </c>
      <c r="W5218" s="24">
        <f t="shared" si="516"/>
        <v>15.25</v>
      </c>
    </row>
    <row r="5219" spans="1:23" x14ac:dyDescent="0.3">
      <c r="A5219" t="s">
        <v>17</v>
      </c>
      <c r="B5219" t="s">
        <v>8745</v>
      </c>
      <c r="C5219" t="s">
        <v>8746</v>
      </c>
      <c r="D5219" t="s">
        <v>8763</v>
      </c>
      <c r="E5219" t="s">
        <v>8764</v>
      </c>
      <c r="F5219">
        <v>0.25</v>
      </c>
      <c r="G5219" s="2">
        <v>0</v>
      </c>
      <c r="H5219" s="4">
        <v>8.1172000000000004</v>
      </c>
      <c r="I5219" s="4">
        <v>1.3606</v>
      </c>
      <c r="J5219" s="7">
        <v>48</v>
      </c>
      <c r="K5219" s="7">
        <v>11</v>
      </c>
      <c r="L5219" s="3">
        <v>0.1676</v>
      </c>
      <c r="M5219" s="5">
        <v>1.1705076400000001</v>
      </c>
      <c r="N5219" s="6">
        <v>0.88</v>
      </c>
      <c r="O5219" s="8">
        <f>IFERROR(VLOOKUP(C5219,Sheet2!$B$2:$G$588,6,FALSE),0)</f>
        <v>824</v>
      </c>
      <c r="P5219" t="s">
        <v>92</v>
      </c>
      <c r="Q5219" s="2">
        <v>0.2481894425</v>
      </c>
      <c r="R5219" s="3">
        <v>0.2481894425259</v>
      </c>
      <c r="U5219" s="22">
        <f t="shared" si="514"/>
        <v>0.2481894425259</v>
      </c>
      <c r="V5219" s="10">
        <f t="shared" si="515"/>
        <v>11.9130932412432</v>
      </c>
      <c r="W5219" s="24">
        <f t="shared" si="516"/>
        <v>11.9130932412432</v>
      </c>
    </row>
    <row r="5220" spans="1:23" x14ac:dyDescent="0.3">
      <c r="A5220" t="s">
        <v>17</v>
      </c>
      <c r="B5220" t="s">
        <v>8745</v>
      </c>
      <c r="C5220" t="s">
        <v>8746</v>
      </c>
      <c r="D5220" t="s">
        <v>8787</v>
      </c>
      <c r="E5220" t="s">
        <v>8788</v>
      </c>
      <c r="F5220">
        <v>0.25</v>
      </c>
      <c r="G5220" s="2">
        <v>0</v>
      </c>
      <c r="H5220" s="4">
        <v>8.2234999999999996</v>
      </c>
      <c r="I5220" s="4">
        <v>1.0642</v>
      </c>
      <c r="J5220" s="7">
        <v>45</v>
      </c>
      <c r="K5220" s="7">
        <v>11</v>
      </c>
      <c r="L5220" s="3">
        <v>0.12939999999999999</v>
      </c>
      <c r="M5220" s="5">
        <v>1.41723606</v>
      </c>
      <c r="N5220" s="6">
        <v>0.99</v>
      </c>
      <c r="O5220" s="8">
        <f>IFERROR(VLOOKUP(C5220,Sheet2!$B$2:$G$588,6,FALSE),0)</f>
        <v>824</v>
      </c>
      <c r="P5220" t="s">
        <v>92</v>
      </c>
      <c r="Q5220" s="2">
        <v>0.30145723029999999</v>
      </c>
      <c r="R5220" s="3">
        <v>0.25</v>
      </c>
      <c r="U5220" s="22">
        <f t="shared" si="514"/>
        <v>0.25</v>
      </c>
      <c r="V5220" s="10">
        <f t="shared" si="515"/>
        <v>11.25</v>
      </c>
      <c r="W5220" s="24">
        <f t="shared" si="516"/>
        <v>11.25</v>
      </c>
    </row>
    <row r="5221" spans="1:23" x14ac:dyDescent="0.3">
      <c r="A5221" t="s">
        <v>17</v>
      </c>
      <c r="B5221" t="s">
        <v>8745</v>
      </c>
      <c r="C5221" t="s">
        <v>8746</v>
      </c>
      <c r="D5221" t="s">
        <v>8761</v>
      </c>
      <c r="E5221" t="s">
        <v>8762</v>
      </c>
      <c r="F5221">
        <v>0.3</v>
      </c>
      <c r="G5221" s="2">
        <v>1</v>
      </c>
      <c r="H5221" s="4">
        <v>36.821599999999997</v>
      </c>
      <c r="I5221" s="4">
        <v>1.6429</v>
      </c>
      <c r="J5221" s="7">
        <v>44</v>
      </c>
      <c r="K5221" s="7">
        <v>13</v>
      </c>
      <c r="L5221" s="3">
        <v>4.4600000000000001E-2</v>
      </c>
      <c r="M5221" s="5">
        <v>0.89681739000000005</v>
      </c>
      <c r="N5221" s="6">
        <v>0.55000000000000004</v>
      </c>
      <c r="O5221" s="8">
        <f>IFERROR(VLOOKUP(C5221,Sheet2!$B$2:$G$588,6,FALSE),0)</f>
        <v>824</v>
      </c>
      <c r="P5221" t="s">
        <v>92</v>
      </c>
      <c r="Q5221" s="2">
        <v>0.38672018930000002</v>
      </c>
      <c r="R5221" s="3">
        <v>0.3</v>
      </c>
      <c r="S5221" s="3" t="str">
        <f>IF(R5221+0.01&lt;Q5221,"Y","")</f>
        <v>Y</v>
      </c>
      <c r="T5221" s="2"/>
      <c r="U5221" s="22">
        <f t="shared" si="514"/>
        <v>0.3</v>
      </c>
      <c r="V5221" s="10">
        <f t="shared" si="515"/>
        <v>13.2</v>
      </c>
      <c r="W5221" s="24">
        <f t="shared" si="516"/>
        <v>13.2</v>
      </c>
    </row>
    <row r="5222" spans="1:23" x14ac:dyDescent="0.3">
      <c r="A5222" t="s">
        <v>17</v>
      </c>
      <c r="B5222" t="s">
        <v>8745</v>
      </c>
      <c r="C5222" t="s">
        <v>8746</v>
      </c>
      <c r="D5222" t="s">
        <v>8789</v>
      </c>
      <c r="E5222" t="s">
        <v>8790</v>
      </c>
      <c r="F5222">
        <v>0.25</v>
      </c>
      <c r="G5222" s="2">
        <v>0</v>
      </c>
      <c r="H5222" s="4">
        <v>8.0609999999999999</v>
      </c>
      <c r="I5222" s="4">
        <v>1.1640999999999999</v>
      </c>
      <c r="J5222" s="7">
        <v>42</v>
      </c>
      <c r="K5222" s="7">
        <v>11</v>
      </c>
      <c r="L5222" s="3">
        <v>0.1444</v>
      </c>
      <c r="M5222" s="5">
        <v>1.21351086</v>
      </c>
      <c r="N5222" s="6">
        <v>0.82</v>
      </c>
      <c r="O5222" s="8">
        <f>IFERROR(VLOOKUP(C5222,Sheet2!$B$2:$G$588,6,FALSE),0)</f>
        <v>824</v>
      </c>
      <c r="P5222" t="s">
        <v>92</v>
      </c>
      <c r="Q5222" s="2">
        <v>0.32427469180000001</v>
      </c>
      <c r="R5222" s="3">
        <v>0.25</v>
      </c>
      <c r="U5222" s="22">
        <f t="shared" si="514"/>
        <v>0.25</v>
      </c>
      <c r="V5222" s="10">
        <f t="shared" si="515"/>
        <v>10.5</v>
      </c>
      <c r="W5222" s="24">
        <f t="shared" si="516"/>
        <v>10.5</v>
      </c>
    </row>
    <row r="5223" spans="1:23" x14ac:dyDescent="0.3">
      <c r="A5223" t="s">
        <v>17</v>
      </c>
      <c r="B5223" t="s">
        <v>8745</v>
      </c>
      <c r="C5223" t="s">
        <v>8746</v>
      </c>
      <c r="D5223" t="s">
        <v>8785</v>
      </c>
      <c r="E5223" t="s">
        <v>8786</v>
      </c>
      <c r="F5223">
        <v>0.25</v>
      </c>
      <c r="G5223" s="2">
        <v>1</v>
      </c>
      <c r="H5223" s="4">
        <v>128.9425</v>
      </c>
      <c r="I5223" s="4">
        <v>1.0852999999999999</v>
      </c>
      <c r="J5223" s="7">
        <v>41</v>
      </c>
      <c r="K5223" s="7">
        <v>10</v>
      </c>
      <c r="L5223" s="3">
        <v>8.3999999999999995E-3</v>
      </c>
      <c r="M5223" s="5">
        <v>1.27337107</v>
      </c>
      <c r="N5223" s="6">
        <v>0.77</v>
      </c>
      <c r="O5223" s="8">
        <f>IFERROR(VLOOKUP(C5223,Sheet2!$B$2:$G$588,6,FALSE),0)</f>
        <v>824</v>
      </c>
      <c r="P5223" t="s">
        <v>92</v>
      </c>
      <c r="Q5223" s="2">
        <v>0.39530587769999997</v>
      </c>
      <c r="R5223" s="3">
        <v>0.25</v>
      </c>
      <c r="S5223" s="3" t="str">
        <f>IF(R5223+0.01&lt;Q5223,"Y","")</f>
        <v>Y</v>
      </c>
      <c r="T5223" s="2"/>
      <c r="U5223" s="22">
        <f t="shared" si="514"/>
        <v>0.25</v>
      </c>
      <c r="V5223" s="10">
        <f t="shared" si="515"/>
        <v>10.25</v>
      </c>
      <c r="W5223" s="24">
        <f t="shared" si="516"/>
        <v>10.25</v>
      </c>
    </row>
    <row r="5224" spans="1:23" x14ac:dyDescent="0.3">
      <c r="A5224" t="s">
        <v>17</v>
      </c>
      <c r="B5224" t="s">
        <v>8745</v>
      </c>
      <c r="C5224" t="s">
        <v>8746</v>
      </c>
      <c r="D5224" t="s">
        <v>8767</v>
      </c>
      <c r="E5224" t="s">
        <v>8768</v>
      </c>
      <c r="F5224">
        <v>0.33</v>
      </c>
      <c r="G5224" s="2">
        <v>0</v>
      </c>
      <c r="H5224" s="4">
        <v>15.254899999999999</v>
      </c>
      <c r="I5224" s="4">
        <v>0.92669999999999997</v>
      </c>
      <c r="J5224" s="7">
        <v>34</v>
      </c>
      <c r="K5224" s="7">
        <v>11</v>
      </c>
      <c r="L5224" s="3">
        <v>6.0699999999999997E-2</v>
      </c>
      <c r="M5224" s="5">
        <v>1.2401418200000001</v>
      </c>
      <c r="N5224" s="6">
        <v>0.82</v>
      </c>
      <c r="O5224" s="8">
        <f>IFERROR(VLOOKUP(C5224,Sheet2!$B$2:$G$588,6,FALSE),0)</f>
        <v>824</v>
      </c>
      <c r="P5224" t="s">
        <v>22</v>
      </c>
      <c r="Q5224" s="2">
        <v>0.33878530229999998</v>
      </c>
      <c r="R5224" s="3">
        <v>0.33</v>
      </c>
      <c r="U5224" s="22">
        <f t="shared" si="514"/>
        <v>0.33</v>
      </c>
      <c r="V5224" s="10">
        <f t="shared" si="515"/>
        <v>11.22</v>
      </c>
      <c r="W5224" s="24">
        <f t="shared" si="516"/>
        <v>11.22</v>
      </c>
    </row>
    <row r="5225" spans="1:23" x14ac:dyDescent="0.3">
      <c r="A5225" t="s">
        <v>17</v>
      </c>
      <c r="B5225" t="s">
        <v>8745</v>
      </c>
      <c r="C5225" t="s">
        <v>8746</v>
      </c>
      <c r="D5225" t="s">
        <v>8753</v>
      </c>
      <c r="E5225" t="s">
        <v>8754</v>
      </c>
      <c r="F5225">
        <v>0.33</v>
      </c>
      <c r="G5225" s="2">
        <v>0</v>
      </c>
      <c r="H5225" s="4">
        <v>14.597300000000001</v>
      </c>
      <c r="I5225" s="4">
        <v>0.78480000000000005</v>
      </c>
      <c r="J5225" s="7">
        <v>31</v>
      </c>
      <c r="K5225" s="7">
        <v>9</v>
      </c>
      <c r="L5225" s="3">
        <v>5.3800000000000001E-2</v>
      </c>
      <c r="M5225" s="5">
        <v>1.31282425</v>
      </c>
      <c r="N5225" s="6">
        <v>0.93</v>
      </c>
      <c r="O5225" s="8">
        <f>IFERROR(VLOOKUP(C5225,Sheet2!$B$2:$G$588,6,FALSE),0)</f>
        <v>824</v>
      </c>
      <c r="P5225" t="s">
        <v>22</v>
      </c>
      <c r="Q5225" s="2">
        <v>0.29160357739999998</v>
      </c>
      <c r="R5225" s="3">
        <v>0.29160357737104797</v>
      </c>
      <c r="U5225" s="22">
        <f t="shared" si="514"/>
        <v>0.29160357737104797</v>
      </c>
      <c r="V5225" s="10">
        <f t="shared" si="515"/>
        <v>9.0397108985024879</v>
      </c>
      <c r="W5225" s="24">
        <f t="shared" si="516"/>
        <v>9.0397108985024879</v>
      </c>
    </row>
    <row r="5226" spans="1:23" x14ac:dyDescent="0.3">
      <c r="A5226" t="s">
        <v>17</v>
      </c>
      <c r="B5226" t="s">
        <v>8745</v>
      </c>
      <c r="C5226" t="s">
        <v>8746</v>
      </c>
      <c r="D5226" s="1" t="s">
        <v>8755</v>
      </c>
      <c r="E5226" t="s">
        <v>8756</v>
      </c>
      <c r="F5226">
        <v>0.25</v>
      </c>
      <c r="G5226" s="2">
        <v>0</v>
      </c>
      <c r="H5226" s="4">
        <v>12.3695</v>
      </c>
      <c r="I5226" s="4">
        <v>1.0907</v>
      </c>
      <c r="J5226" s="7">
        <v>30</v>
      </c>
      <c r="K5226" s="7">
        <v>8</v>
      </c>
      <c r="L5226" s="3">
        <v>8.8200000000000001E-2</v>
      </c>
      <c r="M5226" s="5">
        <v>0.93071382000000002</v>
      </c>
      <c r="N5226" s="6">
        <v>0.6</v>
      </c>
      <c r="O5226" s="8">
        <f>IFERROR(VLOOKUP(C5226,Sheet2!$B$2:$G$588,6,FALSE),0)</f>
        <v>824</v>
      </c>
      <c r="P5226" t="s">
        <v>22</v>
      </c>
      <c r="Q5226" s="2">
        <v>0.35533352099999999</v>
      </c>
      <c r="R5226" s="3">
        <v>0.249999999999999</v>
      </c>
      <c r="U5226" s="22">
        <f t="shared" si="514"/>
        <v>0.249999999999999</v>
      </c>
      <c r="V5226" s="10">
        <f t="shared" si="515"/>
        <v>7.4999999999999698</v>
      </c>
      <c r="W5226" s="24">
        <f t="shared" si="516"/>
        <v>7.4999999999999698</v>
      </c>
    </row>
    <row r="5227" spans="1:23" x14ac:dyDescent="0.3">
      <c r="A5227" t="s">
        <v>17</v>
      </c>
      <c r="B5227" t="s">
        <v>8745</v>
      </c>
      <c r="C5227" t="s">
        <v>8746</v>
      </c>
      <c r="D5227" t="s">
        <v>8791</v>
      </c>
      <c r="E5227" t="s">
        <v>8792</v>
      </c>
      <c r="F5227">
        <v>0.25</v>
      </c>
      <c r="G5227" s="2">
        <v>0</v>
      </c>
      <c r="H5227" s="4">
        <v>7.6308999999999996</v>
      </c>
      <c r="I5227" s="4">
        <v>0.68740000000000001</v>
      </c>
      <c r="J5227" s="7">
        <v>25</v>
      </c>
      <c r="K5227" s="7">
        <v>6</v>
      </c>
      <c r="L5227" s="3">
        <v>9.01E-2</v>
      </c>
      <c r="M5227" s="5">
        <v>1.2046763</v>
      </c>
      <c r="N5227" s="6">
        <v>0.9</v>
      </c>
      <c r="O5227" s="8">
        <f>IFERROR(VLOOKUP(C5227,Sheet2!$B$2:$G$588,6,FALSE),0)</f>
        <v>824</v>
      </c>
      <c r="P5227" t="s">
        <v>22</v>
      </c>
      <c r="Q5227" s="2">
        <v>0.25291133999999998</v>
      </c>
      <c r="R5227" s="3">
        <v>0.25</v>
      </c>
      <c r="U5227" s="22">
        <f t="shared" si="514"/>
        <v>0.25</v>
      </c>
      <c r="V5227" s="10">
        <f t="shared" si="515"/>
        <v>6.25</v>
      </c>
      <c r="W5227" s="24">
        <f t="shared" si="516"/>
        <v>6.25</v>
      </c>
    </row>
    <row r="5228" spans="1:23" x14ac:dyDescent="0.3">
      <c r="A5228" t="s">
        <v>17</v>
      </c>
      <c r="B5228" t="s">
        <v>8745</v>
      </c>
      <c r="C5228" t="s">
        <v>8746</v>
      </c>
      <c r="D5228" t="s">
        <v>8769</v>
      </c>
      <c r="E5228" t="s">
        <v>8770</v>
      </c>
      <c r="F5228">
        <v>0.25</v>
      </c>
      <c r="G5228" s="2">
        <v>1</v>
      </c>
      <c r="H5228" s="4">
        <v>76.051599999999993</v>
      </c>
      <c r="I5228" s="4">
        <v>0.69969999999999999</v>
      </c>
      <c r="J5228" s="7">
        <v>19</v>
      </c>
      <c r="K5228" s="7">
        <v>3</v>
      </c>
      <c r="L5228" s="3">
        <v>9.1999999999999998E-3</v>
      </c>
      <c r="M5228" s="5">
        <v>0.90955492000000004</v>
      </c>
      <c r="N5228" s="6">
        <v>0.77</v>
      </c>
      <c r="O5228" s="8">
        <f>IFERROR(VLOOKUP(C5228,Sheet2!$B$2:$G$588,6,FALSE),0)</f>
        <v>824</v>
      </c>
      <c r="P5228" t="s">
        <v>22</v>
      </c>
      <c r="Q5228" s="2">
        <v>0.1534320988</v>
      </c>
      <c r="R5228" s="3">
        <v>0.15343209876543201</v>
      </c>
      <c r="S5228" s="3" t="str">
        <f>IF(R5228+0.01&lt;Q5228,"Y","")</f>
        <v/>
      </c>
      <c r="T5228" s="2"/>
      <c r="U5228" s="22">
        <f t="shared" si="514"/>
        <v>0.15343209876543201</v>
      </c>
      <c r="V5228" s="10">
        <f t="shared" si="515"/>
        <v>2.9152098765432082</v>
      </c>
      <c r="W5228" s="24">
        <f t="shared" si="516"/>
        <v>2.9152098765432082</v>
      </c>
    </row>
    <row r="5229" spans="1:23" x14ac:dyDescent="0.3">
      <c r="A5229" t="s">
        <v>17</v>
      </c>
      <c r="B5229" t="s">
        <v>8745</v>
      </c>
      <c r="C5229" t="s">
        <v>8746</v>
      </c>
      <c r="D5229" t="s">
        <v>8783</v>
      </c>
      <c r="E5229" t="s">
        <v>8784</v>
      </c>
      <c r="F5229">
        <v>0.25</v>
      </c>
      <c r="G5229" s="2">
        <v>0</v>
      </c>
      <c r="H5229" s="4">
        <v>6.7516999999999996</v>
      </c>
      <c r="I5229" s="4">
        <v>0.59960000000000002</v>
      </c>
      <c r="J5229" s="7">
        <v>19</v>
      </c>
      <c r="K5229" s="7">
        <v>4</v>
      </c>
      <c r="L5229" s="3">
        <v>8.8800000000000004E-2</v>
      </c>
      <c r="M5229" s="5">
        <v>1.07362402</v>
      </c>
      <c r="N5229" s="6">
        <v>0.82</v>
      </c>
      <c r="O5229" s="8">
        <f>IFERROR(VLOOKUP(C5229,Sheet2!$B$2:$G$588,6,FALSE),0)</f>
        <v>824</v>
      </c>
      <c r="P5229" t="s">
        <v>92</v>
      </c>
      <c r="Q5229" s="2">
        <v>0.2362316911</v>
      </c>
      <c r="R5229" s="3">
        <v>0.23623169107856101</v>
      </c>
      <c r="U5229" s="22">
        <f t="shared" si="514"/>
        <v>0.23623169107856101</v>
      </c>
      <c r="V5229" s="10">
        <f t="shared" si="515"/>
        <v>4.4884021304926591</v>
      </c>
      <c r="W5229" s="24">
        <f t="shared" si="516"/>
        <v>4.4884021304926591</v>
      </c>
    </row>
    <row r="5230" spans="1:23" x14ac:dyDescent="0.3">
      <c r="A5230" t="s">
        <v>17</v>
      </c>
      <c r="B5230" t="s">
        <v>8745</v>
      </c>
      <c r="C5230" t="s">
        <v>8746</v>
      </c>
      <c r="D5230" t="s">
        <v>8801</v>
      </c>
      <c r="E5230" t="s">
        <v>8802</v>
      </c>
      <c r="F5230">
        <v>0.33</v>
      </c>
      <c r="G5230" s="2">
        <v>0</v>
      </c>
      <c r="H5230" s="4">
        <v>13.820600000000001</v>
      </c>
      <c r="I5230" s="4">
        <v>0.50119999999999998</v>
      </c>
      <c r="J5230" s="7">
        <v>18</v>
      </c>
      <c r="K5230" s="7">
        <v>5</v>
      </c>
      <c r="L5230" s="3">
        <v>3.6299999999999999E-2</v>
      </c>
      <c r="M5230" s="5">
        <v>1.1799914499999999</v>
      </c>
      <c r="N5230" s="6">
        <v>0.82</v>
      </c>
      <c r="O5230" s="8">
        <f>IFERROR(VLOOKUP(C5230,Sheet2!$B$2:$G$588,6,FALSE),0)</f>
        <v>824</v>
      </c>
      <c r="P5230" t="s">
        <v>22</v>
      </c>
      <c r="Q5230" s="2">
        <v>0.30507971010000001</v>
      </c>
      <c r="R5230" s="3">
        <v>0.30507971014492702</v>
      </c>
      <c r="U5230" s="22">
        <f t="shared" si="514"/>
        <v>0.30507971014492702</v>
      </c>
      <c r="V5230" s="10">
        <f t="shared" si="515"/>
        <v>5.4914347826086862</v>
      </c>
      <c r="W5230" s="24">
        <f t="shared" si="516"/>
        <v>5.4914347826086862</v>
      </c>
    </row>
    <row r="5231" spans="1:23" x14ac:dyDescent="0.3">
      <c r="A5231" t="s">
        <v>17</v>
      </c>
      <c r="B5231" t="s">
        <v>8745</v>
      </c>
      <c r="C5231" t="s">
        <v>8746</v>
      </c>
      <c r="D5231" t="s">
        <v>8749</v>
      </c>
      <c r="E5231" t="s">
        <v>8750</v>
      </c>
      <c r="F5231">
        <v>0.33</v>
      </c>
      <c r="G5231" s="2">
        <v>0</v>
      </c>
      <c r="H5231" s="4">
        <v>13.2339</v>
      </c>
      <c r="I5231" s="4">
        <v>0.47310000000000002</v>
      </c>
      <c r="J5231" s="7">
        <v>17</v>
      </c>
      <c r="K5231" s="7">
        <v>5</v>
      </c>
      <c r="L5231" s="3">
        <v>3.5700000000000003E-2</v>
      </c>
      <c r="M5231" s="5">
        <v>1.1836327900000001</v>
      </c>
      <c r="N5231" s="6">
        <v>0.82</v>
      </c>
      <c r="O5231" s="8">
        <f>IFERROR(VLOOKUP(C5231,Sheet2!$B$2:$G$588,6,FALSE),0)</f>
        <v>824</v>
      </c>
      <c r="P5231" t="s">
        <v>22</v>
      </c>
      <c r="Q5231" s="2">
        <v>0.30721757319999998</v>
      </c>
      <c r="R5231" s="3">
        <v>0.30721757322175702</v>
      </c>
      <c r="U5231" s="22">
        <f t="shared" si="514"/>
        <v>0.30721757322175702</v>
      </c>
      <c r="V5231" s="10">
        <f t="shared" si="515"/>
        <v>5.2226987447698692</v>
      </c>
      <c r="W5231" s="24">
        <f t="shared" si="516"/>
        <v>5.2226987447698692</v>
      </c>
    </row>
    <row r="5232" spans="1:23" x14ac:dyDescent="0.3">
      <c r="A5232" t="s">
        <v>17</v>
      </c>
      <c r="B5232" t="s">
        <v>8745</v>
      </c>
      <c r="C5232" t="s">
        <v>8746</v>
      </c>
      <c r="D5232" t="s">
        <v>8773</v>
      </c>
      <c r="E5232" t="s">
        <v>8774</v>
      </c>
      <c r="F5232">
        <v>0.25</v>
      </c>
      <c r="G5232" s="2">
        <v>1</v>
      </c>
      <c r="H5232" s="4">
        <v>77.320599999999999</v>
      </c>
      <c r="I5232" s="4">
        <v>0.65710000000000002</v>
      </c>
      <c r="J5232" s="7">
        <v>16</v>
      </c>
      <c r="K5232" s="7">
        <v>3</v>
      </c>
      <c r="L5232" s="3">
        <v>8.5000000000000006E-3</v>
      </c>
      <c r="M5232" s="5">
        <v>0.82756821000000003</v>
      </c>
      <c r="N5232" s="6">
        <v>0.66</v>
      </c>
      <c r="O5232" s="8">
        <f>IFERROR(VLOOKUP(C5232,Sheet2!$B$2:$G$588,6,FALSE),0)</f>
        <v>824</v>
      </c>
      <c r="P5232" t="s">
        <v>22</v>
      </c>
      <c r="Q5232" s="2">
        <v>0.20248266079999999</v>
      </c>
      <c r="R5232" s="3">
        <v>0.20248266078184099</v>
      </c>
      <c r="S5232" s="3" t="str">
        <f>IF(R5232+0.01&lt;Q5232,"Y","")</f>
        <v/>
      </c>
      <c r="T5232" s="2"/>
      <c r="U5232" s="22">
        <f t="shared" si="514"/>
        <v>0.20248266078184099</v>
      </c>
      <c r="V5232" s="10">
        <f t="shared" si="515"/>
        <v>3.2397225725094558</v>
      </c>
      <c r="W5232" s="24">
        <f t="shared" si="516"/>
        <v>3.2397225725094558</v>
      </c>
    </row>
    <row r="5233" spans="1:23" x14ac:dyDescent="0.3">
      <c r="A5233" t="s">
        <v>17</v>
      </c>
      <c r="B5233" t="s">
        <v>8745</v>
      </c>
      <c r="C5233" t="s">
        <v>8746</v>
      </c>
      <c r="D5233" t="s">
        <v>8777</v>
      </c>
      <c r="E5233" t="s">
        <v>8778</v>
      </c>
      <c r="F5233">
        <v>0.33</v>
      </c>
      <c r="G5233" s="2">
        <v>0</v>
      </c>
      <c r="H5233" s="4">
        <v>11.013400000000001</v>
      </c>
      <c r="I5233" s="4">
        <v>0.41310000000000002</v>
      </c>
      <c r="J5233" s="7">
        <v>13</v>
      </c>
      <c r="K5233" s="7">
        <v>4</v>
      </c>
      <c r="L5233" s="3">
        <v>3.7499999999999999E-2</v>
      </c>
      <c r="M5233" s="5">
        <v>1.0866874099999999</v>
      </c>
      <c r="N5233" s="6">
        <v>0.77</v>
      </c>
      <c r="O5233" s="8">
        <f>IFERROR(VLOOKUP(C5233,Sheet2!$B$2:$G$588,6,FALSE),0)</f>
        <v>824</v>
      </c>
      <c r="P5233" t="s">
        <v>22</v>
      </c>
      <c r="Q5233" s="2">
        <v>0.29142457119999998</v>
      </c>
      <c r="R5233" s="3">
        <v>0.29142457122856102</v>
      </c>
      <c r="U5233" s="22">
        <f t="shared" si="514"/>
        <v>0.29142457122856102</v>
      </c>
      <c r="V5233" s="10">
        <f t="shared" si="515"/>
        <v>3.7885194259712933</v>
      </c>
      <c r="W5233" s="24">
        <f t="shared" si="516"/>
        <v>3.7885194259712933</v>
      </c>
    </row>
    <row r="5234" spans="1:23" x14ac:dyDescent="0.3">
      <c r="A5234" t="s">
        <v>17</v>
      </c>
      <c r="B5234" t="s">
        <v>8745</v>
      </c>
      <c r="C5234" t="s">
        <v>8746</v>
      </c>
      <c r="D5234" t="s">
        <v>8797</v>
      </c>
      <c r="E5234" t="s">
        <v>8798</v>
      </c>
      <c r="F5234">
        <v>0.25</v>
      </c>
      <c r="G5234" s="2">
        <v>0</v>
      </c>
      <c r="H5234" s="4">
        <v>8.3842999999999996</v>
      </c>
      <c r="I5234" s="4">
        <v>0.3669</v>
      </c>
      <c r="J5234" s="7">
        <v>13</v>
      </c>
      <c r="K5234" s="7">
        <v>3</v>
      </c>
      <c r="L5234" s="3">
        <v>4.3799999999999999E-2</v>
      </c>
      <c r="M5234" s="5">
        <v>1.1896806900000001</v>
      </c>
      <c r="N5234" s="6">
        <v>0.88</v>
      </c>
      <c r="O5234" s="8">
        <f>IFERROR(VLOOKUP(C5234,Sheet2!$B$2:$G$588,6,FALSE),0)</f>
        <v>824</v>
      </c>
      <c r="P5234" t="s">
        <v>92</v>
      </c>
      <c r="Q5234" s="2">
        <v>0.26030571829999999</v>
      </c>
      <c r="R5234" s="3">
        <v>0.249999999999999</v>
      </c>
      <c r="U5234" s="22">
        <f t="shared" si="514"/>
        <v>0.249999999999999</v>
      </c>
      <c r="V5234" s="10">
        <f t="shared" si="515"/>
        <v>3.2499999999999871</v>
      </c>
      <c r="W5234" s="24">
        <f t="shared" si="516"/>
        <v>3.2499999999999871</v>
      </c>
    </row>
    <row r="5235" spans="1:23" x14ac:dyDescent="0.3">
      <c r="A5235" t="s">
        <v>17</v>
      </c>
      <c r="B5235" t="s">
        <v>8745</v>
      </c>
      <c r="C5235" t="s">
        <v>8746</v>
      </c>
      <c r="D5235" t="s">
        <v>8765</v>
      </c>
      <c r="E5235" t="s">
        <v>8766</v>
      </c>
      <c r="F5235">
        <v>0.3</v>
      </c>
      <c r="G5235" s="2">
        <v>1</v>
      </c>
      <c r="H5235" s="4">
        <v>60.251100000000001</v>
      </c>
      <c r="I5235" s="4">
        <v>0.3785</v>
      </c>
      <c r="J5235" s="7">
        <v>12</v>
      </c>
      <c r="K5235" s="7">
        <v>3</v>
      </c>
      <c r="L5235" s="3">
        <v>6.3E-3</v>
      </c>
      <c r="M5235" s="5">
        <v>1.01566333</v>
      </c>
      <c r="N5235" s="6">
        <v>0.55000000000000004</v>
      </c>
      <c r="O5235" s="8">
        <f>IFERROR(VLOOKUP(C5235,Sheet2!$B$2:$G$588,6,FALSE),0)</f>
        <v>824</v>
      </c>
      <c r="P5235" t="s">
        <v>92</v>
      </c>
      <c r="Q5235" s="2">
        <v>0.45848197699999999</v>
      </c>
      <c r="R5235" s="3">
        <v>0.29999999999999899</v>
      </c>
      <c r="S5235" s="3" t="str">
        <f>IF(R5235+0.01&lt;Q5235,"Y","")</f>
        <v>Y</v>
      </c>
      <c r="T5235" s="2"/>
      <c r="U5235" s="22">
        <f t="shared" si="514"/>
        <v>0.29999999999999899</v>
      </c>
      <c r="V5235" s="10">
        <f t="shared" si="515"/>
        <v>3.5999999999999881</v>
      </c>
      <c r="W5235" s="24">
        <f t="shared" si="516"/>
        <v>3.5999999999999881</v>
      </c>
    </row>
    <row r="5236" spans="1:23" x14ac:dyDescent="0.3">
      <c r="A5236" t="s">
        <v>17</v>
      </c>
      <c r="B5236" t="s">
        <v>8745</v>
      </c>
      <c r="C5236" t="s">
        <v>8746</v>
      </c>
      <c r="D5236" t="s">
        <v>8779</v>
      </c>
      <c r="E5236" t="s">
        <v>8780</v>
      </c>
      <c r="F5236">
        <v>0.33</v>
      </c>
      <c r="G5236" s="2">
        <v>0</v>
      </c>
      <c r="H5236" s="4">
        <v>5.1024000000000003</v>
      </c>
      <c r="I5236" s="4">
        <v>0.37759999999999999</v>
      </c>
      <c r="J5236" s="7">
        <v>12</v>
      </c>
      <c r="K5236" s="7">
        <v>3</v>
      </c>
      <c r="L5236" s="3">
        <v>7.3999999999999996E-2</v>
      </c>
      <c r="M5236" s="5">
        <v>1.04343549</v>
      </c>
      <c r="N5236" s="6">
        <v>0.77</v>
      </c>
      <c r="O5236" s="8">
        <f>IFERROR(VLOOKUP(C5236,Sheet2!$B$2:$G$588,6,FALSE),0)</f>
        <v>824</v>
      </c>
      <c r="P5236" t="s">
        <v>22</v>
      </c>
      <c r="Q5236" s="2">
        <v>0.26205308579999997</v>
      </c>
      <c r="R5236" s="3">
        <v>0.262053085793023</v>
      </c>
      <c r="U5236" s="22">
        <f t="shared" si="514"/>
        <v>0.262053085793023</v>
      </c>
      <c r="V5236" s="10">
        <f t="shared" si="515"/>
        <v>3.144637029516276</v>
      </c>
      <c r="W5236" s="24">
        <f t="shared" si="516"/>
        <v>3.144637029516276</v>
      </c>
    </row>
    <row r="5237" spans="1:23" x14ac:dyDescent="0.3">
      <c r="A5237" t="s">
        <v>17</v>
      </c>
      <c r="B5237" t="s">
        <v>8745</v>
      </c>
      <c r="C5237" t="s">
        <v>8746</v>
      </c>
      <c r="D5237" t="s">
        <v>8771</v>
      </c>
      <c r="E5237" t="s">
        <v>8772</v>
      </c>
      <c r="F5237">
        <v>0.33</v>
      </c>
      <c r="G5237" s="2">
        <v>0</v>
      </c>
      <c r="H5237" s="4">
        <v>5.3159999999999998</v>
      </c>
      <c r="I5237" s="4">
        <v>0.30409999999999998</v>
      </c>
      <c r="J5237" s="7">
        <v>11</v>
      </c>
      <c r="K5237" s="7">
        <v>3</v>
      </c>
      <c r="L5237" s="3">
        <v>5.7200000000000001E-2</v>
      </c>
      <c r="M5237" s="5">
        <v>1.21099366</v>
      </c>
      <c r="N5237" s="6">
        <v>0.88</v>
      </c>
      <c r="O5237" s="8">
        <f>IFERROR(VLOOKUP(C5237,Sheet2!$B$2:$G$588,6,FALSE),0)</f>
        <v>824</v>
      </c>
      <c r="P5237" t="s">
        <v>22</v>
      </c>
      <c r="Q5237" s="2">
        <v>0.27332402230000002</v>
      </c>
      <c r="R5237" s="3">
        <v>0.27332402234636799</v>
      </c>
      <c r="U5237" s="22">
        <f t="shared" si="514"/>
        <v>0.27332402234636799</v>
      </c>
      <c r="V5237" s="10">
        <f t="shared" si="515"/>
        <v>3.0065642458100479</v>
      </c>
      <c r="W5237" s="24">
        <f t="shared" si="516"/>
        <v>3.0065642458100479</v>
      </c>
    </row>
    <row r="5238" spans="1:23" x14ac:dyDescent="0.3">
      <c r="A5238" t="s">
        <v>17</v>
      </c>
      <c r="B5238" t="s">
        <v>8745</v>
      </c>
      <c r="C5238" t="s">
        <v>8746</v>
      </c>
      <c r="D5238" t="s">
        <v>8747</v>
      </c>
      <c r="E5238" t="s">
        <v>8748</v>
      </c>
      <c r="F5238">
        <v>0.33</v>
      </c>
      <c r="G5238" s="2">
        <v>0</v>
      </c>
      <c r="H5238" s="4">
        <v>4.7514000000000003</v>
      </c>
      <c r="I5238" s="4">
        <v>0.2873</v>
      </c>
      <c r="J5238" s="7">
        <v>10</v>
      </c>
      <c r="K5238" s="7">
        <v>2</v>
      </c>
      <c r="L5238" s="3">
        <v>6.0499999999999998E-2</v>
      </c>
      <c r="M5238" s="5">
        <v>1.1026852300000001</v>
      </c>
      <c r="N5238" s="6">
        <v>0.82</v>
      </c>
      <c r="O5238" s="8">
        <f>IFERROR(VLOOKUP(C5238,Sheet2!$B$2:$G$588,6,FALSE),0)</f>
        <v>824</v>
      </c>
      <c r="P5238" t="s">
        <v>22</v>
      </c>
      <c r="Q5238" s="2">
        <v>0.25636076660000001</v>
      </c>
      <c r="R5238" s="3">
        <v>0.25636076662908602</v>
      </c>
      <c r="U5238" s="22">
        <f t="shared" si="514"/>
        <v>0.25636076662908602</v>
      </c>
      <c r="V5238" s="10">
        <f t="shared" si="515"/>
        <v>2.56360766629086</v>
      </c>
      <c r="W5238" s="24">
        <f t="shared" si="516"/>
        <v>2.56360766629086</v>
      </c>
    </row>
    <row r="5239" spans="1:23" x14ac:dyDescent="0.3">
      <c r="A5239" t="s">
        <v>17</v>
      </c>
      <c r="B5239" t="s">
        <v>8745</v>
      </c>
      <c r="C5239" t="s">
        <v>8746</v>
      </c>
      <c r="D5239" t="s">
        <v>8781</v>
      </c>
      <c r="E5239" t="s">
        <v>8782</v>
      </c>
      <c r="F5239">
        <v>0.25</v>
      </c>
      <c r="G5239" s="2">
        <v>0</v>
      </c>
      <c r="H5239" s="4">
        <v>6.4835000000000003</v>
      </c>
      <c r="I5239" s="4">
        <v>0.30690000000000001</v>
      </c>
      <c r="J5239" s="7">
        <v>10</v>
      </c>
      <c r="K5239" s="7">
        <v>2</v>
      </c>
      <c r="L5239" s="3">
        <v>4.7300000000000002E-2</v>
      </c>
      <c r="M5239" s="5">
        <v>1.0980218799999999</v>
      </c>
      <c r="N5239" s="6">
        <v>0.82</v>
      </c>
      <c r="O5239" s="8">
        <f>IFERROR(VLOOKUP(C5239,Sheet2!$B$2:$G$588,6,FALSE),0)</f>
        <v>824</v>
      </c>
      <c r="P5239" t="s">
        <v>92</v>
      </c>
      <c r="Q5239" s="2">
        <v>0.25320249249999999</v>
      </c>
      <c r="R5239" s="3">
        <v>0.25</v>
      </c>
      <c r="U5239" s="22">
        <f t="shared" si="514"/>
        <v>0.25</v>
      </c>
      <c r="V5239" s="10">
        <f t="shared" si="515"/>
        <v>2.5</v>
      </c>
      <c r="W5239" s="24">
        <f t="shared" si="516"/>
        <v>2.5</v>
      </c>
    </row>
    <row r="5240" spans="1:23" x14ac:dyDescent="0.3">
      <c r="A5240" t="s">
        <v>17</v>
      </c>
      <c r="B5240" t="s">
        <v>8745</v>
      </c>
      <c r="C5240" t="s">
        <v>8746</v>
      </c>
      <c r="D5240" t="s">
        <v>8759</v>
      </c>
      <c r="E5240" t="s">
        <v>8760</v>
      </c>
      <c r="F5240">
        <v>0.33</v>
      </c>
      <c r="G5240" s="2">
        <v>0</v>
      </c>
      <c r="H5240" s="4">
        <v>5.2919999999999998</v>
      </c>
      <c r="I5240" s="4">
        <v>0.30869999999999997</v>
      </c>
      <c r="J5240" s="7">
        <v>9</v>
      </c>
      <c r="K5240" s="7">
        <v>2</v>
      </c>
      <c r="L5240" s="3">
        <v>5.8299999999999998E-2</v>
      </c>
      <c r="M5240" s="5">
        <v>1.0255437300000001</v>
      </c>
      <c r="N5240" s="6">
        <v>0.77</v>
      </c>
      <c r="O5240" s="8">
        <f>IFERROR(VLOOKUP(C5240,Sheet2!$B$2:$G$588,6,FALSE),0)</f>
        <v>824</v>
      </c>
      <c r="P5240" t="s">
        <v>22</v>
      </c>
      <c r="Q5240" s="2">
        <v>0.24917877450000001</v>
      </c>
      <c r="R5240" s="3">
        <v>0.24917877447883699</v>
      </c>
      <c r="U5240" s="22">
        <f t="shared" si="514"/>
        <v>0.24917877447883699</v>
      </c>
      <c r="V5240" s="10">
        <f t="shared" si="515"/>
        <v>2.2426089703095329</v>
      </c>
      <c r="W5240" s="24">
        <f t="shared" si="516"/>
        <v>2.2426089703095329</v>
      </c>
    </row>
    <row r="5241" spans="1:23" x14ac:dyDescent="0.3">
      <c r="A5241" t="s">
        <v>17</v>
      </c>
      <c r="B5241" t="s">
        <v>8745</v>
      </c>
      <c r="C5241" t="s">
        <v>8746</v>
      </c>
      <c r="D5241" t="s">
        <v>8775</v>
      </c>
      <c r="E5241" t="s">
        <v>8776</v>
      </c>
      <c r="F5241">
        <v>0.25</v>
      </c>
      <c r="G5241" s="2">
        <v>0</v>
      </c>
      <c r="H5241" s="4">
        <v>7.2686000000000002</v>
      </c>
      <c r="I5241" s="4">
        <v>0.24079999999999999</v>
      </c>
      <c r="J5241" s="7">
        <v>9</v>
      </c>
      <c r="K5241" s="7">
        <v>2</v>
      </c>
      <c r="L5241" s="3">
        <v>3.3099999999999997E-2</v>
      </c>
      <c r="M5241" s="5">
        <v>1.2728567200000001</v>
      </c>
      <c r="N5241" s="6">
        <v>0.93</v>
      </c>
      <c r="O5241" s="8">
        <f>IFERROR(VLOOKUP(C5241,Sheet2!$B$2:$G$588,6,FALSE),0)</f>
        <v>824</v>
      </c>
      <c r="P5241" t="s">
        <v>92</v>
      </c>
      <c r="Q5241" s="2">
        <v>0.26936002609999998</v>
      </c>
      <c r="R5241" s="3">
        <v>0.25</v>
      </c>
      <c r="U5241" s="22">
        <f t="shared" si="514"/>
        <v>0.25</v>
      </c>
      <c r="V5241" s="10">
        <f t="shared" si="515"/>
        <v>2.25</v>
      </c>
      <c r="W5241" s="24">
        <f t="shared" si="516"/>
        <v>2.25</v>
      </c>
    </row>
    <row r="5242" spans="1:23" x14ac:dyDescent="0.3">
      <c r="A5242" t="s">
        <v>17</v>
      </c>
      <c r="B5242" t="s">
        <v>8745</v>
      </c>
      <c r="C5242" t="s">
        <v>8746</v>
      </c>
      <c r="D5242" t="s">
        <v>8793</v>
      </c>
      <c r="E5242" t="s">
        <v>8794</v>
      </c>
      <c r="F5242">
        <v>0.3</v>
      </c>
      <c r="G5242" s="2">
        <v>0</v>
      </c>
      <c r="H5242" s="4">
        <v>2.3319000000000001</v>
      </c>
      <c r="I5242" s="4">
        <v>0.31659999999999999</v>
      </c>
      <c r="J5242" s="7">
        <v>9</v>
      </c>
      <c r="K5242" s="7">
        <v>3</v>
      </c>
      <c r="L5242" s="3">
        <v>0.1358</v>
      </c>
      <c r="M5242" s="5">
        <v>0.95402662000000005</v>
      </c>
      <c r="N5242" s="6">
        <v>0.66</v>
      </c>
      <c r="O5242" s="8">
        <f>IFERROR(VLOOKUP(C5242,Sheet2!$B$2:$G$588,6,FALSE),0)</f>
        <v>824</v>
      </c>
      <c r="P5242" t="s">
        <v>92</v>
      </c>
      <c r="Q5242" s="2">
        <v>0.30819540340000001</v>
      </c>
      <c r="R5242" s="3">
        <v>0.29999999999999899</v>
      </c>
      <c r="U5242" s="22">
        <f t="shared" si="514"/>
        <v>0.29999999999999899</v>
      </c>
      <c r="V5242" s="10">
        <f t="shared" si="515"/>
        <v>2.6999999999999909</v>
      </c>
      <c r="W5242" s="24">
        <f t="shared" si="516"/>
        <v>2.6999999999999909</v>
      </c>
    </row>
    <row r="5243" spans="1:23" x14ac:dyDescent="0.3">
      <c r="A5243" t="s">
        <v>17</v>
      </c>
      <c r="B5243" t="s">
        <v>8745</v>
      </c>
      <c r="C5243" t="s">
        <v>8746</v>
      </c>
      <c r="D5243" t="s">
        <v>8803</v>
      </c>
      <c r="E5243" t="s">
        <v>8804</v>
      </c>
      <c r="F5243">
        <v>0.33</v>
      </c>
      <c r="G5243" s="2">
        <v>0</v>
      </c>
      <c r="H5243" s="4">
        <v>4.6147999999999998</v>
      </c>
      <c r="I5243" s="4">
        <v>0.2281</v>
      </c>
      <c r="J5243" s="7">
        <v>8</v>
      </c>
      <c r="K5243" s="7">
        <v>2</v>
      </c>
      <c r="L5243" s="3">
        <v>4.9399999999999999E-2</v>
      </c>
      <c r="M5243" s="5">
        <v>1.16404635</v>
      </c>
      <c r="N5243" s="6">
        <v>0.88</v>
      </c>
      <c r="O5243" s="8">
        <f>IFERROR(VLOOKUP(C5243,Sheet2!$B$2:$G$588,6,FALSE),0)</f>
        <v>824</v>
      </c>
      <c r="P5243" t="s">
        <v>22</v>
      </c>
      <c r="Q5243" s="2">
        <v>0.24401635820000001</v>
      </c>
      <c r="R5243" s="3">
        <v>0.24401635815755399</v>
      </c>
      <c r="U5243" s="22">
        <f t="shared" si="514"/>
        <v>0.24401635815755399</v>
      </c>
      <c r="V5243" s="10">
        <f t="shared" si="515"/>
        <v>1.9521308652604319</v>
      </c>
      <c r="W5243" s="24">
        <f t="shared" si="516"/>
        <v>1.9521308652604319</v>
      </c>
    </row>
    <row r="5244" spans="1:23" x14ac:dyDescent="0.3">
      <c r="A5244" t="s">
        <v>17</v>
      </c>
      <c r="B5244" t="s">
        <v>8745</v>
      </c>
      <c r="C5244" t="s">
        <v>8746</v>
      </c>
      <c r="D5244" t="s">
        <v>8751</v>
      </c>
      <c r="E5244" t="s">
        <v>8752</v>
      </c>
      <c r="F5244">
        <v>0.25</v>
      </c>
      <c r="G5244" s="2">
        <v>0</v>
      </c>
      <c r="H5244" s="4">
        <v>2.2042000000000002</v>
      </c>
      <c r="I5244" s="4">
        <v>0.23369999999999999</v>
      </c>
      <c r="J5244" s="7">
        <v>7</v>
      </c>
      <c r="K5244" s="7">
        <v>2</v>
      </c>
      <c r="L5244" s="3">
        <v>0.106</v>
      </c>
      <c r="M5244" s="5">
        <v>0.94978605999999999</v>
      </c>
      <c r="N5244" s="6">
        <v>0.66</v>
      </c>
      <c r="O5244" s="8">
        <f>IFERROR(VLOOKUP(C5244,Sheet2!$B$2:$G$588,6,FALSE),0)</f>
        <v>824</v>
      </c>
      <c r="P5244" t="s">
        <v>92</v>
      </c>
      <c r="Q5244" s="2">
        <v>0.30510667050000001</v>
      </c>
      <c r="R5244" s="3">
        <v>0.25</v>
      </c>
      <c r="U5244" s="22">
        <f t="shared" si="514"/>
        <v>0.25</v>
      </c>
      <c r="V5244" s="10">
        <f t="shared" si="515"/>
        <v>1.75</v>
      </c>
      <c r="W5244" s="24">
        <f t="shared" si="516"/>
        <v>1.75</v>
      </c>
    </row>
    <row r="5245" spans="1:23" hidden="1" x14ac:dyDescent="0.3">
      <c r="A5245" t="s">
        <v>33</v>
      </c>
      <c r="B5245" t="s">
        <v>1277</v>
      </c>
      <c r="C5245" t="s">
        <v>1278</v>
      </c>
      <c r="D5245" t="s">
        <v>34</v>
      </c>
      <c r="F5245">
        <v>0.2908</v>
      </c>
      <c r="G5245" s="2">
        <v>0</v>
      </c>
      <c r="H5245" s="4">
        <v>101.9315</v>
      </c>
      <c r="I5245" s="4">
        <v>61.928600000000003</v>
      </c>
      <c r="J5245" s="7">
        <v>822</v>
      </c>
      <c r="K5245" s="7">
        <v>215</v>
      </c>
      <c r="L5245" s="3">
        <v>0.60760000000000003</v>
      </c>
      <c r="M5245" s="5">
        <v>0.44249053999999999</v>
      </c>
      <c r="N5245" s="6">
        <v>0.21862100000000001</v>
      </c>
      <c r="O5245" s="8">
        <f>IFERROR(VLOOKUP(C5245,Sheet2!$B$2:$G$588,6,FALSE),0)</f>
        <v>822</v>
      </c>
      <c r="Q5245" s="2">
        <v>0.50593068279999998</v>
      </c>
      <c r="R5245" s="3">
        <v>0.29075518331933098</v>
      </c>
      <c r="U5245" s="22" t="str">
        <f t="shared" si="514"/>
        <v/>
      </c>
      <c r="V5245" s="10" t="str">
        <f t="shared" si="515"/>
        <v/>
      </c>
      <c r="W5245" s="24">
        <f t="shared" si="516"/>
        <v>215.17603812021048</v>
      </c>
    </row>
    <row r="5246" spans="1:23" x14ac:dyDescent="0.3">
      <c r="A5246" t="s">
        <v>17</v>
      </c>
      <c r="B5246" t="s">
        <v>1277</v>
      </c>
      <c r="C5246" t="s">
        <v>1278</v>
      </c>
      <c r="D5246" t="s">
        <v>1279</v>
      </c>
      <c r="E5246" t="s">
        <v>1280</v>
      </c>
      <c r="F5246">
        <v>0.3</v>
      </c>
      <c r="G5246" s="2">
        <v>0</v>
      </c>
      <c r="H5246" s="4">
        <v>86.456900000000005</v>
      </c>
      <c r="I5246" s="4">
        <v>59.631500000000003</v>
      </c>
      <c r="J5246" s="7">
        <v>670</v>
      </c>
      <c r="K5246" s="7">
        <v>201</v>
      </c>
      <c r="L5246" s="3">
        <v>0.68969999999999998</v>
      </c>
      <c r="M5246" s="5">
        <v>0.37456929</v>
      </c>
      <c r="N5246" s="6">
        <v>0.15</v>
      </c>
      <c r="O5246" s="8">
        <f>IFERROR(VLOOKUP(C5246,Sheet2!$B$2:$G$588,6,FALSE),0)</f>
        <v>822</v>
      </c>
      <c r="P5246" t="s">
        <v>92</v>
      </c>
      <c r="Q5246" s="2">
        <v>0.59954004689999996</v>
      </c>
      <c r="R5246" s="3">
        <v>0.29999999999999899</v>
      </c>
      <c r="U5246" s="22">
        <f t="shared" si="514"/>
        <v>0.29999999999999899</v>
      </c>
      <c r="V5246" s="10">
        <f t="shared" si="515"/>
        <v>200.99999999999932</v>
      </c>
      <c r="W5246" s="24">
        <f t="shared" si="516"/>
        <v>200.99999999999932</v>
      </c>
    </row>
    <row r="5247" spans="1:23" x14ac:dyDescent="0.3">
      <c r="A5247" t="s">
        <v>17</v>
      </c>
      <c r="B5247" t="s">
        <v>1277</v>
      </c>
      <c r="C5247" t="s">
        <v>1278</v>
      </c>
      <c r="D5247" t="s">
        <v>1281</v>
      </c>
      <c r="E5247" t="s">
        <v>1282</v>
      </c>
      <c r="F5247">
        <v>0.25</v>
      </c>
      <c r="G5247" s="2">
        <v>0</v>
      </c>
      <c r="H5247" s="4">
        <v>15.474500000000001</v>
      </c>
      <c r="I5247" s="4">
        <v>2.2970999999999999</v>
      </c>
      <c r="J5247" s="7">
        <v>152</v>
      </c>
      <c r="K5247" s="7">
        <v>14</v>
      </c>
      <c r="L5247" s="3">
        <v>0.1484</v>
      </c>
      <c r="M5247" s="5">
        <v>2.20571224</v>
      </c>
      <c r="N5247" s="6">
        <v>2</v>
      </c>
      <c r="O5247" s="8">
        <f>IFERROR(VLOOKUP(C5247,Sheet2!$B$2:$G$588,6,FALSE),0)</f>
        <v>822</v>
      </c>
      <c r="P5247" t="s">
        <v>92</v>
      </c>
      <c r="Q5247" s="2">
        <v>9.3263408699999995E-2</v>
      </c>
      <c r="R5247" s="3">
        <v>9.3263408685599805E-2</v>
      </c>
      <c r="U5247" s="22">
        <f t="shared" si="514"/>
        <v>9.3263408685599805E-2</v>
      </c>
      <c r="V5247" s="10">
        <f t="shared" si="515"/>
        <v>14.176038120211171</v>
      </c>
      <c r="W5247" s="24">
        <f t="shared" si="516"/>
        <v>14.176038120211171</v>
      </c>
    </row>
    <row r="5248" spans="1:23" hidden="1" x14ac:dyDescent="0.3">
      <c r="A5248" t="s">
        <v>33</v>
      </c>
      <c r="B5248" t="s">
        <v>12092</v>
      </c>
      <c r="C5248" t="s">
        <v>12093</v>
      </c>
      <c r="D5248" t="s">
        <v>34</v>
      </c>
      <c r="F5248">
        <v>0.27560000000000001</v>
      </c>
      <c r="G5248" s="2">
        <v>0</v>
      </c>
      <c r="H5248" s="4">
        <v>71.610799999999998</v>
      </c>
      <c r="I5248" s="4">
        <v>14.301299999999999</v>
      </c>
      <c r="J5248" s="7">
        <v>817</v>
      </c>
      <c r="K5248" s="7">
        <v>224</v>
      </c>
      <c r="L5248" s="3">
        <v>0.19969999999999999</v>
      </c>
      <c r="M5248" s="5">
        <v>1.9045879999999999</v>
      </c>
      <c r="N5248" s="6">
        <v>1.2604390000000001</v>
      </c>
      <c r="O5248" s="8">
        <f>IFERROR(VLOOKUP(C5248,Sheet2!$B$2:$G$588,6,FALSE),0)</f>
        <v>817</v>
      </c>
      <c r="Q5248" s="2">
        <v>0.33820910320000003</v>
      </c>
      <c r="R5248" s="3">
        <v>0.275576792764745</v>
      </c>
      <c r="U5248" s="22" t="str">
        <f t="shared" si="514"/>
        <v/>
      </c>
      <c r="V5248" s="10" t="str">
        <f t="shared" si="515"/>
        <v/>
      </c>
      <c r="W5248" s="24">
        <f t="shared" si="516"/>
        <v>225.15</v>
      </c>
    </row>
    <row r="5249" spans="1:23" x14ac:dyDescent="0.3">
      <c r="A5249" t="s">
        <v>17</v>
      </c>
      <c r="B5249" t="s">
        <v>12092</v>
      </c>
      <c r="C5249" t="s">
        <v>12093</v>
      </c>
      <c r="D5249" t="s">
        <v>12094</v>
      </c>
      <c r="E5249" t="s">
        <v>12095</v>
      </c>
      <c r="F5249">
        <v>0.3</v>
      </c>
      <c r="G5249" s="2">
        <v>0</v>
      </c>
      <c r="H5249" s="4">
        <v>17.195799999999998</v>
      </c>
      <c r="I5249" s="4">
        <v>5.4175000000000004</v>
      </c>
      <c r="J5249" s="7">
        <v>250</v>
      </c>
      <c r="K5249" s="7">
        <v>74</v>
      </c>
      <c r="L5249" s="3">
        <v>0.315</v>
      </c>
      <c r="M5249" s="5">
        <v>1.5362252000000001</v>
      </c>
      <c r="N5249" s="6">
        <v>1</v>
      </c>
      <c r="O5249" s="8">
        <f>IFERROR(VLOOKUP(C5249,Sheet2!$B$2:$G$588,6,FALSE),0)</f>
        <v>817</v>
      </c>
      <c r="P5249" t="s">
        <v>22</v>
      </c>
      <c r="Q5249" s="2">
        <v>0.34905376989999998</v>
      </c>
      <c r="R5249" s="3">
        <v>0.3</v>
      </c>
      <c r="U5249" s="22">
        <f t="shared" si="514"/>
        <v>0.3</v>
      </c>
      <c r="V5249" s="10">
        <f t="shared" si="515"/>
        <v>75</v>
      </c>
      <c r="W5249" s="24">
        <f t="shared" si="516"/>
        <v>75</v>
      </c>
    </row>
    <row r="5250" spans="1:23" x14ac:dyDescent="0.3">
      <c r="A5250" t="s">
        <v>17</v>
      </c>
      <c r="B5250" t="s">
        <v>12092</v>
      </c>
      <c r="C5250" t="s">
        <v>12093</v>
      </c>
      <c r="D5250" t="s">
        <v>12102</v>
      </c>
      <c r="E5250" t="s">
        <v>12103</v>
      </c>
      <c r="F5250">
        <v>0.25</v>
      </c>
      <c r="G5250" s="2">
        <v>0</v>
      </c>
      <c r="H5250" s="4">
        <v>17.261900000000001</v>
      </c>
      <c r="I5250" s="4">
        <v>2.6379999999999999</v>
      </c>
      <c r="J5250" s="7">
        <v>177</v>
      </c>
      <c r="K5250" s="7">
        <v>44</v>
      </c>
      <c r="L5250" s="3">
        <v>0.15279999999999999</v>
      </c>
      <c r="M5250" s="5">
        <v>2.2371493600000001</v>
      </c>
      <c r="N5250" s="6">
        <v>1.5</v>
      </c>
      <c r="O5250" s="8">
        <f>IFERROR(VLOOKUP(C5250,Sheet2!$B$2:$G$588,6,FALSE),0)</f>
        <v>817</v>
      </c>
      <c r="P5250" t="s">
        <v>22</v>
      </c>
      <c r="Q5250" s="2">
        <v>0.32950386339999999</v>
      </c>
      <c r="R5250" s="3">
        <v>0.25</v>
      </c>
      <c r="U5250" s="22">
        <f t="shared" si="514"/>
        <v>0.25</v>
      </c>
      <c r="V5250" s="10">
        <f t="shared" si="515"/>
        <v>44.25</v>
      </c>
      <c r="W5250" s="24">
        <f t="shared" si="516"/>
        <v>44.25</v>
      </c>
    </row>
    <row r="5251" spans="1:23" x14ac:dyDescent="0.3">
      <c r="A5251" t="s">
        <v>17</v>
      </c>
      <c r="B5251" t="s">
        <v>12092</v>
      </c>
      <c r="C5251" t="s">
        <v>12093</v>
      </c>
      <c r="D5251" t="s">
        <v>12096</v>
      </c>
      <c r="E5251" t="s">
        <v>12097</v>
      </c>
      <c r="F5251">
        <v>0.25</v>
      </c>
      <c r="G5251" s="2">
        <v>0</v>
      </c>
      <c r="H5251" s="4">
        <v>17.055</v>
      </c>
      <c r="I5251" s="4">
        <v>1.9944</v>
      </c>
      <c r="J5251" s="7">
        <v>172</v>
      </c>
      <c r="K5251" s="7">
        <v>43</v>
      </c>
      <c r="L5251" s="3">
        <v>0.1169</v>
      </c>
      <c r="M5251" s="5">
        <v>2.8779341700000001</v>
      </c>
      <c r="N5251" s="6">
        <v>2</v>
      </c>
      <c r="O5251" s="8">
        <f>IFERROR(VLOOKUP(C5251,Sheet2!$B$2:$G$588,6,FALSE),0)</f>
        <v>817</v>
      </c>
      <c r="P5251" t="s">
        <v>22</v>
      </c>
      <c r="Q5251" s="2">
        <v>0.30505707189999998</v>
      </c>
      <c r="R5251" s="3">
        <v>0.25</v>
      </c>
      <c r="U5251" s="22">
        <f t="shared" si="514"/>
        <v>0.25</v>
      </c>
      <c r="V5251" s="10">
        <f t="shared" si="515"/>
        <v>43</v>
      </c>
      <c r="W5251" s="24">
        <f t="shared" si="516"/>
        <v>43</v>
      </c>
    </row>
    <row r="5252" spans="1:23" x14ac:dyDescent="0.3">
      <c r="A5252" t="s">
        <v>17</v>
      </c>
      <c r="B5252" t="s">
        <v>12092</v>
      </c>
      <c r="C5252" t="s">
        <v>12093</v>
      </c>
      <c r="D5252" t="s">
        <v>12100</v>
      </c>
      <c r="E5252" t="s">
        <v>12101</v>
      </c>
      <c r="F5252">
        <v>0.3</v>
      </c>
      <c r="G5252" s="2">
        <v>0</v>
      </c>
      <c r="H5252" s="4">
        <v>16.9801</v>
      </c>
      <c r="I5252" s="4">
        <v>3.4289000000000001</v>
      </c>
      <c r="J5252" s="7">
        <v>168</v>
      </c>
      <c r="K5252" s="7">
        <v>50</v>
      </c>
      <c r="L5252" s="3">
        <v>0.2019</v>
      </c>
      <c r="M5252" s="5">
        <v>1.63629622</v>
      </c>
      <c r="N5252" s="6">
        <v>1</v>
      </c>
      <c r="O5252" s="8">
        <f>IFERROR(VLOOKUP(C5252,Sheet2!$B$2:$G$588,6,FALSE),0)</f>
        <v>817</v>
      </c>
      <c r="P5252" t="s">
        <v>22</v>
      </c>
      <c r="Q5252" s="2">
        <v>0.38886371040000001</v>
      </c>
      <c r="R5252" s="3">
        <v>0.3</v>
      </c>
      <c r="U5252" s="22">
        <f t="shared" si="514"/>
        <v>0.3</v>
      </c>
      <c r="V5252" s="10">
        <f t="shared" si="515"/>
        <v>50.4</v>
      </c>
      <c r="W5252" s="24">
        <f t="shared" si="516"/>
        <v>50.4</v>
      </c>
    </row>
    <row r="5253" spans="1:23" x14ac:dyDescent="0.3">
      <c r="A5253" t="s">
        <v>17</v>
      </c>
      <c r="B5253" t="s">
        <v>12092</v>
      </c>
      <c r="C5253" t="s">
        <v>12093</v>
      </c>
      <c r="D5253" t="s">
        <v>12098</v>
      </c>
      <c r="E5253" t="s">
        <v>12099</v>
      </c>
      <c r="F5253">
        <v>0.25</v>
      </c>
      <c r="G5253" s="2">
        <v>0</v>
      </c>
      <c r="H5253" s="4">
        <v>3.1179999999999999</v>
      </c>
      <c r="I5253" s="4">
        <v>0.82250000000000001</v>
      </c>
      <c r="J5253" s="7">
        <v>50</v>
      </c>
      <c r="K5253" s="7">
        <v>12</v>
      </c>
      <c r="L5253" s="3">
        <v>0.26379999999999998</v>
      </c>
      <c r="M5253" s="5">
        <v>2.0225966099999999</v>
      </c>
      <c r="N5253" s="6">
        <v>1.5</v>
      </c>
      <c r="O5253" s="8">
        <f>IFERROR(VLOOKUP(C5253,Sheet2!$B$2:$G$588,6,FALSE),0)</f>
        <v>817</v>
      </c>
      <c r="P5253" t="s">
        <v>22</v>
      </c>
      <c r="Q5253" s="2">
        <v>0.2583790607</v>
      </c>
      <c r="R5253" s="3">
        <v>0.25</v>
      </c>
      <c r="U5253" s="22">
        <f t="shared" si="514"/>
        <v>0.25</v>
      </c>
      <c r="V5253" s="10">
        <f t="shared" si="515"/>
        <v>12.5</v>
      </c>
      <c r="W5253" s="24">
        <f t="shared" si="516"/>
        <v>12.5</v>
      </c>
    </row>
    <row r="5254" spans="1:23" hidden="1" x14ac:dyDescent="0.3">
      <c r="A5254" s="27" t="s">
        <v>33</v>
      </c>
      <c r="B5254" s="27" t="s">
        <v>601</v>
      </c>
      <c r="C5254" s="27" t="s">
        <v>602</v>
      </c>
      <c r="D5254" t="s">
        <v>34</v>
      </c>
      <c r="E5254" s="27"/>
      <c r="F5254">
        <v>0.2</v>
      </c>
      <c r="G5254" s="28">
        <v>1</v>
      </c>
      <c r="H5254" s="4">
        <v>497.59559999999999</v>
      </c>
      <c r="I5254" s="4">
        <v>38.507599999999996</v>
      </c>
      <c r="J5254" s="7">
        <v>805</v>
      </c>
      <c r="K5254" s="7">
        <v>161</v>
      </c>
      <c r="L5254" s="29">
        <v>7.7399999999999997E-2</v>
      </c>
      <c r="M5254" s="30">
        <v>0.69675147999999998</v>
      </c>
      <c r="N5254" s="31">
        <v>0.4</v>
      </c>
      <c r="O5254" s="32">
        <f>IFERROR(VLOOKUP(C5254,Sheet2!$B$2:$G$588,6,FALSE),0)</f>
        <v>805</v>
      </c>
      <c r="P5254" s="27"/>
      <c r="Q5254" s="28">
        <v>0.42590721139999999</v>
      </c>
      <c r="R5254" s="29">
        <v>0.19999999999999901</v>
      </c>
      <c r="S5254" s="29"/>
      <c r="T5254" s="28"/>
      <c r="U5254" s="29" t="str">
        <f t="shared" si="514"/>
        <v/>
      </c>
      <c r="V5254" s="30" t="str">
        <f t="shared" si="515"/>
        <v/>
      </c>
      <c r="W5254" s="33">
        <f t="shared" si="516"/>
        <v>126.8353572595323</v>
      </c>
    </row>
    <row r="5255" spans="1:23" x14ac:dyDescent="0.3">
      <c r="A5255" t="s">
        <v>17</v>
      </c>
      <c r="B5255" t="s">
        <v>601</v>
      </c>
      <c r="C5255" t="s">
        <v>602</v>
      </c>
      <c r="D5255" t="s">
        <v>607</v>
      </c>
      <c r="E5255" t="s">
        <v>608</v>
      </c>
      <c r="F5255">
        <v>0.2</v>
      </c>
      <c r="G5255" s="2">
        <v>1</v>
      </c>
      <c r="H5255" s="4">
        <v>289.41079999999999</v>
      </c>
      <c r="I5255" s="4">
        <v>18.197700000000001</v>
      </c>
      <c r="J5255" s="7">
        <v>512</v>
      </c>
      <c r="K5255" s="7">
        <v>102</v>
      </c>
      <c r="L5255" s="3">
        <v>6.2899999999999998E-2</v>
      </c>
      <c r="M5255" s="5">
        <v>0.93695441000000002</v>
      </c>
      <c r="N5255" s="6">
        <v>0.4</v>
      </c>
      <c r="O5255" s="8">
        <f>IFERROR(VLOOKUP(C5255,Sheet2!$B$2:$G$588,6,FALSE),0)</f>
        <v>805</v>
      </c>
      <c r="P5255" t="s">
        <v>95</v>
      </c>
      <c r="Q5255" s="2">
        <v>0.57308488270000002</v>
      </c>
      <c r="R5255" s="3">
        <v>0.2</v>
      </c>
      <c r="S5255" s="3" t="str">
        <f t="shared" ref="S5255:S5257" si="518">IF(R5255+0.01&lt;Q5255,"Y","")</f>
        <v>Y</v>
      </c>
      <c r="T5255" s="2"/>
      <c r="U5255" s="22">
        <f t="shared" si="514"/>
        <v>0.2</v>
      </c>
      <c r="V5255" s="10">
        <f t="shared" si="515"/>
        <v>102.4</v>
      </c>
      <c r="W5255" s="24">
        <f t="shared" si="516"/>
        <v>102.4</v>
      </c>
    </row>
    <row r="5256" spans="1:23" x14ac:dyDescent="0.3">
      <c r="A5256" t="s">
        <v>17</v>
      </c>
      <c r="B5256" t="s">
        <v>601</v>
      </c>
      <c r="C5256" t="s">
        <v>602</v>
      </c>
      <c r="D5256" t="s">
        <v>603</v>
      </c>
      <c r="E5256" t="s">
        <v>604</v>
      </c>
      <c r="F5256">
        <v>0.2</v>
      </c>
      <c r="G5256" s="2">
        <v>1</v>
      </c>
      <c r="H5256" s="4">
        <v>126.1785</v>
      </c>
      <c r="I5256" s="4">
        <v>18.163399999999999</v>
      </c>
      <c r="J5256" s="7">
        <v>230</v>
      </c>
      <c r="K5256" s="7">
        <v>46</v>
      </c>
      <c r="L5256" s="3">
        <v>0.14399999999999999</v>
      </c>
      <c r="M5256" s="5">
        <v>0.42131362999999999</v>
      </c>
      <c r="N5256" s="6">
        <v>0.4</v>
      </c>
      <c r="O5256" s="8">
        <f>IFERROR(VLOOKUP(C5256,Sheet2!$B$2:$G$588,6,FALSE),0)</f>
        <v>805</v>
      </c>
      <c r="P5256" t="s">
        <v>95</v>
      </c>
      <c r="Q5256" s="2">
        <v>5.0588509800000001E-2</v>
      </c>
      <c r="R5256" s="3">
        <v>5.0588509824053697E-2</v>
      </c>
      <c r="S5256" s="3" t="str">
        <f t="shared" si="518"/>
        <v/>
      </c>
      <c r="T5256" s="2"/>
      <c r="U5256" s="22">
        <f t="shared" si="514"/>
        <v>5.0588509824053697E-2</v>
      </c>
      <c r="V5256" s="10">
        <f t="shared" si="515"/>
        <v>11.63535725953235</v>
      </c>
      <c r="W5256" s="24">
        <f t="shared" si="516"/>
        <v>11.63535725953235</v>
      </c>
    </row>
    <row r="5257" spans="1:23" x14ac:dyDescent="0.3">
      <c r="A5257" t="s">
        <v>17</v>
      </c>
      <c r="B5257" t="s">
        <v>601</v>
      </c>
      <c r="C5257" t="s">
        <v>602</v>
      </c>
      <c r="D5257" t="s">
        <v>605</v>
      </c>
      <c r="E5257" t="s">
        <v>606</v>
      </c>
      <c r="F5257">
        <v>0.2</v>
      </c>
      <c r="G5257" s="2">
        <v>1</v>
      </c>
      <c r="H5257" s="4">
        <v>82.006299999999996</v>
      </c>
      <c r="I5257" s="4">
        <v>2.1465000000000001</v>
      </c>
      <c r="J5257" s="7">
        <v>64</v>
      </c>
      <c r="K5257" s="7">
        <v>13</v>
      </c>
      <c r="L5257" s="3">
        <v>2.6200000000000001E-2</v>
      </c>
      <c r="M5257" s="5">
        <v>0.99106852000000001</v>
      </c>
      <c r="N5257" s="6">
        <v>0.4</v>
      </c>
      <c r="O5257" s="8">
        <f>IFERROR(VLOOKUP(C5257,Sheet2!$B$2:$G$588,6,FALSE),0)</f>
        <v>805</v>
      </c>
      <c r="P5257" t="s">
        <v>95</v>
      </c>
      <c r="Q5257" s="2">
        <v>0.5963952106</v>
      </c>
      <c r="R5257" s="3">
        <v>0.19999999999999901</v>
      </c>
      <c r="S5257" s="3" t="str">
        <f t="shared" si="518"/>
        <v>Y</v>
      </c>
      <c r="T5257" s="2"/>
      <c r="U5257" s="22">
        <f t="shared" si="514"/>
        <v>0.19999999999999901</v>
      </c>
      <c r="V5257" s="10">
        <f t="shared" si="515"/>
        <v>12.799999999999937</v>
      </c>
      <c r="W5257" s="24">
        <f t="shared" si="516"/>
        <v>12.799999999999937</v>
      </c>
    </row>
    <row r="5258" spans="1:23" hidden="1" x14ac:dyDescent="0.3">
      <c r="A5258" t="s">
        <v>33</v>
      </c>
      <c r="B5258" t="s">
        <v>5561</v>
      </c>
      <c r="C5258" t="s">
        <v>5562</v>
      </c>
      <c r="D5258" t="s">
        <v>34</v>
      </c>
      <c r="F5258">
        <v>0.25</v>
      </c>
      <c r="G5258" s="2">
        <v>0</v>
      </c>
      <c r="H5258" s="4">
        <v>50.125100000000003</v>
      </c>
      <c r="I5258" s="4">
        <v>18.0259</v>
      </c>
      <c r="J5258" s="7">
        <v>792</v>
      </c>
      <c r="K5258" s="7">
        <v>198</v>
      </c>
      <c r="L5258" s="3">
        <v>0.35959999999999998</v>
      </c>
      <c r="M5258" s="5">
        <v>1.4647147199999999</v>
      </c>
      <c r="N5258" s="6">
        <v>1</v>
      </c>
      <c r="O5258" s="8">
        <f>IFERROR(VLOOKUP(C5258,Sheet2!$B$2:$G$588,6,FALSE),0)</f>
        <v>792</v>
      </c>
      <c r="Q5258" s="2">
        <v>0.31727319409999999</v>
      </c>
      <c r="R5258" s="3">
        <v>0.249999999999999</v>
      </c>
      <c r="U5258" s="22" t="str">
        <f t="shared" ref="U5258:U5321" si="519">IF(A5258="placement",IF(T5258="",R5258,T5258),"")</f>
        <v/>
      </c>
      <c r="V5258" s="10" t="str">
        <f t="shared" ref="V5258:V5321" si="520">IF($A5258="placement",U5258*J5258,"")</f>
        <v/>
      </c>
      <c r="W5258" s="24">
        <f t="shared" ref="W5258:W5321" si="521">IF($A5258="placement",V5258,IF($A5258="site",SUMIF($C:$C,$C5258,$V:$V),IF($A5258="user",SUMIF($B:$B,$B5258,$V:$V),SUM($V:$V))))</f>
        <v>196.99999999999955</v>
      </c>
    </row>
    <row r="5259" spans="1:23" x14ac:dyDescent="0.3">
      <c r="A5259" t="s">
        <v>17</v>
      </c>
      <c r="B5259" t="s">
        <v>5561</v>
      </c>
      <c r="C5259" t="s">
        <v>5562</v>
      </c>
      <c r="D5259" t="s">
        <v>5567</v>
      </c>
      <c r="E5259" t="s">
        <v>5568</v>
      </c>
      <c r="F5259">
        <v>0.25</v>
      </c>
      <c r="G5259" s="2">
        <v>0</v>
      </c>
      <c r="H5259" s="4">
        <v>12.701000000000001</v>
      </c>
      <c r="I5259" s="4">
        <v>6.7694000000000001</v>
      </c>
      <c r="J5259" s="7">
        <v>294</v>
      </c>
      <c r="K5259" s="7">
        <v>73</v>
      </c>
      <c r="L5259" s="3">
        <v>0.53300000000000003</v>
      </c>
      <c r="M5259" s="5">
        <v>1.4459028</v>
      </c>
      <c r="N5259" s="6">
        <v>1</v>
      </c>
      <c r="O5259" s="8">
        <f>IFERROR(VLOOKUP(C5259,Sheet2!$B$2:$G$588,6,FALSE),0)</f>
        <v>792</v>
      </c>
      <c r="P5259" t="s">
        <v>22</v>
      </c>
      <c r="Q5259" s="2">
        <v>0.308390577</v>
      </c>
      <c r="R5259" s="3">
        <v>0.249999999999999</v>
      </c>
      <c r="U5259" s="22">
        <f t="shared" si="519"/>
        <v>0.249999999999999</v>
      </c>
      <c r="V5259" s="10">
        <f t="shared" si="520"/>
        <v>73.499999999999702</v>
      </c>
      <c r="W5259" s="24">
        <f t="shared" si="521"/>
        <v>73.499999999999702</v>
      </c>
    </row>
    <row r="5260" spans="1:23" x14ac:dyDescent="0.3">
      <c r="A5260" t="s">
        <v>17</v>
      </c>
      <c r="B5260" t="s">
        <v>5561</v>
      </c>
      <c r="C5260" t="s">
        <v>5562</v>
      </c>
      <c r="D5260" t="s">
        <v>5573</v>
      </c>
      <c r="E5260" t="s">
        <v>5574</v>
      </c>
      <c r="F5260">
        <v>0.25</v>
      </c>
      <c r="G5260" s="2">
        <v>0</v>
      </c>
      <c r="H5260" s="4">
        <v>11.787800000000001</v>
      </c>
      <c r="I5260" s="4">
        <v>6.2434000000000003</v>
      </c>
      <c r="J5260" s="7">
        <v>271</v>
      </c>
      <c r="K5260" s="7">
        <v>68</v>
      </c>
      <c r="L5260" s="3">
        <v>0.52959999999999996</v>
      </c>
      <c r="M5260" s="5">
        <v>1.44925349</v>
      </c>
      <c r="N5260" s="6">
        <v>1</v>
      </c>
      <c r="O5260" s="8">
        <f>IFERROR(VLOOKUP(C5260,Sheet2!$B$2:$G$588,6,FALSE),0)</f>
        <v>792</v>
      </c>
      <c r="P5260" t="s">
        <v>22</v>
      </c>
      <c r="Q5260" s="2">
        <v>0.3099895875</v>
      </c>
      <c r="R5260" s="3">
        <v>0.25</v>
      </c>
      <c r="U5260" s="22">
        <f t="shared" si="519"/>
        <v>0.25</v>
      </c>
      <c r="V5260" s="10">
        <f t="shared" si="520"/>
        <v>67.75</v>
      </c>
      <c r="W5260" s="24">
        <f t="shared" si="521"/>
        <v>67.75</v>
      </c>
    </row>
    <row r="5261" spans="1:23" x14ac:dyDescent="0.3">
      <c r="A5261" t="s">
        <v>17</v>
      </c>
      <c r="B5261" t="s">
        <v>5561</v>
      </c>
      <c r="C5261" t="s">
        <v>5562</v>
      </c>
      <c r="D5261" t="s">
        <v>5565</v>
      </c>
      <c r="E5261" t="s">
        <v>5566</v>
      </c>
      <c r="F5261">
        <v>0.25</v>
      </c>
      <c r="G5261" s="2">
        <v>0</v>
      </c>
      <c r="H5261" s="4">
        <v>20.526399999999999</v>
      </c>
      <c r="I5261" s="4">
        <v>3.0329000000000002</v>
      </c>
      <c r="J5261" s="7">
        <v>142</v>
      </c>
      <c r="K5261" s="7">
        <v>35</v>
      </c>
      <c r="L5261" s="3">
        <v>0.14779999999999999</v>
      </c>
      <c r="M5261" s="5">
        <v>1.5608101700000001</v>
      </c>
      <c r="N5261" s="6">
        <v>1</v>
      </c>
      <c r="O5261" s="8">
        <f>IFERROR(VLOOKUP(C5261,Sheet2!$B$2:$G$588,6,FALSE),0)</f>
        <v>792</v>
      </c>
      <c r="P5261" t="s">
        <v>22</v>
      </c>
      <c r="Q5261" s="2">
        <v>0.35930709799999999</v>
      </c>
      <c r="R5261" s="3">
        <v>0.249999999999999</v>
      </c>
      <c r="U5261" s="22">
        <f t="shared" si="519"/>
        <v>0.249999999999999</v>
      </c>
      <c r="V5261" s="10">
        <f t="shared" si="520"/>
        <v>35.499999999999858</v>
      </c>
      <c r="W5261" s="24">
        <f t="shared" si="521"/>
        <v>35.499999999999858</v>
      </c>
    </row>
    <row r="5262" spans="1:23" x14ac:dyDescent="0.3">
      <c r="A5262" t="s">
        <v>17</v>
      </c>
      <c r="B5262" t="s">
        <v>5561</v>
      </c>
      <c r="C5262" t="s">
        <v>5562</v>
      </c>
      <c r="D5262" t="s">
        <v>5575</v>
      </c>
      <c r="E5262" t="s">
        <v>5576</v>
      </c>
      <c r="F5262">
        <v>0.25</v>
      </c>
      <c r="G5262" s="2">
        <v>0</v>
      </c>
      <c r="H5262" s="4">
        <v>1.6052999999999999</v>
      </c>
      <c r="I5262" s="4">
        <v>0.83599999999999997</v>
      </c>
      <c r="J5262" s="7">
        <v>36</v>
      </c>
      <c r="K5262" s="7">
        <v>9</v>
      </c>
      <c r="L5262" s="3">
        <v>0.52080000000000004</v>
      </c>
      <c r="M5262" s="5">
        <v>1.4457194099999999</v>
      </c>
      <c r="N5262" s="6">
        <v>1</v>
      </c>
      <c r="O5262" s="8">
        <f>IFERROR(VLOOKUP(C5262,Sheet2!$B$2:$G$588,6,FALSE),0)</f>
        <v>792</v>
      </c>
      <c r="P5262" t="s">
        <v>22</v>
      </c>
      <c r="Q5262" s="2">
        <v>0.30830284800000002</v>
      </c>
      <c r="R5262" s="3">
        <v>0.25</v>
      </c>
      <c r="U5262" s="22">
        <f t="shared" si="519"/>
        <v>0.25</v>
      </c>
      <c r="V5262" s="10">
        <f t="shared" si="520"/>
        <v>9</v>
      </c>
      <c r="W5262" s="24">
        <f t="shared" si="521"/>
        <v>9</v>
      </c>
    </row>
    <row r="5263" spans="1:23" x14ac:dyDescent="0.3">
      <c r="A5263" t="s">
        <v>17</v>
      </c>
      <c r="B5263" t="s">
        <v>5561</v>
      </c>
      <c r="C5263" t="s">
        <v>5562</v>
      </c>
      <c r="D5263" t="s">
        <v>5569</v>
      </c>
      <c r="E5263" t="s">
        <v>5570</v>
      </c>
      <c r="F5263">
        <v>0.25</v>
      </c>
      <c r="G5263" s="2">
        <v>0</v>
      </c>
      <c r="H5263" s="4">
        <v>1.7438</v>
      </c>
      <c r="I5263" s="4">
        <v>0.41460000000000002</v>
      </c>
      <c r="J5263" s="7">
        <v>18</v>
      </c>
      <c r="K5263" s="7">
        <v>4</v>
      </c>
      <c r="L5263" s="3">
        <v>0.23780000000000001</v>
      </c>
      <c r="M5263" s="5">
        <v>1.42608096</v>
      </c>
      <c r="N5263" s="6">
        <v>1</v>
      </c>
      <c r="O5263" s="8">
        <f>IFERROR(VLOOKUP(C5263,Sheet2!$B$2:$G$588,6,FALSE),0)</f>
        <v>792</v>
      </c>
      <c r="P5263" t="s">
        <v>22</v>
      </c>
      <c r="Q5263" s="2">
        <v>0.29877754159999997</v>
      </c>
      <c r="R5263" s="3">
        <v>0.25</v>
      </c>
      <c r="U5263" s="22">
        <f t="shared" si="519"/>
        <v>0.25</v>
      </c>
      <c r="V5263" s="10">
        <f t="shared" si="520"/>
        <v>4.5</v>
      </c>
      <c r="W5263" s="24">
        <f t="shared" si="521"/>
        <v>4.5</v>
      </c>
    </row>
    <row r="5264" spans="1:23" x14ac:dyDescent="0.3">
      <c r="A5264" t="s">
        <v>17</v>
      </c>
      <c r="B5264" t="s">
        <v>5561</v>
      </c>
      <c r="C5264" t="s">
        <v>5562</v>
      </c>
      <c r="D5264" t="s">
        <v>5571</v>
      </c>
      <c r="E5264" t="s">
        <v>5572</v>
      </c>
      <c r="F5264">
        <v>0.25</v>
      </c>
      <c r="G5264" s="2">
        <v>0</v>
      </c>
      <c r="H5264" s="4">
        <v>0.71189999999999998</v>
      </c>
      <c r="I5264" s="4">
        <v>0.33489999999999998</v>
      </c>
      <c r="J5264" s="7">
        <v>15</v>
      </c>
      <c r="K5264" s="7">
        <v>4</v>
      </c>
      <c r="L5264" s="3">
        <v>0.47049999999999997</v>
      </c>
      <c r="M5264" s="5">
        <v>1.46585626</v>
      </c>
      <c r="N5264" s="6">
        <v>1</v>
      </c>
      <c r="O5264" s="8">
        <f>IFERROR(VLOOKUP(C5264,Sheet2!$B$2:$G$588,6,FALSE),0)</f>
        <v>792</v>
      </c>
      <c r="P5264" t="s">
        <v>22</v>
      </c>
      <c r="Q5264" s="2">
        <v>0.31780487099999999</v>
      </c>
      <c r="R5264" s="3">
        <v>0.249999999999999</v>
      </c>
      <c r="U5264" s="22">
        <f t="shared" si="519"/>
        <v>0.249999999999999</v>
      </c>
      <c r="V5264" s="10">
        <f t="shared" si="520"/>
        <v>3.7499999999999849</v>
      </c>
      <c r="W5264" s="24">
        <f t="shared" si="521"/>
        <v>3.7499999999999849</v>
      </c>
    </row>
    <row r="5265" spans="1:23" x14ac:dyDescent="0.3">
      <c r="A5265" t="s">
        <v>17</v>
      </c>
      <c r="B5265" t="s">
        <v>5561</v>
      </c>
      <c r="C5265" t="s">
        <v>5562</v>
      </c>
      <c r="D5265" t="s">
        <v>5563</v>
      </c>
      <c r="E5265" t="s">
        <v>5564</v>
      </c>
      <c r="F5265">
        <v>0.25</v>
      </c>
      <c r="G5265" s="2">
        <v>0</v>
      </c>
      <c r="H5265" s="4">
        <v>0.90429999999999999</v>
      </c>
      <c r="I5265" s="4">
        <v>0.30180000000000001</v>
      </c>
      <c r="J5265" s="7">
        <v>12</v>
      </c>
      <c r="K5265" s="7">
        <v>3</v>
      </c>
      <c r="L5265" s="3">
        <v>0.3337</v>
      </c>
      <c r="M5265" s="5">
        <v>1.34449704</v>
      </c>
      <c r="N5265" s="6">
        <v>1</v>
      </c>
      <c r="O5265" s="8">
        <f>IFERROR(VLOOKUP(C5265,Sheet2!$B$2:$G$588,6,FALSE),0)</f>
        <v>792</v>
      </c>
      <c r="P5265" t="s">
        <v>22</v>
      </c>
      <c r="Q5265" s="2">
        <v>0.25622744479999998</v>
      </c>
      <c r="R5265" s="3">
        <v>0.25</v>
      </c>
      <c r="U5265" s="22">
        <f t="shared" si="519"/>
        <v>0.25</v>
      </c>
      <c r="V5265" s="10">
        <f t="shared" si="520"/>
        <v>3</v>
      </c>
      <c r="W5265" s="24">
        <f t="shared" si="521"/>
        <v>3</v>
      </c>
    </row>
    <row r="5266" spans="1:23" hidden="1" x14ac:dyDescent="0.3">
      <c r="A5266" s="27" t="s">
        <v>33</v>
      </c>
      <c r="B5266" s="27" t="s">
        <v>5743</v>
      </c>
      <c r="C5266" s="27" t="s">
        <v>5744</v>
      </c>
      <c r="D5266" t="s">
        <v>34</v>
      </c>
      <c r="E5266" s="27"/>
      <c r="F5266">
        <v>0.2586</v>
      </c>
      <c r="G5266" s="28">
        <v>0.94200744999999997</v>
      </c>
      <c r="H5266" s="4">
        <v>407.8134</v>
      </c>
      <c r="I5266" s="4">
        <v>91.575800000000001</v>
      </c>
      <c r="J5266" s="7">
        <v>788</v>
      </c>
      <c r="K5266" s="7">
        <v>191</v>
      </c>
      <c r="L5266" s="29">
        <v>0.22459999999999999</v>
      </c>
      <c r="M5266" s="30">
        <v>0.28668463999999999</v>
      </c>
      <c r="N5266" s="31">
        <v>0.20027600000000001</v>
      </c>
      <c r="O5266" s="32">
        <f>IFERROR(VLOOKUP(C5266,Sheet2!$B$2:$G$588,6,FALSE),0)</f>
        <v>788</v>
      </c>
      <c r="P5266" s="27"/>
      <c r="Q5266" s="28">
        <v>0.30140659800000003</v>
      </c>
      <c r="R5266" s="29">
        <v>0.258566306585929</v>
      </c>
      <c r="S5266" s="29"/>
      <c r="T5266" s="28"/>
      <c r="U5266" s="29" t="str">
        <f t="shared" si="519"/>
        <v/>
      </c>
      <c r="V5266" s="30" t="str">
        <f t="shared" si="520"/>
        <v/>
      </c>
      <c r="W5266" s="33">
        <f t="shared" si="521"/>
        <v>195.8880291359398</v>
      </c>
    </row>
    <row r="5267" spans="1:23" x14ac:dyDescent="0.3">
      <c r="A5267" t="s">
        <v>17</v>
      </c>
      <c r="B5267" t="s">
        <v>5743</v>
      </c>
      <c r="C5267" t="s">
        <v>5744</v>
      </c>
      <c r="D5267" t="s">
        <v>5745</v>
      </c>
      <c r="E5267" t="s">
        <v>5746</v>
      </c>
      <c r="F5267">
        <v>0.25</v>
      </c>
      <c r="G5267" s="2">
        <v>1</v>
      </c>
      <c r="H5267" s="4">
        <v>134.03720000000001</v>
      </c>
      <c r="I5267" s="4">
        <v>42.419600000000003</v>
      </c>
      <c r="J5267" s="7">
        <v>333</v>
      </c>
      <c r="K5267" s="7">
        <v>76</v>
      </c>
      <c r="L5267" s="3">
        <v>0.3165</v>
      </c>
      <c r="M5267" s="5">
        <v>0.26196624000000002</v>
      </c>
      <c r="N5267" s="6">
        <v>0.2</v>
      </c>
      <c r="O5267" s="8">
        <f>IFERROR(VLOOKUP(C5267,Sheet2!$B$2:$G$588,6,FALSE),0)</f>
        <v>788</v>
      </c>
      <c r="P5267" t="s">
        <v>22</v>
      </c>
      <c r="Q5267" s="2">
        <v>0.2365428423</v>
      </c>
      <c r="R5267" s="3">
        <v>0.23654284230391401</v>
      </c>
      <c r="S5267" s="3" t="str">
        <f t="shared" ref="S5267:S5271" si="522">IF(R5267+0.01&lt;Q5267,"Y","")</f>
        <v/>
      </c>
      <c r="T5267" s="2"/>
      <c r="U5267" s="22">
        <f t="shared" si="519"/>
        <v>0.23654284230391401</v>
      </c>
      <c r="V5267" s="10">
        <f t="shared" si="520"/>
        <v>78.768766487203365</v>
      </c>
      <c r="W5267" s="24">
        <f t="shared" si="521"/>
        <v>78.768766487203365</v>
      </c>
    </row>
    <row r="5268" spans="1:23" x14ac:dyDescent="0.3">
      <c r="A5268" t="s">
        <v>17</v>
      </c>
      <c r="B5268" t="s">
        <v>5743</v>
      </c>
      <c r="C5268" t="s">
        <v>5744</v>
      </c>
      <c r="D5268" t="s">
        <v>5755</v>
      </c>
      <c r="E5268" t="s">
        <v>5756</v>
      </c>
      <c r="F5268">
        <v>0.25</v>
      </c>
      <c r="G5268" s="2">
        <v>1</v>
      </c>
      <c r="H5268" s="4">
        <v>110.88639999999999</v>
      </c>
      <c r="I5268" s="4">
        <v>26.196100000000001</v>
      </c>
      <c r="J5268" s="7">
        <v>212</v>
      </c>
      <c r="K5268" s="7">
        <v>52</v>
      </c>
      <c r="L5268" s="3">
        <v>0.23619999999999999</v>
      </c>
      <c r="M5268" s="5">
        <v>0.27002767999999999</v>
      </c>
      <c r="N5268" s="6">
        <v>0.2</v>
      </c>
      <c r="O5268" s="8">
        <f>IFERROR(VLOOKUP(C5268,Sheet2!$B$2:$G$588,6,FALSE),0)</f>
        <v>788</v>
      </c>
      <c r="P5268" t="s">
        <v>22</v>
      </c>
      <c r="Q5268" s="2">
        <v>0.25933517989999999</v>
      </c>
      <c r="R5268" s="3">
        <v>0.25</v>
      </c>
      <c r="S5268" s="3" t="str">
        <f t="shared" si="522"/>
        <v/>
      </c>
      <c r="T5268" s="2"/>
      <c r="U5268" s="22">
        <f t="shared" si="519"/>
        <v>0.25</v>
      </c>
      <c r="V5268" s="10">
        <f t="shared" si="520"/>
        <v>53</v>
      </c>
      <c r="W5268" s="24">
        <f t="shared" si="521"/>
        <v>53</v>
      </c>
    </row>
    <row r="5269" spans="1:23" x14ac:dyDescent="0.3">
      <c r="A5269" t="s">
        <v>17</v>
      </c>
      <c r="B5269" t="s">
        <v>5743</v>
      </c>
      <c r="C5269" t="s">
        <v>5744</v>
      </c>
      <c r="D5269" t="s">
        <v>5749</v>
      </c>
      <c r="E5269" t="s">
        <v>5750</v>
      </c>
      <c r="F5269">
        <v>0.25</v>
      </c>
      <c r="G5269" s="2">
        <v>1</v>
      </c>
      <c r="H5269" s="4">
        <v>105.1969</v>
      </c>
      <c r="I5269" s="4">
        <v>8.0799000000000003</v>
      </c>
      <c r="J5269" s="7">
        <v>94</v>
      </c>
      <c r="K5269" s="7">
        <v>23</v>
      </c>
      <c r="L5269" s="3">
        <v>7.6799999999999993E-2</v>
      </c>
      <c r="M5269" s="5">
        <v>0.38574952000000001</v>
      </c>
      <c r="N5269" s="6">
        <v>0.2</v>
      </c>
      <c r="O5269" s="8">
        <f>IFERROR(VLOOKUP(C5269,Sheet2!$B$2:$G$588,6,FALSE),0)</f>
        <v>788</v>
      </c>
      <c r="P5269" t="s">
        <v>22</v>
      </c>
      <c r="Q5269" s="2">
        <v>0.48152884340000002</v>
      </c>
      <c r="R5269" s="3">
        <v>0.249999999999999</v>
      </c>
      <c r="S5269" s="3" t="str">
        <f t="shared" si="522"/>
        <v>Y</v>
      </c>
      <c r="T5269" s="2"/>
      <c r="U5269" s="22">
        <f t="shared" si="519"/>
        <v>0.249999999999999</v>
      </c>
      <c r="V5269" s="10">
        <f t="shared" si="520"/>
        <v>23.499999999999908</v>
      </c>
      <c r="W5269" s="24">
        <f t="shared" si="521"/>
        <v>23.499999999999908</v>
      </c>
    </row>
    <row r="5270" spans="1:23" x14ac:dyDescent="0.3">
      <c r="A5270" t="s">
        <v>17</v>
      </c>
      <c r="B5270" t="s">
        <v>5743</v>
      </c>
      <c r="C5270" t="s">
        <v>5744</v>
      </c>
      <c r="D5270" t="s">
        <v>5747</v>
      </c>
      <c r="E5270" t="s">
        <v>5748</v>
      </c>
      <c r="F5270">
        <v>0.25</v>
      </c>
      <c r="G5270" s="2">
        <v>1</v>
      </c>
      <c r="H5270" s="4">
        <v>21.643899999999999</v>
      </c>
      <c r="I5270" s="4">
        <v>6.3543000000000003</v>
      </c>
      <c r="J5270" s="7">
        <v>59</v>
      </c>
      <c r="K5270" s="7">
        <v>15</v>
      </c>
      <c r="L5270" s="3">
        <v>0.29360000000000003</v>
      </c>
      <c r="M5270" s="5">
        <v>0.30798335999999998</v>
      </c>
      <c r="N5270" s="6">
        <v>0.2</v>
      </c>
      <c r="O5270" s="8">
        <f>IFERROR(VLOOKUP(C5270,Sheet2!$B$2:$G$588,6,FALSE),0)</f>
        <v>788</v>
      </c>
      <c r="P5270" t="s">
        <v>22</v>
      </c>
      <c r="Q5270" s="2">
        <v>0.3506142739</v>
      </c>
      <c r="R5270" s="3">
        <v>0.25</v>
      </c>
      <c r="S5270" s="3" t="str">
        <f t="shared" si="522"/>
        <v>Y</v>
      </c>
      <c r="T5270" s="2"/>
      <c r="U5270" s="22">
        <f t="shared" si="519"/>
        <v>0.25</v>
      </c>
      <c r="V5270" s="10">
        <f t="shared" si="520"/>
        <v>14.75</v>
      </c>
      <c r="W5270" s="24">
        <f t="shared" si="521"/>
        <v>14.75</v>
      </c>
    </row>
    <row r="5271" spans="1:23" x14ac:dyDescent="0.3">
      <c r="A5271" t="s">
        <v>17</v>
      </c>
      <c r="B5271" t="s">
        <v>5743</v>
      </c>
      <c r="C5271" t="s">
        <v>5744</v>
      </c>
      <c r="D5271" t="s">
        <v>5753</v>
      </c>
      <c r="E5271" t="s">
        <v>5754</v>
      </c>
      <c r="F5271">
        <v>0.33</v>
      </c>
      <c r="G5271" s="2">
        <v>1</v>
      </c>
      <c r="H5271" s="4">
        <v>15.0519</v>
      </c>
      <c r="I5271" s="4">
        <v>2.9746000000000001</v>
      </c>
      <c r="J5271" s="7">
        <v>44</v>
      </c>
      <c r="K5271" s="7">
        <v>15</v>
      </c>
      <c r="L5271" s="3">
        <v>0.1976</v>
      </c>
      <c r="M5271" s="5">
        <v>0.49447458999999999</v>
      </c>
      <c r="N5271" s="6">
        <v>0.2</v>
      </c>
      <c r="O5271" s="8">
        <f>IFERROR(VLOOKUP(C5271,Sheet2!$B$2:$G$588,6,FALSE),0)</f>
        <v>788</v>
      </c>
      <c r="P5271" t="s">
        <v>22</v>
      </c>
      <c r="Q5271" s="2">
        <v>0.59553028129999996</v>
      </c>
      <c r="R5271" s="3">
        <v>0.32999999999999902</v>
      </c>
      <c r="S5271" s="3" t="str">
        <f t="shared" si="522"/>
        <v>Y</v>
      </c>
      <c r="T5271" s="2"/>
      <c r="U5271" s="22">
        <f t="shared" si="519"/>
        <v>0.32999999999999902</v>
      </c>
      <c r="V5271" s="10">
        <f t="shared" si="520"/>
        <v>14.519999999999957</v>
      </c>
      <c r="W5271" s="24">
        <f t="shared" si="521"/>
        <v>14.519999999999957</v>
      </c>
    </row>
    <row r="5272" spans="1:23" x14ac:dyDescent="0.3">
      <c r="A5272" t="s">
        <v>17</v>
      </c>
      <c r="B5272" t="s">
        <v>5743</v>
      </c>
      <c r="C5272" t="s">
        <v>5744</v>
      </c>
      <c r="D5272" t="s">
        <v>5751</v>
      </c>
      <c r="E5272" t="s">
        <v>5752</v>
      </c>
      <c r="F5272">
        <v>0.35</v>
      </c>
      <c r="G5272" s="2">
        <v>0</v>
      </c>
      <c r="H5272" s="4">
        <v>12.0017</v>
      </c>
      <c r="I5272" s="4">
        <v>3.7094999999999998</v>
      </c>
      <c r="J5272" s="7">
        <v>32</v>
      </c>
      <c r="K5272" s="7">
        <v>10</v>
      </c>
      <c r="L5272" s="3">
        <v>0.30909999999999999</v>
      </c>
      <c r="M5272" s="5">
        <v>0.28905898000000002</v>
      </c>
      <c r="N5272" s="6">
        <v>0.2</v>
      </c>
      <c r="O5272" s="8">
        <f>IFERROR(VLOOKUP(C5272,Sheet2!$B$2:$G$588,6,FALSE),0)</f>
        <v>788</v>
      </c>
      <c r="P5272" t="s">
        <v>22</v>
      </c>
      <c r="Q5272" s="2">
        <v>0.3080996822</v>
      </c>
      <c r="R5272" s="3">
        <v>0.30809968224784601</v>
      </c>
      <c r="U5272" s="22">
        <f t="shared" si="519"/>
        <v>0.30809968224784601</v>
      </c>
      <c r="V5272" s="10">
        <f t="shared" si="520"/>
        <v>9.8591898319310722</v>
      </c>
      <c r="W5272" s="24">
        <f t="shared" si="521"/>
        <v>9.8591898319310722</v>
      </c>
    </row>
    <row r="5273" spans="1:23" x14ac:dyDescent="0.3">
      <c r="A5273" t="s">
        <v>17</v>
      </c>
      <c r="B5273" t="s">
        <v>5743</v>
      </c>
      <c r="C5273" t="s">
        <v>5744</v>
      </c>
      <c r="D5273" t="s">
        <v>5757</v>
      </c>
      <c r="E5273" t="s">
        <v>5758</v>
      </c>
      <c r="F5273">
        <v>0.25</v>
      </c>
      <c r="G5273" s="2">
        <v>0</v>
      </c>
      <c r="H5273" s="4">
        <v>5.6025999999999998</v>
      </c>
      <c r="I5273" s="4">
        <v>1.7912999999999999</v>
      </c>
      <c r="J5273" s="7">
        <v>12</v>
      </c>
      <c r="K5273" s="7">
        <v>1</v>
      </c>
      <c r="L5273" s="3">
        <v>0.31969999999999998</v>
      </c>
      <c r="M5273" s="5">
        <v>0.22835553</v>
      </c>
      <c r="N5273" s="6">
        <v>0.2</v>
      </c>
      <c r="O5273" s="8">
        <f>IFERROR(VLOOKUP(C5273,Sheet2!$B$2:$G$588,6,FALSE),0)</f>
        <v>788</v>
      </c>
      <c r="P5273" t="s">
        <v>22</v>
      </c>
      <c r="Q5273" s="2">
        <v>0.1241727347</v>
      </c>
      <c r="R5273" s="3">
        <v>0.12417273473378999</v>
      </c>
      <c r="U5273" s="22">
        <f t="shared" si="519"/>
        <v>0.12417273473378999</v>
      </c>
      <c r="V5273" s="10">
        <f t="shared" si="520"/>
        <v>1.49007281680548</v>
      </c>
      <c r="W5273" s="24">
        <f t="shared" si="521"/>
        <v>1.49007281680548</v>
      </c>
    </row>
    <row r="5274" spans="1:23" hidden="1" x14ac:dyDescent="0.3">
      <c r="A5274" s="27" t="s">
        <v>33</v>
      </c>
      <c r="B5274" s="27" t="s">
        <v>7903</v>
      </c>
      <c r="C5274" s="27" t="s">
        <v>7904</v>
      </c>
      <c r="D5274" t="s">
        <v>34</v>
      </c>
      <c r="E5274" s="27"/>
      <c r="F5274">
        <v>0.2999</v>
      </c>
      <c r="G5274" s="28">
        <v>0.89697174999999996</v>
      </c>
      <c r="H5274" s="4">
        <v>195.39949999999999</v>
      </c>
      <c r="I5274" s="4">
        <v>118.0249</v>
      </c>
      <c r="J5274" s="7">
        <v>775</v>
      </c>
      <c r="K5274" s="7">
        <v>232</v>
      </c>
      <c r="L5274" s="29">
        <v>0.60399999999999998</v>
      </c>
      <c r="M5274" s="30">
        <v>0.21888936000000001</v>
      </c>
      <c r="N5274" s="31">
        <v>3.6956999999999997E-2</v>
      </c>
      <c r="O5274" s="32">
        <f>IFERROR(VLOOKUP(C5274,Sheet2!$B$2:$G$588,6,FALSE),0)</f>
        <v>775</v>
      </c>
      <c r="P5274" s="27"/>
      <c r="Q5274" s="28">
        <v>0.83116127890000002</v>
      </c>
      <c r="R5274" s="29">
        <v>0.29992971714884897</v>
      </c>
      <c r="S5274" s="29"/>
      <c r="T5274" s="28"/>
      <c r="U5274" s="29" t="str">
        <f t="shared" si="519"/>
        <v/>
      </c>
      <c r="V5274" s="30" t="str">
        <f t="shared" si="520"/>
        <v/>
      </c>
      <c r="W5274" s="33">
        <f t="shared" si="521"/>
        <v>232.20000000000002</v>
      </c>
    </row>
    <row r="5275" spans="1:23" x14ac:dyDescent="0.3">
      <c r="A5275" t="s">
        <v>17</v>
      </c>
      <c r="B5275" t="s">
        <v>7903</v>
      </c>
      <c r="C5275" t="s">
        <v>7904</v>
      </c>
      <c r="D5275" t="s">
        <v>7911</v>
      </c>
      <c r="E5275" t="s">
        <v>7912</v>
      </c>
      <c r="F5275">
        <v>0.3</v>
      </c>
      <c r="G5275" s="2">
        <v>1</v>
      </c>
      <c r="H5275" s="4">
        <v>82.483099999999993</v>
      </c>
      <c r="I5275" s="4">
        <v>52.6492</v>
      </c>
      <c r="J5275" s="7">
        <v>508</v>
      </c>
      <c r="K5275" s="7">
        <v>152</v>
      </c>
      <c r="L5275" s="3">
        <v>0.63829999999999998</v>
      </c>
      <c r="M5275" s="5">
        <v>0.32144571</v>
      </c>
      <c r="N5275" s="6">
        <v>0.01</v>
      </c>
      <c r="O5275" s="8">
        <f>IFERROR(VLOOKUP(C5275,Sheet2!$B$2:$G$588,6,FALSE),0)</f>
        <v>775</v>
      </c>
      <c r="P5275" t="s">
        <v>22</v>
      </c>
      <c r="Q5275" s="2">
        <v>0.96889054799999996</v>
      </c>
      <c r="R5275" s="3">
        <v>0.3</v>
      </c>
      <c r="S5275" s="3" t="str">
        <f t="shared" ref="S5275:S5276" si="523">IF(R5275+0.01&lt;Q5275,"Y","")</f>
        <v>Y</v>
      </c>
      <c r="T5275" s="2"/>
      <c r="U5275" s="22">
        <f t="shared" si="519"/>
        <v>0.3</v>
      </c>
      <c r="V5275" s="10">
        <f t="shared" si="520"/>
        <v>152.4</v>
      </c>
      <c r="W5275" s="24">
        <f t="shared" si="521"/>
        <v>152.4</v>
      </c>
    </row>
    <row r="5276" spans="1:23" x14ac:dyDescent="0.3">
      <c r="A5276" t="s">
        <v>17</v>
      </c>
      <c r="B5276" t="s">
        <v>7903</v>
      </c>
      <c r="C5276" t="s">
        <v>7904</v>
      </c>
      <c r="D5276" t="s">
        <v>7907</v>
      </c>
      <c r="E5276" t="s">
        <v>7908</v>
      </c>
      <c r="F5276">
        <v>0.3</v>
      </c>
      <c r="G5276" s="2">
        <v>1</v>
      </c>
      <c r="H5276" s="4">
        <v>74.097200000000001</v>
      </c>
      <c r="I5276" s="4">
        <v>56.8264</v>
      </c>
      <c r="J5276" s="7">
        <v>187</v>
      </c>
      <c r="K5276" s="7">
        <v>56</v>
      </c>
      <c r="L5276" s="3">
        <v>0.76690000000000003</v>
      </c>
      <c r="M5276" s="5">
        <v>0.10996394</v>
      </c>
      <c r="N5276" s="6">
        <v>0.05</v>
      </c>
      <c r="O5276" s="8">
        <f>IFERROR(VLOOKUP(C5276,Sheet2!$B$2:$G$588,6,FALSE),0)</f>
        <v>775</v>
      </c>
      <c r="P5276" t="s">
        <v>92</v>
      </c>
      <c r="Q5276" s="2">
        <v>0.54530547910000005</v>
      </c>
      <c r="R5276" s="3">
        <v>0.3</v>
      </c>
      <c r="S5276" s="3" t="str">
        <f t="shared" si="523"/>
        <v>Y</v>
      </c>
      <c r="T5276" s="2"/>
      <c r="U5276" s="22">
        <f t="shared" si="519"/>
        <v>0.3</v>
      </c>
      <c r="V5276" s="10">
        <f t="shared" si="520"/>
        <v>56.1</v>
      </c>
      <c r="W5276" s="24">
        <f t="shared" si="521"/>
        <v>56.1</v>
      </c>
    </row>
    <row r="5277" spans="1:23" x14ac:dyDescent="0.3">
      <c r="A5277" t="s">
        <v>17</v>
      </c>
      <c r="B5277" t="s">
        <v>7903</v>
      </c>
      <c r="C5277" t="s">
        <v>7904</v>
      </c>
      <c r="D5277" t="s">
        <v>7905</v>
      </c>
      <c r="E5277" t="s">
        <v>7906</v>
      </c>
      <c r="F5277">
        <v>0.3</v>
      </c>
      <c r="G5277" s="2">
        <v>0</v>
      </c>
      <c r="H5277" s="4">
        <v>25.730599999999999</v>
      </c>
      <c r="I5277" s="4">
        <v>6.6917</v>
      </c>
      <c r="J5277" s="7">
        <v>61</v>
      </c>
      <c r="K5277" s="7">
        <v>18</v>
      </c>
      <c r="L5277" s="3">
        <v>0.2601</v>
      </c>
      <c r="M5277" s="5">
        <v>0.30512147000000001</v>
      </c>
      <c r="N5277" s="6">
        <v>0.12</v>
      </c>
      <c r="O5277" s="8">
        <f>IFERROR(VLOOKUP(C5277,Sheet2!$B$2:$G$588,6,FALSE),0)</f>
        <v>775</v>
      </c>
      <c r="P5277" t="s">
        <v>22</v>
      </c>
      <c r="Q5277" s="2">
        <v>0.60671401079999998</v>
      </c>
      <c r="R5277" s="3">
        <v>0.3</v>
      </c>
      <c r="U5277" s="22">
        <f t="shared" si="519"/>
        <v>0.3</v>
      </c>
      <c r="V5277" s="10">
        <f t="shared" si="520"/>
        <v>18.3</v>
      </c>
      <c r="W5277" s="24">
        <f t="shared" si="521"/>
        <v>18.3</v>
      </c>
    </row>
    <row r="5278" spans="1:23" x14ac:dyDescent="0.3">
      <c r="A5278" t="s">
        <v>17</v>
      </c>
      <c r="B5278" t="s">
        <v>7903</v>
      </c>
      <c r="C5278" t="s">
        <v>7904</v>
      </c>
      <c r="D5278" t="s">
        <v>7909</v>
      </c>
      <c r="E5278" t="s">
        <v>7910</v>
      </c>
      <c r="F5278">
        <v>0.3</v>
      </c>
      <c r="G5278" s="2">
        <v>0</v>
      </c>
      <c r="H5278" s="4">
        <v>12.8604</v>
      </c>
      <c r="I5278" s="4">
        <v>1.8124</v>
      </c>
      <c r="J5278" s="7">
        <v>18</v>
      </c>
      <c r="K5278" s="7">
        <v>5</v>
      </c>
      <c r="L5278" s="3">
        <v>0.1409</v>
      </c>
      <c r="M5278" s="5">
        <v>0.32198313000000001</v>
      </c>
      <c r="N5278" s="6">
        <v>0.1</v>
      </c>
      <c r="O5278" s="8">
        <f>IFERROR(VLOOKUP(C5278,Sheet2!$B$2:$G$588,6,FALSE),0)</f>
        <v>775</v>
      </c>
      <c r="P5278" t="s">
        <v>92</v>
      </c>
      <c r="Q5278" s="2">
        <v>0.68942472460000004</v>
      </c>
      <c r="R5278" s="3">
        <v>0.3</v>
      </c>
      <c r="U5278" s="22">
        <f t="shared" si="519"/>
        <v>0.3</v>
      </c>
      <c r="V5278" s="10">
        <f t="shared" si="520"/>
        <v>5.3999999999999995</v>
      </c>
      <c r="W5278" s="24">
        <f t="shared" si="521"/>
        <v>5.3999999999999995</v>
      </c>
    </row>
    <row r="5279" spans="1:23" hidden="1" x14ac:dyDescent="0.3">
      <c r="A5279" t="s">
        <v>33</v>
      </c>
      <c r="B5279" t="s">
        <v>3447</v>
      </c>
      <c r="C5279" t="s">
        <v>3448</v>
      </c>
      <c r="D5279" t="s">
        <v>34</v>
      </c>
      <c r="F5279">
        <v>0.25</v>
      </c>
      <c r="G5279" s="2">
        <v>0</v>
      </c>
      <c r="H5279" s="4">
        <v>47.705599999999997</v>
      </c>
      <c r="I5279" s="4">
        <v>11.5505</v>
      </c>
      <c r="J5279" s="7">
        <v>774</v>
      </c>
      <c r="K5279" s="7">
        <v>178</v>
      </c>
      <c r="L5279" s="3">
        <v>0.24210000000000001</v>
      </c>
      <c r="M5279" s="5">
        <v>2.2323041099999998</v>
      </c>
      <c r="N5279" s="6">
        <v>1.7</v>
      </c>
      <c r="O5279" s="8">
        <f>IFERROR(VLOOKUP(C5279,Sheet2!$B$2:$G$588,6,FALSE),0)</f>
        <v>774</v>
      </c>
      <c r="Q5279" s="2">
        <v>0.23845501350000001</v>
      </c>
      <c r="R5279" s="3">
        <v>0.23845501347445999</v>
      </c>
      <c r="U5279" s="22" t="str">
        <f t="shared" si="519"/>
        <v/>
      </c>
      <c r="V5279" s="10" t="str">
        <f t="shared" si="520"/>
        <v/>
      </c>
      <c r="W5279" s="24">
        <f t="shared" si="521"/>
        <v>176.33537984125172</v>
      </c>
    </row>
    <row r="5280" spans="1:23" x14ac:dyDescent="0.3">
      <c r="A5280" t="s">
        <v>17</v>
      </c>
      <c r="B5280" t="s">
        <v>3447</v>
      </c>
      <c r="C5280" t="s">
        <v>3448</v>
      </c>
      <c r="D5280" t="s">
        <v>3451</v>
      </c>
      <c r="E5280" t="s">
        <v>3452</v>
      </c>
      <c r="F5280">
        <v>0.25</v>
      </c>
      <c r="G5280" s="2">
        <v>0</v>
      </c>
      <c r="H5280" s="4">
        <v>26.495200000000001</v>
      </c>
      <c r="I5280" s="4">
        <v>6.7361000000000004</v>
      </c>
      <c r="J5280" s="7">
        <v>469</v>
      </c>
      <c r="K5280" s="7">
        <v>113</v>
      </c>
      <c r="L5280" s="3">
        <v>0.25419999999999998</v>
      </c>
      <c r="M5280" s="5">
        <v>2.3208194600000001</v>
      </c>
      <c r="N5280" s="6">
        <v>1.7</v>
      </c>
      <c r="O5280" s="8">
        <f>IFERROR(VLOOKUP(C5280,Sheet2!$B$2:$G$588,6,FALSE),0)</f>
        <v>774</v>
      </c>
      <c r="P5280" t="s">
        <v>22</v>
      </c>
      <c r="Q5280" s="2">
        <v>0.26750010969999999</v>
      </c>
      <c r="R5280" s="3">
        <v>0.25</v>
      </c>
      <c r="U5280" s="22">
        <f t="shared" si="519"/>
        <v>0.25</v>
      </c>
      <c r="V5280" s="10">
        <f t="shared" si="520"/>
        <v>117.25</v>
      </c>
      <c r="W5280" s="24">
        <f t="shared" si="521"/>
        <v>117.25</v>
      </c>
    </row>
    <row r="5281" spans="1:23" x14ac:dyDescent="0.3">
      <c r="A5281" t="s">
        <v>17</v>
      </c>
      <c r="B5281" t="s">
        <v>3447</v>
      </c>
      <c r="C5281" t="s">
        <v>3448</v>
      </c>
      <c r="D5281" t="s">
        <v>3449</v>
      </c>
      <c r="E5281" t="s">
        <v>3450</v>
      </c>
      <c r="F5281">
        <v>0.25</v>
      </c>
      <c r="G5281" s="2">
        <v>0</v>
      </c>
      <c r="H5281" s="4">
        <v>21.2104</v>
      </c>
      <c r="I5281" s="4">
        <v>4.8144</v>
      </c>
      <c r="J5281" s="7">
        <v>305</v>
      </c>
      <c r="K5281" s="7">
        <v>64</v>
      </c>
      <c r="L5281" s="3">
        <v>0.22700000000000001</v>
      </c>
      <c r="M5281" s="5">
        <v>2.1084553599999998</v>
      </c>
      <c r="N5281" s="6">
        <v>1.7</v>
      </c>
      <c r="O5281" s="8">
        <f>IFERROR(VLOOKUP(C5281,Sheet2!$B$2:$G$588,6,FALSE),0)</f>
        <v>774</v>
      </c>
      <c r="P5281" t="s">
        <v>22</v>
      </c>
      <c r="Q5281" s="2">
        <v>0.19372255690000001</v>
      </c>
      <c r="R5281" s="3">
        <v>0.19372255685656301</v>
      </c>
      <c r="U5281" s="22">
        <f t="shared" si="519"/>
        <v>0.19372255685656301</v>
      </c>
      <c r="V5281" s="10">
        <f t="shared" si="520"/>
        <v>59.085379841251715</v>
      </c>
      <c r="W5281" s="24">
        <f t="shared" si="521"/>
        <v>59.085379841251715</v>
      </c>
    </row>
    <row r="5282" spans="1:23" hidden="1" x14ac:dyDescent="0.3">
      <c r="A5282" t="s">
        <v>33</v>
      </c>
      <c r="B5282" t="s">
        <v>1273</v>
      </c>
      <c r="C5282" t="s">
        <v>1274</v>
      </c>
      <c r="D5282" t="s">
        <v>34</v>
      </c>
      <c r="F5282">
        <v>0.25</v>
      </c>
      <c r="G5282" s="2">
        <v>0</v>
      </c>
      <c r="H5282" s="4">
        <v>18.264199999999999</v>
      </c>
      <c r="I5282" s="4">
        <v>10.6723</v>
      </c>
      <c r="J5282" s="7">
        <v>769</v>
      </c>
      <c r="K5282" s="7">
        <v>187</v>
      </c>
      <c r="L5282" s="3">
        <v>0.58430000000000004</v>
      </c>
      <c r="M5282" s="5">
        <v>2.4012314899999998</v>
      </c>
      <c r="N5282" s="6">
        <v>1.8</v>
      </c>
      <c r="O5282" s="8">
        <f>IFERROR(VLOOKUP(C5282,Sheet2!$B$2:$G$588,6,FALSE),0)</f>
        <v>769</v>
      </c>
      <c r="Q5282" s="2">
        <v>0.25038464449999998</v>
      </c>
      <c r="R5282" s="3">
        <v>0.25</v>
      </c>
      <c r="U5282" s="22" t="str">
        <f t="shared" si="519"/>
        <v/>
      </c>
      <c r="V5282" s="10" t="str">
        <f t="shared" si="520"/>
        <v/>
      </c>
      <c r="W5282" s="24">
        <f t="shared" si="521"/>
        <v>192.25</v>
      </c>
    </row>
    <row r="5283" spans="1:23" x14ac:dyDescent="0.3">
      <c r="A5283" t="s">
        <v>17</v>
      </c>
      <c r="B5283" t="s">
        <v>1273</v>
      </c>
      <c r="C5283" t="s">
        <v>1274</v>
      </c>
      <c r="D5283" t="s">
        <v>1275</v>
      </c>
      <c r="E5283" t="s">
        <v>1276</v>
      </c>
      <c r="F5283">
        <v>0.25</v>
      </c>
      <c r="G5283" s="2">
        <v>0</v>
      </c>
      <c r="H5283" s="4">
        <v>18.264199999999999</v>
      </c>
      <c r="I5283" s="4">
        <v>10.6723</v>
      </c>
      <c r="J5283" s="7">
        <v>769</v>
      </c>
      <c r="K5283" s="7">
        <v>187</v>
      </c>
      <c r="L5283" s="3">
        <v>0.58430000000000004</v>
      </c>
      <c r="M5283" s="5">
        <v>2.4012314899999998</v>
      </c>
      <c r="N5283" s="6">
        <v>1.8</v>
      </c>
      <c r="O5283" s="8">
        <f>IFERROR(VLOOKUP(C5283,Sheet2!$B$2:$G$588,6,FALSE),0)</f>
        <v>769</v>
      </c>
      <c r="P5283" t="s">
        <v>22</v>
      </c>
      <c r="Q5283" s="2">
        <v>0.25038464449999998</v>
      </c>
      <c r="R5283" s="3">
        <v>0.25</v>
      </c>
      <c r="U5283" s="22">
        <f t="shared" si="519"/>
        <v>0.25</v>
      </c>
      <c r="V5283" s="10">
        <f t="shared" si="520"/>
        <v>192.25</v>
      </c>
      <c r="W5283" s="24">
        <f t="shared" si="521"/>
        <v>192.25</v>
      </c>
    </row>
    <row r="5284" spans="1:23" hidden="1" x14ac:dyDescent="0.3">
      <c r="A5284" t="s">
        <v>33</v>
      </c>
      <c r="B5284" t="s">
        <v>7645</v>
      </c>
      <c r="C5284" t="s">
        <v>7646</v>
      </c>
      <c r="D5284" t="s">
        <v>34</v>
      </c>
      <c r="F5284">
        <v>0.25</v>
      </c>
      <c r="G5284" s="2">
        <v>0</v>
      </c>
      <c r="H5284" s="4">
        <v>44.6342</v>
      </c>
      <c r="I5284" s="4">
        <v>16.049800000000001</v>
      </c>
      <c r="J5284" s="7">
        <v>767</v>
      </c>
      <c r="K5284" s="7">
        <v>192</v>
      </c>
      <c r="L5284" s="3">
        <v>0.35959999999999998</v>
      </c>
      <c r="M5284" s="5">
        <v>1.5938236800000001</v>
      </c>
      <c r="N5284" s="6">
        <v>0.36918800000000002</v>
      </c>
      <c r="O5284" s="8">
        <f>IFERROR(VLOOKUP(C5284,Sheet2!$B$2:$G$588,6,FALSE),0)</f>
        <v>767</v>
      </c>
      <c r="Q5284" s="2">
        <v>0.76836333649999999</v>
      </c>
      <c r="R5284" s="3">
        <v>0.249999999999999</v>
      </c>
      <c r="U5284" s="22" t="str">
        <f t="shared" si="519"/>
        <v/>
      </c>
      <c r="V5284" s="10" t="str">
        <f t="shared" si="520"/>
        <v/>
      </c>
      <c r="W5284" s="24">
        <f t="shared" si="521"/>
        <v>190.24999999999994</v>
      </c>
    </row>
    <row r="5285" spans="1:23" x14ac:dyDescent="0.3">
      <c r="A5285" t="s">
        <v>17</v>
      </c>
      <c r="B5285" t="s">
        <v>7645</v>
      </c>
      <c r="C5285" t="s">
        <v>7646</v>
      </c>
      <c r="D5285" t="s">
        <v>7651</v>
      </c>
      <c r="E5285" t="s">
        <v>7652</v>
      </c>
      <c r="F5285">
        <v>0.25</v>
      </c>
      <c r="G5285" s="2">
        <v>0</v>
      </c>
      <c r="H5285" s="4">
        <v>13.1881</v>
      </c>
      <c r="I5285" s="4">
        <v>5.6779999999999999</v>
      </c>
      <c r="J5285" s="7">
        <v>277</v>
      </c>
      <c r="K5285" s="7">
        <v>69</v>
      </c>
      <c r="L5285" s="3">
        <v>0.43049999999999999</v>
      </c>
      <c r="M5285" s="5">
        <v>1.62769713</v>
      </c>
      <c r="N5285" s="6">
        <v>0.3</v>
      </c>
      <c r="O5285" s="8">
        <f>IFERROR(VLOOKUP(C5285,Sheet2!$B$2:$G$588,6,FALSE),0)</f>
        <v>767</v>
      </c>
      <c r="P5285" t="s">
        <v>22</v>
      </c>
      <c r="Q5285" s="2">
        <v>0.81569052679999998</v>
      </c>
      <c r="R5285" s="3">
        <v>0.25</v>
      </c>
      <c r="U5285" s="22">
        <f t="shared" si="519"/>
        <v>0.25</v>
      </c>
      <c r="V5285" s="10">
        <f t="shared" si="520"/>
        <v>69.25</v>
      </c>
      <c r="W5285" s="24">
        <f t="shared" si="521"/>
        <v>69.25</v>
      </c>
    </row>
    <row r="5286" spans="1:23" x14ac:dyDescent="0.3">
      <c r="A5286" t="s">
        <v>17</v>
      </c>
      <c r="B5286" t="s">
        <v>7645</v>
      </c>
      <c r="C5286" t="s">
        <v>7646</v>
      </c>
      <c r="D5286" s="1" t="s">
        <v>7647</v>
      </c>
      <c r="E5286" t="s">
        <v>7648</v>
      </c>
      <c r="F5286">
        <v>0.25</v>
      </c>
      <c r="G5286" s="2">
        <v>0</v>
      </c>
      <c r="H5286" s="4">
        <v>11.8996</v>
      </c>
      <c r="I5286" s="4">
        <v>4.9766000000000004</v>
      </c>
      <c r="J5286" s="7">
        <v>247</v>
      </c>
      <c r="K5286" s="7">
        <v>62</v>
      </c>
      <c r="L5286" s="3">
        <v>0.41820000000000002</v>
      </c>
      <c r="M5286" s="5">
        <v>1.6530241699999999</v>
      </c>
      <c r="N5286" s="6">
        <v>0.3</v>
      </c>
      <c r="O5286" s="8">
        <f>IFERROR(VLOOKUP(C5286,Sheet2!$B$2:$G$588,6,FALSE),0)</f>
        <v>767</v>
      </c>
      <c r="P5286" t="s">
        <v>22</v>
      </c>
      <c r="Q5286" s="2">
        <v>0.81851445040000004</v>
      </c>
      <c r="R5286" s="3">
        <v>0.25</v>
      </c>
      <c r="U5286" s="22">
        <f t="shared" si="519"/>
        <v>0.25</v>
      </c>
      <c r="V5286" s="10">
        <f t="shared" si="520"/>
        <v>61.75</v>
      </c>
      <c r="W5286" s="24">
        <f t="shared" si="521"/>
        <v>61.75</v>
      </c>
    </row>
    <row r="5287" spans="1:23" x14ac:dyDescent="0.3">
      <c r="A5287" t="s">
        <v>17</v>
      </c>
      <c r="B5287" t="s">
        <v>7645</v>
      </c>
      <c r="C5287" t="s">
        <v>7646</v>
      </c>
      <c r="D5287" t="s">
        <v>7649</v>
      </c>
      <c r="E5287" t="s">
        <v>7650</v>
      </c>
      <c r="F5287">
        <v>0.25</v>
      </c>
      <c r="G5287" s="2">
        <v>0</v>
      </c>
      <c r="H5287" s="4">
        <v>9.6791</v>
      </c>
      <c r="I5287" s="4">
        <v>3.9318</v>
      </c>
      <c r="J5287" s="7">
        <v>172</v>
      </c>
      <c r="K5287" s="7">
        <v>43</v>
      </c>
      <c r="L5287" s="3">
        <v>0.40620000000000001</v>
      </c>
      <c r="M5287" s="5">
        <v>1.46080298</v>
      </c>
      <c r="N5287" s="6">
        <v>0.3</v>
      </c>
      <c r="O5287" s="8">
        <f>IFERROR(VLOOKUP(C5287,Sheet2!$B$2:$G$588,6,FALSE),0)</f>
        <v>767</v>
      </c>
      <c r="P5287" t="s">
        <v>22</v>
      </c>
      <c r="Q5287" s="2">
        <v>0.79463349660000004</v>
      </c>
      <c r="R5287" s="3">
        <v>0.25</v>
      </c>
      <c r="U5287" s="22">
        <f t="shared" si="519"/>
        <v>0.25</v>
      </c>
      <c r="V5287" s="10">
        <f t="shared" si="520"/>
        <v>43</v>
      </c>
      <c r="W5287" s="24">
        <f t="shared" si="521"/>
        <v>43</v>
      </c>
    </row>
    <row r="5288" spans="1:23" x14ac:dyDescent="0.3">
      <c r="A5288" t="s">
        <v>17</v>
      </c>
      <c r="B5288" t="s">
        <v>7645</v>
      </c>
      <c r="C5288" t="s">
        <v>7646</v>
      </c>
      <c r="D5288" t="s">
        <v>7653</v>
      </c>
      <c r="E5288" t="s">
        <v>7654</v>
      </c>
      <c r="F5288">
        <v>0.25</v>
      </c>
      <c r="G5288" s="2">
        <v>0</v>
      </c>
      <c r="H5288" s="4">
        <v>3.1766000000000001</v>
      </c>
      <c r="I5288" s="4">
        <v>1.2293000000000001</v>
      </c>
      <c r="J5288" s="7">
        <v>65</v>
      </c>
      <c r="K5288" s="7">
        <v>16</v>
      </c>
      <c r="L5288" s="3">
        <v>0.38700000000000001</v>
      </c>
      <c r="M5288" s="5">
        <v>1.7559616499999999</v>
      </c>
      <c r="N5288" s="6">
        <v>1.1499999999999999</v>
      </c>
      <c r="O5288" s="8">
        <f>IFERROR(VLOOKUP(C5288,Sheet2!$B$2:$G$588,6,FALSE),0)</f>
        <v>767</v>
      </c>
      <c r="P5288" t="s">
        <v>22</v>
      </c>
      <c r="Q5288" s="2">
        <v>0.34508820289999997</v>
      </c>
      <c r="R5288" s="3">
        <v>0.249999999999999</v>
      </c>
      <c r="U5288" s="22">
        <f t="shared" si="519"/>
        <v>0.249999999999999</v>
      </c>
      <c r="V5288" s="10">
        <f t="shared" si="520"/>
        <v>16.249999999999936</v>
      </c>
      <c r="W5288" s="24">
        <f t="shared" si="521"/>
        <v>16.249999999999936</v>
      </c>
    </row>
    <row r="5289" spans="1:23" hidden="1" x14ac:dyDescent="0.3">
      <c r="A5289" s="27" t="s">
        <v>33</v>
      </c>
      <c r="B5289" s="27" t="s">
        <v>5585</v>
      </c>
      <c r="C5289" s="27" t="s">
        <v>5586</v>
      </c>
      <c r="D5289" t="s">
        <v>34</v>
      </c>
      <c r="E5289" s="27"/>
      <c r="F5289">
        <v>0.30609999999999998</v>
      </c>
      <c r="G5289" s="28">
        <v>0.92414238999999998</v>
      </c>
      <c r="H5289" s="4">
        <v>597.04780000000005</v>
      </c>
      <c r="I5289" s="4">
        <v>113.5009</v>
      </c>
      <c r="J5289" s="7">
        <v>760</v>
      </c>
      <c r="K5289" s="7">
        <v>233</v>
      </c>
      <c r="L5289" s="29">
        <v>0.19009999999999999</v>
      </c>
      <c r="M5289" s="30">
        <v>0.22306703999999999</v>
      </c>
      <c r="N5289" s="31">
        <v>2.9999000000000001E-2</v>
      </c>
      <c r="O5289" s="32">
        <f>IFERROR(VLOOKUP(C5289,Sheet2!$B$2:$G$588,6,FALSE),0)</f>
        <v>760</v>
      </c>
      <c r="P5289" s="27"/>
      <c r="Q5289" s="28">
        <v>0.86551576470000002</v>
      </c>
      <c r="R5289" s="29">
        <v>0.30614346709127899</v>
      </c>
      <c r="S5289" s="29"/>
      <c r="T5289" s="28"/>
      <c r="U5289" s="29" t="str">
        <f t="shared" si="519"/>
        <v/>
      </c>
      <c r="V5289" s="30" t="str">
        <f t="shared" si="520"/>
        <v/>
      </c>
      <c r="W5289" s="33">
        <f t="shared" si="521"/>
        <v>232.7</v>
      </c>
    </row>
    <row r="5290" spans="1:23" x14ac:dyDescent="0.3">
      <c r="A5290" t="s">
        <v>17</v>
      </c>
      <c r="B5290" t="s">
        <v>5585</v>
      </c>
      <c r="C5290" t="s">
        <v>5586</v>
      </c>
      <c r="D5290" t="s">
        <v>5587</v>
      </c>
      <c r="E5290" t="s">
        <v>5588</v>
      </c>
      <c r="F5290">
        <v>0.35</v>
      </c>
      <c r="G5290" s="2">
        <v>1</v>
      </c>
      <c r="H5290" s="4">
        <v>202.22370000000001</v>
      </c>
      <c r="I5290" s="4">
        <v>22.0837</v>
      </c>
      <c r="J5290" s="7">
        <v>369</v>
      </c>
      <c r="K5290" s="7">
        <v>129</v>
      </c>
      <c r="L5290" s="3">
        <v>0.10920000000000001</v>
      </c>
      <c r="M5290" s="5">
        <v>0.55669917999999996</v>
      </c>
      <c r="N5290" s="6">
        <v>0.03</v>
      </c>
      <c r="O5290" s="8">
        <f>IFERROR(VLOOKUP(C5290,Sheet2!$B$2:$G$588,6,FALSE),0)</f>
        <v>760</v>
      </c>
      <c r="P5290" t="s">
        <v>22</v>
      </c>
      <c r="Q5290" s="2">
        <v>0.94611093229999998</v>
      </c>
      <c r="R5290" s="3">
        <v>0.35</v>
      </c>
      <c r="S5290" s="3" t="str">
        <f t="shared" ref="S5290:S5291" si="524">IF(R5290+0.01&lt;Q5290,"Y","")</f>
        <v>Y</v>
      </c>
      <c r="T5290" s="2"/>
      <c r="U5290" s="22">
        <f t="shared" si="519"/>
        <v>0.35</v>
      </c>
      <c r="V5290" s="10">
        <f t="shared" si="520"/>
        <v>129.15</v>
      </c>
      <c r="W5290" s="24">
        <f t="shared" si="521"/>
        <v>129.15</v>
      </c>
    </row>
    <row r="5291" spans="1:23" x14ac:dyDescent="0.3">
      <c r="A5291" t="s">
        <v>17</v>
      </c>
      <c r="B5291" t="s">
        <v>5585</v>
      </c>
      <c r="C5291" t="s">
        <v>5586</v>
      </c>
      <c r="D5291" t="s">
        <v>5591</v>
      </c>
      <c r="E5291" t="s">
        <v>5592</v>
      </c>
      <c r="F5291">
        <v>0.25</v>
      </c>
      <c r="G5291" s="2">
        <v>1</v>
      </c>
      <c r="H5291" s="4">
        <v>332.65100000000001</v>
      </c>
      <c r="I5291" s="4">
        <v>70.584100000000007</v>
      </c>
      <c r="J5291" s="7">
        <v>333</v>
      </c>
      <c r="K5291" s="7">
        <v>83</v>
      </c>
      <c r="L5291" s="3">
        <v>0.2122</v>
      </c>
      <c r="M5291" s="5">
        <v>0.15731194000000001</v>
      </c>
      <c r="N5291" s="6">
        <v>0.03</v>
      </c>
      <c r="O5291" s="8">
        <f>IFERROR(VLOOKUP(C5291,Sheet2!$B$2:$G$588,6,FALSE),0)</f>
        <v>760</v>
      </c>
      <c r="P5291" t="s">
        <v>22</v>
      </c>
      <c r="Q5291" s="2">
        <v>0.80929610519999995</v>
      </c>
      <c r="R5291" s="3">
        <v>0.25</v>
      </c>
      <c r="S5291" s="3" t="str">
        <f t="shared" si="524"/>
        <v>Y</v>
      </c>
      <c r="T5291" s="2"/>
      <c r="U5291" s="22">
        <f t="shared" si="519"/>
        <v>0.25</v>
      </c>
      <c r="V5291" s="10">
        <f t="shared" si="520"/>
        <v>83.25</v>
      </c>
      <c r="W5291" s="24">
        <f t="shared" si="521"/>
        <v>83.25</v>
      </c>
    </row>
    <row r="5292" spans="1:23" x14ac:dyDescent="0.3">
      <c r="A5292" t="s">
        <v>17</v>
      </c>
      <c r="B5292" t="s">
        <v>5585</v>
      </c>
      <c r="C5292" t="s">
        <v>5586</v>
      </c>
      <c r="D5292" t="s">
        <v>5589</v>
      </c>
      <c r="E5292" t="s">
        <v>5590</v>
      </c>
      <c r="F5292">
        <v>0.35</v>
      </c>
      <c r="G5292" s="2">
        <v>0</v>
      </c>
      <c r="H5292" s="4">
        <v>62.115000000000002</v>
      </c>
      <c r="I5292" s="4">
        <v>20.827400000000001</v>
      </c>
      <c r="J5292" s="7">
        <v>58</v>
      </c>
      <c r="K5292" s="7">
        <v>20</v>
      </c>
      <c r="L5292" s="3">
        <v>0.33529999999999999</v>
      </c>
      <c r="M5292" s="5">
        <v>9.2214249999999998E-2</v>
      </c>
      <c r="N5292" s="6">
        <v>0.03</v>
      </c>
      <c r="O5292" s="8">
        <f>IFERROR(VLOOKUP(C5292,Sheet2!$B$2:$G$588,6,FALSE),0)</f>
        <v>760</v>
      </c>
      <c r="P5292" t="s">
        <v>22</v>
      </c>
      <c r="Q5292" s="2">
        <v>0.67467067339999998</v>
      </c>
      <c r="R5292" s="3">
        <v>0.35</v>
      </c>
      <c r="U5292" s="22">
        <f t="shared" si="519"/>
        <v>0.35</v>
      </c>
      <c r="V5292" s="10">
        <f t="shared" si="520"/>
        <v>20.299999999999997</v>
      </c>
      <c r="W5292" s="24">
        <f t="shared" si="521"/>
        <v>20.299999999999997</v>
      </c>
    </row>
    <row r="5293" spans="1:23" hidden="1" x14ac:dyDescent="0.3">
      <c r="A5293" s="27" t="s">
        <v>33</v>
      </c>
      <c r="B5293" s="27" t="s">
        <v>7699</v>
      </c>
      <c r="C5293" s="27" t="s">
        <v>7700</v>
      </c>
      <c r="D5293" t="s">
        <v>34</v>
      </c>
      <c r="E5293" s="27"/>
      <c r="F5293">
        <v>0.33</v>
      </c>
      <c r="G5293" s="28">
        <v>0.31446058999999998</v>
      </c>
      <c r="H5293" s="4">
        <v>86.487499999999997</v>
      </c>
      <c r="I5293" s="4">
        <v>13.6907</v>
      </c>
      <c r="J5293" s="7">
        <v>748</v>
      </c>
      <c r="K5293" s="7">
        <v>177</v>
      </c>
      <c r="L5293" s="29">
        <v>0.1583</v>
      </c>
      <c r="M5293" s="30">
        <v>1.8213017199999999</v>
      </c>
      <c r="N5293" s="31">
        <v>1.39</v>
      </c>
      <c r="O5293" s="32">
        <f>IFERROR(VLOOKUP(C5293,Sheet2!$B$2:$G$588,6,FALSE),0)</f>
        <v>748</v>
      </c>
      <c r="P5293" s="27"/>
      <c r="Q5293" s="28">
        <v>0.23680959209999999</v>
      </c>
      <c r="R5293" s="29">
        <v>0.23680959205520399</v>
      </c>
      <c r="S5293" s="29"/>
      <c r="T5293" s="28"/>
      <c r="U5293" s="29" t="str">
        <f t="shared" si="519"/>
        <v/>
      </c>
      <c r="V5293" s="30" t="str">
        <f t="shared" si="520"/>
        <v/>
      </c>
      <c r="W5293" s="33">
        <f t="shared" si="521"/>
        <v>177.14847387002231</v>
      </c>
    </row>
    <row r="5294" spans="1:23" x14ac:dyDescent="0.3">
      <c r="A5294" t="s">
        <v>17</v>
      </c>
      <c r="B5294" t="s">
        <v>7699</v>
      </c>
      <c r="C5294" t="s">
        <v>7700</v>
      </c>
      <c r="D5294" t="s">
        <v>7703</v>
      </c>
      <c r="E5294" t="s">
        <v>7704</v>
      </c>
      <c r="F5294">
        <v>0.33</v>
      </c>
      <c r="G5294" s="2">
        <v>0</v>
      </c>
      <c r="H5294" s="4">
        <v>27.379200000000001</v>
      </c>
      <c r="I5294" s="4">
        <v>4.6904000000000003</v>
      </c>
      <c r="J5294" s="7">
        <v>263</v>
      </c>
      <c r="K5294" s="7">
        <v>67</v>
      </c>
      <c r="L5294" s="3">
        <v>0.17130000000000001</v>
      </c>
      <c r="M5294" s="5">
        <v>1.8674930700000001</v>
      </c>
      <c r="N5294" s="6">
        <v>1.39</v>
      </c>
      <c r="O5294" s="8">
        <f>IFERROR(VLOOKUP(C5294,Sheet2!$B$2:$G$588,6,FALSE),0)</f>
        <v>748</v>
      </c>
      <c r="P5294" t="s">
        <v>92</v>
      </c>
      <c r="Q5294" s="2">
        <v>0.25568666270000001</v>
      </c>
      <c r="R5294" s="3">
        <v>0.25568666273073298</v>
      </c>
      <c r="U5294" s="22">
        <f t="shared" si="519"/>
        <v>0.25568666273073298</v>
      </c>
      <c r="V5294" s="10">
        <f t="shared" si="520"/>
        <v>67.245592298182771</v>
      </c>
      <c r="W5294" s="24">
        <f t="shared" si="521"/>
        <v>67.245592298182771</v>
      </c>
    </row>
    <row r="5295" spans="1:23" x14ac:dyDescent="0.3">
      <c r="A5295" t="s">
        <v>17</v>
      </c>
      <c r="B5295" t="s">
        <v>7699</v>
      </c>
      <c r="C5295" t="s">
        <v>7700</v>
      </c>
      <c r="D5295" t="s">
        <v>7701</v>
      </c>
      <c r="E5295" t="s">
        <v>7702</v>
      </c>
      <c r="F5295">
        <v>0.33</v>
      </c>
      <c r="G5295" s="2">
        <v>0</v>
      </c>
      <c r="H5295" s="4">
        <v>27.3566</v>
      </c>
      <c r="I5295" s="4">
        <v>4.4086999999999996</v>
      </c>
      <c r="J5295" s="7">
        <v>250</v>
      </c>
      <c r="K5295" s="7">
        <v>66</v>
      </c>
      <c r="L5295" s="3">
        <v>0.16120000000000001</v>
      </c>
      <c r="M5295" s="5">
        <v>1.8904669300000001</v>
      </c>
      <c r="N5295" s="6">
        <v>1.39</v>
      </c>
      <c r="O5295" s="8">
        <f>IFERROR(VLOOKUP(C5295,Sheet2!$B$2:$G$588,6,FALSE),0)</f>
        <v>748</v>
      </c>
      <c r="P5295" t="s">
        <v>92</v>
      </c>
      <c r="Q5295" s="2">
        <v>0.26473191559999998</v>
      </c>
      <c r="R5295" s="3">
        <v>0.26473191559381998</v>
      </c>
      <c r="U5295" s="22">
        <f t="shared" si="519"/>
        <v>0.26473191559381998</v>
      </c>
      <c r="V5295" s="10">
        <f t="shared" si="520"/>
        <v>66.182978898454991</v>
      </c>
      <c r="W5295" s="24">
        <f t="shared" si="521"/>
        <v>66.182978898454991</v>
      </c>
    </row>
    <row r="5296" spans="1:23" x14ac:dyDescent="0.3">
      <c r="A5296" t="s">
        <v>17</v>
      </c>
      <c r="B5296" t="s">
        <v>7699</v>
      </c>
      <c r="C5296" t="s">
        <v>7700</v>
      </c>
      <c r="D5296" t="s">
        <v>7705</v>
      </c>
      <c r="E5296" t="s">
        <v>7706</v>
      </c>
      <c r="F5296">
        <v>0.33</v>
      </c>
      <c r="G5296" s="2">
        <v>1</v>
      </c>
      <c r="H5296" s="4">
        <v>31.7516</v>
      </c>
      <c r="I5296" s="4">
        <v>4.5915999999999997</v>
      </c>
      <c r="J5296" s="7">
        <v>235</v>
      </c>
      <c r="K5296" s="7">
        <v>44</v>
      </c>
      <c r="L5296" s="3">
        <v>0.14460000000000001</v>
      </c>
      <c r="M5296" s="5">
        <v>1.70770511</v>
      </c>
      <c r="N5296" s="6">
        <v>1.39</v>
      </c>
      <c r="O5296" s="8">
        <f>IFERROR(VLOOKUP(C5296,Sheet2!$B$2:$G$588,6,FALSE),0)</f>
        <v>748</v>
      </c>
      <c r="P5296" t="s">
        <v>95</v>
      </c>
      <c r="Q5296" s="2">
        <v>0.186042139</v>
      </c>
      <c r="R5296" s="3">
        <v>0.18604213903567901</v>
      </c>
      <c r="S5296" s="3" t="str">
        <f>IF(R5296+0.01&lt;Q5296,"Y","")</f>
        <v/>
      </c>
      <c r="T5296" s="2"/>
      <c r="U5296" s="22">
        <f t="shared" si="519"/>
        <v>0.18604213903567901</v>
      </c>
      <c r="V5296" s="10">
        <f t="shared" si="520"/>
        <v>43.719902673384567</v>
      </c>
      <c r="W5296" s="24">
        <f t="shared" si="521"/>
        <v>43.719902673384567</v>
      </c>
    </row>
    <row r="5297" spans="1:23" hidden="1" x14ac:dyDescent="0.3">
      <c r="A5297" t="s">
        <v>33</v>
      </c>
      <c r="B5297" t="s">
        <v>12164</v>
      </c>
      <c r="C5297" t="s">
        <v>12165</v>
      </c>
      <c r="D5297" t="s">
        <v>34</v>
      </c>
      <c r="F5297">
        <v>0.25</v>
      </c>
      <c r="G5297" s="2">
        <v>0</v>
      </c>
      <c r="H5297" s="4">
        <v>88.788600000000002</v>
      </c>
      <c r="I5297" s="4">
        <v>18.778700000000001</v>
      </c>
      <c r="J5297" s="7">
        <v>745</v>
      </c>
      <c r="K5297" s="7">
        <v>186</v>
      </c>
      <c r="L5297" s="3">
        <v>0.21149999999999999</v>
      </c>
      <c r="M5297" s="5">
        <v>1.3228176300000001</v>
      </c>
      <c r="N5297" s="6">
        <v>0.9</v>
      </c>
      <c r="O5297" s="8">
        <f>IFERROR(VLOOKUP(C5297,Sheet2!$B$2:$G$588,6,FALSE),0)</f>
        <v>745</v>
      </c>
      <c r="Q5297" s="2">
        <v>0.31963410450000002</v>
      </c>
      <c r="R5297" s="3">
        <v>0.249999999999999</v>
      </c>
      <c r="U5297" s="22" t="str">
        <f t="shared" si="519"/>
        <v/>
      </c>
      <c r="V5297" s="10" t="str">
        <f t="shared" si="520"/>
        <v/>
      </c>
      <c r="W5297" s="24">
        <f t="shared" si="521"/>
        <v>184.9999999999998</v>
      </c>
    </row>
    <row r="5298" spans="1:23" x14ac:dyDescent="0.3">
      <c r="A5298" t="s">
        <v>17</v>
      </c>
      <c r="B5298" t="s">
        <v>12164</v>
      </c>
      <c r="C5298" t="s">
        <v>12165</v>
      </c>
      <c r="D5298" t="s">
        <v>12172</v>
      </c>
      <c r="E5298" t="s">
        <v>12173</v>
      </c>
      <c r="F5298">
        <v>0.25</v>
      </c>
      <c r="G5298" s="2">
        <v>0</v>
      </c>
      <c r="H5298" s="4">
        <v>17.5611</v>
      </c>
      <c r="I5298" s="4">
        <v>7.2312000000000003</v>
      </c>
      <c r="J5298" s="7">
        <v>297</v>
      </c>
      <c r="K5298" s="7">
        <v>74</v>
      </c>
      <c r="L5298" s="3">
        <v>0.4118</v>
      </c>
      <c r="M5298" s="5">
        <v>1.36969092</v>
      </c>
      <c r="N5298" s="6">
        <v>0.9</v>
      </c>
      <c r="O5298" s="8">
        <f>IFERROR(VLOOKUP(C5298,Sheet2!$B$2:$G$588,6,FALSE),0)</f>
        <v>745</v>
      </c>
      <c r="P5298" t="s">
        <v>22</v>
      </c>
      <c r="Q5298" s="2">
        <v>0.34291745330000001</v>
      </c>
      <c r="R5298" s="3">
        <v>0.25</v>
      </c>
      <c r="U5298" s="22">
        <f t="shared" si="519"/>
        <v>0.25</v>
      </c>
      <c r="V5298" s="10">
        <f t="shared" si="520"/>
        <v>74.25</v>
      </c>
      <c r="W5298" s="24">
        <f t="shared" si="521"/>
        <v>74.25</v>
      </c>
    </row>
    <row r="5299" spans="1:23" x14ac:dyDescent="0.3">
      <c r="A5299" t="s">
        <v>17</v>
      </c>
      <c r="B5299" t="s">
        <v>12164</v>
      </c>
      <c r="C5299" t="s">
        <v>12165</v>
      </c>
      <c r="D5299" t="s">
        <v>12176</v>
      </c>
      <c r="E5299" t="s">
        <v>12177</v>
      </c>
      <c r="F5299">
        <v>0.25</v>
      </c>
      <c r="G5299" s="2">
        <v>0</v>
      </c>
      <c r="H5299" s="4">
        <v>24.389099999999999</v>
      </c>
      <c r="I5299" s="4">
        <v>2.1135999999999999</v>
      </c>
      <c r="J5299" s="7">
        <v>83</v>
      </c>
      <c r="K5299" s="7">
        <v>21</v>
      </c>
      <c r="L5299" s="3">
        <v>8.6699999999999999E-2</v>
      </c>
      <c r="M5299" s="5">
        <v>1.3075937799999999</v>
      </c>
      <c r="N5299" s="6">
        <v>0.9</v>
      </c>
      <c r="O5299" s="8">
        <f>IFERROR(VLOOKUP(C5299,Sheet2!$B$2:$G$588,6,FALSE),0)</f>
        <v>745</v>
      </c>
      <c r="P5299" t="s">
        <v>22</v>
      </c>
      <c r="Q5299" s="2">
        <v>0.31171284799999999</v>
      </c>
      <c r="R5299" s="3">
        <v>0.249999999999999</v>
      </c>
      <c r="U5299" s="22">
        <f t="shared" si="519"/>
        <v>0.249999999999999</v>
      </c>
      <c r="V5299" s="10">
        <f t="shared" si="520"/>
        <v>20.749999999999918</v>
      </c>
      <c r="W5299" s="24">
        <f t="shared" si="521"/>
        <v>20.749999999999918</v>
      </c>
    </row>
    <row r="5300" spans="1:23" x14ac:dyDescent="0.3">
      <c r="A5300" t="s">
        <v>17</v>
      </c>
      <c r="B5300" t="s">
        <v>12164</v>
      </c>
      <c r="C5300" t="s">
        <v>12165</v>
      </c>
      <c r="D5300" t="s">
        <v>12180</v>
      </c>
      <c r="E5300" t="s">
        <v>12181</v>
      </c>
      <c r="F5300">
        <v>0.25</v>
      </c>
      <c r="G5300" s="2">
        <v>0</v>
      </c>
      <c r="H5300" s="4">
        <v>21.932099999999998</v>
      </c>
      <c r="I5300" s="4">
        <v>2.1682999999999999</v>
      </c>
      <c r="J5300" s="7">
        <v>83</v>
      </c>
      <c r="K5300" s="7">
        <v>21</v>
      </c>
      <c r="L5300" s="3">
        <v>9.8900000000000002E-2</v>
      </c>
      <c r="M5300" s="5">
        <v>1.2696501499999999</v>
      </c>
      <c r="N5300" s="6">
        <v>0.9</v>
      </c>
      <c r="O5300" s="8">
        <f>IFERROR(VLOOKUP(C5300,Sheet2!$B$2:$G$588,6,FALSE),0)</f>
        <v>745</v>
      </c>
      <c r="P5300" t="s">
        <v>22</v>
      </c>
      <c r="Q5300" s="2">
        <v>0.29114331310000002</v>
      </c>
      <c r="R5300" s="3">
        <v>0.25</v>
      </c>
      <c r="U5300" s="22">
        <f t="shared" si="519"/>
        <v>0.25</v>
      </c>
      <c r="V5300" s="10">
        <f t="shared" si="520"/>
        <v>20.75</v>
      </c>
      <c r="W5300" s="24">
        <f t="shared" si="521"/>
        <v>20.75</v>
      </c>
    </row>
    <row r="5301" spans="1:23" x14ac:dyDescent="0.3">
      <c r="A5301" t="s">
        <v>17</v>
      </c>
      <c r="B5301" t="s">
        <v>12164</v>
      </c>
      <c r="C5301" t="s">
        <v>12165</v>
      </c>
      <c r="D5301" t="s">
        <v>12166</v>
      </c>
      <c r="E5301" t="s">
        <v>12167</v>
      </c>
      <c r="F5301">
        <v>0.25</v>
      </c>
      <c r="G5301" s="2">
        <v>0</v>
      </c>
      <c r="H5301" s="4">
        <v>5.8205999999999998</v>
      </c>
      <c r="I5301" s="4">
        <v>1.6354</v>
      </c>
      <c r="J5301" s="7">
        <v>65</v>
      </c>
      <c r="K5301" s="7">
        <v>16</v>
      </c>
      <c r="L5301" s="3">
        <v>0.28100000000000003</v>
      </c>
      <c r="M5301" s="5">
        <v>1.3194182400000001</v>
      </c>
      <c r="N5301" s="6">
        <v>0.9</v>
      </c>
      <c r="O5301" s="8">
        <f>IFERROR(VLOOKUP(C5301,Sheet2!$B$2:$G$588,6,FALSE),0)</f>
        <v>745</v>
      </c>
      <c r="P5301" t="s">
        <v>22</v>
      </c>
      <c r="Q5301" s="2">
        <v>0.31788118929999998</v>
      </c>
      <c r="R5301" s="3">
        <v>0.249999999999999</v>
      </c>
      <c r="U5301" s="22">
        <f t="shared" si="519"/>
        <v>0.249999999999999</v>
      </c>
      <c r="V5301" s="10">
        <f t="shared" si="520"/>
        <v>16.249999999999936</v>
      </c>
      <c r="W5301" s="24">
        <f t="shared" si="521"/>
        <v>16.249999999999936</v>
      </c>
    </row>
    <row r="5302" spans="1:23" x14ac:dyDescent="0.3">
      <c r="A5302" t="s">
        <v>17</v>
      </c>
      <c r="B5302" t="s">
        <v>12164</v>
      </c>
      <c r="C5302" t="s">
        <v>12165</v>
      </c>
      <c r="D5302" t="s">
        <v>12182</v>
      </c>
      <c r="E5302" t="s">
        <v>12183</v>
      </c>
      <c r="F5302">
        <v>0.25</v>
      </c>
      <c r="G5302" s="2">
        <v>0</v>
      </c>
      <c r="H5302" s="4">
        <v>5.4623999999999997</v>
      </c>
      <c r="I5302" s="4">
        <v>1.6600999999999999</v>
      </c>
      <c r="J5302" s="7">
        <v>63</v>
      </c>
      <c r="K5302" s="7">
        <v>16</v>
      </c>
      <c r="L5302" s="3">
        <v>0.3039</v>
      </c>
      <c r="M5302" s="5">
        <v>1.26602986</v>
      </c>
      <c r="N5302" s="6">
        <v>0.9</v>
      </c>
      <c r="O5302" s="8">
        <f>IFERROR(VLOOKUP(C5302,Sheet2!$B$2:$G$588,6,FALSE),0)</f>
        <v>745</v>
      </c>
      <c r="P5302" t="s">
        <v>22</v>
      </c>
      <c r="Q5302" s="2">
        <v>0.28911629360000002</v>
      </c>
      <c r="R5302" s="3">
        <v>0.249999999999999</v>
      </c>
      <c r="U5302" s="22">
        <f t="shared" si="519"/>
        <v>0.249999999999999</v>
      </c>
      <c r="V5302" s="10">
        <f t="shared" si="520"/>
        <v>15.749999999999938</v>
      </c>
      <c r="W5302" s="24">
        <f t="shared" si="521"/>
        <v>15.749999999999938</v>
      </c>
    </row>
    <row r="5303" spans="1:23" x14ac:dyDescent="0.3">
      <c r="A5303" t="s">
        <v>17</v>
      </c>
      <c r="B5303" t="s">
        <v>12164</v>
      </c>
      <c r="C5303" t="s">
        <v>12165</v>
      </c>
      <c r="D5303" t="s">
        <v>12170</v>
      </c>
      <c r="E5303" t="s">
        <v>12171</v>
      </c>
      <c r="F5303">
        <v>0.25</v>
      </c>
      <c r="G5303" s="2">
        <v>0</v>
      </c>
      <c r="H5303" s="4">
        <v>3.6320999999999999</v>
      </c>
      <c r="I5303" s="4">
        <v>1.5549999999999999</v>
      </c>
      <c r="J5303" s="7">
        <v>62</v>
      </c>
      <c r="K5303" s="7">
        <v>15</v>
      </c>
      <c r="L5303" s="3">
        <v>0.42809999999999998</v>
      </c>
      <c r="M5303" s="5">
        <v>1.33138264</v>
      </c>
      <c r="N5303" s="6">
        <v>0.9</v>
      </c>
      <c r="O5303" s="8">
        <f>IFERROR(VLOOKUP(C5303,Sheet2!$B$2:$G$588,6,FALSE),0)</f>
        <v>745</v>
      </c>
      <c r="P5303" t="s">
        <v>22</v>
      </c>
      <c r="Q5303" s="2">
        <v>0.32401101290000001</v>
      </c>
      <c r="R5303" s="3">
        <v>0.25</v>
      </c>
      <c r="U5303" s="22">
        <f t="shared" si="519"/>
        <v>0.25</v>
      </c>
      <c r="V5303" s="10">
        <f t="shared" si="520"/>
        <v>15.5</v>
      </c>
      <c r="W5303" s="24">
        <f t="shared" si="521"/>
        <v>15.5</v>
      </c>
    </row>
    <row r="5304" spans="1:23" x14ac:dyDescent="0.3">
      <c r="A5304" t="s">
        <v>17</v>
      </c>
      <c r="B5304" t="s">
        <v>12164</v>
      </c>
      <c r="C5304" t="s">
        <v>12165</v>
      </c>
      <c r="D5304" t="s">
        <v>12168</v>
      </c>
      <c r="E5304" t="s">
        <v>12169</v>
      </c>
      <c r="F5304">
        <v>0.25</v>
      </c>
      <c r="G5304" s="2">
        <v>0</v>
      </c>
      <c r="H5304" s="4">
        <v>4.0358999999999998</v>
      </c>
      <c r="I5304" s="4">
        <v>1.4622999999999999</v>
      </c>
      <c r="J5304" s="7">
        <v>57</v>
      </c>
      <c r="K5304" s="7">
        <v>14</v>
      </c>
      <c r="L5304" s="3">
        <v>0.36230000000000001</v>
      </c>
      <c r="M5304" s="5">
        <v>1.29876905</v>
      </c>
      <c r="N5304" s="6">
        <v>0.9</v>
      </c>
      <c r="O5304" s="8">
        <f>IFERROR(VLOOKUP(C5304,Sheet2!$B$2:$G$588,6,FALSE),0)</f>
        <v>745</v>
      </c>
      <c r="P5304" t="s">
        <v>22</v>
      </c>
      <c r="Q5304" s="2">
        <v>0.30703615109999999</v>
      </c>
      <c r="R5304" s="3">
        <v>0.25</v>
      </c>
      <c r="U5304" s="22">
        <f t="shared" si="519"/>
        <v>0.25</v>
      </c>
      <c r="V5304" s="10">
        <f t="shared" si="520"/>
        <v>14.25</v>
      </c>
      <c r="W5304" s="24">
        <f t="shared" si="521"/>
        <v>14.25</v>
      </c>
    </row>
    <row r="5305" spans="1:23" x14ac:dyDescent="0.3">
      <c r="A5305" t="s">
        <v>17</v>
      </c>
      <c r="B5305" t="s">
        <v>12164</v>
      </c>
      <c r="C5305" t="s">
        <v>12165</v>
      </c>
      <c r="D5305" t="s">
        <v>12174</v>
      </c>
      <c r="E5305" t="s">
        <v>12175</v>
      </c>
      <c r="F5305">
        <v>0.25</v>
      </c>
      <c r="G5305" s="2">
        <v>0</v>
      </c>
      <c r="H5305" s="4">
        <v>4.0586000000000002</v>
      </c>
      <c r="I5305" s="4">
        <v>0.52490000000000003</v>
      </c>
      <c r="J5305" s="7">
        <v>19</v>
      </c>
      <c r="K5305" s="7">
        <v>5</v>
      </c>
      <c r="L5305" s="3">
        <v>0.1293</v>
      </c>
      <c r="M5305" s="5">
        <v>1.22662947</v>
      </c>
      <c r="N5305" s="6">
        <v>0.9</v>
      </c>
      <c r="O5305" s="8">
        <f>IFERROR(VLOOKUP(C5305,Sheet2!$B$2:$G$588,6,FALSE),0)</f>
        <v>745</v>
      </c>
      <c r="P5305" t="s">
        <v>22</v>
      </c>
      <c r="Q5305" s="2">
        <v>0.2662821011</v>
      </c>
      <c r="R5305" s="3">
        <v>0.25</v>
      </c>
      <c r="U5305" s="22">
        <f t="shared" si="519"/>
        <v>0.25</v>
      </c>
      <c r="V5305" s="10">
        <f t="shared" si="520"/>
        <v>4.75</v>
      </c>
      <c r="W5305" s="24">
        <f t="shared" si="521"/>
        <v>4.75</v>
      </c>
    </row>
    <row r="5306" spans="1:23" x14ac:dyDescent="0.3">
      <c r="A5306" t="s">
        <v>17</v>
      </c>
      <c r="B5306" t="s">
        <v>12164</v>
      </c>
      <c r="C5306" t="s">
        <v>12165</v>
      </c>
      <c r="D5306" t="s">
        <v>12178</v>
      </c>
      <c r="E5306" t="s">
        <v>12179</v>
      </c>
      <c r="F5306">
        <v>0.25</v>
      </c>
      <c r="G5306" s="2">
        <v>0</v>
      </c>
      <c r="H5306" s="4">
        <v>0.6905</v>
      </c>
      <c r="I5306" s="4">
        <v>0.28110000000000002</v>
      </c>
      <c r="J5306" s="7">
        <v>11</v>
      </c>
      <c r="K5306" s="7">
        <v>3</v>
      </c>
      <c r="L5306" s="3">
        <v>0.40710000000000002</v>
      </c>
      <c r="M5306" s="5">
        <v>1.3186785299999999</v>
      </c>
      <c r="N5306" s="6">
        <v>0.9</v>
      </c>
      <c r="O5306" s="8">
        <f>IFERROR(VLOOKUP(C5306,Sheet2!$B$2:$G$588,6,FALSE),0)</f>
        <v>745</v>
      </c>
      <c r="P5306" t="s">
        <v>22</v>
      </c>
      <c r="Q5306" s="2">
        <v>0.31749855459999998</v>
      </c>
      <c r="R5306" s="3">
        <v>0.25</v>
      </c>
      <c r="U5306" s="22">
        <f t="shared" si="519"/>
        <v>0.25</v>
      </c>
      <c r="V5306" s="10">
        <f t="shared" si="520"/>
        <v>2.75</v>
      </c>
      <c r="W5306" s="24">
        <f t="shared" si="521"/>
        <v>2.75</v>
      </c>
    </row>
    <row r="5307" spans="1:23" hidden="1" x14ac:dyDescent="0.3">
      <c r="A5307" s="27" t="s">
        <v>33</v>
      </c>
      <c r="B5307" s="27" t="s">
        <v>18</v>
      </c>
      <c r="C5307" s="27" t="s">
        <v>19</v>
      </c>
      <c r="D5307" t="s">
        <v>34</v>
      </c>
      <c r="E5307" s="27"/>
      <c r="F5307">
        <v>0.34889999999999999</v>
      </c>
      <c r="G5307" s="28">
        <v>0.80437281000000005</v>
      </c>
      <c r="H5307" s="4">
        <v>213.61959999999999</v>
      </c>
      <c r="I5307" s="4">
        <v>38.322400000000002</v>
      </c>
      <c r="J5307" s="7">
        <v>738</v>
      </c>
      <c r="K5307" s="7">
        <v>257</v>
      </c>
      <c r="L5307" s="29">
        <v>0.1794</v>
      </c>
      <c r="M5307" s="30">
        <v>0.64166732000000004</v>
      </c>
      <c r="N5307" s="31">
        <v>0.20952899999999999</v>
      </c>
      <c r="O5307" s="32">
        <f>IFERROR(VLOOKUP(C5307,Sheet2!$B$2:$G$588,6,FALSE),0)</f>
        <v>738</v>
      </c>
      <c r="P5307" s="27"/>
      <c r="Q5307" s="28">
        <v>0.67346163069999998</v>
      </c>
      <c r="R5307" s="29">
        <v>0.348923658767194</v>
      </c>
      <c r="S5307" s="29"/>
      <c r="T5307" s="28"/>
      <c r="U5307" s="29" t="str">
        <f t="shared" si="519"/>
        <v/>
      </c>
      <c r="V5307" s="30" t="str">
        <f t="shared" si="520"/>
        <v/>
      </c>
      <c r="W5307" s="33">
        <f t="shared" si="521"/>
        <v>257.5</v>
      </c>
    </row>
    <row r="5308" spans="1:23" x14ac:dyDescent="0.3">
      <c r="A5308" t="s">
        <v>17</v>
      </c>
      <c r="B5308" t="s">
        <v>18</v>
      </c>
      <c r="C5308" t="s">
        <v>19</v>
      </c>
      <c r="D5308" t="s">
        <v>27</v>
      </c>
      <c r="E5308" t="s">
        <v>28</v>
      </c>
      <c r="F5308">
        <v>0.35</v>
      </c>
      <c r="G5308" s="2">
        <v>1</v>
      </c>
      <c r="H5308" s="4">
        <v>102.98309999999999</v>
      </c>
      <c r="I5308" s="4">
        <v>23.0671</v>
      </c>
      <c r="J5308" s="7">
        <v>410</v>
      </c>
      <c r="K5308" s="7">
        <v>144</v>
      </c>
      <c r="L5308" s="3">
        <v>0.224</v>
      </c>
      <c r="M5308" s="5">
        <v>0.59303214000000004</v>
      </c>
      <c r="N5308" s="6">
        <v>0.2</v>
      </c>
      <c r="O5308" s="8">
        <f>IFERROR(VLOOKUP(C5308,Sheet2!$B$2:$G$588,6,FALSE),0)</f>
        <v>738</v>
      </c>
      <c r="P5308" t="s">
        <v>22</v>
      </c>
      <c r="Q5308" s="2">
        <v>0.66275015169999996</v>
      </c>
      <c r="R5308" s="3">
        <v>0.35</v>
      </c>
      <c r="S5308" s="3" t="str">
        <f t="shared" ref="S5308:S5309" si="525">IF(R5308+0.01&lt;Q5308,"Y","")</f>
        <v>Y</v>
      </c>
      <c r="T5308" s="2"/>
      <c r="U5308" s="22">
        <f t="shared" si="519"/>
        <v>0.35</v>
      </c>
      <c r="V5308" s="10">
        <f t="shared" si="520"/>
        <v>143.5</v>
      </c>
      <c r="W5308" s="24">
        <f t="shared" si="521"/>
        <v>143.5</v>
      </c>
    </row>
    <row r="5309" spans="1:23" x14ac:dyDescent="0.3">
      <c r="A5309" t="s">
        <v>17</v>
      </c>
      <c r="B5309" t="s">
        <v>18</v>
      </c>
      <c r="C5309" t="s">
        <v>19</v>
      </c>
      <c r="D5309" t="s">
        <v>29</v>
      </c>
      <c r="E5309" t="s">
        <v>30</v>
      </c>
      <c r="F5309">
        <v>0.35</v>
      </c>
      <c r="G5309" s="2">
        <v>1</v>
      </c>
      <c r="H5309" s="4">
        <v>67.649000000000001</v>
      </c>
      <c r="I5309" s="4">
        <v>10.055400000000001</v>
      </c>
      <c r="J5309" s="7">
        <v>183</v>
      </c>
      <c r="K5309" s="7">
        <v>64</v>
      </c>
      <c r="L5309" s="3">
        <v>0.14860000000000001</v>
      </c>
      <c r="M5309" s="5">
        <v>0.60665884999999997</v>
      </c>
      <c r="N5309" s="6">
        <v>0.2</v>
      </c>
      <c r="O5309" s="8">
        <f>IFERROR(VLOOKUP(C5309,Sheet2!$B$2:$G$588,6,FALSE),0)</f>
        <v>738</v>
      </c>
      <c r="P5309" t="s">
        <v>22</v>
      </c>
      <c r="Q5309" s="2">
        <v>0.67032542409999996</v>
      </c>
      <c r="R5309" s="3">
        <v>0.35</v>
      </c>
      <c r="S5309" s="3" t="str">
        <f t="shared" si="525"/>
        <v>Y</v>
      </c>
      <c r="T5309" s="2"/>
      <c r="U5309" s="22">
        <f t="shared" si="519"/>
        <v>0.35</v>
      </c>
      <c r="V5309" s="10">
        <f t="shared" si="520"/>
        <v>64.05</v>
      </c>
      <c r="W5309" s="24">
        <f t="shared" si="521"/>
        <v>64.05</v>
      </c>
    </row>
    <row r="5310" spans="1:23" x14ac:dyDescent="0.3">
      <c r="A5310" t="s">
        <v>17</v>
      </c>
      <c r="B5310" t="s">
        <v>18</v>
      </c>
      <c r="C5310" t="s">
        <v>19</v>
      </c>
      <c r="D5310" t="s">
        <v>31</v>
      </c>
      <c r="E5310" t="s">
        <v>32</v>
      </c>
      <c r="F5310">
        <v>0.35</v>
      </c>
      <c r="G5310" s="2">
        <v>0</v>
      </c>
      <c r="H5310" s="4">
        <v>18.719899999999999</v>
      </c>
      <c r="I5310" s="4">
        <v>2.5859000000000001</v>
      </c>
      <c r="J5310" s="7">
        <v>81</v>
      </c>
      <c r="K5310" s="7">
        <v>28</v>
      </c>
      <c r="L5310" s="3">
        <v>0.1381</v>
      </c>
      <c r="M5310" s="5">
        <v>1.03951606</v>
      </c>
      <c r="N5310" s="6">
        <v>0.3</v>
      </c>
      <c r="O5310" s="8">
        <f>IFERROR(VLOOKUP(C5310,Sheet2!$B$2:$G$588,6,FALSE),0)</f>
        <v>738</v>
      </c>
      <c r="P5310" t="s">
        <v>22</v>
      </c>
      <c r="Q5310" s="2">
        <v>0.71140417069999995</v>
      </c>
      <c r="R5310" s="3">
        <v>0.35</v>
      </c>
      <c r="U5310" s="22">
        <f t="shared" si="519"/>
        <v>0.35</v>
      </c>
      <c r="V5310" s="10">
        <f t="shared" si="520"/>
        <v>28.349999999999998</v>
      </c>
      <c r="W5310" s="24">
        <f t="shared" si="521"/>
        <v>28.349999999999998</v>
      </c>
    </row>
    <row r="5311" spans="1:23" x14ac:dyDescent="0.3">
      <c r="A5311" t="s">
        <v>17</v>
      </c>
      <c r="B5311" t="s">
        <v>18</v>
      </c>
      <c r="C5311" t="s">
        <v>19</v>
      </c>
      <c r="D5311" t="s">
        <v>20</v>
      </c>
      <c r="E5311" t="s">
        <v>21</v>
      </c>
      <c r="F5311">
        <v>0.35</v>
      </c>
      <c r="G5311" s="2">
        <v>0</v>
      </c>
      <c r="H5311" s="4">
        <v>12.1976</v>
      </c>
      <c r="I5311" s="4">
        <v>1.0841000000000001</v>
      </c>
      <c r="J5311" s="7">
        <v>28</v>
      </c>
      <c r="K5311" s="7">
        <v>10</v>
      </c>
      <c r="L5311" s="3">
        <v>8.8900000000000007E-2</v>
      </c>
      <c r="M5311" s="5">
        <v>0.86544113</v>
      </c>
      <c r="N5311" s="6">
        <v>0.3</v>
      </c>
      <c r="O5311" s="8">
        <f>IFERROR(VLOOKUP(C5311,Sheet2!$B$2:$G$588,6,FALSE),0)</f>
        <v>738</v>
      </c>
      <c r="P5311" t="s">
        <v>22</v>
      </c>
      <c r="Q5311" s="2">
        <v>0.65335597040000004</v>
      </c>
      <c r="R5311" s="3">
        <v>0.35</v>
      </c>
      <c r="T5311" s="9"/>
      <c r="U5311" s="22">
        <f t="shared" si="519"/>
        <v>0.35</v>
      </c>
      <c r="V5311" s="10">
        <f t="shared" si="520"/>
        <v>9.7999999999999989</v>
      </c>
      <c r="W5311" s="24">
        <f t="shared" si="521"/>
        <v>9.7999999999999989</v>
      </c>
    </row>
    <row r="5312" spans="1:23" x14ac:dyDescent="0.3">
      <c r="A5312" t="s">
        <v>17</v>
      </c>
      <c r="B5312" t="s">
        <v>18</v>
      </c>
      <c r="C5312" t="s">
        <v>19</v>
      </c>
      <c r="D5312" t="s">
        <v>25</v>
      </c>
      <c r="E5312" t="s">
        <v>26</v>
      </c>
      <c r="F5312">
        <v>0.35</v>
      </c>
      <c r="G5312" s="2">
        <v>0</v>
      </c>
      <c r="H5312" s="4">
        <v>8.6861999999999995</v>
      </c>
      <c r="I5312" s="4">
        <v>0.75580000000000003</v>
      </c>
      <c r="J5312" s="7">
        <v>20</v>
      </c>
      <c r="K5312" s="7">
        <v>7</v>
      </c>
      <c r="L5312" s="3">
        <v>8.6999999999999994E-2</v>
      </c>
      <c r="M5312" s="5">
        <v>0.86645875000000006</v>
      </c>
      <c r="N5312" s="6">
        <v>0.3</v>
      </c>
      <c r="O5312" s="8">
        <f>IFERROR(VLOOKUP(C5312,Sheet2!$B$2:$G$588,6,FALSE),0)</f>
        <v>738</v>
      </c>
      <c r="P5312" t="s">
        <v>22</v>
      </c>
      <c r="Q5312" s="2">
        <v>0.65376308900000002</v>
      </c>
      <c r="R5312" s="3">
        <v>0.35</v>
      </c>
      <c r="U5312" s="22">
        <f t="shared" si="519"/>
        <v>0.35</v>
      </c>
      <c r="V5312" s="10">
        <f t="shared" si="520"/>
        <v>7</v>
      </c>
      <c r="W5312" s="24">
        <f t="shared" si="521"/>
        <v>7</v>
      </c>
    </row>
    <row r="5313" spans="1:23" x14ac:dyDescent="0.3">
      <c r="A5313" t="s">
        <v>17</v>
      </c>
      <c r="B5313" t="s">
        <v>18</v>
      </c>
      <c r="C5313" t="s">
        <v>19</v>
      </c>
      <c r="D5313" t="s">
        <v>23</v>
      </c>
      <c r="E5313" t="s">
        <v>24</v>
      </c>
      <c r="F5313">
        <v>0.3</v>
      </c>
      <c r="G5313" s="2">
        <v>0</v>
      </c>
      <c r="H5313" s="4">
        <v>3.363</v>
      </c>
      <c r="I5313" s="4">
        <v>0.77410000000000001</v>
      </c>
      <c r="J5313" s="7">
        <v>16</v>
      </c>
      <c r="K5313" s="7">
        <v>5</v>
      </c>
      <c r="L5313" s="3">
        <v>0.23019999999999999</v>
      </c>
      <c r="M5313" s="5">
        <v>0.68378852000000001</v>
      </c>
      <c r="N5313" s="6">
        <v>0.1</v>
      </c>
      <c r="O5313" s="8">
        <f>IFERROR(VLOOKUP(C5313,Sheet2!$B$2:$G$588,6,FALSE),0)</f>
        <v>738</v>
      </c>
      <c r="P5313" t="s">
        <v>22</v>
      </c>
      <c r="Q5313" s="2">
        <v>0.85375595410000005</v>
      </c>
      <c r="R5313" s="3">
        <v>0.3</v>
      </c>
      <c r="U5313" s="22">
        <f t="shared" si="519"/>
        <v>0.3</v>
      </c>
      <c r="V5313" s="10">
        <f t="shared" si="520"/>
        <v>4.8</v>
      </c>
      <c r="W5313" s="24">
        <f t="shared" si="521"/>
        <v>4.8</v>
      </c>
    </row>
    <row r="5314" spans="1:23" hidden="1" x14ac:dyDescent="0.3">
      <c r="A5314" s="27" t="s">
        <v>33</v>
      </c>
      <c r="B5314" s="27" t="s">
        <v>797</v>
      </c>
      <c r="C5314" s="27" t="s">
        <v>798</v>
      </c>
      <c r="D5314" t="s">
        <v>34</v>
      </c>
      <c r="E5314" s="27"/>
      <c r="F5314">
        <v>0.27610000000000001</v>
      </c>
      <c r="G5314" s="28">
        <v>0.36363083000000002</v>
      </c>
      <c r="H5314" s="4">
        <v>195.61439999999999</v>
      </c>
      <c r="I5314" s="4">
        <v>30.098800000000001</v>
      </c>
      <c r="J5314" s="7">
        <v>736</v>
      </c>
      <c r="K5314" s="7">
        <v>188</v>
      </c>
      <c r="L5314" s="29">
        <v>0.15390000000000001</v>
      </c>
      <c r="M5314" s="30">
        <v>0.81482902999999995</v>
      </c>
      <c r="N5314" s="31">
        <v>0.56541600000000003</v>
      </c>
      <c r="O5314" s="32">
        <f>IFERROR(VLOOKUP(C5314,Sheet2!$B$2:$G$588,6,FALSE),0)</f>
        <v>736</v>
      </c>
      <c r="P5314" s="27"/>
      <c r="Q5314" s="28">
        <v>0.3060924672</v>
      </c>
      <c r="R5314" s="29">
        <v>0.27605030477193998</v>
      </c>
      <c r="S5314" s="29"/>
      <c r="T5314" s="28"/>
      <c r="U5314" s="29" t="str">
        <f t="shared" si="519"/>
        <v/>
      </c>
      <c r="V5314" s="30" t="str">
        <f t="shared" si="520"/>
        <v/>
      </c>
      <c r="W5314" s="33">
        <f t="shared" si="521"/>
        <v>188.19675677668974</v>
      </c>
    </row>
    <row r="5315" spans="1:23" x14ac:dyDescent="0.3">
      <c r="A5315" t="s">
        <v>17</v>
      </c>
      <c r="B5315" t="s">
        <v>797</v>
      </c>
      <c r="C5315" t="s">
        <v>798</v>
      </c>
      <c r="D5315" t="s">
        <v>809</v>
      </c>
      <c r="E5315" t="s">
        <v>810</v>
      </c>
      <c r="F5315">
        <v>0.3</v>
      </c>
      <c r="G5315" s="2">
        <v>1</v>
      </c>
      <c r="H5315" s="4">
        <v>109.1361</v>
      </c>
      <c r="I5315" s="4">
        <v>17.6266</v>
      </c>
      <c r="J5315" s="7">
        <v>268</v>
      </c>
      <c r="K5315" s="7">
        <v>80</v>
      </c>
      <c r="L5315" s="3">
        <v>0.1615</v>
      </c>
      <c r="M5315" s="5">
        <v>0.50594879000000004</v>
      </c>
      <c r="N5315" s="6">
        <v>0.3</v>
      </c>
      <c r="O5315" s="8">
        <f>IFERROR(VLOOKUP(C5315,Sheet2!$B$2:$G$588,6,FALSE),0)</f>
        <v>736</v>
      </c>
      <c r="P5315" t="s">
        <v>22</v>
      </c>
      <c r="Q5315" s="2">
        <v>0.4070546116</v>
      </c>
      <c r="R5315" s="3">
        <v>0.29999999999999899</v>
      </c>
      <c r="S5315" s="3" t="str">
        <f>IF(R5315+0.01&lt;Q5315,"Y","")</f>
        <v>Y</v>
      </c>
      <c r="T5315" s="2"/>
      <c r="U5315" s="22">
        <f t="shared" si="519"/>
        <v>0.29999999999999899</v>
      </c>
      <c r="V5315" s="10">
        <f t="shared" si="520"/>
        <v>80.399999999999736</v>
      </c>
      <c r="W5315" s="24">
        <f t="shared" si="521"/>
        <v>80.399999999999736</v>
      </c>
    </row>
    <row r="5316" spans="1:23" x14ac:dyDescent="0.3">
      <c r="A5316" t="s">
        <v>17</v>
      </c>
      <c r="B5316" t="s">
        <v>797</v>
      </c>
      <c r="C5316" t="s">
        <v>798</v>
      </c>
      <c r="D5316" t="s">
        <v>799</v>
      </c>
      <c r="E5316" t="s">
        <v>800</v>
      </c>
      <c r="F5316">
        <v>0.25</v>
      </c>
      <c r="G5316" s="2">
        <v>0</v>
      </c>
      <c r="H5316" s="4">
        <v>12.4764</v>
      </c>
      <c r="I5316" s="4">
        <v>2.0609000000000002</v>
      </c>
      <c r="J5316" s="7">
        <v>147</v>
      </c>
      <c r="K5316" s="7">
        <v>29</v>
      </c>
      <c r="L5316" s="3">
        <v>0.16520000000000001</v>
      </c>
      <c r="M5316" s="5">
        <v>2.37222723</v>
      </c>
      <c r="N5316" s="6">
        <v>1.9</v>
      </c>
      <c r="O5316" s="8">
        <f>IFERROR(VLOOKUP(C5316,Sheet2!$B$2:$G$588,6,FALSE),0)</f>
        <v>736</v>
      </c>
      <c r="P5316" t="s">
        <v>22</v>
      </c>
      <c r="Q5316" s="2">
        <v>0.19906492219999999</v>
      </c>
      <c r="R5316" s="3">
        <v>0.199064922162075</v>
      </c>
      <c r="U5316" s="22">
        <f t="shared" si="519"/>
        <v>0.199064922162075</v>
      </c>
      <c r="V5316" s="10">
        <f t="shared" si="520"/>
        <v>29.262543557825026</v>
      </c>
      <c r="W5316" s="24">
        <f t="shared" si="521"/>
        <v>29.262543557825026</v>
      </c>
    </row>
    <row r="5317" spans="1:23" x14ac:dyDescent="0.3">
      <c r="A5317" t="s">
        <v>17</v>
      </c>
      <c r="B5317" t="s">
        <v>797</v>
      </c>
      <c r="C5317" t="s">
        <v>798</v>
      </c>
      <c r="D5317" t="s">
        <v>801</v>
      </c>
      <c r="E5317" t="s">
        <v>802</v>
      </c>
      <c r="F5317">
        <v>0.25</v>
      </c>
      <c r="G5317" s="2">
        <v>0</v>
      </c>
      <c r="H5317" s="4">
        <v>9.2209000000000003</v>
      </c>
      <c r="I5317" s="4">
        <v>1.5674999999999999</v>
      </c>
      <c r="J5317" s="7">
        <v>107</v>
      </c>
      <c r="K5317" s="7">
        <v>23</v>
      </c>
      <c r="L5317" s="3">
        <v>0.17</v>
      </c>
      <c r="M5317" s="5">
        <v>2.27889724</v>
      </c>
      <c r="N5317" s="6">
        <v>1.8</v>
      </c>
      <c r="O5317" s="8">
        <f>IFERROR(VLOOKUP(C5317,Sheet2!$B$2:$G$588,6,FALSE),0)</f>
        <v>736</v>
      </c>
      <c r="P5317" t="s">
        <v>22</v>
      </c>
      <c r="Q5317" s="2">
        <v>0.21014429000000001</v>
      </c>
      <c r="R5317" s="3">
        <v>0.210144289987682</v>
      </c>
      <c r="U5317" s="22">
        <f t="shared" si="519"/>
        <v>0.210144289987682</v>
      </c>
      <c r="V5317" s="10">
        <f t="shared" si="520"/>
        <v>22.485439028681974</v>
      </c>
      <c r="W5317" s="24">
        <f t="shared" si="521"/>
        <v>22.485439028681974</v>
      </c>
    </row>
    <row r="5318" spans="1:23" x14ac:dyDescent="0.3">
      <c r="A5318" t="s">
        <v>17</v>
      </c>
      <c r="B5318" t="s">
        <v>797</v>
      </c>
      <c r="C5318" t="s">
        <v>798</v>
      </c>
      <c r="D5318" t="s">
        <v>803</v>
      </c>
      <c r="E5318" t="s">
        <v>804</v>
      </c>
      <c r="F5318">
        <v>0.25</v>
      </c>
      <c r="G5318" s="2">
        <v>0</v>
      </c>
      <c r="H5318" s="4">
        <v>9.2841000000000005</v>
      </c>
      <c r="I5318" s="4">
        <v>1.4339</v>
      </c>
      <c r="J5318" s="7">
        <v>99</v>
      </c>
      <c r="K5318" s="7">
        <v>21</v>
      </c>
      <c r="L5318" s="3">
        <v>0.1545</v>
      </c>
      <c r="M5318" s="5">
        <v>2.2919252800000001</v>
      </c>
      <c r="N5318" s="6">
        <v>1.8</v>
      </c>
      <c r="O5318" s="8">
        <f>IFERROR(VLOOKUP(C5318,Sheet2!$B$2:$G$588,6,FALSE),0)</f>
        <v>736</v>
      </c>
      <c r="P5318" t="s">
        <v>22</v>
      </c>
      <c r="Q5318" s="2">
        <v>0.21463408270000001</v>
      </c>
      <c r="R5318" s="3">
        <v>0.21463408272912199</v>
      </c>
      <c r="U5318" s="22">
        <f t="shared" si="519"/>
        <v>0.21463408272912199</v>
      </c>
      <c r="V5318" s="10">
        <f t="shared" si="520"/>
        <v>21.248774190183077</v>
      </c>
      <c r="W5318" s="24">
        <f t="shared" si="521"/>
        <v>21.248774190183077</v>
      </c>
    </row>
    <row r="5319" spans="1:23" x14ac:dyDescent="0.3">
      <c r="A5319" t="s">
        <v>17</v>
      </c>
      <c r="B5319" t="s">
        <v>797</v>
      </c>
      <c r="C5319" t="s">
        <v>798</v>
      </c>
      <c r="D5319" t="s">
        <v>807</v>
      </c>
      <c r="E5319" t="s">
        <v>808</v>
      </c>
      <c r="F5319">
        <v>0.3</v>
      </c>
      <c r="G5319" s="2">
        <v>0</v>
      </c>
      <c r="H5319" s="4">
        <v>29.351400000000002</v>
      </c>
      <c r="I5319" s="4">
        <v>3.7833999999999999</v>
      </c>
      <c r="J5319" s="7">
        <v>64</v>
      </c>
      <c r="K5319" s="7">
        <v>19</v>
      </c>
      <c r="L5319" s="3">
        <v>0.12889999999999999</v>
      </c>
      <c r="M5319" s="5">
        <v>0.55992598999999998</v>
      </c>
      <c r="N5319" s="6">
        <v>0.35</v>
      </c>
      <c r="O5319" s="8">
        <f>IFERROR(VLOOKUP(C5319,Sheet2!$B$2:$G$588,6,FALSE),0)</f>
        <v>736</v>
      </c>
      <c r="P5319" t="s">
        <v>22</v>
      </c>
      <c r="Q5319" s="2">
        <v>0.3749173905</v>
      </c>
      <c r="R5319" s="3">
        <v>0.3</v>
      </c>
      <c r="U5319" s="22">
        <f t="shared" si="519"/>
        <v>0.3</v>
      </c>
      <c r="V5319" s="10">
        <f t="shared" si="520"/>
        <v>19.2</v>
      </c>
      <c r="W5319" s="24">
        <f t="shared" si="521"/>
        <v>19.2</v>
      </c>
    </row>
    <row r="5320" spans="1:23" x14ac:dyDescent="0.3">
      <c r="A5320" t="s">
        <v>17</v>
      </c>
      <c r="B5320" t="s">
        <v>797</v>
      </c>
      <c r="C5320" t="s">
        <v>798</v>
      </c>
      <c r="D5320" t="s">
        <v>805</v>
      </c>
      <c r="E5320" t="s">
        <v>806</v>
      </c>
      <c r="F5320">
        <v>0.3</v>
      </c>
      <c r="G5320" s="2">
        <v>0</v>
      </c>
      <c r="H5320" s="4">
        <v>26.1356</v>
      </c>
      <c r="I5320" s="4">
        <v>3.6259000000000001</v>
      </c>
      <c r="J5320" s="7">
        <v>52</v>
      </c>
      <c r="K5320" s="7">
        <v>16</v>
      </c>
      <c r="L5320" s="3">
        <v>0.13869999999999999</v>
      </c>
      <c r="M5320" s="5">
        <v>0.48023166</v>
      </c>
      <c r="N5320" s="6">
        <v>0.3</v>
      </c>
      <c r="O5320" s="8">
        <f>IFERROR(VLOOKUP(C5320,Sheet2!$B$2:$G$588,6,FALSE),0)</f>
        <v>736</v>
      </c>
      <c r="P5320" t="s">
        <v>22</v>
      </c>
      <c r="Q5320" s="2">
        <v>0.37530150140000001</v>
      </c>
      <c r="R5320" s="3">
        <v>0.29999999999999899</v>
      </c>
      <c r="U5320" s="22">
        <f t="shared" si="519"/>
        <v>0.29999999999999899</v>
      </c>
      <c r="V5320" s="10">
        <f t="shared" si="520"/>
        <v>15.599999999999948</v>
      </c>
      <c r="W5320" s="24">
        <f t="shared" si="521"/>
        <v>15.599999999999948</v>
      </c>
    </row>
    <row r="5321" spans="1:23" hidden="1" x14ac:dyDescent="0.3">
      <c r="A5321" t="s">
        <v>33</v>
      </c>
      <c r="B5321" t="s">
        <v>11867</v>
      </c>
      <c r="C5321" t="s">
        <v>11868</v>
      </c>
      <c r="D5321" t="s">
        <v>34</v>
      </c>
      <c r="F5321">
        <v>0.25</v>
      </c>
      <c r="G5321" s="2">
        <v>0</v>
      </c>
      <c r="H5321" s="4">
        <v>24.464600000000001</v>
      </c>
      <c r="I5321" s="4">
        <v>9.5228000000000002</v>
      </c>
      <c r="J5321" s="7">
        <v>734</v>
      </c>
      <c r="K5321" s="7">
        <v>168</v>
      </c>
      <c r="L5321" s="3">
        <v>0.38919999999999999</v>
      </c>
      <c r="M5321" s="5">
        <v>2.5694462200000001</v>
      </c>
      <c r="N5321" s="6">
        <v>1.975061</v>
      </c>
      <c r="O5321" s="8">
        <f>IFERROR(VLOOKUP(C5321,Sheet2!$B$2:$G$588,6,FALSE),0)</f>
        <v>734</v>
      </c>
      <c r="Q5321" s="2">
        <v>0.23132814060000001</v>
      </c>
      <c r="R5321" s="3">
        <v>0.231328140628101</v>
      </c>
      <c r="U5321" s="22" t="str">
        <f t="shared" si="519"/>
        <v/>
      </c>
      <c r="V5321" s="10" t="str">
        <f t="shared" si="520"/>
        <v/>
      </c>
      <c r="W5321" s="24">
        <f t="shared" si="521"/>
        <v>166.810746357613</v>
      </c>
    </row>
    <row r="5322" spans="1:23" x14ac:dyDescent="0.3">
      <c r="A5322" t="s">
        <v>17</v>
      </c>
      <c r="B5322" t="s">
        <v>11867</v>
      </c>
      <c r="C5322" t="s">
        <v>11868</v>
      </c>
      <c r="D5322" t="s">
        <v>11871</v>
      </c>
      <c r="E5322" t="s">
        <v>11872</v>
      </c>
      <c r="F5322">
        <v>0.25</v>
      </c>
      <c r="G5322" s="2">
        <v>0</v>
      </c>
      <c r="H5322" s="4">
        <v>11.599</v>
      </c>
      <c r="I5322" s="4">
        <v>4.7251000000000003</v>
      </c>
      <c r="J5322" s="7">
        <v>369</v>
      </c>
      <c r="K5322" s="7">
        <v>85</v>
      </c>
      <c r="L5322" s="3">
        <v>0.40739999999999998</v>
      </c>
      <c r="M5322" s="5">
        <v>2.60042024</v>
      </c>
      <c r="N5322" s="6">
        <v>2</v>
      </c>
      <c r="O5322" s="8">
        <f>IFERROR(VLOOKUP(C5322,Sheet2!$B$2:$G$588,6,FALSE),0)</f>
        <v>734</v>
      </c>
      <c r="P5322" t="s">
        <v>22</v>
      </c>
      <c r="Q5322" s="2">
        <v>0.2308935433</v>
      </c>
      <c r="R5322" s="3">
        <v>0.23089354330525499</v>
      </c>
      <c r="U5322" s="22">
        <f t="shared" ref="U5322:U5385" si="526">IF(A5322="placement",IF(T5322="",R5322,T5322),"")</f>
        <v>0.23089354330525499</v>
      </c>
      <c r="V5322" s="10">
        <f t="shared" ref="V5322:V5385" si="527">IF($A5322="placement",U5322*J5322,"")</f>
        <v>85.199717479639091</v>
      </c>
      <c r="W5322" s="24">
        <f t="shared" ref="W5322:W5385" si="528">IF($A5322="placement",V5322,IF($A5322="site",SUMIF($C:$C,$C5322,$V:$V),IF($A5322="user",SUMIF($B:$B,$B5322,$V:$V),SUM($V:$V))))</f>
        <v>85.199717479639091</v>
      </c>
    </row>
    <row r="5323" spans="1:23" x14ac:dyDescent="0.3">
      <c r="A5323" t="s">
        <v>17</v>
      </c>
      <c r="B5323" t="s">
        <v>11867</v>
      </c>
      <c r="C5323" t="s">
        <v>11868</v>
      </c>
      <c r="D5323" t="s">
        <v>11873</v>
      </c>
      <c r="E5323" t="s">
        <v>11874</v>
      </c>
      <c r="F5323">
        <v>0.25</v>
      </c>
      <c r="G5323" s="2">
        <v>0</v>
      </c>
      <c r="H5323" s="4">
        <v>10.277799999999999</v>
      </c>
      <c r="I5323" s="4">
        <v>4.4400000000000004</v>
      </c>
      <c r="J5323" s="7">
        <v>346</v>
      </c>
      <c r="K5323" s="7">
        <v>79</v>
      </c>
      <c r="L5323" s="3">
        <v>0.432</v>
      </c>
      <c r="M5323" s="5">
        <v>2.5949163400000002</v>
      </c>
      <c r="N5323" s="6">
        <v>2</v>
      </c>
      <c r="O5323" s="8">
        <f>IFERROR(VLOOKUP(C5323,Sheet2!$B$2:$G$588,6,FALSE),0)</f>
        <v>734</v>
      </c>
      <c r="P5323" t="s">
        <v>22</v>
      </c>
      <c r="Q5323" s="2">
        <v>0.2292622443</v>
      </c>
      <c r="R5323" s="3">
        <v>0.229262244265344</v>
      </c>
      <c r="U5323" s="22">
        <f t="shared" si="526"/>
        <v>0.229262244265344</v>
      </c>
      <c r="V5323" s="10">
        <f t="shared" si="527"/>
        <v>79.324736515809022</v>
      </c>
      <c r="W5323" s="24">
        <f t="shared" si="528"/>
        <v>79.324736515809022</v>
      </c>
    </row>
    <row r="5324" spans="1:23" x14ac:dyDescent="0.3">
      <c r="A5324" t="s">
        <v>17</v>
      </c>
      <c r="B5324" t="s">
        <v>11867</v>
      </c>
      <c r="C5324" t="s">
        <v>11868</v>
      </c>
      <c r="D5324" t="s">
        <v>11869</v>
      </c>
      <c r="E5324" t="s">
        <v>11870</v>
      </c>
      <c r="F5324">
        <v>0.25</v>
      </c>
      <c r="G5324" s="2">
        <v>0</v>
      </c>
      <c r="H5324" s="4">
        <v>0.46710000000000002</v>
      </c>
      <c r="I5324" s="4">
        <v>0.13070000000000001</v>
      </c>
      <c r="J5324" s="7">
        <v>10</v>
      </c>
      <c r="K5324" s="7">
        <v>2</v>
      </c>
      <c r="L5324" s="3">
        <v>0.27979999999999999</v>
      </c>
      <c r="M5324" s="5">
        <v>2.5927868900000002</v>
      </c>
      <c r="N5324" s="6">
        <v>2</v>
      </c>
      <c r="O5324" s="8">
        <f>IFERROR(VLOOKUP(C5324,Sheet2!$B$2:$G$588,6,FALSE),0)</f>
        <v>734</v>
      </c>
      <c r="P5324" t="s">
        <v>22</v>
      </c>
      <c r="Q5324" s="2">
        <v>0.2286292362</v>
      </c>
      <c r="R5324" s="3">
        <v>0.22862923621648901</v>
      </c>
      <c r="U5324" s="22">
        <f t="shared" si="526"/>
        <v>0.22862923621648901</v>
      </c>
      <c r="V5324" s="10">
        <f t="shared" si="527"/>
        <v>2.2862923621648901</v>
      </c>
      <c r="W5324" s="24">
        <f t="shared" si="528"/>
        <v>2.2862923621648901</v>
      </c>
    </row>
    <row r="5325" spans="1:23" hidden="1" x14ac:dyDescent="0.3">
      <c r="A5325" s="27" t="s">
        <v>33</v>
      </c>
      <c r="B5325" s="27" t="s">
        <v>13118</v>
      </c>
      <c r="C5325" s="27" t="s">
        <v>13119</v>
      </c>
      <c r="D5325" t="s">
        <v>34</v>
      </c>
      <c r="E5325" s="27"/>
      <c r="F5325">
        <v>0.2923</v>
      </c>
      <c r="G5325" s="28">
        <v>0.55999173000000002</v>
      </c>
      <c r="H5325" s="4">
        <v>1145.5626</v>
      </c>
      <c r="I5325" s="4">
        <v>64.059600000000003</v>
      </c>
      <c r="J5325" s="7">
        <v>711</v>
      </c>
      <c r="K5325" s="7">
        <v>204</v>
      </c>
      <c r="L5325" s="29">
        <v>5.5899999999999998E-2</v>
      </c>
      <c r="M5325" s="30">
        <v>0.37018783</v>
      </c>
      <c r="N5325" s="31">
        <v>0.185145</v>
      </c>
      <c r="O5325" s="32">
        <f>IFERROR(VLOOKUP(C5325,Sheet2!$B$2:$G$588,6,FALSE),0)</f>
        <v>711</v>
      </c>
      <c r="P5325" s="27"/>
      <c r="Q5325" s="28">
        <v>0.49986199869999998</v>
      </c>
      <c r="R5325" s="29">
        <v>0.29231798200829301</v>
      </c>
      <c r="S5325" s="29"/>
      <c r="T5325" s="28"/>
      <c r="U5325" s="29" t="str">
        <f t="shared" si="526"/>
        <v/>
      </c>
      <c r="V5325" s="30" t="str">
        <f t="shared" si="527"/>
        <v/>
      </c>
      <c r="W5325" s="33">
        <f t="shared" si="528"/>
        <v>189.8793195225187</v>
      </c>
    </row>
    <row r="5326" spans="1:23" x14ac:dyDescent="0.3">
      <c r="A5326" t="s">
        <v>17</v>
      </c>
      <c r="B5326" t="s">
        <v>13118</v>
      </c>
      <c r="C5326" t="s">
        <v>13119</v>
      </c>
      <c r="D5326" t="s">
        <v>13122</v>
      </c>
      <c r="E5326" t="s">
        <v>13123</v>
      </c>
      <c r="F5326">
        <v>0.3</v>
      </c>
      <c r="G5326" s="2">
        <v>1</v>
      </c>
      <c r="H5326" s="4">
        <v>211.43360000000001</v>
      </c>
      <c r="I5326" s="4">
        <v>15.1225</v>
      </c>
      <c r="J5326" s="7">
        <v>168</v>
      </c>
      <c r="K5326" s="7">
        <v>50</v>
      </c>
      <c r="L5326" s="3">
        <v>7.1499999999999994E-2</v>
      </c>
      <c r="M5326" s="5">
        <v>0.36970267000000001</v>
      </c>
      <c r="N5326" s="6">
        <v>0.17</v>
      </c>
      <c r="O5326" s="8">
        <f>IFERROR(VLOOKUP(C5326,Sheet2!$B$2:$G$588,6,FALSE),0)</f>
        <v>711</v>
      </c>
      <c r="P5326" t="s">
        <v>92</v>
      </c>
      <c r="Q5326" s="2">
        <v>0.54017101990000005</v>
      </c>
      <c r="R5326" s="3">
        <v>0.3</v>
      </c>
      <c r="S5326" s="3" t="str">
        <f t="shared" ref="S5326:S5327" si="529">IF(R5326+0.01&lt;Q5326,"Y","")</f>
        <v>Y</v>
      </c>
      <c r="T5326" s="2"/>
      <c r="U5326" s="22">
        <f t="shared" si="526"/>
        <v>0.3</v>
      </c>
      <c r="V5326" s="10">
        <f t="shared" si="527"/>
        <v>50.4</v>
      </c>
      <c r="W5326" s="24">
        <f t="shared" si="528"/>
        <v>50.4</v>
      </c>
    </row>
    <row r="5327" spans="1:23" x14ac:dyDescent="0.3">
      <c r="A5327" t="s">
        <v>17</v>
      </c>
      <c r="B5327" t="s">
        <v>13118</v>
      </c>
      <c r="C5327" t="s">
        <v>13119</v>
      </c>
      <c r="D5327" t="s">
        <v>13120</v>
      </c>
      <c r="E5327" t="s">
        <v>13121</v>
      </c>
      <c r="F5327">
        <v>0.3</v>
      </c>
      <c r="G5327" s="2">
        <v>1</v>
      </c>
      <c r="H5327" s="4">
        <v>97.285399999999996</v>
      </c>
      <c r="I5327" s="4">
        <v>9.7670999999999992</v>
      </c>
      <c r="J5327" s="7">
        <v>83</v>
      </c>
      <c r="K5327" s="7">
        <v>21</v>
      </c>
      <c r="L5327" s="3">
        <v>0.1004</v>
      </c>
      <c r="M5327" s="5">
        <v>0.28438934999999999</v>
      </c>
      <c r="N5327" s="6">
        <v>0.2</v>
      </c>
      <c r="O5327" s="8">
        <f>IFERROR(VLOOKUP(C5327,Sheet2!$B$2:$G$588,6,FALSE),0)</f>
        <v>711</v>
      </c>
      <c r="P5327" t="s">
        <v>92</v>
      </c>
      <c r="Q5327" s="2">
        <v>0.29673878939999998</v>
      </c>
      <c r="R5327" s="3">
        <v>0.29673878942793802</v>
      </c>
      <c r="S5327" s="3" t="str">
        <f t="shared" si="529"/>
        <v/>
      </c>
      <c r="T5327" s="2"/>
      <c r="U5327" s="22">
        <f t="shared" si="526"/>
        <v>0.29673878942793802</v>
      </c>
      <c r="V5327" s="10">
        <f t="shared" si="527"/>
        <v>24.629319522518855</v>
      </c>
      <c r="W5327" s="24">
        <f t="shared" si="528"/>
        <v>24.629319522518855</v>
      </c>
    </row>
    <row r="5328" spans="1:23" x14ac:dyDescent="0.3">
      <c r="A5328" t="s">
        <v>17</v>
      </c>
      <c r="B5328" t="s">
        <v>13118</v>
      </c>
      <c r="C5328" t="s">
        <v>13119</v>
      </c>
      <c r="D5328" t="s">
        <v>13148</v>
      </c>
      <c r="E5328" t="s">
        <v>13149</v>
      </c>
      <c r="F5328">
        <v>0.3</v>
      </c>
      <c r="G5328" s="2">
        <v>0</v>
      </c>
      <c r="H5328" s="4">
        <v>29.3736</v>
      </c>
      <c r="I5328" s="4">
        <v>4.9074999999999998</v>
      </c>
      <c r="J5328" s="7">
        <v>56</v>
      </c>
      <c r="K5328" s="7">
        <v>17</v>
      </c>
      <c r="L5328" s="3">
        <v>0.1671</v>
      </c>
      <c r="M5328" s="5">
        <v>0.37821846999999997</v>
      </c>
      <c r="N5328" s="6">
        <v>0.2</v>
      </c>
      <c r="O5328" s="8">
        <f>IFERROR(VLOOKUP(C5328,Sheet2!$B$2:$G$588,6,FALSE),0)</f>
        <v>711</v>
      </c>
      <c r="P5328" t="s">
        <v>22</v>
      </c>
      <c r="Q5328" s="2">
        <v>0.47120509510000003</v>
      </c>
      <c r="R5328" s="3">
        <v>0.29999999999999899</v>
      </c>
      <c r="U5328" s="22">
        <f t="shared" si="526"/>
        <v>0.29999999999999899</v>
      </c>
      <c r="V5328" s="10">
        <f t="shared" si="527"/>
        <v>16.799999999999944</v>
      </c>
      <c r="W5328" s="24">
        <f t="shared" si="528"/>
        <v>16.799999999999944</v>
      </c>
    </row>
    <row r="5329" spans="1:23" x14ac:dyDescent="0.3">
      <c r="A5329" t="s">
        <v>17</v>
      </c>
      <c r="B5329" t="s">
        <v>13118</v>
      </c>
      <c r="C5329" t="s">
        <v>13119</v>
      </c>
      <c r="D5329" t="s">
        <v>13130</v>
      </c>
      <c r="E5329" t="s">
        <v>13131</v>
      </c>
      <c r="F5329">
        <v>0.25</v>
      </c>
      <c r="G5329" s="2">
        <v>1</v>
      </c>
      <c r="H5329" s="4">
        <v>47.903399999999998</v>
      </c>
      <c r="I5329" s="4">
        <v>4.3536000000000001</v>
      </c>
      <c r="J5329" s="7">
        <v>50</v>
      </c>
      <c r="K5329" s="7">
        <v>13</v>
      </c>
      <c r="L5329" s="3">
        <v>9.0899999999999995E-2</v>
      </c>
      <c r="M5329" s="5">
        <v>0.38341291</v>
      </c>
      <c r="N5329" s="6">
        <v>0.2</v>
      </c>
      <c r="O5329" s="8">
        <f>IFERROR(VLOOKUP(C5329,Sheet2!$B$2:$G$588,6,FALSE),0)</f>
        <v>711</v>
      </c>
      <c r="P5329" t="s">
        <v>22</v>
      </c>
      <c r="Q5329" s="2">
        <v>0.47836914940000003</v>
      </c>
      <c r="R5329" s="3">
        <v>0.25</v>
      </c>
      <c r="S5329" s="3" t="str">
        <f>IF(R5329+0.01&lt;Q5329,"Y","")</f>
        <v>Y</v>
      </c>
      <c r="T5329" s="2"/>
      <c r="U5329" s="22">
        <f t="shared" si="526"/>
        <v>0.25</v>
      </c>
      <c r="V5329" s="10">
        <f t="shared" si="527"/>
        <v>12.5</v>
      </c>
      <c r="W5329" s="24">
        <f t="shared" si="528"/>
        <v>12.5</v>
      </c>
    </row>
    <row r="5330" spans="1:23" x14ac:dyDescent="0.3">
      <c r="A5330" t="s">
        <v>17</v>
      </c>
      <c r="B5330" t="s">
        <v>13118</v>
      </c>
      <c r="C5330" t="s">
        <v>13119</v>
      </c>
      <c r="D5330" t="s">
        <v>13146</v>
      </c>
      <c r="E5330" t="s">
        <v>13147</v>
      </c>
      <c r="F5330">
        <v>0.25</v>
      </c>
      <c r="G5330" s="2">
        <v>0</v>
      </c>
      <c r="H5330" s="4">
        <v>32.505600000000001</v>
      </c>
      <c r="I5330" s="4">
        <v>3.8287</v>
      </c>
      <c r="J5330" s="7">
        <v>45</v>
      </c>
      <c r="K5330" s="7">
        <v>11</v>
      </c>
      <c r="L5330" s="3">
        <v>0.1178</v>
      </c>
      <c r="M5330" s="5">
        <v>0.39167194999999999</v>
      </c>
      <c r="N5330" s="6">
        <v>0.2</v>
      </c>
      <c r="O5330" s="8">
        <f>IFERROR(VLOOKUP(C5330,Sheet2!$B$2:$G$588,6,FALSE),0)</f>
        <v>711</v>
      </c>
      <c r="P5330" t="s">
        <v>22</v>
      </c>
      <c r="Q5330" s="2">
        <v>0.4893685935</v>
      </c>
      <c r="R5330" s="3">
        <v>0.25</v>
      </c>
      <c r="U5330" s="22">
        <f t="shared" si="526"/>
        <v>0.25</v>
      </c>
      <c r="V5330" s="10">
        <f t="shared" si="527"/>
        <v>11.25</v>
      </c>
      <c r="W5330" s="24">
        <f t="shared" si="528"/>
        <v>11.25</v>
      </c>
    </row>
    <row r="5331" spans="1:23" x14ac:dyDescent="0.3">
      <c r="A5331" t="s">
        <v>17</v>
      </c>
      <c r="B5331" t="s">
        <v>13118</v>
      </c>
      <c r="C5331" t="s">
        <v>13119</v>
      </c>
      <c r="D5331" t="s">
        <v>13126</v>
      </c>
      <c r="E5331" t="s">
        <v>13127</v>
      </c>
      <c r="F5331">
        <v>0.3</v>
      </c>
      <c r="G5331" s="2">
        <v>1</v>
      </c>
      <c r="H5331" s="4">
        <v>66.196399999999997</v>
      </c>
      <c r="I5331" s="4">
        <v>3.1634000000000002</v>
      </c>
      <c r="J5331" s="7">
        <v>35</v>
      </c>
      <c r="K5331" s="7">
        <v>11</v>
      </c>
      <c r="L5331" s="3">
        <v>4.7800000000000002E-2</v>
      </c>
      <c r="M5331" s="5">
        <v>0.37109310000000001</v>
      </c>
      <c r="N5331" s="6">
        <v>0.17</v>
      </c>
      <c r="O5331" s="8">
        <f>IFERROR(VLOOKUP(C5331,Sheet2!$B$2:$G$588,6,FALSE),0)</f>
        <v>711</v>
      </c>
      <c r="P5331" t="s">
        <v>92</v>
      </c>
      <c r="Q5331" s="2">
        <v>0.54189393109999995</v>
      </c>
      <c r="R5331" s="3">
        <v>0.3</v>
      </c>
      <c r="S5331" s="3" t="str">
        <f t="shared" ref="S5331:S5332" si="530">IF(R5331+0.01&lt;Q5331,"Y","")</f>
        <v>Y</v>
      </c>
      <c r="T5331" s="2"/>
      <c r="U5331" s="22">
        <f t="shared" si="526"/>
        <v>0.3</v>
      </c>
      <c r="V5331" s="10">
        <f t="shared" si="527"/>
        <v>10.5</v>
      </c>
      <c r="W5331" s="24">
        <f t="shared" si="528"/>
        <v>10.5</v>
      </c>
    </row>
    <row r="5332" spans="1:23" x14ac:dyDescent="0.3">
      <c r="A5332" t="s">
        <v>17</v>
      </c>
      <c r="B5332" t="s">
        <v>13118</v>
      </c>
      <c r="C5332" t="s">
        <v>13119</v>
      </c>
      <c r="D5332" t="s">
        <v>13144</v>
      </c>
      <c r="E5332" t="s">
        <v>13145</v>
      </c>
      <c r="F5332">
        <v>0.3</v>
      </c>
      <c r="G5332" s="2">
        <v>1</v>
      </c>
      <c r="H5332" s="4">
        <v>42.226300000000002</v>
      </c>
      <c r="I5332" s="4">
        <v>2.9361000000000002</v>
      </c>
      <c r="J5332" s="7">
        <v>33</v>
      </c>
      <c r="K5332" s="7">
        <v>10</v>
      </c>
      <c r="L5332" s="3">
        <v>6.9500000000000006E-2</v>
      </c>
      <c r="M5332" s="5">
        <v>0.37591592000000001</v>
      </c>
      <c r="N5332" s="6">
        <v>0.2</v>
      </c>
      <c r="O5332" s="8">
        <f>IFERROR(VLOOKUP(C5332,Sheet2!$B$2:$G$588,6,FALSE),0)</f>
        <v>711</v>
      </c>
      <c r="P5332" t="s">
        <v>92</v>
      </c>
      <c r="Q5332" s="2">
        <v>0.46796614120000002</v>
      </c>
      <c r="R5332" s="3">
        <v>0.3</v>
      </c>
      <c r="S5332" s="3" t="str">
        <f t="shared" si="530"/>
        <v>Y</v>
      </c>
      <c r="T5332" s="2"/>
      <c r="U5332" s="22">
        <f t="shared" si="526"/>
        <v>0.3</v>
      </c>
      <c r="V5332" s="10">
        <f t="shared" si="527"/>
        <v>9.9</v>
      </c>
      <c r="W5332" s="24">
        <f t="shared" si="528"/>
        <v>9.9</v>
      </c>
    </row>
    <row r="5333" spans="1:23" x14ac:dyDescent="0.3">
      <c r="A5333" t="s">
        <v>17</v>
      </c>
      <c r="B5333" t="s">
        <v>13118</v>
      </c>
      <c r="C5333" t="s">
        <v>13119</v>
      </c>
      <c r="D5333" t="s">
        <v>13154</v>
      </c>
      <c r="E5333" t="s">
        <v>13155</v>
      </c>
      <c r="F5333">
        <v>0.3</v>
      </c>
      <c r="G5333" s="2">
        <v>0</v>
      </c>
      <c r="H5333" s="4">
        <v>17.809000000000001</v>
      </c>
      <c r="I5333" s="4">
        <v>2.3799000000000001</v>
      </c>
      <c r="J5333" s="7">
        <v>27</v>
      </c>
      <c r="K5333" s="7">
        <v>8</v>
      </c>
      <c r="L5333" s="3">
        <v>0.1336</v>
      </c>
      <c r="M5333" s="5">
        <v>0.38352290999999999</v>
      </c>
      <c r="N5333" s="6">
        <v>0.2</v>
      </c>
      <c r="O5333" s="8">
        <f>IFERROR(VLOOKUP(C5333,Sheet2!$B$2:$G$588,6,FALSE),0)</f>
        <v>711</v>
      </c>
      <c r="P5333" t="s">
        <v>92</v>
      </c>
      <c r="Q5333" s="2">
        <v>0.4785187736</v>
      </c>
      <c r="R5333" s="3">
        <v>0.3</v>
      </c>
      <c r="U5333" s="22">
        <f t="shared" si="526"/>
        <v>0.3</v>
      </c>
      <c r="V5333" s="10">
        <f t="shared" si="527"/>
        <v>8.1</v>
      </c>
      <c r="W5333" s="24">
        <f t="shared" si="528"/>
        <v>8.1</v>
      </c>
    </row>
    <row r="5334" spans="1:23" x14ac:dyDescent="0.3">
      <c r="A5334" t="s">
        <v>17</v>
      </c>
      <c r="B5334" t="s">
        <v>13118</v>
      </c>
      <c r="C5334" t="s">
        <v>13119</v>
      </c>
      <c r="D5334" t="s">
        <v>13134</v>
      </c>
      <c r="E5334" t="s">
        <v>13135</v>
      </c>
      <c r="F5334">
        <v>0.3</v>
      </c>
      <c r="G5334" s="2">
        <v>0</v>
      </c>
      <c r="H5334" s="4">
        <v>29.032800000000002</v>
      </c>
      <c r="I5334" s="4">
        <v>2.1861000000000002</v>
      </c>
      <c r="J5334" s="7">
        <v>25</v>
      </c>
      <c r="K5334" s="7">
        <v>7</v>
      </c>
      <c r="L5334" s="3">
        <v>7.5300000000000006E-2</v>
      </c>
      <c r="M5334" s="5">
        <v>0.3764556</v>
      </c>
      <c r="N5334" s="6">
        <v>0.17</v>
      </c>
      <c r="O5334" s="8">
        <f>IFERROR(VLOOKUP(C5334,Sheet2!$B$2:$G$588,6,FALSE),0)</f>
        <v>711</v>
      </c>
      <c r="P5334" t="s">
        <v>22</v>
      </c>
      <c r="Q5334" s="2">
        <v>0.54841951779999998</v>
      </c>
      <c r="R5334" s="3">
        <v>0.3</v>
      </c>
      <c r="U5334" s="22">
        <f t="shared" si="526"/>
        <v>0.3</v>
      </c>
      <c r="V5334" s="10">
        <f t="shared" si="527"/>
        <v>7.5</v>
      </c>
      <c r="W5334" s="24">
        <f t="shared" si="528"/>
        <v>7.5</v>
      </c>
    </row>
    <row r="5335" spans="1:23" x14ac:dyDescent="0.3">
      <c r="A5335" t="s">
        <v>17</v>
      </c>
      <c r="B5335" t="s">
        <v>13118</v>
      </c>
      <c r="C5335" t="s">
        <v>13119</v>
      </c>
      <c r="D5335" t="s">
        <v>13138</v>
      </c>
      <c r="E5335" t="s">
        <v>13139</v>
      </c>
      <c r="F5335">
        <v>0.3</v>
      </c>
      <c r="G5335" s="2">
        <v>0</v>
      </c>
      <c r="H5335" s="4">
        <v>36.124299999999998</v>
      </c>
      <c r="I5335" s="4">
        <v>1.4685999999999999</v>
      </c>
      <c r="J5335" s="7">
        <v>17</v>
      </c>
      <c r="K5335" s="7">
        <v>5</v>
      </c>
      <c r="L5335" s="3">
        <v>4.07E-2</v>
      </c>
      <c r="M5335" s="5">
        <v>0.37787558999999998</v>
      </c>
      <c r="N5335" s="6">
        <v>0.17</v>
      </c>
      <c r="O5335" s="8">
        <f>IFERROR(VLOOKUP(C5335,Sheet2!$B$2:$G$588,6,FALSE),0)</f>
        <v>711</v>
      </c>
      <c r="P5335" t="s">
        <v>22</v>
      </c>
      <c r="Q5335" s="2">
        <v>0.5501164811</v>
      </c>
      <c r="R5335" s="3">
        <v>0.3</v>
      </c>
      <c r="U5335" s="22">
        <f t="shared" si="526"/>
        <v>0.3</v>
      </c>
      <c r="V5335" s="10">
        <f t="shared" si="527"/>
        <v>5.0999999999999996</v>
      </c>
      <c r="W5335" s="24">
        <f t="shared" si="528"/>
        <v>5.0999999999999996</v>
      </c>
    </row>
    <row r="5336" spans="1:23" x14ac:dyDescent="0.3">
      <c r="A5336" t="s">
        <v>17</v>
      </c>
      <c r="B5336" t="s">
        <v>13118</v>
      </c>
      <c r="C5336" t="s">
        <v>13119</v>
      </c>
      <c r="D5336" t="s">
        <v>13136</v>
      </c>
      <c r="E5336" t="s">
        <v>13137</v>
      </c>
      <c r="F5336">
        <v>0.3</v>
      </c>
      <c r="G5336" s="2">
        <v>1</v>
      </c>
      <c r="H5336" s="4">
        <v>48.020600000000002</v>
      </c>
      <c r="I5336" s="4">
        <v>1.3564000000000001</v>
      </c>
      <c r="J5336" s="7">
        <v>16</v>
      </c>
      <c r="K5336" s="7">
        <v>5</v>
      </c>
      <c r="L5336" s="3">
        <v>2.8199999999999999E-2</v>
      </c>
      <c r="M5336" s="5">
        <v>0.40536598000000001</v>
      </c>
      <c r="N5336" s="6">
        <v>0.17</v>
      </c>
      <c r="O5336" s="8">
        <f>IFERROR(VLOOKUP(C5336,Sheet2!$B$2:$G$588,6,FALSE),0)</f>
        <v>711</v>
      </c>
      <c r="P5336" t="s">
        <v>22</v>
      </c>
      <c r="Q5336" s="2">
        <v>0.58062588500000001</v>
      </c>
      <c r="R5336" s="3">
        <v>0.3</v>
      </c>
      <c r="S5336" s="3" t="str">
        <f>IF(R5336+0.01&lt;Q5336,"Y","")</f>
        <v>Y</v>
      </c>
      <c r="T5336" s="2"/>
      <c r="U5336" s="22">
        <f t="shared" si="526"/>
        <v>0.3</v>
      </c>
      <c r="V5336" s="10">
        <f t="shared" si="527"/>
        <v>4.8</v>
      </c>
      <c r="W5336" s="24">
        <f t="shared" si="528"/>
        <v>4.8</v>
      </c>
    </row>
    <row r="5337" spans="1:23" x14ac:dyDescent="0.3">
      <c r="A5337" t="s">
        <v>17</v>
      </c>
      <c r="B5337" t="s">
        <v>13118</v>
      </c>
      <c r="C5337" t="s">
        <v>13119</v>
      </c>
      <c r="D5337" t="s">
        <v>13128</v>
      </c>
      <c r="E5337" t="s">
        <v>13129</v>
      </c>
      <c r="F5337">
        <v>0.3</v>
      </c>
      <c r="G5337" s="2">
        <v>0</v>
      </c>
      <c r="H5337" s="4">
        <v>12.346299999999999</v>
      </c>
      <c r="I5337" s="4">
        <v>1.3261000000000001</v>
      </c>
      <c r="J5337" s="7">
        <v>15</v>
      </c>
      <c r="K5337" s="7">
        <v>4</v>
      </c>
      <c r="L5337" s="3">
        <v>0.1074</v>
      </c>
      <c r="M5337" s="5">
        <v>0.36468813999999999</v>
      </c>
      <c r="N5337" s="6">
        <v>0.17</v>
      </c>
      <c r="O5337" s="8">
        <f>IFERROR(VLOOKUP(C5337,Sheet2!$B$2:$G$588,6,FALSE),0)</f>
        <v>711</v>
      </c>
      <c r="P5337" t="s">
        <v>92</v>
      </c>
      <c r="Q5337" s="2">
        <v>0.53384828969999998</v>
      </c>
      <c r="R5337" s="3">
        <v>0.29999999999999899</v>
      </c>
      <c r="U5337" s="22">
        <f t="shared" si="526"/>
        <v>0.29999999999999899</v>
      </c>
      <c r="V5337" s="10">
        <f t="shared" si="527"/>
        <v>4.4999999999999849</v>
      </c>
      <c r="W5337" s="24">
        <f t="shared" si="528"/>
        <v>4.4999999999999849</v>
      </c>
    </row>
    <row r="5338" spans="1:23" x14ac:dyDescent="0.3">
      <c r="A5338" t="s">
        <v>17</v>
      </c>
      <c r="B5338" t="s">
        <v>13118</v>
      </c>
      <c r="C5338" t="s">
        <v>13119</v>
      </c>
      <c r="D5338" t="s">
        <v>13158</v>
      </c>
      <c r="E5338" t="s">
        <v>13159</v>
      </c>
      <c r="F5338">
        <v>0.3</v>
      </c>
      <c r="G5338" s="2">
        <v>0</v>
      </c>
      <c r="H5338" s="4">
        <v>27.084599999999998</v>
      </c>
      <c r="I5338" s="4">
        <v>1.3156000000000001</v>
      </c>
      <c r="J5338" s="7">
        <v>15</v>
      </c>
      <c r="K5338" s="7">
        <v>4</v>
      </c>
      <c r="L5338" s="3">
        <v>4.8599999999999997E-2</v>
      </c>
      <c r="M5338" s="5">
        <v>0.37511673000000001</v>
      </c>
      <c r="N5338" s="6">
        <v>0.17</v>
      </c>
      <c r="O5338" s="8">
        <f>IFERROR(VLOOKUP(C5338,Sheet2!$B$2:$G$588,6,FALSE),0)</f>
        <v>711</v>
      </c>
      <c r="P5338" t="s">
        <v>22</v>
      </c>
      <c r="Q5338" s="2">
        <v>0.54680774070000004</v>
      </c>
      <c r="R5338" s="3">
        <v>0.29999999999999899</v>
      </c>
      <c r="U5338" s="22">
        <f t="shared" si="526"/>
        <v>0.29999999999999899</v>
      </c>
      <c r="V5338" s="10">
        <f t="shared" si="527"/>
        <v>4.4999999999999849</v>
      </c>
      <c r="W5338" s="24">
        <f t="shared" si="528"/>
        <v>4.4999999999999849</v>
      </c>
    </row>
    <row r="5339" spans="1:23" x14ac:dyDescent="0.3">
      <c r="A5339" t="s">
        <v>17</v>
      </c>
      <c r="B5339" t="s">
        <v>13118</v>
      </c>
      <c r="C5339" t="s">
        <v>13119</v>
      </c>
      <c r="D5339" t="s">
        <v>13152</v>
      </c>
      <c r="E5339" t="s">
        <v>13153</v>
      </c>
      <c r="F5339">
        <v>0.3</v>
      </c>
      <c r="G5339" s="2">
        <v>1</v>
      </c>
      <c r="H5339" s="4">
        <v>37.0139</v>
      </c>
      <c r="I5339" s="4">
        <v>0.72809999999999997</v>
      </c>
      <c r="J5339" s="7">
        <v>12</v>
      </c>
      <c r="K5339" s="7">
        <v>4</v>
      </c>
      <c r="L5339" s="3">
        <v>1.9699999999999999E-2</v>
      </c>
      <c r="M5339" s="5">
        <v>0.56920738000000004</v>
      </c>
      <c r="N5339" s="6">
        <v>0.2</v>
      </c>
      <c r="O5339" s="8">
        <f>IFERROR(VLOOKUP(C5339,Sheet2!$B$2:$G$588,6,FALSE),0)</f>
        <v>711</v>
      </c>
      <c r="P5339" t="s">
        <v>22</v>
      </c>
      <c r="Q5339" s="2">
        <v>0.64863420940000005</v>
      </c>
      <c r="R5339" s="3">
        <v>0.3</v>
      </c>
      <c r="S5339" s="3" t="str">
        <f>IF(R5339+0.01&lt;Q5339,"Y","")</f>
        <v>Y</v>
      </c>
      <c r="T5339" s="2"/>
      <c r="U5339" s="22">
        <f t="shared" si="526"/>
        <v>0.3</v>
      </c>
      <c r="V5339" s="10">
        <f t="shared" si="527"/>
        <v>3.5999999999999996</v>
      </c>
      <c r="W5339" s="24">
        <f t="shared" si="528"/>
        <v>3.5999999999999996</v>
      </c>
    </row>
    <row r="5340" spans="1:23" x14ac:dyDescent="0.3">
      <c r="A5340" t="s">
        <v>17</v>
      </c>
      <c r="B5340" t="s">
        <v>13118</v>
      </c>
      <c r="C5340" t="s">
        <v>13119</v>
      </c>
      <c r="D5340" t="s">
        <v>13156</v>
      </c>
      <c r="E5340" t="s">
        <v>13157</v>
      </c>
      <c r="F5340">
        <v>0.3</v>
      </c>
      <c r="G5340" s="2">
        <v>0</v>
      </c>
      <c r="H5340" s="4">
        <v>17.458400000000001</v>
      </c>
      <c r="I5340" s="4">
        <v>0.6159</v>
      </c>
      <c r="J5340" s="7">
        <v>11</v>
      </c>
      <c r="K5340" s="7">
        <v>3</v>
      </c>
      <c r="L5340" s="3">
        <v>3.5299999999999998E-2</v>
      </c>
      <c r="M5340" s="5">
        <v>0.58656923999999999</v>
      </c>
      <c r="N5340" s="6">
        <v>0.2</v>
      </c>
      <c r="O5340" s="8">
        <f>IFERROR(VLOOKUP(C5340,Sheet2!$B$2:$G$588,6,FALSE),0)</f>
        <v>711</v>
      </c>
      <c r="P5340" t="s">
        <v>22</v>
      </c>
      <c r="Q5340" s="2">
        <v>0.65903428639999995</v>
      </c>
      <c r="R5340" s="3">
        <v>0.3</v>
      </c>
      <c r="U5340" s="22">
        <f t="shared" si="526"/>
        <v>0.3</v>
      </c>
      <c r="V5340" s="10">
        <f t="shared" si="527"/>
        <v>3.3</v>
      </c>
      <c r="W5340" s="24">
        <f t="shared" si="528"/>
        <v>3.3</v>
      </c>
    </row>
    <row r="5341" spans="1:23" x14ac:dyDescent="0.3">
      <c r="A5341" t="s">
        <v>17</v>
      </c>
      <c r="B5341" t="s">
        <v>13118</v>
      </c>
      <c r="C5341" t="s">
        <v>13119</v>
      </c>
      <c r="D5341" t="s">
        <v>13140</v>
      </c>
      <c r="E5341" t="s">
        <v>13141</v>
      </c>
      <c r="F5341">
        <v>0.3</v>
      </c>
      <c r="G5341" s="2">
        <v>0</v>
      </c>
      <c r="H5341" s="4">
        <v>14.4855</v>
      </c>
      <c r="I5341" s="4">
        <v>1.0257000000000001</v>
      </c>
      <c r="J5341" s="7">
        <v>10</v>
      </c>
      <c r="K5341" s="7">
        <v>3</v>
      </c>
      <c r="L5341" s="3">
        <v>7.0800000000000002E-2</v>
      </c>
      <c r="M5341" s="5">
        <v>0.34097493000000001</v>
      </c>
      <c r="N5341" s="6">
        <v>0.17</v>
      </c>
      <c r="O5341" s="8">
        <f>IFERROR(VLOOKUP(C5341,Sheet2!$B$2:$G$588,6,FALSE),0)</f>
        <v>711</v>
      </c>
      <c r="P5341" t="s">
        <v>22</v>
      </c>
      <c r="Q5341" s="2">
        <v>0.50142962179999995</v>
      </c>
      <c r="R5341" s="3">
        <v>0.3</v>
      </c>
      <c r="U5341" s="22">
        <f t="shared" si="526"/>
        <v>0.3</v>
      </c>
      <c r="V5341" s="10">
        <f t="shared" si="527"/>
        <v>3</v>
      </c>
      <c r="W5341" s="24">
        <f t="shared" si="528"/>
        <v>3</v>
      </c>
    </row>
    <row r="5342" spans="1:23" x14ac:dyDescent="0.3">
      <c r="A5342" t="s">
        <v>17</v>
      </c>
      <c r="B5342" t="s">
        <v>13118</v>
      </c>
      <c r="C5342" t="s">
        <v>13119</v>
      </c>
      <c r="D5342" t="s">
        <v>13124</v>
      </c>
      <c r="E5342" t="s">
        <v>13125</v>
      </c>
      <c r="F5342">
        <v>0.3</v>
      </c>
      <c r="G5342" s="2">
        <v>0</v>
      </c>
      <c r="H5342" s="4">
        <v>41.123399999999997</v>
      </c>
      <c r="I5342" s="4">
        <v>0.68300000000000005</v>
      </c>
      <c r="J5342" s="7">
        <v>9</v>
      </c>
      <c r="K5342" s="7">
        <v>3</v>
      </c>
      <c r="L5342" s="3">
        <v>1.66E-2</v>
      </c>
      <c r="M5342" s="5">
        <v>0.45826187000000002</v>
      </c>
      <c r="N5342" s="6">
        <v>0.2</v>
      </c>
      <c r="O5342" s="8">
        <f>IFERROR(VLOOKUP(C5342,Sheet2!$B$2:$G$588,6,FALSE),0)</f>
        <v>711</v>
      </c>
      <c r="P5342" t="s">
        <v>22</v>
      </c>
      <c r="Q5342" s="2">
        <v>0.56356831510000005</v>
      </c>
      <c r="R5342" s="3">
        <v>0.3</v>
      </c>
      <c r="U5342" s="22">
        <f t="shared" si="526"/>
        <v>0.3</v>
      </c>
      <c r="V5342" s="10">
        <f t="shared" si="527"/>
        <v>2.6999999999999997</v>
      </c>
      <c r="W5342" s="24">
        <f t="shared" si="528"/>
        <v>2.6999999999999997</v>
      </c>
    </row>
    <row r="5343" spans="1:23" x14ac:dyDescent="0.3">
      <c r="A5343" t="s">
        <v>17</v>
      </c>
      <c r="B5343" t="s">
        <v>13118</v>
      </c>
      <c r="C5343" t="s">
        <v>13119</v>
      </c>
      <c r="D5343" t="s">
        <v>13142</v>
      </c>
      <c r="E5343" t="s">
        <v>13143</v>
      </c>
      <c r="F5343">
        <v>0.3</v>
      </c>
      <c r="G5343" s="2">
        <v>0</v>
      </c>
      <c r="H5343" s="4">
        <v>27.950299999999999</v>
      </c>
      <c r="I5343" s="4">
        <v>0.76929999999999998</v>
      </c>
      <c r="J5343" s="7">
        <v>9</v>
      </c>
      <c r="K5343" s="7">
        <v>3</v>
      </c>
      <c r="L5343" s="3">
        <v>2.75E-2</v>
      </c>
      <c r="M5343" s="5">
        <v>0.38342618000000001</v>
      </c>
      <c r="N5343" s="6">
        <v>0.17</v>
      </c>
      <c r="O5343" s="8">
        <f>IFERROR(VLOOKUP(C5343,Sheet2!$B$2:$G$588,6,FALSE),0)</f>
        <v>711</v>
      </c>
      <c r="P5343" t="s">
        <v>92</v>
      </c>
      <c r="Q5343" s="2">
        <v>0.55662913189999996</v>
      </c>
      <c r="R5343" s="3">
        <v>0.3</v>
      </c>
      <c r="U5343" s="22">
        <f t="shared" si="526"/>
        <v>0.3</v>
      </c>
      <c r="V5343" s="10">
        <f t="shared" si="527"/>
        <v>2.6999999999999997</v>
      </c>
      <c r="W5343" s="24">
        <f t="shared" si="528"/>
        <v>2.6999999999999997</v>
      </c>
    </row>
    <row r="5344" spans="1:23" x14ac:dyDescent="0.3">
      <c r="A5344" t="s">
        <v>17</v>
      </c>
      <c r="B5344" t="s">
        <v>13118</v>
      </c>
      <c r="C5344" t="s">
        <v>13119</v>
      </c>
      <c r="D5344" t="s">
        <v>13150</v>
      </c>
      <c r="E5344" t="s">
        <v>13151</v>
      </c>
      <c r="F5344">
        <v>0.25</v>
      </c>
      <c r="G5344" s="2">
        <v>0</v>
      </c>
      <c r="H5344" s="4">
        <v>6.6978999999999997</v>
      </c>
      <c r="I5344" s="4">
        <v>0.70220000000000005</v>
      </c>
      <c r="J5344" s="7">
        <v>8</v>
      </c>
      <c r="K5344" s="7">
        <v>2</v>
      </c>
      <c r="L5344" s="3">
        <v>0.1048</v>
      </c>
      <c r="M5344" s="5">
        <v>0.36689044999999998</v>
      </c>
      <c r="N5344" s="6">
        <v>0.17</v>
      </c>
      <c r="O5344" s="8">
        <f>IFERROR(VLOOKUP(C5344,Sheet2!$B$2:$G$588,6,FALSE),0)</f>
        <v>711</v>
      </c>
      <c r="P5344" t="s">
        <v>22</v>
      </c>
      <c r="Q5344" s="2">
        <v>0.53664642770000004</v>
      </c>
      <c r="R5344" s="3">
        <v>0.25</v>
      </c>
      <c r="U5344" s="22">
        <f t="shared" si="526"/>
        <v>0.25</v>
      </c>
      <c r="V5344" s="10">
        <f t="shared" si="527"/>
        <v>2</v>
      </c>
      <c r="W5344" s="24">
        <f t="shared" si="528"/>
        <v>2</v>
      </c>
    </row>
    <row r="5345" spans="1:23" x14ac:dyDescent="0.3">
      <c r="A5345" t="s">
        <v>17</v>
      </c>
      <c r="B5345" t="s">
        <v>13118</v>
      </c>
      <c r="C5345" t="s">
        <v>13119</v>
      </c>
      <c r="D5345" t="s">
        <v>13132</v>
      </c>
      <c r="E5345" t="s">
        <v>13133</v>
      </c>
      <c r="F5345">
        <v>0.3</v>
      </c>
      <c r="G5345" s="2">
        <v>0</v>
      </c>
      <c r="H5345" s="4">
        <v>17.2318</v>
      </c>
      <c r="I5345" s="4">
        <v>0.69489999999999996</v>
      </c>
      <c r="J5345" s="7">
        <v>7</v>
      </c>
      <c r="K5345" s="7">
        <v>2</v>
      </c>
      <c r="L5345" s="3">
        <v>4.0300000000000002E-2</v>
      </c>
      <c r="M5345" s="5">
        <v>0.33933601000000002</v>
      </c>
      <c r="N5345" s="6">
        <v>0.17</v>
      </c>
      <c r="O5345" s="8">
        <f>IFERROR(VLOOKUP(C5345,Sheet2!$B$2:$G$588,6,FALSE),0)</f>
        <v>711</v>
      </c>
      <c r="P5345" t="s">
        <v>22</v>
      </c>
      <c r="Q5345" s="2">
        <v>0.49902162719999998</v>
      </c>
      <c r="R5345" s="3">
        <v>0.3</v>
      </c>
      <c r="U5345" s="22">
        <f t="shared" si="526"/>
        <v>0.3</v>
      </c>
      <c r="V5345" s="10">
        <f t="shared" si="527"/>
        <v>2.1</v>
      </c>
      <c r="W5345" s="24">
        <f t="shared" si="528"/>
        <v>2.1</v>
      </c>
    </row>
    <row r="5346" spans="1:23" hidden="1" x14ac:dyDescent="0.3">
      <c r="A5346" t="s">
        <v>33</v>
      </c>
      <c r="B5346" t="s">
        <v>11182</v>
      </c>
      <c r="C5346" t="s">
        <v>11183</v>
      </c>
      <c r="D5346" t="s">
        <v>34</v>
      </c>
      <c r="F5346">
        <v>0.25</v>
      </c>
      <c r="G5346" s="2">
        <v>0</v>
      </c>
      <c r="H5346" s="4">
        <v>32.457000000000001</v>
      </c>
      <c r="I5346" s="4">
        <v>15.1296</v>
      </c>
      <c r="J5346" s="7">
        <v>709</v>
      </c>
      <c r="K5346" s="7">
        <v>177</v>
      </c>
      <c r="L5346" s="3">
        <v>0.46610000000000001</v>
      </c>
      <c r="M5346" s="5">
        <v>1.56118972</v>
      </c>
      <c r="N5346" s="6">
        <v>0.75</v>
      </c>
      <c r="O5346" s="8">
        <f>IFERROR(VLOOKUP(C5346,Sheet2!$B$2:$G$588,6,FALSE),0)</f>
        <v>709</v>
      </c>
      <c r="Q5346" s="2">
        <v>0.51959714339999996</v>
      </c>
      <c r="R5346" s="3">
        <v>0.25</v>
      </c>
      <c r="U5346" s="22" t="str">
        <f t="shared" si="526"/>
        <v/>
      </c>
      <c r="V5346" s="10" t="str">
        <f t="shared" si="527"/>
        <v/>
      </c>
      <c r="W5346" s="24">
        <f t="shared" si="528"/>
        <v>177.25</v>
      </c>
    </row>
    <row r="5347" spans="1:23" x14ac:dyDescent="0.3">
      <c r="A5347" t="s">
        <v>17</v>
      </c>
      <c r="B5347" t="s">
        <v>11182</v>
      </c>
      <c r="C5347" t="s">
        <v>11183</v>
      </c>
      <c r="D5347" t="s">
        <v>11186</v>
      </c>
      <c r="E5347" t="s">
        <v>11187</v>
      </c>
      <c r="F5347">
        <v>0.25</v>
      </c>
      <c r="G5347" s="2">
        <v>0</v>
      </c>
      <c r="H5347" s="4">
        <v>22.3066</v>
      </c>
      <c r="I5347" s="4">
        <v>9.5024999999999995</v>
      </c>
      <c r="J5347" s="7">
        <v>453</v>
      </c>
      <c r="K5347" s="7">
        <v>113</v>
      </c>
      <c r="L5347" s="3">
        <v>0.42599999999999999</v>
      </c>
      <c r="M5347" s="5">
        <v>1.5882421900000001</v>
      </c>
      <c r="N5347" s="6">
        <v>0.75</v>
      </c>
      <c r="O5347" s="8">
        <f>IFERROR(VLOOKUP(C5347,Sheet2!$B$2:$G$588,6,FALSE),0)</f>
        <v>709</v>
      </c>
      <c r="P5347" t="s">
        <v>22</v>
      </c>
      <c r="Q5347" s="2">
        <v>0.52777982869999995</v>
      </c>
      <c r="R5347" s="3">
        <v>0.25</v>
      </c>
      <c r="U5347" s="22">
        <f t="shared" si="526"/>
        <v>0.25</v>
      </c>
      <c r="V5347" s="10">
        <f t="shared" si="527"/>
        <v>113.25</v>
      </c>
      <c r="W5347" s="24">
        <f t="shared" si="528"/>
        <v>113.25</v>
      </c>
    </row>
    <row r="5348" spans="1:23" x14ac:dyDescent="0.3">
      <c r="A5348" t="s">
        <v>17</v>
      </c>
      <c r="B5348" t="s">
        <v>11182</v>
      </c>
      <c r="C5348" t="s">
        <v>11183</v>
      </c>
      <c r="D5348" t="s">
        <v>11184</v>
      </c>
      <c r="E5348" t="s">
        <v>11185</v>
      </c>
      <c r="F5348">
        <v>0.25</v>
      </c>
      <c r="G5348" s="2">
        <v>0</v>
      </c>
      <c r="H5348" s="4">
        <v>8.01</v>
      </c>
      <c r="I5348" s="4">
        <v>4.7051999999999996</v>
      </c>
      <c r="J5348" s="7">
        <v>212</v>
      </c>
      <c r="K5348" s="7">
        <v>53</v>
      </c>
      <c r="L5348" s="3">
        <v>0.58740000000000003</v>
      </c>
      <c r="M5348" s="5">
        <v>1.49887814</v>
      </c>
      <c r="N5348" s="6">
        <v>0.75</v>
      </c>
      <c r="O5348" s="8">
        <f>IFERROR(VLOOKUP(C5348,Sheet2!$B$2:$G$588,6,FALSE),0)</f>
        <v>709</v>
      </c>
      <c r="P5348" t="s">
        <v>22</v>
      </c>
      <c r="Q5348" s="2">
        <v>0.49962576819999999</v>
      </c>
      <c r="R5348" s="3">
        <v>0.25</v>
      </c>
      <c r="U5348" s="22">
        <f t="shared" si="526"/>
        <v>0.25</v>
      </c>
      <c r="V5348" s="10">
        <f t="shared" si="527"/>
        <v>53</v>
      </c>
      <c r="W5348" s="24">
        <f t="shared" si="528"/>
        <v>53</v>
      </c>
    </row>
    <row r="5349" spans="1:23" x14ac:dyDescent="0.3">
      <c r="A5349" t="s">
        <v>17</v>
      </c>
      <c r="B5349" t="s">
        <v>11182</v>
      </c>
      <c r="C5349" t="s">
        <v>11183</v>
      </c>
      <c r="D5349" t="s">
        <v>11188</v>
      </c>
      <c r="E5349" t="s">
        <v>11189</v>
      </c>
      <c r="F5349">
        <v>0.25</v>
      </c>
      <c r="G5349" s="2">
        <v>0</v>
      </c>
      <c r="H5349" s="4">
        <v>2.1404000000000001</v>
      </c>
      <c r="I5349" s="4">
        <v>0.92190000000000005</v>
      </c>
      <c r="J5349" s="7">
        <v>44</v>
      </c>
      <c r="K5349" s="7">
        <v>11</v>
      </c>
      <c r="L5349" s="3">
        <v>0.43070000000000003</v>
      </c>
      <c r="M5349" s="5">
        <v>1.6003718899999999</v>
      </c>
      <c r="N5349" s="6">
        <v>0.75</v>
      </c>
      <c r="O5349" s="8">
        <f>IFERROR(VLOOKUP(C5349,Sheet2!$B$2:$G$588,6,FALSE),0)</f>
        <v>709</v>
      </c>
      <c r="P5349" t="s">
        <v>22</v>
      </c>
      <c r="Q5349" s="2">
        <v>0.5313589272</v>
      </c>
      <c r="R5349" s="3">
        <v>0.25</v>
      </c>
      <c r="U5349" s="22">
        <f t="shared" si="526"/>
        <v>0.25</v>
      </c>
      <c r="V5349" s="10">
        <f t="shared" si="527"/>
        <v>11</v>
      </c>
      <c r="W5349" s="24">
        <f t="shared" si="528"/>
        <v>11</v>
      </c>
    </row>
    <row r="5350" spans="1:23" hidden="1" x14ac:dyDescent="0.3">
      <c r="A5350" s="27" t="s">
        <v>33</v>
      </c>
      <c r="B5350" s="27" t="s">
        <v>8982</v>
      </c>
      <c r="C5350" s="27" t="s">
        <v>8983</v>
      </c>
      <c r="D5350" t="s">
        <v>34</v>
      </c>
      <c r="E5350" s="27"/>
      <c r="F5350">
        <v>0.25</v>
      </c>
      <c r="G5350" s="28">
        <v>0.95763600000000004</v>
      </c>
      <c r="H5350" s="4">
        <v>1007.7898</v>
      </c>
      <c r="I5350" s="4">
        <v>54.511899999999997</v>
      </c>
      <c r="J5350" s="7">
        <v>701</v>
      </c>
      <c r="K5350" s="7">
        <v>174</v>
      </c>
      <c r="L5350" s="29">
        <v>5.4100000000000002E-2</v>
      </c>
      <c r="M5350" s="30">
        <v>0.42877679000000002</v>
      </c>
      <c r="N5350" s="31">
        <v>0.25920399999999999</v>
      </c>
      <c r="O5350" s="32">
        <f>IFERROR(VLOOKUP(C5350,Sheet2!$B$2:$G$588,6,FALSE),0)</f>
        <v>701</v>
      </c>
      <c r="P5350" s="27"/>
      <c r="Q5350" s="28">
        <v>0.3954803449</v>
      </c>
      <c r="R5350" s="29">
        <v>0.249999999999999</v>
      </c>
      <c r="S5350" s="29"/>
      <c r="T5350" s="28"/>
      <c r="U5350" s="29" t="str">
        <f t="shared" si="526"/>
        <v/>
      </c>
      <c r="V5350" s="30" t="str">
        <f t="shared" si="527"/>
        <v/>
      </c>
      <c r="W5350" s="33">
        <f t="shared" si="528"/>
        <v>172.49153278332557</v>
      </c>
    </row>
    <row r="5351" spans="1:23" x14ac:dyDescent="0.3">
      <c r="A5351" t="s">
        <v>17</v>
      </c>
      <c r="B5351" t="s">
        <v>8982</v>
      </c>
      <c r="C5351" t="s">
        <v>8983</v>
      </c>
      <c r="D5351" t="s">
        <v>8984</v>
      </c>
      <c r="E5351" t="s">
        <v>8985</v>
      </c>
      <c r="F5351">
        <v>0.25</v>
      </c>
      <c r="G5351" s="2">
        <v>1</v>
      </c>
      <c r="H5351" s="4">
        <v>669.75909999999999</v>
      </c>
      <c r="I5351" s="4">
        <v>39.717500000000001</v>
      </c>
      <c r="J5351" s="7">
        <v>495</v>
      </c>
      <c r="K5351" s="7">
        <v>124</v>
      </c>
      <c r="L5351" s="3">
        <v>5.9299999999999999E-2</v>
      </c>
      <c r="M5351" s="5">
        <v>0.41515092999999997</v>
      </c>
      <c r="N5351" s="6">
        <v>0.25</v>
      </c>
      <c r="O5351" s="8">
        <f>IFERROR(VLOOKUP(C5351,Sheet2!$B$2:$G$588,6,FALSE),0)</f>
        <v>701</v>
      </c>
      <c r="P5351" t="s">
        <v>22</v>
      </c>
      <c r="Q5351" s="2">
        <v>0.39780937309999997</v>
      </c>
      <c r="R5351" s="3">
        <v>0.249999999999999</v>
      </c>
      <c r="S5351" s="3" t="str">
        <f t="shared" ref="S5351:S5352" si="531">IF(R5351+0.01&lt;Q5351,"Y","")</f>
        <v>Y</v>
      </c>
      <c r="T5351" s="2"/>
      <c r="U5351" s="22">
        <f t="shared" si="526"/>
        <v>0.249999999999999</v>
      </c>
      <c r="V5351" s="10">
        <f t="shared" si="527"/>
        <v>123.7499999999995</v>
      </c>
      <c r="W5351" s="24">
        <f t="shared" si="528"/>
        <v>123.7499999999995</v>
      </c>
    </row>
    <row r="5352" spans="1:23" x14ac:dyDescent="0.3">
      <c r="A5352" t="s">
        <v>17</v>
      </c>
      <c r="B5352" t="s">
        <v>8982</v>
      </c>
      <c r="C5352" t="s">
        <v>8983</v>
      </c>
      <c r="D5352" t="s">
        <v>8990</v>
      </c>
      <c r="E5352" t="s">
        <v>8991</v>
      </c>
      <c r="F5352">
        <v>0.25</v>
      </c>
      <c r="G5352" s="2">
        <v>1</v>
      </c>
      <c r="H5352" s="4">
        <v>305.58940000000001</v>
      </c>
      <c r="I5352" s="4">
        <v>13.7164</v>
      </c>
      <c r="J5352" s="7">
        <v>177</v>
      </c>
      <c r="K5352" s="7">
        <v>44</v>
      </c>
      <c r="L5352" s="3">
        <v>4.4900000000000002E-2</v>
      </c>
      <c r="M5352" s="5">
        <v>0.42974013999999999</v>
      </c>
      <c r="N5352" s="6">
        <v>0.25</v>
      </c>
      <c r="O5352" s="8">
        <f>IFERROR(VLOOKUP(C5352,Sheet2!$B$2:$G$588,6,FALSE),0)</f>
        <v>701</v>
      </c>
      <c r="P5352" t="s">
        <v>22</v>
      </c>
      <c r="Q5352" s="2">
        <v>0.41825309309999997</v>
      </c>
      <c r="R5352" s="3">
        <v>0.25</v>
      </c>
      <c r="S5352" s="3" t="str">
        <f t="shared" si="531"/>
        <v>Y</v>
      </c>
      <c r="T5352" s="2"/>
      <c r="U5352" s="22">
        <f t="shared" si="526"/>
        <v>0.25</v>
      </c>
      <c r="V5352" s="10">
        <f t="shared" si="527"/>
        <v>44.25</v>
      </c>
      <c r="W5352" s="24">
        <f t="shared" si="528"/>
        <v>44.25</v>
      </c>
    </row>
    <row r="5353" spans="1:23" x14ac:dyDescent="0.3">
      <c r="A5353" t="s">
        <v>17</v>
      </c>
      <c r="B5353" t="s">
        <v>8982</v>
      </c>
      <c r="C5353" t="s">
        <v>8983</v>
      </c>
      <c r="D5353" t="s">
        <v>8988</v>
      </c>
      <c r="E5353" t="s">
        <v>8989</v>
      </c>
      <c r="F5353">
        <v>0.25</v>
      </c>
      <c r="G5353" s="2">
        <v>0</v>
      </c>
      <c r="H5353" s="4">
        <v>7.7862</v>
      </c>
      <c r="I5353" s="4">
        <v>0.29909999999999998</v>
      </c>
      <c r="J5353" s="7">
        <v>12</v>
      </c>
      <c r="K5353" s="7">
        <v>3</v>
      </c>
      <c r="L5353" s="3">
        <v>3.8399999999999997E-2</v>
      </c>
      <c r="M5353" s="5">
        <v>1.35768863</v>
      </c>
      <c r="N5353" s="6">
        <v>1</v>
      </c>
      <c r="O5353" s="8">
        <f>IFERROR(VLOOKUP(C5353,Sheet2!$B$2:$G$588,6,FALSE),0)</f>
        <v>701</v>
      </c>
      <c r="P5353" t="s">
        <v>22</v>
      </c>
      <c r="Q5353" s="2">
        <v>0.26345409780000001</v>
      </c>
      <c r="R5353" s="3">
        <v>0.25</v>
      </c>
      <c r="U5353" s="22">
        <f t="shared" si="526"/>
        <v>0.25</v>
      </c>
      <c r="V5353" s="10">
        <f t="shared" si="527"/>
        <v>3</v>
      </c>
      <c r="W5353" s="24">
        <f t="shared" si="528"/>
        <v>3</v>
      </c>
    </row>
    <row r="5354" spans="1:23" x14ac:dyDescent="0.3">
      <c r="A5354" t="s">
        <v>17</v>
      </c>
      <c r="B5354" t="s">
        <v>8982</v>
      </c>
      <c r="C5354" t="s">
        <v>8983</v>
      </c>
      <c r="D5354" t="s">
        <v>8986</v>
      </c>
      <c r="E5354" t="s">
        <v>8987</v>
      </c>
      <c r="F5354">
        <v>0.25</v>
      </c>
      <c r="G5354" s="2">
        <v>0</v>
      </c>
      <c r="H5354" s="4">
        <v>7.6555999999999997</v>
      </c>
      <c r="I5354" s="4">
        <v>0.27989999999999998</v>
      </c>
      <c r="J5354" s="7">
        <v>10</v>
      </c>
      <c r="K5354" s="7">
        <v>2</v>
      </c>
      <c r="L5354" s="3">
        <v>3.6600000000000001E-2</v>
      </c>
      <c r="M5354" s="5">
        <v>1.17529982</v>
      </c>
      <c r="N5354" s="6">
        <v>1</v>
      </c>
      <c r="O5354" s="8">
        <f>IFERROR(VLOOKUP(C5354,Sheet2!$B$2:$G$588,6,FALSE),0)</f>
        <v>701</v>
      </c>
      <c r="P5354" t="s">
        <v>22</v>
      </c>
      <c r="Q5354" s="2">
        <v>0.1491532783</v>
      </c>
      <c r="R5354" s="3">
        <v>0.149153278332609</v>
      </c>
      <c r="U5354" s="22">
        <f t="shared" si="526"/>
        <v>0.149153278332609</v>
      </c>
      <c r="V5354" s="10">
        <f t="shared" si="527"/>
        <v>1.4915327833260901</v>
      </c>
      <c r="W5354" s="24">
        <f t="shared" si="528"/>
        <v>1.4915327833260901</v>
      </c>
    </row>
    <row r="5355" spans="1:23" hidden="1" x14ac:dyDescent="0.3">
      <c r="A5355" t="s">
        <v>33</v>
      </c>
      <c r="B5355" t="s">
        <v>6972</v>
      </c>
      <c r="C5355" t="s">
        <v>6973</v>
      </c>
      <c r="D5355" t="s">
        <v>34</v>
      </c>
      <c r="F5355">
        <v>0.25</v>
      </c>
      <c r="G5355" s="2">
        <v>0</v>
      </c>
      <c r="H5355" s="4">
        <v>65.907899999999998</v>
      </c>
      <c r="I5355" s="4">
        <v>12.613899999999999</v>
      </c>
      <c r="J5355" s="7">
        <v>695</v>
      </c>
      <c r="K5355" s="7">
        <v>149</v>
      </c>
      <c r="L5355" s="3">
        <v>0.19139999999999999</v>
      </c>
      <c r="M5355" s="5">
        <v>1.8375843000000001</v>
      </c>
      <c r="N5355" s="6">
        <v>1.4285289999999999</v>
      </c>
      <c r="O5355" s="8">
        <f>IFERROR(VLOOKUP(C5355,Sheet2!$B$2:$G$588,6,FALSE),0)</f>
        <v>695</v>
      </c>
      <c r="Q5355" s="2">
        <v>0.22260491800000001</v>
      </c>
      <c r="R5355" s="3">
        <v>0.2226049179805</v>
      </c>
      <c r="U5355" s="22" t="str">
        <f t="shared" si="526"/>
        <v/>
      </c>
      <c r="V5355" s="10" t="str">
        <f t="shared" si="527"/>
        <v/>
      </c>
      <c r="W5355" s="24">
        <f t="shared" si="528"/>
        <v>146.21348775791148</v>
      </c>
    </row>
    <row r="5356" spans="1:23" x14ac:dyDescent="0.3">
      <c r="A5356" t="s">
        <v>17</v>
      </c>
      <c r="B5356" t="s">
        <v>6972</v>
      </c>
      <c r="C5356" t="s">
        <v>6973</v>
      </c>
      <c r="D5356" t="s">
        <v>6990</v>
      </c>
      <c r="E5356" t="s">
        <v>6991</v>
      </c>
      <c r="F5356">
        <v>0.25</v>
      </c>
      <c r="G5356" s="2">
        <v>0</v>
      </c>
      <c r="H5356" s="4">
        <v>6.7329999999999997</v>
      </c>
      <c r="I5356" s="4">
        <v>1.9196</v>
      </c>
      <c r="J5356" s="7">
        <v>117</v>
      </c>
      <c r="K5356" s="7">
        <v>25</v>
      </c>
      <c r="L5356" s="3">
        <v>0.28510000000000002</v>
      </c>
      <c r="M5356" s="5">
        <v>2.0361687900000001</v>
      </c>
      <c r="N5356" s="6">
        <v>1.6</v>
      </c>
      <c r="O5356" s="8">
        <f>IFERROR(VLOOKUP(C5356,Sheet2!$B$2:$G$588,6,FALSE),0)</f>
        <v>695</v>
      </c>
      <c r="P5356" t="s">
        <v>22</v>
      </c>
      <c r="Q5356" s="2">
        <v>0.21421052630000001</v>
      </c>
      <c r="R5356" s="3">
        <v>0.21421052631578899</v>
      </c>
      <c r="U5356" s="22">
        <f t="shared" si="526"/>
        <v>0.21421052631578899</v>
      </c>
      <c r="V5356" s="10">
        <f t="shared" si="527"/>
        <v>25.062631578947311</v>
      </c>
      <c r="W5356" s="24">
        <f t="shared" si="528"/>
        <v>25.062631578947311</v>
      </c>
    </row>
    <row r="5357" spans="1:23" x14ac:dyDescent="0.3">
      <c r="A5357" t="s">
        <v>17</v>
      </c>
      <c r="B5357" t="s">
        <v>6972</v>
      </c>
      <c r="C5357" t="s">
        <v>6973</v>
      </c>
      <c r="D5357" t="s">
        <v>6996</v>
      </c>
      <c r="E5357" t="s">
        <v>6997</v>
      </c>
      <c r="F5357">
        <v>0.25</v>
      </c>
      <c r="G5357" s="2">
        <v>0</v>
      </c>
      <c r="H5357" s="4">
        <v>7.5601000000000003</v>
      </c>
      <c r="I5357" s="4">
        <v>1.8373999999999999</v>
      </c>
      <c r="J5357" s="7">
        <v>113</v>
      </c>
      <c r="K5357" s="7">
        <v>24</v>
      </c>
      <c r="L5357" s="3">
        <v>0.24299999999999999</v>
      </c>
      <c r="M5357" s="5">
        <v>2.0484002600000002</v>
      </c>
      <c r="N5357" s="6">
        <v>1.6</v>
      </c>
      <c r="O5357" s="8">
        <f>IFERROR(VLOOKUP(C5357,Sheet2!$B$2:$G$588,6,FALSE),0)</f>
        <v>695</v>
      </c>
      <c r="P5357" t="s">
        <v>22</v>
      </c>
      <c r="Q5357" s="2">
        <v>0.21890265889999999</v>
      </c>
      <c r="R5357" s="3">
        <v>0.21890265889810401</v>
      </c>
      <c r="U5357" s="22">
        <f t="shared" si="526"/>
        <v>0.21890265889810401</v>
      </c>
      <c r="V5357" s="10">
        <f t="shared" si="527"/>
        <v>24.736000455485751</v>
      </c>
      <c r="W5357" s="24">
        <f t="shared" si="528"/>
        <v>24.736000455485751</v>
      </c>
    </row>
    <row r="5358" spans="1:23" x14ac:dyDescent="0.3">
      <c r="A5358" t="s">
        <v>17</v>
      </c>
      <c r="B5358" t="s">
        <v>6972</v>
      </c>
      <c r="C5358" t="s">
        <v>6973</v>
      </c>
      <c r="D5358" t="s">
        <v>6974</v>
      </c>
      <c r="E5358" t="s">
        <v>6975</v>
      </c>
      <c r="F5358">
        <v>0.25</v>
      </c>
      <c r="G5358" s="2">
        <v>0</v>
      </c>
      <c r="H5358" s="4">
        <v>7.2893999999999997</v>
      </c>
      <c r="I5358" s="4">
        <v>1.8104</v>
      </c>
      <c r="J5358" s="7">
        <v>109</v>
      </c>
      <c r="K5358" s="7">
        <v>23</v>
      </c>
      <c r="L5358" s="3">
        <v>0.24840000000000001</v>
      </c>
      <c r="M5358" s="5">
        <v>2.01511876</v>
      </c>
      <c r="N5358" s="6">
        <v>1.6</v>
      </c>
      <c r="O5358" s="8">
        <f>IFERROR(VLOOKUP(C5358,Sheet2!$B$2:$G$588,6,FALSE),0)</f>
        <v>695</v>
      </c>
      <c r="P5358" t="s">
        <v>22</v>
      </c>
      <c r="Q5358" s="2">
        <v>0.20600213019999999</v>
      </c>
      <c r="R5358" s="3">
        <v>0.20600213019234301</v>
      </c>
      <c r="U5358" s="22">
        <f t="shared" si="526"/>
        <v>0.20600213019234301</v>
      </c>
      <c r="V5358" s="10">
        <f t="shared" si="527"/>
        <v>22.454232190965389</v>
      </c>
      <c r="W5358" s="24">
        <f t="shared" si="528"/>
        <v>22.454232190965389</v>
      </c>
    </row>
    <row r="5359" spans="1:23" x14ac:dyDescent="0.3">
      <c r="A5359" t="s">
        <v>17</v>
      </c>
      <c r="B5359" t="s">
        <v>6972</v>
      </c>
      <c r="C5359" t="s">
        <v>6973</v>
      </c>
      <c r="D5359" t="s">
        <v>6982</v>
      </c>
      <c r="E5359" t="s">
        <v>6983</v>
      </c>
      <c r="F5359">
        <v>0.25</v>
      </c>
      <c r="G5359" s="2">
        <v>0</v>
      </c>
      <c r="H5359" s="4">
        <v>6.2220000000000004</v>
      </c>
      <c r="I5359" s="4">
        <v>1.7842</v>
      </c>
      <c r="J5359" s="7">
        <v>108</v>
      </c>
      <c r="K5359" s="7">
        <v>22</v>
      </c>
      <c r="L5359" s="3">
        <v>0.2868</v>
      </c>
      <c r="M5359" s="5">
        <v>2.0096561099999999</v>
      </c>
      <c r="N5359" s="6">
        <v>1.6</v>
      </c>
      <c r="O5359" s="8">
        <f>IFERROR(VLOOKUP(C5359,Sheet2!$B$2:$G$588,6,FALSE),0)</f>
        <v>695</v>
      </c>
      <c r="P5359" t="s">
        <v>22</v>
      </c>
      <c r="Q5359" s="2">
        <v>0.203843886</v>
      </c>
      <c r="R5359" s="3">
        <v>0.20384388595834099</v>
      </c>
      <c r="U5359" s="22">
        <f t="shared" si="526"/>
        <v>0.20384388595834099</v>
      </c>
      <c r="V5359" s="10">
        <f t="shared" si="527"/>
        <v>22.015139683500827</v>
      </c>
      <c r="W5359" s="24">
        <f t="shared" si="528"/>
        <v>22.015139683500827</v>
      </c>
    </row>
    <row r="5360" spans="1:23" x14ac:dyDescent="0.3">
      <c r="A5360" t="s">
        <v>17</v>
      </c>
      <c r="B5360" t="s">
        <v>6972</v>
      </c>
      <c r="C5360" t="s">
        <v>6973</v>
      </c>
      <c r="D5360" t="s">
        <v>6986</v>
      </c>
      <c r="E5360" t="s">
        <v>6987</v>
      </c>
      <c r="F5360">
        <v>0.25</v>
      </c>
      <c r="G5360" s="2">
        <v>0</v>
      </c>
      <c r="H5360" s="4">
        <v>6.9869000000000003</v>
      </c>
      <c r="I5360" s="4">
        <v>1.4079999999999999</v>
      </c>
      <c r="J5360" s="7">
        <v>86</v>
      </c>
      <c r="K5360" s="7">
        <v>18</v>
      </c>
      <c r="L5360" s="3">
        <v>0.20150000000000001</v>
      </c>
      <c r="M5360" s="5">
        <v>2.02466518</v>
      </c>
      <c r="N5360" s="6">
        <v>1.6</v>
      </c>
      <c r="O5360" s="8">
        <f>IFERROR(VLOOKUP(C5360,Sheet2!$B$2:$G$588,6,FALSE),0)</f>
        <v>695</v>
      </c>
      <c r="P5360" t="s">
        <v>22</v>
      </c>
      <c r="Q5360" s="2">
        <v>0.20974587950000001</v>
      </c>
      <c r="R5360" s="3">
        <v>0.20974587949947601</v>
      </c>
      <c r="U5360" s="22">
        <f t="shared" si="526"/>
        <v>0.20974587949947601</v>
      </c>
      <c r="V5360" s="10">
        <f t="shared" si="527"/>
        <v>18.038145636954937</v>
      </c>
      <c r="W5360" s="24">
        <f t="shared" si="528"/>
        <v>18.038145636954937</v>
      </c>
    </row>
    <row r="5361" spans="1:23" x14ac:dyDescent="0.3">
      <c r="A5361" t="s">
        <v>17</v>
      </c>
      <c r="B5361" t="s">
        <v>6972</v>
      </c>
      <c r="C5361" t="s">
        <v>6973</v>
      </c>
      <c r="D5361" t="s">
        <v>6992</v>
      </c>
      <c r="E5361" t="s">
        <v>6993</v>
      </c>
      <c r="F5361">
        <v>0.25</v>
      </c>
      <c r="G5361" s="2">
        <v>0</v>
      </c>
      <c r="H5361" s="4">
        <v>8.0213999999999999</v>
      </c>
      <c r="I5361" s="4">
        <v>1.3579000000000001</v>
      </c>
      <c r="J5361" s="7">
        <v>81</v>
      </c>
      <c r="K5361" s="7">
        <v>16</v>
      </c>
      <c r="L5361" s="3">
        <v>0.16930000000000001</v>
      </c>
      <c r="M5361" s="5">
        <v>1.9851972600000001</v>
      </c>
      <c r="N5361" s="6">
        <v>1.6</v>
      </c>
      <c r="O5361" s="8">
        <f>IFERROR(VLOOKUP(C5361,Sheet2!$B$2:$G$588,6,FALSE),0)</f>
        <v>695</v>
      </c>
      <c r="P5361" t="s">
        <v>22</v>
      </c>
      <c r="Q5361" s="2">
        <v>0.19403475489999999</v>
      </c>
      <c r="R5361" s="3">
        <v>0.19403475486637001</v>
      </c>
      <c r="U5361" s="22">
        <f t="shared" si="526"/>
        <v>0.19403475486637001</v>
      </c>
      <c r="V5361" s="10">
        <f t="shared" si="527"/>
        <v>15.716815144175971</v>
      </c>
      <c r="W5361" s="24">
        <f t="shared" si="528"/>
        <v>15.716815144175971</v>
      </c>
    </row>
    <row r="5362" spans="1:23" x14ac:dyDescent="0.3">
      <c r="A5362" t="s">
        <v>17</v>
      </c>
      <c r="B5362" t="s">
        <v>6972</v>
      </c>
      <c r="C5362" t="s">
        <v>6973</v>
      </c>
      <c r="D5362" t="s">
        <v>6988</v>
      </c>
      <c r="E5362" t="s">
        <v>6989</v>
      </c>
      <c r="F5362">
        <v>0.25</v>
      </c>
      <c r="G5362" s="2">
        <v>0</v>
      </c>
      <c r="H5362" s="4">
        <v>5.3658999999999999</v>
      </c>
      <c r="I5362" s="4">
        <v>0.77659999999999996</v>
      </c>
      <c r="J5362" s="7">
        <v>27</v>
      </c>
      <c r="K5362" s="7">
        <v>7</v>
      </c>
      <c r="L5362" s="3">
        <v>0.1447</v>
      </c>
      <c r="M5362" s="5">
        <v>1.15239146</v>
      </c>
      <c r="N5362" s="6">
        <v>0.79</v>
      </c>
      <c r="O5362" s="8">
        <f>IFERROR(VLOOKUP(C5362,Sheet2!$B$2:$G$588,6,FALSE),0)</f>
        <v>695</v>
      </c>
      <c r="P5362" t="s">
        <v>22</v>
      </c>
      <c r="Q5362" s="2">
        <v>0.31446906330000002</v>
      </c>
      <c r="R5362" s="3">
        <v>0.25</v>
      </c>
      <c r="U5362" s="22">
        <f t="shared" si="526"/>
        <v>0.25</v>
      </c>
      <c r="V5362" s="10">
        <f t="shared" si="527"/>
        <v>6.75</v>
      </c>
      <c r="W5362" s="24">
        <f t="shared" si="528"/>
        <v>6.75</v>
      </c>
    </row>
    <row r="5363" spans="1:23" x14ac:dyDescent="0.3">
      <c r="A5363" t="s">
        <v>17</v>
      </c>
      <c r="B5363" t="s">
        <v>6972</v>
      </c>
      <c r="C5363" t="s">
        <v>6973</v>
      </c>
      <c r="D5363" t="s">
        <v>6984</v>
      </c>
      <c r="E5363" t="s">
        <v>6985</v>
      </c>
      <c r="F5363">
        <v>0.25</v>
      </c>
      <c r="G5363" s="2">
        <v>0</v>
      </c>
      <c r="H5363" s="4">
        <v>4.6773999999999996</v>
      </c>
      <c r="I5363" s="4">
        <v>0.52159999999999995</v>
      </c>
      <c r="J5363" s="7">
        <v>13</v>
      </c>
      <c r="K5363" s="7">
        <v>3</v>
      </c>
      <c r="L5363" s="3">
        <v>0.1115</v>
      </c>
      <c r="M5363" s="5">
        <v>0.83344289000000005</v>
      </c>
      <c r="N5363" s="6">
        <v>0.59</v>
      </c>
      <c r="O5363" s="8">
        <f>IFERROR(VLOOKUP(C5363,Sheet2!$B$2:$G$588,6,FALSE),0)</f>
        <v>695</v>
      </c>
      <c r="P5363" t="s">
        <v>22</v>
      </c>
      <c r="Q5363" s="2">
        <v>0.29209306909999999</v>
      </c>
      <c r="R5363" s="3">
        <v>0.249999999999999</v>
      </c>
      <c r="U5363" s="22">
        <f t="shared" si="526"/>
        <v>0.249999999999999</v>
      </c>
      <c r="V5363" s="10">
        <f t="shared" si="527"/>
        <v>3.2499999999999871</v>
      </c>
      <c r="W5363" s="24">
        <f t="shared" si="528"/>
        <v>3.2499999999999871</v>
      </c>
    </row>
    <row r="5364" spans="1:23" x14ac:dyDescent="0.3">
      <c r="A5364" t="s">
        <v>17</v>
      </c>
      <c r="B5364" t="s">
        <v>6972</v>
      </c>
      <c r="C5364" t="s">
        <v>6973</v>
      </c>
      <c r="D5364" t="s">
        <v>6978</v>
      </c>
      <c r="E5364" t="s">
        <v>6979</v>
      </c>
      <c r="F5364">
        <v>0.25</v>
      </c>
      <c r="G5364" s="2">
        <v>0</v>
      </c>
      <c r="H5364" s="4">
        <v>3.2785000000000002</v>
      </c>
      <c r="I5364" s="4">
        <v>0.2717</v>
      </c>
      <c r="J5364" s="7">
        <v>10</v>
      </c>
      <c r="K5364" s="7">
        <v>3</v>
      </c>
      <c r="L5364" s="3">
        <v>8.2900000000000001E-2</v>
      </c>
      <c r="M5364" s="5">
        <v>1.26961094</v>
      </c>
      <c r="N5364" s="6">
        <v>0.75</v>
      </c>
      <c r="O5364" s="8">
        <f>IFERROR(VLOOKUP(C5364,Sheet2!$B$2:$G$588,6,FALSE),0)</f>
        <v>695</v>
      </c>
      <c r="P5364" t="s">
        <v>22</v>
      </c>
      <c r="Q5364" s="2">
        <v>0.40926784830000001</v>
      </c>
      <c r="R5364" s="3">
        <v>0.25</v>
      </c>
      <c r="U5364" s="22">
        <f t="shared" si="526"/>
        <v>0.25</v>
      </c>
      <c r="V5364" s="10">
        <f t="shared" si="527"/>
        <v>2.5</v>
      </c>
      <c r="W5364" s="24">
        <f t="shared" si="528"/>
        <v>2.5</v>
      </c>
    </row>
    <row r="5365" spans="1:23" x14ac:dyDescent="0.3">
      <c r="A5365" t="s">
        <v>17</v>
      </c>
      <c r="B5365" t="s">
        <v>6972</v>
      </c>
      <c r="C5365" t="s">
        <v>6973</v>
      </c>
      <c r="D5365" t="s">
        <v>6980</v>
      </c>
      <c r="E5365" t="s">
        <v>6981</v>
      </c>
      <c r="F5365">
        <v>0.25</v>
      </c>
      <c r="G5365" s="2">
        <v>0</v>
      </c>
      <c r="H5365" s="4">
        <v>3.3206000000000002</v>
      </c>
      <c r="I5365" s="4">
        <v>0.31209999999999999</v>
      </c>
      <c r="J5365" s="7">
        <v>10</v>
      </c>
      <c r="K5365" s="7">
        <v>3</v>
      </c>
      <c r="L5365" s="3">
        <v>9.4E-2</v>
      </c>
      <c r="M5365" s="5">
        <v>1.0849164600000001</v>
      </c>
      <c r="N5365" s="6">
        <v>0.65</v>
      </c>
      <c r="O5365" s="8">
        <f>IFERROR(VLOOKUP(C5365,Sheet2!$B$2:$G$588,6,FALSE),0)</f>
        <v>695</v>
      </c>
      <c r="P5365" t="s">
        <v>22</v>
      </c>
      <c r="Q5365" s="2">
        <v>0.40087552739999999</v>
      </c>
      <c r="R5365" s="3">
        <v>0.249999999999999</v>
      </c>
      <c r="U5365" s="22">
        <f t="shared" si="526"/>
        <v>0.249999999999999</v>
      </c>
      <c r="V5365" s="10">
        <f t="shared" si="527"/>
        <v>2.4999999999999902</v>
      </c>
      <c r="W5365" s="24">
        <f t="shared" si="528"/>
        <v>2.4999999999999902</v>
      </c>
    </row>
    <row r="5366" spans="1:23" x14ac:dyDescent="0.3">
      <c r="A5366" t="s">
        <v>17</v>
      </c>
      <c r="B5366" t="s">
        <v>6972</v>
      </c>
      <c r="C5366" t="s">
        <v>6973</v>
      </c>
      <c r="D5366" t="s">
        <v>6976</v>
      </c>
      <c r="E5366" t="s">
        <v>6977</v>
      </c>
      <c r="F5366">
        <v>0.25</v>
      </c>
      <c r="G5366" s="2">
        <v>0</v>
      </c>
      <c r="H5366" s="4">
        <v>0.70389999999999997</v>
      </c>
      <c r="I5366" s="4">
        <v>0.14849999999999999</v>
      </c>
      <c r="J5366" s="7">
        <v>7</v>
      </c>
      <c r="K5366" s="7">
        <v>2</v>
      </c>
      <c r="L5366" s="3">
        <v>0.21099999999999999</v>
      </c>
      <c r="M5366" s="5">
        <v>1.6368446400000001</v>
      </c>
      <c r="N5366" s="6">
        <v>1.3</v>
      </c>
      <c r="O5366" s="8">
        <f>IFERROR(VLOOKUP(C5366,Sheet2!$B$2:$G$588,6,FALSE),0)</f>
        <v>695</v>
      </c>
      <c r="P5366" t="s">
        <v>22</v>
      </c>
      <c r="Q5366" s="2">
        <v>0.2057890097</v>
      </c>
      <c r="R5366" s="3">
        <v>0.205789009697325</v>
      </c>
      <c r="U5366" s="22">
        <f t="shared" si="526"/>
        <v>0.205789009697325</v>
      </c>
      <c r="V5366" s="10">
        <f t="shared" si="527"/>
        <v>1.440523067881275</v>
      </c>
      <c r="W5366" s="24">
        <f t="shared" si="528"/>
        <v>1.440523067881275</v>
      </c>
    </row>
    <row r="5367" spans="1:23" x14ac:dyDescent="0.3">
      <c r="A5367" t="s">
        <v>17</v>
      </c>
      <c r="B5367" t="s">
        <v>6972</v>
      </c>
      <c r="C5367" t="s">
        <v>6973</v>
      </c>
      <c r="D5367" t="s">
        <v>6994</v>
      </c>
      <c r="E5367" t="s">
        <v>6995</v>
      </c>
      <c r="F5367">
        <v>0.25</v>
      </c>
      <c r="G5367" s="2">
        <v>0</v>
      </c>
      <c r="H5367" s="4">
        <v>2.5089999999999999</v>
      </c>
      <c r="I5367" s="4">
        <v>0.17380000000000001</v>
      </c>
      <c r="J5367" s="7">
        <v>7</v>
      </c>
      <c r="K5367" s="7">
        <v>2</v>
      </c>
      <c r="L5367" s="3">
        <v>6.93E-2</v>
      </c>
      <c r="M5367" s="5">
        <v>1.3944924000000001</v>
      </c>
      <c r="N5367" s="6">
        <v>0.89</v>
      </c>
      <c r="O5367" s="8">
        <f>IFERROR(VLOOKUP(C5367,Sheet2!$B$2:$G$588,6,FALSE),0)</f>
        <v>695</v>
      </c>
      <c r="P5367" t="s">
        <v>22</v>
      </c>
      <c r="Q5367" s="2">
        <v>0.36177493519999998</v>
      </c>
      <c r="R5367" s="3">
        <v>0.25</v>
      </c>
      <c r="U5367" s="22">
        <f t="shared" si="526"/>
        <v>0.25</v>
      </c>
      <c r="V5367" s="10">
        <f t="shared" si="527"/>
        <v>1.75</v>
      </c>
      <c r="W5367" s="24">
        <f t="shared" si="528"/>
        <v>1.75</v>
      </c>
    </row>
    <row r="5368" spans="1:23" hidden="1" x14ac:dyDescent="0.3">
      <c r="A5368" t="s">
        <v>33</v>
      </c>
      <c r="B5368" t="s">
        <v>6077</v>
      </c>
      <c r="C5368" t="s">
        <v>6078</v>
      </c>
      <c r="D5368" t="s">
        <v>34</v>
      </c>
      <c r="F5368">
        <v>0.28770000000000001</v>
      </c>
      <c r="G5368" s="2">
        <v>0</v>
      </c>
      <c r="H5368" s="4">
        <v>65.881699999999995</v>
      </c>
      <c r="I5368" s="4">
        <v>10.920999999999999</v>
      </c>
      <c r="J5368" s="7">
        <v>687</v>
      </c>
      <c r="K5368" s="7">
        <v>163</v>
      </c>
      <c r="L5368" s="3">
        <v>0.1658</v>
      </c>
      <c r="M5368" s="5">
        <v>2.0978527599999999</v>
      </c>
      <c r="N5368" s="6">
        <v>1.5845800000000001</v>
      </c>
      <c r="O5368" s="8">
        <f>IFERROR(VLOOKUP(C5368,Sheet2!$B$2:$G$588,6,FALSE),0)</f>
        <v>687</v>
      </c>
      <c r="Q5368" s="2">
        <v>0.24466576979999999</v>
      </c>
      <c r="R5368" s="3">
        <v>0.24466576984939301</v>
      </c>
      <c r="U5368" s="22" t="str">
        <f t="shared" si="526"/>
        <v/>
      </c>
      <c r="V5368" s="10" t="str">
        <f t="shared" si="527"/>
        <v/>
      </c>
      <c r="W5368" s="24">
        <f t="shared" si="528"/>
        <v>162.8124345097547</v>
      </c>
    </row>
    <row r="5369" spans="1:23" x14ac:dyDescent="0.3">
      <c r="A5369" t="s">
        <v>17</v>
      </c>
      <c r="B5369" t="s">
        <v>6077</v>
      </c>
      <c r="C5369" t="s">
        <v>6078</v>
      </c>
      <c r="D5369" t="s">
        <v>6079</v>
      </c>
      <c r="E5369" t="s">
        <v>6080</v>
      </c>
      <c r="F5369">
        <v>0.33</v>
      </c>
      <c r="G5369" s="2">
        <v>0</v>
      </c>
      <c r="H5369" s="4">
        <v>15.9886</v>
      </c>
      <c r="I5369" s="4">
        <v>2.4539</v>
      </c>
      <c r="J5369" s="7">
        <v>241</v>
      </c>
      <c r="K5369" s="7">
        <v>57</v>
      </c>
      <c r="L5369" s="3">
        <v>0.1535</v>
      </c>
      <c r="M5369" s="5">
        <v>3.26906418</v>
      </c>
      <c r="N5369" s="6">
        <v>2.4900000000000002</v>
      </c>
      <c r="O5369" s="8">
        <f>IFERROR(VLOOKUP(C5369,Sheet2!$B$2:$G$588,6,FALSE),0)</f>
        <v>687</v>
      </c>
      <c r="P5369" t="s">
        <v>22</v>
      </c>
      <c r="Q5369" s="2">
        <v>0.2383141288</v>
      </c>
      <c r="R5369" s="3">
        <v>0.238314128825282</v>
      </c>
      <c r="U5369" s="22">
        <f t="shared" si="526"/>
        <v>0.238314128825282</v>
      </c>
      <c r="V5369" s="10">
        <f t="shared" si="527"/>
        <v>57.43370504689296</v>
      </c>
      <c r="W5369" s="24">
        <f t="shared" si="528"/>
        <v>57.43370504689296</v>
      </c>
    </row>
    <row r="5370" spans="1:23" x14ac:dyDescent="0.3">
      <c r="A5370" t="s">
        <v>17</v>
      </c>
      <c r="B5370" t="s">
        <v>6077</v>
      </c>
      <c r="C5370" t="s">
        <v>6078</v>
      </c>
      <c r="D5370" t="s">
        <v>6085</v>
      </c>
      <c r="E5370" t="s">
        <v>6086</v>
      </c>
      <c r="F5370">
        <v>0.25</v>
      </c>
      <c r="G5370" s="2">
        <v>0</v>
      </c>
      <c r="H5370" s="4">
        <v>13.832599999999999</v>
      </c>
      <c r="I5370" s="4">
        <v>3.2928999999999999</v>
      </c>
      <c r="J5370" s="7">
        <v>195</v>
      </c>
      <c r="K5370" s="7">
        <v>47</v>
      </c>
      <c r="L5370" s="3">
        <v>0.23810000000000001</v>
      </c>
      <c r="M5370" s="5">
        <v>1.9736817</v>
      </c>
      <c r="N5370" s="6">
        <v>1.49</v>
      </c>
      <c r="O5370" s="8">
        <f>IFERROR(VLOOKUP(C5370,Sheet2!$B$2:$G$588,6,FALSE),0)</f>
        <v>687</v>
      </c>
      <c r="P5370" t="s">
        <v>22</v>
      </c>
      <c r="Q5370" s="2">
        <v>0.24506570599999999</v>
      </c>
      <c r="R5370" s="3">
        <v>0.24506570596128899</v>
      </c>
      <c r="U5370" s="22">
        <f t="shared" si="526"/>
        <v>0.24506570596128899</v>
      </c>
      <c r="V5370" s="10">
        <f t="shared" si="527"/>
        <v>47.787812662451351</v>
      </c>
      <c r="W5370" s="24">
        <f t="shared" si="528"/>
        <v>47.787812662451351</v>
      </c>
    </row>
    <row r="5371" spans="1:23" x14ac:dyDescent="0.3">
      <c r="A5371" t="s">
        <v>17</v>
      </c>
      <c r="B5371" t="s">
        <v>6077</v>
      </c>
      <c r="C5371" t="s">
        <v>6078</v>
      </c>
      <c r="D5371" t="s">
        <v>6081</v>
      </c>
      <c r="E5371" t="s">
        <v>6082</v>
      </c>
      <c r="F5371">
        <v>0.25</v>
      </c>
      <c r="G5371" s="2">
        <v>0</v>
      </c>
      <c r="H5371" s="4">
        <v>12.844900000000001</v>
      </c>
      <c r="I5371" s="4">
        <v>1.179</v>
      </c>
      <c r="J5371" s="7">
        <v>109</v>
      </c>
      <c r="K5371" s="7">
        <v>21</v>
      </c>
      <c r="L5371" s="3">
        <v>9.1800000000000007E-2</v>
      </c>
      <c r="M5371" s="5">
        <v>3.0952744499999998</v>
      </c>
      <c r="N5371" s="6">
        <v>2.4900000000000002</v>
      </c>
      <c r="O5371" s="8">
        <f>IFERROR(VLOOKUP(C5371,Sheet2!$B$2:$G$588,6,FALSE),0)</f>
        <v>687</v>
      </c>
      <c r="P5371" t="s">
        <v>22</v>
      </c>
      <c r="Q5371" s="2">
        <v>0.19554790899999999</v>
      </c>
      <c r="R5371" s="3">
        <v>0.195547909008702</v>
      </c>
      <c r="U5371" s="22">
        <f t="shared" si="526"/>
        <v>0.195547909008702</v>
      </c>
      <c r="V5371" s="10">
        <f t="shared" si="527"/>
        <v>21.314722081948517</v>
      </c>
      <c r="W5371" s="24">
        <f t="shared" si="528"/>
        <v>21.314722081948517</v>
      </c>
    </row>
    <row r="5372" spans="1:23" x14ac:dyDescent="0.3">
      <c r="A5372" t="s">
        <v>17</v>
      </c>
      <c r="B5372" t="s">
        <v>6077</v>
      </c>
      <c r="C5372" t="s">
        <v>6078</v>
      </c>
      <c r="D5372" t="s">
        <v>6087</v>
      </c>
      <c r="E5372" t="s">
        <v>6088</v>
      </c>
      <c r="F5372">
        <v>0.33</v>
      </c>
      <c r="G5372" s="2">
        <v>0</v>
      </c>
      <c r="H5372" s="4">
        <v>9.1564999999999994</v>
      </c>
      <c r="I5372" s="4">
        <v>1.9631000000000001</v>
      </c>
      <c r="J5372" s="7">
        <v>67</v>
      </c>
      <c r="K5372" s="7">
        <v>22</v>
      </c>
      <c r="L5372" s="3">
        <v>0.21440000000000001</v>
      </c>
      <c r="M5372" s="5">
        <v>1.13292945</v>
      </c>
      <c r="N5372" s="6">
        <v>0.75</v>
      </c>
      <c r="O5372" s="8">
        <f>IFERROR(VLOOKUP(C5372,Sheet2!$B$2:$G$588,6,FALSE),0)</f>
        <v>687</v>
      </c>
      <c r="P5372" t="s">
        <v>22</v>
      </c>
      <c r="Q5372" s="2">
        <v>0.33799937689999998</v>
      </c>
      <c r="R5372" s="3">
        <v>0.33</v>
      </c>
      <c r="U5372" s="22">
        <f t="shared" si="526"/>
        <v>0.33</v>
      </c>
      <c r="V5372" s="10">
        <f t="shared" si="527"/>
        <v>22.11</v>
      </c>
      <c r="W5372" s="24">
        <f t="shared" si="528"/>
        <v>22.11</v>
      </c>
    </row>
    <row r="5373" spans="1:23" x14ac:dyDescent="0.3">
      <c r="A5373" t="s">
        <v>17</v>
      </c>
      <c r="B5373" t="s">
        <v>6077</v>
      </c>
      <c r="C5373" t="s">
        <v>6078</v>
      </c>
      <c r="D5373" t="s">
        <v>6089</v>
      </c>
      <c r="E5373" t="s">
        <v>6090</v>
      </c>
      <c r="F5373">
        <v>0.25</v>
      </c>
      <c r="G5373" s="2">
        <v>0</v>
      </c>
      <c r="H5373" s="4">
        <v>5.3404999999999996</v>
      </c>
      <c r="I5373" s="4">
        <v>0.97919999999999996</v>
      </c>
      <c r="J5373" s="7">
        <v>51</v>
      </c>
      <c r="K5373" s="7">
        <v>7</v>
      </c>
      <c r="L5373" s="3">
        <v>0.18340000000000001</v>
      </c>
      <c r="M5373" s="5">
        <v>1.7399445600000001</v>
      </c>
      <c r="N5373" s="6">
        <v>1.49</v>
      </c>
      <c r="O5373" s="8">
        <f>IFERROR(VLOOKUP(C5373,Sheet2!$B$2:$G$588,6,FALSE),0)</f>
        <v>687</v>
      </c>
      <c r="P5373" t="s">
        <v>22</v>
      </c>
      <c r="Q5373" s="2">
        <v>0.14365087679999999</v>
      </c>
      <c r="R5373" s="3">
        <v>0.14365087683258601</v>
      </c>
      <c r="U5373" s="22">
        <f t="shared" si="526"/>
        <v>0.14365087683258601</v>
      </c>
      <c r="V5373" s="10">
        <f t="shared" si="527"/>
        <v>7.3261947184618865</v>
      </c>
      <c r="W5373" s="24">
        <f t="shared" si="528"/>
        <v>7.3261947184618865</v>
      </c>
    </row>
    <row r="5374" spans="1:23" x14ac:dyDescent="0.3">
      <c r="A5374" t="s">
        <v>17</v>
      </c>
      <c r="B5374" t="s">
        <v>6077</v>
      </c>
      <c r="C5374" t="s">
        <v>6078</v>
      </c>
      <c r="D5374" t="s">
        <v>6091</v>
      </c>
      <c r="E5374" t="s">
        <v>6092</v>
      </c>
      <c r="F5374">
        <v>0.3</v>
      </c>
      <c r="G5374" s="2">
        <v>0</v>
      </c>
      <c r="H5374" s="4">
        <v>6.2108999999999996</v>
      </c>
      <c r="I5374" s="4">
        <v>0.77059999999999995</v>
      </c>
      <c r="J5374" s="7">
        <v>14</v>
      </c>
      <c r="K5374" s="7">
        <v>4</v>
      </c>
      <c r="L5374" s="3">
        <v>0.1241</v>
      </c>
      <c r="M5374" s="5">
        <v>0.62522012999999999</v>
      </c>
      <c r="N5374" s="6">
        <v>0.34</v>
      </c>
      <c r="O5374" s="8">
        <f>IFERROR(VLOOKUP(C5374,Sheet2!$B$2:$G$588,6,FALSE),0)</f>
        <v>687</v>
      </c>
      <c r="P5374" t="s">
        <v>22</v>
      </c>
      <c r="Q5374" s="2">
        <v>0.45619153509999999</v>
      </c>
      <c r="R5374" s="3">
        <v>0.3</v>
      </c>
      <c r="U5374" s="22">
        <f t="shared" si="526"/>
        <v>0.3</v>
      </c>
      <c r="V5374" s="10">
        <f t="shared" si="527"/>
        <v>4.2</v>
      </c>
      <c r="W5374" s="24">
        <f t="shared" si="528"/>
        <v>4.2</v>
      </c>
    </row>
    <row r="5375" spans="1:23" x14ac:dyDescent="0.3">
      <c r="A5375" t="s">
        <v>17</v>
      </c>
      <c r="B5375" t="s">
        <v>6077</v>
      </c>
      <c r="C5375" t="s">
        <v>6078</v>
      </c>
      <c r="D5375" t="s">
        <v>6083</v>
      </c>
      <c r="E5375" t="s">
        <v>6084</v>
      </c>
      <c r="F5375">
        <v>0.33</v>
      </c>
      <c r="G5375" s="2">
        <v>0</v>
      </c>
      <c r="H5375" s="4">
        <v>0.88939999999999997</v>
      </c>
      <c r="I5375" s="4">
        <v>0.24110000000000001</v>
      </c>
      <c r="J5375" s="7">
        <v>8</v>
      </c>
      <c r="K5375" s="7">
        <v>2</v>
      </c>
      <c r="L5375" s="3">
        <v>0.27100000000000002</v>
      </c>
      <c r="M5375" s="5">
        <v>1.04675556</v>
      </c>
      <c r="N5375" s="6">
        <v>0.49</v>
      </c>
      <c r="O5375" s="8">
        <f>IFERROR(VLOOKUP(C5375,Sheet2!$B$2:$G$588,6,FALSE),0)</f>
        <v>687</v>
      </c>
      <c r="P5375" t="s">
        <v>22</v>
      </c>
      <c r="Q5375" s="2">
        <v>0.5318868886</v>
      </c>
      <c r="R5375" s="3">
        <v>0.33</v>
      </c>
      <c r="U5375" s="22">
        <f t="shared" si="526"/>
        <v>0.33</v>
      </c>
      <c r="V5375" s="10">
        <f t="shared" si="527"/>
        <v>2.64</v>
      </c>
      <c r="W5375" s="24">
        <f t="shared" si="528"/>
        <v>2.64</v>
      </c>
    </row>
    <row r="5376" spans="1:23" hidden="1" x14ac:dyDescent="0.3">
      <c r="A5376" s="27" t="s">
        <v>33</v>
      </c>
      <c r="B5376" s="27" t="s">
        <v>36</v>
      </c>
      <c r="C5376" s="27" t="s">
        <v>37</v>
      </c>
      <c r="D5376" t="s">
        <v>34</v>
      </c>
      <c r="E5376" s="27"/>
      <c r="F5376">
        <v>0.33019999999999999</v>
      </c>
      <c r="G5376" s="28">
        <v>0.81131803000000002</v>
      </c>
      <c r="H5376" s="4">
        <v>621.27359999999999</v>
      </c>
      <c r="I5376" s="4">
        <v>121.4443</v>
      </c>
      <c r="J5376" s="7">
        <v>683</v>
      </c>
      <c r="K5376" s="7">
        <v>226</v>
      </c>
      <c r="L5376" s="29">
        <v>0.19550000000000001</v>
      </c>
      <c r="M5376" s="30">
        <v>0.18747768000000001</v>
      </c>
      <c r="N5376" s="31">
        <v>0.01</v>
      </c>
      <c r="O5376" s="32">
        <f>IFERROR(VLOOKUP(C5376,Sheet2!$B$2:$G$588,6,FALSE),0)</f>
        <v>683</v>
      </c>
      <c r="P5376" s="27"/>
      <c r="Q5376" s="28">
        <v>0.94666031689999997</v>
      </c>
      <c r="R5376" s="29">
        <v>0.33019450779019299</v>
      </c>
      <c r="S5376" s="29"/>
      <c r="T5376" s="28"/>
      <c r="U5376" s="29" t="str">
        <f t="shared" si="526"/>
        <v/>
      </c>
      <c r="V5376" s="30" t="str">
        <f t="shared" si="527"/>
        <v/>
      </c>
      <c r="W5376" s="33">
        <f t="shared" si="528"/>
        <v>225.19999999999979</v>
      </c>
    </row>
    <row r="5377" spans="1:23" x14ac:dyDescent="0.3">
      <c r="A5377" t="s">
        <v>17</v>
      </c>
      <c r="B5377" t="s">
        <v>36</v>
      </c>
      <c r="C5377" t="s">
        <v>37</v>
      </c>
      <c r="D5377" t="s">
        <v>44</v>
      </c>
      <c r="E5377" t="s">
        <v>45</v>
      </c>
      <c r="F5377">
        <v>0.33</v>
      </c>
      <c r="G5377" s="2">
        <v>1</v>
      </c>
      <c r="H5377" s="4">
        <v>44.564100000000003</v>
      </c>
      <c r="I5377" s="4">
        <v>30.3704</v>
      </c>
      <c r="J5377" s="7">
        <v>269</v>
      </c>
      <c r="K5377" s="7">
        <v>89</v>
      </c>
      <c r="L5377" s="3">
        <v>0.68149999999999999</v>
      </c>
      <c r="M5377" s="5">
        <v>0.29534932000000003</v>
      </c>
      <c r="N5377" s="6">
        <v>0.01</v>
      </c>
      <c r="O5377" s="8">
        <f>IFERROR(VLOOKUP(C5377,Sheet2!$B$2:$G$588,6,FALSE),0)</f>
        <v>683</v>
      </c>
      <c r="P5377" t="s">
        <v>22</v>
      </c>
      <c r="Q5377" s="2">
        <v>0.96614178750000002</v>
      </c>
      <c r="R5377" s="3">
        <v>0.33</v>
      </c>
      <c r="S5377" s="3" t="str">
        <f t="shared" ref="S5377:S5378" si="532">IF(R5377+0.01&lt;Q5377,"Y","")</f>
        <v>Y</v>
      </c>
      <c r="T5377" s="2"/>
      <c r="U5377" s="22">
        <f t="shared" si="526"/>
        <v>0.33</v>
      </c>
      <c r="V5377" s="10">
        <f t="shared" si="527"/>
        <v>88.77000000000001</v>
      </c>
      <c r="W5377" s="24">
        <f t="shared" si="528"/>
        <v>88.77000000000001</v>
      </c>
    </row>
    <row r="5378" spans="1:23" x14ac:dyDescent="0.3">
      <c r="A5378" t="s">
        <v>17</v>
      </c>
      <c r="B5378" t="s">
        <v>36</v>
      </c>
      <c r="C5378" t="s">
        <v>37</v>
      </c>
      <c r="D5378" t="s">
        <v>40</v>
      </c>
      <c r="E5378" t="s">
        <v>41</v>
      </c>
      <c r="F5378">
        <v>0.33</v>
      </c>
      <c r="G5378" s="2">
        <v>1</v>
      </c>
      <c r="H5378" s="4">
        <v>116.76609999999999</v>
      </c>
      <c r="I5378" s="4">
        <v>25.870899999999999</v>
      </c>
      <c r="J5378" s="7">
        <v>128</v>
      </c>
      <c r="K5378" s="7">
        <v>42</v>
      </c>
      <c r="L5378" s="3">
        <v>0.22159999999999999</v>
      </c>
      <c r="M5378" s="5">
        <v>0.16446526</v>
      </c>
      <c r="N5378" s="6">
        <v>0.01</v>
      </c>
      <c r="O5378" s="8">
        <f>IFERROR(VLOOKUP(C5378,Sheet2!$B$2:$G$588,6,FALSE),0)</f>
        <v>683</v>
      </c>
      <c r="P5378" t="s">
        <v>22</v>
      </c>
      <c r="Q5378" s="2">
        <v>0.93919688420000003</v>
      </c>
      <c r="R5378" s="3">
        <v>0.32999999999999902</v>
      </c>
      <c r="S5378" s="3" t="str">
        <f t="shared" si="532"/>
        <v>Y</v>
      </c>
      <c r="T5378" s="2"/>
      <c r="U5378" s="22">
        <f t="shared" si="526"/>
        <v>0.32999999999999902</v>
      </c>
      <c r="V5378" s="10">
        <f t="shared" si="527"/>
        <v>42.239999999999874</v>
      </c>
      <c r="W5378" s="24">
        <f t="shared" si="528"/>
        <v>42.239999999999874</v>
      </c>
    </row>
    <row r="5379" spans="1:23" x14ac:dyDescent="0.3">
      <c r="A5379" t="s">
        <v>17</v>
      </c>
      <c r="B5379" t="s">
        <v>36</v>
      </c>
      <c r="C5379" t="s">
        <v>37</v>
      </c>
      <c r="D5379" t="s">
        <v>50</v>
      </c>
      <c r="E5379" t="s">
        <v>51</v>
      </c>
      <c r="F5379">
        <v>0.33</v>
      </c>
      <c r="G5379" s="2">
        <v>0</v>
      </c>
      <c r="H5379" s="4">
        <v>17.467199999999998</v>
      </c>
      <c r="I5379" s="4">
        <v>13.406499999999999</v>
      </c>
      <c r="J5379" s="7">
        <v>110</v>
      </c>
      <c r="K5379" s="7">
        <v>36</v>
      </c>
      <c r="L5379" s="3">
        <v>0.76749999999999996</v>
      </c>
      <c r="M5379" s="5">
        <v>0.27372223000000001</v>
      </c>
      <c r="N5379" s="6">
        <v>0.01</v>
      </c>
      <c r="O5379" s="8">
        <f>IFERROR(VLOOKUP(C5379,Sheet2!$B$2:$G$588,6,FALSE),0)</f>
        <v>683</v>
      </c>
      <c r="P5379" t="s">
        <v>22</v>
      </c>
      <c r="Q5379" s="2">
        <v>0.96346661420000002</v>
      </c>
      <c r="R5379" s="3">
        <v>0.33</v>
      </c>
      <c r="U5379" s="22">
        <f t="shared" si="526"/>
        <v>0.33</v>
      </c>
      <c r="V5379" s="10">
        <f t="shared" si="527"/>
        <v>36.300000000000004</v>
      </c>
      <c r="W5379" s="24">
        <f t="shared" si="528"/>
        <v>36.300000000000004</v>
      </c>
    </row>
    <row r="5380" spans="1:23" x14ac:dyDescent="0.3">
      <c r="A5380" t="s">
        <v>17</v>
      </c>
      <c r="B5380" t="s">
        <v>36</v>
      </c>
      <c r="C5380" t="s">
        <v>37</v>
      </c>
      <c r="D5380" t="s">
        <v>46</v>
      </c>
      <c r="E5380" t="s">
        <v>47</v>
      </c>
      <c r="F5380">
        <v>0.33</v>
      </c>
      <c r="G5380" s="2">
        <v>1</v>
      </c>
      <c r="H5380" s="4">
        <v>151.0129</v>
      </c>
      <c r="I5380" s="4">
        <v>25.127400000000002</v>
      </c>
      <c r="J5380" s="7">
        <v>106</v>
      </c>
      <c r="K5380" s="7">
        <v>35</v>
      </c>
      <c r="L5380" s="3">
        <v>0.16639999999999999</v>
      </c>
      <c r="M5380" s="5">
        <v>0.14035300000000001</v>
      </c>
      <c r="N5380" s="6">
        <v>0.01</v>
      </c>
      <c r="O5380" s="8">
        <f>IFERROR(VLOOKUP(C5380,Sheet2!$B$2:$G$588,6,FALSE),0)</f>
        <v>683</v>
      </c>
      <c r="P5380" t="s">
        <v>22</v>
      </c>
      <c r="Q5380" s="2">
        <v>0.92875107850000005</v>
      </c>
      <c r="R5380" s="3">
        <v>0.32999999999999902</v>
      </c>
      <c r="S5380" s="3" t="str">
        <f t="shared" ref="S5380:S5381" si="533">IF(R5380+0.01&lt;Q5380,"Y","")</f>
        <v>Y</v>
      </c>
      <c r="T5380" s="2"/>
      <c r="U5380" s="22">
        <f t="shared" si="526"/>
        <v>0.32999999999999902</v>
      </c>
      <c r="V5380" s="10">
        <f t="shared" si="527"/>
        <v>34.979999999999897</v>
      </c>
      <c r="W5380" s="24">
        <f t="shared" si="528"/>
        <v>34.979999999999897</v>
      </c>
    </row>
    <row r="5381" spans="1:23" x14ac:dyDescent="0.3">
      <c r="A5381" t="s">
        <v>17</v>
      </c>
      <c r="B5381" t="s">
        <v>36</v>
      </c>
      <c r="C5381" t="s">
        <v>37</v>
      </c>
      <c r="D5381" t="s">
        <v>38</v>
      </c>
      <c r="E5381" t="s">
        <v>39</v>
      </c>
      <c r="F5381">
        <v>0.33</v>
      </c>
      <c r="G5381" s="2">
        <v>1</v>
      </c>
      <c r="H5381" s="4">
        <v>270.97640000000001</v>
      </c>
      <c r="I5381" s="4">
        <v>20.7346</v>
      </c>
      <c r="J5381" s="7">
        <v>52</v>
      </c>
      <c r="K5381" s="7">
        <v>17</v>
      </c>
      <c r="L5381" s="3">
        <v>7.6499999999999999E-2</v>
      </c>
      <c r="M5381" s="5">
        <v>8.2988790000000007E-2</v>
      </c>
      <c r="N5381" s="6">
        <v>0.01</v>
      </c>
      <c r="O5381" s="8">
        <f>IFERROR(VLOOKUP(C5381,Sheet2!$B$2:$G$588,6,FALSE),0)</f>
        <v>683</v>
      </c>
      <c r="P5381" t="s">
        <v>22</v>
      </c>
      <c r="Q5381" s="2">
        <v>0.87950179319999999</v>
      </c>
      <c r="R5381" s="3">
        <v>0.33</v>
      </c>
      <c r="S5381" s="3" t="str">
        <f t="shared" si="533"/>
        <v>Y</v>
      </c>
      <c r="T5381" s="2"/>
      <c r="U5381" s="22">
        <f t="shared" si="526"/>
        <v>0.33</v>
      </c>
      <c r="V5381" s="10">
        <f t="shared" si="527"/>
        <v>17.16</v>
      </c>
      <c r="W5381" s="24">
        <f t="shared" si="528"/>
        <v>17.16</v>
      </c>
    </row>
    <row r="5382" spans="1:23" x14ac:dyDescent="0.3">
      <c r="A5382" t="s">
        <v>17</v>
      </c>
      <c r="B5382" t="s">
        <v>36</v>
      </c>
      <c r="C5382" t="s">
        <v>37</v>
      </c>
      <c r="D5382" t="s">
        <v>48</v>
      </c>
      <c r="E5382" t="s">
        <v>49</v>
      </c>
      <c r="F5382">
        <v>0.33</v>
      </c>
      <c r="G5382" s="2">
        <v>0</v>
      </c>
      <c r="H5382" s="4">
        <v>11.0036</v>
      </c>
      <c r="I5382" s="4">
        <v>2.7099000000000002</v>
      </c>
      <c r="J5382" s="7">
        <v>10</v>
      </c>
      <c r="K5382" s="7">
        <v>3</v>
      </c>
      <c r="L5382" s="3">
        <v>0.24629999999999999</v>
      </c>
      <c r="M5382" s="5">
        <v>0.12579667</v>
      </c>
      <c r="N5382" s="6">
        <v>0.01</v>
      </c>
      <c r="O5382" s="8">
        <f>IFERROR(VLOOKUP(C5382,Sheet2!$B$2:$G$588,6,FALSE),0)</f>
        <v>683</v>
      </c>
      <c r="P5382" t="s">
        <v>22</v>
      </c>
      <c r="Q5382" s="2">
        <v>0.92050664209999999</v>
      </c>
      <c r="R5382" s="3">
        <v>0.33</v>
      </c>
      <c r="U5382" s="22">
        <f t="shared" si="526"/>
        <v>0.33</v>
      </c>
      <c r="V5382" s="10">
        <f t="shared" si="527"/>
        <v>3.3000000000000003</v>
      </c>
      <c r="W5382" s="24">
        <f t="shared" si="528"/>
        <v>3.3000000000000003</v>
      </c>
    </row>
    <row r="5383" spans="1:23" x14ac:dyDescent="0.3">
      <c r="A5383" t="s">
        <v>17</v>
      </c>
      <c r="B5383" t="s">
        <v>36</v>
      </c>
      <c r="C5383" t="s">
        <v>37</v>
      </c>
      <c r="D5383" t="s">
        <v>42</v>
      </c>
      <c r="E5383" t="s">
        <v>43</v>
      </c>
      <c r="F5383">
        <v>0.35</v>
      </c>
      <c r="G5383" s="2">
        <v>0</v>
      </c>
      <c r="H5383" s="4">
        <v>8.1419999999999995</v>
      </c>
      <c r="I5383" s="4">
        <v>2.5139</v>
      </c>
      <c r="J5383" s="7">
        <v>7</v>
      </c>
      <c r="K5383" s="7">
        <v>2</v>
      </c>
      <c r="L5383" s="3">
        <v>0.30880000000000002</v>
      </c>
      <c r="M5383" s="5">
        <v>8.8080690000000003E-2</v>
      </c>
      <c r="N5383" s="6">
        <v>0.01</v>
      </c>
      <c r="O5383" s="8">
        <f>IFERROR(VLOOKUP(C5383,Sheet2!$B$2:$G$588,6,FALSE),0)</f>
        <v>683</v>
      </c>
      <c r="P5383" t="s">
        <v>22</v>
      </c>
      <c r="Q5383" s="2">
        <v>0.88646774189999999</v>
      </c>
      <c r="R5383" s="3">
        <v>0.35</v>
      </c>
      <c r="U5383" s="22">
        <f t="shared" si="526"/>
        <v>0.35</v>
      </c>
      <c r="V5383" s="10">
        <f t="shared" si="527"/>
        <v>2.4499999999999997</v>
      </c>
      <c r="W5383" s="24">
        <f t="shared" si="528"/>
        <v>2.4499999999999997</v>
      </c>
    </row>
    <row r="5384" spans="1:23" hidden="1" x14ac:dyDescent="0.3">
      <c r="A5384" t="s">
        <v>33</v>
      </c>
      <c r="B5384" t="s">
        <v>7817</v>
      </c>
      <c r="C5384" t="s">
        <v>7818</v>
      </c>
      <c r="D5384" t="s">
        <v>34</v>
      </c>
      <c r="F5384">
        <v>0.25</v>
      </c>
      <c r="G5384" s="2">
        <v>0</v>
      </c>
      <c r="H5384" s="4">
        <v>33.463500000000003</v>
      </c>
      <c r="I5384" s="4">
        <v>9.6803000000000008</v>
      </c>
      <c r="J5384" s="7">
        <v>682</v>
      </c>
      <c r="K5384" s="7">
        <v>169</v>
      </c>
      <c r="L5384" s="3">
        <v>0.2893</v>
      </c>
      <c r="M5384" s="5">
        <v>2.3484275800000001</v>
      </c>
      <c r="N5384" s="6">
        <v>1.75</v>
      </c>
      <c r="O5384" s="8">
        <f>IFERROR(VLOOKUP(C5384,Sheet2!$B$2:$G$588,6,FALSE),0)</f>
        <v>682</v>
      </c>
      <c r="Q5384" s="2">
        <v>0.25482053980000002</v>
      </c>
      <c r="R5384" s="3">
        <v>0.25</v>
      </c>
      <c r="U5384" s="22" t="str">
        <f t="shared" si="526"/>
        <v/>
      </c>
      <c r="V5384" s="10" t="str">
        <f t="shared" si="527"/>
        <v/>
      </c>
      <c r="W5384" s="24">
        <f t="shared" si="528"/>
        <v>165.64450792835538</v>
      </c>
    </row>
    <row r="5385" spans="1:23" x14ac:dyDescent="0.3">
      <c r="A5385" t="s">
        <v>17</v>
      </c>
      <c r="B5385" t="s">
        <v>7817</v>
      </c>
      <c r="C5385" t="s">
        <v>7818</v>
      </c>
      <c r="D5385" t="s">
        <v>7821</v>
      </c>
      <c r="E5385" t="s">
        <v>7822</v>
      </c>
      <c r="F5385">
        <v>0.25</v>
      </c>
      <c r="G5385" s="2">
        <v>0</v>
      </c>
      <c r="H5385" s="4">
        <v>24.958500000000001</v>
      </c>
      <c r="I5385" s="4">
        <v>7.3913000000000002</v>
      </c>
      <c r="J5385" s="7">
        <v>518</v>
      </c>
      <c r="K5385" s="7">
        <v>129</v>
      </c>
      <c r="L5385" s="3">
        <v>0.29609999999999997</v>
      </c>
      <c r="M5385" s="5">
        <v>2.33798489</v>
      </c>
      <c r="N5385" s="6">
        <v>1.75</v>
      </c>
      <c r="O5385" s="8">
        <f>IFERROR(VLOOKUP(C5385,Sheet2!$B$2:$G$588,6,FALSE),0)</f>
        <v>682</v>
      </c>
      <c r="P5385" t="s">
        <v>22</v>
      </c>
      <c r="Q5385" s="2">
        <v>0.25149216720000001</v>
      </c>
      <c r="R5385" s="3">
        <v>0.249999999999999</v>
      </c>
      <c r="U5385" s="22">
        <f t="shared" si="526"/>
        <v>0.249999999999999</v>
      </c>
      <c r="V5385" s="10">
        <f t="shared" si="527"/>
        <v>129.49999999999949</v>
      </c>
      <c r="W5385" s="24">
        <f t="shared" si="528"/>
        <v>129.49999999999949</v>
      </c>
    </row>
    <row r="5386" spans="1:23" x14ac:dyDescent="0.3">
      <c r="A5386" t="s">
        <v>17</v>
      </c>
      <c r="B5386" t="s">
        <v>7817</v>
      </c>
      <c r="C5386" t="s">
        <v>7818</v>
      </c>
      <c r="D5386" t="s">
        <v>7827</v>
      </c>
      <c r="E5386" t="s">
        <v>7828</v>
      </c>
      <c r="F5386">
        <v>0.25</v>
      </c>
      <c r="G5386" s="2">
        <v>0</v>
      </c>
      <c r="H5386" s="4">
        <v>3.9838</v>
      </c>
      <c r="I5386" s="4">
        <v>1.0553999999999999</v>
      </c>
      <c r="J5386" s="7">
        <v>76</v>
      </c>
      <c r="K5386" s="7">
        <v>19</v>
      </c>
      <c r="L5386" s="3">
        <v>0.26490000000000002</v>
      </c>
      <c r="M5386" s="5">
        <v>2.40027071</v>
      </c>
      <c r="N5386" s="6">
        <v>1.75</v>
      </c>
      <c r="O5386" s="8">
        <f>IFERROR(VLOOKUP(C5386,Sheet2!$B$2:$G$588,6,FALSE),0)</f>
        <v>682</v>
      </c>
      <c r="P5386" t="s">
        <v>22</v>
      </c>
      <c r="Q5386" s="2">
        <v>0.27091557080000001</v>
      </c>
      <c r="R5386" s="3">
        <v>0.25</v>
      </c>
      <c r="U5386" s="22">
        <f t="shared" ref="U5386:U5449" si="534">IF(A5386="placement",IF(T5386="",R5386,T5386),"")</f>
        <v>0.25</v>
      </c>
      <c r="V5386" s="10">
        <f t="shared" ref="V5386:V5449" si="535">IF($A5386="placement",U5386*J5386,"")</f>
        <v>19</v>
      </c>
      <c r="W5386" s="24">
        <f t="shared" ref="W5386:W5449" si="536">IF($A5386="placement",V5386,IF($A5386="site",SUMIF($C:$C,$C5386,$V:$V),IF($A5386="user",SUMIF($B:$B,$B5386,$V:$V),SUM($V:$V))))</f>
        <v>19</v>
      </c>
    </row>
    <row r="5387" spans="1:23" x14ac:dyDescent="0.3">
      <c r="A5387" t="s">
        <v>17</v>
      </c>
      <c r="B5387" t="s">
        <v>7817</v>
      </c>
      <c r="C5387" t="s">
        <v>7818</v>
      </c>
      <c r="D5387" t="s">
        <v>7825</v>
      </c>
      <c r="E5387" t="s">
        <v>7826</v>
      </c>
      <c r="F5387">
        <v>0.25</v>
      </c>
      <c r="G5387" s="2">
        <v>0</v>
      </c>
      <c r="H5387" s="4">
        <v>1.7504</v>
      </c>
      <c r="I5387" s="4">
        <v>0.46410000000000001</v>
      </c>
      <c r="J5387" s="7">
        <v>33</v>
      </c>
      <c r="K5387" s="7">
        <v>8</v>
      </c>
      <c r="L5387" s="3">
        <v>0.2651</v>
      </c>
      <c r="M5387" s="5">
        <v>2.3850700300000001</v>
      </c>
      <c r="N5387" s="6">
        <v>1.75</v>
      </c>
      <c r="O5387" s="8">
        <f>IFERROR(VLOOKUP(C5387,Sheet2!$B$2:$G$588,6,FALSE),0)</f>
        <v>682</v>
      </c>
      <c r="P5387" t="s">
        <v>22</v>
      </c>
      <c r="Q5387" s="2">
        <v>0.2662689245</v>
      </c>
      <c r="R5387" s="3">
        <v>0.249999999999999</v>
      </c>
      <c r="U5387" s="22">
        <f t="shared" si="534"/>
        <v>0.249999999999999</v>
      </c>
      <c r="V5387" s="10">
        <f t="shared" si="535"/>
        <v>8.2499999999999662</v>
      </c>
      <c r="W5387" s="24">
        <f t="shared" si="536"/>
        <v>8.2499999999999662</v>
      </c>
    </row>
    <row r="5388" spans="1:23" x14ac:dyDescent="0.3">
      <c r="A5388" t="s">
        <v>17</v>
      </c>
      <c r="B5388" t="s">
        <v>7817</v>
      </c>
      <c r="C5388" t="s">
        <v>7818</v>
      </c>
      <c r="D5388" t="s">
        <v>7819</v>
      </c>
      <c r="E5388" t="s">
        <v>7820</v>
      </c>
      <c r="F5388">
        <v>0.25</v>
      </c>
      <c r="G5388" s="2">
        <v>0</v>
      </c>
      <c r="H5388" s="4">
        <v>1.4810000000000001</v>
      </c>
      <c r="I5388" s="4">
        <v>0.40189999999999998</v>
      </c>
      <c r="J5388" s="7">
        <v>29</v>
      </c>
      <c r="K5388" s="7">
        <v>7</v>
      </c>
      <c r="L5388" s="3">
        <v>0.27129999999999999</v>
      </c>
      <c r="M5388" s="5">
        <v>2.4072698199999998</v>
      </c>
      <c r="N5388" s="6">
        <v>1.75</v>
      </c>
      <c r="O5388" s="8">
        <f>IFERROR(VLOOKUP(C5388,Sheet2!$B$2:$G$588,6,FALSE),0)</f>
        <v>682</v>
      </c>
      <c r="P5388" t="s">
        <v>22</v>
      </c>
      <c r="Q5388" s="2">
        <v>0.2730353754</v>
      </c>
      <c r="R5388" s="3">
        <v>0.25</v>
      </c>
      <c r="U5388" s="22">
        <f t="shared" si="534"/>
        <v>0.25</v>
      </c>
      <c r="V5388" s="10">
        <f t="shared" si="535"/>
        <v>7.25</v>
      </c>
      <c r="W5388" s="24">
        <f t="shared" si="536"/>
        <v>7.25</v>
      </c>
    </row>
    <row r="5389" spans="1:23" x14ac:dyDescent="0.3">
      <c r="A5389" t="s">
        <v>17</v>
      </c>
      <c r="B5389" t="s">
        <v>7817</v>
      </c>
      <c r="C5389" t="s">
        <v>7818</v>
      </c>
      <c r="D5389" t="s">
        <v>7823</v>
      </c>
      <c r="E5389" t="s">
        <v>7824</v>
      </c>
      <c r="F5389">
        <v>0.25</v>
      </c>
      <c r="G5389" s="2">
        <v>0</v>
      </c>
      <c r="H5389" s="4">
        <v>0.30349999999999999</v>
      </c>
      <c r="I5389" s="4">
        <v>9.7299999999999998E-2</v>
      </c>
      <c r="J5389" s="7">
        <v>7</v>
      </c>
      <c r="K5389" s="7">
        <v>2</v>
      </c>
      <c r="L5389" s="3">
        <v>0.32050000000000001</v>
      </c>
      <c r="M5389" s="5">
        <v>2.2873715099999998</v>
      </c>
      <c r="N5389" s="6">
        <v>1.75</v>
      </c>
      <c r="O5389" s="8">
        <f>IFERROR(VLOOKUP(C5389,Sheet2!$B$2:$G$588,6,FALSE),0)</f>
        <v>682</v>
      </c>
      <c r="P5389" t="s">
        <v>22</v>
      </c>
      <c r="Q5389" s="2">
        <v>0.2349297041</v>
      </c>
      <c r="R5389" s="3">
        <v>0.23492970405084401</v>
      </c>
      <c r="U5389" s="22">
        <f t="shared" si="534"/>
        <v>0.23492970405084401</v>
      </c>
      <c r="V5389" s="10">
        <f t="shared" si="535"/>
        <v>1.6445079283559081</v>
      </c>
      <c r="W5389" s="24">
        <f t="shared" si="536"/>
        <v>1.6445079283559081</v>
      </c>
    </row>
    <row r="5390" spans="1:23" hidden="1" x14ac:dyDescent="0.3">
      <c r="A5390" t="s">
        <v>33</v>
      </c>
      <c r="B5390" t="s">
        <v>9639</v>
      </c>
      <c r="C5390" t="s">
        <v>9640</v>
      </c>
      <c r="D5390" t="s">
        <v>34</v>
      </c>
      <c r="F5390">
        <v>0.26390000000000002</v>
      </c>
      <c r="G5390" s="2">
        <v>0</v>
      </c>
      <c r="H5390" s="4">
        <v>99.4375</v>
      </c>
      <c r="I5390" s="4">
        <v>23.8842</v>
      </c>
      <c r="J5390" s="7">
        <v>677</v>
      </c>
      <c r="K5390" s="7">
        <v>176</v>
      </c>
      <c r="L5390" s="3">
        <v>0.2402</v>
      </c>
      <c r="M5390" s="5">
        <v>0.94479676999999995</v>
      </c>
      <c r="N5390" s="6">
        <v>0.66505300000000001</v>
      </c>
      <c r="O5390" s="8">
        <f>IFERROR(VLOOKUP(C5390,Sheet2!$B$2:$G$588,6,FALSE),0)</f>
        <v>677</v>
      </c>
      <c r="Q5390" s="2">
        <v>0.2960888317</v>
      </c>
      <c r="R5390" s="3">
        <v>0.26386242475156602</v>
      </c>
      <c r="U5390" s="22" t="str">
        <f t="shared" si="534"/>
        <v/>
      </c>
      <c r="V5390" s="10" t="str">
        <f t="shared" si="535"/>
        <v/>
      </c>
      <c r="W5390" s="24">
        <f t="shared" si="536"/>
        <v>176.74916470840751</v>
      </c>
    </row>
    <row r="5391" spans="1:23" x14ac:dyDescent="0.3">
      <c r="A5391" t="s">
        <v>17</v>
      </c>
      <c r="B5391" t="s">
        <v>9639</v>
      </c>
      <c r="C5391" t="s">
        <v>9640</v>
      </c>
      <c r="D5391" t="s">
        <v>9651</v>
      </c>
      <c r="E5391" t="s">
        <v>9652</v>
      </c>
      <c r="F5391">
        <v>0.25</v>
      </c>
      <c r="G5391" s="2">
        <v>0</v>
      </c>
      <c r="H5391" s="4">
        <v>14.4754</v>
      </c>
      <c r="I5391" s="4">
        <v>3.0771000000000002</v>
      </c>
      <c r="J5391" s="7">
        <v>78</v>
      </c>
      <c r="K5391" s="7">
        <v>19</v>
      </c>
      <c r="L5391" s="3">
        <v>0.21260000000000001</v>
      </c>
      <c r="M5391" s="5">
        <v>0.83995450000000005</v>
      </c>
      <c r="N5391" s="6">
        <v>0.6</v>
      </c>
      <c r="O5391" s="8">
        <f>IFERROR(VLOOKUP(C5391,Sheet2!$B$2:$G$588,6,FALSE),0)</f>
        <v>677</v>
      </c>
      <c r="P5391" t="s">
        <v>92</v>
      </c>
      <c r="Q5391" s="2">
        <v>0.285675595</v>
      </c>
      <c r="R5391" s="3">
        <v>0.25</v>
      </c>
      <c r="U5391" s="22">
        <f t="shared" si="534"/>
        <v>0.25</v>
      </c>
      <c r="V5391" s="10">
        <f t="shared" si="535"/>
        <v>19.5</v>
      </c>
      <c r="W5391" s="24">
        <f t="shared" si="536"/>
        <v>19.5</v>
      </c>
    </row>
    <row r="5392" spans="1:23" x14ac:dyDescent="0.3">
      <c r="A5392" t="s">
        <v>17</v>
      </c>
      <c r="B5392" t="s">
        <v>9639</v>
      </c>
      <c r="C5392" t="s">
        <v>9640</v>
      </c>
      <c r="D5392" t="s">
        <v>9663</v>
      </c>
      <c r="E5392" t="s">
        <v>9664</v>
      </c>
      <c r="F5392">
        <v>0.25</v>
      </c>
      <c r="G5392" s="2">
        <v>0</v>
      </c>
      <c r="H5392" s="4">
        <v>7.2720000000000002</v>
      </c>
      <c r="I5392" s="4">
        <v>2.4839000000000002</v>
      </c>
      <c r="J5392" s="7">
        <v>77</v>
      </c>
      <c r="K5392" s="7">
        <v>19</v>
      </c>
      <c r="L5392" s="3">
        <v>0.34160000000000001</v>
      </c>
      <c r="M5392" s="5">
        <v>1.0384902899999999</v>
      </c>
      <c r="N5392" s="6">
        <v>0.7</v>
      </c>
      <c r="O5392" s="8">
        <f>IFERROR(VLOOKUP(C5392,Sheet2!$B$2:$G$588,6,FALSE),0)</f>
        <v>677</v>
      </c>
      <c r="P5392" t="s">
        <v>22</v>
      </c>
      <c r="Q5392" s="2">
        <v>0.32594459139999998</v>
      </c>
      <c r="R5392" s="3">
        <v>0.25</v>
      </c>
      <c r="U5392" s="22">
        <f t="shared" si="534"/>
        <v>0.25</v>
      </c>
      <c r="V5392" s="10">
        <f t="shared" si="535"/>
        <v>19.25</v>
      </c>
      <c r="W5392" s="24">
        <f t="shared" si="536"/>
        <v>19.25</v>
      </c>
    </row>
    <row r="5393" spans="1:23" x14ac:dyDescent="0.3">
      <c r="A5393" t="s">
        <v>17</v>
      </c>
      <c r="B5393" t="s">
        <v>9639</v>
      </c>
      <c r="C5393" t="s">
        <v>9640</v>
      </c>
      <c r="D5393" t="s">
        <v>9655</v>
      </c>
      <c r="E5393" t="s">
        <v>9656</v>
      </c>
      <c r="F5393">
        <v>0.25</v>
      </c>
      <c r="G5393" s="2">
        <v>0</v>
      </c>
      <c r="H5393" s="4">
        <v>13.0855</v>
      </c>
      <c r="I5393" s="4">
        <v>2.7433999999999998</v>
      </c>
      <c r="J5393" s="7">
        <v>71</v>
      </c>
      <c r="K5393" s="7">
        <v>18</v>
      </c>
      <c r="L5393" s="3">
        <v>0.20960000000000001</v>
      </c>
      <c r="M5393" s="5">
        <v>0.86104877000000002</v>
      </c>
      <c r="N5393" s="6">
        <v>0.6</v>
      </c>
      <c r="O5393" s="8">
        <f>IFERROR(VLOOKUP(C5393,Sheet2!$B$2:$G$588,6,FALSE),0)</f>
        <v>677</v>
      </c>
      <c r="P5393" t="s">
        <v>92</v>
      </c>
      <c r="Q5393" s="2">
        <v>0.30317535670000001</v>
      </c>
      <c r="R5393" s="3">
        <v>0.25</v>
      </c>
      <c r="U5393" s="22">
        <f t="shared" si="534"/>
        <v>0.25</v>
      </c>
      <c r="V5393" s="10">
        <f t="shared" si="535"/>
        <v>17.75</v>
      </c>
      <c r="W5393" s="24">
        <f t="shared" si="536"/>
        <v>17.75</v>
      </c>
    </row>
    <row r="5394" spans="1:23" x14ac:dyDescent="0.3">
      <c r="A5394" t="s">
        <v>17</v>
      </c>
      <c r="B5394" t="s">
        <v>9639</v>
      </c>
      <c r="C5394" t="s">
        <v>9640</v>
      </c>
      <c r="D5394" t="s">
        <v>9659</v>
      </c>
      <c r="E5394" t="s">
        <v>9660</v>
      </c>
      <c r="F5394">
        <v>0.25</v>
      </c>
      <c r="G5394" s="2">
        <v>0</v>
      </c>
      <c r="H5394" s="4">
        <v>2.9988999999999999</v>
      </c>
      <c r="I5394" s="4">
        <v>1.7085999999999999</v>
      </c>
      <c r="J5394" s="7">
        <v>65</v>
      </c>
      <c r="K5394" s="7">
        <v>16</v>
      </c>
      <c r="L5394" s="3">
        <v>0.56969999999999998</v>
      </c>
      <c r="M5394" s="5">
        <v>1.25937291</v>
      </c>
      <c r="N5394" s="6">
        <v>0.9</v>
      </c>
      <c r="O5394" s="8">
        <f>IFERROR(VLOOKUP(C5394,Sheet2!$B$2:$G$588,6,FALSE),0)</f>
        <v>677</v>
      </c>
      <c r="P5394" t="s">
        <v>22</v>
      </c>
      <c r="Q5394" s="2">
        <v>0.28535861530000001</v>
      </c>
      <c r="R5394" s="3">
        <v>0.249999999999999</v>
      </c>
      <c r="U5394" s="22">
        <f t="shared" si="534"/>
        <v>0.249999999999999</v>
      </c>
      <c r="V5394" s="10">
        <f t="shared" si="535"/>
        <v>16.249999999999936</v>
      </c>
      <c r="W5394" s="24">
        <f t="shared" si="536"/>
        <v>16.249999999999936</v>
      </c>
    </row>
    <row r="5395" spans="1:23" x14ac:dyDescent="0.3">
      <c r="A5395" t="s">
        <v>17</v>
      </c>
      <c r="B5395" t="s">
        <v>9639</v>
      </c>
      <c r="C5395" t="s">
        <v>9640</v>
      </c>
      <c r="D5395" t="s">
        <v>9641</v>
      </c>
      <c r="E5395" t="s">
        <v>9642</v>
      </c>
      <c r="F5395">
        <v>0.25</v>
      </c>
      <c r="G5395" s="2">
        <v>0</v>
      </c>
      <c r="H5395" s="4">
        <v>12.391</v>
      </c>
      <c r="I5395" s="4">
        <v>2.2684000000000002</v>
      </c>
      <c r="J5395" s="7">
        <v>57</v>
      </c>
      <c r="K5395" s="7">
        <v>14</v>
      </c>
      <c r="L5395" s="3">
        <v>0.18310000000000001</v>
      </c>
      <c r="M5395" s="5">
        <v>0.83025064999999998</v>
      </c>
      <c r="N5395" s="6">
        <v>0.6</v>
      </c>
      <c r="O5395" s="8">
        <f>IFERROR(VLOOKUP(C5395,Sheet2!$B$2:$G$588,6,FALSE),0)</f>
        <v>677</v>
      </c>
      <c r="P5395" t="s">
        <v>92</v>
      </c>
      <c r="Q5395" s="2">
        <v>0.27732666849999998</v>
      </c>
      <c r="R5395" s="3">
        <v>0.25</v>
      </c>
      <c r="U5395" s="22">
        <f t="shared" si="534"/>
        <v>0.25</v>
      </c>
      <c r="V5395" s="10">
        <f t="shared" si="535"/>
        <v>14.25</v>
      </c>
      <c r="W5395" s="24">
        <f t="shared" si="536"/>
        <v>14.25</v>
      </c>
    </row>
    <row r="5396" spans="1:23" x14ac:dyDescent="0.3">
      <c r="A5396" t="s">
        <v>17</v>
      </c>
      <c r="B5396" t="s">
        <v>9639</v>
      </c>
      <c r="C5396" t="s">
        <v>9640</v>
      </c>
      <c r="D5396" t="s">
        <v>9643</v>
      </c>
      <c r="E5396" t="s">
        <v>9644</v>
      </c>
      <c r="F5396">
        <v>0.3</v>
      </c>
      <c r="G5396" s="2">
        <v>0</v>
      </c>
      <c r="H5396" s="4">
        <v>10.9771</v>
      </c>
      <c r="I5396" s="4">
        <v>2.17</v>
      </c>
      <c r="J5396" s="7">
        <v>56</v>
      </c>
      <c r="K5396" s="7">
        <v>16</v>
      </c>
      <c r="L5396" s="3">
        <v>0.19769999999999999</v>
      </c>
      <c r="M5396" s="5">
        <v>0.85517774999999996</v>
      </c>
      <c r="N5396" s="6">
        <v>0.6</v>
      </c>
      <c r="O5396" s="8">
        <f>IFERROR(VLOOKUP(C5396,Sheet2!$B$2:$G$588,6,FALSE),0)</f>
        <v>677</v>
      </c>
      <c r="P5396" t="s">
        <v>92</v>
      </c>
      <c r="Q5396" s="2">
        <v>0.2983914735</v>
      </c>
      <c r="R5396" s="3">
        <v>0.29839147353956602</v>
      </c>
      <c r="U5396" s="22">
        <f t="shared" si="534"/>
        <v>0.29839147353956602</v>
      </c>
      <c r="V5396" s="10">
        <f t="shared" si="535"/>
        <v>16.709922518215699</v>
      </c>
      <c r="W5396" s="24">
        <f t="shared" si="536"/>
        <v>16.709922518215699</v>
      </c>
    </row>
    <row r="5397" spans="1:23" x14ac:dyDescent="0.3">
      <c r="A5397" t="s">
        <v>17</v>
      </c>
      <c r="B5397" t="s">
        <v>9639</v>
      </c>
      <c r="C5397" t="s">
        <v>9640</v>
      </c>
      <c r="D5397" t="s">
        <v>9645</v>
      </c>
      <c r="E5397" t="s">
        <v>9646</v>
      </c>
      <c r="F5397">
        <v>0.25</v>
      </c>
      <c r="G5397" s="2">
        <v>0</v>
      </c>
      <c r="H5397" s="4">
        <v>5.7839</v>
      </c>
      <c r="I5397" s="4">
        <v>1.7778</v>
      </c>
      <c r="J5397" s="7">
        <v>55</v>
      </c>
      <c r="K5397" s="7">
        <v>14</v>
      </c>
      <c r="L5397" s="3">
        <v>0.30740000000000001</v>
      </c>
      <c r="M5397" s="5">
        <v>1.0292096900000001</v>
      </c>
      <c r="N5397" s="6">
        <v>0.7</v>
      </c>
      <c r="O5397" s="8">
        <f>IFERROR(VLOOKUP(C5397,Sheet2!$B$2:$G$588,6,FALSE),0)</f>
        <v>677</v>
      </c>
      <c r="P5397" t="s">
        <v>22</v>
      </c>
      <c r="Q5397" s="2">
        <v>0.31986648969999998</v>
      </c>
      <c r="R5397" s="3">
        <v>0.25</v>
      </c>
      <c r="U5397" s="22">
        <f t="shared" si="534"/>
        <v>0.25</v>
      </c>
      <c r="V5397" s="10">
        <f t="shared" si="535"/>
        <v>13.75</v>
      </c>
      <c r="W5397" s="24">
        <f t="shared" si="536"/>
        <v>13.75</v>
      </c>
    </row>
    <row r="5398" spans="1:23" x14ac:dyDescent="0.3">
      <c r="A5398" t="s">
        <v>17</v>
      </c>
      <c r="B5398" t="s">
        <v>9639</v>
      </c>
      <c r="C5398" t="s">
        <v>9640</v>
      </c>
      <c r="D5398" t="s">
        <v>9665</v>
      </c>
      <c r="E5398" t="s">
        <v>9666</v>
      </c>
      <c r="F5398">
        <v>0.3</v>
      </c>
      <c r="G5398" s="2">
        <v>0</v>
      </c>
      <c r="H5398" s="4">
        <v>11.4877</v>
      </c>
      <c r="I5398" s="4">
        <v>1.8894</v>
      </c>
      <c r="J5398" s="7">
        <v>48</v>
      </c>
      <c r="K5398" s="7">
        <v>13</v>
      </c>
      <c r="L5398" s="3">
        <v>0.16450000000000001</v>
      </c>
      <c r="M5398" s="5">
        <v>0.83904199999999995</v>
      </c>
      <c r="N5398" s="6">
        <v>0.6</v>
      </c>
      <c r="O5398" s="8">
        <f>IFERROR(VLOOKUP(C5398,Sheet2!$B$2:$G$588,6,FALSE),0)</f>
        <v>677</v>
      </c>
      <c r="P5398" t="s">
        <v>92</v>
      </c>
      <c r="Q5398" s="2">
        <v>0.28489873160000001</v>
      </c>
      <c r="R5398" s="3">
        <v>0.28489873161060603</v>
      </c>
      <c r="U5398" s="22">
        <f t="shared" si="534"/>
        <v>0.28489873161060603</v>
      </c>
      <c r="V5398" s="10">
        <f t="shared" si="535"/>
        <v>13.67513911730909</v>
      </c>
      <c r="W5398" s="24">
        <f t="shared" si="536"/>
        <v>13.67513911730909</v>
      </c>
    </row>
    <row r="5399" spans="1:23" x14ac:dyDescent="0.3">
      <c r="A5399" t="s">
        <v>17</v>
      </c>
      <c r="B5399" t="s">
        <v>9639</v>
      </c>
      <c r="C5399" t="s">
        <v>9640</v>
      </c>
      <c r="D5399" t="s">
        <v>9653</v>
      </c>
      <c r="E5399" t="s">
        <v>9654</v>
      </c>
      <c r="F5399">
        <v>0.25</v>
      </c>
      <c r="G5399" s="2">
        <v>0</v>
      </c>
      <c r="H5399" s="4">
        <v>8.4585000000000008</v>
      </c>
      <c r="I5399" s="4">
        <v>1.7979000000000001</v>
      </c>
      <c r="J5399" s="7">
        <v>45</v>
      </c>
      <c r="K5399" s="7">
        <v>11</v>
      </c>
      <c r="L5399" s="3">
        <v>0.21260000000000001</v>
      </c>
      <c r="M5399" s="5">
        <v>0.84347463</v>
      </c>
      <c r="N5399" s="6">
        <v>0.6</v>
      </c>
      <c r="O5399" s="8">
        <f>IFERROR(VLOOKUP(C5399,Sheet2!$B$2:$G$588,6,FALSE),0)</f>
        <v>677</v>
      </c>
      <c r="P5399" t="s">
        <v>92</v>
      </c>
      <c r="Q5399" s="2">
        <v>0.28865673469999997</v>
      </c>
      <c r="R5399" s="3">
        <v>0.25</v>
      </c>
      <c r="U5399" s="22">
        <f t="shared" si="534"/>
        <v>0.25</v>
      </c>
      <c r="V5399" s="10">
        <f t="shared" si="535"/>
        <v>11.25</v>
      </c>
      <c r="W5399" s="24">
        <f t="shared" si="536"/>
        <v>11.25</v>
      </c>
    </row>
    <row r="5400" spans="1:23" x14ac:dyDescent="0.3">
      <c r="A5400" t="s">
        <v>17</v>
      </c>
      <c r="B5400" t="s">
        <v>9639</v>
      </c>
      <c r="C5400" t="s">
        <v>9640</v>
      </c>
      <c r="D5400" t="s">
        <v>9667</v>
      </c>
      <c r="E5400" t="s">
        <v>9668</v>
      </c>
      <c r="F5400">
        <v>0.3</v>
      </c>
      <c r="G5400" s="2">
        <v>0</v>
      </c>
      <c r="H5400" s="4">
        <v>3.9075000000000002</v>
      </c>
      <c r="I5400" s="4">
        <v>1.1909000000000001</v>
      </c>
      <c r="J5400" s="7">
        <v>37</v>
      </c>
      <c r="K5400" s="7">
        <v>11</v>
      </c>
      <c r="L5400" s="3">
        <v>0.30480000000000002</v>
      </c>
      <c r="M5400" s="5">
        <v>1.04122234</v>
      </c>
      <c r="N5400" s="6">
        <v>0.7</v>
      </c>
      <c r="O5400" s="8">
        <f>IFERROR(VLOOKUP(C5400,Sheet2!$B$2:$G$588,6,FALSE),0)</f>
        <v>677</v>
      </c>
      <c r="P5400" t="s">
        <v>22</v>
      </c>
      <c r="Q5400" s="2">
        <v>0.32771323079999998</v>
      </c>
      <c r="R5400" s="3">
        <v>0.3</v>
      </c>
      <c r="U5400" s="22">
        <f t="shared" si="534"/>
        <v>0.3</v>
      </c>
      <c r="V5400" s="10">
        <f t="shared" si="535"/>
        <v>11.1</v>
      </c>
      <c r="W5400" s="24">
        <f t="shared" si="536"/>
        <v>11.1</v>
      </c>
    </row>
    <row r="5401" spans="1:23" x14ac:dyDescent="0.3">
      <c r="A5401" t="s">
        <v>17</v>
      </c>
      <c r="B5401" t="s">
        <v>9639</v>
      </c>
      <c r="C5401" t="s">
        <v>9640</v>
      </c>
      <c r="D5401" t="s">
        <v>9647</v>
      </c>
      <c r="E5401" t="s">
        <v>9648</v>
      </c>
      <c r="F5401">
        <v>0.25</v>
      </c>
      <c r="G5401" s="2">
        <v>0</v>
      </c>
      <c r="H5401" s="4">
        <v>5.8586</v>
      </c>
      <c r="I5401" s="4">
        <v>1.1238999999999999</v>
      </c>
      <c r="J5401" s="7">
        <v>28</v>
      </c>
      <c r="K5401" s="7">
        <v>7</v>
      </c>
      <c r="L5401" s="3">
        <v>0.1918</v>
      </c>
      <c r="M5401" s="5">
        <v>0.82717680999999998</v>
      </c>
      <c r="N5401" s="6">
        <v>0.6</v>
      </c>
      <c r="O5401" s="8">
        <f>IFERROR(VLOOKUP(C5401,Sheet2!$B$2:$G$588,6,FALSE),0)</f>
        <v>677</v>
      </c>
      <c r="P5401" t="s">
        <v>92</v>
      </c>
      <c r="Q5401" s="2">
        <v>0.27464117770000002</v>
      </c>
      <c r="R5401" s="3">
        <v>0.25</v>
      </c>
      <c r="U5401" s="22">
        <f t="shared" si="534"/>
        <v>0.25</v>
      </c>
      <c r="V5401" s="10">
        <f t="shared" si="535"/>
        <v>7</v>
      </c>
      <c r="W5401" s="24">
        <f t="shared" si="536"/>
        <v>7</v>
      </c>
    </row>
    <row r="5402" spans="1:23" x14ac:dyDescent="0.3">
      <c r="A5402" t="s">
        <v>17</v>
      </c>
      <c r="B5402" t="s">
        <v>9639</v>
      </c>
      <c r="C5402" t="s">
        <v>9640</v>
      </c>
      <c r="D5402" t="s">
        <v>9661</v>
      </c>
      <c r="E5402" t="s">
        <v>9662</v>
      </c>
      <c r="F5402">
        <v>0.3</v>
      </c>
      <c r="G5402" s="2">
        <v>0</v>
      </c>
      <c r="H5402" s="4">
        <v>1.0236000000000001</v>
      </c>
      <c r="I5402" s="4">
        <v>0.68840000000000001</v>
      </c>
      <c r="J5402" s="7">
        <v>25</v>
      </c>
      <c r="K5402" s="7">
        <v>7</v>
      </c>
      <c r="L5402" s="3">
        <v>0.67249999999999999</v>
      </c>
      <c r="M5402" s="5">
        <v>1.2264058900000001</v>
      </c>
      <c r="N5402" s="6">
        <v>0.9</v>
      </c>
      <c r="O5402" s="8">
        <f>IFERROR(VLOOKUP(C5402,Sheet2!$B$2:$G$588,6,FALSE),0)</f>
        <v>677</v>
      </c>
      <c r="P5402" t="s">
        <v>22</v>
      </c>
      <c r="Q5402" s="2">
        <v>0.26614834050000002</v>
      </c>
      <c r="R5402" s="3">
        <v>0.266148340538574</v>
      </c>
      <c r="U5402" s="22">
        <f t="shared" si="534"/>
        <v>0.266148340538574</v>
      </c>
      <c r="V5402" s="10">
        <f t="shared" si="535"/>
        <v>6.6537085134643501</v>
      </c>
      <c r="W5402" s="24">
        <f t="shared" si="536"/>
        <v>6.6537085134643501</v>
      </c>
    </row>
    <row r="5403" spans="1:23" x14ac:dyDescent="0.3">
      <c r="A5403" t="s">
        <v>17</v>
      </c>
      <c r="B5403" t="s">
        <v>9639</v>
      </c>
      <c r="C5403" t="s">
        <v>9640</v>
      </c>
      <c r="D5403" t="s">
        <v>9657</v>
      </c>
      <c r="E5403" t="s">
        <v>9658</v>
      </c>
      <c r="F5403">
        <v>0.3</v>
      </c>
      <c r="G5403" s="2">
        <v>0</v>
      </c>
      <c r="H5403" s="4">
        <v>1.1314</v>
      </c>
      <c r="I5403" s="4">
        <v>0.58660000000000001</v>
      </c>
      <c r="J5403" s="7">
        <v>22</v>
      </c>
      <c r="K5403" s="7">
        <v>6</v>
      </c>
      <c r="L5403" s="3">
        <v>0.51849999999999996</v>
      </c>
      <c r="M5403" s="5">
        <v>1.2460976500000001</v>
      </c>
      <c r="N5403" s="6">
        <v>0.9</v>
      </c>
      <c r="O5403" s="8">
        <f>IFERROR(VLOOKUP(C5403,Sheet2!$B$2:$G$588,6,FALSE),0)</f>
        <v>677</v>
      </c>
      <c r="P5403" t="s">
        <v>22</v>
      </c>
      <c r="Q5403" s="2">
        <v>0.27774520720000001</v>
      </c>
      <c r="R5403" s="3">
        <v>0.27774520724629098</v>
      </c>
      <c r="U5403" s="22">
        <f t="shared" si="534"/>
        <v>0.27774520724629098</v>
      </c>
      <c r="V5403" s="10">
        <f t="shared" si="535"/>
        <v>6.1103945594184017</v>
      </c>
      <c r="W5403" s="24">
        <f t="shared" si="536"/>
        <v>6.1103945594184017</v>
      </c>
    </row>
    <row r="5404" spans="1:23" x14ac:dyDescent="0.3">
      <c r="A5404" t="s">
        <v>17</v>
      </c>
      <c r="B5404" t="s">
        <v>9639</v>
      </c>
      <c r="C5404" t="s">
        <v>9640</v>
      </c>
      <c r="D5404" t="s">
        <v>9649</v>
      </c>
      <c r="E5404" t="s">
        <v>9650</v>
      </c>
      <c r="F5404">
        <v>0.25</v>
      </c>
      <c r="G5404" s="2">
        <v>0</v>
      </c>
      <c r="H5404" s="4">
        <v>0.56499999999999995</v>
      </c>
      <c r="I5404" s="4">
        <v>0.37790000000000001</v>
      </c>
      <c r="J5404" s="7">
        <v>14</v>
      </c>
      <c r="K5404" s="7">
        <v>4</v>
      </c>
      <c r="L5404" s="3">
        <v>0.66890000000000005</v>
      </c>
      <c r="M5404" s="5">
        <v>1.2493668499999999</v>
      </c>
      <c r="N5404" s="6">
        <v>0.9</v>
      </c>
      <c r="O5404" s="8">
        <f>IFERROR(VLOOKUP(C5404,Sheet2!$B$2:$G$588,6,FALSE),0)</f>
        <v>677</v>
      </c>
      <c r="P5404" t="s">
        <v>22</v>
      </c>
      <c r="Q5404" s="2">
        <v>0.27963512039999999</v>
      </c>
      <c r="R5404" s="3">
        <v>0.25</v>
      </c>
      <c r="U5404" s="22">
        <f t="shared" si="534"/>
        <v>0.25</v>
      </c>
      <c r="V5404" s="10">
        <f t="shared" si="535"/>
        <v>3.5</v>
      </c>
      <c r="W5404" s="24">
        <f t="shared" si="536"/>
        <v>3.5</v>
      </c>
    </row>
    <row r="5405" spans="1:23" hidden="1" x14ac:dyDescent="0.3">
      <c r="A5405" s="27" t="s">
        <v>33</v>
      </c>
      <c r="B5405" s="27" t="s">
        <v>1395</v>
      </c>
      <c r="C5405" s="27" t="s">
        <v>1396</v>
      </c>
      <c r="D5405" t="s">
        <v>34</v>
      </c>
      <c r="E5405" s="27"/>
      <c r="F5405">
        <v>0.27760000000000001</v>
      </c>
      <c r="G5405" s="28">
        <v>0.50957834999999996</v>
      </c>
      <c r="H5405" s="4">
        <v>286.66289999999998</v>
      </c>
      <c r="I5405" s="4">
        <v>71.265100000000004</v>
      </c>
      <c r="J5405" s="7">
        <v>676</v>
      </c>
      <c r="K5405" s="7">
        <v>188</v>
      </c>
      <c r="L5405" s="29">
        <v>0.24859999999999999</v>
      </c>
      <c r="M5405" s="30">
        <v>0.31610666999999998</v>
      </c>
      <c r="N5405" s="31">
        <v>2.7379000000000001E-2</v>
      </c>
      <c r="O5405" s="32">
        <f>IFERROR(VLOOKUP(C5405,Sheet2!$B$2:$G$588,6,FALSE),0)</f>
        <v>676</v>
      </c>
      <c r="P5405" s="27"/>
      <c r="Q5405" s="28">
        <v>0.91338683190000003</v>
      </c>
      <c r="R5405" s="29">
        <v>0.27759190330743699</v>
      </c>
      <c r="S5405" s="29"/>
      <c r="T5405" s="28"/>
      <c r="U5405" s="29" t="str">
        <f t="shared" si="534"/>
        <v/>
      </c>
      <c r="V5405" s="30" t="str">
        <f t="shared" si="535"/>
        <v/>
      </c>
      <c r="W5405" s="33">
        <f t="shared" si="536"/>
        <v>183.84999999999988</v>
      </c>
    </row>
    <row r="5406" spans="1:23" x14ac:dyDescent="0.3">
      <c r="A5406" t="s">
        <v>17</v>
      </c>
      <c r="B5406" t="s">
        <v>1395</v>
      </c>
      <c r="C5406" t="s">
        <v>1396</v>
      </c>
      <c r="D5406" t="s">
        <v>1397</v>
      </c>
      <c r="E5406" t="s">
        <v>1398</v>
      </c>
      <c r="F5406">
        <v>0.3</v>
      </c>
      <c r="G5406" s="2">
        <v>1</v>
      </c>
      <c r="H5406" s="4">
        <v>46.224800000000002</v>
      </c>
      <c r="I5406" s="4">
        <v>17.018899999999999</v>
      </c>
      <c r="J5406" s="7">
        <v>191</v>
      </c>
      <c r="K5406" s="7">
        <v>57</v>
      </c>
      <c r="L5406" s="3">
        <v>0.36820000000000003</v>
      </c>
      <c r="M5406" s="5">
        <v>0.37475332</v>
      </c>
      <c r="N5406" s="6">
        <v>0.02</v>
      </c>
      <c r="O5406" s="8">
        <f>IFERROR(VLOOKUP(C5406,Sheet2!$B$2:$G$588,6,FALSE),0)</f>
        <v>676</v>
      </c>
      <c r="P5406" t="s">
        <v>22</v>
      </c>
      <c r="Q5406" s="2">
        <v>0.94663156029999995</v>
      </c>
      <c r="R5406" s="3">
        <v>0.3</v>
      </c>
      <c r="S5406" s="3" t="str">
        <f>IF(R5406+0.01&lt;Q5406,"Y","")</f>
        <v>Y</v>
      </c>
      <c r="T5406" s="2"/>
      <c r="U5406" s="22">
        <f t="shared" si="534"/>
        <v>0.3</v>
      </c>
      <c r="V5406" s="10">
        <f t="shared" si="535"/>
        <v>57.3</v>
      </c>
      <c r="W5406" s="24">
        <f t="shared" si="536"/>
        <v>57.3</v>
      </c>
    </row>
    <row r="5407" spans="1:23" x14ac:dyDescent="0.3">
      <c r="A5407" t="s">
        <v>17</v>
      </c>
      <c r="B5407" t="s">
        <v>1395</v>
      </c>
      <c r="C5407" t="s">
        <v>1396</v>
      </c>
      <c r="D5407" t="s">
        <v>1410</v>
      </c>
      <c r="E5407" t="s">
        <v>1411</v>
      </c>
      <c r="F5407">
        <v>0.3</v>
      </c>
      <c r="G5407" s="2">
        <v>0</v>
      </c>
      <c r="H5407" s="4">
        <v>14.970599999999999</v>
      </c>
      <c r="I5407" s="4">
        <v>11.5464</v>
      </c>
      <c r="J5407" s="7">
        <v>118</v>
      </c>
      <c r="K5407" s="7">
        <v>35</v>
      </c>
      <c r="L5407" s="3">
        <v>0.77129999999999999</v>
      </c>
      <c r="M5407" s="5">
        <v>0.34101453999999998</v>
      </c>
      <c r="N5407" s="6">
        <v>0.02</v>
      </c>
      <c r="O5407" s="8">
        <f>IFERROR(VLOOKUP(C5407,Sheet2!$B$2:$G$588,6,FALSE),0)</f>
        <v>676</v>
      </c>
      <c r="P5407" t="s">
        <v>22</v>
      </c>
      <c r="Q5407" s="2">
        <v>0.94135147389999996</v>
      </c>
      <c r="R5407" s="3">
        <v>0.29999999999999899</v>
      </c>
      <c r="U5407" s="22">
        <f t="shared" si="534"/>
        <v>0.29999999999999899</v>
      </c>
      <c r="V5407" s="10">
        <f t="shared" si="535"/>
        <v>35.399999999999878</v>
      </c>
      <c r="W5407" s="24">
        <f t="shared" si="536"/>
        <v>35.399999999999878</v>
      </c>
    </row>
    <row r="5408" spans="1:23" x14ac:dyDescent="0.3">
      <c r="A5408" t="s">
        <v>17</v>
      </c>
      <c r="B5408" t="s">
        <v>1395</v>
      </c>
      <c r="C5408" t="s">
        <v>1396</v>
      </c>
      <c r="D5408" t="s">
        <v>1402</v>
      </c>
      <c r="E5408" t="s">
        <v>1403</v>
      </c>
      <c r="F5408">
        <v>0.25</v>
      </c>
      <c r="G5408" s="2">
        <v>1</v>
      </c>
      <c r="H5408" s="4">
        <v>89.354100000000003</v>
      </c>
      <c r="I5408" s="4">
        <v>8.9646000000000008</v>
      </c>
      <c r="J5408" s="7">
        <v>108</v>
      </c>
      <c r="K5408" s="7">
        <v>27</v>
      </c>
      <c r="L5408" s="3">
        <v>0.1003</v>
      </c>
      <c r="M5408" s="5">
        <v>0.40323970999999997</v>
      </c>
      <c r="N5408" s="6">
        <v>0.01</v>
      </c>
      <c r="O5408" s="8">
        <f>IFERROR(VLOOKUP(C5408,Sheet2!$B$2:$G$588,6,FALSE),0)</f>
        <v>676</v>
      </c>
      <c r="P5408" t="s">
        <v>22</v>
      </c>
      <c r="Q5408" s="2">
        <v>0.97520085519999999</v>
      </c>
      <c r="R5408" s="3">
        <v>0.25</v>
      </c>
      <c r="S5408" s="3" t="str">
        <f>IF(R5408+0.01&lt;Q5408,"Y","")</f>
        <v>Y</v>
      </c>
      <c r="T5408" s="2"/>
      <c r="U5408" s="22">
        <f t="shared" si="534"/>
        <v>0.25</v>
      </c>
      <c r="V5408" s="10">
        <f t="shared" si="535"/>
        <v>27</v>
      </c>
      <c r="W5408" s="24">
        <f t="shared" si="536"/>
        <v>27</v>
      </c>
    </row>
    <row r="5409" spans="1:23" x14ac:dyDescent="0.3">
      <c r="A5409" t="s">
        <v>17</v>
      </c>
      <c r="B5409" t="s">
        <v>1395</v>
      </c>
      <c r="C5409" t="s">
        <v>1396</v>
      </c>
      <c r="D5409" t="s">
        <v>1399</v>
      </c>
      <c r="E5409" t="s">
        <v>366</v>
      </c>
      <c r="F5409">
        <v>0.25</v>
      </c>
      <c r="G5409" s="2">
        <v>0</v>
      </c>
      <c r="H5409" s="4">
        <v>15.2796</v>
      </c>
      <c r="I5409" s="4">
        <v>7.2938999999999998</v>
      </c>
      <c r="J5409" s="7">
        <v>66</v>
      </c>
      <c r="K5409" s="7">
        <v>16</v>
      </c>
      <c r="L5409" s="3">
        <v>0.47739999999999999</v>
      </c>
      <c r="M5409" s="5">
        <v>0.30109975</v>
      </c>
      <c r="N5409" s="6">
        <v>0.06</v>
      </c>
      <c r="O5409" s="8">
        <f>IFERROR(VLOOKUP(C5409,Sheet2!$B$2:$G$588,6,FALSE),0)</f>
        <v>676</v>
      </c>
      <c r="P5409" t="s">
        <v>22</v>
      </c>
      <c r="Q5409" s="2">
        <v>0.80073048960000004</v>
      </c>
      <c r="R5409" s="3">
        <v>0.25</v>
      </c>
      <c r="U5409" s="22">
        <f t="shared" si="534"/>
        <v>0.25</v>
      </c>
      <c r="V5409" s="10">
        <f t="shared" si="535"/>
        <v>16.5</v>
      </c>
      <c r="W5409" s="24">
        <f t="shared" si="536"/>
        <v>16.5</v>
      </c>
    </row>
    <row r="5410" spans="1:23" x14ac:dyDescent="0.3">
      <c r="A5410" t="s">
        <v>17</v>
      </c>
      <c r="B5410" t="s">
        <v>1395</v>
      </c>
      <c r="C5410" t="s">
        <v>1396</v>
      </c>
      <c r="D5410" t="s">
        <v>1408</v>
      </c>
      <c r="E5410" t="s">
        <v>1409</v>
      </c>
      <c r="F5410">
        <v>0.3</v>
      </c>
      <c r="G5410" s="2">
        <v>0</v>
      </c>
      <c r="H5410" s="4">
        <v>14.1656</v>
      </c>
      <c r="I5410" s="4">
        <v>6.6703999999999999</v>
      </c>
      <c r="J5410" s="7">
        <v>63</v>
      </c>
      <c r="K5410" s="7">
        <v>19</v>
      </c>
      <c r="L5410" s="3">
        <v>0.47089999999999999</v>
      </c>
      <c r="M5410" s="5">
        <v>0.31723296000000001</v>
      </c>
      <c r="N5410" s="6">
        <v>0.06</v>
      </c>
      <c r="O5410" s="8">
        <f>IFERROR(VLOOKUP(C5410,Sheet2!$B$2:$G$588,6,FALSE),0)</f>
        <v>676</v>
      </c>
      <c r="P5410" t="s">
        <v>22</v>
      </c>
      <c r="Q5410" s="2">
        <v>0.81086454590000001</v>
      </c>
      <c r="R5410" s="3">
        <v>0.3</v>
      </c>
      <c r="U5410" s="22">
        <f t="shared" si="534"/>
        <v>0.3</v>
      </c>
      <c r="V5410" s="10">
        <f t="shared" si="535"/>
        <v>18.899999999999999</v>
      </c>
      <c r="W5410" s="24">
        <f t="shared" si="536"/>
        <v>18.899999999999999</v>
      </c>
    </row>
    <row r="5411" spans="1:23" x14ac:dyDescent="0.3">
      <c r="A5411" t="s">
        <v>17</v>
      </c>
      <c r="B5411" t="s">
        <v>1395</v>
      </c>
      <c r="C5411" t="s">
        <v>1396</v>
      </c>
      <c r="D5411" t="s">
        <v>1406</v>
      </c>
      <c r="E5411" t="s">
        <v>1407</v>
      </c>
      <c r="F5411">
        <v>0.25</v>
      </c>
      <c r="G5411" s="2">
        <v>1</v>
      </c>
      <c r="H5411" s="4">
        <v>53.741900000000001</v>
      </c>
      <c r="I5411" s="4">
        <v>10.489000000000001</v>
      </c>
      <c r="J5411" s="7">
        <v>45</v>
      </c>
      <c r="K5411" s="7">
        <v>11</v>
      </c>
      <c r="L5411" s="3">
        <v>0.19520000000000001</v>
      </c>
      <c r="M5411" s="5">
        <v>0.14173488000000001</v>
      </c>
      <c r="N5411" s="6">
        <v>0.03</v>
      </c>
      <c r="O5411" s="8">
        <f>IFERROR(VLOOKUP(C5411,Sheet2!$B$2:$G$588,6,FALSE),0)</f>
        <v>676</v>
      </c>
      <c r="P5411" t="s">
        <v>22</v>
      </c>
      <c r="Q5411" s="2">
        <v>0.78833720910000005</v>
      </c>
      <c r="R5411" s="3">
        <v>0.25</v>
      </c>
      <c r="S5411" s="3" t="str">
        <f>IF(R5411+0.01&lt;Q5411,"Y","")</f>
        <v>Y</v>
      </c>
      <c r="T5411" s="2"/>
      <c r="U5411" s="22">
        <f t="shared" si="534"/>
        <v>0.25</v>
      </c>
      <c r="V5411" s="10">
        <f t="shared" si="535"/>
        <v>11.25</v>
      </c>
      <c r="W5411" s="24">
        <f t="shared" si="536"/>
        <v>11.25</v>
      </c>
    </row>
    <row r="5412" spans="1:23" x14ac:dyDescent="0.3">
      <c r="A5412" t="s">
        <v>17</v>
      </c>
      <c r="B5412" t="s">
        <v>1395</v>
      </c>
      <c r="C5412" t="s">
        <v>1396</v>
      </c>
      <c r="D5412" t="s">
        <v>1404</v>
      </c>
      <c r="E5412" t="s">
        <v>1405</v>
      </c>
      <c r="F5412">
        <v>0.25</v>
      </c>
      <c r="G5412" s="2">
        <v>0</v>
      </c>
      <c r="H5412" s="4">
        <v>21.775099999999998</v>
      </c>
      <c r="I5412" s="4">
        <v>3.9356</v>
      </c>
      <c r="J5412" s="7">
        <v>37</v>
      </c>
      <c r="K5412" s="7">
        <v>9</v>
      </c>
      <c r="L5412" s="3">
        <v>0.1807</v>
      </c>
      <c r="M5412" s="5">
        <v>0.31388072</v>
      </c>
      <c r="N5412" s="6">
        <v>0.01</v>
      </c>
      <c r="O5412" s="8">
        <f>IFERROR(VLOOKUP(C5412,Sheet2!$B$2:$G$588,6,FALSE),0)</f>
        <v>676</v>
      </c>
      <c r="P5412" t="s">
        <v>22</v>
      </c>
      <c r="Q5412" s="2">
        <v>0.96814076400000004</v>
      </c>
      <c r="R5412" s="3">
        <v>0.25</v>
      </c>
      <c r="U5412" s="22">
        <f t="shared" si="534"/>
        <v>0.25</v>
      </c>
      <c r="V5412" s="10">
        <f t="shared" si="535"/>
        <v>9.25</v>
      </c>
      <c r="W5412" s="24">
        <f t="shared" si="536"/>
        <v>9.25</v>
      </c>
    </row>
    <row r="5413" spans="1:23" x14ac:dyDescent="0.3">
      <c r="A5413" t="s">
        <v>17</v>
      </c>
      <c r="B5413" t="s">
        <v>1395</v>
      </c>
      <c r="C5413" t="s">
        <v>1396</v>
      </c>
      <c r="D5413" t="s">
        <v>1400</v>
      </c>
      <c r="E5413" t="s">
        <v>1401</v>
      </c>
      <c r="F5413">
        <v>0.25</v>
      </c>
      <c r="G5413" s="2">
        <v>0</v>
      </c>
      <c r="H5413" s="4">
        <v>21.557600000000001</v>
      </c>
      <c r="I5413" s="4">
        <v>3.3269000000000002</v>
      </c>
      <c r="J5413" s="7">
        <v>33</v>
      </c>
      <c r="K5413" s="7">
        <v>8</v>
      </c>
      <c r="L5413" s="3">
        <v>0.15429999999999999</v>
      </c>
      <c r="M5413" s="5">
        <v>0.32745345999999997</v>
      </c>
      <c r="N5413" s="6">
        <v>0.01</v>
      </c>
      <c r="O5413" s="8">
        <f>IFERROR(VLOOKUP(C5413,Sheet2!$B$2:$G$588,6,FALSE),0)</f>
        <v>676</v>
      </c>
      <c r="P5413" t="s">
        <v>22</v>
      </c>
      <c r="Q5413" s="2">
        <v>0.96946130949999998</v>
      </c>
      <c r="R5413" s="3">
        <v>0.25</v>
      </c>
      <c r="U5413" s="22">
        <f t="shared" si="534"/>
        <v>0.25</v>
      </c>
      <c r="V5413" s="10">
        <f t="shared" si="535"/>
        <v>8.25</v>
      </c>
      <c r="W5413" s="24">
        <f t="shared" si="536"/>
        <v>8.25</v>
      </c>
    </row>
    <row r="5414" spans="1:23" hidden="1" x14ac:dyDescent="0.3">
      <c r="A5414" s="27" t="s">
        <v>33</v>
      </c>
      <c r="B5414" s="27" t="s">
        <v>11108</v>
      </c>
      <c r="C5414" s="27" t="s">
        <v>11109</v>
      </c>
      <c r="D5414" t="s">
        <v>34</v>
      </c>
      <c r="E5414" s="27"/>
      <c r="F5414">
        <v>0.28670000000000001</v>
      </c>
      <c r="G5414" s="28">
        <v>0.31237714999999999</v>
      </c>
      <c r="H5414" s="4">
        <v>147.1191</v>
      </c>
      <c r="I5414" s="4">
        <v>30.166599999999999</v>
      </c>
      <c r="J5414" s="7">
        <v>670</v>
      </c>
      <c r="K5414" s="7">
        <v>189</v>
      </c>
      <c r="L5414" s="29">
        <v>0.20499999999999999</v>
      </c>
      <c r="M5414" s="30">
        <v>0.74049208</v>
      </c>
      <c r="N5414" s="31">
        <v>0.44151600000000002</v>
      </c>
      <c r="O5414" s="32">
        <f>IFERROR(VLOOKUP(C5414,Sheet2!$B$2:$G$588,6,FALSE),0)</f>
        <v>670</v>
      </c>
      <c r="P5414" s="27"/>
      <c r="Q5414" s="28">
        <v>0.40375324260000001</v>
      </c>
      <c r="R5414" s="29">
        <v>0.286654403829458</v>
      </c>
      <c r="S5414" s="29"/>
      <c r="T5414" s="28"/>
      <c r="U5414" s="29" t="str">
        <f t="shared" si="534"/>
        <v/>
      </c>
      <c r="V5414" s="30" t="str">
        <f t="shared" si="535"/>
        <v/>
      </c>
      <c r="W5414" s="33">
        <f t="shared" si="536"/>
        <v>191.26999999999998</v>
      </c>
    </row>
    <row r="5415" spans="1:23" x14ac:dyDescent="0.3">
      <c r="A5415" t="s">
        <v>17</v>
      </c>
      <c r="B5415" t="s">
        <v>11108</v>
      </c>
      <c r="C5415" t="s">
        <v>11109</v>
      </c>
      <c r="D5415" t="s">
        <v>11110</v>
      </c>
      <c r="E5415" t="s">
        <v>11111</v>
      </c>
      <c r="F5415">
        <v>0.33</v>
      </c>
      <c r="G5415" s="2">
        <v>1</v>
      </c>
      <c r="H5415" s="4">
        <v>47.8934</v>
      </c>
      <c r="I5415" s="4">
        <v>9.1469000000000005</v>
      </c>
      <c r="J5415" s="7">
        <v>209</v>
      </c>
      <c r="K5415" s="7">
        <v>66</v>
      </c>
      <c r="L5415" s="3">
        <v>0.191</v>
      </c>
      <c r="M5415" s="5">
        <v>0.76287561999999998</v>
      </c>
      <c r="N5415" s="6">
        <v>0.5</v>
      </c>
      <c r="O5415" s="8">
        <f>IFERROR(VLOOKUP(C5415,Sheet2!$B$2:$G$588,6,FALSE),0)</f>
        <v>670</v>
      </c>
      <c r="P5415" t="s">
        <v>92</v>
      </c>
      <c r="Q5415" s="2">
        <v>0.34458516049999999</v>
      </c>
      <c r="R5415" s="3">
        <v>0.33</v>
      </c>
      <c r="S5415" s="3" t="str">
        <f>IF(R5415+0.01&lt;Q5415,"Y","")</f>
        <v>Y</v>
      </c>
      <c r="T5415" s="2"/>
      <c r="U5415" s="22">
        <f t="shared" si="534"/>
        <v>0.33</v>
      </c>
      <c r="V5415" s="10">
        <f t="shared" si="535"/>
        <v>68.97</v>
      </c>
      <c r="W5415" s="24">
        <f t="shared" si="536"/>
        <v>68.97</v>
      </c>
    </row>
    <row r="5416" spans="1:23" x14ac:dyDescent="0.3">
      <c r="A5416" t="s">
        <v>17</v>
      </c>
      <c r="B5416" t="s">
        <v>11108</v>
      </c>
      <c r="C5416" t="s">
        <v>11109</v>
      </c>
      <c r="D5416" t="s">
        <v>11122</v>
      </c>
      <c r="E5416" t="s">
        <v>11123</v>
      </c>
      <c r="F5416">
        <v>0.25</v>
      </c>
      <c r="G5416" s="2">
        <v>0</v>
      </c>
      <c r="H5416" s="4">
        <v>29.517900000000001</v>
      </c>
      <c r="I5416" s="4">
        <v>4.7893999999999997</v>
      </c>
      <c r="J5416" s="7">
        <v>145</v>
      </c>
      <c r="K5416" s="7">
        <v>36</v>
      </c>
      <c r="L5416" s="3">
        <v>0.1623</v>
      </c>
      <c r="M5416" s="5">
        <v>1.0073719999999999</v>
      </c>
      <c r="N5416" s="6">
        <v>0.7</v>
      </c>
      <c r="O5416" s="8">
        <f>IFERROR(VLOOKUP(C5416,Sheet2!$B$2:$G$588,6,FALSE),0)</f>
        <v>670</v>
      </c>
      <c r="P5416" t="s">
        <v>92</v>
      </c>
      <c r="Q5416" s="2">
        <v>0.30512263620000002</v>
      </c>
      <c r="R5416" s="3">
        <v>0.25</v>
      </c>
      <c r="U5416" s="22">
        <f t="shared" si="534"/>
        <v>0.25</v>
      </c>
      <c r="V5416" s="10">
        <f t="shared" si="535"/>
        <v>36.25</v>
      </c>
      <c r="W5416" s="24">
        <f t="shared" si="536"/>
        <v>36.25</v>
      </c>
    </row>
    <row r="5417" spans="1:23" x14ac:dyDescent="0.3">
      <c r="A5417" t="s">
        <v>17</v>
      </c>
      <c r="B5417" t="s">
        <v>11108</v>
      </c>
      <c r="C5417" t="s">
        <v>11109</v>
      </c>
      <c r="D5417" t="s">
        <v>11116</v>
      </c>
      <c r="E5417" t="s">
        <v>11117</v>
      </c>
      <c r="F5417">
        <v>0.3</v>
      </c>
      <c r="G5417" s="2">
        <v>0</v>
      </c>
      <c r="H5417" s="4">
        <v>26.863499999999998</v>
      </c>
      <c r="I5417" s="4">
        <v>6.7043999999999997</v>
      </c>
      <c r="J5417" s="7">
        <v>97</v>
      </c>
      <c r="K5417" s="7">
        <v>29</v>
      </c>
      <c r="L5417" s="3">
        <v>0.24959999999999999</v>
      </c>
      <c r="M5417" s="5">
        <v>0.48298992000000002</v>
      </c>
      <c r="N5417" s="6">
        <v>0.2</v>
      </c>
      <c r="O5417" s="8">
        <f>IFERROR(VLOOKUP(C5417,Sheet2!$B$2:$G$588,6,FALSE),0)</f>
        <v>670</v>
      </c>
      <c r="P5417" t="s">
        <v>22</v>
      </c>
      <c r="Q5417" s="2">
        <v>0.58591268439999999</v>
      </c>
      <c r="R5417" s="3">
        <v>0.3</v>
      </c>
      <c r="U5417" s="22">
        <f t="shared" si="534"/>
        <v>0.3</v>
      </c>
      <c r="V5417" s="10">
        <f t="shared" si="535"/>
        <v>29.099999999999998</v>
      </c>
      <c r="W5417" s="24">
        <f t="shared" si="536"/>
        <v>29.099999999999998</v>
      </c>
    </row>
    <row r="5418" spans="1:23" x14ac:dyDescent="0.3">
      <c r="A5418" t="s">
        <v>17</v>
      </c>
      <c r="B5418" t="s">
        <v>11108</v>
      </c>
      <c r="C5418" t="s">
        <v>11109</v>
      </c>
      <c r="D5418" t="s">
        <v>11124</v>
      </c>
      <c r="E5418" t="s">
        <v>11125</v>
      </c>
      <c r="F5418">
        <v>0.25</v>
      </c>
      <c r="G5418" s="2">
        <v>0</v>
      </c>
      <c r="H5418" s="4">
        <v>6.0758000000000001</v>
      </c>
      <c r="I5418" s="4">
        <v>1.8649</v>
      </c>
      <c r="J5418" s="7">
        <v>78</v>
      </c>
      <c r="K5418" s="7">
        <v>20</v>
      </c>
      <c r="L5418" s="3">
        <v>0.30690000000000001</v>
      </c>
      <c r="M5418" s="5">
        <v>1.3951779099999999</v>
      </c>
      <c r="N5418" s="6">
        <v>0.8</v>
      </c>
      <c r="O5418" s="8">
        <f>IFERROR(VLOOKUP(C5418,Sheet2!$B$2:$G$588,6,FALSE),0)</f>
        <v>670</v>
      </c>
      <c r="P5418" t="s">
        <v>22</v>
      </c>
      <c r="Q5418" s="2">
        <v>0.42659642510000001</v>
      </c>
      <c r="R5418" s="3">
        <v>0.25</v>
      </c>
      <c r="U5418" s="22">
        <f t="shared" si="534"/>
        <v>0.25</v>
      </c>
      <c r="V5418" s="10">
        <f t="shared" si="535"/>
        <v>19.5</v>
      </c>
      <c r="W5418" s="24">
        <f t="shared" si="536"/>
        <v>19.5</v>
      </c>
    </row>
    <row r="5419" spans="1:23" x14ac:dyDescent="0.3">
      <c r="A5419" t="s">
        <v>17</v>
      </c>
      <c r="B5419" t="s">
        <v>11108</v>
      </c>
      <c r="C5419" t="s">
        <v>11109</v>
      </c>
      <c r="D5419" t="s">
        <v>11126</v>
      </c>
      <c r="E5419" t="s">
        <v>11127</v>
      </c>
      <c r="F5419">
        <v>0.25</v>
      </c>
      <c r="G5419" s="2">
        <v>0</v>
      </c>
      <c r="H5419" s="4">
        <v>14.496499999999999</v>
      </c>
      <c r="I5419" s="4">
        <v>3.1404000000000001</v>
      </c>
      <c r="J5419" s="7">
        <v>44</v>
      </c>
      <c r="K5419" s="7">
        <v>11</v>
      </c>
      <c r="L5419" s="3">
        <v>0.21659999999999999</v>
      </c>
      <c r="M5419" s="5">
        <v>0.47230524000000002</v>
      </c>
      <c r="N5419" s="6">
        <v>0.2</v>
      </c>
      <c r="O5419" s="8">
        <f>IFERROR(VLOOKUP(C5419,Sheet2!$B$2:$G$588,6,FALSE),0)</f>
        <v>670</v>
      </c>
      <c r="P5419" t="s">
        <v>92</v>
      </c>
      <c r="Q5419" s="2">
        <v>0.57654503509999999</v>
      </c>
      <c r="R5419" s="3">
        <v>0.25</v>
      </c>
      <c r="U5419" s="22">
        <f t="shared" si="534"/>
        <v>0.25</v>
      </c>
      <c r="V5419" s="10">
        <f t="shared" si="535"/>
        <v>11</v>
      </c>
      <c r="W5419" s="24">
        <f t="shared" si="536"/>
        <v>11</v>
      </c>
    </row>
    <row r="5420" spans="1:23" x14ac:dyDescent="0.3">
      <c r="A5420" t="s">
        <v>17</v>
      </c>
      <c r="B5420" t="s">
        <v>11108</v>
      </c>
      <c r="C5420" t="s">
        <v>11109</v>
      </c>
      <c r="D5420" t="s">
        <v>11118</v>
      </c>
      <c r="E5420" t="s">
        <v>11119</v>
      </c>
      <c r="F5420">
        <v>0.3</v>
      </c>
      <c r="G5420" s="2">
        <v>0</v>
      </c>
      <c r="H5420" s="4">
        <v>9.1250999999999998</v>
      </c>
      <c r="I5420" s="4">
        <v>2.3300999999999998</v>
      </c>
      <c r="J5420" s="7">
        <v>39</v>
      </c>
      <c r="K5420" s="7">
        <v>12</v>
      </c>
      <c r="L5420" s="3">
        <v>0.25530000000000003</v>
      </c>
      <c r="M5420" s="5">
        <v>0.55874436999999999</v>
      </c>
      <c r="N5420" s="6">
        <v>0.3</v>
      </c>
      <c r="O5420" s="8">
        <f>IFERROR(VLOOKUP(C5420,Sheet2!$B$2:$G$588,6,FALSE),0)</f>
        <v>670</v>
      </c>
      <c r="P5420" t="s">
        <v>92</v>
      </c>
      <c r="Q5420" s="2">
        <v>0.46308183549999998</v>
      </c>
      <c r="R5420" s="3">
        <v>0.3</v>
      </c>
      <c r="U5420" s="22">
        <f t="shared" si="534"/>
        <v>0.3</v>
      </c>
      <c r="V5420" s="10">
        <f t="shared" si="535"/>
        <v>11.7</v>
      </c>
      <c r="W5420" s="24">
        <f t="shared" si="536"/>
        <v>11.7</v>
      </c>
    </row>
    <row r="5421" spans="1:23" x14ac:dyDescent="0.3">
      <c r="A5421" t="s">
        <v>17</v>
      </c>
      <c r="B5421" t="s">
        <v>11108</v>
      </c>
      <c r="C5421" t="s">
        <v>11109</v>
      </c>
      <c r="D5421" t="s">
        <v>11114</v>
      </c>
      <c r="E5421" t="s">
        <v>11115</v>
      </c>
      <c r="F5421">
        <v>0.25</v>
      </c>
      <c r="G5421" s="2">
        <v>0</v>
      </c>
      <c r="H5421" s="4">
        <v>2.5181</v>
      </c>
      <c r="I5421" s="4">
        <v>0.84640000000000004</v>
      </c>
      <c r="J5421" s="7">
        <v>31</v>
      </c>
      <c r="K5421" s="7">
        <v>8</v>
      </c>
      <c r="L5421" s="3">
        <v>0.33610000000000001</v>
      </c>
      <c r="M5421" s="5">
        <v>1.21410127</v>
      </c>
      <c r="N5421" s="6">
        <v>0.8</v>
      </c>
      <c r="O5421" s="8">
        <f>IFERROR(VLOOKUP(C5421,Sheet2!$B$2:$G$588,6,FALSE),0)</f>
        <v>670</v>
      </c>
      <c r="P5421" t="s">
        <v>22</v>
      </c>
      <c r="Q5421" s="2">
        <v>0.34107638089999998</v>
      </c>
      <c r="R5421" s="3">
        <v>0.25</v>
      </c>
      <c r="U5421" s="22">
        <f t="shared" si="534"/>
        <v>0.25</v>
      </c>
      <c r="V5421" s="10">
        <f t="shared" si="535"/>
        <v>7.75</v>
      </c>
      <c r="W5421" s="24">
        <f t="shared" si="536"/>
        <v>7.75</v>
      </c>
    </row>
    <row r="5422" spans="1:23" x14ac:dyDescent="0.3">
      <c r="A5422" t="s">
        <v>17</v>
      </c>
      <c r="B5422" t="s">
        <v>11108</v>
      </c>
      <c r="C5422" t="s">
        <v>11109</v>
      </c>
      <c r="D5422" t="s">
        <v>11120</v>
      </c>
      <c r="E5422" t="s">
        <v>11121</v>
      </c>
      <c r="F5422">
        <v>0.25</v>
      </c>
      <c r="G5422" s="2">
        <v>0</v>
      </c>
      <c r="H5422" s="4">
        <v>4.2401</v>
      </c>
      <c r="I5422" s="4">
        <v>0.41810000000000003</v>
      </c>
      <c r="J5422" s="7">
        <v>14</v>
      </c>
      <c r="K5422" s="7">
        <v>3</v>
      </c>
      <c r="L5422" s="3">
        <v>9.8599999999999993E-2</v>
      </c>
      <c r="M5422" s="5">
        <v>1.09366137</v>
      </c>
      <c r="N5422" s="6">
        <v>0.8</v>
      </c>
      <c r="O5422" s="8">
        <f>IFERROR(VLOOKUP(C5422,Sheet2!$B$2:$G$588,6,FALSE),0)</f>
        <v>670</v>
      </c>
      <c r="P5422" t="s">
        <v>92</v>
      </c>
      <c r="Q5422" s="2">
        <v>0.268512154</v>
      </c>
      <c r="R5422" s="3">
        <v>0.25</v>
      </c>
      <c r="U5422" s="22">
        <f t="shared" si="534"/>
        <v>0.25</v>
      </c>
      <c r="V5422" s="10">
        <f t="shared" si="535"/>
        <v>3.5</v>
      </c>
      <c r="W5422" s="24">
        <f t="shared" si="536"/>
        <v>3.5</v>
      </c>
    </row>
    <row r="5423" spans="1:23" x14ac:dyDescent="0.3">
      <c r="A5423" t="s">
        <v>17</v>
      </c>
      <c r="B5423" t="s">
        <v>11108</v>
      </c>
      <c r="C5423" t="s">
        <v>11109</v>
      </c>
      <c r="D5423" t="s">
        <v>11112</v>
      </c>
      <c r="E5423" t="s">
        <v>11113</v>
      </c>
      <c r="F5423">
        <v>0.35</v>
      </c>
      <c r="G5423" s="2">
        <v>0</v>
      </c>
      <c r="H5423" s="4">
        <v>5.2405999999999997</v>
      </c>
      <c r="I5423" s="4">
        <v>0.78359999999999996</v>
      </c>
      <c r="J5423" s="7">
        <v>10</v>
      </c>
      <c r="K5423" s="7">
        <v>3</v>
      </c>
      <c r="L5423" s="3">
        <v>0.14949999999999999</v>
      </c>
      <c r="M5423" s="5">
        <v>0.42183938999999998</v>
      </c>
      <c r="N5423" s="6">
        <v>0.2</v>
      </c>
      <c r="O5423" s="8">
        <f>IFERROR(VLOOKUP(C5423,Sheet2!$B$2:$G$588,6,FALSE),0)</f>
        <v>670</v>
      </c>
      <c r="P5423" t="s">
        <v>22</v>
      </c>
      <c r="Q5423" s="2">
        <v>0.52588591179999999</v>
      </c>
      <c r="R5423" s="3">
        <v>0.35</v>
      </c>
      <c r="U5423" s="22">
        <f t="shared" si="534"/>
        <v>0.35</v>
      </c>
      <c r="V5423" s="10">
        <f t="shared" si="535"/>
        <v>3.5</v>
      </c>
      <c r="W5423" s="24">
        <f t="shared" si="536"/>
        <v>3.5</v>
      </c>
    </row>
    <row r="5424" spans="1:23" hidden="1" x14ac:dyDescent="0.3">
      <c r="A5424" s="27" t="s">
        <v>33</v>
      </c>
      <c r="B5424" s="27" t="s">
        <v>5191</v>
      </c>
      <c r="C5424" s="27" t="s">
        <v>5192</v>
      </c>
      <c r="D5424" t="s">
        <v>34</v>
      </c>
      <c r="E5424" s="27"/>
      <c r="F5424">
        <v>0.3226</v>
      </c>
      <c r="G5424" s="28">
        <v>0.77851908999999997</v>
      </c>
      <c r="H5424" s="4">
        <v>165.71610000000001</v>
      </c>
      <c r="I5424" s="4">
        <v>36.258299999999998</v>
      </c>
      <c r="J5424" s="7">
        <v>665</v>
      </c>
      <c r="K5424" s="7">
        <v>214</v>
      </c>
      <c r="L5424" s="29">
        <v>0.21879999999999999</v>
      </c>
      <c r="M5424" s="30">
        <v>0.61097285999999995</v>
      </c>
      <c r="N5424" s="31">
        <v>0.122144</v>
      </c>
      <c r="O5424" s="32">
        <f>IFERROR(VLOOKUP(C5424,Sheet2!$B$2:$G$588,6,FALSE),0)</f>
        <v>665</v>
      </c>
      <c r="P5424" s="27"/>
      <c r="Q5424" s="28">
        <v>0.8000827734</v>
      </c>
      <c r="R5424" s="29">
        <v>0.32258105704656798</v>
      </c>
      <c r="S5424" s="29"/>
      <c r="T5424" s="28"/>
      <c r="U5424" s="29" t="str">
        <f t="shared" si="534"/>
        <v/>
      </c>
      <c r="V5424" s="30" t="str">
        <f t="shared" si="535"/>
        <v/>
      </c>
      <c r="W5424" s="33">
        <f t="shared" si="536"/>
        <v>213.64999999999984</v>
      </c>
    </row>
    <row r="5425" spans="1:23" x14ac:dyDescent="0.3">
      <c r="A5425" t="s">
        <v>17</v>
      </c>
      <c r="B5425" t="s">
        <v>5191</v>
      </c>
      <c r="C5425" t="s">
        <v>5192</v>
      </c>
      <c r="D5425" t="s">
        <v>5195</v>
      </c>
      <c r="E5425" t="s">
        <v>5196</v>
      </c>
      <c r="F5425">
        <v>0.3</v>
      </c>
      <c r="G5425" s="2">
        <v>1</v>
      </c>
      <c r="H5425" s="4">
        <v>30.726900000000001</v>
      </c>
      <c r="I5425" s="4">
        <v>8.2306000000000008</v>
      </c>
      <c r="J5425" s="7">
        <v>244</v>
      </c>
      <c r="K5425" s="7">
        <v>73</v>
      </c>
      <c r="L5425" s="3">
        <v>0.26790000000000003</v>
      </c>
      <c r="M5425" s="5">
        <v>0.98935510999999998</v>
      </c>
      <c r="N5425" s="6">
        <v>0.1</v>
      </c>
      <c r="O5425" s="8">
        <f>IFERROR(VLOOKUP(C5425,Sheet2!$B$2:$G$588,6,FALSE),0)</f>
        <v>665</v>
      </c>
      <c r="P5425" t="s">
        <v>22</v>
      </c>
      <c r="Q5425" s="2">
        <v>0.89892405769999995</v>
      </c>
      <c r="R5425" s="3">
        <v>0.3</v>
      </c>
      <c r="S5425" s="3" t="str">
        <f t="shared" ref="S5425:S5427" si="537">IF(R5425+0.01&lt;Q5425,"Y","")</f>
        <v>Y</v>
      </c>
      <c r="T5425" s="2"/>
      <c r="U5425" s="22">
        <f t="shared" si="534"/>
        <v>0.3</v>
      </c>
      <c r="V5425" s="10">
        <f t="shared" si="535"/>
        <v>73.2</v>
      </c>
      <c r="W5425" s="24">
        <f t="shared" si="536"/>
        <v>73.2</v>
      </c>
    </row>
    <row r="5426" spans="1:23" x14ac:dyDescent="0.3">
      <c r="A5426" t="s">
        <v>17</v>
      </c>
      <c r="B5426" t="s">
        <v>5191</v>
      </c>
      <c r="C5426" t="s">
        <v>5192</v>
      </c>
      <c r="D5426" t="s">
        <v>5203</v>
      </c>
      <c r="E5426" t="s">
        <v>5204</v>
      </c>
      <c r="F5426">
        <v>0.35</v>
      </c>
      <c r="G5426" s="2">
        <v>1</v>
      </c>
      <c r="H5426" s="4">
        <v>33.173400000000001</v>
      </c>
      <c r="I5426" s="4">
        <v>7.2805999999999997</v>
      </c>
      <c r="J5426" s="7">
        <v>156</v>
      </c>
      <c r="K5426" s="7">
        <v>55</v>
      </c>
      <c r="L5426" s="3">
        <v>0.2195</v>
      </c>
      <c r="M5426" s="5">
        <v>0.71443062999999996</v>
      </c>
      <c r="N5426" s="6">
        <v>0.15</v>
      </c>
      <c r="O5426" s="8">
        <f>IFERROR(VLOOKUP(C5426,Sheet2!$B$2:$G$588,6,FALSE),0)</f>
        <v>665</v>
      </c>
      <c r="P5426" t="s">
        <v>22</v>
      </c>
      <c r="Q5426" s="2">
        <v>0.79004259750000005</v>
      </c>
      <c r="R5426" s="3">
        <v>0.35</v>
      </c>
      <c r="S5426" s="3" t="str">
        <f t="shared" si="537"/>
        <v>Y</v>
      </c>
      <c r="T5426" s="2"/>
      <c r="U5426" s="22">
        <f t="shared" si="534"/>
        <v>0.35</v>
      </c>
      <c r="V5426" s="10">
        <f t="shared" si="535"/>
        <v>54.599999999999994</v>
      </c>
      <c r="W5426" s="24">
        <f t="shared" si="536"/>
        <v>54.599999999999994</v>
      </c>
    </row>
    <row r="5427" spans="1:23" x14ac:dyDescent="0.3">
      <c r="A5427" t="s">
        <v>17</v>
      </c>
      <c r="B5427" t="s">
        <v>5191</v>
      </c>
      <c r="C5427" t="s">
        <v>5192</v>
      </c>
      <c r="D5427" t="s">
        <v>5201</v>
      </c>
      <c r="E5427" t="s">
        <v>5202</v>
      </c>
      <c r="F5427">
        <v>0.3</v>
      </c>
      <c r="G5427" s="2">
        <v>1</v>
      </c>
      <c r="H5427" s="4">
        <v>61.9724</v>
      </c>
      <c r="I5427" s="4">
        <v>9.3658000000000001</v>
      </c>
      <c r="J5427" s="7">
        <v>117</v>
      </c>
      <c r="K5427" s="7">
        <v>35</v>
      </c>
      <c r="L5427" s="3">
        <v>0.15110000000000001</v>
      </c>
      <c r="M5427" s="5">
        <v>0.41660755999999999</v>
      </c>
      <c r="N5427" s="6">
        <v>0.1</v>
      </c>
      <c r="O5427" s="8">
        <f>IFERROR(VLOOKUP(C5427,Sheet2!$B$2:$G$588,6,FALSE),0)</f>
        <v>665</v>
      </c>
      <c r="P5427" t="s">
        <v>22</v>
      </c>
      <c r="Q5427" s="2">
        <v>0.75996595030000003</v>
      </c>
      <c r="R5427" s="3">
        <v>0.29999999999999899</v>
      </c>
      <c r="S5427" s="3" t="str">
        <f t="shared" si="537"/>
        <v>Y</v>
      </c>
      <c r="T5427" s="2"/>
      <c r="U5427" s="22">
        <f t="shared" si="534"/>
        <v>0.29999999999999899</v>
      </c>
      <c r="V5427" s="10">
        <f t="shared" si="535"/>
        <v>35.099999999999881</v>
      </c>
      <c r="W5427" s="24">
        <f t="shared" si="536"/>
        <v>35.099999999999881</v>
      </c>
    </row>
    <row r="5428" spans="1:23" x14ac:dyDescent="0.3">
      <c r="A5428" t="s">
        <v>17</v>
      </c>
      <c r="B5428" t="s">
        <v>5191</v>
      </c>
      <c r="C5428" t="s">
        <v>5192</v>
      </c>
      <c r="D5428" t="s">
        <v>5197</v>
      </c>
      <c r="E5428" t="s">
        <v>5198</v>
      </c>
      <c r="F5428">
        <v>0.35</v>
      </c>
      <c r="G5428" s="2">
        <v>0</v>
      </c>
      <c r="H5428" s="4">
        <v>18.147500000000001</v>
      </c>
      <c r="I5428" s="4">
        <v>7.6417000000000002</v>
      </c>
      <c r="J5428" s="7">
        <v>100</v>
      </c>
      <c r="K5428" s="7">
        <v>35</v>
      </c>
      <c r="L5428" s="3">
        <v>0.42109999999999997</v>
      </c>
      <c r="M5428" s="5">
        <v>0.43702609999999997</v>
      </c>
      <c r="N5428" s="6">
        <v>0.15</v>
      </c>
      <c r="O5428" s="8">
        <f>IFERROR(VLOOKUP(C5428,Sheet2!$B$2:$G$588,6,FALSE),0)</f>
        <v>665</v>
      </c>
      <c r="P5428" t="s">
        <v>22</v>
      </c>
      <c r="Q5428" s="2">
        <v>0.65677106949999997</v>
      </c>
      <c r="R5428" s="3">
        <v>0.35</v>
      </c>
      <c r="U5428" s="22">
        <f t="shared" si="534"/>
        <v>0.35</v>
      </c>
      <c r="V5428" s="10">
        <f t="shared" si="535"/>
        <v>35</v>
      </c>
      <c r="W5428" s="24">
        <f t="shared" si="536"/>
        <v>35</v>
      </c>
    </row>
    <row r="5429" spans="1:23" x14ac:dyDescent="0.3">
      <c r="A5429" t="s">
        <v>17</v>
      </c>
      <c r="B5429" t="s">
        <v>5191</v>
      </c>
      <c r="C5429" t="s">
        <v>5192</v>
      </c>
      <c r="D5429" t="s">
        <v>5205</v>
      </c>
      <c r="E5429" t="s">
        <v>5206</v>
      </c>
      <c r="F5429">
        <v>0.35</v>
      </c>
      <c r="G5429" s="2">
        <v>0</v>
      </c>
      <c r="H5429" s="4">
        <v>4.2148000000000003</v>
      </c>
      <c r="I5429" s="4">
        <v>1.3605</v>
      </c>
      <c r="J5429" s="7">
        <v>19</v>
      </c>
      <c r="K5429" s="7">
        <v>7</v>
      </c>
      <c r="L5429" s="3">
        <v>0.32279999999999998</v>
      </c>
      <c r="M5429" s="5">
        <v>0.45573581000000002</v>
      </c>
      <c r="N5429" s="6">
        <v>0.1</v>
      </c>
      <c r="O5429" s="8">
        <f>IFERROR(VLOOKUP(C5429,Sheet2!$B$2:$G$588,6,FALSE),0)</f>
        <v>665</v>
      </c>
      <c r="P5429" t="s">
        <v>22</v>
      </c>
      <c r="Q5429" s="2">
        <v>0.78057462789999998</v>
      </c>
      <c r="R5429" s="3">
        <v>0.35</v>
      </c>
      <c r="U5429" s="22">
        <f t="shared" si="534"/>
        <v>0.35</v>
      </c>
      <c r="V5429" s="10">
        <f t="shared" si="535"/>
        <v>6.6499999999999995</v>
      </c>
      <c r="W5429" s="24">
        <f t="shared" si="536"/>
        <v>6.6499999999999995</v>
      </c>
    </row>
    <row r="5430" spans="1:23" x14ac:dyDescent="0.3">
      <c r="A5430" t="s">
        <v>17</v>
      </c>
      <c r="B5430" t="s">
        <v>5191</v>
      </c>
      <c r="C5430" t="s">
        <v>5192</v>
      </c>
      <c r="D5430" t="s">
        <v>5193</v>
      </c>
      <c r="E5430" t="s">
        <v>5194</v>
      </c>
      <c r="F5430">
        <v>0.35</v>
      </c>
      <c r="G5430" s="2">
        <v>0</v>
      </c>
      <c r="H5430" s="4">
        <v>3.7919999999999998</v>
      </c>
      <c r="I5430" s="4">
        <v>1.2414000000000001</v>
      </c>
      <c r="J5430" s="7">
        <v>14</v>
      </c>
      <c r="K5430" s="7">
        <v>5</v>
      </c>
      <c r="L5430" s="3">
        <v>0.32740000000000002</v>
      </c>
      <c r="M5430" s="5">
        <v>0.38800852000000002</v>
      </c>
      <c r="N5430" s="6">
        <v>0.1</v>
      </c>
      <c r="O5430" s="8">
        <f>IFERROR(VLOOKUP(C5430,Sheet2!$B$2:$G$588,6,FALSE),0)</f>
        <v>665</v>
      </c>
      <c r="P5430" t="s">
        <v>22</v>
      </c>
      <c r="Q5430" s="2">
        <v>0.74227369789999997</v>
      </c>
      <c r="R5430" s="3">
        <v>0.34999999999999898</v>
      </c>
      <c r="U5430" s="22">
        <f t="shared" si="534"/>
        <v>0.34999999999999898</v>
      </c>
      <c r="V5430" s="10">
        <f t="shared" si="535"/>
        <v>4.8999999999999861</v>
      </c>
      <c r="W5430" s="24">
        <f t="shared" si="536"/>
        <v>4.8999999999999861</v>
      </c>
    </row>
    <row r="5431" spans="1:23" x14ac:dyDescent="0.3">
      <c r="A5431" t="s">
        <v>17</v>
      </c>
      <c r="B5431" t="s">
        <v>5191</v>
      </c>
      <c r="C5431" t="s">
        <v>5192</v>
      </c>
      <c r="D5431" t="s">
        <v>5199</v>
      </c>
      <c r="E5431" t="s">
        <v>5200</v>
      </c>
      <c r="F5431">
        <v>0.35</v>
      </c>
      <c r="G5431" s="2">
        <v>0</v>
      </c>
      <c r="H5431" s="4">
        <v>4.2013999999999996</v>
      </c>
      <c r="I5431" s="4">
        <v>0.99250000000000005</v>
      </c>
      <c r="J5431" s="7">
        <v>12</v>
      </c>
      <c r="K5431" s="7">
        <v>4</v>
      </c>
      <c r="L5431" s="3">
        <v>0.23619999999999999</v>
      </c>
      <c r="M5431" s="5">
        <v>0.41661028999999999</v>
      </c>
      <c r="N5431" s="6">
        <v>0.15</v>
      </c>
      <c r="O5431" s="8">
        <f>IFERROR(VLOOKUP(C5431,Sheet2!$B$2:$G$588,6,FALSE),0)</f>
        <v>665</v>
      </c>
      <c r="P5431" t="s">
        <v>22</v>
      </c>
      <c r="Q5431" s="2">
        <v>0.6399512852</v>
      </c>
      <c r="R5431" s="3">
        <v>0.35</v>
      </c>
      <c r="U5431" s="22">
        <f t="shared" si="534"/>
        <v>0.35</v>
      </c>
      <c r="V5431" s="10">
        <f t="shared" si="535"/>
        <v>4.1999999999999993</v>
      </c>
      <c r="W5431" s="24">
        <f t="shared" si="536"/>
        <v>4.1999999999999993</v>
      </c>
    </row>
    <row r="5432" spans="1:23" hidden="1" x14ac:dyDescent="0.3">
      <c r="A5432" s="27" t="s">
        <v>33</v>
      </c>
      <c r="B5432" s="27" t="s">
        <v>5407</v>
      </c>
      <c r="C5432" s="27" t="s">
        <v>5408</v>
      </c>
      <c r="D5432" t="s">
        <v>34</v>
      </c>
      <c r="E5432" s="27"/>
      <c r="F5432">
        <v>0.3</v>
      </c>
      <c r="G5432" s="28">
        <v>0.33257048</v>
      </c>
      <c r="H5432" s="4">
        <v>130.12370000000001</v>
      </c>
      <c r="I5432" s="4">
        <v>32.338099999999997</v>
      </c>
      <c r="J5432" s="7">
        <v>660</v>
      </c>
      <c r="K5432" s="7">
        <v>198</v>
      </c>
      <c r="L5432" s="29">
        <v>0.2485</v>
      </c>
      <c r="M5432" s="30">
        <v>0.67995114000000001</v>
      </c>
      <c r="N5432" s="31">
        <v>0.35441699999999998</v>
      </c>
      <c r="O5432" s="32">
        <f>IFERROR(VLOOKUP(C5432,Sheet2!$B$2:$G$588,6,FALSE),0)</f>
        <v>660</v>
      </c>
      <c r="P5432" s="27"/>
      <c r="Q5432" s="28">
        <v>0.47876107779999999</v>
      </c>
      <c r="R5432" s="29">
        <v>0.29999978884929301</v>
      </c>
      <c r="S5432" s="29"/>
      <c r="T5432" s="28"/>
      <c r="U5432" s="29" t="str">
        <f t="shared" si="534"/>
        <v/>
      </c>
      <c r="V5432" s="30" t="str">
        <f t="shared" si="535"/>
        <v/>
      </c>
      <c r="W5432" s="33">
        <f t="shared" si="536"/>
        <v>197.6999999999999</v>
      </c>
    </row>
    <row r="5433" spans="1:23" x14ac:dyDescent="0.3">
      <c r="A5433" t="s">
        <v>17</v>
      </c>
      <c r="B5433" t="s">
        <v>5407</v>
      </c>
      <c r="C5433" t="s">
        <v>5408</v>
      </c>
      <c r="D5433" t="s">
        <v>5409</v>
      </c>
      <c r="E5433" t="s">
        <v>5410</v>
      </c>
      <c r="F5433">
        <v>0.3</v>
      </c>
      <c r="G5433" s="2">
        <v>1</v>
      </c>
      <c r="H5433" s="4">
        <v>47.702100000000002</v>
      </c>
      <c r="I5433" s="4">
        <v>11.0213</v>
      </c>
      <c r="J5433" s="7">
        <v>219</v>
      </c>
      <c r="K5433" s="7">
        <v>66</v>
      </c>
      <c r="L5433" s="3">
        <v>0.23100000000000001</v>
      </c>
      <c r="M5433" s="5">
        <v>0.66350503999999999</v>
      </c>
      <c r="N5433" s="6">
        <v>0.3</v>
      </c>
      <c r="O5433" s="8">
        <f>IFERROR(VLOOKUP(C5433,Sheet2!$B$2:$G$588,6,FALSE),0)</f>
        <v>660</v>
      </c>
      <c r="P5433" t="s">
        <v>22</v>
      </c>
      <c r="Q5433" s="2">
        <v>0.54785572999999999</v>
      </c>
      <c r="R5433" s="3">
        <v>0.3</v>
      </c>
      <c r="S5433" s="3" t="str">
        <f>IF(R5433+0.01&lt;Q5433,"Y","")</f>
        <v>Y</v>
      </c>
      <c r="T5433" s="2"/>
      <c r="U5433" s="22">
        <f t="shared" si="534"/>
        <v>0.3</v>
      </c>
      <c r="V5433" s="10">
        <f t="shared" si="535"/>
        <v>65.7</v>
      </c>
      <c r="W5433" s="24">
        <f t="shared" si="536"/>
        <v>65.7</v>
      </c>
    </row>
    <row r="5434" spans="1:23" x14ac:dyDescent="0.3">
      <c r="A5434" t="s">
        <v>17</v>
      </c>
      <c r="B5434" t="s">
        <v>5407</v>
      </c>
      <c r="C5434" t="s">
        <v>5408</v>
      </c>
      <c r="D5434" t="s">
        <v>5415</v>
      </c>
      <c r="E5434" t="s">
        <v>5416</v>
      </c>
      <c r="F5434">
        <v>0.3</v>
      </c>
      <c r="G5434" s="2">
        <v>0</v>
      </c>
      <c r="H5434" s="4">
        <v>34.143799999999999</v>
      </c>
      <c r="I5434" s="4">
        <v>7.4889000000000001</v>
      </c>
      <c r="J5434" s="7">
        <v>153</v>
      </c>
      <c r="K5434" s="7">
        <v>46</v>
      </c>
      <c r="L5434" s="3">
        <v>0.21929999999999999</v>
      </c>
      <c r="M5434" s="5">
        <v>0.68310632999999998</v>
      </c>
      <c r="N5434" s="6">
        <v>0.4</v>
      </c>
      <c r="O5434" s="8">
        <f>IFERROR(VLOOKUP(C5434,Sheet2!$B$2:$G$588,6,FALSE),0)</f>
        <v>660</v>
      </c>
      <c r="P5434" t="s">
        <v>22</v>
      </c>
      <c r="Q5434" s="2">
        <v>0.41443962270000001</v>
      </c>
      <c r="R5434" s="3">
        <v>0.3</v>
      </c>
      <c r="U5434" s="22">
        <f t="shared" si="534"/>
        <v>0.3</v>
      </c>
      <c r="V5434" s="10">
        <f t="shared" si="535"/>
        <v>45.9</v>
      </c>
      <c r="W5434" s="24">
        <f t="shared" si="536"/>
        <v>45.9</v>
      </c>
    </row>
    <row r="5435" spans="1:23" x14ac:dyDescent="0.3">
      <c r="A5435" t="s">
        <v>17</v>
      </c>
      <c r="B5435" t="s">
        <v>5407</v>
      </c>
      <c r="C5435" t="s">
        <v>5408</v>
      </c>
      <c r="D5435" t="s">
        <v>5411</v>
      </c>
      <c r="E5435" t="s">
        <v>5412</v>
      </c>
      <c r="F5435">
        <v>0.3</v>
      </c>
      <c r="G5435" s="2">
        <v>0</v>
      </c>
      <c r="H5435" s="4">
        <v>20.857600000000001</v>
      </c>
      <c r="I5435" s="4">
        <v>5.6315999999999997</v>
      </c>
      <c r="J5435" s="7">
        <v>123</v>
      </c>
      <c r="K5435" s="7">
        <v>37</v>
      </c>
      <c r="L5435" s="3">
        <v>0.27</v>
      </c>
      <c r="M5435" s="5">
        <v>0.72791406000000003</v>
      </c>
      <c r="N5435" s="6">
        <v>0.4</v>
      </c>
      <c r="O5435" s="8">
        <f>IFERROR(VLOOKUP(C5435,Sheet2!$B$2:$G$588,6,FALSE),0)</f>
        <v>660</v>
      </c>
      <c r="P5435" t="s">
        <v>22</v>
      </c>
      <c r="Q5435" s="2">
        <v>0.45048457749999998</v>
      </c>
      <c r="R5435" s="3">
        <v>0.29999999999999899</v>
      </c>
      <c r="U5435" s="22">
        <f t="shared" si="534"/>
        <v>0.29999999999999899</v>
      </c>
      <c r="V5435" s="10">
        <f t="shared" si="535"/>
        <v>36.899999999999878</v>
      </c>
      <c r="W5435" s="24">
        <f t="shared" si="536"/>
        <v>36.899999999999878</v>
      </c>
    </row>
    <row r="5436" spans="1:23" x14ac:dyDescent="0.3">
      <c r="A5436" t="s">
        <v>17</v>
      </c>
      <c r="B5436" t="s">
        <v>5407</v>
      </c>
      <c r="C5436" t="s">
        <v>5408</v>
      </c>
      <c r="D5436" t="s">
        <v>5413</v>
      </c>
      <c r="E5436" t="s">
        <v>5414</v>
      </c>
      <c r="F5436">
        <v>0.3</v>
      </c>
      <c r="G5436" s="2">
        <v>0</v>
      </c>
      <c r="H5436" s="4">
        <v>8.6690000000000005</v>
      </c>
      <c r="I5436" s="4">
        <v>3.944</v>
      </c>
      <c r="J5436" s="7">
        <v>81</v>
      </c>
      <c r="K5436" s="7">
        <v>24</v>
      </c>
      <c r="L5436" s="3">
        <v>0.45500000000000002</v>
      </c>
      <c r="M5436" s="5">
        <v>0.68490112000000003</v>
      </c>
      <c r="N5436" s="6">
        <v>0.4</v>
      </c>
      <c r="O5436" s="8">
        <f>IFERROR(VLOOKUP(C5436,Sheet2!$B$2:$G$588,6,FALSE),0)</f>
        <v>660</v>
      </c>
      <c r="P5436" t="s">
        <v>22</v>
      </c>
      <c r="Q5436" s="2">
        <v>0.41597408609999997</v>
      </c>
      <c r="R5436" s="3">
        <v>0.3</v>
      </c>
      <c r="U5436" s="22">
        <f t="shared" si="534"/>
        <v>0.3</v>
      </c>
      <c r="V5436" s="10">
        <f t="shared" si="535"/>
        <v>24.3</v>
      </c>
      <c r="W5436" s="24">
        <f t="shared" si="536"/>
        <v>24.3</v>
      </c>
    </row>
    <row r="5437" spans="1:23" x14ac:dyDescent="0.3">
      <c r="A5437" t="s">
        <v>17</v>
      </c>
      <c r="B5437" t="s">
        <v>5407</v>
      </c>
      <c r="C5437" t="s">
        <v>5408</v>
      </c>
      <c r="D5437" t="s">
        <v>5419</v>
      </c>
      <c r="E5437" t="s">
        <v>5420</v>
      </c>
      <c r="F5437">
        <v>0.3</v>
      </c>
      <c r="G5437" s="2">
        <v>0</v>
      </c>
      <c r="H5437" s="4">
        <v>12.142200000000001</v>
      </c>
      <c r="I5437" s="4">
        <v>3.0125000000000002</v>
      </c>
      <c r="J5437" s="7">
        <v>62</v>
      </c>
      <c r="K5437" s="7">
        <v>19</v>
      </c>
      <c r="L5437" s="3">
        <v>0.24809999999999999</v>
      </c>
      <c r="M5437" s="5">
        <v>0.68862595999999998</v>
      </c>
      <c r="N5437" s="6">
        <v>0.4</v>
      </c>
      <c r="O5437" s="8">
        <f>IFERROR(VLOOKUP(C5437,Sheet2!$B$2:$G$588,6,FALSE),0)</f>
        <v>660</v>
      </c>
      <c r="P5437" t="s">
        <v>22</v>
      </c>
      <c r="Q5437" s="2">
        <v>0.41913314140000002</v>
      </c>
      <c r="R5437" s="3">
        <v>0.3</v>
      </c>
      <c r="U5437" s="22">
        <f t="shared" si="534"/>
        <v>0.3</v>
      </c>
      <c r="V5437" s="10">
        <f t="shared" si="535"/>
        <v>18.599999999999998</v>
      </c>
      <c r="W5437" s="24">
        <f t="shared" si="536"/>
        <v>18.599999999999998</v>
      </c>
    </row>
    <row r="5438" spans="1:23" x14ac:dyDescent="0.3">
      <c r="A5438" t="s">
        <v>17</v>
      </c>
      <c r="B5438" t="s">
        <v>5407</v>
      </c>
      <c r="C5438" t="s">
        <v>5408</v>
      </c>
      <c r="D5438" t="s">
        <v>5417</v>
      </c>
      <c r="E5438" t="s">
        <v>5418</v>
      </c>
      <c r="F5438">
        <v>0.3</v>
      </c>
      <c r="G5438" s="2">
        <v>0</v>
      </c>
      <c r="H5438" s="4">
        <v>6.3964999999999996</v>
      </c>
      <c r="I5438" s="4">
        <v>1.2398</v>
      </c>
      <c r="J5438" s="7">
        <v>21</v>
      </c>
      <c r="K5438" s="7">
        <v>6</v>
      </c>
      <c r="L5438" s="3">
        <v>0.1938</v>
      </c>
      <c r="M5438" s="5">
        <v>0.55240537000000001</v>
      </c>
      <c r="N5438" s="6">
        <v>0.1</v>
      </c>
      <c r="O5438" s="8">
        <f>IFERROR(VLOOKUP(C5438,Sheet2!$B$2:$G$588,6,FALSE),0)</f>
        <v>660</v>
      </c>
      <c r="P5438" t="s">
        <v>22</v>
      </c>
      <c r="Q5438" s="2">
        <v>0.81897351929999995</v>
      </c>
      <c r="R5438" s="3">
        <v>0.3</v>
      </c>
      <c r="U5438" s="22">
        <f t="shared" si="534"/>
        <v>0.3</v>
      </c>
      <c r="V5438" s="10">
        <f t="shared" si="535"/>
        <v>6.3</v>
      </c>
      <c r="W5438" s="24">
        <f t="shared" si="536"/>
        <v>6.3</v>
      </c>
    </row>
    <row r="5439" spans="1:23" hidden="1" x14ac:dyDescent="0.3">
      <c r="A5439" t="s">
        <v>33</v>
      </c>
      <c r="B5439" t="s">
        <v>4108</v>
      </c>
      <c r="C5439" t="s">
        <v>4109</v>
      </c>
      <c r="D5439" t="s">
        <v>34</v>
      </c>
      <c r="F5439">
        <v>0.25</v>
      </c>
      <c r="G5439" s="2">
        <v>0</v>
      </c>
      <c r="H5439" s="4">
        <v>66.167599999999993</v>
      </c>
      <c r="I5439" s="4">
        <v>13.0886</v>
      </c>
      <c r="J5439" s="7">
        <v>657</v>
      </c>
      <c r="K5439" s="7">
        <v>139</v>
      </c>
      <c r="L5439" s="3">
        <v>0.1978</v>
      </c>
      <c r="M5439" s="5">
        <v>1.6727009799999999</v>
      </c>
      <c r="N5439" s="6">
        <v>1.3204389999999999</v>
      </c>
      <c r="O5439" s="8">
        <f>IFERROR(VLOOKUP(C5439,Sheet2!$B$2:$G$588,6,FALSE),0)</f>
        <v>657</v>
      </c>
      <c r="Q5439" s="2">
        <v>0.21059471060000001</v>
      </c>
      <c r="R5439" s="3">
        <v>0.21059471060404999</v>
      </c>
      <c r="U5439" s="22" t="str">
        <f t="shared" si="534"/>
        <v/>
      </c>
      <c r="V5439" s="10" t="str">
        <f t="shared" si="535"/>
        <v/>
      </c>
      <c r="W5439" s="24">
        <f t="shared" si="536"/>
        <v>136.62866936636019</v>
      </c>
    </row>
    <row r="5440" spans="1:23" hidden="1" x14ac:dyDescent="0.3">
      <c r="A5440" s="27" t="s">
        <v>33</v>
      </c>
      <c r="B5440" s="27" t="s">
        <v>13104</v>
      </c>
      <c r="C5440" s="27" t="s">
        <v>13105</v>
      </c>
      <c r="D5440" t="s">
        <v>34</v>
      </c>
      <c r="E5440" s="27"/>
      <c r="F5440">
        <v>0.35</v>
      </c>
      <c r="G5440" s="28">
        <v>1</v>
      </c>
      <c r="H5440" s="4">
        <v>66.281599999999997</v>
      </c>
      <c r="I5440" s="4">
        <v>27.885400000000001</v>
      </c>
      <c r="J5440" s="7">
        <v>657</v>
      </c>
      <c r="K5440" s="7">
        <v>230</v>
      </c>
      <c r="L5440" s="29">
        <v>0.42070000000000002</v>
      </c>
      <c r="M5440" s="30">
        <v>0.78506973999999996</v>
      </c>
      <c r="N5440" s="31">
        <v>0.32</v>
      </c>
      <c r="O5440" s="32">
        <f>IFERROR(VLOOKUP(C5440,Sheet2!$B$2:$G$588,6,FALSE),0)</f>
        <v>657</v>
      </c>
      <c r="P5440" s="27"/>
      <c r="Q5440" s="28">
        <v>0.59239289849999999</v>
      </c>
      <c r="R5440" s="29">
        <v>0.35</v>
      </c>
      <c r="S5440" s="29"/>
      <c r="T5440" s="28"/>
      <c r="U5440" s="29" t="str">
        <f t="shared" si="534"/>
        <v/>
      </c>
      <c r="V5440" s="30" t="str">
        <f t="shared" si="535"/>
        <v/>
      </c>
      <c r="W5440" s="33">
        <f t="shared" si="536"/>
        <v>229.95</v>
      </c>
    </row>
    <row r="5441" spans="1:23" x14ac:dyDescent="0.3">
      <c r="A5441" t="s">
        <v>17</v>
      </c>
      <c r="B5441" t="s">
        <v>13104</v>
      </c>
      <c r="C5441" t="s">
        <v>13105</v>
      </c>
      <c r="D5441" t="s">
        <v>13106</v>
      </c>
      <c r="E5441" t="s">
        <v>13107</v>
      </c>
      <c r="F5441">
        <v>0.35</v>
      </c>
      <c r="G5441" s="2">
        <v>1</v>
      </c>
      <c r="H5441" s="4">
        <v>66.281599999999997</v>
      </c>
      <c r="I5441" s="4">
        <v>27.885400000000001</v>
      </c>
      <c r="J5441" s="7">
        <v>657</v>
      </c>
      <c r="K5441" s="7">
        <v>230</v>
      </c>
      <c r="L5441" s="3">
        <v>0.42070000000000002</v>
      </c>
      <c r="M5441" s="5">
        <v>0.78506973999999996</v>
      </c>
      <c r="N5441" s="6">
        <v>0.32</v>
      </c>
      <c r="O5441" s="8">
        <f>IFERROR(VLOOKUP(C5441,Sheet2!$B$2:$G$588,6,FALSE),0)</f>
        <v>657</v>
      </c>
      <c r="P5441" t="s">
        <v>95</v>
      </c>
      <c r="Q5441" s="2">
        <v>0.59239289849999999</v>
      </c>
      <c r="R5441" s="3">
        <v>0.35</v>
      </c>
      <c r="S5441" s="3" t="str">
        <f>IF(R5441+0.01&lt;Q5441,"Y","")</f>
        <v>Y</v>
      </c>
      <c r="T5441" s="2"/>
      <c r="U5441" s="22">
        <f t="shared" si="534"/>
        <v>0.35</v>
      </c>
      <c r="V5441" s="10">
        <f t="shared" si="535"/>
        <v>229.95</v>
      </c>
      <c r="W5441" s="24">
        <f t="shared" si="536"/>
        <v>229.95</v>
      </c>
    </row>
    <row r="5442" spans="1:23" x14ac:dyDescent="0.3">
      <c r="A5442" t="s">
        <v>17</v>
      </c>
      <c r="B5442" t="s">
        <v>4108</v>
      </c>
      <c r="C5442" t="s">
        <v>4109</v>
      </c>
      <c r="D5442" t="s">
        <v>4114</v>
      </c>
      <c r="E5442" t="s">
        <v>4115</v>
      </c>
      <c r="F5442">
        <v>0.25</v>
      </c>
      <c r="G5442" s="2">
        <v>0</v>
      </c>
      <c r="H5442" s="4">
        <v>24.493400000000001</v>
      </c>
      <c r="I5442" s="4">
        <v>5.8978999999999999</v>
      </c>
      <c r="J5442" s="7">
        <v>291</v>
      </c>
      <c r="K5442" s="7">
        <v>63</v>
      </c>
      <c r="L5442" s="3">
        <v>0.24079999999999999</v>
      </c>
      <c r="M5442" s="5">
        <v>1.64503815</v>
      </c>
      <c r="N5442" s="6">
        <v>1.29</v>
      </c>
      <c r="O5442" s="8">
        <f>IFERROR(VLOOKUP(C5442,Sheet2!$B$2:$G$588,6,FALSE),0)</f>
        <v>657</v>
      </c>
      <c r="P5442" t="s">
        <v>22</v>
      </c>
      <c r="Q5442" s="2">
        <v>0.21582365710000001</v>
      </c>
      <c r="R5442" s="3">
        <v>0.215823657079248</v>
      </c>
      <c r="U5442" s="22">
        <f t="shared" si="534"/>
        <v>0.215823657079248</v>
      </c>
      <c r="V5442" s="10">
        <f t="shared" si="535"/>
        <v>62.804684210061168</v>
      </c>
      <c r="W5442" s="24">
        <f t="shared" si="536"/>
        <v>62.804684210061168</v>
      </c>
    </row>
    <row r="5443" spans="1:23" x14ac:dyDescent="0.3">
      <c r="A5443" t="s">
        <v>17</v>
      </c>
      <c r="B5443" t="s">
        <v>4108</v>
      </c>
      <c r="C5443" t="s">
        <v>4109</v>
      </c>
      <c r="D5443" s="1" t="s">
        <v>4110</v>
      </c>
      <c r="E5443" t="s">
        <v>4111</v>
      </c>
      <c r="F5443">
        <v>0.25</v>
      </c>
      <c r="G5443" s="2">
        <v>0</v>
      </c>
      <c r="H5443" s="4">
        <v>19.261399999999998</v>
      </c>
      <c r="I5443" s="4">
        <v>5.1988000000000003</v>
      </c>
      <c r="J5443" s="7">
        <v>258</v>
      </c>
      <c r="K5443" s="7">
        <v>57</v>
      </c>
      <c r="L5443" s="3">
        <v>0.26989999999999997</v>
      </c>
      <c r="M5443" s="5">
        <v>1.65491667</v>
      </c>
      <c r="N5443" s="6">
        <v>1.29</v>
      </c>
      <c r="O5443" s="8">
        <f>IFERROR(VLOOKUP(C5443,Sheet2!$B$2:$G$588,6,FALSE),0)</f>
        <v>657</v>
      </c>
      <c r="P5443" t="s">
        <v>22</v>
      </c>
      <c r="Q5443" s="2">
        <v>0.22050455869999999</v>
      </c>
      <c r="R5443" s="3">
        <v>0.22050455874563499</v>
      </c>
      <c r="U5443" s="22">
        <f t="shared" si="534"/>
        <v>0.22050455874563499</v>
      </c>
      <c r="V5443" s="10">
        <f t="shared" si="535"/>
        <v>56.890176156373826</v>
      </c>
      <c r="W5443" s="24">
        <f t="shared" si="536"/>
        <v>56.890176156373826</v>
      </c>
    </row>
    <row r="5444" spans="1:23" x14ac:dyDescent="0.3">
      <c r="A5444" t="s">
        <v>17</v>
      </c>
      <c r="B5444" t="s">
        <v>4108</v>
      </c>
      <c r="C5444" t="s">
        <v>4109</v>
      </c>
      <c r="D5444" t="s">
        <v>4112</v>
      </c>
      <c r="E5444" t="s">
        <v>4113</v>
      </c>
      <c r="F5444">
        <v>0.25</v>
      </c>
      <c r="G5444" s="2">
        <v>0</v>
      </c>
      <c r="H5444" s="4">
        <v>18.755199999999999</v>
      </c>
      <c r="I5444" s="4">
        <v>1.8641000000000001</v>
      </c>
      <c r="J5444" s="7">
        <v>100</v>
      </c>
      <c r="K5444" s="7">
        <v>17</v>
      </c>
      <c r="L5444" s="3">
        <v>9.9400000000000002E-2</v>
      </c>
      <c r="M5444" s="5">
        <v>1.7937502400000001</v>
      </c>
      <c r="N5444" s="6">
        <v>1.49</v>
      </c>
      <c r="O5444" s="8">
        <f>IFERROR(VLOOKUP(C5444,Sheet2!$B$2:$G$588,6,FALSE),0)</f>
        <v>657</v>
      </c>
      <c r="P5444" t="s">
        <v>22</v>
      </c>
      <c r="Q5444" s="2">
        <v>0.16933809</v>
      </c>
      <c r="R5444" s="3">
        <v>0.16933808999925201</v>
      </c>
      <c r="U5444" s="22">
        <f t="shared" si="534"/>
        <v>0.16933808999925201</v>
      </c>
      <c r="V5444" s="10">
        <f t="shared" si="535"/>
        <v>16.933808999925201</v>
      </c>
      <c r="W5444" s="24">
        <f t="shared" si="536"/>
        <v>16.933808999925201</v>
      </c>
    </row>
    <row r="5445" spans="1:23" hidden="1" x14ac:dyDescent="0.3">
      <c r="A5445" s="27" t="s">
        <v>33</v>
      </c>
      <c r="B5445" s="27" t="s">
        <v>11230</v>
      </c>
      <c r="C5445" s="27" t="s">
        <v>11231</v>
      </c>
      <c r="D5445" t="s">
        <v>34</v>
      </c>
      <c r="E5445" s="27"/>
      <c r="F5445">
        <v>0.3513</v>
      </c>
      <c r="G5445" s="28">
        <v>0.61529427000000003</v>
      </c>
      <c r="H5445" s="4">
        <v>89.009399999999999</v>
      </c>
      <c r="I5445" s="4">
        <v>19.838999999999999</v>
      </c>
      <c r="J5445" s="7">
        <v>654</v>
      </c>
      <c r="K5445" s="7">
        <v>209</v>
      </c>
      <c r="L5445" s="29">
        <v>0.22289999999999999</v>
      </c>
      <c r="M5445" s="30">
        <v>1.0986408400000001</v>
      </c>
      <c r="N5445" s="31">
        <v>0.67529300000000003</v>
      </c>
      <c r="O5445" s="32">
        <f>IFERROR(VLOOKUP(C5445,Sheet2!$B$2:$G$588,6,FALSE),0)</f>
        <v>654</v>
      </c>
      <c r="P5445" s="27"/>
      <c r="Q5445" s="28">
        <v>0.3853377986</v>
      </c>
      <c r="R5445" s="29">
        <v>0.35126353832021701</v>
      </c>
      <c r="S5445" s="29"/>
      <c r="T5445" s="28"/>
      <c r="U5445" s="29" t="str">
        <f t="shared" si="534"/>
        <v/>
      </c>
      <c r="V5445" s="30" t="str">
        <f t="shared" si="535"/>
        <v/>
      </c>
      <c r="W5445" s="33">
        <f t="shared" si="536"/>
        <v>208.60417009930981</v>
      </c>
    </row>
    <row r="5446" spans="1:23" x14ac:dyDescent="0.3">
      <c r="A5446" t="s">
        <v>17</v>
      </c>
      <c r="B5446" t="s">
        <v>11230</v>
      </c>
      <c r="C5446" t="s">
        <v>11231</v>
      </c>
      <c r="D5446" t="s">
        <v>11236</v>
      </c>
      <c r="E5446" t="s">
        <v>11237</v>
      </c>
      <c r="F5446">
        <v>0.4</v>
      </c>
      <c r="G5446" s="2">
        <v>1</v>
      </c>
      <c r="H5446" s="4">
        <v>61.723999999999997</v>
      </c>
      <c r="I5446" s="4">
        <v>16.617000000000001</v>
      </c>
      <c r="J5446" s="7">
        <v>402</v>
      </c>
      <c r="K5446" s="7">
        <v>161</v>
      </c>
      <c r="L5446" s="3">
        <v>0.26919999999999999</v>
      </c>
      <c r="M5446" s="5">
        <v>0.80705990000000005</v>
      </c>
      <c r="N5446" s="6">
        <v>0.4</v>
      </c>
      <c r="O5446" s="8">
        <f>IFERROR(VLOOKUP(C5446,Sheet2!$B$2:$G$588,6,FALSE),0)</f>
        <v>654</v>
      </c>
      <c r="P5446" t="s">
        <v>487</v>
      </c>
      <c r="Q5446" s="2">
        <v>0.50437383619999998</v>
      </c>
      <c r="R5446" s="3">
        <v>0.4</v>
      </c>
      <c r="S5446" s="3" t="str">
        <f>IF(R5446+0.01&lt;Q5446,"Y","")</f>
        <v>Y</v>
      </c>
      <c r="T5446" s="2"/>
      <c r="U5446" s="22">
        <f t="shared" si="534"/>
        <v>0.4</v>
      </c>
      <c r="V5446" s="10">
        <f t="shared" si="535"/>
        <v>160.80000000000001</v>
      </c>
      <c r="W5446" s="24">
        <f t="shared" si="536"/>
        <v>160.80000000000001</v>
      </c>
    </row>
    <row r="5447" spans="1:23" x14ac:dyDescent="0.3">
      <c r="A5447" t="s">
        <v>17</v>
      </c>
      <c r="B5447" t="s">
        <v>11230</v>
      </c>
      <c r="C5447" t="s">
        <v>11231</v>
      </c>
      <c r="D5447" t="s">
        <v>11232</v>
      </c>
      <c r="E5447" t="s">
        <v>11233</v>
      </c>
      <c r="F5447">
        <v>0.25</v>
      </c>
      <c r="G5447" s="2">
        <v>0</v>
      </c>
      <c r="H5447" s="4">
        <v>18.556899999999999</v>
      </c>
      <c r="I5447" s="4">
        <v>1.2152000000000001</v>
      </c>
      <c r="J5447" s="7">
        <v>141</v>
      </c>
      <c r="K5447" s="7">
        <v>23</v>
      </c>
      <c r="L5447" s="3">
        <v>6.5500000000000003E-2</v>
      </c>
      <c r="M5447" s="5">
        <v>3.8799212399999998</v>
      </c>
      <c r="N5447" s="6">
        <v>3.25</v>
      </c>
      <c r="O5447" s="8">
        <f>IFERROR(VLOOKUP(C5447,Sheet2!$B$2:$G$588,6,FALSE),0)</f>
        <v>654</v>
      </c>
      <c r="P5447" t="s">
        <v>487</v>
      </c>
      <c r="Q5447" s="2">
        <v>0.16235413000000001</v>
      </c>
      <c r="R5447" s="3">
        <v>0.16235412996086901</v>
      </c>
      <c r="U5447" s="22">
        <f t="shared" si="534"/>
        <v>0.16235412996086901</v>
      </c>
      <c r="V5447" s="10">
        <f t="shared" si="535"/>
        <v>22.891932324482529</v>
      </c>
      <c r="W5447" s="24">
        <f t="shared" si="536"/>
        <v>22.891932324482529</v>
      </c>
    </row>
    <row r="5448" spans="1:23" x14ac:dyDescent="0.3">
      <c r="A5448" t="s">
        <v>17</v>
      </c>
      <c r="B5448" t="s">
        <v>11230</v>
      </c>
      <c r="C5448" t="s">
        <v>11231</v>
      </c>
      <c r="D5448" t="s">
        <v>11238</v>
      </c>
      <c r="E5448" t="s">
        <v>11239</v>
      </c>
      <c r="F5448">
        <v>0.3</v>
      </c>
      <c r="G5448" s="2">
        <v>0</v>
      </c>
      <c r="H5448" s="4">
        <v>3.6882999999999999</v>
      </c>
      <c r="I5448" s="4">
        <v>1.4073</v>
      </c>
      <c r="J5448" s="7">
        <v>81</v>
      </c>
      <c r="K5448" s="7">
        <v>18</v>
      </c>
      <c r="L5448" s="3">
        <v>0.38159999999999999</v>
      </c>
      <c r="M5448" s="5">
        <v>1.9295705999999999</v>
      </c>
      <c r="N5448" s="6">
        <v>1.5</v>
      </c>
      <c r="O5448" s="8">
        <f>IFERROR(VLOOKUP(C5448,Sheet2!$B$2:$G$588,6,FALSE),0)</f>
        <v>654</v>
      </c>
      <c r="P5448" t="s">
        <v>22</v>
      </c>
      <c r="Q5448" s="2">
        <v>0.22262497240000001</v>
      </c>
      <c r="R5448" s="3">
        <v>0.22262497238034101</v>
      </c>
      <c r="U5448" s="22">
        <f t="shared" si="534"/>
        <v>0.22262497238034101</v>
      </c>
      <c r="V5448" s="10">
        <f t="shared" si="535"/>
        <v>18.032622762807623</v>
      </c>
      <c r="W5448" s="24">
        <f t="shared" si="536"/>
        <v>18.032622762807623</v>
      </c>
    </row>
    <row r="5449" spans="1:23" x14ac:dyDescent="0.3">
      <c r="A5449" t="s">
        <v>17</v>
      </c>
      <c r="B5449" t="s">
        <v>11230</v>
      </c>
      <c r="C5449" t="s">
        <v>11231</v>
      </c>
      <c r="D5449" t="s">
        <v>11240</v>
      </c>
      <c r="E5449" t="s">
        <v>11241</v>
      </c>
      <c r="F5449">
        <v>0.25</v>
      </c>
      <c r="G5449" s="2">
        <v>0</v>
      </c>
      <c r="H5449" s="4">
        <v>1.2969999999999999</v>
      </c>
      <c r="I5449" s="4">
        <v>0.31509999999999999</v>
      </c>
      <c r="J5449" s="7">
        <v>17</v>
      </c>
      <c r="K5449" s="7">
        <v>4</v>
      </c>
      <c r="L5449" s="3">
        <v>0.2429</v>
      </c>
      <c r="M5449" s="5">
        <v>1.7661754700000001</v>
      </c>
      <c r="N5449" s="6">
        <v>1.2</v>
      </c>
      <c r="O5449" s="8">
        <f>IFERROR(VLOOKUP(C5449,Sheet2!$B$2:$G$588,6,FALSE),0)</f>
        <v>654</v>
      </c>
      <c r="P5449" t="s">
        <v>22</v>
      </c>
      <c r="Q5449" s="2">
        <v>0.32056581010000001</v>
      </c>
      <c r="R5449" s="3">
        <v>0.25</v>
      </c>
      <c r="U5449" s="22">
        <f t="shared" si="534"/>
        <v>0.25</v>
      </c>
      <c r="V5449" s="10">
        <f t="shared" si="535"/>
        <v>4.25</v>
      </c>
      <c r="W5449" s="24">
        <f t="shared" si="536"/>
        <v>4.25</v>
      </c>
    </row>
    <row r="5450" spans="1:23" x14ac:dyDescent="0.3">
      <c r="A5450" t="s">
        <v>17</v>
      </c>
      <c r="B5450" t="s">
        <v>11230</v>
      </c>
      <c r="C5450" t="s">
        <v>11231</v>
      </c>
      <c r="D5450" t="s">
        <v>11234</v>
      </c>
      <c r="E5450" t="s">
        <v>11235</v>
      </c>
      <c r="F5450">
        <v>0.4</v>
      </c>
      <c r="G5450" s="2">
        <v>0</v>
      </c>
      <c r="H5450" s="4">
        <v>3.6999</v>
      </c>
      <c r="I5450" s="4">
        <v>0.28260000000000002</v>
      </c>
      <c r="J5450" s="7">
        <v>12</v>
      </c>
      <c r="K5450" s="7">
        <v>3</v>
      </c>
      <c r="L5450" s="3">
        <v>7.6399999999999996E-2</v>
      </c>
      <c r="M5450" s="5">
        <v>1.4086934499999999</v>
      </c>
      <c r="N5450" s="6">
        <v>1.1000000000000001</v>
      </c>
      <c r="O5450" s="8">
        <f>IFERROR(VLOOKUP(C5450,Sheet2!$B$2:$G$588,6,FALSE),0)</f>
        <v>654</v>
      </c>
      <c r="P5450" t="s">
        <v>487</v>
      </c>
      <c r="Q5450" s="2">
        <v>0.21913458429999999</v>
      </c>
      <c r="R5450" s="3">
        <v>0.21913458433497099</v>
      </c>
      <c r="U5450" s="22">
        <f t="shared" ref="U5450:U5513" si="538">IF(A5450="placement",IF(T5450="",R5450,T5450),"")</f>
        <v>0.21913458433497099</v>
      </c>
      <c r="V5450" s="10">
        <f t="shared" ref="V5450:V5513" si="539">IF($A5450="placement",U5450*J5450,"")</f>
        <v>2.6296150120196518</v>
      </c>
      <c r="W5450" s="24">
        <f t="shared" ref="W5450:W5513" si="540">IF($A5450="placement",V5450,IF($A5450="site",SUMIF($C:$C,$C5450,$V:$V),IF($A5450="user",SUMIF($B:$B,$B5450,$V:$V),SUM($V:$V))))</f>
        <v>2.6296150120196518</v>
      </c>
    </row>
    <row r="5451" spans="1:23" hidden="1" x14ac:dyDescent="0.3">
      <c r="A5451" t="s">
        <v>33</v>
      </c>
      <c r="B5451" t="s">
        <v>6401</v>
      </c>
      <c r="C5451" t="s">
        <v>6402</v>
      </c>
      <c r="D5451" t="s">
        <v>34</v>
      </c>
      <c r="F5451">
        <v>0.25</v>
      </c>
      <c r="G5451" s="2">
        <v>0</v>
      </c>
      <c r="H5451" s="4">
        <v>17.5671</v>
      </c>
      <c r="I5451" s="4">
        <v>4.6448999999999998</v>
      </c>
      <c r="J5451" s="7">
        <v>646</v>
      </c>
      <c r="K5451" s="7">
        <v>144</v>
      </c>
      <c r="L5451" s="3">
        <v>0.26440000000000002</v>
      </c>
      <c r="M5451" s="5">
        <v>4.6378016000000004</v>
      </c>
      <c r="N5451" s="6">
        <v>3.6007009999999999</v>
      </c>
      <c r="O5451" s="8">
        <f>IFERROR(VLOOKUP(C5451,Sheet2!$B$2:$G$588,6,FALSE),0)</f>
        <v>646</v>
      </c>
      <c r="Q5451" s="2">
        <v>0.2236190089</v>
      </c>
      <c r="R5451" s="3">
        <v>0.22361900885502101</v>
      </c>
      <c r="U5451" s="22" t="str">
        <f t="shared" si="538"/>
        <v/>
      </c>
      <c r="V5451" s="10" t="str">
        <f t="shared" si="539"/>
        <v/>
      </c>
      <c r="W5451" s="24">
        <f t="shared" si="540"/>
        <v>141.42863983496579</v>
      </c>
    </row>
    <row r="5452" spans="1:23" x14ac:dyDescent="0.3">
      <c r="A5452" t="s">
        <v>17</v>
      </c>
      <c r="B5452" t="s">
        <v>6401</v>
      </c>
      <c r="C5452" t="s">
        <v>6402</v>
      </c>
      <c r="D5452" t="s">
        <v>6405</v>
      </c>
      <c r="E5452" t="s">
        <v>6406</v>
      </c>
      <c r="F5452">
        <v>0.25</v>
      </c>
      <c r="G5452" s="2">
        <v>0</v>
      </c>
      <c r="H5452" s="4">
        <v>9.8008000000000006</v>
      </c>
      <c r="I5452" s="4">
        <v>3.1461999999999999</v>
      </c>
      <c r="J5452" s="7">
        <v>370</v>
      </c>
      <c r="K5452" s="7">
        <v>87</v>
      </c>
      <c r="L5452" s="3">
        <v>0.32100000000000001</v>
      </c>
      <c r="M5452" s="5">
        <v>3.9252003499999999</v>
      </c>
      <c r="N5452" s="6">
        <v>3</v>
      </c>
      <c r="O5452" s="8">
        <f>IFERROR(VLOOKUP(C5452,Sheet2!$B$2:$G$588,6,FALSE),0)</f>
        <v>646</v>
      </c>
      <c r="P5452" t="s">
        <v>22</v>
      </c>
      <c r="Q5452" s="2">
        <v>0.23570780359999999</v>
      </c>
      <c r="R5452" s="3">
        <v>0.23570780359909799</v>
      </c>
      <c r="U5452" s="22">
        <f t="shared" si="538"/>
        <v>0.23570780359909799</v>
      </c>
      <c r="V5452" s="10">
        <f t="shared" si="539"/>
        <v>87.211887331666262</v>
      </c>
      <c r="W5452" s="24">
        <f t="shared" si="540"/>
        <v>87.211887331666262</v>
      </c>
    </row>
    <row r="5453" spans="1:23" x14ac:dyDescent="0.3">
      <c r="A5453" t="s">
        <v>17</v>
      </c>
      <c r="B5453" t="s">
        <v>6401</v>
      </c>
      <c r="C5453" t="s">
        <v>6402</v>
      </c>
      <c r="D5453" t="s">
        <v>6409</v>
      </c>
      <c r="E5453" t="s">
        <v>6410</v>
      </c>
      <c r="F5453">
        <v>0.25</v>
      </c>
      <c r="G5453" s="2">
        <v>0</v>
      </c>
      <c r="H5453" s="4">
        <v>5.4423000000000004</v>
      </c>
      <c r="I5453" s="4">
        <v>0.84540000000000004</v>
      </c>
      <c r="J5453" s="7">
        <v>191</v>
      </c>
      <c r="K5453" s="7">
        <v>39</v>
      </c>
      <c r="L5453" s="3">
        <v>0.15529999999999999</v>
      </c>
      <c r="M5453" s="5">
        <v>7.5281453300000001</v>
      </c>
      <c r="N5453" s="6">
        <v>6</v>
      </c>
      <c r="O5453" s="8">
        <f>IFERROR(VLOOKUP(C5453,Sheet2!$B$2:$G$588,6,FALSE),0)</f>
        <v>646</v>
      </c>
      <c r="P5453" t="s">
        <v>22</v>
      </c>
      <c r="Q5453" s="2">
        <v>0.2029909446</v>
      </c>
      <c r="R5453" s="3">
        <v>0.202990944558429</v>
      </c>
      <c r="U5453" s="22">
        <f t="shared" si="538"/>
        <v>0.202990944558429</v>
      </c>
      <c r="V5453" s="10">
        <f t="shared" si="539"/>
        <v>38.771270410659938</v>
      </c>
      <c r="W5453" s="24">
        <f t="shared" si="540"/>
        <v>38.771270410659938</v>
      </c>
    </row>
    <row r="5454" spans="1:23" x14ac:dyDescent="0.3">
      <c r="A5454" t="s">
        <v>17</v>
      </c>
      <c r="B5454" t="s">
        <v>6401</v>
      </c>
      <c r="C5454" t="s">
        <v>6402</v>
      </c>
      <c r="D5454" t="s">
        <v>6407</v>
      </c>
      <c r="E5454" t="s">
        <v>6408</v>
      </c>
      <c r="F5454">
        <v>0.25</v>
      </c>
      <c r="G5454" s="2">
        <v>0</v>
      </c>
      <c r="H5454" s="4">
        <v>1.3512999999999999</v>
      </c>
      <c r="I5454" s="4">
        <v>0.3866</v>
      </c>
      <c r="J5454" s="7">
        <v>60</v>
      </c>
      <c r="K5454" s="7">
        <v>14</v>
      </c>
      <c r="L5454" s="3">
        <v>0.28610000000000002</v>
      </c>
      <c r="M5454" s="5">
        <v>5.1724685900000003</v>
      </c>
      <c r="N5454" s="6">
        <v>4</v>
      </c>
      <c r="O5454" s="8">
        <f>IFERROR(VLOOKUP(C5454,Sheet2!$B$2:$G$588,6,FALSE),0)</f>
        <v>646</v>
      </c>
      <c r="P5454" t="s">
        <v>92</v>
      </c>
      <c r="Q5454" s="2">
        <v>0.22667485909999999</v>
      </c>
      <c r="R5454" s="3">
        <v>0.22667485907392401</v>
      </c>
      <c r="U5454" s="22">
        <f t="shared" si="538"/>
        <v>0.22667485907392401</v>
      </c>
      <c r="V5454" s="10">
        <f t="shared" si="539"/>
        <v>13.600491544435441</v>
      </c>
      <c r="W5454" s="24">
        <f t="shared" si="540"/>
        <v>13.600491544435441</v>
      </c>
    </row>
    <row r="5455" spans="1:23" x14ac:dyDescent="0.3">
      <c r="A5455" t="s">
        <v>17</v>
      </c>
      <c r="B5455" t="s">
        <v>6401</v>
      </c>
      <c r="C5455" t="s">
        <v>6402</v>
      </c>
      <c r="D5455" t="s">
        <v>6403</v>
      </c>
      <c r="E5455" t="s">
        <v>6404</v>
      </c>
      <c r="F5455">
        <v>0.25</v>
      </c>
      <c r="G5455" s="2">
        <v>0</v>
      </c>
      <c r="H5455" s="4">
        <v>0.23300000000000001</v>
      </c>
      <c r="I5455" s="4">
        <v>6.6900000000000001E-2</v>
      </c>
      <c r="J5455" s="7">
        <v>16</v>
      </c>
      <c r="K5455" s="7">
        <v>2</v>
      </c>
      <c r="L5455" s="3">
        <v>0.28689999999999999</v>
      </c>
      <c r="M5455" s="5">
        <v>7.9123931599999997</v>
      </c>
      <c r="N5455" s="6">
        <v>7</v>
      </c>
      <c r="O5455" s="8">
        <f>IFERROR(VLOOKUP(C5455,Sheet2!$B$2:$G$588,6,FALSE),0)</f>
        <v>646</v>
      </c>
      <c r="P5455" t="s">
        <v>92</v>
      </c>
      <c r="Q5455" s="2">
        <v>0.1153119093</v>
      </c>
      <c r="R5455" s="3">
        <v>0.115311909262759</v>
      </c>
      <c r="U5455" s="22">
        <f t="shared" si="538"/>
        <v>0.115311909262759</v>
      </c>
      <c r="V5455" s="10">
        <f t="shared" si="539"/>
        <v>1.844990548204144</v>
      </c>
      <c r="W5455" s="24">
        <f t="shared" si="540"/>
        <v>1.844990548204144</v>
      </c>
    </row>
    <row r="5456" spans="1:23" hidden="1" x14ac:dyDescent="0.3">
      <c r="A5456" t="s">
        <v>33</v>
      </c>
      <c r="B5456" t="s">
        <v>11276</v>
      </c>
      <c r="C5456" t="s">
        <v>11277</v>
      </c>
      <c r="D5456" t="s">
        <v>34</v>
      </c>
      <c r="F5456">
        <v>0.28860000000000002</v>
      </c>
      <c r="G5456" s="2">
        <v>0</v>
      </c>
      <c r="H5456" s="4">
        <v>57.203099999999999</v>
      </c>
      <c r="I5456" s="4">
        <v>13.1402</v>
      </c>
      <c r="J5456" s="7">
        <v>624</v>
      </c>
      <c r="K5456" s="7">
        <v>171</v>
      </c>
      <c r="L5456" s="3">
        <v>0.22969999999999999</v>
      </c>
      <c r="M5456" s="5">
        <v>1.58171861</v>
      </c>
      <c r="N5456" s="6">
        <v>1.1056349999999999</v>
      </c>
      <c r="O5456" s="8">
        <f>IFERROR(VLOOKUP(C5456,Sheet2!$B$2:$G$588,6,FALSE),0)</f>
        <v>624</v>
      </c>
      <c r="Q5456" s="2">
        <v>0.30099134230000002</v>
      </c>
      <c r="R5456" s="3">
        <v>0.28857213112894903</v>
      </c>
      <c r="U5456" s="22" t="str">
        <f t="shared" si="538"/>
        <v/>
      </c>
      <c r="V5456" s="10" t="str">
        <f t="shared" si="539"/>
        <v/>
      </c>
      <c r="W5456" s="24">
        <f t="shared" si="540"/>
        <v>170.61632487174384</v>
      </c>
    </row>
    <row r="5457" spans="1:23" x14ac:dyDescent="0.3">
      <c r="A5457" t="s">
        <v>17</v>
      </c>
      <c r="B5457" t="s">
        <v>11276</v>
      </c>
      <c r="C5457" t="s">
        <v>11277</v>
      </c>
      <c r="D5457" t="s">
        <v>11285</v>
      </c>
      <c r="E5457" t="s">
        <v>497</v>
      </c>
      <c r="F5457">
        <v>0.31</v>
      </c>
      <c r="G5457" s="2">
        <v>0</v>
      </c>
      <c r="H5457" s="4">
        <v>17.260200000000001</v>
      </c>
      <c r="I5457" s="4">
        <v>4.6334</v>
      </c>
      <c r="J5457" s="7">
        <v>198</v>
      </c>
      <c r="K5457" s="7">
        <v>59</v>
      </c>
      <c r="L5457" s="3">
        <v>0.26840000000000003</v>
      </c>
      <c r="M5457" s="5">
        <v>1.42715711</v>
      </c>
      <c r="N5457" s="6">
        <v>1</v>
      </c>
      <c r="O5457" s="8">
        <f>IFERROR(VLOOKUP(C5457,Sheet2!$B$2:$G$588,6,FALSE),0)</f>
        <v>624</v>
      </c>
      <c r="P5457" t="s">
        <v>22</v>
      </c>
      <c r="Q5457" s="2">
        <v>0.29930629520000002</v>
      </c>
      <c r="R5457" s="3">
        <v>0.29930629519289098</v>
      </c>
      <c r="U5457" s="22">
        <f t="shared" si="538"/>
        <v>0.29930629519289098</v>
      </c>
      <c r="V5457" s="10">
        <f t="shared" si="539"/>
        <v>59.262646448192413</v>
      </c>
      <c r="W5457" s="24">
        <f t="shared" si="540"/>
        <v>59.262646448192413</v>
      </c>
    </row>
    <row r="5458" spans="1:23" x14ac:dyDescent="0.3">
      <c r="A5458" t="s">
        <v>17</v>
      </c>
      <c r="B5458" t="s">
        <v>11276</v>
      </c>
      <c r="C5458" t="s">
        <v>11277</v>
      </c>
      <c r="D5458" t="s">
        <v>11284</v>
      </c>
      <c r="E5458" t="s">
        <v>472</v>
      </c>
      <c r="F5458">
        <v>0.31</v>
      </c>
      <c r="G5458" s="2">
        <v>0</v>
      </c>
      <c r="H5458" s="4">
        <v>21.553599999999999</v>
      </c>
      <c r="I5458" s="4">
        <v>4.4249000000000001</v>
      </c>
      <c r="J5458" s="7">
        <v>193</v>
      </c>
      <c r="K5458" s="7">
        <v>53</v>
      </c>
      <c r="L5458" s="3">
        <v>0.20530000000000001</v>
      </c>
      <c r="M5458" s="5">
        <v>1.4526264</v>
      </c>
      <c r="N5458" s="6">
        <v>1.05</v>
      </c>
      <c r="O5458" s="8">
        <f>IFERROR(VLOOKUP(C5458,Sheet2!$B$2:$G$588,6,FALSE),0)</f>
        <v>624</v>
      </c>
      <c r="P5458" t="s">
        <v>22</v>
      </c>
      <c r="Q5458" s="2">
        <v>0.27717133420000001</v>
      </c>
      <c r="R5458" s="3">
        <v>0.277171334177156</v>
      </c>
      <c r="U5458" s="22">
        <f t="shared" si="538"/>
        <v>0.277171334177156</v>
      </c>
      <c r="V5458" s="10">
        <f t="shared" si="539"/>
        <v>53.494067496191107</v>
      </c>
      <c r="W5458" s="24">
        <f t="shared" si="540"/>
        <v>53.494067496191107</v>
      </c>
    </row>
    <row r="5459" spans="1:23" x14ac:dyDescent="0.3">
      <c r="A5459" t="s">
        <v>17</v>
      </c>
      <c r="B5459" t="s">
        <v>11276</v>
      </c>
      <c r="C5459" t="s">
        <v>11277</v>
      </c>
      <c r="D5459" t="s">
        <v>11278</v>
      </c>
      <c r="E5459" t="s">
        <v>11279</v>
      </c>
      <c r="F5459">
        <v>0.25</v>
      </c>
      <c r="G5459" s="2">
        <v>0</v>
      </c>
      <c r="H5459" s="4">
        <v>9.1416000000000004</v>
      </c>
      <c r="I5459" s="4">
        <v>2.7183999999999999</v>
      </c>
      <c r="J5459" s="7">
        <v>164</v>
      </c>
      <c r="K5459" s="7">
        <v>41</v>
      </c>
      <c r="L5459" s="3">
        <v>0.2974</v>
      </c>
      <c r="M5459" s="5">
        <v>2.01113067</v>
      </c>
      <c r="N5459" s="6">
        <v>1.3</v>
      </c>
      <c r="O5459" s="8">
        <f>IFERROR(VLOOKUP(C5459,Sheet2!$B$2:$G$588,6,FALSE),0)</f>
        <v>624</v>
      </c>
      <c r="P5459" t="s">
        <v>92</v>
      </c>
      <c r="Q5459" s="2">
        <v>0.3535974475</v>
      </c>
      <c r="R5459" s="3">
        <v>0.25</v>
      </c>
      <c r="U5459" s="22">
        <f t="shared" si="538"/>
        <v>0.25</v>
      </c>
      <c r="V5459" s="10">
        <f t="shared" si="539"/>
        <v>41</v>
      </c>
      <c r="W5459" s="24">
        <f t="shared" si="540"/>
        <v>41</v>
      </c>
    </row>
    <row r="5460" spans="1:23" x14ac:dyDescent="0.3">
      <c r="A5460" t="s">
        <v>17</v>
      </c>
      <c r="B5460" t="s">
        <v>11276</v>
      </c>
      <c r="C5460" t="s">
        <v>11277</v>
      </c>
      <c r="D5460" t="s">
        <v>11286</v>
      </c>
      <c r="E5460" t="s">
        <v>11287</v>
      </c>
      <c r="F5460">
        <v>0.25</v>
      </c>
      <c r="G5460" s="2">
        <v>0</v>
      </c>
      <c r="H5460" s="4">
        <v>4.2157999999999998</v>
      </c>
      <c r="I5460" s="4">
        <v>0.73550000000000004</v>
      </c>
      <c r="J5460" s="7">
        <v>38</v>
      </c>
      <c r="K5460" s="7">
        <v>9</v>
      </c>
      <c r="L5460" s="3">
        <v>0.17449999999999999</v>
      </c>
      <c r="M5460" s="5">
        <v>1.7289307599999999</v>
      </c>
      <c r="N5460" s="6">
        <v>1.3</v>
      </c>
      <c r="O5460" s="8">
        <f>IFERROR(VLOOKUP(C5460,Sheet2!$B$2:$G$588,6,FALSE),0)</f>
        <v>624</v>
      </c>
      <c r="P5460" t="s">
        <v>22</v>
      </c>
      <c r="Q5460" s="2">
        <v>0.2480901881</v>
      </c>
      <c r="R5460" s="3">
        <v>0.248090188060305</v>
      </c>
      <c r="U5460" s="22">
        <f t="shared" si="538"/>
        <v>0.248090188060305</v>
      </c>
      <c r="V5460" s="10">
        <f t="shared" si="539"/>
        <v>9.4274271462915902</v>
      </c>
      <c r="W5460" s="24">
        <f t="shared" si="540"/>
        <v>9.4274271462915902</v>
      </c>
    </row>
    <row r="5461" spans="1:23" x14ac:dyDescent="0.3">
      <c r="A5461" t="s">
        <v>17</v>
      </c>
      <c r="B5461" t="s">
        <v>11276</v>
      </c>
      <c r="C5461" t="s">
        <v>11277</v>
      </c>
      <c r="D5461" t="s">
        <v>11280</v>
      </c>
      <c r="E5461" t="s">
        <v>11281</v>
      </c>
      <c r="F5461">
        <v>0.25</v>
      </c>
      <c r="G5461" s="2">
        <v>0</v>
      </c>
      <c r="H5461" s="4">
        <v>4.2186000000000003</v>
      </c>
      <c r="I5461" s="4">
        <v>0.39810000000000001</v>
      </c>
      <c r="J5461" s="7">
        <v>20</v>
      </c>
      <c r="K5461" s="7">
        <v>5</v>
      </c>
      <c r="L5461" s="3">
        <v>9.4399999999999998E-2</v>
      </c>
      <c r="M5461" s="5">
        <v>1.70735558</v>
      </c>
      <c r="N5461" s="6">
        <v>1.3</v>
      </c>
      <c r="O5461" s="8">
        <f>IFERROR(VLOOKUP(C5461,Sheet2!$B$2:$G$588,6,FALSE),0)</f>
        <v>624</v>
      </c>
      <c r="P5461" t="s">
        <v>22</v>
      </c>
      <c r="Q5461" s="2">
        <v>0.2385886012</v>
      </c>
      <c r="R5461" s="3">
        <v>0.23858860121049</v>
      </c>
      <c r="U5461" s="22">
        <f t="shared" si="538"/>
        <v>0.23858860121049</v>
      </c>
      <c r="V5461" s="10">
        <f t="shared" si="539"/>
        <v>4.7717720242097998</v>
      </c>
      <c r="W5461" s="24">
        <f t="shared" si="540"/>
        <v>4.7717720242097998</v>
      </c>
    </row>
    <row r="5462" spans="1:23" x14ac:dyDescent="0.3">
      <c r="A5462" t="s">
        <v>17</v>
      </c>
      <c r="B5462" t="s">
        <v>11276</v>
      </c>
      <c r="C5462" t="s">
        <v>11277</v>
      </c>
      <c r="D5462" t="s">
        <v>11282</v>
      </c>
      <c r="E5462" t="s">
        <v>11283</v>
      </c>
      <c r="F5462">
        <v>0.31</v>
      </c>
      <c r="G5462" s="2">
        <v>0</v>
      </c>
      <c r="H5462" s="4">
        <v>0.76090000000000002</v>
      </c>
      <c r="I5462" s="4">
        <v>0.22459999999999999</v>
      </c>
      <c r="J5462" s="7">
        <v>10</v>
      </c>
      <c r="K5462" s="7">
        <v>3</v>
      </c>
      <c r="L5462" s="3">
        <v>0.29509999999999997</v>
      </c>
      <c r="M5462" s="5">
        <v>1.4305979600000001</v>
      </c>
      <c r="N5462" s="6">
        <v>1.05</v>
      </c>
      <c r="O5462" s="8">
        <f>IFERROR(VLOOKUP(C5462,Sheet2!$B$2:$G$588,6,FALSE),0)</f>
        <v>624</v>
      </c>
      <c r="P5462" t="s">
        <v>22</v>
      </c>
      <c r="Q5462" s="2">
        <v>0.26604117570000002</v>
      </c>
      <c r="R5462" s="3">
        <v>0.26604117568588997</v>
      </c>
      <c r="U5462" s="22">
        <f t="shared" si="538"/>
        <v>0.26604117568588997</v>
      </c>
      <c r="V5462" s="10">
        <f t="shared" si="539"/>
        <v>2.6604117568588999</v>
      </c>
      <c r="W5462" s="24">
        <f t="shared" si="540"/>
        <v>2.6604117568588999</v>
      </c>
    </row>
    <row r="5463" spans="1:23" hidden="1" x14ac:dyDescent="0.3">
      <c r="A5463" s="27" t="s">
        <v>33</v>
      </c>
      <c r="B5463" s="27" t="s">
        <v>7518</v>
      </c>
      <c r="C5463" s="27" t="s">
        <v>7519</v>
      </c>
      <c r="D5463" t="s">
        <v>34</v>
      </c>
      <c r="E5463" s="27"/>
      <c r="F5463">
        <v>0.2712</v>
      </c>
      <c r="G5463" s="28">
        <v>0.62355492999999995</v>
      </c>
      <c r="H5463" s="4">
        <v>287.71429999999998</v>
      </c>
      <c r="I5463" s="4">
        <v>24.590599999999998</v>
      </c>
      <c r="J5463" s="7">
        <v>622</v>
      </c>
      <c r="K5463" s="7">
        <v>168</v>
      </c>
      <c r="L5463" s="29">
        <v>8.5500000000000007E-2</v>
      </c>
      <c r="M5463" s="30">
        <v>0.84295286999999997</v>
      </c>
      <c r="N5463" s="31">
        <v>0.5</v>
      </c>
      <c r="O5463" s="32">
        <f>IFERROR(VLOOKUP(C5463,Sheet2!$B$2:$G$588,6,FALSE),0)</f>
        <v>622</v>
      </c>
      <c r="P5463" s="27"/>
      <c r="Q5463" s="28">
        <v>0.40684703090000002</v>
      </c>
      <c r="R5463" s="29">
        <v>0.27121836295238699</v>
      </c>
      <c r="S5463" s="29"/>
      <c r="T5463" s="28"/>
      <c r="U5463" s="29" t="str">
        <f t="shared" si="538"/>
        <v/>
      </c>
      <c r="V5463" s="30" t="str">
        <f t="shared" si="539"/>
        <v/>
      </c>
      <c r="W5463" s="33">
        <f t="shared" si="540"/>
        <v>168.7</v>
      </c>
    </row>
    <row r="5464" spans="1:23" x14ac:dyDescent="0.3">
      <c r="A5464" t="s">
        <v>17</v>
      </c>
      <c r="B5464" t="s">
        <v>7518</v>
      </c>
      <c r="C5464" t="s">
        <v>7519</v>
      </c>
      <c r="D5464" t="s">
        <v>7530</v>
      </c>
      <c r="E5464" t="s">
        <v>7531</v>
      </c>
      <c r="F5464">
        <v>0.3</v>
      </c>
      <c r="G5464" s="2">
        <v>1</v>
      </c>
      <c r="H5464" s="4">
        <v>108.1949</v>
      </c>
      <c r="I5464" s="4">
        <v>8.93</v>
      </c>
      <c r="J5464" s="7">
        <v>233</v>
      </c>
      <c r="K5464" s="7">
        <v>70</v>
      </c>
      <c r="L5464" s="3">
        <v>8.2500000000000004E-2</v>
      </c>
      <c r="M5464" s="5">
        <v>0.86933850999999995</v>
      </c>
      <c r="N5464" s="6">
        <v>0.5</v>
      </c>
      <c r="O5464" s="8">
        <f>IFERROR(VLOOKUP(C5464,Sheet2!$B$2:$G$588,6,FALSE),0)</f>
        <v>622</v>
      </c>
      <c r="P5464" t="s">
        <v>95</v>
      </c>
      <c r="Q5464" s="2">
        <v>0.42485004790000003</v>
      </c>
      <c r="R5464" s="3">
        <v>0.3</v>
      </c>
      <c r="S5464" s="3" t="str">
        <f t="shared" ref="S5464:S5465" si="541">IF(R5464+0.01&lt;Q5464,"Y","")</f>
        <v>Y</v>
      </c>
      <c r="T5464" s="2"/>
      <c r="U5464" s="22">
        <f t="shared" si="538"/>
        <v>0.3</v>
      </c>
      <c r="V5464" s="10">
        <f t="shared" si="539"/>
        <v>69.899999999999991</v>
      </c>
      <c r="W5464" s="24">
        <f t="shared" si="540"/>
        <v>69.899999999999991</v>
      </c>
    </row>
    <row r="5465" spans="1:23" x14ac:dyDescent="0.3">
      <c r="A5465" t="s">
        <v>17</v>
      </c>
      <c r="B5465" t="s">
        <v>7518</v>
      </c>
      <c r="C5465" t="s">
        <v>7519</v>
      </c>
      <c r="D5465" t="s">
        <v>7524</v>
      </c>
      <c r="E5465" t="s">
        <v>7525</v>
      </c>
      <c r="F5465">
        <v>0.25</v>
      </c>
      <c r="G5465" s="2">
        <v>1</v>
      </c>
      <c r="H5465" s="4">
        <v>54.029400000000003</v>
      </c>
      <c r="I5465" s="4">
        <v>7.0159000000000002</v>
      </c>
      <c r="J5465" s="7">
        <v>155</v>
      </c>
      <c r="K5465" s="7">
        <v>39</v>
      </c>
      <c r="L5465" s="3">
        <v>0.12989999999999999</v>
      </c>
      <c r="M5465" s="5">
        <v>0.73579508000000005</v>
      </c>
      <c r="N5465" s="6">
        <v>0.5</v>
      </c>
      <c r="O5465" s="8">
        <f>IFERROR(VLOOKUP(C5465,Sheet2!$B$2:$G$588,6,FALSE),0)</f>
        <v>622</v>
      </c>
      <c r="P5465" t="s">
        <v>92</v>
      </c>
      <c r="Q5465" s="2">
        <v>0.3204629732</v>
      </c>
      <c r="R5465" s="3">
        <v>0.25</v>
      </c>
      <c r="S5465" s="3" t="str">
        <f t="shared" si="541"/>
        <v>Y</v>
      </c>
      <c r="T5465" s="2"/>
      <c r="U5465" s="22">
        <f t="shared" si="538"/>
        <v>0.25</v>
      </c>
      <c r="V5465" s="10">
        <f t="shared" si="539"/>
        <v>38.75</v>
      </c>
      <c r="W5465" s="24">
        <f t="shared" si="540"/>
        <v>38.75</v>
      </c>
    </row>
    <row r="5466" spans="1:23" x14ac:dyDescent="0.3">
      <c r="A5466" t="s">
        <v>17</v>
      </c>
      <c r="B5466" t="s">
        <v>7518</v>
      </c>
      <c r="C5466" t="s">
        <v>7519</v>
      </c>
      <c r="D5466" t="s">
        <v>7526</v>
      </c>
      <c r="E5466" t="s">
        <v>7527</v>
      </c>
      <c r="F5466">
        <v>0.25</v>
      </c>
      <c r="G5466" s="2">
        <v>0</v>
      </c>
      <c r="H5466" s="4">
        <v>41.515799999999999</v>
      </c>
      <c r="I5466" s="4">
        <v>4.7903000000000002</v>
      </c>
      <c r="J5466" s="7">
        <v>122</v>
      </c>
      <c r="K5466" s="7">
        <v>30</v>
      </c>
      <c r="L5466" s="3">
        <v>0.1154</v>
      </c>
      <c r="M5466" s="5">
        <v>0.84748449000000003</v>
      </c>
      <c r="N5466" s="6">
        <v>0.5</v>
      </c>
      <c r="O5466" s="8">
        <f>IFERROR(VLOOKUP(C5466,Sheet2!$B$2:$G$588,6,FALSE),0)</f>
        <v>622</v>
      </c>
      <c r="P5466" t="s">
        <v>92</v>
      </c>
      <c r="Q5466" s="2">
        <v>0.41001870299999998</v>
      </c>
      <c r="R5466" s="3">
        <v>0.25</v>
      </c>
      <c r="U5466" s="22">
        <f t="shared" si="538"/>
        <v>0.25</v>
      </c>
      <c r="V5466" s="10">
        <f t="shared" si="539"/>
        <v>30.5</v>
      </c>
      <c r="W5466" s="24">
        <f t="shared" si="540"/>
        <v>30.5</v>
      </c>
    </row>
    <row r="5467" spans="1:23" x14ac:dyDescent="0.3">
      <c r="A5467" t="s">
        <v>17</v>
      </c>
      <c r="B5467" t="s">
        <v>7518</v>
      </c>
      <c r="C5467" t="s">
        <v>7519</v>
      </c>
      <c r="D5467" t="s">
        <v>7520</v>
      </c>
      <c r="E5467" t="s">
        <v>7521</v>
      </c>
      <c r="F5467">
        <v>0.25</v>
      </c>
      <c r="G5467" s="2">
        <v>0</v>
      </c>
      <c r="H5467" s="4">
        <v>41.304900000000004</v>
      </c>
      <c r="I5467" s="4">
        <v>2.7021000000000002</v>
      </c>
      <c r="J5467" s="7">
        <v>71</v>
      </c>
      <c r="K5467" s="7">
        <v>18</v>
      </c>
      <c r="L5467" s="3">
        <v>6.54E-2</v>
      </c>
      <c r="M5467" s="5">
        <v>0.87531523</v>
      </c>
      <c r="N5467" s="6">
        <v>0.5</v>
      </c>
      <c r="O5467" s="8">
        <f>IFERROR(VLOOKUP(C5467,Sheet2!$B$2:$G$588,6,FALSE),0)</f>
        <v>622</v>
      </c>
      <c r="P5467" t="s">
        <v>92</v>
      </c>
      <c r="Q5467" s="2">
        <v>0.4287772218</v>
      </c>
      <c r="R5467" s="3">
        <v>0.25</v>
      </c>
      <c r="U5467" s="22">
        <f t="shared" si="538"/>
        <v>0.25</v>
      </c>
      <c r="V5467" s="10">
        <f t="shared" si="539"/>
        <v>17.75</v>
      </c>
      <c r="W5467" s="24">
        <f t="shared" si="540"/>
        <v>17.75</v>
      </c>
    </row>
    <row r="5468" spans="1:23" x14ac:dyDescent="0.3">
      <c r="A5468" t="s">
        <v>17</v>
      </c>
      <c r="B5468" t="s">
        <v>7518</v>
      </c>
      <c r="C5468" t="s">
        <v>7519</v>
      </c>
      <c r="D5468" t="s">
        <v>7528</v>
      </c>
      <c r="E5468" t="s">
        <v>7529</v>
      </c>
      <c r="F5468">
        <v>0.3</v>
      </c>
      <c r="G5468" s="2">
        <v>0</v>
      </c>
      <c r="H5468" s="4">
        <v>37.487299999999998</v>
      </c>
      <c r="I5468" s="4">
        <v>0.73599999999999999</v>
      </c>
      <c r="J5468" s="7">
        <v>31</v>
      </c>
      <c r="K5468" s="7">
        <v>9</v>
      </c>
      <c r="L5468" s="3">
        <v>1.9599999999999999E-2</v>
      </c>
      <c r="M5468" s="5">
        <v>1.4040566800000001</v>
      </c>
      <c r="N5468" s="6">
        <v>0.5</v>
      </c>
      <c r="O5468" s="8">
        <f>IFERROR(VLOOKUP(C5468,Sheet2!$B$2:$G$588,6,FALSE),0)</f>
        <v>622</v>
      </c>
      <c r="P5468" t="s">
        <v>22</v>
      </c>
      <c r="Q5468" s="2">
        <v>0.64388901949999999</v>
      </c>
      <c r="R5468" s="3">
        <v>0.3</v>
      </c>
      <c r="U5468" s="22">
        <f t="shared" si="538"/>
        <v>0.3</v>
      </c>
      <c r="V5468" s="10">
        <f t="shared" si="539"/>
        <v>9.2999999999999989</v>
      </c>
      <c r="W5468" s="24">
        <f t="shared" si="540"/>
        <v>9.2999999999999989</v>
      </c>
    </row>
    <row r="5469" spans="1:23" x14ac:dyDescent="0.3">
      <c r="A5469" t="s">
        <v>17</v>
      </c>
      <c r="B5469" t="s">
        <v>7518</v>
      </c>
      <c r="C5469" t="s">
        <v>7519</v>
      </c>
      <c r="D5469" t="s">
        <v>7522</v>
      </c>
      <c r="E5469" t="s">
        <v>7523</v>
      </c>
      <c r="F5469">
        <v>0.25</v>
      </c>
      <c r="G5469" s="2">
        <v>0</v>
      </c>
      <c r="H5469" s="4">
        <v>5.1814</v>
      </c>
      <c r="I5469" s="4">
        <v>0.4163</v>
      </c>
      <c r="J5469" s="7">
        <v>10</v>
      </c>
      <c r="K5469" s="7">
        <v>3</v>
      </c>
      <c r="L5469" s="3">
        <v>8.0299999999999996E-2</v>
      </c>
      <c r="M5469" s="5">
        <v>0.82868909000000002</v>
      </c>
      <c r="N5469" s="6">
        <v>0.5</v>
      </c>
      <c r="O5469" s="8">
        <f>IFERROR(VLOOKUP(C5469,Sheet2!$B$2:$G$588,6,FALSE),0)</f>
        <v>622</v>
      </c>
      <c r="P5469" t="s">
        <v>22</v>
      </c>
      <c r="Q5469" s="2">
        <v>0.39663740269999997</v>
      </c>
      <c r="R5469" s="3">
        <v>0.25</v>
      </c>
      <c r="U5469" s="22">
        <f t="shared" si="538"/>
        <v>0.25</v>
      </c>
      <c r="V5469" s="10">
        <f t="shared" si="539"/>
        <v>2.5</v>
      </c>
      <c r="W5469" s="24">
        <f t="shared" si="540"/>
        <v>2.5</v>
      </c>
    </row>
    <row r="5470" spans="1:23" hidden="1" x14ac:dyDescent="0.3">
      <c r="A5470" s="27" t="s">
        <v>33</v>
      </c>
      <c r="B5470" s="27" t="s">
        <v>256</v>
      </c>
      <c r="C5470" s="27" t="s">
        <v>257</v>
      </c>
      <c r="D5470" t="s">
        <v>34</v>
      </c>
      <c r="E5470" s="27"/>
      <c r="F5470">
        <v>0.30969999999999998</v>
      </c>
      <c r="G5470" s="28">
        <v>0.96815225000000005</v>
      </c>
      <c r="H5470" s="4">
        <v>74.286299999999997</v>
      </c>
      <c r="I5470" s="4">
        <v>15.0623</v>
      </c>
      <c r="J5470" s="7">
        <v>610</v>
      </c>
      <c r="K5470" s="7">
        <v>124</v>
      </c>
      <c r="L5470" s="29">
        <v>0.20280000000000001</v>
      </c>
      <c r="M5470" s="30">
        <v>1.3506359299999999</v>
      </c>
      <c r="N5470" s="31">
        <v>1.0712710000000001</v>
      </c>
      <c r="O5470" s="32">
        <f>IFERROR(VLOOKUP(C5470,Sheet2!$B$2:$G$588,6,FALSE),0)</f>
        <v>610</v>
      </c>
      <c r="P5470" s="27"/>
      <c r="Q5470" s="28">
        <v>0.20683955200000001</v>
      </c>
      <c r="R5470" s="29">
        <v>0.20683955197002299</v>
      </c>
      <c r="S5470" s="29"/>
      <c r="T5470" s="28"/>
      <c r="U5470" s="29" t="str">
        <f t="shared" si="538"/>
        <v/>
      </c>
      <c r="V5470" s="30" t="str">
        <f t="shared" si="539"/>
        <v/>
      </c>
      <c r="W5470" s="33">
        <f t="shared" si="540"/>
        <v>125.05848291287022</v>
      </c>
    </row>
    <row r="5471" spans="1:23" x14ac:dyDescent="0.3">
      <c r="A5471" t="s">
        <v>17</v>
      </c>
      <c r="B5471" t="s">
        <v>256</v>
      </c>
      <c r="C5471" t="s">
        <v>257</v>
      </c>
      <c r="D5471" t="s">
        <v>262</v>
      </c>
      <c r="E5471" t="s">
        <v>263</v>
      </c>
      <c r="F5471">
        <v>0.3</v>
      </c>
      <c r="G5471" s="2">
        <v>1</v>
      </c>
      <c r="H5471" s="4">
        <v>36.666400000000003</v>
      </c>
      <c r="I5471" s="4">
        <v>8.3261000000000003</v>
      </c>
      <c r="J5471" s="7">
        <v>473</v>
      </c>
      <c r="K5471" s="7">
        <v>98</v>
      </c>
      <c r="L5471" s="3">
        <v>0.2271</v>
      </c>
      <c r="M5471" s="5">
        <v>1.8930914700000001</v>
      </c>
      <c r="N5471" s="6">
        <v>1.5</v>
      </c>
      <c r="O5471" s="8">
        <f>IFERROR(VLOOKUP(C5471,Sheet2!$B$2:$G$588,6,FALSE),0)</f>
        <v>610</v>
      </c>
      <c r="P5471" t="s">
        <v>92</v>
      </c>
      <c r="Q5471" s="2">
        <v>0.2076452587</v>
      </c>
      <c r="R5471" s="3">
        <v>0.207645258691594</v>
      </c>
      <c r="S5471" s="3" t="str">
        <f t="shared" ref="S5471:S5472" si="542">IF(R5471+0.01&lt;Q5471,"Y","")</f>
        <v/>
      </c>
      <c r="T5471" s="2"/>
      <c r="U5471" s="22">
        <f t="shared" si="538"/>
        <v>0.207645258691594</v>
      </c>
      <c r="V5471" s="10">
        <f t="shared" si="539"/>
        <v>98.216207361123963</v>
      </c>
      <c r="W5471" s="24">
        <f t="shared" si="540"/>
        <v>98.216207361123963</v>
      </c>
    </row>
    <row r="5472" spans="1:23" x14ac:dyDescent="0.3">
      <c r="A5472" t="s">
        <v>17</v>
      </c>
      <c r="B5472" t="s">
        <v>256</v>
      </c>
      <c r="C5472" t="s">
        <v>257</v>
      </c>
      <c r="D5472" t="s">
        <v>258</v>
      </c>
      <c r="E5472" t="s">
        <v>259</v>
      </c>
      <c r="F5472">
        <v>0.35</v>
      </c>
      <c r="G5472" s="2">
        <v>1</v>
      </c>
      <c r="H5472" s="4">
        <v>34.697299999999998</v>
      </c>
      <c r="I5472" s="4">
        <v>6.4576000000000002</v>
      </c>
      <c r="J5472" s="7">
        <v>118</v>
      </c>
      <c r="K5472" s="7">
        <v>21</v>
      </c>
      <c r="L5472" s="3">
        <v>0.18609999999999999</v>
      </c>
      <c r="M5472" s="5">
        <v>0.60914089000000005</v>
      </c>
      <c r="N5472" s="6">
        <v>0.5</v>
      </c>
      <c r="O5472" s="8">
        <f>IFERROR(VLOOKUP(C5472,Sheet2!$B$2:$G$588,6,FALSE),0)</f>
        <v>610</v>
      </c>
      <c r="P5472" t="s">
        <v>92</v>
      </c>
      <c r="Q5472" s="2">
        <v>0.17917182670000001</v>
      </c>
      <c r="R5472" s="3">
        <v>0.17917182670971399</v>
      </c>
      <c r="S5472" s="3" t="str">
        <f t="shared" si="542"/>
        <v/>
      </c>
      <c r="T5472" s="2"/>
      <c r="U5472" s="22">
        <f t="shared" si="538"/>
        <v>0.17917182670971399</v>
      </c>
      <c r="V5472" s="10">
        <f t="shared" si="539"/>
        <v>21.142275551746252</v>
      </c>
      <c r="W5472" s="24">
        <f t="shared" si="540"/>
        <v>21.142275551746252</v>
      </c>
    </row>
    <row r="5473" spans="1:23" x14ac:dyDescent="0.3">
      <c r="A5473" t="s">
        <v>17</v>
      </c>
      <c r="B5473" t="s">
        <v>256</v>
      </c>
      <c r="C5473" t="s">
        <v>257</v>
      </c>
      <c r="D5473" t="s">
        <v>260</v>
      </c>
      <c r="E5473" t="s">
        <v>261</v>
      </c>
      <c r="F5473">
        <v>0.3</v>
      </c>
      <c r="G5473" s="2">
        <v>0</v>
      </c>
      <c r="H5473" s="4">
        <v>2.9226000000000001</v>
      </c>
      <c r="I5473" s="4">
        <v>0.27850000000000003</v>
      </c>
      <c r="J5473" s="7">
        <v>19</v>
      </c>
      <c r="K5473" s="7">
        <v>5</v>
      </c>
      <c r="L5473" s="3">
        <v>9.5299999999999996E-2</v>
      </c>
      <c r="M5473" s="5">
        <v>2.32639138</v>
      </c>
      <c r="N5473" s="6">
        <v>1.5</v>
      </c>
      <c r="O5473" s="8">
        <f>IFERROR(VLOOKUP(C5473,Sheet2!$B$2:$G$588,6,FALSE),0)</f>
        <v>610</v>
      </c>
      <c r="P5473" t="s">
        <v>92</v>
      </c>
      <c r="Q5473" s="2">
        <v>0.35522457169999999</v>
      </c>
      <c r="R5473" s="3">
        <v>0.3</v>
      </c>
      <c r="U5473" s="22">
        <f t="shared" si="538"/>
        <v>0.3</v>
      </c>
      <c r="V5473" s="10">
        <f t="shared" si="539"/>
        <v>5.7</v>
      </c>
      <c r="W5473" s="24">
        <f t="shared" si="540"/>
        <v>5.7</v>
      </c>
    </row>
    <row r="5474" spans="1:23" hidden="1" x14ac:dyDescent="0.3">
      <c r="A5474" s="27" t="s">
        <v>33</v>
      </c>
      <c r="B5474" s="27" t="s">
        <v>10984</v>
      </c>
      <c r="C5474" s="27" t="s">
        <v>10985</v>
      </c>
      <c r="D5474" t="s">
        <v>34</v>
      </c>
      <c r="E5474" s="27"/>
      <c r="F5474">
        <v>0.27589999999999998</v>
      </c>
      <c r="G5474" s="28">
        <v>0.89537244000000005</v>
      </c>
      <c r="H5474" s="4">
        <v>310.58300000000003</v>
      </c>
      <c r="I5474" s="4">
        <v>88.305000000000007</v>
      </c>
      <c r="J5474" s="7">
        <v>601</v>
      </c>
      <c r="K5474" s="7">
        <v>166</v>
      </c>
      <c r="L5474" s="29">
        <v>0.2843</v>
      </c>
      <c r="M5474" s="30">
        <v>0.22668398000000001</v>
      </c>
      <c r="N5474" s="31">
        <v>0.01</v>
      </c>
      <c r="O5474" s="32">
        <f>IFERROR(VLOOKUP(C5474,Sheet2!$B$2:$G$588,6,FALSE),0)</f>
        <v>601</v>
      </c>
      <c r="P5474" s="27"/>
      <c r="Q5474" s="28">
        <v>0.95588572189999998</v>
      </c>
      <c r="R5474" s="29">
        <v>0.275906999863689</v>
      </c>
      <c r="S5474" s="29"/>
      <c r="T5474" s="28"/>
      <c r="U5474" s="29" t="str">
        <f t="shared" si="538"/>
        <v/>
      </c>
      <c r="V5474" s="30" t="str">
        <f t="shared" si="539"/>
        <v/>
      </c>
      <c r="W5474" s="33">
        <f t="shared" si="540"/>
        <v>166.0999999999998</v>
      </c>
    </row>
    <row r="5475" spans="1:23" x14ac:dyDescent="0.3">
      <c r="A5475" t="s">
        <v>17</v>
      </c>
      <c r="B5475" t="s">
        <v>10984</v>
      </c>
      <c r="C5475" t="s">
        <v>10985</v>
      </c>
      <c r="D5475" t="s">
        <v>10986</v>
      </c>
      <c r="E5475" t="s">
        <v>10987</v>
      </c>
      <c r="F5475">
        <v>0.3</v>
      </c>
      <c r="G5475" s="2">
        <v>1</v>
      </c>
      <c r="H5475" s="4">
        <v>71.144999999999996</v>
      </c>
      <c r="I5475" s="4">
        <v>23.209099999999999</v>
      </c>
      <c r="J5475" s="7">
        <v>169</v>
      </c>
      <c r="K5475" s="7">
        <v>51</v>
      </c>
      <c r="L5475" s="3">
        <v>0.32619999999999999</v>
      </c>
      <c r="M5475" s="5">
        <v>0.24214379999999999</v>
      </c>
      <c r="N5475" s="6">
        <v>0.01</v>
      </c>
      <c r="O5475" s="8">
        <f>IFERROR(VLOOKUP(C5475,Sheet2!$B$2:$G$588,6,FALSE),0)</f>
        <v>601</v>
      </c>
      <c r="P5475" t="s">
        <v>22</v>
      </c>
      <c r="Q5475" s="2">
        <v>0.95870222540000005</v>
      </c>
      <c r="R5475" s="3">
        <v>0.3</v>
      </c>
      <c r="S5475" s="3" t="str">
        <f t="shared" ref="S5475:S5478" si="543">IF(R5475+0.01&lt;Q5475,"Y","")</f>
        <v>Y</v>
      </c>
      <c r="T5475" s="2"/>
      <c r="U5475" s="22">
        <f t="shared" si="538"/>
        <v>0.3</v>
      </c>
      <c r="V5475" s="10">
        <f t="shared" si="539"/>
        <v>50.699999999999996</v>
      </c>
      <c r="W5475" s="24">
        <f t="shared" si="540"/>
        <v>50.699999999999996</v>
      </c>
    </row>
    <row r="5476" spans="1:23" x14ac:dyDescent="0.3">
      <c r="A5476" t="s">
        <v>17</v>
      </c>
      <c r="B5476" t="s">
        <v>10984</v>
      </c>
      <c r="C5476" t="s">
        <v>10985</v>
      </c>
      <c r="D5476" t="s">
        <v>10994</v>
      </c>
      <c r="E5476" t="s">
        <v>10995</v>
      </c>
      <c r="F5476">
        <v>0.25</v>
      </c>
      <c r="G5476" s="2">
        <v>1</v>
      </c>
      <c r="H5476" s="4">
        <v>65.979600000000005</v>
      </c>
      <c r="I5476" s="4">
        <v>24.5868</v>
      </c>
      <c r="J5476" s="7">
        <v>168</v>
      </c>
      <c r="K5476" s="7">
        <v>42</v>
      </c>
      <c r="L5476" s="3">
        <v>0.37259999999999999</v>
      </c>
      <c r="M5476" s="5">
        <v>0.22767688999999999</v>
      </c>
      <c r="N5476" s="6">
        <v>0.01</v>
      </c>
      <c r="O5476" s="8">
        <f>IFERROR(VLOOKUP(C5476,Sheet2!$B$2:$G$588,6,FALSE),0)</f>
        <v>601</v>
      </c>
      <c r="P5476" t="s">
        <v>22</v>
      </c>
      <c r="Q5476" s="2">
        <v>0.95607810660000003</v>
      </c>
      <c r="R5476" s="3">
        <v>0.249999999999999</v>
      </c>
      <c r="S5476" s="3" t="str">
        <f t="shared" si="543"/>
        <v>Y</v>
      </c>
      <c r="T5476" s="2"/>
      <c r="U5476" s="22">
        <f t="shared" si="538"/>
        <v>0.249999999999999</v>
      </c>
      <c r="V5476" s="10">
        <f t="shared" si="539"/>
        <v>41.999999999999829</v>
      </c>
      <c r="W5476" s="24">
        <f t="shared" si="540"/>
        <v>41.999999999999829</v>
      </c>
    </row>
    <row r="5477" spans="1:23" x14ac:dyDescent="0.3">
      <c r="A5477" t="s">
        <v>17</v>
      </c>
      <c r="B5477" t="s">
        <v>10984</v>
      </c>
      <c r="C5477" t="s">
        <v>10985</v>
      </c>
      <c r="D5477" t="s">
        <v>10988</v>
      </c>
      <c r="E5477" t="s">
        <v>10989</v>
      </c>
      <c r="F5477">
        <v>0.3</v>
      </c>
      <c r="G5477" s="2">
        <v>1</v>
      </c>
      <c r="H5477" s="4">
        <v>68.5869</v>
      </c>
      <c r="I5477" s="4">
        <v>24.901700000000002</v>
      </c>
      <c r="J5477" s="7">
        <v>143</v>
      </c>
      <c r="K5477" s="7">
        <v>43</v>
      </c>
      <c r="L5477" s="3">
        <v>0.36309999999999998</v>
      </c>
      <c r="M5477" s="5">
        <v>0.19082335</v>
      </c>
      <c r="N5477" s="6">
        <v>0.01</v>
      </c>
      <c r="O5477" s="8">
        <f>IFERROR(VLOOKUP(C5477,Sheet2!$B$2:$G$588,6,FALSE),0)</f>
        <v>601</v>
      </c>
      <c r="P5477" t="s">
        <v>22</v>
      </c>
      <c r="Q5477" s="2">
        <v>0.94759551210000004</v>
      </c>
      <c r="R5477" s="3">
        <v>0.3</v>
      </c>
      <c r="S5477" s="3" t="str">
        <f t="shared" si="543"/>
        <v>Y</v>
      </c>
      <c r="T5477" s="2"/>
      <c r="U5477" s="22">
        <f t="shared" si="538"/>
        <v>0.3</v>
      </c>
      <c r="V5477" s="10">
        <f t="shared" si="539"/>
        <v>42.9</v>
      </c>
      <c r="W5477" s="24">
        <f t="shared" si="540"/>
        <v>42.9</v>
      </c>
    </row>
    <row r="5478" spans="1:23" x14ac:dyDescent="0.3">
      <c r="A5478" t="s">
        <v>17</v>
      </c>
      <c r="B5478" t="s">
        <v>10984</v>
      </c>
      <c r="C5478" t="s">
        <v>10985</v>
      </c>
      <c r="D5478" t="s">
        <v>10992</v>
      </c>
      <c r="E5478" t="s">
        <v>10993</v>
      </c>
      <c r="F5478">
        <v>0.25</v>
      </c>
      <c r="G5478" s="2">
        <v>1</v>
      </c>
      <c r="H5478" s="4">
        <v>46.683100000000003</v>
      </c>
      <c r="I5478" s="4">
        <v>4.5768000000000004</v>
      </c>
      <c r="J5478" s="7">
        <v>59</v>
      </c>
      <c r="K5478" s="7">
        <v>15</v>
      </c>
      <c r="L5478" s="3">
        <v>9.8000000000000004E-2</v>
      </c>
      <c r="M5478" s="5">
        <v>0.4267936</v>
      </c>
      <c r="N5478" s="6">
        <v>0.01</v>
      </c>
      <c r="O5478" s="8">
        <f>IFERROR(VLOOKUP(C5478,Sheet2!$B$2:$G$588,6,FALSE),0)</f>
        <v>601</v>
      </c>
      <c r="P5478" t="s">
        <v>22</v>
      </c>
      <c r="Q5478" s="2">
        <v>0.9765694707</v>
      </c>
      <c r="R5478" s="3">
        <v>0.25</v>
      </c>
      <c r="S5478" s="3" t="str">
        <f t="shared" si="543"/>
        <v>Y</v>
      </c>
      <c r="T5478" s="2"/>
      <c r="U5478" s="22">
        <f t="shared" si="538"/>
        <v>0.25</v>
      </c>
      <c r="V5478" s="10">
        <f t="shared" si="539"/>
        <v>14.75</v>
      </c>
      <c r="W5478" s="24">
        <f t="shared" si="540"/>
        <v>14.75</v>
      </c>
    </row>
    <row r="5479" spans="1:23" x14ac:dyDescent="0.3">
      <c r="A5479" t="s">
        <v>17</v>
      </c>
      <c r="B5479" t="s">
        <v>10984</v>
      </c>
      <c r="C5479" t="s">
        <v>10985</v>
      </c>
      <c r="D5479" t="s">
        <v>10996</v>
      </c>
      <c r="E5479" t="s">
        <v>10997</v>
      </c>
      <c r="F5479">
        <v>0.25</v>
      </c>
      <c r="G5479" s="2">
        <v>0</v>
      </c>
      <c r="H5479" s="4">
        <v>28.7089</v>
      </c>
      <c r="I5479" s="4">
        <v>5.7840999999999996</v>
      </c>
      <c r="J5479" s="7">
        <v>32</v>
      </c>
      <c r="K5479" s="7">
        <v>8</v>
      </c>
      <c r="L5479" s="3">
        <v>0.20150000000000001</v>
      </c>
      <c r="M5479" s="5">
        <v>0.18338314</v>
      </c>
      <c r="N5479" s="6">
        <v>0.01</v>
      </c>
      <c r="O5479" s="8">
        <f>IFERROR(VLOOKUP(C5479,Sheet2!$B$2:$G$588,6,FALSE),0)</f>
        <v>601</v>
      </c>
      <c r="P5479" t="s">
        <v>22</v>
      </c>
      <c r="Q5479" s="2">
        <v>0.94546936029999995</v>
      </c>
      <c r="R5479" s="3">
        <v>0.25</v>
      </c>
      <c r="U5479" s="22">
        <f t="shared" si="538"/>
        <v>0.25</v>
      </c>
      <c r="V5479" s="10">
        <f t="shared" si="539"/>
        <v>8</v>
      </c>
      <c r="W5479" s="24">
        <f t="shared" si="540"/>
        <v>8</v>
      </c>
    </row>
    <row r="5480" spans="1:23" x14ac:dyDescent="0.3">
      <c r="A5480" t="s">
        <v>17</v>
      </c>
      <c r="B5480" t="s">
        <v>10984</v>
      </c>
      <c r="C5480" t="s">
        <v>10985</v>
      </c>
      <c r="D5480" t="s">
        <v>10990</v>
      </c>
      <c r="E5480" t="s">
        <v>10991</v>
      </c>
      <c r="F5480">
        <v>0.25</v>
      </c>
      <c r="G5480" s="2">
        <v>0</v>
      </c>
      <c r="H5480" s="4">
        <v>29.479399999999998</v>
      </c>
      <c r="I5480" s="4">
        <v>5.2464000000000004</v>
      </c>
      <c r="J5480" s="7">
        <v>31</v>
      </c>
      <c r="K5480" s="7">
        <v>8</v>
      </c>
      <c r="L5480" s="3">
        <v>0.17799999999999999</v>
      </c>
      <c r="M5480" s="5">
        <v>0.19701974</v>
      </c>
      <c r="N5480" s="6">
        <v>0.01</v>
      </c>
      <c r="O5480" s="8">
        <f>IFERROR(VLOOKUP(C5480,Sheet2!$B$2:$G$588,6,FALSE),0)</f>
        <v>601</v>
      </c>
      <c r="P5480" t="s">
        <v>22</v>
      </c>
      <c r="Q5480" s="2">
        <v>0.94924366500000001</v>
      </c>
      <c r="R5480" s="3">
        <v>0.249999999999999</v>
      </c>
      <c r="U5480" s="22">
        <f t="shared" si="538"/>
        <v>0.249999999999999</v>
      </c>
      <c r="V5480" s="10">
        <f t="shared" si="539"/>
        <v>7.7499999999999689</v>
      </c>
      <c r="W5480" s="24">
        <f t="shared" si="540"/>
        <v>7.7499999999999689</v>
      </c>
    </row>
    <row r="5481" spans="1:23" hidden="1" x14ac:dyDescent="0.3">
      <c r="A5481" t="s">
        <v>33</v>
      </c>
      <c r="B5481" t="s">
        <v>12573</v>
      </c>
      <c r="C5481" t="s">
        <v>12574</v>
      </c>
      <c r="D5481" t="s">
        <v>34</v>
      </c>
      <c r="F5481">
        <v>0.25</v>
      </c>
      <c r="G5481" s="2">
        <v>0</v>
      </c>
      <c r="H5481" s="4">
        <v>68.635099999999994</v>
      </c>
      <c r="I5481" s="4">
        <v>12.819599999999999</v>
      </c>
      <c r="J5481" s="7">
        <v>587</v>
      </c>
      <c r="K5481" s="7">
        <v>145</v>
      </c>
      <c r="L5481" s="3">
        <v>0.18679999999999999</v>
      </c>
      <c r="M5481" s="5">
        <v>1.52511603</v>
      </c>
      <c r="N5481" s="6">
        <v>1</v>
      </c>
      <c r="O5481" s="8">
        <f>IFERROR(VLOOKUP(C5481,Sheet2!$B$2:$G$588,6,FALSE),0)</f>
        <v>587</v>
      </c>
      <c r="Q5481" s="2">
        <v>0.34431218450000001</v>
      </c>
      <c r="R5481" s="3">
        <v>0.25</v>
      </c>
      <c r="U5481" s="22" t="str">
        <f t="shared" si="538"/>
        <v/>
      </c>
      <c r="V5481" s="10" t="str">
        <f t="shared" si="539"/>
        <v/>
      </c>
      <c r="W5481" s="24">
        <f t="shared" si="540"/>
        <v>146.5</v>
      </c>
    </row>
    <row r="5482" spans="1:23" x14ac:dyDescent="0.3">
      <c r="A5482" t="s">
        <v>17</v>
      </c>
      <c r="B5482" t="s">
        <v>12573</v>
      </c>
      <c r="C5482" t="s">
        <v>12574</v>
      </c>
      <c r="D5482" t="s">
        <v>12581</v>
      </c>
      <c r="E5482" t="s">
        <v>12582</v>
      </c>
      <c r="F5482">
        <v>0.25</v>
      </c>
      <c r="G5482" s="2">
        <v>0</v>
      </c>
      <c r="H5482" s="4">
        <v>28.619299999999999</v>
      </c>
      <c r="I5482" s="4">
        <v>5.3922999999999996</v>
      </c>
      <c r="J5482" s="7">
        <v>245</v>
      </c>
      <c r="K5482" s="7">
        <v>61</v>
      </c>
      <c r="L5482" s="3">
        <v>0.18840000000000001</v>
      </c>
      <c r="M5482" s="5">
        <v>1.5160705800000001</v>
      </c>
      <c r="N5482" s="6">
        <v>1</v>
      </c>
      <c r="O5482" s="8">
        <f>IFERROR(VLOOKUP(C5482,Sheet2!$B$2:$G$588,6,FALSE),0)</f>
        <v>587</v>
      </c>
      <c r="P5482" t="s">
        <v>22</v>
      </c>
      <c r="Q5482" s="2">
        <v>0.34040010069999999</v>
      </c>
      <c r="R5482" s="3">
        <v>0.25</v>
      </c>
      <c r="U5482" s="22">
        <f t="shared" si="538"/>
        <v>0.25</v>
      </c>
      <c r="V5482" s="10">
        <f t="shared" si="539"/>
        <v>61.25</v>
      </c>
      <c r="W5482" s="24">
        <f t="shared" si="540"/>
        <v>61.25</v>
      </c>
    </row>
    <row r="5483" spans="1:23" x14ac:dyDescent="0.3">
      <c r="A5483" t="s">
        <v>17</v>
      </c>
      <c r="B5483" t="s">
        <v>12573</v>
      </c>
      <c r="C5483" t="s">
        <v>12574</v>
      </c>
      <c r="D5483" t="s">
        <v>12579</v>
      </c>
      <c r="E5483" t="s">
        <v>12580</v>
      </c>
      <c r="F5483">
        <v>0.25</v>
      </c>
      <c r="G5483" s="2">
        <v>0</v>
      </c>
      <c r="H5483" s="4">
        <v>28.6768</v>
      </c>
      <c r="I5483" s="4">
        <v>5.3345000000000002</v>
      </c>
      <c r="J5483" s="7">
        <v>241</v>
      </c>
      <c r="K5483" s="7">
        <v>60</v>
      </c>
      <c r="L5483" s="3">
        <v>0.186</v>
      </c>
      <c r="M5483" s="5">
        <v>1.50302746</v>
      </c>
      <c r="N5483" s="6">
        <v>1</v>
      </c>
      <c r="O5483" s="8">
        <f>IFERROR(VLOOKUP(C5483,Sheet2!$B$2:$G$588,6,FALSE),0)</f>
        <v>587</v>
      </c>
      <c r="P5483" t="s">
        <v>22</v>
      </c>
      <c r="Q5483" s="2">
        <v>0.33467616210000001</v>
      </c>
      <c r="R5483" s="3">
        <v>0.25</v>
      </c>
      <c r="U5483" s="22">
        <f t="shared" si="538"/>
        <v>0.25</v>
      </c>
      <c r="V5483" s="10">
        <f t="shared" si="539"/>
        <v>60.25</v>
      </c>
      <c r="W5483" s="24">
        <f t="shared" si="540"/>
        <v>60.25</v>
      </c>
    </row>
    <row r="5484" spans="1:23" x14ac:dyDescent="0.3">
      <c r="A5484" t="s">
        <v>17</v>
      </c>
      <c r="B5484" t="s">
        <v>12573</v>
      </c>
      <c r="C5484" t="s">
        <v>12574</v>
      </c>
      <c r="D5484" t="s">
        <v>12577</v>
      </c>
      <c r="E5484" t="s">
        <v>12578</v>
      </c>
      <c r="F5484">
        <v>0.25</v>
      </c>
      <c r="G5484" s="2">
        <v>0</v>
      </c>
      <c r="H5484" s="4">
        <v>8.5294000000000008</v>
      </c>
      <c r="I5484" s="4">
        <v>1.6146</v>
      </c>
      <c r="J5484" s="7">
        <v>77</v>
      </c>
      <c r="K5484" s="7">
        <v>19</v>
      </c>
      <c r="L5484" s="3">
        <v>0.1893</v>
      </c>
      <c r="M5484" s="5">
        <v>1.59717749</v>
      </c>
      <c r="N5484" s="6">
        <v>1</v>
      </c>
      <c r="O5484" s="8">
        <f>IFERROR(VLOOKUP(C5484,Sheet2!$B$2:$G$588,6,FALSE),0)</f>
        <v>587</v>
      </c>
      <c r="P5484" t="s">
        <v>22</v>
      </c>
      <c r="Q5484" s="2">
        <v>0.37389550890000001</v>
      </c>
      <c r="R5484" s="3">
        <v>0.25</v>
      </c>
      <c r="U5484" s="22">
        <f t="shared" si="538"/>
        <v>0.25</v>
      </c>
      <c r="V5484" s="10">
        <f t="shared" si="539"/>
        <v>19.25</v>
      </c>
      <c r="W5484" s="24">
        <f t="shared" si="540"/>
        <v>19.25</v>
      </c>
    </row>
    <row r="5485" spans="1:23" x14ac:dyDescent="0.3">
      <c r="A5485" t="s">
        <v>17</v>
      </c>
      <c r="B5485" t="s">
        <v>12573</v>
      </c>
      <c r="C5485" t="s">
        <v>12574</v>
      </c>
      <c r="D5485" t="s">
        <v>12575</v>
      </c>
      <c r="E5485" t="s">
        <v>12576</v>
      </c>
      <c r="F5485">
        <v>0.25</v>
      </c>
      <c r="G5485" s="2">
        <v>0</v>
      </c>
      <c r="H5485" s="4">
        <v>2.8096000000000001</v>
      </c>
      <c r="I5485" s="4">
        <v>0.4783</v>
      </c>
      <c r="J5485" s="7">
        <v>23</v>
      </c>
      <c r="K5485" s="7">
        <v>6</v>
      </c>
      <c r="L5485" s="3">
        <v>0.17019999999999999</v>
      </c>
      <c r="M5485" s="5">
        <v>1.63019713</v>
      </c>
      <c r="N5485" s="6">
        <v>1</v>
      </c>
      <c r="O5485" s="8">
        <f>IFERROR(VLOOKUP(C5485,Sheet2!$B$2:$G$588,6,FALSE),0)</f>
        <v>587</v>
      </c>
      <c r="P5485" t="s">
        <v>22</v>
      </c>
      <c r="Q5485" s="2">
        <v>0.38657725500000001</v>
      </c>
      <c r="R5485" s="3">
        <v>0.25</v>
      </c>
      <c r="U5485" s="22">
        <f t="shared" si="538"/>
        <v>0.25</v>
      </c>
      <c r="V5485" s="10">
        <f t="shared" si="539"/>
        <v>5.75</v>
      </c>
      <c r="W5485" s="24">
        <f t="shared" si="540"/>
        <v>5.75</v>
      </c>
    </row>
    <row r="5486" spans="1:23" hidden="1" x14ac:dyDescent="0.3">
      <c r="A5486" t="s">
        <v>33</v>
      </c>
      <c r="B5486" t="s">
        <v>5097</v>
      </c>
      <c r="C5486" t="s">
        <v>5098</v>
      </c>
      <c r="D5486" t="s">
        <v>34</v>
      </c>
      <c r="F5486">
        <v>0.25</v>
      </c>
      <c r="G5486" s="2">
        <v>0</v>
      </c>
      <c r="H5486" s="4">
        <v>29.7441</v>
      </c>
      <c r="I5486" s="4">
        <v>6.6883999999999997</v>
      </c>
      <c r="J5486" s="7">
        <v>581</v>
      </c>
      <c r="K5486" s="7">
        <v>129</v>
      </c>
      <c r="L5486" s="3">
        <v>0.22489999999999999</v>
      </c>
      <c r="M5486" s="5">
        <v>2.8943003300000001</v>
      </c>
      <c r="N5486" s="6">
        <v>2.25</v>
      </c>
      <c r="O5486" s="8">
        <f>IFERROR(VLOOKUP(C5486,Sheet2!$B$2:$G$588,6,FALSE),0)</f>
        <v>581</v>
      </c>
      <c r="Q5486" s="2">
        <v>0.22261004609999999</v>
      </c>
      <c r="R5486" s="3">
        <v>0.222610046137906</v>
      </c>
      <c r="U5486" s="22" t="str">
        <f t="shared" si="538"/>
        <v/>
      </c>
      <c r="V5486" s="10" t="str">
        <f t="shared" si="539"/>
        <v/>
      </c>
      <c r="W5486" s="24">
        <f t="shared" si="540"/>
        <v>129.56259610598414</v>
      </c>
    </row>
    <row r="5487" spans="1:23" hidden="1" x14ac:dyDescent="0.3">
      <c r="A5487" t="s">
        <v>33</v>
      </c>
      <c r="B5487" t="s">
        <v>7076</v>
      </c>
      <c r="C5487" t="s">
        <v>7077</v>
      </c>
      <c r="D5487" t="s">
        <v>34</v>
      </c>
      <c r="F5487">
        <v>0.25</v>
      </c>
      <c r="G5487" s="2">
        <v>0</v>
      </c>
      <c r="H5487" s="4">
        <v>20.107700000000001</v>
      </c>
      <c r="I5487" s="4">
        <v>4.9194000000000004</v>
      </c>
      <c r="J5487" s="7">
        <v>581</v>
      </c>
      <c r="K5487" s="7">
        <v>145</v>
      </c>
      <c r="L5487" s="3">
        <v>0.2447</v>
      </c>
      <c r="M5487" s="5">
        <v>3.93512313</v>
      </c>
      <c r="N5487" s="6">
        <v>2.8</v>
      </c>
      <c r="O5487" s="8">
        <f>IFERROR(VLOOKUP(C5487,Sheet2!$B$2:$G$588,6,FALSE),0)</f>
        <v>581</v>
      </c>
      <c r="Q5487" s="2">
        <v>0.28845936719999998</v>
      </c>
      <c r="R5487" s="3">
        <v>0.25</v>
      </c>
      <c r="U5487" s="22" t="str">
        <f t="shared" si="538"/>
        <v/>
      </c>
      <c r="V5487" s="10" t="str">
        <f t="shared" si="539"/>
        <v/>
      </c>
      <c r="W5487" s="24">
        <f t="shared" si="540"/>
        <v>145.24999999999969</v>
      </c>
    </row>
    <row r="5488" spans="1:23" x14ac:dyDescent="0.3">
      <c r="A5488" t="s">
        <v>17</v>
      </c>
      <c r="B5488" t="s">
        <v>5097</v>
      </c>
      <c r="C5488" t="s">
        <v>5098</v>
      </c>
      <c r="D5488" t="s">
        <v>5105</v>
      </c>
      <c r="E5488" t="s">
        <v>5106</v>
      </c>
      <c r="F5488">
        <v>0.25</v>
      </c>
      <c r="G5488" s="2">
        <v>0</v>
      </c>
      <c r="H5488" s="4">
        <v>21.677399999999999</v>
      </c>
      <c r="I5488" s="4">
        <v>4.7499000000000002</v>
      </c>
      <c r="J5488" s="7">
        <v>415</v>
      </c>
      <c r="K5488" s="7">
        <v>94</v>
      </c>
      <c r="L5488" s="3">
        <v>0.21909999999999999</v>
      </c>
      <c r="M5488" s="5">
        <v>2.90890089</v>
      </c>
      <c r="N5488" s="6">
        <v>2.25</v>
      </c>
      <c r="O5488" s="8">
        <f>IFERROR(VLOOKUP(C5488,Sheet2!$B$2:$G$588,6,FALSE),0)</f>
        <v>581</v>
      </c>
      <c r="P5488" t="s">
        <v>95</v>
      </c>
      <c r="Q5488" s="2">
        <v>0.22651197540000001</v>
      </c>
      <c r="R5488" s="3">
        <v>0.226511975351402</v>
      </c>
      <c r="U5488" s="22">
        <f t="shared" si="538"/>
        <v>0.226511975351402</v>
      </c>
      <c r="V5488" s="10">
        <f t="shared" si="539"/>
        <v>94.002469770831823</v>
      </c>
      <c r="W5488" s="24">
        <f t="shared" si="540"/>
        <v>94.002469770831823</v>
      </c>
    </row>
    <row r="5489" spans="1:23" x14ac:dyDescent="0.3">
      <c r="A5489" t="s">
        <v>17</v>
      </c>
      <c r="B5489" t="s">
        <v>7076</v>
      </c>
      <c r="C5489" t="s">
        <v>7077</v>
      </c>
      <c r="D5489" t="s">
        <v>7080</v>
      </c>
      <c r="E5489" t="s">
        <v>7081</v>
      </c>
      <c r="F5489">
        <v>0.25</v>
      </c>
      <c r="G5489" s="2">
        <v>0</v>
      </c>
      <c r="H5489" s="4">
        <v>10.4999</v>
      </c>
      <c r="I5489" s="4">
        <v>2.6947999999999999</v>
      </c>
      <c r="J5489" s="7">
        <v>319</v>
      </c>
      <c r="K5489" s="7">
        <v>80</v>
      </c>
      <c r="L5489" s="3">
        <v>0.25659999999999999</v>
      </c>
      <c r="M5489" s="5">
        <v>3.9477986600000001</v>
      </c>
      <c r="N5489" s="6">
        <v>2.8</v>
      </c>
      <c r="O5489" s="8">
        <f>IFERROR(VLOOKUP(C5489,Sheet2!$B$2:$G$588,6,FALSE),0)</f>
        <v>581</v>
      </c>
      <c r="P5489" t="s">
        <v>22</v>
      </c>
      <c r="Q5489" s="2">
        <v>0.29074397099999999</v>
      </c>
      <c r="R5489" s="3">
        <v>0.249999999999999</v>
      </c>
      <c r="U5489" s="22">
        <f t="shared" si="538"/>
        <v>0.249999999999999</v>
      </c>
      <c r="V5489" s="10">
        <f t="shared" si="539"/>
        <v>79.749999999999687</v>
      </c>
      <c r="W5489" s="24">
        <f t="shared" si="540"/>
        <v>79.749999999999687</v>
      </c>
    </row>
    <row r="5490" spans="1:23" x14ac:dyDescent="0.3">
      <c r="A5490" t="s">
        <v>17</v>
      </c>
      <c r="B5490" t="s">
        <v>7076</v>
      </c>
      <c r="C5490" t="s">
        <v>7077</v>
      </c>
      <c r="D5490" t="s">
        <v>7078</v>
      </c>
      <c r="E5490" t="s">
        <v>7079</v>
      </c>
      <c r="F5490">
        <v>0.25</v>
      </c>
      <c r="G5490" s="2">
        <v>0</v>
      </c>
      <c r="H5490" s="4">
        <v>9.6077999999999992</v>
      </c>
      <c r="I5490" s="4">
        <v>2.2246000000000001</v>
      </c>
      <c r="J5490" s="7">
        <v>262</v>
      </c>
      <c r="K5490" s="7">
        <v>65</v>
      </c>
      <c r="L5490" s="3">
        <v>0.23150000000000001</v>
      </c>
      <c r="M5490" s="5">
        <v>3.9197688199999998</v>
      </c>
      <c r="N5490" s="6">
        <v>2.8</v>
      </c>
      <c r="O5490" s="8">
        <f>IFERROR(VLOOKUP(C5490,Sheet2!$B$2:$G$588,6,FALSE),0)</f>
        <v>581</v>
      </c>
      <c r="P5490" t="s">
        <v>22</v>
      </c>
      <c r="Q5490" s="2">
        <v>0.2856721592</v>
      </c>
      <c r="R5490" s="3">
        <v>0.25</v>
      </c>
      <c r="U5490" s="22">
        <f t="shared" si="538"/>
        <v>0.25</v>
      </c>
      <c r="V5490" s="10">
        <f t="shared" si="539"/>
        <v>65.5</v>
      </c>
      <c r="W5490" s="24">
        <f t="shared" si="540"/>
        <v>65.5</v>
      </c>
    </row>
    <row r="5491" spans="1:23" x14ac:dyDescent="0.3">
      <c r="A5491" t="s">
        <v>17</v>
      </c>
      <c r="B5491" t="s">
        <v>5097</v>
      </c>
      <c r="C5491" t="s">
        <v>5098</v>
      </c>
      <c r="D5491" t="s">
        <v>5099</v>
      </c>
      <c r="E5491" t="s">
        <v>5100</v>
      </c>
      <c r="F5491">
        <v>0.25</v>
      </c>
      <c r="G5491" s="2">
        <v>0</v>
      </c>
      <c r="H5491" s="4">
        <v>3.2206999999999999</v>
      </c>
      <c r="I5491" s="4">
        <v>0.90390000000000004</v>
      </c>
      <c r="J5491" s="7">
        <v>76</v>
      </c>
      <c r="K5491" s="7">
        <v>15</v>
      </c>
      <c r="L5491" s="3">
        <v>0.28070000000000001</v>
      </c>
      <c r="M5491" s="5">
        <v>2.7889134699999998</v>
      </c>
      <c r="N5491" s="6">
        <v>2.25</v>
      </c>
      <c r="O5491" s="8">
        <f>IFERROR(VLOOKUP(C5491,Sheet2!$B$2:$G$588,6,FALSE),0)</f>
        <v>581</v>
      </c>
      <c r="P5491" t="s">
        <v>95</v>
      </c>
      <c r="Q5491" s="2">
        <v>0.19323420329999999</v>
      </c>
      <c r="R5491" s="3">
        <v>0.193234203271405</v>
      </c>
      <c r="U5491" s="22">
        <f t="shared" si="538"/>
        <v>0.193234203271405</v>
      </c>
      <c r="V5491" s="10">
        <f t="shared" si="539"/>
        <v>14.68579944862678</v>
      </c>
      <c r="W5491" s="24">
        <f t="shared" si="540"/>
        <v>14.68579944862678</v>
      </c>
    </row>
    <row r="5492" spans="1:23" x14ac:dyDescent="0.3">
      <c r="A5492" t="s">
        <v>17</v>
      </c>
      <c r="B5492" t="s">
        <v>5097</v>
      </c>
      <c r="C5492" t="s">
        <v>5098</v>
      </c>
      <c r="D5492" t="s">
        <v>5103</v>
      </c>
      <c r="E5492" t="s">
        <v>5104</v>
      </c>
      <c r="F5492">
        <v>0.25</v>
      </c>
      <c r="G5492" s="2">
        <v>0</v>
      </c>
      <c r="H5492" s="4">
        <v>3.2471000000000001</v>
      </c>
      <c r="I5492" s="4">
        <v>0.68579999999999997</v>
      </c>
      <c r="J5492" s="7">
        <v>61</v>
      </c>
      <c r="K5492" s="7">
        <v>15</v>
      </c>
      <c r="L5492" s="3">
        <v>0.2112</v>
      </c>
      <c r="M5492" s="5">
        <v>2.9618268900000002</v>
      </c>
      <c r="N5492" s="6">
        <v>2.25</v>
      </c>
      <c r="O5492" s="8">
        <f>IFERROR(VLOOKUP(C5492,Sheet2!$B$2:$G$588,6,FALSE),0)</f>
        <v>581</v>
      </c>
      <c r="P5492" t="s">
        <v>95</v>
      </c>
      <c r="Q5492" s="2">
        <v>0.240333726</v>
      </c>
      <c r="R5492" s="3">
        <v>0.24033372602113401</v>
      </c>
      <c r="U5492" s="22">
        <f t="shared" si="538"/>
        <v>0.24033372602113401</v>
      </c>
      <c r="V5492" s="10">
        <f t="shared" si="539"/>
        <v>14.660357287289175</v>
      </c>
      <c r="W5492" s="24">
        <f t="shared" si="540"/>
        <v>14.660357287289175</v>
      </c>
    </row>
    <row r="5493" spans="1:23" x14ac:dyDescent="0.3">
      <c r="A5493" t="s">
        <v>17</v>
      </c>
      <c r="B5493" t="s">
        <v>5097</v>
      </c>
      <c r="C5493" t="s">
        <v>5098</v>
      </c>
      <c r="D5493" t="s">
        <v>5101</v>
      </c>
      <c r="E5493" t="s">
        <v>5102</v>
      </c>
      <c r="F5493">
        <v>0.25</v>
      </c>
      <c r="G5493" s="2">
        <v>0</v>
      </c>
      <c r="H5493" s="4">
        <v>1.5895999999999999</v>
      </c>
      <c r="I5493" s="4">
        <v>0.34810000000000002</v>
      </c>
      <c r="J5493" s="7">
        <v>30</v>
      </c>
      <c r="K5493" s="7">
        <v>6</v>
      </c>
      <c r="L5493" s="3">
        <v>0.219</v>
      </c>
      <c r="M5493" s="5">
        <v>2.8378001199999998</v>
      </c>
      <c r="N5493" s="6">
        <v>2.25</v>
      </c>
      <c r="O5493" s="8">
        <f>IFERROR(VLOOKUP(C5493,Sheet2!$B$2:$G$588,6,FALSE),0)</f>
        <v>581</v>
      </c>
      <c r="P5493" t="s">
        <v>95</v>
      </c>
      <c r="Q5493" s="2">
        <v>0.20713232000000001</v>
      </c>
      <c r="R5493" s="3">
        <v>0.20713231997454501</v>
      </c>
      <c r="U5493" s="22">
        <f t="shared" si="538"/>
        <v>0.20713231997454501</v>
      </c>
      <c r="V5493" s="10">
        <f t="shared" si="539"/>
        <v>6.2139695992363499</v>
      </c>
      <c r="W5493" s="24">
        <f t="shared" si="540"/>
        <v>6.2139695992363499</v>
      </c>
    </row>
    <row r="5494" spans="1:23" hidden="1" x14ac:dyDescent="0.3">
      <c r="A5494" t="s">
        <v>33</v>
      </c>
      <c r="B5494" t="s">
        <v>12283</v>
      </c>
      <c r="C5494" t="s">
        <v>12284</v>
      </c>
      <c r="D5494" t="s">
        <v>34</v>
      </c>
      <c r="F5494">
        <v>0.2339</v>
      </c>
      <c r="G5494" s="2">
        <v>0</v>
      </c>
      <c r="H5494" s="4">
        <v>134.0728</v>
      </c>
      <c r="I5494" s="4">
        <v>32.662500000000001</v>
      </c>
      <c r="J5494" s="7">
        <v>575</v>
      </c>
      <c r="K5494" s="7">
        <v>128</v>
      </c>
      <c r="L5494" s="3">
        <v>0.24360000000000001</v>
      </c>
      <c r="M5494" s="5">
        <v>0.58723744</v>
      </c>
      <c r="N5494" s="6">
        <v>0.386156</v>
      </c>
      <c r="O5494" s="8">
        <f>IFERROR(VLOOKUP(C5494,Sheet2!$B$2:$G$588,6,FALSE),0)</f>
        <v>575</v>
      </c>
      <c r="Q5494" s="2">
        <v>0.34241931079999999</v>
      </c>
      <c r="R5494" s="3">
        <v>0.233856994961438</v>
      </c>
      <c r="U5494" s="22" t="str">
        <f t="shared" si="538"/>
        <v/>
      </c>
      <c r="V5494" s="10" t="str">
        <f t="shared" si="539"/>
        <v/>
      </c>
      <c r="W5494" s="24">
        <f t="shared" si="540"/>
        <v>125.74470179564179</v>
      </c>
    </row>
    <row r="5495" spans="1:23" x14ac:dyDescent="0.3">
      <c r="A5495" t="s">
        <v>17</v>
      </c>
      <c r="B5495" t="s">
        <v>12283</v>
      </c>
      <c r="C5495" t="s">
        <v>12284</v>
      </c>
      <c r="D5495" t="s">
        <v>12291</v>
      </c>
      <c r="E5495" t="s">
        <v>12292</v>
      </c>
      <c r="F5495">
        <v>0.15</v>
      </c>
      <c r="G5495" s="2">
        <v>0</v>
      </c>
      <c r="H5495" s="4">
        <v>17.229600000000001</v>
      </c>
      <c r="I5495" s="4">
        <v>5.0298999999999996</v>
      </c>
      <c r="J5495" s="7">
        <v>146</v>
      </c>
      <c r="K5495" s="7">
        <v>22</v>
      </c>
      <c r="L5495" s="3">
        <v>0.29189999999999999</v>
      </c>
      <c r="M5495" s="5">
        <v>0.96853787000000002</v>
      </c>
      <c r="N5495" s="6">
        <v>0.75</v>
      </c>
      <c r="O5495" s="8">
        <f>IFERROR(VLOOKUP(C5495,Sheet2!$B$2:$G$588,6,FALSE),0)</f>
        <v>575</v>
      </c>
      <c r="P5495" t="s">
        <v>92</v>
      </c>
      <c r="Q5495" s="2">
        <v>0.22563689009999999</v>
      </c>
      <c r="R5495" s="3">
        <v>0.15</v>
      </c>
      <c r="U5495" s="22">
        <f t="shared" si="538"/>
        <v>0.15</v>
      </c>
      <c r="V5495" s="10">
        <f t="shared" si="539"/>
        <v>21.9</v>
      </c>
      <c r="W5495" s="24">
        <f t="shared" si="540"/>
        <v>21.9</v>
      </c>
    </row>
    <row r="5496" spans="1:23" x14ac:dyDescent="0.3">
      <c r="A5496" t="s">
        <v>17</v>
      </c>
      <c r="B5496" t="s">
        <v>12283</v>
      </c>
      <c r="C5496" t="s">
        <v>12284</v>
      </c>
      <c r="D5496" t="s">
        <v>12287</v>
      </c>
      <c r="E5496" t="s">
        <v>12288</v>
      </c>
      <c r="F5496">
        <v>0.2</v>
      </c>
      <c r="G5496" s="2">
        <v>0</v>
      </c>
      <c r="H5496" s="4">
        <v>9.1742000000000008</v>
      </c>
      <c r="I5496" s="4">
        <v>5.8186999999999998</v>
      </c>
      <c r="J5496" s="7">
        <v>90</v>
      </c>
      <c r="K5496" s="7">
        <v>18</v>
      </c>
      <c r="L5496" s="3">
        <v>0.63419999999999999</v>
      </c>
      <c r="M5496" s="5">
        <v>0.51614740999999997</v>
      </c>
      <c r="N5496" s="6">
        <v>0.3</v>
      </c>
      <c r="O5496" s="8">
        <f>IFERROR(VLOOKUP(C5496,Sheet2!$B$2:$G$588,6,FALSE),0)</f>
        <v>575</v>
      </c>
      <c r="P5496" t="s">
        <v>92</v>
      </c>
      <c r="Q5496" s="2">
        <v>0.41877069140000001</v>
      </c>
      <c r="R5496" s="3">
        <v>0.2</v>
      </c>
      <c r="U5496" s="22">
        <f t="shared" si="538"/>
        <v>0.2</v>
      </c>
      <c r="V5496" s="10">
        <f t="shared" si="539"/>
        <v>18</v>
      </c>
      <c r="W5496" s="24">
        <f t="shared" si="540"/>
        <v>18</v>
      </c>
    </row>
    <row r="5497" spans="1:23" x14ac:dyDescent="0.3">
      <c r="A5497" t="s">
        <v>17</v>
      </c>
      <c r="B5497" t="s">
        <v>12283</v>
      </c>
      <c r="C5497" t="s">
        <v>12284</v>
      </c>
      <c r="D5497" t="s">
        <v>12303</v>
      </c>
      <c r="E5497" t="s">
        <v>12304</v>
      </c>
      <c r="F5497">
        <v>0.3</v>
      </c>
      <c r="G5497" s="2">
        <v>0</v>
      </c>
      <c r="H5497" s="4">
        <v>11.397500000000001</v>
      </c>
      <c r="I5497" s="4">
        <v>3.1892999999999998</v>
      </c>
      <c r="J5497" s="7">
        <v>75</v>
      </c>
      <c r="K5497" s="7">
        <v>22</v>
      </c>
      <c r="L5497" s="3">
        <v>0.27979999999999999</v>
      </c>
      <c r="M5497" s="5">
        <v>0.78188802000000002</v>
      </c>
      <c r="N5497" s="6">
        <v>0.5</v>
      </c>
      <c r="O5497" s="8">
        <f>IFERROR(VLOOKUP(C5497,Sheet2!$B$2:$G$588,6,FALSE),0)</f>
        <v>575</v>
      </c>
      <c r="P5497" t="s">
        <v>92</v>
      </c>
      <c r="Q5497" s="2">
        <v>0.36052223779999998</v>
      </c>
      <c r="R5497" s="3">
        <v>0.3</v>
      </c>
      <c r="U5497" s="22">
        <f t="shared" si="538"/>
        <v>0.3</v>
      </c>
      <c r="V5497" s="10">
        <f t="shared" si="539"/>
        <v>22.5</v>
      </c>
      <c r="W5497" s="24">
        <f t="shared" si="540"/>
        <v>22.5</v>
      </c>
    </row>
    <row r="5498" spans="1:23" x14ac:dyDescent="0.3">
      <c r="A5498" t="s">
        <v>17</v>
      </c>
      <c r="B5498" t="s">
        <v>12283</v>
      </c>
      <c r="C5498" t="s">
        <v>12284</v>
      </c>
      <c r="D5498" t="s">
        <v>12293</v>
      </c>
      <c r="E5498" t="s">
        <v>12294</v>
      </c>
      <c r="F5498">
        <v>0.3</v>
      </c>
      <c r="G5498" s="2">
        <v>0</v>
      </c>
      <c r="H5498" s="4">
        <v>14.9885</v>
      </c>
      <c r="I5498" s="4">
        <v>4.5773000000000001</v>
      </c>
      <c r="J5498" s="7">
        <v>73</v>
      </c>
      <c r="K5498" s="7">
        <v>22</v>
      </c>
      <c r="L5498" s="3">
        <v>0.3054</v>
      </c>
      <c r="M5498" s="5">
        <v>0.53380669000000003</v>
      </c>
      <c r="N5498" s="6">
        <v>0.3</v>
      </c>
      <c r="O5498" s="8">
        <f>IFERROR(VLOOKUP(C5498,Sheet2!$B$2:$G$588,6,FALSE),0)</f>
        <v>575</v>
      </c>
      <c r="P5498" t="s">
        <v>92</v>
      </c>
      <c r="Q5498" s="2">
        <v>0.43799879559999999</v>
      </c>
      <c r="R5498" s="3">
        <v>0.3</v>
      </c>
      <c r="U5498" s="22">
        <f t="shared" si="538"/>
        <v>0.3</v>
      </c>
      <c r="V5498" s="10">
        <f t="shared" si="539"/>
        <v>21.9</v>
      </c>
      <c r="W5498" s="24">
        <f t="shared" si="540"/>
        <v>21.9</v>
      </c>
    </row>
    <row r="5499" spans="1:23" x14ac:dyDescent="0.3">
      <c r="A5499" t="s">
        <v>17</v>
      </c>
      <c r="B5499" t="s">
        <v>12283</v>
      </c>
      <c r="C5499" t="s">
        <v>12284</v>
      </c>
      <c r="D5499" t="s">
        <v>12297</v>
      </c>
      <c r="E5499" t="s">
        <v>12298</v>
      </c>
      <c r="F5499">
        <v>0.15</v>
      </c>
      <c r="G5499" s="2">
        <v>0</v>
      </c>
      <c r="H5499" s="4">
        <v>7.6619000000000002</v>
      </c>
      <c r="I5499" s="4">
        <v>1.1305000000000001</v>
      </c>
      <c r="J5499" s="7">
        <v>36</v>
      </c>
      <c r="K5499" s="7">
        <v>2</v>
      </c>
      <c r="L5499" s="3">
        <v>0.14749999999999999</v>
      </c>
      <c r="M5499" s="5">
        <v>1.06676565</v>
      </c>
      <c r="N5499" s="6">
        <v>1</v>
      </c>
      <c r="O5499" s="8">
        <f>IFERROR(VLOOKUP(C5499,Sheet2!$B$2:$G$588,6,FALSE),0)</f>
        <v>575</v>
      </c>
      <c r="P5499" t="s">
        <v>92</v>
      </c>
      <c r="Q5499" s="2">
        <v>6.2586992199999997E-2</v>
      </c>
      <c r="R5499" s="3">
        <v>6.2586992187731297E-2</v>
      </c>
      <c r="U5499" s="22">
        <f t="shared" si="538"/>
        <v>6.2586992187731297E-2</v>
      </c>
      <c r="V5499" s="10">
        <f t="shared" si="539"/>
        <v>2.2531317187583269</v>
      </c>
      <c r="W5499" s="24">
        <f t="shared" si="540"/>
        <v>2.2531317187583269</v>
      </c>
    </row>
    <row r="5500" spans="1:23" x14ac:dyDescent="0.3">
      <c r="A5500" t="s">
        <v>17</v>
      </c>
      <c r="B5500" t="s">
        <v>12283</v>
      </c>
      <c r="C5500" t="s">
        <v>12284</v>
      </c>
      <c r="D5500" t="s">
        <v>12295</v>
      </c>
      <c r="E5500" t="s">
        <v>12296</v>
      </c>
      <c r="F5500">
        <v>0.3</v>
      </c>
      <c r="G5500" s="2">
        <v>0</v>
      </c>
      <c r="H5500" s="4">
        <v>3.9548000000000001</v>
      </c>
      <c r="I5500" s="4">
        <v>1.1161000000000001</v>
      </c>
      <c r="J5500" s="7">
        <v>33</v>
      </c>
      <c r="K5500" s="7">
        <v>8</v>
      </c>
      <c r="L5500" s="3">
        <v>0.28220000000000001</v>
      </c>
      <c r="M5500" s="5">
        <v>0.97907334000000001</v>
      </c>
      <c r="N5500" s="6">
        <v>0.75</v>
      </c>
      <c r="O5500" s="8">
        <f>IFERROR(VLOOKUP(C5500,Sheet2!$B$2:$G$588,6,FALSE),0)</f>
        <v>575</v>
      </c>
      <c r="P5500" t="s">
        <v>92</v>
      </c>
      <c r="Q5500" s="2">
        <v>0.23396954049999999</v>
      </c>
      <c r="R5500" s="3">
        <v>0.23396954049284199</v>
      </c>
      <c r="U5500" s="22">
        <f t="shared" si="538"/>
        <v>0.23396954049284199</v>
      </c>
      <c r="V5500" s="10">
        <f t="shared" si="539"/>
        <v>7.7209948362637855</v>
      </c>
      <c r="W5500" s="24">
        <f t="shared" si="540"/>
        <v>7.7209948362637855</v>
      </c>
    </row>
    <row r="5501" spans="1:23" x14ac:dyDescent="0.3">
      <c r="A5501" t="s">
        <v>17</v>
      </c>
      <c r="B5501" t="s">
        <v>12283</v>
      </c>
      <c r="C5501" t="s">
        <v>12284</v>
      </c>
      <c r="D5501" t="s">
        <v>12299</v>
      </c>
      <c r="E5501" t="s">
        <v>12300</v>
      </c>
      <c r="F5501">
        <v>0.3</v>
      </c>
      <c r="G5501" s="2">
        <v>0</v>
      </c>
      <c r="H5501" s="4">
        <v>19.342500000000001</v>
      </c>
      <c r="I5501" s="4">
        <v>4.4347000000000003</v>
      </c>
      <c r="J5501" s="7">
        <v>29</v>
      </c>
      <c r="K5501" s="7">
        <v>9</v>
      </c>
      <c r="L5501" s="3">
        <v>0.2293</v>
      </c>
      <c r="M5501" s="5">
        <v>0.21920561999999999</v>
      </c>
      <c r="N5501" s="6">
        <v>0.1</v>
      </c>
      <c r="O5501" s="8">
        <f>IFERROR(VLOOKUP(C5501,Sheet2!$B$2:$G$588,6,FALSE),0)</f>
        <v>575</v>
      </c>
      <c r="P5501" t="s">
        <v>92</v>
      </c>
      <c r="Q5501" s="2">
        <v>0.54380731250000003</v>
      </c>
      <c r="R5501" s="3">
        <v>0.3</v>
      </c>
      <c r="U5501" s="22">
        <f t="shared" si="538"/>
        <v>0.3</v>
      </c>
      <c r="V5501" s="10">
        <f t="shared" si="539"/>
        <v>8.6999999999999993</v>
      </c>
      <c r="W5501" s="24">
        <f t="shared" si="540"/>
        <v>8.6999999999999993</v>
      </c>
    </row>
    <row r="5502" spans="1:23" x14ac:dyDescent="0.3">
      <c r="A5502" t="s">
        <v>17</v>
      </c>
      <c r="B5502" t="s">
        <v>12283</v>
      </c>
      <c r="C5502" t="s">
        <v>12284</v>
      </c>
      <c r="D5502" t="s">
        <v>12305</v>
      </c>
      <c r="E5502" t="s">
        <v>12306</v>
      </c>
      <c r="F5502">
        <v>0.3</v>
      </c>
      <c r="G5502" s="2">
        <v>0</v>
      </c>
      <c r="H5502" s="4">
        <v>21.721900000000002</v>
      </c>
      <c r="I5502" s="4">
        <v>3.2464</v>
      </c>
      <c r="J5502" s="7">
        <v>25</v>
      </c>
      <c r="K5502" s="7">
        <v>7</v>
      </c>
      <c r="L5502" s="3">
        <v>0.14949999999999999</v>
      </c>
      <c r="M5502" s="5">
        <v>0.25485709000000001</v>
      </c>
      <c r="N5502" s="6">
        <v>0.1</v>
      </c>
      <c r="O5502" s="8">
        <f>IFERROR(VLOOKUP(C5502,Sheet2!$B$2:$G$588,6,FALSE),0)</f>
        <v>575</v>
      </c>
      <c r="P5502" t="s">
        <v>22</v>
      </c>
      <c r="Q5502" s="2">
        <v>0.60762324099999998</v>
      </c>
      <c r="R5502" s="3">
        <v>0.3</v>
      </c>
      <c r="U5502" s="22">
        <f t="shared" si="538"/>
        <v>0.3</v>
      </c>
      <c r="V5502" s="10">
        <f t="shared" si="539"/>
        <v>7.5</v>
      </c>
      <c r="W5502" s="24">
        <f t="shared" si="540"/>
        <v>7.5</v>
      </c>
    </row>
    <row r="5503" spans="1:23" x14ac:dyDescent="0.3">
      <c r="A5503" t="s">
        <v>17</v>
      </c>
      <c r="B5503" t="s">
        <v>12283</v>
      </c>
      <c r="C5503" t="s">
        <v>12284</v>
      </c>
      <c r="D5503" t="s">
        <v>12289</v>
      </c>
      <c r="E5503" t="s">
        <v>12290</v>
      </c>
      <c r="F5503">
        <v>0.3</v>
      </c>
      <c r="G5503" s="2">
        <v>0</v>
      </c>
      <c r="H5503" s="4">
        <v>4.1424000000000003</v>
      </c>
      <c r="I5503" s="4">
        <v>1.0009999999999999</v>
      </c>
      <c r="J5503" s="7">
        <v>21</v>
      </c>
      <c r="K5503" s="7">
        <v>6</v>
      </c>
      <c r="L5503" s="3">
        <v>0.24160000000000001</v>
      </c>
      <c r="M5503" s="5">
        <v>0.69791636999999995</v>
      </c>
      <c r="N5503" s="6">
        <v>0.5</v>
      </c>
      <c r="O5503" s="8">
        <f>IFERROR(VLOOKUP(C5503,Sheet2!$B$2:$G$588,6,FALSE),0)</f>
        <v>575</v>
      </c>
      <c r="P5503" t="s">
        <v>92</v>
      </c>
      <c r="Q5503" s="2">
        <v>0.28358178429999997</v>
      </c>
      <c r="R5503" s="3">
        <v>0.28358178434860798</v>
      </c>
      <c r="U5503" s="22">
        <f t="shared" si="538"/>
        <v>0.28358178434860798</v>
      </c>
      <c r="V5503" s="10">
        <f t="shared" si="539"/>
        <v>5.9552174713207675</v>
      </c>
      <c r="W5503" s="24">
        <f t="shared" si="540"/>
        <v>5.9552174713207675</v>
      </c>
    </row>
    <row r="5504" spans="1:23" x14ac:dyDescent="0.3">
      <c r="A5504" t="s">
        <v>17</v>
      </c>
      <c r="B5504" t="s">
        <v>12283</v>
      </c>
      <c r="C5504" t="s">
        <v>12284</v>
      </c>
      <c r="D5504" t="s">
        <v>12285</v>
      </c>
      <c r="E5504" t="s">
        <v>12286</v>
      </c>
      <c r="F5504">
        <v>0.33</v>
      </c>
      <c r="G5504" s="2">
        <v>0</v>
      </c>
      <c r="H5504" s="4">
        <v>13.8491</v>
      </c>
      <c r="I5504" s="4">
        <v>1.4990000000000001</v>
      </c>
      <c r="J5504" s="7">
        <v>20</v>
      </c>
      <c r="K5504" s="7">
        <v>7</v>
      </c>
      <c r="L5504" s="3">
        <v>0.1082</v>
      </c>
      <c r="M5504" s="5">
        <v>0.44663109000000001</v>
      </c>
      <c r="N5504" s="6">
        <v>0.2</v>
      </c>
      <c r="O5504" s="8">
        <f>IFERROR(VLOOKUP(C5504,Sheet2!$B$2:$G$588,6,FALSE),0)</f>
        <v>575</v>
      </c>
      <c r="P5504" t="s">
        <v>22</v>
      </c>
      <c r="Q5504" s="2">
        <v>0.55220313669999999</v>
      </c>
      <c r="R5504" s="3">
        <v>0.33</v>
      </c>
      <c r="U5504" s="22">
        <f t="shared" si="538"/>
        <v>0.33</v>
      </c>
      <c r="V5504" s="10">
        <f t="shared" si="539"/>
        <v>6.6000000000000005</v>
      </c>
      <c r="W5504" s="24">
        <f t="shared" si="540"/>
        <v>6.6000000000000005</v>
      </c>
    </row>
    <row r="5505" spans="1:23" x14ac:dyDescent="0.3">
      <c r="A5505" t="s">
        <v>17</v>
      </c>
      <c r="B5505" t="s">
        <v>12283</v>
      </c>
      <c r="C5505" t="s">
        <v>12284</v>
      </c>
      <c r="D5505" t="s">
        <v>12301</v>
      </c>
      <c r="E5505" t="s">
        <v>12302</v>
      </c>
      <c r="F5505">
        <v>0.25</v>
      </c>
      <c r="G5505" s="2">
        <v>0</v>
      </c>
      <c r="H5505" s="4">
        <v>1.9570000000000001</v>
      </c>
      <c r="I5505" s="4">
        <v>0.40749999999999997</v>
      </c>
      <c r="J5505" s="7">
        <v>12</v>
      </c>
      <c r="K5505" s="7">
        <v>3</v>
      </c>
      <c r="L5505" s="3">
        <v>0.2082</v>
      </c>
      <c r="M5505" s="5">
        <v>0.96934268000000001</v>
      </c>
      <c r="N5505" s="6">
        <v>0.75</v>
      </c>
      <c r="O5505" s="8">
        <f>IFERROR(VLOOKUP(C5505,Sheet2!$B$2:$G$588,6,FALSE),0)</f>
        <v>575</v>
      </c>
      <c r="P5505" t="s">
        <v>92</v>
      </c>
      <c r="Q5505" s="2">
        <v>0.2262798141</v>
      </c>
      <c r="R5505" s="3">
        <v>0.22627981410824299</v>
      </c>
      <c r="U5505" s="22">
        <f t="shared" si="538"/>
        <v>0.22627981410824299</v>
      </c>
      <c r="V5505" s="10">
        <f t="shared" si="539"/>
        <v>2.7153577692989161</v>
      </c>
      <c r="W5505" s="24">
        <f t="shared" si="540"/>
        <v>2.7153577692989161</v>
      </c>
    </row>
    <row r="5506" spans="1:23" hidden="1" x14ac:dyDescent="0.3">
      <c r="A5506" t="s">
        <v>33</v>
      </c>
      <c r="B5506" t="s">
        <v>11264</v>
      </c>
      <c r="C5506" t="s">
        <v>11265</v>
      </c>
      <c r="D5506" t="s">
        <v>34</v>
      </c>
      <c r="F5506">
        <v>0.25</v>
      </c>
      <c r="G5506" s="2">
        <v>0</v>
      </c>
      <c r="H5506" s="4">
        <v>20.613700000000001</v>
      </c>
      <c r="I5506" s="4">
        <v>6.9817</v>
      </c>
      <c r="J5506" s="7">
        <v>565</v>
      </c>
      <c r="K5506" s="7">
        <v>141</v>
      </c>
      <c r="L5506" s="3">
        <v>0.3387</v>
      </c>
      <c r="M5506" s="5">
        <v>2.69767556</v>
      </c>
      <c r="N5506" s="6">
        <v>1.7390270000000001</v>
      </c>
      <c r="O5506" s="8">
        <f>IFERROR(VLOOKUP(C5506,Sheet2!$B$2:$G$588,6,FALSE),0)</f>
        <v>565</v>
      </c>
      <c r="Q5506" s="2">
        <v>0.3553609539</v>
      </c>
      <c r="R5506" s="3">
        <v>0.249999999999999</v>
      </c>
      <c r="U5506" s="22" t="str">
        <f t="shared" si="538"/>
        <v/>
      </c>
      <c r="V5506" s="10" t="str">
        <f t="shared" si="539"/>
        <v/>
      </c>
      <c r="W5506" s="24">
        <f t="shared" si="540"/>
        <v>141.24999999999972</v>
      </c>
    </row>
    <row r="5507" spans="1:23" hidden="1" x14ac:dyDescent="0.3">
      <c r="A5507" s="27" t="s">
        <v>33</v>
      </c>
      <c r="B5507" s="27" t="s">
        <v>12968</v>
      </c>
      <c r="C5507" s="27" t="s">
        <v>12969</v>
      </c>
      <c r="D5507" t="s">
        <v>34</v>
      </c>
      <c r="E5507" s="27"/>
      <c r="F5507">
        <v>0.27610000000000001</v>
      </c>
      <c r="G5507" s="28">
        <v>0.47821826000000001</v>
      </c>
      <c r="H5507" s="4">
        <v>70.636600000000001</v>
      </c>
      <c r="I5507" s="4">
        <v>15.640499999999999</v>
      </c>
      <c r="J5507" s="7">
        <v>565</v>
      </c>
      <c r="K5507" s="7">
        <v>141</v>
      </c>
      <c r="L5507" s="29">
        <v>0.22140000000000001</v>
      </c>
      <c r="M5507" s="30">
        <v>1.20370512</v>
      </c>
      <c r="N5507" s="31">
        <v>0.9</v>
      </c>
      <c r="O5507" s="32">
        <f>IFERROR(VLOOKUP(C5507,Sheet2!$B$2:$G$588,6,FALSE),0)</f>
        <v>565</v>
      </c>
      <c r="P5507" s="27"/>
      <c r="Q5507" s="28">
        <v>0.25230857490000003</v>
      </c>
      <c r="R5507" s="29">
        <v>0.25230857485837799</v>
      </c>
      <c r="S5507" s="29"/>
      <c r="T5507" s="28"/>
      <c r="U5507" s="29" t="str">
        <f t="shared" si="538"/>
        <v/>
      </c>
      <c r="V5507" s="30" t="str">
        <f t="shared" si="539"/>
        <v/>
      </c>
      <c r="W5507" s="33">
        <f t="shared" si="540"/>
        <v>142.57234174902271</v>
      </c>
    </row>
    <row r="5508" spans="1:23" x14ac:dyDescent="0.3">
      <c r="A5508" t="s">
        <v>17</v>
      </c>
      <c r="B5508" t="s">
        <v>11264</v>
      </c>
      <c r="C5508" t="s">
        <v>11265</v>
      </c>
      <c r="D5508" t="s">
        <v>11268</v>
      </c>
      <c r="E5508" t="s">
        <v>11269</v>
      </c>
      <c r="F5508">
        <v>0.25</v>
      </c>
      <c r="G5508" s="2">
        <v>0</v>
      </c>
      <c r="H5508" s="4">
        <v>10.5299</v>
      </c>
      <c r="I5508" s="4">
        <v>3.3376000000000001</v>
      </c>
      <c r="J5508" s="7">
        <v>303</v>
      </c>
      <c r="K5508" s="7">
        <v>76</v>
      </c>
      <c r="L5508" s="3">
        <v>0.317</v>
      </c>
      <c r="M5508" s="5">
        <v>3.0217518800000001</v>
      </c>
      <c r="N5508" s="6">
        <v>2</v>
      </c>
      <c r="O5508" s="8">
        <f>IFERROR(VLOOKUP(C5508,Sheet2!$B$2:$G$588,6,FALSE),0)</f>
        <v>565</v>
      </c>
      <c r="P5508" t="s">
        <v>22</v>
      </c>
      <c r="Q5508" s="2">
        <v>0.3381322886</v>
      </c>
      <c r="R5508" s="3">
        <v>0.249999999999999</v>
      </c>
      <c r="U5508" s="22">
        <f t="shared" si="538"/>
        <v>0.249999999999999</v>
      </c>
      <c r="V5508" s="10">
        <f t="shared" si="539"/>
        <v>75.749999999999702</v>
      </c>
      <c r="W5508" s="24">
        <f t="shared" si="540"/>
        <v>75.749999999999702</v>
      </c>
    </row>
    <row r="5509" spans="1:23" x14ac:dyDescent="0.3">
      <c r="A5509" t="s">
        <v>17</v>
      </c>
      <c r="B5509" t="s">
        <v>12968</v>
      </c>
      <c r="C5509" t="s">
        <v>12969</v>
      </c>
      <c r="D5509" t="s">
        <v>12970</v>
      </c>
      <c r="E5509" t="s">
        <v>12971</v>
      </c>
      <c r="F5509">
        <v>0.3</v>
      </c>
      <c r="G5509" s="2">
        <v>0</v>
      </c>
      <c r="H5509" s="4">
        <v>31.887899999999998</v>
      </c>
      <c r="I5509" s="4">
        <v>7.6749999999999998</v>
      </c>
      <c r="J5509" s="7">
        <v>295</v>
      </c>
      <c r="K5509" s="7">
        <v>86</v>
      </c>
      <c r="L5509" s="3">
        <v>0.2407</v>
      </c>
      <c r="M5509" s="5">
        <v>1.27991531</v>
      </c>
      <c r="N5509" s="6">
        <v>0.9</v>
      </c>
      <c r="O5509" s="8">
        <f>IFERROR(VLOOKUP(C5509,Sheet2!$B$2:$G$588,6,FALSE),0)</f>
        <v>565</v>
      </c>
      <c r="P5509" t="s">
        <v>92</v>
      </c>
      <c r="Q5509" s="2">
        <v>0.29682847499999998</v>
      </c>
      <c r="R5509" s="3">
        <v>0.29682847501107001</v>
      </c>
      <c r="U5509" s="22">
        <f t="shared" si="538"/>
        <v>0.29682847501107001</v>
      </c>
      <c r="V5509" s="10">
        <f t="shared" si="539"/>
        <v>87.56440012826566</v>
      </c>
      <c r="W5509" s="24">
        <f t="shared" si="540"/>
        <v>87.56440012826566</v>
      </c>
    </row>
    <row r="5510" spans="1:23" x14ac:dyDescent="0.3">
      <c r="A5510" t="s">
        <v>17</v>
      </c>
      <c r="B5510" t="s">
        <v>12968</v>
      </c>
      <c r="C5510" t="s">
        <v>12969</v>
      </c>
      <c r="D5510" t="s">
        <v>12972</v>
      </c>
      <c r="E5510" t="s">
        <v>12973</v>
      </c>
      <c r="F5510">
        <v>0.25</v>
      </c>
      <c r="G5510" s="2">
        <v>1</v>
      </c>
      <c r="H5510" s="4">
        <v>38.748600000000003</v>
      </c>
      <c r="I5510" s="4">
        <v>7.9654999999999996</v>
      </c>
      <c r="J5510" s="7">
        <v>270</v>
      </c>
      <c r="K5510" s="7">
        <v>55</v>
      </c>
      <c r="L5510" s="3">
        <v>0.2056</v>
      </c>
      <c r="M5510" s="5">
        <v>1.1302743099999999</v>
      </c>
      <c r="N5510" s="6">
        <v>0.9</v>
      </c>
      <c r="O5510" s="8">
        <f>IFERROR(VLOOKUP(C5510,Sheet2!$B$2:$G$588,6,FALSE),0)</f>
        <v>565</v>
      </c>
      <c r="P5510" t="s">
        <v>92</v>
      </c>
      <c r="Q5510" s="2">
        <v>0.2037331171</v>
      </c>
      <c r="R5510" s="3">
        <v>0.20373311711391501</v>
      </c>
      <c r="S5510" s="3" t="str">
        <f>IF(R5510+0.01&lt;Q5510,"Y","")</f>
        <v/>
      </c>
      <c r="T5510" s="2"/>
      <c r="U5510" s="22">
        <f t="shared" si="538"/>
        <v>0.20373311711391501</v>
      </c>
      <c r="V5510" s="10">
        <f t="shared" si="539"/>
        <v>55.007941620757052</v>
      </c>
      <c r="W5510" s="24">
        <f t="shared" si="540"/>
        <v>55.007941620757052</v>
      </c>
    </row>
    <row r="5511" spans="1:23" x14ac:dyDescent="0.3">
      <c r="A5511" t="s">
        <v>17</v>
      </c>
      <c r="B5511" t="s">
        <v>11264</v>
      </c>
      <c r="C5511" t="s">
        <v>11265</v>
      </c>
      <c r="D5511" t="s">
        <v>11266</v>
      </c>
      <c r="E5511" t="s">
        <v>11267</v>
      </c>
      <c r="F5511">
        <v>0.25</v>
      </c>
      <c r="G5511" s="2">
        <v>0</v>
      </c>
      <c r="H5511" s="4">
        <v>10.0839</v>
      </c>
      <c r="I5511" s="4">
        <v>3.6440999999999999</v>
      </c>
      <c r="J5511" s="7">
        <v>262</v>
      </c>
      <c r="K5511" s="7">
        <v>66</v>
      </c>
      <c r="L5511" s="3">
        <v>0.3614</v>
      </c>
      <c r="M5511" s="5">
        <v>2.4008506999999999</v>
      </c>
      <c r="N5511" s="6">
        <v>1.5</v>
      </c>
      <c r="O5511" s="8">
        <f>IFERROR(VLOOKUP(C5511,Sheet2!$B$2:$G$588,6,FALSE),0)</f>
        <v>565</v>
      </c>
      <c r="P5511" t="s">
        <v>22</v>
      </c>
      <c r="Q5511" s="2">
        <v>0.37522145709999999</v>
      </c>
      <c r="R5511" s="3">
        <v>0.25</v>
      </c>
      <c r="U5511" s="22">
        <f t="shared" si="538"/>
        <v>0.25</v>
      </c>
      <c r="V5511" s="10">
        <f t="shared" si="539"/>
        <v>65.5</v>
      </c>
      <c r="W5511" s="24">
        <f t="shared" si="540"/>
        <v>65.5</v>
      </c>
    </row>
    <row r="5512" spans="1:23" hidden="1" x14ac:dyDescent="0.3">
      <c r="A5512" s="27" t="s">
        <v>33</v>
      </c>
      <c r="B5512" s="27" t="s">
        <v>1470</v>
      </c>
      <c r="C5512" s="27" t="s">
        <v>1471</v>
      </c>
      <c r="D5512" t="s">
        <v>34</v>
      </c>
      <c r="E5512" s="27"/>
      <c r="F5512">
        <v>0.25</v>
      </c>
      <c r="G5512" s="28">
        <v>1</v>
      </c>
      <c r="H5512" s="4">
        <v>1583.4671000000001</v>
      </c>
      <c r="I5512" s="4">
        <v>38.005600000000001</v>
      </c>
      <c r="J5512" s="7">
        <v>564</v>
      </c>
      <c r="K5512" s="7">
        <v>140</v>
      </c>
      <c r="L5512" s="29">
        <v>2.4E-2</v>
      </c>
      <c r="M5512" s="30">
        <v>0.49426625000000002</v>
      </c>
      <c r="N5512" s="31">
        <v>0.209979</v>
      </c>
      <c r="O5512" s="32">
        <f>IFERROR(VLOOKUP(C5512,Sheet2!$B$2:$G$588,6,FALSE),0)</f>
        <v>564</v>
      </c>
      <c r="P5512" s="27"/>
      <c r="Q5512" s="28">
        <v>0.57517026859999998</v>
      </c>
      <c r="R5512" s="29">
        <v>0.249999999999999</v>
      </c>
      <c r="S5512" s="29"/>
      <c r="T5512" s="28"/>
      <c r="U5512" s="29" t="str">
        <f t="shared" si="538"/>
        <v/>
      </c>
      <c r="V5512" s="30" t="str">
        <f t="shared" si="539"/>
        <v/>
      </c>
      <c r="W5512" s="33">
        <f t="shared" si="540"/>
        <v>140.75</v>
      </c>
    </row>
    <row r="5513" spans="1:23" x14ac:dyDescent="0.3">
      <c r="A5513" t="s">
        <v>17</v>
      </c>
      <c r="B5513" t="s">
        <v>1470</v>
      </c>
      <c r="C5513" t="s">
        <v>1471</v>
      </c>
      <c r="D5513" t="s">
        <v>1472</v>
      </c>
      <c r="E5513" t="s">
        <v>1473</v>
      </c>
      <c r="F5513">
        <v>0.25</v>
      </c>
      <c r="G5513" s="2">
        <v>1</v>
      </c>
      <c r="H5513" s="4">
        <v>603.76530000000002</v>
      </c>
      <c r="I5513" s="4">
        <v>26.3935</v>
      </c>
      <c r="J5513" s="7">
        <v>396</v>
      </c>
      <c r="K5513" s="7">
        <v>98</v>
      </c>
      <c r="L5513" s="3">
        <v>4.3700000000000003E-2</v>
      </c>
      <c r="M5513" s="5">
        <v>0.50024491999999998</v>
      </c>
      <c r="N5513" s="6">
        <v>0.2</v>
      </c>
      <c r="O5513" s="8">
        <f>IFERROR(VLOOKUP(C5513,Sheet2!$B$2:$G$588,6,FALSE),0)</f>
        <v>564</v>
      </c>
      <c r="P5513" t="s">
        <v>22</v>
      </c>
      <c r="Q5513" s="2">
        <v>0.60019583980000002</v>
      </c>
      <c r="R5513" s="3">
        <v>0.25</v>
      </c>
      <c r="S5513" s="3" t="str">
        <f t="shared" ref="S5513:S5515" si="544">IF(R5513+0.01&lt;Q5513,"Y","")</f>
        <v>Y</v>
      </c>
      <c r="T5513" s="2"/>
      <c r="U5513" s="22">
        <f t="shared" si="538"/>
        <v>0.25</v>
      </c>
      <c r="V5513" s="10">
        <f t="shared" si="539"/>
        <v>99</v>
      </c>
      <c r="W5513" s="24">
        <f t="shared" si="540"/>
        <v>99</v>
      </c>
    </row>
    <row r="5514" spans="1:23" x14ac:dyDescent="0.3">
      <c r="A5514" t="s">
        <v>17</v>
      </c>
      <c r="B5514" t="s">
        <v>1470</v>
      </c>
      <c r="C5514" t="s">
        <v>1471</v>
      </c>
      <c r="D5514" t="s">
        <v>1476</v>
      </c>
      <c r="E5514" t="s">
        <v>1477</v>
      </c>
      <c r="F5514">
        <v>0.25</v>
      </c>
      <c r="G5514" s="2">
        <v>1</v>
      </c>
      <c r="H5514" s="4">
        <v>938.16099999999994</v>
      </c>
      <c r="I5514" s="4">
        <v>11.138</v>
      </c>
      <c r="J5514" s="7">
        <v>144</v>
      </c>
      <c r="K5514" s="7">
        <v>36</v>
      </c>
      <c r="L5514" s="3">
        <v>1.1900000000000001E-2</v>
      </c>
      <c r="M5514" s="5">
        <v>0.43110330000000002</v>
      </c>
      <c r="N5514" s="6">
        <v>0.2</v>
      </c>
      <c r="O5514" s="8">
        <f>IFERROR(VLOOKUP(C5514,Sheet2!$B$2:$G$588,6,FALSE),0)</f>
        <v>564</v>
      </c>
      <c r="P5514" t="s">
        <v>22</v>
      </c>
      <c r="Q5514" s="2">
        <v>0.53607407009999997</v>
      </c>
      <c r="R5514" s="3">
        <v>0.25</v>
      </c>
      <c r="S5514" s="3" t="str">
        <f t="shared" si="544"/>
        <v>Y</v>
      </c>
      <c r="T5514" s="2"/>
      <c r="U5514" s="22">
        <f t="shared" ref="U5514:U5577" si="545">IF(A5514="placement",IF(T5514="",R5514,T5514),"")</f>
        <v>0.25</v>
      </c>
      <c r="V5514" s="10">
        <f t="shared" ref="V5514:V5577" si="546">IF($A5514="placement",U5514*J5514,"")</f>
        <v>36</v>
      </c>
      <c r="W5514" s="24">
        <f t="shared" ref="W5514:W5577" si="547">IF($A5514="placement",V5514,IF($A5514="site",SUMIF($C:$C,$C5514,$V:$V),IF($A5514="user",SUMIF($B:$B,$B5514,$V:$V),SUM($V:$V))))</f>
        <v>36</v>
      </c>
    </row>
    <row r="5515" spans="1:23" x14ac:dyDescent="0.3">
      <c r="A5515" t="s">
        <v>17</v>
      </c>
      <c r="B5515" t="s">
        <v>1470</v>
      </c>
      <c r="C5515" t="s">
        <v>1471</v>
      </c>
      <c r="D5515" t="s">
        <v>1474</v>
      </c>
      <c r="E5515" t="s">
        <v>1475</v>
      </c>
      <c r="F5515">
        <v>0.25</v>
      </c>
      <c r="G5515" s="2">
        <v>1</v>
      </c>
      <c r="H5515" s="4">
        <v>41.540799999999997</v>
      </c>
      <c r="I5515" s="4">
        <v>0.47410000000000002</v>
      </c>
      <c r="J5515" s="7">
        <v>23</v>
      </c>
      <c r="K5515" s="7">
        <v>6</v>
      </c>
      <c r="L5515" s="3">
        <v>1.14E-2</v>
      </c>
      <c r="M5515" s="5">
        <v>1.64538195</v>
      </c>
      <c r="N5515" s="6">
        <v>1</v>
      </c>
      <c r="O5515" s="8">
        <f>IFERROR(VLOOKUP(C5515,Sheet2!$B$2:$G$588,6,FALSE),0)</f>
        <v>564</v>
      </c>
      <c r="P5515" t="s">
        <v>22</v>
      </c>
      <c r="Q5515" s="2">
        <v>0.39223837950000001</v>
      </c>
      <c r="R5515" s="3">
        <v>0.25</v>
      </c>
      <c r="S5515" s="3" t="str">
        <f t="shared" si="544"/>
        <v>Y</v>
      </c>
      <c r="T5515" s="2"/>
      <c r="U5515" s="22">
        <f t="shared" si="545"/>
        <v>0.25</v>
      </c>
      <c r="V5515" s="10">
        <f t="shared" si="546"/>
        <v>5.75</v>
      </c>
      <c r="W5515" s="24">
        <f t="shared" si="547"/>
        <v>5.75</v>
      </c>
    </row>
    <row r="5516" spans="1:23" hidden="1" x14ac:dyDescent="0.3">
      <c r="A5516" t="s">
        <v>33</v>
      </c>
      <c r="B5516" t="s">
        <v>12741</v>
      </c>
      <c r="C5516" t="s">
        <v>12742</v>
      </c>
      <c r="D5516" t="s">
        <v>34</v>
      </c>
      <c r="F5516">
        <v>0.25</v>
      </c>
      <c r="G5516" s="2">
        <v>0</v>
      </c>
      <c r="H5516" s="4">
        <v>150.75970000000001</v>
      </c>
      <c r="I5516" s="4">
        <v>27.393799999999999</v>
      </c>
      <c r="J5516" s="7">
        <v>559</v>
      </c>
      <c r="K5516" s="7">
        <v>140</v>
      </c>
      <c r="L5516" s="3">
        <v>0.1817</v>
      </c>
      <c r="M5516" s="5">
        <v>0.67983327999999998</v>
      </c>
      <c r="N5516" s="6">
        <v>0.43387700000000001</v>
      </c>
      <c r="O5516" s="8">
        <f>IFERROR(VLOOKUP(C5516,Sheet2!$B$2:$G$588,6,FALSE),0)</f>
        <v>559</v>
      </c>
      <c r="Q5516" s="2">
        <v>0.36178911219999998</v>
      </c>
      <c r="R5516" s="3">
        <v>0.249999999999999</v>
      </c>
      <c r="U5516" s="22" t="str">
        <f t="shared" si="545"/>
        <v/>
      </c>
      <c r="V5516" s="10" t="str">
        <f t="shared" si="546"/>
        <v/>
      </c>
      <c r="W5516" s="24">
        <f t="shared" si="547"/>
        <v>134.24999999999989</v>
      </c>
    </row>
    <row r="5517" spans="1:23" x14ac:dyDescent="0.3">
      <c r="A5517" t="s">
        <v>17</v>
      </c>
      <c r="B5517" t="s">
        <v>12741</v>
      </c>
      <c r="C5517" t="s">
        <v>12742</v>
      </c>
      <c r="D5517" t="s">
        <v>12751</v>
      </c>
      <c r="E5517" t="s">
        <v>12752</v>
      </c>
      <c r="F5517">
        <v>0.25</v>
      </c>
      <c r="G5517" s="2">
        <v>0</v>
      </c>
      <c r="H5517" s="4">
        <v>22.621200000000002</v>
      </c>
      <c r="I5517" s="4">
        <v>6.1965000000000003</v>
      </c>
      <c r="J5517" s="7">
        <v>142</v>
      </c>
      <c r="K5517" s="7">
        <v>36</v>
      </c>
      <c r="L5517" s="3">
        <v>0.27389999999999998</v>
      </c>
      <c r="M5517" s="5">
        <v>0.76513469999999995</v>
      </c>
      <c r="N5517" s="6">
        <v>0.5</v>
      </c>
      <c r="O5517" s="8">
        <f>IFERROR(VLOOKUP(C5517,Sheet2!$B$2:$G$588,6,FALSE),0)</f>
        <v>559</v>
      </c>
      <c r="P5517" t="s">
        <v>92</v>
      </c>
      <c r="Q5517" s="2">
        <v>0.34652028889999997</v>
      </c>
      <c r="R5517" s="3">
        <v>0.25</v>
      </c>
      <c r="U5517" s="22">
        <f t="shared" si="545"/>
        <v>0.25</v>
      </c>
      <c r="V5517" s="10">
        <f t="shared" si="546"/>
        <v>35.5</v>
      </c>
      <c r="W5517" s="24">
        <f t="shared" si="547"/>
        <v>35.5</v>
      </c>
    </row>
    <row r="5518" spans="1:23" x14ac:dyDescent="0.3">
      <c r="A5518" t="s">
        <v>17</v>
      </c>
      <c r="B5518" t="s">
        <v>12741</v>
      </c>
      <c r="C5518" t="s">
        <v>12742</v>
      </c>
      <c r="D5518" t="s">
        <v>12749</v>
      </c>
      <c r="E5518" t="s">
        <v>12750</v>
      </c>
      <c r="F5518">
        <v>0.25</v>
      </c>
      <c r="G5518" s="2">
        <v>0</v>
      </c>
      <c r="H5518" s="4">
        <v>24.1449</v>
      </c>
      <c r="I5518" s="4">
        <v>5.3930999999999996</v>
      </c>
      <c r="J5518" s="7">
        <v>126</v>
      </c>
      <c r="K5518" s="7">
        <v>32</v>
      </c>
      <c r="L5518" s="3">
        <v>0.22339999999999999</v>
      </c>
      <c r="M5518" s="5">
        <v>0.78053744999999997</v>
      </c>
      <c r="N5518" s="6">
        <v>0.5</v>
      </c>
      <c r="O5518" s="8">
        <f>IFERROR(VLOOKUP(C5518,Sheet2!$B$2:$G$588,6,FALSE),0)</f>
        <v>559</v>
      </c>
      <c r="P5518" t="s">
        <v>92</v>
      </c>
      <c r="Q5518" s="2">
        <v>0.35941575019999999</v>
      </c>
      <c r="R5518" s="3">
        <v>0.249999999999999</v>
      </c>
      <c r="U5518" s="22">
        <f t="shared" si="545"/>
        <v>0.249999999999999</v>
      </c>
      <c r="V5518" s="10">
        <f t="shared" si="546"/>
        <v>31.499999999999876</v>
      </c>
      <c r="W5518" s="24">
        <f t="shared" si="547"/>
        <v>31.499999999999876</v>
      </c>
    </row>
    <row r="5519" spans="1:23" x14ac:dyDescent="0.3">
      <c r="A5519" t="s">
        <v>17</v>
      </c>
      <c r="B5519" t="s">
        <v>12741</v>
      </c>
      <c r="C5519" t="s">
        <v>12742</v>
      </c>
      <c r="D5519" t="s">
        <v>12745</v>
      </c>
      <c r="E5519" t="s">
        <v>12746</v>
      </c>
      <c r="F5519">
        <v>0.25</v>
      </c>
      <c r="G5519" s="2">
        <v>0</v>
      </c>
      <c r="H5519" s="4">
        <v>20.658799999999999</v>
      </c>
      <c r="I5519" s="4">
        <v>4.5293999999999999</v>
      </c>
      <c r="J5519" s="7">
        <v>106</v>
      </c>
      <c r="K5519" s="7">
        <v>26</v>
      </c>
      <c r="L5519" s="3">
        <v>0.21920000000000001</v>
      </c>
      <c r="M5519" s="5">
        <v>0.77674851</v>
      </c>
      <c r="N5519" s="6">
        <v>0.5</v>
      </c>
      <c r="O5519" s="8">
        <f>IFERROR(VLOOKUP(C5519,Sheet2!$B$2:$G$588,6,FALSE),0)</f>
        <v>559</v>
      </c>
      <c r="P5519" t="s">
        <v>92</v>
      </c>
      <c r="Q5519" s="2">
        <v>0.35629101159999998</v>
      </c>
      <c r="R5519" s="3">
        <v>0.25</v>
      </c>
      <c r="U5519" s="22">
        <f t="shared" si="545"/>
        <v>0.25</v>
      </c>
      <c r="V5519" s="10">
        <f t="shared" si="546"/>
        <v>26.5</v>
      </c>
      <c r="W5519" s="24">
        <f t="shared" si="547"/>
        <v>26.5</v>
      </c>
    </row>
    <row r="5520" spans="1:23" x14ac:dyDescent="0.3">
      <c r="A5520" t="s">
        <v>17</v>
      </c>
      <c r="B5520" t="s">
        <v>12741</v>
      </c>
      <c r="C5520" t="s">
        <v>12742</v>
      </c>
      <c r="D5520" t="s">
        <v>12753</v>
      </c>
      <c r="E5520" t="s">
        <v>12754</v>
      </c>
      <c r="F5520">
        <v>0.25</v>
      </c>
      <c r="G5520" s="2">
        <v>0</v>
      </c>
      <c r="H5520" s="4">
        <v>12.181900000000001</v>
      </c>
      <c r="I5520" s="4">
        <v>2.0337999999999998</v>
      </c>
      <c r="J5520" s="7">
        <v>46</v>
      </c>
      <c r="K5520" s="7">
        <v>11</v>
      </c>
      <c r="L5520" s="3">
        <v>0.16700000000000001</v>
      </c>
      <c r="M5520" s="5">
        <v>0.75017736000000002</v>
      </c>
      <c r="N5520" s="6">
        <v>0.5</v>
      </c>
      <c r="O5520" s="8">
        <f>IFERROR(VLOOKUP(C5520,Sheet2!$B$2:$G$588,6,FALSE),0)</f>
        <v>559</v>
      </c>
      <c r="P5520" t="s">
        <v>92</v>
      </c>
      <c r="Q5520" s="2">
        <v>0.33349095029999998</v>
      </c>
      <c r="R5520" s="3">
        <v>0.25</v>
      </c>
      <c r="U5520" s="22">
        <f t="shared" si="545"/>
        <v>0.25</v>
      </c>
      <c r="V5520" s="10">
        <f t="shared" si="546"/>
        <v>11.5</v>
      </c>
      <c r="W5520" s="24">
        <f t="shared" si="547"/>
        <v>11.5</v>
      </c>
    </row>
    <row r="5521" spans="1:23" x14ac:dyDescent="0.3">
      <c r="A5521" t="s">
        <v>17</v>
      </c>
      <c r="B5521" t="s">
        <v>12741</v>
      </c>
      <c r="C5521" t="s">
        <v>12742</v>
      </c>
      <c r="D5521" t="s">
        <v>12757</v>
      </c>
      <c r="E5521" t="s">
        <v>12758</v>
      </c>
      <c r="F5521">
        <v>0.25</v>
      </c>
      <c r="G5521" s="2">
        <v>0</v>
      </c>
      <c r="H5521" s="4">
        <v>10.9526</v>
      </c>
      <c r="I5521" s="4">
        <v>2.0541</v>
      </c>
      <c r="J5521" s="7">
        <v>45</v>
      </c>
      <c r="K5521" s="7">
        <v>11</v>
      </c>
      <c r="L5521" s="3">
        <v>0.1875</v>
      </c>
      <c r="M5521" s="5">
        <v>0.73128521000000002</v>
      </c>
      <c r="N5521" s="6">
        <v>0.5</v>
      </c>
      <c r="O5521" s="8">
        <f>IFERROR(VLOOKUP(C5521,Sheet2!$B$2:$G$588,6,FALSE),0)</f>
        <v>559</v>
      </c>
      <c r="P5521" t="s">
        <v>92</v>
      </c>
      <c r="Q5521" s="2">
        <v>0.31627223580000002</v>
      </c>
      <c r="R5521" s="3">
        <v>0.25</v>
      </c>
      <c r="U5521" s="22">
        <f t="shared" si="545"/>
        <v>0.25</v>
      </c>
      <c r="V5521" s="10">
        <f t="shared" si="546"/>
        <v>11.25</v>
      </c>
      <c r="W5521" s="24">
        <f t="shared" si="547"/>
        <v>11.25</v>
      </c>
    </row>
    <row r="5522" spans="1:23" x14ac:dyDescent="0.3">
      <c r="A5522" t="s">
        <v>17</v>
      </c>
      <c r="B5522" t="s">
        <v>12741</v>
      </c>
      <c r="C5522" t="s">
        <v>12742</v>
      </c>
      <c r="D5522" t="s">
        <v>12747</v>
      </c>
      <c r="E5522" t="s">
        <v>12748</v>
      </c>
      <c r="F5522">
        <v>0.25</v>
      </c>
      <c r="G5522" s="2">
        <v>0</v>
      </c>
      <c r="H5522" s="4">
        <v>9.7746999999999993</v>
      </c>
      <c r="I5522" s="4">
        <v>2.1</v>
      </c>
      <c r="J5522" s="7">
        <v>21</v>
      </c>
      <c r="K5522" s="7">
        <v>5</v>
      </c>
      <c r="L5522" s="3">
        <v>0.21479999999999999</v>
      </c>
      <c r="M5522" s="5">
        <v>0.34052041</v>
      </c>
      <c r="N5522" s="6">
        <v>0.2</v>
      </c>
      <c r="O5522" s="8">
        <f>IFERROR(VLOOKUP(C5522,Sheet2!$B$2:$G$588,6,FALSE),0)</f>
        <v>559</v>
      </c>
      <c r="P5522" t="s">
        <v>22</v>
      </c>
      <c r="Q5522" s="2">
        <v>0.41266369000000003</v>
      </c>
      <c r="R5522" s="3">
        <v>0.25</v>
      </c>
      <c r="U5522" s="22">
        <f t="shared" si="545"/>
        <v>0.25</v>
      </c>
      <c r="V5522" s="10">
        <f t="shared" si="546"/>
        <v>5.25</v>
      </c>
      <c r="W5522" s="24">
        <f t="shared" si="547"/>
        <v>5.25</v>
      </c>
    </row>
    <row r="5523" spans="1:23" x14ac:dyDescent="0.3">
      <c r="A5523" t="s">
        <v>17</v>
      </c>
      <c r="B5523" t="s">
        <v>12741</v>
      </c>
      <c r="C5523" t="s">
        <v>12742</v>
      </c>
      <c r="D5523" t="s">
        <v>12759</v>
      </c>
      <c r="E5523" t="s">
        <v>12760</v>
      </c>
      <c r="F5523">
        <v>0.25</v>
      </c>
      <c r="G5523" s="2">
        <v>0</v>
      </c>
      <c r="H5523" s="4">
        <v>12.393000000000001</v>
      </c>
      <c r="I5523" s="4">
        <v>1.4696</v>
      </c>
      <c r="J5523" s="7">
        <v>18</v>
      </c>
      <c r="K5523" s="7">
        <v>4</v>
      </c>
      <c r="L5523" s="3">
        <v>0.1186</v>
      </c>
      <c r="M5523" s="5">
        <v>0.39972781000000002</v>
      </c>
      <c r="N5523" s="6">
        <v>0.2</v>
      </c>
      <c r="O5523" s="8">
        <f>IFERROR(VLOOKUP(C5523,Sheet2!$B$2:$G$588,6,FALSE),0)</f>
        <v>559</v>
      </c>
      <c r="P5523" t="s">
        <v>92</v>
      </c>
      <c r="Q5523" s="2">
        <v>0.4996595331</v>
      </c>
      <c r="R5523" s="3">
        <v>0.25</v>
      </c>
      <c r="U5523" s="22">
        <f t="shared" si="545"/>
        <v>0.25</v>
      </c>
      <c r="V5523" s="10">
        <f t="shared" si="546"/>
        <v>4.5</v>
      </c>
      <c r="W5523" s="24">
        <f t="shared" si="547"/>
        <v>4.5</v>
      </c>
    </row>
    <row r="5524" spans="1:23" x14ac:dyDescent="0.3">
      <c r="A5524" t="s">
        <v>17</v>
      </c>
      <c r="B5524" t="s">
        <v>12741</v>
      </c>
      <c r="C5524" t="s">
        <v>12742</v>
      </c>
      <c r="D5524" t="s">
        <v>12761</v>
      </c>
      <c r="E5524" t="s">
        <v>12762</v>
      </c>
      <c r="F5524">
        <v>0.25</v>
      </c>
      <c r="G5524" s="2">
        <v>0</v>
      </c>
      <c r="H5524" s="4">
        <v>9.7799999999999994</v>
      </c>
      <c r="I5524" s="4">
        <v>1.0701000000000001</v>
      </c>
      <c r="J5524" s="7">
        <v>13</v>
      </c>
      <c r="K5524" s="7">
        <v>3</v>
      </c>
      <c r="L5524" s="3">
        <v>0.1094</v>
      </c>
      <c r="M5524" s="5">
        <v>0.40736265999999999</v>
      </c>
      <c r="N5524" s="6">
        <v>0.2</v>
      </c>
      <c r="O5524" s="8">
        <f>IFERROR(VLOOKUP(C5524,Sheet2!$B$2:$G$588,6,FALSE),0)</f>
        <v>559</v>
      </c>
      <c r="P5524" t="s">
        <v>22</v>
      </c>
      <c r="Q5524" s="2">
        <v>0.50903698360000005</v>
      </c>
      <c r="R5524" s="3">
        <v>0.25</v>
      </c>
      <c r="U5524" s="22">
        <f t="shared" si="545"/>
        <v>0.25</v>
      </c>
      <c r="V5524" s="10">
        <f t="shared" si="546"/>
        <v>3.25</v>
      </c>
      <c r="W5524" s="24">
        <f t="shared" si="547"/>
        <v>3.25</v>
      </c>
    </row>
    <row r="5525" spans="1:23" x14ac:dyDescent="0.3">
      <c r="A5525" t="s">
        <v>17</v>
      </c>
      <c r="B5525" t="s">
        <v>12741</v>
      </c>
      <c r="C5525" t="s">
        <v>12742</v>
      </c>
      <c r="D5525" t="s">
        <v>12743</v>
      </c>
      <c r="E5525" t="s">
        <v>12744</v>
      </c>
      <c r="F5525">
        <v>0.25</v>
      </c>
      <c r="G5525" s="2">
        <v>0</v>
      </c>
      <c r="H5525" s="4">
        <v>4.0652999999999997</v>
      </c>
      <c r="I5525" s="4">
        <v>0.46160000000000001</v>
      </c>
      <c r="J5525" s="7">
        <v>11</v>
      </c>
      <c r="K5525" s="7">
        <v>3</v>
      </c>
      <c r="L5525" s="3">
        <v>0.11360000000000001</v>
      </c>
      <c r="M5525" s="5">
        <v>0.81448244000000003</v>
      </c>
      <c r="N5525" s="6">
        <v>0.5</v>
      </c>
      <c r="O5525" s="8">
        <f>IFERROR(VLOOKUP(C5525,Sheet2!$B$2:$G$588,6,FALSE),0)</f>
        <v>559</v>
      </c>
      <c r="P5525" t="s">
        <v>22</v>
      </c>
      <c r="Q5525" s="2">
        <v>0.38611322190000003</v>
      </c>
      <c r="R5525" s="3">
        <v>0.249999999999999</v>
      </c>
      <c r="U5525" s="22">
        <f t="shared" si="545"/>
        <v>0.249999999999999</v>
      </c>
      <c r="V5525" s="10">
        <f t="shared" si="546"/>
        <v>2.7499999999999889</v>
      </c>
      <c r="W5525" s="24">
        <f t="shared" si="547"/>
        <v>2.7499999999999889</v>
      </c>
    </row>
    <row r="5526" spans="1:23" x14ac:dyDescent="0.3">
      <c r="A5526" t="s">
        <v>17</v>
      </c>
      <c r="B5526" t="s">
        <v>12741</v>
      </c>
      <c r="C5526" t="s">
        <v>12742</v>
      </c>
      <c r="D5526" t="s">
        <v>12755</v>
      </c>
      <c r="E5526" t="s">
        <v>12756</v>
      </c>
      <c r="F5526">
        <v>0.25</v>
      </c>
      <c r="G5526" s="2">
        <v>0</v>
      </c>
      <c r="H5526" s="4">
        <v>7.0105000000000004</v>
      </c>
      <c r="I5526" s="4">
        <v>0.78759999999999997</v>
      </c>
      <c r="J5526" s="7">
        <v>9</v>
      </c>
      <c r="K5526" s="7">
        <v>2</v>
      </c>
      <c r="L5526" s="3">
        <v>0.1124</v>
      </c>
      <c r="M5526" s="5">
        <v>0.39024213000000002</v>
      </c>
      <c r="N5526" s="6">
        <v>0.2</v>
      </c>
      <c r="O5526" s="8">
        <f>IFERROR(VLOOKUP(C5526,Sheet2!$B$2:$G$588,6,FALSE),0)</f>
        <v>559</v>
      </c>
      <c r="P5526" t="s">
        <v>22</v>
      </c>
      <c r="Q5526" s="2">
        <v>0.4874976761</v>
      </c>
      <c r="R5526" s="3">
        <v>0.25</v>
      </c>
      <c r="U5526" s="22">
        <f t="shared" si="545"/>
        <v>0.25</v>
      </c>
      <c r="V5526" s="10">
        <f t="shared" si="546"/>
        <v>2.25</v>
      </c>
      <c r="W5526" s="24">
        <f t="shared" si="547"/>
        <v>2.25</v>
      </c>
    </row>
    <row r="5527" spans="1:23" hidden="1" x14ac:dyDescent="0.3">
      <c r="A5527" s="27" t="s">
        <v>33</v>
      </c>
      <c r="B5527" s="27" t="s">
        <v>11515</v>
      </c>
      <c r="C5527" s="27" t="s">
        <v>11516</v>
      </c>
      <c r="D5527" t="s">
        <v>34</v>
      </c>
      <c r="E5527" s="27"/>
      <c r="F5527">
        <v>0.3</v>
      </c>
      <c r="G5527" s="28">
        <v>0.50333472999999995</v>
      </c>
      <c r="H5527" s="4">
        <v>89.154899999999998</v>
      </c>
      <c r="I5527" s="4">
        <v>54.541600000000003</v>
      </c>
      <c r="J5527" s="7">
        <v>553</v>
      </c>
      <c r="K5527" s="7">
        <v>147</v>
      </c>
      <c r="L5527" s="29">
        <v>0.61180000000000001</v>
      </c>
      <c r="M5527" s="30">
        <v>0.33803402999999999</v>
      </c>
      <c r="N5527" s="31">
        <v>0.18459999999999999</v>
      </c>
      <c r="O5527" s="32">
        <f>IFERROR(VLOOKUP(C5527,Sheet2!$B$2:$G$588,6,FALSE),0)</f>
        <v>553</v>
      </c>
      <c r="P5527" s="27"/>
      <c r="Q5527" s="28">
        <v>0.45390113389999998</v>
      </c>
      <c r="R5527" s="29">
        <v>0.3</v>
      </c>
      <c r="S5527" s="29"/>
      <c r="T5527" s="28"/>
      <c r="U5527" s="29" t="str">
        <f t="shared" si="545"/>
        <v/>
      </c>
      <c r="V5527" s="30" t="str">
        <f t="shared" si="546"/>
        <v/>
      </c>
      <c r="W5527" s="33">
        <f t="shared" si="547"/>
        <v>157.85820699188957</v>
      </c>
    </row>
    <row r="5528" spans="1:23" x14ac:dyDescent="0.3">
      <c r="A5528" t="s">
        <v>17</v>
      </c>
      <c r="B5528" t="s">
        <v>11515</v>
      </c>
      <c r="C5528" t="s">
        <v>11516</v>
      </c>
      <c r="D5528" t="s">
        <v>11517</v>
      </c>
      <c r="E5528" t="s">
        <v>11518</v>
      </c>
      <c r="F5528">
        <v>0.3</v>
      </c>
      <c r="G5528" s="2">
        <v>1</v>
      </c>
      <c r="H5528" s="4">
        <v>59.778500000000001</v>
      </c>
      <c r="I5528" s="4">
        <v>37.5244</v>
      </c>
      <c r="J5528" s="7">
        <v>278</v>
      </c>
      <c r="K5528" s="7">
        <v>64</v>
      </c>
      <c r="L5528" s="3">
        <v>0.62770000000000004</v>
      </c>
      <c r="M5528" s="5">
        <v>0.24730431999999999</v>
      </c>
      <c r="N5528" s="6">
        <v>0.18</v>
      </c>
      <c r="O5528" s="8">
        <f>IFERROR(VLOOKUP(C5528,Sheet2!$B$2:$G$588,6,FALSE),0)</f>
        <v>553</v>
      </c>
      <c r="P5528" t="s">
        <v>92</v>
      </c>
      <c r="Q5528" s="2">
        <v>0.27215182370000002</v>
      </c>
      <c r="R5528" s="3">
        <v>0.272151823711833</v>
      </c>
      <c r="S5528" s="3" t="str">
        <f>IF(R5528+0.01&lt;Q5528,"Y","")</f>
        <v/>
      </c>
      <c r="T5528" s="2"/>
      <c r="U5528" s="22">
        <f t="shared" si="545"/>
        <v>0.272151823711833</v>
      </c>
      <c r="V5528" s="10">
        <f t="shared" si="546"/>
        <v>75.658206991889571</v>
      </c>
      <c r="W5528" s="24">
        <f t="shared" si="547"/>
        <v>75.658206991889571</v>
      </c>
    </row>
    <row r="5529" spans="1:23" x14ac:dyDescent="0.3">
      <c r="A5529" t="s">
        <v>17</v>
      </c>
      <c r="B5529" t="s">
        <v>11515</v>
      </c>
      <c r="C5529" t="s">
        <v>11516</v>
      </c>
      <c r="D5529" t="s">
        <v>11521</v>
      </c>
      <c r="E5529" t="s">
        <v>11522</v>
      </c>
      <c r="F5529">
        <v>0.3</v>
      </c>
      <c r="G5529" s="2">
        <v>0</v>
      </c>
      <c r="H5529" s="4">
        <v>15.433299999999999</v>
      </c>
      <c r="I5529" s="4">
        <v>9.3811</v>
      </c>
      <c r="J5529" s="7">
        <v>185</v>
      </c>
      <c r="K5529" s="7">
        <v>56</v>
      </c>
      <c r="L5529" s="3">
        <v>0.6079</v>
      </c>
      <c r="M5529" s="5">
        <v>0.65887114000000002</v>
      </c>
      <c r="N5529" s="6">
        <v>0.28000000000000003</v>
      </c>
      <c r="O5529" s="8">
        <f>IFERROR(VLOOKUP(C5529,Sheet2!$B$2:$G$588,6,FALSE),0)</f>
        <v>553</v>
      </c>
      <c r="P5529" t="s">
        <v>92</v>
      </c>
      <c r="Q5529" s="2">
        <v>0.57503071059999999</v>
      </c>
      <c r="R5529" s="3">
        <v>0.3</v>
      </c>
      <c r="U5529" s="22">
        <f t="shared" si="545"/>
        <v>0.3</v>
      </c>
      <c r="V5529" s="10">
        <f t="shared" si="546"/>
        <v>55.5</v>
      </c>
      <c r="W5529" s="24">
        <f t="shared" si="547"/>
        <v>55.5</v>
      </c>
    </row>
    <row r="5530" spans="1:23" x14ac:dyDescent="0.3">
      <c r="A5530" t="s">
        <v>17</v>
      </c>
      <c r="B5530" t="s">
        <v>11515</v>
      </c>
      <c r="C5530" t="s">
        <v>11516</v>
      </c>
      <c r="D5530" t="s">
        <v>11519</v>
      </c>
      <c r="E5530" t="s">
        <v>11520</v>
      </c>
      <c r="F5530">
        <v>0.3</v>
      </c>
      <c r="G5530" s="2">
        <v>0</v>
      </c>
      <c r="H5530" s="4">
        <v>13.943099999999999</v>
      </c>
      <c r="I5530" s="4">
        <v>7.6360999999999999</v>
      </c>
      <c r="J5530" s="7">
        <v>89</v>
      </c>
      <c r="K5530" s="7">
        <v>27</v>
      </c>
      <c r="L5530" s="3">
        <v>0.54769999999999996</v>
      </c>
      <c r="M5530" s="5">
        <v>0.38973013000000001</v>
      </c>
      <c r="N5530" s="6">
        <v>0.09</v>
      </c>
      <c r="O5530" s="8">
        <f>IFERROR(VLOOKUP(C5530,Sheet2!$B$2:$G$588,6,FALSE),0)</f>
        <v>553</v>
      </c>
      <c r="P5530" t="s">
        <v>92</v>
      </c>
      <c r="Q5530" s="2">
        <v>0.76907097479999997</v>
      </c>
      <c r="R5530" s="3">
        <v>0.3</v>
      </c>
      <c r="U5530" s="22">
        <f t="shared" si="545"/>
        <v>0.3</v>
      </c>
      <c r="V5530" s="10">
        <f t="shared" si="546"/>
        <v>26.7</v>
      </c>
      <c r="W5530" s="24">
        <f t="shared" si="547"/>
        <v>26.7</v>
      </c>
    </row>
    <row r="5531" spans="1:23" hidden="1" x14ac:dyDescent="0.3">
      <c r="A5531" s="27" t="s">
        <v>33</v>
      </c>
      <c r="B5531" s="27" t="s">
        <v>268</v>
      </c>
      <c r="C5531" s="27" t="s">
        <v>269</v>
      </c>
      <c r="D5531" t="s">
        <v>34</v>
      </c>
      <c r="E5531" s="27"/>
      <c r="F5531">
        <v>0.30049999999999999</v>
      </c>
      <c r="G5531" s="28">
        <v>0.85829973999999998</v>
      </c>
      <c r="H5531" s="4">
        <v>63.7926</v>
      </c>
      <c r="I5531" s="4">
        <v>24.728100000000001</v>
      </c>
      <c r="J5531" s="7">
        <v>552</v>
      </c>
      <c r="K5531" s="7">
        <v>164</v>
      </c>
      <c r="L5531" s="29">
        <v>0.3876</v>
      </c>
      <c r="M5531" s="30">
        <v>0.74419977999999998</v>
      </c>
      <c r="N5531" s="31">
        <v>0.5</v>
      </c>
      <c r="O5531" s="32">
        <f>IFERROR(VLOOKUP(C5531,Sheet2!$B$2:$G$588,6,FALSE),0)</f>
        <v>552</v>
      </c>
      <c r="P5531" s="27"/>
      <c r="Q5531" s="28">
        <v>0.3281374024</v>
      </c>
      <c r="R5531" s="29">
        <v>0.30053002377371302</v>
      </c>
      <c r="S5531" s="29"/>
      <c r="T5531" s="28"/>
      <c r="U5531" s="29" t="str">
        <f t="shared" si="545"/>
        <v/>
      </c>
      <c r="V5531" s="30" t="str">
        <f t="shared" si="546"/>
        <v/>
      </c>
      <c r="W5531" s="33">
        <f t="shared" si="547"/>
        <v>165.88999999999996</v>
      </c>
    </row>
    <row r="5532" spans="1:23" x14ac:dyDescent="0.3">
      <c r="A5532" t="s">
        <v>17</v>
      </c>
      <c r="B5532" t="s">
        <v>268</v>
      </c>
      <c r="C5532" t="s">
        <v>269</v>
      </c>
      <c r="D5532" t="s">
        <v>272</v>
      </c>
      <c r="E5532" t="s">
        <v>273</v>
      </c>
      <c r="F5532">
        <v>0.3</v>
      </c>
      <c r="G5532" s="2">
        <v>1</v>
      </c>
      <c r="H5532" s="4">
        <v>53.792900000000003</v>
      </c>
      <c r="I5532" s="4">
        <v>21.309100000000001</v>
      </c>
      <c r="J5532" s="7">
        <v>474</v>
      </c>
      <c r="K5532" s="7">
        <v>140</v>
      </c>
      <c r="L5532" s="3">
        <v>0.39610000000000001</v>
      </c>
      <c r="M5532" s="5">
        <v>0.74123428000000002</v>
      </c>
      <c r="N5532" s="6">
        <v>0.5</v>
      </c>
      <c r="O5532" s="8">
        <f>IFERROR(VLOOKUP(C5532,Sheet2!$B$2:$G$588,6,FALSE),0)</f>
        <v>552</v>
      </c>
      <c r="P5532" t="s">
        <v>92</v>
      </c>
      <c r="Q5532" s="2">
        <v>0.32544944110000001</v>
      </c>
      <c r="R5532" s="3">
        <v>0.3</v>
      </c>
      <c r="S5532" s="3" t="str">
        <f>IF(R5532+0.01&lt;Q5532,"Y","")</f>
        <v>Y</v>
      </c>
      <c r="T5532" s="2"/>
      <c r="U5532" s="22">
        <f t="shared" si="545"/>
        <v>0.3</v>
      </c>
      <c r="V5532" s="10">
        <f t="shared" si="546"/>
        <v>142.19999999999999</v>
      </c>
      <c r="W5532" s="24">
        <f t="shared" si="547"/>
        <v>142.19999999999999</v>
      </c>
    </row>
    <row r="5533" spans="1:23" x14ac:dyDescent="0.3">
      <c r="A5533" t="s">
        <v>17</v>
      </c>
      <c r="B5533" t="s">
        <v>268</v>
      </c>
      <c r="C5533" t="s">
        <v>269</v>
      </c>
      <c r="D5533" t="s">
        <v>274</v>
      </c>
      <c r="E5533" t="s">
        <v>275</v>
      </c>
      <c r="F5533">
        <v>0.3</v>
      </c>
      <c r="G5533" s="2">
        <v>0</v>
      </c>
      <c r="H5533" s="4">
        <v>7.0330000000000004</v>
      </c>
      <c r="I5533" s="4">
        <v>2.1579999999999999</v>
      </c>
      <c r="J5533" s="7">
        <v>49</v>
      </c>
      <c r="K5533" s="7">
        <v>15</v>
      </c>
      <c r="L5533" s="3">
        <v>0.30680000000000002</v>
      </c>
      <c r="M5533" s="5">
        <v>0.75638488000000004</v>
      </c>
      <c r="N5533" s="6">
        <v>0.5</v>
      </c>
      <c r="O5533" s="8">
        <f>IFERROR(VLOOKUP(C5533,Sheet2!$B$2:$G$588,6,FALSE),0)</f>
        <v>552</v>
      </c>
      <c r="P5533" t="s">
        <v>92</v>
      </c>
      <c r="Q5533" s="2">
        <v>0.33896087419999998</v>
      </c>
      <c r="R5533" s="3">
        <v>0.29999999999999899</v>
      </c>
      <c r="U5533" s="22">
        <f t="shared" si="545"/>
        <v>0.29999999999999899</v>
      </c>
      <c r="V5533" s="10">
        <f t="shared" si="546"/>
        <v>14.699999999999951</v>
      </c>
      <c r="W5533" s="24">
        <f t="shared" si="547"/>
        <v>14.699999999999951</v>
      </c>
    </row>
    <row r="5534" spans="1:23" x14ac:dyDescent="0.3">
      <c r="A5534" t="s">
        <v>17</v>
      </c>
      <c r="B5534" t="s">
        <v>268</v>
      </c>
      <c r="C5534" t="s">
        <v>269</v>
      </c>
      <c r="D5534" t="s">
        <v>270</v>
      </c>
      <c r="E5534" t="s">
        <v>271</v>
      </c>
      <c r="F5534">
        <v>0.31</v>
      </c>
      <c r="G5534" s="2">
        <v>0</v>
      </c>
      <c r="H5534" s="4">
        <v>2.9666999999999999</v>
      </c>
      <c r="I5534" s="4">
        <v>1.2611000000000001</v>
      </c>
      <c r="J5534" s="7">
        <v>29</v>
      </c>
      <c r="K5534" s="7">
        <v>9</v>
      </c>
      <c r="L5534" s="3">
        <v>0.42509999999999998</v>
      </c>
      <c r="M5534" s="5">
        <v>0.77345794000000001</v>
      </c>
      <c r="N5534" s="6">
        <v>0.5</v>
      </c>
      <c r="O5534" s="8">
        <f>IFERROR(VLOOKUP(C5534,Sheet2!$B$2:$G$588,6,FALSE),0)</f>
        <v>552</v>
      </c>
      <c r="P5534" t="s">
        <v>92</v>
      </c>
      <c r="Q5534" s="2">
        <v>0.35355244079999998</v>
      </c>
      <c r="R5534" s="3">
        <v>0.31</v>
      </c>
      <c r="U5534" s="22">
        <f t="shared" si="545"/>
        <v>0.31</v>
      </c>
      <c r="V5534" s="10">
        <f t="shared" si="546"/>
        <v>8.99</v>
      </c>
      <c r="W5534" s="24">
        <f t="shared" si="547"/>
        <v>8.99</v>
      </c>
    </row>
    <row r="5535" spans="1:23" hidden="1" x14ac:dyDescent="0.3">
      <c r="A5535" t="s">
        <v>33</v>
      </c>
      <c r="B5535" t="s">
        <v>12803</v>
      </c>
      <c r="C5535" t="s">
        <v>12804</v>
      </c>
      <c r="D5535" t="s">
        <v>34</v>
      </c>
      <c r="F5535">
        <v>0.26119999999999999</v>
      </c>
      <c r="G5535" s="2">
        <v>0</v>
      </c>
      <c r="H5535" s="4">
        <v>342.20179999999999</v>
      </c>
      <c r="I5535" s="4">
        <v>13.309699999999999</v>
      </c>
      <c r="J5535" s="7">
        <v>547</v>
      </c>
      <c r="K5535" s="7">
        <v>143</v>
      </c>
      <c r="L5535" s="3">
        <v>3.8899999999999997E-2</v>
      </c>
      <c r="M5535" s="5">
        <v>1.37076518</v>
      </c>
      <c r="N5535" s="6">
        <v>0.89064900000000002</v>
      </c>
      <c r="O5535" s="8">
        <f>IFERROR(VLOOKUP(C5535,Sheet2!$B$2:$G$588,6,FALSE),0)</f>
        <v>547</v>
      </c>
      <c r="Q5535" s="2">
        <v>0.35025413909999997</v>
      </c>
      <c r="R5535" s="3">
        <v>0.26123425111843901</v>
      </c>
      <c r="U5535" s="22" t="str">
        <f t="shared" si="545"/>
        <v/>
      </c>
      <c r="V5535" s="10" t="str">
        <f t="shared" si="546"/>
        <v/>
      </c>
      <c r="W5535" s="24">
        <f t="shared" si="547"/>
        <v>142.65</v>
      </c>
    </row>
    <row r="5536" spans="1:23" x14ac:dyDescent="0.3">
      <c r="A5536" t="s">
        <v>17</v>
      </c>
      <c r="B5536" t="s">
        <v>12803</v>
      </c>
      <c r="C5536" t="s">
        <v>12804</v>
      </c>
      <c r="D5536" t="s">
        <v>12811</v>
      </c>
      <c r="E5536" t="s">
        <v>12812</v>
      </c>
      <c r="F5536">
        <v>0.25</v>
      </c>
      <c r="G5536" s="2">
        <v>0</v>
      </c>
      <c r="H5536" s="4">
        <v>15.376300000000001</v>
      </c>
      <c r="I5536" s="4">
        <v>4.4669999999999996</v>
      </c>
      <c r="J5536" s="7">
        <v>227</v>
      </c>
      <c r="K5536" s="7">
        <v>57</v>
      </c>
      <c r="L5536" s="3">
        <v>0.29049999999999998</v>
      </c>
      <c r="M5536" s="5">
        <v>1.6946016800000001</v>
      </c>
      <c r="N5536" s="6">
        <v>1.25</v>
      </c>
      <c r="O5536" s="8">
        <f>IFERROR(VLOOKUP(C5536,Sheet2!$B$2:$G$588,6,FALSE),0)</f>
        <v>547</v>
      </c>
      <c r="P5536" t="s">
        <v>22</v>
      </c>
      <c r="Q5536" s="2">
        <v>0.26236353169999999</v>
      </c>
      <c r="R5536" s="3">
        <v>0.25</v>
      </c>
      <c r="U5536" s="22">
        <f t="shared" si="545"/>
        <v>0.25</v>
      </c>
      <c r="V5536" s="10">
        <f t="shared" si="546"/>
        <v>56.75</v>
      </c>
      <c r="W5536" s="24">
        <f t="shared" si="547"/>
        <v>56.75</v>
      </c>
    </row>
    <row r="5537" spans="1:23" x14ac:dyDescent="0.3">
      <c r="A5537" t="s">
        <v>17</v>
      </c>
      <c r="B5537" t="s">
        <v>12803</v>
      </c>
      <c r="C5537" t="s">
        <v>12804</v>
      </c>
      <c r="D5537" t="s">
        <v>12805</v>
      </c>
      <c r="E5537" t="s">
        <v>12806</v>
      </c>
      <c r="F5537">
        <v>0.25</v>
      </c>
      <c r="G5537" s="2">
        <v>0</v>
      </c>
      <c r="H5537" s="4">
        <v>13.023199999999999</v>
      </c>
      <c r="I5537" s="4">
        <v>3.7801</v>
      </c>
      <c r="J5537" s="7">
        <v>196</v>
      </c>
      <c r="K5537" s="7">
        <v>49</v>
      </c>
      <c r="L5537" s="3">
        <v>0.2903</v>
      </c>
      <c r="M5537" s="5">
        <v>1.7298325800000001</v>
      </c>
      <c r="N5537" s="6">
        <v>1.25</v>
      </c>
      <c r="O5537" s="8">
        <f>IFERROR(VLOOKUP(C5537,Sheet2!$B$2:$G$588,6,FALSE),0)</f>
        <v>547</v>
      </c>
      <c r="P5537" t="s">
        <v>22</v>
      </c>
      <c r="Q5537" s="2">
        <v>0.27738671840000001</v>
      </c>
      <c r="R5537" s="3">
        <v>0.25</v>
      </c>
      <c r="U5537" s="22">
        <f t="shared" si="545"/>
        <v>0.25</v>
      </c>
      <c r="V5537" s="10">
        <f t="shared" si="546"/>
        <v>49</v>
      </c>
      <c r="W5537" s="24">
        <f t="shared" si="547"/>
        <v>49</v>
      </c>
    </row>
    <row r="5538" spans="1:23" x14ac:dyDescent="0.3">
      <c r="A5538" t="s">
        <v>17</v>
      </c>
      <c r="B5538" t="s">
        <v>12803</v>
      </c>
      <c r="C5538" t="s">
        <v>12804</v>
      </c>
      <c r="D5538" t="s">
        <v>12809</v>
      </c>
      <c r="E5538" t="s">
        <v>12810</v>
      </c>
      <c r="F5538">
        <v>0.3</v>
      </c>
      <c r="G5538" s="2">
        <v>0</v>
      </c>
      <c r="H5538" s="4">
        <v>7.8994</v>
      </c>
      <c r="I5538" s="4">
        <v>2.5396000000000001</v>
      </c>
      <c r="J5538" s="7">
        <v>62</v>
      </c>
      <c r="K5538" s="7">
        <v>19</v>
      </c>
      <c r="L5538" s="3">
        <v>0.32150000000000001</v>
      </c>
      <c r="M5538" s="5">
        <v>0.8196968</v>
      </c>
      <c r="N5538" s="6">
        <v>0.3</v>
      </c>
      <c r="O5538" s="8">
        <f>IFERROR(VLOOKUP(C5538,Sheet2!$B$2:$G$588,6,FALSE),0)</f>
        <v>547</v>
      </c>
      <c r="P5538" t="s">
        <v>22</v>
      </c>
      <c r="Q5538" s="2">
        <v>0.63401101449999997</v>
      </c>
      <c r="R5538" s="3">
        <v>0.3</v>
      </c>
      <c r="U5538" s="22">
        <f t="shared" si="545"/>
        <v>0.3</v>
      </c>
      <c r="V5538" s="10">
        <f t="shared" si="546"/>
        <v>18.599999999999998</v>
      </c>
      <c r="W5538" s="24">
        <f t="shared" si="547"/>
        <v>18.599999999999998</v>
      </c>
    </row>
    <row r="5539" spans="1:23" x14ac:dyDescent="0.3">
      <c r="A5539" t="s">
        <v>17</v>
      </c>
      <c r="B5539" t="s">
        <v>12803</v>
      </c>
      <c r="C5539" t="s">
        <v>12804</v>
      </c>
      <c r="D5539" t="s">
        <v>12807</v>
      </c>
      <c r="E5539" t="s">
        <v>12808</v>
      </c>
      <c r="F5539">
        <v>0.3</v>
      </c>
      <c r="G5539" s="2">
        <v>0</v>
      </c>
      <c r="H5539" s="4">
        <v>7.6859999999999999</v>
      </c>
      <c r="I5539" s="4">
        <v>2.5038999999999998</v>
      </c>
      <c r="J5539" s="7">
        <v>61</v>
      </c>
      <c r="K5539" s="7">
        <v>18</v>
      </c>
      <c r="L5539" s="3">
        <v>0.32579999999999998</v>
      </c>
      <c r="M5539" s="5">
        <v>0.80579107000000005</v>
      </c>
      <c r="N5539" s="6">
        <v>0.3</v>
      </c>
      <c r="O5539" s="8">
        <f>IFERROR(VLOOKUP(C5539,Sheet2!$B$2:$G$588,6,FALSE),0)</f>
        <v>547</v>
      </c>
      <c r="P5539" t="s">
        <v>22</v>
      </c>
      <c r="Q5539" s="2">
        <v>0.62769505280000004</v>
      </c>
      <c r="R5539" s="3">
        <v>0.3</v>
      </c>
      <c r="U5539" s="22">
        <f t="shared" si="545"/>
        <v>0.3</v>
      </c>
      <c r="V5539" s="10">
        <f t="shared" si="546"/>
        <v>18.3</v>
      </c>
      <c r="W5539" s="24">
        <f t="shared" si="547"/>
        <v>18.3</v>
      </c>
    </row>
    <row r="5540" spans="1:23" hidden="1" x14ac:dyDescent="0.3">
      <c r="A5540" t="s">
        <v>33</v>
      </c>
      <c r="B5540" t="s">
        <v>10964</v>
      </c>
      <c r="C5540" t="s">
        <v>10965</v>
      </c>
      <c r="D5540" t="s">
        <v>34</v>
      </c>
      <c r="F5540">
        <v>0.25</v>
      </c>
      <c r="G5540" s="2">
        <v>0</v>
      </c>
      <c r="H5540" s="4">
        <v>35.992699999999999</v>
      </c>
      <c r="I5540" s="4">
        <v>7.8741000000000003</v>
      </c>
      <c r="J5540" s="7">
        <v>538</v>
      </c>
      <c r="K5540" s="7">
        <v>135</v>
      </c>
      <c r="L5540" s="3">
        <v>0.21879999999999999</v>
      </c>
      <c r="M5540" s="5">
        <v>2.2795297400000001</v>
      </c>
      <c r="N5540" s="6">
        <v>1.6</v>
      </c>
      <c r="O5540" s="8">
        <f>IFERROR(VLOOKUP(C5540,Sheet2!$B$2:$G$588,6,FALSE),0)</f>
        <v>538</v>
      </c>
      <c r="Q5540" s="2">
        <v>0.29810084570000001</v>
      </c>
      <c r="R5540" s="3">
        <v>0.249999999999999</v>
      </c>
      <c r="U5540" s="22" t="str">
        <f t="shared" si="545"/>
        <v/>
      </c>
      <c r="V5540" s="10" t="str">
        <f t="shared" si="546"/>
        <v/>
      </c>
      <c r="W5540" s="24">
        <f t="shared" si="547"/>
        <v>134.75</v>
      </c>
    </row>
    <row r="5541" spans="1:23" x14ac:dyDescent="0.3">
      <c r="A5541" t="s">
        <v>17</v>
      </c>
      <c r="B5541" t="s">
        <v>10964</v>
      </c>
      <c r="C5541" t="s">
        <v>10965</v>
      </c>
      <c r="D5541" t="s">
        <v>10968</v>
      </c>
      <c r="E5541" t="s">
        <v>10969</v>
      </c>
      <c r="F5541">
        <v>0.25</v>
      </c>
      <c r="G5541" s="2">
        <v>0</v>
      </c>
      <c r="H5541" s="4">
        <v>17.523099999999999</v>
      </c>
      <c r="I5541" s="4">
        <v>3.9725999999999999</v>
      </c>
      <c r="J5541" s="7">
        <v>273</v>
      </c>
      <c r="K5541" s="7">
        <v>68</v>
      </c>
      <c r="L5541" s="3">
        <v>0.22670000000000001</v>
      </c>
      <c r="M5541" s="5">
        <v>2.2874804499999999</v>
      </c>
      <c r="N5541" s="6">
        <v>1.6</v>
      </c>
      <c r="O5541" s="8">
        <f>IFERROR(VLOOKUP(C5541,Sheet2!$B$2:$G$588,6,FALSE),0)</f>
        <v>538</v>
      </c>
      <c r="P5541" t="s">
        <v>22</v>
      </c>
      <c r="Q5541" s="2">
        <v>0.30054046919999999</v>
      </c>
      <c r="R5541" s="3">
        <v>0.25</v>
      </c>
      <c r="U5541" s="22">
        <f t="shared" si="545"/>
        <v>0.25</v>
      </c>
      <c r="V5541" s="10">
        <f t="shared" si="546"/>
        <v>68.25</v>
      </c>
      <c r="W5541" s="24">
        <f t="shared" si="547"/>
        <v>68.25</v>
      </c>
    </row>
    <row r="5542" spans="1:23" x14ac:dyDescent="0.3">
      <c r="A5542" t="s">
        <v>17</v>
      </c>
      <c r="B5542" t="s">
        <v>10964</v>
      </c>
      <c r="C5542" t="s">
        <v>10965</v>
      </c>
      <c r="D5542" t="s">
        <v>10966</v>
      </c>
      <c r="E5542" t="s">
        <v>10967</v>
      </c>
      <c r="F5542">
        <v>0.25</v>
      </c>
      <c r="G5542" s="2">
        <v>0</v>
      </c>
      <c r="H5542" s="4">
        <v>18.469000000000001</v>
      </c>
      <c r="I5542" s="4">
        <v>3.9015</v>
      </c>
      <c r="J5542" s="7">
        <v>266</v>
      </c>
      <c r="K5542" s="7">
        <v>66</v>
      </c>
      <c r="L5542" s="3">
        <v>0.2112</v>
      </c>
      <c r="M5542" s="5">
        <v>2.2714340599999998</v>
      </c>
      <c r="N5542" s="6">
        <v>1.6</v>
      </c>
      <c r="O5542" s="8">
        <f>IFERROR(VLOOKUP(C5542,Sheet2!$B$2:$G$588,6,FALSE),0)</f>
        <v>538</v>
      </c>
      <c r="P5542" t="s">
        <v>22</v>
      </c>
      <c r="Q5542" s="2">
        <v>0.29559918750000003</v>
      </c>
      <c r="R5542" s="3">
        <v>0.25</v>
      </c>
      <c r="U5542" s="22">
        <f t="shared" si="545"/>
        <v>0.25</v>
      </c>
      <c r="V5542" s="10">
        <f t="shared" si="546"/>
        <v>66.5</v>
      </c>
      <c r="W5542" s="24">
        <f t="shared" si="547"/>
        <v>66.5</v>
      </c>
    </row>
    <row r="5543" spans="1:23" hidden="1" x14ac:dyDescent="0.3">
      <c r="A5543" s="27" t="s">
        <v>33</v>
      </c>
      <c r="B5543" s="27" t="s">
        <v>791</v>
      </c>
      <c r="C5543" s="27" t="s">
        <v>792</v>
      </c>
      <c r="D5543" t="s">
        <v>34</v>
      </c>
      <c r="E5543" s="27"/>
      <c r="F5543">
        <v>0.25</v>
      </c>
      <c r="G5543" s="28">
        <v>0.96342603000000004</v>
      </c>
      <c r="H5543" s="4">
        <v>75.261899999999997</v>
      </c>
      <c r="I5543" s="4">
        <v>13.8185</v>
      </c>
      <c r="J5543" s="7">
        <v>537</v>
      </c>
      <c r="K5543" s="7">
        <v>134</v>
      </c>
      <c r="L5543" s="29">
        <v>0.18360000000000001</v>
      </c>
      <c r="M5543" s="30">
        <v>1.29617955</v>
      </c>
      <c r="N5543" s="31">
        <v>0.75</v>
      </c>
      <c r="O5543" s="32">
        <f>IFERROR(VLOOKUP(C5543,Sheet2!$B$2:$G$588,6,FALSE),0)</f>
        <v>537</v>
      </c>
      <c r="P5543" s="27"/>
      <c r="Q5543" s="28">
        <v>0.42137646080000002</v>
      </c>
      <c r="R5543" s="29">
        <v>0.25</v>
      </c>
      <c r="S5543" s="29"/>
      <c r="T5543" s="28"/>
      <c r="U5543" s="29" t="str">
        <f t="shared" si="545"/>
        <v/>
      </c>
      <c r="V5543" s="30" t="str">
        <f t="shared" si="546"/>
        <v/>
      </c>
      <c r="W5543" s="33">
        <f t="shared" si="547"/>
        <v>134.5</v>
      </c>
    </row>
    <row r="5544" spans="1:23" x14ac:dyDescent="0.3">
      <c r="A5544" t="s">
        <v>17</v>
      </c>
      <c r="B5544" t="s">
        <v>791</v>
      </c>
      <c r="C5544" t="s">
        <v>792</v>
      </c>
      <c r="D5544" t="s">
        <v>793</v>
      </c>
      <c r="E5544" t="s">
        <v>794</v>
      </c>
      <c r="F5544">
        <v>0.25</v>
      </c>
      <c r="G5544" s="2">
        <v>1</v>
      </c>
      <c r="H5544" s="4">
        <v>68.551400000000001</v>
      </c>
      <c r="I5544" s="4">
        <v>13.260300000000001</v>
      </c>
      <c r="J5544" s="7">
        <v>518</v>
      </c>
      <c r="K5544" s="7">
        <v>129</v>
      </c>
      <c r="L5544" s="3">
        <v>0.19339999999999999</v>
      </c>
      <c r="M5544" s="5">
        <v>1.3013423500000001</v>
      </c>
      <c r="N5544" s="6">
        <v>0.75</v>
      </c>
      <c r="O5544" s="8">
        <f>IFERROR(VLOOKUP(C5544,Sheet2!$B$2:$G$588,6,FALSE),0)</f>
        <v>537</v>
      </c>
      <c r="P5544" t="s">
        <v>22</v>
      </c>
      <c r="Q5544" s="2">
        <v>0.42367202790000003</v>
      </c>
      <c r="R5544" s="3">
        <v>0.25</v>
      </c>
      <c r="S5544" s="3" t="str">
        <f>IF(R5544+0.01&lt;Q5544,"Y","")</f>
        <v>Y</v>
      </c>
      <c r="T5544" s="2"/>
      <c r="U5544" s="22">
        <f t="shared" si="545"/>
        <v>0.25</v>
      </c>
      <c r="V5544" s="10">
        <f t="shared" si="546"/>
        <v>129.5</v>
      </c>
      <c r="W5544" s="24">
        <f t="shared" si="547"/>
        <v>129.5</v>
      </c>
    </row>
    <row r="5545" spans="1:23" x14ac:dyDescent="0.3">
      <c r="A5545" t="s">
        <v>17</v>
      </c>
      <c r="B5545" t="s">
        <v>791</v>
      </c>
      <c r="C5545" t="s">
        <v>792</v>
      </c>
      <c r="D5545" t="s">
        <v>795</v>
      </c>
      <c r="E5545" t="s">
        <v>796</v>
      </c>
      <c r="F5545">
        <v>0.25</v>
      </c>
      <c r="G5545" s="2">
        <v>0</v>
      </c>
      <c r="H5545" s="4">
        <v>6.7106000000000003</v>
      </c>
      <c r="I5545" s="4">
        <v>0.55820000000000003</v>
      </c>
      <c r="J5545" s="7">
        <v>20</v>
      </c>
      <c r="K5545" s="7">
        <v>5</v>
      </c>
      <c r="L5545" s="3">
        <v>8.3199999999999996E-2</v>
      </c>
      <c r="M5545" s="5">
        <v>1.17353807</v>
      </c>
      <c r="N5545" s="6">
        <v>0.75</v>
      </c>
      <c r="O5545" s="8">
        <f>IFERROR(VLOOKUP(C5545,Sheet2!$B$2:$G$588,6,FALSE),0)</f>
        <v>537</v>
      </c>
      <c r="P5545" t="s">
        <v>22</v>
      </c>
      <c r="Q5545" s="2">
        <v>0.36090696960000002</v>
      </c>
      <c r="R5545" s="3">
        <v>0.25</v>
      </c>
      <c r="U5545" s="22">
        <f t="shared" si="545"/>
        <v>0.25</v>
      </c>
      <c r="V5545" s="10">
        <f t="shared" si="546"/>
        <v>5</v>
      </c>
      <c r="W5545" s="24">
        <f t="shared" si="547"/>
        <v>5</v>
      </c>
    </row>
    <row r="5546" spans="1:23" hidden="1" x14ac:dyDescent="0.3">
      <c r="A5546" s="27" t="s">
        <v>33</v>
      </c>
      <c r="B5546" s="27" t="s">
        <v>5421</v>
      </c>
      <c r="C5546" s="27" t="s">
        <v>5422</v>
      </c>
      <c r="D5546" t="s">
        <v>34</v>
      </c>
      <c r="E5546" s="27"/>
      <c r="F5546">
        <v>0.2949</v>
      </c>
      <c r="G5546" s="28">
        <v>0.54403084999999995</v>
      </c>
      <c r="H5546" s="4">
        <v>108.72920000000001</v>
      </c>
      <c r="I5546" s="4">
        <v>26.444900000000001</v>
      </c>
      <c r="J5546" s="7">
        <v>516</v>
      </c>
      <c r="K5546" s="7">
        <v>152</v>
      </c>
      <c r="L5546" s="29">
        <v>0.2432</v>
      </c>
      <c r="M5546" s="30">
        <v>0.65004943000000004</v>
      </c>
      <c r="N5546" s="31">
        <v>0.2</v>
      </c>
      <c r="O5546" s="32">
        <f>IFERROR(VLOOKUP(C5546,Sheet2!$B$2:$G$588,6,FALSE),0)</f>
        <v>516</v>
      </c>
      <c r="P5546" s="27"/>
      <c r="Q5546" s="28">
        <v>0.69233108889999995</v>
      </c>
      <c r="R5546" s="29">
        <v>0.29486638148641298</v>
      </c>
      <c r="S5546" s="29"/>
      <c r="T5546" s="28"/>
      <c r="U5546" s="29" t="str">
        <f t="shared" si="545"/>
        <v/>
      </c>
      <c r="V5546" s="30" t="str">
        <f t="shared" si="546"/>
        <v/>
      </c>
      <c r="W5546" s="33">
        <f t="shared" si="547"/>
        <v>149.9</v>
      </c>
    </row>
    <row r="5547" spans="1:23" x14ac:dyDescent="0.3">
      <c r="A5547" t="s">
        <v>17</v>
      </c>
      <c r="B5547" t="s">
        <v>5421</v>
      </c>
      <c r="C5547" t="s">
        <v>5422</v>
      </c>
      <c r="D5547" t="s">
        <v>5427</v>
      </c>
      <c r="E5547" t="s">
        <v>5428</v>
      </c>
      <c r="F5547">
        <v>0.3</v>
      </c>
      <c r="G5547" s="2">
        <v>1</v>
      </c>
      <c r="H5547" s="4">
        <v>42.511600000000001</v>
      </c>
      <c r="I5547" s="4">
        <v>11.979200000000001</v>
      </c>
      <c r="J5547" s="7">
        <v>281</v>
      </c>
      <c r="K5547" s="7">
        <v>84</v>
      </c>
      <c r="L5547" s="3">
        <v>0.28179999999999999</v>
      </c>
      <c r="M5547" s="5">
        <v>0.78069752000000003</v>
      </c>
      <c r="N5547" s="6">
        <v>0.2</v>
      </c>
      <c r="O5547" s="8">
        <f>IFERROR(VLOOKUP(C5547,Sheet2!$B$2:$G$588,6,FALSE),0)</f>
        <v>516</v>
      </c>
      <c r="P5547" t="s">
        <v>22</v>
      </c>
      <c r="Q5547" s="2">
        <v>0.74381883449999997</v>
      </c>
      <c r="R5547" s="3">
        <v>0.3</v>
      </c>
      <c r="S5547" s="3" t="str">
        <f>IF(R5547+0.01&lt;Q5547,"Y","")</f>
        <v>Y</v>
      </c>
      <c r="T5547" s="2"/>
      <c r="U5547" s="22">
        <f t="shared" si="545"/>
        <v>0.3</v>
      </c>
      <c r="V5547" s="10">
        <f t="shared" si="546"/>
        <v>84.3</v>
      </c>
      <c r="W5547" s="24">
        <f t="shared" si="547"/>
        <v>84.3</v>
      </c>
    </row>
    <row r="5548" spans="1:23" x14ac:dyDescent="0.3">
      <c r="A5548" t="s">
        <v>17</v>
      </c>
      <c r="B5548" t="s">
        <v>5421</v>
      </c>
      <c r="C5548" t="s">
        <v>5422</v>
      </c>
      <c r="D5548" t="s">
        <v>5429</v>
      </c>
      <c r="E5548" t="s">
        <v>5430</v>
      </c>
      <c r="F5548">
        <v>0.3</v>
      </c>
      <c r="G5548" s="2">
        <v>0</v>
      </c>
      <c r="H5548" s="4">
        <v>22.331399999999999</v>
      </c>
      <c r="I5548" s="4">
        <v>8.0479000000000003</v>
      </c>
      <c r="J5548" s="7">
        <v>131</v>
      </c>
      <c r="K5548" s="7">
        <v>39</v>
      </c>
      <c r="L5548" s="3">
        <v>0.3604</v>
      </c>
      <c r="M5548" s="5">
        <v>0.54201650999999995</v>
      </c>
      <c r="N5548" s="6">
        <v>0.2</v>
      </c>
      <c r="O5548" s="8">
        <f>IFERROR(VLOOKUP(C5548,Sheet2!$B$2:$G$588,6,FALSE),0)</f>
        <v>516</v>
      </c>
      <c r="P5548" t="s">
        <v>92</v>
      </c>
      <c r="Q5548" s="2">
        <v>0.63100754879999998</v>
      </c>
      <c r="R5548" s="3">
        <v>0.3</v>
      </c>
      <c r="U5548" s="22">
        <f t="shared" si="545"/>
        <v>0.3</v>
      </c>
      <c r="V5548" s="10">
        <f t="shared" si="546"/>
        <v>39.299999999999997</v>
      </c>
      <c r="W5548" s="24">
        <f t="shared" si="547"/>
        <v>39.299999999999997</v>
      </c>
    </row>
    <row r="5549" spans="1:23" x14ac:dyDescent="0.3">
      <c r="A5549" t="s">
        <v>17</v>
      </c>
      <c r="B5549" t="s">
        <v>5421</v>
      </c>
      <c r="C5549" t="s">
        <v>5422</v>
      </c>
      <c r="D5549" t="s">
        <v>5431</v>
      </c>
      <c r="E5549" t="s">
        <v>5432</v>
      </c>
      <c r="F5549">
        <v>0.3</v>
      </c>
      <c r="G5549" s="2">
        <v>0</v>
      </c>
      <c r="H5549" s="4">
        <v>10.935</v>
      </c>
      <c r="I5549" s="4">
        <v>3.1827999999999999</v>
      </c>
      <c r="J5549" s="7">
        <v>51</v>
      </c>
      <c r="K5549" s="7">
        <v>15</v>
      </c>
      <c r="L5549" s="3">
        <v>0.29110000000000003</v>
      </c>
      <c r="M5549" s="5">
        <v>0.53766243000000002</v>
      </c>
      <c r="N5549" s="6">
        <v>0.2</v>
      </c>
      <c r="O5549" s="8">
        <f>IFERROR(VLOOKUP(C5549,Sheet2!$B$2:$G$588,6,FALSE),0)</f>
        <v>516</v>
      </c>
      <c r="P5549" t="s">
        <v>22</v>
      </c>
      <c r="Q5549" s="2">
        <v>0.62801938420000003</v>
      </c>
      <c r="R5549" s="3">
        <v>0.3</v>
      </c>
      <c r="U5549" s="22">
        <f t="shared" si="545"/>
        <v>0.3</v>
      </c>
      <c r="V5549" s="10">
        <f t="shared" si="546"/>
        <v>15.299999999999999</v>
      </c>
      <c r="W5549" s="24">
        <f t="shared" si="547"/>
        <v>15.299999999999999</v>
      </c>
    </row>
    <row r="5550" spans="1:23" x14ac:dyDescent="0.3">
      <c r="A5550" t="s">
        <v>17</v>
      </c>
      <c r="B5550" t="s">
        <v>5421</v>
      </c>
      <c r="C5550" t="s">
        <v>5422</v>
      </c>
      <c r="D5550" t="s">
        <v>5425</v>
      </c>
      <c r="E5550" t="s">
        <v>5426</v>
      </c>
      <c r="F5550">
        <v>0.25</v>
      </c>
      <c r="G5550" s="2">
        <v>0</v>
      </c>
      <c r="H5550" s="4">
        <v>17.561900000000001</v>
      </c>
      <c r="I5550" s="4">
        <v>1.9976</v>
      </c>
      <c r="J5550" s="7">
        <v>31</v>
      </c>
      <c r="K5550" s="7">
        <v>8</v>
      </c>
      <c r="L5550" s="3">
        <v>0.1137</v>
      </c>
      <c r="M5550" s="5">
        <v>0.50905352999999998</v>
      </c>
      <c r="N5550" s="6">
        <v>0.2</v>
      </c>
      <c r="O5550" s="8">
        <f>IFERROR(VLOOKUP(C5550,Sheet2!$B$2:$G$588,6,FALSE),0)</f>
        <v>516</v>
      </c>
      <c r="P5550" t="s">
        <v>22</v>
      </c>
      <c r="Q5550" s="2">
        <v>0.60711400820000005</v>
      </c>
      <c r="R5550" s="3">
        <v>0.25</v>
      </c>
      <c r="U5550" s="22">
        <f t="shared" si="545"/>
        <v>0.25</v>
      </c>
      <c r="V5550" s="10">
        <f t="shared" si="546"/>
        <v>7.75</v>
      </c>
      <c r="W5550" s="24">
        <f t="shared" si="547"/>
        <v>7.75</v>
      </c>
    </row>
    <row r="5551" spans="1:23" x14ac:dyDescent="0.3">
      <c r="A5551" t="s">
        <v>17</v>
      </c>
      <c r="B5551" t="s">
        <v>5421</v>
      </c>
      <c r="C5551" t="s">
        <v>5422</v>
      </c>
      <c r="D5551" t="s">
        <v>5423</v>
      </c>
      <c r="E5551" t="s">
        <v>5424</v>
      </c>
      <c r="F5551">
        <v>0.25</v>
      </c>
      <c r="G5551" s="2">
        <v>0</v>
      </c>
      <c r="H5551" s="4">
        <v>9.8039000000000005</v>
      </c>
      <c r="I5551" s="4">
        <v>0.58950000000000002</v>
      </c>
      <c r="J5551" s="7">
        <v>13</v>
      </c>
      <c r="K5551" s="7">
        <v>3</v>
      </c>
      <c r="L5551" s="3">
        <v>6.0100000000000001E-2</v>
      </c>
      <c r="M5551" s="5">
        <v>0.74797042999999996</v>
      </c>
      <c r="N5551" s="6">
        <v>0.2</v>
      </c>
      <c r="O5551" s="8">
        <f>IFERROR(VLOOKUP(C5551,Sheet2!$B$2:$G$588,6,FALSE),0)</f>
        <v>516</v>
      </c>
      <c r="P5551" t="s">
        <v>22</v>
      </c>
      <c r="Q5551" s="2">
        <v>0.73260975210000001</v>
      </c>
      <c r="R5551" s="3">
        <v>0.25</v>
      </c>
      <c r="U5551" s="22">
        <f t="shared" si="545"/>
        <v>0.25</v>
      </c>
      <c r="V5551" s="10">
        <f t="shared" si="546"/>
        <v>3.25</v>
      </c>
      <c r="W5551" s="24">
        <f t="shared" si="547"/>
        <v>3.25</v>
      </c>
    </row>
    <row r="5552" spans="1:23" hidden="1" x14ac:dyDescent="0.3">
      <c r="A5552" t="s">
        <v>33</v>
      </c>
      <c r="B5552" t="s">
        <v>5577</v>
      </c>
      <c r="C5552" t="s">
        <v>5578</v>
      </c>
      <c r="D5552" t="s">
        <v>34</v>
      </c>
      <c r="F5552">
        <v>0.25</v>
      </c>
      <c r="G5552" s="2">
        <v>0</v>
      </c>
      <c r="H5552" s="4">
        <v>59.673099999999998</v>
      </c>
      <c r="I5552" s="4">
        <v>11.575900000000001</v>
      </c>
      <c r="J5552" s="7">
        <v>515</v>
      </c>
      <c r="K5552" s="7">
        <v>128</v>
      </c>
      <c r="L5552" s="3">
        <v>0.19400000000000001</v>
      </c>
      <c r="M5552" s="5">
        <v>1.4837279299999999</v>
      </c>
      <c r="N5552" s="6">
        <v>1</v>
      </c>
      <c r="O5552" s="8">
        <f>IFERROR(VLOOKUP(C5552,Sheet2!$B$2:$G$588,6,FALSE),0)</f>
        <v>515</v>
      </c>
      <c r="Q5552" s="2">
        <v>0.32602198980000002</v>
      </c>
      <c r="R5552" s="3">
        <v>0.25</v>
      </c>
      <c r="U5552" s="22" t="str">
        <f t="shared" si="545"/>
        <v/>
      </c>
      <c r="V5552" s="10" t="str">
        <f t="shared" si="546"/>
        <v/>
      </c>
      <c r="W5552" s="24">
        <f t="shared" si="547"/>
        <v>128.75</v>
      </c>
    </row>
    <row r="5553" spans="1:23" hidden="1" x14ac:dyDescent="0.3">
      <c r="A5553" t="s">
        <v>33</v>
      </c>
      <c r="B5553" t="s">
        <v>11745</v>
      </c>
      <c r="C5553" t="s">
        <v>11746</v>
      </c>
      <c r="D5553" t="s">
        <v>34</v>
      </c>
      <c r="F5553">
        <v>0.25569999999999998</v>
      </c>
      <c r="G5553" s="2">
        <v>0</v>
      </c>
      <c r="H5553" s="4">
        <v>177.60919999999999</v>
      </c>
      <c r="I5553" s="4">
        <v>8.8581000000000003</v>
      </c>
      <c r="J5553" s="7">
        <v>515</v>
      </c>
      <c r="K5553" s="7">
        <v>100</v>
      </c>
      <c r="L5553" s="3">
        <v>4.99E-2</v>
      </c>
      <c r="M5553" s="5">
        <v>1.9382198799999999</v>
      </c>
      <c r="N5553" s="6">
        <v>1.567042</v>
      </c>
      <c r="O5553" s="8">
        <f>IFERROR(VLOOKUP(C5553,Sheet2!$B$2:$G$588,6,FALSE),0)</f>
        <v>515</v>
      </c>
      <c r="Q5553" s="2">
        <v>0.1915045256</v>
      </c>
      <c r="R5553" s="3">
        <v>0.19150452564085399</v>
      </c>
      <c r="U5553" s="22" t="str">
        <f t="shared" si="545"/>
        <v/>
      </c>
      <c r="V5553" s="10" t="str">
        <f t="shared" si="546"/>
        <v/>
      </c>
      <c r="W5553" s="24">
        <f t="shared" si="547"/>
        <v>92.674010988696068</v>
      </c>
    </row>
    <row r="5554" spans="1:23" x14ac:dyDescent="0.3">
      <c r="A5554" t="s">
        <v>17</v>
      </c>
      <c r="B5554" t="s">
        <v>5577</v>
      </c>
      <c r="C5554" t="s">
        <v>5578</v>
      </c>
      <c r="D5554" t="s">
        <v>5579</v>
      </c>
      <c r="E5554" t="s">
        <v>5580</v>
      </c>
      <c r="F5554">
        <v>0.25</v>
      </c>
      <c r="G5554" s="2">
        <v>0</v>
      </c>
      <c r="H5554" s="4">
        <v>19.293700000000001</v>
      </c>
      <c r="I5554" s="4">
        <v>4.5526</v>
      </c>
      <c r="J5554" s="7">
        <v>200</v>
      </c>
      <c r="K5554" s="7">
        <v>50</v>
      </c>
      <c r="L5554" s="3">
        <v>0.23599999999999999</v>
      </c>
      <c r="M5554" s="5">
        <v>1.4662733800000001</v>
      </c>
      <c r="N5554" s="6">
        <v>1</v>
      </c>
      <c r="O5554" s="8">
        <f>IFERROR(VLOOKUP(C5554,Sheet2!$B$2:$G$588,6,FALSE),0)</f>
        <v>515</v>
      </c>
      <c r="P5554" t="s">
        <v>22</v>
      </c>
      <c r="Q5554" s="2">
        <v>0.31799893849999999</v>
      </c>
      <c r="R5554" s="3">
        <v>0.25</v>
      </c>
      <c r="U5554" s="22">
        <f t="shared" si="545"/>
        <v>0.25</v>
      </c>
      <c r="V5554" s="10">
        <f t="shared" si="546"/>
        <v>50</v>
      </c>
      <c r="W5554" s="24">
        <f t="shared" si="547"/>
        <v>50</v>
      </c>
    </row>
    <row r="5555" spans="1:23" x14ac:dyDescent="0.3">
      <c r="A5555" t="s">
        <v>17</v>
      </c>
      <c r="B5555" t="s">
        <v>5577</v>
      </c>
      <c r="C5555" t="s">
        <v>5578</v>
      </c>
      <c r="D5555" t="s">
        <v>5583</v>
      </c>
      <c r="E5555" t="s">
        <v>5584</v>
      </c>
      <c r="F5555">
        <v>0.25</v>
      </c>
      <c r="G5555" s="2">
        <v>0</v>
      </c>
      <c r="H5555" s="4">
        <v>19.769600000000001</v>
      </c>
      <c r="I5555" s="4">
        <v>4.1619000000000002</v>
      </c>
      <c r="J5555" s="7">
        <v>180</v>
      </c>
      <c r="K5555" s="7">
        <v>45</v>
      </c>
      <c r="L5555" s="3">
        <v>0.21049999999999999</v>
      </c>
      <c r="M5555" s="5">
        <v>1.4437417400000001</v>
      </c>
      <c r="N5555" s="6">
        <v>1</v>
      </c>
      <c r="O5555" s="8">
        <f>IFERROR(VLOOKUP(C5555,Sheet2!$B$2:$G$588,6,FALSE),0)</f>
        <v>515</v>
      </c>
      <c r="P5555" t="s">
        <v>22</v>
      </c>
      <c r="Q5555" s="2">
        <v>0.30735534489999999</v>
      </c>
      <c r="R5555" s="3">
        <v>0.25</v>
      </c>
      <c r="U5555" s="22">
        <f t="shared" si="545"/>
        <v>0.25</v>
      </c>
      <c r="V5555" s="10">
        <f t="shared" si="546"/>
        <v>45</v>
      </c>
      <c r="W5555" s="24">
        <f t="shared" si="547"/>
        <v>45</v>
      </c>
    </row>
    <row r="5556" spans="1:23" x14ac:dyDescent="0.3">
      <c r="A5556" t="s">
        <v>17</v>
      </c>
      <c r="B5556" t="s">
        <v>5577</v>
      </c>
      <c r="C5556" t="s">
        <v>5578</v>
      </c>
      <c r="D5556" t="s">
        <v>5581</v>
      </c>
      <c r="E5556" t="s">
        <v>5582</v>
      </c>
      <c r="F5556">
        <v>0.25</v>
      </c>
      <c r="G5556" s="2">
        <v>0</v>
      </c>
      <c r="H5556" s="4">
        <v>20.6099</v>
      </c>
      <c r="I5556" s="4">
        <v>2.8614000000000002</v>
      </c>
      <c r="J5556" s="7">
        <v>135</v>
      </c>
      <c r="K5556" s="7">
        <v>33</v>
      </c>
      <c r="L5556" s="3">
        <v>0.13880000000000001</v>
      </c>
      <c r="M5556" s="5">
        <v>1.5696580099999999</v>
      </c>
      <c r="N5556" s="6">
        <v>1</v>
      </c>
      <c r="O5556" s="8">
        <f>IFERROR(VLOOKUP(C5556,Sheet2!$B$2:$G$588,6,FALSE),0)</f>
        <v>515</v>
      </c>
      <c r="P5556" t="s">
        <v>22</v>
      </c>
      <c r="Q5556" s="2">
        <v>0.3629185519</v>
      </c>
      <c r="R5556" s="3">
        <v>0.25</v>
      </c>
      <c r="U5556" s="22">
        <f t="shared" si="545"/>
        <v>0.25</v>
      </c>
      <c r="V5556" s="10">
        <f t="shared" si="546"/>
        <v>33.75</v>
      </c>
      <c r="W5556" s="24">
        <f t="shared" si="547"/>
        <v>33.75</v>
      </c>
    </row>
    <row r="5557" spans="1:23" x14ac:dyDescent="0.3">
      <c r="A5557" t="s">
        <v>17</v>
      </c>
      <c r="B5557" t="s">
        <v>11745</v>
      </c>
      <c r="C5557" t="s">
        <v>11746</v>
      </c>
      <c r="D5557" t="s">
        <v>11763</v>
      </c>
      <c r="E5557" t="s">
        <v>11764</v>
      </c>
      <c r="F5557">
        <v>0.25</v>
      </c>
      <c r="G5557" s="2">
        <v>0</v>
      </c>
      <c r="H5557" s="4">
        <v>18.199100000000001</v>
      </c>
      <c r="I5557" s="4">
        <v>1.595</v>
      </c>
      <c r="J5557" s="7">
        <v>94</v>
      </c>
      <c r="K5557" s="7">
        <v>17</v>
      </c>
      <c r="L5557" s="3">
        <v>8.7599999999999997E-2</v>
      </c>
      <c r="M5557" s="5">
        <v>1.9560322400000001</v>
      </c>
      <c r="N5557" s="6">
        <v>1.6</v>
      </c>
      <c r="O5557" s="8">
        <f>IFERROR(VLOOKUP(C5557,Sheet2!$B$2:$G$588,6,FALSE),0)</f>
        <v>515</v>
      </c>
      <c r="P5557" t="s">
        <v>22</v>
      </c>
      <c r="Q5557" s="2">
        <v>0.18201757399999999</v>
      </c>
      <c r="R5557" s="3">
        <v>0.18201757398427501</v>
      </c>
      <c r="U5557" s="22">
        <f t="shared" si="545"/>
        <v>0.18201757398427501</v>
      </c>
      <c r="V5557" s="10">
        <f t="shared" si="546"/>
        <v>17.109651954521851</v>
      </c>
      <c r="W5557" s="24">
        <f t="shared" si="547"/>
        <v>17.109651954521851</v>
      </c>
    </row>
    <row r="5558" spans="1:23" x14ac:dyDescent="0.3">
      <c r="A5558" t="s">
        <v>17</v>
      </c>
      <c r="B5558" t="s">
        <v>11745</v>
      </c>
      <c r="C5558" t="s">
        <v>11746</v>
      </c>
      <c r="D5558" t="s">
        <v>11755</v>
      </c>
      <c r="E5558" t="s">
        <v>11756</v>
      </c>
      <c r="F5558">
        <v>0.25</v>
      </c>
      <c r="G5558" s="2">
        <v>0</v>
      </c>
      <c r="H5558" s="4">
        <v>11.2285</v>
      </c>
      <c r="I5558" s="4">
        <v>1.3233999999999999</v>
      </c>
      <c r="J5558" s="7">
        <v>77</v>
      </c>
      <c r="K5558" s="7">
        <v>14</v>
      </c>
      <c r="L5558" s="3">
        <v>0.1179</v>
      </c>
      <c r="M5558" s="5">
        <v>1.9513115299999999</v>
      </c>
      <c r="N5558" s="6">
        <v>1.6</v>
      </c>
      <c r="O5558" s="8">
        <f>IFERROR(VLOOKUP(C5558,Sheet2!$B$2:$G$588,6,FALSE),0)</f>
        <v>515</v>
      </c>
      <c r="P5558" t="s">
        <v>22</v>
      </c>
      <c r="Q5558" s="2">
        <v>0.18003866800000001</v>
      </c>
      <c r="R5558" s="3">
        <v>0.180038668027515</v>
      </c>
      <c r="U5558" s="22">
        <f t="shared" si="545"/>
        <v>0.180038668027515</v>
      </c>
      <c r="V5558" s="10">
        <f t="shared" si="546"/>
        <v>13.862977438118655</v>
      </c>
      <c r="W5558" s="24">
        <f t="shared" si="547"/>
        <v>13.862977438118655</v>
      </c>
    </row>
    <row r="5559" spans="1:23" x14ac:dyDescent="0.3">
      <c r="A5559" t="s">
        <v>17</v>
      </c>
      <c r="B5559" t="s">
        <v>11745</v>
      </c>
      <c r="C5559" t="s">
        <v>11746</v>
      </c>
      <c r="D5559" t="s">
        <v>11777</v>
      </c>
      <c r="E5559" t="s">
        <v>11778</v>
      </c>
      <c r="F5559">
        <v>0.25</v>
      </c>
      <c r="G5559" s="2">
        <v>0</v>
      </c>
      <c r="H5559" s="4">
        <v>28.869</v>
      </c>
      <c r="I5559" s="4">
        <v>0.77569999999999995</v>
      </c>
      <c r="J5559" s="7">
        <v>47</v>
      </c>
      <c r="K5559" s="7">
        <v>10</v>
      </c>
      <c r="L5559" s="3">
        <v>2.69E-2</v>
      </c>
      <c r="M5559" s="5">
        <v>2.0215469599999998</v>
      </c>
      <c r="N5559" s="6">
        <v>1.6</v>
      </c>
      <c r="O5559" s="8">
        <f>IFERROR(VLOOKUP(C5559,Sheet2!$B$2:$G$588,6,FALSE),0)</f>
        <v>515</v>
      </c>
      <c r="P5559" t="s">
        <v>92</v>
      </c>
      <c r="Q5559" s="2">
        <v>0.2085269199</v>
      </c>
      <c r="R5559" s="3">
        <v>0.208526919923476</v>
      </c>
      <c r="U5559" s="22">
        <f t="shared" si="545"/>
        <v>0.208526919923476</v>
      </c>
      <c r="V5559" s="10">
        <f t="shared" si="546"/>
        <v>9.8007652364033717</v>
      </c>
      <c r="W5559" s="24">
        <f t="shared" si="547"/>
        <v>9.8007652364033717</v>
      </c>
    </row>
    <row r="5560" spans="1:23" x14ac:dyDescent="0.3">
      <c r="A5560" t="s">
        <v>17</v>
      </c>
      <c r="B5560" t="s">
        <v>11745</v>
      </c>
      <c r="C5560" t="s">
        <v>11746</v>
      </c>
      <c r="D5560" t="s">
        <v>11751</v>
      </c>
      <c r="E5560" t="s">
        <v>11752</v>
      </c>
      <c r="F5560">
        <v>0.25</v>
      </c>
      <c r="G5560" s="2">
        <v>0</v>
      </c>
      <c r="H5560" s="4">
        <v>8.8344000000000005</v>
      </c>
      <c r="I5560" s="4">
        <v>0.60540000000000005</v>
      </c>
      <c r="J5560" s="7">
        <v>36</v>
      </c>
      <c r="K5560" s="7">
        <v>7</v>
      </c>
      <c r="L5560" s="3">
        <v>6.8500000000000005E-2</v>
      </c>
      <c r="M5560" s="5">
        <v>2.0039169399999999</v>
      </c>
      <c r="N5560" s="6">
        <v>1.6</v>
      </c>
      <c r="O5560" s="8">
        <f>IFERROR(VLOOKUP(C5560,Sheet2!$B$2:$G$588,6,FALSE),0)</f>
        <v>515</v>
      </c>
      <c r="P5560" t="s">
        <v>22</v>
      </c>
      <c r="Q5560" s="2">
        <v>0.2015637143</v>
      </c>
      <c r="R5560" s="3">
        <v>0.20156371429244199</v>
      </c>
      <c r="U5560" s="22">
        <f t="shared" si="545"/>
        <v>0.20156371429244199</v>
      </c>
      <c r="V5560" s="10">
        <f t="shared" si="546"/>
        <v>7.2562937145279118</v>
      </c>
      <c r="W5560" s="24">
        <f t="shared" si="547"/>
        <v>7.2562937145279118</v>
      </c>
    </row>
    <row r="5561" spans="1:23" x14ac:dyDescent="0.3">
      <c r="A5561" t="s">
        <v>17</v>
      </c>
      <c r="B5561" t="s">
        <v>11745</v>
      </c>
      <c r="C5561" t="s">
        <v>11746</v>
      </c>
      <c r="D5561" t="s">
        <v>11765</v>
      </c>
      <c r="E5561" t="s">
        <v>11766</v>
      </c>
      <c r="F5561">
        <v>0.25</v>
      </c>
      <c r="G5561" s="2">
        <v>0</v>
      </c>
      <c r="H5561" s="4">
        <v>21.193300000000001</v>
      </c>
      <c r="I5561" s="4">
        <v>0.51200000000000001</v>
      </c>
      <c r="J5561" s="7">
        <v>32</v>
      </c>
      <c r="K5561" s="7">
        <v>7</v>
      </c>
      <c r="L5561" s="3">
        <v>2.4199999999999999E-2</v>
      </c>
      <c r="M5561" s="5">
        <v>2.0526785699999999</v>
      </c>
      <c r="N5561" s="6">
        <v>1.6</v>
      </c>
      <c r="O5561" s="8">
        <f>IFERROR(VLOOKUP(C5561,Sheet2!$B$2:$G$588,6,FALSE),0)</f>
        <v>515</v>
      </c>
      <c r="P5561" t="s">
        <v>92</v>
      </c>
      <c r="Q5561" s="2">
        <v>0.2205306655</v>
      </c>
      <c r="R5561" s="3">
        <v>0.220530665506742</v>
      </c>
      <c r="U5561" s="22">
        <f t="shared" si="545"/>
        <v>0.220530665506742</v>
      </c>
      <c r="V5561" s="10">
        <f t="shared" si="546"/>
        <v>7.0569812962157439</v>
      </c>
      <c r="W5561" s="24">
        <f t="shared" si="547"/>
        <v>7.0569812962157439</v>
      </c>
    </row>
    <row r="5562" spans="1:23" x14ac:dyDescent="0.3">
      <c r="A5562" t="s">
        <v>17</v>
      </c>
      <c r="B5562" t="s">
        <v>11745</v>
      </c>
      <c r="C5562" t="s">
        <v>11746</v>
      </c>
      <c r="D5562" t="s">
        <v>11753</v>
      </c>
      <c r="E5562" t="s">
        <v>11754</v>
      </c>
      <c r="F5562">
        <v>0.25</v>
      </c>
      <c r="G5562" s="2">
        <v>0</v>
      </c>
      <c r="H5562" s="4">
        <v>10.856400000000001</v>
      </c>
      <c r="I5562" s="4">
        <v>0.48270000000000002</v>
      </c>
      <c r="J5562" s="7">
        <v>28</v>
      </c>
      <c r="K5562" s="7">
        <v>5</v>
      </c>
      <c r="L5562" s="3">
        <v>4.4499999999999998E-2</v>
      </c>
      <c r="M5562" s="5">
        <v>1.94957088</v>
      </c>
      <c r="N5562" s="6">
        <v>1.6</v>
      </c>
      <c r="O5562" s="8">
        <f>IFERROR(VLOOKUP(C5562,Sheet2!$B$2:$G$588,6,FALSE),0)</f>
        <v>515</v>
      </c>
      <c r="P5562" t="s">
        <v>92</v>
      </c>
      <c r="Q5562" s="2">
        <v>0.179306576</v>
      </c>
      <c r="R5562" s="3">
        <v>0.17930657599125599</v>
      </c>
      <c r="U5562" s="22">
        <f t="shared" si="545"/>
        <v>0.17930657599125599</v>
      </c>
      <c r="V5562" s="10">
        <f t="shared" si="546"/>
        <v>5.0205841277551677</v>
      </c>
      <c r="W5562" s="24">
        <f t="shared" si="547"/>
        <v>5.0205841277551677</v>
      </c>
    </row>
    <row r="5563" spans="1:23" x14ac:dyDescent="0.3">
      <c r="A5563" t="s">
        <v>17</v>
      </c>
      <c r="B5563" t="s">
        <v>11745</v>
      </c>
      <c r="C5563" t="s">
        <v>11746</v>
      </c>
      <c r="D5563" t="s">
        <v>11775</v>
      </c>
      <c r="E5563" t="s">
        <v>11776</v>
      </c>
      <c r="F5563">
        <v>0.25</v>
      </c>
      <c r="G5563" s="2">
        <v>0</v>
      </c>
      <c r="H5563" s="4">
        <v>11.6487</v>
      </c>
      <c r="I5563" s="4">
        <v>0.45850000000000002</v>
      </c>
      <c r="J5563" s="7">
        <v>27</v>
      </c>
      <c r="K5563" s="7">
        <v>5</v>
      </c>
      <c r="L5563" s="3">
        <v>3.9399999999999998E-2</v>
      </c>
      <c r="M5563" s="5">
        <v>1.93316716</v>
      </c>
      <c r="N5563" s="6">
        <v>1.6</v>
      </c>
      <c r="O5563" s="8">
        <f>IFERROR(VLOOKUP(C5563,Sheet2!$B$2:$G$588,6,FALSE),0)</f>
        <v>515</v>
      </c>
      <c r="P5563" t="s">
        <v>92</v>
      </c>
      <c r="Q5563" s="2">
        <v>0.1723426545</v>
      </c>
      <c r="R5563" s="3">
        <v>0.17234265452494099</v>
      </c>
      <c r="U5563" s="22">
        <f t="shared" si="545"/>
        <v>0.17234265452494099</v>
      </c>
      <c r="V5563" s="10">
        <f t="shared" si="546"/>
        <v>4.6532516721734067</v>
      </c>
      <c r="W5563" s="24">
        <f t="shared" si="547"/>
        <v>4.6532516721734067</v>
      </c>
    </row>
    <row r="5564" spans="1:23" x14ac:dyDescent="0.3">
      <c r="A5564" t="s">
        <v>17</v>
      </c>
      <c r="B5564" t="s">
        <v>11745</v>
      </c>
      <c r="C5564" t="s">
        <v>11746</v>
      </c>
      <c r="D5564" t="s">
        <v>11747</v>
      </c>
      <c r="E5564" t="s">
        <v>11748</v>
      </c>
      <c r="F5564">
        <v>0.25</v>
      </c>
      <c r="G5564" s="2">
        <v>0</v>
      </c>
      <c r="H5564" s="4">
        <v>4.8407</v>
      </c>
      <c r="I5564" s="4">
        <v>0.43440000000000001</v>
      </c>
      <c r="J5564" s="7">
        <v>25</v>
      </c>
      <c r="K5564" s="7">
        <v>5</v>
      </c>
      <c r="L5564" s="3">
        <v>8.9700000000000002E-2</v>
      </c>
      <c r="M5564" s="5">
        <v>1.9534287100000001</v>
      </c>
      <c r="N5564" s="6">
        <v>1.6</v>
      </c>
      <c r="O5564" s="8">
        <f>IFERROR(VLOOKUP(C5564,Sheet2!$B$2:$G$588,6,FALSE),0)</f>
        <v>515</v>
      </c>
      <c r="P5564" t="s">
        <v>22</v>
      </c>
      <c r="Q5564" s="2">
        <v>0.18092736640000001</v>
      </c>
      <c r="R5564" s="3">
        <v>0.18092736640064599</v>
      </c>
      <c r="U5564" s="22">
        <f t="shared" si="545"/>
        <v>0.18092736640064599</v>
      </c>
      <c r="V5564" s="10">
        <f t="shared" si="546"/>
        <v>4.5231841600161502</v>
      </c>
      <c r="W5564" s="24">
        <f t="shared" si="547"/>
        <v>4.5231841600161502</v>
      </c>
    </row>
    <row r="5565" spans="1:23" x14ac:dyDescent="0.3">
      <c r="A5565" t="s">
        <v>17</v>
      </c>
      <c r="B5565" t="s">
        <v>11745</v>
      </c>
      <c r="C5565" t="s">
        <v>11746</v>
      </c>
      <c r="D5565" t="s">
        <v>11759</v>
      </c>
      <c r="E5565" t="s">
        <v>11760</v>
      </c>
      <c r="F5565">
        <v>0.25</v>
      </c>
      <c r="G5565" s="2">
        <v>0</v>
      </c>
      <c r="H5565" s="4">
        <v>9.4728999999999992</v>
      </c>
      <c r="I5565" s="4">
        <v>0.42370000000000002</v>
      </c>
      <c r="J5565" s="7">
        <v>25</v>
      </c>
      <c r="K5565" s="7">
        <v>5</v>
      </c>
      <c r="L5565" s="3">
        <v>4.4699999999999997E-2</v>
      </c>
      <c r="M5565" s="5">
        <v>1.9842211700000001</v>
      </c>
      <c r="N5565" s="6">
        <v>1.6</v>
      </c>
      <c r="O5565" s="8">
        <f>IFERROR(VLOOKUP(C5565,Sheet2!$B$2:$G$588,6,FALSE),0)</f>
        <v>515</v>
      </c>
      <c r="P5565" t="s">
        <v>22</v>
      </c>
      <c r="Q5565" s="2">
        <v>0.1936382791</v>
      </c>
      <c r="R5565" s="3">
        <v>0.19363827907292799</v>
      </c>
      <c r="U5565" s="22">
        <f t="shared" si="545"/>
        <v>0.19363827907292799</v>
      </c>
      <c r="V5565" s="10">
        <f t="shared" si="546"/>
        <v>4.8409569768231995</v>
      </c>
      <c r="W5565" s="24">
        <f t="shared" si="547"/>
        <v>4.8409569768231995</v>
      </c>
    </row>
    <row r="5566" spans="1:23" x14ac:dyDescent="0.3">
      <c r="A5566" t="s">
        <v>17</v>
      </c>
      <c r="B5566" t="s">
        <v>11745</v>
      </c>
      <c r="C5566" t="s">
        <v>11746</v>
      </c>
      <c r="D5566" t="s">
        <v>11761</v>
      </c>
      <c r="E5566" t="s">
        <v>11762</v>
      </c>
      <c r="F5566">
        <v>0.31</v>
      </c>
      <c r="G5566" s="2">
        <v>0</v>
      </c>
      <c r="H5566" s="4">
        <v>4.2309999999999999</v>
      </c>
      <c r="I5566" s="4">
        <v>0.35959999999999998</v>
      </c>
      <c r="J5566" s="7">
        <v>21</v>
      </c>
      <c r="K5566" s="7">
        <v>3</v>
      </c>
      <c r="L5566" s="3">
        <v>8.5000000000000006E-2</v>
      </c>
      <c r="M5566" s="5">
        <v>1.90510427</v>
      </c>
      <c r="N5566" s="6">
        <v>1.6</v>
      </c>
      <c r="O5566" s="8">
        <f>IFERROR(VLOOKUP(C5566,Sheet2!$B$2:$G$588,6,FALSE),0)</f>
        <v>515</v>
      </c>
      <c r="P5566" t="s">
        <v>22</v>
      </c>
      <c r="Q5566" s="2">
        <v>0.16015095600000001</v>
      </c>
      <c r="R5566" s="3">
        <v>0.16015095598507101</v>
      </c>
      <c r="U5566" s="22">
        <f t="shared" si="545"/>
        <v>0.16015095598507101</v>
      </c>
      <c r="V5566" s="10">
        <f t="shared" si="546"/>
        <v>3.3631700756864911</v>
      </c>
      <c r="W5566" s="24">
        <f t="shared" si="547"/>
        <v>3.3631700756864911</v>
      </c>
    </row>
    <row r="5567" spans="1:23" x14ac:dyDescent="0.3">
      <c r="A5567" t="s">
        <v>17</v>
      </c>
      <c r="B5567" t="s">
        <v>11745</v>
      </c>
      <c r="C5567" t="s">
        <v>11746</v>
      </c>
      <c r="D5567" t="s">
        <v>11773</v>
      </c>
      <c r="E5567" t="s">
        <v>11774</v>
      </c>
      <c r="F5567">
        <v>0.25</v>
      </c>
      <c r="G5567" s="2">
        <v>0</v>
      </c>
      <c r="H5567" s="4">
        <v>6.6752000000000002</v>
      </c>
      <c r="I5567" s="4">
        <v>0.43480000000000002</v>
      </c>
      <c r="J5567" s="7">
        <v>18</v>
      </c>
      <c r="K5567" s="7">
        <v>4</v>
      </c>
      <c r="L5567" s="3">
        <v>6.5100000000000005E-2</v>
      </c>
      <c r="M5567" s="5">
        <v>1.3552817500000001</v>
      </c>
      <c r="N5567" s="6">
        <v>1</v>
      </c>
      <c r="O5567" s="8">
        <f>IFERROR(VLOOKUP(C5567,Sheet2!$B$2:$G$588,6,FALSE),0)</f>
        <v>515</v>
      </c>
      <c r="P5567" t="s">
        <v>22</v>
      </c>
      <c r="Q5567" s="2">
        <v>0.26214604339999997</v>
      </c>
      <c r="R5567" s="3">
        <v>0.25</v>
      </c>
      <c r="U5567" s="22">
        <f t="shared" si="545"/>
        <v>0.25</v>
      </c>
      <c r="V5567" s="10">
        <f t="shared" si="546"/>
        <v>4.5</v>
      </c>
      <c r="W5567" s="24">
        <f t="shared" si="547"/>
        <v>4.5</v>
      </c>
    </row>
    <row r="5568" spans="1:23" x14ac:dyDescent="0.3">
      <c r="A5568" t="s">
        <v>17</v>
      </c>
      <c r="B5568" t="s">
        <v>11745</v>
      </c>
      <c r="C5568" t="s">
        <v>11746</v>
      </c>
      <c r="D5568" t="s">
        <v>11769</v>
      </c>
      <c r="E5568" t="s">
        <v>11770</v>
      </c>
      <c r="F5568">
        <v>0.25</v>
      </c>
      <c r="G5568" s="2">
        <v>0</v>
      </c>
      <c r="H5568" s="4">
        <v>2.6274999999999999</v>
      </c>
      <c r="I5568" s="4">
        <v>0.20849999999999999</v>
      </c>
      <c r="J5568" s="7">
        <v>13</v>
      </c>
      <c r="K5568" s="7">
        <v>3</v>
      </c>
      <c r="L5568" s="3">
        <v>7.9399999999999998E-2</v>
      </c>
      <c r="M5568" s="5">
        <v>2.0974306299999999</v>
      </c>
      <c r="N5568" s="6">
        <v>1.6</v>
      </c>
      <c r="O5568" s="8">
        <f>IFERROR(VLOOKUP(C5568,Sheet2!$B$2:$G$588,6,FALSE),0)</f>
        <v>515</v>
      </c>
      <c r="P5568" t="s">
        <v>22</v>
      </c>
      <c r="Q5568" s="2">
        <v>0.23716189730000001</v>
      </c>
      <c r="R5568" s="3">
        <v>0.237161897295178</v>
      </c>
      <c r="U5568" s="22">
        <f t="shared" si="545"/>
        <v>0.237161897295178</v>
      </c>
      <c r="V5568" s="10">
        <f t="shared" si="546"/>
        <v>3.0831046648373142</v>
      </c>
      <c r="W5568" s="24">
        <f t="shared" si="547"/>
        <v>3.0831046648373142</v>
      </c>
    </row>
    <row r="5569" spans="1:23" x14ac:dyDescent="0.3">
      <c r="A5569" t="s">
        <v>17</v>
      </c>
      <c r="B5569" t="s">
        <v>11745</v>
      </c>
      <c r="C5569" t="s">
        <v>11746</v>
      </c>
      <c r="D5569" t="s">
        <v>11757</v>
      </c>
      <c r="E5569" t="s">
        <v>11758</v>
      </c>
      <c r="F5569">
        <v>0.25</v>
      </c>
      <c r="G5569" s="2">
        <v>0</v>
      </c>
      <c r="H5569" s="4">
        <v>9.5244</v>
      </c>
      <c r="I5569" s="4">
        <v>0.21279999999999999</v>
      </c>
      <c r="J5569" s="7">
        <v>12</v>
      </c>
      <c r="K5569" s="7">
        <v>2</v>
      </c>
      <c r="L5569" s="3">
        <v>2.23E-2</v>
      </c>
      <c r="M5569" s="5">
        <v>1.8960053699999999</v>
      </c>
      <c r="N5569" s="6">
        <v>1.6</v>
      </c>
      <c r="O5569" s="8">
        <f>IFERROR(VLOOKUP(C5569,Sheet2!$B$2:$G$588,6,FALSE),0)</f>
        <v>515</v>
      </c>
      <c r="P5569" t="s">
        <v>92</v>
      </c>
      <c r="Q5569" s="2">
        <v>0.15612053400000001</v>
      </c>
      <c r="R5569" s="3">
        <v>0.156120533975425</v>
      </c>
      <c r="U5569" s="22">
        <f t="shared" si="545"/>
        <v>0.156120533975425</v>
      </c>
      <c r="V5569" s="10">
        <f t="shared" si="546"/>
        <v>1.8734464077050998</v>
      </c>
      <c r="W5569" s="24">
        <f t="shared" si="547"/>
        <v>1.8734464077050998</v>
      </c>
    </row>
    <row r="5570" spans="1:23" x14ac:dyDescent="0.3">
      <c r="A5570" t="s">
        <v>17</v>
      </c>
      <c r="B5570" t="s">
        <v>11745</v>
      </c>
      <c r="C5570" t="s">
        <v>11746</v>
      </c>
      <c r="D5570" t="s">
        <v>11771</v>
      </c>
      <c r="E5570" t="s">
        <v>11772</v>
      </c>
      <c r="F5570">
        <v>0.25</v>
      </c>
      <c r="G5570" s="2">
        <v>0</v>
      </c>
      <c r="H5570" s="4">
        <v>8.9807000000000006</v>
      </c>
      <c r="I5570" s="4">
        <v>0.2031</v>
      </c>
      <c r="J5570" s="7">
        <v>12</v>
      </c>
      <c r="K5570" s="7">
        <v>2</v>
      </c>
      <c r="L5570" s="3">
        <v>2.2599999999999999E-2</v>
      </c>
      <c r="M5570" s="5">
        <v>1.91783327</v>
      </c>
      <c r="N5570" s="6">
        <v>1.6</v>
      </c>
      <c r="O5570" s="8">
        <f>IFERROR(VLOOKUP(C5570,Sheet2!$B$2:$G$588,6,FALSE),0)</f>
        <v>515</v>
      </c>
      <c r="P5570" t="s">
        <v>22</v>
      </c>
      <c r="Q5570" s="2">
        <v>0.16572518520000001</v>
      </c>
      <c r="R5570" s="3">
        <v>0.16572518523952701</v>
      </c>
      <c r="U5570" s="22">
        <f t="shared" si="545"/>
        <v>0.16572518523952701</v>
      </c>
      <c r="V5570" s="10">
        <f t="shared" si="546"/>
        <v>1.9887022228743241</v>
      </c>
      <c r="W5570" s="24">
        <f t="shared" si="547"/>
        <v>1.9887022228743241</v>
      </c>
    </row>
    <row r="5571" spans="1:23" x14ac:dyDescent="0.3">
      <c r="A5571" t="s">
        <v>17</v>
      </c>
      <c r="B5571" t="s">
        <v>11745</v>
      </c>
      <c r="C5571" t="s">
        <v>11746</v>
      </c>
      <c r="D5571" t="s">
        <v>11749</v>
      </c>
      <c r="E5571" t="s">
        <v>11750</v>
      </c>
      <c r="F5571">
        <v>0.25</v>
      </c>
      <c r="G5571" s="2">
        <v>0</v>
      </c>
      <c r="H5571" s="4">
        <v>1.9257</v>
      </c>
      <c r="I5571" s="4">
        <v>0.16320000000000001</v>
      </c>
      <c r="J5571" s="7">
        <v>10</v>
      </c>
      <c r="K5571" s="7">
        <v>2</v>
      </c>
      <c r="L5571" s="3">
        <v>8.48E-2</v>
      </c>
      <c r="M5571" s="5">
        <v>1.9875711199999999</v>
      </c>
      <c r="N5571" s="6">
        <v>1.6</v>
      </c>
      <c r="O5571" s="8">
        <f>IFERROR(VLOOKUP(C5571,Sheet2!$B$2:$G$588,6,FALSE),0)</f>
        <v>515</v>
      </c>
      <c r="P5571" t="s">
        <v>22</v>
      </c>
      <c r="Q5571" s="2">
        <v>0.19499735779999999</v>
      </c>
      <c r="R5571" s="3">
        <v>0.19499735775937899</v>
      </c>
      <c r="U5571" s="22">
        <f t="shared" si="545"/>
        <v>0.19499735775937899</v>
      </c>
      <c r="V5571" s="10">
        <f t="shared" si="546"/>
        <v>1.9499735775937899</v>
      </c>
      <c r="W5571" s="24">
        <f t="shared" si="547"/>
        <v>1.9499735775937899</v>
      </c>
    </row>
    <row r="5572" spans="1:23" x14ac:dyDescent="0.3">
      <c r="A5572" t="s">
        <v>17</v>
      </c>
      <c r="B5572" t="s">
        <v>11745</v>
      </c>
      <c r="C5572" t="s">
        <v>11746</v>
      </c>
      <c r="D5572" t="s">
        <v>11767</v>
      </c>
      <c r="E5572" t="s">
        <v>11768</v>
      </c>
      <c r="F5572">
        <v>0.25</v>
      </c>
      <c r="G5572" s="2">
        <v>0</v>
      </c>
      <c r="H5572" s="4">
        <v>1.5041</v>
      </c>
      <c r="I5572" s="4">
        <v>0.12839999999999999</v>
      </c>
      <c r="J5572" s="7">
        <v>8</v>
      </c>
      <c r="K5572" s="7">
        <v>2</v>
      </c>
      <c r="L5572" s="3">
        <v>8.5400000000000004E-2</v>
      </c>
      <c r="M5572" s="5">
        <v>2.0615127900000001</v>
      </c>
      <c r="N5572" s="6">
        <v>1.6</v>
      </c>
      <c r="O5572" s="8">
        <f>IFERROR(VLOOKUP(C5572,Sheet2!$B$2:$G$588,6,FALSE),0)</f>
        <v>515</v>
      </c>
      <c r="P5572" t="s">
        <v>22</v>
      </c>
      <c r="Q5572" s="2">
        <v>0.22387093290000001</v>
      </c>
      <c r="R5572" s="3">
        <v>0.22387093293044799</v>
      </c>
      <c r="U5572" s="22">
        <f t="shared" si="545"/>
        <v>0.22387093293044799</v>
      </c>
      <c r="V5572" s="10">
        <f t="shared" si="546"/>
        <v>1.7909674634435839</v>
      </c>
      <c r="W5572" s="24">
        <f t="shared" si="547"/>
        <v>1.7909674634435839</v>
      </c>
    </row>
    <row r="5573" spans="1:23" hidden="1" x14ac:dyDescent="0.3">
      <c r="A5573" s="27" t="s">
        <v>33</v>
      </c>
      <c r="B5573" s="27" t="s">
        <v>12411</v>
      </c>
      <c r="C5573" s="27" t="s">
        <v>12412</v>
      </c>
      <c r="D5573" t="s">
        <v>34</v>
      </c>
      <c r="E5573" s="27"/>
      <c r="F5573">
        <v>0.26350000000000001</v>
      </c>
      <c r="G5573" s="28">
        <v>0.76811982000000001</v>
      </c>
      <c r="H5573" s="4">
        <v>212.52930000000001</v>
      </c>
      <c r="I5573" s="4">
        <v>15.423500000000001</v>
      </c>
      <c r="J5573" s="7">
        <v>513</v>
      </c>
      <c r="K5573" s="7">
        <v>135</v>
      </c>
      <c r="L5573" s="29">
        <v>7.2599999999999998E-2</v>
      </c>
      <c r="M5573" s="30">
        <v>1.1088612499999999</v>
      </c>
      <c r="N5573" s="31">
        <v>0.72578500000000001</v>
      </c>
      <c r="O5573" s="32">
        <f>IFERROR(VLOOKUP(C5573,Sheet2!$B$2:$G$588,6,FALSE),0)</f>
        <v>513</v>
      </c>
      <c r="P5573" s="27"/>
      <c r="Q5573" s="28">
        <v>0.34546815250000001</v>
      </c>
      <c r="R5573" s="29">
        <v>0.26353286253113001</v>
      </c>
      <c r="S5573" s="29"/>
      <c r="T5573" s="28"/>
      <c r="U5573" s="29" t="str">
        <f t="shared" si="545"/>
        <v/>
      </c>
      <c r="V5573" s="30" t="str">
        <f t="shared" si="546"/>
        <v/>
      </c>
      <c r="W5573" s="33">
        <f t="shared" si="547"/>
        <v>132.99999999999989</v>
      </c>
    </row>
    <row r="5574" spans="1:23" x14ac:dyDescent="0.3">
      <c r="A5574" t="s">
        <v>17</v>
      </c>
      <c r="B5574" t="s">
        <v>12411</v>
      </c>
      <c r="C5574" t="s">
        <v>12412</v>
      </c>
      <c r="D5574" t="s">
        <v>12415</v>
      </c>
      <c r="E5574" t="s">
        <v>12416</v>
      </c>
      <c r="F5574">
        <v>0.25</v>
      </c>
      <c r="G5574" s="2">
        <v>1</v>
      </c>
      <c r="H5574" s="4">
        <v>113.4684</v>
      </c>
      <c r="I5574" s="4">
        <v>7.1193999999999997</v>
      </c>
      <c r="J5574" s="7">
        <v>264</v>
      </c>
      <c r="K5574" s="7">
        <v>65</v>
      </c>
      <c r="L5574" s="3">
        <v>6.2700000000000006E-2</v>
      </c>
      <c r="M5574" s="5">
        <v>1.2379608900000001</v>
      </c>
      <c r="N5574" s="6">
        <v>0.9</v>
      </c>
      <c r="O5574" s="8">
        <f>IFERROR(VLOOKUP(C5574,Sheet2!$B$2:$G$588,6,FALSE),0)</f>
        <v>513</v>
      </c>
      <c r="P5574" t="s">
        <v>92</v>
      </c>
      <c r="Q5574" s="2">
        <v>0.27299803550000001</v>
      </c>
      <c r="R5574" s="3">
        <v>0.25</v>
      </c>
      <c r="S5574" s="3" t="str">
        <f t="shared" ref="S5574:S5575" si="548">IF(R5574+0.01&lt;Q5574,"Y","")</f>
        <v>Y</v>
      </c>
      <c r="T5574" s="2"/>
      <c r="U5574" s="22">
        <f t="shared" si="545"/>
        <v>0.25</v>
      </c>
      <c r="V5574" s="10">
        <f t="shared" si="546"/>
        <v>66</v>
      </c>
      <c r="W5574" s="24">
        <f t="shared" si="547"/>
        <v>66</v>
      </c>
    </row>
    <row r="5575" spans="1:23" x14ac:dyDescent="0.3">
      <c r="A5575" t="s">
        <v>17</v>
      </c>
      <c r="B5575" t="s">
        <v>12411</v>
      </c>
      <c r="C5575" t="s">
        <v>12412</v>
      </c>
      <c r="D5575" t="s">
        <v>12413</v>
      </c>
      <c r="E5575" t="s">
        <v>12414</v>
      </c>
      <c r="F5575">
        <v>0.3</v>
      </c>
      <c r="G5575" s="2">
        <v>1</v>
      </c>
      <c r="H5575" s="4">
        <v>55.771500000000003</v>
      </c>
      <c r="I5575" s="4">
        <v>5.0907</v>
      </c>
      <c r="J5575" s="7">
        <v>130</v>
      </c>
      <c r="K5575" s="7">
        <v>39</v>
      </c>
      <c r="L5575" s="3">
        <v>9.1300000000000006E-2</v>
      </c>
      <c r="M5575" s="5">
        <v>0.84925214000000004</v>
      </c>
      <c r="N5575" s="6">
        <v>0.4</v>
      </c>
      <c r="O5575" s="8">
        <f>IFERROR(VLOOKUP(C5575,Sheet2!$B$2:$G$588,6,FALSE),0)</f>
        <v>513</v>
      </c>
      <c r="P5575" t="s">
        <v>487</v>
      </c>
      <c r="Q5575" s="2">
        <v>0.52899735979999996</v>
      </c>
      <c r="R5575" s="3">
        <v>0.3</v>
      </c>
      <c r="S5575" s="3" t="str">
        <f t="shared" si="548"/>
        <v>Y</v>
      </c>
      <c r="T5575" s="2"/>
      <c r="U5575" s="22">
        <f t="shared" si="545"/>
        <v>0.3</v>
      </c>
      <c r="V5575" s="10">
        <f t="shared" si="546"/>
        <v>39</v>
      </c>
      <c r="W5575" s="24">
        <f t="shared" si="547"/>
        <v>39</v>
      </c>
    </row>
    <row r="5576" spans="1:23" x14ac:dyDescent="0.3">
      <c r="A5576" t="s">
        <v>17</v>
      </c>
      <c r="B5576" t="s">
        <v>12411</v>
      </c>
      <c r="C5576" t="s">
        <v>12412</v>
      </c>
      <c r="D5576" t="s">
        <v>12417</v>
      </c>
      <c r="E5576" t="s">
        <v>12418</v>
      </c>
      <c r="F5576">
        <v>0.25</v>
      </c>
      <c r="G5576" s="2">
        <v>0</v>
      </c>
      <c r="H5576" s="4">
        <v>29.990100000000002</v>
      </c>
      <c r="I5576" s="4">
        <v>2.9283999999999999</v>
      </c>
      <c r="J5576" s="7">
        <v>112</v>
      </c>
      <c r="K5576" s="7">
        <v>28</v>
      </c>
      <c r="L5576" s="3">
        <v>9.7600000000000006E-2</v>
      </c>
      <c r="M5576" s="5">
        <v>1.27213767</v>
      </c>
      <c r="N5576" s="6">
        <v>0.9</v>
      </c>
      <c r="O5576" s="8">
        <f>IFERROR(VLOOKUP(C5576,Sheet2!$B$2:$G$588,6,FALSE),0)</f>
        <v>513</v>
      </c>
      <c r="P5576" t="s">
        <v>92</v>
      </c>
      <c r="Q5576" s="2">
        <v>0.29252939789999999</v>
      </c>
      <c r="R5576" s="3">
        <v>0.249999999999999</v>
      </c>
      <c r="U5576" s="22">
        <f t="shared" si="545"/>
        <v>0.249999999999999</v>
      </c>
      <c r="V5576" s="10">
        <f t="shared" si="546"/>
        <v>27.999999999999886</v>
      </c>
      <c r="W5576" s="24">
        <f t="shared" si="547"/>
        <v>27.999999999999886</v>
      </c>
    </row>
    <row r="5577" spans="1:23" hidden="1" x14ac:dyDescent="0.3">
      <c r="A5577" s="27" t="s">
        <v>33</v>
      </c>
      <c r="B5577" s="27" t="s">
        <v>4365</v>
      </c>
      <c r="C5577" s="27" t="s">
        <v>4366</v>
      </c>
      <c r="D5577" t="s">
        <v>34</v>
      </c>
      <c r="E5577" s="27"/>
      <c r="F5577">
        <v>0.26300000000000001</v>
      </c>
      <c r="G5577" s="28">
        <v>1</v>
      </c>
      <c r="H5577" s="4">
        <v>446.95650000000001</v>
      </c>
      <c r="I5577" s="4">
        <v>12.0839</v>
      </c>
      <c r="J5577" s="7">
        <v>511</v>
      </c>
      <c r="K5577" s="7">
        <v>109</v>
      </c>
      <c r="L5577" s="29">
        <v>2.7E-2</v>
      </c>
      <c r="M5577" s="30">
        <v>1.4107457400000001</v>
      </c>
      <c r="N5577" s="31">
        <v>0.93662000000000001</v>
      </c>
      <c r="O5577" s="32">
        <f>IFERROR(VLOOKUP(C5577,Sheet2!$B$2:$G$588,6,FALSE),0)</f>
        <v>511</v>
      </c>
      <c r="P5577" s="27"/>
      <c r="Q5577" s="28">
        <v>0.3360816391</v>
      </c>
      <c r="R5577" s="29">
        <v>0.262954225964388</v>
      </c>
      <c r="S5577" s="29"/>
      <c r="T5577" s="28"/>
      <c r="U5577" s="29" t="str">
        <f t="shared" si="545"/>
        <v/>
      </c>
      <c r="V5577" s="30" t="str">
        <f t="shared" si="546"/>
        <v/>
      </c>
      <c r="W5577" s="33">
        <f t="shared" si="547"/>
        <v>109.53285638044096</v>
      </c>
    </row>
    <row r="5578" spans="1:23" x14ac:dyDescent="0.3">
      <c r="A5578" t="s">
        <v>17</v>
      </c>
      <c r="B5578" t="s">
        <v>4365</v>
      </c>
      <c r="C5578" t="s">
        <v>4366</v>
      </c>
      <c r="D5578" t="s">
        <v>4367</v>
      </c>
      <c r="E5578" t="s">
        <v>4368</v>
      </c>
      <c r="F5578">
        <v>0.25</v>
      </c>
      <c r="G5578" s="2">
        <v>1</v>
      </c>
      <c r="H5578" s="4">
        <v>133.24090000000001</v>
      </c>
      <c r="I5578" s="4">
        <v>7.3670999999999998</v>
      </c>
      <c r="J5578" s="7">
        <v>246</v>
      </c>
      <c r="K5578" s="7">
        <v>61</v>
      </c>
      <c r="L5578" s="3">
        <v>5.5300000000000002E-2</v>
      </c>
      <c r="M5578" s="5">
        <v>1.11297654</v>
      </c>
      <c r="N5578" s="6">
        <v>0.6</v>
      </c>
      <c r="O5578" s="8">
        <f>IFERROR(VLOOKUP(C5578,Sheet2!$B$2:$G$588,6,FALSE),0)</f>
        <v>511</v>
      </c>
      <c r="P5578" t="s">
        <v>22</v>
      </c>
      <c r="Q5578" s="2">
        <v>0.46090507730000002</v>
      </c>
      <c r="R5578" s="3">
        <v>0.25</v>
      </c>
      <c r="S5578" s="3" t="str">
        <f t="shared" ref="S5578:S5581" si="549">IF(R5578+0.01&lt;Q5578,"Y","")</f>
        <v>Y</v>
      </c>
      <c r="T5578" s="2"/>
      <c r="U5578" s="22">
        <f t="shared" ref="U5578:U5641" si="550">IF(A5578="placement",IF(T5578="",R5578,T5578),"")</f>
        <v>0.25</v>
      </c>
      <c r="V5578" s="10">
        <f t="shared" ref="V5578:V5641" si="551">IF($A5578="placement",U5578*J5578,"")</f>
        <v>61.5</v>
      </c>
      <c r="W5578" s="24">
        <f t="shared" ref="W5578:W5641" si="552">IF($A5578="placement",V5578,IF($A5578="site",SUMIF($C:$C,$C5578,$V:$V),IF($A5578="user",SUMIF($B:$B,$B5578,$V:$V),SUM($V:$V))))</f>
        <v>61.5</v>
      </c>
    </row>
    <row r="5579" spans="1:23" x14ac:dyDescent="0.3">
      <c r="A5579" t="s">
        <v>17</v>
      </c>
      <c r="B5579" t="s">
        <v>4365</v>
      </c>
      <c r="C5579" t="s">
        <v>4366</v>
      </c>
      <c r="D5579" s="1" t="s">
        <v>4373</v>
      </c>
      <c r="E5579" t="s">
        <v>4374</v>
      </c>
      <c r="F5579">
        <v>0.3</v>
      </c>
      <c r="G5579" s="2">
        <v>1</v>
      </c>
      <c r="H5579" s="4">
        <v>185.07480000000001</v>
      </c>
      <c r="I5579" s="4">
        <v>1.7447999999999999</v>
      </c>
      <c r="J5579" s="7">
        <v>133</v>
      </c>
      <c r="K5579" s="7">
        <v>15</v>
      </c>
      <c r="L5579" s="3">
        <v>9.4000000000000004E-3</v>
      </c>
      <c r="M5579" s="5">
        <v>2.5313587399999999</v>
      </c>
      <c r="N5579" s="6">
        <v>2.25</v>
      </c>
      <c r="O5579" s="8">
        <f>IFERROR(VLOOKUP(C5579,Sheet2!$B$2:$G$588,6,FALSE),0)</f>
        <v>511</v>
      </c>
      <c r="P5579" t="s">
        <v>162</v>
      </c>
      <c r="Q5579" s="2">
        <v>0.1111492961</v>
      </c>
      <c r="R5579" s="3">
        <v>0.111149296093541</v>
      </c>
      <c r="S5579" s="3" t="str">
        <f t="shared" si="549"/>
        <v/>
      </c>
      <c r="T5579" s="2"/>
      <c r="U5579" s="22">
        <f t="shared" si="550"/>
        <v>0.111149296093541</v>
      </c>
      <c r="V5579" s="10">
        <f t="shared" si="551"/>
        <v>14.782856380440954</v>
      </c>
      <c r="W5579" s="24">
        <f t="shared" si="552"/>
        <v>14.782856380440954</v>
      </c>
    </row>
    <row r="5580" spans="1:23" x14ac:dyDescent="0.3">
      <c r="A5580" t="s">
        <v>17</v>
      </c>
      <c r="B5580" t="s">
        <v>4365</v>
      </c>
      <c r="C5580" t="s">
        <v>4366</v>
      </c>
      <c r="D5580" t="s">
        <v>4369</v>
      </c>
      <c r="E5580" t="s">
        <v>4370</v>
      </c>
      <c r="F5580">
        <v>0.25</v>
      </c>
      <c r="G5580" s="2">
        <v>1</v>
      </c>
      <c r="H5580" s="4">
        <v>69.825500000000005</v>
      </c>
      <c r="I5580" s="4">
        <v>1.7856000000000001</v>
      </c>
      <c r="J5580" s="7">
        <v>80</v>
      </c>
      <c r="K5580" s="7">
        <v>20</v>
      </c>
      <c r="L5580" s="3">
        <v>2.5600000000000001E-2</v>
      </c>
      <c r="M5580" s="5">
        <v>1.4956118199999999</v>
      </c>
      <c r="N5580" s="6">
        <v>1</v>
      </c>
      <c r="O5580" s="8">
        <f>IFERROR(VLOOKUP(C5580,Sheet2!$B$2:$G$588,6,FALSE),0)</f>
        <v>511</v>
      </c>
      <c r="P5580" t="s">
        <v>95</v>
      </c>
      <c r="Q5580" s="2">
        <v>0.3313773109</v>
      </c>
      <c r="R5580" s="3">
        <v>0.25</v>
      </c>
      <c r="S5580" s="3" t="str">
        <f t="shared" si="549"/>
        <v>Y</v>
      </c>
      <c r="T5580" s="2"/>
      <c r="U5580" s="22">
        <f t="shared" si="550"/>
        <v>0.25</v>
      </c>
      <c r="V5580" s="10">
        <f t="shared" si="551"/>
        <v>20</v>
      </c>
      <c r="W5580" s="24">
        <f t="shared" si="552"/>
        <v>20</v>
      </c>
    </row>
    <row r="5581" spans="1:23" x14ac:dyDescent="0.3">
      <c r="A5581" t="s">
        <v>17</v>
      </c>
      <c r="B5581" t="s">
        <v>4365</v>
      </c>
      <c r="C5581" t="s">
        <v>4366</v>
      </c>
      <c r="D5581" t="s">
        <v>4371</v>
      </c>
      <c r="E5581" t="s">
        <v>4372</v>
      </c>
      <c r="F5581">
        <v>0.25</v>
      </c>
      <c r="G5581" s="2">
        <v>1</v>
      </c>
      <c r="H5581" s="4">
        <v>58.815100000000001</v>
      </c>
      <c r="I5581" s="4">
        <v>1.1862999999999999</v>
      </c>
      <c r="J5581" s="7">
        <v>53</v>
      </c>
      <c r="K5581" s="7">
        <v>13</v>
      </c>
      <c r="L5581" s="3">
        <v>2.0199999999999999E-2</v>
      </c>
      <c r="M5581" s="5">
        <v>1.48403179</v>
      </c>
      <c r="N5581" s="6">
        <v>1</v>
      </c>
      <c r="O5581" s="8">
        <f>IFERROR(VLOOKUP(C5581,Sheet2!$B$2:$G$588,6,FALSE),0)</f>
        <v>511</v>
      </c>
      <c r="P5581" t="s">
        <v>95</v>
      </c>
      <c r="Q5581" s="2">
        <v>0.32615998829999998</v>
      </c>
      <c r="R5581" s="3">
        <v>0.25</v>
      </c>
      <c r="S5581" s="3" t="str">
        <f t="shared" si="549"/>
        <v>Y</v>
      </c>
      <c r="T5581" s="2"/>
      <c r="U5581" s="22">
        <f t="shared" si="550"/>
        <v>0.25</v>
      </c>
      <c r="V5581" s="10">
        <f t="shared" si="551"/>
        <v>13.25</v>
      </c>
      <c r="W5581" s="24">
        <f t="shared" si="552"/>
        <v>13.25</v>
      </c>
    </row>
    <row r="5582" spans="1:23" hidden="1" x14ac:dyDescent="0.3">
      <c r="A5582" t="s">
        <v>33</v>
      </c>
      <c r="B5582" t="s">
        <v>1684</v>
      </c>
      <c r="C5582" t="s">
        <v>1685</v>
      </c>
      <c r="D5582" t="s">
        <v>34</v>
      </c>
      <c r="F5582">
        <v>0.25109999999999999</v>
      </c>
      <c r="G5582" s="2">
        <v>0</v>
      </c>
      <c r="H5582" s="4">
        <v>17.120699999999999</v>
      </c>
      <c r="I5582" s="4">
        <v>4.5387000000000004</v>
      </c>
      <c r="J5582" s="7">
        <v>499</v>
      </c>
      <c r="K5582" s="7">
        <v>116</v>
      </c>
      <c r="L5582" s="3">
        <v>0.2651</v>
      </c>
      <c r="M5582" s="5">
        <v>3.66194643</v>
      </c>
      <c r="N5582" s="6">
        <v>2.75</v>
      </c>
      <c r="O5582" s="8">
        <f>IFERROR(VLOOKUP(C5582,Sheet2!$B$2:$G$588,6,FALSE),0)</f>
        <v>499</v>
      </c>
      <c r="Q5582" s="2">
        <v>0.24903325230000001</v>
      </c>
      <c r="R5582" s="3">
        <v>0.249033252337685</v>
      </c>
      <c r="U5582" s="22" t="str">
        <f t="shared" si="550"/>
        <v/>
      </c>
      <c r="V5582" s="10" t="str">
        <f t="shared" si="551"/>
        <v/>
      </c>
      <c r="W5582" s="24">
        <f t="shared" si="552"/>
        <v>116.07012015620677</v>
      </c>
    </row>
    <row r="5583" spans="1:23" x14ac:dyDescent="0.3">
      <c r="A5583" t="s">
        <v>17</v>
      </c>
      <c r="B5583" t="s">
        <v>1684</v>
      </c>
      <c r="C5583" t="s">
        <v>1685</v>
      </c>
      <c r="D5583" t="s">
        <v>1690</v>
      </c>
      <c r="E5583" t="s">
        <v>1685</v>
      </c>
      <c r="F5583">
        <v>0.25</v>
      </c>
      <c r="G5583" s="2">
        <v>0</v>
      </c>
      <c r="H5583" s="4">
        <v>4.5056000000000003</v>
      </c>
      <c r="I5583" s="4">
        <v>1.6969000000000001</v>
      </c>
      <c r="J5583" s="7">
        <v>198</v>
      </c>
      <c r="K5583" s="7">
        <v>49</v>
      </c>
      <c r="L5583" s="3">
        <v>0.37659999999999999</v>
      </c>
      <c r="M5583" s="5">
        <v>3.8809992800000002</v>
      </c>
      <c r="N5583" s="6">
        <v>2.75</v>
      </c>
      <c r="O5583" s="8">
        <f>IFERROR(VLOOKUP(C5583,Sheet2!$B$2:$G$588,6,FALSE),0)</f>
        <v>499</v>
      </c>
      <c r="P5583" t="s">
        <v>95</v>
      </c>
      <c r="Q5583" s="2">
        <v>0.29141960649999998</v>
      </c>
      <c r="R5583" s="3">
        <v>0.25</v>
      </c>
      <c r="U5583" s="22">
        <f t="shared" si="550"/>
        <v>0.25</v>
      </c>
      <c r="V5583" s="10">
        <f t="shared" si="551"/>
        <v>49.5</v>
      </c>
      <c r="W5583" s="24">
        <f t="shared" si="552"/>
        <v>49.5</v>
      </c>
    </row>
    <row r="5584" spans="1:23" x14ac:dyDescent="0.3">
      <c r="A5584" t="s">
        <v>17</v>
      </c>
      <c r="B5584" t="s">
        <v>1684</v>
      </c>
      <c r="C5584" t="s">
        <v>1685</v>
      </c>
      <c r="D5584" t="s">
        <v>1689</v>
      </c>
      <c r="E5584" t="s">
        <v>1685</v>
      </c>
      <c r="F5584">
        <v>0.25</v>
      </c>
      <c r="G5584" s="2">
        <v>0</v>
      </c>
      <c r="H5584" s="4">
        <v>8.2880000000000003</v>
      </c>
      <c r="I5584" s="4">
        <v>1.8216000000000001</v>
      </c>
      <c r="J5584" s="7">
        <v>190</v>
      </c>
      <c r="K5584" s="7">
        <v>40</v>
      </c>
      <c r="L5584" s="3">
        <v>0.2198</v>
      </c>
      <c r="M5584" s="5">
        <v>3.47552445</v>
      </c>
      <c r="N5584" s="6">
        <v>2.75</v>
      </c>
      <c r="O5584" s="8">
        <f>IFERROR(VLOOKUP(C5584,Sheet2!$B$2:$G$588,6,FALSE),0)</f>
        <v>499</v>
      </c>
      <c r="P5584" t="s">
        <v>95</v>
      </c>
      <c r="Q5584" s="2">
        <v>0.20875250879999999</v>
      </c>
      <c r="R5584" s="3">
        <v>0.20875250884795499</v>
      </c>
      <c r="U5584" s="22">
        <f t="shared" si="550"/>
        <v>0.20875250884795499</v>
      </c>
      <c r="V5584" s="10">
        <f t="shared" si="551"/>
        <v>39.662976681111445</v>
      </c>
      <c r="W5584" s="24">
        <f t="shared" si="552"/>
        <v>39.662976681111445</v>
      </c>
    </row>
    <row r="5585" spans="1:23" x14ac:dyDescent="0.3">
      <c r="A5585" t="s">
        <v>17</v>
      </c>
      <c r="B5585" t="s">
        <v>1684</v>
      </c>
      <c r="C5585" t="s">
        <v>1685</v>
      </c>
      <c r="D5585" t="s">
        <v>1688</v>
      </c>
      <c r="E5585" t="s">
        <v>1685</v>
      </c>
      <c r="F5585">
        <v>0.25</v>
      </c>
      <c r="G5585" s="2">
        <v>0</v>
      </c>
      <c r="H5585" s="4">
        <v>4.0410000000000004</v>
      </c>
      <c r="I5585" s="4">
        <v>0.9194</v>
      </c>
      <c r="J5585" s="7">
        <v>100</v>
      </c>
      <c r="K5585" s="7">
        <v>24</v>
      </c>
      <c r="L5585" s="3">
        <v>0.22750000000000001</v>
      </c>
      <c r="M5585" s="5">
        <v>3.6148939499999999</v>
      </c>
      <c r="N5585" s="6">
        <v>2.75</v>
      </c>
      <c r="O5585" s="8">
        <f>IFERROR(VLOOKUP(C5585,Sheet2!$B$2:$G$588,6,FALSE),0)</f>
        <v>499</v>
      </c>
      <c r="P5585" t="s">
        <v>95</v>
      </c>
      <c r="Q5585" s="2">
        <v>0.2392584569</v>
      </c>
      <c r="R5585" s="3">
        <v>0.23925845686295999</v>
      </c>
      <c r="U5585" s="22">
        <f t="shared" si="550"/>
        <v>0.23925845686295999</v>
      </c>
      <c r="V5585" s="10">
        <f t="shared" si="551"/>
        <v>23.925845686296</v>
      </c>
      <c r="W5585" s="24">
        <f t="shared" si="552"/>
        <v>23.925845686296</v>
      </c>
    </row>
    <row r="5586" spans="1:23" x14ac:dyDescent="0.3">
      <c r="A5586" t="s">
        <v>17</v>
      </c>
      <c r="B5586" t="s">
        <v>1684</v>
      </c>
      <c r="C5586" t="s">
        <v>1685</v>
      </c>
      <c r="D5586" t="s">
        <v>1686</v>
      </c>
      <c r="E5586" t="s">
        <v>1687</v>
      </c>
      <c r="F5586">
        <v>0.3</v>
      </c>
      <c r="G5586" s="2">
        <v>0</v>
      </c>
      <c r="H5586" s="4">
        <v>0.28610000000000002</v>
      </c>
      <c r="I5586" s="4">
        <v>0.1008</v>
      </c>
      <c r="J5586" s="7">
        <v>11</v>
      </c>
      <c r="K5586" s="7">
        <v>3</v>
      </c>
      <c r="L5586" s="3">
        <v>0.3523</v>
      </c>
      <c r="M5586" s="5">
        <v>3.7724308999999998</v>
      </c>
      <c r="N5586" s="6">
        <v>2.75</v>
      </c>
      <c r="O5586" s="8">
        <f>IFERROR(VLOOKUP(C5586,Sheet2!$B$2:$G$588,6,FALSE),0)</f>
        <v>499</v>
      </c>
      <c r="P5586" t="s">
        <v>95</v>
      </c>
      <c r="Q5586" s="2">
        <v>0.27102707170000001</v>
      </c>
      <c r="R5586" s="3">
        <v>0.27102707170903001</v>
      </c>
      <c r="U5586" s="22">
        <f t="shared" si="550"/>
        <v>0.27102707170903001</v>
      </c>
      <c r="V5586" s="10">
        <f t="shared" si="551"/>
        <v>2.9812977887993299</v>
      </c>
      <c r="W5586" s="24">
        <f t="shared" si="552"/>
        <v>2.9812977887993299</v>
      </c>
    </row>
    <row r="5587" spans="1:23" hidden="1" x14ac:dyDescent="0.3">
      <c r="A5587" s="27" t="s">
        <v>33</v>
      </c>
      <c r="B5587" s="27" t="s">
        <v>591</v>
      </c>
      <c r="C5587" s="27" t="s">
        <v>592</v>
      </c>
      <c r="D5587" t="s">
        <v>34</v>
      </c>
      <c r="E5587" s="27"/>
      <c r="F5587">
        <v>0.34410000000000002</v>
      </c>
      <c r="G5587" s="28">
        <v>0.97957263999999999</v>
      </c>
      <c r="H5587" s="4">
        <v>243.74289999999999</v>
      </c>
      <c r="I5587" s="4">
        <v>32.184899999999999</v>
      </c>
      <c r="J5587" s="7">
        <v>497</v>
      </c>
      <c r="K5587" s="7">
        <v>145</v>
      </c>
      <c r="L5587" s="29">
        <v>0.13200000000000001</v>
      </c>
      <c r="M5587" s="30">
        <v>0.51489942</v>
      </c>
      <c r="N5587" s="31">
        <v>0.33053700000000003</v>
      </c>
      <c r="O5587" s="32">
        <f>IFERROR(VLOOKUP(C5587,Sheet2!$B$2:$G$588,6,FALSE),0)</f>
        <v>497</v>
      </c>
      <c r="P5587" s="27"/>
      <c r="Q5587" s="28">
        <v>0.3580552105</v>
      </c>
      <c r="R5587" s="29">
        <v>0.34408745406937202</v>
      </c>
      <c r="S5587" s="29"/>
      <c r="T5587" s="28"/>
      <c r="U5587" s="29" t="str">
        <f t="shared" si="550"/>
        <v/>
      </c>
      <c r="V5587" s="30" t="str">
        <f t="shared" si="551"/>
        <v/>
      </c>
      <c r="W5587" s="33">
        <f t="shared" si="552"/>
        <v>165.18388294657919</v>
      </c>
    </row>
    <row r="5588" spans="1:23" hidden="1" x14ac:dyDescent="0.3">
      <c r="A5588" s="27" t="s">
        <v>33</v>
      </c>
      <c r="B5588" s="27" t="s">
        <v>845</v>
      </c>
      <c r="C5588" s="27" t="s">
        <v>846</v>
      </c>
      <c r="D5588" t="s">
        <v>34</v>
      </c>
      <c r="E5588" s="27"/>
      <c r="F5588">
        <v>0.3</v>
      </c>
      <c r="G5588" s="28">
        <v>0.57443573999999997</v>
      </c>
      <c r="H5588" s="4">
        <v>52.178199999999997</v>
      </c>
      <c r="I5588" s="4">
        <v>13.841900000000001</v>
      </c>
      <c r="J5588" s="7">
        <v>497</v>
      </c>
      <c r="K5588" s="7">
        <v>112</v>
      </c>
      <c r="L5588" s="29">
        <v>0.26529999999999998</v>
      </c>
      <c r="M5588" s="30">
        <v>1.19727794</v>
      </c>
      <c r="N5588" s="31">
        <v>0.92305000000000004</v>
      </c>
      <c r="O5588" s="32">
        <f>IFERROR(VLOOKUP(C5588,Sheet2!$B$2:$G$588,6,FALSE),0)</f>
        <v>497</v>
      </c>
      <c r="P5588" s="27"/>
      <c r="Q5588" s="28">
        <v>0.22904283980000001</v>
      </c>
      <c r="R5588" s="29">
        <v>0.22904283976727499</v>
      </c>
      <c r="S5588" s="29"/>
      <c r="T5588" s="28"/>
      <c r="U5588" s="29" t="str">
        <f t="shared" si="550"/>
        <v/>
      </c>
      <c r="V5588" s="30" t="str">
        <f t="shared" si="551"/>
        <v/>
      </c>
      <c r="W5588" s="33">
        <f t="shared" si="552"/>
        <v>110.76700330435123</v>
      </c>
    </row>
    <row r="5589" spans="1:23" hidden="1" x14ac:dyDescent="0.3">
      <c r="A5589" t="s">
        <v>33</v>
      </c>
      <c r="B5589" t="s">
        <v>1765</v>
      </c>
      <c r="C5589" t="s">
        <v>1766</v>
      </c>
      <c r="D5589" t="s">
        <v>34</v>
      </c>
      <c r="F5589">
        <v>0.31190000000000001</v>
      </c>
      <c r="G5589" s="2">
        <v>0</v>
      </c>
      <c r="H5589" s="4">
        <v>582.42460000000005</v>
      </c>
      <c r="I5589" s="4">
        <v>76.691100000000006</v>
      </c>
      <c r="J5589" s="7">
        <v>497</v>
      </c>
      <c r="K5589" s="7">
        <v>155</v>
      </c>
      <c r="L5589" s="3">
        <v>0.13170000000000001</v>
      </c>
      <c r="M5589" s="5">
        <v>0.21581781</v>
      </c>
      <c r="N5589" s="6">
        <v>0.01</v>
      </c>
      <c r="O5589" s="8">
        <f>IFERROR(VLOOKUP(C5589,Sheet2!$B$2:$G$588,6,FALSE),0)</f>
        <v>497</v>
      </c>
      <c r="Q5589" s="2">
        <v>0.9536646205</v>
      </c>
      <c r="R5589" s="3">
        <v>0.31188321687013199</v>
      </c>
      <c r="U5589" s="22" t="str">
        <f t="shared" si="550"/>
        <v/>
      </c>
      <c r="V5589" s="10" t="str">
        <f t="shared" si="551"/>
        <v/>
      </c>
      <c r="W5589" s="24">
        <f t="shared" si="552"/>
        <v>154.69999999999993</v>
      </c>
    </row>
    <row r="5590" spans="1:23" hidden="1" x14ac:dyDescent="0.3">
      <c r="A5590" s="27" t="s">
        <v>33</v>
      </c>
      <c r="B5590" s="27" t="s">
        <v>3463</v>
      </c>
      <c r="C5590" s="27" t="s">
        <v>3464</v>
      </c>
      <c r="D5590" t="s">
        <v>34</v>
      </c>
      <c r="E5590" s="27"/>
      <c r="F5590">
        <v>0.25</v>
      </c>
      <c r="G5590" s="28">
        <v>1</v>
      </c>
      <c r="H5590" s="4">
        <v>65.119399999999999</v>
      </c>
      <c r="I5590" s="4">
        <v>13.139799999999999</v>
      </c>
      <c r="J5590" s="7">
        <v>497</v>
      </c>
      <c r="K5590" s="7">
        <v>124</v>
      </c>
      <c r="L5590" s="29">
        <v>0.20180000000000001</v>
      </c>
      <c r="M5590" s="30">
        <v>1.26018417</v>
      </c>
      <c r="N5590" s="31">
        <v>0.5</v>
      </c>
      <c r="O5590" s="32">
        <f>IFERROR(VLOOKUP(C5590,Sheet2!$B$2:$G$588,6,FALSE),0)</f>
        <v>497</v>
      </c>
      <c r="P5590" s="27"/>
      <c r="Q5590" s="28">
        <v>0.60323259839999999</v>
      </c>
      <c r="R5590" s="29">
        <v>0.249999999999999</v>
      </c>
      <c r="S5590" s="29"/>
      <c r="T5590" s="28"/>
      <c r="U5590" s="29" t="str">
        <f t="shared" si="550"/>
        <v/>
      </c>
      <c r="V5590" s="30" t="str">
        <f t="shared" si="551"/>
        <v/>
      </c>
      <c r="W5590" s="33">
        <f t="shared" si="552"/>
        <v>124.2499999999995</v>
      </c>
    </row>
    <row r="5591" spans="1:23" hidden="1" x14ac:dyDescent="0.3">
      <c r="A5591" s="27" t="s">
        <v>33</v>
      </c>
      <c r="B5591" s="27" t="s">
        <v>5315</v>
      </c>
      <c r="C5591" s="27" t="s">
        <v>5316</v>
      </c>
      <c r="D5591" t="s">
        <v>34</v>
      </c>
      <c r="E5591" s="27"/>
      <c r="F5591">
        <v>0.3</v>
      </c>
      <c r="G5591" s="28">
        <v>1</v>
      </c>
      <c r="H5591" s="4">
        <v>301.68900000000002</v>
      </c>
      <c r="I5591" s="4">
        <v>12.2811</v>
      </c>
      <c r="J5591" s="7">
        <v>497</v>
      </c>
      <c r="K5591" s="7">
        <v>127</v>
      </c>
      <c r="L5591" s="29">
        <v>4.07E-2</v>
      </c>
      <c r="M5591" s="30">
        <v>1.34947306</v>
      </c>
      <c r="N5591" s="31">
        <v>1</v>
      </c>
      <c r="O5591" s="32">
        <f>IFERROR(VLOOKUP(C5591,Sheet2!$B$2:$G$588,6,FALSE),0)</f>
        <v>497</v>
      </c>
      <c r="P5591" s="27"/>
      <c r="Q5591" s="28">
        <v>0.25897001590000002</v>
      </c>
      <c r="R5591" s="29">
        <v>0.25897001590359497</v>
      </c>
      <c r="S5591" s="29"/>
      <c r="T5591" s="28"/>
      <c r="U5591" s="29" t="str">
        <f t="shared" si="550"/>
        <v/>
      </c>
      <c r="V5591" s="30" t="str">
        <f t="shared" si="551"/>
        <v/>
      </c>
      <c r="W5591" s="33">
        <f t="shared" si="552"/>
        <v>128.70809790408671</v>
      </c>
    </row>
    <row r="5592" spans="1:23" x14ac:dyDescent="0.3">
      <c r="A5592" t="s">
        <v>17</v>
      </c>
      <c r="B5592" t="s">
        <v>3463</v>
      </c>
      <c r="C5592" t="s">
        <v>3464</v>
      </c>
      <c r="D5592" t="s">
        <v>3465</v>
      </c>
      <c r="E5592" t="s">
        <v>3466</v>
      </c>
      <c r="F5592">
        <v>0.25</v>
      </c>
      <c r="G5592" s="2">
        <v>1</v>
      </c>
      <c r="H5592" s="4">
        <v>65.116900000000001</v>
      </c>
      <c r="I5592" s="4">
        <v>13.1394</v>
      </c>
      <c r="J5592" s="7">
        <v>497</v>
      </c>
      <c r="K5592" s="7">
        <v>124</v>
      </c>
      <c r="L5592" s="3">
        <v>0.20180000000000001</v>
      </c>
      <c r="M5592" s="5">
        <v>1.26022528</v>
      </c>
      <c r="N5592" s="6">
        <v>0.5</v>
      </c>
      <c r="O5592" s="8">
        <f>IFERROR(VLOOKUP(C5592,Sheet2!$B$2:$G$588,6,FALSE),0)</f>
        <v>497</v>
      </c>
      <c r="P5592" t="s">
        <v>92</v>
      </c>
      <c r="Q5592" s="2">
        <v>0.60324553950000004</v>
      </c>
      <c r="R5592" s="3">
        <v>0.249999999999999</v>
      </c>
      <c r="S5592" s="3" t="str">
        <f t="shared" ref="S5592:S5595" si="553">IF(R5592+0.01&lt;Q5592,"Y","")</f>
        <v>Y</v>
      </c>
      <c r="T5592" s="2"/>
      <c r="U5592" s="22">
        <f t="shared" si="550"/>
        <v>0.249999999999999</v>
      </c>
      <c r="V5592" s="10">
        <f t="shared" si="551"/>
        <v>124.2499999999995</v>
      </c>
      <c r="W5592" s="24">
        <f t="shared" si="552"/>
        <v>124.2499999999995</v>
      </c>
    </row>
    <row r="5593" spans="1:23" x14ac:dyDescent="0.3">
      <c r="A5593" t="s">
        <v>17</v>
      </c>
      <c r="B5593" t="s">
        <v>5315</v>
      </c>
      <c r="C5593" t="s">
        <v>5316</v>
      </c>
      <c r="D5593" t="s">
        <v>5317</v>
      </c>
      <c r="E5593" t="s">
        <v>5318</v>
      </c>
      <c r="F5593">
        <v>0.3</v>
      </c>
      <c r="G5593" s="2">
        <v>1</v>
      </c>
      <c r="H5593" s="4">
        <v>301.68900000000002</v>
      </c>
      <c r="I5593" s="4">
        <v>12.2811</v>
      </c>
      <c r="J5593" s="7">
        <v>497</v>
      </c>
      <c r="K5593" s="7">
        <v>127</v>
      </c>
      <c r="L5593" s="3">
        <v>4.07E-2</v>
      </c>
      <c r="M5593" s="5">
        <v>1.34947306</v>
      </c>
      <c r="N5593" s="6">
        <v>1</v>
      </c>
      <c r="O5593" s="8">
        <f>IFERROR(VLOOKUP(C5593,Sheet2!$B$2:$G$588,6,FALSE),0)</f>
        <v>497</v>
      </c>
      <c r="P5593" t="s">
        <v>162</v>
      </c>
      <c r="Q5593" s="2">
        <v>0.25897001590000002</v>
      </c>
      <c r="R5593" s="3">
        <v>0.25897001590359497</v>
      </c>
      <c r="S5593" s="3" t="str">
        <f t="shared" si="553"/>
        <v/>
      </c>
      <c r="T5593" s="2"/>
      <c r="U5593" s="22">
        <f t="shared" si="550"/>
        <v>0.25897001590359497</v>
      </c>
      <c r="V5593" s="10">
        <f t="shared" si="551"/>
        <v>128.70809790408671</v>
      </c>
      <c r="W5593" s="24">
        <f t="shared" si="552"/>
        <v>128.70809790408671</v>
      </c>
    </row>
    <row r="5594" spans="1:23" x14ac:dyDescent="0.3">
      <c r="A5594" t="s">
        <v>17</v>
      </c>
      <c r="B5594" t="s">
        <v>591</v>
      </c>
      <c r="C5594" t="s">
        <v>592</v>
      </c>
      <c r="D5594" t="s">
        <v>599</v>
      </c>
      <c r="E5594" t="s">
        <v>600</v>
      </c>
      <c r="F5594">
        <v>0.35</v>
      </c>
      <c r="G5594" s="2">
        <v>1</v>
      </c>
      <c r="H5594" s="4">
        <v>123.64449999999999</v>
      </c>
      <c r="I5594" s="4">
        <v>18.622399999999999</v>
      </c>
      <c r="J5594" s="7">
        <v>292</v>
      </c>
      <c r="K5594" s="7">
        <v>87</v>
      </c>
      <c r="L5594" s="3">
        <v>0.15060000000000001</v>
      </c>
      <c r="M5594" s="5">
        <v>0.52237173000000003</v>
      </c>
      <c r="N5594" s="6">
        <v>0.35</v>
      </c>
      <c r="O5594" s="8">
        <f>IFERROR(VLOOKUP(C5594,Sheet2!$B$2:$G$588,6,FALSE),0)</f>
        <v>497</v>
      </c>
      <c r="P5594" t="s">
        <v>22</v>
      </c>
      <c r="Q5594" s="2">
        <v>0.32997905119999998</v>
      </c>
      <c r="R5594" s="3">
        <v>0.32997905118691501</v>
      </c>
      <c r="S5594" s="3" t="str">
        <f t="shared" si="553"/>
        <v/>
      </c>
      <c r="T5594" s="2"/>
      <c r="U5594" s="22">
        <f t="shared" si="550"/>
        <v>0.32997905118691501</v>
      </c>
      <c r="V5594" s="10">
        <f t="shared" si="551"/>
        <v>96.353882946579176</v>
      </c>
      <c r="W5594" s="24">
        <f t="shared" si="552"/>
        <v>96.353882946579176</v>
      </c>
    </row>
    <row r="5595" spans="1:23" x14ac:dyDescent="0.3">
      <c r="A5595" t="s">
        <v>17</v>
      </c>
      <c r="B5595" t="s">
        <v>845</v>
      </c>
      <c r="C5595" t="s">
        <v>846</v>
      </c>
      <c r="D5595" t="s">
        <v>847</v>
      </c>
      <c r="E5595" t="s">
        <v>848</v>
      </c>
      <c r="F5595">
        <v>0.3</v>
      </c>
      <c r="G5595" s="2">
        <v>1</v>
      </c>
      <c r="H5595" s="4">
        <v>43.347799999999999</v>
      </c>
      <c r="I5595" s="4">
        <v>10.533300000000001</v>
      </c>
      <c r="J5595" s="7">
        <v>286</v>
      </c>
      <c r="K5595" s="7">
        <v>48</v>
      </c>
      <c r="L5595" s="3">
        <v>0.24299999999999999</v>
      </c>
      <c r="M5595" s="5">
        <v>0.90379341999999996</v>
      </c>
      <c r="N5595" s="6">
        <v>0.75</v>
      </c>
      <c r="O5595" s="8">
        <f>IFERROR(VLOOKUP(C5595,Sheet2!$B$2:$G$588,6,FALSE),0)</f>
        <v>497</v>
      </c>
      <c r="P5595" t="s">
        <v>92</v>
      </c>
      <c r="Q5595" s="2">
        <v>0.17016434720000001</v>
      </c>
      <c r="R5595" s="3">
        <v>0.17016434721801199</v>
      </c>
      <c r="S5595" s="3" t="str">
        <f t="shared" si="553"/>
        <v/>
      </c>
      <c r="T5595" s="2"/>
      <c r="U5595" s="22">
        <f t="shared" si="550"/>
        <v>0.17016434721801199</v>
      </c>
      <c r="V5595" s="10">
        <f t="shared" si="551"/>
        <v>48.667003304351432</v>
      </c>
      <c r="W5595" s="24">
        <f t="shared" si="552"/>
        <v>48.667003304351432</v>
      </c>
    </row>
    <row r="5596" spans="1:23" x14ac:dyDescent="0.3">
      <c r="A5596" t="s">
        <v>17</v>
      </c>
      <c r="B5596" t="s">
        <v>845</v>
      </c>
      <c r="C5596" t="s">
        <v>846</v>
      </c>
      <c r="D5596" t="s">
        <v>849</v>
      </c>
      <c r="E5596" t="s">
        <v>850</v>
      </c>
      <c r="F5596">
        <v>0.3</v>
      </c>
      <c r="G5596" s="2">
        <v>0</v>
      </c>
      <c r="H5596" s="4">
        <v>6.0610999999999997</v>
      </c>
      <c r="I5596" s="4">
        <v>2.8515000000000001</v>
      </c>
      <c r="J5596" s="7">
        <v>185</v>
      </c>
      <c r="K5596" s="7">
        <v>56</v>
      </c>
      <c r="L5596" s="3">
        <v>0.47049999999999997</v>
      </c>
      <c r="M5596" s="5">
        <v>2.1668795900000002</v>
      </c>
      <c r="N5596" s="6">
        <v>1.5</v>
      </c>
      <c r="O5596" s="8">
        <f>IFERROR(VLOOKUP(C5596,Sheet2!$B$2:$G$588,6,FALSE),0)</f>
        <v>497</v>
      </c>
      <c r="P5596" t="s">
        <v>92</v>
      </c>
      <c r="Q5596" s="2">
        <v>0.30776033479999998</v>
      </c>
      <c r="R5596" s="3">
        <v>0.29999999999999899</v>
      </c>
      <c r="U5596" s="22">
        <f t="shared" si="550"/>
        <v>0.29999999999999899</v>
      </c>
      <c r="V5596" s="10">
        <f t="shared" si="551"/>
        <v>55.499999999999815</v>
      </c>
      <c r="W5596" s="24">
        <f t="shared" si="552"/>
        <v>55.499999999999815</v>
      </c>
    </row>
    <row r="5597" spans="1:23" x14ac:dyDescent="0.3">
      <c r="A5597" t="s">
        <v>17</v>
      </c>
      <c r="B5597" t="s">
        <v>1765</v>
      </c>
      <c r="C5597" t="s">
        <v>1766</v>
      </c>
      <c r="D5597" t="s">
        <v>1770</v>
      </c>
      <c r="E5597" t="s">
        <v>1766</v>
      </c>
      <c r="F5597">
        <v>0.3</v>
      </c>
      <c r="G5597" s="2">
        <v>0</v>
      </c>
      <c r="H5597" s="4">
        <v>186.7756</v>
      </c>
      <c r="I5597" s="4">
        <v>22.031099999999999</v>
      </c>
      <c r="J5597" s="7">
        <v>124</v>
      </c>
      <c r="K5597" s="7">
        <v>37</v>
      </c>
      <c r="L5597" s="3">
        <v>0.11799999999999999</v>
      </c>
      <c r="M5597" s="5">
        <v>0.18803573000000001</v>
      </c>
      <c r="N5597" s="6">
        <v>0.01</v>
      </c>
      <c r="O5597" s="8">
        <f>IFERROR(VLOOKUP(C5597,Sheet2!$B$2:$G$588,6,FALSE),0)</f>
        <v>497</v>
      </c>
      <c r="P5597" t="s">
        <v>22</v>
      </c>
      <c r="Q5597" s="2">
        <v>0.94681861759999997</v>
      </c>
      <c r="R5597" s="3">
        <v>0.3</v>
      </c>
      <c r="U5597" s="22">
        <f t="shared" si="550"/>
        <v>0.3</v>
      </c>
      <c r="V5597" s="10">
        <f t="shared" si="551"/>
        <v>37.199999999999996</v>
      </c>
      <c r="W5597" s="24">
        <f t="shared" si="552"/>
        <v>37.199999999999996</v>
      </c>
    </row>
    <row r="5598" spans="1:23" x14ac:dyDescent="0.3">
      <c r="A5598" t="s">
        <v>17</v>
      </c>
      <c r="B5598" t="s">
        <v>591</v>
      </c>
      <c r="C5598" t="s">
        <v>592</v>
      </c>
      <c r="D5598" t="s">
        <v>597</v>
      </c>
      <c r="E5598" t="s">
        <v>598</v>
      </c>
      <c r="F5598">
        <v>0.33</v>
      </c>
      <c r="G5598" s="2">
        <v>1</v>
      </c>
      <c r="H5598" s="4">
        <v>64.978099999999998</v>
      </c>
      <c r="I5598" s="4">
        <v>6.7374000000000001</v>
      </c>
      <c r="J5598" s="7">
        <v>121</v>
      </c>
      <c r="K5598" s="7">
        <v>39</v>
      </c>
      <c r="L5598" s="3">
        <v>0.1037</v>
      </c>
      <c r="M5598" s="5">
        <v>0.59952715999999995</v>
      </c>
      <c r="N5598" s="6">
        <v>0.35</v>
      </c>
      <c r="O5598" s="8">
        <f>IFERROR(VLOOKUP(C5598,Sheet2!$B$2:$G$588,6,FALSE),0)</f>
        <v>497</v>
      </c>
      <c r="P5598" t="s">
        <v>22</v>
      </c>
      <c r="Q5598" s="2">
        <v>0.4162066002</v>
      </c>
      <c r="R5598" s="3">
        <v>0.33</v>
      </c>
      <c r="S5598" s="3" t="str">
        <f>IF(R5598+0.01&lt;Q5598,"Y","")</f>
        <v>Y</v>
      </c>
      <c r="T5598" s="2"/>
      <c r="U5598" s="22">
        <f t="shared" si="550"/>
        <v>0.33</v>
      </c>
      <c r="V5598" s="10">
        <f t="shared" si="551"/>
        <v>39.93</v>
      </c>
      <c r="W5598" s="24">
        <f t="shared" si="552"/>
        <v>39.93</v>
      </c>
    </row>
    <row r="5599" spans="1:23" x14ac:dyDescent="0.3">
      <c r="A5599" t="s">
        <v>17</v>
      </c>
      <c r="B5599" t="s">
        <v>1765</v>
      </c>
      <c r="C5599" t="s">
        <v>1766</v>
      </c>
      <c r="D5599" t="s">
        <v>1771</v>
      </c>
      <c r="E5599" t="s">
        <v>1766</v>
      </c>
      <c r="F5599">
        <v>0.35</v>
      </c>
      <c r="G5599" s="2">
        <v>0</v>
      </c>
      <c r="H5599" s="4">
        <v>114.9588</v>
      </c>
      <c r="I5599" s="4">
        <v>21.284400000000002</v>
      </c>
      <c r="J5599" s="7">
        <v>118</v>
      </c>
      <c r="K5599" s="7">
        <v>41</v>
      </c>
      <c r="L5599" s="3">
        <v>0.18509999999999999</v>
      </c>
      <c r="M5599" s="5">
        <v>0.18481447000000001</v>
      </c>
      <c r="N5599" s="6">
        <v>0.01</v>
      </c>
      <c r="O5599" s="8">
        <f>IFERROR(VLOOKUP(C5599,Sheet2!$B$2:$G$588,6,FALSE),0)</f>
        <v>497</v>
      </c>
      <c r="P5599" t="s">
        <v>22</v>
      </c>
      <c r="Q5599" s="2">
        <v>0.94589168199999996</v>
      </c>
      <c r="R5599" s="3">
        <v>0.35</v>
      </c>
      <c r="U5599" s="22">
        <f t="shared" si="550"/>
        <v>0.35</v>
      </c>
      <c r="V5599" s="10">
        <f t="shared" si="551"/>
        <v>41.3</v>
      </c>
      <c r="W5599" s="24">
        <f t="shared" si="552"/>
        <v>41.3</v>
      </c>
    </row>
    <row r="5600" spans="1:23" x14ac:dyDescent="0.3">
      <c r="A5600" t="s">
        <v>17</v>
      </c>
      <c r="B5600" t="s">
        <v>1765</v>
      </c>
      <c r="C5600" t="s">
        <v>1766</v>
      </c>
      <c r="D5600" t="s">
        <v>1772</v>
      </c>
      <c r="E5600" t="s">
        <v>1766</v>
      </c>
      <c r="F5600">
        <v>0.3</v>
      </c>
      <c r="G5600" s="2">
        <v>0</v>
      </c>
      <c r="H5600" s="4">
        <v>117.1347</v>
      </c>
      <c r="I5600" s="4">
        <v>17.6097</v>
      </c>
      <c r="J5600" s="7">
        <v>104</v>
      </c>
      <c r="K5600" s="7">
        <v>31</v>
      </c>
      <c r="L5600" s="3">
        <v>0.15029999999999999</v>
      </c>
      <c r="M5600" s="5">
        <v>0.19729532</v>
      </c>
      <c r="N5600" s="6">
        <v>0.01</v>
      </c>
      <c r="O5600" s="8">
        <f>IFERROR(VLOOKUP(C5600,Sheet2!$B$2:$G$588,6,FALSE),0)</f>
        <v>497</v>
      </c>
      <c r="P5600" t="s">
        <v>22</v>
      </c>
      <c r="Q5600" s="2">
        <v>0.94931456160000005</v>
      </c>
      <c r="R5600" s="3">
        <v>0.3</v>
      </c>
      <c r="U5600" s="22">
        <f t="shared" si="550"/>
        <v>0.3</v>
      </c>
      <c r="V5600" s="10">
        <f t="shared" si="551"/>
        <v>31.2</v>
      </c>
      <c r="W5600" s="24">
        <f t="shared" si="552"/>
        <v>31.2</v>
      </c>
    </row>
    <row r="5601" spans="1:23" x14ac:dyDescent="0.3">
      <c r="A5601" t="s">
        <v>17</v>
      </c>
      <c r="B5601" t="s">
        <v>1765</v>
      </c>
      <c r="C5601" t="s">
        <v>1766</v>
      </c>
      <c r="D5601" t="s">
        <v>1767</v>
      </c>
      <c r="E5601" t="s">
        <v>1768</v>
      </c>
      <c r="F5601">
        <v>0.3</v>
      </c>
      <c r="G5601" s="2">
        <v>0</v>
      </c>
      <c r="H5601" s="4">
        <v>120.7089</v>
      </c>
      <c r="I5601" s="4">
        <v>5.3429000000000002</v>
      </c>
      <c r="J5601" s="7">
        <v>76</v>
      </c>
      <c r="K5601" s="7">
        <v>23</v>
      </c>
      <c r="L5601" s="3">
        <v>4.4299999999999999E-2</v>
      </c>
      <c r="M5601" s="5">
        <v>0.47534124</v>
      </c>
      <c r="N5601" s="6">
        <v>0.01</v>
      </c>
      <c r="O5601" s="8">
        <f>IFERROR(VLOOKUP(C5601,Sheet2!$B$2:$G$588,6,FALSE),0)</f>
        <v>497</v>
      </c>
      <c r="P5601" t="s">
        <v>22</v>
      </c>
      <c r="Q5601" s="2">
        <v>0.9789624817</v>
      </c>
      <c r="R5601" s="3">
        <v>0.3</v>
      </c>
      <c r="U5601" s="22">
        <f t="shared" si="550"/>
        <v>0.3</v>
      </c>
      <c r="V5601" s="10">
        <f t="shared" si="551"/>
        <v>22.8</v>
      </c>
      <c r="W5601" s="24">
        <f t="shared" si="552"/>
        <v>22.8</v>
      </c>
    </row>
    <row r="5602" spans="1:23" x14ac:dyDescent="0.3">
      <c r="A5602" t="s">
        <v>17</v>
      </c>
      <c r="B5602" t="s">
        <v>591</v>
      </c>
      <c r="C5602" t="s">
        <v>592</v>
      </c>
      <c r="D5602" t="s">
        <v>593</v>
      </c>
      <c r="E5602" t="s">
        <v>594</v>
      </c>
      <c r="F5602">
        <v>0.35</v>
      </c>
      <c r="G5602" s="2">
        <v>1</v>
      </c>
      <c r="H5602" s="4">
        <v>43.309399999999997</v>
      </c>
      <c r="I5602" s="4">
        <v>6.2965999999999998</v>
      </c>
      <c r="J5602" s="7">
        <v>74</v>
      </c>
      <c r="K5602" s="7">
        <v>16</v>
      </c>
      <c r="L5602" s="3">
        <v>0.1454</v>
      </c>
      <c r="M5602" s="5">
        <v>0.39170182999999997</v>
      </c>
      <c r="N5602" s="6">
        <v>0.25</v>
      </c>
      <c r="O5602" s="8">
        <f>IFERROR(VLOOKUP(C5602,Sheet2!$B$2:$G$588,6,FALSE),0)</f>
        <v>497</v>
      </c>
      <c r="P5602" t="s">
        <v>22</v>
      </c>
      <c r="Q5602" s="2">
        <v>0.36175943329999999</v>
      </c>
      <c r="R5602" s="3">
        <v>0.35</v>
      </c>
      <c r="S5602" s="3" t="str">
        <f>IF(R5602+0.01&lt;Q5602,"Y","")</f>
        <v>Y</v>
      </c>
      <c r="T5602" s="2"/>
      <c r="U5602" s="22">
        <f t="shared" si="550"/>
        <v>0.35</v>
      </c>
      <c r="V5602" s="10">
        <f t="shared" si="551"/>
        <v>25.9</v>
      </c>
      <c r="W5602" s="24">
        <f t="shared" si="552"/>
        <v>25.9</v>
      </c>
    </row>
    <row r="5603" spans="1:23" x14ac:dyDescent="0.3">
      <c r="A5603" t="s">
        <v>17</v>
      </c>
      <c r="B5603" t="s">
        <v>1765</v>
      </c>
      <c r="C5603" t="s">
        <v>1766</v>
      </c>
      <c r="D5603" t="s">
        <v>1769</v>
      </c>
      <c r="E5603" t="s">
        <v>1766</v>
      </c>
      <c r="F5603">
        <v>0.3</v>
      </c>
      <c r="G5603" s="2">
        <v>0</v>
      </c>
      <c r="H5603" s="4">
        <v>42.846699999999998</v>
      </c>
      <c r="I5603" s="4">
        <v>10.4231</v>
      </c>
      <c r="J5603" s="7">
        <v>74</v>
      </c>
      <c r="K5603" s="7">
        <v>22</v>
      </c>
      <c r="L5603" s="3">
        <v>0.24329999999999999</v>
      </c>
      <c r="M5603" s="5">
        <v>0.23611082999999999</v>
      </c>
      <c r="N5603" s="6">
        <v>0.01</v>
      </c>
      <c r="O5603" s="8">
        <f>IFERROR(VLOOKUP(C5603,Sheet2!$B$2:$G$588,6,FALSE),0)</f>
        <v>497</v>
      </c>
      <c r="P5603" t="s">
        <v>22</v>
      </c>
      <c r="Q5603" s="2">
        <v>0.95764700759999999</v>
      </c>
      <c r="R5603" s="3">
        <v>0.29999999999999899</v>
      </c>
      <c r="U5603" s="22">
        <f t="shared" si="550"/>
        <v>0.29999999999999899</v>
      </c>
      <c r="V5603" s="10">
        <f t="shared" si="551"/>
        <v>22.199999999999925</v>
      </c>
      <c r="W5603" s="24">
        <f t="shared" si="552"/>
        <v>22.199999999999925</v>
      </c>
    </row>
    <row r="5604" spans="1:23" x14ac:dyDescent="0.3">
      <c r="A5604" t="s">
        <v>17</v>
      </c>
      <c r="B5604" t="s">
        <v>845</v>
      </c>
      <c r="C5604" t="s">
        <v>846</v>
      </c>
      <c r="D5604" t="s">
        <v>851</v>
      </c>
      <c r="E5604" t="s">
        <v>852</v>
      </c>
      <c r="F5604">
        <v>0.3</v>
      </c>
      <c r="G5604" s="2">
        <v>0</v>
      </c>
      <c r="H5604" s="4">
        <v>0.56479999999999997</v>
      </c>
      <c r="I5604" s="4">
        <v>0.34229999999999999</v>
      </c>
      <c r="J5604" s="7">
        <v>22</v>
      </c>
      <c r="K5604" s="7">
        <v>7</v>
      </c>
      <c r="L5604" s="3">
        <v>0.60599999999999998</v>
      </c>
      <c r="M5604" s="5">
        <v>2.1768363900000001</v>
      </c>
      <c r="N5604" s="6">
        <v>1.5</v>
      </c>
      <c r="O5604" s="8">
        <f>IFERROR(VLOOKUP(C5604,Sheet2!$B$2:$G$588,6,FALSE),0)</f>
        <v>497</v>
      </c>
      <c r="P5604" t="s">
        <v>92</v>
      </c>
      <c r="Q5604" s="2">
        <v>0.31092662539999999</v>
      </c>
      <c r="R5604" s="3">
        <v>0.29999999999999899</v>
      </c>
      <c r="U5604" s="22">
        <f t="shared" si="550"/>
        <v>0.29999999999999899</v>
      </c>
      <c r="V5604" s="10">
        <f t="shared" si="551"/>
        <v>6.5999999999999774</v>
      </c>
      <c r="W5604" s="24">
        <f t="shared" si="552"/>
        <v>6.5999999999999774</v>
      </c>
    </row>
    <row r="5605" spans="1:23" x14ac:dyDescent="0.3">
      <c r="A5605" t="s">
        <v>17</v>
      </c>
      <c r="B5605" t="s">
        <v>591</v>
      </c>
      <c r="C5605" t="s">
        <v>592</v>
      </c>
      <c r="D5605" t="s">
        <v>595</v>
      </c>
      <c r="E5605" t="s">
        <v>596</v>
      </c>
      <c r="F5605">
        <v>0.3</v>
      </c>
      <c r="G5605" s="2">
        <v>0</v>
      </c>
      <c r="H5605" s="4">
        <v>11.5623</v>
      </c>
      <c r="I5605" s="4">
        <v>0.50990000000000002</v>
      </c>
      <c r="J5605" s="7">
        <v>10</v>
      </c>
      <c r="K5605" s="7">
        <v>3</v>
      </c>
      <c r="L5605" s="3">
        <v>4.41E-2</v>
      </c>
      <c r="M5605" s="5">
        <v>0.63737741999999997</v>
      </c>
      <c r="N5605" s="6">
        <v>0.35</v>
      </c>
      <c r="O5605" s="8">
        <f>IFERROR(VLOOKUP(C5605,Sheet2!$B$2:$G$588,6,FALSE),0)</f>
        <v>497</v>
      </c>
      <c r="P5605" t="s">
        <v>92</v>
      </c>
      <c r="Q5605" s="2">
        <v>0.45087480219999998</v>
      </c>
      <c r="R5605" s="3">
        <v>0.3</v>
      </c>
      <c r="U5605" s="22">
        <f t="shared" si="550"/>
        <v>0.3</v>
      </c>
      <c r="V5605" s="10">
        <f t="shared" si="551"/>
        <v>3</v>
      </c>
      <c r="W5605" s="24">
        <f t="shared" si="552"/>
        <v>3</v>
      </c>
    </row>
    <row r="5606" spans="1:23" hidden="1" x14ac:dyDescent="0.3">
      <c r="A5606" t="s">
        <v>33</v>
      </c>
      <c r="B5606" t="s">
        <v>13110</v>
      </c>
      <c r="C5606" t="s">
        <v>13111</v>
      </c>
      <c r="D5606" t="s">
        <v>34</v>
      </c>
      <c r="F5606">
        <v>0.25</v>
      </c>
      <c r="G5606" s="2">
        <v>0</v>
      </c>
      <c r="H5606" s="4">
        <v>46.180100000000003</v>
      </c>
      <c r="I5606" s="4">
        <v>5.0180999999999996</v>
      </c>
      <c r="J5606" s="7">
        <v>494</v>
      </c>
      <c r="K5606" s="7">
        <v>123</v>
      </c>
      <c r="L5606" s="3">
        <v>0.1087</v>
      </c>
      <c r="M5606" s="5">
        <v>3.27909585</v>
      </c>
      <c r="N5606" s="6">
        <v>2.385732</v>
      </c>
      <c r="O5606" s="8">
        <f>IFERROR(VLOOKUP(C5606,Sheet2!$B$2:$G$588,6,FALSE),0)</f>
        <v>494</v>
      </c>
      <c r="Q5606" s="2">
        <v>0.27244212810000001</v>
      </c>
      <c r="R5606" s="3">
        <v>0.25</v>
      </c>
      <c r="U5606" s="22" t="str">
        <f t="shared" si="550"/>
        <v/>
      </c>
      <c r="V5606" s="10" t="str">
        <f t="shared" si="551"/>
        <v/>
      </c>
      <c r="W5606" s="24">
        <f t="shared" si="552"/>
        <v>122.25</v>
      </c>
    </row>
    <row r="5607" spans="1:23" x14ac:dyDescent="0.3">
      <c r="A5607" t="s">
        <v>17</v>
      </c>
      <c r="B5607" t="s">
        <v>13110</v>
      </c>
      <c r="C5607" t="s">
        <v>13111</v>
      </c>
      <c r="D5607" t="s">
        <v>13112</v>
      </c>
      <c r="E5607" t="s">
        <v>13113</v>
      </c>
      <c r="F5607">
        <v>0.25</v>
      </c>
      <c r="G5607" s="2">
        <v>0</v>
      </c>
      <c r="H5607" s="4">
        <v>34.681699999999999</v>
      </c>
      <c r="I5607" s="4">
        <v>4.7575000000000003</v>
      </c>
      <c r="J5607" s="7">
        <v>489</v>
      </c>
      <c r="K5607" s="7">
        <v>122</v>
      </c>
      <c r="L5607" s="3">
        <v>0.13719999999999999</v>
      </c>
      <c r="M5607" s="5">
        <v>3.4288596999999998</v>
      </c>
      <c r="N5607" s="6">
        <v>2.5</v>
      </c>
      <c r="O5607" s="8">
        <f>IFERROR(VLOOKUP(C5607,Sheet2!$B$2:$G$588,6,FALSE),0)</f>
        <v>494</v>
      </c>
      <c r="P5607" t="s">
        <v>22</v>
      </c>
      <c r="Q5607" s="2">
        <v>0.27089463489999999</v>
      </c>
      <c r="R5607" s="3">
        <v>0.25</v>
      </c>
      <c r="U5607" s="22">
        <f t="shared" si="550"/>
        <v>0.25</v>
      </c>
      <c r="V5607" s="10">
        <f t="shared" si="551"/>
        <v>122.25</v>
      </c>
      <c r="W5607" s="24">
        <f t="shared" si="552"/>
        <v>122.25</v>
      </c>
    </row>
    <row r="5608" spans="1:23" hidden="1" x14ac:dyDescent="0.3">
      <c r="A5608" t="s">
        <v>33</v>
      </c>
      <c r="B5608" t="s">
        <v>8471</v>
      </c>
      <c r="C5608" t="s">
        <v>8472</v>
      </c>
      <c r="D5608" t="s">
        <v>34</v>
      </c>
      <c r="F5608">
        <v>0.29139999999999999</v>
      </c>
      <c r="G5608" s="2">
        <v>0</v>
      </c>
      <c r="H5608" s="4">
        <v>88.808099999999996</v>
      </c>
      <c r="I5608" s="4">
        <v>12.685700000000001</v>
      </c>
      <c r="J5608" s="7">
        <v>490</v>
      </c>
      <c r="K5608" s="7">
        <v>138</v>
      </c>
      <c r="L5608" s="3">
        <v>0.14280000000000001</v>
      </c>
      <c r="M5608" s="5">
        <v>1.28821903</v>
      </c>
      <c r="N5608" s="6">
        <v>0.92457999999999996</v>
      </c>
      <c r="O5608" s="8">
        <f>IFERROR(VLOOKUP(C5608,Sheet2!$B$2:$G$588,6,FALSE),0)</f>
        <v>490</v>
      </c>
      <c r="Q5608" s="2">
        <v>0.28228043730000002</v>
      </c>
      <c r="R5608" s="3">
        <v>0.28228043727875202</v>
      </c>
      <c r="U5608" s="22" t="str">
        <f t="shared" si="550"/>
        <v/>
      </c>
      <c r="V5608" s="10" t="str">
        <f t="shared" si="551"/>
        <v/>
      </c>
      <c r="W5608" s="24">
        <f t="shared" si="552"/>
        <v>136.21020993257576</v>
      </c>
    </row>
    <row r="5609" spans="1:23" x14ac:dyDescent="0.3">
      <c r="A5609" t="s">
        <v>17</v>
      </c>
      <c r="B5609" t="s">
        <v>8471</v>
      </c>
      <c r="C5609" t="s">
        <v>8472</v>
      </c>
      <c r="D5609" t="s">
        <v>8481</v>
      </c>
      <c r="E5609" t="s">
        <v>8482</v>
      </c>
      <c r="F5609">
        <v>0.3</v>
      </c>
      <c r="G5609" s="2">
        <v>0</v>
      </c>
      <c r="H5609" s="4">
        <v>16.491399999999999</v>
      </c>
      <c r="I5609" s="4">
        <v>3.5529000000000002</v>
      </c>
      <c r="J5609" s="7">
        <v>136</v>
      </c>
      <c r="K5609" s="7">
        <v>39</v>
      </c>
      <c r="L5609" s="3">
        <v>0.21540000000000001</v>
      </c>
      <c r="M5609" s="5">
        <v>1.2724105299999999</v>
      </c>
      <c r="N5609" s="6">
        <v>0.9</v>
      </c>
      <c r="O5609" s="8">
        <f>IFERROR(VLOOKUP(C5609,Sheet2!$B$2:$G$588,6,FALSE),0)</f>
        <v>490</v>
      </c>
      <c r="P5609" t="s">
        <v>92</v>
      </c>
      <c r="Q5609" s="2">
        <v>0.29268111559999999</v>
      </c>
      <c r="R5609" s="3">
        <v>0.29268111556856802</v>
      </c>
      <c r="U5609" s="22">
        <f t="shared" si="550"/>
        <v>0.29268111556856802</v>
      </c>
      <c r="V5609" s="10">
        <f t="shared" si="551"/>
        <v>39.80463171732525</v>
      </c>
      <c r="W5609" s="24">
        <f t="shared" si="552"/>
        <v>39.80463171732525</v>
      </c>
    </row>
    <row r="5610" spans="1:23" x14ac:dyDescent="0.3">
      <c r="A5610" t="s">
        <v>17</v>
      </c>
      <c r="B5610" t="s">
        <v>8471</v>
      </c>
      <c r="C5610" t="s">
        <v>8472</v>
      </c>
      <c r="D5610" t="s">
        <v>8475</v>
      </c>
      <c r="E5610" t="s">
        <v>8476</v>
      </c>
      <c r="F5610">
        <v>0.3</v>
      </c>
      <c r="G5610" s="2">
        <v>0</v>
      </c>
      <c r="H5610" s="4">
        <v>13.943099999999999</v>
      </c>
      <c r="I5610" s="4">
        <v>3.5051000000000001</v>
      </c>
      <c r="J5610" s="7">
        <v>135</v>
      </c>
      <c r="K5610" s="7">
        <v>40</v>
      </c>
      <c r="L5610" s="3">
        <v>0.25140000000000001</v>
      </c>
      <c r="M5610" s="5">
        <v>1.28165719</v>
      </c>
      <c r="N5610" s="6">
        <v>0.9</v>
      </c>
      <c r="O5610" s="8">
        <f>IFERROR(VLOOKUP(C5610,Sheet2!$B$2:$G$588,6,FALSE),0)</f>
        <v>490</v>
      </c>
      <c r="P5610" t="s">
        <v>92</v>
      </c>
      <c r="Q5610" s="2">
        <v>0.29778414489999999</v>
      </c>
      <c r="R5610" s="3">
        <v>0.29778414493371103</v>
      </c>
      <c r="U5610" s="22">
        <f t="shared" si="550"/>
        <v>0.29778414493371103</v>
      </c>
      <c r="V5610" s="10">
        <f t="shared" si="551"/>
        <v>40.200859566050987</v>
      </c>
      <c r="W5610" s="24">
        <f t="shared" si="552"/>
        <v>40.200859566050987</v>
      </c>
    </row>
    <row r="5611" spans="1:23" x14ac:dyDescent="0.3">
      <c r="A5611" t="s">
        <v>17</v>
      </c>
      <c r="B5611" t="s">
        <v>8471</v>
      </c>
      <c r="C5611" t="s">
        <v>8472</v>
      </c>
      <c r="D5611" t="s">
        <v>8477</v>
      </c>
      <c r="E5611" t="s">
        <v>8478</v>
      </c>
      <c r="F5611">
        <v>0.3</v>
      </c>
      <c r="G5611" s="2">
        <v>0</v>
      </c>
      <c r="H5611" s="4">
        <v>13.9963</v>
      </c>
      <c r="I5611" s="4">
        <v>3.5084</v>
      </c>
      <c r="J5611" s="7">
        <v>135</v>
      </c>
      <c r="K5611" s="7">
        <v>40</v>
      </c>
      <c r="L5611" s="3">
        <v>0.25069999999999998</v>
      </c>
      <c r="M5611" s="5">
        <v>1.28368386</v>
      </c>
      <c r="N5611" s="6">
        <v>0.9</v>
      </c>
      <c r="O5611" s="8">
        <f>IFERROR(VLOOKUP(C5611,Sheet2!$B$2:$G$588,6,FALSE),0)</f>
        <v>490</v>
      </c>
      <c r="P5611" t="s">
        <v>92</v>
      </c>
      <c r="Q5611" s="2">
        <v>0.2988927958</v>
      </c>
      <c r="R5611" s="3">
        <v>0.29889279579766698</v>
      </c>
      <c r="U5611" s="22">
        <f t="shared" si="550"/>
        <v>0.29889279579766698</v>
      </c>
      <c r="V5611" s="10">
        <f t="shared" si="551"/>
        <v>40.350527432685041</v>
      </c>
      <c r="W5611" s="24">
        <f t="shared" si="552"/>
        <v>40.350527432685041</v>
      </c>
    </row>
    <row r="5612" spans="1:23" x14ac:dyDescent="0.3">
      <c r="A5612" t="s">
        <v>17</v>
      </c>
      <c r="B5612" t="s">
        <v>8471</v>
      </c>
      <c r="C5612" t="s">
        <v>8472</v>
      </c>
      <c r="D5612" t="s">
        <v>8473</v>
      </c>
      <c r="E5612" t="s">
        <v>8474</v>
      </c>
      <c r="F5612">
        <v>0.25</v>
      </c>
      <c r="G5612" s="2">
        <v>0</v>
      </c>
      <c r="H5612" s="4">
        <v>7.1239999999999997</v>
      </c>
      <c r="I5612" s="4">
        <v>1.8795999999999999</v>
      </c>
      <c r="J5612" s="7">
        <v>65</v>
      </c>
      <c r="K5612" s="7">
        <v>14</v>
      </c>
      <c r="L5612" s="3">
        <v>0.26379999999999998</v>
      </c>
      <c r="M5612" s="5">
        <v>1.1558409999999999</v>
      </c>
      <c r="N5612" s="6">
        <v>0.9</v>
      </c>
      <c r="O5612" s="8">
        <f>IFERROR(VLOOKUP(C5612,Sheet2!$B$2:$G$588,6,FALSE),0)</f>
        <v>490</v>
      </c>
      <c r="P5612" t="s">
        <v>92</v>
      </c>
      <c r="Q5612" s="2">
        <v>0.2213461867</v>
      </c>
      <c r="R5612" s="3">
        <v>0.22134618672488299</v>
      </c>
      <c r="U5612" s="22">
        <f t="shared" si="550"/>
        <v>0.22134618672488299</v>
      </c>
      <c r="V5612" s="10">
        <f t="shared" si="551"/>
        <v>14.387502137117394</v>
      </c>
      <c r="W5612" s="24">
        <f t="shared" si="552"/>
        <v>14.387502137117394</v>
      </c>
    </row>
    <row r="5613" spans="1:23" x14ac:dyDescent="0.3">
      <c r="A5613" t="s">
        <v>17</v>
      </c>
      <c r="B5613" t="s">
        <v>8471</v>
      </c>
      <c r="C5613" t="s">
        <v>8472</v>
      </c>
      <c r="D5613" t="s">
        <v>8479</v>
      </c>
      <c r="E5613" t="s">
        <v>8480</v>
      </c>
      <c r="F5613">
        <v>0.25</v>
      </c>
      <c r="G5613" s="2">
        <v>0</v>
      </c>
      <c r="H5613" s="4">
        <v>16.073899999999998</v>
      </c>
      <c r="I5613" s="4">
        <v>9.4600000000000004E-2</v>
      </c>
      <c r="J5613" s="7">
        <v>8</v>
      </c>
      <c r="K5613" s="7">
        <v>1</v>
      </c>
      <c r="L5613" s="3">
        <v>5.8999999999999999E-3</v>
      </c>
      <c r="M5613" s="5">
        <v>2.6938867900000001</v>
      </c>
      <c r="N5613" s="6">
        <v>2.2000000000000002</v>
      </c>
      <c r="O5613" s="8">
        <f>IFERROR(VLOOKUP(C5613,Sheet2!$B$2:$G$588,6,FALSE),0)</f>
        <v>490</v>
      </c>
      <c r="P5613" t="s">
        <v>92</v>
      </c>
      <c r="Q5613" s="2">
        <v>0.1833361349</v>
      </c>
      <c r="R5613" s="3">
        <v>0.18333613492463699</v>
      </c>
      <c r="U5613" s="22">
        <f t="shared" si="550"/>
        <v>0.18333613492463699</v>
      </c>
      <c r="V5613" s="10">
        <f t="shared" si="551"/>
        <v>1.4666890793970959</v>
      </c>
      <c r="W5613" s="24">
        <f t="shared" si="552"/>
        <v>1.4666890793970959</v>
      </c>
    </row>
    <row r="5614" spans="1:23" hidden="1" x14ac:dyDescent="0.3">
      <c r="A5614" t="s">
        <v>33</v>
      </c>
      <c r="B5614" t="s">
        <v>6385</v>
      </c>
      <c r="C5614" t="s">
        <v>6386</v>
      </c>
      <c r="D5614" t="s">
        <v>34</v>
      </c>
      <c r="F5614">
        <v>0.25</v>
      </c>
      <c r="G5614" s="2">
        <v>0</v>
      </c>
      <c r="H5614" s="4">
        <v>44.383800000000001</v>
      </c>
      <c r="I5614" s="4">
        <v>11.549899999999999</v>
      </c>
      <c r="J5614" s="7">
        <v>486</v>
      </c>
      <c r="K5614" s="7">
        <v>120</v>
      </c>
      <c r="L5614" s="3">
        <v>0.26019999999999999</v>
      </c>
      <c r="M5614" s="5">
        <v>1.4040272600000001</v>
      </c>
      <c r="N5614" s="6">
        <v>1</v>
      </c>
      <c r="O5614" s="8">
        <f>IFERROR(VLOOKUP(C5614,Sheet2!$B$2:$G$588,6,FALSE),0)</f>
        <v>486</v>
      </c>
      <c r="Q5614" s="2">
        <v>0.2877631169</v>
      </c>
      <c r="R5614" s="3">
        <v>0.249999999999999</v>
      </c>
      <c r="U5614" s="22" t="str">
        <f t="shared" si="550"/>
        <v/>
      </c>
      <c r="V5614" s="10" t="str">
        <f t="shared" si="551"/>
        <v/>
      </c>
      <c r="W5614" s="24">
        <f t="shared" si="552"/>
        <v>120.24998345357058</v>
      </c>
    </row>
    <row r="5615" spans="1:23" x14ac:dyDescent="0.3">
      <c r="A5615" t="s">
        <v>17</v>
      </c>
      <c r="B5615" t="s">
        <v>6385</v>
      </c>
      <c r="C5615" t="s">
        <v>6386</v>
      </c>
      <c r="D5615" t="s">
        <v>6397</v>
      </c>
      <c r="E5615" t="s">
        <v>6398</v>
      </c>
      <c r="F5615">
        <v>0.25</v>
      </c>
      <c r="G5615" s="2">
        <v>0</v>
      </c>
      <c r="H5615" s="4">
        <v>12.9411</v>
      </c>
      <c r="I5615" s="4">
        <v>3.1139000000000001</v>
      </c>
      <c r="J5615" s="7">
        <v>131</v>
      </c>
      <c r="K5615" s="7">
        <v>32</v>
      </c>
      <c r="L5615" s="3">
        <v>0.24060000000000001</v>
      </c>
      <c r="M5615" s="5">
        <v>1.3983460999999999</v>
      </c>
      <c r="N5615" s="6">
        <v>1</v>
      </c>
      <c r="O5615" s="8">
        <f>IFERROR(VLOOKUP(C5615,Sheet2!$B$2:$G$588,6,FALSE),0)</f>
        <v>486</v>
      </c>
      <c r="P5615" t="s">
        <v>22</v>
      </c>
      <c r="Q5615" s="2">
        <v>0.2848694625</v>
      </c>
      <c r="R5615" s="3">
        <v>0.249999999999999</v>
      </c>
      <c r="U5615" s="22">
        <f t="shared" si="550"/>
        <v>0.249999999999999</v>
      </c>
      <c r="V5615" s="10">
        <f t="shared" si="551"/>
        <v>32.749999999999872</v>
      </c>
      <c r="W5615" s="24">
        <f t="shared" si="552"/>
        <v>32.749999999999872</v>
      </c>
    </row>
    <row r="5616" spans="1:23" x14ac:dyDescent="0.3">
      <c r="A5616" t="s">
        <v>17</v>
      </c>
      <c r="B5616" t="s">
        <v>6385</v>
      </c>
      <c r="C5616" t="s">
        <v>6386</v>
      </c>
      <c r="D5616" t="s">
        <v>6391</v>
      </c>
      <c r="E5616" t="s">
        <v>6392</v>
      </c>
      <c r="F5616">
        <v>0.25</v>
      </c>
      <c r="G5616" s="2">
        <v>0</v>
      </c>
      <c r="H5616" s="4">
        <v>8.8520000000000003</v>
      </c>
      <c r="I5616" s="4">
        <v>2.4870999999999999</v>
      </c>
      <c r="J5616" s="7">
        <v>107</v>
      </c>
      <c r="K5616" s="7">
        <v>27</v>
      </c>
      <c r="L5616" s="3">
        <v>0.28100000000000003</v>
      </c>
      <c r="M5616" s="5">
        <v>1.4312473100000001</v>
      </c>
      <c r="N5616" s="6">
        <v>1</v>
      </c>
      <c r="O5616" s="8">
        <f>IFERROR(VLOOKUP(C5616,Sheet2!$B$2:$G$588,6,FALSE),0)</f>
        <v>486</v>
      </c>
      <c r="P5616" t="s">
        <v>22</v>
      </c>
      <c r="Q5616" s="2">
        <v>0.30130872930000002</v>
      </c>
      <c r="R5616" s="3">
        <v>0.25</v>
      </c>
      <c r="U5616" s="22">
        <f t="shared" si="550"/>
        <v>0.25</v>
      </c>
      <c r="V5616" s="10">
        <f t="shared" si="551"/>
        <v>26.75</v>
      </c>
      <c r="W5616" s="24">
        <f t="shared" si="552"/>
        <v>26.75</v>
      </c>
    </row>
    <row r="5617" spans="1:23" x14ac:dyDescent="0.3">
      <c r="A5617" t="s">
        <v>17</v>
      </c>
      <c r="B5617" t="s">
        <v>6385</v>
      </c>
      <c r="C5617" t="s">
        <v>6386</v>
      </c>
      <c r="D5617" t="s">
        <v>6389</v>
      </c>
      <c r="E5617" t="s">
        <v>6390</v>
      </c>
      <c r="F5617">
        <v>0.25</v>
      </c>
      <c r="G5617" s="2">
        <v>0</v>
      </c>
      <c r="H5617" s="4">
        <v>8.7716999999999992</v>
      </c>
      <c r="I5617" s="4">
        <v>2.4034</v>
      </c>
      <c r="J5617" s="7">
        <v>101</v>
      </c>
      <c r="K5617" s="7">
        <v>25</v>
      </c>
      <c r="L5617" s="3">
        <v>0.27400000000000002</v>
      </c>
      <c r="M5617" s="5">
        <v>1.3976640499999999</v>
      </c>
      <c r="N5617" s="6">
        <v>1</v>
      </c>
      <c r="O5617" s="8">
        <f>IFERROR(VLOOKUP(C5617,Sheet2!$B$2:$G$588,6,FALSE),0)</f>
        <v>486</v>
      </c>
      <c r="P5617" t="s">
        <v>22</v>
      </c>
      <c r="Q5617" s="2">
        <v>0.28452048330000002</v>
      </c>
      <c r="R5617" s="3">
        <v>0.25</v>
      </c>
      <c r="U5617" s="22">
        <f t="shared" si="550"/>
        <v>0.25</v>
      </c>
      <c r="V5617" s="10">
        <f t="shared" si="551"/>
        <v>25.25</v>
      </c>
      <c r="W5617" s="24">
        <f t="shared" si="552"/>
        <v>25.25</v>
      </c>
    </row>
    <row r="5618" spans="1:23" x14ac:dyDescent="0.3">
      <c r="A5618" t="s">
        <v>17</v>
      </c>
      <c r="B5618" t="s">
        <v>6385</v>
      </c>
      <c r="C5618" t="s">
        <v>6386</v>
      </c>
      <c r="D5618" t="s">
        <v>6395</v>
      </c>
      <c r="E5618" t="s">
        <v>6396</v>
      </c>
      <c r="F5618">
        <v>0.25</v>
      </c>
      <c r="G5618" s="2">
        <v>0</v>
      </c>
      <c r="H5618" s="4">
        <v>7.5376000000000003</v>
      </c>
      <c r="I5618" s="4">
        <v>2.2743000000000002</v>
      </c>
      <c r="J5618" s="7">
        <v>96</v>
      </c>
      <c r="K5618" s="7">
        <v>24</v>
      </c>
      <c r="L5618" s="3">
        <v>0.30170000000000002</v>
      </c>
      <c r="M5618" s="5">
        <v>1.4141677100000001</v>
      </c>
      <c r="N5618" s="6">
        <v>1</v>
      </c>
      <c r="O5618" s="8">
        <f>IFERROR(VLOOKUP(C5618,Sheet2!$B$2:$G$588,6,FALSE),0)</f>
        <v>486</v>
      </c>
      <c r="P5618" t="s">
        <v>22</v>
      </c>
      <c r="Q5618" s="2">
        <v>0.29287029370000001</v>
      </c>
      <c r="R5618" s="3">
        <v>0.25</v>
      </c>
      <c r="U5618" s="22">
        <f t="shared" si="550"/>
        <v>0.25</v>
      </c>
      <c r="V5618" s="10">
        <f t="shared" si="551"/>
        <v>24</v>
      </c>
      <c r="W5618" s="24">
        <f t="shared" si="552"/>
        <v>24</v>
      </c>
    </row>
    <row r="5619" spans="1:23" x14ac:dyDescent="0.3">
      <c r="A5619" t="s">
        <v>17</v>
      </c>
      <c r="B5619" t="s">
        <v>6385</v>
      </c>
      <c r="C5619" t="s">
        <v>6386</v>
      </c>
      <c r="D5619" t="s">
        <v>6399</v>
      </c>
      <c r="E5619" t="s">
        <v>6400</v>
      </c>
      <c r="F5619">
        <v>0.25</v>
      </c>
      <c r="G5619" s="2">
        <v>0</v>
      </c>
      <c r="H5619" s="4">
        <v>3.1922999999999999</v>
      </c>
      <c r="I5619" s="4">
        <v>0.60160000000000002</v>
      </c>
      <c r="J5619" s="7">
        <v>25</v>
      </c>
      <c r="K5619" s="7">
        <v>6</v>
      </c>
      <c r="L5619" s="3">
        <v>0.18840000000000001</v>
      </c>
      <c r="M5619" s="5">
        <v>1.39132035</v>
      </c>
      <c r="N5619" s="6">
        <v>1</v>
      </c>
      <c r="O5619" s="8">
        <f>IFERROR(VLOOKUP(C5619,Sheet2!$B$2:$G$588,6,FALSE),0)</f>
        <v>486</v>
      </c>
      <c r="P5619" t="s">
        <v>22</v>
      </c>
      <c r="Q5619" s="2">
        <v>0.28125826739999998</v>
      </c>
      <c r="R5619" s="3">
        <v>0.25</v>
      </c>
      <c r="U5619" s="22">
        <f t="shared" si="550"/>
        <v>0.25</v>
      </c>
      <c r="V5619" s="10">
        <f t="shared" si="551"/>
        <v>6.25</v>
      </c>
      <c r="W5619" s="24">
        <f t="shared" si="552"/>
        <v>6.25</v>
      </c>
    </row>
    <row r="5620" spans="1:23" x14ac:dyDescent="0.3">
      <c r="A5620" t="s">
        <v>17</v>
      </c>
      <c r="B5620" t="s">
        <v>6385</v>
      </c>
      <c r="C5620" t="s">
        <v>6386</v>
      </c>
      <c r="D5620" t="s">
        <v>6393</v>
      </c>
      <c r="E5620" t="s">
        <v>6394</v>
      </c>
      <c r="F5620">
        <v>0.25</v>
      </c>
      <c r="G5620" s="2">
        <v>0</v>
      </c>
      <c r="H5620" s="4">
        <v>2.4645999999999999</v>
      </c>
      <c r="I5620" s="4">
        <v>0.43</v>
      </c>
      <c r="J5620" s="7">
        <v>16</v>
      </c>
      <c r="K5620" s="7">
        <v>3</v>
      </c>
      <c r="L5620" s="3">
        <v>0.17449999999999999</v>
      </c>
      <c r="M5620" s="5">
        <v>1.2549003299999999</v>
      </c>
      <c r="N5620" s="6">
        <v>1</v>
      </c>
      <c r="O5620" s="8">
        <f>IFERROR(VLOOKUP(C5620,Sheet2!$B$2:$G$588,6,FALSE),0)</f>
        <v>486</v>
      </c>
      <c r="P5620" t="s">
        <v>22</v>
      </c>
      <c r="Q5620" s="2">
        <v>0.2031239658</v>
      </c>
      <c r="R5620" s="3">
        <v>0.203123965848169</v>
      </c>
      <c r="U5620" s="22">
        <f t="shared" si="550"/>
        <v>0.203123965848169</v>
      </c>
      <c r="V5620" s="10">
        <f t="shared" si="551"/>
        <v>3.249983453570704</v>
      </c>
      <c r="W5620" s="24">
        <f t="shared" si="552"/>
        <v>3.249983453570704</v>
      </c>
    </row>
    <row r="5621" spans="1:23" x14ac:dyDescent="0.3">
      <c r="A5621" t="s">
        <v>17</v>
      </c>
      <c r="B5621" t="s">
        <v>6385</v>
      </c>
      <c r="C5621" t="s">
        <v>6386</v>
      </c>
      <c r="D5621" t="s">
        <v>6387</v>
      </c>
      <c r="E5621" t="s">
        <v>6388</v>
      </c>
      <c r="F5621">
        <v>0.25</v>
      </c>
      <c r="G5621" s="2">
        <v>0</v>
      </c>
      <c r="H5621" s="4">
        <v>0.43440000000000001</v>
      </c>
      <c r="I5621" s="4">
        <v>0.17219999999999999</v>
      </c>
      <c r="J5621" s="7">
        <v>8</v>
      </c>
      <c r="K5621" s="7">
        <v>2</v>
      </c>
      <c r="L5621" s="3">
        <v>0.39639999999999997</v>
      </c>
      <c r="M5621" s="5">
        <v>1.4818332599999999</v>
      </c>
      <c r="N5621" s="6">
        <v>1</v>
      </c>
      <c r="O5621" s="8">
        <f>IFERROR(VLOOKUP(C5621,Sheet2!$B$2:$G$588,6,FALSE),0)</f>
        <v>486</v>
      </c>
      <c r="P5621" t="s">
        <v>22</v>
      </c>
      <c r="Q5621" s="2">
        <v>0.32516024300000002</v>
      </c>
      <c r="R5621" s="3">
        <v>0.25</v>
      </c>
      <c r="U5621" s="22">
        <f t="shared" si="550"/>
        <v>0.25</v>
      </c>
      <c r="V5621" s="10">
        <f t="shared" si="551"/>
        <v>2</v>
      </c>
      <c r="W5621" s="24">
        <f t="shared" si="552"/>
        <v>2</v>
      </c>
    </row>
    <row r="5622" spans="1:23" hidden="1" x14ac:dyDescent="0.3">
      <c r="A5622" t="s">
        <v>33</v>
      </c>
      <c r="B5622" t="s">
        <v>3846</v>
      </c>
      <c r="C5622" t="s">
        <v>3847</v>
      </c>
      <c r="D5622" t="s">
        <v>34</v>
      </c>
      <c r="F5622">
        <v>0.3</v>
      </c>
      <c r="G5622" s="2">
        <v>0</v>
      </c>
      <c r="H5622" s="4">
        <v>285.48910000000001</v>
      </c>
      <c r="I5622" s="4">
        <v>36.6081</v>
      </c>
      <c r="J5622" s="7">
        <v>485</v>
      </c>
      <c r="K5622" s="7">
        <v>20</v>
      </c>
      <c r="L5622" s="3">
        <v>0.12820000000000001</v>
      </c>
      <c r="M5622" s="5">
        <v>0.44192003000000002</v>
      </c>
      <c r="N5622" s="6">
        <v>0.49</v>
      </c>
      <c r="O5622" s="8">
        <f>IFERROR(VLOOKUP(C5622,Sheet2!$B$2:$G$588,6,FALSE),0)</f>
        <v>485</v>
      </c>
      <c r="Q5622" s="2">
        <v>-0.1087979083</v>
      </c>
      <c r="R5622" s="3">
        <v>-0.108797908253867</v>
      </c>
      <c r="U5622" s="22" t="str">
        <f t="shared" si="550"/>
        <v/>
      </c>
      <c r="V5622" s="10" t="str">
        <f t="shared" si="551"/>
        <v/>
      </c>
      <c r="W5622" s="24">
        <f t="shared" si="552"/>
        <v>-52.76698550312549</v>
      </c>
    </row>
    <row r="5623" spans="1:23" x14ac:dyDescent="0.3">
      <c r="A5623" t="s">
        <v>17</v>
      </c>
      <c r="B5623" t="s">
        <v>3846</v>
      </c>
      <c r="C5623" t="s">
        <v>3847</v>
      </c>
      <c r="D5623" t="s">
        <v>3848</v>
      </c>
      <c r="E5623" t="s">
        <v>3849</v>
      </c>
      <c r="F5623">
        <v>0.3</v>
      </c>
      <c r="G5623" s="2">
        <v>0</v>
      </c>
      <c r="H5623" s="4">
        <v>285.48910000000001</v>
      </c>
      <c r="I5623" s="4">
        <v>36.6081</v>
      </c>
      <c r="J5623" s="7">
        <v>485</v>
      </c>
      <c r="K5623" s="7">
        <v>20</v>
      </c>
      <c r="L5623" s="3">
        <v>0.12820000000000001</v>
      </c>
      <c r="M5623" s="5">
        <v>0.44192003000000002</v>
      </c>
      <c r="N5623" s="6">
        <v>0.49</v>
      </c>
      <c r="O5623" s="8">
        <f>IFERROR(VLOOKUP(C5623,Sheet2!$B$2:$G$588,6,FALSE),0)</f>
        <v>485</v>
      </c>
      <c r="P5623" t="s">
        <v>22</v>
      </c>
      <c r="Q5623" s="2">
        <v>-0.1087979083</v>
      </c>
      <c r="R5623" s="3">
        <v>-0.108797908253867</v>
      </c>
      <c r="U5623" s="22">
        <f t="shared" si="550"/>
        <v>-0.108797908253867</v>
      </c>
      <c r="V5623" s="10">
        <f t="shared" si="551"/>
        <v>-52.76698550312549</v>
      </c>
      <c r="W5623" s="24">
        <f t="shared" si="552"/>
        <v>-52.76698550312549</v>
      </c>
    </row>
    <row r="5624" spans="1:23" hidden="1" x14ac:dyDescent="0.3">
      <c r="A5624" t="s">
        <v>33</v>
      </c>
      <c r="B5624" t="s">
        <v>11096</v>
      </c>
      <c r="C5624" t="s">
        <v>11097</v>
      </c>
      <c r="D5624" t="s">
        <v>34</v>
      </c>
      <c r="F5624">
        <v>0.25</v>
      </c>
      <c r="G5624" s="2">
        <v>0</v>
      </c>
      <c r="H5624" s="4">
        <v>13.5649</v>
      </c>
      <c r="I5624" s="4">
        <v>4.9077000000000002</v>
      </c>
      <c r="J5624" s="7">
        <v>481</v>
      </c>
      <c r="K5624" s="7">
        <v>104</v>
      </c>
      <c r="L5624" s="3">
        <v>0.36180000000000001</v>
      </c>
      <c r="M5624" s="5">
        <v>3.2641992200000001</v>
      </c>
      <c r="N5624" s="6">
        <v>2.5322789999999999</v>
      </c>
      <c r="O5624" s="8">
        <f>IFERROR(VLOOKUP(C5624,Sheet2!$B$2:$G$588,6,FALSE),0)</f>
        <v>481</v>
      </c>
      <c r="Q5624" s="2">
        <v>0.22422657770000001</v>
      </c>
      <c r="R5624" s="3">
        <v>0.22422657766347401</v>
      </c>
      <c r="U5624" s="22" t="str">
        <f t="shared" si="550"/>
        <v/>
      </c>
      <c r="V5624" s="10" t="str">
        <f t="shared" si="551"/>
        <v/>
      </c>
      <c r="W5624" s="24">
        <f t="shared" si="552"/>
        <v>101.119181965032</v>
      </c>
    </row>
    <row r="5625" spans="1:23" x14ac:dyDescent="0.3">
      <c r="A5625" t="s">
        <v>17</v>
      </c>
      <c r="B5625" t="s">
        <v>11096</v>
      </c>
      <c r="C5625" t="s">
        <v>11097</v>
      </c>
      <c r="D5625" t="s">
        <v>11098</v>
      </c>
      <c r="E5625" t="s">
        <v>11099</v>
      </c>
      <c r="F5625">
        <v>0.25</v>
      </c>
      <c r="G5625" s="2">
        <v>0</v>
      </c>
      <c r="H5625" s="4">
        <v>5.4486999999999997</v>
      </c>
      <c r="I5625" s="4">
        <v>1.6738</v>
      </c>
      <c r="J5625" s="7">
        <v>232</v>
      </c>
      <c r="K5625" s="7">
        <v>43</v>
      </c>
      <c r="L5625" s="3">
        <v>0.30719999999999997</v>
      </c>
      <c r="M5625" s="5">
        <v>4.61814108</v>
      </c>
      <c r="N5625" s="6">
        <v>3.75</v>
      </c>
      <c r="O5625" s="8">
        <f>IFERROR(VLOOKUP(C5625,Sheet2!$B$2:$G$588,6,FALSE),0)</f>
        <v>481</v>
      </c>
      <c r="P5625" t="s">
        <v>92</v>
      </c>
      <c r="Q5625" s="2">
        <v>0.18798496349999999</v>
      </c>
      <c r="R5625" s="3">
        <v>0.18798496353157401</v>
      </c>
      <c r="U5625" s="22">
        <f t="shared" si="550"/>
        <v>0.18798496353157401</v>
      </c>
      <c r="V5625" s="10">
        <f t="shared" si="551"/>
        <v>43.612511539325169</v>
      </c>
      <c r="W5625" s="24">
        <f t="shared" si="552"/>
        <v>43.612511539325169</v>
      </c>
    </row>
    <row r="5626" spans="1:23" x14ac:dyDescent="0.3">
      <c r="A5626" t="s">
        <v>17</v>
      </c>
      <c r="B5626" t="s">
        <v>11096</v>
      </c>
      <c r="C5626" t="s">
        <v>11097</v>
      </c>
      <c r="D5626" t="s">
        <v>11106</v>
      </c>
      <c r="E5626" t="s">
        <v>11107</v>
      </c>
      <c r="F5626">
        <v>0.25</v>
      </c>
      <c r="G5626" s="2">
        <v>0</v>
      </c>
      <c r="H5626" s="4">
        <v>2.8304</v>
      </c>
      <c r="I5626" s="4">
        <v>1.4176</v>
      </c>
      <c r="J5626" s="7">
        <v>131</v>
      </c>
      <c r="K5626" s="7">
        <v>33</v>
      </c>
      <c r="L5626" s="3">
        <v>0.50080000000000002</v>
      </c>
      <c r="M5626" s="5">
        <v>3.0719238099999999</v>
      </c>
      <c r="N5626" s="6">
        <v>2.25</v>
      </c>
      <c r="O5626" s="8">
        <f>IFERROR(VLOOKUP(C5626,Sheet2!$B$2:$G$588,6,FALSE),0)</f>
        <v>481</v>
      </c>
      <c r="P5626" t="s">
        <v>92</v>
      </c>
      <c r="Q5626" s="2">
        <v>0.2675599602</v>
      </c>
      <c r="R5626" s="3">
        <v>0.249999999999999</v>
      </c>
      <c r="U5626" s="22">
        <f t="shared" si="550"/>
        <v>0.249999999999999</v>
      </c>
      <c r="V5626" s="10">
        <f t="shared" si="551"/>
        <v>32.749999999999872</v>
      </c>
      <c r="W5626" s="24">
        <f t="shared" si="552"/>
        <v>32.749999999999872</v>
      </c>
    </row>
    <row r="5627" spans="1:23" x14ac:dyDescent="0.3">
      <c r="A5627" t="s">
        <v>17</v>
      </c>
      <c r="B5627" t="s">
        <v>11096</v>
      </c>
      <c r="C5627" t="s">
        <v>11097</v>
      </c>
      <c r="D5627" t="s">
        <v>11104</v>
      </c>
      <c r="E5627" t="s">
        <v>11105</v>
      </c>
      <c r="F5627">
        <v>0.25</v>
      </c>
      <c r="G5627" s="2">
        <v>0</v>
      </c>
      <c r="H5627" s="4">
        <v>1.9009</v>
      </c>
      <c r="I5627" s="4">
        <v>0.81559999999999999</v>
      </c>
      <c r="J5627" s="7">
        <v>73</v>
      </c>
      <c r="K5627" s="7">
        <v>17</v>
      </c>
      <c r="L5627" s="3">
        <v>0.42909999999999998</v>
      </c>
      <c r="M5627" s="5">
        <v>2.9836938399999999</v>
      </c>
      <c r="N5627" s="6">
        <v>2.25</v>
      </c>
      <c r="O5627" s="8">
        <f>IFERROR(VLOOKUP(C5627,Sheet2!$B$2:$G$588,6,FALSE),0)</f>
        <v>481</v>
      </c>
      <c r="P5627" t="s">
        <v>92</v>
      </c>
      <c r="Q5627" s="2">
        <v>0.24590118220000001</v>
      </c>
      <c r="R5627" s="3">
        <v>0.24590118224403301</v>
      </c>
      <c r="U5627" s="22">
        <f t="shared" si="550"/>
        <v>0.24590118224403301</v>
      </c>
      <c r="V5627" s="10">
        <f t="shared" si="551"/>
        <v>17.950786303814411</v>
      </c>
      <c r="W5627" s="24">
        <f t="shared" si="552"/>
        <v>17.950786303814411</v>
      </c>
    </row>
    <row r="5628" spans="1:23" x14ac:dyDescent="0.3">
      <c r="A5628" t="s">
        <v>17</v>
      </c>
      <c r="B5628" t="s">
        <v>11096</v>
      </c>
      <c r="C5628" t="s">
        <v>11097</v>
      </c>
      <c r="D5628" t="s">
        <v>11100</v>
      </c>
      <c r="E5628" t="s">
        <v>11101</v>
      </c>
      <c r="F5628">
        <v>0.25</v>
      </c>
      <c r="G5628" s="2">
        <v>0</v>
      </c>
      <c r="H5628" s="4">
        <v>1.7576000000000001</v>
      </c>
      <c r="I5628" s="4">
        <v>0.37759999999999999</v>
      </c>
      <c r="J5628" s="7">
        <v>21</v>
      </c>
      <c r="K5628" s="7">
        <v>4</v>
      </c>
      <c r="L5628" s="3">
        <v>0.21490000000000001</v>
      </c>
      <c r="M5628" s="5">
        <v>1.8868923799999999</v>
      </c>
      <c r="N5628" s="6">
        <v>1.5</v>
      </c>
      <c r="O5628" s="8">
        <f>IFERROR(VLOOKUP(C5628,Sheet2!$B$2:$G$588,6,FALSE),0)</f>
        <v>481</v>
      </c>
      <c r="P5628" t="s">
        <v>92</v>
      </c>
      <c r="Q5628" s="2">
        <v>0.205042101</v>
      </c>
      <c r="R5628" s="3">
        <v>0.20504210104250201</v>
      </c>
      <c r="U5628" s="22">
        <f t="shared" si="550"/>
        <v>0.20504210104250201</v>
      </c>
      <c r="V5628" s="10">
        <f t="shared" si="551"/>
        <v>4.3058841218925421</v>
      </c>
      <c r="W5628" s="24">
        <f t="shared" si="552"/>
        <v>4.3058841218925421</v>
      </c>
    </row>
    <row r="5629" spans="1:23" x14ac:dyDescent="0.3">
      <c r="A5629" t="s">
        <v>17</v>
      </c>
      <c r="B5629" t="s">
        <v>11096</v>
      </c>
      <c r="C5629" t="s">
        <v>11097</v>
      </c>
      <c r="D5629" t="s">
        <v>11102</v>
      </c>
      <c r="E5629" t="s">
        <v>11103</v>
      </c>
      <c r="F5629">
        <v>0.25</v>
      </c>
      <c r="G5629" s="2">
        <v>0</v>
      </c>
      <c r="H5629" s="4">
        <v>0.50439999999999996</v>
      </c>
      <c r="I5629" s="4">
        <v>0.22239999999999999</v>
      </c>
      <c r="J5629" s="7">
        <v>10</v>
      </c>
      <c r="K5629" s="7">
        <v>2</v>
      </c>
      <c r="L5629" s="3">
        <v>0.441</v>
      </c>
      <c r="M5629" s="5">
        <v>1.4492613999999999</v>
      </c>
      <c r="N5629" s="6">
        <v>1</v>
      </c>
      <c r="O5629" s="8">
        <f>IFERROR(VLOOKUP(C5629,Sheet2!$B$2:$G$588,6,FALSE),0)</f>
        <v>481</v>
      </c>
      <c r="P5629" t="s">
        <v>22</v>
      </c>
      <c r="Q5629" s="2">
        <v>0.30999335249999999</v>
      </c>
      <c r="R5629" s="3">
        <v>0.25</v>
      </c>
      <c r="U5629" s="22">
        <f t="shared" si="550"/>
        <v>0.25</v>
      </c>
      <c r="V5629" s="10">
        <f t="shared" si="551"/>
        <v>2.5</v>
      </c>
      <c r="W5629" s="24">
        <f t="shared" si="552"/>
        <v>2.5</v>
      </c>
    </row>
    <row r="5630" spans="1:23" hidden="1" x14ac:dyDescent="0.3">
      <c r="A5630" t="s">
        <v>33</v>
      </c>
      <c r="B5630" t="s">
        <v>12852</v>
      </c>
      <c r="C5630" t="s">
        <v>12853</v>
      </c>
      <c r="D5630" t="s">
        <v>34</v>
      </c>
      <c r="F5630">
        <v>0.28460000000000002</v>
      </c>
      <c r="G5630" s="2">
        <v>0</v>
      </c>
      <c r="H5630" s="4">
        <v>149.065</v>
      </c>
      <c r="I5630" s="4">
        <v>6.6146000000000003</v>
      </c>
      <c r="J5630" s="7">
        <v>477</v>
      </c>
      <c r="K5630" s="7">
        <v>126</v>
      </c>
      <c r="L5630" s="3">
        <v>4.4400000000000002E-2</v>
      </c>
      <c r="M5630" s="5">
        <v>2.40281302</v>
      </c>
      <c r="N5630" s="6">
        <v>1.717576</v>
      </c>
      <c r="O5630" s="8">
        <f>IFERROR(VLOOKUP(C5630,Sheet2!$B$2:$G$588,6,FALSE),0)</f>
        <v>477</v>
      </c>
      <c r="Q5630" s="2">
        <v>0.28518116739999999</v>
      </c>
      <c r="R5630" s="3">
        <v>0.28460222234705901</v>
      </c>
      <c r="U5630" s="22" t="str">
        <f t="shared" si="550"/>
        <v/>
      </c>
      <c r="V5630" s="10" t="str">
        <f t="shared" si="551"/>
        <v/>
      </c>
      <c r="W5630" s="24">
        <f t="shared" si="552"/>
        <v>126.62091239405977</v>
      </c>
    </row>
    <row r="5631" spans="1:23" x14ac:dyDescent="0.3">
      <c r="A5631" t="s">
        <v>17</v>
      </c>
      <c r="B5631" t="s">
        <v>12852</v>
      </c>
      <c r="C5631" t="s">
        <v>12853</v>
      </c>
      <c r="D5631" t="s">
        <v>12858</v>
      </c>
      <c r="E5631" t="s">
        <v>12859</v>
      </c>
      <c r="F5631">
        <v>0.25</v>
      </c>
      <c r="G5631" s="2">
        <v>0</v>
      </c>
      <c r="H5631" s="4">
        <v>5.9568000000000003</v>
      </c>
      <c r="I5631" s="4">
        <v>1.2468999999999999</v>
      </c>
      <c r="J5631" s="7">
        <v>91</v>
      </c>
      <c r="K5631" s="7">
        <v>23</v>
      </c>
      <c r="L5631" s="3">
        <v>0.20930000000000001</v>
      </c>
      <c r="M5631" s="5">
        <v>2.4323155399999998</v>
      </c>
      <c r="N5631" s="6">
        <v>1.75</v>
      </c>
      <c r="O5631" s="8">
        <f>IFERROR(VLOOKUP(C5631,Sheet2!$B$2:$G$588,6,FALSE),0)</f>
        <v>477</v>
      </c>
      <c r="P5631" t="s">
        <v>92</v>
      </c>
      <c r="Q5631" s="2">
        <v>0.28052097929999997</v>
      </c>
      <c r="R5631" s="3">
        <v>0.25</v>
      </c>
      <c r="U5631" s="22">
        <f t="shared" si="550"/>
        <v>0.25</v>
      </c>
      <c r="V5631" s="10">
        <f t="shared" si="551"/>
        <v>22.75</v>
      </c>
      <c r="W5631" s="24">
        <f t="shared" si="552"/>
        <v>22.75</v>
      </c>
    </row>
    <row r="5632" spans="1:23" x14ac:dyDescent="0.3">
      <c r="A5632" t="s">
        <v>17</v>
      </c>
      <c r="B5632" t="s">
        <v>12852</v>
      </c>
      <c r="C5632" t="s">
        <v>12853</v>
      </c>
      <c r="D5632" t="s">
        <v>12870</v>
      </c>
      <c r="E5632" t="s">
        <v>12871</v>
      </c>
      <c r="F5632">
        <v>0.33</v>
      </c>
      <c r="G5632" s="2">
        <v>0</v>
      </c>
      <c r="H5632" s="4">
        <v>6.8868999999999998</v>
      </c>
      <c r="I5632" s="4">
        <v>1.2412000000000001</v>
      </c>
      <c r="J5632" s="7">
        <v>90</v>
      </c>
      <c r="K5632" s="7">
        <v>25</v>
      </c>
      <c r="L5632" s="3">
        <v>0.1802</v>
      </c>
      <c r="M5632" s="5">
        <v>2.4121252200000001</v>
      </c>
      <c r="N5632" s="6">
        <v>1.75</v>
      </c>
      <c r="O5632" s="8">
        <f>IFERROR(VLOOKUP(C5632,Sheet2!$B$2:$G$588,6,FALSE),0)</f>
        <v>477</v>
      </c>
      <c r="P5632" t="s">
        <v>92</v>
      </c>
      <c r="Q5632" s="2">
        <v>0.27449869380000003</v>
      </c>
      <c r="R5632" s="3">
        <v>0.27449869380062197</v>
      </c>
      <c r="U5632" s="22">
        <f t="shared" si="550"/>
        <v>0.27449869380062197</v>
      </c>
      <c r="V5632" s="10">
        <f t="shared" si="551"/>
        <v>24.704882442055979</v>
      </c>
      <c r="W5632" s="24">
        <f t="shared" si="552"/>
        <v>24.704882442055979</v>
      </c>
    </row>
    <row r="5633" spans="1:23" x14ac:dyDescent="0.3">
      <c r="A5633" t="s">
        <v>17</v>
      </c>
      <c r="B5633" t="s">
        <v>12852</v>
      </c>
      <c r="C5633" t="s">
        <v>12853</v>
      </c>
      <c r="D5633" t="s">
        <v>12866</v>
      </c>
      <c r="E5633" t="s">
        <v>12867</v>
      </c>
      <c r="F5633">
        <v>0.3</v>
      </c>
      <c r="G5633" s="2">
        <v>0</v>
      </c>
      <c r="H5633" s="4">
        <v>32.694400000000002</v>
      </c>
      <c r="I5633" s="4">
        <v>1.5406</v>
      </c>
      <c r="J5633" s="7">
        <v>86</v>
      </c>
      <c r="K5633" s="7">
        <v>25</v>
      </c>
      <c r="L5633" s="3">
        <v>4.7100000000000003E-2</v>
      </c>
      <c r="M5633" s="5">
        <v>1.86057304</v>
      </c>
      <c r="N5633" s="6">
        <v>1.25</v>
      </c>
      <c r="O5633" s="8">
        <f>IFERROR(VLOOKUP(C5633,Sheet2!$B$2:$G$588,6,FALSE),0)</f>
        <v>477</v>
      </c>
      <c r="P5633" t="s">
        <v>162</v>
      </c>
      <c r="Q5633" s="2">
        <v>0.32816397419999999</v>
      </c>
      <c r="R5633" s="3">
        <v>0.3</v>
      </c>
      <c r="U5633" s="22">
        <f t="shared" si="550"/>
        <v>0.3</v>
      </c>
      <c r="V5633" s="10">
        <f t="shared" si="551"/>
        <v>25.8</v>
      </c>
      <c r="W5633" s="24">
        <f t="shared" si="552"/>
        <v>25.8</v>
      </c>
    </row>
    <row r="5634" spans="1:23" x14ac:dyDescent="0.3">
      <c r="A5634" t="s">
        <v>17</v>
      </c>
      <c r="B5634" t="s">
        <v>12852</v>
      </c>
      <c r="C5634" t="s">
        <v>12853</v>
      </c>
      <c r="D5634" s="1" t="s">
        <v>12868</v>
      </c>
      <c r="E5634" t="s">
        <v>12869</v>
      </c>
      <c r="F5634">
        <v>0.3</v>
      </c>
      <c r="G5634" s="2">
        <v>0</v>
      </c>
      <c r="H5634" s="4">
        <v>30.7257</v>
      </c>
      <c r="I5634" s="4">
        <v>0.82669999999999999</v>
      </c>
      <c r="J5634" s="7">
        <v>70</v>
      </c>
      <c r="K5634" s="7">
        <v>20</v>
      </c>
      <c r="L5634" s="3">
        <v>2.69E-2</v>
      </c>
      <c r="M5634" s="5">
        <v>2.8186625200000002</v>
      </c>
      <c r="N5634" s="6">
        <v>2</v>
      </c>
      <c r="O5634" s="8">
        <f>IFERROR(VLOOKUP(C5634,Sheet2!$B$2:$G$588,6,FALSE),0)</f>
        <v>477</v>
      </c>
      <c r="P5634" t="s">
        <v>162</v>
      </c>
      <c r="Q5634" s="2">
        <v>0.29044361070000002</v>
      </c>
      <c r="R5634" s="3">
        <v>0.290443610681968</v>
      </c>
      <c r="U5634" s="22">
        <f t="shared" si="550"/>
        <v>0.290443610681968</v>
      </c>
      <c r="V5634" s="10">
        <f t="shared" si="551"/>
        <v>20.331052747737761</v>
      </c>
      <c r="W5634" s="24">
        <f t="shared" si="552"/>
        <v>20.331052747737761</v>
      </c>
    </row>
    <row r="5635" spans="1:23" x14ac:dyDescent="0.3">
      <c r="A5635" t="s">
        <v>17</v>
      </c>
      <c r="B5635" t="s">
        <v>12852</v>
      </c>
      <c r="C5635" t="s">
        <v>12853</v>
      </c>
      <c r="D5635" t="s">
        <v>12864</v>
      </c>
      <c r="E5635" t="s">
        <v>12865</v>
      </c>
      <c r="F5635">
        <v>0.25</v>
      </c>
      <c r="G5635" s="2">
        <v>0</v>
      </c>
      <c r="H5635" s="4">
        <v>2.0352000000000001</v>
      </c>
      <c r="I5635" s="4">
        <v>0.42059999999999997</v>
      </c>
      <c r="J5635" s="7">
        <v>30</v>
      </c>
      <c r="K5635" s="7">
        <v>8</v>
      </c>
      <c r="L5635" s="3">
        <v>0.20669999999999999</v>
      </c>
      <c r="M5635" s="5">
        <v>2.4105790499999999</v>
      </c>
      <c r="N5635" s="6">
        <v>1.75</v>
      </c>
      <c r="O5635" s="8">
        <f>IFERROR(VLOOKUP(C5635,Sheet2!$B$2:$G$588,6,FALSE),0)</f>
        <v>477</v>
      </c>
      <c r="P5635" t="s">
        <v>92</v>
      </c>
      <c r="Q5635" s="2">
        <v>0.27403334769999999</v>
      </c>
      <c r="R5635" s="3">
        <v>0.25</v>
      </c>
      <c r="U5635" s="22">
        <f t="shared" si="550"/>
        <v>0.25</v>
      </c>
      <c r="V5635" s="10">
        <f t="shared" si="551"/>
        <v>7.5</v>
      </c>
      <c r="W5635" s="24">
        <f t="shared" si="552"/>
        <v>7.5</v>
      </c>
    </row>
    <row r="5636" spans="1:23" x14ac:dyDescent="0.3">
      <c r="A5636" t="s">
        <v>17</v>
      </c>
      <c r="B5636" t="s">
        <v>12852</v>
      </c>
      <c r="C5636" t="s">
        <v>12853</v>
      </c>
      <c r="D5636" t="s">
        <v>12854</v>
      </c>
      <c r="E5636" t="s">
        <v>12855</v>
      </c>
      <c r="F5636">
        <v>0.25</v>
      </c>
      <c r="G5636" s="2">
        <v>0</v>
      </c>
      <c r="H5636" s="4">
        <v>9.7045999999999992</v>
      </c>
      <c r="I5636" s="4">
        <v>0.31490000000000001</v>
      </c>
      <c r="J5636" s="7">
        <v>27</v>
      </c>
      <c r="K5636" s="7">
        <v>7</v>
      </c>
      <c r="L5636" s="3">
        <v>3.2500000000000001E-2</v>
      </c>
      <c r="M5636" s="5">
        <v>2.8232252199999999</v>
      </c>
      <c r="N5636" s="6">
        <v>2</v>
      </c>
      <c r="O5636" s="8">
        <f>IFERROR(VLOOKUP(C5636,Sheet2!$B$2:$G$588,6,FALSE),0)</f>
        <v>477</v>
      </c>
      <c r="P5636" t="s">
        <v>92</v>
      </c>
      <c r="Q5636" s="2">
        <v>0.2915903467</v>
      </c>
      <c r="R5636" s="3">
        <v>0.25</v>
      </c>
      <c r="U5636" s="22">
        <f t="shared" si="550"/>
        <v>0.25</v>
      </c>
      <c r="V5636" s="10">
        <f t="shared" si="551"/>
        <v>6.75</v>
      </c>
      <c r="W5636" s="24">
        <f t="shared" si="552"/>
        <v>6.75</v>
      </c>
    </row>
    <row r="5637" spans="1:23" x14ac:dyDescent="0.3">
      <c r="A5637" t="s">
        <v>17</v>
      </c>
      <c r="B5637" t="s">
        <v>12852</v>
      </c>
      <c r="C5637" t="s">
        <v>12853</v>
      </c>
      <c r="D5637" t="s">
        <v>12856</v>
      </c>
      <c r="E5637" t="s">
        <v>12857</v>
      </c>
      <c r="F5637">
        <v>0.28000000000000003</v>
      </c>
      <c r="G5637" s="2">
        <v>0</v>
      </c>
      <c r="H5637" s="4">
        <v>12.9664</v>
      </c>
      <c r="I5637" s="4">
        <v>0.29289999999999999</v>
      </c>
      <c r="J5637" s="7">
        <v>26</v>
      </c>
      <c r="K5637" s="7">
        <v>7</v>
      </c>
      <c r="L5637" s="3">
        <v>2.2599999999999999E-2</v>
      </c>
      <c r="M5637" s="5">
        <v>2.9956097599999998</v>
      </c>
      <c r="N5637" s="6">
        <v>2</v>
      </c>
      <c r="O5637" s="8">
        <f>IFERROR(VLOOKUP(C5637,Sheet2!$B$2:$G$588,6,FALSE),0)</f>
        <v>477</v>
      </c>
      <c r="P5637" t="s">
        <v>22</v>
      </c>
      <c r="Q5637" s="2">
        <v>0.33235629379999998</v>
      </c>
      <c r="R5637" s="3">
        <v>0.28000000000000003</v>
      </c>
      <c r="U5637" s="22">
        <f t="shared" si="550"/>
        <v>0.28000000000000003</v>
      </c>
      <c r="V5637" s="10">
        <f t="shared" si="551"/>
        <v>7.2800000000000011</v>
      </c>
      <c r="W5637" s="24">
        <f t="shared" si="552"/>
        <v>7.2800000000000011</v>
      </c>
    </row>
    <row r="5638" spans="1:23" x14ac:dyDescent="0.3">
      <c r="A5638" t="s">
        <v>17</v>
      </c>
      <c r="B5638" t="s">
        <v>12852</v>
      </c>
      <c r="C5638" t="s">
        <v>12853</v>
      </c>
      <c r="D5638" t="s">
        <v>12862</v>
      </c>
      <c r="E5638" t="s">
        <v>12863</v>
      </c>
      <c r="F5638">
        <v>0.28000000000000003</v>
      </c>
      <c r="G5638" s="2">
        <v>0</v>
      </c>
      <c r="H5638" s="4">
        <v>8.6529000000000007</v>
      </c>
      <c r="I5638" s="4">
        <v>0.25190000000000001</v>
      </c>
      <c r="J5638" s="7">
        <v>24</v>
      </c>
      <c r="K5638" s="7">
        <v>7</v>
      </c>
      <c r="L5638" s="3">
        <v>2.9100000000000001E-2</v>
      </c>
      <c r="M5638" s="5">
        <v>3.2136092999999999</v>
      </c>
      <c r="N5638" s="6">
        <v>2.25</v>
      </c>
      <c r="O5638" s="8">
        <f>IFERROR(VLOOKUP(C5638,Sheet2!$B$2:$G$588,6,FALSE),0)</f>
        <v>477</v>
      </c>
      <c r="P5638" t="s">
        <v>92</v>
      </c>
      <c r="Q5638" s="2">
        <v>0.29985266090000001</v>
      </c>
      <c r="R5638" s="3">
        <v>0.28000000000000003</v>
      </c>
      <c r="U5638" s="22">
        <f t="shared" si="550"/>
        <v>0.28000000000000003</v>
      </c>
      <c r="V5638" s="10">
        <f t="shared" si="551"/>
        <v>6.7200000000000006</v>
      </c>
      <c r="W5638" s="24">
        <f t="shared" si="552"/>
        <v>6.7200000000000006</v>
      </c>
    </row>
    <row r="5639" spans="1:23" x14ac:dyDescent="0.3">
      <c r="A5639" t="s">
        <v>17</v>
      </c>
      <c r="B5639" t="s">
        <v>12852</v>
      </c>
      <c r="C5639" t="s">
        <v>12853</v>
      </c>
      <c r="D5639" t="s">
        <v>12872</v>
      </c>
      <c r="E5639" t="s">
        <v>12873</v>
      </c>
      <c r="F5639">
        <v>0.25</v>
      </c>
      <c r="G5639" s="2">
        <v>0</v>
      </c>
      <c r="H5639" s="4">
        <v>1.3797999999999999</v>
      </c>
      <c r="I5639" s="4">
        <v>0.21190000000000001</v>
      </c>
      <c r="J5639" s="7">
        <v>17</v>
      </c>
      <c r="K5639" s="7">
        <v>4</v>
      </c>
      <c r="L5639" s="3">
        <v>0.15359999999999999</v>
      </c>
      <c r="M5639" s="5">
        <v>2.7130097700000002</v>
      </c>
      <c r="N5639" s="6">
        <v>2</v>
      </c>
      <c r="O5639" s="8">
        <f>IFERROR(VLOOKUP(C5639,Sheet2!$B$2:$G$588,6,FALSE),0)</f>
        <v>477</v>
      </c>
      <c r="P5639" t="s">
        <v>22</v>
      </c>
      <c r="Q5639" s="2">
        <v>0.2628113547</v>
      </c>
      <c r="R5639" s="3">
        <v>0.249999999999999</v>
      </c>
      <c r="U5639" s="22">
        <f t="shared" si="550"/>
        <v>0.249999999999999</v>
      </c>
      <c r="V5639" s="10">
        <f t="shared" si="551"/>
        <v>4.2499999999999831</v>
      </c>
      <c r="W5639" s="24">
        <f t="shared" si="552"/>
        <v>4.2499999999999831</v>
      </c>
    </row>
    <row r="5640" spans="1:23" x14ac:dyDescent="0.3">
      <c r="A5640" t="s">
        <v>17</v>
      </c>
      <c r="B5640" t="s">
        <v>12852</v>
      </c>
      <c r="C5640" t="s">
        <v>12853</v>
      </c>
      <c r="D5640" t="s">
        <v>12860</v>
      </c>
      <c r="E5640" t="s">
        <v>12861</v>
      </c>
      <c r="F5640">
        <v>0.25</v>
      </c>
      <c r="G5640" s="2">
        <v>0</v>
      </c>
      <c r="H5640" s="4">
        <v>18.429400000000001</v>
      </c>
      <c r="I5640" s="4">
        <v>0.1908</v>
      </c>
      <c r="J5640" s="7">
        <v>11</v>
      </c>
      <c r="K5640" s="7">
        <v>1</v>
      </c>
      <c r="L5640" s="3">
        <v>1.04E-2</v>
      </c>
      <c r="M5640" s="5">
        <v>1.8394608800000001</v>
      </c>
      <c r="N5640" s="6">
        <v>1.75</v>
      </c>
      <c r="O5640" s="8">
        <f>IFERROR(VLOOKUP(C5640,Sheet2!$B$2:$G$588,6,FALSE),0)</f>
        <v>477</v>
      </c>
      <c r="P5640" t="s">
        <v>162</v>
      </c>
      <c r="Q5640" s="2">
        <v>4.86342913E-2</v>
      </c>
      <c r="R5640" s="3">
        <v>4.8634291296914399E-2</v>
      </c>
      <c r="U5640" s="22">
        <f t="shared" si="550"/>
        <v>4.8634291296914399E-2</v>
      </c>
      <c r="V5640" s="10">
        <f t="shared" si="551"/>
        <v>0.53497720426605844</v>
      </c>
      <c r="W5640" s="24">
        <f t="shared" si="552"/>
        <v>0.53497720426605844</v>
      </c>
    </row>
    <row r="5641" spans="1:23" hidden="1" x14ac:dyDescent="0.3">
      <c r="A5641" t="s">
        <v>33</v>
      </c>
      <c r="B5641" t="s">
        <v>12397</v>
      </c>
      <c r="C5641" t="s">
        <v>12398</v>
      </c>
      <c r="D5641" t="s">
        <v>34</v>
      </c>
      <c r="F5641">
        <v>0.25</v>
      </c>
      <c r="G5641" s="2">
        <v>0</v>
      </c>
      <c r="H5641" s="4">
        <v>35.671799999999998</v>
      </c>
      <c r="I5641" s="4">
        <v>7.133</v>
      </c>
      <c r="J5641" s="7">
        <v>474</v>
      </c>
      <c r="K5641" s="7">
        <v>118</v>
      </c>
      <c r="L5641" s="3">
        <v>0.2</v>
      </c>
      <c r="M5641" s="5">
        <v>2.2172337799999999</v>
      </c>
      <c r="N5641" s="6">
        <v>1.5</v>
      </c>
      <c r="O5641" s="8">
        <f>IFERROR(VLOOKUP(C5641,Sheet2!$B$2:$G$588,6,FALSE),0)</f>
        <v>474</v>
      </c>
      <c r="Q5641" s="2">
        <v>0.32348135239999998</v>
      </c>
      <c r="R5641" s="3">
        <v>0.25</v>
      </c>
      <c r="U5641" s="22" t="str">
        <f t="shared" si="550"/>
        <v/>
      </c>
      <c r="V5641" s="10" t="str">
        <f t="shared" si="551"/>
        <v/>
      </c>
      <c r="W5641" s="24">
        <f t="shared" si="552"/>
        <v>118.5</v>
      </c>
    </row>
    <row r="5642" spans="1:23" x14ac:dyDescent="0.3">
      <c r="A5642" t="s">
        <v>17</v>
      </c>
      <c r="B5642" t="s">
        <v>12397</v>
      </c>
      <c r="C5642" t="s">
        <v>12398</v>
      </c>
      <c r="D5642" t="s">
        <v>12399</v>
      </c>
      <c r="E5642" t="s">
        <v>12400</v>
      </c>
      <c r="F5642">
        <v>0.25</v>
      </c>
      <c r="G5642" s="2">
        <v>0</v>
      </c>
      <c r="H5642" s="4">
        <v>18.679300000000001</v>
      </c>
      <c r="I5642" s="4">
        <v>3.7635000000000001</v>
      </c>
      <c r="J5642" s="7">
        <v>254</v>
      </c>
      <c r="K5642" s="7">
        <v>63</v>
      </c>
      <c r="L5642" s="3">
        <v>0.20150000000000001</v>
      </c>
      <c r="M5642" s="5">
        <v>2.2498092600000001</v>
      </c>
      <c r="N5642" s="6">
        <v>1.5</v>
      </c>
      <c r="O5642" s="8">
        <f>IFERROR(VLOOKUP(C5642,Sheet2!$B$2:$G$588,6,FALSE),0)</f>
        <v>474</v>
      </c>
      <c r="P5642" t="s">
        <v>22</v>
      </c>
      <c r="Q5642" s="2">
        <v>0.33327681240000001</v>
      </c>
      <c r="R5642" s="3">
        <v>0.25</v>
      </c>
      <c r="U5642" s="22">
        <f t="shared" ref="U5642:U5705" si="554">IF(A5642="placement",IF(T5642="",R5642,T5642),"")</f>
        <v>0.25</v>
      </c>
      <c r="V5642" s="10">
        <f t="shared" ref="V5642:V5705" si="555">IF($A5642="placement",U5642*J5642,"")</f>
        <v>63.5</v>
      </c>
      <c r="W5642" s="24">
        <f t="shared" ref="W5642:W5705" si="556">IF($A5642="placement",V5642,IF($A5642="site",SUMIF($C:$C,$C5642,$V:$V),IF($A5642="user",SUMIF($B:$B,$B5642,$V:$V),SUM($V:$V))))</f>
        <v>63.5</v>
      </c>
    </row>
    <row r="5643" spans="1:23" x14ac:dyDescent="0.3">
      <c r="A5643" t="s">
        <v>17</v>
      </c>
      <c r="B5643" t="s">
        <v>12397</v>
      </c>
      <c r="C5643" t="s">
        <v>12398</v>
      </c>
      <c r="D5643" t="s">
        <v>12401</v>
      </c>
      <c r="E5643" t="s">
        <v>12402</v>
      </c>
      <c r="F5643">
        <v>0.25</v>
      </c>
      <c r="G5643" s="2">
        <v>0</v>
      </c>
      <c r="H5643" s="4">
        <v>16.9925</v>
      </c>
      <c r="I5643" s="4">
        <v>3.3694999999999999</v>
      </c>
      <c r="J5643" s="7">
        <v>220</v>
      </c>
      <c r="K5643" s="7">
        <v>55</v>
      </c>
      <c r="L5643" s="3">
        <v>0.1983</v>
      </c>
      <c r="M5643" s="5">
        <v>2.1808492099999999</v>
      </c>
      <c r="N5643" s="6">
        <v>1.5</v>
      </c>
      <c r="O5643" s="8">
        <f>IFERROR(VLOOKUP(C5643,Sheet2!$B$2:$G$588,6,FALSE),0)</f>
        <v>474</v>
      </c>
      <c r="P5643" t="s">
        <v>22</v>
      </c>
      <c r="Q5643" s="2">
        <v>0.31219453870000002</v>
      </c>
      <c r="R5643" s="3">
        <v>0.25</v>
      </c>
      <c r="U5643" s="22">
        <f t="shared" si="554"/>
        <v>0.25</v>
      </c>
      <c r="V5643" s="10">
        <f t="shared" si="555"/>
        <v>55</v>
      </c>
      <c r="W5643" s="24">
        <f t="shared" si="556"/>
        <v>55</v>
      </c>
    </row>
    <row r="5644" spans="1:23" hidden="1" x14ac:dyDescent="0.3">
      <c r="A5644" s="27" t="s">
        <v>33</v>
      </c>
      <c r="B5644" s="27" t="s">
        <v>5301</v>
      </c>
      <c r="C5644" s="27" t="s">
        <v>5302</v>
      </c>
      <c r="D5644" t="s">
        <v>34</v>
      </c>
      <c r="E5644" s="27"/>
      <c r="F5644">
        <v>0.32419999999999999</v>
      </c>
      <c r="G5644" s="28">
        <v>0.85093962000000001</v>
      </c>
      <c r="H5644" s="4">
        <v>260.08030000000002</v>
      </c>
      <c r="I5644" s="4">
        <v>22.3306</v>
      </c>
      <c r="J5644" s="7">
        <v>473</v>
      </c>
      <c r="K5644" s="7">
        <v>153</v>
      </c>
      <c r="L5644" s="29">
        <v>8.5900000000000004E-2</v>
      </c>
      <c r="M5644" s="30">
        <v>0.70569908999999997</v>
      </c>
      <c r="N5644" s="31">
        <v>0.30078899999999997</v>
      </c>
      <c r="O5644" s="32">
        <f>IFERROR(VLOOKUP(C5644,Sheet2!$B$2:$G$588,6,FALSE),0)</f>
        <v>473</v>
      </c>
      <c r="P5644" s="27"/>
      <c r="Q5644" s="28">
        <v>0.57377159</v>
      </c>
      <c r="R5644" s="29">
        <v>0.32416332006780801</v>
      </c>
      <c r="S5644" s="29"/>
      <c r="T5644" s="28"/>
      <c r="U5644" s="29" t="str">
        <f t="shared" si="554"/>
        <v/>
      </c>
      <c r="V5644" s="30" t="str">
        <f t="shared" si="555"/>
        <v/>
      </c>
      <c r="W5644" s="33">
        <f t="shared" si="556"/>
        <v>153.29999999999998</v>
      </c>
    </row>
    <row r="5645" spans="1:23" x14ac:dyDescent="0.3">
      <c r="A5645" t="s">
        <v>17</v>
      </c>
      <c r="B5645" t="s">
        <v>5301</v>
      </c>
      <c r="C5645" t="s">
        <v>5302</v>
      </c>
      <c r="D5645" t="s">
        <v>5309</v>
      </c>
      <c r="E5645" t="s">
        <v>5310</v>
      </c>
      <c r="F5645">
        <v>0.35</v>
      </c>
      <c r="G5645" s="2">
        <v>1</v>
      </c>
      <c r="H5645" s="4">
        <v>109.51560000000001</v>
      </c>
      <c r="I5645" s="4">
        <v>6.4454000000000002</v>
      </c>
      <c r="J5645" s="7">
        <v>179</v>
      </c>
      <c r="K5645" s="7">
        <v>63</v>
      </c>
      <c r="L5645" s="3">
        <v>5.8900000000000001E-2</v>
      </c>
      <c r="M5645" s="5">
        <v>0.92694712000000001</v>
      </c>
      <c r="N5645" s="6">
        <v>0.4</v>
      </c>
      <c r="O5645" s="8">
        <f>IFERROR(VLOOKUP(C5645,Sheet2!$B$2:$G$588,6,FALSE),0)</f>
        <v>473</v>
      </c>
      <c r="P5645" t="s">
        <v>92</v>
      </c>
      <c r="Q5645" s="2">
        <v>0.56847592179999995</v>
      </c>
      <c r="R5645" s="3">
        <v>0.35</v>
      </c>
      <c r="S5645" s="3" t="str">
        <f t="shared" ref="S5645:S5647" si="557">IF(R5645+0.01&lt;Q5645,"Y","")</f>
        <v>Y</v>
      </c>
      <c r="T5645" s="2"/>
      <c r="U5645" s="22">
        <f t="shared" si="554"/>
        <v>0.35</v>
      </c>
      <c r="V5645" s="10">
        <f t="shared" si="555"/>
        <v>62.65</v>
      </c>
      <c r="W5645" s="24">
        <f t="shared" si="556"/>
        <v>62.65</v>
      </c>
    </row>
    <row r="5646" spans="1:23" x14ac:dyDescent="0.3">
      <c r="A5646" t="s">
        <v>17</v>
      </c>
      <c r="B5646" t="s">
        <v>5301</v>
      </c>
      <c r="C5646" t="s">
        <v>5302</v>
      </c>
      <c r="D5646" t="s">
        <v>5311</v>
      </c>
      <c r="E5646" t="s">
        <v>5312</v>
      </c>
      <c r="F5646">
        <v>0.35</v>
      </c>
      <c r="G5646" s="2">
        <v>1</v>
      </c>
      <c r="H5646" s="4">
        <v>73.409199999999998</v>
      </c>
      <c r="I5646" s="4">
        <v>5.8497000000000003</v>
      </c>
      <c r="J5646" s="7">
        <v>136</v>
      </c>
      <c r="K5646" s="7">
        <v>48</v>
      </c>
      <c r="L5646" s="3">
        <v>7.9699999999999993E-2</v>
      </c>
      <c r="M5646" s="5">
        <v>0.77578391999999996</v>
      </c>
      <c r="N5646" s="6">
        <v>0.4</v>
      </c>
      <c r="O5646" s="8">
        <f>IFERROR(VLOOKUP(C5646,Sheet2!$B$2:$G$588,6,FALSE),0)</f>
        <v>473</v>
      </c>
      <c r="P5646" t="s">
        <v>92</v>
      </c>
      <c r="Q5646" s="2">
        <v>0.48439251039999998</v>
      </c>
      <c r="R5646" s="3">
        <v>0.35</v>
      </c>
      <c r="S5646" s="3" t="str">
        <f t="shared" si="557"/>
        <v>Y</v>
      </c>
      <c r="T5646" s="2"/>
      <c r="U5646" s="22">
        <f t="shared" si="554"/>
        <v>0.35</v>
      </c>
      <c r="V5646" s="10">
        <f t="shared" si="555"/>
        <v>47.599999999999994</v>
      </c>
      <c r="W5646" s="24">
        <f t="shared" si="556"/>
        <v>47.599999999999994</v>
      </c>
    </row>
    <row r="5647" spans="1:23" x14ac:dyDescent="0.3">
      <c r="A5647" t="s">
        <v>17</v>
      </c>
      <c r="B5647" t="s">
        <v>5301</v>
      </c>
      <c r="C5647" t="s">
        <v>5302</v>
      </c>
      <c r="D5647" t="s">
        <v>5307</v>
      </c>
      <c r="E5647" t="s">
        <v>5308</v>
      </c>
      <c r="F5647">
        <v>0.25</v>
      </c>
      <c r="G5647" s="2">
        <v>1</v>
      </c>
      <c r="H5647" s="4">
        <v>54.281599999999997</v>
      </c>
      <c r="I5647" s="4">
        <v>3.2681</v>
      </c>
      <c r="J5647" s="7">
        <v>87</v>
      </c>
      <c r="K5647" s="7">
        <v>22</v>
      </c>
      <c r="L5647" s="3">
        <v>6.0199999999999997E-2</v>
      </c>
      <c r="M5647" s="5">
        <v>0.88646427999999999</v>
      </c>
      <c r="N5647" s="6">
        <v>0.4</v>
      </c>
      <c r="O5647" s="8">
        <f>IFERROR(VLOOKUP(C5647,Sheet2!$B$2:$G$588,6,FALSE),0)</f>
        <v>473</v>
      </c>
      <c r="P5647" t="s">
        <v>92</v>
      </c>
      <c r="Q5647" s="2">
        <v>0.54876918220000004</v>
      </c>
      <c r="R5647" s="3">
        <v>0.25</v>
      </c>
      <c r="S5647" s="3" t="str">
        <f t="shared" si="557"/>
        <v>Y</v>
      </c>
      <c r="T5647" s="2"/>
      <c r="U5647" s="22">
        <f t="shared" si="554"/>
        <v>0.25</v>
      </c>
      <c r="V5647" s="10">
        <f t="shared" si="555"/>
        <v>21.75</v>
      </c>
      <c r="W5647" s="24">
        <f t="shared" si="556"/>
        <v>21.75</v>
      </c>
    </row>
    <row r="5648" spans="1:23" x14ac:dyDescent="0.3">
      <c r="A5648" t="s">
        <v>17</v>
      </c>
      <c r="B5648" t="s">
        <v>5301</v>
      </c>
      <c r="C5648" t="s">
        <v>5302</v>
      </c>
      <c r="D5648" t="s">
        <v>5305</v>
      </c>
      <c r="E5648" t="s">
        <v>5306</v>
      </c>
      <c r="F5648">
        <v>0.3</v>
      </c>
      <c r="G5648" s="2">
        <v>0</v>
      </c>
      <c r="H5648" s="4">
        <v>12.5159</v>
      </c>
      <c r="I5648" s="4">
        <v>5.0906000000000002</v>
      </c>
      <c r="J5648" s="7">
        <v>38</v>
      </c>
      <c r="K5648" s="7">
        <v>11</v>
      </c>
      <c r="L5648" s="3">
        <v>0.40670000000000001</v>
      </c>
      <c r="M5648" s="5">
        <v>0.25067279999999997</v>
      </c>
      <c r="N5648" s="6">
        <v>0.01</v>
      </c>
      <c r="O5648" s="8">
        <f>IFERROR(VLOOKUP(C5648,Sheet2!$B$2:$G$588,6,FALSE),0)</f>
        <v>473</v>
      </c>
      <c r="P5648" t="s">
        <v>92</v>
      </c>
      <c r="Q5648" s="2">
        <v>0.96010735960000004</v>
      </c>
      <c r="R5648" s="3">
        <v>0.3</v>
      </c>
      <c r="U5648" s="22">
        <f t="shared" si="554"/>
        <v>0.3</v>
      </c>
      <c r="V5648" s="10">
        <f t="shared" si="555"/>
        <v>11.4</v>
      </c>
      <c r="W5648" s="24">
        <f t="shared" si="556"/>
        <v>11.4</v>
      </c>
    </row>
    <row r="5649" spans="1:23" x14ac:dyDescent="0.3">
      <c r="A5649" t="s">
        <v>17</v>
      </c>
      <c r="B5649" t="s">
        <v>5301</v>
      </c>
      <c r="C5649" t="s">
        <v>5302</v>
      </c>
      <c r="D5649" t="s">
        <v>5303</v>
      </c>
      <c r="E5649" t="s">
        <v>5304</v>
      </c>
      <c r="F5649">
        <v>0.3</v>
      </c>
      <c r="G5649" s="2">
        <v>0</v>
      </c>
      <c r="H5649" s="4">
        <v>6.8875999999999999</v>
      </c>
      <c r="I5649" s="4">
        <v>1.0523</v>
      </c>
      <c r="J5649" s="7">
        <v>22</v>
      </c>
      <c r="K5649" s="7">
        <v>6</v>
      </c>
      <c r="L5649" s="3">
        <v>0.15279999999999999</v>
      </c>
      <c r="M5649" s="5">
        <v>0.68641052999999996</v>
      </c>
      <c r="N5649" s="6">
        <v>0.3</v>
      </c>
      <c r="O5649" s="8">
        <f>IFERROR(VLOOKUP(C5649,Sheet2!$B$2:$G$588,6,FALSE),0)</f>
        <v>473</v>
      </c>
      <c r="P5649" t="s">
        <v>92</v>
      </c>
      <c r="Q5649" s="2">
        <v>0.56294377090000003</v>
      </c>
      <c r="R5649" s="3">
        <v>0.3</v>
      </c>
      <c r="U5649" s="22">
        <f t="shared" si="554"/>
        <v>0.3</v>
      </c>
      <c r="V5649" s="10">
        <f t="shared" si="555"/>
        <v>6.6</v>
      </c>
      <c r="W5649" s="24">
        <f t="shared" si="556"/>
        <v>6.6</v>
      </c>
    </row>
    <row r="5650" spans="1:23" x14ac:dyDescent="0.3">
      <c r="A5650" t="s">
        <v>17</v>
      </c>
      <c r="B5650" t="s">
        <v>5301</v>
      </c>
      <c r="C5650" t="s">
        <v>5302</v>
      </c>
      <c r="D5650" t="s">
        <v>5313</v>
      </c>
      <c r="E5650" t="s">
        <v>5314</v>
      </c>
      <c r="F5650">
        <v>0.3</v>
      </c>
      <c r="G5650" s="2">
        <v>0</v>
      </c>
      <c r="H5650" s="4">
        <v>3.4653</v>
      </c>
      <c r="I5650" s="4">
        <v>0.62439999999999996</v>
      </c>
      <c r="J5650" s="7">
        <v>11</v>
      </c>
      <c r="K5650" s="7">
        <v>3</v>
      </c>
      <c r="L5650" s="3">
        <v>0.1802</v>
      </c>
      <c r="M5650" s="5">
        <v>0.56156046000000004</v>
      </c>
      <c r="N5650" s="6">
        <v>0.2</v>
      </c>
      <c r="O5650" s="8">
        <f>IFERROR(VLOOKUP(C5650,Sheet2!$B$2:$G$588,6,FALSE),0)</f>
        <v>473</v>
      </c>
      <c r="P5650" t="s">
        <v>92</v>
      </c>
      <c r="Q5650" s="2">
        <v>0.64384957009999999</v>
      </c>
      <c r="R5650" s="3">
        <v>0.29999999999999899</v>
      </c>
      <c r="U5650" s="22">
        <f t="shared" si="554"/>
        <v>0.29999999999999899</v>
      </c>
      <c r="V5650" s="10">
        <f t="shared" si="555"/>
        <v>3.2999999999999887</v>
      </c>
      <c r="W5650" s="24">
        <f t="shared" si="556"/>
        <v>3.2999999999999887</v>
      </c>
    </row>
    <row r="5651" spans="1:23" hidden="1" x14ac:dyDescent="0.3">
      <c r="A5651" t="s">
        <v>33</v>
      </c>
      <c r="B5651" t="s">
        <v>10976</v>
      </c>
      <c r="C5651" t="s">
        <v>10977</v>
      </c>
      <c r="D5651" t="s">
        <v>34</v>
      </c>
      <c r="F5651">
        <v>0.25</v>
      </c>
      <c r="G5651" s="2">
        <v>0</v>
      </c>
      <c r="H5651" s="4">
        <v>22.9329</v>
      </c>
      <c r="I5651" s="4">
        <v>8.4137000000000004</v>
      </c>
      <c r="J5651" s="7">
        <v>451</v>
      </c>
      <c r="K5651" s="7">
        <v>113</v>
      </c>
      <c r="L5651" s="3">
        <v>0.3669</v>
      </c>
      <c r="M5651" s="5">
        <v>1.78740407</v>
      </c>
      <c r="N5651" s="6">
        <v>1.2</v>
      </c>
      <c r="O5651" s="8">
        <f>IFERROR(VLOOKUP(C5651,Sheet2!$B$2:$G$588,6,FALSE),0)</f>
        <v>451</v>
      </c>
      <c r="Q5651" s="2">
        <v>0.3286352978</v>
      </c>
      <c r="R5651" s="3">
        <v>0.25</v>
      </c>
      <c r="U5651" s="22" t="str">
        <f t="shared" si="554"/>
        <v/>
      </c>
      <c r="V5651" s="10" t="str">
        <f t="shared" si="555"/>
        <v/>
      </c>
      <c r="W5651" s="24">
        <f t="shared" si="556"/>
        <v>112.75</v>
      </c>
    </row>
    <row r="5652" spans="1:23" x14ac:dyDescent="0.3">
      <c r="A5652" t="s">
        <v>17</v>
      </c>
      <c r="B5652" t="s">
        <v>10976</v>
      </c>
      <c r="C5652" t="s">
        <v>10977</v>
      </c>
      <c r="D5652" t="s">
        <v>10980</v>
      </c>
      <c r="E5652" t="s">
        <v>10981</v>
      </c>
      <c r="F5652">
        <v>0.25</v>
      </c>
      <c r="G5652" s="2">
        <v>0</v>
      </c>
      <c r="H5652" s="4">
        <v>7.8513999999999999</v>
      </c>
      <c r="I5652" s="4">
        <v>2.8973</v>
      </c>
      <c r="J5652" s="7">
        <v>155</v>
      </c>
      <c r="K5652" s="7">
        <v>39</v>
      </c>
      <c r="L5652" s="3">
        <v>0.36899999999999999</v>
      </c>
      <c r="M5652" s="5">
        <v>1.7865194</v>
      </c>
      <c r="N5652" s="6">
        <v>1.2</v>
      </c>
      <c r="O5652" s="8">
        <f>IFERROR(VLOOKUP(C5652,Sheet2!$B$2:$G$588,6,FALSE),0)</f>
        <v>451</v>
      </c>
      <c r="P5652" t="s">
        <v>22</v>
      </c>
      <c r="Q5652" s="2">
        <v>0.32830284500000001</v>
      </c>
      <c r="R5652" s="3">
        <v>0.25</v>
      </c>
      <c r="U5652" s="22">
        <f t="shared" si="554"/>
        <v>0.25</v>
      </c>
      <c r="V5652" s="10">
        <f t="shared" si="555"/>
        <v>38.75</v>
      </c>
      <c r="W5652" s="24">
        <f t="shared" si="556"/>
        <v>38.75</v>
      </c>
    </row>
    <row r="5653" spans="1:23" x14ac:dyDescent="0.3">
      <c r="A5653" t="s">
        <v>17</v>
      </c>
      <c r="B5653" t="s">
        <v>10976</v>
      </c>
      <c r="C5653" t="s">
        <v>10977</v>
      </c>
      <c r="D5653" t="s">
        <v>10978</v>
      </c>
      <c r="E5653" t="s">
        <v>10979</v>
      </c>
      <c r="F5653">
        <v>0.25</v>
      </c>
      <c r="G5653" s="2">
        <v>0</v>
      </c>
      <c r="H5653" s="4">
        <v>7.8813000000000004</v>
      </c>
      <c r="I5653" s="4">
        <v>2.7542</v>
      </c>
      <c r="J5653" s="7">
        <v>148</v>
      </c>
      <c r="K5653" s="7">
        <v>37</v>
      </c>
      <c r="L5653" s="3">
        <v>0.34949999999999998</v>
      </c>
      <c r="M5653" s="5">
        <v>1.7882699200000001</v>
      </c>
      <c r="N5653" s="6">
        <v>1.2</v>
      </c>
      <c r="O5653" s="8">
        <f>IFERROR(VLOOKUP(C5653,Sheet2!$B$2:$G$588,6,FALSE),0)</f>
        <v>451</v>
      </c>
      <c r="P5653" t="s">
        <v>22</v>
      </c>
      <c r="Q5653" s="2">
        <v>0.32896036340000001</v>
      </c>
      <c r="R5653" s="3">
        <v>0.25</v>
      </c>
      <c r="U5653" s="22">
        <f t="shared" si="554"/>
        <v>0.25</v>
      </c>
      <c r="V5653" s="10">
        <f t="shared" si="555"/>
        <v>37</v>
      </c>
      <c r="W5653" s="24">
        <f t="shared" si="556"/>
        <v>37</v>
      </c>
    </row>
    <row r="5654" spans="1:23" x14ac:dyDescent="0.3">
      <c r="A5654" t="s">
        <v>17</v>
      </c>
      <c r="B5654" t="s">
        <v>10976</v>
      </c>
      <c r="C5654" t="s">
        <v>10977</v>
      </c>
      <c r="D5654" t="s">
        <v>10982</v>
      </c>
      <c r="E5654" t="s">
        <v>10983</v>
      </c>
      <c r="F5654">
        <v>0.25</v>
      </c>
      <c r="G5654" s="2">
        <v>0</v>
      </c>
      <c r="H5654" s="4">
        <v>7.2000999999999999</v>
      </c>
      <c r="I5654" s="4">
        <v>2.7622</v>
      </c>
      <c r="J5654" s="7">
        <v>148</v>
      </c>
      <c r="K5654" s="7">
        <v>37</v>
      </c>
      <c r="L5654" s="3">
        <v>0.3836</v>
      </c>
      <c r="M5654" s="5">
        <v>1.7874686500000001</v>
      </c>
      <c r="N5654" s="6">
        <v>1.2</v>
      </c>
      <c r="O5654" s="8">
        <f>IFERROR(VLOOKUP(C5654,Sheet2!$B$2:$G$588,6,FALSE),0)</f>
        <v>451</v>
      </c>
      <c r="P5654" t="s">
        <v>22</v>
      </c>
      <c r="Q5654" s="2">
        <v>0.32865955279999998</v>
      </c>
      <c r="R5654" s="3">
        <v>0.25</v>
      </c>
      <c r="U5654" s="22">
        <f t="shared" si="554"/>
        <v>0.25</v>
      </c>
      <c r="V5654" s="10">
        <f t="shared" si="555"/>
        <v>37</v>
      </c>
      <c r="W5654" s="24">
        <f t="shared" si="556"/>
        <v>37</v>
      </c>
    </row>
    <row r="5655" spans="1:23" hidden="1" x14ac:dyDescent="0.3">
      <c r="A5655" t="s">
        <v>33</v>
      </c>
      <c r="B5655" t="s">
        <v>12104</v>
      </c>
      <c r="C5655" t="s">
        <v>12105</v>
      </c>
      <c r="D5655" t="s">
        <v>34</v>
      </c>
      <c r="F5655">
        <v>0.25</v>
      </c>
      <c r="G5655" s="2">
        <v>0</v>
      </c>
      <c r="H5655" s="4">
        <v>175.14840000000001</v>
      </c>
      <c r="I5655" s="4">
        <v>15.876799999999999</v>
      </c>
      <c r="J5655" s="7">
        <v>445</v>
      </c>
      <c r="K5655" s="7">
        <v>111</v>
      </c>
      <c r="L5655" s="3">
        <v>9.06E-2</v>
      </c>
      <c r="M5655" s="5">
        <v>0.93371543999999995</v>
      </c>
      <c r="N5655" s="6">
        <v>0.44240099999999999</v>
      </c>
      <c r="O5655" s="8">
        <f>IFERROR(VLOOKUP(C5655,Sheet2!$B$2:$G$588,6,FALSE),0)</f>
        <v>445</v>
      </c>
      <c r="Q5655" s="2">
        <v>0.52619290649999995</v>
      </c>
      <c r="R5655" s="3">
        <v>0.249999999999999</v>
      </c>
      <c r="U5655" s="22" t="str">
        <f t="shared" si="554"/>
        <v/>
      </c>
      <c r="V5655" s="10" t="str">
        <f t="shared" si="555"/>
        <v/>
      </c>
      <c r="W5655" s="24">
        <f t="shared" si="556"/>
        <v>105.99999999999986</v>
      </c>
    </row>
    <row r="5656" spans="1:23" x14ac:dyDescent="0.3">
      <c r="A5656" t="s">
        <v>17</v>
      </c>
      <c r="B5656" t="s">
        <v>12104</v>
      </c>
      <c r="C5656" t="s">
        <v>12105</v>
      </c>
      <c r="D5656" t="s">
        <v>12118</v>
      </c>
      <c r="E5656" t="s">
        <v>12119</v>
      </c>
      <c r="F5656">
        <v>0.25</v>
      </c>
      <c r="G5656" s="2">
        <v>0</v>
      </c>
      <c r="H5656" s="4">
        <v>16.694199999999999</v>
      </c>
      <c r="I5656" s="4">
        <v>1.6218999999999999</v>
      </c>
      <c r="J5656" s="7">
        <v>50</v>
      </c>
      <c r="K5656" s="7">
        <v>13</v>
      </c>
      <c r="L5656" s="3">
        <v>9.7199999999999995E-2</v>
      </c>
      <c r="M5656" s="5">
        <v>1.03203417</v>
      </c>
      <c r="N5656" s="6">
        <v>0.5</v>
      </c>
      <c r="O5656" s="8">
        <f>IFERROR(VLOOKUP(C5656,Sheet2!$B$2:$G$588,6,FALSE),0)</f>
        <v>445</v>
      </c>
      <c r="P5656" t="s">
        <v>22</v>
      </c>
      <c r="Q5656" s="2">
        <v>0.51551991939999997</v>
      </c>
      <c r="R5656" s="3">
        <v>0.25</v>
      </c>
      <c r="U5656" s="22">
        <f t="shared" si="554"/>
        <v>0.25</v>
      </c>
      <c r="V5656" s="10">
        <f t="shared" si="555"/>
        <v>12.5</v>
      </c>
      <c r="W5656" s="24">
        <f t="shared" si="556"/>
        <v>12.5</v>
      </c>
    </row>
    <row r="5657" spans="1:23" x14ac:dyDescent="0.3">
      <c r="A5657" t="s">
        <v>17</v>
      </c>
      <c r="B5657" t="s">
        <v>12104</v>
      </c>
      <c r="C5657" t="s">
        <v>12105</v>
      </c>
      <c r="D5657" s="1" t="s">
        <v>12116</v>
      </c>
      <c r="E5657" t="s">
        <v>12117</v>
      </c>
      <c r="F5657">
        <v>0.25</v>
      </c>
      <c r="G5657" s="2">
        <v>0</v>
      </c>
      <c r="H5657" s="4">
        <v>18.276499999999999</v>
      </c>
      <c r="I5657" s="4">
        <v>1.3880999999999999</v>
      </c>
      <c r="J5657" s="7">
        <v>46</v>
      </c>
      <c r="K5657" s="7">
        <v>12</v>
      </c>
      <c r="L5657" s="3">
        <v>7.5899999999999995E-2</v>
      </c>
      <c r="M5657" s="5">
        <v>1.1074975600000001</v>
      </c>
      <c r="N5657" s="6">
        <v>0.5</v>
      </c>
      <c r="O5657" s="8">
        <f>IFERROR(VLOOKUP(C5657,Sheet2!$B$2:$G$588,6,FALSE),0)</f>
        <v>445</v>
      </c>
      <c r="P5657" t="s">
        <v>22</v>
      </c>
      <c r="Q5657" s="2">
        <v>0.54853173499999996</v>
      </c>
      <c r="R5657" s="3">
        <v>0.25</v>
      </c>
      <c r="U5657" s="22">
        <f t="shared" si="554"/>
        <v>0.25</v>
      </c>
      <c r="V5657" s="10">
        <f t="shared" si="555"/>
        <v>11.5</v>
      </c>
      <c r="W5657" s="24">
        <f t="shared" si="556"/>
        <v>11.5</v>
      </c>
    </row>
    <row r="5658" spans="1:23" x14ac:dyDescent="0.3">
      <c r="A5658" t="s">
        <v>17</v>
      </c>
      <c r="B5658" t="s">
        <v>12104</v>
      </c>
      <c r="C5658" t="s">
        <v>12105</v>
      </c>
      <c r="D5658" t="s">
        <v>12108</v>
      </c>
      <c r="E5658" t="s">
        <v>12109</v>
      </c>
      <c r="F5658">
        <v>0.25</v>
      </c>
      <c r="G5658" s="2">
        <v>0</v>
      </c>
      <c r="H5658" s="4">
        <v>18.3931</v>
      </c>
      <c r="I5658" s="4">
        <v>1.3724000000000001</v>
      </c>
      <c r="J5658" s="7">
        <v>45</v>
      </c>
      <c r="K5658" s="7">
        <v>11</v>
      </c>
      <c r="L5658" s="3">
        <v>7.46E-2</v>
      </c>
      <c r="M5658" s="5">
        <v>1.1041482300000001</v>
      </c>
      <c r="N5658" s="6">
        <v>0.5</v>
      </c>
      <c r="O5658" s="8">
        <f>IFERROR(VLOOKUP(C5658,Sheet2!$B$2:$G$588,6,FALSE),0)</f>
        <v>445</v>
      </c>
      <c r="P5658" t="s">
        <v>22</v>
      </c>
      <c r="Q5658" s="2">
        <v>0.54716225129999996</v>
      </c>
      <c r="R5658" s="3">
        <v>0.249999999999999</v>
      </c>
      <c r="U5658" s="22">
        <f t="shared" si="554"/>
        <v>0.249999999999999</v>
      </c>
      <c r="V5658" s="10">
        <f t="shared" si="555"/>
        <v>11.249999999999956</v>
      </c>
      <c r="W5658" s="24">
        <f t="shared" si="556"/>
        <v>11.249999999999956</v>
      </c>
    </row>
    <row r="5659" spans="1:23" x14ac:dyDescent="0.3">
      <c r="A5659" t="s">
        <v>17</v>
      </c>
      <c r="B5659" t="s">
        <v>12104</v>
      </c>
      <c r="C5659" t="s">
        <v>12105</v>
      </c>
      <c r="D5659" t="s">
        <v>12114</v>
      </c>
      <c r="E5659" t="s">
        <v>12115</v>
      </c>
      <c r="F5659">
        <v>0.25</v>
      </c>
      <c r="G5659" s="2">
        <v>0</v>
      </c>
      <c r="H5659" s="4">
        <v>17.8611</v>
      </c>
      <c r="I5659" s="4">
        <v>1.2936000000000001</v>
      </c>
      <c r="J5659" s="7">
        <v>43</v>
      </c>
      <c r="K5659" s="7">
        <v>11</v>
      </c>
      <c r="L5659" s="3">
        <v>7.2400000000000006E-2</v>
      </c>
      <c r="M5659" s="5">
        <v>1.1205344800000001</v>
      </c>
      <c r="N5659" s="6">
        <v>0.5</v>
      </c>
      <c r="O5659" s="8">
        <f>IFERROR(VLOOKUP(C5659,Sheet2!$B$2:$G$588,6,FALSE),0)</f>
        <v>445</v>
      </c>
      <c r="P5659" t="s">
        <v>22</v>
      </c>
      <c r="Q5659" s="2">
        <v>0.55378436980000001</v>
      </c>
      <c r="R5659" s="3">
        <v>0.249999999999999</v>
      </c>
      <c r="U5659" s="22">
        <f t="shared" si="554"/>
        <v>0.249999999999999</v>
      </c>
      <c r="V5659" s="10">
        <f t="shared" si="555"/>
        <v>10.749999999999957</v>
      </c>
      <c r="W5659" s="24">
        <f t="shared" si="556"/>
        <v>10.749999999999957</v>
      </c>
    </row>
    <row r="5660" spans="1:23" x14ac:dyDescent="0.3">
      <c r="A5660" t="s">
        <v>17</v>
      </c>
      <c r="B5660" t="s">
        <v>12104</v>
      </c>
      <c r="C5660" t="s">
        <v>12105</v>
      </c>
      <c r="D5660" t="s">
        <v>12122</v>
      </c>
      <c r="E5660" t="s">
        <v>12123</v>
      </c>
      <c r="F5660">
        <v>0.25</v>
      </c>
      <c r="G5660" s="2">
        <v>0</v>
      </c>
      <c r="H5660" s="4">
        <v>4.5915999999999997</v>
      </c>
      <c r="I5660" s="4">
        <v>0.99339999999999995</v>
      </c>
      <c r="J5660" s="7">
        <v>41</v>
      </c>
      <c r="K5660" s="7">
        <v>10</v>
      </c>
      <c r="L5660" s="3">
        <v>0.21629999999999999</v>
      </c>
      <c r="M5660" s="5">
        <v>1.3782987</v>
      </c>
      <c r="N5660" s="6">
        <v>0.9</v>
      </c>
      <c r="O5660" s="8">
        <f>IFERROR(VLOOKUP(C5660,Sheet2!$B$2:$G$588,6,FALSE),0)</f>
        <v>445</v>
      </c>
      <c r="P5660" t="s">
        <v>22</v>
      </c>
      <c r="Q5660" s="2">
        <v>0.34702107679999999</v>
      </c>
      <c r="R5660" s="3">
        <v>0.25</v>
      </c>
      <c r="U5660" s="22">
        <f t="shared" si="554"/>
        <v>0.25</v>
      </c>
      <c r="V5660" s="10">
        <f t="shared" si="555"/>
        <v>10.25</v>
      </c>
      <c r="W5660" s="24">
        <f t="shared" si="556"/>
        <v>10.25</v>
      </c>
    </row>
    <row r="5661" spans="1:23" x14ac:dyDescent="0.3">
      <c r="A5661" t="s">
        <v>17</v>
      </c>
      <c r="B5661" t="s">
        <v>12104</v>
      </c>
      <c r="C5661" t="s">
        <v>12105</v>
      </c>
      <c r="D5661" t="s">
        <v>12126</v>
      </c>
      <c r="E5661" t="s">
        <v>12127</v>
      </c>
      <c r="F5661">
        <v>0.25</v>
      </c>
      <c r="G5661" s="2">
        <v>0</v>
      </c>
      <c r="H5661" s="4">
        <v>16.695900000000002</v>
      </c>
      <c r="I5661" s="4">
        <v>1.2670999999999999</v>
      </c>
      <c r="J5661" s="7">
        <v>41</v>
      </c>
      <c r="K5661" s="7">
        <v>10</v>
      </c>
      <c r="L5661" s="3">
        <v>7.5899999999999995E-2</v>
      </c>
      <c r="M5661" s="5">
        <v>1.08750846</v>
      </c>
      <c r="N5661" s="6">
        <v>0.5</v>
      </c>
      <c r="O5661" s="8">
        <f>IFERROR(VLOOKUP(C5661,Sheet2!$B$2:$G$588,6,FALSE),0)</f>
        <v>445</v>
      </c>
      <c r="P5661" t="s">
        <v>22</v>
      </c>
      <c r="Q5661" s="2">
        <v>0.54023345980000004</v>
      </c>
      <c r="R5661" s="3">
        <v>0.249999999999999</v>
      </c>
      <c r="U5661" s="22">
        <f t="shared" si="554"/>
        <v>0.249999999999999</v>
      </c>
      <c r="V5661" s="10">
        <f t="shared" si="555"/>
        <v>10.249999999999959</v>
      </c>
      <c r="W5661" s="24">
        <f t="shared" si="556"/>
        <v>10.249999999999959</v>
      </c>
    </row>
    <row r="5662" spans="1:23" x14ac:dyDescent="0.3">
      <c r="A5662" t="s">
        <v>17</v>
      </c>
      <c r="B5662" t="s">
        <v>12104</v>
      </c>
      <c r="C5662" t="s">
        <v>12105</v>
      </c>
      <c r="D5662" t="s">
        <v>12128</v>
      </c>
      <c r="E5662" t="s">
        <v>12129</v>
      </c>
      <c r="F5662">
        <v>0.25</v>
      </c>
      <c r="G5662" s="2">
        <v>0</v>
      </c>
      <c r="H5662" s="4">
        <v>11.195499999999999</v>
      </c>
      <c r="I5662" s="4">
        <v>1.3197000000000001</v>
      </c>
      <c r="J5662" s="7">
        <v>24</v>
      </c>
      <c r="K5662" s="7">
        <v>6</v>
      </c>
      <c r="L5662" s="3">
        <v>0.1179</v>
      </c>
      <c r="M5662" s="5">
        <v>0.59655769999999997</v>
      </c>
      <c r="N5662" s="6">
        <v>0.25</v>
      </c>
      <c r="O5662" s="8">
        <f>IFERROR(VLOOKUP(C5662,Sheet2!$B$2:$G$588,6,FALSE),0)</f>
        <v>445</v>
      </c>
      <c r="P5662" t="s">
        <v>22</v>
      </c>
      <c r="Q5662" s="2">
        <v>0.58092905100000003</v>
      </c>
      <c r="R5662" s="3">
        <v>0.25</v>
      </c>
      <c r="U5662" s="22">
        <f t="shared" si="554"/>
        <v>0.25</v>
      </c>
      <c r="V5662" s="10">
        <f t="shared" si="555"/>
        <v>6</v>
      </c>
      <c r="W5662" s="24">
        <f t="shared" si="556"/>
        <v>6</v>
      </c>
    </row>
    <row r="5663" spans="1:23" x14ac:dyDescent="0.3">
      <c r="A5663" t="s">
        <v>17</v>
      </c>
      <c r="B5663" t="s">
        <v>12104</v>
      </c>
      <c r="C5663" t="s">
        <v>12105</v>
      </c>
      <c r="D5663" t="s">
        <v>12110</v>
      </c>
      <c r="E5663" t="s">
        <v>12111</v>
      </c>
      <c r="F5663">
        <v>0.25</v>
      </c>
      <c r="G5663" s="2">
        <v>0</v>
      </c>
      <c r="H5663" s="4">
        <v>3.9348000000000001</v>
      </c>
      <c r="I5663" s="4">
        <v>0.47810000000000002</v>
      </c>
      <c r="J5663" s="7">
        <v>22</v>
      </c>
      <c r="K5663" s="7">
        <v>6</v>
      </c>
      <c r="L5663" s="3">
        <v>0.1215</v>
      </c>
      <c r="M5663" s="5">
        <v>1.55572154</v>
      </c>
      <c r="N5663" s="6">
        <v>1</v>
      </c>
      <c r="O5663" s="8">
        <f>IFERROR(VLOOKUP(C5663,Sheet2!$B$2:$G$588,6,FALSE),0)</f>
        <v>445</v>
      </c>
      <c r="P5663" t="s">
        <v>22</v>
      </c>
      <c r="Q5663" s="2">
        <v>0.3572114461</v>
      </c>
      <c r="R5663" s="3">
        <v>0.25</v>
      </c>
      <c r="U5663" s="22">
        <f t="shared" si="554"/>
        <v>0.25</v>
      </c>
      <c r="V5663" s="10">
        <f t="shared" si="555"/>
        <v>5.5</v>
      </c>
      <c r="W5663" s="24">
        <f t="shared" si="556"/>
        <v>5.5</v>
      </c>
    </row>
    <row r="5664" spans="1:23" x14ac:dyDescent="0.3">
      <c r="A5664" t="s">
        <v>17</v>
      </c>
      <c r="B5664" t="s">
        <v>12104</v>
      </c>
      <c r="C5664" t="s">
        <v>12105</v>
      </c>
      <c r="D5664" t="s">
        <v>12112</v>
      </c>
      <c r="E5664" t="s">
        <v>12113</v>
      </c>
      <c r="F5664">
        <v>0.25</v>
      </c>
      <c r="G5664" s="2">
        <v>0</v>
      </c>
      <c r="H5664" s="4">
        <v>10.5396</v>
      </c>
      <c r="I5664" s="4">
        <v>1.2151000000000001</v>
      </c>
      <c r="J5664" s="7">
        <v>22</v>
      </c>
      <c r="K5664" s="7">
        <v>5</v>
      </c>
      <c r="L5664" s="3">
        <v>0.1153</v>
      </c>
      <c r="M5664" s="5">
        <v>0.59807195000000002</v>
      </c>
      <c r="N5664" s="6">
        <v>0.25</v>
      </c>
      <c r="O5664" s="8">
        <f>IFERROR(VLOOKUP(C5664,Sheet2!$B$2:$G$588,6,FALSE),0)</f>
        <v>445</v>
      </c>
      <c r="P5664" t="s">
        <v>22</v>
      </c>
      <c r="Q5664" s="2">
        <v>0.58199009280000003</v>
      </c>
      <c r="R5664" s="3">
        <v>0.25</v>
      </c>
      <c r="U5664" s="22">
        <f t="shared" si="554"/>
        <v>0.25</v>
      </c>
      <c r="V5664" s="10">
        <f t="shared" si="555"/>
        <v>5.5</v>
      </c>
      <c r="W5664" s="24">
        <f t="shared" si="556"/>
        <v>5.5</v>
      </c>
    </row>
    <row r="5665" spans="1:23" x14ac:dyDescent="0.3">
      <c r="A5665" t="s">
        <v>17</v>
      </c>
      <c r="B5665" t="s">
        <v>12104</v>
      </c>
      <c r="C5665" t="s">
        <v>12105</v>
      </c>
      <c r="D5665" t="s">
        <v>12132</v>
      </c>
      <c r="E5665" t="s">
        <v>12133</v>
      </c>
      <c r="F5665">
        <v>0.25</v>
      </c>
      <c r="G5665" s="2">
        <v>0</v>
      </c>
      <c r="H5665" s="4">
        <v>10.5619</v>
      </c>
      <c r="I5665" s="4">
        <v>1.1921999999999999</v>
      </c>
      <c r="J5665" s="7">
        <v>21</v>
      </c>
      <c r="K5665" s="7">
        <v>5</v>
      </c>
      <c r="L5665" s="3">
        <v>0.1129</v>
      </c>
      <c r="M5665" s="5">
        <v>0.59718411000000005</v>
      </c>
      <c r="N5665" s="6">
        <v>0.25</v>
      </c>
      <c r="O5665" s="8">
        <f>IFERROR(VLOOKUP(C5665,Sheet2!$B$2:$G$588,6,FALSE),0)</f>
        <v>445</v>
      </c>
      <c r="P5665" t="s">
        <v>22</v>
      </c>
      <c r="Q5665" s="2">
        <v>0.58136863439999997</v>
      </c>
      <c r="R5665" s="3">
        <v>0.25</v>
      </c>
      <c r="U5665" s="22">
        <f t="shared" si="554"/>
        <v>0.25</v>
      </c>
      <c r="V5665" s="10">
        <f t="shared" si="555"/>
        <v>5.25</v>
      </c>
      <c r="W5665" s="24">
        <f t="shared" si="556"/>
        <v>5.25</v>
      </c>
    </row>
    <row r="5666" spans="1:23" x14ac:dyDescent="0.3">
      <c r="A5666" t="s">
        <v>17</v>
      </c>
      <c r="B5666" t="s">
        <v>12104</v>
      </c>
      <c r="C5666" t="s">
        <v>12105</v>
      </c>
      <c r="D5666" t="s">
        <v>12130</v>
      </c>
      <c r="E5666" t="s">
        <v>12131</v>
      </c>
      <c r="F5666">
        <v>0.25</v>
      </c>
      <c r="G5666" s="2">
        <v>0</v>
      </c>
      <c r="H5666" s="4">
        <v>6.9128999999999996</v>
      </c>
      <c r="I5666" s="4">
        <v>0.44969999999999999</v>
      </c>
      <c r="J5666" s="7">
        <v>16</v>
      </c>
      <c r="K5666" s="7">
        <v>4</v>
      </c>
      <c r="L5666" s="3">
        <v>6.5100000000000005E-2</v>
      </c>
      <c r="M5666" s="5">
        <v>1.2113723000000001</v>
      </c>
      <c r="N5666" s="6">
        <v>0.5</v>
      </c>
      <c r="O5666" s="8">
        <f>IFERROR(VLOOKUP(C5666,Sheet2!$B$2:$G$588,6,FALSE),0)</f>
        <v>445</v>
      </c>
      <c r="P5666" t="s">
        <v>22</v>
      </c>
      <c r="Q5666" s="2">
        <v>0.58724497819999999</v>
      </c>
      <c r="R5666" s="3">
        <v>0.25</v>
      </c>
      <c r="U5666" s="22">
        <f t="shared" si="554"/>
        <v>0.25</v>
      </c>
      <c r="V5666" s="10">
        <f t="shared" si="555"/>
        <v>4</v>
      </c>
      <c r="W5666" s="24">
        <f t="shared" si="556"/>
        <v>4</v>
      </c>
    </row>
    <row r="5667" spans="1:23" x14ac:dyDescent="0.3">
      <c r="A5667" t="s">
        <v>17</v>
      </c>
      <c r="B5667" t="s">
        <v>12104</v>
      </c>
      <c r="C5667" t="s">
        <v>12105</v>
      </c>
      <c r="D5667" t="s">
        <v>12134</v>
      </c>
      <c r="E5667" t="s">
        <v>12135</v>
      </c>
      <c r="F5667">
        <v>0.25</v>
      </c>
      <c r="G5667" s="2">
        <v>0</v>
      </c>
      <c r="H5667" s="4">
        <v>8.5517000000000003</v>
      </c>
      <c r="I5667" s="4">
        <v>0.77959999999999996</v>
      </c>
      <c r="J5667" s="7">
        <v>15</v>
      </c>
      <c r="K5667" s="7">
        <v>4</v>
      </c>
      <c r="L5667" s="3">
        <v>9.1200000000000003E-2</v>
      </c>
      <c r="M5667" s="5">
        <v>0.64817223999999996</v>
      </c>
      <c r="N5667" s="6">
        <v>0.25</v>
      </c>
      <c r="O5667" s="8">
        <f>IFERROR(VLOOKUP(C5667,Sheet2!$B$2:$G$588,6,FALSE),0)</f>
        <v>445</v>
      </c>
      <c r="P5667" t="s">
        <v>22</v>
      </c>
      <c r="Q5667" s="2">
        <v>0.61430005089999995</v>
      </c>
      <c r="R5667" s="3">
        <v>0.25</v>
      </c>
      <c r="U5667" s="22">
        <f t="shared" si="554"/>
        <v>0.25</v>
      </c>
      <c r="V5667" s="10">
        <f t="shared" si="555"/>
        <v>3.75</v>
      </c>
      <c r="W5667" s="24">
        <f t="shared" si="556"/>
        <v>3.75</v>
      </c>
    </row>
    <row r="5668" spans="1:23" x14ac:dyDescent="0.3">
      <c r="A5668" t="s">
        <v>17</v>
      </c>
      <c r="B5668" t="s">
        <v>12104</v>
      </c>
      <c r="C5668" t="s">
        <v>12105</v>
      </c>
      <c r="D5668" t="s">
        <v>12106</v>
      </c>
      <c r="E5668" t="s">
        <v>12107</v>
      </c>
      <c r="F5668">
        <v>0.25</v>
      </c>
      <c r="G5668" s="2">
        <v>0</v>
      </c>
      <c r="H5668" s="4">
        <v>4.1946000000000003</v>
      </c>
      <c r="I5668" s="4">
        <v>0.91779999999999995</v>
      </c>
      <c r="J5668" s="7">
        <v>14</v>
      </c>
      <c r="K5668" s="7">
        <v>3</v>
      </c>
      <c r="L5668" s="3">
        <v>0.21879999999999999</v>
      </c>
      <c r="M5668" s="5">
        <v>0.50702778000000004</v>
      </c>
      <c r="N5668" s="6">
        <v>0.25</v>
      </c>
      <c r="O5668" s="8">
        <f>IFERROR(VLOOKUP(C5668,Sheet2!$B$2:$G$588,6,FALSE),0)</f>
        <v>445</v>
      </c>
      <c r="P5668" t="s">
        <v>22</v>
      </c>
      <c r="Q5668" s="2">
        <v>0.50693037389999995</v>
      </c>
      <c r="R5668" s="3">
        <v>0.25</v>
      </c>
      <c r="U5668" s="22">
        <f t="shared" si="554"/>
        <v>0.25</v>
      </c>
      <c r="V5668" s="10">
        <f t="shared" si="555"/>
        <v>3.5</v>
      </c>
      <c r="W5668" s="24">
        <f t="shared" si="556"/>
        <v>3.5</v>
      </c>
    </row>
    <row r="5669" spans="1:23" x14ac:dyDescent="0.3">
      <c r="A5669" t="s">
        <v>17</v>
      </c>
      <c r="B5669" t="s">
        <v>12104</v>
      </c>
      <c r="C5669" t="s">
        <v>12105</v>
      </c>
      <c r="D5669" t="s">
        <v>12124</v>
      </c>
      <c r="E5669" t="s">
        <v>12125</v>
      </c>
      <c r="F5669">
        <v>0.25</v>
      </c>
      <c r="G5669" s="2">
        <v>0</v>
      </c>
      <c r="H5669" s="4">
        <v>5.6925999999999997</v>
      </c>
      <c r="I5669" s="4">
        <v>0.51919999999999999</v>
      </c>
      <c r="J5669" s="7">
        <v>14</v>
      </c>
      <c r="K5669" s="7">
        <v>4</v>
      </c>
      <c r="L5669" s="3">
        <v>9.1200000000000003E-2</v>
      </c>
      <c r="M5669" s="5">
        <v>0.92628971999999998</v>
      </c>
      <c r="N5669" s="6">
        <v>0.5</v>
      </c>
      <c r="O5669" s="8">
        <f>IFERROR(VLOOKUP(C5669,Sheet2!$B$2:$G$588,6,FALSE),0)</f>
        <v>445</v>
      </c>
      <c r="P5669" t="s">
        <v>22</v>
      </c>
      <c r="Q5669" s="2">
        <v>0.46021208340000003</v>
      </c>
      <c r="R5669" s="3">
        <v>0.249999999999999</v>
      </c>
      <c r="U5669" s="22">
        <f t="shared" si="554"/>
        <v>0.249999999999999</v>
      </c>
      <c r="V5669" s="10">
        <f t="shared" si="555"/>
        <v>3.4999999999999858</v>
      </c>
      <c r="W5669" s="24">
        <f t="shared" si="556"/>
        <v>3.4999999999999858</v>
      </c>
    </row>
    <row r="5670" spans="1:23" x14ac:dyDescent="0.3">
      <c r="A5670" t="s">
        <v>17</v>
      </c>
      <c r="B5670" t="s">
        <v>12104</v>
      </c>
      <c r="C5670" t="s">
        <v>12105</v>
      </c>
      <c r="D5670" t="s">
        <v>12120</v>
      </c>
      <c r="E5670" t="s">
        <v>12121</v>
      </c>
      <c r="F5670">
        <v>0.25</v>
      </c>
      <c r="G5670" s="2">
        <v>0</v>
      </c>
      <c r="H5670" s="4">
        <v>7.4474</v>
      </c>
      <c r="I5670" s="4">
        <v>0.39510000000000001</v>
      </c>
      <c r="J5670" s="7">
        <v>10</v>
      </c>
      <c r="K5670" s="7">
        <v>3</v>
      </c>
      <c r="L5670" s="3">
        <v>5.2999999999999999E-2</v>
      </c>
      <c r="M5670" s="5">
        <v>0.87333212999999998</v>
      </c>
      <c r="N5670" s="6">
        <v>0.25</v>
      </c>
      <c r="O5670" s="8">
        <f>IFERROR(VLOOKUP(C5670,Sheet2!$B$2:$G$588,6,FALSE),0)</f>
        <v>445</v>
      </c>
      <c r="P5670" t="s">
        <v>22</v>
      </c>
      <c r="Q5670" s="2">
        <v>0.71374006290000003</v>
      </c>
      <c r="R5670" s="3">
        <v>0.25</v>
      </c>
      <c r="U5670" s="22">
        <f t="shared" si="554"/>
        <v>0.25</v>
      </c>
      <c r="V5670" s="10">
        <f t="shared" si="555"/>
        <v>2.5</v>
      </c>
      <c r="W5670" s="24">
        <f t="shared" si="556"/>
        <v>2.5</v>
      </c>
    </row>
    <row r="5671" spans="1:23" hidden="1" x14ac:dyDescent="0.3">
      <c r="A5671" t="s">
        <v>33</v>
      </c>
      <c r="B5671" t="s">
        <v>7220</v>
      </c>
      <c r="C5671" t="s">
        <v>7221</v>
      </c>
      <c r="D5671" t="s">
        <v>34</v>
      </c>
      <c r="F5671">
        <v>0.25</v>
      </c>
      <c r="G5671" s="2">
        <v>0</v>
      </c>
      <c r="H5671" s="4">
        <v>36.4069</v>
      </c>
      <c r="I5671" s="4">
        <v>7.3894000000000002</v>
      </c>
      <c r="J5671" s="7">
        <v>440</v>
      </c>
      <c r="K5671" s="7">
        <v>110</v>
      </c>
      <c r="L5671" s="3">
        <v>0.20300000000000001</v>
      </c>
      <c r="M5671" s="5">
        <v>1.9865404900000001</v>
      </c>
      <c r="N5671" s="6">
        <v>1.0990519999999999</v>
      </c>
      <c r="O5671" s="8">
        <f>IFERROR(VLOOKUP(C5671,Sheet2!$B$2:$G$588,6,FALSE),0)</f>
        <v>440</v>
      </c>
      <c r="Q5671" s="2">
        <v>0.44675076759999999</v>
      </c>
      <c r="R5671" s="3">
        <v>0.249999999999999</v>
      </c>
      <c r="U5671" s="22" t="str">
        <f t="shared" si="554"/>
        <v/>
      </c>
      <c r="V5671" s="10" t="str">
        <f t="shared" si="555"/>
        <v/>
      </c>
      <c r="W5671" s="24">
        <f t="shared" si="556"/>
        <v>110.25</v>
      </c>
    </row>
    <row r="5672" spans="1:23" x14ac:dyDescent="0.3">
      <c r="A5672" t="s">
        <v>17</v>
      </c>
      <c r="B5672" t="s">
        <v>7220</v>
      </c>
      <c r="C5672" t="s">
        <v>7221</v>
      </c>
      <c r="D5672" t="s">
        <v>7224</v>
      </c>
      <c r="E5672" t="s">
        <v>7225</v>
      </c>
      <c r="F5672">
        <v>0.25</v>
      </c>
      <c r="G5672" s="2">
        <v>0</v>
      </c>
      <c r="H5672" s="4">
        <v>18.318899999999999</v>
      </c>
      <c r="I5672" s="4">
        <v>3.1568999999999998</v>
      </c>
      <c r="J5672" s="7">
        <v>240</v>
      </c>
      <c r="K5672" s="7">
        <v>60</v>
      </c>
      <c r="L5672" s="3">
        <v>0.17230000000000001</v>
      </c>
      <c r="M5672" s="5">
        <v>2.53210245</v>
      </c>
      <c r="N5672" s="6">
        <v>1.5</v>
      </c>
      <c r="O5672" s="8">
        <f>IFERROR(VLOOKUP(C5672,Sheet2!$B$2:$G$588,6,FALSE),0)</f>
        <v>440</v>
      </c>
      <c r="P5672" t="s">
        <v>22</v>
      </c>
      <c r="Q5672" s="2">
        <v>0.40760690849999998</v>
      </c>
      <c r="R5672" s="3">
        <v>0.25</v>
      </c>
      <c r="U5672" s="22">
        <f t="shared" si="554"/>
        <v>0.25</v>
      </c>
      <c r="V5672" s="10">
        <f t="shared" si="555"/>
        <v>60</v>
      </c>
      <c r="W5672" s="24">
        <f t="shared" si="556"/>
        <v>60</v>
      </c>
    </row>
    <row r="5673" spans="1:23" x14ac:dyDescent="0.3">
      <c r="A5673" t="s">
        <v>17</v>
      </c>
      <c r="B5673" t="s">
        <v>7220</v>
      </c>
      <c r="C5673" t="s">
        <v>7221</v>
      </c>
      <c r="D5673" t="s">
        <v>7222</v>
      </c>
      <c r="E5673" t="s">
        <v>7223</v>
      </c>
      <c r="F5673">
        <v>0.25</v>
      </c>
      <c r="G5673" s="2">
        <v>0</v>
      </c>
      <c r="H5673" s="4">
        <v>18.0854</v>
      </c>
      <c r="I5673" s="4">
        <v>4.2324999999999999</v>
      </c>
      <c r="J5673" s="7">
        <v>201</v>
      </c>
      <c r="K5673" s="7">
        <v>50</v>
      </c>
      <c r="L5673" s="3">
        <v>0.23400000000000001</v>
      </c>
      <c r="M5673" s="5">
        <v>1.5796270400000001</v>
      </c>
      <c r="N5673" s="6">
        <v>0.8</v>
      </c>
      <c r="O5673" s="8">
        <f>IFERROR(VLOOKUP(C5673,Sheet2!$B$2:$G$588,6,FALSE),0)</f>
        <v>440</v>
      </c>
      <c r="P5673" t="s">
        <v>22</v>
      </c>
      <c r="Q5673" s="2">
        <v>0.4935513372</v>
      </c>
      <c r="R5673" s="3">
        <v>0.25</v>
      </c>
      <c r="U5673" s="22">
        <f t="shared" si="554"/>
        <v>0.25</v>
      </c>
      <c r="V5673" s="10">
        <f t="shared" si="555"/>
        <v>50.25</v>
      </c>
      <c r="W5673" s="24">
        <f t="shared" si="556"/>
        <v>50.25</v>
      </c>
    </row>
    <row r="5674" spans="1:23" hidden="1" x14ac:dyDescent="0.3">
      <c r="A5674" s="27" t="s">
        <v>33</v>
      </c>
      <c r="B5674" s="27" t="s">
        <v>9723</v>
      </c>
      <c r="C5674" s="27" t="s">
        <v>9724</v>
      </c>
      <c r="D5674" t="s">
        <v>34</v>
      </c>
      <c r="E5674" s="27"/>
      <c r="F5674">
        <v>0.2994</v>
      </c>
      <c r="G5674" s="28">
        <v>0.98731897000000002</v>
      </c>
      <c r="H5674" s="4">
        <v>177.4957</v>
      </c>
      <c r="I5674" s="4">
        <v>115.5566</v>
      </c>
      <c r="J5674" s="7">
        <v>439</v>
      </c>
      <c r="K5674" s="7">
        <v>132</v>
      </c>
      <c r="L5674" s="29">
        <v>0.65100000000000002</v>
      </c>
      <c r="M5674" s="30">
        <v>0.12675428999999999</v>
      </c>
      <c r="N5674" s="31">
        <v>1.8669000000000002E-2</v>
      </c>
      <c r="O5674" s="32">
        <f>IFERROR(VLOOKUP(C5674,Sheet2!$B$2:$G$588,6,FALSE),0)</f>
        <v>439</v>
      </c>
      <c r="P5674" s="27"/>
      <c r="Q5674" s="28">
        <v>0.85271504200000003</v>
      </c>
      <c r="R5674" s="29">
        <v>0.29936594847807102</v>
      </c>
      <c r="S5674" s="29"/>
      <c r="T5674" s="28"/>
      <c r="U5674" s="29" t="str">
        <f t="shared" si="554"/>
        <v/>
      </c>
      <c r="V5674" s="30" t="str">
        <f t="shared" si="555"/>
        <v/>
      </c>
      <c r="W5674" s="33">
        <f t="shared" si="556"/>
        <v>130.19999999999987</v>
      </c>
    </row>
    <row r="5675" spans="1:23" x14ac:dyDescent="0.3">
      <c r="A5675" t="s">
        <v>17</v>
      </c>
      <c r="B5675" t="s">
        <v>9723</v>
      </c>
      <c r="C5675" t="s">
        <v>9724</v>
      </c>
      <c r="D5675" t="s">
        <v>9729</v>
      </c>
      <c r="E5675" t="s">
        <v>9730</v>
      </c>
      <c r="F5675">
        <v>0.3</v>
      </c>
      <c r="G5675" s="2">
        <v>1</v>
      </c>
      <c r="H5675" s="4">
        <v>68.866699999999994</v>
      </c>
      <c r="I5675" s="4">
        <v>39.012099999999997</v>
      </c>
      <c r="J5675" s="7">
        <v>257</v>
      </c>
      <c r="K5675" s="7">
        <v>77</v>
      </c>
      <c r="L5675" s="3">
        <v>0.5665</v>
      </c>
      <c r="M5675" s="5">
        <v>0.21993760000000001</v>
      </c>
      <c r="N5675" s="6">
        <v>0.01</v>
      </c>
      <c r="O5675" s="8">
        <f>IFERROR(VLOOKUP(C5675,Sheet2!$B$2:$G$588,6,FALSE),0)</f>
        <v>439</v>
      </c>
      <c r="P5675" t="s">
        <v>22</v>
      </c>
      <c r="Q5675" s="2">
        <v>0.95453255869999998</v>
      </c>
      <c r="R5675" s="3">
        <v>0.3</v>
      </c>
      <c r="S5675" s="3" t="str">
        <f t="shared" ref="S5675:S5677" si="558">IF(R5675+0.01&lt;Q5675,"Y","")</f>
        <v>Y</v>
      </c>
      <c r="T5675" s="2"/>
      <c r="U5675" s="22">
        <f t="shared" si="554"/>
        <v>0.3</v>
      </c>
      <c r="V5675" s="10">
        <f t="shared" si="555"/>
        <v>77.099999999999994</v>
      </c>
      <c r="W5675" s="24">
        <f t="shared" si="556"/>
        <v>77.099999999999994</v>
      </c>
    </row>
    <row r="5676" spans="1:23" x14ac:dyDescent="0.3">
      <c r="A5676" t="s">
        <v>17</v>
      </c>
      <c r="B5676" t="s">
        <v>9723</v>
      </c>
      <c r="C5676" t="s">
        <v>9724</v>
      </c>
      <c r="D5676" t="s">
        <v>9727</v>
      </c>
      <c r="E5676" t="s">
        <v>9728</v>
      </c>
      <c r="F5676">
        <v>0.3</v>
      </c>
      <c r="G5676" s="2">
        <v>1</v>
      </c>
      <c r="H5676" s="4">
        <v>69.534300000000002</v>
      </c>
      <c r="I5676" s="4">
        <v>49.778199999999998</v>
      </c>
      <c r="J5676" s="7">
        <v>113</v>
      </c>
      <c r="K5676" s="7">
        <v>34</v>
      </c>
      <c r="L5676" s="3">
        <v>0.71589999999999998</v>
      </c>
      <c r="M5676" s="5">
        <v>7.5470190000000006E-2</v>
      </c>
      <c r="N5676" s="6">
        <v>0.01</v>
      </c>
      <c r="O5676" s="8">
        <f>IFERROR(VLOOKUP(C5676,Sheet2!$B$2:$G$588,6,FALSE),0)</f>
        <v>439</v>
      </c>
      <c r="P5676" t="s">
        <v>92</v>
      </c>
      <c r="Q5676" s="2">
        <v>0.86749735719999999</v>
      </c>
      <c r="R5676" s="3">
        <v>0.29999999999999899</v>
      </c>
      <c r="S5676" s="3" t="str">
        <f t="shared" si="558"/>
        <v>Y</v>
      </c>
      <c r="T5676" s="2"/>
      <c r="U5676" s="22">
        <f t="shared" si="554"/>
        <v>0.29999999999999899</v>
      </c>
      <c r="V5676" s="10">
        <f t="shared" si="555"/>
        <v>33.899999999999885</v>
      </c>
      <c r="W5676" s="24">
        <f t="shared" si="556"/>
        <v>33.899999999999885</v>
      </c>
    </row>
    <row r="5677" spans="1:23" x14ac:dyDescent="0.3">
      <c r="A5677" t="s">
        <v>17</v>
      </c>
      <c r="B5677" t="s">
        <v>9723</v>
      </c>
      <c r="C5677" t="s">
        <v>9724</v>
      </c>
      <c r="D5677" t="s">
        <v>9725</v>
      </c>
      <c r="E5677" t="s">
        <v>9726</v>
      </c>
      <c r="F5677">
        <v>0.3</v>
      </c>
      <c r="G5677" s="2">
        <v>1</v>
      </c>
      <c r="H5677" s="4">
        <v>35.850499999999997</v>
      </c>
      <c r="I5677" s="4">
        <v>25.043500000000002</v>
      </c>
      <c r="J5677" s="7">
        <v>64</v>
      </c>
      <c r="K5677" s="7">
        <v>19</v>
      </c>
      <c r="L5677" s="3">
        <v>0.6986</v>
      </c>
      <c r="M5677" s="5">
        <v>8.4834960000000001E-2</v>
      </c>
      <c r="N5677" s="6">
        <v>0.05</v>
      </c>
      <c r="O5677" s="8">
        <f>IFERROR(VLOOKUP(C5677,Sheet2!$B$2:$G$588,6,FALSE),0)</f>
        <v>439</v>
      </c>
      <c r="P5677" t="s">
        <v>92</v>
      </c>
      <c r="Q5677" s="2">
        <v>0.4106203289</v>
      </c>
      <c r="R5677" s="3">
        <v>0.3</v>
      </c>
      <c r="S5677" s="3" t="str">
        <f t="shared" si="558"/>
        <v>Y</v>
      </c>
      <c r="T5677" s="2"/>
      <c r="U5677" s="22">
        <f t="shared" si="554"/>
        <v>0.3</v>
      </c>
      <c r="V5677" s="10">
        <f t="shared" si="555"/>
        <v>19.2</v>
      </c>
      <c r="W5677" s="24">
        <f t="shared" si="556"/>
        <v>19.2</v>
      </c>
    </row>
    <row r="5678" spans="1:23" hidden="1" x14ac:dyDescent="0.3">
      <c r="A5678" t="s">
        <v>33</v>
      </c>
      <c r="B5678" t="s">
        <v>9872</v>
      </c>
      <c r="C5678" t="s">
        <v>9873</v>
      </c>
      <c r="D5678" t="s">
        <v>34</v>
      </c>
      <c r="F5678">
        <v>0.25</v>
      </c>
      <c r="G5678" s="2">
        <v>0</v>
      </c>
      <c r="H5678" s="4">
        <v>37.627899999999997</v>
      </c>
      <c r="I5678" s="4">
        <v>29.580400000000001</v>
      </c>
      <c r="J5678" s="7">
        <v>435</v>
      </c>
      <c r="K5678" s="7">
        <v>109</v>
      </c>
      <c r="L5678" s="3">
        <v>0.78610000000000002</v>
      </c>
      <c r="M5678" s="5">
        <v>0.4903901</v>
      </c>
      <c r="N5678" s="6">
        <v>1.0108000000000001E-2</v>
      </c>
      <c r="O5678" s="8">
        <f>IFERROR(VLOOKUP(C5678,Sheet2!$B$2:$G$588,6,FALSE),0)</f>
        <v>435</v>
      </c>
      <c r="Q5678" s="2">
        <v>0.97938783839999999</v>
      </c>
      <c r="R5678" s="3">
        <v>0.249999999999999</v>
      </c>
      <c r="U5678" s="22" t="str">
        <f t="shared" si="554"/>
        <v/>
      </c>
      <c r="V5678" s="10" t="str">
        <f t="shared" si="555"/>
        <v/>
      </c>
      <c r="W5678" s="24">
        <f t="shared" si="556"/>
        <v>108.75</v>
      </c>
    </row>
    <row r="5679" spans="1:23" x14ac:dyDescent="0.3">
      <c r="A5679" t="s">
        <v>17</v>
      </c>
      <c r="B5679" t="s">
        <v>9872</v>
      </c>
      <c r="C5679" t="s">
        <v>9873</v>
      </c>
      <c r="D5679" t="s">
        <v>9876</v>
      </c>
      <c r="E5679" t="s">
        <v>9877</v>
      </c>
      <c r="F5679">
        <v>0.25</v>
      </c>
      <c r="G5679" s="2">
        <v>0</v>
      </c>
      <c r="H5679" s="4">
        <v>28.211099999999998</v>
      </c>
      <c r="I5679" s="4">
        <v>23.0076</v>
      </c>
      <c r="J5679" s="7">
        <v>353</v>
      </c>
      <c r="K5679" s="7">
        <v>88</v>
      </c>
      <c r="L5679" s="3">
        <v>0.8155</v>
      </c>
      <c r="M5679" s="5">
        <v>0.51087406000000002</v>
      </c>
      <c r="N5679" s="6">
        <v>0.01</v>
      </c>
      <c r="O5679" s="8">
        <f>IFERROR(VLOOKUP(C5679,Sheet2!$B$2:$G$588,6,FALSE),0)</f>
        <v>435</v>
      </c>
      <c r="P5679" t="s">
        <v>22</v>
      </c>
      <c r="Q5679" s="2">
        <v>0.98042570409999996</v>
      </c>
      <c r="R5679" s="3">
        <v>0.25</v>
      </c>
      <c r="U5679" s="22">
        <f t="shared" si="554"/>
        <v>0.25</v>
      </c>
      <c r="V5679" s="10">
        <f t="shared" si="555"/>
        <v>88.25</v>
      </c>
      <c r="W5679" s="24">
        <f t="shared" si="556"/>
        <v>88.25</v>
      </c>
    </row>
    <row r="5680" spans="1:23" x14ac:dyDescent="0.3">
      <c r="A5680" t="s">
        <v>17</v>
      </c>
      <c r="B5680" t="s">
        <v>9872</v>
      </c>
      <c r="C5680" t="s">
        <v>9873</v>
      </c>
      <c r="D5680" t="s">
        <v>9874</v>
      </c>
      <c r="E5680" t="s">
        <v>9875</v>
      </c>
      <c r="F5680">
        <v>0.25</v>
      </c>
      <c r="G5680" s="2">
        <v>0</v>
      </c>
      <c r="H5680" s="4">
        <v>9.4057999999999993</v>
      </c>
      <c r="I5680" s="4">
        <v>6.5696000000000003</v>
      </c>
      <c r="J5680" s="7">
        <v>82</v>
      </c>
      <c r="K5680" s="7">
        <v>21</v>
      </c>
      <c r="L5680" s="3">
        <v>0.69850000000000001</v>
      </c>
      <c r="M5680" s="5">
        <v>0.41828343000000001</v>
      </c>
      <c r="N5680" s="6">
        <v>0.01</v>
      </c>
      <c r="O5680" s="8">
        <f>IFERROR(VLOOKUP(C5680,Sheet2!$B$2:$G$588,6,FALSE),0)</f>
        <v>435</v>
      </c>
      <c r="P5680" t="s">
        <v>22</v>
      </c>
      <c r="Q5680" s="2">
        <v>0.97609276550000001</v>
      </c>
      <c r="R5680" s="3">
        <v>0.25</v>
      </c>
      <c r="U5680" s="22">
        <f t="shared" si="554"/>
        <v>0.25</v>
      </c>
      <c r="V5680" s="10">
        <f t="shared" si="555"/>
        <v>20.5</v>
      </c>
      <c r="W5680" s="24">
        <f t="shared" si="556"/>
        <v>20.5</v>
      </c>
    </row>
    <row r="5681" spans="1:23" hidden="1" x14ac:dyDescent="0.3">
      <c r="A5681" s="27" t="s">
        <v>33</v>
      </c>
      <c r="B5681" s="27" t="s">
        <v>11709</v>
      </c>
      <c r="C5681" s="27" t="s">
        <v>11710</v>
      </c>
      <c r="D5681" t="s">
        <v>34</v>
      </c>
      <c r="E5681" s="27"/>
      <c r="F5681">
        <v>0.3</v>
      </c>
      <c r="G5681" s="28">
        <v>1</v>
      </c>
      <c r="H5681" s="4">
        <v>186.85810000000001</v>
      </c>
      <c r="I5681" s="4">
        <v>30.474499999999999</v>
      </c>
      <c r="J5681" s="7">
        <v>434</v>
      </c>
      <c r="K5681" s="7">
        <v>109</v>
      </c>
      <c r="L5681" s="29">
        <v>0.16309999999999999</v>
      </c>
      <c r="M5681" s="30">
        <v>0.47510542</v>
      </c>
      <c r="N5681" s="31">
        <v>0.35</v>
      </c>
      <c r="O5681" s="32">
        <f>IFERROR(VLOOKUP(C5681,Sheet2!$B$2:$G$588,6,FALSE),0)</f>
        <v>434</v>
      </c>
      <c r="P5681" s="27"/>
      <c r="Q5681" s="28">
        <v>0.26332138469999999</v>
      </c>
      <c r="R5681" s="29">
        <v>0.26332138466426303</v>
      </c>
      <c r="S5681" s="29"/>
      <c r="T5681" s="28"/>
      <c r="U5681" s="29" t="str">
        <f t="shared" si="554"/>
        <v/>
      </c>
      <c r="V5681" s="30" t="str">
        <f t="shared" si="555"/>
        <v/>
      </c>
      <c r="W5681" s="33">
        <f t="shared" si="556"/>
        <v>114.28148094429015</v>
      </c>
    </row>
    <row r="5682" spans="1:23" x14ac:dyDescent="0.3">
      <c r="A5682" t="s">
        <v>17</v>
      </c>
      <c r="B5682" t="s">
        <v>11709</v>
      </c>
      <c r="C5682" t="s">
        <v>11710</v>
      </c>
      <c r="D5682" t="s">
        <v>11711</v>
      </c>
      <c r="E5682" t="s">
        <v>11712</v>
      </c>
      <c r="F5682">
        <v>0.3</v>
      </c>
      <c r="G5682" s="2">
        <v>1</v>
      </c>
      <c r="H5682" s="4">
        <v>186.85810000000001</v>
      </c>
      <c r="I5682" s="4">
        <v>30.474499999999999</v>
      </c>
      <c r="J5682" s="7">
        <v>434</v>
      </c>
      <c r="K5682" s="7">
        <v>109</v>
      </c>
      <c r="L5682" s="3">
        <v>0.16309999999999999</v>
      </c>
      <c r="M5682" s="5">
        <v>0.47510542</v>
      </c>
      <c r="N5682" s="6">
        <v>0.35</v>
      </c>
      <c r="O5682" s="8">
        <f>IFERROR(VLOOKUP(C5682,Sheet2!$B$2:$G$588,6,FALSE),0)</f>
        <v>434</v>
      </c>
      <c r="P5682" t="s">
        <v>92</v>
      </c>
      <c r="Q5682" s="2">
        <v>0.26332138469999999</v>
      </c>
      <c r="R5682" s="3">
        <v>0.26332138466426303</v>
      </c>
      <c r="S5682" s="3" t="str">
        <f>IF(R5682+0.01&lt;Q5682,"Y","")</f>
        <v/>
      </c>
      <c r="T5682" s="2"/>
      <c r="U5682" s="22">
        <f t="shared" si="554"/>
        <v>0.26332138466426303</v>
      </c>
      <c r="V5682" s="10">
        <f t="shared" si="555"/>
        <v>114.28148094429015</v>
      </c>
      <c r="W5682" s="24">
        <f t="shared" si="556"/>
        <v>114.28148094429015</v>
      </c>
    </row>
    <row r="5683" spans="1:23" hidden="1" x14ac:dyDescent="0.3">
      <c r="A5683" s="27" t="s">
        <v>33</v>
      </c>
      <c r="B5683" s="27" t="s">
        <v>12600</v>
      </c>
      <c r="C5683" s="27" t="s">
        <v>12601</v>
      </c>
      <c r="D5683" t="s">
        <v>34</v>
      </c>
      <c r="E5683" s="27"/>
      <c r="F5683">
        <v>0.27960000000000002</v>
      </c>
      <c r="G5683" s="28">
        <v>0.72336100000000003</v>
      </c>
      <c r="H5683" s="4">
        <v>160.63759999999999</v>
      </c>
      <c r="I5683" s="4">
        <v>16.6586</v>
      </c>
      <c r="J5683" s="7">
        <v>427</v>
      </c>
      <c r="K5683" s="7">
        <v>119</v>
      </c>
      <c r="L5683" s="29">
        <v>0.1037</v>
      </c>
      <c r="M5683" s="30">
        <v>0.85341113999999996</v>
      </c>
      <c r="N5683" s="31">
        <v>0.4</v>
      </c>
      <c r="O5683" s="32">
        <f>IFERROR(VLOOKUP(C5683,Sheet2!$B$2:$G$588,6,FALSE),0)</f>
        <v>427</v>
      </c>
      <c r="P5683" s="27"/>
      <c r="Q5683" s="28">
        <v>0.53129273779999997</v>
      </c>
      <c r="R5683" s="29">
        <v>0.27962764038598498</v>
      </c>
      <c r="S5683" s="29"/>
      <c r="T5683" s="28"/>
      <c r="U5683" s="29" t="str">
        <f t="shared" si="554"/>
        <v/>
      </c>
      <c r="V5683" s="30" t="str">
        <f t="shared" si="555"/>
        <v/>
      </c>
      <c r="W5683" s="33">
        <f t="shared" si="556"/>
        <v>119.09999999999987</v>
      </c>
    </row>
    <row r="5684" spans="1:23" x14ac:dyDescent="0.3">
      <c r="A5684" t="s">
        <v>17</v>
      </c>
      <c r="B5684" t="s">
        <v>12600</v>
      </c>
      <c r="C5684" t="s">
        <v>12601</v>
      </c>
      <c r="D5684" t="s">
        <v>12606</v>
      </c>
      <c r="E5684" t="s">
        <v>12607</v>
      </c>
      <c r="F5684">
        <v>0.3</v>
      </c>
      <c r="G5684" s="2">
        <v>1</v>
      </c>
      <c r="H5684" s="4">
        <v>54.919899999999998</v>
      </c>
      <c r="I5684" s="4">
        <v>6.335</v>
      </c>
      <c r="J5684" s="7">
        <v>185</v>
      </c>
      <c r="K5684" s="7">
        <v>56</v>
      </c>
      <c r="L5684" s="3">
        <v>0.1153</v>
      </c>
      <c r="M5684" s="5">
        <v>0.97505242999999997</v>
      </c>
      <c r="N5684" s="6">
        <v>0.4</v>
      </c>
      <c r="O5684" s="8">
        <f>IFERROR(VLOOKUP(C5684,Sheet2!$B$2:$G$588,6,FALSE),0)</f>
        <v>427</v>
      </c>
      <c r="P5684" t="s">
        <v>22</v>
      </c>
      <c r="Q5684" s="2">
        <v>0.58976564980000001</v>
      </c>
      <c r="R5684" s="3">
        <v>0.3</v>
      </c>
      <c r="S5684" s="3" t="str">
        <f t="shared" ref="S5684:S5685" si="559">IF(R5684+0.01&lt;Q5684,"Y","")</f>
        <v>Y</v>
      </c>
      <c r="T5684" s="2"/>
      <c r="U5684" s="22">
        <f t="shared" si="554"/>
        <v>0.3</v>
      </c>
      <c r="V5684" s="10">
        <f t="shared" si="555"/>
        <v>55.5</v>
      </c>
      <c r="W5684" s="24">
        <f t="shared" si="556"/>
        <v>55.5</v>
      </c>
    </row>
    <row r="5685" spans="1:23" x14ac:dyDescent="0.3">
      <c r="A5685" t="s">
        <v>17</v>
      </c>
      <c r="B5685" t="s">
        <v>12600</v>
      </c>
      <c r="C5685" t="s">
        <v>12601</v>
      </c>
      <c r="D5685" t="s">
        <v>12608</v>
      </c>
      <c r="E5685" t="s">
        <v>12609</v>
      </c>
      <c r="F5685">
        <v>0.25</v>
      </c>
      <c r="G5685" s="2">
        <v>1</v>
      </c>
      <c r="H5685" s="4">
        <v>53.284599999999998</v>
      </c>
      <c r="I5685" s="4">
        <v>4.7546999999999997</v>
      </c>
      <c r="J5685" s="7">
        <v>123</v>
      </c>
      <c r="K5685" s="7">
        <v>31</v>
      </c>
      <c r="L5685" s="3">
        <v>8.9200000000000002E-2</v>
      </c>
      <c r="M5685" s="5">
        <v>0.86373823999999999</v>
      </c>
      <c r="N5685" s="6">
        <v>0.4</v>
      </c>
      <c r="O5685" s="8">
        <f>IFERROR(VLOOKUP(C5685,Sheet2!$B$2:$G$588,6,FALSE),0)</f>
        <v>427</v>
      </c>
      <c r="P5685" t="s">
        <v>22</v>
      </c>
      <c r="Q5685" s="2">
        <v>0.53689673640000002</v>
      </c>
      <c r="R5685" s="3">
        <v>0.249999999999999</v>
      </c>
      <c r="S5685" s="3" t="str">
        <f t="shared" si="559"/>
        <v>Y</v>
      </c>
      <c r="T5685" s="2"/>
      <c r="U5685" s="22">
        <f t="shared" si="554"/>
        <v>0.249999999999999</v>
      </c>
      <c r="V5685" s="10">
        <f t="shared" si="555"/>
        <v>30.749999999999876</v>
      </c>
      <c r="W5685" s="24">
        <f t="shared" si="556"/>
        <v>30.749999999999876</v>
      </c>
    </row>
    <row r="5686" spans="1:23" x14ac:dyDescent="0.3">
      <c r="A5686" t="s">
        <v>17</v>
      </c>
      <c r="B5686" t="s">
        <v>12600</v>
      </c>
      <c r="C5686" t="s">
        <v>12601</v>
      </c>
      <c r="D5686" s="1" t="s">
        <v>12602</v>
      </c>
      <c r="E5686" t="s">
        <v>12603</v>
      </c>
      <c r="F5686">
        <v>0.3</v>
      </c>
      <c r="G5686" s="2">
        <v>0</v>
      </c>
      <c r="H5686" s="4">
        <v>26.590699999999998</v>
      </c>
      <c r="I5686" s="4">
        <v>3.1652</v>
      </c>
      <c r="J5686" s="7">
        <v>67</v>
      </c>
      <c r="K5686" s="7">
        <v>20</v>
      </c>
      <c r="L5686" s="3">
        <v>0.11899999999999999</v>
      </c>
      <c r="M5686" s="5">
        <v>0.70995870000000005</v>
      </c>
      <c r="N5686" s="6">
        <v>0.4</v>
      </c>
      <c r="O5686" s="8">
        <f>IFERROR(VLOOKUP(C5686,Sheet2!$B$2:$G$588,6,FALSE),0)</f>
        <v>427</v>
      </c>
      <c r="P5686" t="s">
        <v>22</v>
      </c>
      <c r="Q5686" s="2">
        <v>0.43658694739999998</v>
      </c>
      <c r="R5686" s="3">
        <v>0.3</v>
      </c>
      <c r="U5686" s="22">
        <f t="shared" si="554"/>
        <v>0.3</v>
      </c>
      <c r="V5686" s="10">
        <f t="shared" si="555"/>
        <v>20.099999999999998</v>
      </c>
      <c r="W5686" s="24">
        <f t="shared" si="556"/>
        <v>20.099999999999998</v>
      </c>
    </row>
    <row r="5687" spans="1:23" x14ac:dyDescent="0.3">
      <c r="A5687" t="s">
        <v>17</v>
      </c>
      <c r="B5687" t="s">
        <v>12600</v>
      </c>
      <c r="C5687" t="s">
        <v>12601</v>
      </c>
      <c r="D5687" t="s">
        <v>12604</v>
      </c>
      <c r="E5687" t="s">
        <v>12605</v>
      </c>
      <c r="F5687">
        <v>0.25</v>
      </c>
      <c r="G5687" s="2">
        <v>0</v>
      </c>
      <c r="H5687" s="4">
        <v>25.842400000000001</v>
      </c>
      <c r="I5687" s="4">
        <v>2.4037000000000002</v>
      </c>
      <c r="J5687" s="7">
        <v>51</v>
      </c>
      <c r="K5687" s="7">
        <v>13</v>
      </c>
      <c r="L5687" s="3">
        <v>9.2999999999999999E-2</v>
      </c>
      <c r="M5687" s="5">
        <v>0.70129560999999996</v>
      </c>
      <c r="N5687" s="6">
        <v>0.4</v>
      </c>
      <c r="O5687" s="8">
        <f>IFERROR(VLOOKUP(C5687,Sheet2!$B$2:$G$588,6,FALSE),0)</f>
        <v>427</v>
      </c>
      <c r="P5687" t="s">
        <v>22</v>
      </c>
      <c r="Q5687" s="2">
        <v>0.42962711860000002</v>
      </c>
      <c r="R5687" s="3">
        <v>0.25</v>
      </c>
      <c r="U5687" s="22">
        <f t="shared" si="554"/>
        <v>0.25</v>
      </c>
      <c r="V5687" s="10">
        <f t="shared" si="555"/>
        <v>12.75</v>
      </c>
      <c r="W5687" s="24">
        <f t="shared" si="556"/>
        <v>12.75</v>
      </c>
    </row>
    <row r="5688" spans="1:23" hidden="1" x14ac:dyDescent="0.3">
      <c r="A5688" s="27" t="s">
        <v>33</v>
      </c>
      <c r="B5688" s="27" t="s">
        <v>6958</v>
      </c>
      <c r="C5688" s="27" t="s">
        <v>6959</v>
      </c>
      <c r="D5688" t="s">
        <v>34</v>
      </c>
      <c r="E5688" s="27"/>
      <c r="F5688">
        <v>0.25</v>
      </c>
      <c r="G5688" s="28">
        <v>1</v>
      </c>
      <c r="H5688" s="4">
        <v>177.8425</v>
      </c>
      <c r="I5688" s="4">
        <v>28.993099999999998</v>
      </c>
      <c r="J5688" s="7">
        <v>424</v>
      </c>
      <c r="K5688" s="7">
        <v>97</v>
      </c>
      <c r="L5688" s="29">
        <v>0.16300000000000001</v>
      </c>
      <c r="M5688" s="30">
        <v>0.48782442999999998</v>
      </c>
      <c r="N5688" s="31">
        <v>0.353904</v>
      </c>
      <c r="O5688" s="32">
        <f>IFERROR(VLOOKUP(C5688,Sheet2!$B$2:$G$588,6,FALSE),0)</f>
        <v>424</v>
      </c>
      <c r="P5688" s="27"/>
      <c r="Q5688" s="28">
        <v>0.27452587950000001</v>
      </c>
      <c r="R5688" s="29">
        <v>0.25</v>
      </c>
      <c r="S5688" s="29"/>
      <c r="T5688" s="28"/>
      <c r="U5688" s="29" t="str">
        <f t="shared" si="554"/>
        <v/>
      </c>
      <c r="V5688" s="30" t="str">
        <f t="shared" si="555"/>
        <v/>
      </c>
      <c r="W5688" s="33">
        <f t="shared" si="556"/>
        <v>105.02268600798874</v>
      </c>
    </row>
    <row r="5689" spans="1:23" hidden="1" x14ac:dyDescent="0.3">
      <c r="A5689" t="s">
        <v>33</v>
      </c>
      <c r="B5689" t="s">
        <v>11250</v>
      </c>
      <c r="C5689" t="s">
        <v>11251</v>
      </c>
      <c r="D5689" t="s">
        <v>34</v>
      </c>
      <c r="F5689">
        <v>0.3</v>
      </c>
      <c r="G5689" s="2">
        <v>0</v>
      </c>
      <c r="H5689" s="4">
        <v>233.98689999999999</v>
      </c>
      <c r="I5689" s="4">
        <v>17.8704</v>
      </c>
      <c r="J5689" s="7">
        <v>424</v>
      </c>
      <c r="K5689" s="7">
        <v>127</v>
      </c>
      <c r="L5689" s="3">
        <v>7.6399999999999996E-2</v>
      </c>
      <c r="M5689" s="5">
        <v>0.79135922999999997</v>
      </c>
      <c r="N5689" s="6">
        <v>0.35</v>
      </c>
      <c r="O5689" s="8">
        <f>IFERROR(VLOOKUP(C5689,Sheet2!$B$2:$G$588,6,FALSE),0)</f>
        <v>424</v>
      </c>
      <c r="Q5689" s="2">
        <v>0.55772298180000002</v>
      </c>
      <c r="R5689" s="3">
        <v>0.3</v>
      </c>
      <c r="U5689" s="22" t="str">
        <f t="shared" si="554"/>
        <v/>
      </c>
      <c r="V5689" s="10" t="str">
        <f t="shared" si="555"/>
        <v/>
      </c>
      <c r="W5689" s="24">
        <f t="shared" si="556"/>
        <v>127.19999999999999</v>
      </c>
    </row>
    <row r="5690" spans="1:23" x14ac:dyDescent="0.3">
      <c r="A5690" t="s">
        <v>17</v>
      </c>
      <c r="B5690" t="s">
        <v>11250</v>
      </c>
      <c r="C5690" t="s">
        <v>11251</v>
      </c>
      <c r="D5690" t="s">
        <v>11252</v>
      </c>
      <c r="E5690" t="s">
        <v>11253</v>
      </c>
      <c r="F5690">
        <v>0.3</v>
      </c>
      <c r="G5690" s="2">
        <v>0</v>
      </c>
      <c r="H5690" s="4">
        <v>233.98660000000001</v>
      </c>
      <c r="I5690" s="4">
        <v>17.8704</v>
      </c>
      <c r="J5690" s="7">
        <v>424</v>
      </c>
      <c r="K5690" s="7">
        <v>127</v>
      </c>
      <c r="L5690" s="3">
        <v>7.6399999999999996E-2</v>
      </c>
      <c r="M5690" s="5">
        <v>0.79135922999999997</v>
      </c>
      <c r="N5690" s="6">
        <v>0.35</v>
      </c>
      <c r="O5690" s="8">
        <f>IFERROR(VLOOKUP(C5690,Sheet2!$B$2:$G$588,6,FALSE),0)</f>
        <v>424</v>
      </c>
      <c r="P5690" t="s">
        <v>22</v>
      </c>
      <c r="Q5690" s="2">
        <v>0.55772298180000002</v>
      </c>
      <c r="R5690" s="3">
        <v>0.3</v>
      </c>
      <c r="U5690" s="22">
        <f t="shared" si="554"/>
        <v>0.3</v>
      </c>
      <c r="V5690" s="10">
        <f t="shared" si="555"/>
        <v>127.19999999999999</v>
      </c>
      <c r="W5690" s="24">
        <f t="shared" si="556"/>
        <v>127.19999999999999</v>
      </c>
    </row>
    <row r="5691" spans="1:23" x14ac:dyDescent="0.3">
      <c r="A5691" t="s">
        <v>17</v>
      </c>
      <c r="B5691" t="s">
        <v>6958</v>
      </c>
      <c r="C5691" t="s">
        <v>6959</v>
      </c>
      <c r="D5691" t="s">
        <v>6962</v>
      </c>
      <c r="E5691" t="s">
        <v>6963</v>
      </c>
      <c r="F5691">
        <v>0.25</v>
      </c>
      <c r="G5691" s="2">
        <v>1</v>
      </c>
      <c r="H5691" s="4">
        <v>74.908299999999997</v>
      </c>
      <c r="I5691" s="4">
        <v>12.049899999999999</v>
      </c>
      <c r="J5691" s="7">
        <v>244</v>
      </c>
      <c r="K5691" s="7">
        <v>58</v>
      </c>
      <c r="L5691" s="3">
        <v>0.16089999999999999</v>
      </c>
      <c r="M5691" s="5">
        <v>0.67584040000000001</v>
      </c>
      <c r="N5691" s="6">
        <v>0.5</v>
      </c>
      <c r="O5691" s="8">
        <f>IFERROR(VLOOKUP(C5691,Sheet2!$B$2:$G$588,6,FALSE),0)</f>
        <v>424</v>
      </c>
      <c r="P5691" t="s">
        <v>92</v>
      </c>
      <c r="Q5691" s="2">
        <v>0.26018036439999997</v>
      </c>
      <c r="R5691" s="3">
        <v>0.25</v>
      </c>
      <c r="S5691" s="3" t="str">
        <f t="shared" ref="S5691:S5693" si="560">IF(R5691+0.01&lt;Q5691,"Y","")</f>
        <v>Y</v>
      </c>
      <c r="T5691" s="2"/>
      <c r="U5691" s="22">
        <f t="shared" si="554"/>
        <v>0.25</v>
      </c>
      <c r="V5691" s="10">
        <f t="shared" si="555"/>
        <v>61</v>
      </c>
      <c r="W5691" s="24">
        <f t="shared" si="556"/>
        <v>61</v>
      </c>
    </row>
    <row r="5692" spans="1:23" x14ac:dyDescent="0.3">
      <c r="A5692" t="s">
        <v>17</v>
      </c>
      <c r="B5692" t="s">
        <v>6958</v>
      </c>
      <c r="C5692" t="s">
        <v>6959</v>
      </c>
      <c r="D5692" t="s">
        <v>6964</v>
      </c>
      <c r="E5692" t="s">
        <v>6965</v>
      </c>
      <c r="F5692">
        <v>0.25</v>
      </c>
      <c r="G5692" s="2">
        <v>1</v>
      </c>
      <c r="H5692" s="4">
        <v>55.333599999999997</v>
      </c>
      <c r="I5692" s="4">
        <v>13.525700000000001</v>
      </c>
      <c r="J5692" s="7">
        <v>134</v>
      </c>
      <c r="K5692" s="7">
        <v>27</v>
      </c>
      <c r="L5692" s="3">
        <v>0.24440000000000001</v>
      </c>
      <c r="M5692" s="5">
        <v>0.33012304999999997</v>
      </c>
      <c r="N5692" s="6">
        <v>0.25</v>
      </c>
      <c r="O5692" s="8">
        <f>IFERROR(VLOOKUP(C5692,Sheet2!$B$2:$G$588,6,FALSE),0)</f>
        <v>424</v>
      </c>
      <c r="P5692" t="s">
        <v>92</v>
      </c>
      <c r="Q5692" s="2">
        <v>0.24270661199999999</v>
      </c>
      <c r="R5692" s="3">
        <v>0.242706611999916</v>
      </c>
      <c r="S5692" s="3" t="str">
        <f t="shared" si="560"/>
        <v/>
      </c>
      <c r="T5692" s="2"/>
      <c r="U5692" s="22">
        <f t="shared" si="554"/>
        <v>0.242706611999916</v>
      </c>
      <c r="V5692" s="10">
        <f t="shared" si="555"/>
        <v>32.522686007988746</v>
      </c>
      <c r="W5692" s="24">
        <f t="shared" si="556"/>
        <v>32.522686007988746</v>
      </c>
    </row>
    <row r="5693" spans="1:23" x14ac:dyDescent="0.3">
      <c r="A5693" t="s">
        <v>17</v>
      </c>
      <c r="B5693" t="s">
        <v>6958</v>
      </c>
      <c r="C5693" t="s">
        <v>6959</v>
      </c>
      <c r="D5693" t="s">
        <v>6960</v>
      </c>
      <c r="E5693" t="s">
        <v>6961</v>
      </c>
      <c r="F5693">
        <v>0.25</v>
      </c>
      <c r="G5693" s="2">
        <v>1</v>
      </c>
      <c r="H5693" s="4">
        <v>47.6006</v>
      </c>
      <c r="I5693" s="4">
        <v>3.4174000000000002</v>
      </c>
      <c r="J5693" s="7">
        <v>46</v>
      </c>
      <c r="K5693" s="7">
        <v>12</v>
      </c>
      <c r="L5693" s="3">
        <v>7.1800000000000003E-2</v>
      </c>
      <c r="M5693" s="5">
        <v>0.44903644999999998</v>
      </c>
      <c r="N5693" s="6">
        <v>0.25</v>
      </c>
      <c r="O5693" s="8">
        <f>IFERROR(VLOOKUP(C5693,Sheet2!$B$2:$G$588,6,FALSE),0)</f>
        <v>424</v>
      </c>
      <c r="P5693" t="s">
        <v>92</v>
      </c>
      <c r="Q5693" s="2">
        <v>0.44325232619999999</v>
      </c>
      <c r="R5693" s="3">
        <v>0.25</v>
      </c>
      <c r="S5693" s="3" t="str">
        <f t="shared" si="560"/>
        <v>Y</v>
      </c>
      <c r="T5693" s="2"/>
      <c r="U5693" s="22">
        <f t="shared" si="554"/>
        <v>0.25</v>
      </c>
      <c r="V5693" s="10">
        <f t="shared" si="555"/>
        <v>11.5</v>
      </c>
      <c r="W5693" s="24">
        <f t="shared" si="556"/>
        <v>11.5</v>
      </c>
    </row>
    <row r="5694" spans="1:23" hidden="1" x14ac:dyDescent="0.3">
      <c r="A5694" t="s">
        <v>33</v>
      </c>
      <c r="B5694" t="s">
        <v>9630</v>
      </c>
      <c r="C5694" t="s">
        <v>9631</v>
      </c>
      <c r="D5694" t="s">
        <v>34</v>
      </c>
      <c r="F5694">
        <v>0.25</v>
      </c>
      <c r="G5694" s="2">
        <v>0</v>
      </c>
      <c r="H5694" s="4">
        <v>29.0383</v>
      </c>
      <c r="I5694" s="4">
        <v>5.2382999999999997</v>
      </c>
      <c r="J5694" s="7">
        <v>412</v>
      </c>
      <c r="K5694" s="7">
        <v>99</v>
      </c>
      <c r="L5694" s="3">
        <v>0.1804</v>
      </c>
      <c r="M5694" s="5">
        <v>2.6214328600000001</v>
      </c>
      <c r="N5694" s="6">
        <v>1.9383109999999999</v>
      </c>
      <c r="O5694" s="8">
        <f>IFERROR(VLOOKUP(C5694,Sheet2!$B$2:$G$588,6,FALSE),0)</f>
        <v>412</v>
      </c>
      <c r="Q5694" s="2">
        <v>0.26059101810000002</v>
      </c>
      <c r="R5694" s="3">
        <v>0.25</v>
      </c>
      <c r="U5694" s="22" t="str">
        <f t="shared" si="554"/>
        <v/>
      </c>
      <c r="V5694" s="10" t="str">
        <f t="shared" si="555"/>
        <v/>
      </c>
      <c r="W5694" s="24">
        <f t="shared" si="556"/>
        <v>99.180536997304344</v>
      </c>
    </row>
    <row r="5695" spans="1:23" x14ac:dyDescent="0.3">
      <c r="A5695" t="s">
        <v>17</v>
      </c>
      <c r="B5695" t="s">
        <v>9630</v>
      </c>
      <c r="C5695" t="s">
        <v>9631</v>
      </c>
      <c r="D5695" t="s">
        <v>9633</v>
      </c>
      <c r="E5695" t="s">
        <v>9634</v>
      </c>
      <c r="F5695">
        <v>0.25</v>
      </c>
      <c r="G5695" s="2">
        <v>0</v>
      </c>
      <c r="H5695" s="4">
        <v>16.8826</v>
      </c>
      <c r="I5695" s="4">
        <v>2.2959999999999998</v>
      </c>
      <c r="J5695" s="7">
        <v>225</v>
      </c>
      <c r="K5695" s="7">
        <v>52</v>
      </c>
      <c r="L5695" s="3">
        <v>0.13600000000000001</v>
      </c>
      <c r="M5695" s="5">
        <v>3.2595569900000001</v>
      </c>
      <c r="N5695" s="6">
        <v>2.5</v>
      </c>
      <c r="O5695" s="8">
        <f>IFERROR(VLOOKUP(C5695,Sheet2!$B$2:$G$588,6,FALSE),0)</f>
        <v>412</v>
      </c>
      <c r="P5695" t="s">
        <v>22</v>
      </c>
      <c r="Q5695" s="2">
        <v>0.23302460890000001</v>
      </c>
      <c r="R5695" s="3">
        <v>0.23302460887690901</v>
      </c>
      <c r="U5695" s="22">
        <f t="shared" si="554"/>
        <v>0.23302460887690901</v>
      </c>
      <c r="V5695" s="10">
        <f t="shared" si="555"/>
        <v>52.430536997304529</v>
      </c>
      <c r="W5695" s="24">
        <f t="shared" si="556"/>
        <v>52.430536997304529</v>
      </c>
    </row>
    <row r="5696" spans="1:23" x14ac:dyDescent="0.3">
      <c r="A5696" t="s">
        <v>17</v>
      </c>
      <c r="B5696" t="s">
        <v>9630</v>
      </c>
      <c r="C5696" t="s">
        <v>9631</v>
      </c>
      <c r="D5696" t="s">
        <v>9632</v>
      </c>
      <c r="E5696" t="s">
        <v>9594</v>
      </c>
      <c r="F5696">
        <v>0.25</v>
      </c>
      <c r="G5696" s="2">
        <v>0</v>
      </c>
      <c r="H5696" s="4">
        <v>12.1556</v>
      </c>
      <c r="I5696" s="4">
        <v>2.9422999999999999</v>
      </c>
      <c r="J5696" s="7">
        <v>187</v>
      </c>
      <c r="K5696" s="7">
        <v>47</v>
      </c>
      <c r="L5696" s="3">
        <v>0.24210000000000001</v>
      </c>
      <c r="M5696" s="5">
        <v>2.1234754300000001</v>
      </c>
      <c r="N5696" s="6">
        <v>1.5</v>
      </c>
      <c r="O5696" s="8">
        <f>IFERROR(VLOOKUP(C5696,Sheet2!$B$2:$G$588,6,FALSE),0)</f>
        <v>412</v>
      </c>
      <c r="P5696" t="s">
        <v>22</v>
      </c>
      <c r="Q5696" s="2">
        <v>0.29361085260000003</v>
      </c>
      <c r="R5696" s="3">
        <v>0.249999999999999</v>
      </c>
      <c r="U5696" s="22">
        <f t="shared" si="554"/>
        <v>0.249999999999999</v>
      </c>
      <c r="V5696" s="10">
        <f t="shared" si="555"/>
        <v>46.749999999999815</v>
      </c>
      <c r="W5696" s="24">
        <f t="shared" si="556"/>
        <v>46.749999999999815</v>
      </c>
    </row>
    <row r="5697" spans="1:23" hidden="1" x14ac:dyDescent="0.3">
      <c r="A5697" t="s">
        <v>33</v>
      </c>
      <c r="B5697" t="s">
        <v>11070</v>
      </c>
      <c r="C5697" t="s">
        <v>11071</v>
      </c>
      <c r="D5697" t="s">
        <v>34</v>
      </c>
      <c r="F5697">
        <v>0.26019999999999999</v>
      </c>
      <c r="G5697" s="2">
        <v>0</v>
      </c>
      <c r="H5697" s="4">
        <v>34.427300000000002</v>
      </c>
      <c r="I5697" s="4">
        <v>10.211</v>
      </c>
      <c r="J5697" s="7">
        <v>408</v>
      </c>
      <c r="K5697" s="7">
        <v>98</v>
      </c>
      <c r="L5697" s="3">
        <v>0.29659999999999997</v>
      </c>
      <c r="M5697" s="5">
        <v>1.3307203700000001</v>
      </c>
      <c r="N5697" s="6">
        <v>1</v>
      </c>
      <c r="O5697" s="8">
        <f>IFERROR(VLOOKUP(C5697,Sheet2!$B$2:$G$588,6,FALSE),0)</f>
        <v>408</v>
      </c>
      <c r="Q5697" s="2">
        <v>0.24852732299999999</v>
      </c>
      <c r="R5697" s="3">
        <v>0.24852732298175101</v>
      </c>
      <c r="U5697" s="22" t="str">
        <f t="shared" si="554"/>
        <v/>
      </c>
      <c r="V5697" s="10" t="str">
        <f t="shared" si="555"/>
        <v/>
      </c>
      <c r="W5697" s="24">
        <f t="shared" si="556"/>
        <v>98.912048237359556</v>
      </c>
    </row>
    <row r="5698" spans="1:23" x14ac:dyDescent="0.3">
      <c r="A5698" t="s">
        <v>17</v>
      </c>
      <c r="B5698" t="s">
        <v>11070</v>
      </c>
      <c r="C5698" t="s">
        <v>11071</v>
      </c>
      <c r="D5698" t="s">
        <v>11072</v>
      </c>
      <c r="E5698" t="s">
        <v>11073</v>
      </c>
      <c r="F5698">
        <v>0.25</v>
      </c>
      <c r="G5698" s="2">
        <v>0</v>
      </c>
      <c r="H5698" s="4">
        <v>23.205100000000002</v>
      </c>
      <c r="I5698" s="4">
        <v>5.8734000000000002</v>
      </c>
      <c r="J5698" s="7">
        <v>228</v>
      </c>
      <c r="K5698" s="7">
        <v>52</v>
      </c>
      <c r="L5698" s="3">
        <v>0.25309999999999999</v>
      </c>
      <c r="M5698" s="5">
        <v>1.29586267</v>
      </c>
      <c r="N5698" s="6">
        <v>1</v>
      </c>
      <c r="O5698" s="8">
        <f>IFERROR(VLOOKUP(C5698,Sheet2!$B$2:$G$588,6,FALSE),0)</f>
        <v>408</v>
      </c>
      <c r="P5698" t="s">
        <v>22</v>
      </c>
      <c r="Q5698" s="2">
        <v>0.228313292</v>
      </c>
      <c r="R5698" s="3">
        <v>0.22831329202129599</v>
      </c>
      <c r="U5698" s="22">
        <f t="shared" si="554"/>
        <v>0.22831329202129599</v>
      </c>
      <c r="V5698" s="10">
        <f t="shared" si="555"/>
        <v>52.055430580855486</v>
      </c>
      <c r="W5698" s="24">
        <f t="shared" si="556"/>
        <v>52.055430580855486</v>
      </c>
    </row>
    <row r="5699" spans="1:23" x14ac:dyDescent="0.3">
      <c r="A5699" t="s">
        <v>17</v>
      </c>
      <c r="B5699" t="s">
        <v>11070</v>
      </c>
      <c r="C5699" t="s">
        <v>11071</v>
      </c>
      <c r="D5699" t="s">
        <v>11074</v>
      </c>
      <c r="E5699" t="s">
        <v>11075</v>
      </c>
      <c r="F5699">
        <v>0.3</v>
      </c>
      <c r="G5699" s="2">
        <v>0</v>
      </c>
      <c r="H5699" s="4">
        <v>4.4953000000000003</v>
      </c>
      <c r="I5699" s="4">
        <v>2.0146000000000002</v>
      </c>
      <c r="J5699" s="7">
        <v>83</v>
      </c>
      <c r="K5699" s="7">
        <v>23</v>
      </c>
      <c r="L5699" s="3">
        <v>0.44819999999999999</v>
      </c>
      <c r="M5699" s="5">
        <v>1.3800354500000001</v>
      </c>
      <c r="N5699" s="6">
        <v>1</v>
      </c>
      <c r="O5699" s="8">
        <f>IFERROR(VLOOKUP(C5699,Sheet2!$B$2:$G$588,6,FALSE),0)</f>
        <v>408</v>
      </c>
      <c r="P5699" t="s">
        <v>22</v>
      </c>
      <c r="Q5699" s="2">
        <v>0.27538093559999999</v>
      </c>
      <c r="R5699" s="3">
        <v>0.27538093562053101</v>
      </c>
      <c r="U5699" s="22">
        <f t="shared" si="554"/>
        <v>0.27538093562053101</v>
      </c>
      <c r="V5699" s="10">
        <f t="shared" si="555"/>
        <v>22.856617656504074</v>
      </c>
      <c r="W5699" s="24">
        <f t="shared" si="556"/>
        <v>22.856617656504074</v>
      </c>
    </row>
    <row r="5700" spans="1:23" x14ac:dyDescent="0.3">
      <c r="A5700" t="s">
        <v>17</v>
      </c>
      <c r="B5700" t="s">
        <v>11070</v>
      </c>
      <c r="C5700" t="s">
        <v>11071</v>
      </c>
      <c r="D5700" t="s">
        <v>11076</v>
      </c>
      <c r="E5700" t="s">
        <v>11077</v>
      </c>
      <c r="F5700">
        <v>0.25</v>
      </c>
      <c r="G5700" s="2">
        <v>0</v>
      </c>
      <c r="H5700" s="4">
        <v>3.4883000000000002</v>
      </c>
      <c r="I5700" s="4">
        <v>1.2974000000000001</v>
      </c>
      <c r="J5700" s="7">
        <v>52</v>
      </c>
      <c r="K5700" s="7">
        <v>13</v>
      </c>
      <c r="L5700" s="3">
        <v>0.37190000000000001</v>
      </c>
      <c r="M5700" s="5">
        <v>1.3363741499999999</v>
      </c>
      <c r="N5700" s="6">
        <v>1</v>
      </c>
      <c r="O5700" s="8">
        <f>IFERROR(VLOOKUP(C5700,Sheet2!$B$2:$G$588,6,FALSE),0)</f>
        <v>408</v>
      </c>
      <c r="P5700" t="s">
        <v>22</v>
      </c>
      <c r="Q5700" s="2">
        <v>0.25170656549999998</v>
      </c>
      <c r="R5700" s="3">
        <v>0.25</v>
      </c>
      <c r="U5700" s="22">
        <f t="shared" si="554"/>
        <v>0.25</v>
      </c>
      <c r="V5700" s="10">
        <f t="shared" si="555"/>
        <v>13</v>
      </c>
      <c r="W5700" s="24">
        <f t="shared" si="556"/>
        <v>13</v>
      </c>
    </row>
    <row r="5701" spans="1:23" x14ac:dyDescent="0.3">
      <c r="A5701" t="s">
        <v>17</v>
      </c>
      <c r="B5701" t="s">
        <v>11070</v>
      </c>
      <c r="C5701" t="s">
        <v>11071</v>
      </c>
      <c r="D5701" t="s">
        <v>11078</v>
      </c>
      <c r="E5701" t="s">
        <v>11079</v>
      </c>
      <c r="F5701">
        <v>0.25</v>
      </c>
      <c r="G5701" s="2">
        <v>0</v>
      </c>
      <c r="H5701" s="4">
        <v>3.2385999999999999</v>
      </c>
      <c r="I5701" s="4">
        <v>1.0256000000000001</v>
      </c>
      <c r="J5701" s="7">
        <v>44</v>
      </c>
      <c r="K5701" s="7">
        <v>11</v>
      </c>
      <c r="L5701" s="3">
        <v>0.31669999999999998</v>
      </c>
      <c r="M5701" s="5">
        <v>1.42631982</v>
      </c>
      <c r="N5701" s="6">
        <v>1</v>
      </c>
      <c r="O5701" s="8">
        <f>IFERROR(VLOOKUP(C5701,Sheet2!$B$2:$G$588,6,FALSE),0)</f>
        <v>408</v>
      </c>
      <c r="P5701" t="s">
        <v>22</v>
      </c>
      <c r="Q5701" s="2">
        <v>0.29889497100000001</v>
      </c>
      <c r="R5701" s="3">
        <v>0.25</v>
      </c>
      <c r="U5701" s="22">
        <f t="shared" si="554"/>
        <v>0.25</v>
      </c>
      <c r="V5701" s="10">
        <f t="shared" si="555"/>
        <v>11</v>
      </c>
      <c r="W5701" s="24">
        <f t="shared" si="556"/>
        <v>11</v>
      </c>
    </row>
    <row r="5702" spans="1:23" hidden="1" x14ac:dyDescent="0.3">
      <c r="A5702" t="s">
        <v>33</v>
      </c>
      <c r="B5702" t="s">
        <v>11014</v>
      </c>
      <c r="C5702" t="s">
        <v>11015</v>
      </c>
      <c r="D5702" t="s">
        <v>34</v>
      </c>
      <c r="F5702">
        <v>0.25</v>
      </c>
      <c r="G5702" s="2">
        <v>0</v>
      </c>
      <c r="H5702" s="4">
        <v>21.745200000000001</v>
      </c>
      <c r="I5702" s="4">
        <v>8.7751000000000001</v>
      </c>
      <c r="J5702" s="7">
        <v>397</v>
      </c>
      <c r="K5702" s="7">
        <v>99</v>
      </c>
      <c r="L5702" s="3">
        <v>0.40350000000000003</v>
      </c>
      <c r="M5702" s="5">
        <v>1.5066283</v>
      </c>
      <c r="N5702" s="6">
        <v>1.0000279999999999</v>
      </c>
      <c r="O5702" s="8">
        <f>IFERROR(VLOOKUP(C5702,Sheet2!$B$2:$G$588,6,FALSE),0)</f>
        <v>397</v>
      </c>
      <c r="Q5702" s="2">
        <v>0.33624769989999997</v>
      </c>
      <c r="R5702" s="3">
        <v>0.25</v>
      </c>
      <c r="U5702" s="22" t="str">
        <f t="shared" si="554"/>
        <v/>
      </c>
      <c r="V5702" s="10" t="str">
        <f t="shared" si="555"/>
        <v/>
      </c>
      <c r="W5702" s="24">
        <f t="shared" si="556"/>
        <v>99.25</v>
      </c>
    </row>
    <row r="5703" spans="1:23" x14ac:dyDescent="0.3">
      <c r="A5703" t="s">
        <v>17</v>
      </c>
      <c r="B5703" t="s">
        <v>11014</v>
      </c>
      <c r="C5703" t="s">
        <v>11015</v>
      </c>
      <c r="D5703" t="s">
        <v>11016</v>
      </c>
      <c r="E5703" t="s">
        <v>11017</v>
      </c>
      <c r="F5703">
        <v>0.25</v>
      </c>
      <c r="G5703" s="2">
        <v>0</v>
      </c>
      <c r="H5703" s="4">
        <v>13.494899999999999</v>
      </c>
      <c r="I5703" s="4">
        <v>5.2422000000000004</v>
      </c>
      <c r="J5703" s="7">
        <v>237</v>
      </c>
      <c r="K5703" s="7">
        <v>59</v>
      </c>
      <c r="L5703" s="3">
        <v>0.38850000000000001</v>
      </c>
      <c r="M5703" s="5">
        <v>1.50735649</v>
      </c>
      <c r="N5703" s="6">
        <v>1</v>
      </c>
      <c r="O5703" s="8">
        <f>IFERROR(VLOOKUP(C5703,Sheet2!$B$2:$G$588,6,FALSE),0)</f>
        <v>397</v>
      </c>
      <c r="P5703" t="s">
        <v>22</v>
      </c>
      <c r="Q5703" s="2">
        <v>0.33658692680000002</v>
      </c>
      <c r="R5703" s="3">
        <v>0.25</v>
      </c>
      <c r="U5703" s="22">
        <f t="shared" si="554"/>
        <v>0.25</v>
      </c>
      <c r="V5703" s="10">
        <f t="shared" si="555"/>
        <v>59.25</v>
      </c>
      <c r="W5703" s="24">
        <f t="shared" si="556"/>
        <v>59.25</v>
      </c>
    </row>
    <row r="5704" spans="1:23" x14ac:dyDescent="0.3">
      <c r="A5704" t="s">
        <v>17</v>
      </c>
      <c r="B5704" t="s">
        <v>11014</v>
      </c>
      <c r="C5704" t="s">
        <v>11015</v>
      </c>
      <c r="D5704" t="s">
        <v>11018</v>
      </c>
      <c r="E5704" t="s">
        <v>11019</v>
      </c>
      <c r="F5704">
        <v>0.25</v>
      </c>
      <c r="G5704" s="2">
        <v>0</v>
      </c>
      <c r="H5704" s="4">
        <v>8.2489000000000008</v>
      </c>
      <c r="I5704" s="4">
        <v>3.5326</v>
      </c>
      <c r="J5704" s="7">
        <v>160</v>
      </c>
      <c r="K5704" s="7">
        <v>40</v>
      </c>
      <c r="L5704" s="3">
        <v>0.42820000000000003</v>
      </c>
      <c r="M5704" s="5">
        <v>1.5057000199999999</v>
      </c>
      <c r="N5704" s="6">
        <v>1</v>
      </c>
      <c r="O5704" s="8">
        <f>IFERROR(VLOOKUP(C5704,Sheet2!$B$2:$G$588,6,FALSE),0)</f>
        <v>397</v>
      </c>
      <c r="P5704" t="s">
        <v>22</v>
      </c>
      <c r="Q5704" s="2">
        <v>0.33585708359999999</v>
      </c>
      <c r="R5704" s="3">
        <v>0.25</v>
      </c>
      <c r="U5704" s="22">
        <f t="shared" si="554"/>
        <v>0.25</v>
      </c>
      <c r="V5704" s="10">
        <f t="shared" si="555"/>
        <v>40</v>
      </c>
      <c r="W5704" s="24">
        <f t="shared" si="556"/>
        <v>40</v>
      </c>
    </row>
    <row r="5705" spans="1:23" hidden="1" x14ac:dyDescent="0.3">
      <c r="A5705" t="s">
        <v>33</v>
      </c>
      <c r="B5705" t="s">
        <v>10101</v>
      </c>
      <c r="C5705" t="s">
        <v>10102</v>
      </c>
      <c r="D5705" t="s">
        <v>34</v>
      </c>
      <c r="F5705">
        <v>0.25</v>
      </c>
      <c r="G5705" s="2">
        <v>0</v>
      </c>
      <c r="H5705" s="4">
        <v>40.9193</v>
      </c>
      <c r="I5705" s="4">
        <v>9.6814</v>
      </c>
      <c r="J5705" s="7">
        <v>396</v>
      </c>
      <c r="K5705" s="7">
        <v>99</v>
      </c>
      <c r="L5705" s="3">
        <v>0.2366</v>
      </c>
      <c r="M5705" s="5">
        <v>1.36231638</v>
      </c>
      <c r="N5705" s="6">
        <v>0.99699800000000005</v>
      </c>
      <c r="O5705" s="8">
        <f>IFERROR(VLOOKUP(C5705,Sheet2!$B$2:$G$588,6,FALSE),0)</f>
        <v>396</v>
      </c>
      <c r="Q5705" s="2">
        <v>0.2681597214</v>
      </c>
      <c r="R5705" s="3">
        <v>0.25</v>
      </c>
      <c r="U5705" s="22" t="str">
        <f t="shared" si="554"/>
        <v/>
      </c>
      <c r="V5705" s="10" t="str">
        <f t="shared" si="555"/>
        <v/>
      </c>
      <c r="W5705" s="24">
        <f t="shared" si="556"/>
        <v>98.75</v>
      </c>
    </row>
    <row r="5706" spans="1:23" x14ac:dyDescent="0.3">
      <c r="A5706" t="s">
        <v>17</v>
      </c>
      <c r="B5706" t="s">
        <v>10101</v>
      </c>
      <c r="C5706" t="s">
        <v>10102</v>
      </c>
      <c r="D5706" t="s">
        <v>10103</v>
      </c>
      <c r="E5706" t="s">
        <v>10104</v>
      </c>
      <c r="F5706">
        <v>0.25</v>
      </c>
      <c r="G5706" s="2">
        <v>0</v>
      </c>
      <c r="H5706" s="4">
        <v>40.682000000000002</v>
      </c>
      <c r="I5706" s="4">
        <v>9.6511999999999993</v>
      </c>
      <c r="J5706" s="7">
        <v>395</v>
      </c>
      <c r="K5706" s="7">
        <v>99</v>
      </c>
      <c r="L5706" s="3">
        <v>0.23719999999999999</v>
      </c>
      <c r="M5706" s="5">
        <v>1.36480088</v>
      </c>
      <c r="N5706" s="6">
        <v>1</v>
      </c>
      <c r="O5706" s="8">
        <f>IFERROR(VLOOKUP(C5706,Sheet2!$B$2:$G$588,6,FALSE),0)</f>
        <v>396</v>
      </c>
      <c r="P5706" t="s">
        <v>95</v>
      </c>
      <c r="Q5706" s="2">
        <v>0.26729238129999999</v>
      </c>
      <c r="R5706" s="3">
        <v>0.25</v>
      </c>
      <c r="U5706" s="22">
        <f t="shared" ref="U5706:U5769" si="561">IF(A5706="placement",IF(T5706="",R5706,T5706),"")</f>
        <v>0.25</v>
      </c>
      <c r="V5706" s="10">
        <f t="shared" ref="V5706:V5769" si="562">IF($A5706="placement",U5706*J5706,"")</f>
        <v>98.75</v>
      </c>
      <c r="W5706" s="24">
        <f t="shared" ref="W5706:W5769" si="563">IF($A5706="placement",V5706,IF($A5706="site",SUMIF($C:$C,$C5706,$V:$V),IF($A5706="user",SUMIF($B:$B,$B5706,$V:$V),SUM($V:$V))))</f>
        <v>98.75</v>
      </c>
    </row>
    <row r="5707" spans="1:23" hidden="1" x14ac:dyDescent="0.3">
      <c r="A5707" s="27" t="s">
        <v>33</v>
      </c>
      <c r="B5707" s="27" t="s">
        <v>10021</v>
      </c>
      <c r="C5707" s="27" t="s">
        <v>10022</v>
      </c>
      <c r="D5707" t="s">
        <v>34</v>
      </c>
      <c r="E5707" s="27"/>
      <c r="F5707">
        <v>0.25</v>
      </c>
      <c r="G5707" s="28">
        <v>0.99259463000000003</v>
      </c>
      <c r="H5707" s="4">
        <v>53.386400000000002</v>
      </c>
      <c r="I5707" s="4">
        <v>7.9901</v>
      </c>
      <c r="J5707" s="7">
        <v>394</v>
      </c>
      <c r="K5707" s="7">
        <v>99</v>
      </c>
      <c r="L5707" s="29">
        <v>0.1497</v>
      </c>
      <c r="M5707" s="30">
        <v>1.6449128799999999</v>
      </c>
      <c r="N5707" s="31">
        <v>1</v>
      </c>
      <c r="O5707" s="32">
        <f>IFERROR(VLOOKUP(C5707,Sheet2!$B$2:$G$588,6,FALSE),0)</f>
        <v>394</v>
      </c>
      <c r="P5707" s="27"/>
      <c r="Q5707" s="28">
        <v>0.39206506899999999</v>
      </c>
      <c r="R5707" s="29">
        <v>0.25</v>
      </c>
      <c r="S5707" s="29"/>
      <c r="T5707" s="28"/>
      <c r="U5707" s="29" t="str">
        <f t="shared" si="561"/>
        <v/>
      </c>
      <c r="V5707" s="30" t="str">
        <f t="shared" si="562"/>
        <v/>
      </c>
      <c r="W5707" s="33">
        <f t="shared" si="563"/>
        <v>97.75</v>
      </c>
    </row>
    <row r="5708" spans="1:23" x14ac:dyDescent="0.3">
      <c r="A5708" t="s">
        <v>17</v>
      </c>
      <c r="B5708" t="s">
        <v>10021</v>
      </c>
      <c r="C5708" t="s">
        <v>10022</v>
      </c>
      <c r="D5708" t="s">
        <v>10023</v>
      </c>
      <c r="E5708" t="s">
        <v>10024</v>
      </c>
      <c r="F5708">
        <v>0.25</v>
      </c>
      <c r="G5708" s="2">
        <v>1</v>
      </c>
      <c r="H5708" s="4">
        <v>52.817500000000003</v>
      </c>
      <c r="I5708" s="4">
        <v>7.9241000000000001</v>
      </c>
      <c r="J5708" s="7">
        <v>391</v>
      </c>
      <c r="K5708" s="7">
        <v>98</v>
      </c>
      <c r="L5708" s="3">
        <v>0.15</v>
      </c>
      <c r="M5708" s="5">
        <v>1.6463159599999999</v>
      </c>
      <c r="N5708" s="6">
        <v>1</v>
      </c>
      <c r="O5708" s="8">
        <f>IFERROR(VLOOKUP(C5708,Sheet2!$B$2:$G$588,6,FALSE),0)</f>
        <v>394</v>
      </c>
      <c r="P5708" t="s">
        <v>22</v>
      </c>
      <c r="Q5708" s="2">
        <v>0.39258318320000002</v>
      </c>
      <c r="R5708" s="3">
        <v>0.25</v>
      </c>
      <c r="S5708" s="3" t="str">
        <f>IF(R5708+0.01&lt;Q5708,"Y","")</f>
        <v>Y</v>
      </c>
      <c r="T5708" s="2"/>
      <c r="U5708" s="22">
        <f t="shared" si="561"/>
        <v>0.25</v>
      </c>
      <c r="V5708" s="10">
        <f t="shared" si="562"/>
        <v>97.75</v>
      </c>
      <c r="W5708" s="24">
        <f t="shared" si="563"/>
        <v>97.75</v>
      </c>
    </row>
    <row r="5709" spans="1:23" hidden="1" x14ac:dyDescent="0.3">
      <c r="A5709" s="27" t="s">
        <v>33</v>
      </c>
      <c r="B5709" s="27" t="s">
        <v>9250</v>
      </c>
      <c r="C5709" s="27" t="s">
        <v>9251</v>
      </c>
      <c r="D5709" t="s">
        <v>34</v>
      </c>
      <c r="E5709" s="27"/>
      <c r="F5709">
        <v>0.25</v>
      </c>
      <c r="G5709" s="28">
        <v>0.93835500999999999</v>
      </c>
      <c r="H5709" s="4">
        <v>102.2955</v>
      </c>
      <c r="I5709" s="4">
        <v>10.6031</v>
      </c>
      <c r="J5709" s="7">
        <v>393</v>
      </c>
      <c r="K5709" s="7">
        <v>98</v>
      </c>
      <c r="L5709" s="29">
        <v>0.1037</v>
      </c>
      <c r="M5709" s="30">
        <v>1.23561232</v>
      </c>
      <c r="N5709" s="31">
        <v>0.5</v>
      </c>
      <c r="O5709" s="32">
        <f>IFERROR(VLOOKUP(C5709,Sheet2!$B$2:$G$588,6,FALSE),0)</f>
        <v>393</v>
      </c>
      <c r="P5709" s="27"/>
      <c r="Q5709" s="28">
        <v>0.59534233280000004</v>
      </c>
      <c r="R5709" s="29">
        <v>0.25</v>
      </c>
      <c r="S5709" s="29"/>
      <c r="T5709" s="28"/>
      <c r="U5709" s="29" t="str">
        <f t="shared" si="561"/>
        <v/>
      </c>
      <c r="V5709" s="30" t="str">
        <f t="shared" si="562"/>
        <v/>
      </c>
      <c r="W5709" s="33">
        <f t="shared" si="563"/>
        <v>98.25</v>
      </c>
    </row>
    <row r="5710" spans="1:23" x14ac:dyDescent="0.3">
      <c r="A5710" t="s">
        <v>17</v>
      </c>
      <c r="B5710" t="s">
        <v>9250</v>
      </c>
      <c r="C5710" t="s">
        <v>9251</v>
      </c>
      <c r="D5710" t="s">
        <v>9252</v>
      </c>
      <c r="E5710" t="s">
        <v>9253</v>
      </c>
      <c r="F5710">
        <v>0.25</v>
      </c>
      <c r="G5710" s="2">
        <v>1</v>
      </c>
      <c r="H5710" s="4">
        <v>32.866300000000003</v>
      </c>
      <c r="I5710" s="4">
        <v>4.6851000000000003</v>
      </c>
      <c r="J5710" s="7">
        <v>179</v>
      </c>
      <c r="K5710" s="7">
        <v>45</v>
      </c>
      <c r="L5710" s="3">
        <v>0.1426</v>
      </c>
      <c r="M5710" s="5">
        <v>1.2734266400000001</v>
      </c>
      <c r="N5710" s="6">
        <v>0.5</v>
      </c>
      <c r="O5710" s="8">
        <f>IFERROR(VLOOKUP(C5710,Sheet2!$B$2:$G$588,6,FALSE),0)</f>
        <v>393</v>
      </c>
      <c r="P5710" t="s">
        <v>22</v>
      </c>
      <c r="Q5710" s="2">
        <v>0.60735861390000001</v>
      </c>
      <c r="R5710" s="3">
        <v>0.25</v>
      </c>
      <c r="S5710" s="3" t="str">
        <f t="shared" ref="S5710:S5712" si="564">IF(R5710+0.01&lt;Q5710,"Y","")</f>
        <v>Y</v>
      </c>
      <c r="T5710" s="2"/>
      <c r="U5710" s="22">
        <f t="shared" si="561"/>
        <v>0.25</v>
      </c>
      <c r="V5710" s="10">
        <f t="shared" si="562"/>
        <v>44.75</v>
      </c>
      <c r="W5710" s="24">
        <f t="shared" si="563"/>
        <v>44.75</v>
      </c>
    </row>
    <row r="5711" spans="1:23" x14ac:dyDescent="0.3">
      <c r="A5711" t="s">
        <v>17</v>
      </c>
      <c r="B5711" t="s">
        <v>9250</v>
      </c>
      <c r="C5711" t="s">
        <v>9251</v>
      </c>
      <c r="D5711" t="s">
        <v>9258</v>
      </c>
      <c r="E5711" t="s">
        <v>9259</v>
      </c>
      <c r="F5711">
        <v>0.25</v>
      </c>
      <c r="G5711" s="2">
        <v>1</v>
      </c>
      <c r="H5711" s="4">
        <v>32.410600000000002</v>
      </c>
      <c r="I5711" s="4">
        <v>4.5205000000000002</v>
      </c>
      <c r="J5711" s="7">
        <v>165</v>
      </c>
      <c r="K5711" s="7">
        <v>41</v>
      </c>
      <c r="L5711" s="3">
        <v>0.13950000000000001</v>
      </c>
      <c r="M5711" s="5">
        <v>1.2177256000000001</v>
      </c>
      <c r="N5711" s="6">
        <v>0.5</v>
      </c>
      <c r="O5711" s="8">
        <f>IFERROR(VLOOKUP(C5711,Sheet2!$B$2:$G$588,6,FALSE),0)</f>
        <v>393</v>
      </c>
      <c r="P5711" t="s">
        <v>22</v>
      </c>
      <c r="Q5711" s="2">
        <v>0.58939846520000005</v>
      </c>
      <c r="R5711" s="3">
        <v>0.25</v>
      </c>
      <c r="S5711" s="3" t="str">
        <f t="shared" si="564"/>
        <v>Y</v>
      </c>
      <c r="T5711" s="2"/>
      <c r="U5711" s="22">
        <f t="shared" si="561"/>
        <v>0.25</v>
      </c>
      <c r="V5711" s="10">
        <f t="shared" si="562"/>
        <v>41.25</v>
      </c>
      <c r="W5711" s="24">
        <f t="shared" si="563"/>
        <v>41.25</v>
      </c>
    </row>
    <row r="5712" spans="1:23" x14ac:dyDescent="0.3">
      <c r="A5712" t="s">
        <v>17</v>
      </c>
      <c r="B5712" t="s">
        <v>9250</v>
      </c>
      <c r="C5712" t="s">
        <v>9251</v>
      </c>
      <c r="D5712" t="s">
        <v>9256</v>
      </c>
      <c r="E5712" t="s">
        <v>9257</v>
      </c>
      <c r="F5712">
        <v>0.25</v>
      </c>
      <c r="G5712" s="2">
        <v>1</v>
      </c>
      <c r="H5712" s="4">
        <v>19.5289</v>
      </c>
      <c r="I5712" s="4">
        <v>0.69530000000000003</v>
      </c>
      <c r="J5712" s="7">
        <v>25</v>
      </c>
      <c r="K5712" s="7">
        <v>6</v>
      </c>
      <c r="L5712" s="3">
        <v>3.56E-2</v>
      </c>
      <c r="M5712" s="5">
        <v>1.1833162100000001</v>
      </c>
      <c r="N5712" s="6">
        <v>0.5</v>
      </c>
      <c r="O5712" s="8">
        <f>IFERROR(VLOOKUP(C5712,Sheet2!$B$2:$G$588,6,FALSE),0)</f>
        <v>393</v>
      </c>
      <c r="P5712" t="s">
        <v>22</v>
      </c>
      <c r="Q5712" s="2">
        <v>0.57745867480000002</v>
      </c>
      <c r="R5712" s="3">
        <v>0.25</v>
      </c>
      <c r="S5712" s="3" t="str">
        <f t="shared" si="564"/>
        <v>Y</v>
      </c>
      <c r="T5712" s="2"/>
      <c r="U5712" s="22">
        <f t="shared" si="561"/>
        <v>0.25</v>
      </c>
      <c r="V5712" s="10">
        <f t="shared" si="562"/>
        <v>6.25</v>
      </c>
      <c r="W5712" s="24">
        <f t="shared" si="563"/>
        <v>6.25</v>
      </c>
    </row>
    <row r="5713" spans="1:23" x14ac:dyDescent="0.3">
      <c r="A5713" t="s">
        <v>17</v>
      </c>
      <c r="B5713" t="s">
        <v>9250</v>
      </c>
      <c r="C5713" t="s">
        <v>9251</v>
      </c>
      <c r="D5713" t="s">
        <v>9254</v>
      </c>
      <c r="E5713" t="s">
        <v>9255</v>
      </c>
      <c r="F5713">
        <v>0.25</v>
      </c>
      <c r="G5713" s="2">
        <v>0</v>
      </c>
      <c r="H5713" s="4">
        <v>17.489599999999999</v>
      </c>
      <c r="I5713" s="4">
        <v>0.70209999999999995</v>
      </c>
      <c r="J5713" s="7">
        <v>24</v>
      </c>
      <c r="K5713" s="7">
        <v>6</v>
      </c>
      <c r="L5713" s="3">
        <v>4.0099999999999997E-2</v>
      </c>
      <c r="M5713" s="5">
        <v>1.1502339800000001</v>
      </c>
      <c r="N5713" s="6">
        <v>0.5</v>
      </c>
      <c r="O5713" s="8">
        <f>IFERROR(VLOOKUP(C5713,Sheet2!$B$2:$G$588,6,FALSE),0)</f>
        <v>393</v>
      </c>
      <c r="P5713" t="s">
        <v>22</v>
      </c>
      <c r="Q5713" s="2">
        <v>0.56530583369999998</v>
      </c>
      <c r="R5713" s="3">
        <v>0.25</v>
      </c>
      <c r="U5713" s="22">
        <f t="shared" si="561"/>
        <v>0.25</v>
      </c>
      <c r="V5713" s="10">
        <f t="shared" si="562"/>
        <v>6</v>
      </c>
      <c r="W5713" s="24">
        <f t="shared" si="563"/>
        <v>6</v>
      </c>
    </row>
    <row r="5714" spans="1:23" hidden="1" x14ac:dyDescent="0.3">
      <c r="A5714" t="s">
        <v>33</v>
      </c>
      <c r="B5714" t="s">
        <v>10179</v>
      </c>
      <c r="C5714" t="s">
        <v>10180</v>
      </c>
      <c r="D5714" t="s">
        <v>34</v>
      </c>
      <c r="F5714">
        <v>0.25</v>
      </c>
      <c r="G5714" s="2">
        <v>0</v>
      </c>
      <c r="H5714" s="4">
        <v>66.458100000000002</v>
      </c>
      <c r="I5714" s="4">
        <v>12.877800000000001</v>
      </c>
      <c r="J5714" s="7">
        <v>390</v>
      </c>
      <c r="K5714" s="7">
        <v>97</v>
      </c>
      <c r="L5714" s="3">
        <v>0.1938</v>
      </c>
      <c r="M5714" s="5">
        <v>1.00934167</v>
      </c>
      <c r="N5714" s="6">
        <v>0.3</v>
      </c>
      <c r="O5714" s="8">
        <f>IFERROR(VLOOKUP(C5714,Sheet2!$B$2:$G$588,6,FALSE),0)</f>
        <v>390</v>
      </c>
      <c r="Q5714" s="2">
        <v>0.7027765627</v>
      </c>
      <c r="R5714" s="3">
        <v>0.249999999999999</v>
      </c>
      <c r="U5714" s="22" t="str">
        <f t="shared" si="561"/>
        <v/>
      </c>
      <c r="V5714" s="10" t="str">
        <f t="shared" si="562"/>
        <v/>
      </c>
      <c r="W5714" s="24">
        <f t="shared" si="563"/>
        <v>97.499999999999844</v>
      </c>
    </row>
    <row r="5715" spans="1:23" x14ac:dyDescent="0.3">
      <c r="A5715" t="s">
        <v>17</v>
      </c>
      <c r="B5715" t="s">
        <v>10179</v>
      </c>
      <c r="C5715" t="s">
        <v>10180</v>
      </c>
      <c r="D5715" t="s">
        <v>10181</v>
      </c>
      <c r="E5715" t="s">
        <v>10182</v>
      </c>
      <c r="F5715">
        <v>0.25</v>
      </c>
      <c r="G5715" s="2">
        <v>0</v>
      </c>
      <c r="H5715" s="4">
        <v>33.443899999999999</v>
      </c>
      <c r="I5715" s="4">
        <v>8.0510999999999999</v>
      </c>
      <c r="J5715" s="7">
        <v>235</v>
      </c>
      <c r="K5715" s="7">
        <v>59</v>
      </c>
      <c r="L5715" s="3">
        <v>0.2407</v>
      </c>
      <c r="M5715" s="5">
        <v>0.97374285999999999</v>
      </c>
      <c r="N5715" s="6">
        <v>0.3</v>
      </c>
      <c r="O5715" s="8">
        <f>IFERROR(VLOOKUP(C5715,Sheet2!$B$2:$G$588,6,FALSE),0)</f>
        <v>390</v>
      </c>
      <c r="P5715" t="s">
        <v>22</v>
      </c>
      <c r="Q5715" s="2">
        <v>0.69191044899999998</v>
      </c>
      <c r="R5715" s="3">
        <v>0.25</v>
      </c>
      <c r="U5715" s="22">
        <f t="shared" si="561"/>
        <v>0.25</v>
      </c>
      <c r="V5715" s="10">
        <f t="shared" si="562"/>
        <v>58.75</v>
      </c>
      <c r="W5715" s="24">
        <f t="shared" si="563"/>
        <v>58.75</v>
      </c>
    </row>
    <row r="5716" spans="1:23" x14ac:dyDescent="0.3">
      <c r="A5716" t="s">
        <v>17</v>
      </c>
      <c r="B5716" t="s">
        <v>10179</v>
      </c>
      <c r="C5716" t="s">
        <v>10180</v>
      </c>
      <c r="D5716" t="s">
        <v>10183</v>
      </c>
      <c r="E5716" t="s">
        <v>10184</v>
      </c>
      <c r="F5716">
        <v>0.25</v>
      </c>
      <c r="G5716" s="2">
        <v>0</v>
      </c>
      <c r="H5716" s="4">
        <v>33.014200000000002</v>
      </c>
      <c r="I5716" s="4">
        <v>4.8266</v>
      </c>
      <c r="J5716" s="7">
        <v>155</v>
      </c>
      <c r="K5716" s="7">
        <v>39</v>
      </c>
      <c r="L5716" s="3">
        <v>0.1462</v>
      </c>
      <c r="M5716" s="5">
        <v>1.0687227100000001</v>
      </c>
      <c r="N5716" s="6">
        <v>0.3</v>
      </c>
      <c r="O5716" s="8">
        <f>IFERROR(VLOOKUP(C5716,Sheet2!$B$2:$G$588,6,FALSE),0)</f>
        <v>390</v>
      </c>
      <c r="P5716" t="s">
        <v>22</v>
      </c>
      <c r="Q5716" s="2">
        <v>0.71929107910000001</v>
      </c>
      <c r="R5716" s="3">
        <v>0.249999999999999</v>
      </c>
      <c r="U5716" s="22">
        <f t="shared" si="561"/>
        <v>0.249999999999999</v>
      </c>
      <c r="V5716" s="10">
        <f t="shared" si="562"/>
        <v>38.749999999999844</v>
      </c>
      <c r="W5716" s="24">
        <f t="shared" si="563"/>
        <v>38.749999999999844</v>
      </c>
    </row>
    <row r="5717" spans="1:23" hidden="1" x14ac:dyDescent="0.3">
      <c r="A5717" t="s">
        <v>33</v>
      </c>
      <c r="B5717" t="s">
        <v>3347</v>
      </c>
      <c r="C5717" t="s">
        <v>3348</v>
      </c>
      <c r="D5717" t="s">
        <v>34</v>
      </c>
      <c r="F5717">
        <v>0.28239999999999998</v>
      </c>
      <c r="G5717" s="2">
        <v>0</v>
      </c>
      <c r="H5717" s="4">
        <v>14.835699999999999</v>
      </c>
      <c r="I5717" s="4">
        <v>5.3311000000000002</v>
      </c>
      <c r="J5717" s="7">
        <v>386</v>
      </c>
      <c r="K5717" s="7">
        <v>66</v>
      </c>
      <c r="L5717" s="3">
        <v>0.35930000000000001</v>
      </c>
      <c r="M5717" s="5">
        <v>2.4110603500000001</v>
      </c>
      <c r="N5717" s="6">
        <v>1.999933</v>
      </c>
      <c r="O5717" s="8">
        <f>IFERROR(VLOOKUP(C5717,Sheet2!$B$2:$G$588,6,FALSE),0)</f>
        <v>386</v>
      </c>
      <c r="Q5717" s="2">
        <v>0.1705172361</v>
      </c>
      <c r="R5717" s="3">
        <v>0.170517236061414</v>
      </c>
      <c r="U5717" s="22" t="str">
        <f t="shared" si="561"/>
        <v/>
      </c>
      <c r="V5717" s="10" t="str">
        <f t="shared" si="562"/>
        <v/>
      </c>
      <c r="W5717" s="24">
        <f t="shared" si="563"/>
        <v>65.693755301772867</v>
      </c>
    </row>
    <row r="5718" spans="1:23" x14ac:dyDescent="0.3">
      <c r="A5718" t="s">
        <v>17</v>
      </c>
      <c r="B5718" t="s">
        <v>3347</v>
      </c>
      <c r="C5718" t="s">
        <v>3348</v>
      </c>
      <c r="D5718" t="s">
        <v>3351</v>
      </c>
      <c r="E5718" t="s">
        <v>3352</v>
      </c>
      <c r="F5718">
        <v>0.3</v>
      </c>
      <c r="G5718" s="2">
        <v>0</v>
      </c>
      <c r="H5718" s="4">
        <v>8.0502000000000002</v>
      </c>
      <c r="I5718" s="4">
        <v>3.5314000000000001</v>
      </c>
      <c r="J5718" s="7">
        <v>249</v>
      </c>
      <c r="K5718" s="7">
        <v>38</v>
      </c>
      <c r="L5718" s="3">
        <v>0.43869999999999998</v>
      </c>
      <c r="M5718" s="5">
        <v>2.3543244300000001</v>
      </c>
      <c r="N5718" s="6">
        <v>2</v>
      </c>
      <c r="O5718" s="8">
        <f>IFERROR(VLOOKUP(C5718,Sheet2!$B$2:$G$588,6,FALSE),0)</f>
        <v>386</v>
      </c>
      <c r="P5718" t="s">
        <v>92</v>
      </c>
      <c r="Q5718" s="2">
        <v>0.15049940810000001</v>
      </c>
      <c r="R5718" s="3">
        <v>0.150499408064413</v>
      </c>
      <c r="U5718" s="22">
        <f t="shared" si="561"/>
        <v>0.150499408064413</v>
      </c>
      <c r="V5718" s="10">
        <f t="shared" si="562"/>
        <v>37.474352608038835</v>
      </c>
      <c r="W5718" s="24">
        <f t="shared" si="563"/>
        <v>37.474352608038835</v>
      </c>
    </row>
    <row r="5719" spans="1:23" x14ac:dyDescent="0.3">
      <c r="A5719" t="s">
        <v>17</v>
      </c>
      <c r="B5719" t="s">
        <v>3347</v>
      </c>
      <c r="C5719" t="s">
        <v>3348</v>
      </c>
      <c r="D5719" t="s">
        <v>3349</v>
      </c>
      <c r="E5719" t="s">
        <v>3350</v>
      </c>
      <c r="F5719">
        <v>0.25</v>
      </c>
      <c r="G5719" s="2">
        <v>0</v>
      </c>
      <c r="H5719" s="4">
        <v>6.7160000000000002</v>
      </c>
      <c r="I5719" s="4">
        <v>1.798</v>
      </c>
      <c r="J5719" s="7">
        <v>136</v>
      </c>
      <c r="K5719" s="7">
        <v>28</v>
      </c>
      <c r="L5719" s="3">
        <v>0.26769999999999999</v>
      </c>
      <c r="M5719" s="5">
        <v>2.52364532</v>
      </c>
      <c r="N5719" s="6">
        <v>2</v>
      </c>
      <c r="O5719" s="8">
        <f>IFERROR(VLOOKUP(C5719,Sheet2!$B$2:$G$588,6,FALSE),0)</f>
        <v>386</v>
      </c>
      <c r="P5719" t="s">
        <v>92</v>
      </c>
      <c r="Q5719" s="2">
        <v>0.207495608</v>
      </c>
      <c r="R5719" s="3">
        <v>0.20749560804216199</v>
      </c>
      <c r="U5719" s="22">
        <f t="shared" si="561"/>
        <v>0.20749560804216199</v>
      </c>
      <c r="V5719" s="10">
        <f t="shared" si="562"/>
        <v>28.219402693734033</v>
      </c>
      <c r="W5719" s="24">
        <f t="shared" si="563"/>
        <v>28.219402693734033</v>
      </c>
    </row>
    <row r="5720" spans="1:23" hidden="1" x14ac:dyDescent="0.3">
      <c r="A5720" s="27" t="s">
        <v>33</v>
      </c>
      <c r="B5720" s="27" t="s">
        <v>3940</v>
      </c>
      <c r="C5720" s="27" t="s">
        <v>3941</v>
      </c>
      <c r="D5720" t="s">
        <v>34</v>
      </c>
      <c r="E5720" s="27"/>
      <c r="F5720">
        <v>0.3</v>
      </c>
      <c r="G5720" s="28">
        <v>0.99883473</v>
      </c>
      <c r="H5720" s="4">
        <v>296.39800000000002</v>
      </c>
      <c r="I5720" s="4">
        <v>48.430799999999998</v>
      </c>
      <c r="J5720" s="7">
        <v>380</v>
      </c>
      <c r="K5720" s="7">
        <v>114</v>
      </c>
      <c r="L5720" s="29">
        <v>0.16339999999999999</v>
      </c>
      <c r="M5720" s="30">
        <v>0.26136239</v>
      </c>
      <c r="N5720" s="31">
        <v>0.15007599999999999</v>
      </c>
      <c r="O5720" s="32">
        <f>IFERROR(VLOOKUP(C5720,Sheet2!$B$2:$G$588,6,FALSE),0)</f>
        <v>380</v>
      </c>
      <c r="P5720" s="27"/>
      <c r="Q5720" s="28">
        <v>0.42579342710000001</v>
      </c>
      <c r="R5720" s="29">
        <v>0.3</v>
      </c>
      <c r="S5720" s="29"/>
      <c r="T5720" s="28"/>
      <c r="U5720" s="29" t="str">
        <f t="shared" si="561"/>
        <v/>
      </c>
      <c r="V5720" s="30" t="str">
        <f t="shared" si="562"/>
        <v/>
      </c>
      <c r="W5720" s="33">
        <f t="shared" si="563"/>
        <v>113.69999999999982</v>
      </c>
    </row>
    <row r="5721" spans="1:23" x14ac:dyDescent="0.3">
      <c r="A5721" t="s">
        <v>17</v>
      </c>
      <c r="B5721" t="s">
        <v>3940</v>
      </c>
      <c r="C5721" t="s">
        <v>3941</v>
      </c>
      <c r="D5721" t="s">
        <v>3942</v>
      </c>
      <c r="E5721" t="s">
        <v>3943</v>
      </c>
      <c r="F5721">
        <v>0.3</v>
      </c>
      <c r="G5721" s="2">
        <v>1</v>
      </c>
      <c r="H5721" s="4">
        <v>158.16370000000001</v>
      </c>
      <c r="I5721" s="4">
        <v>27.036200000000001</v>
      </c>
      <c r="J5721" s="7">
        <v>207</v>
      </c>
      <c r="K5721" s="7">
        <v>62</v>
      </c>
      <c r="L5721" s="3">
        <v>0.1709</v>
      </c>
      <c r="M5721" s="5">
        <v>0.25519079</v>
      </c>
      <c r="N5721" s="6">
        <v>0.15</v>
      </c>
      <c r="O5721" s="8">
        <f>IFERROR(VLOOKUP(C5721,Sheet2!$B$2:$G$588,6,FALSE),0)</f>
        <v>380</v>
      </c>
      <c r="P5721" t="s">
        <v>22</v>
      </c>
      <c r="Q5721" s="2">
        <v>0.41220448999999998</v>
      </c>
      <c r="R5721" s="3">
        <v>0.3</v>
      </c>
      <c r="S5721" s="3" t="str">
        <f t="shared" ref="S5721:S5722" si="565">IF(R5721+0.01&lt;Q5721,"Y","")</f>
        <v>Y</v>
      </c>
      <c r="T5721" s="2"/>
      <c r="U5721" s="22">
        <f t="shared" si="561"/>
        <v>0.3</v>
      </c>
      <c r="V5721" s="10">
        <f t="shared" si="562"/>
        <v>62.099999999999994</v>
      </c>
      <c r="W5721" s="24">
        <f t="shared" si="563"/>
        <v>62.099999999999994</v>
      </c>
    </row>
    <row r="5722" spans="1:23" x14ac:dyDescent="0.3">
      <c r="A5722" t="s">
        <v>17</v>
      </c>
      <c r="B5722" t="s">
        <v>3940</v>
      </c>
      <c r="C5722" t="s">
        <v>3941</v>
      </c>
      <c r="D5722" t="s">
        <v>3944</v>
      </c>
      <c r="E5722" t="s">
        <v>3945</v>
      </c>
      <c r="F5722">
        <v>0.3</v>
      </c>
      <c r="G5722" s="2">
        <v>1</v>
      </c>
      <c r="H5722" s="4">
        <v>137.44710000000001</v>
      </c>
      <c r="I5722" s="4">
        <v>21.3096</v>
      </c>
      <c r="J5722" s="7">
        <v>172</v>
      </c>
      <c r="K5722" s="7">
        <v>52</v>
      </c>
      <c r="L5722" s="3">
        <v>0.155</v>
      </c>
      <c r="M5722" s="5">
        <v>0.26954286</v>
      </c>
      <c r="N5722" s="6">
        <v>0.15</v>
      </c>
      <c r="O5722" s="8">
        <f>IFERROR(VLOOKUP(C5722,Sheet2!$B$2:$G$588,6,FALSE),0)</f>
        <v>380</v>
      </c>
      <c r="P5722" t="s">
        <v>22</v>
      </c>
      <c r="Q5722" s="2">
        <v>0.4435022347</v>
      </c>
      <c r="R5722" s="3">
        <v>0.29999999999999899</v>
      </c>
      <c r="S5722" s="3" t="str">
        <f t="shared" si="565"/>
        <v>Y</v>
      </c>
      <c r="T5722" s="2"/>
      <c r="U5722" s="22">
        <f t="shared" si="561"/>
        <v>0.29999999999999899</v>
      </c>
      <c r="V5722" s="10">
        <f t="shared" si="562"/>
        <v>51.599999999999824</v>
      </c>
      <c r="W5722" s="24">
        <f t="shared" si="563"/>
        <v>51.599999999999824</v>
      </c>
    </row>
    <row r="5723" spans="1:23" hidden="1" x14ac:dyDescent="0.3">
      <c r="A5723" s="27" t="s">
        <v>33</v>
      </c>
      <c r="B5723" s="27" t="s">
        <v>11611</v>
      </c>
      <c r="C5723" s="27" t="s">
        <v>11612</v>
      </c>
      <c r="D5723" t="s">
        <v>34</v>
      </c>
      <c r="E5723" s="27"/>
      <c r="F5723">
        <v>0.2999</v>
      </c>
      <c r="G5723" s="28">
        <v>0.87410036000000002</v>
      </c>
      <c r="H5723" s="4">
        <v>233.46940000000001</v>
      </c>
      <c r="I5723" s="4">
        <v>69.589600000000004</v>
      </c>
      <c r="J5723" s="7">
        <v>371</v>
      </c>
      <c r="K5723" s="7">
        <v>108</v>
      </c>
      <c r="L5723" s="29">
        <v>0.29809999999999998</v>
      </c>
      <c r="M5723" s="30">
        <v>0.17784211999999999</v>
      </c>
      <c r="N5723" s="31">
        <v>0.1</v>
      </c>
      <c r="O5723" s="32">
        <f>IFERROR(VLOOKUP(C5723,Sheet2!$B$2:$G$588,6,FALSE),0)</f>
        <v>371</v>
      </c>
      <c r="P5723" s="27"/>
      <c r="Q5723" s="28">
        <v>0.43770351959999998</v>
      </c>
      <c r="R5723" s="29">
        <v>0.29986910103345499</v>
      </c>
      <c r="S5723" s="29"/>
      <c r="T5723" s="28"/>
      <c r="U5723" s="29" t="str">
        <f t="shared" si="561"/>
        <v/>
      </c>
      <c r="V5723" s="30" t="str">
        <f t="shared" si="562"/>
        <v/>
      </c>
      <c r="W5723" s="33">
        <f t="shared" si="563"/>
        <v>109.19999999999997</v>
      </c>
    </row>
    <row r="5724" spans="1:23" x14ac:dyDescent="0.3">
      <c r="A5724" t="s">
        <v>17</v>
      </c>
      <c r="B5724" t="s">
        <v>11611</v>
      </c>
      <c r="C5724" t="s">
        <v>11612</v>
      </c>
      <c r="D5724" t="s">
        <v>11621</v>
      </c>
      <c r="E5724" t="s">
        <v>11622</v>
      </c>
      <c r="F5724">
        <v>0.3</v>
      </c>
      <c r="G5724" s="2">
        <v>1</v>
      </c>
      <c r="H5724" s="4">
        <v>120.6891</v>
      </c>
      <c r="I5724" s="4">
        <v>56.8033</v>
      </c>
      <c r="J5724" s="7">
        <v>290</v>
      </c>
      <c r="K5724" s="7">
        <v>84</v>
      </c>
      <c r="L5724" s="3">
        <v>0.47070000000000001</v>
      </c>
      <c r="M5724" s="5">
        <v>0.17046801</v>
      </c>
      <c r="N5724" s="6">
        <v>0.1</v>
      </c>
      <c r="O5724" s="8">
        <f>IFERROR(VLOOKUP(C5724,Sheet2!$B$2:$G$588,6,FALSE),0)</f>
        <v>371</v>
      </c>
      <c r="P5724" t="s">
        <v>22</v>
      </c>
      <c r="Q5724" s="2">
        <v>0.41337965830000001</v>
      </c>
      <c r="R5724" s="3">
        <v>0.3</v>
      </c>
      <c r="S5724" s="3" t="str">
        <f t="shared" ref="S5724:S5725" si="566">IF(R5724+0.01&lt;Q5724,"Y","")</f>
        <v>Y</v>
      </c>
      <c r="T5724" s="2"/>
      <c r="U5724" s="22">
        <f t="shared" si="561"/>
        <v>0.3</v>
      </c>
      <c r="V5724" s="10">
        <f t="shared" si="562"/>
        <v>87</v>
      </c>
      <c r="W5724" s="24">
        <f t="shared" si="563"/>
        <v>87</v>
      </c>
    </row>
    <row r="5725" spans="1:23" x14ac:dyDescent="0.3">
      <c r="A5725" t="s">
        <v>17</v>
      </c>
      <c r="B5725" t="s">
        <v>11611</v>
      </c>
      <c r="C5725" t="s">
        <v>11612</v>
      </c>
      <c r="D5725" t="s">
        <v>11617</v>
      </c>
      <c r="E5725" t="s">
        <v>11618</v>
      </c>
      <c r="F5725">
        <v>0.3</v>
      </c>
      <c r="G5725" s="2">
        <v>1</v>
      </c>
      <c r="H5725" s="4">
        <v>46.419699999999999</v>
      </c>
      <c r="I5725" s="4">
        <v>5.6280999999999999</v>
      </c>
      <c r="J5725" s="7">
        <v>34</v>
      </c>
      <c r="K5725" s="7">
        <v>10</v>
      </c>
      <c r="L5725" s="3">
        <v>0.1212</v>
      </c>
      <c r="M5725" s="5">
        <v>0.20161182</v>
      </c>
      <c r="N5725" s="6">
        <v>0.1</v>
      </c>
      <c r="O5725" s="8">
        <f>IFERROR(VLOOKUP(C5725,Sheet2!$B$2:$G$588,6,FALSE),0)</f>
        <v>371</v>
      </c>
      <c r="P5725" t="s">
        <v>22</v>
      </c>
      <c r="Q5725" s="2">
        <v>0.50399733089999998</v>
      </c>
      <c r="R5725" s="3">
        <v>0.3</v>
      </c>
      <c r="S5725" s="3" t="str">
        <f t="shared" si="566"/>
        <v>Y</v>
      </c>
      <c r="T5725" s="2"/>
      <c r="U5725" s="22">
        <f t="shared" si="561"/>
        <v>0.3</v>
      </c>
      <c r="V5725" s="10">
        <f t="shared" si="562"/>
        <v>10.199999999999999</v>
      </c>
      <c r="W5725" s="24">
        <f t="shared" si="563"/>
        <v>10.199999999999999</v>
      </c>
    </row>
    <row r="5726" spans="1:23" x14ac:dyDescent="0.3">
      <c r="A5726" t="s">
        <v>17</v>
      </c>
      <c r="B5726" t="s">
        <v>11611</v>
      </c>
      <c r="C5726" t="s">
        <v>11612</v>
      </c>
      <c r="D5726" t="s">
        <v>11613</v>
      </c>
      <c r="E5726" t="s">
        <v>11614</v>
      </c>
      <c r="F5726">
        <v>0.3</v>
      </c>
      <c r="G5726" s="2">
        <v>0</v>
      </c>
      <c r="H5726" s="4">
        <v>15.514200000000001</v>
      </c>
      <c r="I5726" s="4">
        <v>2.7126000000000001</v>
      </c>
      <c r="J5726" s="7">
        <v>18</v>
      </c>
      <c r="K5726" s="7">
        <v>5</v>
      </c>
      <c r="L5726" s="3">
        <v>0.17480000000000001</v>
      </c>
      <c r="M5726" s="5">
        <v>0.21885138000000001</v>
      </c>
      <c r="N5726" s="6">
        <v>0.1</v>
      </c>
      <c r="O5726" s="8">
        <f>IFERROR(VLOOKUP(C5726,Sheet2!$B$2:$G$588,6,FALSE),0)</f>
        <v>371</v>
      </c>
      <c r="P5726" t="s">
        <v>22</v>
      </c>
      <c r="Q5726" s="2">
        <v>0.54306890779999994</v>
      </c>
      <c r="R5726" s="3">
        <v>0.29999999999999899</v>
      </c>
      <c r="U5726" s="22">
        <f t="shared" si="561"/>
        <v>0.29999999999999899</v>
      </c>
      <c r="V5726" s="10">
        <f t="shared" si="562"/>
        <v>5.3999999999999817</v>
      </c>
      <c r="W5726" s="24">
        <f t="shared" si="563"/>
        <v>5.3999999999999817</v>
      </c>
    </row>
    <row r="5727" spans="1:23" x14ac:dyDescent="0.3">
      <c r="A5727" t="s">
        <v>17</v>
      </c>
      <c r="B5727" t="s">
        <v>11611</v>
      </c>
      <c r="C5727" t="s">
        <v>11612</v>
      </c>
      <c r="D5727" t="s">
        <v>11615</v>
      </c>
      <c r="E5727" t="s">
        <v>11616</v>
      </c>
      <c r="F5727">
        <v>0.3</v>
      </c>
      <c r="G5727" s="2">
        <v>0</v>
      </c>
      <c r="H5727" s="4">
        <v>21.617999999999999</v>
      </c>
      <c r="I5727" s="4">
        <v>2.1606999999999998</v>
      </c>
      <c r="J5727" s="7">
        <v>15</v>
      </c>
      <c r="K5727" s="7">
        <v>5</v>
      </c>
      <c r="L5727" s="3">
        <v>9.9900000000000003E-2</v>
      </c>
      <c r="M5727" s="5">
        <v>0.23222478999999999</v>
      </c>
      <c r="N5727" s="6">
        <v>0.1</v>
      </c>
      <c r="O5727" s="8">
        <f>IFERROR(VLOOKUP(C5727,Sheet2!$B$2:$G$588,6,FALSE),0)</f>
        <v>371</v>
      </c>
      <c r="P5727" t="s">
        <v>22</v>
      </c>
      <c r="Q5727" s="2">
        <v>0.56938275819999995</v>
      </c>
      <c r="R5727" s="3">
        <v>0.3</v>
      </c>
      <c r="U5727" s="22">
        <f t="shared" si="561"/>
        <v>0.3</v>
      </c>
      <c r="V5727" s="10">
        <f t="shared" si="562"/>
        <v>4.5</v>
      </c>
      <c r="W5727" s="24">
        <f t="shared" si="563"/>
        <v>4.5</v>
      </c>
    </row>
    <row r="5728" spans="1:23" x14ac:dyDescent="0.3">
      <c r="A5728" t="s">
        <v>17</v>
      </c>
      <c r="B5728" t="s">
        <v>11611</v>
      </c>
      <c r="C5728" t="s">
        <v>11612</v>
      </c>
      <c r="D5728" t="s">
        <v>11619</v>
      </c>
      <c r="E5728" t="s">
        <v>11620</v>
      </c>
      <c r="F5728">
        <v>0.3</v>
      </c>
      <c r="G5728" s="2">
        <v>0</v>
      </c>
      <c r="H5728" s="4">
        <v>17.992899999999999</v>
      </c>
      <c r="I5728" s="4">
        <v>1.1351</v>
      </c>
      <c r="J5728" s="7">
        <v>7</v>
      </c>
      <c r="K5728" s="7">
        <v>2</v>
      </c>
      <c r="L5728" s="3">
        <v>6.3100000000000003E-2</v>
      </c>
      <c r="M5728" s="5">
        <v>0.19115852</v>
      </c>
      <c r="N5728" s="6">
        <v>0.1</v>
      </c>
      <c r="O5728" s="8">
        <f>IFERROR(VLOOKUP(C5728,Sheet2!$B$2:$G$588,6,FALSE),0)</f>
        <v>371</v>
      </c>
      <c r="P5728" t="s">
        <v>22</v>
      </c>
      <c r="Q5728" s="2">
        <v>0.47687395069999999</v>
      </c>
      <c r="R5728" s="3">
        <v>0.3</v>
      </c>
      <c r="U5728" s="22">
        <f t="shared" si="561"/>
        <v>0.3</v>
      </c>
      <c r="V5728" s="10">
        <f t="shared" si="562"/>
        <v>2.1</v>
      </c>
      <c r="W5728" s="24">
        <f t="shared" si="563"/>
        <v>2.1</v>
      </c>
    </row>
    <row r="5729" spans="1:23" hidden="1" x14ac:dyDescent="0.3">
      <c r="A5729" s="27" t="s">
        <v>33</v>
      </c>
      <c r="B5729" s="27" t="s">
        <v>9615</v>
      </c>
      <c r="C5729" s="27" t="s">
        <v>9616</v>
      </c>
      <c r="D5729" t="s">
        <v>34</v>
      </c>
      <c r="E5729" s="27"/>
      <c r="F5729">
        <v>0.35</v>
      </c>
      <c r="G5729" s="28">
        <v>1</v>
      </c>
      <c r="H5729" s="4">
        <v>67.857699999999994</v>
      </c>
      <c r="I5729" s="4">
        <v>12.118399999999999</v>
      </c>
      <c r="J5729" s="7">
        <v>370</v>
      </c>
      <c r="K5729" s="7">
        <v>130</v>
      </c>
      <c r="L5729" s="29">
        <v>0.17860000000000001</v>
      </c>
      <c r="M5729" s="30">
        <v>1.018805</v>
      </c>
      <c r="N5729" s="31">
        <v>0.12</v>
      </c>
      <c r="O5729" s="32">
        <f>IFERROR(VLOOKUP(C5729,Sheet2!$B$2:$G$588,6,FALSE),0)</f>
        <v>370</v>
      </c>
      <c r="P5729" s="27"/>
      <c r="Q5729" s="28">
        <v>0.882214948</v>
      </c>
      <c r="R5729" s="29">
        <v>0.34999999999999898</v>
      </c>
      <c r="S5729" s="29"/>
      <c r="T5729" s="28"/>
      <c r="U5729" s="29" t="str">
        <f t="shared" si="561"/>
        <v/>
      </c>
      <c r="V5729" s="30" t="str">
        <f t="shared" si="562"/>
        <v/>
      </c>
      <c r="W5729" s="33">
        <f t="shared" si="563"/>
        <v>129.49999999999963</v>
      </c>
    </row>
    <row r="5730" spans="1:23" x14ac:dyDescent="0.3">
      <c r="A5730" t="s">
        <v>17</v>
      </c>
      <c r="B5730" t="s">
        <v>9615</v>
      </c>
      <c r="C5730" t="s">
        <v>9616</v>
      </c>
      <c r="D5730" t="s">
        <v>9617</v>
      </c>
      <c r="E5730" t="s">
        <v>9618</v>
      </c>
      <c r="F5730">
        <v>0.35</v>
      </c>
      <c r="G5730" s="2">
        <v>1</v>
      </c>
      <c r="H5730" s="4">
        <v>67.857699999999994</v>
      </c>
      <c r="I5730" s="4">
        <v>12.118399999999999</v>
      </c>
      <c r="J5730" s="7">
        <v>370</v>
      </c>
      <c r="K5730" s="7">
        <v>130</v>
      </c>
      <c r="L5730" s="3">
        <v>0.17860000000000001</v>
      </c>
      <c r="M5730" s="5">
        <v>1.018805</v>
      </c>
      <c r="N5730" s="6">
        <v>0.12</v>
      </c>
      <c r="O5730" s="8">
        <f>IFERROR(VLOOKUP(C5730,Sheet2!$B$2:$G$588,6,FALSE),0)</f>
        <v>370</v>
      </c>
      <c r="P5730" t="s">
        <v>22</v>
      </c>
      <c r="Q5730" s="2">
        <v>0.882214948</v>
      </c>
      <c r="R5730" s="3">
        <v>0.34999999999999898</v>
      </c>
      <c r="S5730" s="3" t="str">
        <f>IF(R5730+0.01&lt;Q5730,"Y","")</f>
        <v>Y</v>
      </c>
      <c r="T5730" s="2"/>
      <c r="U5730" s="22">
        <f t="shared" si="561"/>
        <v>0.34999999999999898</v>
      </c>
      <c r="V5730" s="10">
        <f t="shared" si="562"/>
        <v>129.49999999999963</v>
      </c>
      <c r="W5730" s="24">
        <f t="shared" si="563"/>
        <v>129.49999999999963</v>
      </c>
    </row>
    <row r="5731" spans="1:23" hidden="1" x14ac:dyDescent="0.3">
      <c r="A5731" t="s">
        <v>33</v>
      </c>
      <c r="B5731" t="s">
        <v>8945</v>
      </c>
      <c r="C5731" t="s">
        <v>8946</v>
      </c>
      <c r="D5731" t="s">
        <v>34</v>
      </c>
      <c r="F5731">
        <v>0.27529999999999999</v>
      </c>
      <c r="G5731" s="2">
        <v>0</v>
      </c>
      <c r="H5731" s="4">
        <v>19.9907</v>
      </c>
      <c r="I5731" s="4">
        <v>13.593400000000001</v>
      </c>
      <c r="J5731" s="7">
        <v>362</v>
      </c>
      <c r="K5731" s="7">
        <v>100</v>
      </c>
      <c r="L5731" s="3">
        <v>0.68</v>
      </c>
      <c r="M5731" s="5">
        <v>0.88813607000000006</v>
      </c>
      <c r="N5731" s="6">
        <v>0.499998</v>
      </c>
      <c r="O5731" s="8">
        <f>IFERROR(VLOOKUP(C5731,Sheet2!$B$2:$G$588,6,FALSE),0)</f>
        <v>362</v>
      </c>
      <c r="Q5731" s="2">
        <v>0.43702545749999999</v>
      </c>
      <c r="R5731" s="3">
        <v>0.275296711501756</v>
      </c>
      <c r="U5731" s="22" t="str">
        <f t="shared" si="561"/>
        <v/>
      </c>
      <c r="V5731" s="10" t="str">
        <f t="shared" si="562"/>
        <v/>
      </c>
      <c r="W5731" s="24">
        <f t="shared" si="563"/>
        <v>99.65</v>
      </c>
    </row>
    <row r="5732" spans="1:23" x14ac:dyDescent="0.3">
      <c r="A5732" t="s">
        <v>17</v>
      </c>
      <c r="B5732" t="s">
        <v>8945</v>
      </c>
      <c r="C5732" t="s">
        <v>8946</v>
      </c>
      <c r="D5732" t="s">
        <v>8947</v>
      </c>
      <c r="E5732" t="s">
        <v>8948</v>
      </c>
      <c r="F5732">
        <v>0.3</v>
      </c>
      <c r="G5732" s="2">
        <v>0</v>
      </c>
      <c r="H5732" s="4">
        <v>10.0642</v>
      </c>
      <c r="I5732" s="4">
        <v>6.8880999999999997</v>
      </c>
      <c r="J5732" s="7">
        <v>183</v>
      </c>
      <c r="K5732" s="7">
        <v>55</v>
      </c>
      <c r="L5732" s="3">
        <v>0.68440000000000001</v>
      </c>
      <c r="M5732" s="5">
        <v>0.88675764999999995</v>
      </c>
      <c r="N5732" s="6">
        <v>0.5</v>
      </c>
      <c r="O5732" s="8">
        <f>IFERROR(VLOOKUP(C5732,Sheet2!$B$2:$G$588,6,FALSE),0)</f>
        <v>362</v>
      </c>
      <c r="P5732" t="s">
        <v>95</v>
      </c>
      <c r="Q5732" s="2">
        <v>0.43614808090000001</v>
      </c>
      <c r="R5732" s="3">
        <v>0.3</v>
      </c>
      <c r="U5732" s="22">
        <f t="shared" si="561"/>
        <v>0.3</v>
      </c>
      <c r="V5732" s="10">
        <f t="shared" si="562"/>
        <v>54.9</v>
      </c>
      <c r="W5732" s="24">
        <f t="shared" si="563"/>
        <v>54.9</v>
      </c>
    </row>
    <row r="5733" spans="1:23" x14ac:dyDescent="0.3">
      <c r="A5733" t="s">
        <v>17</v>
      </c>
      <c r="B5733" t="s">
        <v>8945</v>
      </c>
      <c r="C5733" t="s">
        <v>8946</v>
      </c>
      <c r="D5733" t="s">
        <v>8949</v>
      </c>
      <c r="E5733" t="s">
        <v>8950</v>
      </c>
      <c r="F5733">
        <v>0.25</v>
      </c>
      <c r="G5733" s="2">
        <v>0</v>
      </c>
      <c r="H5733" s="4">
        <v>9.8905999999999992</v>
      </c>
      <c r="I5733" s="4">
        <v>6.7042999999999999</v>
      </c>
      <c r="J5733" s="7">
        <v>179</v>
      </c>
      <c r="K5733" s="7">
        <v>45</v>
      </c>
      <c r="L5733" s="3">
        <v>0.67779999999999996</v>
      </c>
      <c r="M5733" s="5">
        <v>0.88962284000000003</v>
      </c>
      <c r="N5733" s="6">
        <v>0.5</v>
      </c>
      <c r="O5733" s="8">
        <f>IFERROR(VLOOKUP(C5733,Sheet2!$B$2:$G$588,6,FALSE),0)</f>
        <v>362</v>
      </c>
      <c r="P5733" t="s">
        <v>95</v>
      </c>
      <c r="Q5733" s="2">
        <v>0.43796407189999997</v>
      </c>
      <c r="R5733" s="3">
        <v>0.25</v>
      </c>
      <c r="U5733" s="22">
        <f t="shared" si="561"/>
        <v>0.25</v>
      </c>
      <c r="V5733" s="10">
        <f t="shared" si="562"/>
        <v>44.75</v>
      </c>
      <c r="W5733" s="24">
        <f t="shared" si="563"/>
        <v>44.75</v>
      </c>
    </row>
    <row r="5734" spans="1:23" hidden="1" x14ac:dyDescent="0.3">
      <c r="A5734" t="s">
        <v>33</v>
      </c>
      <c r="B5734" t="s">
        <v>689</v>
      </c>
      <c r="C5734" t="s">
        <v>690</v>
      </c>
      <c r="D5734" t="s">
        <v>34</v>
      </c>
      <c r="F5734">
        <v>0.33789999999999998</v>
      </c>
      <c r="G5734" s="2">
        <v>0</v>
      </c>
      <c r="H5734" s="4">
        <v>327.43610000000001</v>
      </c>
      <c r="I5734" s="4">
        <v>10.866300000000001</v>
      </c>
      <c r="J5734" s="7">
        <v>360</v>
      </c>
      <c r="K5734" s="7">
        <v>122</v>
      </c>
      <c r="L5734" s="3">
        <v>3.32E-2</v>
      </c>
      <c r="M5734" s="5">
        <v>1.10355161</v>
      </c>
      <c r="N5734" s="6">
        <v>0.4</v>
      </c>
      <c r="O5734" s="8">
        <f>IFERROR(VLOOKUP(C5734,Sheet2!$B$2:$G$588,6,FALSE),0)</f>
        <v>360</v>
      </c>
      <c r="Q5734" s="2">
        <v>0.63753394519999995</v>
      </c>
      <c r="R5734" s="3">
        <v>0.33793288821672002</v>
      </c>
      <c r="U5734" s="22" t="str">
        <f t="shared" si="561"/>
        <v/>
      </c>
      <c r="V5734" s="10" t="str">
        <f t="shared" si="562"/>
        <v/>
      </c>
      <c r="W5734" s="24">
        <f t="shared" si="563"/>
        <v>116.54999999999997</v>
      </c>
    </row>
    <row r="5735" spans="1:23" x14ac:dyDescent="0.3">
      <c r="A5735" t="s">
        <v>17</v>
      </c>
      <c r="B5735" t="s">
        <v>689</v>
      </c>
      <c r="C5735" t="s">
        <v>690</v>
      </c>
      <c r="D5735" t="s">
        <v>699</v>
      </c>
      <c r="E5735" t="s">
        <v>700</v>
      </c>
      <c r="F5735">
        <v>0.35</v>
      </c>
      <c r="G5735" s="2">
        <v>0</v>
      </c>
      <c r="H5735" s="4">
        <v>20.2271</v>
      </c>
      <c r="I5735" s="4">
        <v>0.94189999999999996</v>
      </c>
      <c r="J5735" s="7">
        <v>32</v>
      </c>
      <c r="K5735" s="7">
        <v>11</v>
      </c>
      <c r="L5735" s="3">
        <v>4.6600000000000003E-2</v>
      </c>
      <c r="M5735" s="5">
        <v>1.1197391400000001</v>
      </c>
      <c r="N5735" s="6">
        <v>0.4</v>
      </c>
      <c r="O5735" s="8">
        <f>IFERROR(VLOOKUP(C5735,Sheet2!$B$2:$G$588,6,FALSE),0)</f>
        <v>360</v>
      </c>
      <c r="P5735" t="s">
        <v>22</v>
      </c>
      <c r="Q5735" s="2">
        <v>0.6427739401</v>
      </c>
      <c r="R5735" s="3">
        <v>0.35</v>
      </c>
      <c r="U5735" s="22">
        <f t="shared" si="561"/>
        <v>0.35</v>
      </c>
      <c r="V5735" s="10">
        <f t="shared" si="562"/>
        <v>11.2</v>
      </c>
      <c r="W5735" s="24">
        <f t="shared" si="563"/>
        <v>11.2</v>
      </c>
    </row>
    <row r="5736" spans="1:23" x14ac:dyDescent="0.3">
      <c r="A5736" t="s">
        <v>17</v>
      </c>
      <c r="B5736" t="s">
        <v>689</v>
      </c>
      <c r="C5736" t="s">
        <v>690</v>
      </c>
      <c r="D5736" t="s">
        <v>719</v>
      </c>
      <c r="E5736" t="s">
        <v>720</v>
      </c>
      <c r="F5736">
        <v>0.35</v>
      </c>
      <c r="G5736" s="2">
        <v>0</v>
      </c>
      <c r="H5736" s="4">
        <v>18.2746</v>
      </c>
      <c r="I5736" s="4">
        <v>0.98429999999999995</v>
      </c>
      <c r="J5736" s="7">
        <v>30</v>
      </c>
      <c r="K5736" s="7">
        <v>11</v>
      </c>
      <c r="L5736" s="3">
        <v>5.3900000000000003E-2</v>
      </c>
      <c r="M5736" s="5">
        <v>1.02214804</v>
      </c>
      <c r="N5736" s="6">
        <v>0.4</v>
      </c>
      <c r="O5736" s="8">
        <f>IFERROR(VLOOKUP(C5736,Sheet2!$B$2:$G$588,6,FALSE),0)</f>
        <v>360</v>
      </c>
      <c r="P5736" t="s">
        <v>22</v>
      </c>
      <c r="Q5736" s="2">
        <v>0.60866725359999996</v>
      </c>
      <c r="R5736" s="3">
        <v>0.35</v>
      </c>
      <c r="U5736" s="22">
        <f t="shared" si="561"/>
        <v>0.35</v>
      </c>
      <c r="V5736" s="10">
        <f t="shared" si="562"/>
        <v>10.5</v>
      </c>
      <c r="W5736" s="24">
        <f t="shared" si="563"/>
        <v>10.5</v>
      </c>
    </row>
    <row r="5737" spans="1:23" x14ac:dyDescent="0.3">
      <c r="A5737" t="s">
        <v>17</v>
      </c>
      <c r="B5737" t="s">
        <v>689</v>
      </c>
      <c r="C5737" t="s">
        <v>690</v>
      </c>
      <c r="D5737" t="s">
        <v>705</v>
      </c>
      <c r="E5737" t="s">
        <v>706</v>
      </c>
      <c r="F5737">
        <v>0.35</v>
      </c>
      <c r="G5737" s="2">
        <v>0</v>
      </c>
      <c r="H5737" s="4">
        <v>19.770900000000001</v>
      </c>
      <c r="I5737" s="4">
        <v>0.92810000000000004</v>
      </c>
      <c r="J5737" s="7">
        <v>29</v>
      </c>
      <c r="K5737" s="7">
        <v>10</v>
      </c>
      <c r="L5737" s="3">
        <v>4.6899999999999997E-2</v>
      </c>
      <c r="M5737" s="5">
        <v>1.0429121100000001</v>
      </c>
      <c r="N5737" s="6">
        <v>0.4</v>
      </c>
      <c r="O5737" s="8">
        <f>IFERROR(VLOOKUP(C5737,Sheet2!$B$2:$G$588,6,FALSE),0)</f>
        <v>360</v>
      </c>
      <c r="P5737" t="s">
        <v>22</v>
      </c>
      <c r="Q5737" s="2">
        <v>0.61645857319999997</v>
      </c>
      <c r="R5737" s="3">
        <v>0.35</v>
      </c>
      <c r="U5737" s="22">
        <f t="shared" si="561"/>
        <v>0.35</v>
      </c>
      <c r="V5737" s="10">
        <f t="shared" si="562"/>
        <v>10.149999999999999</v>
      </c>
      <c r="W5737" s="24">
        <f t="shared" si="563"/>
        <v>10.149999999999999</v>
      </c>
    </row>
    <row r="5738" spans="1:23" x14ac:dyDescent="0.3">
      <c r="A5738" t="s">
        <v>17</v>
      </c>
      <c r="B5738" t="s">
        <v>689</v>
      </c>
      <c r="C5738" t="s">
        <v>690</v>
      </c>
      <c r="D5738" t="s">
        <v>717</v>
      </c>
      <c r="E5738" t="s">
        <v>718</v>
      </c>
      <c r="F5738">
        <v>0.3</v>
      </c>
      <c r="G5738" s="2">
        <v>0</v>
      </c>
      <c r="H5738" s="4">
        <v>20.171399999999998</v>
      </c>
      <c r="I5738" s="4">
        <v>0.97789999999999999</v>
      </c>
      <c r="J5738" s="7">
        <v>29</v>
      </c>
      <c r="K5738" s="7">
        <v>9</v>
      </c>
      <c r="L5738" s="3">
        <v>4.8500000000000001E-2</v>
      </c>
      <c r="M5738" s="5">
        <v>0.97510591999999996</v>
      </c>
      <c r="N5738" s="6">
        <v>0.4</v>
      </c>
      <c r="O5738" s="8">
        <f>IFERROR(VLOOKUP(C5738,Sheet2!$B$2:$G$588,6,FALSE),0)</f>
        <v>360</v>
      </c>
      <c r="P5738" t="s">
        <v>92</v>
      </c>
      <c r="Q5738" s="2">
        <v>0.58978815210000002</v>
      </c>
      <c r="R5738" s="3">
        <v>0.3</v>
      </c>
      <c r="U5738" s="22">
        <f t="shared" si="561"/>
        <v>0.3</v>
      </c>
      <c r="V5738" s="10">
        <f t="shared" si="562"/>
        <v>8.6999999999999993</v>
      </c>
      <c r="W5738" s="24">
        <f t="shared" si="563"/>
        <v>8.6999999999999993</v>
      </c>
    </row>
    <row r="5739" spans="1:23" x14ac:dyDescent="0.3">
      <c r="A5739" t="s">
        <v>17</v>
      </c>
      <c r="B5739" t="s">
        <v>689</v>
      </c>
      <c r="C5739" t="s">
        <v>690</v>
      </c>
      <c r="D5739" t="s">
        <v>693</v>
      </c>
      <c r="E5739" t="s">
        <v>694</v>
      </c>
      <c r="F5739">
        <v>0.35</v>
      </c>
      <c r="G5739" s="2">
        <v>0</v>
      </c>
      <c r="H5739" s="4">
        <v>18.593399999999999</v>
      </c>
      <c r="I5739" s="4">
        <v>0.60829999999999995</v>
      </c>
      <c r="J5739" s="7">
        <v>27</v>
      </c>
      <c r="K5739" s="7">
        <v>10</v>
      </c>
      <c r="L5739" s="3">
        <v>3.27E-2</v>
      </c>
      <c r="M5739" s="5">
        <v>1.5048849200000001</v>
      </c>
      <c r="N5739" s="6">
        <v>0.4</v>
      </c>
      <c r="O5739" s="8">
        <f>IFERROR(VLOOKUP(C5739,Sheet2!$B$2:$G$588,6,FALSE),0)</f>
        <v>360</v>
      </c>
      <c r="P5739" t="s">
        <v>22</v>
      </c>
      <c r="Q5739" s="2">
        <v>0.73419894500000005</v>
      </c>
      <c r="R5739" s="3">
        <v>0.35</v>
      </c>
      <c r="U5739" s="22">
        <f t="shared" si="561"/>
        <v>0.35</v>
      </c>
      <c r="V5739" s="10">
        <f t="shared" si="562"/>
        <v>9.4499999999999993</v>
      </c>
      <c r="W5739" s="24">
        <f t="shared" si="563"/>
        <v>9.4499999999999993</v>
      </c>
    </row>
    <row r="5740" spans="1:23" x14ac:dyDescent="0.3">
      <c r="A5740" t="s">
        <v>17</v>
      </c>
      <c r="B5740" t="s">
        <v>689</v>
      </c>
      <c r="C5740" t="s">
        <v>690</v>
      </c>
      <c r="D5740" t="s">
        <v>695</v>
      </c>
      <c r="E5740" t="s">
        <v>696</v>
      </c>
      <c r="F5740">
        <v>0.35</v>
      </c>
      <c r="G5740" s="2">
        <v>0</v>
      </c>
      <c r="H5740" s="4">
        <v>19.800699999999999</v>
      </c>
      <c r="I5740" s="4">
        <v>0.81640000000000001</v>
      </c>
      <c r="J5740" s="7">
        <v>25</v>
      </c>
      <c r="K5740" s="7">
        <v>9</v>
      </c>
      <c r="L5740" s="3">
        <v>4.1200000000000001E-2</v>
      </c>
      <c r="M5740" s="5">
        <v>1.0157830299999999</v>
      </c>
      <c r="N5740" s="6">
        <v>0.4</v>
      </c>
      <c r="O5740" s="8">
        <f>IFERROR(VLOOKUP(C5740,Sheet2!$B$2:$G$588,6,FALSE),0)</f>
        <v>360</v>
      </c>
      <c r="P5740" t="s">
        <v>22</v>
      </c>
      <c r="Q5740" s="2">
        <v>0.60621511750000001</v>
      </c>
      <c r="R5740" s="3">
        <v>0.35</v>
      </c>
      <c r="U5740" s="22">
        <f t="shared" si="561"/>
        <v>0.35</v>
      </c>
      <c r="V5740" s="10">
        <f t="shared" si="562"/>
        <v>8.75</v>
      </c>
      <c r="W5740" s="24">
        <f t="shared" si="563"/>
        <v>8.75</v>
      </c>
    </row>
    <row r="5741" spans="1:23" x14ac:dyDescent="0.3">
      <c r="A5741" t="s">
        <v>17</v>
      </c>
      <c r="B5741" t="s">
        <v>689</v>
      </c>
      <c r="C5741" t="s">
        <v>690</v>
      </c>
      <c r="D5741" t="s">
        <v>711</v>
      </c>
      <c r="E5741" t="s">
        <v>712</v>
      </c>
      <c r="F5741">
        <v>0.35</v>
      </c>
      <c r="G5741" s="2">
        <v>0</v>
      </c>
      <c r="H5741" s="4">
        <v>20.3765</v>
      </c>
      <c r="I5741" s="4">
        <v>0.74770000000000003</v>
      </c>
      <c r="J5741" s="7">
        <v>25</v>
      </c>
      <c r="K5741" s="7">
        <v>9</v>
      </c>
      <c r="L5741" s="3">
        <v>3.6700000000000003E-2</v>
      </c>
      <c r="M5741" s="5">
        <v>1.1117691999999999</v>
      </c>
      <c r="N5741" s="6">
        <v>0.4</v>
      </c>
      <c r="O5741" s="8">
        <f>IFERROR(VLOOKUP(C5741,Sheet2!$B$2:$G$588,6,FALSE),0)</f>
        <v>360</v>
      </c>
      <c r="P5741" t="s">
        <v>22</v>
      </c>
      <c r="Q5741" s="2">
        <v>0.64021309500000001</v>
      </c>
      <c r="R5741" s="3">
        <v>0.35</v>
      </c>
      <c r="U5741" s="22">
        <f t="shared" si="561"/>
        <v>0.35</v>
      </c>
      <c r="V5741" s="10">
        <f t="shared" si="562"/>
        <v>8.75</v>
      </c>
      <c r="W5741" s="24">
        <f t="shared" si="563"/>
        <v>8.75</v>
      </c>
    </row>
    <row r="5742" spans="1:23" x14ac:dyDescent="0.3">
      <c r="A5742" t="s">
        <v>17</v>
      </c>
      <c r="B5742" t="s">
        <v>689</v>
      </c>
      <c r="C5742" t="s">
        <v>690</v>
      </c>
      <c r="D5742" t="s">
        <v>721</v>
      </c>
      <c r="E5742" t="s">
        <v>722</v>
      </c>
      <c r="F5742">
        <v>0.35</v>
      </c>
      <c r="G5742" s="2">
        <v>0</v>
      </c>
      <c r="H5742" s="4">
        <v>20.161000000000001</v>
      </c>
      <c r="I5742" s="4">
        <v>0.78539999999999999</v>
      </c>
      <c r="J5742" s="7">
        <v>25</v>
      </c>
      <c r="K5742" s="7">
        <v>9</v>
      </c>
      <c r="L5742" s="3">
        <v>3.9E-2</v>
      </c>
      <c r="M5742" s="5">
        <v>1.0576443799999999</v>
      </c>
      <c r="N5742" s="6">
        <v>0.4</v>
      </c>
      <c r="O5742" s="8">
        <f>IFERROR(VLOOKUP(C5742,Sheet2!$B$2:$G$588,6,FALSE),0)</f>
        <v>360</v>
      </c>
      <c r="P5742" t="s">
        <v>22</v>
      </c>
      <c r="Q5742" s="2">
        <v>0.62180104570000005</v>
      </c>
      <c r="R5742" s="3">
        <v>0.35</v>
      </c>
      <c r="U5742" s="22">
        <f t="shared" si="561"/>
        <v>0.35</v>
      </c>
      <c r="V5742" s="10">
        <f t="shared" si="562"/>
        <v>8.75</v>
      </c>
      <c r="W5742" s="24">
        <f t="shared" si="563"/>
        <v>8.75</v>
      </c>
    </row>
    <row r="5743" spans="1:23" x14ac:dyDescent="0.3">
      <c r="A5743" t="s">
        <v>17</v>
      </c>
      <c r="B5743" t="s">
        <v>689</v>
      </c>
      <c r="C5743" t="s">
        <v>690</v>
      </c>
      <c r="D5743" t="s">
        <v>701</v>
      </c>
      <c r="E5743" t="s">
        <v>702</v>
      </c>
      <c r="F5743">
        <v>0.35</v>
      </c>
      <c r="G5743" s="2">
        <v>0</v>
      </c>
      <c r="H5743" s="4">
        <v>20.298400000000001</v>
      </c>
      <c r="I5743" s="4">
        <v>0.76290000000000002</v>
      </c>
      <c r="J5743" s="7">
        <v>24</v>
      </c>
      <c r="K5743" s="7">
        <v>8</v>
      </c>
      <c r="L5743" s="3">
        <v>3.7600000000000001E-2</v>
      </c>
      <c r="M5743" s="5">
        <v>1.0612734100000001</v>
      </c>
      <c r="N5743" s="6">
        <v>0.4</v>
      </c>
      <c r="O5743" s="8">
        <f>IFERROR(VLOOKUP(C5743,Sheet2!$B$2:$G$588,6,FALSE),0)</f>
        <v>360</v>
      </c>
      <c r="P5743" t="s">
        <v>22</v>
      </c>
      <c r="Q5743" s="2">
        <v>0.62309429699999996</v>
      </c>
      <c r="R5743" s="3">
        <v>0.35</v>
      </c>
      <c r="U5743" s="22">
        <f t="shared" si="561"/>
        <v>0.35</v>
      </c>
      <c r="V5743" s="10">
        <f t="shared" si="562"/>
        <v>8.3999999999999986</v>
      </c>
      <c r="W5743" s="24">
        <f t="shared" si="563"/>
        <v>8.3999999999999986</v>
      </c>
    </row>
    <row r="5744" spans="1:23" x14ac:dyDescent="0.3">
      <c r="A5744" t="s">
        <v>17</v>
      </c>
      <c r="B5744" t="s">
        <v>689</v>
      </c>
      <c r="C5744" t="s">
        <v>690</v>
      </c>
      <c r="D5744" t="s">
        <v>707</v>
      </c>
      <c r="E5744" t="s">
        <v>708</v>
      </c>
      <c r="F5744">
        <v>0.35</v>
      </c>
      <c r="G5744" s="2">
        <v>0</v>
      </c>
      <c r="H5744" s="4">
        <v>20.093900000000001</v>
      </c>
      <c r="I5744" s="4">
        <v>0.64529999999999998</v>
      </c>
      <c r="J5744" s="7">
        <v>22</v>
      </c>
      <c r="K5744" s="7">
        <v>8</v>
      </c>
      <c r="L5744" s="3">
        <v>3.2099999999999997E-2</v>
      </c>
      <c r="M5744" s="5">
        <v>1.12326766</v>
      </c>
      <c r="N5744" s="6">
        <v>0.4</v>
      </c>
      <c r="O5744" s="8">
        <f>IFERROR(VLOOKUP(C5744,Sheet2!$B$2:$G$588,6,FALSE),0)</f>
        <v>360</v>
      </c>
      <c r="P5744" t="s">
        <v>22</v>
      </c>
      <c r="Q5744" s="2">
        <v>0.64389609370000001</v>
      </c>
      <c r="R5744" s="3">
        <v>0.35</v>
      </c>
      <c r="U5744" s="22">
        <f t="shared" si="561"/>
        <v>0.35</v>
      </c>
      <c r="V5744" s="10">
        <f t="shared" si="562"/>
        <v>7.6999999999999993</v>
      </c>
      <c r="W5744" s="24">
        <f t="shared" si="563"/>
        <v>7.6999999999999993</v>
      </c>
    </row>
    <row r="5745" spans="1:23" x14ac:dyDescent="0.3">
      <c r="A5745" t="s">
        <v>17</v>
      </c>
      <c r="B5745" t="s">
        <v>689</v>
      </c>
      <c r="C5745" t="s">
        <v>690</v>
      </c>
      <c r="D5745" t="s">
        <v>709</v>
      </c>
      <c r="E5745" t="s">
        <v>710</v>
      </c>
      <c r="F5745">
        <v>0.35</v>
      </c>
      <c r="G5745" s="2">
        <v>0</v>
      </c>
      <c r="H5745" s="4">
        <v>20.472000000000001</v>
      </c>
      <c r="I5745" s="4">
        <v>0.62739999999999996</v>
      </c>
      <c r="J5745" s="7">
        <v>21</v>
      </c>
      <c r="K5745" s="7">
        <v>7</v>
      </c>
      <c r="L5745" s="3">
        <v>3.0599999999999999E-2</v>
      </c>
      <c r="M5745" s="5">
        <v>1.0955373399999999</v>
      </c>
      <c r="N5745" s="6">
        <v>0.4</v>
      </c>
      <c r="O5745" s="8">
        <f>IFERROR(VLOOKUP(C5745,Sheet2!$B$2:$G$588,6,FALSE),0)</f>
        <v>360</v>
      </c>
      <c r="P5745" t="s">
        <v>22</v>
      </c>
      <c r="Q5745" s="2">
        <v>0.63488236760000005</v>
      </c>
      <c r="R5745" s="3">
        <v>0.34999999999999898</v>
      </c>
      <c r="U5745" s="22">
        <f t="shared" si="561"/>
        <v>0.34999999999999898</v>
      </c>
      <c r="V5745" s="10">
        <f t="shared" si="562"/>
        <v>7.3499999999999783</v>
      </c>
      <c r="W5745" s="24">
        <f t="shared" si="563"/>
        <v>7.3499999999999783</v>
      </c>
    </row>
    <row r="5746" spans="1:23" x14ac:dyDescent="0.3">
      <c r="A5746" t="s">
        <v>17</v>
      </c>
      <c r="B5746" t="s">
        <v>689</v>
      </c>
      <c r="C5746" t="s">
        <v>690</v>
      </c>
      <c r="D5746" t="s">
        <v>703</v>
      </c>
      <c r="E5746" t="s">
        <v>704</v>
      </c>
      <c r="F5746">
        <v>0.35</v>
      </c>
      <c r="G5746" s="2">
        <v>0</v>
      </c>
      <c r="H5746" s="4">
        <v>18.831099999999999</v>
      </c>
      <c r="I5746" s="4">
        <v>0.39040000000000002</v>
      </c>
      <c r="J5746" s="7">
        <v>17</v>
      </c>
      <c r="K5746" s="7">
        <v>6</v>
      </c>
      <c r="L5746" s="3">
        <v>2.07E-2</v>
      </c>
      <c r="M5746" s="5">
        <v>1.46964318</v>
      </c>
      <c r="N5746" s="6">
        <v>0.4</v>
      </c>
      <c r="O5746" s="8">
        <f>IFERROR(VLOOKUP(C5746,Sheet2!$B$2:$G$588,6,FALSE),0)</f>
        <v>360</v>
      </c>
      <c r="P5746" t="s">
        <v>22</v>
      </c>
      <c r="Q5746" s="2">
        <v>0.72782509090000003</v>
      </c>
      <c r="R5746" s="3">
        <v>0.34999999999999898</v>
      </c>
      <c r="U5746" s="22">
        <f t="shared" si="561"/>
        <v>0.34999999999999898</v>
      </c>
      <c r="V5746" s="10">
        <f t="shared" si="562"/>
        <v>5.9499999999999824</v>
      </c>
      <c r="W5746" s="24">
        <f t="shared" si="563"/>
        <v>5.9499999999999824</v>
      </c>
    </row>
    <row r="5747" spans="1:23" x14ac:dyDescent="0.3">
      <c r="A5747" t="s">
        <v>17</v>
      </c>
      <c r="B5747" t="s">
        <v>689</v>
      </c>
      <c r="C5747" t="s">
        <v>690</v>
      </c>
      <c r="D5747" t="s">
        <v>691</v>
      </c>
      <c r="E5747" t="s">
        <v>692</v>
      </c>
      <c r="F5747">
        <v>0.25</v>
      </c>
      <c r="G5747" s="2">
        <v>0</v>
      </c>
      <c r="H5747" s="4">
        <v>6.3974000000000002</v>
      </c>
      <c r="I5747" s="4">
        <v>0.25090000000000001</v>
      </c>
      <c r="J5747" s="7">
        <v>9</v>
      </c>
      <c r="K5747" s="7">
        <v>2</v>
      </c>
      <c r="L5747" s="3">
        <v>3.9199999999999999E-2</v>
      </c>
      <c r="M5747" s="5">
        <v>1.1418161099999999</v>
      </c>
      <c r="N5747" s="6">
        <v>0.4</v>
      </c>
      <c r="O5747" s="8">
        <f>IFERROR(VLOOKUP(C5747,Sheet2!$B$2:$G$588,6,FALSE),0)</f>
        <v>360</v>
      </c>
      <c r="P5747" t="s">
        <v>22</v>
      </c>
      <c r="Q5747" s="2">
        <v>0.64968089350000002</v>
      </c>
      <c r="R5747" s="3">
        <v>0.249999999999999</v>
      </c>
      <c r="U5747" s="22">
        <f t="shared" si="561"/>
        <v>0.249999999999999</v>
      </c>
      <c r="V5747" s="10">
        <f t="shared" si="562"/>
        <v>2.2499999999999911</v>
      </c>
      <c r="W5747" s="24">
        <f t="shared" si="563"/>
        <v>2.2499999999999911</v>
      </c>
    </row>
    <row r="5748" spans="1:23" x14ac:dyDescent="0.3">
      <c r="A5748" t="s">
        <v>17</v>
      </c>
      <c r="B5748" t="s">
        <v>689</v>
      </c>
      <c r="C5748" t="s">
        <v>690</v>
      </c>
      <c r="D5748" t="s">
        <v>713</v>
      </c>
      <c r="E5748" t="s">
        <v>714</v>
      </c>
      <c r="F5748">
        <v>0.25</v>
      </c>
      <c r="G5748" s="2">
        <v>0</v>
      </c>
      <c r="H5748" s="4">
        <v>6.4414999999999996</v>
      </c>
      <c r="I5748" s="4">
        <v>0.22289999999999999</v>
      </c>
      <c r="J5748" s="7">
        <v>8</v>
      </c>
      <c r="K5748" s="7">
        <v>2</v>
      </c>
      <c r="L5748" s="3">
        <v>3.4599999999999999E-2</v>
      </c>
      <c r="M5748" s="5">
        <v>1.2557513600000001</v>
      </c>
      <c r="N5748" s="6">
        <v>0.4</v>
      </c>
      <c r="O5748" s="8">
        <f>IFERROR(VLOOKUP(C5748,Sheet2!$B$2:$G$588,6,FALSE),0)</f>
        <v>360</v>
      </c>
      <c r="P5748" t="s">
        <v>22</v>
      </c>
      <c r="Q5748" s="2">
        <v>0.68146560519999999</v>
      </c>
      <c r="R5748" s="3">
        <v>0.25</v>
      </c>
      <c r="U5748" s="22">
        <f t="shared" si="561"/>
        <v>0.25</v>
      </c>
      <c r="V5748" s="10">
        <f t="shared" si="562"/>
        <v>2</v>
      </c>
      <c r="W5748" s="24">
        <f t="shared" si="563"/>
        <v>2</v>
      </c>
    </row>
    <row r="5749" spans="1:23" x14ac:dyDescent="0.3">
      <c r="A5749" t="s">
        <v>17</v>
      </c>
      <c r="B5749" t="s">
        <v>689</v>
      </c>
      <c r="C5749" t="s">
        <v>690</v>
      </c>
      <c r="D5749" t="s">
        <v>697</v>
      </c>
      <c r="E5749" t="s">
        <v>698</v>
      </c>
      <c r="F5749">
        <v>0.35</v>
      </c>
      <c r="G5749" s="2">
        <v>0</v>
      </c>
      <c r="H5749" s="4">
        <v>19.215599999999998</v>
      </c>
      <c r="I5749" s="4">
        <v>0.24859999999999999</v>
      </c>
      <c r="J5749" s="7">
        <v>7</v>
      </c>
      <c r="K5749" s="7">
        <v>3</v>
      </c>
      <c r="L5749" s="3">
        <v>1.29E-2</v>
      </c>
      <c r="M5749" s="5">
        <v>0.98468831000000001</v>
      </c>
      <c r="N5749" s="6">
        <v>0.4</v>
      </c>
      <c r="O5749" s="8">
        <f>IFERROR(VLOOKUP(C5749,Sheet2!$B$2:$G$588,6,FALSE),0)</f>
        <v>360</v>
      </c>
      <c r="P5749" t="s">
        <v>22</v>
      </c>
      <c r="Q5749" s="2">
        <v>0.59378008579999997</v>
      </c>
      <c r="R5749" s="3">
        <v>0.35</v>
      </c>
      <c r="U5749" s="22">
        <f t="shared" si="561"/>
        <v>0.35</v>
      </c>
      <c r="V5749" s="10">
        <f t="shared" si="562"/>
        <v>2.4499999999999997</v>
      </c>
      <c r="W5749" s="24">
        <f t="shared" si="563"/>
        <v>2.4499999999999997</v>
      </c>
    </row>
    <row r="5750" spans="1:23" x14ac:dyDescent="0.3">
      <c r="A5750" t="s">
        <v>17</v>
      </c>
      <c r="B5750" t="s">
        <v>689</v>
      </c>
      <c r="C5750" t="s">
        <v>690</v>
      </c>
      <c r="D5750" t="s">
        <v>715</v>
      </c>
      <c r="E5750" t="s">
        <v>716</v>
      </c>
      <c r="F5750">
        <v>0.25</v>
      </c>
      <c r="G5750" s="2">
        <v>0</v>
      </c>
      <c r="H5750" s="4">
        <v>5.9409000000000001</v>
      </c>
      <c r="I5750" s="4">
        <v>0.20280000000000001</v>
      </c>
      <c r="J5750" s="7">
        <v>7</v>
      </c>
      <c r="K5750" s="7">
        <v>2</v>
      </c>
      <c r="L5750" s="3">
        <v>3.4099999999999998E-2</v>
      </c>
      <c r="M5750" s="5">
        <v>1.0888340999999999</v>
      </c>
      <c r="N5750" s="6">
        <v>0.4</v>
      </c>
      <c r="O5750" s="8">
        <f>IFERROR(VLOOKUP(C5750,Sheet2!$B$2:$G$588,6,FALSE),0)</f>
        <v>360</v>
      </c>
      <c r="P5750" t="s">
        <v>22</v>
      </c>
      <c r="Q5750" s="2">
        <v>0.63263457560000003</v>
      </c>
      <c r="R5750" s="3">
        <v>0.25</v>
      </c>
      <c r="U5750" s="22">
        <f t="shared" si="561"/>
        <v>0.25</v>
      </c>
      <c r="V5750" s="10">
        <f t="shared" si="562"/>
        <v>1.75</v>
      </c>
      <c r="W5750" s="24">
        <f t="shared" si="563"/>
        <v>1.75</v>
      </c>
    </row>
    <row r="5751" spans="1:23" x14ac:dyDescent="0.3">
      <c r="A5751" t="s">
        <v>17</v>
      </c>
      <c r="B5751" t="s">
        <v>689</v>
      </c>
      <c r="C5751" t="s">
        <v>690</v>
      </c>
      <c r="D5751" t="s">
        <v>723</v>
      </c>
      <c r="E5751" t="s">
        <v>724</v>
      </c>
      <c r="F5751">
        <v>0.35</v>
      </c>
      <c r="G5751" s="2">
        <v>0</v>
      </c>
      <c r="H5751" s="4">
        <v>19.758900000000001</v>
      </c>
      <c r="I5751" s="4">
        <v>0.21829999999999999</v>
      </c>
      <c r="J5751" s="7">
        <v>7</v>
      </c>
      <c r="K5751" s="7">
        <v>2</v>
      </c>
      <c r="L5751" s="3">
        <v>1.0999999999999999E-2</v>
      </c>
      <c r="M5751" s="5">
        <v>1.0452552399999999</v>
      </c>
      <c r="N5751" s="6">
        <v>0.4</v>
      </c>
      <c r="O5751" s="8">
        <f>IFERROR(VLOOKUP(C5751,Sheet2!$B$2:$G$588,6,FALSE),0)</f>
        <v>360</v>
      </c>
      <c r="P5751" t="s">
        <v>22</v>
      </c>
      <c r="Q5751" s="2">
        <v>0.61731834829999999</v>
      </c>
      <c r="R5751" s="3">
        <v>0.35</v>
      </c>
      <c r="U5751" s="22">
        <f t="shared" si="561"/>
        <v>0.35</v>
      </c>
      <c r="V5751" s="10">
        <f t="shared" si="562"/>
        <v>2.4499999999999997</v>
      </c>
      <c r="W5751" s="24">
        <f t="shared" si="563"/>
        <v>2.4499999999999997</v>
      </c>
    </row>
    <row r="5752" spans="1:23" hidden="1" x14ac:dyDescent="0.3">
      <c r="A5752" s="27" t="s">
        <v>33</v>
      </c>
      <c r="B5752" s="27" t="s">
        <v>11322</v>
      </c>
      <c r="C5752" s="27" t="s">
        <v>11323</v>
      </c>
      <c r="D5752" t="s">
        <v>34</v>
      </c>
      <c r="E5752" s="27"/>
      <c r="F5752">
        <v>0.29830000000000001</v>
      </c>
      <c r="G5752" s="28">
        <v>0.82189140000000005</v>
      </c>
      <c r="H5752" s="4">
        <v>70.040499999999994</v>
      </c>
      <c r="I5752" s="4">
        <v>29.032599999999999</v>
      </c>
      <c r="J5752" s="7">
        <v>359</v>
      </c>
      <c r="K5752" s="7">
        <v>107</v>
      </c>
      <c r="L5752" s="29">
        <v>0.41449999999999998</v>
      </c>
      <c r="M5752" s="30">
        <v>0.41197178000000001</v>
      </c>
      <c r="N5752" s="31">
        <v>0.01</v>
      </c>
      <c r="O5752" s="32">
        <f>IFERROR(VLOOKUP(C5752,Sheet2!$B$2:$G$588,6,FALSE),0)</f>
        <v>359</v>
      </c>
      <c r="P5752" s="27"/>
      <c r="Q5752" s="28">
        <v>0.97572649249999999</v>
      </c>
      <c r="R5752" s="29">
        <v>0.29828221708896502</v>
      </c>
      <c r="S5752" s="29"/>
      <c r="T5752" s="28"/>
      <c r="U5752" s="29" t="str">
        <f t="shared" si="561"/>
        <v/>
      </c>
      <c r="V5752" s="30" t="str">
        <f t="shared" si="562"/>
        <v/>
      </c>
      <c r="W5752" s="33">
        <f t="shared" si="563"/>
        <v>107.1</v>
      </c>
    </row>
    <row r="5753" spans="1:23" x14ac:dyDescent="0.3">
      <c r="A5753" t="s">
        <v>17</v>
      </c>
      <c r="B5753" t="s">
        <v>11322</v>
      </c>
      <c r="C5753" t="s">
        <v>11323</v>
      </c>
      <c r="D5753" t="s">
        <v>11328</v>
      </c>
      <c r="E5753" t="s">
        <v>11329</v>
      </c>
      <c r="F5753">
        <v>0.3</v>
      </c>
      <c r="G5753" s="2">
        <v>1</v>
      </c>
      <c r="H5753" s="4">
        <v>57.0139</v>
      </c>
      <c r="I5753" s="4">
        <v>23.6128</v>
      </c>
      <c r="J5753" s="7">
        <v>295</v>
      </c>
      <c r="K5753" s="7">
        <v>88</v>
      </c>
      <c r="L5753" s="3">
        <v>0.41420000000000001</v>
      </c>
      <c r="M5753" s="5">
        <v>0.41631319999999999</v>
      </c>
      <c r="N5753" s="6">
        <v>0.01</v>
      </c>
      <c r="O5753" s="8">
        <f>IFERROR(VLOOKUP(C5753,Sheet2!$B$2:$G$588,6,FALSE),0)</f>
        <v>359</v>
      </c>
      <c r="P5753" t="s">
        <v>22</v>
      </c>
      <c r="Q5753" s="2">
        <v>0.97597962279999995</v>
      </c>
      <c r="R5753" s="3">
        <v>0.3</v>
      </c>
      <c r="S5753" s="3" t="str">
        <f>IF(R5753+0.01&lt;Q5753,"Y","")</f>
        <v>Y</v>
      </c>
      <c r="T5753" s="2"/>
      <c r="U5753" s="22">
        <f t="shared" si="561"/>
        <v>0.3</v>
      </c>
      <c r="V5753" s="10">
        <f t="shared" si="562"/>
        <v>88.5</v>
      </c>
      <c r="W5753" s="24">
        <f t="shared" si="563"/>
        <v>88.5</v>
      </c>
    </row>
    <row r="5754" spans="1:23" x14ac:dyDescent="0.3">
      <c r="A5754" t="s">
        <v>17</v>
      </c>
      <c r="B5754" t="s">
        <v>11322</v>
      </c>
      <c r="C5754" t="s">
        <v>11323</v>
      </c>
      <c r="D5754" t="s">
        <v>11326</v>
      </c>
      <c r="E5754" t="s">
        <v>11327</v>
      </c>
      <c r="F5754">
        <v>0.3</v>
      </c>
      <c r="G5754" s="2">
        <v>0</v>
      </c>
      <c r="H5754" s="4">
        <v>7.7100999999999997</v>
      </c>
      <c r="I5754" s="4">
        <v>3.9256000000000002</v>
      </c>
      <c r="J5754" s="7">
        <v>52</v>
      </c>
      <c r="K5754" s="7">
        <v>15</v>
      </c>
      <c r="L5754" s="3">
        <v>0.50919999999999999</v>
      </c>
      <c r="M5754" s="5">
        <v>0.43798468000000002</v>
      </c>
      <c r="N5754" s="6">
        <v>0.01</v>
      </c>
      <c r="O5754" s="8">
        <f>IFERROR(VLOOKUP(C5754,Sheet2!$B$2:$G$588,6,FALSE),0)</f>
        <v>359</v>
      </c>
      <c r="P5754" t="s">
        <v>22</v>
      </c>
      <c r="Q5754" s="2">
        <v>0.9771681512</v>
      </c>
      <c r="R5754" s="3">
        <v>0.3</v>
      </c>
      <c r="U5754" s="22">
        <f t="shared" si="561"/>
        <v>0.3</v>
      </c>
      <c r="V5754" s="10">
        <f t="shared" si="562"/>
        <v>15.6</v>
      </c>
      <c r="W5754" s="24">
        <f t="shared" si="563"/>
        <v>15.6</v>
      </c>
    </row>
    <row r="5755" spans="1:23" x14ac:dyDescent="0.3">
      <c r="A5755" t="s">
        <v>17</v>
      </c>
      <c r="B5755" t="s">
        <v>11322</v>
      </c>
      <c r="C5755" t="s">
        <v>11323</v>
      </c>
      <c r="D5755" t="s">
        <v>11324</v>
      </c>
      <c r="E5755" t="s">
        <v>11325</v>
      </c>
      <c r="F5755">
        <v>0.25</v>
      </c>
      <c r="G5755" s="2">
        <v>0</v>
      </c>
      <c r="H5755" s="4">
        <v>5.3166000000000002</v>
      </c>
      <c r="I5755" s="4">
        <v>1.4941</v>
      </c>
      <c r="J5755" s="7">
        <v>12</v>
      </c>
      <c r="K5755" s="7">
        <v>3</v>
      </c>
      <c r="L5755" s="3">
        <v>0.28100000000000003</v>
      </c>
      <c r="M5755" s="5">
        <v>0.27501672999999999</v>
      </c>
      <c r="N5755" s="6">
        <v>0.01</v>
      </c>
      <c r="O5755" s="8">
        <f>IFERROR(VLOOKUP(C5755,Sheet2!$B$2:$G$588,6,FALSE),0)</f>
        <v>359</v>
      </c>
      <c r="P5755" t="s">
        <v>22</v>
      </c>
      <c r="Q5755" s="2">
        <v>0.96363857600000002</v>
      </c>
      <c r="R5755" s="3">
        <v>0.25</v>
      </c>
      <c r="U5755" s="22">
        <f t="shared" si="561"/>
        <v>0.25</v>
      </c>
      <c r="V5755" s="10">
        <f t="shared" si="562"/>
        <v>3</v>
      </c>
      <c r="W5755" s="24">
        <f t="shared" si="563"/>
        <v>3</v>
      </c>
    </row>
    <row r="5756" spans="1:23" hidden="1" x14ac:dyDescent="0.3">
      <c r="A5756" t="s">
        <v>33</v>
      </c>
      <c r="B5756" t="s">
        <v>11537</v>
      </c>
      <c r="C5756" t="s">
        <v>11538</v>
      </c>
      <c r="D5756" t="s">
        <v>34</v>
      </c>
      <c r="F5756">
        <v>0.25</v>
      </c>
      <c r="G5756" s="2">
        <v>0</v>
      </c>
      <c r="H5756" s="4">
        <v>29.753399999999999</v>
      </c>
      <c r="I5756" s="4">
        <v>8.8396000000000008</v>
      </c>
      <c r="J5756" s="7">
        <v>356</v>
      </c>
      <c r="K5756" s="7">
        <v>84</v>
      </c>
      <c r="L5756" s="3">
        <v>0.29709999999999998</v>
      </c>
      <c r="M5756" s="5">
        <v>1.34077929</v>
      </c>
      <c r="N5756" s="6">
        <v>1</v>
      </c>
      <c r="O5756" s="8">
        <f>IFERROR(VLOOKUP(C5756,Sheet2!$B$2:$G$588,6,FALSE),0)</f>
        <v>356</v>
      </c>
      <c r="Q5756" s="2">
        <v>0.25416508970000001</v>
      </c>
      <c r="R5756" s="3">
        <v>0.249999999999999</v>
      </c>
      <c r="U5756" s="22" t="str">
        <f t="shared" si="561"/>
        <v/>
      </c>
      <c r="V5756" s="10" t="str">
        <f t="shared" si="562"/>
        <v/>
      </c>
      <c r="W5756" s="24">
        <f t="shared" si="563"/>
        <v>84.208698889572034</v>
      </c>
    </row>
    <row r="5757" spans="1:23" x14ac:dyDescent="0.3">
      <c r="A5757" t="s">
        <v>17</v>
      </c>
      <c r="B5757" t="s">
        <v>11537</v>
      </c>
      <c r="C5757" t="s">
        <v>11538</v>
      </c>
      <c r="D5757" t="s">
        <v>11541</v>
      </c>
      <c r="E5757" t="s">
        <v>11542</v>
      </c>
      <c r="F5757">
        <v>0.25</v>
      </c>
      <c r="G5757" s="2">
        <v>0</v>
      </c>
      <c r="H5757" s="4">
        <v>17.211600000000001</v>
      </c>
      <c r="I5757" s="4">
        <v>4.7850000000000001</v>
      </c>
      <c r="J5757" s="7">
        <v>185</v>
      </c>
      <c r="K5757" s="7">
        <v>42</v>
      </c>
      <c r="L5757" s="3">
        <v>0.27800000000000002</v>
      </c>
      <c r="M5757" s="5">
        <v>1.29107628</v>
      </c>
      <c r="N5757" s="6">
        <v>1</v>
      </c>
      <c r="O5757" s="8">
        <f>IFERROR(VLOOKUP(C5757,Sheet2!$B$2:$G$588,6,FALSE),0)</f>
        <v>356</v>
      </c>
      <c r="P5757" t="s">
        <v>22</v>
      </c>
      <c r="Q5757" s="2">
        <v>0.22545242639999999</v>
      </c>
      <c r="R5757" s="3">
        <v>0.22545242643012001</v>
      </c>
      <c r="U5757" s="22">
        <f t="shared" si="561"/>
        <v>0.22545242643012001</v>
      </c>
      <c r="V5757" s="10">
        <f t="shared" si="562"/>
        <v>41.708698889572204</v>
      </c>
      <c r="W5757" s="24">
        <f t="shared" si="563"/>
        <v>41.708698889572204</v>
      </c>
    </row>
    <row r="5758" spans="1:23" x14ac:dyDescent="0.3">
      <c r="A5758" t="s">
        <v>17</v>
      </c>
      <c r="B5758" t="s">
        <v>11537</v>
      </c>
      <c r="C5758" t="s">
        <v>11538</v>
      </c>
      <c r="D5758" t="s">
        <v>11539</v>
      </c>
      <c r="E5758" t="s">
        <v>11540</v>
      </c>
      <c r="F5758">
        <v>0.25</v>
      </c>
      <c r="G5758" s="2">
        <v>0</v>
      </c>
      <c r="H5758" s="4">
        <v>12.517899999999999</v>
      </c>
      <c r="I5758" s="4">
        <v>4.0545999999999998</v>
      </c>
      <c r="J5758" s="7">
        <v>170</v>
      </c>
      <c r="K5758" s="7">
        <v>43</v>
      </c>
      <c r="L5758" s="3">
        <v>0.32390000000000002</v>
      </c>
      <c r="M5758" s="5">
        <v>1.3994362600000001</v>
      </c>
      <c r="N5758" s="6">
        <v>1</v>
      </c>
      <c r="O5758" s="8">
        <f>IFERROR(VLOOKUP(C5758,Sheet2!$B$2:$G$588,6,FALSE),0)</f>
        <v>356</v>
      </c>
      <c r="P5758" t="s">
        <v>92</v>
      </c>
      <c r="Q5758" s="2">
        <v>0.2854265486</v>
      </c>
      <c r="R5758" s="3">
        <v>0.249999999999999</v>
      </c>
      <c r="U5758" s="22">
        <f t="shared" si="561"/>
        <v>0.249999999999999</v>
      </c>
      <c r="V5758" s="10">
        <f t="shared" si="562"/>
        <v>42.499999999999829</v>
      </c>
      <c r="W5758" s="24">
        <f t="shared" si="563"/>
        <v>42.499999999999829</v>
      </c>
    </row>
    <row r="5759" spans="1:23" hidden="1" x14ac:dyDescent="0.3">
      <c r="A5759" s="27" t="s">
        <v>33</v>
      </c>
      <c r="B5759" s="27" t="s">
        <v>8061</v>
      </c>
      <c r="C5759" s="27" t="s">
        <v>8062</v>
      </c>
      <c r="D5759" t="s">
        <v>34</v>
      </c>
      <c r="E5759" s="27"/>
      <c r="F5759">
        <v>0.3175</v>
      </c>
      <c r="G5759" s="28">
        <v>0.74949301999999995</v>
      </c>
      <c r="H5759" s="4">
        <v>200.94589999999999</v>
      </c>
      <c r="I5759" s="4">
        <v>107.0334</v>
      </c>
      <c r="J5759" s="7">
        <v>351</v>
      </c>
      <c r="K5759" s="7">
        <v>111</v>
      </c>
      <c r="L5759" s="29">
        <v>0.53259999999999996</v>
      </c>
      <c r="M5759" s="30">
        <v>0.10932039</v>
      </c>
      <c r="N5759" s="31">
        <v>4.0604000000000001E-2</v>
      </c>
      <c r="O5759" s="32">
        <f>IFERROR(VLOOKUP(C5759,Sheet2!$B$2:$G$588,6,FALSE),0)</f>
        <v>351</v>
      </c>
      <c r="P5759" s="27"/>
      <c r="Q5759" s="28">
        <v>0.62857798789999997</v>
      </c>
      <c r="R5759" s="29">
        <v>0.31748176274166201</v>
      </c>
      <c r="S5759" s="29"/>
      <c r="T5759" s="28"/>
      <c r="U5759" s="29" t="str">
        <f t="shared" si="561"/>
        <v/>
      </c>
      <c r="V5759" s="30" t="str">
        <f t="shared" si="562"/>
        <v/>
      </c>
      <c r="W5759" s="33">
        <f t="shared" si="563"/>
        <v>110.89999999999999</v>
      </c>
    </row>
    <row r="5760" spans="1:23" x14ac:dyDescent="0.3">
      <c r="A5760" t="s">
        <v>17</v>
      </c>
      <c r="B5760" t="s">
        <v>8061</v>
      </c>
      <c r="C5760" t="s">
        <v>8062</v>
      </c>
      <c r="D5760" t="s">
        <v>8069</v>
      </c>
      <c r="E5760" t="s">
        <v>8070</v>
      </c>
      <c r="F5760">
        <v>0.35</v>
      </c>
      <c r="G5760" s="2">
        <v>1</v>
      </c>
      <c r="H5760" s="4">
        <v>69.902900000000002</v>
      </c>
      <c r="I5760" s="4">
        <v>46.585999999999999</v>
      </c>
      <c r="J5760" s="7">
        <v>133</v>
      </c>
      <c r="K5760" s="7">
        <v>47</v>
      </c>
      <c r="L5760" s="3">
        <v>0.66639999999999999</v>
      </c>
      <c r="M5760" s="5">
        <v>9.5104140000000004E-2</v>
      </c>
      <c r="N5760" s="6">
        <v>0.05</v>
      </c>
      <c r="O5760" s="8">
        <f>IFERROR(VLOOKUP(C5760,Sheet2!$B$2:$G$588,6,FALSE),0)</f>
        <v>351</v>
      </c>
      <c r="P5760" t="s">
        <v>92</v>
      </c>
      <c r="Q5760" s="2">
        <v>0.4742605272</v>
      </c>
      <c r="R5760" s="3">
        <v>0.35</v>
      </c>
      <c r="S5760" s="3" t="str">
        <f t="shared" ref="S5760:S5761" si="567">IF(R5760+0.01&lt;Q5760,"Y","")</f>
        <v>Y</v>
      </c>
      <c r="T5760" s="2"/>
      <c r="U5760" s="22">
        <f t="shared" si="561"/>
        <v>0.35</v>
      </c>
      <c r="V5760" s="10">
        <f t="shared" si="562"/>
        <v>46.55</v>
      </c>
      <c r="W5760" s="24">
        <f t="shared" si="563"/>
        <v>46.55</v>
      </c>
    </row>
    <row r="5761" spans="1:23" x14ac:dyDescent="0.3">
      <c r="A5761" t="s">
        <v>17</v>
      </c>
      <c r="B5761" t="s">
        <v>8061</v>
      </c>
      <c r="C5761" t="s">
        <v>8062</v>
      </c>
      <c r="D5761" t="s">
        <v>8073</v>
      </c>
      <c r="E5761" t="s">
        <v>8074</v>
      </c>
      <c r="F5761">
        <v>0.3</v>
      </c>
      <c r="G5761" s="2">
        <v>1</v>
      </c>
      <c r="H5761" s="4">
        <v>60.879899999999999</v>
      </c>
      <c r="I5761" s="4">
        <v>50.285200000000003</v>
      </c>
      <c r="J5761" s="7">
        <v>130</v>
      </c>
      <c r="K5761" s="7">
        <v>39</v>
      </c>
      <c r="L5761" s="3">
        <v>0.82599999999999996</v>
      </c>
      <c r="M5761" s="5">
        <v>8.629262E-2</v>
      </c>
      <c r="N5761" s="6">
        <v>0.03</v>
      </c>
      <c r="O5761" s="8">
        <f>IFERROR(VLOOKUP(C5761,Sheet2!$B$2:$G$588,6,FALSE),0)</f>
        <v>351</v>
      </c>
      <c r="P5761" t="s">
        <v>92</v>
      </c>
      <c r="Q5761" s="2">
        <v>0.65234570219999999</v>
      </c>
      <c r="R5761" s="3">
        <v>0.3</v>
      </c>
      <c r="S5761" s="3" t="str">
        <f t="shared" si="567"/>
        <v>Y</v>
      </c>
      <c r="T5761" s="2"/>
      <c r="U5761" s="22">
        <f t="shared" si="561"/>
        <v>0.3</v>
      </c>
      <c r="V5761" s="10">
        <f t="shared" si="562"/>
        <v>39</v>
      </c>
      <c r="W5761" s="24">
        <f t="shared" si="563"/>
        <v>39</v>
      </c>
    </row>
    <row r="5762" spans="1:23" x14ac:dyDescent="0.3">
      <c r="A5762" t="s">
        <v>17</v>
      </c>
      <c r="B5762" t="s">
        <v>8061</v>
      </c>
      <c r="C5762" t="s">
        <v>8062</v>
      </c>
      <c r="D5762" t="s">
        <v>8065</v>
      </c>
      <c r="E5762" t="s">
        <v>8066</v>
      </c>
      <c r="F5762">
        <v>0.3</v>
      </c>
      <c r="G5762" s="2">
        <v>0</v>
      </c>
      <c r="H5762" s="4">
        <v>4.6029</v>
      </c>
      <c r="I5762" s="4">
        <v>1.1659999999999999</v>
      </c>
      <c r="J5762" s="7">
        <v>24</v>
      </c>
      <c r="K5762" s="7">
        <v>7</v>
      </c>
      <c r="L5762" s="3">
        <v>0.25330000000000003</v>
      </c>
      <c r="M5762" s="5">
        <v>0.70011639000000003</v>
      </c>
      <c r="N5762" s="6">
        <v>0.05</v>
      </c>
      <c r="O5762" s="8">
        <f>IFERROR(VLOOKUP(C5762,Sheet2!$B$2:$G$588,6,FALSE),0)</f>
        <v>351</v>
      </c>
      <c r="P5762" t="s">
        <v>92</v>
      </c>
      <c r="Q5762" s="2">
        <v>0.92858330339999995</v>
      </c>
      <c r="R5762" s="3">
        <v>0.3</v>
      </c>
      <c r="U5762" s="22">
        <f t="shared" si="561"/>
        <v>0.3</v>
      </c>
      <c r="V5762" s="10">
        <f t="shared" si="562"/>
        <v>7.1999999999999993</v>
      </c>
      <c r="W5762" s="24">
        <f t="shared" si="563"/>
        <v>7.1999999999999993</v>
      </c>
    </row>
    <row r="5763" spans="1:23" x14ac:dyDescent="0.3">
      <c r="A5763" t="s">
        <v>17</v>
      </c>
      <c r="B5763" t="s">
        <v>8061</v>
      </c>
      <c r="C5763" t="s">
        <v>8062</v>
      </c>
      <c r="D5763" t="s">
        <v>8071</v>
      </c>
      <c r="E5763" t="s">
        <v>8072</v>
      </c>
      <c r="F5763">
        <v>0.3</v>
      </c>
      <c r="G5763" s="2">
        <v>0</v>
      </c>
      <c r="H5763" s="4">
        <v>7.0884</v>
      </c>
      <c r="I5763" s="4">
        <v>2.4100999999999999</v>
      </c>
      <c r="J5763" s="7">
        <v>21</v>
      </c>
      <c r="K5763" s="7">
        <v>6</v>
      </c>
      <c r="L5763" s="3">
        <v>0.34</v>
      </c>
      <c r="M5763" s="5">
        <v>0.28871995</v>
      </c>
      <c r="N5763" s="6">
        <v>0.05</v>
      </c>
      <c r="O5763" s="8">
        <f>IFERROR(VLOOKUP(C5763,Sheet2!$B$2:$G$588,6,FALSE),0)</f>
        <v>351</v>
      </c>
      <c r="P5763" t="s">
        <v>92</v>
      </c>
      <c r="Q5763" s="2">
        <v>0.82682180729999999</v>
      </c>
      <c r="R5763" s="3">
        <v>0.3</v>
      </c>
      <c r="U5763" s="22">
        <f t="shared" si="561"/>
        <v>0.3</v>
      </c>
      <c r="V5763" s="10">
        <f t="shared" si="562"/>
        <v>6.3</v>
      </c>
      <c r="W5763" s="24">
        <f t="shared" si="563"/>
        <v>6.3</v>
      </c>
    </row>
    <row r="5764" spans="1:23" x14ac:dyDescent="0.3">
      <c r="A5764" t="s">
        <v>17</v>
      </c>
      <c r="B5764" t="s">
        <v>8061</v>
      </c>
      <c r="C5764" t="s">
        <v>8062</v>
      </c>
      <c r="D5764" t="s">
        <v>8075</v>
      </c>
      <c r="E5764" t="s">
        <v>8076</v>
      </c>
      <c r="F5764">
        <v>0.3</v>
      </c>
      <c r="G5764" s="2">
        <v>0</v>
      </c>
      <c r="H5764" s="4">
        <v>4.1211000000000002</v>
      </c>
      <c r="I5764" s="4">
        <v>1.3993</v>
      </c>
      <c r="J5764" s="7">
        <v>12</v>
      </c>
      <c r="K5764" s="7">
        <v>4</v>
      </c>
      <c r="L5764" s="3">
        <v>0.33950000000000002</v>
      </c>
      <c r="M5764" s="5">
        <v>0.29625829999999997</v>
      </c>
      <c r="N5764" s="6">
        <v>0.05</v>
      </c>
      <c r="O5764" s="8">
        <f>IFERROR(VLOOKUP(C5764,Sheet2!$B$2:$G$588,6,FALSE),0)</f>
        <v>351</v>
      </c>
      <c r="P5764" t="s">
        <v>92</v>
      </c>
      <c r="Q5764" s="2">
        <v>0.83122835429999997</v>
      </c>
      <c r="R5764" s="3">
        <v>0.3</v>
      </c>
      <c r="U5764" s="22">
        <f t="shared" si="561"/>
        <v>0.3</v>
      </c>
      <c r="V5764" s="10">
        <f t="shared" si="562"/>
        <v>3.5999999999999996</v>
      </c>
      <c r="W5764" s="24">
        <f t="shared" si="563"/>
        <v>3.5999999999999996</v>
      </c>
    </row>
    <row r="5765" spans="1:23" x14ac:dyDescent="0.3">
      <c r="A5765" t="s">
        <v>17</v>
      </c>
      <c r="B5765" t="s">
        <v>8061</v>
      </c>
      <c r="C5765" t="s">
        <v>8062</v>
      </c>
      <c r="D5765" t="s">
        <v>8063</v>
      </c>
      <c r="E5765" t="s">
        <v>8064</v>
      </c>
      <c r="F5765">
        <v>0.3</v>
      </c>
      <c r="G5765" s="2">
        <v>0</v>
      </c>
      <c r="H5765" s="4">
        <v>10.8203</v>
      </c>
      <c r="I5765" s="4">
        <v>1.8741000000000001</v>
      </c>
      <c r="J5765" s="7">
        <v>11</v>
      </c>
      <c r="K5765" s="7">
        <v>3</v>
      </c>
      <c r="L5765" s="3">
        <v>0.17319999999999999</v>
      </c>
      <c r="M5765" s="5">
        <v>0.19597149</v>
      </c>
      <c r="N5765" s="6">
        <v>0.05</v>
      </c>
      <c r="O5765" s="8">
        <f>IFERROR(VLOOKUP(C5765,Sheet2!$B$2:$G$588,6,FALSE),0)</f>
        <v>351</v>
      </c>
      <c r="P5765" t="s">
        <v>92</v>
      </c>
      <c r="Q5765" s="2">
        <v>0.74486084910000006</v>
      </c>
      <c r="R5765" s="3">
        <v>0.3</v>
      </c>
      <c r="U5765" s="22">
        <f t="shared" si="561"/>
        <v>0.3</v>
      </c>
      <c r="V5765" s="10">
        <f t="shared" si="562"/>
        <v>3.3</v>
      </c>
      <c r="W5765" s="24">
        <f t="shared" si="563"/>
        <v>3.3</v>
      </c>
    </row>
    <row r="5766" spans="1:23" x14ac:dyDescent="0.3">
      <c r="A5766" t="s">
        <v>17</v>
      </c>
      <c r="B5766" t="s">
        <v>8061</v>
      </c>
      <c r="C5766" t="s">
        <v>8062</v>
      </c>
      <c r="D5766" t="s">
        <v>8067</v>
      </c>
      <c r="E5766" t="s">
        <v>8068</v>
      </c>
      <c r="F5766">
        <v>0.25</v>
      </c>
      <c r="G5766" s="2">
        <v>0</v>
      </c>
      <c r="H5766" s="4">
        <v>29.331399999999999</v>
      </c>
      <c r="I5766" s="4">
        <v>1.8340000000000001</v>
      </c>
      <c r="J5766" s="7">
        <v>9</v>
      </c>
      <c r="K5766" s="7">
        <v>2</v>
      </c>
      <c r="L5766" s="3">
        <v>6.25E-2</v>
      </c>
      <c r="M5766" s="5">
        <v>0.16971491</v>
      </c>
      <c r="N5766" s="6">
        <v>0.05</v>
      </c>
      <c r="O5766" s="8">
        <f>IFERROR(VLOOKUP(C5766,Sheet2!$B$2:$G$588,6,FALSE),0)</f>
        <v>351</v>
      </c>
      <c r="P5766" t="s">
        <v>92</v>
      </c>
      <c r="Q5766" s="2">
        <v>0.70538828710000001</v>
      </c>
      <c r="R5766" s="3">
        <v>0.25</v>
      </c>
      <c r="U5766" s="22">
        <f t="shared" si="561"/>
        <v>0.25</v>
      </c>
      <c r="V5766" s="10">
        <f t="shared" si="562"/>
        <v>2.25</v>
      </c>
      <c r="W5766" s="24">
        <f t="shared" si="563"/>
        <v>2.25</v>
      </c>
    </row>
    <row r="5767" spans="1:23" x14ac:dyDescent="0.3">
      <c r="A5767" t="s">
        <v>17</v>
      </c>
      <c r="B5767" t="s">
        <v>8061</v>
      </c>
      <c r="C5767" t="s">
        <v>8062</v>
      </c>
      <c r="D5767" t="s">
        <v>8077</v>
      </c>
      <c r="E5767" t="s">
        <v>8078</v>
      </c>
      <c r="F5767">
        <v>0.3</v>
      </c>
      <c r="G5767" s="2">
        <v>0</v>
      </c>
      <c r="H5767" s="4">
        <v>6.8731</v>
      </c>
      <c r="I5767" s="4">
        <v>1.2789999999999999</v>
      </c>
      <c r="J5767" s="7">
        <v>9</v>
      </c>
      <c r="K5767" s="7">
        <v>3</v>
      </c>
      <c r="L5767" s="3">
        <v>0.18609999999999999</v>
      </c>
      <c r="M5767" s="5">
        <v>0.23275997000000001</v>
      </c>
      <c r="N5767" s="6">
        <v>0.05</v>
      </c>
      <c r="O5767" s="8">
        <f>IFERROR(VLOOKUP(C5767,Sheet2!$B$2:$G$588,6,FALSE),0)</f>
        <v>351</v>
      </c>
      <c r="P5767" t="s">
        <v>92</v>
      </c>
      <c r="Q5767" s="2">
        <v>0.78518642930000004</v>
      </c>
      <c r="R5767" s="3">
        <v>0.3</v>
      </c>
      <c r="U5767" s="22">
        <f t="shared" si="561"/>
        <v>0.3</v>
      </c>
      <c r="V5767" s="10">
        <f t="shared" si="562"/>
        <v>2.6999999999999997</v>
      </c>
      <c r="W5767" s="24">
        <f t="shared" si="563"/>
        <v>2.6999999999999997</v>
      </c>
    </row>
    <row r="5768" spans="1:23" hidden="1" x14ac:dyDescent="0.3">
      <c r="A5768" t="s">
        <v>33</v>
      </c>
      <c r="B5768" t="s">
        <v>3329</v>
      </c>
      <c r="C5768" t="s">
        <v>3330</v>
      </c>
      <c r="D5768" t="s">
        <v>34</v>
      </c>
      <c r="F5768">
        <v>0.25</v>
      </c>
      <c r="G5768" s="2">
        <v>0</v>
      </c>
      <c r="H5768" s="4">
        <v>116.7071</v>
      </c>
      <c r="I5768" s="4">
        <v>13.928100000000001</v>
      </c>
      <c r="J5768" s="7">
        <v>350</v>
      </c>
      <c r="K5768" s="7">
        <v>88</v>
      </c>
      <c r="L5768" s="3">
        <v>0.1193</v>
      </c>
      <c r="M5768" s="5">
        <v>0.83789469000000005</v>
      </c>
      <c r="N5768" s="6">
        <v>0.5</v>
      </c>
      <c r="O5768" s="8">
        <f>IFERROR(VLOOKUP(C5768,Sheet2!$B$2:$G$588,6,FALSE),0)</f>
        <v>350</v>
      </c>
      <c r="Q5768" s="2">
        <v>0.40326630089999999</v>
      </c>
      <c r="R5768" s="3">
        <v>0.249999999999999</v>
      </c>
      <c r="U5768" s="22" t="str">
        <f t="shared" si="561"/>
        <v/>
      </c>
      <c r="V5768" s="10" t="str">
        <f t="shared" si="562"/>
        <v/>
      </c>
      <c r="W5768" s="24">
        <f t="shared" si="563"/>
        <v>87.75</v>
      </c>
    </row>
    <row r="5769" spans="1:23" hidden="1" x14ac:dyDescent="0.3">
      <c r="A5769" t="s">
        <v>33</v>
      </c>
      <c r="B5769" t="s">
        <v>6299</v>
      </c>
      <c r="C5769" t="s">
        <v>6300</v>
      </c>
      <c r="D5769" t="s">
        <v>34</v>
      </c>
      <c r="F5769">
        <v>0.2</v>
      </c>
      <c r="G5769" s="2">
        <v>0</v>
      </c>
      <c r="H5769" s="4">
        <v>44.042400000000001</v>
      </c>
      <c r="I5769" s="4">
        <v>8.3106000000000009</v>
      </c>
      <c r="J5769" s="7">
        <v>350</v>
      </c>
      <c r="K5769" s="7">
        <v>70</v>
      </c>
      <c r="L5769" s="3">
        <v>0.18870000000000001</v>
      </c>
      <c r="M5769" s="5">
        <v>1.4022140299999999</v>
      </c>
      <c r="N5769" s="6">
        <v>1</v>
      </c>
      <c r="O5769" s="8">
        <f>IFERROR(VLOOKUP(C5769,Sheet2!$B$2:$G$588,6,FALSE),0)</f>
        <v>350</v>
      </c>
      <c r="Q5769" s="2">
        <v>0.28684210850000003</v>
      </c>
      <c r="R5769" s="3">
        <v>0.19999999999999901</v>
      </c>
      <c r="U5769" s="22" t="str">
        <f t="shared" si="561"/>
        <v/>
      </c>
      <c r="V5769" s="10" t="str">
        <f t="shared" si="562"/>
        <v/>
      </c>
      <c r="W5769" s="24">
        <f t="shared" si="563"/>
        <v>69.999999999999659</v>
      </c>
    </row>
    <row r="5770" spans="1:23" x14ac:dyDescent="0.3">
      <c r="A5770" t="s">
        <v>17</v>
      </c>
      <c r="B5770" t="s">
        <v>6299</v>
      </c>
      <c r="C5770" t="s">
        <v>6300</v>
      </c>
      <c r="D5770" t="s">
        <v>6301</v>
      </c>
      <c r="E5770" t="s">
        <v>6302</v>
      </c>
      <c r="F5770">
        <v>0.2</v>
      </c>
      <c r="G5770" s="2">
        <v>0</v>
      </c>
      <c r="H5770" s="4">
        <v>44.042400000000001</v>
      </c>
      <c r="I5770" s="4">
        <v>8.3106000000000009</v>
      </c>
      <c r="J5770" s="7">
        <v>350</v>
      </c>
      <c r="K5770" s="7">
        <v>70</v>
      </c>
      <c r="L5770" s="3">
        <v>0.18870000000000001</v>
      </c>
      <c r="M5770" s="5">
        <v>1.4022140299999999</v>
      </c>
      <c r="N5770" s="6">
        <v>1</v>
      </c>
      <c r="O5770" s="8">
        <f>IFERROR(VLOOKUP(C5770,Sheet2!$B$2:$G$588,6,FALSE),0)</f>
        <v>350</v>
      </c>
      <c r="P5770" t="s">
        <v>95</v>
      </c>
      <c r="Q5770" s="2">
        <v>0.28684210850000003</v>
      </c>
      <c r="R5770" s="3">
        <v>0.19999999999999901</v>
      </c>
      <c r="U5770" s="22">
        <f t="shared" ref="U5770:U5833" si="568">IF(A5770="placement",IF(T5770="",R5770,T5770),"")</f>
        <v>0.19999999999999901</v>
      </c>
      <c r="V5770" s="10">
        <f t="shared" ref="V5770:V5833" si="569">IF($A5770="placement",U5770*J5770,"")</f>
        <v>69.999999999999659</v>
      </c>
      <c r="W5770" s="24">
        <f t="shared" ref="W5770:W5833" si="570">IF($A5770="placement",V5770,IF($A5770="site",SUMIF($C:$C,$C5770,$V:$V),IF($A5770="user",SUMIF($B:$B,$B5770,$V:$V),SUM($V:$V))))</f>
        <v>69.999999999999659</v>
      </c>
    </row>
    <row r="5771" spans="1:23" x14ac:dyDescent="0.3">
      <c r="A5771" t="s">
        <v>17</v>
      </c>
      <c r="B5771" t="s">
        <v>3329</v>
      </c>
      <c r="C5771" t="s">
        <v>3330</v>
      </c>
      <c r="D5771" t="s">
        <v>3331</v>
      </c>
      <c r="E5771" t="s">
        <v>3332</v>
      </c>
      <c r="F5771">
        <v>0.25</v>
      </c>
      <c r="G5771" s="2">
        <v>0</v>
      </c>
      <c r="H5771" s="4">
        <v>45.191899999999997</v>
      </c>
      <c r="I5771" s="4">
        <v>7.6989000000000001</v>
      </c>
      <c r="J5771" s="7">
        <v>190</v>
      </c>
      <c r="K5771" s="7">
        <v>47</v>
      </c>
      <c r="L5771" s="3">
        <v>0.1704</v>
      </c>
      <c r="M5771" s="5">
        <v>0.82062716999999996</v>
      </c>
      <c r="N5771" s="6">
        <v>0.5</v>
      </c>
      <c r="O5771" s="8">
        <f>IFERROR(VLOOKUP(C5771,Sheet2!$B$2:$G$588,6,FALSE),0)</f>
        <v>350</v>
      </c>
      <c r="P5771" t="s">
        <v>92</v>
      </c>
      <c r="Q5771" s="2">
        <v>0.3907099161</v>
      </c>
      <c r="R5771" s="3">
        <v>0.25</v>
      </c>
      <c r="U5771" s="22">
        <f t="shared" si="568"/>
        <v>0.25</v>
      </c>
      <c r="V5771" s="10">
        <f t="shared" si="569"/>
        <v>47.5</v>
      </c>
      <c r="W5771" s="24">
        <f t="shared" si="570"/>
        <v>47.5</v>
      </c>
    </row>
    <row r="5772" spans="1:23" x14ac:dyDescent="0.3">
      <c r="A5772" t="s">
        <v>17</v>
      </c>
      <c r="B5772" t="s">
        <v>3329</v>
      </c>
      <c r="C5772" t="s">
        <v>3330</v>
      </c>
      <c r="D5772" t="s">
        <v>3333</v>
      </c>
      <c r="E5772" t="s">
        <v>3334</v>
      </c>
      <c r="F5772">
        <v>0.25</v>
      </c>
      <c r="G5772" s="2">
        <v>0</v>
      </c>
      <c r="H5772" s="4">
        <v>46.177500000000002</v>
      </c>
      <c r="I5772" s="4">
        <v>5.7474999999999996</v>
      </c>
      <c r="J5772" s="7">
        <v>147</v>
      </c>
      <c r="K5772" s="7">
        <v>37</v>
      </c>
      <c r="L5772" s="3">
        <v>0.1245</v>
      </c>
      <c r="M5772" s="5">
        <v>0.85052506999999999</v>
      </c>
      <c r="N5772" s="6">
        <v>0.5</v>
      </c>
      <c r="O5772" s="8">
        <f>IFERROR(VLOOKUP(C5772,Sheet2!$B$2:$G$588,6,FALSE),0)</f>
        <v>350</v>
      </c>
      <c r="P5772" t="s">
        <v>92</v>
      </c>
      <c r="Q5772" s="2">
        <v>0.41212785390000001</v>
      </c>
      <c r="R5772" s="3">
        <v>0.25</v>
      </c>
      <c r="U5772" s="22">
        <f t="shared" si="568"/>
        <v>0.25</v>
      </c>
      <c r="V5772" s="10">
        <f t="shared" si="569"/>
        <v>36.75</v>
      </c>
      <c r="W5772" s="24">
        <f t="shared" si="570"/>
        <v>36.75</v>
      </c>
    </row>
    <row r="5773" spans="1:23" x14ac:dyDescent="0.3">
      <c r="A5773" t="s">
        <v>17</v>
      </c>
      <c r="B5773" t="s">
        <v>3329</v>
      </c>
      <c r="C5773" t="s">
        <v>3330</v>
      </c>
      <c r="D5773" t="s">
        <v>3335</v>
      </c>
      <c r="E5773" t="s">
        <v>3336</v>
      </c>
      <c r="F5773">
        <v>0.25</v>
      </c>
      <c r="G5773" s="2">
        <v>0</v>
      </c>
      <c r="H5773" s="4">
        <v>25.337800000000001</v>
      </c>
      <c r="I5773" s="4">
        <v>0.48159999999999997</v>
      </c>
      <c r="J5773" s="7">
        <v>14</v>
      </c>
      <c r="K5773" s="7">
        <v>3</v>
      </c>
      <c r="L5773" s="3">
        <v>1.9E-2</v>
      </c>
      <c r="M5773" s="5">
        <v>0.96319146</v>
      </c>
      <c r="N5773" s="6">
        <v>0.5</v>
      </c>
      <c r="O5773" s="8">
        <f>IFERROR(VLOOKUP(C5773,Sheet2!$B$2:$G$588,6,FALSE),0)</f>
        <v>350</v>
      </c>
      <c r="P5773" t="s">
        <v>22</v>
      </c>
      <c r="Q5773" s="2">
        <v>0.48089240620000001</v>
      </c>
      <c r="R5773" s="3">
        <v>0.25</v>
      </c>
      <c r="U5773" s="22">
        <f t="shared" si="568"/>
        <v>0.25</v>
      </c>
      <c r="V5773" s="10">
        <f t="shared" si="569"/>
        <v>3.5</v>
      </c>
      <c r="W5773" s="24">
        <f t="shared" si="570"/>
        <v>3.5</v>
      </c>
    </row>
    <row r="5774" spans="1:23" hidden="1" x14ac:dyDescent="0.3">
      <c r="A5774" s="27" t="s">
        <v>33</v>
      </c>
      <c r="B5774" s="27" t="s">
        <v>202</v>
      </c>
      <c r="C5774" s="27" t="s">
        <v>203</v>
      </c>
      <c r="D5774" t="s">
        <v>34</v>
      </c>
      <c r="E5774" s="27"/>
      <c r="F5774">
        <v>0.25</v>
      </c>
      <c r="G5774" s="28">
        <v>1</v>
      </c>
      <c r="H5774" s="4">
        <v>145.4828</v>
      </c>
      <c r="I5774" s="4">
        <v>9.9489000000000001</v>
      </c>
      <c r="J5774" s="7">
        <v>349</v>
      </c>
      <c r="K5774" s="7">
        <v>87</v>
      </c>
      <c r="L5774" s="29">
        <v>6.8400000000000002E-2</v>
      </c>
      <c r="M5774" s="30">
        <v>1.1689899800000001</v>
      </c>
      <c r="N5774" s="31">
        <v>0.75</v>
      </c>
      <c r="O5774" s="32">
        <f>IFERROR(VLOOKUP(C5774,Sheet2!$B$2:$G$588,6,FALSE),0)</f>
        <v>349</v>
      </c>
      <c r="P5774" s="27"/>
      <c r="Q5774" s="28">
        <v>0.35842050440000001</v>
      </c>
      <c r="R5774" s="29">
        <v>0.25</v>
      </c>
      <c r="S5774" s="29"/>
      <c r="T5774" s="28"/>
      <c r="U5774" s="29" t="str">
        <f t="shared" si="568"/>
        <v/>
      </c>
      <c r="V5774" s="30" t="str">
        <f t="shared" si="569"/>
        <v/>
      </c>
      <c r="W5774" s="33">
        <f t="shared" si="570"/>
        <v>87.25</v>
      </c>
    </row>
    <row r="5775" spans="1:23" x14ac:dyDescent="0.3">
      <c r="A5775" t="s">
        <v>17</v>
      </c>
      <c r="B5775" t="s">
        <v>202</v>
      </c>
      <c r="C5775" t="s">
        <v>203</v>
      </c>
      <c r="D5775" t="s">
        <v>204</v>
      </c>
      <c r="E5775" t="s">
        <v>205</v>
      </c>
      <c r="F5775">
        <v>0.25</v>
      </c>
      <c r="G5775" s="2">
        <v>1</v>
      </c>
      <c r="H5775" s="4">
        <v>51.903399999999998</v>
      </c>
      <c r="I5775" s="4">
        <v>3.2161</v>
      </c>
      <c r="J5775" s="7">
        <v>114</v>
      </c>
      <c r="K5775" s="7">
        <v>28</v>
      </c>
      <c r="L5775" s="3">
        <v>6.2E-2</v>
      </c>
      <c r="M5775" s="5">
        <v>1.17909606</v>
      </c>
      <c r="N5775" s="6">
        <v>0.75</v>
      </c>
      <c r="O5775" s="8">
        <f>IFERROR(VLOOKUP(C5775,Sheet2!$B$2:$G$588,6,FALSE),0)</f>
        <v>349</v>
      </c>
      <c r="P5775" t="s">
        <v>22</v>
      </c>
      <c r="Q5775" s="2">
        <v>0.36391950839999998</v>
      </c>
      <c r="R5775" s="3">
        <v>0.25</v>
      </c>
      <c r="S5775" s="3" t="str">
        <f t="shared" ref="S5775:S5778" si="571">IF(R5775+0.01&lt;Q5775,"Y","")</f>
        <v>Y</v>
      </c>
      <c r="T5775" s="2"/>
      <c r="U5775" s="22">
        <f t="shared" si="568"/>
        <v>0.25</v>
      </c>
      <c r="V5775" s="10">
        <f t="shared" si="569"/>
        <v>28.5</v>
      </c>
      <c r="W5775" s="24">
        <f t="shared" si="570"/>
        <v>28.5</v>
      </c>
    </row>
    <row r="5776" spans="1:23" x14ac:dyDescent="0.3">
      <c r="A5776" t="s">
        <v>17</v>
      </c>
      <c r="B5776" t="s">
        <v>202</v>
      </c>
      <c r="C5776" t="s">
        <v>203</v>
      </c>
      <c r="D5776" t="s">
        <v>210</v>
      </c>
      <c r="E5776" t="s">
        <v>211</v>
      </c>
      <c r="F5776">
        <v>0.25</v>
      </c>
      <c r="G5776" s="2">
        <v>1</v>
      </c>
      <c r="H5776" s="4">
        <v>31.077200000000001</v>
      </c>
      <c r="I5776" s="4">
        <v>2.6705999999999999</v>
      </c>
      <c r="J5776" s="7">
        <v>94</v>
      </c>
      <c r="K5776" s="7">
        <v>23</v>
      </c>
      <c r="L5776" s="3">
        <v>8.5900000000000004E-2</v>
      </c>
      <c r="M5776" s="5">
        <v>1.1688277300000001</v>
      </c>
      <c r="N5776" s="6">
        <v>0.75</v>
      </c>
      <c r="O5776" s="8">
        <f>IFERROR(VLOOKUP(C5776,Sheet2!$B$2:$G$588,6,FALSE),0)</f>
        <v>349</v>
      </c>
      <c r="P5776" t="s">
        <v>22</v>
      </c>
      <c r="Q5776" s="2">
        <v>0.35833144550000001</v>
      </c>
      <c r="R5776" s="3">
        <v>0.25</v>
      </c>
      <c r="S5776" s="3" t="str">
        <f t="shared" si="571"/>
        <v>Y</v>
      </c>
      <c r="T5776" s="2"/>
      <c r="U5776" s="22">
        <f t="shared" si="568"/>
        <v>0.25</v>
      </c>
      <c r="V5776" s="10">
        <f t="shared" si="569"/>
        <v>23.5</v>
      </c>
      <c r="W5776" s="24">
        <f t="shared" si="570"/>
        <v>23.5</v>
      </c>
    </row>
    <row r="5777" spans="1:23" x14ac:dyDescent="0.3">
      <c r="A5777" t="s">
        <v>17</v>
      </c>
      <c r="B5777" t="s">
        <v>202</v>
      </c>
      <c r="C5777" t="s">
        <v>203</v>
      </c>
      <c r="D5777" t="s">
        <v>208</v>
      </c>
      <c r="E5777" t="s">
        <v>209</v>
      </c>
      <c r="F5777">
        <v>0.25</v>
      </c>
      <c r="G5777" s="2">
        <v>1</v>
      </c>
      <c r="H5777" s="4">
        <v>31.804300000000001</v>
      </c>
      <c r="I5777" s="4">
        <v>2.3163999999999998</v>
      </c>
      <c r="J5777" s="7">
        <v>80</v>
      </c>
      <c r="K5777" s="7">
        <v>20</v>
      </c>
      <c r="L5777" s="3">
        <v>7.2800000000000004E-2</v>
      </c>
      <c r="M5777" s="5">
        <v>1.15277992</v>
      </c>
      <c r="N5777" s="6">
        <v>0.75</v>
      </c>
      <c r="O5777" s="8">
        <f>IFERROR(VLOOKUP(C5777,Sheet2!$B$2:$G$588,6,FALSE),0)</f>
        <v>349</v>
      </c>
      <c r="P5777" t="s">
        <v>22</v>
      </c>
      <c r="Q5777" s="2">
        <v>0.34939879889999997</v>
      </c>
      <c r="R5777" s="3">
        <v>0.25</v>
      </c>
      <c r="S5777" s="3" t="str">
        <f t="shared" si="571"/>
        <v>Y</v>
      </c>
      <c r="T5777" s="2"/>
      <c r="U5777" s="22">
        <f t="shared" si="568"/>
        <v>0.25</v>
      </c>
      <c r="V5777" s="10">
        <f t="shared" si="569"/>
        <v>20</v>
      </c>
      <c r="W5777" s="24">
        <f t="shared" si="570"/>
        <v>20</v>
      </c>
    </row>
    <row r="5778" spans="1:23" x14ac:dyDescent="0.3">
      <c r="A5778" t="s">
        <v>17</v>
      </c>
      <c r="B5778" t="s">
        <v>202</v>
      </c>
      <c r="C5778" t="s">
        <v>203</v>
      </c>
      <c r="D5778" t="s">
        <v>206</v>
      </c>
      <c r="E5778" t="s">
        <v>207</v>
      </c>
      <c r="F5778">
        <v>0.25</v>
      </c>
      <c r="G5778" s="2">
        <v>1</v>
      </c>
      <c r="H5778" s="4">
        <v>30.697900000000001</v>
      </c>
      <c r="I5778" s="4">
        <v>1.7458</v>
      </c>
      <c r="J5778" s="7">
        <v>61</v>
      </c>
      <c r="K5778" s="7">
        <v>15</v>
      </c>
      <c r="L5778" s="3">
        <v>5.6899999999999999E-2</v>
      </c>
      <c r="M5778" s="5">
        <v>1.1721288000000001</v>
      </c>
      <c r="N5778" s="6">
        <v>0.75</v>
      </c>
      <c r="O5778" s="8">
        <f>IFERROR(VLOOKUP(C5778,Sheet2!$B$2:$G$588,6,FALSE),0)</f>
        <v>349</v>
      </c>
      <c r="P5778" t="s">
        <v>22</v>
      </c>
      <c r="Q5778" s="2">
        <v>0.36013857859999998</v>
      </c>
      <c r="R5778" s="3">
        <v>0.25</v>
      </c>
      <c r="S5778" s="3" t="str">
        <f t="shared" si="571"/>
        <v>Y</v>
      </c>
      <c r="T5778" s="2"/>
      <c r="U5778" s="22">
        <f t="shared" si="568"/>
        <v>0.25</v>
      </c>
      <c r="V5778" s="10">
        <f t="shared" si="569"/>
        <v>15.25</v>
      </c>
      <c r="W5778" s="24">
        <f t="shared" si="570"/>
        <v>15.25</v>
      </c>
    </row>
    <row r="5779" spans="1:23" hidden="1" x14ac:dyDescent="0.3">
      <c r="A5779" t="s">
        <v>33</v>
      </c>
      <c r="B5779" t="s">
        <v>10446</v>
      </c>
      <c r="C5779" t="s">
        <v>10447</v>
      </c>
      <c r="D5779" t="s">
        <v>34</v>
      </c>
      <c r="F5779">
        <v>0.25</v>
      </c>
      <c r="G5779" s="2">
        <v>0</v>
      </c>
      <c r="H5779" s="4">
        <v>55.250100000000003</v>
      </c>
      <c r="I5779" s="4">
        <v>6.3296000000000001</v>
      </c>
      <c r="J5779" s="7">
        <v>348</v>
      </c>
      <c r="K5779" s="7">
        <v>86</v>
      </c>
      <c r="L5779" s="3">
        <v>0.11459999999999999</v>
      </c>
      <c r="M5779" s="5">
        <v>1.83046098</v>
      </c>
      <c r="N5779" s="6">
        <v>1.252203</v>
      </c>
      <c r="O5779" s="8">
        <f>IFERROR(VLOOKUP(C5779,Sheet2!$B$2:$G$588,6,FALSE),0)</f>
        <v>348</v>
      </c>
      <c r="Q5779" s="2">
        <v>0.31590839050000002</v>
      </c>
      <c r="R5779" s="3">
        <v>0.25</v>
      </c>
      <c r="U5779" s="22" t="str">
        <f t="shared" si="568"/>
        <v/>
      </c>
      <c r="V5779" s="10" t="str">
        <f t="shared" si="569"/>
        <v/>
      </c>
      <c r="W5779" s="24">
        <f t="shared" si="570"/>
        <v>86.75</v>
      </c>
    </row>
    <row r="5780" spans="1:23" x14ac:dyDescent="0.3">
      <c r="A5780" t="s">
        <v>17</v>
      </c>
      <c r="B5780" t="s">
        <v>10446</v>
      </c>
      <c r="C5780" t="s">
        <v>10447</v>
      </c>
      <c r="D5780" t="s">
        <v>10448</v>
      </c>
      <c r="E5780" t="s">
        <v>10449</v>
      </c>
      <c r="F5780">
        <v>0.25</v>
      </c>
      <c r="G5780" s="2">
        <v>0</v>
      </c>
      <c r="H5780" s="4">
        <v>27.0687</v>
      </c>
      <c r="I5780" s="4">
        <v>3.1926999999999999</v>
      </c>
      <c r="J5780" s="7">
        <v>203</v>
      </c>
      <c r="K5780" s="7">
        <v>50</v>
      </c>
      <c r="L5780" s="3">
        <v>0.1179</v>
      </c>
      <c r="M5780" s="5">
        <v>2.1179650099999998</v>
      </c>
      <c r="N5780" s="6">
        <v>1.5</v>
      </c>
      <c r="O5780" s="8">
        <f>IFERROR(VLOOKUP(C5780,Sheet2!$B$2:$G$588,6,FALSE),0)</f>
        <v>348</v>
      </c>
      <c r="P5780" t="s">
        <v>22</v>
      </c>
      <c r="Q5780" s="2">
        <v>0.29177300229999997</v>
      </c>
      <c r="R5780" s="3">
        <v>0.25</v>
      </c>
      <c r="U5780" s="22">
        <f t="shared" si="568"/>
        <v>0.25</v>
      </c>
      <c r="V5780" s="10">
        <f t="shared" si="569"/>
        <v>50.75</v>
      </c>
      <c r="W5780" s="24">
        <f t="shared" si="570"/>
        <v>50.75</v>
      </c>
    </row>
    <row r="5781" spans="1:23" x14ac:dyDescent="0.3">
      <c r="A5781" t="s">
        <v>17</v>
      </c>
      <c r="B5781" t="s">
        <v>10446</v>
      </c>
      <c r="C5781" t="s">
        <v>10447</v>
      </c>
      <c r="D5781" t="s">
        <v>10450</v>
      </c>
      <c r="E5781" t="s">
        <v>10451</v>
      </c>
      <c r="F5781">
        <v>0.25</v>
      </c>
      <c r="G5781" s="2">
        <v>0</v>
      </c>
      <c r="H5781" s="4">
        <v>27.789400000000001</v>
      </c>
      <c r="I5781" s="4">
        <v>3.1143999999999998</v>
      </c>
      <c r="J5781" s="7">
        <v>144</v>
      </c>
      <c r="K5781" s="7">
        <v>36</v>
      </c>
      <c r="L5781" s="3">
        <v>0.11210000000000001</v>
      </c>
      <c r="M5781" s="5">
        <v>1.53796702</v>
      </c>
      <c r="N5781" s="6">
        <v>1</v>
      </c>
      <c r="O5781" s="8">
        <f>IFERROR(VLOOKUP(C5781,Sheet2!$B$2:$G$588,6,FALSE),0)</f>
        <v>348</v>
      </c>
      <c r="P5781" t="s">
        <v>22</v>
      </c>
      <c r="Q5781" s="2">
        <v>0.3497909984</v>
      </c>
      <c r="R5781" s="3">
        <v>0.25</v>
      </c>
      <c r="U5781" s="22">
        <f t="shared" si="568"/>
        <v>0.25</v>
      </c>
      <c r="V5781" s="10">
        <f t="shared" si="569"/>
        <v>36</v>
      </c>
      <c r="W5781" s="24">
        <f t="shared" si="570"/>
        <v>36</v>
      </c>
    </row>
    <row r="5782" spans="1:23" hidden="1" x14ac:dyDescent="0.3">
      <c r="A5782" t="s">
        <v>33</v>
      </c>
      <c r="B5782" t="s">
        <v>12813</v>
      </c>
      <c r="C5782" t="s">
        <v>12814</v>
      </c>
      <c r="D5782" t="s">
        <v>34</v>
      </c>
      <c r="F5782">
        <v>0.25</v>
      </c>
      <c r="G5782" s="2">
        <v>0</v>
      </c>
      <c r="H5782" s="4">
        <v>26.776599999999998</v>
      </c>
      <c r="I5782" s="4">
        <v>12.7896</v>
      </c>
      <c r="J5782" s="7">
        <v>347</v>
      </c>
      <c r="K5782" s="7">
        <v>87</v>
      </c>
      <c r="L5782" s="3">
        <v>0.47760000000000002</v>
      </c>
      <c r="M5782" s="5">
        <v>0.90497780000000005</v>
      </c>
      <c r="N5782" s="6">
        <v>0.199632</v>
      </c>
      <c r="O5782" s="8">
        <f>IFERROR(VLOOKUP(C5782,Sheet2!$B$2:$G$588,6,FALSE),0)</f>
        <v>347</v>
      </c>
      <c r="Q5782" s="2">
        <v>0.77940674350000005</v>
      </c>
      <c r="R5782" s="3">
        <v>0.25</v>
      </c>
      <c r="U5782" s="22" t="str">
        <f t="shared" si="568"/>
        <v/>
      </c>
      <c r="V5782" s="10" t="str">
        <f t="shared" si="569"/>
        <v/>
      </c>
      <c r="W5782" s="24">
        <f t="shared" si="570"/>
        <v>85.999999999999986</v>
      </c>
    </row>
    <row r="5783" spans="1:23" x14ac:dyDescent="0.3">
      <c r="A5783" t="s">
        <v>17</v>
      </c>
      <c r="B5783" t="s">
        <v>12813</v>
      </c>
      <c r="C5783" t="s">
        <v>12814</v>
      </c>
      <c r="D5783" t="s">
        <v>12818</v>
      </c>
      <c r="E5783" t="s">
        <v>6686</v>
      </c>
      <c r="F5783">
        <v>0.25</v>
      </c>
      <c r="G5783" s="2">
        <v>0</v>
      </c>
      <c r="H5783" s="4">
        <v>7.7582000000000004</v>
      </c>
      <c r="I5783" s="4">
        <v>5.0923999999999996</v>
      </c>
      <c r="J5783" s="7">
        <v>150</v>
      </c>
      <c r="K5783" s="7">
        <v>38</v>
      </c>
      <c r="L5783" s="3">
        <v>0.65639999999999998</v>
      </c>
      <c r="M5783" s="5">
        <v>0.98268016999999996</v>
      </c>
      <c r="N5783" s="6">
        <v>0.2</v>
      </c>
      <c r="O5783" s="8">
        <f>IFERROR(VLOOKUP(C5783,Sheet2!$B$2:$G$588,6,FALSE),0)</f>
        <v>347</v>
      </c>
      <c r="P5783" t="s">
        <v>22</v>
      </c>
      <c r="Q5783" s="2">
        <v>0.79647498120000004</v>
      </c>
      <c r="R5783" s="3">
        <v>0.25</v>
      </c>
      <c r="U5783" s="22">
        <f t="shared" si="568"/>
        <v>0.25</v>
      </c>
      <c r="V5783" s="10">
        <f t="shared" si="569"/>
        <v>37.5</v>
      </c>
      <c r="W5783" s="24">
        <f t="shared" si="570"/>
        <v>37.5</v>
      </c>
    </row>
    <row r="5784" spans="1:23" x14ac:dyDescent="0.3">
      <c r="A5784" t="s">
        <v>17</v>
      </c>
      <c r="B5784" t="s">
        <v>12813</v>
      </c>
      <c r="C5784" t="s">
        <v>12814</v>
      </c>
      <c r="D5784" t="s">
        <v>12815</v>
      </c>
      <c r="E5784" t="s">
        <v>6716</v>
      </c>
      <c r="F5784">
        <v>0.25</v>
      </c>
      <c r="G5784" s="2">
        <v>0</v>
      </c>
      <c r="H5784" s="4">
        <v>4.6593999999999998</v>
      </c>
      <c r="I5784" s="4">
        <v>1.6028</v>
      </c>
      <c r="J5784" s="7">
        <v>49</v>
      </c>
      <c r="K5784" s="7">
        <v>12</v>
      </c>
      <c r="L5784" s="3">
        <v>0.34399999999999997</v>
      </c>
      <c r="M5784" s="5">
        <v>1.0210972</v>
      </c>
      <c r="N5784" s="6">
        <v>0.2</v>
      </c>
      <c r="O5784" s="8">
        <f>IFERROR(VLOOKUP(C5784,Sheet2!$B$2:$G$588,6,FALSE),0)</f>
        <v>347</v>
      </c>
      <c r="P5784" t="s">
        <v>22</v>
      </c>
      <c r="Q5784" s="2">
        <v>0.80413226029999996</v>
      </c>
      <c r="R5784" s="3">
        <v>0.25</v>
      </c>
      <c r="U5784" s="22">
        <f t="shared" si="568"/>
        <v>0.25</v>
      </c>
      <c r="V5784" s="10">
        <f t="shared" si="569"/>
        <v>12.25</v>
      </c>
      <c r="W5784" s="24">
        <f t="shared" si="570"/>
        <v>12.25</v>
      </c>
    </row>
    <row r="5785" spans="1:23" x14ac:dyDescent="0.3">
      <c r="A5785" t="s">
        <v>17</v>
      </c>
      <c r="B5785" t="s">
        <v>12813</v>
      </c>
      <c r="C5785" t="s">
        <v>12814</v>
      </c>
      <c r="D5785" t="s">
        <v>12817</v>
      </c>
      <c r="E5785" t="s">
        <v>11960</v>
      </c>
      <c r="F5785">
        <v>0.25</v>
      </c>
      <c r="G5785" s="2">
        <v>0</v>
      </c>
      <c r="H5785" s="4">
        <v>3.1135999999999999</v>
      </c>
      <c r="I5785" s="4">
        <v>1.8471</v>
      </c>
      <c r="J5785" s="7">
        <v>49</v>
      </c>
      <c r="K5785" s="7">
        <v>12</v>
      </c>
      <c r="L5785" s="3">
        <v>0.59319999999999995</v>
      </c>
      <c r="M5785" s="5">
        <v>0.87631864000000004</v>
      </c>
      <c r="N5785" s="6">
        <v>0.2</v>
      </c>
      <c r="O5785" s="8">
        <f>IFERROR(VLOOKUP(C5785,Sheet2!$B$2:$G$588,6,FALSE),0)</f>
        <v>347</v>
      </c>
      <c r="P5785" t="s">
        <v>22</v>
      </c>
      <c r="Q5785" s="2">
        <v>0.77177251390000001</v>
      </c>
      <c r="R5785" s="3">
        <v>0.25</v>
      </c>
      <c r="U5785" s="22">
        <f t="shared" si="568"/>
        <v>0.25</v>
      </c>
      <c r="V5785" s="10">
        <f t="shared" si="569"/>
        <v>12.25</v>
      </c>
      <c r="W5785" s="24">
        <f t="shared" si="570"/>
        <v>12.25</v>
      </c>
    </row>
    <row r="5786" spans="1:23" x14ac:dyDescent="0.3">
      <c r="A5786" t="s">
        <v>17</v>
      </c>
      <c r="B5786" t="s">
        <v>12813</v>
      </c>
      <c r="C5786" t="s">
        <v>12814</v>
      </c>
      <c r="D5786" t="s">
        <v>12816</v>
      </c>
      <c r="E5786" t="s">
        <v>6656</v>
      </c>
      <c r="F5786">
        <v>0.25</v>
      </c>
      <c r="G5786" s="2">
        <v>0</v>
      </c>
      <c r="H5786" s="4">
        <v>3.2614000000000001</v>
      </c>
      <c r="I5786" s="4">
        <v>2.0165999999999999</v>
      </c>
      <c r="J5786" s="7">
        <v>46</v>
      </c>
      <c r="K5786" s="7">
        <v>12</v>
      </c>
      <c r="L5786" s="3">
        <v>0.61829999999999996</v>
      </c>
      <c r="M5786" s="5">
        <v>0.76677647000000004</v>
      </c>
      <c r="N5786" s="6">
        <v>0.2</v>
      </c>
      <c r="O5786" s="8">
        <f>IFERROR(VLOOKUP(C5786,Sheet2!$B$2:$G$588,6,FALSE),0)</f>
        <v>347</v>
      </c>
      <c r="P5786" t="s">
        <v>22</v>
      </c>
      <c r="Q5786" s="2">
        <v>0.73916779070000005</v>
      </c>
      <c r="R5786" s="3">
        <v>0.25</v>
      </c>
      <c r="U5786" s="22">
        <f t="shared" si="568"/>
        <v>0.25</v>
      </c>
      <c r="V5786" s="10">
        <f t="shared" si="569"/>
        <v>11.5</v>
      </c>
      <c r="W5786" s="24">
        <f t="shared" si="570"/>
        <v>11.5</v>
      </c>
    </row>
    <row r="5787" spans="1:23" x14ac:dyDescent="0.3">
      <c r="A5787" t="s">
        <v>17</v>
      </c>
      <c r="B5787" t="s">
        <v>12813</v>
      </c>
      <c r="C5787" t="s">
        <v>12814</v>
      </c>
      <c r="D5787" t="s">
        <v>12821</v>
      </c>
      <c r="E5787" t="s">
        <v>6648</v>
      </c>
      <c r="F5787">
        <v>0.25</v>
      </c>
      <c r="G5787" s="2">
        <v>0</v>
      </c>
      <c r="H5787" s="4">
        <v>2.2145000000000001</v>
      </c>
      <c r="I5787" s="4">
        <v>0.79379999999999995</v>
      </c>
      <c r="J5787" s="7">
        <v>20</v>
      </c>
      <c r="K5787" s="7">
        <v>5</v>
      </c>
      <c r="L5787" s="3">
        <v>0.3584</v>
      </c>
      <c r="M5787" s="5">
        <v>0.82199226000000003</v>
      </c>
      <c r="N5787" s="6">
        <v>0.2</v>
      </c>
      <c r="O5787" s="8">
        <f>IFERROR(VLOOKUP(C5787,Sheet2!$B$2:$G$588,6,FALSE),0)</f>
        <v>347</v>
      </c>
      <c r="P5787" t="s">
        <v>22</v>
      </c>
      <c r="Q5787" s="2">
        <v>0.75668870690000001</v>
      </c>
      <c r="R5787" s="3">
        <v>0.25</v>
      </c>
      <c r="U5787" s="22">
        <f t="shared" si="568"/>
        <v>0.25</v>
      </c>
      <c r="V5787" s="10">
        <f t="shared" si="569"/>
        <v>5</v>
      </c>
      <c r="W5787" s="24">
        <f t="shared" si="570"/>
        <v>5</v>
      </c>
    </row>
    <row r="5788" spans="1:23" x14ac:dyDescent="0.3">
      <c r="A5788" t="s">
        <v>17</v>
      </c>
      <c r="B5788" t="s">
        <v>12813</v>
      </c>
      <c r="C5788" t="s">
        <v>12814</v>
      </c>
      <c r="D5788" t="s">
        <v>12819</v>
      </c>
      <c r="E5788" t="s">
        <v>6650</v>
      </c>
      <c r="F5788">
        <v>0.25</v>
      </c>
      <c r="G5788" s="2">
        <v>0</v>
      </c>
      <c r="H5788" s="4">
        <v>1.3939999999999999</v>
      </c>
      <c r="I5788" s="4">
        <v>0.69259999999999999</v>
      </c>
      <c r="J5788" s="7">
        <v>15</v>
      </c>
      <c r="K5788" s="7">
        <v>4</v>
      </c>
      <c r="L5788" s="3">
        <v>0.49690000000000001</v>
      </c>
      <c r="M5788" s="5">
        <v>0.74204393000000002</v>
      </c>
      <c r="N5788" s="6">
        <v>0.2</v>
      </c>
      <c r="O5788" s="8">
        <f>IFERROR(VLOOKUP(C5788,Sheet2!$B$2:$G$588,6,FALSE),0)</f>
        <v>347</v>
      </c>
      <c r="P5788" t="s">
        <v>22</v>
      </c>
      <c r="Q5788" s="2">
        <v>0.73047417869999998</v>
      </c>
      <c r="R5788" s="3">
        <v>0.25</v>
      </c>
      <c r="U5788" s="22">
        <f t="shared" si="568"/>
        <v>0.25</v>
      </c>
      <c r="V5788" s="10">
        <f t="shared" si="569"/>
        <v>3.75</v>
      </c>
      <c r="W5788" s="24">
        <f t="shared" si="570"/>
        <v>3.75</v>
      </c>
    </row>
    <row r="5789" spans="1:23" x14ac:dyDescent="0.3">
      <c r="A5789" t="s">
        <v>17</v>
      </c>
      <c r="B5789" t="s">
        <v>12813</v>
      </c>
      <c r="C5789" t="s">
        <v>12814</v>
      </c>
      <c r="D5789" t="s">
        <v>12820</v>
      </c>
      <c r="E5789" t="s">
        <v>6644</v>
      </c>
      <c r="F5789">
        <v>0.25</v>
      </c>
      <c r="G5789" s="2">
        <v>0</v>
      </c>
      <c r="H5789" s="4">
        <v>2.4853000000000001</v>
      </c>
      <c r="I5789" s="4">
        <v>0.5948</v>
      </c>
      <c r="J5789" s="7">
        <v>15</v>
      </c>
      <c r="K5789" s="7">
        <v>4</v>
      </c>
      <c r="L5789" s="3">
        <v>0.23930000000000001</v>
      </c>
      <c r="M5789" s="5">
        <v>0.83352948000000004</v>
      </c>
      <c r="N5789" s="6">
        <v>0.2</v>
      </c>
      <c r="O5789" s="8">
        <f>IFERROR(VLOOKUP(C5789,Sheet2!$B$2:$G$588,6,FALSE),0)</f>
        <v>347</v>
      </c>
      <c r="P5789" t="s">
        <v>22</v>
      </c>
      <c r="Q5789" s="2">
        <v>0.76005647759999995</v>
      </c>
      <c r="R5789" s="3">
        <v>0.249999999999999</v>
      </c>
      <c r="U5789" s="22">
        <f t="shared" si="568"/>
        <v>0.249999999999999</v>
      </c>
      <c r="V5789" s="10">
        <f t="shared" si="569"/>
        <v>3.7499999999999849</v>
      </c>
      <c r="W5789" s="24">
        <f t="shared" si="570"/>
        <v>3.7499999999999849</v>
      </c>
    </row>
    <row r="5790" spans="1:23" hidden="1" x14ac:dyDescent="0.3">
      <c r="A5790" t="s">
        <v>33</v>
      </c>
      <c r="B5790" t="s">
        <v>1853</v>
      </c>
      <c r="C5790" t="s">
        <v>1854</v>
      </c>
      <c r="D5790" t="s">
        <v>34</v>
      </c>
      <c r="F5790">
        <v>0.33379999999999999</v>
      </c>
      <c r="G5790" s="2">
        <v>0</v>
      </c>
      <c r="H5790" s="4">
        <v>800.72140000000002</v>
      </c>
      <c r="I5790" s="4">
        <v>65.147400000000005</v>
      </c>
      <c r="J5790" s="7">
        <v>346</v>
      </c>
      <c r="K5790" s="7">
        <v>116</v>
      </c>
      <c r="L5790" s="3">
        <v>8.14E-2</v>
      </c>
      <c r="M5790" s="5">
        <v>0.17719283</v>
      </c>
      <c r="N5790" s="6">
        <v>1.5332E-2</v>
      </c>
      <c r="O5790" s="8">
        <f>IFERROR(VLOOKUP(C5790,Sheet2!$B$2:$G$588,6,FALSE),0)</f>
        <v>346</v>
      </c>
      <c r="Q5790" s="2">
        <v>0.91347279609999998</v>
      </c>
      <c r="R5790" s="3">
        <v>0.33380372152424997</v>
      </c>
      <c r="U5790" s="22" t="str">
        <f t="shared" si="568"/>
        <v/>
      </c>
      <c r="V5790" s="10" t="str">
        <f t="shared" si="569"/>
        <v/>
      </c>
      <c r="W5790" s="24">
        <f t="shared" si="570"/>
        <v>115.24999999999999</v>
      </c>
    </row>
    <row r="5791" spans="1:23" x14ac:dyDescent="0.3">
      <c r="A5791" t="s">
        <v>17</v>
      </c>
      <c r="B5791" t="s">
        <v>1853</v>
      </c>
      <c r="C5791" t="s">
        <v>1854</v>
      </c>
      <c r="D5791" t="s">
        <v>1855</v>
      </c>
      <c r="E5791" t="s">
        <v>1856</v>
      </c>
      <c r="F5791">
        <v>0.35</v>
      </c>
      <c r="G5791" s="2">
        <v>0</v>
      </c>
      <c r="H5791" s="4">
        <v>621.48860000000002</v>
      </c>
      <c r="I5791" s="4">
        <v>43.467599999999997</v>
      </c>
      <c r="J5791" s="7">
        <v>131</v>
      </c>
      <c r="K5791" s="7">
        <v>46</v>
      </c>
      <c r="L5791" s="3">
        <v>6.9900000000000004E-2</v>
      </c>
      <c r="M5791" s="5">
        <v>0.10011667</v>
      </c>
      <c r="N5791" s="6">
        <v>0.01</v>
      </c>
      <c r="O5791" s="8">
        <f>IFERROR(VLOOKUP(C5791,Sheet2!$B$2:$G$588,6,FALSE),0)</f>
        <v>346</v>
      </c>
      <c r="P5791" t="s">
        <v>22</v>
      </c>
      <c r="Q5791" s="2">
        <v>0.90011653560000005</v>
      </c>
      <c r="R5791" s="3">
        <v>0.35</v>
      </c>
      <c r="U5791" s="22">
        <f t="shared" si="568"/>
        <v>0.35</v>
      </c>
      <c r="V5791" s="10">
        <f t="shared" si="569"/>
        <v>45.849999999999994</v>
      </c>
      <c r="W5791" s="24">
        <f t="shared" si="570"/>
        <v>45.849999999999994</v>
      </c>
    </row>
    <row r="5792" spans="1:23" x14ac:dyDescent="0.3">
      <c r="A5792" t="s">
        <v>17</v>
      </c>
      <c r="B5792" t="s">
        <v>1853</v>
      </c>
      <c r="C5792" t="s">
        <v>1854</v>
      </c>
      <c r="D5792" t="s">
        <v>1859</v>
      </c>
      <c r="E5792" t="s">
        <v>1860</v>
      </c>
      <c r="F5792">
        <v>0.3</v>
      </c>
      <c r="G5792" s="2">
        <v>0</v>
      </c>
      <c r="H5792" s="4">
        <v>64.002600000000001</v>
      </c>
      <c r="I5792" s="4">
        <v>8.0746000000000002</v>
      </c>
      <c r="J5792" s="7">
        <v>110</v>
      </c>
      <c r="K5792" s="7">
        <v>33</v>
      </c>
      <c r="L5792" s="3">
        <v>0.12620000000000001</v>
      </c>
      <c r="M5792" s="5">
        <v>0.45327082000000002</v>
      </c>
      <c r="N5792" s="6">
        <v>0.03</v>
      </c>
      <c r="O5792" s="8">
        <f>IFERROR(VLOOKUP(C5792,Sheet2!$B$2:$G$588,6,FALSE),0)</f>
        <v>346</v>
      </c>
      <c r="P5792" t="s">
        <v>22</v>
      </c>
      <c r="Q5792" s="2">
        <v>0.93381440280000005</v>
      </c>
      <c r="R5792" s="3">
        <v>0.3</v>
      </c>
      <c r="U5792" s="22">
        <f t="shared" si="568"/>
        <v>0.3</v>
      </c>
      <c r="V5792" s="10">
        <f t="shared" si="569"/>
        <v>33</v>
      </c>
      <c r="W5792" s="24">
        <f t="shared" si="570"/>
        <v>33</v>
      </c>
    </row>
    <row r="5793" spans="1:23" x14ac:dyDescent="0.3">
      <c r="A5793" t="s">
        <v>17</v>
      </c>
      <c r="B5793" t="s">
        <v>1853</v>
      </c>
      <c r="C5793" t="s">
        <v>1854</v>
      </c>
      <c r="D5793" t="s">
        <v>1857</v>
      </c>
      <c r="E5793" t="s">
        <v>1858</v>
      </c>
      <c r="F5793">
        <v>0.35</v>
      </c>
      <c r="G5793" s="2">
        <v>0</v>
      </c>
      <c r="H5793" s="4">
        <v>70.739900000000006</v>
      </c>
      <c r="I5793" s="4">
        <v>9.2922999999999991</v>
      </c>
      <c r="J5793" s="7">
        <v>78</v>
      </c>
      <c r="K5793" s="7">
        <v>27</v>
      </c>
      <c r="L5793" s="3">
        <v>0.13139999999999999</v>
      </c>
      <c r="M5793" s="5">
        <v>0.27811088</v>
      </c>
      <c r="N5793" s="6">
        <v>0.03</v>
      </c>
      <c r="O5793" s="8">
        <f>IFERROR(VLOOKUP(C5793,Sheet2!$B$2:$G$588,6,FALSE),0)</f>
        <v>346</v>
      </c>
      <c r="P5793" t="s">
        <v>22</v>
      </c>
      <c r="Q5793" s="2">
        <v>0.89212935319999997</v>
      </c>
      <c r="R5793" s="3">
        <v>0.35</v>
      </c>
      <c r="U5793" s="22">
        <f t="shared" si="568"/>
        <v>0.35</v>
      </c>
      <c r="V5793" s="10">
        <f t="shared" si="569"/>
        <v>27.299999999999997</v>
      </c>
      <c r="W5793" s="24">
        <f t="shared" si="570"/>
        <v>27.299999999999997</v>
      </c>
    </row>
    <row r="5794" spans="1:23" x14ac:dyDescent="0.3">
      <c r="A5794" t="s">
        <v>17</v>
      </c>
      <c r="B5794" t="s">
        <v>1853</v>
      </c>
      <c r="C5794" t="s">
        <v>1854</v>
      </c>
      <c r="D5794" t="s">
        <v>1861</v>
      </c>
      <c r="E5794" t="s">
        <v>1862</v>
      </c>
      <c r="F5794">
        <v>0.35</v>
      </c>
      <c r="G5794" s="2">
        <v>0</v>
      </c>
      <c r="H5794" s="4">
        <v>36.116799999999998</v>
      </c>
      <c r="I5794" s="4">
        <v>3.7951000000000001</v>
      </c>
      <c r="J5794" s="7">
        <v>26</v>
      </c>
      <c r="K5794" s="7">
        <v>9</v>
      </c>
      <c r="L5794" s="3">
        <v>0.1051</v>
      </c>
      <c r="M5794" s="5">
        <v>0.22628597</v>
      </c>
      <c r="N5794" s="6">
        <v>0.01</v>
      </c>
      <c r="O5794" s="8">
        <f>IFERROR(VLOOKUP(C5794,Sheet2!$B$2:$G$588,6,FALSE),0)</f>
        <v>346</v>
      </c>
      <c r="P5794" t="s">
        <v>22</v>
      </c>
      <c r="Q5794" s="2">
        <v>0.95580813119999997</v>
      </c>
      <c r="R5794" s="3">
        <v>0.35</v>
      </c>
      <c r="U5794" s="22">
        <f t="shared" si="568"/>
        <v>0.35</v>
      </c>
      <c r="V5794" s="10">
        <f t="shared" si="569"/>
        <v>9.1</v>
      </c>
      <c r="W5794" s="24">
        <f t="shared" si="570"/>
        <v>9.1</v>
      </c>
    </row>
    <row r="5795" spans="1:23" hidden="1" x14ac:dyDescent="0.3">
      <c r="A5795" s="27" t="s">
        <v>33</v>
      </c>
      <c r="B5795" s="27" t="s">
        <v>5057</v>
      </c>
      <c r="C5795" s="27" t="s">
        <v>5058</v>
      </c>
      <c r="D5795" t="s">
        <v>34</v>
      </c>
      <c r="E5795" s="27"/>
      <c r="F5795">
        <v>0.25</v>
      </c>
      <c r="G5795" s="28">
        <v>0.31779705000000003</v>
      </c>
      <c r="H5795" s="4">
        <v>124.1653</v>
      </c>
      <c r="I5795" s="4">
        <v>4.7839999999999998</v>
      </c>
      <c r="J5795" s="7">
        <v>344</v>
      </c>
      <c r="K5795" s="7">
        <v>83</v>
      </c>
      <c r="L5795" s="29">
        <v>3.85E-2</v>
      </c>
      <c r="M5795" s="30">
        <v>2.3988413799999999</v>
      </c>
      <c r="N5795" s="31">
        <v>1.539104</v>
      </c>
      <c r="O5795" s="32">
        <f>IFERROR(VLOOKUP(C5795,Sheet2!$B$2:$G$588,6,FALSE),0)</f>
        <v>344</v>
      </c>
      <c r="P5795" s="27"/>
      <c r="Q5795" s="28">
        <v>0.35839692639999998</v>
      </c>
      <c r="R5795" s="29">
        <v>0.249999999999999</v>
      </c>
      <c r="S5795" s="29"/>
      <c r="T5795" s="28"/>
      <c r="U5795" s="29" t="str">
        <f t="shared" si="568"/>
        <v/>
      </c>
      <c r="V5795" s="30" t="str">
        <f t="shared" si="569"/>
        <v/>
      </c>
      <c r="W5795" s="33">
        <f t="shared" si="570"/>
        <v>84.744461305007377</v>
      </c>
    </row>
    <row r="5796" spans="1:23" x14ac:dyDescent="0.3">
      <c r="A5796" t="s">
        <v>17</v>
      </c>
      <c r="B5796" t="s">
        <v>5057</v>
      </c>
      <c r="C5796" t="s">
        <v>5058</v>
      </c>
      <c r="D5796" s="1" t="s">
        <v>5059</v>
      </c>
      <c r="E5796" t="s">
        <v>5060</v>
      </c>
      <c r="F5796">
        <v>0.25</v>
      </c>
      <c r="G5796" s="2">
        <v>0</v>
      </c>
      <c r="H5796" s="4">
        <v>15.5329</v>
      </c>
      <c r="I5796" s="4">
        <v>2.9388999999999998</v>
      </c>
      <c r="J5796" s="7">
        <v>207</v>
      </c>
      <c r="K5796" s="7">
        <v>50</v>
      </c>
      <c r="L5796" s="3">
        <v>0.18920000000000001</v>
      </c>
      <c r="M5796" s="5">
        <v>2.3435654399999999</v>
      </c>
      <c r="N5796" s="6">
        <v>1.5</v>
      </c>
      <c r="O5796" s="8">
        <f>IFERROR(VLOOKUP(C5796,Sheet2!$B$2:$G$588,6,FALSE),0)</f>
        <v>344</v>
      </c>
      <c r="P5796" t="s">
        <v>22</v>
      </c>
      <c r="Q5796" s="2">
        <v>0.35994959869999998</v>
      </c>
      <c r="R5796" s="3">
        <v>0.249999999999999</v>
      </c>
      <c r="U5796" s="22">
        <f t="shared" si="568"/>
        <v>0.249999999999999</v>
      </c>
      <c r="V5796" s="10">
        <f t="shared" si="569"/>
        <v>51.749999999999794</v>
      </c>
      <c r="W5796" s="24">
        <f t="shared" si="570"/>
        <v>51.749999999999794</v>
      </c>
    </row>
    <row r="5797" spans="1:23" x14ac:dyDescent="0.3">
      <c r="A5797" t="s">
        <v>17</v>
      </c>
      <c r="B5797" t="s">
        <v>5057</v>
      </c>
      <c r="C5797" t="s">
        <v>5058</v>
      </c>
      <c r="D5797" t="s">
        <v>5063</v>
      </c>
      <c r="E5797" t="s">
        <v>5064</v>
      </c>
      <c r="F5797">
        <v>0.25</v>
      </c>
      <c r="G5797" s="2">
        <v>1</v>
      </c>
      <c r="H5797" s="4">
        <v>105.79510000000001</v>
      </c>
      <c r="I5797" s="4">
        <v>1.4709000000000001</v>
      </c>
      <c r="J5797" s="7">
        <v>109</v>
      </c>
      <c r="K5797" s="7">
        <v>27</v>
      </c>
      <c r="L5797" s="3">
        <v>1.3899999999999999E-2</v>
      </c>
      <c r="M5797" s="5">
        <v>2.4794250500000001</v>
      </c>
      <c r="N5797" s="6">
        <v>1.5</v>
      </c>
      <c r="O5797" s="8">
        <f>IFERROR(VLOOKUP(C5797,Sheet2!$B$2:$G$588,6,FALSE),0)</f>
        <v>344</v>
      </c>
      <c r="P5797" t="s">
        <v>22</v>
      </c>
      <c r="Q5797" s="2">
        <v>0.39502103459999999</v>
      </c>
      <c r="R5797" s="3">
        <v>0.25</v>
      </c>
      <c r="S5797" s="3" t="str">
        <f>IF(R5797+0.01&lt;Q5797,"Y","")</f>
        <v>Y</v>
      </c>
      <c r="T5797" s="2"/>
      <c r="U5797" s="22">
        <f t="shared" si="568"/>
        <v>0.25</v>
      </c>
      <c r="V5797" s="10">
        <f t="shared" si="569"/>
        <v>27.25</v>
      </c>
      <c r="W5797" s="24">
        <f t="shared" si="570"/>
        <v>27.25</v>
      </c>
    </row>
    <row r="5798" spans="1:23" x14ac:dyDescent="0.3">
      <c r="A5798" t="s">
        <v>17</v>
      </c>
      <c r="B5798" t="s">
        <v>5057</v>
      </c>
      <c r="C5798" t="s">
        <v>5058</v>
      </c>
      <c r="D5798" s="1" t="s">
        <v>5061</v>
      </c>
      <c r="E5798" t="s">
        <v>5062</v>
      </c>
      <c r="F5798">
        <v>0.25</v>
      </c>
      <c r="G5798" s="2">
        <v>0</v>
      </c>
      <c r="H5798" s="4">
        <v>2.8372999999999999</v>
      </c>
      <c r="I5798" s="4">
        <v>0.37409999999999999</v>
      </c>
      <c r="J5798" s="7">
        <v>28</v>
      </c>
      <c r="K5798" s="7">
        <v>6</v>
      </c>
      <c r="L5798" s="3">
        <v>0.13189999999999999</v>
      </c>
      <c r="M5798" s="5">
        <v>2.5162275699999999</v>
      </c>
      <c r="N5798" s="6">
        <v>2</v>
      </c>
      <c r="O5798" s="8">
        <f>IFERROR(VLOOKUP(C5798,Sheet2!$B$2:$G$588,6,FALSE),0)</f>
        <v>344</v>
      </c>
      <c r="P5798" t="s">
        <v>22</v>
      </c>
      <c r="Q5798" s="2">
        <v>0.2051593323</v>
      </c>
      <c r="R5798" s="3">
        <v>0.205159332321699</v>
      </c>
      <c r="U5798" s="22">
        <f t="shared" si="568"/>
        <v>0.205159332321699</v>
      </c>
      <c r="V5798" s="10">
        <f t="shared" si="569"/>
        <v>5.7444613050075723</v>
      </c>
      <c r="W5798" s="24">
        <f t="shared" si="570"/>
        <v>5.7444613050075723</v>
      </c>
    </row>
    <row r="5799" spans="1:23" hidden="1" x14ac:dyDescent="0.3">
      <c r="A5799" t="s">
        <v>33</v>
      </c>
      <c r="B5799" t="s">
        <v>2789</v>
      </c>
      <c r="C5799" t="s">
        <v>2790</v>
      </c>
      <c r="D5799" t="s">
        <v>34</v>
      </c>
      <c r="F5799">
        <v>0.34970000000000001</v>
      </c>
      <c r="G5799" s="2">
        <v>0</v>
      </c>
      <c r="H5799" s="4">
        <v>487.96870000000001</v>
      </c>
      <c r="I5799" s="4">
        <v>43.306699999999999</v>
      </c>
      <c r="J5799" s="7">
        <v>342</v>
      </c>
      <c r="K5799" s="7">
        <v>120</v>
      </c>
      <c r="L5799" s="3">
        <v>8.8700000000000001E-2</v>
      </c>
      <c r="M5799" s="5">
        <v>0.26339499</v>
      </c>
      <c r="N5799" s="6">
        <v>0.1</v>
      </c>
      <c r="O5799" s="8">
        <f>IFERROR(VLOOKUP(C5799,Sheet2!$B$2:$G$588,6,FALSE),0)</f>
        <v>342</v>
      </c>
      <c r="Q5799" s="2">
        <v>0.62034205249999996</v>
      </c>
      <c r="R5799" s="3">
        <v>0.34974651648018601</v>
      </c>
      <c r="U5799" s="22" t="str">
        <f t="shared" si="568"/>
        <v/>
      </c>
      <c r="V5799" s="10" t="str">
        <f t="shared" si="569"/>
        <v/>
      </c>
      <c r="W5799" s="24">
        <f t="shared" si="570"/>
        <v>118.29999999999966</v>
      </c>
    </row>
    <row r="5800" spans="1:23" hidden="1" x14ac:dyDescent="0.3">
      <c r="A5800" t="s">
        <v>33</v>
      </c>
      <c r="B5800" t="s">
        <v>11523</v>
      </c>
      <c r="C5800" t="s">
        <v>11524</v>
      </c>
      <c r="D5800" t="s">
        <v>34</v>
      </c>
      <c r="F5800">
        <v>0.3</v>
      </c>
      <c r="G5800" s="2">
        <v>0</v>
      </c>
      <c r="H5800" s="4">
        <v>58.364199999999997</v>
      </c>
      <c r="I5800" s="4">
        <v>25.8</v>
      </c>
      <c r="J5800" s="7">
        <v>342</v>
      </c>
      <c r="K5800" s="7">
        <v>103</v>
      </c>
      <c r="L5800" s="3">
        <v>0.44209999999999999</v>
      </c>
      <c r="M5800" s="5">
        <v>0.44185908000000002</v>
      </c>
      <c r="N5800" s="6">
        <v>0.2</v>
      </c>
      <c r="O5800" s="8">
        <f>IFERROR(VLOOKUP(C5800,Sheet2!$B$2:$G$588,6,FALSE),0)</f>
        <v>342</v>
      </c>
      <c r="Q5800" s="2">
        <v>0.54736700299999996</v>
      </c>
      <c r="R5800" s="3">
        <v>0.3</v>
      </c>
      <c r="U5800" s="22" t="str">
        <f t="shared" si="568"/>
        <v/>
      </c>
      <c r="V5800" s="10" t="str">
        <f t="shared" si="569"/>
        <v/>
      </c>
      <c r="W5800" s="24">
        <f t="shared" si="570"/>
        <v>102.6</v>
      </c>
    </row>
    <row r="5801" spans="1:23" x14ac:dyDescent="0.3">
      <c r="A5801" t="s">
        <v>17</v>
      </c>
      <c r="B5801" t="s">
        <v>2789</v>
      </c>
      <c r="C5801" t="s">
        <v>2790</v>
      </c>
      <c r="D5801" t="s">
        <v>2791</v>
      </c>
      <c r="E5801" t="s">
        <v>2792</v>
      </c>
      <c r="F5801">
        <v>0.35</v>
      </c>
      <c r="G5801" s="2">
        <v>0</v>
      </c>
      <c r="H5801" s="4">
        <v>477.13990000000001</v>
      </c>
      <c r="I5801" s="4">
        <v>43.107599999999998</v>
      </c>
      <c r="J5801" s="7">
        <v>338</v>
      </c>
      <c r="K5801" s="7">
        <v>118</v>
      </c>
      <c r="L5801" s="3">
        <v>9.0300000000000005E-2</v>
      </c>
      <c r="M5801" s="5">
        <v>0.26125762000000002</v>
      </c>
      <c r="N5801" s="6">
        <v>0.1</v>
      </c>
      <c r="O5801" s="8">
        <f>IFERROR(VLOOKUP(C5801,Sheet2!$B$2:$G$588,6,FALSE),0)</f>
        <v>342</v>
      </c>
      <c r="P5801" t="s">
        <v>22</v>
      </c>
      <c r="Q5801" s="2">
        <v>0.61723603859999998</v>
      </c>
      <c r="R5801" s="3">
        <v>0.34999999999999898</v>
      </c>
      <c r="U5801" s="22">
        <f t="shared" si="568"/>
        <v>0.34999999999999898</v>
      </c>
      <c r="V5801" s="10">
        <f t="shared" si="569"/>
        <v>118.29999999999966</v>
      </c>
      <c r="W5801" s="24">
        <f t="shared" si="570"/>
        <v>118.29999999999966</v>
      </c>
    </row>
    <row r="5802" spans="1:23" x14ac:dyDescent="0.3">
      <c r="A5802" t="s">
        <v>17</v>
      </c>
      <c r="B5802" t="s">
        <v>11523</v>
      </c>
      <c r="C5802" t="s">
        <v>11524</v>
      </c>
      <c r="D5802" t="s">
        <v>11525</v>
      </c>
      <c r="E5802" t="s">
        <v>11526</v>
      </c>
      <c r="F5802">
        <v>0.3</v>
      </c>
      <c r="G5802" s="2">
        <v>0</v>
      </c>
      <c r="H5802" s="4">
        <v>30.5566</v>
      </c>
      <c r="I5802" s="4">
        <v>13.779299999999999</v>
      </c>
      <c r="J5802" s="7">
        <v>182</v>
      </c>
      <c r="K5802" s="7">
        <v>54</v>
      </c>
      <c r="L5802" s="3">
        <v>0.45090000000000002</v>
      </c>
      <c r="M5802" s="5">
        <v>0.43932455999999998</v>
      </c>
      <c r="N5802" s="6">
        <v>0.2</v>
      </c>
      <c r="O5802" s="8">
        <f>IFERROR(VLOOKUP(C5802,Sheet2!$B$2:$G$588,6,FALSE),0)</f>
        <v>342</v>
      </c>
      <c r="P5802" t="s">
        <v>22</v>
      </c>
      <c r="Q5802" s="2">
        <v>0.54475569940000002</v>
      </c>
      <c r="R5802" s="3">
        <v>0.3</v>
      </c>
      <c r="U5802" s="22">
        <f t="shared" si="568"/>
        <v>0.3</v>
      </c>
      <c r="V5802" s="10">
        <f t="shared" si="569"/>
        <v>54.6</v>
      </c>
      <c r="W5802" s="24">
        <f t="shared" si="570"/>
        <v>54.6</v>
      </c>
    </row>
    <row r="5803" spans="1:23" x14ac:dyDescent="0.3">
      <c r="A5803" t="s">
        <v>17</v>
      </c>
      <c r="B5803" t="s">
        <v>11523</v>
      </c>
      <c r="C5803" t="s">
        <v>11524</v>
      </c>
      <c r="D5803" t="s">
        <v>11527</v>
      </c>
      <c r="E5803" t="s">
        <v>11528</v>
      </c>
      <c r="F5803">
        <v>0.3</v>
      </c>
      <c r="G5803" s="2">
        <v>0</v>
      </c>
      <c r="H5803" s="4">
        <v>27.807600000000001</v>
      </c>
      <c r="I5803" s="4">
        <v>12.0207</v>
      </c>
      <c r="J5803" s="7">
        <v>160</v>
      </c>
      <c r="K5803" s="7">
        <v>48</v>
      </c>
      <c r="L5803" s="3">
        <v>0.43230000000000002</v>
      </c>
      <c r="M5803" s="5">
        <v>0.44476439000000001</v>
      </c>
      <c r="N5803" s="6">
        <v>0.2</v>
      </c>
      <c r="O5803" s="8">
        <f>IFERROR(VLOOKUP(C5803,Sheet2!$B$2:$G$588,6,FALSE),0)</f>
        <v>342</v>
      </c>
      <c r="P5803" t="s">
        <v>22</v>
      </c>
      <c r="Q5803" s="2">
        <v>0.55032371670000002</v>
      </c>
      <c r="R5803" s="3">
        <v>0.3</v>
      </c>
      <c r="U5803" s="22">
        <f t="shared" si="568"/>
        <v>0.3</v>
      </c>
      <c r="V5803" s="10">
        <f t="shared" si="569"/>
        <v>48</v>
      </c>
      <c r="W5803" s="24">
        <f t="shared" si="570"/>
        <v>48</v>
      </c>
    </row>
    <row r="5804" spans="1:23" hidden="1" x14ac:dyDescent="0.3">
      <c r="A5804" t="s">
        <v>33</v>
      </c>
      <c r="B5804" t="s">
        <v>4335</v>
      </c>
      <c r="C5804" t="s">
        <v>4336</v>
      </c>
      <c r="D5804" t="s">
        <v>34</v>
      </c>
      <c r="F5804">
        <v>0.3</v>
      </c>
      <c r="G5804" s="2">
        <v>0</v>
      </c>
      <c r="H5804" s="4">
        <v>36.827399999999997</v>
      </c>
      <c r="I5804" s="4">
        <v>10.547800000000001</v>
      </c>
      <c r="J5804" s="7">
        <v>337</v>
      </c>
      <c r="K5804" s="7">
        <v>101</v>
      </c>
      <c r="L5804" s="3">
        <v>0.28639999999999999</v>
      </c>
      <c r="M5804" s="5">
        <v>1.06642423</v>
      </c>
      <c r="N5804" s="6">
        <v>0.6</v>
      </c>
      <c r="O5804" s="8">
        <f>IFERROR(VLOOKUP(C5804,Sheet2!$B$2:$G$588,6,FALSE),0)</f>
        <v>337</v>
      </c>
      <c r="Q5804" s="2">
        <v>0.43737212479999998</v>
      </c>
      <c r="R5804" s="3">
        <v>0.3</v>
      </c>
      <c r="U5804" s="22" t="str">
        <f t="shared" si="568"/>
        <v/>
      </c>
      <c r="V5804" s="10" t="str">
        <f t="shared" si="569"/>
        <v/>
      </c>
      <c r="W5804" s="24">
        <f t="shared" si="570"/>
        <v>101.1</v>
      </c>
    </row>
    <row r="5805" spans="1:23" hidden="1" x14ac:dyDescent="0.3">
      <c r="A5805" t="s">
        <v>33</v>
      </c>
      <c r="B5805" t="s">
        <v>8863</v>
      </c>
      <c r="C5805" t="s">
        <v>8864</v>
      </c>
      <c r="D5805" t="s">
        <v>34</v>
      </c>
      <c r="F5805">
        <v>0.25209999999999999</v>
      </c>
      <c r="G5805" s="2">
        <v>0</v>
      </c>
      <c r="H5805" s="4">
        <v>155.72319999999999</v>
      </c>
      <c r="I5805" s="4">
        <v>7.0578000000000003</v>
      </c>
      <c r="J5805" s="7">
        <v>337</v>
      </c>
      <c r="K5805" s="7">
        <v>85</v>
      </c>
      <c r="L5805" s="3">
        <v>4.53E-2</v>
      </c>
      <c r="M5805" s="5">
        <v>1.5916627000000001</v>
      </c>
      <c r="N5805" s="6">
        <v>1</v>
      </c>
      <c r="O5805" s="8">
        <f>IFERROR(VLOOKUP(C5805,Sheet2!$B$2:$G$588,6,FALSE),0)</f>
        <v>337</v>
      </c>
      <c r="Q5805" s="2">
        <v>0.37172618400000002</v>
      </c>
      <c r="R5805" s="3">
        <v>0.25211177422862202</v>
      </c>
      <c r="U5805" s="22" t="str">
        <f t="shared" si="568"/>
        <v/>
      </c>
      <c r="V5805" s="10" t="str">
        <f t="shared" si="569"/>
        <v/>
      </c>
      <c r="W5805" s="24">
        <f t="shared" si="570"/>
        <v>81.699999999999918</v>
      </c>
    </row>
    <row r="5806" spans="1:23" x14ac:dyDescent="0.3">
      <c r="A5806" t="s">
        <v>17</v>
      </c>
      <c r="B5806" t="s">
        <v>4335</v>
      </c>
      <c r="C5806" t="s">
        <v>4336</v>
      </c>
      <c r="D5806" t="s">
        <v>4337</v>
      </c>
      <c r="E5806" t="s">
        <v>4338</v>
      </c>
      <c r="F5806">
        <v>0.3</v>
      </c>
      <c r="G5806" s="2">
        <v>0</v>
      </c>
      <c r="H5806" s="4">
        <v>21.015899999999998</v>
      </c>
      <c r="I5806" s="4">
        <v>6.5884</v>
      </c>
      <c r="J5806" s="7">
        <v>216</v>
      </c>
      <c r="K5806" s="7">
        <v>65</v>
      </c>
      <c r="L5806" s="3">
        <v>0.3135</v>
      </c>
      <c r="M5806" s="5">
        <v>1.09456942</v>
      </c>
      <c r="N5806" s="6">
        <v>0.6</v>
      </c>
      <c r="O5806" s="8">
        <f>IFERROR(VLOOKUP(C5806,Sheet2!$B$2:$G$588,6,FALSE),0)</f>
        <v>337</v>
      </c>
      <c r="P5806" t="s">
        <v>92</v>
      </c>
      <c r="Q5806" s="2">
        <v>0.45183924689999999</v>
      </c>
      <c r="R5806" s="3">
        <v>0.3</v>
      </c>
      <c r="U5806" s="22">
        <f t="shared" si="568"/>
        <v>0.3</v>
      </c>
      <c r="V5806" s="10">
        <f t="shared" si="569"/>
        <v>64.8</v>
      </c>
      <c r="W5806" s="24">
        <f t="shared" si="570"/>
        <v>64.8</v>
      </c>
    </row>
    <row r="5807" spans="1:23" x14ac:dyDescent="0.3">
      <c r="A5807" t="s">
        <v>17</v>
      </c>
      <c r="B5807" t="s">
        <v>4335</v>
      </c>
      <c r="C5807" t="s">
        <v>4336</v>
      </c>
      <c r="D5807" t="s">
        <v>4339</v>
      </c>
      <c r="E5807" t="s">
        <v>4340</v>
      </c>
      <c r="F5807">
        <v>0.3</v>
      </c>
      <c r="G5807" s="2">
        <v>0</v>
      </c>
      <c r="H5807" s="4">
        <v>15.811400000000001</v>
      </c>
      <c r="I5807" s="4">
        <v>3.9594</v>
      </c>
      <c r="J5807" s="7">
        <v>121</v>
      </c>
      <c r="K5807" s="7">
        <v>36</v>
      </c>
      <c r="L5807" s="3">
        <v>0.25040000000000001</v>
      </c>
      <c r="M5807" s="5">
        <v>1.01959157</v>
      </c>
      <c r="N5807" s="6">
        <v>0.6</v>
      </c>
      <c r="O5807" s="8">
        <f>IFERROR(VLOOKUP(C5807,Sheet2!$B$2:$G$588,6,FALSE),0)</f>
        <v>337</v>
      </c>
      <c r="P5807" t="s">
        <v>92</v>
      </c>
      <c r="Q5807" s="2">
        <v>0.41152907039999997</v>
      </c>
      <c r="R5807" s="3">
        <v>0.3</v>
      </c>
      <c r="U5807" s="22">
        <f t="shared" si="568"/>
        <v>0.3</v>
      </c>
      <c r="V5807" s="10">
        <f t="shared" si="569"/>
        <v>36.299999999999997</v>
      </c>
      <c r="W5807" s="24">
        <f t="shared" si="570"/>
        <v>36.299999999999997</v>
      </c>
    </row>
    <row r="5808" spans="1:23" x14ac:dyDescent="0.3">
      <c r="A5808" t="s">
        <v>17</v>
      </c>
      <c r="B5808" t="s">
        <v>8863</v>
      </c>
      <c r="C5808" t="s">
        <v>8864</v>
      </c>
      <c r="D5808" t="s">
        <v>8901</v>
      </c>
      <c r="E5808" t="s">
        <v>8902</v>
      </c>
      <c r="F5808">
        <v>0.25</v>
      </c>
      <c r="G5808" s="2">
        <v>0</v>
      </c>
      <c r="H5808" s="4">
        <v>17.125499999999999</v>
      </c>
      <c r="I5808" s="4">
        <v>0.64900000000000002</v>
      </c>
      <c r="J5808" s="7">
        <v>34</v>
      </c>
      <c r="K5808" s="7">
        <v>9</v>
      </c>
      <c r="L5808" s="3">
        <v>3.7900000000000003E-2</v>
      </c>
      <c r="M5808" s="5">
        <v>1.74765573</v>
      </c>
      <c r="N5808" s="6">
        <v>1</v>
      </c>
      <c r="O5808" s="8">
        <f>IFERROR(VLOOKUP(C5808,Sheet2!$B$2:$G$588,6,FALSE),0)</f>
        <v>337</v>
      </c>
      <c r="P5808" t="s">
        <v>92</v>
      </c>
      <c r="Q5808" s="2">
        <v>0.42780492720000002</v>
      </c>
      <c r="R5808" s="3">
        <v>0.25</v>
      </c>
      <c r="U5808" s="22">
        <f t="shared" si="568"/>
        <v>0.25</v>
      </c>
      <c r="V5808" s="10">
        <f t="shared" si="569"/>
        <v>8.5</v>
      </c>
      <c r="W5808" s="24">
        <f t="shared" si="570"/>
        <v>8.5</v>
      </c>
    </row>
    <row r="5809" spans="1:23" x14ac:dyDescent="0.3">
      <c r="A5809" t="s">
        <v>17</v>
      </c>
      <c r="B5809" t="s">
        <v>8863</v>
      </c>
      <c r="C5809" t="s">
        <v>8864</v>
      </c>
      <c r="D5809" t="s">
        <v>8887</v>
      </c>
      <c r="E5809" t="s">
        <v>8888</v>
      </c>
      <c r="F5809">
        <v>0.25</v>
      </c>
      <c r="G5809" s="2">
        <v>0</v>
      </c>
      <c r="H5809" s="4">
        <v>15.5824</v>
      </c>
      <c r="I5809" s="4">
        <v>0.54349999999999998</v>
      </c>
      <c r="J5809" s="7">
        <v>26</v>
      </c>
      <c r="K5809" s="7">
        <v>7</v>
      </c>
      <c r="L5809" s="3">
        <v>3.49E-2</v>
      </c>
      <c r="M5809" s="5">
        <v>1.6250230000000001</v>
      </c>
      <c r="N5809" s="6">
        <v>1</v>
      </c>
      <c r="O5809" s="8">
        <f>IFERROR(VLOOKUP(C5809,Sheet2!$B$2:$G$588,6,FALSE),0)</f>
        <v>337</v>
      </c>
      <c r="P5809" t="s">
        <v>92</v>
      </c>
      <c r="Q5809" s="2">
        <v>0.38462409419999999</v>
      </c>
      <c r="R5809" s="3">
        <v>0.25</v>
      </c>
      <c r="U5809" s="22">
        <f t="shared" si="568"/>
        <v>0.25</v>
      </c>
      <c r="V5809" s="10">
        <f t="shared" si="569"/>
        <v>6.5</v>
      </c>
      <c r="W5809" s="24">
        <f t="shared" si="570"/>
        <v>6.5</v>
      </c>
    </row>
    <row r="5810" spans="1:23" x14ac:dyDescent="0.3">
      <c r="A5810" t="s">
        <v>17</v>
      </c>
      <c r="B5810" t="s">
        <v>8863</v>
      </c>
      <c r="C5810" t="s">
        <v>8864</v>
      </c>
      <c r="D5810" t="s">
        <v>8895</v>
      </c>
      <c r="E5810" t="s">
        <v>8896</v>
      </c>
      <c r="F5810">
        <v>0.25</v>
      </c>
      <c r="G5810" s="2">
        <v>0</v>
      </c>
      <c r="H5810" s="4">
        <v>5.6131000000000002</v>
      </c>
      <c r="I5810" s="4">
        <v>0.38009999999999999</v>
      </c>
      <c r="J5810" s="7">
        <v>17</v>
      </c>
      <c r="K5810" s="7">
        <v>4</v>
      </c>
      <c r="L5810" s="3">
        <v>6.7699999999999996E-2</v>
      </c>
      <c r="M5810" s="5">
        <v>1.4866591499999999</v>
      </c>
      <c r="N5810" s="6">
        <v>1</v>
      </c>
      <c r="O5810" s="8">
        <f>IFERROR(VLOOKUP(C5810,Sheet2!$B$2:$G$588,6,FALSE),0)</f>
        <v>337</v>
      </c>
      <c r="P5810" t="s">
        <v>92</v>
      </c>
      <c r="Q5810" s="2">
        <v>0.32735085949999998</v>
      </c>
      <c r="R5810" s="3">
        <v>0.25</v>
      </c>
      <c r="U5810" s="22">
        <f t="shared" si="568"/>
        <v>0.25</v>
      </c>
      <c r="V5810" s="10">
        <f t="shared" si="569"/>
        <v>4.25</v>
      </c>
      <c r="W5810" s="24">
        <f t="shared" si="570"/>
        <v>4.25</v>
      </c>
    </row>
    <row r="5811" spans="1:23" x14ac:dyDescent="0.3">
      <c r="A5811" t="s">
        <v>17</v>
      </c>
      <c r="B5811" t="s">
        <v>8863</v>
      </c>
      <c r="C5811" t="s">
        <v>8864</v>
      </c>
      <c r="D5811" t="s">
        <v>8869</v>
      </c>
      <c r="E5811" t="s">
        <v>8870</v>
      </c>
      <c r="F5811">
        <v>0.25</v>
      </c>
      <c r="G5811" s="2">
        <v>0</v>
      </c>
      <c r="H5811" s="4">
        <v>7.4913999999999996</v>
      </c>
      <c r="I5811" s="4">
        <v>0.28120000000000001</v>
      </c>
      <c r="J5811" s="7">
        <v>14</v>
      </c>
      <c r="K5811" s="7">
        <v>3</v>
      </c>
      <c r="L5811" s="3">
        <v>3.7499999999999999E-2</v>
      </c>
      <c r="M5811" s="5">
        <v>1.61524003</v>
      </c>
      <c r="N5811" s="6">
        <v>1</v>
      </c>
      <c r="O5811" s="8">
        <f>IFERROR(VLOOKUP(C5811,Sheet2!$B$2:$G$588,6,FALSE),0)</f>
        <v>337</v>
      </c>
      <c r="P5811" t="s">
        <v>92</v>
      </c>
      <c r="Q5811" s="2">
        <v>0.38089696820000002</v>
      </c>
      <c r="R5811" s="3">
        <v>0.25</v>
      </c>
      <c r="U5811" s="22">
        <f t="shared" si="568"/>
        <v>0.25</v>
      </c>
      <c r="V5811" s="10">
        <f t="shared" si="569"/>
        <v>3.5</v>
      </c>
      <c r="W5811" s="24">
        <f t="shared" si="570"/>
        <v>3.5</v>
      </c>
    </row>
    <row r="5812" spans="1:23" x14ac:dyDescent="0.3">
      <c r="A5812" t="s">
        <v>17</v>
      </c>
      <c r="B5812" t="s">
        <v>8863</v>
      </c>
      <c r="C5812" t="s">
        <v>8864</v>
      </c>
      <c r="D5812" t="s">
        <v>8875</v>
      </c>
      <c r="E5812" t="s">
        <v>8876</v>
      </c>
      <c r="F5812">
        <v>0.25</v>
      </c>
      <c r="G5812" s="2">
        <v>0</v>
      </c>
      <c r="H5812" s="4">
        <v>7.5269000000000004</v>
      </c>
      <c r="I5812" s="4">
        <v>0.26850000000000002</v>
      </c>
      <c r="J5812" s="7">
        <v>14</v>
      </c>
      <c r="K5812" s="7">
        <v>3</v>
      </c>
      <c r="L5812" s="3">
        <v>3.5700000000000003E-2</v>
      </c>
      <c r="M5812" s="5">
        <v>1.68789572</v>
      </c>
      <c r="N5812" s="6">
        <v>1</v>
      </c>
      <c r="O5812" s="8">
        <f>IFERROR(VLOOKUP(C5812,Sheet2!$B$2:$G$588,6,FALSE),0)</f>
        <v>337</v>
      </c>
      <c r="P5812" t="s">
        <v>92</v>
      </c>
      <c r="Q5812" s="2">
        <v>0.4075463372</v>
      </c>
      <c r="R5812" s="3">
        <v>0.25</v>
      </c>
      <c r="U5812" s="22">
        <f t="shared" si="568"/>
        <v>0.25</v>
      </c>
      <c r="V5812" s="10">
        <f t="shared" si="569"/>
        <v>3.5</v>
      </c>
      <c r="W5812" s="24">
        <f t="shared" si="570"/>
        <v>3.5</v>
      </c>
    </row>
    <row r="5813" spans="1:23" x14ac:dyDescent="0.3">
      <c r="A5813" t="s">
        <v>17</v>
      </c>
      <c r="B5813" t="s">
        <v>8863</v>
      </c>
      <c r="C5813" t="s">
        <v>8864</v>
      </c>
      <c r="D5813" t="s">
        <v>8877</v>
      </c>
      <c r="E5813" t="s">
        <v>8878</v>
      </c>
      <c r="F5813">
        <v>0.25</v>
      </c>
      <c r="G5813" s="2">
        <v>0</v>
      </c>
      <c r="H5813" s="4">
        <v>5.6481000000000003</v>
      </c>
      <c r="I5813" s="4">
        <v>0.2923</v>
      </c>
      <c r="J5813" s="7">
        <v>14</v>
      </c>
      <c r="K5813" s="7">
        <v>3</v>
      </c>
      <c r="L5813" s="3">
        <v>5.1700000000000003E-2</v>
      </c>
      <c r="M5813" s="5">
        <v>1.5715542499999999</v>
      </c>
      <c r="N5813" s="6">
        <v>1</v>
      </c>
      <c r="O5813" s="8">
        <f>IFERROR(VLOOKUP(C5813,Sheet2!$B$2:$G$588,6,FALSE),0)</f>
        <v>337</v>
      </c>
      <c r="P5813" t="s">
        <v>92</v>
      </c>
      <c r="Q5813" s="2">
        <v>0.3636872551</v>
      </c>
      <c r="R5813" s="3">
        <v>0.25</v>
      </c>
      <c r="U5813" s="22">
        <f t="shared" si="568"/>
        <v>0.25</v>
      </c>
      <c r="V5813" s="10">
        <f t="shared" si="569"/>
        <v>3.5</v>
      </c>
      <c r="W5813" s="24">
        <f t="shared" si="570"/>
        <v>3.5</v>
      </c>
    </row>
    <row r="5814" spans="1:23" x14ac:dyDescent="0.3">
      <c r="A5814" t="s">
        <v>17</v>
      </c>
      <c r="B5814" t="s">
        <v>8863</v>
      </c>
      <c r="C5814" t="s">
        <v>8864</v>
      </c>
      <c r="D5814" t="s">
        <v>8893</v>
      </c>
      <c r="E5814" t="s">
        <v>8894</v>
      </c>
      <c r="F5814">
        <v>0.3</v>
      </c>
      <c r="G5814" s="2">
        <v>0</v>
      </c>
      <c r="H5814" s="4">
        <v>5.1524999999999999</v>
      </c>
      <c r="I5814" s="4">
        <v>0.28849999999999998</v>
      </c>
      <c r="J5814" s="7">
        <v>14</v>
      </c>
      <c r="K5814" s="7">
        <v>4</v>
      </c>
      <c r="L5814" s="3">
        <v>5.6000000000000001E-2</v>
      </c>
      <c r="M5814" s="5">
        <v>1.64456549</v>
      </c>
      <c r="N5814" s="6">
        <v>1</v>
      </c>
      <c r="O5814" s="8">
        <f>IFERROR(VLOOKUP(C5814,Sheet2!$B$2:$G$588,6,FALSE),0)</f>
        <v>337</v>
      </c>
      <c r="P5814" t="s">
        <v>92</v>
      </c>
      <c r="Q5814" s="2">
        <v>0.3919366494</v>
      </c>
      <c r="R5814" s="3">
        <v>0.3</v>
      </c>
      <c r="U5814" s="22">
        <f t="shared" si="568"/>
        <v>0.3</v>
      </c>
      <c r="V5814" s="10">
        <f t="shared" si="569"/>
        <v>4.2</v>
      </c>
      <c r="W5814" s="24">
        <f t="shared" si="570"/>
        <v>4.2</v>
      </c>
    </row>
    <row r="5815" spans="1:23" x14ac:dyDescent="0.3">
      <c r="A5815" t="s">
        <v>17</v>
      </c>
      <c r="B5815" t="s">
        <v>8863</v>
      </c>
      <c r="C5815" t="s">
        <v>8864</v>
      </c>
      <c r="D5815" t="s">
        <v>8909</v>
      </c>
      <c r="E5815" t="s">
        <v>8910</v>
      </c>
      <c r="F5815">
        <v>0.25</v>
      </c>
      <c r="G5815" s="2">
        <v>0</v>
      </c>
      <c r="H5815" s="4">
        <v>5.3083999999999998</v>
      </c>
      <c r="I5815" s="4">
        <v>0.2999</v>
      </c>
      <c r="J5815" s="7">
        <v>14</v>
      </c>
      <c r="K5815" s="7">
        <v>3</v>
      </c>
      <c r="L5815" s="3">
        <v>5.6500000000000002E-2</v>
      </c>
      <c r="M5815" s="5">
        <v>1.50214388</v>
      </c>
      <c r="N5815" s="6">
        <v>1</v>
      </c>
      <c r="O5815" s="8">
        <f>IFERROR(VLOOKUP(C5815,Sheet2!$B$2:$G$588,6,FALSE),0)</f>
        <v>337</v>
      </c>
      <c r="P5815" t="s">
        <v>92</v>
      </c>
      <c r="Q5815" s="2">
        <v>0.3342848081</v>
      </c>
      <c r="R5815" s="3">
        <v>0.249999999999999</v>
      </c>
      <c r="U5815" s="22">
        <f t="shared" si="568"/>
        <v>0.249999999999999</v>
      </c>
      <c r="V5815" s="10">
        <f t="shared" si="569"/>
        <v>3.4999999999999858</v>
      </c>
      <c r="W5815" s="24">
        <f t="shared" si="570"/>
        <v>3.4999999999999858</v>
      </c>
    </row>
    <row r="5816" spans="1:23" x14ac:dyDescent="0.3">
      <c r="A5816" t="s">
        <v>17</v>
      </c>
      <c r="B5816" t="s">
        <v>8863</v>
      </c>
      <c r="C5816" t="s">
        <v>8864</v>
      </c>
      <c r="D5816" t="s">
        <v>8911</v>
      </c>
      <c r="E5816" t="s">
        <v>8912</v>
      </c>
      <c r="F5816">
        <v>0.25</v>
      </c>
      <c r="G5816" s="2">
        <v>0</v>
      </c>
      <c r="H5816" s="4">
        <v>5.3192000000000004</v>
      </c>
      <c r="I5816" s="4">
        <v>0.29480000000000001</v>
      </c>
      <c r="J5816" s="7">
        <v>13</v>
      </c>
      <c r="K5816" s="7">
        <v>3</v>
      </c>
      <c r="L5816" s="3">
        <v>5.5399999999999998E-2</v>
      </c>
      <c r="M5816" s="5">
        <v>1.50365883</v>
      </c>
      <c r="N5816" s="6">
        <v>1</v>
      </c>
      <c r="O5816" s="8">
        <f>IFERROR(VLOOKUP(C5816,Sheet2!$B$2:$G$588,6,FALSE),0)</f>
        <v>337</v>
      </c>
      <c r="P5816" t="s">
        <v>92</v>
      </c>
      <c r="Q5816" s="2">
        <v>0.334955524</v>
      </c>
      <c r="R5816" s="3">
        <v>0.25</v>
      </c>
      <c r="U5816" s="22">
        <f t="shared" si="568"/>
        <v>0.25</v>
      </c>
      <c r="V5816" s="10">
        <f t="shared" si="569"/>
        <v>3.25</v>
      </c>
      <c r="W5816" s="24">
        <f t="shared" si="570"/>
        <v>3.25</v>
      </c>
    </row>
    <row r="5817" spans="1:23" x14ac:dyDescent="0.3">
      <c r="A5817" t="s">
        <v>17</v>
      </c>
      <c r="B5817" t="s">
        <v>8863</v>
      </c>
      <c r="C5817" t="s">
        <v>8864</v>
      </c>
      <c r="D5817" t="s">
        <v>8865</v>
      </c>
      <c r="E5817" t="s">
        <v>8866</v>
      </c>
      <c r="F5817">
        <v>0.25</v>
      </c>
      <c r="G5817" s="2">
        <v>0</v>
      </c>
      <c r="H5817" s="4">
        <v>5.3879000000000001</v>
      </c>
      <c r="I5817" s="4">
        <v>0.24990000000000001</v>
      </c>
      <c r="J5817" s="7">
        <v>12</v>
      </c>
      <c r="K5817" s="7">
        <v>3</v>
      </c>
      <c r="L5817" s="3">
        <v>4.6399999999999997E-2</v>
      </c>
      <c r="M5817" s="5">
        <v>1.5964551199999999</v>
      </c>
      <c r="N5817" s="6">
        <v>1</v>
      </c>
      <c r="O5817" s="8">
        <f>IFERROR(VLOOKUP(C5817,Sheet2!$B$2:$G$588,6,FALSE),0)</f>
        <v>337</v>
      </c>
      <c r="P5817" t="s">
        <v>92</v>
      </c>
      <c r="Q5817" s="2">
        <v>0.37361220540000001</v>
      </c>
      <c r="R5817" s="3">
        <v>0.249999999999999</v>
      </c>
      <c r="U5817" s="22">
        <f t="shared" si="568"/>
        <v>0.249999999999999</v>
      </c>
      <c r="V5817" s="10">
        <f t="shared" si="569"/>
        <v>2.999999999999988</v>
      </c>
      <c r="W5817" s="24">
        <f t="shared" si="570"/>
        <v>2.999999999999988</v>
      </c>
    </row>
    <row r="5818" spans="1:23" x14ac:dyDescent="0.3">
      <c r="A5818" t="s">
        <v>17</v>
      </c>
      <c r="B5818" t="s">
        <v>8863</v>
      </c>
      <c r="C5818" t="s">
        <v>8864</v>
      </c>
      <c r="D5818" t="s">
        <v>8867</v>
      </c>
      <c r="E5818" t="s">
        <v>8868</v>
      </c>
      <c r="F5818">
        <v>0.25</v>
      </c>
      <c r="G5818" s="2">
        <v>0</v>
      </c>
      <c r="H5818" s="4">
        <v>5.4965000000000002</v>
      </c>
      <c r="I5818" s="4">
        <v>0.25900000000000001</v>
      </c>
      <c r="J5818" s="7">
        <v>12</v>
      </c>
      <c r="K5818" s="7">
        <v>3</v>
      </c>
      <c r="L5818" s="3">
        <v>4.7100000000000003E-2</v>
      </c>
      <c r="M5818" s="5">
        <v>1.52619967</v>
      </c>
      <c r="N5818" s="6">
        <v>1</v>
      </c>
      <c r="O5818" s="8">
        <f>IFERROR(VLOOKUP(C5818,Sheet2!$B$2:$G$588,6,FALSE),0)</f>
        <v>337</v>
      </c>
      <c r="P5818" t="s">
        <v>92</v>
      </c>
      <c r="Q5818" s="2">
        <v>0.34477773760000002</v>
      </c>
      <c r="R5818" s="3">
        <v>0.25</v>
      </c>
      <c r="U5818" s="22">
        <f t="shared" si="568"/>
        <v>0.25</v>
      </c>
      <c r="V5818" s="10">
        <f t="shared" si="569"/>
        <v>3</v>
      </c>
      <c r="W5818" s="24">
        <f t="shared" si="570"/>
        <v>3</v>
      </c>
    </row>
    <row r="5819" spans="1:23" x14ac:dyDescent="0.3">
      <c r="A5819" t="s">
        <v>17</v>
      </c>
      <c r="B5819" t="s">
        <v>8863</v>
      </c>
      <c r="C5819" t="s">
        <v>8864</v>
      </c>
      <c r="D5819" t="s">
        <v>8879</v>
      </c>
      <c r="E5819" t="s">
        <v>8880</v>
      </c>
      <c r="F5819">
        <v>0.25</v>
      </c>
      <c r="G5819" s="2">
        <v>0</v>
      </c>
      <c r="H5819" s="4">
        <v>5.2239000000000004</v>
      </c>
      <c r="I5819" s="4">
        <v>0.26050000000000001</v>
      </c>
      <c r="J5819" s="7">
        <v>12</v>
      </c>
      <c r="K5819" s="7">
        <v>3</v>
      </c>
      <c r="L5819" s="3">
        <v>4.99E-2</v>
      </c>
      <c r="M5819" s="5">
        <v>1.5615026000000001</v>
      </c>
      <c r="N5819" s="6">
        <v>1</v>
      </c>
      <c r="O5819" s="8">
        <f>IFERROR(VLOOKUP(C5819,Sheet2!$B$2:$G$588,6,FALSE),0)</f>
        <v>337</v>
      </c>
      <c r="P5819" t="s">
        <v>92</v>
      </c>
      <c r="Q5819" s="2">
        <v>0.359591206</v>
      </c>
      <c r="R5819" s="3">
        <v>0.25</v>
      </c>
      <c r="U5819" s="22">
        <f t="shared" si="568"/>
        <v>0.25</v>
      </c>
      <c r="V5819" s="10">
        <f t="shared" si="569"/>
        <v>3</v>
      </c>
      <c r="W5819" s="24">
        <f t="shared" si="570"/>
        <v>3</v>
      </c>
    </row>
    <row r="5820" spans="1:23" x14ac:dyDescent="0.3">
      <c r="A5820" t="s">
        <v>17</v>
      </c>
      <c r="B5820" t="s">
        <v>8863</v>
      </c>
      <c r="C5820" t="s">
        <v>8864</v>
      </c>
      <c r="D5820" t="s">
        <v>8881</v>
      </c>
      <c r="E5820" t="s">
        <v>8882</v>
      </c>
      <c r="F5820">
        <v>0.25</v>
      </c>
      <c r="G5820" s="2">
        <v>0</v>
      </c>
      <c r="H5820" s="4">
        <v>5.3894000000000002</v>
      </c>
      <c r="I5820" s="4">
        <v>0.25159999999999999</v>
      </c>
      <c r="J5820" s="7">
        <v>12</v>
      </c>
      <c r="K5820" s="7">
        <v>3</v>
      </c>
      <c r="L5820" s="3">
        <v>4.6699999999999998E-2</v>
      </c>
      <c r="M5820" s="5">
        <v>1.6124361199999999</v>
      </c>
      <c r="N5820" s="6">
        <v>1</v>
      </c>
      <c r="O5820" s="8">
        <f>IFERROR(VLOOKUP(C5820,Sheet2!$B$2:$G$588,6,FALSE),0)</f>
        <v>337</v>
      </c>
      <c r="P5820" t="s">
        <v>92</v>
      </c>
      <c r="Q5820" s="2">
        <v>0.37982039090000003</v>
      </c>
      <c r="R5820" s="3">
        <v>0.25</v>
      </c>
      <c r="U5820" s="22">
        <f t="shared" si="568"/>
        <v>0.25</v>
      </c>
      <c r="V5820" s="10">
        <f t="shared" si="569"/>
        <v>3</v>
      </c>
      <c r="W5820" s="24">
        <f t="shared" si="570"/>
        <v>3</v>
      </c>
    </row>
    <row r="5821" spans="1:23" x14ac:dyDescent="0.3">
      <c r="A5821" t="s">
        <v>17</v>
      </c>
      <c r="B5821" t="s">
        <v>8863</v>
      </c>
      <c r="C5821" t="s">
        <v>8864</v>
      </c>
      <c r="D5821" t="s">
        <v>8883</v>
      </c>
      <c r="E5821" t="s">
        <v>8884</v>
      </c>
      <c r="F5821">
        <v>0.25</v>
      </c>
      <c r="G5821" s="2">
        <v>0</v>
      </c>
      <c r="H5821" s="4">
        <v>5.1475</v>
      </c>
      <c r="I5821" s="4">
        <v>0.27100000000000002</v>
      </c>
      <c r="J5821" s="7">
        <v>12</v>
      </c>
      <c r="K5821" s="7">
        <v>3</v>
      </c>
      <c r="L5821" s="3">
        <v>5.2600000000000001E-2</v>
      </c>
      <c r="M5821" s="5">
        <v>1.5373748</v>
      </c>
      <c r="N5821" s="6">
        <v>1</v>
      </c>
      <c r="O5821" s="8">
        <f>IFERROR(VLOOKUP(C5821,Sheet2!$B$2:$G$588,6,FALSE),0)</f>
        <v>337</v>
      </c>
      <c r="P5821" t="s">
        <v>92</v>
      </c>
      <c r="Q5821" s="2">
        <v>0.34954052940000002</v>
      </c>
      <c r="R5821" s="3">
        <v>0.25</v>
      </c>
      <c r="U5821" s="22">
        <f t="shared" si="568"/>
        <v>0.25</v>
      </c>
      <c r="V5821" s="10">
        <f t="shared" si="569"/>
        <v>3</v>
      </c>
      <c r="W5821" s="24">
        <f t="shared" si="570"/>
        <v>3</v>
      </c>
    </row>
    <row r="5822" spans="1:23" x14ac:dyDescent="0.3">
      <c r="A5822" t="s">
        <v>17</v>
      </c>
      <c r="B5822" t="s">
        <v>8863</v>
      </c>
      <c r="C5822" t="s">
        <v>8864</v>
      </c>
      <c r="D5822" t="s">
        <v>8891</v>
      </c>
      <c r="E5822" t="s">
        <v>8892</v>
      </c>
      <c r="F5822">
        <v>0.25</v>
      </c>
      <c r="G5822" s="2">
        <v>0</v>
      </c>
      <c r="H5822" s="4">
        <v>5.2542</v>
      </c>
      <c r="I5822" s="4">
        <v>0.23089999999999999</v>
      </c>
      <c r="J5822" s="7">
        <v>12</v>
      </c>
      <c r="K5822" s="7">
        <v>3</v>
      </c>
      <c r="L5822" s="3">
        <v>4.3900000000000002E-2</v>
      </c>
      <c r="M5822" s="5">
        <v>1.7107673299999999</v>
      </c>
      <c r="N5822" s="6">
        <v>1</v>
      </c>
      <c r="O5822" s="8">
        <f>IFERROR(VLOOKUP(C5822,Sheet2!$B$2:$G$588,6,FALSE),0)</f>
        <v>337</v>
      </c>
      <c r="P5822" t="s">
        <v>92</v>
      </c>
      <c r="Q5822" s="2">
        <v>0.41546697529999999</v>
      </c>
      <c r="R5822" s="3">
        <v>0.249999999999999</v>
      </c>
      <c r="U5822" s="22">
        <f t="shared" si="568"/>
        <v>0.249999999999999</v>
      </c>
      <c r="V5822" s="10">
        <f t="shared" si="569"/>
        <v>2.999999999999988</v>
      </c>
      <c r="W5822" s="24">
        <f t="shared" si="570"/>
        <v>2.999999999999988</v>
      </c>
    </row>
    <row r="5823" spans="1:23" x14ac:dyDescent="0.3">
      <c r="A5823" t="s">
        <v>17</v>
      </c>
      <c r="B5823" t="s">
        <v>8863</v>
      </c>
      <c r="C5823" t="s">
        <v>8864</v>
      </c>
      <c r="D5823" t="s">
        <v>8897</v>
      </c>
      <c r="E5823" t="s">
        <v>8898</v>
      </c>
      <c r="F5823">
        <v>0.25</v>
      </c>
      <c r="G5823" s="2">
        <v>0</v>
      </c>
      <c r="H5823" s="4">
        <v>5.2919999999999998</v>
      </c>
      <c r="I5823" s="4">
        <v>0.25769999999999998</v>
      </c>
      <c r="J5823" s="7">
        <v>12</v>
      </c>
      <c r="K5823" s="7">
        <v>3</v>
      </c>
      <c r="L5823" s="3">
        <v>4.87E-2</v>
      </c>
      <c r="M5823" s="5">
        <v>1.57838137</v>
      </c>
      <c r="N5823" s="6">
        <v>1</v>
      </c>
      <c r="O5823" s="8">
        <f>IFERROR(VLOOKUP(C5823,Sheet2!$B$2:$G$588,6,FALSE),0)</f>
        <v>337</v>
      </c>
      <c r="P5823" t="s">
        <v>92</v>
      </c>
      <c r="Q5823" s="2">
        <v>0.36643955890000002</v>
      </c>
      <c r="R5823" s="3">
        <v>0.25</v>
      </c>
      <c r="U5823" s="22">
        <f t="shared" si="568"/>
        <v>0.25</v>
      </c>
      <c r="V5823" s="10">
        <f t="shared" si="569"/>
        <v>3</v>
      </c>
      <c r="W5823" s="24">
        <f t="shared" si="570"/>
        <v>3</v>
      </c>
    </row>
    <row r="5824" spans="1:23" x14ac:dyDescent="0.3">
      <c r="A5824" t="s">
        <v>17</v>
      </c>
      <c r="B5824" t="s">
        <v>8863</v>
      </c>
      <c r="C5824" t="s">
        <v>8864</v>
      </c>
      <c r="D5824" t="s">
        <v>8907</v>
      </c>
      <c r="E5824" t="s">
        <v>8908</v>
      </c>
      <c r="F5824">
        <v>0.25</v>
      </c>
      <c r="G5824" s="2">
        <v>0</v>
      </c>
      <c r="H5824" s="4">
        <v>5.2485999999999997</v>
      </c>
      <c r="I5824" s="4">
        <v>0.24990000000000001</v>
      </c>
      <c r="J5824" s="7">
        <v>12</v>
      </c>
      <c r="K5824" s="7">
        <v>3</v>
      </c>
      <c r="L5824" s="3">
        <v>4.7600000000000003E-2</v>
      </c>
      <c r="M5824" s="5">
        <v>1.54867105</v>
      </c>
      <c r="N5824" s="6">
        <v>1</v>
      </c>
      <c r="O5824" s="8">
        <f>IFERROR(VLOOKUP(C5824,Sheet2!$B$2:$G$588,6,FALSE),0)</f>
        <v>337</v>
      </c>
      <c r="P5824" t="s">
        <v>92</v>
      </c>
      <c r="Q5824" s="2">
        <v>0.3542850816</v>
      </c>
      <c r="R5824" s="3">
        <v>0.249999999999999</v>
      </c>
      <c r="U5824" s="22">
        <f t="shared" si="568"/>
        <v>0.249999999999999</v>
      </c>
      <c r="V5824" s="10">
        <f t="shared" si="569"/>
        <v>2.999999999999988</v>
      </c>
      <c r="W5824" s="24">
        <f t="shared" si="570"/>
        <v>2.999999999999988</v>
      </c>
    </row>
    <row r="5825" spans="1:23" x14ac:dyDescent="0.3">
      <c r="A5825" t="s">
        <v>17</v>
      </c>
      <c r="B5825" t="s">
        <v>8863</v>
      </c>
      <c r="C5825" t="s">
        <v>8864</v>
      </c>
      <c r="D5825" t="s">
        <v>8899</v>
      </c>
      <c r="E5825" t="s">
        <v>8900</v>
      </c>
      <c r="F5825">
        <v>0.25</v>
      </c>
      <c r="G5825" s="2">
        <v>0</v>
      </c>
      <c r="H5825" s="4">
        <v>5.3136000000000001</v>
      </c>
      <c r="I5825" s="4">
        <v>0.2268</v>
      </c>
      <c r="J5825" s="7">
        <v>11</v>
      </c>
      <c r="K5825" s="7">
        <v>3</v>
      </c>
      <c r="L5825" s="3">
        <v>4.2700000000000002E-2</v>
      </c>
      <c r="M5825" s="5">
        <v>1.6110866100000001</v>
      </c>
      <c r="N5825" s="6">
        <v>1</v>
      </c>
      <c r="O5825" s="8">
        <f>IFERROR(VLOOKUP(C5825,Sheet2!$B$2:$G$588,6,FALSE),0)</f>
        <v>337</v>
      </c>
      <c r="P5825" t="s">
        <v>92</v>
      </c>
      <c r="Q5825" s="2">
        <v>0.37930090709999997</v>
      </c>
      <c r="R5825" s="3">
        <v>0.25</v>
      </c>
      <c r="U5825" s="22">
        <f t="shared" si="568"/>
        <v>0.25</v>
      </c>
      <c r="V5825" s="10">
        <f t="shared" si="569"/>
        <v>2.75</v>
      </c>
      <c r="W5825" s="24">
        <f t="shared" si="570"/>
        <v>2.75</v>
      </c>
    </row>
    <row r="5826" spans="1:23" x14ac:dyDescent="0.3">
      <c r="A5826" t="s">
        <v>17</v>
      </c>
      <c r="B5826" t="s">
        <v>8863</v>
      </c>
      <c r="C5826" t="s">
        <v>8864</v>
      </c>
      <c r="D5826" t="s">
        <v>8905</v>
      </c>
      <c r="E5826" t="s">
        <v>8906</v>
      </c>
      <c r="F5826">
        <v>0.25</v>
      </c>
      <c r="G5826" s="2">
        <v>0</v>
      </c>
      <c r="H5826" s="4">
        <v>5.3075000000000001</v>
      </c>
      <c r="I5826" s="4">
        <v>0.22589999999999999</v>
      </c>
      <c r="J5826" s="7">
        <v>11</v>
      </c>
      <c r="K5826" s="7">
        <v>3</v>
      </c>
      <c r="L5826" s="3">
        <v>4.2599999999999999E-2</v>
      </c>
      <c r="M5826" s="5">
        <v>1.6404679099999999</v>
      </c>
      <c r="N5826" s="6">
        <v>1</v>
      </c>
      <c r="O5826" s="8">
        <f>IFERROR(VLOOKUP(C5826,Sheet2!$B$2:$G$588,6,FALSE),0)</f>
        <v>337</v>
      </c>
      <c r="P5826" t="s">
        <v>92</v>
      </c>
      <c r="Q5826" s="2">
        <v>0.390417823</v>
      </c>
      <c r="R5826" s="3">
        <v>0.249999999999999</v>
      </c>
      <c r="U5826" s="22">
        <f t="shared" si="568"/>
        <v>0.249999999999999</v>
      </c>
      <c r="V5826" s="10">
        <f t="shared" si="569"/>
        <v>2.7499999999999889</v>
      </c>
      <c r="W5826" s="24">
        <f t="shared" si="570"/>
        <v>2.7499999999999889</v>
      </c>
    </row>
    <row r="5827" spans="1:23" x14ac:dyDescent="0.3">
      <c r="A5827" t="s">
        <v>17</v>
      </c>
      <c r="B5827" t="s">
        <v>8863</v>
      </c>
      <c r="C5827" t="s">
        <v>8864</v>
      </c>
      <c r="D5827" t="s">
        <v>8871</v>
      </c>
      <c r="E5827" t="s">
        <v>8872</v>
      </c>
      <c r="F5827">
        <v>0.25</v>
      </c>
      <c r="G5827" s="2">
        <v>0</v>
      </c>
      <c r="H5827" s="4">
        <v>5.1608999999999998</v>
      </c>
      <c r="I5827" s="4">
        <v>0.2301</v>
      </c>
      <c r="J5827" s="7">
        <v>10</v>
      </c>
      <c r="K5827" s="7">
        <v>3</v>
      </c>
      <c r="L5827" s="3">
        <v>4.4600000000000001E-2</v>
      </c>
      <c r="M5827" s="5">
        <v>1.5166718400000001</v>
      </c>
      <c r="N5827" s="6">
        <v>1</v>
      </c>
      <c r="O5827" s="8">
        <f>IFERROR(VLOOKUP(C5827,Sheet2!$B$2:$G$588,6,FALSE),0)</f>
        <v>337</v>
      </c>
      <c r="P5827" t="s">
        <v>92</v>
      </c>
      <c r="Q5827" s="2">
        <v>0.34066159010000002</v>
      </c>
      <c r="R5827" s="3">
        <v>0.25</v>
      </c>
      <c r="U5827" s="22">
        <f t="shared" si="568"/>
        <v>0.25</v>
      </c>
      <c r="V5827" s="10">
        <f t="shared" si="569"/>
        <v>2.5</v>
      </c>
      <c r="W5827" s="24">
        <f t="shared" si="570"/>
        <v>2.5</v>
      </c>
    </row>
    <row r="5828" spans="1:23" x14ac:dyDescent="0.3">
      <c r="A5828" t="s">
        <v>17</v>
      </c>
      <c r="B5828" t="s">
        <v>8863</v>
      </c>
      <c r="C5828" t="s">
        <v>8864</v>
      </c>
      <c r="D5828" t="s">
        <v>8903</v>
      </c>
      <c r="E5828" t="s">
        <v>8904</v>
      </c>
      <c r="F5828">
        <v>0.25</v>
      </c>
      <c r="G5828" s="2">
        <v>0</v>
      </c>
      <c r="H5828" s="4">
        <v>5.2594000000000003</v>
      </c>
      <c r="I5828" s="4">
        <v>0.2114</v>
      </c>
      <c r="J5828" s="7">
        <v>10</v>
      </c>
      <c r="K5828" s="7">
        <v>2</v>
      </c>
      <c r="L5828" s="3">
        <v>4.02E-2</v>
      </c>
      <c r="M5828" s="5">
        <v>1.55405405</v>
      </c>
      <c r="N5828" s="6">
        <v>1</v>
      </c>
      <c r="O5828" s="8">
        <f>IFERROR(VLOOKUP(C5828,Sheet2!$B$2:$G$588,6,FALSE),0)</f>
        <v>337</v>
      </c>
      <c r="P5828" t="s">
        <v>92</v>
      </c>
      <c r="Q5828" s="2">
        <v>0.35652173910000001</v>
      </c>
      <c r="R5828" s="3">
        <v>0.249999999999999</v>
      </c>
      <c r="U5828" s="22">
        <f t="shared" si="568"/>
        <v>0.249999999999999</v>
      </c>
      <c r="V5828" s="10">
        <f t="shared" si="569"/>
        <v>2.4999999999999902</v>
      </c>
      <c r="W5828" s="24">
        <f t="shared" si="570"/>
        <v>2.4999999999999902</v>
      </c>
    </row>
    <row r="5829" spans="1:23" x14ac:dyDescent="0.3">
      <c r="A5829" t="s">
        <v>17</v>
      </c>
      <c r="B5829" t="s">
        <v>8863</v>
      </c>
      <c r="C5829" t="s">
        <v>8864</v>
      </c>
      <c r="D5829" t="s">
        <v>8885</v>
      </c>
      <c r="E5829" t="s">
        <v>8886</v>
      </c>
      <c r="F5829">
        <v>0.25</v>
      </c>
      <c r="G5829" s="2">
        <v>0</v>
      </c>
      <c r="H5829" s="4">
        <v>4.0654000000000003</v>
      </c>
      <c r="I5829" s="4">
        <v>0.18609999999999999</v>
      </c>
      <c r="J5829" s="7">
        <v>9</v>
      </c>
      <c r="K5829" s="7">
        <v>2</v>
      </c>
      <c r="L5829" s="3">
        <v>4.58E-2</v>
      </c>
      <c r="M5829" s="5">
        <v>1.5468713999999999</v>
      </c>
      <c r="N5829" s="6">
        <v>1</v>
      </c>
      <c r="O5829" s="8">
        <f>IFERROR(VLOOKUP(C5829,Sheet2!$B$2:$G$588,6,FALSE),0)</f>
        <v>337</v>
      </c>
      <c r="P5829" t="s">
        <v>92</v>
      </c>
      <c r="Q5829" s="2">
        <v>0.3535338495</v>
      </c>
      <c r="R5829" s="3">
        <v>0.25</v>
      </c>
      <c r="U5829" s="22">
        <f t="shared" si="568"/>
        <v>0.25</v>
      </c>
      <c r="V5829" s="10">
        <f t="shared" si="569"/>
        <v>2.25</v>
      </c>
      <c r="W5829" s="24">
        <f t="shared" si="570"/>
        <v>2.25</v>
      </c>
    </row>
    <row r="5830" spans="1:23" x14ac:dyDescent="0.3">
      <c r="A5830" t="s">
        <v>17</v>
      </c>
      <c r="B5830" t="s">
        <v>8863</v>
      </c>
      <c r="C5830" t="s">
        <v>8864</v>
      </c>
      <c r="D5830" t="s">
        <v>8889</v>
      </c>
      <c r="E5830" t="s">
        <v>8890</v>
      </c>
      <c r="F5830">
        <v>0.25</v>
      </c>
      <c r="G5830" s="2">
        <v>0</v>
      </c>
      <c r="H5830" s="4">
        <v>5.1961000000000004</v>
      </c>
      <c r="I5830" s="4">
        <v>0.1966</v>
      </c>
      <c r="J5830" s="7">
        <v>9</v>
      </c>
      <c r="K5830" s="7">
        <v>2</v>
      </c>
      <c r="L5830" s="3">
        <v>3.78E-2</v>
      </c>
      <c r="M5830" s="5">
        <v>1.5043604699999999</v>
      </c>
      <c r="N5830" s="6">
        <v>1</v>
      </c>
      <c r="O5830" s="8">
        <f>IFERROR(VLOOKUP(C5830,Sheet2!$B$2:$G$588,6,FALSE),0)</f>
        <v>337</v>
      </c>
      <c r="P5830" t="s">
        <v>92</v>
      </c>
      <c r="Q5830" s="2">
        <v>0.33526570049999999</v>
      </c>
      <c r="R5830" s="3">
        <v>0.25</v>
      </c>
      <c r="U5830" s="22">
        <f t="shared" si="568"/>
        <v>0.25</v>
      </c>
      <c r="V5830" s="10">
        <f t="shared" si="569"/>
        <v>2.25</v>
      </c>
      <c r="W5830" s="24">
        <f t="shared" si="570"/>
        <v>2.25</v>
      </c>
    </row>
    <row r="5831" spans="1:23" x14ac:dyDescent="0.3">
      <c r="A5831" t="s">
        <v>17</v>
      </c>
      <c r="B5831" t="s">
        <v>8863</v>
      </c>
      <c r="C5831" t="s">
        <v>8864</v>
      </c>
      <c r="D5831" t="s">
        <v>8873</v>
      </c>
      <c r="E5831" t="s">
        <v>8874</v>
      </c>
      <c r="F5831">
        <v>0.25</v>
      </c>
      <c r="G5831" s="2">
        <v>0</v>
      </c>
      <c r="H5831" s="4">
        <v>3.9956</v>
      </c>
      <c r="I5831" s="4">
        <v>0.1736</v>
      </c>
      <c r="J5831" s="7">
        <v>8</v>
      </c>
      <c r="K5831" s="7">
        <v>2</v>
      </c>
      <c r="L5831" s="3">
        <v>4.3400000000000001E-2</v>
      </c>
      <c r="M5831" s="5">
        <v>1.6128395099999999</v>
      </c>
      <c r="N5831" s="6">
        <v>1</v>
      </c>
      <c r="O5831" s="8">
        <f>IFERROR(VLOOKUP(C5831,Sheet2!$B$2:$G$588,6,FALSE),0)</f>
        <v>337</v>
      </c>
      <c r="P5831" t="s">
        <v>92</v>
      </c>
      <c r="Q5831" s="2">
        <v>0.37997550520000001</v>
      </c>
      <c r="R5831" s="3">
        <v>0.25</v>
      </c>
      <c r="U5831" s="22">
        <f t="shared" si="568"/>
        <v>0.25</v>
      </c>
      <c r="V5831" s="10">
        <f t="shared" si="569"/>
        <v>2</v>
      </c>
      <c r="W5831" s="24">
        <f t="shared" si="570"/>
        <v>2</v>
      </c>
    </row>
    <row r="5832" spans="1:23" hidden="1" x14ac:dyDescent="0.3">
      <c r="A5832" s="27" t="s">
        <v>33</v>
      </c>
      <c r="B5832" s="27" t="s">
        <v>6489</v>
      </c>
      <c r="C5832" s="27" t="s">
        <v>6490</v>
      </c>
      <c r="D5832" t="s">
        <v>34</v>
      </c>
      <c r="E5832" s="27"/>
      <c r="F5832">
        <v>0.26419999999999999</v>
      </c>
      <c r="G5832" s="28">
        <v>0.59145415999999995</v>
      </c>
      <c r="H5832" s="4">
        <v>81.393799999999999</v>
      </c>
      <c r="I5832" s="4">
        <v>28.587399999999999</v>
      </c>
      <c r="J5832" s="7">
        <v>334</v>
      </c>
      <c r="K5832" s="7">
        <v>80</v>
      </c>
      <c r="L5832" s="29">
        <v>0.35120000000000001</v>
      </c>
      <c r="M5832" s="30">
        <v>0.38947536999999999</v>
      </c>
      <c r="N5832" s="31">
        <v>0.22279099999999999</v>
      </c>
      <c r="O5832" s="32">
        <f>IFERROR(VLOOKUP(C5832,Sheet2!$B$2:$G$588,6,FALSE),0)</f>
        <v>334</v>
      </c>
      <c r="P5832" s="27"/>
      <c r="Q5832" s="28">
        <v>0.42797152630000002</v>
      </c>
      <c r="R5832" s="29">
        <v>0.26424860627289398</v>
      </c>
      <c r="S5832" s="29"/>
      <c r="T5832" s="28"/>
      <c r="U5832" s="29" t="str">
        <f t="shared" si="568"/>
        <v/>
      </c>
      <c r="V5832" s="30" t="str">
        <f t="shared" si="569"/>
        <v/>
      </c>
      <c r="W5832" s="33">
        <f t="shared" si="570"/>
        <v>82.419247652725176</v>
      </c>
    </row>
    <row r="5833" spans="1:23" hidden="1" x14ac:dyDescent="0.3">
      <c r="A5833" t="s">
        <v>33</v>
      </c>
      <c r="B5833" t="s">
        <v>9192</v>
      </c>
      <c r="C5833" t="s">
        <v>9193</v>
      </c>
      <c r="D5833" t="s">
        <v>34</v>
      </c>
      <c r="F5833">
        <v>0.28660000000000002</v>
      </c>
      <c r="G5833" s="2">
        <v>0</v>
      </c>
      <c r="H5833" s="4">
        <v>181.43279999999999</v>
      </c>
      <c r="I5833" s="4">
        <v>14.1968</v>
      </c>
      <c r="J5833" s="7">
        <v>334</v>
      </c>
      <c r="K5833" s="7">
        <v>90</v>
      </c>
      <c r="L5833" s="3">
        <v>7.8200000000000006E-2</v>
      </c>
      <c r="M5833" s="5">
        <v>0.78365273999999996</v>
      </c>
      <c r="N5833" s="6">
        <v>0.50781799999999999</v>
      </c>
      <c r="O5833" s="8">
        <f>IFERROR(VLOOKUP(C5833,Sheet2!$B$2:$G$588,6,FALSE),0)</f>
        <v>334</v>
      </c>
      <c r="Q5833" s="2">
        <v>0.35198593049999999</v>
      </c>
      <c r="R5833" s="3">
        <v>0.286577000145741</v>
      </c>
      <c r="U5833" s="22" t="str">
        <f t="shared" si="568"/>
        <v/>
      </c>
      <c r="V5833" s="10" t="str">
        <f t="shared" si="569"/>
        <v/>
      </c>
      <c r="W5833" s="24">
        <f t="shared" si="570"/>
        <v>84.752162796813906</v>
      </c>
    </row>
    <row r="5834" spans="1:23" x14ac:dyDescent="0.3">
      <c r="A5834" t="s">
        <v>17</v>
      </c>
      <c r="B5834" t="s">
        <v>6489</v>
      </c>
      <c r="C5834" t="s">
        <v>6490</v>
      </c>
      <c r="D5834" t="s">
        <v>6491</v>
      </c>
      <c r="E5834" t="s">
        <v>6492</v>
      </c>
      <c r="F5834">
        <v>0.3</v>
      </c>
      <c r="G5834" s="2">
        <v>1</v>
      </c>
      <c r="H5834" s="4">
        <v>27.0261</v>
      </c>
      <c r="I5834" s="4">
        <v>10.5884</v>
      </c>
      <c r="J5834" s="7">
        <v>105</v>
      </c>
      <c r="K5834" s="7">
        <v>24</v>
      </c>
      <c r="L5834" s="3">
        <v>0.39179999999999998</v>
      </c>
      <c r="M5834" s="5">
        <v>0.33193918</v>
      </c>
      <c r="N5834" s="6">
        <v>0.25</v>
      </c>
      <c r="O5834" s="8">
        <f>IFERROR(VLOOKUP(C5834,Sheet2!$B$2:$G$588,6,FALSE),0)</f>
        <v>334</v>
      </c>
      <c r="P5834" t="s">
        <v>95</v>
      </c>
      <c r="Q5834" s="2">
        <v>0.24684997759999999</v>
      </c>
      <c r="R5834" s="3">
        <v>0.24684997764500199</v>
      </c>
      <c r="S5834" s="3" t="str">
        <f>IF(R5834+0.01&lt;Q5834,"Y","")</f>
        <v/>
      </c>
      <c r="T5834" s="2"/>
      <c r="U5834" s="22">
        <f t="shared" ref="U5834:U5897" si="572">IF(A5834="placement",IF(T5834="",R5834,T5834),"")</f>
        <v>0.24684997764500199</v>
      </c>
      <c r="V5834" s="10">
        <f t="shared" ref="V5834:V5897" si="573">IF($A5834="placement",U5834*J5834,"")</f>
        <v>25.919247652725211</v>
      </c>
      <c r="W5834" s="24">
        <f t="shared" ref="W5834:W5897" si="574">IF($A5834="placement",V5834,IF($A5834="site",SUMIF($C:$C,$C5834,$V:$V),IF($A5834="user",SUMIF($B:$B,$B5834,$V:$V),SUM($V:$V))))</f>
        <v>25.919247652725211</v>
      </c>
    </row>
    <row r="5835" spans="1:23" x14ac:dyDescent="0.3">
      <c r="A5835" t="s">
        <v>17</v>
      </c>
      <c r="B5835" t="s">
        <v>6489</v>
      </c>
      <c r="C5835" t="s">
        <v>6490</v>
      </c>
      <c r="D5835" t="s">
        <v>6495</v>
      </c>
      <c r="E5835" t="s">
        <v>6496</v>
      </c>
      <c r="F5835">
        <v>0.2</v>
      </c>
      <c r="G5835" s="2">
        <v>0</v>
      </c>
      <c r="H5835" s="4">
        <v>18.656400000000001</v>
      </c>
      <c r="I5835" s="4">
        <v>6.7705000000000002</v>
      </c>
      <c r="J5835" s="7">
        <v>102</v>
      </c>
      <c r="K5835" s="7">
        <v>20</v>
      </c>
      <c r="L5835" s="3">
        <v>0.3629</v>
      </c>
      <c r="M5835" s="5">
        <v>0.50400898999999999</v>
      </c>
      <c r="N5835" s="6">
        <v>0.25</v>
      </c>
      <c r="O5835" s="8">
        <f>IFERROR(VLOOKUP(C5835,Sheet2!$B$2:$G$588,6,FALSE),0)</f>
        <v>334</v>
      </c>
      <c r="P5835" t="s">
        <v>95</v>
      </c>
      <c r="Q5835" s="2">
        <v>0.50397710029999998</v>
      </c>
      <c r="R5835" s="3">
        <v>0.2</v>
      </c>
      <c r="U5835" s="22">
        <f t="shared" si="572"/>
        <v>0.2</v>
      </c>
      <c r="V5835" s="10">
        <f t="shared" si="573"/>
        <v>20.400000000000002</v>
      </c>
      <c r="W5835" s="24">
        <f t="shared" si="574"/>
        <v>20.400000000000002</v>
      </c>
    </row>
    <row r="5836" spans="1:23" x14ac:dyDescent="0.3">
      <c r="A5836" t="s">
        <v>17</v>
      </c>
      <c r="B5836" t="s">
        <v>6489</v>
      </c>
      <c r="C5836" t="s">
        <v>6490</v>
      </c>
      <c r="D5836" t="s">
        <v>6493</v>
      </c>
      <c r="E5836" t="s">
        <v>6494</v>
      </c>
      <c r="F5836">
        <v>0.3</v>
      </c>
      <c r="G5836" s="2">
        <v>1</v>
      </c>
      <c r="H5836" s="4">
        <v>27.088999999999999</v>
      </c>
      <c r="I5836" s="4">
        <v>8.6252999999999993</v>
      </c>
      <c r="J5836" s="7">
        <v>92</v>
      </c>
      <c r="K5836" s="7">
        <v>28</v>
      </c>
      <c r="L5836" s="3">
        <v>0.31840000000000002</v>
      </c>
      <c r="M5836" s="5">
        <v>0.35599732000000001</v>
      </c>
      <c r="N5836" s="6">
        <v>0.19</v>
      </c>
      <c r="O5836" s="8">
        <f>IFERROR(VLOOKUP(C5836,Sheet2!$B$2:$G$588,6,FALSE),0)</f>
        <v>334</v>
      </c>
      <c r="P5836" t="s">
        <v>95</v>
      </c>
      <c r="Q5836" s="2">
        <v>0.4662881123</v>
      </c>
      <c r="R5836" s="3">
        <v>0.3</v>
      </c>
      <c r="S5836" s="3" t="str">
        <f>IF(R5836+0.01&lt;Q5836,"Y","")</f>
        <v>Y</v>
      </c>
      <c r="T5836" s="2"/>
      <c r="U5836" s="22">
        <f t="shared" si="572"/>
        <v>0.3</v>
      </c>
      <c r="V5836" s="10">
        <f t="shared" si="573"/>
        <v>27.599999999999998</v>
      </c>
      <c r="W5836" s="24">
        <f t="shared" si="574"/>
        <v>27.599999999999998</v>
      </c>
    </row>
    <row r="5837" spans="1:23" x14ac:dyDescent="0.3">
      <c r="A5837" t="s">
        <v>17</v>
      </c>
      <c r="B5837" t="s">
        <v>9192</v>
      </c>
      <c r="C5837" t="s">
        <v>9193</v>
      </c>
      <c r="D5837" s="1" t="s">
        <v>9204</v>
      </c>
      <c r="E5837" t="s">
        <v>9205</v>
      </c>
      <c r="F5837">
        <v>0.3</v>
      </c>
      <c r="G5837" s="2">
        <v>0</v>
      </c>
      <c r="H5837" s="4">
        <v>20.011199999999999</v>
      </c>
      <c r="I5837" s="4">
        <v>3.5789</v>
      </c>
      <c r="J5837" s="7">
        <v>76</v>
      </c>
      <c r="K5837" s="7">
        <v>19</v>
      </c>
      <c r="L5837" s="3">
        <v>0.17879999999999999</v>
      </c>
      <c r="M5837" s="5">
        <v>0.71059596000000003</v>
      </c>
      <c r="N5837" s="6">
        <v>0.5</v>
      </c>
      <c r="O5837" s="8">
        <f>IFERROR(VLOOKUP(C5837,Sheet2!$B$2:$G$588,6,FALSE),0)</f>
        <v>334</v>
      </c>
      <c r="P5837" t="s">
        <v>92</v>
      </c>
      <c r="Q5837" s="2">
        <v>0.29636526540000002</v>
      </c>
      <c r="R5837" s="3">
        <v>0.296365265407808</v>
      </c>
      <c r="U5837" s="22">
        <f t="shared" si="572"/>
        <v>0.296365265407808</v>
      </c>
      <c r="V5837" s="10">
        <f t="shared" si="573"/>
        <v>22.523760170993409</v>
      </c>
      <c r="W5837" s="24">
        <f t="shared" si="574"/>
        <v>22.523760170993409</v>
      </c>
    </row>
    <row r="5838" spans="1:23" x14ac:dyDescent="0.3">
      <c r="A5838" t="s">
        <v>17</v>
      </c>
      <c r="B5838" t="s">
        <v>9192</v>
      </c>
      <c r="C5838" t="s">
        <v>9193</v>
      </c>
      <c r="D5838" t="s">
        <v>9196</v>
      </c>
      <c r="E5838" t="s">
        <v>9197</v>
      </c>
      <c r="F5838">
        <v>0.33</v>
      </c>
      <c r="G5838" s="2">
        <v>0</v>
      </c>
      <c r="H5838" s="4">
        <v>25.090199999999999</v>
      </c>
      <c r="I5838" s="4">
        <v>2.4832000000000001</v>
      </c>
      <c r="J5838" s="7">
        <v>73</v>
      </c>
      <c r="K5838" s="7">
        <v>24</v>
      </c>
      <c r="L5838" s="3">
        <v>9.9000000000000005E-2</v>
      </c>
      <c r="M5838" s="5">
        <v>0.98337121000000005</v>
      </c>
      <c r="N5838" s="6">
        <v>0.5</v>
      </c>
      <c r="O5838" s="8">
        <f>IFERROR(VLOOKUP(C5838,Sheet2!$B$2:$G$588,6,FALSE),0)</f>
        <v>334</v>
      </c>
      <c r="P5838" t="s">
        <v>22</v>
      </c>
      <c r="Q5838" s="2">
        <v>0.49154500699999998</v>
      </c>
      <c r="R5838" s="3">
        <v>0.32999999999999902</v>
      </c>
      <c r="U5838" s="22">
        <f t="shared" si="572"/>
        <v>0.32999999999999902</v>
      </c>
      <c r="V5838" s="10">
        <f t="shared" si="573"/>
        <v>24.089999999999929</v>
      </c>
      <c r="W5838" s="24">
        <f t="shared" si="574"/>
        <v>24.089999999999929</v>
      </c>
    </row>
    <row r="5839" spans="1:23" x14ac:dyDescent="0.3">
      <c r="A5839" t="s">
        <v>17</v>
      </c>
      <c r="B5839" t="s">
        <v>9192</v>
      </c>
      <c r="C5839" t="s">
        <v>9193</v>
      </c>
      <c r="D5839" t="s">
        <v>9206</v>
      </c>
      <c r="E5839" t="s">
        <v>9207</v>
      </c>
      <c r="F5839">
        <v>0.25</v>
      </c>
      <c r="G5839" s="2">
        <v>0</v>
      </c>
      <c r="H5839" s="4">
        <v>22.6919</v>
      </c>
      <c r="I5839" s="4">
        <v>1.9371</v>
      </c>
      <c r="J5839" s="7">
        <v>39</v>
      </c>
      <c r="K5839" s="7">
        <v>8</v>
      </c>
      <c r="L5839" s="3">
        <v>8.5400000000000004E-2</v>
      </c>
      <c r="M5839" s="5">
        <v>0.66857922000000003</v>
      </c>
      <c r="N5839" s="6">
        <v>0.5</v>
      </c>
      <c r="O5839" s="8">
        <f>IFERROR(VLOOKUP(C5839,Sheet2!$B$2:$G$588,6,FALSE),0)</f>
        <v>334</v>
      </c>
      <c r="P5839" t="s">
        <v>22</v>
      </c>
      <c r="Q5839" s="2">
        <v>0.25214547300000001</v>
      </c>
      <c r="R5839" s="3">
        <v>0.25</v>
      </c>
      <c r="U5839" s="22">
        <f t="shared" si="572"/>
        <v>0.25</v>
      </c>
      <c r="V5839" s="10">
        <f t="shared" si="573"/>
        <v>9.75</v>
      </c>
      <c r="W5839" s="24">
        <f t="shared" si="574"/>
        <v>9.75</v>
      </c>
    </row>
    <row r="5840" spans="1:23" x14ac:dyDescent="0.3">
      <c r="A5840" t="s">
        <v>17</v>
      </c>
      <c r="B5840" t="s">
        <v>6489</v>
      </c>
      <c r="C5840" t="s">
        <v>6490</v>
      </c>
      <c r="D5840" t="s">
        <v>6497</v>
      </c>
      <c r="E5840" t="s">
        <v>6498</v>
      </c>
      <c r="F5840">
        <v>0.25</v>
      </c>
      <c r="G5840" s="2">
        <v>0</v>
      </c>
      <c r="H5840" s="4">
        <v>8.6221999999999994</v>
      </c>
      <c r="I5840" s="4">
        <v>2.6031</v>
      </c>
      <c r="J5840" s="7">
        <v>34</v>
      </c>
      <c r="K5840" s="7">
        <v>9</v>
      </c>
      <c r="L5840" s="3">
        <v>0.3019</v>
      </c>
      <c r="M5840" s="5">
        <v>0.43654374000000001</v>
      </c>
      <c r="N5840" s="6">
        <v>0.15</v>
      </c>
      <c r="O5840" s="8">
        <f>IFERROR(VLOOKUP(C5840,Sheet2!$B$2:$G$588,6,FALSE),0)</f>
        <v>334</v>
      </c>
      <c r="P5840" t="s">
        <v>92</v>
      </c>
      <c r="Q5840" s="2">
        <v>0.65639181869999996</v>
      </c>
      <c r="R5840" s="3">
        <v>0.249999999999999</v>
      </c>
      <c r="U5840" s="22">
        <f t="shared" si="572"/>
        <v>0.249999999999999</v>
      </c>
      <c r="V5840" s="10">
        <f t="shared" si="573"/>
        <v>8.4999999999999662</v>
      </c>
      <c r="W5840" s="24">
        <f t="shared" si="574"/>
        <v>8.4999999999999662</v>
      </c>
    </row>
    <row r="5841" spans="1:23" x14ac:dyDescent="0.3">
      <c r="A5841" t="s">
        <v>17</v>
      </c>
      <c r="B5841" t="s">
        <v>9192</v>
      </c>
      <c r="C5841" t="s">
        <v>9193</v>
      </c>
      <c r="D5841" t="s">
        <v>9194</v>
      </c>
      <c r="E5841" t="s">
        <v>9195</v>
      </c>
      <c r="F5841">
        <v>0.3</v>
      </c>
      <c r="G5841" s="2">
        <v>0</v>
      </c>
      <c r="H5841" s="4">
        <v>10.274699999999999</v>
      </c>
      <c r="I5841" s="4">
        <v>1.3459000000000001</v>
      </c>
      <c r="J5841" s="7">
        <v>31</v>
      </c>
      <c r="K5841" s="7">
        <v>9</v>
      </c>
      <c r="L5841" s="3">
        <v>0.13100000000000001</v>
      </c>
      <c r="M5841" s="5">
        <v>0.77645684999999998</v>
      </c>
      <c r="N5841" s="6">
        <v>0.5</v>
      </c>
      <c r="O5841" s="8">
        <f>IFERROR(VLOOKUP(C5841,Sheet2!$B$2:$G$588,6,FALSE),0)</f>
        <v>334</v>
      </c>
      <c r="P5841" t="s">
        <v>92</v>
      </c>
      <c r="Q5841" s="2">
        <v>0.35604921389999999</v>
      </c>
      <c r="R5841" s="3">
        <v>0.3</v>
      </c>
      <c r="U5841" s="22">
        <f t="shared" si="572"/>
        <v>0.3</v>
      </c>
      <c r="V5841" s="10">
        <f t="shared" si="573"/>
        <v>9.2999999999999989</v>
      </c>
      <c r="W5841" s="24">
        <f t="shared" si="574"/>
        <v>9.2999999999999989</v>
      </c>
    </row>
    <row r="5842" spans="1:23" x14ac:dyDescent="0.3">
      <c r="A5842" t="s">
        <v>17</v>
      </c>
      <c r="B5842" t="s">
        <v>9192</v>
      </c>
      <c r="C5842" t="s">
        <v>9193</v>
      </c>
      <c r="D5842" t="s">
        <v>9208</v>
      </c>
      <c r="E5842" t="s">
        <v>9209</v>
      </c>
      <c r="F5842">
        <v>0.25</v>
      </c>
      <c r="G5842" s="2">
        <v>0</v>
      </c>
      <c r="H5842" s="4">
        <v>4.9229000000000003</v>
      </c>
      <c r="I5842" s="4">
        <v>0.93889999999999996</v>
      </c>
      <c r="J5842" s="7">
        <v>19</v>
      </c>
      <c r="K5842" s="7">
        <v>4</v>
      </c>
      <c r="L5842" s="3">
        <v>0.19070000000000001</v>
      </c>
      <c r="M5842" s="5">
        <v>0.66698363999999999</v>
      </c>
      <c r="N5842" s="6">
        <v>0.5</v>
      </c>
      <c r="O5842" s="8">
        <f>IFERROR(VLOOKUP(C5842,Sheet2!$B$2:$G$588,6,FALSE),0)</f>
        <v>334</v>
      </c>
      <c r="P5842" t="s">
        <v>92</v>
      </c>
      <c r="Q5842" s="2">
        <v>0.25035643000000002</v>
      </c>
      <c r="R5842" s="3">
        <v>0.25</v>
      </c>
      <c r="U5842" s="22">
        <f t="shared" si="572"/>
        <v>0.25</v>
      </c>
      <c r="V5842" s="10">
        <f t="shared" si="573"/>
        <v>4.75</v>
      </c>
      <c r="W5842" s="24">
        <f t="shared" si="574"/>
        <v>4.75</v>
      </c>
    </row>
    <row r="5843" spans="1:23" x14ac:dyDescent="0.3">
      <c r="A5843" t="s">
        <v>17</v>
      </c>
      <c r="B5843" t="s">
        <v>9192</v>
      </c>
      <c r="C5843" t="s">
        <v>9193</v>
      </c>
      <c r="D5843" t="s">
        <v>9202</v>
      </c>
      <c r="E5843" t="s">
        <v>9203</v>
      </c>
      <c r="F5843">
        <v>0.25</v>
      </c>
      <c r="G5843" s="2">
        <v>0</v>
      </c>
      <c r="H5843" s="4">
        <v>10.9259</v>
      </c>
      <c r="I5843" s="4">
        <v>0.57620000000000005</v>
      </c>
      <c r="J5843" s="7">
        <v>15</v>
      </c>
      <c r="K5843" s="7">
        <v>4</v>
      </c>
      <c r="L5843" s="3">
        <v>5.2699999999999997E-2</v>
      </c>
      <c r="M5843" s="5">
        <v>0.86634436999999997</v>
      </c>
      <c r="N5843" s="6">
        <v>0.6</v>
      </c>
      <c r="O5843" s="8">
        <f>IFERROR(VLOOKUP(C5843,Sheet2!$B$2:$G$588,6,FALSE),0)</f>
        <v>334</v>
      </c>
      <c r="P5843" t="s">
        <v>92</v>
      </c>
      <c r="Q5843" s="2">
        <v>0.30743475269999998</v>
      </c>
      <c r="R5843" s="3">
        <v>0.25</v>
      </c>
      <c r="U5843" s="22">
        <f t="shared" si="572"/>
        <v>0.25</v>
      </c>
      <c r="V5843" s="10">
        <f t="shared" si="573"/>
        <v>3.75</v>
      </c>
      <c r="W5843" s="24">
        <f t="shared" si="574"/>
        <v>3.75</v>
      </c>
    </row>
    <row r="5844" spans="1:23" x14ac:dyDescent="0.3">
      <c r="A5844" t="s">
        <v>17</v>
      </c>
      <c r="B5844" t="s">
        <v>9192</v>
      </c>
      <c r="C5844" t="s">
        <v>9193</v>
      </c>
      <c r="D5844" t="s">
        <v>9210</v>
      </c>
      <c r="E5844" t="s">
        <v>9211</v>
      </c>
      <c r="F5844">
        <v>0.25</v>
      </c>
      <c r="G5844" s="2">
        <v>0</v>
      </c>
      <c r="H5844" s="4">
        <v>3.5985</v>
      </c>
      <c r="I5844" s="4">
        <v>0.69279999999999997</v>
      </c>
      <c r="J5844" s="7">
        <v>14</v>
      </c>
      <c r="K5844" s="7">
        <v>3</v>
      </c>
      <c r="L5844" s="3">
        <v>0.1925</v>
      </c>
      <c r="M5844" s="5">
        <v>0.65965563000000005</v>
      </c>
      <c r="N5844" s="6">
        <v>0.5</v>
      </c>
      <c r="O5844" s="8">
        <f>IFERROR(VLOOKUP(C5844,Sheet2!$B$2:$G$588,6,FALSE),0)</f>
        <v>334</v>
      </c>
      <c r="P5844" t="s">
        <v>92</v>
      </c>
      <c r="Q5844" s="2">
        <v>0.24202875900000001</v>
      </c>
      <c r="R5844" s="3">
        <v>0.24202875898718301</v>
      </c>
      <c r="U5844" s="22">
        <f t="shared" si="572"/>
        <v>0.24202875898718301</v>
      </c>
      <c r="V5844" s="10">
        <f t="shared" si="573"/>
        <v>3.3884026258205622</v>
      </c>
      <c r="W5844" s="24">
        <f t="shared" si="574"/>
        <v>3.3884026258205622</v>
      </c>
    </row>
    <row r="5845" spans="1:23" x14ac:dyDescent="0.3">
      <c r="A5845" t="s">
        <v>17</v>
      </c>
      <c r="B5845" t="s">
        <v>9192</v>
      </c>
      <c r="C5845" t="s">
        <v>9193</v>
      </c>
      <c r="D5845" t="s">
        <v>9200</v>
      </c>
      <c r="E5845" t="s">
        <v>9201</v>
      </c>
      <c r="F5845">
        <v>0.25</v>
      </c>
      <c r="G5845" s="2">
        <v>0</v>
      </c>
      <c r="H5845" s="4">
        <v>5.9973999999999998</v>
      </c>
      <c r="I5845" s="4">
        <v>0.4627</v>
      </c>
      <c r="J5845" s="7">
        <v>12</v>
      </c>
      <c r="K5845" s="7">
        <v>3</v>
      </c>
      <c r="L5845" s="3">
        <v>7.7200000000000005E-2</v>
      </c>
      <c r="M5845" s="5">
        <v>0.86429453999999994</v>
      </c>
      <c r="N5845" s="6">
        <v>0.5</v>
      </c>
      <c r="O5845" s="8">
        <f>IFERROR(VLOOKUP(C5845,Sheet2!$B$2:$G$588,6,FALSE),0)</f>
        <v>334</v>
      </c>
      <c r="P5845" t="s">
        <v>22</v>
      </c>
      <c r="Q5845" s="2">
        <v>0.42149350769999999</v>
      </c>
      <c r="R5845" s="3">
        <v>0.25</v>
      </c>
      <c r="U5845" s="22">
        <f t="shared" si="572"/>
        <v>0.25</v>
      </c>
      <c r="V5845" s="10">
        <f t="shared" si="573"/>
        <v>3</v>
      </c>
      <c r="W5845" s="24">
        <f t="shared" si="574"/>
        <v>3</v>
      </c>
    </row>
    <row r="5846" spans="1:23" x14ac:dyDescent="0.3">
      <c r="A5846" t="s">
        <v>17</v>
      </c>
      <c r="B5846" t="s">
        <v>9192</v>
      </c>
      <c r="C5846" t="s">
        <v>9193</v>
      </c>
      <c r="D5846" t="s">
        <v>9212</v>
      </c>
      <c r="E5846" t="s">
        <v>9213</v>
      </c>
      <c r="F5846">
        <v>0.3</v>
      </c>
      <c r="G5846" s="2">
        <v>0</v>
      </c>
      <c r="H5846" s="4">
        <v>3.0971000000000002</v>
      </c>
      <c r="I5846" s="4">
        <v>0.3553</v>
      </c>
      <c r="J5846" s="7">
        <v>8</v>
      </c>
      <c r="K5846" s="7">
        <v>3</v>
      </c>
      <c r="L5846" s="3">
        <v>0.1147</v>
      </c>
      <c r="M5846" s="5">
        <v>0.78345396</v>
      </c>
      <c r="N5846" s="6">
        <v>0.5</v>
      </c>
      <c r="O5846" s="8">
        <f>IFERROR(VLOOKUP(C5846,Sheet2!$B$2:$G$588,6,FALSE),0)</f>
        <v>334</v>
      </c>
      <c r="P5846" t="s">
        <v>92</v>
      </c>
      <c r="Q5846" s="2">
        <v>0.36180040549999998</v>
      </c>
      <c r="R5846" s="3">
        <v>0.3</v>
      </c>
      <c r="U5846" s="22">
        <f t="shared" si="572"/>
        <v>0.3</v>
      </c>
      <c r="V5846" s="10">
        <f t="shared" si="573"/>
        <v>2.4</v>
      </c>
      <c r="W5846" s="24">
        <f t="shared" si="574"/>
        <v>2.4</v>
      </c>
    </row>
    <row r="5847" spans="1:23" x14ac:dyDescent="0.3">
      <c r="A5847" t="s">
        <v>17</v>
      </c>
      <c r="B5847" t="s">
        <v>9192</v>
      </c>
      <c r="C5847" t="s">
        <v>9193</v>
      </c>
      <c r="D5847" t="s">
        <v>9198</v>
      </c>
      <c r="E5847" t="s">
        <v>9199</v>
      </c>
      <c r="F5847">
        <v>0.3</v>
      </c>
      <c r="G5847" s="2">
        <v>0</v>
      </c>
      <c r="H5847" s="4">
        <v>2.5385</v>
      </c>
      <c r="I5847" s="4">
        <v>0.27150000000000002</v>
      </c>
      <c r="J5847" s="7">
        <v>6</v>
      </c>
      <c r="K5847" s="7">
        <v>2</v>
      </c>
      <c r="L5847" s="3">
        <v>0.107</v>
      </c>
      <c r="M5847" s="5">
        <v>0.79039725999999999</v>
      </c>
      <c r="N5847" s="6">
        <v>0.5</v>
      </c>
      <c r="O5847" s="8">
        <f>IFERROR(VLOOKUP(C5847,Sheet2!$B$2:$G$588,6,FALSE),0)</f>
        <v>334</v>
      </c>
      <c r="P5847" t="s">
        <v>92</v>
      </c>
      <c r="Q5847" s="2">
        <v>0.36740671699999999</v>
      </c>
      <c r="R5847" s="3">
        <v>0.3</v>
      </c>
      <c r="U5847" s="22">
        <f t="shared" si="572"/>
        <v>0.3</v>
      </c>
      <c r="V5847" s="10">
        <f t="shared" si="573"/>
        <v>1.7999999999999998</v>
      </c>
      <c r="W5847" s="24">
        <f t="shared" si="574"/>
        <v>1.7999999999999998</v>
      </c>
    </row>
    <row r="5848" spans="1:23" hidden="1" x14ac:dyDescent="0.3">
      <c r="A5848" t="s">
        <v>33</v>
      </c>
      <c r="B5848" t="s">
        <v>7238</v>
      </c>
      <c r="C5848" t="s">
        <v>7239</v>
      </c>
      <c r="D5848" t="s">
        <v>34</v>
      </c>
      <c r="F5848">
        <v>0.29609999999999997</v>
      </c>
      <c r="G5848" s="2">
        <v>0</v>
      </c>
      <c r="H5848" s="4">
        <v>133.28890000000001</v>
      </c>
      <c r="I5848" s="4">
        <v>24.3216</v>
      </c>
      <c r="J5848" s="7">
        <v>331</v>
      </c>
      <c r="K5848" s="7">
        <v>96</v>
      </c>
      <c r="L5848" s="3">
        <v>0.1825</v>
      </c>
      <c r="M5848" s="5">
        <v>0.45397367999999999</v>
      </c>
      <c r="N5848" s="6">
        <v>0.212446</v>
      </c>
      <c r="O5848" s="8">
        <f>IFERROR(VLOOKUP(C5848,Sheet2!$B$2:$G$588,6,FALSE),0)</f>
        <v>331</v>
      </c>
      <c r="Q5848" s="2">
        <v>0.53203013899999996</v>
      </c>
      <c r="R5848" s="3">
        <v>0.29612273692354801</v>
      </c>
      <c r="U5848" s="22" t="str">
        <f t="shared" si="572"/>
        <v/>
      </c>
      <c r="V5848" s="10" t="str">
        <f t="shared" si="573"/>
        <v/>
      </c>
      <c r="W5848" s="24">
        <f t="shared" si="574"/>
        <v>89.771840423577999</v>
      </c>
    </row>
    <row r="5849" spans="1:23" x14ac:dyDescent="0.3">
      <c r="A5849" t="s">
        <v>17</v>
      </c>
      <c r="B5849" t="s">
        <v>7238</v>
      </c>
      <c r="C5849" t="s">
        <v>7239</v>
      </c>
      <c r="D5849" t="s">
        <v>7256</v>
      </c>
      <c r="E5849" t="s">
        <v>7257</v>
      </c>
      <c r="F5849">
        <v>0.3</v>
      </c>
      <c r="G5849" s="2">
        <v>0</v>
      </c>
      <c r="H5849" s="4">
        <v>37.202300000000001</v>
      </c>
      <c r="I5849" s="4">
        <v>8.5204000000000004</v>
      </c>
      <c r="J5849" s="7">
        <v>93</v>
      </c>
      <c r="K5849" s="7">
        <v>28</v>
      </c>
      <c r="L5849" s="3">
        <v>0.22900000000000001</v>
      </c>
      <c r="M5849" s="5">
        <v>0.36248060999999998</v>
      </c>
      <c r="N5849" s="6">
        <v>0.1</v>
      </c>
      <c r="O5849" s="8">
        <f>IFERROR(VLOOKUP(C5849,Sheet2!$B$2:$G$588,6,FALSE),0)</f>
        <v>331</v>
      </c>
      <c r="P5849" t="s">
        <v>92</v>
      </c>
      <c r="Q5849" s="2">
        <v>0.72412317729999998</v>
      </c>
      <c r="R5849" s="3">
        <v>0.29999999999999899</v>
      </c>
      <c r="U5849" s="22">
        <f t="shared" si="572"/>
        <v>0.29999999999999899</v>
      </c>
      <c r="V5849" s="10">
        <f t="shared" si="573"/>
        <v>27.899999999999906</v>
      </c>
      <c r="W5849" s="24">
        <f t="shared" si="574"/>
        <v>27.899999999999906</v>
      </c>
    </row>
    <row r="5850" spans="1:23" x14ac:dyDescent="0.3">
      <c r="A5850" t="s">
        <v>17</v>
      </c>
      <c r="B5850" t="s">
        <v>7238</v>
      </c>
      <c r="C5850" t="s">
        <v>7239</v>
      </c>
      <c r="D5850" t="s">
        <v>7244</v>
      </c>
      <c r="E5850" t="s">
        <v>7245</v>
      </c>
      <c r="F5850">
        <v>0.3</v>
      </c>
      <c r="G5850" s="2">
        <v>0</v>
      </c>
      <c r="H5850" s="4">
        <v>11.681900000000001</v>
      </c>
      <c r="I5850" s="4">
        <v>5.9264000000000001</v>
      </c>
      <c r="J5850" s="7">
        <v>65</v>
      </c>
      <c r="K5850" s="7">
        <v>19</v>
      </c>
      <c r="L5850" s="3">
        <v>0.50729999999999997</v>
      </c>
      <c r="M5850" s="5">
        <v>0.36300184000000002</v>
      </c>
      <c r="N5850" s="6">
        <v>0.1</v>
      </c>
      <c r="O5850" s="8">
        <f>IFERROR(VLOOKUP(C5850,Sheet2!$B$2:$G$588,6,FALSE),0)</f>
        <v>331</v>
      </c>
      <c r="P5850" t="s">
        <v>92</v>
      </c>
      <c r="Q5850" s="2">
        <v>0.72451930580000001</v>
      </c>
      <c r="R5850" s="3">
        <v>0.3</v>
      </c>
      <c r="U5850" s="22">
        <f t="shared" si="572"/>
        <v>0.3</v>
      </c>
      <c r="V5850" s="10">
        <f t="shared" si="573"/>
        <v>19.5</v>
      </c>
      <c r="W5850" s="24">
        <f t="shared" si="574"/>
        <v>19.5</v>
      </c>
    </row>
    <row r="5851" spans="1:23" x14ac:dyDescent="0.3">
      <c r="A5851" t="s">
        <v>17</v>
      </c>
      <c r="B5851" t="s">
        <v>7238</v>
      </c>
      <c r="C5851" t="s">
        <v>7239</v>
      </c>
      <c r="D5851" t="s">
        <v>7240</v>
      </c>
      <c r="E5851" t="s">
        <v>7241</v>
      </c>
      <c r="F5851">
        <v>0.3</v>
      </c>
      <c r="G5851" s="2">
        <v>0</v>
      </c>
      <c r="H5851" s="4">
        <v>8.9616000000000007</v>
      </c>
      <c r="I5851" s="4">
        <v>1.8984000000000001</v>
      </c>
      <c r="J5851" s="7">
        <v>48</v>
      </c>
      <c r="K5851" s="7">
        <v>13</v>
      </c>
      <c r="L5851" s="3">
        <v>0.21179999999999999</v>
      </c>
      <c r="M5851" s="5">
        <v>0.83521089999999998</v>
      </c>
      <c r="N5851" s="6">
        <v>0.6</v>
      </c>
      <c r="O5851" s="8">
        <f>IFERROR(VLOOKUP(C5851,Sheet2!$B$2:$G$588,6,FALSE),0)</f>
        <v>331</v>
      </c>
      <c r="P5851" t="s">
        <v>92</v>
      </c>
      <c r="Q5851" s="2">
        <v>0.28161856790000001</v>
      </c>
      <c r="R5851" s="3">
        <v>0.28161856794038898</v>
      </c>
      <c r="U5851" s="22">
        <f t="shared" si="572"/>
        <v>0.28161856794038898</v>
      </c>
      <c r="V5851" s="10">
        <f t="shared" si="573"/>
        <v>13.517691261138671</v>
      </c>
      <c r="W5851" s="24">
        <f t="shared" si="574"/>
        <v>13.517691261138671</v>
      </c>
    </row>
    <row r="5852" spans="1:23" x14ac:dyDescent="0.3">
      <c r="A5852" t="s">
        <v>17</v>
      </c>
      <c r="B5852" t="s">
        <v>7238</v>
      </c>
      <c r="C5852" t="s">
        <v>7239</v>
      </c>
      <c r="D5852" t="s">
        <v>7248</v>
      </c>
      <c r="E5852" t="s">
        <v>7249</v>
      </c>
      <c r="F5852">
        <v>0.3</v>
      </c>
      <c r="G5852" s="2">
        <v>0</v>
      </c>
      <c r="H5852" s="4">
        <v>14.190200000000001</v>
      </c>
      <c r="I5852" s="4">
        <v>1.4736</v>
      </c>
      <c r="J5852" s="7">
        <v>30</v>
      </c>
      <c r="K5852" s="7">
        <v>9</v>
      </c>
      <c r="L5852" s="3">
        <v>0.1038</v>
      </c>
      <c r="M5852" s="5">
        <v>0.68282197</v>
      </c>
      <c r="N5852" s="6">
        <v>0.4</v>
      </c>
      <c r="O5852" s="8">
        <f>IFERROR(VLOOKUP(C5852,Sheet2!$B$2:$G$588,6,FALSE),0)</f>
        <v>331</v>
      </c>
      <c r="P5852" t="s">
        <v>92</v>
      </c>
      <c r="Q5852" s="2">
        <v>0.41419576499999999</v>
      </c>
      <c r="R5852" s="3">
        <v>0.3</v>
      </c>
      <c r="U5852" s="22">
        <f t="shared" si="572"/>
        <v>0.3</v>
      </c>
      <c r="V5852" s="10">
        <f t="shared" si="573"/>
        <v>9</v>
      </c>
      <c r="W5852" s="24">
        <f t="shared" si="574"/>
        <v>9</v>
      </c>
    </row>
    <row r="5853" spans="1:23" x14ac:dyDescent="0.3">
      <c r="A5853" t="s">
        <v>17</v>
      </c>
      <c r="B5853" t="s">
        <v>7238</v>
      </c>
      <c r="C5853" t="s">
        <v>7239</v>
      </c>
      <c r="D5853" t="s">
        <v>7242</v>
      </c>
      <c r="E5853" t="s">
        <v>7243</v>
      </c>
      <c r="F5853">
        <v>0.3</v>
      </c>
      <c r="G5853" s="2">
        <v>0</v>
      </c>
      <c r="H5853" s="4">
        <v>12.03</v>
      </c>
      <c r="I5853" s="4">
        <v>1.1819999999999999</v>
      </c>
      <c r="J5853" s="7">
        <v>24</v>
      </c>
      <c r="K5853" s="7">
        <v>7</v>
      </c>
      <c r="L5853" s="3">
        <v>9.8299999999999998E-2</v>
      </c>
      <c r="M5853" s="5">
        <v>0.67638385000000001</v>
      </c>
      <c r="N5853" s="6">
        <v>0.4</v>
      </c>
      <c r="O5853" s="8">
        <f>IFERROR(VLOOKUP(C5853,Sheet2!$B$2:$G$588,6,FALSE),0)</f>
        <v>331</v>
      </c>
      <c r="P5853" t="s">
        <v>92</v>
      </c>
      <c r="Q5853" s="2">
        <v>0.40861982699999999</v>
      </c>
      <c r="R5853" s="3">
        <v>0.3</v>
      </c>
      <c r="U5853" s="22">
        <f t="shared" si="572"/>
        <v>0.3</v>
      </c>
      <c r="V5853" s="10">
        <f t="shared" si="573"/>
        <v>7.1999999999999993</v>
      </c>
      <c r="W5853" s="24">
        <f t="shared" si="574"/>
        <v>7.1999999999999993</v>
      </c>
    </row>
    <row r="5854" spans="1:23" x14ac:dyDescent="0.3">
      <c r="A5854" t="s">
        <v>17</v>
      </c>
      <c r="B5854" t="s">
        <v>7238</v>
      </c>
      <c r="C5854" t="s">
        <v>7239</v>
      </c>
      <c r="D5854" t="s">
        <v>7252</v>
      </c>
      <c r="E5854" t="s">
        <v>7253</v>
      </c>
      <c r="F5854">
        <v>0.25</v>
      </c>
      <c r="G5854" s="2">
        <v>0</v>
      </c>
      <c r="H5854" s="4">
        <v>14.540699999999999</v>
      </c>
      <c r="I5854" s="4">
        <v>1.3038000000000001</v>
      </c>
      <c r="J5854" s="7">
        <v>23</v>
      </c>
      <c r="K5854" s="7">
        <v>6</v>
      </c>
      <c r="L5854" s="3">
        <v>8.9700000000000002E-2</v>
      </c>
      <c r="M5854" s="5">
        <v>0.59732099000000005</v>
      </c>
      <c r="N5854" s="6">
        <v>0.4</v>
      </c>
      <c r="O5854" s="8">
        <f>IFERROR(VLOOKUP(C5854,Sheet2!$B$2:$G$588,6,FALSE),0)</f>
        <v>331</v>
      </c>
      <c r="P5854" t="s">
        <v>92</v>
      </c>
      <c r="Q5854" s="2">
        <v>0.33034330319999999</v>
      </c>
      <c r="R5854" s="3">
        <v>0.25</v>
      </c>
      <c r="U5854" s="22">
        <f t="shared" si="572"/>
        <v>0.25</v>
      </c>
      <c r="V5854" s="10">
        <f t="shared" si="573"/>
        <v>5.75</v>
      </c>
      <c r="W5854" s="24">
        <f t="shared" si="574"/>
        <v>5.75</v>
      </c>
    </row>
    <row r="5855" spans="1:23" x14ac:dyDescent="0.3">
      <c r="A5855" t="s">
        <v>17</v>
      </c>
      <c r="B5855" t="s">
        <v>7238</v>
      </c>
      <c r="C5855" t="s">
        <v>7239</v>
      </c>
      <c r="D5855" t="s">
        <v>7250</v>
      </c>
      <c r="E5855" t="s">
        <v>7251</v>
      </c>
      <c r="F5855">
        <v>0.3</v>
      </c>
      <c r="G5855" s="2">
        <v>0</v>
      </c>
      <c r="H5855" s="4">
        <v>2.6783999999999999</v>
      </c>
      <c r="I5855" s="4">
        <v>1.0186999999999999</v>
      </c>
      <c r="J5855" s="7">
        <v>9</v>
      </c>
      <c r="K5855" s="7">
        <v>3</v>
      </c>
      <c r="L5855" s="3">
        <v>0.38030000000000003</v>
      </c>
      <c r="M5855" s="5">
        <v>0.29408919</v>
      </c>
      <c r="N5855" s="6">
        <v>0.1</v>
      </c>
      <c r="O5855" s="8">
        <f>IFERROR(VLOOKUP(C5855,Sheet2!$B$2:$G$588,6,FALSE),0)</f>
        <v>331</v>
      </c>
      <c r="P5855" t="s">
        <v>92</v>
      </c>
      <c r="Q5855" s="2">
        <v>0.65996709819999999</v>
      </c>
      <c r="R5855" s="3">
        <v>0.3</v>
      </c>
      <c r="U5855" s="22">
        <f t="shared" si="572"/>
        <v>0.3</v>
      </c>
      <c r="V5855" s="10">
        <f t="shared" si="573"/>
        <v>2.6999999999999997</v>
      </c>
      <c r="W5855" s="24">
        <f t="shared" si="574"/>
        <v>2.6999999999999997</v>
      </c>
    </row>
    <row r="5856" spans="1:23" x14ac:dyDescent="0.3">
      <c r="A5856" t="s">
        <v>17</v>
      </c>
      <c r="B5856" t="s">
        <v>7238</v>
      </c>
      <c r="C5856" t="s">
        <v>7239</v>
      </c>
      <c r="D5856" t="s">
        <v>7246</v>
      </c>
      <c r="E5856" t="s">
        <v>7247</v>
      </c>
      <c r="F5856">
        <v>0.3</v>
      </c>
      <c r="G5856" s="2">
        <v>0</v>
      </c>
      <c r="H5856" s="4">
        <v>7.1932</v>
      </c>
      <c r="I5856" s="4">
        <v>0.44290000000000002</v>
      </c>
      <c r="J5856" s="7">
        <v>8</v>
      </c>
      <c r="K5856" s="7">
        <v>2</v>
      </c>
      <c r="L5856" s="3">
        <v>6.1600000000000002E-2</v>
      </c>
      <c r="M5856" s="5">
        <v>0.56495161000000005</v>
      </c>
      <c r="N5856" s="6">
        <v>0.4</v>
      </c>
      <c r="O5856" s="8">
        <f>IFERROR(VLOOKUP(C5856,Sheet2!$B$2:$G$588,6,FALSE),0)</f>
        <v>331</v>
      </c>
      <c r="P5856" t="s">
        <v>92</v>
      </c>
      <c r="Q5856" s="2">
        <v>0.29197476230000002</v>
      </c>
      <c r="R5856" s="3">
        <v>0.29197476232620501</v>
      </c>
      <c r="U5856" s="22">
        <f t="shared" si="572"/>
        <v>0.29197476232620501</v>
      </c>
      <c r="V5856" s="10">
        <f t="shared" si="573"/>
        <v>2.33579809860964</v>
      </c>
      <c r="W5856" s="24">
        <f t="shared" si="574"/>
        <v>2.33579809860964</v>
      </c>
    </row>
    <row r="5857" spans="1:23" x14ac:dyDescent="0.3">
      <c r="A5857" t="s">
        <v>17</v>
      </c>
      <c r="B5857" t="s">
        <v>7238</v>
      </c>
      <c r="C5857" t="s">
        <v>7239</v>
      </c>
      <c r="D5857" t="s">
        <v>7254</v>
      </c>
      <c r="E5857" t="s">
        <v>7255</v>
      </c>
      <c r="F5857">
        <v>0.3</v>
      </c>
      <c r="G5857" s="2">
        <v>0</v>
      </c>
      <c r="H5857" s="4">
        <v>4.5494000000000003</v>
      </c>
      <c r="I5857" s="4">
        <v>0.32940000000000003</v>
      </c>
      <c r="J5857" s="7">
        <v>8</v>
      </c>
      <c r="K5857" s="7">
        <v>2</v>
      </c>
      <c r="L5857" s="3">
        <v>7.2400000000000006E-2</v>
      </c>
      <c r="M5857" s="5">
        <v>0.78282368000000002</v>
      </c>
      <c r="N5857" s="6">
        <v>0.6</v>
      </c>
      <c r="O5857" s="8">
        <f>IFERROR(VLOOKUP(C5857,Sheet2!$B$2:$G$588,6,FALSE),0)</f>
        <v>331</v>
      </c>
      <c r="P5857" t="s">
        <v>92</v>
      </c>
      <c r="Q5857" s="2">
        <v>0.23354388300000001</v>
      </c>
      <c r="R5857" s="3">
        <v>0.233543882978723</v>
      </c>
      <c r="U5857" s="22">
        <f t="shared" si="572"/>
        <v>0.233543882978723</v>
      </c>
      <c r="V5857" s="10">
        <f t="shared" si="573"/>
        <v>1.868351063829784</v>
      </c>
      <c r="W5857" s="24">
        <f t="shared" si="574"/>
        <v>1.868351063829784</v>
      </c>
    </row>
    <row r="5858" spans="1:23" hidden="1" x14ac:dyDescent="0.3">
      <c r="A5858" t="s">
        <v>33</v>
      </c>
      <c r="B5858" t="s">
        <v>7204</v>
      </c>
      <c r="C5858" t="s">
        <v>7205</v>
      </c>
      <c r="D5858" t="s">
        <v>34</v>
      </c>
      <c r="F5858">
        <v>0.31309999999999999</v>
      </c>
      <c r="G5858" s="2">
        <v>0</v>
      </c>
      <c r="H5858" s="4">
        <v>258.74470000000002</v>
      </c>
      <c r="I5858" s="4">
        <v>31.464600000000001</v>
      </c>
      <c r="J5858" s="7">
        <v>329</v>
      </c>
      <c r="K5858" s="7">
        <v>103</v>
      </c>
      <c r="L5858" s="3">
        <v>0.1216</v>
      </c>
      <c r="M5858" s="5">
        <v>0.34903110999999998</v>
      </c>
      <c r="N5858" s="6">
        <v>0.115467</v>
      </c>
      <c r="O5858" s="8">
        <f>IFERROR(VLOOKUP(C5858,Sheet2!$B$2:$G$588,6,FALSE),0)</f>
        <v>329</v>
      </c>
      <c r="Q5858" s="2">
        <v>0.6691784865</v>
      </c>
      <c r="R5858" s="3">
        <v>0.31307905841706202</v>
      </c>
      <c r="U5858" s="22" t="str">
        <f t="shared" si="572"/>
        <v/>
      </c>
      <c r="V5858" s="10" t="str">
        <f t="shared" si="573"/>
        <v/>
      </c>
      <c r="W5858" s="24">
        <f t="shared" si="574"/>
        <v>103.30000000000001</v>
      </c>
    </row>
    <row r="5859" spans="1:23" x14ac:dyDescent="0.3">
      <c r="A5859" t="s">
        <v>17</v>
      </c>
      <c r="B5859" t="s">
        <v>7204</v>
      </c>
      <c r="C5859" t="s">
        <v>7205</v>
      </c>
      <c r="D5859" t="s">
        <v>7210</v>
      </c>
      <c r="E5859" t="s">
        <v>7211</v>
      </c>
      <c r="F5859">
        <v>0.35</v>
      </c>
      <c r="G5859" s="2">
        <v>0</v>
      </c>
      <c r="H5859" s="4">
        <v>106.9939</v>
      </c>
      <c r="I5859" s="4">
        <v>4.8666999999999998</v>
      </c>
      <c r="J5859" s="7">
        <v>169</v>
      </c>
      <c r="K5859" s="7">
        <v>59</v>
      </c>
      <c r="L5859" s="3">
        <v>4.5499999999999999E-2</v>
      </c>
      <c r="M5859" s="5">
        <v>1.1568086399999999</v>
      </c>
      <c r="N5859" s="6">
        <v>0.2</v>
      </c>
      <c r="O5859" s="8">
        <f>IFERROR(VLOOKUP(C5859,Sheet2!$B$2:$G$588,6,FALSE),0)</f>
        <v>329</v>
      </c>
      <c r="P5859" t="s">
        <v>487</v>
      </c>
      <c r="Q5859" s="2">
        <v>0.82711055850000004</v>
      </c>
      <c r="R5859" s="3">
        <v>0.35</v>
      </c>
      <c r="U5859" s="22">
        <f t="shared" si="572"/>
        <v>0.35</v>
      </c>
      <c r="V5859" s="10">
        <f t="shared" si="573"/>
        <v>59.15</v>
      </c>
      <c r="W5859" s="24">
        <f t="shared" si="574"/>
        <v>59.15</v>
      </c>
    </row>
    <row r="5860" spans="1:23" x14ac:dyDescent="0.3">
      <c r="A5860" t="s">
        <v>17</v>
      </c>
      <c r="B5860" t="s">
        <v>7204</v>
      </c>
      <c r="C5860" t="s">
        <v>7205</v>
      </c>
      <c r="D5860" t="s">
        <v>7206</v>
      </c>
      <c r="E5860" t="s">
        <v>7207</v>
      </c>
      <c r="F5860">
        <v>0.25</v>
      </c>
      <c r="G5860" s="2">
        <v>0</v>
      </c>
      <c r="H5860" s="4">
        <v>121.6561</v>
      </c>
      <c r="I5860" s="4">
        <v>20.519500000000001</v>
      </c>
      <c r="J5860" s="7">
        <v>83</v>
      </c>
      <c r="K5860" s="7">
        <v>21</v>
      </c>
      <c r="L5860" s="3">
        <v>0.16869999999999999</v>
      </c>
      <c r="M5860" s="5">
        <v>0.13436696000000001</v>
      </c>
      <c r="N5860" s="6">
        <v>0.1</v>
      </c>
      <c r="O5860" s="8">
        <f>IFERROR(VLOOKUP(C5860,Sheet2!$B$2:$G$588,6,FALSE),0)</f>
        <v>329</v>
      </c>
      <c r="P5860" t="s">
        <v>92</v>
      </c>
      <c r="Q5860" s="2">
        <v>0.25576943009999997</v>
      </c>
      <c r="R5860" s="3">
        <v>0.25</v>
      </c>
      <c r="U5860" s="22">
        <f t="shared" si="572"/>
        <v>0.25</v>
      </c>
      <c r="V5860" s="10">
        <f t="shared" si="573"/>
        <v>20.75</v>
      </c>
      <c r="W5860" s="24">
        <f t="shared" si="574"/>
        <v>20.75</v>
      </c>
    </row>
    <row r="5861" spans="1:23" x14ac:dyDescent="0.3">
      <c r="A5861" t="s">
        <v>17</v>
      </c>
      <c r="B5861" t="s">
        <v>7204</v>
      </c>
      <c r="C5861" t="s">
        <v>7205</v>
      </c>
      <c r="D5861" t="s">
        <v>7208</v>
      </c>
      <c r="E5861" t="s">
        <v>7209</v>
      </c>
      <c r="F5861">
        <v>0.3</v>
      </c>
      <c r="G5861" s="2">
        <v>0</v>
      </c>
      <c r="H5861" s="4">
        <v>29.386800000000001</v>
      </c>
      <c r="I5861" s="4">
        <v>6.0784000000000002</v>
      </c>
      <c r="J5861" s="7">
        <v>78</v>
      </c>
      <c r="K5861" s="7">
        <v>23</v>
      </c>
      <c r="L5861" s="3">
        <v>0.20680000000000001</v>
      </c>
      <c r="M5861" s="5">
        <v>0.42694336999999999</v>
      </c>
      <c r="N5861" s="6">
        <v>0.1</v>
      </c>
      <c r="O5861" s="8">
        <f>IFERROR(VLOOKUP(C5861,Sheet2!$B$2:$G$588,6,FALSE),0)</f>
        <v>329</v>
      </c>
      <c r="P5861" t="s">
        <v>22</v>
      </c>
      <c r="Q5861" s="2">
        <v>0.76577689940000004</v>
      </c>
      <c r="R5861" s="3">
        <v>0.3</v>
      </c>
      <c r="U5861" s="22">
        <f t="shared" si="572"/>
        <v>0.3</v>
      </c>
      <c r="V5861" s="10">
        <f t="shared" si="573"/>
        <v>23.4</v>
      </c>
      <c r="W5861" s="24">
        <f t="shared" si="574"/>
        <v>23.4</v>
      </c>
    </row>
    <row r="5862" spans="1:23" hidden="1" x14ac:dyDescent="0.3">
      <c r="A5862" t="s">
        <v>33</v>
      </c>
      <c r="B5862" t="s">
        <v>11561</v>
      </c>
      <c r="C5862" t="s">
        <v>11562</v>
      </c>
      <c r="D5862" t="s">
        <v>34</v>
      </c>
      <c r="F5862">
        <v>0.2084</v>
      </c>
      <c r="G5862" s="2">
        <v>0</v>
      </c>
      <c r="H5862" s="4">
        <v>10.4153</v>
      </c>
      <c r="I5862" s="4">
        <v>2.9319000000000002</v>
      </c>
      <c r="J5862" s="7">
        <v>326</v>
      </c>
      <c r="K5862" s="7">
        <v>65</v>
      </c>
      <c r="L5862" s="3">
        <v>0.28149999999999997</v>
      </c>
      <c r="M5862" s="5">
        <v>3.7019148799999999</v>
      </c>
      <c r="N5862" s="6">
        <v>2.9544790000000001</v>
      </c>
      <c r="O5862" s="8">
        <f>IFERROR(VLOOKUP(C5862,Sheet2!$B$2:$G$588,6,FALSE),0)</f>
        <v>326</v>
      </c>
      <c r="Q5862" s="2">
        <v>0.20190520379999999</v>
      </c>
      <c r="R5862" s="3">
        <v>0.20190520384330601</v>
      </c>
      <c r="U5862" s="22" t="str">
        <f t="shared" si="572"/>
        <v/>
      </c>
      <c r="V5862" s="10" t="str">
        <f t="shared" si="573"/>
        <v/>
      </c>
      <c r="W5862" s="24">
        <f t="shared" si="574"/>
        <v>65.454795035101483</v>
      </c>
    </row>
    <row r="5863" spans="1:23" x14ac:dyDescent="0.3">
      <c r="A5863" t="s">
        <v>17</v>
      </c>
      <c r="B5863" t="s">
        <v>11561</v>
      </c>
      <c r="C5863" t="s">
        <v>11562</v>
      </c>
      <c r="D5863" t="s">
        <v>11563</v>
      </c>
      <c r="E5863" t="s">
        <v>11564</v>
      </c>
      <c r="F5863">
        <v>0.2</v>
      </c>
      <c r="G5863" s="2">
        <v>0</v>
      </c>
      <c r="H5863" s="4">
        <v>5.8204000000000002</v>
      </c>
      <c r="I5863" s="4">
        <v>2.1515</v>
      </c>
      <c r="J5863" s="7">
        <v>280</v>
      </c>
      <c r="K5863" s="7">
        <v>54</v>
      </c>
      <c r="L5863" s="3">
        <v>0.36959999999999998</v>
      </c>
      <c r="M5863" s="5">
        <v>4.3330433900000003</v>
      </c>
      <c r="N5863" s="6">
        <v>3.5</v>
      </c>
      <c r="O5863" s="8">
        <f>IFERROR(VLOOKUP(C5863,Sheet2!$B$2:$G$588,6,FALSE),0)</f>
        <v>326</v>
      </c>
      <c r="P5863" t="s">
        <v>92</v>
      </c>
      <c r="Q5863" s="2">
        <v>0.1922536463</v>
      </c>
      <c r="R5863" s="3">
        <v>0.19225364630741401</v>
      </c>
      <c r="U5863" s="22">
        <f t="shared" si="572"/>
        <v>0.19225364630741401</v>
      </c>
      <c r="V5863" s="10">
        <f t="shared" si="573"/>
        <v>53.831020966075926</v>
      </c>
      <c r="W5863" s="24">
        <f t="shared" si="574"/>
        <v>53.831020966075926</v>
      </c>
    </row>
    <row r="5864" spans="1:23" x14ac:dyDescent="0.3">
      <c r="A5864" t="s">
        <v>17</v>
      </c>
      <c r="B5864" t="s">
        <v>11561</v>
      </c>
      <c r="C5864" t="s">
        <v>11562</v>
      </c>
      <c r="D5864" t="s">
        <v>11565</v>
      </c>
      <c r="E5864" t="s">
        <v>11566</v>
      </c>
      <c r="F5864">
        <v>0.3</v>
      </c>
      <c r="G5864" s="2">
        <v>0</v>
      </c>
      <c r="H5864" s="4">
        <v>1.8849</v>
      </c>
      <c r="I5864" s="4">
        <v>0.62409999999999999</v>
      </c>
      <c r="J5864" s="7">
        <v>27</v>
      </c>
      <c r="K5864" s="7">
        <v>8</v>
      </c>
      <c r="L5864" s="3">
        <v>0.33110000000000001</v>
      </c>
      <c r="M5864" s="5">
        <v>1.4542000500000001</v>
      </c>
      <c r="N5864" s="6">
        <v>1</v>
      </c>
      <c r="O5864" s="8">
        <f>IFERROR(VLOOKUP(C5864,Sheet2!$B$2:$G$588,6,FALSE),0)</f>
        <v>326</v>
      </c>
      <c r="P5864" t="s">
        <v>92</v>
      </c>
      <c r="Q5864" s="2">
        <v>0.31233670159999999</v>
      </c>
      <c r="R5864" s="3">
        <v>0.3</v>
      </c>
      <c r="U5864" s="22">
        <f t="shared" si="572"/>
        <v>0.3</v>
      </c>
      <c r="V5864" s="10">
        <f t="shared" si="573"/>
        <v>8.1</v>
      </c>
      <c r="W5864" s="24">
        <f t="shared" si="574"/>
        <v>8.1</v>
      </c>
    </row>
    <row r="5865" spans="1:23" x14ac:dyDescent="0.3">
      <c r="A5865" t="s">
        <v>17</v>
      </c>
      <c r="B5865" t="s">
        <v>11561</v>
      </c>
      <c r="C5865" t="s">
        <v>11562</v>
      </c>
      <c r="D5865" t="s">
        <v>11567</v>
      </c>
      <c r="E5865" t="s">
        <v>11568</v>
      </c>
      <c r="F5865">
        <v>0.2</v>
      </c>
      <c r="G5865" s="2">
        <v>0</v>
      </c>
      <c r="H5865" s="4">
        <v>2.7099000000000002</v>
      </c>
      <c r="I5865" s="4">
        <v>0.15629999999999999</v>
      </c>
      <c r="J5865" s="7">
        <v>19</v>
      </c>
      <c r="K5865" s="7">
        <v>3</v>
      </c>
      <c r="L5865" s="3">
        <v>5.7700000000000001E-2</v>
      </c>
      <c r="M5865" s="5">
        <v>3.9899908599999998</v>
      </c>
      <c r="N5865" s="6">
        <v>3.25</v>
      </c>
      <c r="O5865" s="8">
        <f>IFERROR(VLOOKUP(C5865,Sheet2!$B$2:$G$588,6,FALSE),0)</f>
        <v>326</v>
      </c>
      <c r="P5865" t="s">
        <v>92</v>
      </c>
      <c r="Q5865" s="2">
        <v>0.18546179309999999</v>
      </c>
      <c r="R5865" s="3">
        <v>0.18546179310660799</v>
      </c>
      <c r="U5865" s="22">
        <f t="shared" si="572"/>
        <v>0.18546179310660799</v>
      </c>
      <c r="V5865" s="10">
        <f t="shared" si="573"/>
        <v>3.5237740690255519</v>
      </c>
      <c r="W5865" s="24">
        <f t="shared" si="574"/>
        <v>3.5237740690255519</v>
      </c>
    </row>
    <row r="5866" spans="1:23" hidden="1" x14ac:dyDescent="0.3">
      <c r="A5866" s="27" t="s">
        <v>33</v>
      </c>
      <c r="B5866" s="27" t="s">
        <v>12828</v>
      </c>
      <c r="C5866" s="27" t="s">
        <v>12829</v>
      </c>
      <c r="D5866" t="s">
        <v>34</v>
      </c>
      <c r="E5866" s="27"/>
      <c r="F5866">
        <v>0.2828</v>
      </c>
      <c r="G5866" s="28">
        <v>1</v>
      </c>
      <c r="H5866" s="4">
        <v>2377.7525000000001</v>
      </c>
      <c r="I5866" s="4">
        <v>76.416300000000007</v>
      </c>
      <c r="J5866" s="7">
        <v>325</v>
      </c>
      <c r="K5866" s="7">
        <v>92</v>
      </c>
      <c r="L5866" s="29">
        <v>3.2099999999999997E-2</v>
      </c>
      <c r="M5866" s="30">
        <v>0.14161865000000001</v>
      </c>
      <c r="N5866" s="31">
        <v>0.03</v>
      </c>
      <c r="O5866" s="32">
        <f>IFERROR(VLOOKUP(C5866,Sheet2!$B$2:$G$588,6,FALSE),0)</f>
        <v>325</v>
      </c>
      <c r="P5866" s="27"/>
      <c r="Q5866" s="28">
        <v>0.78816349809999997</v>
      </c>
      <c r="R5866" s="29">
        <v>0.28281815565687701</v>
      </c>
      <c r="S5866" s="29"/>
      <c r="T5866" s="28"/>
      <c r="U5866" s="29" t="str">
        <f t="shared" si="572"/>
        <v/>
      </c>
      <c r="V5866" s="30" t="str">
        <f t="shared" si="573"/>
        <v/>
      </c>
      <c r="W5866" s="33">
        <f t="shared" si="574"/>
        <v>91.899999999999864</v>
      </c>
    </row>
    <row r="5867" spans="1:23" x14ac:dyDescent="0.3">
      <c r="A5867" t="s">
        <v>17</v>
      </c>
      <c r="B5867" t="s">
        <v>12828</v>
      </c>
      <c r="C5867" t="s">
        <v>12829</v>
      </c>
      <c r="D5867" t="s">
        <v>12830</v>
      </c>
      <c r="E5867" t="s">
        <v>12831</v>
      </c>
      <c r="F5867">
        <v>0.3</v>
      </c>
      <c r="G5867" s="2">
        <v>1</v>
      </c>
      <c r="H5867" s="4">
        <v>956.33190000000002</v>
      </c>
      <c r="I5867" s="4">
        <v>35.440399999999997</v>
      </c>
      <c r="J5867" s="7">
        <v>136</v>
      </c>
      <c r="K5867" s="7">
        <v>41</v>
      </c>
      <c r="L5867" s="3">
        <v>3.7100000000000001E-2</v>
      </c>
      <c r="M5867" s="5">
        <v>0.12814548000000001</v>
      </c>
      <c r="N5867" s="6">
        <v>0.03</v>
      </c>
      <c r="O5867" s="8">
        <f>IFERROR(VLOOKUP(C5867,Sheet2!$B$2:$G$588,6,FALSE),0)</f>
        <v>325</v>
      </c>
      <c r="P5867" t="s">
        <v>22</v>
      </c>
      <c r="Q5867" s="2">
        <v>0.76589107170000004</v>
      </c>
      <c r="R5867" s="3">
        <v>0.29999999999999899</v>
      </c>
      <c r="S5867" s="3" t="str">
        <f t="shared" ref="S5867:S5869" si="575">IF(R5867+0.01&lt;Q5867,"Y","")</f>
        <v>Y</v>
      </c>
      <c r="T5867" s="2"/>
      <c r="U5867" s="22">
        <f t="shared" si="572"/>
        <v>0.29999999999999899</v>
      </c>
      <c r="V5867" s="10">
        <f t="shared" si="573"/>
        <v>40.799999999999862</v>
      </c>
      <c r="W5867" s="24">
        <f t="shared" si="574"/>
        <v>40.799999999999862</v>
      </c>
    </row>
    <row r="5868" spans="1:23" x14ac:dyDescent="0.3">
      <c r="A5868" t="s">
        <v>17</v>
      </c>
      <c r="B5868" t="s">
        <v>12828</v>
      </c>
      <c r="C5868" t="s">
        <v>12829</v>
      </c>
      <c r="D5868" t="s">
        <v>12832</v>
      </c>
      <c r="E5868" t="s">
        <v>12833</v>
      </c>
      <c r="F5868">
        <v>0.25</v>
      </c>
      <c r="G5868" s="2">
        <v>1</v>
      </c>
      <c r="H5868" s="4">
        <v>939.70460000000003</v>
      </c>
      <c r="I5868" s="4">
        <v>32.435699999999997</v>
      </c>
      <c r="J5868" s="7">
        <v>112</v>
      </c>
      <c r="K5868" s="7">
        <v>28</v>
      </c>
      <c r="L5868" s="3">
        <v>3.4500000000000003E-2</v>
      </c>
      <c r="M5868" s="5">
        <v>0.11465228</v>
      </c>
      <c r="N5868" s="6">
        <v>0.03</v>
      </c>
      <c r="O5868" s="8">
        <f>IFERROR(VLOOKUP(C5868,Sheet2!$B$2:$G$588,6,FALSE),0)</f>
        <v>325</v>
      </c>
      <c r="P5868" t="s">
        <v>22</v>
      </c>
      <c r="Q5868" s="2">
        <v>0.738339262</v>
      </c>
      <c r="R5868" s="3">
        <v>0.25</v>
      </c>
      <c r="S5868" s="3" t="str">
        <f t="shared" si="575"/>
        <v>Y</v>
      </c>
      <c r="T5868" s="2"/>
      <c r="U5868" s="22">
        <f t="shared" si="572"/>
        <v>0.25</v>
      </c>
      <c r="V5868" s="10">
        <f t="shared" si="573"/>
        <v>28</v>
      </c>
      <c r="W5868" s="24">
        <f t="shared" si="574"/>
        <v>28</v>
      </c>
    </row>
    <row r="5869" spans="1:23" x14ac:dyDescent="0.3">
      <c r="A5869" t="s">
        <v>17</v>
      </c>
      <c r="B5869" t="s">
        <v>12828</v>
      </c>
      <c r="C5869" t="s">
        <v>12829</v>
      </c>
      <c r="D5869" t="s">
        <v>12834</v>
      </c>
      <c r="E5869" t="s">
        <v>12835</v>
      </c>
      <c r="F5869">
        <v>0.3</v>
      </c>
      <c r="G5869" s="2">
        <v>1</v>
      </c>
      <c r="H5869" s="4">
        <v>481.71600000000001</v>
      </c>
      <c r="I5869" s="4">
        <v>8.5402000000000005</v>
      </c>
      <c r="J5869" s="7">
        <v>77</v>
      </c>
      <c r="K5869" s="7">
        <v>23</v>
      </c>
      <c r="L5869" s="3">
        <v>1.77E-2</v>
      </c>
      <c r="M5869" s="5">
        <v>0.29994813999999997</v>
      </c>
      <c r="N5869" s="6">
        <v>0.03</v>
      </c>
      <c r="O5869" s="8">
        <f>IFERROR(VLOOKUP(C5869,Sheet2!$B$2:$G$588,6,FALSE),0)</f>
        <v>325</v>
      </c>
      <c r="P5869" t="s">
        <v>22</v>
      </c>
      <c r="Q5869" s="2">
        <v>0.8999827118</v>
      </c>
      <c r="R5869" s="3">
        <v>0.3</v>
      </c>
      <c r="S5869" s="3" t="str">
        <f t="shared" si="575"/>
        <v>Y</v>
      </c>
      <c r="T5869" s="2"/>
      <c r="U5869" s="22">
        <f t="shared" si="572"/>
        <v>0.3</v>
      </c>
      <c r="V5869" s="10">
        <f t="shared" si="573"/>
        <v>23.099999999999998</v>
      </c>
      <c r="W5869" s="24">
        <f t="shared" si="574"/>
        <v>23.099999999999998</v>
      </c>
    </row>
    <row r="5870" spans="1:23" hidden="1" x14ac:dyDescent="0.3">
      <c r="A5870" t="s">
        <v>33</v>
      </c>
      <c r="B5870" t="s">
        <v>12974</v>
      </c>
      <c r="C5870" t="s">
        <v>12975</v>
      </c>
      <c r="D5870" t="s">
        <v>34</v>
      </c>
      <c r="F5870">
        <v>0.25</v>
      </c>
      <c r="G5870" s="2">
        <v>0</v>
      </c>
      <c r="H5870" s="4">
        <v>43.616199999999999</v>
      </c>
      <c r="I5870" s="4">
        <v>8.6931999999999992</v>
      </c>
      <c r="J5870" s="7">
        <v>319</v>
      </c>
      <c r="K5870" s="7">
        <v>74</v>
      </c>
      <c r="L5870" s="3">
        <v>0.1993</v>
      </c>
      <c r="M5870" s="5">
        <v>1.2241929300000001</v>
      </c>
      <c r="N5870" s="6">
        <v>0.92656300000000003</v>
      </c>
      <c r="O5870" s="8">
        <f>IFERROR(VLOOKUP(C5870,Sheet2!$B$2:$G$588,6,FALSE),0)</f>
        <v>319</v>
      </c>
      <c r="Q5870" s="2">
        <v>0.243123383</v>
      </c>
      <c r="R5870" s="3">
        <v>0.24312338301662301</v>
      </c>
      <c r="U5870" s="22" t="str">
        <f t="shared" si="572"/>
        <v/>
      </c>
      <c r="V5870" s="10" t="str">
        <f t="shared" si="573"/>
        <v/>
      </c>
      <c r="W5870" s="24">
        <f t="shared" si="574"/>
        <v>72.460936746425418</v>
      </c>
    </row>
    <row r="5871" spans="1:23" x14ac:dyDescent="0.3">
      <c r="A5871" t="s">
        <v>17</v>
      </c>
      <c r="B5871" t="s">
        <v>12974</v>
      </c>
      <c r="C5871" t="s">
        <v>12975</v>
      </c>
      <c r="D5871" t="s">
        <v>12986</v>
      </c>
      <c r="E5871" t="s">
        <v>12987</v>
      </c>
      <c r="F5871">
        <v>0.25</v>
      </c>
      <c r="G5871" s="2">
        <v>0</v>
      </c>
      <c r="H5871" s="4">
        <v>31.1694</v>
      </c>
      <c r="I5871" s="4">
        <v>6.1540999999999997</v>
      </c>
      <c r="J5871" s="7">
        <v>197</v>
      </c>
      <c r="K5871" s="7">
        <v>48</v>
      </c>
      <c r="L5871" s="3">
        <v>0.19739999999999999</v>
      </c>
      <c r="M5871" s="5">
        <v>1.06675875</v>
      </c>
      <c r="N5871" s="6">
        <v>0.8</v>
      </c>
      <c r="O5871" s="8">
        <f>IFERROR(VLOOKUP(C5871,Sheet2!$B$2:$G$588,6,FALSE),0)</f>
        <v>319</v>
      </c>
      <c r="P5871" t="s">
        <v>22</v>
      </c>
      <c r="Q5871" s="2">
        <v>0.25006473740000001</v>
      </c>
      <c r="R5871" s="3">
        <v>0.25</v>
      </c>
      <c r="U5871" s="22">
        <f t="shared" si="572"/>
        <v>0.25</v>
      </c>
      <c r="V5871" s="10">
        <f t="shared" si="573"/>
        <v>49.25</v>
      </c>
      <c r="W5871" s="24">
        <f t="shared" si="574"/>
        <v>49.25</v>
      </c>
    </row>
    <row r="5872" spans="1:23" x14ac:dyDescent="0.3">
      <c r="A5872" t="s">
        <v>17</v>
      </c>
      <c r="B5872" t="s">
        <v>12974</v>
      </c>
      <c r="C5872" t="s">
        <v>12975</v>
      </c>
      <c r="D5872" t="s">
        <v>12976</v>
      </c>
      <c r="E5872" t="s">
        <v>12977</v>
      </c>
      <c r="F5872">
        <v>0.25</v>
      </c>
      <c r="G5872" s="2">
        <v>0</v>
      </c>
      <c r="H5872" s="4">
        <v>3.0535999999999999</v>
      </c>
      <c r="I5872" s="4">
        <v>0.66349999999999998</v>
      </c>
      <c r="J5872" s="7">
        <v>48</v>
      </c>
      <c r="K5872" s="7">
        <v>9</v>
      </c>
      <c r="L5872" s="3">
        <v>0.21729999999999999</v>
      </c>
      <c r="M5872" s="5">
        <v>2.4296587399999998</v>
      </c>
      <c r="N5872" s="6">
        <v>2</v>
      </c>
      <c r="O5872" s="8">
        <f>IFERROR(VLOOKUP(C5872,Sheet2!$B$2:$G$588,6,FALSE),0)</f>
        <v>319</v>
      </c>
      <c r="P5872" t="s">
        <v>22</v>
      </c>
      <c r="Q5872" s="2">
        <v>0.17683912960000001</v>
      </c>
      <c r="R5872" s="3">
        <v>0.17683912960640799</v>
      </c>
      <c r="U5872" s="22">
        <f t="shared" si="572"/>
        <v>0.17683912960640799</v>
      </c>
      <c r="V5872" s="10">
        <f t="shared" si="573"/>
        <v>8.4882782211075831</v>
      </c>
      <c r="W5872" s="24">
        <f t="shared" si="574"/>
        <v>8.4882782211075831</v>
      </c>
    </row>
    <row r="5873" spans="1:23" x14ac:dyDescent="0.3">
      <c r="A5873" t="s">
        <v>17</v>
      </c>
      <c r="B5873" t="s">
        <v>12974</v>
      </c>
      <c r="C5873" t="s">
        <v>12975</v>
      </c>
      <c r="D5873" t="s">
        <v>12982</v>
      </c>
      <c r="E5873" t="s">
        <v>12983</v>
      </c>
      <c r="F5873">
        <v>0.25</v>
      </c>
      <c r="G5873" s="2">
        <v>0</v>
      </c>
      <c r="H5873" s="4">
        <v>1.4054</v>
      </c>
      <c r="I5873" s="4">
        <v>0.42470000000000002</v>
      </c>
      <c r="J5873" s="7">
        <v>17</v>
      </c>
      <c r="K5873" s="7">
        <v>4</v>
      </c>
      <c r="L5873" s="3">
        <v>0.30220000000000002</v>
      </c>
      <c r="M5873" s="5">
        <v>1.35876219</v>
      </c>
      <c r="N5873" s="6">
        <v>1</v>
      </c>
      <c r="O5873" s="8">
        <f>IFERROR(VLOOKUP(C5873,Sheet2!$B$2:$G$588,6,FALSE),0)</f>
        <v>319</v>
      </c>
      <c r="P5873" t="s">
        <v>22</v>
      </c>
      <c r="Q5873" s="2">
        <v>0.26403604320000001</v>
      </c>
      <c r="R5873" s="3">
        <v>0.25</v>
      </c>
      <c r="U5873" s="22">
        <f t="shared" si="572"/>
        <v>0.25</v>
      </c>
      <c r="V5873" s="10">
        <f t="shared" si="573"/>
        <v>4.25</v>
      </c>
      <c r="W5873" s="24">
        <f t="shared" si="574"/>
        <v>4.25</v>
      </c>
    </row>
    <row r="5874" spans="1:23" x14ac:dyDescent="0.3">
      <c r="A5874" t="s">
        <v>17</v>
      </c>
      <c r="B5874" t="s">
        <v>12974</v>
      </c>
      <c r="C5874" t="s">
        <v>12975</v>
      </c>
      <c r="D5874" t="s">
        <v>12980</v>
      </c>
      <c r="E5874" t="s">
        <v>12981</v>
      </c>
      <c r="F5874">
        <v>0.25</v>
      </c>
      <c r="G5874" s="2">
        <v>0</v>
      </c>
      <c r="H5874" s="4">
        <v>1.8649</v>
      </c>
      <c r="I5874" s="4">
        <v>0.4501</v>
      </c>
      <c r="J5874" s="7">
        <v>16</v>
      </c>
      <c r="K5874" s="7">
        <v>4</v>
      </c>
      <c r="L5874" s="3">
        <v>0.2414</v>
      </c>
      <c r="M5874" s="5">
        <v>1.1559504899999999</v>
      </c>
      <c r="N5874" s="6">
        <v>0.8</v>
      </c>
      <c r="O5874" s="8">
        <f>IFERROR(VLOOKUP(C5874,Sheet2!$B$2:$G$588,6,FALSE),0)</f>
        <v>319</v>
      </c>
      <c r="P5874" t="s">
        <v>22</v>
      </c>
      <c r="Q5874" s="2">
        <v>0.30792883809999999</v>
      </c>
      <c r="R5874" s="3">
        <v>0.25</v>
      </c>
      <c r="U5874" s="22">
        <f t="shared" si="572"/>
        <v>0.25</v>
      </c>
      <c r="V5874" s="10">
        <f t="shared" si="573"/>
        <v>4</v>
      </c>
      <c r="W5874" s="24">
        <f t="shared" si="574"/>
        <v>4</v>
      </c>
    </row>
    <row r="5875" spans="1:23" x14ac:dyDescent="0.3">
      <c r="A5875" t="s">
        <v>17</v>
      </c>
      <c r="B5875" t="s">
        <v>12974</v>
      </c>
      <c r="C5875" t="s">
        <v>12975</v>
      </c>
      <c r="D5875" t="s">
        <v>12978</v>
      </c>
      <c r="E5875" t="s">
        <v>12979</v>
      </c>
      <c r="F5875">
        <v>0.25</v>
      </c>
      <c r="G5875" s="2">
        <v>0</v>
      </c>
      <c r="H5875" s="4">
        <v>1.671</v>
      </c>
      <c r="I5875" s="4">
        <v>0.36799999999999999</v>
      </c>
      <c r="J5875" s="7">
        <v>15</v>
      </c>
      <c r="K5875" s="7">
        <v>4</v>
      </c>
      <c r="L5875" s="3">
        <v>0.22020000000000001</v>
      </c>
      <c r="M5875" s="5">
        <v>1.3608307500000001</v>
      </c>
      <c r="N5875" s="6">
        <v>1</v>
      </c>
      <c r="O5875" s="8">
        <f>IFERROR(VLOOKUP(C5875,Sheet2!$B$2:$G$588,6,FALSE),0)</f>
        <v>319</v>
      </c>
      <c r="P5875" t="s">
        <v>22</v>
      </c>
      <c r="Q5875" s="2">
        <v>0.2651547568</v>
      </c>
      <c r="R5875" s="3">
        <v>0.249999999999999</v>
      </c>
      <c r="U5875" s="22">
        <f t="shared" si="572"/>
        <v>0.249999999999999</v>
      </c>
      <c r="V5875" s="10">
        <f t="shared" si="573"/>
        <v>3.7499999999999849</v>
      </c>
      <c r="W5875" s="24">
        <f t="shared" si="574"/>
        <v>3.7499999999999849</v>
      </c>
    </row>
    <row r="5876" spans="1:23" x14ac:dyDescent="0.3">
      <c r="A5876" t="s">
        <v>17</v>
      </c>
      <c r="B5876" t="s">
        <v>12974</v>
      </c>
      <c r="C5876" t="s">
        <v>12975</v>
      </c>
      <c r="D5876" t="s">
        <v>12984</v>
      </c>
      <c r="E5876" t="s">
        <v>12985</v>
      </c>
      <c r="F5876">
        <v>0.25</v>
      </c>
      <c r="G5876" s="2">
        <v>0</v>
      </c>
      <c r="H5876" s="4">
        <v>3.4123999999999999</v>
      </c>
      <c r="I5876" s="4">
        <v>0.33450000000000002</v>
      </c>
      <c r="J5876" s="7">
        <v>11</v>
      </c>
      <c r="K5876" s="7">
        <v>2</v>
      </c>
      <c r="L5876" s="3">
        <v>9.8000000000000004E-2</v>
      </c>
      <c r="M5876" s="5">
        <v>1.06314328</v>
      </c>
      <c r="N5876" s="6">
        <v>0.8</v>
      </c>
      <c r="O5876" s="8">
        <f>IFERROR(VLOOKUP(C5876,Sheet2!$B$2:$G$588,6,FALSE),0)</f>
        <v>319</v>
      </c>
      <c r="P5876" t="s">
        <v>22</v>
      </c>
      <c r="Q5876" s="2">
        <v>0.2475144114</v>
      </c>
      <c r="R5876" s="3">
        <v>0.247514411392532</v>
      </c>
      <c r="U5876" s="22">
        <f t="shared" si="572"/>
        <v>0.247514411392532</v>
      </c>
      <c r="V5876" s="10">
        <f t="shared" si="573"/>
        <v>2.7226585253178519</v>
      </c>
      <c r="W5876" s="24">
        <f t="shared" si="574"/>
        <v>2.7226585253178519</v>
      </c>
    </row>
    <row r="5877" spans="1:23" hidden="1" x14ac:dyDescent="0.3">
      <c r="A5877" t="s">
        <v>33</v>
      </c>
      <c r="B5877" t="s">
        <v>10998</v>
      </c>
      <c r="C5877" t="s">
        <v>10999</v>
      </c>
      <c r="D5877" t="s">
        <v>34</v>
      </c>
      <c r="F5877">
        <v>0.3</v>
      </c>
      <c r="G5877" s="2">
        <v>0</v>
      </c>
      <c r="H5877" s="4">
        <v>29.456600000000002</v>
      </c>
      <c r="I5877" s="4">
        <v>15.738</v>
      </c>
      <c r="J5877" s="7">
        <v>315</v>
      </c>
      <c r="K5877" s="7">
        <v>94</v>
      </c>
      <c r="L5877" s="3">
        <v>0.5343</v>
      </c>
      <c r="M5877" s="5">
        <v>0.66661537999999998</v>
      </c>
      <c r="N5877" s="6">
        <v>0.05</v>
      </c>
      <c r="O5877" s="8">
        <f>IFERROR(VLOOKUP(C5877,Sheet2!$B$2:$G$588,6,FALSE),0)</f>
        <v>315</v>
      </c>
      <c r="Q5877" s="2">
        <v>0.92499422990000002</v>
      </c>
      <c r="R5877" s="3">
        <v>0.29999999999999899</v>
      </c>
      <c r="U5877" s="22" t="str">
        <f t="shared" si="572"/>
        <v/>
      </c>
      <c r="V5877" s="10" t="str">
        <f t="shared" si="573"/>
        <v/>
      </c>
      <c r="W5877" s="24">
        <f t="shared" si="574"/>
        <v>94.499999999999801</v>
      </c>
    </row>
    <row r="5878" spans="1:23" x14ac:dyDescent="0.3">
      <c r="A5878" t="s">
        <v>17</v>
      </c>
      <c r="B5878" t="s">
        <v>10998</v>
      </c>
      <c r="C5878" t="s">
        <v>10999</v>
      </c>
      <c r="D5878" t="s">
        <v>11000</v>
      </c>
      <c r="E5878" t="s">
        <v>11001</v>
      </c>
      <c r="F5878">
        <v>0.3</v>
      </c>
      <c r="G5878" s="2">
        <v>0</v>
      </c>
      <c r="H5878" s="4">
        <v>17.283300000000001</v>
      </c>
      <c r="I5878" s="4">
        <v>8.5260999999999996</v>
      </c>
      <c r="J5878" s="7">
        <v>205</v>
      </c>
      <c r="K5878" s="7">
        <v>61</v>
      </c>
      <c r="L5878" s="3">
        <v>0.49330000000000002</v>
      </c>
      <c r="M5878" s="5">
        <v>0.80054035999999995</v>
      </c>
      <c r="N5878" s="6">
        <v>0.05</v>
      </c>
      <c r="O5878" s="8">
        <f>IFERROR(VLOOKUP(C5878,Sheet2!$B$2:$G$588,6,FALSE),0)</f>
        <v>315</v>
      </c>
      <c r="P5878" t="s">
        <v>22</v>
      </c>
      <c r="Q5878" s="2">
        <v>0.93754218710000004</v>
      </c>
      <c r="R5878" s="3">
        <v>0.29999999999999899</v>
      </c>
      <c r="U5878" s="22">
        <f t="shared" si="572"/>
        <v>0.29999999999999899</v>
      </c>
      <c r="V5878" s="10">
        <f t="shared" si="573"/>
        <v>61.499999999999794</v>
      </c>
      <c r="W5878" s="24">
        <f t="shared" si="574"/>
        <v>61.499999999999794</v>
      </c>
    </row>
    <row r="5879" spans="1:23" x14ac:dyDescent="0.3">
      <c r="A5879" t="s">
        <v>17</v>
      </c>
      <c r="B5879" t="s">
        <v>10998</v>
      </c>
      <c r="C5879" t="s">
        <v>10999</v>
      </c>
      <c r="D5879" t="s">
        <v>11002</v>
      </c>
      <c r="E5879" t="s">
        <v>11003</v>
      </c>
      <c r="F5879">
        <v>0.3</v>
      </c>
      <c r="G5879" s="2">
        <v>0</v>
      </c>
      <c r="H5879" s="4">
        <v>12.173400000000001</v>
      </c>
      <c r="I5879" s="4">
        <v>7.2119</v>
      </c>
      <c r="J5879" s="7">
        <v>110</v>
      </c>
      <c r="K5879" s="7">
        <v>33</v>
      </c>
      <c r="L5879" s="3">
        <v>0.59240000000000004</v>
      </c>
      <c r="M5879" s="5">
        <v>0.50828686999999995</v>
      </c>
      <c r="N5879" s="6">
        <v>0.05</v>
      </c>
      <c r="O5879" s="8">
        <f>IFERROR(VLOOKUP(C5879,Sheet2!$B$2:$G$588,6,FALSE),0)</f>
        <v>315</v>
      </c>
      <c r="P5879" t="s">
        <v>22</v>
      </c>
      <c r="Q5879" s="2">
        <v>0.90163035219999998</v>
      </c>
      <c r="R5879" s="3">
        <v>0.3</v>
      </c>
      <c r="U5879" s="22">
        <f t="shared" si="572"/>
        <v>0.3</v>
      </c>
      <c r="V5879" s="10">
        <f t="shared" si="573"/>
        <v>33</v>
      </c>
      <c r="W5879" s="24">
        <f t="shared" si="574"/>
        <v>33</v>
      </c>
    </row>
    <row r="5880" spans="1:23" hidden="1" x14ac:dyDescent="0.3">
      <c r="A5880" t="s">
        <v>33</v>
      </c>
      <c r="B5880" t="s">
        <v>12537</v>
      </c>
      <c r="C5880" t="s">
        <v>12538</v>
      </c>
      <c r="D5880" t="s">
        <v>34</v>
      </c>
      <c r="F5880">
        <v>0.25</v>
      </c>
      <c r="G5880" s="2">
        <v>0</v>
      </c>
      <c r="H5880" s="4">
        <v>83.525499999999994</v>
      </c>
      <c r="I5880" s="4">
        <v>20.039300000000001</v>
      </c>
      <c r="J5880" s="7">
        <v>308</v>
      </c>
      <c r="K5880" s="7">
        <v>77</v>
      </c>
      <c r="L5880" s="3">
        <v>0.2399</v>
      </c>
      <c r="M5880" s="5">
        <v>0.51271644999999999</v>
      </c>
      <c r="N5880" s="6">
        <v>0.05</v>
      </c>
      <c r="O5880" s="8">
        <f>IFERROR(VLOOKUP(C5880,Sheet2!$B$2:$G$588,6,FALSE),0)</f>
        <v>308</v>
      </c>
      <c r="Q5880" s="2">
        <v>0.90248021099999998</v>
      </c>
      <c r="R5880" s="3">
        <v>0.249999999999999</v>
      </c>
      <c r="U5880" s="22" t="str">
        <f t="shared" si="572"/>
        <v/>
      </c>
      <c r="V5880" s="10" t="str">
        <f t="shared" si="573"/>
        <v/>
      </c>
      <c r="W5880" s="24">
        <f t="shared" si="574"/>
        <v>77.25</v>
      </c>
    </row>
    <row r="5881" spans="1:23" x14ac:dyDescent="0.3">
      <c r="A5881" t="s">
        <v>17</v>
      </c>
      <c r="B5881" t="s">
        <v>12537</v>
      </c>
      <c r="C5881" t="s">
        <v>12538</v>
      </c>
      <c r="D5881" t="s">
        <v>12539</v>
      </c>
      <c r="E5881" t="s">
        <v>12540</v>
      </c>
      <c r="F5881">
        <v>0.25</v>
      </c>
      <c r="G5881" s="2">
        <v>0</v>
      </c>
      <c r="H5881" s="4">
        <v>42.409500000000001</v>
      </c>
      <c r="I5881" s="4">
        <v>10.4193</v>
      </c>
      <c r="J5881" s="7">
        <v>161</v>
      </c>
      <c r="K5881" s="7">
        <v>40</v>
      </c>
      <c r="L5881" s="3">
        <v>0.2457</v>
      </c>
      <c r="M5881" s="5">
        <v>0.51404126999999999</v>
      </c>
      <c r="N5881" s="6">
        <v>0.05</v>
      </c>
      <c r="O5881" s="8">
        <f>IFERROR(VLOOKUP(C5881,Sheet2!$B$2:$G$588,6,FALSE),0)</f>
        <v>308</v>
      </c>
      <c r="P5881" t="s">
        <v>22</v>
      </c>
      <c r="Q5881" s="2">
        <v>0.90273154519999999</v>
      </c>
      <c r="R5881" s="3">
        <v>0.25</v>
      </c>
      <c r="U5881" s="22">
        <f t="shared" si="572"/>
        <v>0.25</v>
      </c>
      <c r="V5881" s="10">
        <f t="shared" si="573"/>
        <v>40.25</v>
      </c>
      <c r="W5881" s="24">
        <f t="shared" si="574"/>
        <v>40.25</v>
      </c>
    </row>
    <row r="5882" spans="1:23" x14ac:dyDescent="0.3">
      <c r="A5882" t="s">
        <v>17</v>
      </c>
      <c r="B5882" t="s">
        <v>12537</v>
      </c>
      <c r="C5882" t="s">
        <v>12538</v>
      </c>
      <c r="D5882" t="s">
        <v>12541</v>
      </c>
      <c r="E5882" t="s">
        <v>12542</v>
      </c>
      <c r="F5882">
        <v>0.25</v>
      </c>
      <c r="G5882" s="2">
        <v>0</v>
      </c>
      <c r="H5882" s="4">
        <v>41.115200000000002</v>
      </c>
      <c r="I5882" s="4">
        <v>9.6199999999999992</v>
      </c>
      <c r="J5882" s="7">
        <v>148</v>
      </c>
      <c r="K5882" s="7">
        <v>37</v>
      </c>
      <c r="L5882" s="3">
        <v>0.23400000000000001</v>
      </c>
      <c r="M5882" s="5">
        <v>0.51128156000000002</v>
      </c>
      <c r="N5882" s="6">
        <v>0.05</v>
      </c>
      <c r="O5882" s="8">
        <f>IFERROR(VLOOKUP(C5882,Sheet2!$B$2:$G$588,6,FALSE),0)</f>
        <v>308</v>
      </c>
      <c r="P5882" t="s">
        <v>22</v>
      </c>
      <c r="Q5882" s="2">
        <v>0.9022065252</v>
      </c>
      <c r="R5882" s="3">
        <v>0.25</v>
      </c>
      <c r="U5882" s="22">
        <f t="shared" si="572"/>
        <v>0.25</v>
      </c>
      <c r="V5882" s="10">
        <f t="shared" si="573"/>
        <v>37</v>
      </c>
      <c r="W5882" s="24">
        <f t="shared" si="574"/>
        <v>37</v>
      </c>
    </row>
    <row r="5883" spans="1:23" hidden="1" x14ac:dyDescent="0.3">
      <c r="A5883" s="27" t="s">
        <v>33</v>
      </c>
      <c r="B5883" s="27" t="s">
        <v>7212</v>
      </c>
      <c r="C5883" s="27" t="s">
        <v>7213</v>
      </c>
      <c r="D5883" t="s">
        <v>34</v>
      </c>
      <c r="E5883" s="27"/>
      <c r="F5883">
        <v>0.3</v>
      </c>
      <c r="G5883" s="28">
        <v>1</v>
      </c>
      <c r="H5883" s="4">
        <v>2284.4497000000001</v>
      </c>
      <c r="I5883" s="4">
        <v>57.604700000000001</v>
      </c>
      <c r="J5883" s="7">
        <v>307</v>
      </c>
      <c r="K5883" s="7">
        <v>92</v>
      </c>
      <c r="L5883" s="29">
        <v>2.52E-2</v>
      </c>
      <c r="M5883" s="30">
        <v>0.17743687</v>
      </c>
      <c r="N5883" s="31">
        <v>0.01</v>
      </c>
      <c r="O5883" s="32">
        <f>IFERROR(VLOOKUP(C5883,Sheet2!$B$2:$G$588,6,FALSE),0)</f>
        <v>307</v>
      </c>
      <c r="P5883" s="27"/>
      <c r="Q5883" s="28">
        <v>0.94364192629999999</v>
      </c>
      <c r="R5883" s="29">
        <v>0.3</v>
      </c>
      <c r="S5883" s="29"/>
      <c r="T5883" s="28"/>
      <c r="U5883" s="29" t="str">
        <f t="shared" si="572"/>
        <v/>
      </c>
      <c r="V5883" s="30" t="str">
        <f t="shared" si="573"/>
        <v/>
      </c>
      <c r="W5883" s="33">
        <f t="shared" si="574"/>
        <v>92.099999999999966</v>
      </c>
    </row>
    <row r="5884" spans="1:23" x14ac:dyDescent="0.3">
      <c r="A5884" t="s">
        <v>17</v>
      </c>
      <c r="B5884" t="s">
        <v>7212</v>
      </c>
      <c r="C5884" t="s">
        <v>7213</v>
      </c>
      <c r="D5884" t="s">
        <v>7216</v>
      </c>
      <c r="E5884" t="s">
        <v>7217</v>
      </c>
      <c r="F5884">
        <v>0.3</v>
      </c>
      <c r="G5884" s="2">
        <v>1</v>
      </c>
      <c r="H5884" s="4">
        <v>738.01949999999999</v>
      </c>
      <c r="I5884" s="4">
        <v>29.7559</v>
      </c>
      <c r="J5884" s="7">
        <v>155</v>
      </c>
      <c r="K5884" s="7">
        <v>46</v>
      </c>
      <c r="L5884" s="3">
        <v>4.0300000000000002E-2</v>
      </c>
      <c r="M5884" s="5">
        <v>0.17320822</v>
      </c>
      <c r="N5884" s="6">
        <v>0.01</v>
      </c>
      <c r="O5884" s="8">
        <f>IFERROR(VLOOKUP(C5884,Sheet2!$B$2:$G$588,6,FALSE),0)</f>
        <v>307</v>
      </c>
      <c r="P5884" t="s">
        <v>95</v>
      </c>
      <c r="Q5884" s="2">
        <v>0.9422660195</v>
      </c>
      <c r="R5884" s="3">
        <v>0.3</v>
      </c>
      <c r="S5884" s="3" t="str">
        <f t="shared" ref="S5884:S5886" si="576">IF(R5884+0.01&lt;Q5884,"Y","")</f>
        <v>Y</v>
      </c>
      <c r="T5884" s="2"/>
      <c r="U5884" s="22">
        <f t="shared" si="572"/>
        <v>0.3</v>
      </c>
      <c r="V5884" s="10">
        <f t="shared" si="573"/>
        <v>46.5</v>
      </c>
      <c r="W5884" s="24">
        <f t="shared" si="574"/>
        <v>46.5</v>
      </c>
    </row>
    <row r="5885" spans="1:23" x14ac:dyDescent="0.3">
      <c r="A5885" t="s">
        <v>17</v>
      </c>
      <c r="B5885" t="s">
        <v>7212</v>
      </c>
      <c r="C5885" t="s">
        <v>7213</v>
      </c>
      <c r="D5885" t="s">
        <v>7218</v>
      </c>
      <c r="E5885" t="s">
        <v>7219</v>
      </c>
      <c r="F5885">
        <v>0.3</v>
      </c>
      <c r="G5885" s="2">
        <v>1</v>
      </c>
      <c r="H5885" s="4">
        <v>1350.4722999999999</v>
      </c>
      <c r="I5885" s="4">
        <v>23.132000000000001</v>
      </c>
      <c r="J5885" s="7">
        <v>122</v>
      </c>
      <c r="K5885" s="7">
        <v>37</v>
      </c>
      <c r="L5885" s="3">
        <v>1.7100000000000001E-2</v>
      </c>
      <c r="M5885" s="5">
        <v>0.17536499</v>
      </c>
      <c r="N5885" s="6">
        <v>0.01</v>
      </c>
      <c r="O5885" s="8">
        <f>IFERROR(VLOOKUP(C5885,Sheet2!$B$2:$G$588,6,FALSE),0)</f>
        <v>307</v>
      </c>
      <c r="P5885" t="s">
        <v>95</v>
      </c>
      <c r="Q5885" s="2">
        <v>0.94297607390000004</v>
      </c>
      <c r="R5885" s="3">
        <v>0.3</v>
      </c>
      <c r="S5885" s="3" t="str">
        <f t="shared" si="576"/>
        <v>Y</v>
      </c>
      <c r="T5885" s="2"/>
      <c r="U5885" s="22">
        <f t="shared" si="572"/>
        <v>0.3</v>
      </c>
      <c r="V5885" s="10">
        <f t="shared" si="573"/>
        <v>36.6</v>
      </c>
      <c r="W5885" s="24">
        <f t="shared" si="574"/>
        <v>36.6</v>
      </c>
    </row>
    <row r="5886" spans="1:23" x14ac:dyDescent="0.3">
      <c r="A5886" t="s">
        <v>17</v>
      </c>
      <c r="B5886" t="s">
        <v>7212</v>
      </c>
      <c r="C5886" t="s">
        <v>7213</v>
      </c>
      <c r="D5886" t="s">
        <v>7214</v>
      </c>
      <c r="E5886" t="s">
        <v>7215</v>
      </c>
      <c r="F5886">
        <v>0.3</v>
      </c>
      <c r="G5886" s="2">
        <v>1</v>
      </c>
      <c r="H5886" s="4">
        <v>195.9579</v>
      </c>
      <c r="I5886" s="4">
        <v>4.7168000000000001</v>
      </c>
      <c r="J5886" s="7">
        <v>30</v>
      </c>
      <c r="K5886" s="7">
        <v>9</v>
      </c>
      <c r="L5886" s="3">
        <v>2.41E-2</v>
      </c>
      <c r="M5886" s="5">
        <v>0.21427425</v>
      </c>
      <c r="N5886" s="6">
        <v>0.01</v>
      </c>
      <c r="O5886" s="8">
        <f>IFERROR(VLOOKUP(C5886,Sheet2!$B$2:$G$588,6,FALSE),0)</f>
        <v>307</v>
      </c>
      <c r="P5886" t="s">
        <v>95</v>
      </c>
      <c r="Q5886" s="2">
        <v>0.95333083620000003</v>
      </c>
      <c r="R5886" s="3">
        <v>0.29999999999999899</v>
      </c>
      <c r="S5886" s="3" t="str">
        <f t="shared" si="576"/>
        <v>Y</v>
      </c>
      <c r="T5886" s="2"/>
      <c r="U5886" s="22">
        <f t="shared" si="572"/>
        <v>0.29999999999999899</v>
      </c>
      <c r="V5886" s="10">
        <f t="shared" si="573"/>
        <v>8.9999999999999698</v>
      </c>
      <c r="W5886" s="24">
        <f t="shared" si="574"/>
        <v>8.9999999999999698</v>
      </c>
    </row>
    <row r="5887" spans="1:23" hidden="1" x14ac:dyDescent="0.3">
      <c r="A5887" t="s">
        <v>33</v>
      </c>
      <c r="B5887" t="s">
        <v>11735</v>
      </c>
      <c r="C5887" t="s">
        <v>11736</v>
      </c>
      <c r="D5887" t="s">
        <v>34</v>
      </c>
      <c r="F5887">
        <v>0.30030000000000001</v>
      </c>
      <c r="G5887" s="2">
        <v>0</v>
      </c>
      <c r="H5887" s="4">
        <v>30.2699</v>
      </c>
      <c r="I5887" s="4">
        <v>10.722300000000001</v>
      </c>
      <c r="J5887" s="7">
        <v>305</v>
      </c>
      <c r="K5887" s="7">
        <v>91</v>
      </c>
      <c r="L5887" s="3">
        <v>0.35420000000000001</v>
      </c>
      <c r="M5887" s="5">
        <v>0.94835588999999998</v>
      </c>
      <c r="N5887" s="6">
        <v>0.30436000000000002</v>
      </c>
      <c r="O5887" s="8">
        <f>IFERROR(VLOOKUP(C5887,Sheet2!$B$2:$G$588,6,FALSE),0)</f>
        <v>305</v>
      </c>
      <c r="Q5887" s="2">
        <v>0.67906563149999999</v>
      </c>
      <c r="R5887" s="3">
        <v>0.300304756405609</v>
      </c>
      <c r="U5887" s="22" t="str">
        <f t="shared" si="572"/>
        <v/>
      </c>
      <c r="V5887" s="10" t="str">
        <f t="shared" si="573"/>
        <v/>
      </c>
      <c r="W5887" s="24">
        <f t="shared" si="574"/>
        <v>89.999999999999986</v>
      </c>
    </row>
    <row r="5888" spans="1:23" x14ac:dyDescent="0.3">
      <c r="A5888" t="s">
        <v>17</v>
      </c>
      <c r="B5888" t="s">
        <v>11735</v>
      </c>
      <c r="C5888" t="s">
        <v>11736</v>
      </c>
      <c r="D5888" t="s">
        <v>11739</v>
      </c>
      <c r="E5888" t="s">
        <v>11740</v>
      </c>
      <c r="F5888">
        <v>0.3</v>
      </c>
      <c r="G5888" s="2">
        <v>0</v>
      </c>
      <c r="H5888" s="4">
        <v>21.526499999999999</v>
      </c>
      <c r="I5888" s="4">
        <v>8.1721000000000004</v>
      </c>
      <c r="J5888" s="7">
        <v>248</v>
      </c>
      <c r="K5888" s="7">
        <v>74</v>
      </c>
      <c r="L5888" s="3">
        <v>0.37959999999999999</v>
      </c>
      <c r="M5888" s="5">
        <v>1.0127000500000001</v>
      </c>
      <c r="N5888" s="6">
        <v>0.3</v>
      </c>
      <c r="O5888" s="8">
        <f>IFERROR(VLOOKUP(C5888,Sheet2!$B$2:$G$588,6,FALSE),0)</f>
        <v>305</v>
      </c>
      <c r="P5888" t="s">
        <v>22</v>
      </c>
      <c r="Q5888" s="2">
        <v>0.70376223439999996</v>
      </c>
      <c r="R5888" s="3">
        <v>0.3</v>
      </c>
      <c r="U5888" s="22">
        <f t="shared" si="572"/>
        <v>0.3</v>
      </c>
      <c r="V5888" s="10">
        <f t="shared" si="573"/>
        <v>74.399999999999991</v>
      </c>
      <c r="W5888" s="24">
        <f t="shared" si="574"/>
        <v>74.399999999999991</v>
      </c>
    </row>
    <row r="5889" spans="1:23" x14ac:dyDescent="0.3">
      <c r="A5889" t="s">
        <v>17</v>
      </c>
      <c r="B5889" t="s">
        <v>11735</v>
      </c>
      <c r="C5889" t="s">
        <v>11736</v>
      </c>
      <c r="D5889" t="s">
        <v>11737</v>
      </c>
      <c r="E5889" t="s">
        <v>11738</v>
      </c>
      <c r="F5889">
        <v>0.3</v>
      </c>
      <c r="G5889" s="2">
        <v>0</v>
      </c>
      <c r="H5889" s="4">
        <v>6.7245999999999997</v>
      </c>
      <c r="I5889" s="4">
        <v>2.3738999999999999</v>
      </c>
      <c r="J5889" s="7">
        <v>52</v>
      </c>
      <c r="K5889" s="7">
        <v>15</v>
      </c>
      <c r="L5889" s="3">
        <v>0.35299999999999998</v>
      </c>
      <c r="M5889" s="5">
        <v>0.72345188999999999</v>
      </c>
      <c r="N5889" s="6">
        <v>0.3</v>
      </c>
      <c r="O5889" s="8">
        <f>IFERROR(VLOOKUP(C5889,Sheet2!$B$2:$G$588,6,FALSE),0)</f>
        <v>305</v>
      </c>
      <c r="P5889" t="s">
        <v>22</v>
      </c>
      <c r="Q5889" s="2">
        <v>0.58532142139999999</v>
      </c>
      <c r="R5889" s="3">
        <v>0.3</v>
      </c>
      <c r="U5889" s="22">
        <f t="shared" si="572"/>
        <v>0.3</v>
      </c>
      <c r="V5889" s="10">
        <f t="shared" si="573"/>
        <v>15.6</v>
      </c>
      <c r="W5889" s="24">
        <f t="shared" si="574"/>
        <v>15.6</v>
      </c>
    </row>
    <row r="5890" spans="1:23" hidden="1" x14ac:dyDescent="0.3">
      <c r="A5890" t="s">
        <v>33</v>
      </c>
      <c r="B5890" t="s">
        <v>12403</v>
      </c>
      <c r="C5890" t="s">
        <v>12404</v>
      </c>
      <c r="D5890" t="s">
        <v>34</v>
      </c>
      <c r="F5890">
        <v>0.35</v>
      </c>
      <c r="G5890" s="2">
        <v>0</v>
      </c>
      <c r="H5890" s="4">
        <v>37.959600000000002</v>
      </c>
      <c r="I5890" s="4">
        <v>13.255599999999999</v>
      </c>
      <c r="J5890" s="7">
        <v>302</v>
      </c>
      <c r="K5890" s="7">
        <v>106</v>
      </c>
      <c r="L5890" s="3">
        <v>0.34920000000000001</v>
      </c>
      <c r="M5890" s="5">
        <v>0.75931899000000003</v>
      </c>
      <c r="N5890" s="6">
        <v>0.3</v>
      </c>
      <c r="O5890" s="8">
        <f>IFERROR(VLOOKUP(C5890,Sheet2!$B$2:$G$588,6,FALSE),0)</f>
        <v>302</v>
      </c>
      <c r="Q5890" s="2">
        <v>0.60490913180000006</v>
      </c>
      <c r="R5890" s="3">
        <v>0.35</v>
      </c>
      <c r="U5890" s="22" t="str">
        <f t="shared" si="572"/>
        <v/>
      </c>
      <c r="V5890" s="10" t="str">
        <f t="shared" si="573"/>
        <v/>
      </c>
      <c r="W5890" s="24">
        <f t="shared" si="574"/>
        <v>105.69999999999999</v>
      </c>
    </row>
    <row r="5891" spans="1:23" x14ac:dyDescent="0.3">
      <c r="A5891" t="s">
        <v>17</v>
      </c>
      <c r="B5891" t="s">
        <v>12403</v>
      </c>
      <c r="C5891" t="s">
        <v>12404</v>
      </c>
      <c r="D5891" t="s">
        <v>12407</v>
      </c>
      <c r="E5891" t="s">
        <v>12408</v>
      </c>
      <c r="F5891">
        <v>0.35</v>
      </c>
      <c r="G5891" s="2">
        <v>0</v>
      </c>
      <c r="H5891" s="4">
        <v>15.618399999999999</v>
      </c>
      <c r="I5891" s="4">
        <v>6.5369999999999999</v>
      </c>
      <c r="J5891" s="7">
        <v>148</v>
      </c>
      <c r="K5891" s="7">
        <v>52</v>
      </c>
      <c r="L5891" s="3">
        <v>0.41849999999999998</v>
      </c>
      <c r="M5891" s="5">
        <v>0.75646648999999999</v>
      </c>
      <c r="N5891" s="6">
        <v>0.3</v>
      </c>
      <c r="O5891" s="8">
        <f>IFERROR(VLOOKUP(C5891,Sheet2!$B$2:$G$588,6,FALSE),0)</f>
        <v>302</v>
      </c>
      <c r="P5891" t="s">
        <v>92</v>
      </c>
      <c r="Q5891" s="2">
        <v>0.60341931209999999</v>
      </c>
      <c r="R5891" s="3">
        <v>0.35</v>
      </c>
      <c r="U5891" s="22">
        <f t="shared" si="572"/>
        <v>0.35</v>
      </c>
      <c r="V5891" s="10">
        <f t="shared" si="573"/>
        <v>51.8</v>
      </c>
      <c r="W5891" s="24">
        <f t="shared" si="574"/>
        <v>51.8</v>
      </c>
    </row>
    <row r="5892" spans="1:23" x14ac:dyDescent="0.3">
      <c r="A5892" t="s">
        <v>17</v>
      </c>
      <c r="B5892" t="s">
        <v>12403</v>
      </c>
      <c r="C5892" t="s">
        <v>12404</v>
      </c>
      <c r="D5892" t="s">
        <v>12405</v>
      </c>
      <c r="E5892" t="s">
        <v>12406</v>
      </c>
      <c r="F5892">
        <v>0.35</v>
      </c>
      <c r="G5892" s="2">
        <v>0</v>
      </c>
      <c r="H5892" s="4">
        <v>12.753299999999999</v>
      </c>
      <c r="I5892" s="4">
        <v>3.899</v>
      </c>
      <c r="J5892" s="7">
        <v>89</v>
      </c>
      <c r="K5892" s="7">
        <v>31</v>
      </c>
      <c r="L5892" s="3">
        <v>0.30570000000000003</v>
      </c>
      <c r="M5892" s="5">
        <v>0.76048437000000002</v>
      </c>
      <c r="N5892" s="6">
        <v>0.3</v>
      </c>
      <c r="O5892" s="8">
        <f>IFERROR(VLOOKUP(C5892,Sheet2!$B$2:$G$588,6,FALSE),0)</f>
        <v>302</v>
      </c>
      <c r="P5892" t="s">
        <v>92</v>
      </c>
      <c r="Q5892" s="2">
        <v>0.60551457659999997</v>
      </c>
      <c r="R5892" s="3">
        <v>0.35</v>
      </c>
      <c r="U5892" s="22">
        <f t="shared" si="572"/>
        <v>0.35</v>
      </c>
      <c r="V5892" s="10">
        <f t="shared" si="573"/>
        <v>31.15</v>
      </c>
      <c r="W5892" s="24">
        <f t="shared" si="574"/>
        <v>31.15</v>
      </c>
    </row>
    <row r="5893" spans="1:23" x14ac:dyDescent="0.3">
      <c r="A5893" t="s">
        <v>17</v>
      </c>
      <c r="B5893" t="s">
        <v>12403</v>
      </c>
      <c r="C5893" t="s">
        <v>12404</v>
      </c>
      <c r="D5893" t="s">
        <v>12409</v>
      </c>
      <c r="E5893" t="s">
        <v>12410</v>
      </c>
      <c r="F5893">
        <v>0.35</v>
      </c>
      <c r="G5893" s="2">
        <v>0</v>
      </c>
      <c r="H5893" s="4">
        <v>9.5878999999999994</v>
      </c>
      <c r="I5893" s="4">
        <v>2.8195999999999999</v>
      </c>
      <c r="J5893" s="7">
        <v>65</v>
      </c>
      <c r="K5893" s="7">
        <v>23</v>
      </c>
      <c r="L5893" s="3">
        <v>0.29409999999999997</v>
      </c>
      <c r="M5893" s="5">
        <v>0.76432082000000001</v>
      </c>
      <c r="N5893" s="6">
        <v>0.3</v>
      </c>
      <c r="O5893" s="8">
        <f>IFERROR(VLOOKUP(C5893,Sheet2!$B$2:$G$588,6,FALSE),0)</f>
        <v>302</v>
      </c>
      <c r="P5893" t="s">
        <v>92</v>
      </c>
      <c r="Q5893" s="2">
        <v>0.60749466370000005</v>
      </c>
      <c r="R5893" s="3">
        <v>0.35</v>
      </c>
      <c r="U5893" s="22">
        <f t="shared" si="572"/>
        <v>0.35</v>
      </c>
      <c r="V5893" s="10">
        <f t="shared" si="573"/>
        <v>22.75</v>
      </c>
      <c r="W5893" s="24">
        <f t="shared" si="574"/>
        <v>22.75</v>
      </c>
    </row>
    <row r="5894" spans="1:23" hidden="1" x14ac:dyDescent="0.3">
      <c r="A5894" s="27" t="s">
        <v>33</v>
      </c>
      <c r="B5894" s="27" t="s">
        <v>12718</v>
      </c>
      <c r="C5894" s="27" t="s">
        <v>10807</v>
      </c>
      <c r="D5894" t="s">
        <v>34</v>
      </c>
      <c r="E5894" s="27"/>
      <c r="F5894">
        <v>0.34670000000000001</v>
      </c>
      <c r="G5894" s="28">
        <v>0.48659636000000001</v>
      </c>
      <c r="H5894" s="4">
        <v>285.79300000000001</v>
      </c>
      <c r="I5894" s="4">
        <v>45.071800000000003</v>
      </c>
      <c r="J5894" s="7">
        <v>298</v>
      </c>
      <c r="K5894" s="7">
        <v>103</v>
      </c>
      <c r="L5894" s="29">
        <v>0.15770000000000001</v>
      </c>
      <c r="M5894" s="30">
        <v>0.22017639</v>
      </c>
      <c r="N5894" s="31">
        <v>8.5458999999999993E-2</v>
      </c>
      <c r="O5894" s="32">
        <f>IFERROR(VLOOKUP(C5894,Sheet2!$B$2:$G$588,6,FALSE),0)</f>
        <v>298</v>
      </c>
      <c r="P5894" s="27"/>
      <c r="Q5894" s="28">
        <v>0.61186119080000001</v>
      </c>
      <c r="R5894" s="29">
        <v>0.34674929678030397</v>
      </c>
      <c r="S5894" s="29"/>
      <c r="T5894" s="28"/>
      <c r="U5894" s="29" t="str">
        <f t="shared" si="572"/>
        <v/>
      </c>
      <c r="V5894" s="30" t="str">
        <f t="shared" si="573"/>
        <v/>
      </c>
      <c r="W5894" s="33">
        <f t="shared" si="574"/>
        <v>99.199999999999974</v>
      </c>
    </row>
    <row r="5895" spans="1:23" x14ac:dyDescent="0.3">
      <c r="A5895" t="s">
        <v>17</v>
      </c>
      <c r="B5895" t="s">
        <v>12718</v>
      </c>
      <c r="C5895" t="s">
        <v>10807</v>
      </c>
      <c r="D5895" t="s">
        <v>12719</v>
      </c>
      <c r="E5895" t="s">
        <v>12720</v>
      </c>
      <c r="F5895">
        <v>0.35</v>
      </c>
      <c r="G5895" s="2">
        <v>1</v>
      </c>
      <c r="H5895" s="4">
        <v>61.774099999999997</v>
      </c>
      <c r="I5895" s="4">
        <v>13.5466</v>
      </c>
      <c r="J5895" s="7">
        <v>80</v>
      </c>
      <c r="K5895" s="7">
        <v>28</v>
      </c>
      <c r="L5895" s="3">
        <v>0.21929999999999999</v>
      </c>
      <c r="M5895" s="5">
        <v>0.19782971999999999</v>
      </c>
      <c r="N5895" s="6">
        <v>7.0000000000000007E-2</v>
      </c>
      <c r="O5895" s="8">
        <f>IFERROR(VLOOKUP(C5895,Sheet2!$B$2:$G$588,6,FALSE),0)</f>
        <v>298</v>
      </c>
      <c r="P5895" t="s">
        <v>22</v>
      </c>
      <c r="Q5895" s="2">
        <v>0.6461603454</v>
      </c>
      <c r="R5895" s="3">
        <v>0.35</v>
      </c>
      <c r="S5895" s="3" t="str">
        <f t="shared" ref="S5895:S5896" si="577">IF(R5895+0.01&lt;Q5895,"Y","")</f>
        <v>Y</v>
      </c>
      <c r="T5895" s="2"/>
      <c r="U5895" s="22">
        <f t="shared" si="572"/>
        <v>0.35</v>
      </c>
      <c r="V5895" s="10">
        <f t="shared" si="573"/>
        <v>28</v>
      </c>
      <c r="W5895" s="24">
        <f t="shared" si="574"/>
        <v>28</v>
      </c>
    </row>
    <row r="5896" spans="1:23" x14ac:dyDescent="0.3">
      <c r="A5896" t="s">
        <v>17</v>
      </c>
      <c r="B5896" t="s">
        <v>12718</v>
      </c>
      <c r="C5896" t="s">
        <v>10807</v>
      </c>
      <c r="D5896" t="s">
        <v>12729</v>
      </c>
      <c r="E5896" t="s">
        <v>12730</v>
      </c>
      <c r="F5896">
        <v>0.35</v>
      </c>
      <c r="G5896" s="2">
        <v>1</v>
      </c>
      <c r="H5896" s="4">
        <v>73.726799999999997</v>
      </c>
      <c r="I5896" s="4">
        <v>6.6109</v>
      </c>
      <c r="J5896" s="7">
        <v>33</v>
      </c>
      <c r="K5896" s="7">
        <v>12</v>
      </c>
      <c r="L5896" s="3">
        <v>8.9700000000000002E-2</v>
      </c>
      <c r="M5896" s="5">
        <v>0.16888486</v>
      </c>
      <c r="N5896" s="6">
        <v>0.08</v>
      </c>
      <c r="O5896" s="8">
        <f>IFERROR(VLOOKUP(C5896,Sheet2!$B$2:$G$588,6,FALSE),0)</f>
        <v>298</v>
      </c>
      <c r="P5896" t="s">
        <v>22</v>
      </c>
      <c r="Q5896" s="2">
        <v>0.52630447579999995</v>
      </c>
      <c r="R5896" s="3">
        <v>0.35</v>
      </c>
      <c r="S5896" s="3" t="str">
        <f t="shared" si="577"/>
        <v>Y</v>
      </c>
      <c r="T5896" s="2"/>
      <c r="U5896" s="22">
        <f t="shared" si="572"/>
        <v>0.35</v>
      </c>
      <c r="V5896" s="10">
        <f t="shared" si="573"/>
        <v>11.549999999999999</v>
      </c>
      <c r="W5896" s="24">
        <f t="shared" si="574"/>
        <v>11.549999999999999</v>
      </c>
    </row>
    <row r="5897" spans="1:23" x14ac:dyDescent="0.3">
      <c r="A5897" t="s">
        <v>17</v>
      </c>
      <c r="B5897" t="s">
        <v>12718</v>
      </c>
      <c r="C5897" t="s">
        <v>10807</v>
      </c>
      <c r="D5897" t="s">
        <v>12721</v>
      </c>
      <c r="E5897" t="s">
        <v>12722</v>
      </c>
      <c r="F5897">
        <v>0.35</v>
      </c>
      <c r="G5897" s="2">
        <v>0</v>
      </c>
      <c r="H5897" s="4">
        <v>16.265599999999999</v>
      </c>
      <c r="I5897" s="4">
        <v>3.1082999999999998</v>
      </c>
      <c r="J5897" s="7">
        <v>31</v>
      </c>
      <c r="K5897" s="7">
        <v>11</v>
      </c>
      <c r="L5897" s="3">
        <v>0.19109999999999999</v>
      </c>
      <c r="M5897" s="5">
        <v>0.33389787999999998</v>
      </c>
      <c r="N5897" s="6">
        <v>0.1</v>
      </c>
      <c r="O5897" s="8">
        <f>IFERROR(VLOOKUP(C5897,Sheet2!$B$2:$G$588,6,FALSE),0)</f>
        <v>298</v>
      </c>
      <c r="P5897" t="s">
        <v>22</v>
      </c>
      <c r="Q5897" s="2">
        <v>0.70050722990000003</v>
      </c>
      <c r="R5897" s="3">
        <v>0.35</v>
      </c>
      <c r="U5897" s="22">
        <f t="shared" si="572"/>
        <v>0.35</v>
      </c>
      <c r="V5897" s="10">
        <f t="shared" si="573"/>
        <v>10.85</v>
      </c>
      <c r="W5897" s="24">
        <f t="shared" si="574"/>
        <v>10.85</v>
      </c>
    </row>
    <row r="5898" spans="1:23" x14ac:dyDescent="0.3">
      <c r="A5898" t="s">
        <v>17</v>
      </c>
      <c r="B5898" t="s">
        <v>12718</v>
      </c>
      <c r="C5898" t="s">
        <v>10807</v>
      </c>
      <c r="D5898" t="s">
        <v>12731</v>
      </c>
      <c r="E5898" t="s">
        <v>12732</v>
      </c>
      <c r="F5898">
        <v>0.35</v>
      </c>
      <c r="G5898" s="2">
        <v>1</v>
      </c>
      <c r="H5898" s="4">
        <v>55.372900000000001</v>
      </c>
      <c r="I5898" s="4">
        <v>8.8530999999999995</v>
      </c>
      <c r="J5898" s="7">
        <v>31</v>
      </c>
      <c r="K5898" s="7">
        <v>11</v>
      </c>
      <c r="L5898" s="3">
        <v>0.15989999999999999</v>
      </c>
      <c r="M5898" s="5">
        <v>0.11661974</v>
      </c>
      <c r="N5898" s="6">
        <v>7.0000000000000007E-2</v>
      </c>
      <c r="O5898" s="8">
        <f>IFERROR(VLOOKUP(C5898,Sheet2!$B$2:$G$588,6,FALSE),0)</f>
        <v>298</v>
      </c>
      <c r="P5898" t="s">
        <v>22</v>
      </c>
      <c r="Q5898" s="2">
        <v>0.39975854770000002</v>
      </c>
      <c r="R5898" s="3">
        <v>0.35</v>
      </c>
      <c r="S5898" s="3" t="str">
        <f>IF(R5898+0.01&lt;Q5898,"Y","")</f>
        <v>Y</v>
      </c>
      <c r="T5898" s="2"/>
      <c r="U5898" s="22">
        <f t="shared" ref="U5898:U5961" si="578">IF(A5898="placement",IF(T5898="",R5898,T5898),"")</f>
        <v>0.35</v>
      </c>
      <c r="V5898" s="10">
        <f t="shared" ref="V5898:V5961" si="579">IF($A5898="placement",U5898*J5898,"")</f>
        <v>10.85</v>
      </c>
      <c r="W5898" s="24">
        <f t="shared" ref="W5898:W5961" si="580">IF($A5898="placement",V5898,IF($A5898="site",SUMIF($C:$C,$C5898,$V:$V),IF($A5898="user",SUMIF($B:$B,$B5898,$V:$V),SUM($V:$V))))</f>
        <v>10.85</v>
      </c>
    </row>
    <row r="5899" spans="1:23" x14ac:dyDescent="0.3">
      <c r="A5899" t="s">
        <v>17</v>
      </c>
      <c r="B5899" t="s">
        <v>12718</v>
      </c>
      <c r="C5899" t="s">
        <v>10807</v>
      </c>
      <c r="D5899" t="s">
        <v>12733</v>
      </c>
      <c r="E5899" t="s">
        <v>12734</v>
      </c>
      <c r="F5899">
        <v>0.35</v>
      </c>
      <c r="G5899" s="2">
        <v>0</v>
      </c>
      <c r="H5899" s="4">
        <v>15.873200000000001</v>
      </c>
      <c r="I5899" s="4">
        <v>3.1223000000000001</v>
      </c>
      <c r="J5899" s="7">
        <v>28</v>
      </c>
      <c r="K5899" s="7">
        <v>10</v>
      </c>
      <c r="L5899" s="3">
        <v>0.19670000000000001</v>
      </c>
      <c r="M5899" s="5">
        <v>0.29525760000000001</v>
      </c>
      <c r="N5899" s="6">
        <v>0.1</v>
      </c>
      <c r="O5899" s="8">
        <f>IFERROR(VLOOKUP(C5899,Sheet2!$B$2:$G$588,6,FALSE),0)</f>
        <v>298</v>
      </c>
      <c r="P5899" t="s">
        <v>22</v>
      </c>
      <c r="Q5899" s="2">
        <v>0.6613126923</v>
      </c>
      <c r="R5899" s="3">
        <v>0.35</v>
      </c>
      <c r="U5899" s="22">
        <f t="shared" si="578"/>
        <v>0.35</v>
      </c>
      <c r="V5899" s="10">
        <f t="shared" si="579"/>
        <v>9.7999999999999989</v>
      </c>
      <c r="W5899" s="24">
        <f t="shared" si="580"/>
        <v>9.7999999999999989</v>
      </c>
    </row>
    <row r="5900" spans="1:23" x14ac:dyDescent="0.3">
      <c r="A5900" t="s">
        <v>17</v>
      </c>
      <c r="B5900" t="s">
        <v>12718</v>
      </c>
      <c r="C5900" t="s">
        <v>10807</v>
      </c>
      <c r="D5900" t="s">
        <v>12725</v>
      </c>
      <c r="E5900" t="s">
        <v>12726</v>
      </c>
      <c r="F5900">
        <v>0.35</v>
      </c>
      <c r="G5900" s="2">
        <v>0</v>
      </c>
      <c r="H5900" s="4">
        <v>15.8262</v>
      </c>
      <c r="I5900" s="4">
        <v>2.5608</v>
      </c>
      <c r="J5900" s="7">
        <v>25</v>
      </c>
      <c r="K5900" s="7">
        <v>9</v>
      </c>
      <c r="L5900" s="3">
        <v>0.1618</v>
      </c>
      <c r="M5900" s="5">
        <v>0.32332709999999998</v>
      </c>
      <c r="N5900" s="6">
        <v>0.1</v>
      </c>
      <c r="O5900" s="8">
        <f>IFERROR(VLOOKUP(C5900,Sheet2!$B$2:$G$588,6,FALSE),0)</f>
        <v>298</v>
      </c>
      <c r="P5900" t="s">
        <v>22</v>
      </c>
      <c r="Q5900" s="2">
        <v>0.69071569070000005</v>
      </c>
      <c r="R5900" s="3">
        <v>0.34999999999999898</v>
      </c>
      <c r="U5900" s="22">
        <f t="shared" si="578"/>
        <v>0.34999999999999898</v>
      </c>
      <c r="V5900" s="10">
        <f t="shared" si="579"/>
        <v>8.7499999999999751</v>
      </c>
      <c r="W5900" s="24">
        <f t="shared" si="580"/>
        <v>8.7499999999999751</v>
      </c>
    </row>
    <row r="5901" spans="1:23" x14ac:dyDescent="0.3">
      <c r="A5901" t="s">
        <v>17</v>
      </c>
      <c r="B5901" t="s">
        <v>12718</v>
      </c>
      <c r="C5901" t="s">
        <v>10807</v>
      </c>
      <c r="D5901" t="s">
        <v>12739</v>
      </c>
      <c r="E5901" t="s">
        <v>12740</v>
      </c>
      <c r="F5901">
        <v>0.35</v>
      </c>
      <c r="G5901" s="2">
        <v>0</v>
      </c>
      <c r="H5901" s="4">
        <v>11.576000000000001</v>
      </c>
      <c r="I5901" s="4">
        <v>1.9943</v>
      </c>
      <c r="J5901" s="7">
        <v>17</v>
      </c>
      <c r="K5901" s="7">
        <v>6</v>
      </c>
      <c r="L5901" s="3">
        <v>0.17230000000000001</v>
      </c>
      <c r="M5901" s="5">
        <v>0.29218481000000002</v>
      </c>
      <c r="N5901" s="6">
        <v>0.1</v>
      </c>
      <c r="O5901" s="8">
        <f>IFERROR(VLOOKUP(C5901,Sheet2!$B$2:$G$588,6,FALSE),0)</f>
        <v>298</v>
      </c>
      <c r="P5901" t="s">
        <v>22</v>
      </c>
      <c r="Q5901" s="2">
        <v>0.65775086419999995</v>
      </c>
      <c r="R5901" s="3">
        <v>0.35</v>
      </c>
      <c r="U5901" s="22">
        <f t="shared" si="578"/>
        <v>0.35</v>
      </c>
      <c r="V5901" s="10">
        <f t="shared" si="579"/>
        <v>5.9499999999999993</v>
      </c>
      <c r="W5901" s="24">
        <f t="shared" si="580"/>
        <v>5.9499999999999993</v>
      </c>
    </row>
    <row r="5902" spans="1:23" x14ac:dyDescent="0.3">
      <c r="A5902" t="s">
        <v>17</v>
      </c>
      <c r="B5902" t="s">
        <v>12718</v>
      </c>
      <c r="C5902" t="s">
        <v>10807</v>
      </c>
      <c r="D5902" t="s">
        <v>12737</v>
      </c>
      <c r="E5902" t="s">
        <v>12738</v>
      </c>
      <c r="F5902">
        <v>0.35</v>
      </c>
      <c r="G5902" s="2">
        <v>0</v>
      </c>
      <c r="H5902" s="4">
        <v>7.0321999999999996</v>
      </c>
      <c r="I5902" s="4">
        <v>1.6999</v>
      </c>
      <c r="J5902" s="7">
        <v>14</v>
      </c>
      <c r="K5902" s="7">
        <v>5</v>
      </c>
      <c r="L5902" s="3">
        <v>0.2417</v>
      </c>
      <c r="M5902" s="5">
        <v>0.27633094000000002</v>
      </c>
      <c r="N5902" s="6">
        <v>0.13</v>
      </c>
      <c r="O5902" s="8">
        <f>IFERROR(VLOOKUP(C5902,Sheet2!$B$2:$G$588,6,FALSE),0)</f>
        <v>298</v>
      </c>
      <c r="P5902" t="s">
        <v>22</v>
      </c>
      <c r="Q5902" s="2">
        <v>0.52954960159999998</v>
      </c>
      <c r="R5902" s="3">
        <v>0.35</v>
      </c>
      <c r="U5902" s="22">
        <f t="shared" si="578"/>
        <v>0.35</v>
      </c>
      <c r="V5902" s="10">
        <f t="shared" si="579"/>
        <v>4.8999999999999995</v>
      </c>
      <c r="W5902" s="24">
        <f t="shared" si="580"/>
        <v>4.8999999999999995</v>
      </c>
    </row>
    <row r="5903" spans="1:23" x14ac:dyDescent="0.3">
      <c r="A5903" t="s">
        <v>17</v>
      </c>
      <c r="B5903" t="s">
        <v>12718</v>
      </c>
      <c r="C5903" t="s">
        <v>10807</v>
      </c>
      <c r="D5903" t="s">
        <v>12735</v>
      </c>
      <c r="E5903" t="s">
        <v>12736</v>
      </c>
      <c r="F5903">
        <v>0.33</v>
      </c>
      <c r="G5903" s="2">
        <v>0</v>
      </c>
      <c r="H5903" s="4">
        <v>7.6009000000000002</v>
      </c>
      <c r="I5903" s="4">
        <v>1.2961</v>
      </c>
      <c r="J5903" s="7">
        <v>10</v>
      </c>
      <c r="K5903" s="7">
        <v>3</v>
      </c>
      <c r="L5903" s="3">
        <v>0.17050000000000001</v>
      </c>
      <c r="M5903" s="5">
        <v>0.26604573999999998</v>
      </c>
      <c r="N5903" s="6">
        <v>0.1</v>
      </c>
      <c r="O5903" s="8">
        <f>IFERROR(VLOOKUP(C5903,Sheet2!$B$2:$G$588,6,FALSE),0)</f>
        <v>298</v>
      </c>
      <c r="P5903" t="s">
        <v>22</v>
      </c>
      <c r="Q5903" s="2">
        <v>0.62412478770000002</v>
      </c>
      <c r="R5903" s="3">
        <v>0.33</v>
      </c>
      <c r="U5903" s="22">
        <f t="shared" si="578"/>
        <v>0.33</v>
      </c>
      <c r="V5903" s="10">
        <f t="shared" si="579"/>
        <v>3.3000000000000003</v>
      </c>
      <c r="W5903" s="24">
        <f t="shared" si="580"/>
        <v>3.3000000000000003</v>
      </c>
    </row>
    <row r="5904" spans="1:23" x14ac:dyDescent="0.3">
      <c r="A5904" t="s">
        <v>17</v>
      </c>
      <c r="B5904" t="s">
        <v>12718</v>
      </c>
      <c r="C5904" t="s">
        <v>10807</v>
      </c>
      <c r="D5904" t="s">
        <v>12727</v>
      </c>
      <c r="E5904" t="s">
        <v>12728</v>
      </c>
      <c r="F5904">
        <v>0.35</v>
      </c>
      <c r="G5904" s="2">
        <v>0</v>
      </c>
      <c r="H5904" s="4">
        <v>6.7957999999999998</v>
      </c>
      <c r="I5904" s="4">
        <v>0.80840000000000001</v>
      </c>
      <c r="J5904" s="7">
        <v>8</v>
      </c>
      <c r="K5904" s="7">
        <v>3</v>
      </c>
      <c r="L5904" s="3">
        <v>0.11899999999999999</v>
      </c>
      <c r="M5904" s="5">
        <v>0.32854745000000002</v>
      </c>
      <c r="N5904" s="6">
        <v>0.1</v>
      </c>
      <c r="O5904" s="8">
        <f>IFERROR(VLOOKUP(C5904,Sheet2!$B$2:$G$588,6,FALSE),0)</f>
        <v>298</v>
      </c>
      <c r="P5904" t="s">
        <v>22</v>
      </c>
      <c r="Q5904" s="2">
        <v>0.69562995829999996</v>
      </c>
      <c r="R5904" s="3">
        <v>0.34999999999999898</v>
      </c>
      <c r="U5904" s="22">
        <f t="shared" si="578"/>
        <v>0.34999999999999898</v>
      </c>
      <c r="V5904" s="10">
        <f t="shared" si="579"/>
        <v>2.7999999999999918</v>
      </c>
      <c r="W5904" s="24">
        <f t="shared" si="580"/>
        <v>2.7999999999999918</v>
      </c>
    </row>
    <row r="5905" spans="1:23" x14ac:dyDescent="0.3">
      <c r="A5905" t="s">
        <v>17</v>
      </c>
      <c r="B5905" t="s">
        <v>12718</v>
      </c>
      <c r="C5905" t="s">
        <v>10807</v>
      </c>
      <c r="D5905" t="s">
        <v>12723</v>
      </c>
      <c r="E5905" t="s">
        <v>12724</v>
      </c>
      <c r="F5905">
        <v>0.35</v>
      </c>
      <c r="G5905" s="2">
        <v>0</v>
      </c>
      <c r="H5905" s="4">
        <v>7.3263999999999996</v>
      </c>
      <c r="I5905" s="4">
        <v>0.77459999999999996</v>
      </c>
      <c r="J5905" s="7">
        <v>7</v>
      </c>
      <c r="K5905" s="7">
        <v>3</v>
      </c>
      <c r="L5905" s="3">
        <v>0.1057</v>
      </c>
      <c r="M5905" s="5">
        <v>0.31409996000000001</v>
      </c>
      <c r="N5905" s="6">
        <v>0.1</v>
      </c>
      <c r="O5905" s="8">
        <f>IFERROR(VLOOKUP(C5905,Sheet2!$B$2:$G$588,6,FALSE),0)</f>
        <v>298</v>
      </c>
      <c r="P5905" t="s">
        <v>22</v>
      </c>
      <c r="Q5905" s="2">
        <v>0.68163001670000001</v>
      </c>
      <c r="R5905" s="3">
        <v>0.35</v>
      </c>
      <c r="U5905" s="22">
        <f t="shared" si="578"/>
        <v>0.35</v>
      </c>
      <c r="V5905" s="10">
        <f t="shared" si="579"/>
        <v>2.4499999999999997</v>
      </c>
      <c r="W5905" s="24">
        <f t="shared" si="580"/>
        <v>2.4499999999999997</v>
      </c>
    </row>
    <row r="5906" spans="1:23" hidden="1" x14ac:dyDescent="0.3">
      <c r="A5906" t="s">
        <v>33</v>
      </c>
      <c r="B5906" t="s">
        <v>158</v>
      </c>
      <c r="C5906" t="s">
        <v>159</v>
      </c>
      <c r="D5906" t="s">
        <v>34</v>
      </c>
      <c r="F5906">
        <v>0.2581</v>
      </c>
      <c r="G5906" s="2">
        <v>0</v>
      </c>
      <c r="H5906" s="4">
        <v>59.789700000000003</v>
      </c>
      <c r="I5906" s="4">
        <v>7.2500999999999998</v>
      </c>
      <c r="J5906" s="7">
        <v>296</v>
      </c>
      <c r="K5906" s="7">
        <v>74</v>
      </c>
      <c r="L5906" s="3">
        <v>0.12130000000000001</v>
      </c>
      <c r="M5906" s="5">
        <v>1.3617540699999999</v>
      </c>
      <c r="N5906" s="6">
        <v>1</v>
      </c>
      <c r="O5906" s="8">
        <f>IFERROR(VLOOKUP(C5906,Sheet2!$B$2:$G$588,6,FALSE),0)</f>
        <v>296</v>
      </c>
      <c r="Q5906" s="2">
        <v>0.26565301250000001</v>
      </c>
      <c r="R5906" s="3">
        <v>0.25813959545476201</v>
      </c>
      <c r="U5906" s="22" t="str">
        <f t="shared" si="578"/>
        <v/>
      </c>
      <c r="V5906" s="10" t="str">
        <f t="shared" si="579"/>
        <v/>
      </c>
      <c r="W5906" s="24">
        <f t="shared" si="580"/>
        <v>73.982400782187398</v>
      </c>
    </row>
    <row r="5907" spans="1:23" hidden="1" x14ac:dyDescent="0.3">
      <c r="A5907" s="27" t="s">
        <v>33</v>
      </c>
      <c r="B5907" s="27" t="s">
        <v>176</v>
      </c>
      <c r="C5907" s="27" t="s">
        <v>177</v>
      </c>
      <c r="D5907" t="s">
        <v>34</v>
      </c>
      <c r="E5907" s="27"/>
      <c r="F5907">
        <v>0.2863</v>
      </c>
      <c r="G5907" s="28">
        <v>1</v>
      </c>
      <c r="H5907" s="4">
        <v>337.99189999999999</v>
      </c>
      <c r="I5907" s="4">
        <v>30.022099999999998</v>
      </c>
      <c r="J5907" s="7">
        <v>296</v>
      </c>
      <c r="K5907" s="7">
        <v>85</v>
      </c>
      <c r="L5907" s="29">
        <v>8.8800000000000004E-2</v>
      </c>
      <c r="M5907" s="30">
        <v>0.32861466</v>
      </c>
      <c r="N5907" s="31">
        <v>0.03</v>
      </c>
      <c r="O5907" s="32">
        <f>IFERROR(VLOOKUP(C5907,Sheet2!$B$2:$G$588,6,FALSE),0)</f>
        <v>296</v>
      </c>
      <c r="P5907" s="27"/>
      <c r="Q5907" s="28">
        <v>0.90870766439999995</v>
      </c>
      <c r="R5907" s="29">
        <v>0.286258984055134</v>
      </c>
      <c r="S5907" s="29"/>
      <c r="T5907" s="28"/>
      <c r="U5907" s="29" t="str">
        <f t="shared" si="578"/>
        <v/>
      </c>
      <c r="V5907" s="30" t="str">
        <f t="shared" si="579"/>
        <v/>
      </c>
      <c r="W5907" s="33">
        <f t="shared" si="580"/>
        <v>84.75</v>
      </c>
    </row>
    <row r="5908" spans="1:23" hidden="1" x14ac:dyDescent="0.3">
      <c r="A5908" s="27" t="s">
        <v>33</v>
      </c>
      <c r="B5908" s="27" t="s">
        <v>11270</v>
      </c>
      <c r="C5908" s="27" t="s">
        <v>11271</v>
      </c>
      <c r="D5908" t="s">
        <v>34</v>
      </c>
      <c r="E5908" s="27"/>
      <c r="F5908">
        <v>0.27010000000000001</v>
      </c>
      <c r="G5908" s="28">
        <v>1</v>
      </c>
      <c r="H5908" s="4">
        <v>148.7748</v>
      </c>
      <c r="I5908" s="4">
        <v>43.787300000000002</v>
      </c>
      <c r="J5908" s="7">
        <v>296</v>
      </c>
      <c r="K5908" s="7">
        <v>58</v>
      </c>
      <c r="L5908" s="29">
        <v>0.29430000000000001</v>
      </c>
      <c r="M5908" s="30">
        <v>0.22519241000000001</v>
      </c>
      <c r="N5908" s="31">
        <v>0.14918699999999999</v>
      </c>
      <c r="O5908" s="32">
        <f>IFERROR(VLOOKUP(C5908,Sheet2!$B$2:$G$588,6,FALSE),0)</f>
        <v>296</v>
      </c>
      <c r="P5908" s="27"/>
      <c r="Q5908" s="28">
        <v>0.3375131884</v>
      </c>
      <c r="R5908" s="29">
        <v>0.27011457617247298</v>
      </c>
      <c r="S5908" s="29"/>
      <c r="T5908" s="28"/>
      <c r="U5908" s="29" t="str">
        <f t="shared" si="578"/>
        <v/>
      </c>
      <c r="V5908" s="30" t="str">
        <f t="shared" si="579"/>
        <v/>
      </c>
      <c r="W5908" s="33">
        <f t="shared" si="580"/>
        <v>58.015670066894081</v>
      </c>
    </row>
    <row r="5909" spans="1:23" hidden="1" x14ac:dyDescent="0.3">
      <c r="A5909" t="s">
        <v>33</v>
      </c>
      <c r="B5909" t="s">
        <v>12920</v>
      </c>
      <c r="C5909" t="s">
        <v>12921</v>
      </c>
      <c r="D5909" t="s">
        <v>34</v>
      </c>
      <c r="F5909">
        <v>0.82750000000000001</v>
      </c>
      <c r="G5909" s="2">
        <v>0</v>
      </c>
      <c r="H5909" s="4">
        <v>97.306799999999996</v>
      </c>
      <c r="I5909" s="4">
        <v>23.2256</v>
      </c>
      <c r="J5909" s="7">
        <v>296</v>
      </c>
      <c r="K5909" s="7">
        <v>190</v>
      </c>
      <c r="L5909" s="3">
        <v>0.2387</v>
      </c>
      <c r="M5909" s="5">
        <v>0.42535198000000002</v>
      </c>
      <c r="N5909" s="6">
        <v>0.14365</v>
      </c>
      <c r="O5909" s="8">
        <f>IFERROR(VLOOKUP(C5909,Sheet2!$B$2:$G$588,6,FALSE),0)</f>
        <v>296</v>
      </c>
      <c r="Q5909" s="2">
        <v>0.66227969809999998</v>
      </c>
      <c r="R5909" s="3">
        <v>0.66227969814889498</v>
      </c>
      <c r="U5909" s="22" t="str">
        <f t="shared" si="578"/>
        <v/>
      </c>
      <c r="V5909" s="10" t="str">
        <f t="shared" si="579"/>
        <v/>
      </c>
      <c r="W5909" s="24">
        <f t="shared" si="580"/>
        <v>193.1869960048011</v>
      </c>
    </row>
    <row r="5910" spans="1:23" x14ac:dyDescent="0.3">
      <c r="A5910" t="s">
        <v>17</v>
      </c>
      <c r="B5910" t="s">
        <v>11270</v>
      </c>
      <c r="C5910" t="s">
        <v>11271</v>
      </c>
      <c r="D5910" t="s">
        <v>11274</v>
      </c>
      <c r="E5910" t="s">
        <v>11275</v>
      </c>
      <c r="F5910">
        <v>0.25</v>
      </c>
      <c r="G5910" s="2">
        <v>1</v>
      </c>
      <c r="H5910" s="4">
        <v>71.072900000000004</v>
      </c>
      <c r="I5910" s="4">
        <v>16.803100000000001</v>
      </c>
      <c r="J5910" s="7">
        <v>177</v>
      </c>
      <c r="K5910" s="7">
        <v>44</v>
      </c>
      <c r="L5910" s="3">
        <v>0.2364</v>
      </c>
      <c r="M5910" s="5">
        <v>0.35075390000000001</v>
      </c>
      <c r="N5910" s="6">
        <v>0.18</v>
      </c>
      <c r="O5910" s="8">
        <f>IFERROR(VLOOKUP(C5910,Sheet2!$B$2:$G$588,6,FALSE),0)</f>
        <v>296</v>
      </c>
      <c r="P5910" t="s">
        <v>92</v>
      </c>
      <c r="Q5910" s="2">
        <v>0.48681967799999998</v>
      </c>
      <c r="R5910" s="3">
        <v>0.25</v>
      </c>
      <c r="S5910" s="3" t="str">
        <f t="shared" ref="S5910:S5913" si="581">IF(R5910+0.01&lt;Q5910,"Y","")</f>
        <v>Y</v>
      </c>
      <c r="T5910" s="2"/>
      <c r="U5910" s="22">
        <f t="shared" si="578"/>
        <v>0.25</v>
      </c>
      <c r="V5910" s="10">
        <f t="shared" si="579"/>
        <v>44.25</v>
      </c>
      <c r="W5910" s="24">
        <f t="shared" si="580"/>
        <v>44.25</v>
      </c>
    </row>
    <row r="5911" spans="1:23" x14ac:dyDescent="0.3">
      <c r="A5911" t="s">
        <v>17</v>
      </c>
      <c r="B5911" t="s">
        <v>11270</v>
      </c>
      <c r="C5911" t="s">
        <v>11271</v>
      </c>
      <c r="D5911" t="s">
        <v>11272</v>
      </c>
      <c r="E5911" t="s">
        <v>11273</v>
      </c>
      <c r="F5911">
        <v>0.3</v>
      </c>
      <c r="G5911" s="2">
        <v>1</v>
      </c>
      <c r="H5911" s="4">
        <v>77.701899999999995</v>
      </c>
      <c r="I5911" s="4">
        <v>26.984200000000001</v>
      </c>
      <c r="J5911" s="7">
        <v>119</v>
      </c>
      <c r="K5911" s="7">
        <v>14</v>
      </c>
      <c r="L5911" s="3">
        <v>0.3473</v>
      </c>
      <c r="M5911" s="5">
        <v>0.14700526</v>
      </c>
      <c r="N5911" s="6">
        <v>0.13</v>
      </c>
      <c r="O5911" s="8">
        <f>IFERROR(VLOOKUP(C5911,Sheet2!$B$2:$G$588,6,FALSE),0)</f>
        <v>296</v>
      </c>
      <c r="P5911" t="s">
        <v>92</v>
      </c>
      <c r="Q5911" s="2">
        <v>0.1156778997</v>
      </c>
      <c r="R5911" s="3">
        <v>0.115677899721799</v>
      </c>
      <c r="S5911" s="3" t="str">
        <f t="shared" si="581"/>
        <v/>
      </c>
      <c r="T5911" s="2"/>
      <c r="U5911" s="22">
        <f t="shared" si="578"/>
        <v>0.115677899721799</v>
      </c>
      <c r="V5911" s="10">
        <f t="shared" si="579"/>
        <v>13.76567006689408</v>
      </c>
      <c r="W5911" s="24">
        <f t="shared" si="580"/>
        <v>13.76567006689408</v>
      </c>
    </row>
    <row r="5912" spans="1:23" x14ac:dyDescent="0.3">
      <c r="A5912" t="s">
        <v>17</v>
      </c>
      <c r="B5912" t="s">
        <v>176</v>
      </c>
      <c r="C5912" t="s">
        <v>177</v>
      </c>
      <c r="D5912" t="s">
        <v>178</v>
      </c>
      <c r="E5912" t="s">
        <v>179</v>
      </c>
      <c r="F5912">
        <v>0.3</v>
      </c>
      <c r="G5912" s="2">
        <v>1</v>
      </c>
      <c r="H5912" s="4">
        <v>95.652100000000004</v>
      </c>
      <c r="I5912" s="4">
        <v>9.4933999999999994</v>
      </c>
      <c r="J5912" s="7">
        <v>111</v>
      </c>
      <c r="K5912" s="7">
        <v>33</v>
      </c>
      <c r="L5912" s="3">
        <v>9.9199999999999997E-2</v>
      </c>
      <c r="M5912" s="5">
        <v>0.38823396999999998</v>
      </c>
      <c r="N5912" s="6">
        <v>0.03</v>
      </c>
      <c r="O5912" s="8">
        <f>IFERROR(VLOOKUP(C5912,Sheet2!$B$2:$G$588,6,FALSE),0)</f>
        <v>296</v>
      </c>
      <c r="P5912" t="s">
        <v>22</v>
      </c>
      <c r="Q5912" s="2">
        <v>0.9227270085</v>
      </c>
      <c r="R5912" s="3">
        <v>0.3</v>
      </c>
      <c r="S5912" s="3" t="str">
        <f t="shared" si="581"/>
        <v>Y</v>
      </c>
      <c r="T5912" s="2"/>
      <c r="U5912" s="22">
        <f t="shared" si="578"/>
        <v>0.3</v>
      </c>
      <c r="V5912" s="10">
        <f t="shared" si="579"/>
        <v>33.299999999999997</v>
      </c>
      <c r="W5912" s="24">
        <f t="shared" si="580"/>
        <v>33.299999999999997</v>
      </c>
    </row>
    <row r="5913" spans="1:23" x14ac:dyDescent="0.3">
      <c r="A5913" t="s">
        <v>17</v>
      </c>
      <c r="B5913" t="s">
        <v>176</v>
      </c>
      <c r="C5913" t="s">
        <v>177</v>
      </c>
      <c r="D5913" t="s">
        <v>180</v>
      </c>
      <c r="E5913" t="s">
        <v>181</v>
      </c>
      <c r="F5913">
        <v>0.3</v>
      </c>
      <c r="G5913" s="2">
        <v>1</v>
      </c>
      <c r="H5913" s="4">
        <v>91.692599999999999</v>
      </c>
      <c r="I5913" s="4">
        <v>10.1487</v>
      </c>
      <c r="J5913" s="7">
        <v>104</v>
      </c>
      <c r="K5913" s="7">
        <v>31</v>
      </c>
      <c r="L5913" s="3">
        <v>0.11070000000000001</v>
      </c>
      <c r="M5913" s="5">
        <v>0.34178995000000001</v>
      </c>
      <c r="N5913" s="6">
        <v>0.03</v>
      </c>
      <c r="O5913" s="8">
        <f>IFERROR(VLOOKUP(C5913,Sheet2!$B$2:$G$588,6,FALSE),0)</f>
        <v>296</v>
      </c>
      <c r="P5913" t="s">
        <v>22</v>
      </c>
      <c r="Q5913" s="2">
        <v>0.91222679370000004</v>
      </c>
      <c r="R5913" s="3">
        <v>0.3</v>
      </c>
      <c r="S5913" s="3" t="str">
        <f t="shared" si="581"/>
        <v>Y</v>
      </c>
      <c r="T5913" s="2"/>
      <c r="U5913" s="22">
        <f t="shared" si="578"/>
        <v>0.3</v>
      </c>
      <c r="V5913" s="10">
        <f t="shared" si="579"/>
        <v>31.2</v>
      </c>
      <c r="W5913" s="24">
        <f t="shared" si="580"/>
        <v>31.2</v>
      </c>
    </row>
    <row r="5914" spans="1:23" x14ac:dyDescent="0.3">
      <c r="A5914" t="s">
        <v>17</v>
      </c>
      <c r="B5914" t="s">
        <v>158</v>
      </c>
      <c r="C5914" t="s">
        <v>159</v>
      </c>
      <c r="D5914" t="s">
        <v>166</v>
      </c>
      <c r="E5914" t="s">
        <v>167</v>
      </c>
      <c r="F5914">
        <v>0.25</v>
      </c>
      <c r="G5914" s="2">
        <v>0</v>
      </c>
      <c r="H5914" s="4">
        <v>11.9491</v>
      </c>
      <c r="I5914" s="4">
        <v>2.3451</v>
      </c>
      <c r="J5914" s="7">
        <v>98</v>
      </c>
      <c r="K5914" s="7">
        <v>24</v>
      </c>
      <c r="L5914" s="3">
        <v>0.1963</v>
      </c>
      <c r="M5914" s="5">
        <v>1.3876884700000001</v>
      </c>
      <c r="N5914" s="6">
        <v>1</v>
      </c>
      <c r="O5914" s="8">
        <f>IFERROR(VLOOKUP(C5914,Sheet2!$B$2:$G$588,6,FALSE),0)</f>
        <v>296</v>
      </c>
      <c r="P5914" t="s">
        <v>22</v>
      </c>
      <c r="Q5914" s="2">
        <v>0.27937716200000001</v>
      </c>
      <c r="R5914" s="3">
        <v>0.25</v>
      </c>
      <c r="U5914" s="22">
        <f t="shared" si="578"/>
        <v>0.25</v>
      </c>
      <c r="V5914" s="10">
        <f t="shared" si="579"/>
        <v>24.5</v>
      </c>
      <c r="W5914" s="24">
        <f t="shared" si="580"/>
        <v>24.5</v>
      </c>
    </row>
    <row r="5915" spans="1:23" x14ac:dyDescent="0.3">
      <c r="A5915" t="s">
        <v>17</v>
      </c>
      <c r="B5915" t="s">
        <v>176</v>
      </c>
      <c r="C5915" t="s">
        <v>177</v>
      </c>
      <c r="D5915" t="s">
        <v>182</v>
      </c>
      <c r="E5915" t="s">
        <v>183</v>
      </c>
      <c r="F5915">
        <v>0.25</v>
      </c>
      <c r="G5915" s="2">
        <v>1</v>
      </c>
      <c r="H5915" s="4">
        <v>150.62739999999999</v>
      </c>
      <c r="I5915" s="4">
        <v>10.379799999999999</v>
      </c>
      <c r="J5915" s="7">
        <v>81</v>
      </c>
      <c r="K5915" s="7">
        <v>20</v>
      </c>
      <c r="L5915" s="3">
        <v>6.8900000000000003E-2</v>
      </c>
      <c r="M5915" s="5">
        <v>0.26120894</v>
      </c>
      <c r="N5915" s="6">
        <v>0.03</v>
      </c>
      <c r="O5915" s="8">
        <f>IFERROR(VLOOKUP(C5915,Sheet2!$B$2:$G$588,6,FALSE),0)</f>
        <v>296</v>
      </c>
      <c r="P5915" t="s">
        <v>22</v>
      </c>
      <c r="Q5915" s="2">
        <v>0.88514941469999997</v>
      </c>
      <c r="R5915" s="3">
        <v>0.25</v>
      </c>
      <c r="S5915" s="3" t="str">
        <f>IF(R5915+0.01&lt;Q5915,"Y","")</f>
        <v>Y</v>
      </c>
      <c r="T5915" s="2"/>
      <c r="U5915" s="22">
        <f t="shared" si="578"/>
        <v>0.25</v>
      </c>
      <c r="V5915" s="10">
        <f t="shared" si="579"/>
        <v>20.25</v>
      </c>
      <c r="W5915" s="24">
        <f t="shared" si="580"/>
        <v>20.25</v>
      </c>
    </row>
    <row r="5916" spans="1:23" x14ac:dyDescent="0.3">
      <c r="A5916" t="s">
        <v>17</v>
      </c>
      <c r="B5916" t="s">
        <v>12920</v>
      </c>
      <c r="C5916" t="s">
        <v>12921</v>
      </c>
      <c r="D5916" t="s">
        <v>12922</v>
      </c>
      <c r="E5916" t="s">
        <v>12923</v>
      </c>
      <c r="F5916">
        <v>0.85</v>
      </c>
      <c r="G5916" s="2">
        <v>0</v>
      </c>
      <c r="H5916" s="4">
        <v>21.3078</v>
      </c>
      <c r="I5916" s="4">
        <v>5.4316000000000004</v>
      </c>
      <c r="J5916" s="7">
        <v>66</v>
      </c>
      <c r="K5916" s="7">
        <v>53</v>
      </c>
      <c r="L5916" s="3">
        <v>0.25490000000000002</v>
      </c>
      <c r="M5916" s="5">
        <v>0.40516550000000001</v>
      </c>
      <c r="N5916" s="6">
        <v>7.0000000000000007E-2</v>
      </c>
      <c r="O5916" s="8">
        <f>IFERROR(VLOOKUP(C5916,Sheet2!$B$2:$G$588,6,FALSE),0)</f>
        <v>296</v>
      </c>
      <c r="P5916" t="s">
        <v>22</v>
      </c>
      <c r="Q5916" s="2">
        <v>0.82723109380000004</v>
      </c>
      <c r="R5916" s="3">
        <v>0.82723109380071402</v>
      </c>
      <c r="U5916" s="22">
        <f t="shared" si="578"/>
        <v>0.82723109380071402</v>
      </c>
      <c r="V5916" s="10">
        <f t="shared" si="579"/>
        <v>54.597252190847122</v>
      </c>
      <c r="W5916" s="24">
        <f t="shared" si="580"/>
        <v>54.597252190847122</v>
      </c>
    </row>
    <row r="5917" spans="1:23" x14ac:dyDescent="0.3">
      <c r="A5917" t="s">
        <v>17</v>
      </c>
      <c r="B5917" t="s">
        <v>158</v>
      </c>
      <c r="C5917" t="s">
        <v>159</v>
      </c>
      <c r="D5917" t="s">
        <v>163</v>
      </c>
      <c r="E5917" t="s">
        <v>161</v>
      </c>
      <c r="F5917">
        <v>0.25</v>
      </c>
      <c r="G5917" s="2">
        <v>0</v>
      </c>
      <c r="H5917" s="4">
        <v>11.939500000000001</v>
      </c>
      <c r="I5917" s="4">
        <v>1.3275999999999999</v>
      </c>
      <c r="J5917" s="7">
        <v>55</v>
      </c>
      <c r="K5917" s="7">
        <v>14</v>
      </c>
      <c r="L5917" s="3">
        <v>0.11119999999999999</v>
      </c>
      <c r="M5917" s="5">
        <v>1.3703109899999999</v>
      </c>
      <c r="N5917" s="6">
        <v>1</v>
      </c>
      <c r="O5917" s="8">
        <f>IFERROR(VLOOKUP(C5917,Sheet2!$B$2:$G$588,6,FALSE),0)</f>
        <v>296</v>
      </c>
      <c r="P5917" t="s">
        <v>22</v>
      </c>
      <c r="Q5917" s="2">
        <v>0.27023864679999998</v>
      </c>
      <c r="R5917" s="3">
        <v>0.25</v>
      </c>
      <c r="U5917" s="22">
        <f t="shared" si="578"/>
        <v>0.25</v>
      </c>
      <c r="V5917" s="10">
        <f t="shared" si="579"/>
        <v>13.75</v>
      </c>
      <c r="W5917" s="24">
        <f t="shared" si="580"/>
        <v>13.75</v>
      </c>
    </row>
    <row r="5918" spans="1:23" x14ac:dyDescent="0.3">
      <c r="A5918" t="s">
        <v>17</v>
      </c>
      <c r="B5918" t="s">
        <v>158</v>
      </c>
      <c r="C5918" t="s">
        <v>159</v>
      </c>
      <c r="D5918" t="s">
        <v>160</v>
      </c>
      <c r="E5918" t="s">
        <v>161</v>
      </c>
      <c r="F5918">
        <v>0.3</v>
      </c>
      <c r="G5918" s="2">
        <v>0</v>
      </c>
      <c r="H5918" s="4">
        <v>11.8942</v>
      </c>
      <c r="I5918" s="4">
        <v>1.206</v>
      </c>
      <c r="J5918" s="7">
        <v>48</v>
      </c>
      <c r="K5918" s="7">
        <v>12</v>
      </c>
      <c r="L5918" s="3">
        <v>0.1014</v>
      </c>
      <c r="M5918" s="5">
        <v>1.3326818300000001</v>
      </c>
      <c r="N5918" s="6">
        <v>1</v>
      </c>
      <c r="O5918" s="8">
        <f>IFERROR(VLOOKUP(C5918,Sheet2!$B$2:$G$588,6,FALSE),0)</f>
        <v>296</v>
      </c>
      <c r="P5918" t="s">
        <v>162</v>
      </c>
      <c r="Q5918" s="2">
        <v>0.2496333496</v>
      </c>
      <c r="R5918" s="3">
        <v>0.24963334962890499</v>
      </c>
      <c r="U5918" s="22">
        <f t="shared" si="578"/>
        <v>0.24963334962890499</v>
      </c>
      <c r="V5918" s="10">
        <f t="shared" si="579"/>
        <v>11.98240078218744</v>
      </c>
      <c r="W5918" s="24">
        <f t="shared" si="580"/>
        <v>11.98240078218744</v>
      </c>
    </row>
    <row r="5919" spans="1:23" x14ac:dyDescent="0.3">
      <c r="A5919" t="s">
        <v>17</v>
      </c>
      <c r="B5919" t="s">
        <v>158</v>
      </c>
      <c r="C5919" t="s">
        <v>159</v>
      </c>
      <c r="D5919" t="s">
        <v>168</v>
      </c>
      <c r="E5919" t="s">
        <v>169</v>
      </c>
      <c r="F5919">
        <v>0.25</v>
      </c>
      <c r="G5919" s="2">
        <v>0</v>
      </c>
      <c r="H5919" s="4">
        <v>11.9719</v>
      </c>
      <c r="I5919" s="4">
        <v>1.1974</v>
      </c>
      <c r="J5919" s="7">
        <v>48</v>
      </c>
      <c r="K5919" s="7">
        <v>12</v>
      </c>
      <c r="L5919" s="3">
        <v>0.1</v>
      </c>
      <c r="M5919" s="5">
        <v>1.34680267</v>
      </c>
      <c r="N5919" s="6">
        <v>1</v>
      </c>
      <c r="O5919" s="8">
        <f>IFERROR(VLOOKUP(C5919,Sheet2!$B$2:$G$588,6,FALSE),0)</f>
        <v>296</v>
      </c>
      <c r="P5919" t="s">
        <v>22</v>
      </c>
      <c r="Q5919" s="2">
        <v>0.25750073080000002</v>
      </c>
      <c r="R5919" s="3">
        <v>0.249999999999999</v>
      </c>
      <c r="U5919" s="22">
        <f t="shared" si="578"/>
        <v>0.249999999999999</v>
      </c>
      <c r="V5919" s="10">
        <f t="shared" si="579"/>
        <v>11.999999999999952</v>
      </c>
      <c r="W5919" s="24">
        <f t="shared" si="580"/>
        <v>11.999999999999952</v>
      </c>
    </row>
    <row r="5920" spans="1:23" x14ac:dyDescent="0.3">
      <c r="A5920" t="s">
        <v>17</v>
      </c>
      <c r="B5920" t="s">
        <v>12920</v>
      </c>
      <c r="C5920" t="s">
        <v>12921</v>
      </c>
      <c r="D5920" t="s">
        <v>12932</v>
      </c>
      <c r="E5920" t="s">
        <v>12933</v>
      </c>
      <c r="F5920">
        <v>0.85</v>
      </c>
      <c r="G5920" s="2">
        <v>0</v>
      </c>
      <c r="H5920" s="4">
        <v>6.8536000000000001</v>
      </c>
      <c r="I5920" s="4">
        <v>2.4152999999999998</v>
      </c>
      <c r="J5920" s="7">
        <v>48</v>
      </c>
      <c r="K5920" s="7">
        <v>30</v>
      </c>
      <c r="L5920" s="3">
        <v>0.35239999999999999</v>
      </c>
      <c r="M5920" s="5">
        <v>0.65798190000000001</v>
      </c>
      <c r="N5920" s="6">
        <v>0.25</v>
      </c>
      <c r="O5920" s="8">
        <f>IFERROR(VLOOKUP(C5920,Sheet2!$B$2:$G$588,6,FALSE),0)</f>
        <v>296</v>
      </c>
      <c r="P5920" t="s">
        <v>22</v>
      </c>
      <c r="Q5920" s="2">
        <v>0.62005033929999998</v>
      </c>
      <c r="R5920" s="3">
        <v>0.62005033934109399</v>
      </c>
      <c r="U5920" s="22">
        <f t="shared" si="578"/>
        <v>0.62005033934109399</v>
      </c>
      <c r="V5920" s="10">
        <f t="shared" si="579"/>
        <v>29.762416288372513</v>
      </c>
      <c r="W5920" s="24">
        <f t="shared" si="580"/>
        <v>29.762416288372513</v>
      </c>
    </row>
    <row r="5921" spans="1:23" x14ac:dyDescent="0.3">
      <c r="A5921" t="s">
        <v>17</v>
      </c>
      <c r="B5921" t="s">
        <v>158</v>
      </c>
      <c r="C5921" t="s">
        <v>159</v>
      </c>
      <c r="D5921" t="s">
        <v>164</v>
      </c>
      <c r="E5921" t="s">
        <v>165</v>
      </c>
      <c r="F5921">
        <v>0.25</v>
      </c>
      <c r="G5921" s="2">
        <v>0</v>
      </c>
      <c r="H5921" s="4">
        <v>11.9656</v>
      </c>
      <c r="I5921" s="4">
        <v>1.1706000000000001</v>
      </c>
      <c r="J5921" s="7">
        <v>47</v>
      </c>
      <c r="K5921" s="7">
        <v>12</v>
      </c>
      <c r="L5921" s="3">
        <v>9.7799999999999998E-2</v>
      </c>
      <c r="M5921" s="5">
        <v>1.3492464500000001</v>
      </c>
      <c r="N5921" s="6">
        <v>1</v>
      </c>
      <c r="O5921" s="8">
        <f>IFERROR(VLOOKUP(C5921,Sheet2!$B$2:$G$588,6,FALSE),0)</f>
        <v>296</v>
      </c>
      <c r="P5921" t="s">
        <v>22</v>
      </c>
      <c r="Q5921" s="2">
        <v>0.25884555549999999</v>
      </c>
      <c r="R5921" s="3">
        <v>0.25</v>
      </c>
      <c r="U5921" s="22">
        <f t="shared" si="578"/>
        <v>0.25</v>
      </c>
      <c r="V5921" s="10">
        <f t="shared" si="579"/>
        <v>11.75</v>
      </c>
      <c r="W5921" s="24">
        <f t="shared" si="580"/>
        <v>11.75</v>
      </c>
    </row>
    <row r="5922" spans="1:23" x14ac:dyDescent="0.3">
      <c r="A5922" t="s">
        <v>17</v>
      </c>
      <c r="B5922" t="s">
        <v>12920</v>
      </c>
      <c r="C5922" t="s">
        <v>12921</v>
      </c>
      <c r="D5922" t="s">
        <v>12926</v>
      </c>
      <c r="E5922" t="s">
        <v>12927</v>
      </c>
      <c r="F5922">
        <v>0.88</v>
      </c>
      <c r="G5922" s="2">
        <v>0</v>
      </c>
      <c r="H5922" s="4">
        <v>6.8406000000000002</v>
      </c>
      <c r="I5922" s="4">
        <v>2.4272999999999998</v>
      </c>
      <c r="J5922" s="7">
        <v>47</v>
      </c>
      <c r="K5922" s="7">
        <v>29</v>
      </c>
      <c r="L5922" s="3">
        <v>0.3548</v>
      </c>
      <c r="M5922" s="5">
        <v>0.65058855000000004</v>
      </c>
      <c r="N5922" s="6">
        <v>0.25</v>
      </c>
      <c r="O5922" s="8">
        <f>IFERROR(VLOOKUP(C5922,Sheet2!$B$2:$G$588,6,FALSE),0)</f>
        <v>296</v>
      </c>
      <c r="P5922" t="s">
        <v>22</v>
      </c>
      <c r="Q5922" s="2">
        <v>0.61573255289999995</v>
      </c>
      <c r="R5922" s="3">
        <v>0.61573255293260898</v>
      </c>
      <c r="U5922" s="22">
        <f t="shared" si="578"/>
        <v>0.61573255293260898</v>
      </c>
      <c r="V5922" s="10">
        <f t="shared" si="579"/>
        <v>28.939429987832622</v>
      </c>
      <c r="W5922" s="24">
        <f t="shared" si="580"/>
        <v>28.939429987832622</v>
      </c>
    </row>
    <row r="5923" spans="1:23" x14ac:dyDescent="0.3">
      <c r="A5923" t="s">
        <v>17</v>
      </c>
      <c r="B5923" t="s">
        <v>12920</v>
      </c>
      <c r="C5923" t="s">
        <v>12921</v>
      </c>
      <c r="D5923" t="s">
        <v>12930</v>
      </c>
      <c r="E5923" t="s">
        <v>12931</v>
      </c>
      <c r="F5923">
        <v>0.85</v>
      </c>
      <c r="G5923" s="2">
        <v>0</v>
      </c>
      <c r="H5923" s="4">
        <v>3.2084999999999999</v>
      </c>
      <c r="I5923" s="4">
        <v>1.7702</v>
      </c>
      <c r="J5923" s="7">
        <v>36</v>
      </c>
      <c r="K5923" s="7">
        <v>22</v>
      </c>
      <c r="L5923" s="3">
        <v>0.55169999999999997</v>
      </c>
      <c r="M5923" s="5">
        <v>0.66918451999999995</v>
      </c>
      <c r="N5923" s="6">
        <v>0.25</v>
      </c>
      <c r="O5923" s="8">
        <f>IFERROR(VLOOKUP(C5923,Sheet2!$B$2:$G$588,6,FALSE),0)</f>
        <v>296</v>
      </c>
      <c r="P5923" t="s">
        <v>22</v>
      </c>
      <c r="Q5923" s="2">
        <v>0.6264109645</v>
      </c>
      <c r="R5923" s="3">
        <v>0.62641096452087497</v>
      </c>
      <c r="U5923" s="22">
        <f t="shared" si="578"/>
        <v>0.62641096452087497</v>
      </c>
      <c r="V5923" s="10">
        <f t="shared" si="579"/>
        <v>22.550794722751498</v>
      </c>
      <c r="W5923" s="24">
        <f t="shared" si="580"/>
        <v>22.550794722751498</v>
      </c>
    </row>
    <row r="5924" spans="1:23" x14ac:dyDescent="0.3">
      <c r="A5924" t="s">
        <v>17</v>
      </c>
      <c r="B5924" t="s">
        <v>12920</v>
      </c>
      <c r="C5924" t="s">
        <v>12921</v>
      </c>
      <c r="D5924" t="s">
        <v>12924</v>
      </c>
      <c r="E5924" t="s">
        <v>12925</v>
      </c>
      <c r="F5924">
        <v>0.85</v>
      </c>
      <c r="G5924" s="2">
        <v>0</v>
      </c>
      <c r="H5924" s="4">
        <v>3.1842999999999999</v>
      </c>
      <c r="I5924" s="4">
        <v>1.7650999999999999</v>
      </c>
      <c r="J5924" s="7">
        <v>35</v>
      </c>
      <c r="K5924" s="7">
        <v>22</v>
      </c>
      <c r="L5924" s="3">
        <v>0.55430000000000001</v>
      </c>
      <c r="M5924" s="5">
        <v>0.66669904000000002</v>
      </c>
      <c r="N5924" s="6">
        <v>0.25</v>
      </c>
      <c r="O5924" s="8">
        <f>IFERROR(VLOOKUP(C5924,Sheet2!$B$2:$G$588,6,FALSE),0)</f>
        <v>296</v>
      </c>
      <c r="P5924" t="s">
        <v>22</v>
      </c>
      <c r="Q5924" s="2">
        <v>0.62501820959999999</v>
      </c>
      <c r="R5924" s="3">
        <v>0.62501820962925103</v>
      </c>
      <c r="U5924" s="22">
        <f t="shared" si="578"/>
        <v>0.62501820962925103</v>
      </c>
      <c r="V5924" s="10">
        <f t="shared" si="579"/>
        <v>21.875637337023786</v>
      </c>
      <c r="W5924" s="24">
        <f t="shared" si="580"/>
        <v>21.875637337023786</v>
      </c>
    </row>
    <row r="5925" spans="1:23" x14ac:dyDescent="0.3">
      <c r="A5925" t="s">
        <v>17</v>
      </c>
      <c r="B5925" t="s">
        <v>12920</v>
      </c>
      <c r="C5925" t="s">
        <v>12921</v>
      </c>
      <c r="D5925" t="s">
        <v>12936</v>
      </c>
      <c r="E5925" t="s">
        <v>12937</v>
      </c>
      <c r="F5925">
        <v>0.85</v>
      </c>
      <c r="G5925" s="2">
        <v>0</v>
      </c>
      <c r="H5925" s="4">
        <v>13.2507</v>
      </c>
      <c r="I5925" s="4">
        <v>2.6644000000000001</v>
      </c>
      <c r="J5925" s="7">
        <v>31</v>
      </c>
      <c r="K5925" s="7">
        <v>25</v>
      </c>
      <c r="L5925" s="3">
        <v>0.2011</v>
      </c>
      <c r="M5925" s="5">
        <v>0.39006220000000003</v>
      </c>
      <c r="N5925" s="6">
        <v>7.0000000000000007E-2</v>
      </c>
      <c r="O5925" s="8">
        <f>IFERROR(VLOOKUP(C5925,Sheet2!$B$2:$G$588,6,FALSE),0)</f>
        <v>296</v>
      </c>
      <c r="P5925" t="s">
        <v>22</v>
      </c>
      <c r="Q5925" s="2">
        <v>0.82054143960000003</v>
      </c>
      <c r="R5925" s="3">
        <v>0.82054143957773396</v>
      </c>
      <c r="U5925" s="22">
        <f t="shared" si="578"/>
        <v>0.82054143957773396</v>
      </c>
      <c r="V5925" s="10">
        <f t="shared" si="579"/>
        <v>25.436784626909752</v>
      </c>
      <c r="W5925" s="24">
        <f t="shared" si="580"/>
        <v>25.436784626909752</v>
      </c>
    </row>
    <row r="5926" spans="1:23" x14ac:dyDescent="0.3">
      <c r="A5926" t="s">
        <v>17</v>
      </c>
      <c r="B5926" t="s">
        <v>12920</v>
      </c>
      <c r="C5926" t="s">
        <v>12921</v>
      </c>
      <c r="D5926" t="s">
        <v>12928</v>
      </c>
      <c r="E5926" t="s">
        <v>12929</v>
      </c>
      <c r="F5926">
        <v>0.85</v>
      </c>
      <c r="G5926" s="2">
        <v>0</v>
      </c>
      <c r="H5926" s="4">
        <v>21.3246</v>
      </c>
      <c r="I5926" s="4">
        <v>4.2217000000000002</v>
      </c>
      <c r="J5926" s="7">
        <v>17</v>
      </c>
      <c r="K5926" s="7">
        <v>4</v>
      </c>
      <c r="L5926" s="3">
        <v>0.19800000000000001</v>
      </c>
      <c r="M5926" s="5">
        <v>0.13518543999999999</v>
      </c>
      <c r="N5926" s="6">
        <v>0.1</v>
      </c>
      <c r="O5926" s="8">
        <f>IFERROR(VLOOKUP(C5926,Sheet2!$B$2:$G$588,6,FALSE),0)</f>
        <v>296</v>
      </c>
      <c r="P5926" t="s">
        <v>22</v>
      </c>
      <c r="Q5926" s="2">
        <v>0.26027534419999998</v>
      </c>
      <c r="R5926" s="3">
        <v>0.26027534418022502</v>
      </c>
      <c r="U5926" s="22">
        <f t="shared" si="578"/>
        <v>0.26027534418022502</v>
      </c>
      <c r="V5926" s="10">
        <f t="shared" si="579"/>
        <v>4.4246808510638251</v>
      </c>
      <c r="W5926" s="24">
        <f t="shared" si="580"/>
        <v>4.4246808510638251</v>
      </c>
    </row>
    <row r="5927" spans="1:23" x14ac:dyDescent="0.3">
      <c r="A5927" t="s">
        <v>17</v>
      </c>
      <c r="B5927" t="s">
        <v>12920</v>
      </c>
      <c r="C5927" t="s">
        <v>12921</v>
      </c>
      <c r="D5927" t="s">
        <v>12934</v>
      </c>
      <c r="E5927" t="s">
        <v>12935</v>
      </c>
      <c r="F5927">
        <v>0.35</v>
      </c>
      <c r="G5927" s="2">
        <v>0</v>
      </c>
      <c r="H5927" s="4">
        <v>21.336600000000001</v>
      </c>
      <c r="I5927" s="4">
        <v>2.5299</v>
      </c>
      <c r="J5927" s="7">
        <v>16</v>
      </c>
      <c r="K5927" s="7">
        <v>4</v>
      </c>
      <c r="L5927" s="3">
        <v>0.1186</v>
      </c>
      <c r="M5927" s="5">
        <v>0.21288008999999999</v>
      </c>
      <c r="N5927" s="6">
        <v>0.1</v>
      </c>
      <c r="O5927" s="8">
        <f>IFERROR(VLOOKUP(C5927,Sheet2!$B$2:$G$588,6,FALSE),0)</f>
        <v>296</v>
      </c>
      <c r="P5927" t="s">
        <v>22</v>
      </c>
      <c r="Q5927" s="2">
        <v>0.53025198939999996</v>
      </c>
      <c r="R5927" s="3">
        <v>0.34999999999999898</v>
      </c>
      <c r="U5927" s="22">
        <f t="shared" si="578"/>
        <v>0.34999999999999898</v>
      </c>
      <c r="V5927" s="10">
        <f t="shared" si="579"/>
        <v>5.5999999999999837</v>
      </c>
      <c r="W5927" s="24">
        <f t="shared" si="580"/>
        <v>5.5999999999999837</v>
      </c>
    </row>
    <row r="5928" spans="1:23" hidden="1" x14ac:dyDescent="0.3">
      <c r="A5928" t="s">
        <v>33</v>
      </c>
      <c r="B5928" t="s">
        <v>6840</v>
      </c>
      <c r="C5928" t="s">
        <v>6841</v>
      </c>
      <c r="D5928" t="s">
        <v>34</v>
      </c>
      <c r="F5928">
        <v>0.2868</v>
      </c>
      <c r="G5928" s="2">
        <v>0</v>
      </c>
      <c r="H5928" s="4">
        <v>150.79560000000001</v>
      </c>
      <c r="I5928" s="4">
        <v>17.0914</v>
      </c>
      <c r="J5928" s="7">
        <v>291</v>
      </c>
      <c r="K5928" s="7">
        <v>84</v>
      </c>
      <c r="L5928" s="3">
        <v>0.1133</v>
      </c>
      <c r="M5928" s="5">
        <v>0.5677449</v>
      </c>
      <c r="N5928" s="6">
        <v>0.108028</v>
      </c>
      <c r="O5928" s="8">
        <f>IFERROR(VLOOKUP(C5928,Sheet2!$B$2:$G$588,6,FALSE),0)</f>
        <v>291</v>
      </c>
      <c r="Q5928" s="2">
        <v>0.80972440310000005</v>
      </c>
      <c r="R5928" s="3">
        <v>0.28683150533676799</v>
      </c>
      <c r="U5928" s="22" t="str">
        <f t="shared" si="578"/>
        <v/>
      </c>
      <c r="V5928" s="10" t="str">
        <f t="shared" si="579"/>
        <v/>
      </c>
      <c r="W5928" s="24">
        <f t="shared" si="580"/>
        <v>83.249999999999901</v>
      </c>
    </row>
    <row r="5929" spans="1:23" x14ac:dyDescent="0.3">
      <c r="A5929" t="s">
        <v>17</v>
      </c>
      <c r="B5929" t="s">
        <v>6840</v>
      </c>
      <c r="C5929" t="s">
        <v>6841</v>
      </c>
      <c r="D5929" t="s">
        <v>6844</v>
      </c>
      <c r="E5929" t="s">
        <v>6845</v>
      </c>
      <c r="F5929">
        <v>0.3</v>
      </c>
      <c r="G5929" s="2">
        <v>0</v>
      </c>
      <c r="H5929" s="4">
        <v>28.9909</v>
      </c>
      <c r="I5929" s="4">
        <v>3.4352999999999998</v>
      </c>
      <c r="J5929" s="7">
        <v>56</v>
      </c>
      <c r="K5929" s="7">
        <v>17</v>
      </c>
      <c r="L5929" s="3">
        <v>0.11849999999999999</v>
      </c>
      <c r="M5929" s="5">
        <v>0.54406787000000001</v>
      </c>
      <c r="N5929" s="6">
        <v>0.1</v>
      </c>
      <c r="O5929" s="8">
        <f>IFERROR(VLOOKUP(C5929,Sheet2!$B$2:$G$588,6,FALSE),0)</f>
        <v>291</v>
      </c>
      <c r="P5929" t="s">
        <v>22</v>
      </c>
      <c r="Q5929" s="2">
        <v>0.81619940079999997</v>
      </c>
      <c r="R5929" s="3">
        <v>0.3</v>
      </c>
      <c r="U5929" s="22">
        <f t="shared" si="578"/>
        <v>0.3</v>
      </c>
      <c r="V5929" s="10">
        <f t="shared" si="579"/>
        <v>16.8</v>
      </c>
      <c r="W5929" s="24">
        <f t="shared" si="580"/>
        <v>16.8</v>
      </c>
    </row>
    <row r="5930" spans="1:23" x14ac:dyDescent="0.3">
      <c r="A5930" t="s">
        <v>17</v>
      </c>
      <c r="B5930" t="s">
        <v>6840</v>
      </c>
      <c r="C5930" t="s">
        <v>6841</v>
      </c>
      <c r="D5930" t="s">
        <v>6856</v>
      </c>
      <c r="E5930" t="s">
        <v>6857</v>
      </c>
      <c r="F5930">
        <v>0.3</v>
      </c>
      <c r="G5930" s="2">
        <v>0</v>
      </c>
      <c r="H5930" s="4">
        <v>28.930900000000001</v>
      </c>
      <c r="I5930" s="4">
        <v>2.9062000000000001</v>
      </c>
      <c r="J5930" s="7">
        <v>54</v>
      </c>
      <c r="K5930" s="7">
        <v>16</v>
      </c>
      <c r="L5930" s="3">
        <v>0.10050000000000001</v>
      </c>
      <c r="M5930" s="5">
        <v>0.62231179000000003</v>
      </c>
      <c r="N5930" s="6">
        <v>0.1</v>
      </c>
      <c r="O5930" s="8">
        <f>IFERROR(VLOOKUP(C5930,Sheet2!$B$2:$G$588,6,FALSE),0)</f>
        <v>291</v>
      </c>
      <c r="P5930" t="s">
        <v>22</v>
      </c>
      <c r="Q5930" s="2">
        <v>0.83930884679999995</v>
      </c>
      <c r="R5930" s="3">
        <v>0.3</v>
      </c>
      <c r="U5930" s="22">
        <f t="shared" si="578"/>
        <v>0.3</v>
      </c>
      <c r="V5930" s="10">
        <f t="shared" si="579"/>
        <v>16.2</v>
      </c>
      <c r="W5930" s="24">
        <f t="shared" si="580"/>
        <v>16.2</v>
      </c>
    </row>
    <row r="5931" spans="1:23" x14ac:dyDescent="0.3">
      <c r="A5931" t="s">
        <v>17</v>
      </c>
      <c r="B5931" t="s">
        <v>6840</v>
      </c>
      <c r="C5931" t="s">
        <v>6841</v>
      </c>
      <c r="D5931" t="s">
        <v>6848</v>
      </c>
      <c r="E5931" t="s">
        <v>6849</v>
      </c>
      <c r="F5931">
        <v>0.3</v>
      </c>
      <c r="G5931" s="2">
        <v>0</v>
      </c>
      <c r="H5931" s="4">
        <v>28.7776</v>
      </c>
      <c r="I5931" s="4">
        <v>3.3243999999999998</v>
      </c>
      <c r="J5931" s="7">
        <v>53</v>
      </c>
      <c r="K5931" s="7">
        <v>16</v>
      </c>
      <c r="L5931" s="3">
        <v>0.11550000000000001</v>
      </c>
      <c r="M5931" s="5">
        <v>0.52741453999999999</v>
      </c>
      <c r="N5931" s="6">
        <v>0.1</v>
      </c>
      <c r="O5931" s="8">
        <f>IFERROR(VLOOKUP(C5931,Sheet2!$B$2:$G$588,6,FALSE),0)</f>
        <v>291</v>
      </c>
      <c r="P5931" t="s">
        <v>22</v>
      </c>
      <c r="Q5931" s="2">
        <v>0.81039582180000003</v>
      </c>
      <c r="R5931" s="3">
        <v>0.3</v>
      </c>
      <c r="U5931" s="22">
        <f t="shared" si="578"/>
        <v>0.3</v>
      </c>
      <c r="V5931" s="10">
        <f t="shared" si="579"/>
        <v>15.899999999999999</v>
      </c>
      <c r="W5931" s="24">
        <f t="shared" si="580"/>
        <v>15.899999999999999</v>
      </c>
    </row>
    <row r="5932" spans="1:23" x14ac:dyDescent="0.3">
      <c r="A5932" t="s">
        <v>17</v>
      </c>
      <c r="B5932" t="s">
        <v>6840</v>
      </c>
      <c r="C5932" t="s">
        <v>6841</v>
      </c>
      <c r="D5932" t="s">
        <v>6854</v>
      </c>
      <c r="E5932" t="s">
        <v>6855</v>
      </c>
      <c r="F5932">
        <v>0.3</v>
      </c>
      <c r="G5932" s="2">
        <v>0</v>
      </c>
      <c r="H5932" s="4">
        <v>28.839500000000001</v>
      </c>
      <c r="I5932" s="4">
        <v>2.8515999999999999</v>
      </c>
      <c r="J5932" s="7">
        <v>52</v>
      </c>
      <c r="K5932" s="7">
        <v>15</v>
      </c>
      <c r="L5932" s="3">
        <v>9.8900000000000002E-2</v>
      </c>
      <c r="M5932" s="5">
        <v>0.60211908000000003</v>
      </c>
      <c r="N5932" s="6">
        <v>0.1</v>
      </c>
      <c r="O5932" s="8">
        <f>IFERROR(VLOOKUP(C5932,Sheet2!$B$2:$G$588,6,FALSE),0)</f>
        <v>291</v>
      </c>
      <c r="P5932" t="s">
        <v>22</v>
      </c>
      <c r="Q5932" s="2">
        <v>0.83391989479999995</v>
      </c>
      <c r="R5932" s="3">
        <v>0.29999999999999899</v>
      </c>
      <c r="U5932" s="22">
        <f t="shared" si="578"/>
        <v>0.29999999999999899</v>
      </c>
      <c r="V5932" s="10">
        <f t="shared" si="579"/>
        <v>15.599999999999948</v>
      </c>
      <c r="W5932" s="24">
        <f t="shared" si="580"/>
        <v>15.599999999999948</v>
      </c>
    </row>
    <row r="5933" spans="1:23" x14ac:dyDescent="0.3">
      <c r="A5933" t="s">
        <v>17</v>
      </c>
      <c r="B5933" t="s">
        <v>6840</v>
      </c>
      <c r="C5933" t="s">
        <v>6841</v>
      </c>
      <c r="D5933" t="s">
        <v>6842</v>
      </c>
      <c r="E5933" t="s">
        <v>6843</v>
      </c>
      <c r="F5933">
        <v>0.25</v>
      </c>
      <c r="G5933" s="2">
        <v>0</v>
      </c>
      <c r="H5933" s="4">
        <v>8.4505999999999997</v>
      </c>
      <c r="I5933" s="4">
        <v>1.3746</v>
      </c>
      <c r="J5933" s="7">
        <v>20</v>
      </c>
      <c r="K5933" s="7">
        <v>5</v>
      </c>
      <c r="L5933" s="3">
        <v>0.16270000000000001</v>
      </c>
      <c r="M5933" s="5">
        <v>0.48187062000000003</v>
      </c>
      <c r="N5933" s="6">
        <v>0.13</v>
      </c>
      <c r="O5933" s="8">
        <f>IFERROR(VLOOKUP(C5933,Sheet2!$B$2:$G$588,6,FALSE),0)</f>
        <v>291</v>
      </c>
      <c r="P5933" t="s">
        <v>22</v>
      </c>
      <c r="Q5933" s="2">
        <v>0.73021803829999998</v>
      </c>
      <c r="R5933" s="3">
        <v>0.249999999999999</v>
      </c>
      <c r="U5933" s="22">
        <f t="shared" si="578"/>
        <v>0.249999999999999</v>
      </c>
      <c r="V5933" s="10">
        <f t="shared" si="579"/>
        <v>4.9999999999999805</v>
      </c>
      <c r="W5933" s="24">
        <f t="shared" si="580"/>
        <v>4.9999999999999805</v>
      </c>
    </row>
    <row r="5934" spans="1:23" x14ac:dyDescent="0.3">
      <c r="A5934" t="s">
        <v>17</v>
      </c>
      <c r="B5934" t="s">
        <v>6840</v>
      </c>
      <c r="C5934" t="s">
        <v>6841</v>
      </c>
      <c r="D5934" t="s">
        <v>6846</v>
      </c>
      <c r="E5934" t="s">
        <v>6847</v>
      </c>
      <c r="F5934">
        <v>0.25</v>
      </c>
      <c r="G5934" s="2">
        <v>0</v>
      </c>
      <c r="H5934" s="4">
        <v>8.4911999999999992</v>
      </c>
      <c r="I5934" s="4">
        <v>1.0468999999999999</v>
      </c>
      <c r="J5934" s="7">
        <v>19</v>
      </c>
      <c r="K5934" s="7">
        <v>5</v>
      </c>
      <c r="L5934" s="3">
        <v>0.12330000000000001</v>
      </c>
      <c r="M5934" s="5">
        <v>0.59759825</v>
      </c>
      <c r="N5934" s="6">
        <v>0.13</v>
      </c>
      <c r="O5934" s="8">
        <f>IFERROR(VLOOKUP(C5934,Sheet2!$B$2:$G$588,6,FALSE),0)</f>
        <v>291</v>
      </c>
      <c r="P5934" t="s">
        <v>22</v>
      </c>
      <c r="Q5934" s="2">
        <v>0.7824625502</v>
      </c>
      <c r="R5934" s="3">
        <v>0.249999999999999</v>
      </c>
      <c r="U5934" s="22">
        <f t="shared" si="578"/>
        <v>0.249999999999999</v>
      </c>
      <c r="V5934" s="10">
        <f t="shared" si="579"/>
        <v>4.7499999999999813</v>
      </c>
      <c r="W5934" s="24">
        <f t="shared" si="580"/>
        <v>4.7499999999999813</v>
      </c>
    </row>
    <row r="5935" spans="1:23" x14ac:dyDescent="0.3">
      <c r="A5935" t="s">
        <v>17</v>
      </c>
      <c r="B5935" t="s">
        <v>6840</v>
      </c>
      <c r="C5935" t="s">
        <v>6841</v>
      </c>
      <c r="D5935" t="s">
        <v>6850</v>
      </c>
      <c r="E5935" t="s">
        <v>6851</v>
      </c>
      <c r="F5935">
        <v>0.25</v>
      </c>
      <c r="G5935" s="2">
        <v>0</v>
      </c>
      <c r="H5935" s="4">
        <v>8.4588999999999999</v>
      </c>
      <c r="I5935" s="4">
        <v>1.0399</v>
      </c>
      <c r="J5935" s="7">
        <v>18</v>
      </c>
      <c r="K5935" s="7">
        <v>5</v>
      </c>
      <c r="L5935" s="3">
        <v>0.1229</v>
      </c>
      <c r="M5935" s="5">
        <v>0.59146918999999998</v>
      </c>
      <c r="N5935" s="6">
        <v>0.13</v>
      </c>
      <c r="O5935" s="8">
        <f>IFERROR(VLOOKUP(C5935,Sheet2!$B$2:$G$588,6,FALSE),0)</f>
        <v>291</v>
      </c>
      <c r="P5935" t="s">
        <v>22</v>
      </c>
      <c r="Q5935" s="2">
        <v>0.78020833329999995</v>
      </c>
      <c r="R5935" s="3">
        <v>0.25</v>
      </c>
      <c r="U5935" s="22">
        <f t="shared" si="578"/>
        <v>0.25</v>
      </c>
      <c r="V5935" s="10">
        <f t="shared" si="579"/>
        <v>4.5</v>
      </c>
      <c r="W5935" s="24">
        <f t="shared" si="580"/>
        <v>4.5</v>
      </c>
    </row>
    <row r="5936" spans="1:23" x14ac:dyDescent="0.3">
      <c r="A5936" t="s">
        <v>17</v>
      </c>
      <c r="B5936" t="s">
        <v>6840</v>
      </c>
      <c r="C5936" t="s">
        <v>6841</v>
      </c>
      <c r="D5936" t="s">
        <v>6852</v>
      </c>
      <c r="E5936" t="s">
        <v>6853</v>
      </c>
      <c r="F5936">
        <v>0.25</v>
      </c>
      <c r="G5936" s="2">
        <v>0</v>
      </c>
      <c r="H5936" s="4">
        <v>8.4504000000000001</v>
      </c>
      <c r="I5936" s="4">
        <v>1.0339</v>
      </c>
      <c r="J5936" s="7">
        <v>18</v>
      </c>
      <c r="K5936" s="7">
        <v>5</v>
      </c>
      <c r="L5936" s="3">
        <v>0.12230000000000001</v>
      </c>
      <c r="M5936" s="5">
        <v>0.59430702999999996</v>
      </c>
      <c r="N5936" s="6">
        <v>0.13</v>
      </c>
      <c r="O5936" s="8">
        <f>IFERROR(VLOOKUP(C5936,Sheet2!$B$2:$G$588,6,FALSE),0)</f>
        <v>291</v>
      </c>
      <c r="P5936" t="s">
        <v>22</v>
      </c>
      <c r="Q5936" s="2">
        <v>0.78125784700000001</v>
      </c>
      <c r="R5936" s="3">
        <v>0.249999999999999</v>
      </c>
      <c r="U5936" s="22">
        <f t="shared" si="578"/>
        <v>0.249999999999999</v>
      </c>
      <c r="V5936" s="10">
        <f t="shared" si="579"/>
        <v>4.4999999999999822</v>
      </c>
      <c r="W5936" s="24">
        <f t="shared" si="580"/>
        <v>4.4999999999999822</v>
      </c>
    </row>
    <row r="5937" spans="1:23" hidden="1" x14ac:dyDescent="0.3">
      <c r="A5937" t="s">
        <v>33</v>
      </c>
      <c r="B5937" t="s">
        <v>6531</v>
      </c>
      <c r="C5937" t="s">
        <v>6532</v>
      </c>
      <c r="D5937" t="s">
        <v>34</v>
      </c>
      <c r="F5937">
        <v>0.3</v>
      </c>
      <c r="G5937" s="2">
        <v>0</v>
      </c>
      <c r="H5937" s="4">
        <v>78.875200000000007</v>
      </c>
      <c r="I5937" s="4">
        <v>11.3886</v>
      </c>
      <c r="J5937" s="7">
        <v>286</v>
      </c>
      <c r="K5937" s="7">
        <v>86</v>
      </c>
      <c r="L5937" s="3">
        <v>0.1444</v>
      </c>
      <c r="M5937" s="5">
        <v>0.83572732000000005</v>
      </c>
      <c r="N5937" s="6">
        <v>0.3</v>
      </c>
      <c r="O5937" s="8">
        <f>IFERROR(VLOOKUP(C5937,Sheet2!$B$2:$G$588,6,FALSE),0)</f>
        <v>286</v>
      </c>
      <c r="Q5937" s="2">
        <v>0.64103124069999995</v>
      </c>
      <c r="R5937" s="3">
        <v>0.3</v>
      </c>
      <c r="U5937" s="22" t="str">
        <f t="shared" si="578"/>
        <v/>
      </c>
      <c r="V5937" s="10" t="str">
        <f t="shared" si="579"/>
        <v/>
      </c>
      <c r="W5937" s="24">
        <f t="shared" si="580"/>
        <v>85.799999999999784</v>
      </c>
    </row>
    <row r="5938" spans="1:23" x14ac:dyDescent="0.3">
      <c r="A5938" t="s">
        <v>17</v>
      </c>
      <c r="B5938" t="s">
        <v>6531</v>
      </c>
      <c r="C5938" t="s">
        <v>6532</v>
      </c>
      <c r="D5938" t="s">
        <v>6535</v>
      </c>
      <c r="E5938" t="s">
        <v>6536</v>
      </c>
      <c r="F5938">
        <v>0.3</v>
      </c>
      <c r="G5938" s="2">
        <v>0</v>
      </c>
      <c r="H5938" s="4">
        <v>25.746400000000001</v>
      </c>
      <c r="I5938" s="4">
        <v>5.1745999999999999</v>
      </c>
      <c r="J5938" s="7">
        <v>128</v>
      </c>
      <c r="K5938" s="7">
        <v>38</v>
      </c>
      <c r="L5938" s="3">
        <v>0.20100000000000001</v>
      </c>
      <c r="M5938" s="5">
        <v>0.82224615000000001</v>
      </c>
      <c r="N5938" s="6">
        <v>0.3</v>
      </c>
      <c r="O5938" s="8">
        <f>IFERROR(VLOOKUP(C5938,Sheet2!$B$2:$G$588,6,FALSE),0)</f>
        <v>286</v>
      </c>
      <c r="P5938" t="s">
        <v>22</v>
      </c>
      <c r="Q5938" s="2">
        <v>0.63514575230000003</v>
      </c>
      <c r="R5938" s="3">
        <v>0.29999999999999899</v>
      </c>
      <c r="U5938" s="22">
        <f t="shared" si="578"/>
        <v>0.29999999999999899</v>
      </c>
      <c r="V5938" s="10">
        <f t="shared" si="579"/>
        <v>38.399999999999871</v>
      </c>
      <c r="W5938" s="24">
        <f t="shared" si="580"/>
        <v>38.399999999999871</v>
      </c>
    </row>
    <row r="5939" spans="1:23" x14ac:dyDescent="0.3">
      <c r="A5939" t="s">
        <v>17</v>
      </c>
      <c r="B5939" t="s">
        <v>6531</v>
      </c>
      <c r="C5939" t="s">
        <v>6532</v>
      </c>
      <c r="D5939" t="s">
        <v>6533</v>
      </c>
      <c r="E5939" t="s">
        <v>6534</v>
      </c>
      <c r="F5939">
        <v>0.3</v>
      </c>
      <c r="G5939" s="2">
        <v>0</v>
      </c>
      <c r="H5939" s="4">
        <v>25.935400000000001</v>
      </c>
      <c r="I5939" s="4">
        <v>3.6366000000000001</v>
      </c>
      <c r="J5939" s="7">
        <v>93</v>
      </c>
      <c r="K5939" s="7">
        <v>28</v>
      </c>
      <c r="L5939" s="3">
        <v>0.14019999999999999</v>
      </c>
      <c r="M5939" s="5">
        <v>0.84909648000000004</v>
      </c>
      <c r="N5939" s="6">
        <v>0.3</v>
      </c>
      <c r="O5939" s="8">
        <f>IFERROR(VLOOKUP(C5939,Sheet2!$B$2:$G$588,6,FALSE),0)</f>
        <v>286</v>
      </c>
      <c r="P5939" t="s">
        <v>22</v>
      </c>
      <c r="Q5939" s="2">
        <v>0.64668326040000002</v>
      </c>
      <c r="R5939" s="3">
        <v>0.29999999999999899</v>
      </c>
      <c r="U5939" s="22">
        <f t="shared" si="578"/>
        <v>0.29999999999999899</v>
      </c>
      <c r="V5939" s="10">
        <f t="shared" si="579"/>
        <v>27.899999999999906</v>
      </c>
      <c r="W5939" s="24">
        <f t="shared" si="580"/>
        <v>27.899999999999906</v>
      </c>
    </row>
    <row r="5940" spans="1:23" x14ac:dyDescent="0.3">
      <c r="A5940" t="s">
        <v>17</v>
      </c>
      <c r="B5940" t="s">
        <v>6531</v>
      </c>
      <c r="C5940" t="s">
        <v>6532</v>
      </c>
      <c r="D5940" t="s">
        <v>6537</v>
      </c>
      <c r="E5940" t="s">
        <v>6538</v>
      </c>
      <c r="F5940">
        <v>0.3</v>
      </c>
      <c r="G5940" s="2">
        <v>0</v>
      </c>
      <c r="H5940" s="4">
        <v>27.1934</v>
      </c>
      <c r="I5940" s="4">
        <v>2.5775000000000001</v>
      </c>
      <c r="J5940" s="7">
        <v>65</v>
      </c>
      <c r="K5940" s="7">
        <v>20</v>
      </c>
      <c r="L5940" s="3">
        <v>9.4799999999999995E-2</v>
      </c>
      <c r="M5940" s="5">
        <v>0.84392961</v>
      </c>
      <c r="N5940" s="6">
        <v>0.3</v>
      </c>
      <c r="O5940" s="8">
        <f>IFERROR(VLOOKUP(C5940,Sheet2!$B$2:$G$588,6,FALSE),0)</f>
        <v>286</v>
      </c>
      <c r="P5940" t="s">
        <v>22</v>
      </c>
      <c r="Q5940" s="2">
        <v>0.64452011610000004</v>
      </c>
      <c r="R5940" s="3">
        <v>0.3</v>
      </c>
      <c r="U5940" s="22">
        <f t="shared" si="578"/>
        <v>0.3</v>
      </c>
      <c r="V5940" s="10">
        <f t="shared" si="579"/>
        <v>19.5</v>
      </c>
      <c r="W5940" s="24">
        <f t="shared" si="580"/>
        <v>19.5</v>
      </c>
    </row>
    <row r="5941" spans="1:23" hidden="1" x14ac:dyDescent="0.3">
      <c r="A5941" t="s">
        <v>33</v>
      </c>
      <c r="B5941" t="s">
        <v>1141</v>
      </c>
      <c r="C5941" t="s">
        <v>1142</v>
      </c>
      <c r="D5941" t="s">
        <v>34</v>
      </c>
      <c r="F5941">
        <v>0.3</v>
      </c>
      <c r="G5941" s="2">
        <v>0</v>
      </c>
      <c r="H5941" s="4">
        <v>17.1187</v>
      </c>
      <c r="I5941" s="4">
        <v>8.0033999999999992</v>
      </c>
      <c r="J5941" s="7">
        <v>282</v>
      </c>
      <c r="K5941" s="7">
        <v>85</v>
      </c>
      <c r="L5941" s="3">
        <v>0.46750000000000003</v>
      </c>
      <c r="M5941" s="5">
        <v>1.1741956499999999</v>
      </c>
      <c r="N5941" s="6">
        <v>0.75</v>
      </c>
      <c r="O5941" s="8">
        <f>IFERROR(VLOOKUP(C5941,Sheet2!$B$2:$G$588,6,FALSE),0)</f>
        <v>282</v>
      </c>
      <c r="Q5941" s="2">
        <v>0.36126487950000002</v>
      </c>
      <c r="R5941" s="3">
        <v>0.3</v>
      </c>
      <c r="U5941" s="22" t="str">
        <f t="shared" si="578"/>
        <v/>
      </c>
      <c r="V5941" s="10" t="str">
        <f t="shared" si="579"/>
        <v/>
      </c>
      <c r="W5941" s="24">
        <f t="shared" si="580"/>
        <v>84.6</v>
      </c>
    </row>
    <row r="5942" spans="1:23" hidden="1" x14ac:dyDescent="0.3">
      <c r="A5942" t="s">
        <v>33</v>
      </c>
      <c r="B5942" t="s">
        <v>3391</v>
      </c>
      <c r="C5942" t="s">
        <v>3392</v>
      </c>
      <c r="D5942" t="s">
        <v>34</v>
      </c>
      <c r="F5942">
        <v>0.25</v>
      </c>
      <c r="G5942" s="2">
        <v>0</v>
      </c>
      <c r="H5942" s="4">
        <v>33.228499999999997</v>
      </c>
      <c r="I5942" s="4">
        <v>5.6467000000000001</v>
      </c>
      <c r="J5942" s="7">
        <v>282</v>
      </c>
      <c r="K5942" s="7">
        <v>68</v>
      </c>
      <c r="L5942" s="3">
        <v>0.1699</v>
      </c>
      <c r="M5942" s="5">
        <v>1.6649328299999999</v>
      </c>
      <c r="N5942" s="6">
        <v>1.2</v>
      </c>
      <c r="O5942" s="8">
        <f>IFERROR(VLOOKUP(C5942,Sheet2!$B$2:$G$588,6,FALSE),0)</f>
        <v>282</v>
      </c>
      <c r="Q5942" s="2">
        <v>0.27925020290000002</v>
      </c>
      <c r="R5942" s="3">
        <v>0.25</v>
      </c>
      <c r="U5942" s="22" t="str">
        <f t="shared" si="578"/>
        <v/>
      </c>
      <c r="V5942" s="10" t="str">
        <f t="shared" si="579"/>
        <v/>
      </c>
      <c r="W5942" s="24">
        <f t="shared" si="580"/>
        <v>70.5</v>
      </c>
    </row>
    <row r="5943" spans="1:23" x14ac:dyDescent="0.3">
      <c r="A5943" t="s">
        <v>17</v>
      </c>
      <c r="B5943" t="s">
        <v>3391</v>
      </c>
      <c r="C5943" t="s">
        <v>3392</v>
      </c>
      <c r="D5943" t="s">
        <v>3393</v>
      </c>
      <c r="E5943" t="s">
        <v>3394</v>
      </c>
      <c r="F5943">
        <v>0.25</v>
      </c>
      <c r="G5943" s="2">
        <v>0</v>
      </c>
      <c r="H5943" s="4">
        <v>33.228499999999997</v>
      </c>
      <c r="I5943" s="4">
        <v>5.6467000000000001</v>
      </c>
      <c r="J5943" s="7">
        <v>282</v>
      </c>
      <c r="K5943" s="7">
        <v>68</v>
      </c>
      <c r="L5943" s="3">
        <v>0.1699</v>
      </c>
      <c r="M5943" s="5">
        <v>1.6649328299999999</v>
      </c>
      <c r="N5943" s="6">
        <v>1.2</v>
      </c>
      <c r="O5943" s="8">
        <f>IFERROR(VLOOKUP(C5943,Sheet2!$B$2:$G$588,6,FALSE),0)</f>
        <v>282</v>
      </c>
      <c r="P5943" t="s">
        <v>22</v>
      </c>
      <c r="Q5943" s="2">
        <v>0.27925020290000002</v>
      </c>
      <c r="R5943" s="3">
        <v>0.25</v>
      </c>
      <c r="U5943" s="22">
        <f t="shared" si="578"/>
        <v>0.25</v>
      </c>
      <c r="V5943" s="10">
        <f t="shared" si="579"/>
        <v>70.5</v>
      </c>
      <c r="W5943" s="24">
        <f t="shared" si="580"/>
        <v>70.5</v>
      </c>
    </row>
    <row r="5944" spans="1:23" x14ac:dyDescent="0.3">
      <c r="A5944" t="s">
        <v>17</v>
      </c>
      <c r="B5944" t="s">
        <v>1141</v>
      </c>
      <c r="C5944" t="s">
        <v>1142</v>
      </c>
      <c r="D5944" t="s">
        <v>1143</v>
      </c>
      <c r="E5944" t="s">
        <v>1144</v>
      </c>
      <c r="F5944">
        <v>0.3</v>
      </c>
      <c r="G5944" s="2">
        <v>0</v>
      </c>
      <c r="H5944" s="4">
        <v>5.5655000000000001</v>
      </c>
      <c r="I5944" s="4">
        <v>2.8721000000000001</v>
      </c>
      <c r="J5944" s="7">
        <v>103</v>
      </c>
      <c r="K5944" s="7">
        <v>31</v>
      </c>
      <c r="L5944" s="3">
        <v>0.51600000000000001</v>
      </c>
      <c r="M5944" s="5">
        <v>1.2002611400000001</v>
      </c>
      <c r="N5944" s="6">
        <v>0.75</v>
      </c>
      <c r="O5944" s="8">
        <f>IFERROR(VLOOKUP(C5944,Sheet2!$B$2:$G$588,6,FALSE),0)</f>
        <v>282</v>
      </c>
      <c r="P5944" t="s">
        <v>22</v>
      </c>
      <c r="Q5944" s="2">
        <v>0.37513597850000002</v>
      </c>
      <c r="R5944" s="3">
        <v>0.3</v>
      </c>
      <c r="U5944" s="22">
        <f t="shared" si="578"/>
        <v>0.3</v>
      </c>
      <c r="V5944" s="10">
        <f t="shared" si="579"/>
        <v>30.9</v>
      </c>
      <c r="W5944" s="24">
        <f t="shared" si="580"/>
        <v>30.9</v>
      </c>
    </row>
    <row r="5945" spans="1:23" x14ac:dyDescent="0.3">
      <c r="A5945" t="s">
        <v>17</v>
      </c>
      <c r="B5945" t="s">
        <v>1141</v>
      </c>
      <c r="C5945" t="s">
        <v>1142</v>
      </c>
      <c r="D5945" t="s">
        <v>1147</v>
      </c>
      <c r="E5945" t="s">
        <v>1148</v>
      </c>
      <c r="F5945">
        <v>0.3</v>
      </c>
      <c r="G5945" s="2">
        <v>0</v>
      </c>
      <c r="H5945" s="4">
        <v>5.1859999999999999</v>
      </c>
      <c r="I5945" s="4">
        <v>2.3778000000000001</v>
      </c>
      <c r="J5945" s="7">
        <v>84</v>
      </c>
      <c r="K5945" s="7">
        <v>25</v>
      </c>
      <c r="L5945" s="3">
        <v>0.45850000000000002</v>
      </c>
      <c r="M5945" s="5">
        <v>1.17137793</v>
      </c>
      <c r="N5945" s="6">
        <v>0.75</v>
      </c>
      <c r="O5945" s="8">
        <f>IFERROR(VLOOKUP(C5945,Sheet2!$B$2:$G$588,6,FALSE),0)</f>
        <v>282</v>
      </c>
      <c r="P5945" t="s">
        <v>22</v>
      </c>
      <c r="Q5945" s="2">
        <v>0.35972841979999998</v>
      </c>
      <c r="R5945" s="3">
        <v>0.3</v>
      </c>
      <c r="U5945" s="22">
        <f t="shared" si="578"/>
        <v>0.3</v>
      </c>
      <c r="V5945" s="10">
        <f t="shared" si="579"/>
        <v>25.2</v>
      </c>
      <c r="W5945" s="24">
        <f t="shared" si="580"/>
        <v>25.2</v>
      </c>
    </row>
    <row r="5946" spans="1:23" x14ac:dyDescent="0.3">
      <c r="A5946" t="s">
        <v>17</v>
      </c>
      <c r="B5946" t="s">
        <v>1141</v>
      </c>
      <c r="C5946" t="s">
        <v>1142</v>
      </c>
      <c r="D5946" t="s">
        <v>1145</v>
      </c>
      <c r="E5946" t="s">
        <v>1146</v>
      </c>
      <c r="F5946">
        <v>0.3</v>
      </c>
      <c r="G5946" s="2">
        <v>0</v>
      </c>
      <c r="H5946" s="4">
        <v>5.1214000000000004</v>
      </c>
      <c r="I5946" s="4">
        <v>2.2176</v>
      </c>
      <c r="J5946" s="7">
        <v>77</v>
      </c>
      <c r="K5946" s="7">
        <v>23</v>
      </c>
      <c r="L5946" s="3">
        <v>0.433</v>
      </c>
      <c r="M5946" s="5">
        <v>1.1508406900000001</v>
      </c>
      <c r="N5946" s="6">
        <v>0.75</v>
      </c>
      <c r="O5946" s="8">
        <f>IFERROR(VLOOKUP(C5946,Sheet2!$B$2:$G$588,6,FALSE),0)</f>
        <v>282</v>
      </c>
      <c r="P5946" t="s">
        <v>22</v>
      </c>
      <c r="Q5946" s="2">
        <v>0.34830249940000002</v>
      </c>
      <c r="R5946" s="3">
        <v>0.3</v>
      </c>
      <c r="U5946" s="22">
        <f t="shared" si="578"/>
        <v>0.3</v>
      </c>
      <c r="V5946" s="10">
        <f t="shared" si="579"/>
        <v>23.099999999999998</v>
      </c>
      <c r="W5946" s="24">
        <f t="shared" si="580"/>
        <v>23.099999999999998</v>
      </c>
    </row>
    <row r="5947" spans="1:23" x14ac:dyDescent="0.3">
      <c r="A5947" t="s">
        <v>17</v>
      </c>
      <c r="B5947" t="s">
        <v>1141</v>
      </c>
      <c r="C5947" t="s">
        <v>1142</v>
      </c>
      <c r="D5947" t="s">
        <v>1149</v>
      </c>
      <c r="E5947" t="s">
        <v>1150</v>
      </c>
      <c r="F5947">
        <v>0.3</v>
      </c>
      <c r="G5947" s="2">
        <v>0</v>
      </c>
      <c r="H5947" s="4">
        <v>1.2459</v>
      </c>
      <c r="I5947" s="4">
        <v>0.53590000000000004</v>
      </c>
      <c r="J5947" s="7">
        <v>18</v>
      </c>
      <c r="K5947" s="7">
        <v>6</v>
      </c>
      <c r="L5947" s="3">
        <v>0.43020000000000003</v>
      </c>
      <c r="M5947" s="5">
        <v>1.14364921</v>
      </c>
      <c r="N5947" s="6">
        <v>0.75</v>
      </c>
      <c r="O5947" s="8">
        <f>IFERROR(VLOOKUP(C5947,Sheet2!$B$2:$G$588,6,FALSE),0)</f>
        <v>282</v>
      </c>
      <c r="P5947" t="s">
        <v>22</v>
      </c>
      <c r="Q5947" s="2">
        <v>0.3442045031</v>
      </c>
      <c r="R5947" s="3">
        <v>0.3</v>
      </c>
      <c r="U5947" s="22">
        <f t="shared" si="578"/>
        <v>0.3</v>
      </c>
      <c r="V5947" s="10">
        <f t="shared" si="579"/>
        <v>5.3999999999999995</v>
      </c>
      <c r="W5947" s="24">
        <f t="shared" si="580"/>
        <v>5.3999999999999995</v>
      </c>
    </row>
    <row r="5948" spans="1:23" hidden="1" x14ac:dyDescent="0.3">
      <c r="A5948" t="s">
        <v>33</v>
      </c>
      <c r="B5948" t="s">
        <v>11310</v>
      </c>
      <c r="C5948" t="s">
        <v>11311</v>
      </c>
      <c r="D5948" t="s">
        <v>34</v>
      </c>
      <c r="F5948">
        <v>0.25</v>
      </c>
      <c r="G5948" s="2">
        <v>0</v>
      </c>
      <c r="H5948" s="4">
        <v>59.476500000000001</v>
      </c>
      <c r="I5948" s="4">
        <v>20.1496</v>
      </c>
      <c r="J5948" s="7">
        <v>281</v>
      </c>
      <c r="K5948" s="7">
        <v>69</v>
      </c>
      <c r="L5948" s="3">
        <v>0.33879999999999999</v>
      </c>
      <c r="M5948" s="5">
        <v>0.46441057000000002</v>
      </c>
      <c r="N5948" s="6">
        <v>0.27404099999999998</v>
      </c>
      <c r="O5948" s="8">
        <f>IFERROR(VLOOKUP(C5948,Sheet2!$B$2:$G$588,6,FALSE),0)</f>
        <v>281</v>
      </c>
      <c r="Q5948" s="2">
        <v>0.40991653259999999</v>
      </c>
      <c r="R5948" s="3">
        <v>0.25</v>
      </c>
      <c r="U5948" s="22" t="str">
        <f t="shared" si="578"/>
        <v/>
      </c>
      <c r="V5948" s="10" t="str">
        <f t="shared" si="579"/>
        <v/>
      </c>
      <c r="W5948" s="24">
        <f t="shared" si="580"/>
        <v>67.433975439491689</v>
      </c>
    </row>
    <row r="5949" spans="1:23" x14ac:dyDescent="0.3">
      <c r="A5949" t="s">
        <v>17</v>
      </c>
      <c r="B5949" t="s">
        <v>11310</v>
      </c>
      <c r="C5949" t="s">
        <v>11311</v>
      </c>
      <c r="D5949" t="s">
        <v>11316</v>
      </c>
      <c r="E5949" t="s">
        <v>11317</v>
      </c>
      <c r="F5949">
        <v>0.25</v>
      </c>
      <c r="G5949" s="2">
        <v>0</v>
      </c>
      <c r="H5949" s="4">
        <v>26.4649</v>
      </c>
      <c r="I5949" s="4">
        <v>9.9789999999999992</v>
      </c>
      <c r="J5949" s="7">
        <v>113</v>
      </c>
      <c r="K5949" s="7">
        <v>28</v>
      </c>
      <c r="L5949" s="3">
        <v>0.37709999999999999</v>
      </c>
      <c r="M5949" s="5">
        <v>0.37904241999999999</v>
      </c>
      <c r="N5949" s="6">
        <v>0.2</v>
      </c>
      <c r="O5949" s="8">
        <f>IFERROR(VLOOKUP(C5949,Sheet2!$B$2:$G$588,6,FALSE),0)</f>
        <v>281</v>
      </c>
      <c r="P5949" t="s">
        <v>22</v>
      </c>
      <c r="Q5949" s="2">
        <v>0.47235456850000002</v>
      </c>
      <c r="R5949" s="3">
        <v>0.25</v>
      </c>
      <c r="U5949" s="22">
        <f t="shared" si="578"/>
        <v>0.25</v>
      </c>
      <c r="V5949" s="10">
        <f t="shared" si="579"/>
        <v>28.25</v>
      </c>
      <c r="W5949" s="24">
        <f t="shared" si="580"/>
        <v>28.25</v>
      </c>
    </row>
    <row r="5950" spans="1:23" x14ac:dyDescent="0.3">
      <c r="A5950" t="s">
        <v>17</v>
      </c>
      <c r="B5950" t="s">
        <v>11310</v>
      </c>
      <c r="C5950" t="s">
        <v>11311</v>
      </c>
      <c r="D5950" t="s">
        <v>11312</v>
      </c>
      <c r="E5950" t="s">
        <v>11313</v>
      </c>
      <c r="F5950">
        <v>0.25</v>
      </c>
      <c r="G5950" s="2">
        <v>0</v>
      </c>
      <c r="H5950" s="4">
        <v>29.258800000000001</v>
      </c>
      <c r="I5950" s="4">
        <v>9.2910000000000004</v>
      </c>
      <c r="J5950" s="7">
        <v>103</v>
      </c>
      <c r="K5950" s="7">
        <v>26</v>
      </c>
      <c r="L5950" s="3">
        <v>0.3175</v>
      </c>
      <c r="M5950" s="5">
        <v>0.36947967999999998</v>
      </c>
      <c r="N5950" s="6">
        <v>0.2</v>
      </c>
      <c r="O5950" s="8">
        <f>IFERROR(VLOOKUP(C5950,Sheet2!$B$2:$G$588,6,FALSE),0)</f>
        <v>281</v>
      </c>
      <c r="P5950" t="s">
        <v>22</v>
      </c>
      <c r="Q5950" s="2">
        <v>0.45869824409999999</v>
      </c>
      <c r="R5950" s="3">
        <v>0.25</v>
      </c>
      <c r="U5950" s="22">
        <f t="shared" si="578"/>
        <v>0.25</v>
      </c>
      <c r="V5950" s="10">
        <f t="shared" si="579"/>
        <v>25.75</v>
      </c>
      <c r="W5950" s="24">
        <f t="shared" si="580"/>
        <v>25.75</v>
      </c>
    </row>
    <row r="5951" spans="1:23" x14ac:dyDescent="0.3">
      <c r="A5951" t="s">
        <v>17</v>
      </c>
      <c r="B5951" t="s">
        <v>11310</v>
      </c>
      <c r="C5951" t="s">
        <v>11311</v>
      </c>
      <c r="D5951" t="s">
        <v>11314</v>
      </c>
      <c r="E5951" t="s">
        <v>11315</v>
      </c>
      <c r="F5951">
        <v>0.25</v>
      </c>
      <c r="G5951" s="2">
        <v>0</v>
      </c>
      <c r="H5951" s="4">
        <v>1.5241</v>
      </c>
      <c r="I5951" s="4">
        <v>0.37590000000000001</v>
      </c>
      <c r="J5951" s="7">
        <v>29</v>
      </c>
      <c r="K5951" s="7">
        <v>7</v>
      </c>
      <c r="L5951" s="3">
        <v>0.2467</v>
      </c>
      <c r="M5951" s="5">
        <v>2.5858825799999998</v>
      </c>
      <c r="N5951" s="6">
        <v>2</v>
      </c>
      <c r="O5951" s="8">
        <f>IFERROR(VLOOKUP(C5951,Sheet2!$B$2:$G$588,6,FALSE),0)</f>
        <v>281</v>
      </c>
      <c r="P5951" t="s">
        <v>22</v>
      </c>
      <c r="Q5951" s="2">
        <v>0.22656967559999999</v>
      </c>
      <c r="R5951" s="3">
        <v>0.22656967559425401</v>
      </c>
      <c r="U5951" s="22">
        <f t="shared" si="578"/>
        <v>0.22656967559425401</v>
      </c>
      <c r="V5951" s="10">
        <f t="shared" si="579"/>
        <v>6.5705205922333665</v>
      </c>
      <c r="W5951" s="24">
        <f t="shared" si="580"/>
        <v>6.5705205922333665</v>
      </c>
    </row>
    <row r="5952" spans="1:23" x14ac:dyDescent="0.3">
      <c r="A5952" t="s">
        <v>17</v>
      </c>
      <c r="B5952" t="s">
        <v>11310</v>
      </c>
      <c r="C5952" t="s">
        <v>11311</v>
      </c>
      <c r="D5952" t="s">
        <v>11318</v>
      </c>
      <c r="E5952" t="s">
        <v>11319</v>
      </c>
      <c r="F5952">
        <v>0.25</v>
      </c>
      <c r="G5952" s="2">
        <v>0</v>
      </c>
      <c r="H5952" s="4">
        <v>1.5968</v>
      </c>
      <c r="I5952" s="4">
        <v>0.32079999999999997</v>
      </c>
      <c r="J5952" s="7">
        <v>25</v>
      </c>
      <c r="K5952" s="7">
        <v>6</v>
      </c>
      <c r="L5952" s="3">
        <v>0.2009</v>
      </c>
      <c r="M5952" s="5">
        <v>2.6264529099999998</v>
      </c>
      <c r="N5952" s="6">
        <v>2</v>
      </c>
      <c r="O5952" s="8">
        <f>IFERROR(VLOOKUP(C5952,Sheet2!$B$2:$G$588,6,FALSE),0)</f>
        <v>281</v>
      </c>
      <c r="P5952" t="s">
        <v>22</v>
      </c>
      <c r="Q5952" s="2">
        <v>0.23851670990000001</v>
      </c>
      <c r="R5952" s="3">
        <v>0.23851670990386001</v>
      </c>
      <c r="U5952" s="22">
        <f t="shared" si="578"/>
        <v>0.23851670990386001</v>
      </c>
      <c r="V5952" s="10">
        <f t="shared" si="579"/>
        <v>5.9629177475965003</v>
      </c>
      <c r="W5952" s="24">
        <f t="shared" si="580"/>
        <v>5.9629177475965003</v>
      </c>
    </row>
    <row r="5953" spans="1:23" x14ac:dyDescent="0.3">
      <c r="A5953" t="s">
        <v>17</v>
      </c>
      <c r="B5953" t="s">
        <v>11310</v>
      </c>
      <c r="C5953" t="s">
        <v>11311</v>
      </c>
      <c r="D5953" t="s">
        <v>11320</v>
      </c>
      <c r="E5953" t="s">
        <v>11321</v>
      </c>
      <c r="F5953">
        <v>0.25</v>
      </c>
      <c r="G5953" s="2">
        <v>0</v>
      </c>
      <c r="H5953" s="4">
        <v>0.2858</v>
      </c>
      <c r="I5953" s="4">
        <v>0.1221</v>
      </c>
      <c r="J5953" s="7">
        <v>6</v>
      </c>
      <c r="K5953" s="7">
        <v>1</v>
      </c>
      <c r="L5953" s="3">
        <v>0.42709999999999998</v>
      </c>
      <c r="M5953" s="5">
        <v>1.7648917500000001</v>
      </c>
      <c r="N5953" s="6">
        <v>1.5</v>
      </c>
      <c r="O5953" s="8">
        <f>IFERROR(VLOOKUP(C5953,Sheet2!$B$2:$G$588,6,FALSE),0)</f>
        <v>281</v>
      </c>
      <c r="P5953" t="s">
        <v>22</v>
      </c>
      <c r="Q5953" s="2">
        <v>0.1500895166</v>
      </c>
      <c r="R5953" s="3">
        <v>0.15008951661030401</v>
      </c>
      <c r="U5953" s="22">
        <f t="shared" si="578"/>
        <v>0.15008951661030401</v>
      </c>
      <c r="V5953" s="10">
        <f t="shared" si="579"/>
        <v>0.90053709966182405</v>
      </c>
      <c r="W5953" s="24">
        <f t="shared" si="580"/>
        <v>0.90053709966182405</v>
      </c>
    </row>
    <row r="5954" spans="1:23" hidden="1" x14ac:dyDescent="0.3">
      <c r="A5954" s="27" t="s">
        <v>33</v>
      </c>
      <c r="B5954" s="27" t="s">
        <v>3467</v>
      </c>
      <c r="C5954" s="27" t="s">
        <v>3468</v>
      </c>
      <c r="D5954" t="s">
        <v>34</v>
      </c>
      <c r="E5954" s="27"/>
      <c r="F5954">
        <v>0.35</v>
      </c>
      <c r="G5954" s="28">
        <v>1</v>
      </c>
      <c r="H5954" s="4">
        <v>46.041899999999998</v>
      </c>
      <c r="I5954" s="4">
        <v>18.229800000000001</v>
      </c>
      <c r="J5954" s="7">
        <v>270</v>
      </c>
      <c r="K5954" s="7">
        <v>95</v>
      </c>
      <c r="L5954" s="29">
        <v>0.39589999999999997</v>
      </c>
      <c r="M5954" s="30">
        <v>0.49435891999999998</v>
      </c>
      <c r="N5954" s="31">
        <v>0.01</v>
      </c>
      <c r="O5954" s="32">
        <f>IFERROR(VLOOKUP(C5954,Sheet2!$B$2:$G$588,6,FALSE),0)</f>
        <v>270</v>
      </c>
      <c r="P5954" s="27"/>
      <c r="Q5954" s="28">
        <v>0.97977178190000003</v>
      </c>
      <c r="R5954" s="29">
        <v>0.35</v>
      </c>
      <c r="S5954" s="29"/>
      <c r="T5954" s="28"/>
      <c r="U5954" s="29" t="str">
        <f t="shared" si="578"/>
        <v/>
      </c>
      <c r="V5954" s="30" t="str">
        <f t="shared" si="579"/>
        <v/>
      </c>
      <c r="W5954" s="33">
        <f t="shared" si="580"/>
        <v>94.5</v>
      </c>
    </row>
    <row r="5955" spans="1:23" x14ac:dyDescent="0.3">
      <c r="A5955" t="s">
        <v>17</v>
      </c>
      <c r="B5955" t="s">
        <v>3467</v>
      </c>
      <c r="C5955" t="s">
        <v>3468</v>
      </c>
      <c r="D5955" t="s">
        <v>3469</v>
      </c>
      <c r="E5955" t="s">
        <v>3468</v>
      </c>
      <c r="F5955">
        <v>0.35</v>
      </c>
      <c r="G5955" s="2">
        <v>1</v>
      </c>
      <c r="H5955" s="4">
        <v>46.041899999999998</v>
      </c>
      <c r="I5955" s="4">
        <v>18.229800000000001</v>
      </c>
      <c r="J5955" s="7">
        <v>270</v>
      </c>
      <c r="K5955" s="7">
        <v>95</v>
      </c>
      <c r="L5955" s="3">
        <v>0.39589999999999997</v>
      </c>
      <c r="M5955" s="5">
        <v>0.49435891999999998</v>
      </c>
      <c r="N5955" s="6">
        <v>0.01</v>
      </c>
      <c r="O5955" s="8">
        <f>IFERROR(VLOOKUP(C5955,Sheet2!$B$2:$G$588,6,FALSE),0)</f>
        <v>270</v>
      </c>
      <c r="P5955" t="s">
        <v>22</v>
      </c>
      <c r="Q5955" s="2">
        <v>0.97977178190000003</v>
      </c>
      <c r="R5955" s="3">
        <v>0.35</v>
      </c>
      <c r="S5955" s="3" t="str">
        <f>IF(R5955+0.01&lt;Q5955,"Y","")</f>
        <v>Y</v>
      </c>
      <c r="T5955" s="2"/>
      <c r="U5955" s="22">
        <f t="shared" si="578"/>
        <v>0.35</v>
      </c>
      <c r="V5955" s="10">
        <f t="shared" si="579"/>
        <v>94.5</v>
      </c>
      <c r="W5955" s="24">
        <f t="shared" si="580"/>
        <v>94.5</v>
      </c>
    </row>
    <row r="5956" spans="1:23" hidden="1" x14ac:dyDescent="0.3">
      <c r="A5956" t="s">
        <v>33</v>
      </c>
      <c r="B5956" t="s">
        <v>12543</v>
      </c>
      <c r="C5956" t="s">
        <v>12544</v>
      </c>
      <c r="D5956" t="s">
        <v>34</v>
      </c>
      <c r="F5956">
        <v>0.29699999999999999</v>
      </c>
      <c r="G5956" s="2">
        <v>0</v>
      </c>
      <c r="H5956" s="4">
        <v>93.727900000000005</v>
      </c>
      <c r="I5956" s="4">
        <v>11.475099999999999</v>
      </c>
      <c r="J5956" s="7">
        <v>268</v>
      </c>
      <c r="K5956" s="7">
        <v>79</v>
      </c>
      <c r="L5956" s="3">
        <v>0.12239999999999999</v>
      </c>
      <c r="M5956" s="5">
        <v>0.77752083999999999</v>
      </c>
      <c r="N5956" s="6">
        <v>0.5</v>
      </c>
      <c r="O5956" s="8">
        <f>IFERROR(VLOOKUP(C5956,Sheet2!$B$2:$G$588,6,FALSE),0)</f>
        <v>268</v>
      </c>
      <c r="Q5956" s="2">
        <v>0.35693041759999999</v>
      </c>
      <c r="R5956" s="3">
        <v>0.29695251361986003</v>
      </c>
      <c r="U5956" s="22" t="str">
        <f t="shared" si="578"/>
        <v/>
      </c>
      <c r="V5956" s="10" t="str">
        <f t="shared" si="579"/>
        <v/>
      </c>
      <c r="W5956" s="24">
        <f t="shared" si="580"/>
        <v>79.599999999999937</v>
      </c>
    </row>
    <row r="5957" spans="1:23" x14ac:dyDescent="0.3">
      <c r="A5957" t="s">
        <v>17</v>
      </c>
      <c r="B5957" t="s">
        <v>12543</v>
      </c>
      <c r="C5957" t="s">
        <v>12544</v>
      </c>
      <c r="D5957" t="s">
        <v>12551</v>
      </c>
      <c r="E5957" t="s">
        <v>12552</v>
      </c>
      <c r="F5957">
        <v>0.3</v>
      </c>
      <c r="G5957" s="2">
        <v>0</v>
      </c>
      <c r="H5957" s="4">
        <v>31.663900000000002</v>
      </c>
      <c r="I5957" s="4">
        <v>4.5503999999999998</v>
      </c>
      <c r="J5957" s="7">
        <v>106</v>
      </c>
      <c r="K5957" s="7">
        <v>32</v>
      </c>
      <c r="L5957" s="3">
        <v>0.14369999999999999</v>
      </c>
      <c r="M5957" s="5">
        <v>0.77394437000000005</v>
      </c>
      <c r="N5957" s="6">
        <v>0.5</v>
      </c>
      <c r="O5957" s="8">
        <f>IFERROR(VLOOKUP(C5957,Sheet2!$B$2:$G$588,6,FALSE),0)</f>
        <v>268</v>
      </c>
      <c r="P5957" t="s">
        <v>22</v>
      </c>
      <c r="Q5957" s="2">
        <v>0.35395873430000002</v>
      </c>
      <c r="R5957" s="3">
        <v>0.3</v>
      </c>
      <c r="U5957" s="22">
        <f t="shared" si="578"/>
        <v>0.3</v>
      </c>
      <c r="V5957" s="10">
        <f t="shared" si="579"/>
        <v>31.799999999999997</v>
      </c>
      <c r="W5957" s="24">
        <f t="shared" si="580"/>
        <v>31.799999999999997</v>
      </c>
    </row>
    <row r="5958" spans="1:23" x14ac:dyDescent="0.3">
      <c r="A5958" t="s">
        <v>17</v>
      </c>
      <c r="B5958" t="s">
        <v>12543</v>
      </c>
      <c r="C5958" t="s">
        <v>12544</v>
      </c>
      <c r="D5958" t="s">
        <v>12549</v>
      </c>
      <c r="E5958" t="s">
        <v>12550</v>
      </c>
      <c r="F5958">
        <v>0.3</v>
      </c>
      <c r="G5958" s="2">
        <v>0</v>
      </c>
      <c r="H5958" s="4">
        <v>29.521999999999998</v>
      </c>
      <c r="I5958" s="4">
        <v>3.7385999999999999</v>
      </c>
      <c r="J5958" s="7">
        <v>88</v>
      </c>
      <c r="K5958" s="7">
        <v>26</v>
      </c>
      <c r="L5958" s="3">
        <v>0.12659999999999999</v>
      </c>
      <c r="M5958" s="5">
        <v>0.78545472000000005</v>
      </c>
      <c r="N5958" s="6">
        <v>0.5</v>
      </c>
      <c r="O5958" s="8">
        <f>IFERROR(VLOOKUP(C5958,Sheet2!$B$2:$G$588,6,FALSE),0)</f>
        <v>268</v>
      </c>
      <c r="P5958" t="s">
        <v>22</v>
      </c>
      <c r="Q5958" s="2">
        <v>0.36342606669999999</v>
      </c>
      <c r="R5958" s="3">
        <v>0.3</v>
      </c>
      <c r="U5958" s="22">
        <f t="shared" si="578"/>
        <v>0.3</v>
      </c>
      <c r="V5958" s="10">
        <f t="shared" si="579"/>
        <v>26.4</v>
      </c>
      <c r="W5958" s="24">
        <f t="shared" si="580"/>
        <v>26.4</v>
      </c>
    </row>
    <row r="5959" spans="1:23" x14ac:dyDescent="0.3">
      <c r="A5959" t="s">
        <v>17</v>
      </c>
      <c r="B5959" t="s">
        <v>12543</v>
      </c>
      <c r="C5959" t="s">
        <v>12544</v>
      </c>
      <c r="D5959" t="s">
        <v>12545</v>
      </c>
      <c r="E5959" t="s">
        <v>12546</v>
      </c>
      <c r="F5959">
        <v>0.3</v>
      </c>
      <c r="G5959" s="2">
        <v>0</v>
      </c>
      <c r="H5959" s="4">
        <v>18.766300000000001</v>
      </c>
      <c r="I5959" s="4">
        <v>2.4685999999999999</v>
      </c>
      <c r="J5959" s="7">
        <v>58</v>
      </c>
      <c r="K5959" s="7">
        <v>17</v>
      </c>
      <c r="L5959" s="3">
        <v>0.13150000000000001</v>
      </c>
      <c r="M5959" s="5">
        <v>0.77777552999999999</v>
      </c>
      <c r="N5959" s="6">
        <v>0.5</v>
      </c>
      <c r="O5959" s="8">
        <f>IFERROR(VLOOKUP(C5959,Sheet2!$B$2:$G$588,6,FALSE),0)</f>
        <v>268</v>
      </c>
      <c r="P5959" t="s">
        <v>22</v>
      </c>
      <c r="Q5959" s="2">
        <v>0.35714099710000002</v>
      </c>
      <c r="R5959" s="3">
        <v>0.29999999999999899</v>
      </c>
      <c r="U5959" s="22">
        <f t="shared" si="578"/>
        <v>0.29999999999999899</v>
      </c>
      <c r="V5959" s="10">
        <f t="shared" si="579"/>
        <v>17.399999999999942</v>
      </c>
      <c r="W5959" s="24">
        <f t="shared" si="580"/>
        <v>17.399999999999942</v>
      </c>
    </row>
    <row r="5960" spans="1:23" x14ac:dyDescent="0.3">
      <c r="A5960" t="s">
        <v>17</v>
      </c>
      <c r="B5960" t="s">
        <v>12543</v>
      </c>
      <c r="C5960" t="s">
        <v>12544</v>
      </c>
      <c r="D5960" t="s">
        <v>12547</v>
      </c>
      <c r="E5960" t="s">
        <v>12548</v>
      </c>
      <c r="F5960">
        <v>0.25</v>
      </c>
      <c r="G5960" s="2">
        <v>0</v>
      </c>
      <c r="H5960" s="4">
        <v>13.775600000000001</v>
      </c>
      <c r="I5960" s="4">
        <v>0.71740000000000004</v>
      </c>
      <c r="J5960" s="7">
        <v>16</v>
      </c>
      <c r="K5960" s="7">
        <v>4</v>
      </c>
      <c r="L5960" s="3">
        <v>5.21E-2</v>
      </c>
      <c r="M5960" s="5">
        <v>0.75798487000000003</v>
      </c>
      <c r="N5960" s="6">
        <v>0.5</v>
      </c>
      <c r="O5960" s="8">
        <f>IFERROR(VLOOKUP(C5960,Sheet2!$B$2:$G$588,6,FALSE),0)</f>
        <v>268</v>
      </c>
      <c r="P5960" t="s">
        <v>22</v>
      </c>
      <c r="Q5960" s="2">
        <v>0.34035622339999999</v>
      </c>
      <c r="R5960" s="3">
        <v>0.25</v>
      </c>
      <c r="U5960" s="22">
        <f t="shared" si="578"/>
        <v>0.25</v>
      </c>
      <c r="V5960" s="10">
        <f t="shared" si="579"/>
        <v>4</v>
      </c>
      <c r="W5960" s="24">
        <f t="shared" si="580"/>
        <v>4</v>
      </c>
    </row>
    <row r="5961" spans="1:23" hidden="1" x14ac:dyDescent="0.3">
      <c r="A5961" t="s">
        <v>33</v>
      </c>
      <c r="B5961" t="s">
        <v>4883</v>
      </c>
      <c r="C5961" t="s">
        <v>4884</v>
      </c>
      <c r="D5961" t="s">
        <v>34</v>
      </c>
      <c r="F5961">
        <v>0.29759999999999998</v>
      </c>
      <c r="G5961" s="2">
        <v>0</v>
      </c>
      <c r="H5961" s="4">
        <v>82.692899999999995</v>
      </c>
      <c r="I5961" s="4">
        <v>10.1143</v>
      </c>
      <c r="J5961" s="7">
        <v>254</v>
      </c>
      <c r="K5961" s="7">
        <v>76</v>
      </c>
      <c r="L5961" s="3">
        <v>0.12230000000000001</v>
      </c>
      <c r="M5961" s="5">
        <v>0.83724858999999996</v>
      </c>
      <c r="N5961" s="6">
        <v>0.31184299999999998</v>
      </c>
      <c r="O5961" s="8">
        <f>IFERROR(VLOOKUP(C5961,Sheet2!$B$2:$G$588,6,FALSE),0)</f>
        <v>254</v>
      </c>
      <c r="Q5961" s="2">
        <v>0.62753833849999996</v>
      </c>
      <c r="R5961" s="3">
        <v>0.29764796582834502</v>
      </c>
      <c r="U5961" s="22" t="str">
        <f t="shared" si="578"/>
        <v/>
      </c>
      <c r="V5961" s="10" t="str">
        <f t="shared" si="579"/>
        <v/>
      </c>
      <c r="W5961" s="24">
        <f t="shared" si="580"/>
        <v>73.16</v>
      </c>
    </row>
    <row r="5962" spans="1:23" x14ac:dyDescent="0.3">
      <c r="A5962" t="s">
        <v>17</v>
      </c>
      <c r="B5962" t="s">
        <v>4883</v>
      </c>
      <c r="C5962" t="s">
        <v>4884</v>
      </c>
      <c r="D5962" t="s">
        <v>4889</v>
      </c>
      <c r="E5962" t="s">
        <v>4890</v>
      </c>
      <c r="F5962">
        <v>0.33</v>
      </c>
      <c r="G5962" s="2">
        <v>0</v>
      </c>
      <c r="H5962" s="4">
        <v>16.5641</v>
      </c>
      <c r="I5962" s="4">
        <v>2.8679000000000001</v>
      </c>
      <c r="J5962" s="7">
        <v>77</v>
      </c>
      <c r="K5962" s="7">
        <v>25</v>
      </c>
      <c r="L5962" s="3">
        <v>0.1731</v>
      </c>
      <c r="M5962" s="5">
        <v>0.89204483000000001</v>
      </c>
      <c r="N5962" s="6">
        <v>0.35</v>
      </c>
      <c r="O5962" s="8">
        <f>IFERROR(VLOOKUP(C5962,Sheet2!$B$2:$G$588,6,FALSE),0)</f>
        <v>254</v>
      </c>
      <c r="P5962" t="s">
        <v>22</v>
      </c>
      <c r="Q5962" s="2">
        <v>0.60764303819999999</v>
      </c>
      <c r="R5962" s="3">
        <v>0.33</v>
      </c>
      <c r="U5962" s="22">
        <f t="shared" ref="U5962:U6025" si="582">IF(A5962="placement",IF(T5962="",R5962,T5962),"")</f>
        <v>0.33</v>
      </c>
      <c r="V5962" s="10">
        <f t="shared" ref="V5962:V6025" si="583">IF($A5962="placement",U5962*J5962,"")</f>
        <v>25.41</v>
      </c>
      <c r="W5962" s="24">
        <f t="shared" ref="W5962:W6025" si="584">IF($A5962="placement",V5962,IF($A5962="site",SUMIF($C:$C,$C5962,$V:$V),IF($A5962="user",SUMIF($B:$B,$B5962,$V:$V),SUM($V:$V))))</f>
        <v>25.41</v>
      </c>
    </row>
    <row r="5963" spans="1:23" x14ac:dyDescent="0.3">
      <c r="A5963" t="s">
        <v>17</v>
      </c>
      <c r="B5963" t="s">
        <v>4883</v>
      </c>
      <c r="C5963" t="s">
        <v>4884</v>
      </c>
      <c r="D5963" t="s">
        <v>4891</v>
      </c>
      <c r="E5963" t="s">
        <v>4892</v>
      </c>
      <c r="F5963">
        <v>0.3</v>
      </c>
      <c r="G5963" s="2">
        <v>0</v>
      </c>
      <c r="H5963" s="4">
        <v>17.7669</v>
      </c>
      <c r="I5963" s="4">
        <v>3.2633999999999999</v>
      </c>
      <c r="J5963" s="7">
        <v>54</v>
      </c>
      <c r="K5963" s="7">
        <v>16</v>
      </c>
      <c r="L5963" s="3">
        <v>0.1837</v>
      </c>
      <c r="M5963" s="5">
        <v>0.55018714000000002</v>
      </c>
      <c r="N5963" s="6">
        <v>0.1</v>
      </c>
      <c r="O5963" s="8">
        <f>IFERROR(VLOOKUP(C5963,Sheet2!$B$2:$G$588,6,FALSE),0)</f>
        <v>254</v>
      </c>
      <c r="P5963" t="s">
        <v>22</v>
      </c>
      <c r="Q5963" s="2">
        <v>0.81824366260000003</v>
      </c>
      <c r="R5963" s="3">
        <v>0.3</v>
      </c>
      <c r="U5963" s="22">
        <f t="shared" si="582"/>
        <v>0.3</v>
      </c>
      <c r="V5963" s="10">
        <f t="shared" si="583"/>
        <v>16.2</v>
      </c>
      <c r="W5963" s="24">
        <f t="shared" si="584"/>
        <v>16.2</v>
      </c>
    </row>
    <row r="5964" spans="1:23" x14ac:dyDescent="0.3">
      <c r="A5964" t="s">
        <v>17</v>
      </c>
      <c r="B5964" t="s">
        <v>4883</v>
      </c>
      <c r="C5964" t="s">
        <v>4884</v>
      </c>
      <c r="D5964" s="1" t="s">
        <v>4887</v>
      </c>
      <c r="E5964" t="s">
        <v>4888</v>
      </c>
      <c r="F5964">
        <v>0.25</v>
      </c>
      <c r="G5964" s="2">
        <v>0</v>
      </c>
      <c r="H5964" s="4">
        <v>14.597099999999999</v>
      </c>
      <c r="I5964" s="4">
        <v>1.3443000000000001</v>
      </c>
      <c r="J5964" s="7">
        <v>41</v>
      </c>
      <c r="K5964" s="7">
        <v>10</v>
      </c>
      <c r="L5964" s="3">
        <v>9.2100000000000001E-2</v>
      </c>
      <c r="M5964" s="5">
        <v>1.0191498400000001</v>
      </c>
      <c r="N5964" s="6">
        <v>0.45</v>
      </c>
      <c r="O5964" s="8">
        <f>IFERROR(VLOOKUP(C5964,Sheet2!$B$2:$G$588,6,FALSE),0)</f>
        <v>254</v>
      </c>
      <c r="P5964" t="s">
        <v>22</v>
      </c>
      <c r="Q5964" s="2">
        <v>0.55845550669999999</v>
      </c>
      <c r="R5964" s="3">
        <v>0.25</v>
      </c>
      <c r="U5964" s="22">
        <f t="shared" si="582"/>
        <v>0.25</v>
      </c>
      <c r="V5964" s="10">
        <f t="shared" si="583"/>
        <v>10.25</v>
      </c>
      <c r="W5964" s="24">
        <f t="shared" si="584"/>
        <v>10.25</v>
      </c>
    </row>
    <row r="5965" spans="1:23" x14ac:dyDescent="0.3">
      <c r="A5965" t="s">
        <v>17</v>
      </c>
      <c r="B5965" t="s">
        <v>4883</v>
      </c>
      <c r="C5965" t="s">
        <v>4884</v>
      </c>
      <c r="D5965" t="s">
        <v>4893</v>
      </c>
      <c r="E5965" t="s">
        <v>4894</v>
      </c>
      <c r="F5965">
        <v>0.25</v>
      </c>
      <c r="G5965" s="2">
        <v>0</v>
      </c>
      <c r="H5965" s="4">
        <v>12.587999999999999</v>
      </c>
      <c r="I5965" s="4">
        <v>1.2914000000000001</v>
      </c>
      <c r="J5965" s="7">
        <v>39</v>
      </c>
      <c r="K5965" s="7">
        <v>10</v>
      </c>
      <c r="L5965" s="3">
        <v>0.1026</v>
      </c>
      <c r="M5965" s="5">
        <v>1.00960177</v>
      </c>
      <c r="N5965" s="6">
        <v>0.45</v>
      </c>
      <c r="O5965" s="8">
        <f>IFERROR(VLOOKUP(C5965,Sheet2!$B$2:$G$588,6,FALSE),0)</f>
        <v>254</v>
      </c>
      <c r="P5965" t="s">
        <v>22</v>
      </c>
      <c r="Q5965" s="2">
        <v>0.55427970370000001</v>
      </c>
      <c r="R5965" s="3">
        <v>0.25</v>
      </c>
      <c r="U5965" s="22">
        <f t="shared" si="582"/>
        <v>0.25</v>
      </c>
      <c r="V5965" s="10">
        <f t="shared" si="583"/>
        <v>9.75</v>
      </c>
      <c r="W5965" s="24">
        <f t="shared" si="584"/>
        <v>9.75</v>
      </c>
    </row>
    <row r="5966" spans="1:23" x14ac:dyDescent="0.3">
      <c r="A5966" t="s">
        <v>17</v>
      </c>
      <c r="B5966" t="s">
        <v>4883</v>
      </c>
      <c r="C5966" t="s">
        <v>4884</v>
      </c>
      <c r="D5966" t="s">
        <v>4885</v>
      </c>
      <c r="E5966" t="s">
        <v>4886</v>
      </c>
      <c r="F5966">
        <v>0.33</v>
      </c>
      <c r="G5966" s="2">
        <v>0</v>
      </c>
      <c r="H5966" s="4">
        <v>16.283899999999999</v>
      </c>
      <c r="I5966" s="4">
        <v>1.0979000000000001</v>
      </c>
      <c r="J5966" s="7">
        <v>35</v>
      </c>
      <c r="K5966" s="7">
        <v>12</v>
      </c>
      <c r="L5966" s="3">
        <v>6.7400000000000002E-2</v>
      </c>
      <c r="M5966" s="5">
        <v>1.06080281</v>
      </c>
      <c r="N5966" s="6">
        <v>0.45</v>
      </c>
      <c r="O5966" s="8">
        <f>IFERROR(VLOOKUP(C5966,Sheet2!$B$2:$G$588,6,FALSE),0)</f>
        <v>254</v>
      </c>
      <c r="P5966" t="s">
        <v>22</v>
      </c>
      <c r="Q5966" s="2">
        <v>0.57579297910000005</v>
      </c>
      <c r="R5966" s="3">
        <v>0.33</v>
      </c>
      <c r="U5966" s="22">
        <f t="shared" si="582"/>
        <v>0.33</v>
      </c>
      <c r="V5966" s="10">
        <f t="shared" si="583"/>
        <v>11.55</v>
      </c>
      <c r="W5966" s="24">
        <f t="shared" si="584"/>
        <v>11.55</v>
      </c>
    </row>
    <row r="5967" spans="1:23" hidden="1" x14ac:dyDescent="0.3">
      <c r="A5967" t="s">
        <v>33</v>
      </c>
      <c r="B5967" t="s">
        <v>3850</v>
      </c>
      <c r="C5967" t="s">
        <v>3851</v>
      </c>
      <c r="D5967" t="s">
        <v>34</v>
      </c>
      <c r="F5967">
        <v>0.31</v>
      </c>
      <c r="G5967" s="2">
        <v>0</v>
      </c>
      <c r="H5967" s="4">
        <v>205.0949</v>
      </c>
      <c r="I5967" s="4">
        <v>49.385100000000001</v>
      </c>
      <c r="J5967" s="7">
        <v>252</v>
      </c>
      <c r="K5967" s="7">
        <v>78</v>
      </c>
      <c r="L5967" s="3">
        <v>0.24079999999999999</v>
      </c>
      <c r="M5967" s="5">
        <v>0.17039360000000001</v>
      </c>
      <c r="N5967" s="6">
        <v>6.0103999999999998E-2</v>
      </c>
      <c r="O5967" s="8">
        <f>IFERROR(VLOOKUP(C5967,Sheet2!$B$2:$G$588,6,FALSE),0)</f>
        <v>252</v>
      </c>
      <c r="Q5967" s="2">
        <v>0.64726374249999996</v>
      </c>
      <c r="R5967" s="3">
        <v>0.30999813256417502</v>
      </c>
      <c r="U5967" s="22" t="str">
        <f t="shared" si="582"/>
        <v/>
      </c>
      <c r="V5967" s="10" t="str">
        <f t="shared" si="583"/>
        <v/>
      </c>
      <c r="W5967" s="24">
        <f t="shared" si="584"/>
        <v>77.689999999999955</v>
      </c>
    </row>
    <row r="5968" spans="1:23" x14ac:dyDescent="0.3">
      <c r="A5968" t="s">
        <v>17</v>
      </c>
      <c r="B5968" t="s">
        <v>3850</v>
      </c>
      <c r="C5968" t="s">
        <v>3851</v>
      </c>
      <c r="D5968" s="1" t="s">
        <v>3854</v>
      </c>
      <c r="E5968" t="s">
        <v>3855</v>
      </c>
      <c r="F5968">
        <v>0.3</v>
      </c>
      <c r="G5968" s="2">
        <v>0</v>
      </c>
      <c r="H5968" s="4">
        <v>34.061300000000003</v>
      </c>
      <c r="I5968" s="4">
        <v>7.9737</v>
      </c>
      <c r="J5968" s="7">
        <v>45</v>
      </c>
      <c r="K5968" s="7">
        <v>13</v>
      </c>
      <c r="L5968" s="3">
        <v>0.2341</v>
      </c>
      <c r="M5968" s="5">
        <v>0.18796940000000001</v>
      </c>
      <c r="N5968" s="6">
        <v>0.1</v>
      </c>
      <c r="O5968" s="8">
        <f>IFERROR(VLOOKUP(C5968,Sheet2!$B$2:$G$588,6,FALSE),0)</f>
        <v>252</v>
      </c>
      <c r="P5968" t="s">
        <v>92</v>
      </c>
      <c r="Q5968" s="2">
        <v>0.46799851310000001</v>
      </c>
      <c r="R5968" s="3">
        <v>0.3</v>
      </c>
      <c r="U5968" s="22">
        <f t="shared" si="582"/>
        <v>0.3</v>
      </c>
      <c r="V5968" s="10">
        <f t="shared" si="583"/>
        <v>13.5</v>
      </c>
      <c r="W5968" s="24">
        <f t="shared" si="584"/>
        <v>13.5</v>
      </c>
    </row>
    <row r="5969" spans="1:23" x14ac:dyDescent="0.3">
      <c r="A5969" t="s">
        <v>17</v>
      </c>
      <c r="B5969" t="s">
        <v>3850</v>
      </c>
      <c r="C5969" t="s">
        <v>3851</v>
      </c>
      <c r="D5969" t="s">
        <v>3852</v>
      </c>
      <c r="E5969" t="s">
        <v>3853</v>
      </c>
      <c r="F5969">
        <v>0.3</v>
      </c>
      <c r="G5969" s="2">
        <v>0</v>
      </c>
      <c r="H5969" s="4">
        <v>28.700900000000001</v>
      </c>
      <c r="I5969" s="4">
        <v>8.7645999999999997</v>
      </c>
      <c r="J5969" s="7">
        <v>42</v>
      </c>
      <c r="K5969" s="7">
        <v>13</v>
      </c>
      <c r="L5969" s="3">
        <v>0.3054</v>
      </c>
      <c r="M5969" s="5">
        <v>0.16007953999999999</v>
      </c>
      <c r="N5969" s="6">
        <v>0.03</v>
      </c>
      <c r="O5969" s="8">
        <f>IFERROR(VLOOKUP(C5969,Sheet2!$B$2:$G$588,6,FALSE),0)</f>
        <v>252</v>
      </c>
      <c r="P5969" t="s">
        <v>92</v>
      </c>
      <c r="Q5969" s="2">
        <v>0.81259316579999996</v>
      </c>
      <c r="R5969" s="3">
        <v>0.3</v>
      </c>
      <c r="U5969" s="22">
        <f t="shared" si="582"/>
        <v>0.3</v>
      </c>
      <c r="V5969" s="10">
        <f t="shared" si="583"/>
        <v>12.6</v>
      </c>
      <c r="W5969" s="24">
        <f t="shared" si="584"/>
        <v>12.6</v>
      </c>
    </row>
    <row r="5970" spans="1:23" x14ac:dyDescent="0.3">
      <c r="A5970" t="s">
        <v>17</v>
      </c>
      <c r="B5970" t="s">
        <v>3850</v>
      </c>
      <c r="C5970" t="s">
        <v>3851</v>
      </c>
      <c r="D5970" t="s">
        <v>3860</v>
      </c>
      <c r="E5970" t="s">
        <v>3861</v>
      </c>
      <c r="F5970">
        <v>0.3</v>
      </c>
      <c r="G5970" s="2">
        <v>0</v>
      </c>
      <c r="H5970" s="4">
        <v>33.845399999999998</v>
      </c>
      <c r="I5970" s="4">
        <v>8.9488000000000003</v>
      </c>
      <c r="J5970" s="7">
        <v>41</v>
      </c>
      <c r="K5970" s="7">
        <v>12</v>
      </c>
      <c r="L5970" s="3">
        <v>0.26440000000000002</v>
      </c>
      <c r="M5970" s="5">
        <v>0.15376867</v>
      </c>
      <c r="N5970" s="6">
        <v>0.06</v>
      </c>
      <c r="O5970" s="8">
        <f>IFERROR(VLOOKUP(C5970,Sheet2!$B$2:$G$588,6,FALSE),0)</f>
        <v>252</v>
      </c>
      <c r="P5970" t="s">
        <v>92</v>
      </c>
      <c r="Q5970" s="2">
        <v>0.60980347369999999</v>
      </c>
      <c r="R5970" s="3">
        <v>0.3</v>
      </c>
      <c r="U5970" s="22">
        <f t="shared" si="582"/>
        <v>0.3</v>
      </c>
      <c r="V5970" s="10">
        <f t="shared" si="583"/>
        <v>12.299999999999999</v>
      </c>
      <c r="W5970" s="24">
        <f t="shared" si="584"/>
        <v>12.299999999999999</v>
      </c>
    </row>
    <row r="5971" spans="1:23" x14ac:dyDescent="0.3">
      <c r="A5971" t="s">
        <v>17</v>
      </c>
      <c r="B5971" t="s">
        <v>3850</v>
      </c>
      <c r="C5971" t="s">
        <v>3851</v>
      </c>
      <c r="D5971" t="s">
        <v>3858</v>
      </c>
      <c r="E5971" t="s">
        <v>3859</v>
      </c>
      <c r="F5971">
        <v>0.35</v>
      </c>
      <c r="G5971" s="2">
        <v>0</v>
      </c>
      <c r="H5971" s="4">
        <v>28.997900000000001</v>
      </c>
      <c r="I5971" s="4">
        <v>5.6997999999999998</v>
      </c>
      <c r="J5971" s="7">
        <v>38</v>
      </c>
      <c r="K5971" s="7">
        <v>13</v>
      </c>
      <c r="L5971" s="3">
        <v>0.1966</v>
      </c>
      <c r="M5971" s="5">
        <v>0.22147449</v>
      </c>
      <c r="N5971" s="6">
        <v>0.03</v>
      </c>
      <c r="O5971" s="8">
        <f>IFERROR(VLOOKUP(C5971,Sheet2!$B$2:$G$588,6,FALSE),0)</f>
        <v>252</v>
      </c>
      <c r="P5971" t="s">
        <v>22</v>
      </c>
      <c r="Q5971" s="2">
        <v>0.86454421999999997</v>
      </c>
      <c r="R5971" s="3">
        <v>0.35</v>
      </c>
      <c r="U5971" s="22">
        <f t="shared" si="582"/>
        <v>0.35</v>
      </c>
      <c r="V5971" s="10">
        <f t="shared" si="583"/>
        <v>13.299999999999999</v>
      </c>
      <c r="W5971" s="24">
        <f t="shared" si="584"/>
        <v>13.299999999999999</v>
      </c>
    </row>
    <row r="5972" spans="1:23" x14ac:dyDescent="0.3">
      <c r="A5972" t="s">
        <v>17</v>
      </c>
      <c r="B5972" t="s">
        <v>3850</v>
      </c>
      <c r="C5972" t="s">
        <v>3851</v>
      </c>
      <c r="D5972" t="s">
        <v>3864</v>
      </c>
      <c r="E5972" t="s">
        <v>3865</v>
      </c>
      <c r="F5972">
        <v>0.33</v>
      </c>
      <c r="G5972" s="2">
        <v>0</v>
      </c>
      <c r="H5972" s="4">
        <v>32.373399999999997</v>
      </c>
      <c r="I5972" s="4">
        <v>8.8994</v>
      </c>
      <c r="J5972" s="7">
        <v>31</v>
      </c>
      <c r="K5972" s="7">
        <v>10</v>
      </c>
      <c r="L5972" s="3">
        <v>0.27489999999999998</v>
      </c>
      <c r="M5972" s="5">
        <v>0.11431874</v>
      </c>
      <c r="N5972" s="6">
        <v>0.05</v>
      </c>
      <c r="O5972" s="8">
        <f>IFERROR(VLOOKUP(C5972,Sheet2!$B$2:$G$588,6,FALSE),0)</f>
        <v>252</v>
      </c>
      <c r="P5972" t="s">
        <v>22</v>
      </c>
      <c r="Q5972" s="2">
        <v>0.56262637609999999</v>
      </c>
      <c r="R5972" s="3">
        <v>0.32999999999999902</v>
      </c>
      <c r="U5972" s="22">
        <f t="shared" si="582"/>
        <v>0.32999999999999902</v>
      </c>
      <c r="V5972" s="10">
        <f t="shared" si="583"/>
        <v>10.22999999999997</v>
      </c>
      <c r="W5972" s="24">
        <f t="shared" si="584"/>
        <v>10.22999999999997</v>
      </c>
    </row>
    <row r="5973" spans="1:23" x14ac:dyDescent="0.3">
      <c r="A5973" t="s">
        <v>17</v>
      </c>
      <c r="B5973" t="s">
        <v>3850</v>
      </c>
      <c r="C5973" t="s">
        <v>3851</v>
      </c>
      <c r="D5973" t="s">
        <v>3868</v>
      </c>
      <c r="E5973" t="s">
        <v>3869</v>
      </c>
      <c r="F5973">
        <v>0.3</v>
      </c>
      <c r="G5973" s="2">
        <v>0</v>
      </c>
      <c r="H5973" s="4">
        <v>28.860800000000001</v>
      </c>
      <c r="I5973" s="4">
        <v>5.3086000000000002</v>
      </c>
      <c r="J5973" s="7">
        <v>30</v>
      </c>
      <c r="K5973" s="7">
        <v>9</v>
      </c>
      <c r="L5973" s="3">
        <v>0.18390000000000001</v>
      </c>
      <c r="M5973" s="5">
        <v>0.18815393</v>
      </c>
      <c r="N5973" s="6">
        <v>0.11</v>
      </c>
      <c r="O5973" s="8">
        <f>IFERROR(VLOOKUP(C5973,Sheet2!$B$2:$G$588,6,FALSE),0)</f>
        <v>252</v>
      </c>
      <c r="P5973" t="s">
        <v>92</v>
      </c>
      <c r="Q5973" s="2">
        <v>0.41537229329999997</v>
      </c>
      <c r="R5973" s="3">
        <v>0.3</v>
      </c>
      <c r="U5973" s="22">
        <f t="shared" si="582"/>
        <v>0.3</v>
      </c>
      <c r="V5973" s="10">
        <f t="shared" si="583"/>
        <v>9</v>
      </c>
      <c r="W5973" s="24">
        <f t="shared" si="584"/>
        <v>9</v>
      </c>
    </row>
    <row r="5974" spans="1:23" x14ac:dyDescent="0.3">
      <c r="A5974" t="s">
        <v>17</v>
      </c>
      <c r="B5974" t="s">
        <v>3850</v>
      </c>
      <c r="C5974" t="s">
        <v>3851</v>
      </c>
      <c r="D5974" t="s">
        <v>3866</v>
      </c>
      <c r="E5974" t="s">
        <v>3867</v>
      </c>
      <c r="F5974">
        <v>0.3</v>
      </c>
      <c r="G5974" s="2">
        <v>0</v>
      </c>
      <c r="H5974" s="4">
        <v>4.9326999999999996</v>
      </c>
      <c r="I5974" s="4">
        <v>1.4440999999999999</v>
      </c>
      <c r="J5974" s="7">
        <v>9</v>
      </c>
      <c r="K5974" s="7">
        <v>3</v>
      </c>
      <c r="L5974" s="3">
        <v>0.2928</v>
      </c>
      <c r="M5974" s="5">
        <v>0.21779689999999999</v>
      </c>
      <c r="N5974" s="6">
        <v>0.03</v>
      </c>
      <c r="O5974" s="8">
        <f>IFERROR(VLOOKUP(C5974,Sheet2!$B$2:$G$588,6,FALSE),0)</f>
        <v>252</v>
      </c>
      <c r="P5974" t="s">
        <v>92</v>
      </c>
      <c r="Q5974" s="2">
        <v>0.86225699489999996</v>
      </c>
      <c r="R5974" s="3">
        <v>0.3</v>
      </c>
      <c r="U5974" s="22">
        <f t="shared" si="582"/>
        <v>0.3</v>
      </c>
      <c r="V5974" s="10">
        <f t="shared" si="583"/>
        <v>2.6999999999999997</v>
      </c>
      <c r="W5974" s="24">
        <f t="shared" si="584"/>
        <v>2.6999999999999997</v>
      </c>
    </row>
    <row r="5975" spans="1:23" x14ac:dyDescent="0.3">
      <c r="A5975" t="s">
        <v>17</v>
      </c>
      <c r="B5975" t="s">
        <v>3850</v>
      </c>
      <c r="C5975" t="s">
        <v>3851</v>
      </c>
      <c r="D5975" t="s">
        <v>3856</v>
      </c>
      <c r="E5975" t="s">
        <v>3857</v>
      </c>
      <c r="F5975">
        <v>0.25</v>
      </c>
      <c r="G5975" s="2">
        <v>0</v>
      </c>
      <c r="H5975" s="4">
        <v>5.0740999999999996</v>
      </c>
      <c r="I5975" s="4">
        <v>0.77059999999999995</v>
      </c>
      <c r="J5975" s="7">
        <v>7</v>
      </c>
      <c r="K5975" s="7">
        <v>2</v>
      </c>
      <c r="L5975" s="3">
        <v>0.15190000000000001</v>
      </c>
      <c r="M5975" s="5">
        <v>0.30133482</v>
      </c>
      <c r="N5975" s="6">
        <v>7.0000000000000007E-2</v>
      </c>
      <c r="O5975" s="8">
        <f>IFERROR(VLOOKUP(C5975,Sheet2!$B$2:$G$588,6,FALSE),0)</f>
        <v>252</v>
      </c>
      <c r="P5975" t="s">
        <v>92</v>
      </c>
      <c r="Q5975" s="2">
        <v>0.7677002584</v>
      </c>
      <c r="R5975" s="3">
        <v>0.25</v>
      </c>
      <c r="U5975" s="22">
        <f t="shared" si="582"/>
        <v>0.25</v>
      </c>
      <c r="V5975" s="10">
        <f t="shared" si="583"/>
        <v>1.75</v>
      </c>
      <c r="W5975" s="24">
        <f t="shared" si="584"/>
        <v>1.75</v>
      </c>
    </row>
    <row r="5976" spans="1:23" x14ac:dyDescent="0.3">
      <c r="A5976" t="s">
        <v>17</v>
      </c>
      <c r="B5976" t="s">
        <v>3850</v>
      </c>
      <c r="C5976" t="s">
        <v>3851</v>
      </c>
      <c r="D5976" t="s">
        <v>3862</v>
      </c>
      <c r="E5976" t="s">
        <v>3863</v>
      </c>
      <c r="F5976">
        <v>0.33</v>
      </c>
      <c r="G5976" s="2">
        <v>0</v>
      </c>
      <c r="H5976" s="4">
        <v>5.0793999999999997</v>
      </c>
      <c r="I5976" s="4">
        <v>0.93840000000000001</v>
      </c>
      <c r="J5976" s="7">
        <v>7</v>
      </c>
      <c r="K5976" s="7">
        <v>2</v>
      </c>
      <c r="L5976" s="3">
        <v>0.1847</v>
      </c>
      <c r="M5976" s="5">
        <v>0.23567024</v>
      </c>
      <c r="N5976" s="6">
        <v>0.03</v>
      </c>
      <c r="O5976" s="8">
        <f>IFERROR(VLOOKUP(C5976,Sheet2!$B$2:$G$588,6,FALSE),0)</f>
        <v>252</v>
      </c>
      <c r="P5976" t="s">
        <v>22</v>
      </c>
      <c r="Q5976" s="2">
        <v>0.8727034884</v>
      </c>
      <c r="R5976" s="3">
        <v>0.32999999999999902</v>
      </c>
      <c r="U5976" s="22">
        <f t="shared" si="582"/>
        <v>0.32999999999999902</v>
      </c>
      <c r="V5976" s="10">
        <f t="shared" si="583"/>
        <v>2.3099999999999929</v>
      </c>
      <c r="W5976" s="24">
        <f t="shared" si="584"/>
        <v>2.3099999999999929</v>
      </c>
    </row>
    <row r="5977" spans="1:23" hidden="1" x14ac:dyDescent="0.3">
      <c r="A5977" t="s">
        <v>33</v>
      </c>
      <c r="B5977" t="s">
        <v>3279</v>
      </c>
      <c r="C5977" t="s">
        <v>3280</v>
      </c>
      <c r="D5977" t="s">
        <v>34</v>
      </c>
      <c r="F5977">
        <v>0.3</v>
      </c>
      <c r="G5977" s="2">
        <v>0</v>
      </c>
      <c r="H5977" s="4">
        <v>31.1099</v>
      </c>
      <c r="I5977" s="4">
        <v>9.0765999999999991</v>
      </c>
      <c r="J5977" s="7">
        <v>244</v>
      </c>
      <c r="K5977" s="7">
        <v>73</v>
      </c>
      <c r="L5977" s="3">
        <v>0.2918</v>
      </c>
      <c r="M5977" s="5">
        <v>0.89706151000000001</v>
      </c>
      <c r="N5977" s="6">
        <v>0.5</v>
      </c>
      <c r="O5977" s="8">
        <f>IFERROR(VLOOKUP(C5977,Sheet2!$B$2:$G$588,6,FALSE),0)</f>
        <v>244</v>
      </c>
      <c r="Q5977" s="2">
        <v>0.44262461910000001</v>
      </c>
      <c r="R5977" s="3">
        <v>0.3</v>
      </c>
      <c r="U5977" s="22" t="str">
        <f t="shared" si="582"/>
        <v/>
      </c>
      <c r="V5977" s="10" t="str">
        <f t="shared" si="583"/>
        <v/>
      </c>
      <c r="W5977" s="24">
        <f t="shared" si="584"/>
        <v>73.2</v>
      </c>
    </row>
    <row r="5978" spans="1:23" x14ac:dyDescent="0.3">
      <c r="A5978" t="s">
        <v>17</v>
      </c>
      <c r="B5978" t="s">
        <v>3279</v>
      </c>
      <c r="C5978" t="s">
        <v>3280</v>
      </c>
      <c r="D5978" t="s">
        <v>3281</v>
      </c>
      <c r="E5978" t="s">
        <v>3282</v>
      </c>
      <c r="F5978">
        <v>0.3</v>
      </c>
      <c r="G5978" s="2">
        <v>0</v>
      </c>
      <c r="H5978" s="4">
        <v>31.1099</v>
      </c>
      <c r="I5978" s="4">
        <v>9.0765999999999991</v>
      </c>
      <c r="J5978" s="7">
        <v>244</v>
      </c>
      <c r="K5978" s="7">
        <v>73</v>
      </c>
      <c r="L5978" s="3">
        <v>0.2918</v>
      </c>
      <c r="M5978" s="5">
        <v>0.89706151000000001</v>
      </c>
      <c r="N5978" s="6">
        <v>0.5</v>
      </c>
      <c r="O5978" s="8">
        <f>IFERROR(VLOOKUP(C5978,Sheet2!$B$2:$G$588,6,FALSE),0)</f>
        <v>244</v>
      </c>
      <c r="P5978" t="s">
        <v>92</v>
      </c>
      <c r="Q5978" s="2">
        <v>0.44262461910000001</v>
      </c>
      <c r="R5978" s="3">
        <v>0.3</v>
      </c>
      <c r="U5978" s="22">
        <f t="shared" si="582"/>
        <v>0.3</v>
      </c>
      <c r="V5978" s="10">
        <f t="shared" si="583"/>
        <v>73.2</v>
      </c>
      <c r="W5978" s="24">
        <f t="shared" si="584"/>
        <v>73.2</v>
      </c>
    </row>
    <row r="5979" spans="1:23" hidden="1" x14ac:dyDescent="0.3">
      <c r="A5979" s="27" t="s">
        <v>33</v>
      </c>
      <c r="B5979" s="27" t="s">
        <v>3914</v>
      </c>
      <c r="C5979" s="27" t="s">
        <v>3915</v>
      </c>
      <c r="D5979" t="s">
        <v>34</v>
      </c>
      <c r="E5979" s="27"/>
      <c r="F5979">
        <v>0.3</v>
      </c>
      <c r="G5979" s="28">
        <v>1</v>
      </c>
      <c r="H5979" s="4">
        <v>708.95650000000001</v>
      </c>
      <c r="I5979" s="4">
        <v>46.965800000000002</v>
      </c>
      <c r="J5979" s="7">
        <v>243</v>
      </c>
      <c r="K5979" s="7">
        <v>70</v>
      </c>
      <c r="L5979" s="29">
        <v>6.6199999999999995E-2</v>
      </c>
      <c r="M5979" s="30">
        <v>0.17268254999999999</v>
      </c>
      <c r="N5979" s="31">
        <v>0.01</v>
      </c>
      <c r="O5979" s="32">
        <f>IFERROR(VLOOKUP(C5979,Sheet2!$B$2:$G$588,6,FALSE),0)</f>
        <v>243</v>
      </c>
      <c r="P5979" s="27"/>
      <c r="Q5979" s="28">
        <v>0.94209026760000003</v>
      </c>
      <c r="R5979" s="29">
        <v>0.3</v>
      </c>
      <c r="S5979" s="29"/>
      <c r="T5979" s="28"/>
      <c r="U5979" s="29" t="str">
        <f t="shared" si="582"/>
        <v/>
      </c>
      <c r="V5979" s="30" t="str">
        <f t="shared" si="583"/>
        <v/>
      </c>
      <c r="W5979" s="33">
        <f t="shared" si="584"/>
        <v>72.899999999999991</v>
      </c>
    </row>
    <row r="5980" spans="1:23" x14ac:dyDescent="0.3">
      <c r="A5980" t="s">
        <v>17</v>
      </c>
      <c r="B5980" t="s">
        <v>3914</v>
      </c>
      <c r="C5980" t="s">
        <v>3915</v>
      </c>
      <c r="D5980" t="s">
        <v>3920</v>
      </c>
      <c r="E5980" t="s">
        <v>3921</v>
      </c>
      <c r="F5980">
        <v>0.3</v>
      </c>
      <c r="G5980" s="2">
        <v>1</v>
      </c>
      <c r="H5980" s="4">
        <v>347.5086</v>
      </c>
      <c r="I5980" s="4">
        <v>21.582699999999999</v>
      </c>
      <c r="J5980" s="7">
        <v>126</v>
      </c>
      <c r="K5980" s="7">
        <v>37</v>
      </c>
      <c r="L5980" s="3">
        <v>6.2100000000000002E-2</v>
      </c>
      <c r="M5980" s="5">
        <v>0.19497613999999999</v>
      </c>
      <c r="N5980" s="6">
        <v>0.01</v>
      </c>
      <c r="O5980" s="8">
        <f>IFERROR(VLOOKUP(C5980,Sheet2!$B$2:$G$588,6,FALSE),0)</f>
        <v>243</v>
      </c>
      <c r="P5980" t="s">
        <v>95</v>
      </c>
      <c r="Q5980" s="2">
        <v>0.94871167270000001</v>
      </c>
      <c r="R5980" s="3">
        <v>0.3</v>
      </c>
      <c r="S5980" s="3" t="str">
        <f t="shared" ref="S5980:S5982" si="585">IF(R5980+0.01&lt;Q5980,"Y","")</f>
        <v>Y</v>
      </c>
      <c r="T5980" s="2"/>
      <c r="U5980" s="22">
        <f t="shared" si="582"/>
        <v>0.3</v>
      </c>
      <c r="V5980" s="10">
        <f t="shared" si="583"/>
        <v>37.799999999999997</v>
      </c>
      <c r="W5980" s="24">
        <f t="shared" si="584"/>
        <v>37.799999999999997</v>
      </c>
    </row>
    <row r="5981" spans="1:23" x14ac:dyDescent="0.3">
      <c r="A5981" t="s">
        <v>17</v>
      </c>
      <c r="B5981" t="s">
        <v>3914</v>
      </c>
      <c r="C5981" t="s">
        <v>3915</v>
      </c>
      <c r="D5981" s="1" t="s">
        <v>3918</v>
      </c>
      <c r="E5981" t="s">
        <v>3919</v>
      </c>
      <c r="F5981">
        <v>0.3</v>
      </c>
      <c r="G5981" s="2">
        <v>1</v>
      </c>
      <c r="H5981" s="4">
        <v>208.77330000000001</v>
      </c>
      <c r="I5981" s="4">
        <v>16.8081</v>
      </c>
      <c r="J5981" s="7">
        <v>78</v>
      </c>
      <c r="K5981" s="7">
        <v>22</v>
      </c>
      <c r="L5981" s="3">
        <v>8.0500000000000002E-2</v>
      </c>
      <c r="M5981" s="5">
        <v>0.15543298</v>
      </c>
      <c r="N5981" s="6">
        <v>0.01</v>
      </c>
      <c r="O5981" s="8">
        <f>IFERROR(VLOOKUP(C5981,Sheet2!$B$2:$G$588,6,FALSE),0)</f>
        <v>243</v>
      </c>
      <c r="P5981" t="s">
        <v>95</v>
      </c>
      <c r="Q5981" s="2">
        <v>0.93566358810000005</v>
      </c>
      <c r="R5981" s="3">
        <v>0.3</v>
      </c>
      <c r="S5981" s="3" t="str">
        <f t="shared" si="585"/>
        <v>Y</v>
      </c>
      <c r="T5981" s="2"/>
      <c r="U5981" s="22">
        <f t="shared" si="582"/>
        <v>0.3</v>
      </c>
      <c r="V5981" s="10">
        <f t="shared" si="583"/>
        <v>23.4</v>
      </c>
      <c r="W5981" s="24">
        <f t="shared" si="584"/>
        <v>23.4</v>
      </c>
    </row>
    <row r="5982" spans="1:23" x14ac:dyDescent="0.3">
      <c r="A5982" t="s">
        <v>17</v>
      </c>
      <c r="B5982" t="s">
        <v>3914</v>
      </c>
      <c r="C5982" t="s">
        <v>3915</v>
      </c>
      <c r="D5982" t="s">
        <v>3916</v>
      </c>
      <c r="E5982" t="s">
        <v>3917</v>
      </c>
      <c r="F5982">
        <v>0.3</v>
      </c>
      <c r="G5982" s="2">
        <v>1</v>
      </c>
      <c r="H5982" s="4">
        <v>152.6746</v>
      </c>
      <c r="I5982" s="4">
        <v>8.5749999999999993</v>
      </c>
      <c r="J5982" s="7">
        <v>39</v>
      </c>
      <c r="K5982" s="7">
        <v>11</v>
      </c>
      <c r="L5982" s="3">
        <v>5.62E-2</v>
      </c>
      <c r="M5982" s="5">
        <v>0.15038234</v>
      </c>
      <c r="N5982" s="6">
        <v>0.01</v>
      </c>
      <c r="O5982" s="8">
        <f>IFERROR(VLOOKUP(C5982,Sheet2!$B$2:$G$588,6,FALSE),0)</f>
        <v>243</v>
      </c>
      <c r="P5982" t="s">
        <v>95</v>
      </c>
      <c r="Q5982" s="2">
        <v>0.93350283050000005</v>
      </c>
      <c r="R5982" s="3">
        <v>0.3</v>
      </c>
      <c r="S5982" s="3" t="str">
        <f t="shared" si="585"/>
        <v>Y</v>
      </c>
      <c r="T5982" s="2"/>
      <c r="U5982" s="22">
        <f t="shared" si="582"/>
        <v>0.3</v>
      </c>
      <c r="V5982" s="10">
        <f t="shared" si="583"/>
        <v>11.7</v>
      </c>
      <c r="W5982" s="24">
        <f t="shared" si="584"/>
        <v>11.7</v>
      </c>
    </row>
    <row r="5983" spans="1:23" hidden="1" x14ac:dyDescent="0.3">
      <c r="A5983" s="27" t="s">
        <v>33</v>
      </c>
      <c r="B5983" s="27" t="s">
        <v>9144</v>
      </c>
      <c r="C5983" s="27" t="s">
        <v>9145</v>
      </c>
      <c r="D5983" t="s">
        <v>34</v>
      </c>
      <c r="E5983" s="27"/>
      <c r="F5983">
        <v>0.31540000000000001</v>
      </c>
      <c r="G5983" s="28">
        <v>0.20752897000000001</v>
      </c>
      <c r="H5983" s="4">
        <v>701.84680000000003</v>
      </c>
      <c r="I5983" s="4">
        <v>20.9712</v>
      </c>
      <c r="J5983" s="7">
        <v>242</v>
      </c>
      <c r="K5983" s="7">
        <v>76</v>
      </c>
      <c r="L5983" s="29">
        <v>2.9899999999999999E-2</v>
      </c>
      <c r="M5983" s="30">
        <v>0.38413334999999998</v>
      </c>
      <c r="N5983" s="31">
        <v>0.133635</v>
      </c>
      <c r="O5983" s="32">
        <f>IFERROR(VLOOKUP(C5983,Sheet2!$B$2:$G$588,6,FALSE),0)</f>
        <v>242</v>
      </c>
      <c r="P5983" s="27"/>
      <c r="Q5983" s="28">
        <v>0.6521129993</v>
      </c>
      <c r="R5983" s="29">
        <v>0.31539694840592802</v>
      </c>
      <c r="S5983" s="29"/>
      <c r="T5983" s="28"/>
      <c r="U5983" s="29" t="str">
        <f t="shared" si="582"/>
        <v/>
      </c>
      <c r="V5983" s="30" t="str">
        <f t="shared" si="583"/>
        <v/>
      </c>
      <c r="W5983" s="33">
        <f t="shared" si="584"/>
        <v>76.309999999999945</v>
      </c>
    </row>
    <row r="5984" spans="1:23" x14ac:dyDescent="0.3">
      <c r="A5984" t="s">
        <v>17</v>
      </c>
      <c r="B5984" t="s">
        <v>9144</v>
      </c>
      <c r="C5984" t="s">
        <v>9145</v>
      </c>
      <c r="D5984" t="s">
        <v>9146</v>
      </c>
      <c r="E5984" t="s">
        <v>9147</v>
      </c>
      <c r="F5984">
        <v>0.35</v>
      </c>
      <c r="G5984" s="2">
        <v>0</v>
      </c>
      <c r="H5984" s="4">
        <v>42.159700000000001</v>
      </c>
      <c r="I5984" s="4">
        <v>5.4550999999999998</v>
      </c>
      <c r="J5984" s="7">
        <v>48</v>
      </c>
      <c r="K5984" s="7">
        <v>17</v>
      </c>
      <c r="L5984" s="3">
        <v>0.12939999999999999</v>
      </c>
      <c r="M5984" s="5">
        <v>0.29087480999999998</v>
      </c>
      <c r="N5984" s="6">
        <v>0.1</v>
      </c>
      <c r="O5984" s="8">
        <f>IFERROR(VLOOKUP(C5984,Sheet2!$B$2:$G$588,6,FALSE),0)</f>
        <v>242</v>
      </c>
      <c r="P5984" t="s">
        <v>92</v>
      </c>
      <c r="Q5984" s="2">
        <v>0.65620948570000004</v>
      </c>
      <c r="R5984" s="3">
        <v>0.35</v>
      </c>
      <c r="U5984" s="22">
        <f t="shared" si="582"/>
        <v>0.35</v>
      </c>
      <c r="V5984" s="10">
        <f t="shared" si="583"/>
        <v>16.799999999999997</v>
      </c>
      <c r="W5984" s="24">
        <f t="shared" si="584"/>
        <v>16.799999999999997</v>
      </c>
    </row>
    <row r="5985" spans="1:23" x14ac:dyDescent="0.3">
      <c r="A5985" t="s">
        <v>17</v>
      </c>
      <c r="B5985" t="s">
        <v>9144</v>
      </c>
      <c r="C5985" t="s">
        <v>9145</v>
      </c>
      <c r="D5985" t="s">
        <v>9148</v>
      </c>
      <c r="E5985" t="s">
        <v>9149</v>
      </c>
      <c r="F5985">
        <v>0.3</v>
      </c>
      <c r="G5985" s="2">
        <v>0</v>
      </c>
      <c r="H5985" s="4">
        <v>34.151000000000003</v>
      </c>
      <c r="I5985" s="4">
        <v>1.3265</v>
      </c>
      <c r="J5985" s="7">
        <v>28</v>
      </c>
      <c r="K5985" s="7">
        <v>8</v>
      </c>
      <c r="L5985" s="3">
        <v>3.8800000000000001E-2</v>
      </c>
      <c r="M5985" s="5">
        <v>0.69829304000000003</v>
      </c>
      <c r="N5985" s="6">
        <v>0.25</v>
      </c>
      <c r="O5985" s="8">
        <f>IFERROR(VLOOKUP(C5985,Sheet2!$B$2:$G$588,6,FALSE),0)</f>
        <v>242</v>
      </c>
      <c r="P5985" t="s">
        <v>22</v>
      </c>
      <c r="Q5985" s="2">
        <v>0.64198411470000005</v>
      </c>
      <c r="R5985" s="3">
        <v>0.3</v>
      </c>
      <c r="U5985" s="22">
        <f t="shared" si="582"/>
        <v>0.3</v>
      </c>
      <c r="V5985" s="10">
        <f t="shared" si="583"/>
        <v>8.4</v>
      </c>
      <c r="W5985" s="24">
        <f t="shared" si="584"/>
        <v>8.4</v>
      </c>
    </row>
    <row r="5986" spans="1:23" x14ac:dyDescent="0.3">
      <c r="A5986" t="s">
        <v>17</v>
      </c>
      <c r="B5986" t="s">
        <v>9144</v>
      </c>
      <c r="C5986" t="s">
        <v>9145</v>
      </c>
      <c r="D5986" t="s">
        <v>9158</v>
      </c>
      <c r="E5986" t="s">
        <v>9159</v>
      </c>
      <c r="F5986">
        <v>0.3</v>
      </c>
      <c r="G5986" s="2">
        <v>0</v>
      </c>
      <c r="H5986" s="4">
        <v>28.836200000000002</v>
      </c>
      <c r="I5986" s="4">
        <v>1.1822999999999999</v>
      </c>
      <c r="J5986" s="7">
        <v>24</v>
      </c>
      <c r="K5986" s="7">
        <v>7</v>
      </c>
      <c r="L5986" s="3">
        <v>4.1000000000000002E-2</v>
      </c>
      <c r="M5986" s="5">
        <v>0.67796036999999998</v>
      </c>
      <c r="N5986" s="6">
        <v>0.25</v>
      </c>
      <c r="O5986" s="8">
        <f>IFERROR(VLOOKUP(C5986,Sheet2!$B$2:$G$588,6,FALSE),0)</f>
        <v>242</v>
      </c>
      <c r="P5986" t="s">
        <v>22</v>
      </c>
      <c r="Q5986" s="2">
        <v>0.63124688100000004</v>
      </c>
      <c r="R5986" s="3">
        <v>0.29999999999999899</v>
      </c>
      <c r="U5986" s="22">
        <f t="shared" si="582"/>
        <v>0.29999999999999899</v>
      </c>
      <c r="V5986" s="10">
        <f t="shared" si="583"/>
        <v>7.1999999999999762</v>
      </c>
      <c r="W5986" s="24">
        <f t="shared" si="584"/>
        <v>7.1999999999999762</v>
      </c>
    </row>
    <row r="5987" spans="1:23" x14ac:dyDescent="0.3">
      <c r="A5987" t="s">
        <v>17</v>
      </c>
      <c r="B5987" t="s">
        <v>9144</v>
      </c>
      <c r="C5987" t="s">
        <v>9145</v>
      </c>
      <c r="D5987" t="s">
        <v>9168</v>
      </c>
      <c r="E5987" t="s">
        <v>9169</v>
      </c>
      <c r="F5987">
        <v>0.33</v>
      </c>
      <c r="G5987" s="2">
        <v>1</v>
      </c>
      <c r="H5987" s="4">
        <v>111.05159999999999</v>
      </c>
      <c r="I5987" s="4">
        <v>2.5198999999999998</v>
      </c>
      <c r="J5987" s="7">
        <v>19</v>
      </c>
      <c r="K5987" s="7">
        <v>6</v>
      </c>
      <c r="L5987" s="3">
        <v>2.2700000000000001E-2</v>
      </c>
      <c r="M5987" s="5">
        <v>0.24880094999999999</v>
      </c>
      <c r="N5987" s="6">
        <v>0.1</v>
      </c>
      <c r="O5987" s="8">
        <f>IFERROR(VLOOKUP(C5987,Sheet2!$B$2:$G$588,6,FALSE),0)</f>
        <v>242</v>
      </c>
      <c r="P5987" t="s">
        <v>22</v>
      </c>
      <c r="Q5987" s="2">
        <v>0.59807227819999997</v>
      </c>
      <c r="R5987" s="3">
        <v>0.33</v>
      </c>
      <c r="S5987" s="3" t="str">
        <f>IF(R5987+0.01&lt;Q5987,"Y","")</f>
        <v>Y</v>
      </c>
      <c r="T5987" s="2"/>
      <c r="U5987" s="22">
        <f t="shared" si="582"/>
        <v>0.33</v>
      </c>
      <c r="V5987" s="10">
        <f t="shared" si="583"/>
        <v>6.2700000000000005</v>
      </c>
      <c r="W5987" s="24">
        <f t="shared" si="584"/>
        <v>6.2700000000000005</v>
      </c>
    </row>
    <row r="5988" spans="1:23" x14ac:dyDescent="0.3">
      <c r="A5988" t="s">
        <v>17</v>
      </c>
      <c r="B5988" t="s">
        <v>9144</v>
      </c>
      <c r="C5988" t="s">
        <v>9145</v>
      </c>
      <c r="D5988" t="s">
        <v>9160</v>
      </c>
      <c r="E5988" t="s">
        <v>9161</v>
      </c>
      <c r="F5988">
        <v>0.3</v>
      </c>
      <c r="G5988" s="2">
        <v>0</v>
      </c>
      <c r="H5988" s="4">
        <v>22.842400000000001</v>
      </c>
      <c r="I5988" s="4">
        <v>0.87580000000000002</v>
      </c>
      <c r="J5988" s="7">
        <v>18</v>
      </c>
      <c r="K5988" s="7">
        <v>5</v>
      </c>
      <c r="L5988" s="3">
        <v>3.8300000000000001E-2</v>
      </c>
      <c r="M5988" s="5">
        <v>0.68682814999999997</v>
      </c>
      <c r="N5988" s="6">
        <v>0.25</v>
      </c>
      <c r="O5988" s="8">
        <f>IFERROR(VLOOKUP(C5988,Sheet2!$B$2:$G$588,6,FALSE),0)</f>
        <v>242</v>
      </c>
      <c r="P5988" t="s">
        <v>22</v>
      </c>
      <c r="Q5988" s="2">
        <v>0.63600793239999998</v>
      </c>
      <c r="R5988" s="3">
        <v>0.3</v>
      </c>
      <c r="U5988" s="22">
        <f t="shared" si="582"/>
        <v>0.3</v>
      </c>
      <c r="V5988" s="10">
        <f t="shared" si="583"/>
        <v>5.3999999999999995</v>
      </c>
      <c r="W5988" s="24">
        <f t="shared" si="584"/>
        <v>5.3999999999999995</v>
      </c>
    </row>
    <row r="5989" spans="1:23" x14ac:dyDescent="0.3">
      <c r="A5989" t="s">
        <v>17</v>
      </c>
      <c r="B5989" t="s">
        <v>9144</v>
      </c>
      <c r="C5989" t="s">
        <v>9145</v>
      </c>
      <c r="D5989" t="s">
        <v>9152</v>
      </c>
      <c r="E5989" t="s">
        <v>9153</v>
      </c>
      <c r="F5989">
        <v>0.3</v>
      </c>
      <c r="G5989" s="2">
        <v>0</v>
      </c>
      <c r="H5989" s="4">
        <v>21.046900000000001</v>
      </c>
      <c r="I5989" s="4">
        <v>0.79190000000000005</v>
      </c>
      <c r="J5989" s="7">
        <v>17</v>
      </c>
      <c r="K5989" s="7">
        <v>5</v>
      </c>
      <c r="L5989" s="3">
        <v>3.7600000000000001E-2</v>
      </c>
      <c r="M5989" s="5">
        <v>0.70763958000000005</v>
      </c>
      <c r="N5989" s="6">
        <v>0.25</v>
      </c>
      <c r="O5989" s="8">
        <f>IFERROR(VLOOKUP(C5989,Sheet2!$B$2:$G$588,6,FALSE),0)</f>
        <v>242</v>
      </c>
      <c r="P5989" t="s">
        <v>22</v>
      </c>
      <c r="Q5989" s="2">
        <v>0.64671280720000002</v>
      </c>
      <c r="R5989" s="3">
        <v>0.3</v>
      </c>
      <c r="U5989" s="22">
        <f t="shared" si="582"/>
        <v>0.3</v>
      </c>
      <c r="V5989" s="10">
        <f t="shared" si="583"/>
        <v>5.0999999999999996</v>
      </c>
      <c r="W5989" s="24">
        <f t="shared" si="584"/>
        <v>5.0999999999999996</v>
      </c>
    </row>
    <row r="5990" spans="1:23" x14ac:dyDescent="0.3">
      <c r="A5990" t="s">
        <v>17</v>
      </c>
      <c r="B5990" t="s">
        <v>9144</v>
      </c>
      <c r="C5990" t="s">
        <v>9145</v>
      </c>
      <c r="D5990" t="s">
        <v>9166</v>
      </c>
      <c r="E5990" t="s">
        <v>9167</v>
      </c>
      <c r="F5990">
        <v>0.3</v>
      </c>
      <c r="G5990" s="2">
        <v>0</v>
      </c>
      <c r="H5990" s="4">
        <v>24.9404</v>
      </c>
      <c r="I5990" s="4">
        <v>0.69610000000000005</v>
      </c>
      <c r="J5990" s="7">
        <v>16</v>
      </c>
      <c r="K5990" s="7">
        <v>5</v>
      </c>
      <c r="L5990" s="3">
        <v>2.7900000000000001E-2</v>
      </c>
      <c r="M5990" s="5">
        <v>0.77016211999999995</v>
      </c>
      <c r="N5990" s="6">
        <v>0.25</v>
      </c>
      <c r="O5990" s="8">
        <f>IFERROR(VLOOKUP(C5990,Sheet2!$B$2:$G$588,6,FALSE),0)</f>
        <v>242</v>
      </c>
      <c r="P5990" t="s">
        <v>22</v>
      </c>
      <c r="Q5990" s="2">
        <v>0.67539301890000003</v>
      </c>
      <c r="R5990" s="3">
        <v>0.3</v>
      </c>
      <c r="U5990" s="22">
        <f t="shared" si="582"/>
        <v>0.3</v>
      </c>
      <c r="V5990" s="10">
        <f t="shared" si="583"/>
        <v>4.8</v>
      </c>
      <c r="W5990" s="24">
        <f t="shared" si="584"/>
        <v>4.8</v>
      </c>
    </row>
    <row r="5991" spans="1:23" x14ac:dyDescent="0.3">
      <c r="A5991" t="s">
        <v>17</v>
      </c>
      <c r="B5991" t="s">
        <v>9144</v>
      </c>
      <c r="C5991" t="s">
        <v>9145</v>
      </c>
      <c r="D5991" t="s">
        <v>9172</v>
      </c>
      <c r="E5991" t="s">
        <v>9173</v>
      </c>
      <c r="F5991">
        <v>0.33</v>
      </c>
      <c r="G5991" s="2">
        <v>1</v>
      </c>
      <c r="H5991" s="4">
        <v>77.926100000000005</v>
      </c>
      <c r="I5991" s="4">
        <v>1.5895999999999999</v>
      </c>
      <c r="J5991" s="7">
        <v>13</v>
      </c>
      <c r="K5991" s="7">
        <v>4</v>
      </c>
      <c r="L5991" s="3">
        <v>2.0400000000000001E-2</v>
      </c>
      <c r="M5991" s="5">
        <v>0.26580993000000003</v>
      </c>
      <c r="N5991" s="6">
        <v>0.1</v>
      </c>
      <c r="O5991" s="8">
        <f>IFERROR(VLOOKUP(C5991,Sheet2!$B$2:$G$588,6,FALSE),0)</f>
        <v>242</v>
      </c>
      <c r="P5991" t="s">
        <v>22</v>
      </c>
      <c r="Q5991" s="2">
        <v>0.62379133139999998</v>
      </c>
      <c r="R5991" s="3">
        <v>0.33</v>
      </c>
      <c r="S5991" s="3" t="str">
        <f>IF(R5991+0.01&lt;Q5991,"Y","")</f>
        <v>Y</v>
      </c>
      <c r="T5991" s="2"/>
      <c r="U5991" s="22">
        <f t="shared" si="582"/>
        <v>0.33</v>
      </c>
      <c r="V5991" s="10">
        <f t="shared" si="583"/>
        <v>4.29</v>
      </c>
      <c r="W5991" s="24">
        <f t="shared" si="584"/>
        <v>4.29</v>
      </c>
    </row>
    <row r="5992" spans="1:23" x14ac:dyDescent="0.3">
      <c r="A5992" t="s">
        <v>17</v>
      </c>
      <c r="B5992" t="s">
        <v>9144</v>
      </c>
      <c r="C5992" t="s">
        <v>9145</v>
      </c>
      <c r="D5992" t="s">
        <v>9156</v>
      </c>
      <c r="E5992" t="s">
        <v>9157</v>
      </c>
      <c r="F5992">
        <v>0.35</v>
      </c>
      <c r="G5992" s="2">
        <v>0</v>
      </c>
      <c r="H5992" s="4">
        <v>40.246299999999998</v>
      </c>
      <c r="I5992" s="4">
        <v>1.0214000000000001</v>
      </c>
      <c r="J5992" s="7">
        <v>12</v>
      </c>
      <c r="K5992" s="7">
        <v>4</v>
      </c>
      <c r="L5992" s="3">
        <v>2.5399999999999999E-2</v>
      </c>
      <c r="M5992" s="5">
        <v>0.38756555999999998</v>
      </c>
      <c r="N5992" s="6">
        <v>0.1</v>
      </c>
      <c r="O5992" s="8">
        <f>IFERROR(VLOOKUP(C5992,Sheet2!$B$2:$G$588,6,FALSE),0)</f>
        <v>242</v>
      </c>
      <c r="P5992" t="s">
        <v>22</v>
      </c>
      <c r="Q5992" s="2">
        <v>0.74197914040000001</v>
      </c>
      <c r="R5992" s="3">
        <v>0.35</v>
      </c>
      <c r="U5992" s="22">
        <f t="shared" si="582"/>
        <v>0.35</v>
      </c>
      <c r="V5992" s="10">
        <f t="shared" si="583"/>
        <v>4.1999999999999993</v>
      </c>
      <c r="W5992" s="24">
        <f t="shared" si="584"/>
        <v>4.1999999999999993</v>
      </c>
    </row>
    <row r="5993" spans="1:23" x14ac:dyDescent="0.3">
      <c r="A5993" t="s">
        <v>17</v>
      </c>
      <c r="B5993" t="s">
        <v>9144</v>
      </c>
      <c r="C5993" t="s">
        <v>9145</v>
      </c>
      <c r="D5993" t="s">
        <v>9170</v>
      </c>
      <c r="E5993" t="s">
        <v>9171</v>
      </c>
      <c r="F5993">
        <v>0.25</v>
      </c>
      <c r="G5993" s="2">
        <v>1</v>
      </c>
      <c r="H5993" s="4">
        <v>61.639499999999998</v>
      </c>
      <c r="I5993" s="4">
        <v>1.4176</v>
      </c>
      <c r="J5993" s="7">
        <v>11</v>
      </c>
      <c r="K5993" s="7">
        <v>3</v>
      </c>
      <c r="L5993" s="3">
        <v>2.3E-2</v>
      </c>
      <c r="M5993" s="5">
        <v>0.25718028999999998</v>
      </c>
      <c r="N5993" s="6">
        <v>0.1</v>
      </c>
      <c r="O5993" s="8">
        <f>IFERROR(VLOOKUP(C5993,Sheet2!$B$2:$G$588,6,FALSE),0)</f>
        <v>242</v>
      </c>
      <c r="P5993" t="s">
        <v>22</v>
      </c>
      <c r="Q5993" s="2">
        <v>0.61116771160000005</v>
      </c>
      <c r="R5993" s="3">
        <v>0.249999999999999</v>
      </c>
      <c r="S5993" s="3" t="str">
        <f>IF(R5993+0.01&lt;Q5993,"Y","")</f>
        <v>Y</v>
      </c>
      <c r="T5993" s="2"/>
      <c r="U5993" s="22">
        <f t="shared" si="582"/>
        <v>0.249999999999999</v>
      </c>
      <c r="V5993" s="10">
        <f t="shared" si="583"/>
        <v>2.7499999999999889</v>
      </c>
      <c r="W5993" s="24">
        <f t="shared" si="584"/>
        <v>2.7499999999999889</v>
      </c>
    </row>
    <row r="5994" spans="1:23" x14ac:dyDescent="0.3">
      <c r="A5994" t="s">
        <v>17</v>
      </c>
      <c r="B5994" t="s">
        <v>9144</v>
      </c>
      <c r="C5994" t="s">
        <v>9145</v>
      </c>
      <c r="D5994" t="s">
        <v>9154</v>
      </c>
      <c r="E5994" t="s">
        <v>9155</v>
      </c>
      <c r="F5994">
        <v>0.25</v>
      </c>
      <c r="G5994" s="2">
        <v>0</v>
      </c>
      <c r="H5994" s="4">
        <v>76.360100000000003</v>
      </c>
      <c r="I5994" s="4">
        <v>1.2687999999999999</v>
      </c>
      <c r="J5994" s="7">
        <v>10</v>
      </c>
      <c r="K5994" s="7">
        <v>2</v>
      </c>
      <c r="L5994" s="3">
        <v>1.66E-2</v>
      </c>
      <c r="M5994" s="5">
        <v>0.25529470999999998</v>
      </c>
      <c r="N5994" s="6">
        <v>0.09</v>
      </c>
      <c r="O5994" s="8">
        <f>IFERROR(VLOOKUP(C5994,Sheet2!$B$2:$G$588,6,FALSE),0)</f>
        <v>242</v>
      </c>
      <c r="P5994" t="s">
        <v>22</v>
      </c>
      <c r="Q5994" s="2">
        <v>0.64746626090000003</v>
      </c>
      <c r="R5994" s="3">
        <v>0.25</v>
      </c>
      <c r="U5994" s="22">
        <f t="shared" si="582"/>
        <v>0.25</v>
      </c>
      <c r="V5994" s="10">
        <f t="shared" si="583"/>
        <v>2.5</v>
      </c>
      <c r="W5994" s="24">
        <f t="shared" si="584"/>
        <v>2.5</v>
      </c>
    </row>
    <row r="5995" spans="1:23" x14ac:dyDescent="0.3">
      <c r="A5995" t="s">
        <v>17</v>
      </c>
      <c r="B5995" t="s">
        <v>9144</v>
      </c>
      <c r="C5995" t="s">
        <v>9145</v>
      </c>
      <c r="D5995" t="s">
        <v>9162</v>
      </c>
      <c r="E5995" t="s">
        <v>9163</v>
      </c>
      <c r="F5995">
        <v>0.3</v>
      </c>
      <c r="G5995" s="2">
        <v>0</v>
      </c>
      <c r="H5995" s="4">
        <v>33.616700000000002</v>
      </c>
      <c r="I5995" s="4">
        <v>0.75929999999999997</v>
      </c>
      <c r="J5995" s="7">
        <v>10</v>
      </c>
      <c r="K5995" s="7">
        <v>3</v>
      </c>
      <c r="L5995" s="3">
        <v>2.2599999999999999E-2</v>
      </c>
      <c r="M5995" s="5">
        <v>0.43689558000000001</v>
      </c>
      <c r="N5995" s="6">
        <v>0.1</v>
      </c>
      <c r="O5995" s="8">
        <f>IFERROR(VLOOKUP(C5995,Sheet2!$B$2:$G$588,6,FALSE),0)</f>
        <v>242</v>
      </c>
      <c r="P5995" t="s">
        <v>92</v>
      </c>
      <c r="Q5995" s="2">
        <v>0.77111235519999999</v>
      </c>
      <c r="R5995" s="3">
        <v>0.3</v>
      </c>
      <c r="U5995" s="22">
        <f t="shared" si="582"/>
        <v>0.3</v>
      </c>
      <c r="V5995" s="10">
        <f t="shared" si="583"/>
        <v>3</v>
      </c>
      <c r="W5995" s="24">
        <f t="shared" si="584"/>
        <v>3</v>
      </c>
    </row>
    <row r="5996" spans="1:23" x14ac:dyDescent="0.3">
      <c r="A5996" t="s">
        <v>17</v>
      </c>
      <c r="B5996" t="s">
        <v>9144</v>
      </c>
      <c r="C5996" t="s">
        <v>9145</v>
      </c>
      <c r="D5996" t="s">
        <v>9150</v>
      </c>
      <c r="E5996" t="s">
        <v>9151</v>
      </c>
      <c r="F5996">
        <v>0.35</v>
      </c>
      <c r="G5996" s="2">
        <v>1</v>
      </c>
      <c r="H5996" s="4">
        <v>53.639400000000002</v>
      </c>
      <c r="I5996" s="4">
        <v>1.2936000000000001</v>
      </c>
      <c r="J5996" s="7">
        <v>8</v>
      </c>
      <c r="K5996" s="7">
        <v>3</v>
      </c>
      <c r="L5996" s="3">
        <v>2.41E-2</v>
      </c>
      <c r="M5996" s="5">
        <v>0.19923803000000001</v>
      </c>
      <c r="N5996" s="6">
        <v>0.09</v>
      </c>
      <c r="O5996" s="8">
        <f>IFERROR(VLOOKUP(C5996,Sheet2!$B$2:$G$588,6,FALSE),0)</f>
        <v>242</v>
      </c>
      <c r="P5996" t="s">
        <v>22</v>
      </c>
      <c r="Q5996" s="2">
        <v>0.54827901560000003</v>
      </c>
      <c r="R5996" s="3">
        <v>0.35</v>
      </c>
      <c r="S5996" s="3" t="str">
        <f>IF(R5996+0.01&lt;Q5996,"Y","")</f>
        <v>Y</v>
      </c>
      <c r="T5996" s="2"/>
      <c r="U5996" s="22">
        <f t="shared" si="582"/>
        <v>0.35</v>
      </c>
      <c r="V5996" s="10">
        <f t="shared" si="583"/>
        <v>2.8</v>
      </c>
      <c r="W5996" s="24">
        <f t="shared" si="584"/>
        <v>2.8</v>
      </c>
    </row>
    <row r="5997" spans="1:23" x14ac:dyDescent="0.3">
      <c r="A5997" t="s">
        <v>17</v>
      </c>
      <c r="B5997" t="s">
        <v>9144</v>
      </c>
      <c r="C5997" t="s">
        <v>9145</v>
      </c>
      <c r="D5997" t="s">
        <v>9164</v>
      </c>
      <c r="E5997" t="s">
        <v>9165</v>
      </c>
      <c r="F5997">
        <v>0.35</v>
      </c>
      <c r="G5997" s="2">
        <v>0</v>
      </c>
      <c r="H5997" s="4">
        <v>36.954999999999998</v>
      </c>
      <c r="I5997" s="4">
        <v>0.67730000000000001</v>
      </c>
      <c r="J5997" s="7">
        <v>8</v>
      </c>
      <c r="K5997" s="7">
        <v>3</v>
      </c>
      <c r="L5997" s="3">
        <v>1.83E-2</v>
      </c>
      <c r="M5997" s="5">
        <v>0.39586585000000002</v>
      </c>
      <c r="N5997" s="6">
        <v>0.1</v>
      </c>
      <c r="O5997" s="8">
        <f>IFERROR(VLOOKUP(C5997,Sheet2!$B$2:$G$588,6,FALSE),0)</f>
        <v>242</v>
      </c>
      <c r="P5997" t="s">
        <v>92</v>
      </c>
      <c r="Q5997" s="2">
        <v>0.74738917309999997</v>
      </c>
      <c r="R5997" s="3">
        <v>0.35</v>
      </c>
      <c r="U5997" s="22">
        <f t="shared" si="582"/>
        <v>0.35</v>
      </c>
      <c r="V5997" s="10">
        <f t="shared" si="583"/>
        <v>2.8</v>
      </c>
      <c r="W5997" s="24">
        <f t="shared" si="584"/>
        <v>2.8</v>
      </c>
    </row>
    <row r="5998" spans="1:23" hidden="1" x14ac:dyDescent="0.3">
      <c r="A5998" t="s">
        <v>33</v>
      </c>
      <c r="B5998" t="s">
        <v>12938</v>
      </c>
      <c r="C5998" t="s">
        <v>12939</v>
      </c>
      <c r="D5998" t="s">
        <v>34</v>
      </c>
      <c r="F5998">
        <v>0.25</v>
      </c>
      <c r="G5998" s="2">
        <v>0</v>
      </c>
      <c r="H5998" s="4">
        <v>62.378999999999998</v>
      </c>
      <c r="I5998" s="4">
        <v>3.3649</v>
      </c>
      <c r="J5998" s="7">
        <v>240</v>
      </c>
      <c r="K5998" s="7">
        <v>52</v>
      </c>
      <c r="L5998" s="3">
        <v>5.3900000000000003E-2</v>
      </c>
      <c r="M5998" s="5">
        <v>2.3788167599999999</v>
      </c>
      <c r="N5998" s="6">
        <v>1.851494</v>
      </c>
      <c r="O5998" s="8">
        <f>IFERROR(VLOOKUP(C5998,Sheet2!$B$2:$G$588,6,FALSE),0)</f>
        <v>240</v>
      </c>
      <c r="Q5998" s="2">
        <v>0.22167439289999999</v>
      </c>
      <c r="R5998" s="3">
        <v>0.22167439292601401</v>
      </c>
      <c r="U5998" s="22" t="str">
        <f t="shared" si="582"/>
        <v/>
      </c>
      <c r="V5998" s="10" t="str">
        <f t="shared" si="583"/>
        <v/>
      </c>
      <c r="W5998" s="24">
        <f t="shared" si="584"/>
        <v>52.296381984717378</v>
      </c>
    </row>
    <row r="5999" spans="1:23" x14ac:dyDescent="0.3">
      <c r="A5999" t="s">
        <v>17</v>
      </c>
      <c r="B5999" t="s">
        <v>12938</v>
      </c>
      <c r="C5999" t="s">
        <v>12939</v>
      </c>
      <c r="D5999" t="s">
        <v>12940</v>
      </c>
      <c r="E5999" t="s">
        <v>12941</v>
      </c>
      <c r="F5999">
        <v>0.25</v>
      </c>
      <c r="G5999" s="2">
        <v>0</v>
      </c>
      <c r="H5999" s="4">
        <v>31.856100000000001</v>
      </c>
      <c r="I5999" s="4">
        <v>3.0078999999999998</v>
      </c>
      <c r="J5999" s="7">
        <v>230</v>
      </c>
      <c r="K5999" s="7">
        <v>50</v>
      </c>
      <c r="L5999" s="3">
        <v>9.4399999999999998E-2</v>
      </c>
      <c r="M5999" s="5">
        <v>2.55266795</v>
      </c>
      <c r="N5999" s="6">
        <v>2</v>
      </c>
      <c r="O5999" s="8">
        <f>IFERROR(VLOOKUP(C5999,Sheet2!$B$2:$G$588,6,FALSE),0)</f>
        <v>240</v>
      </c>
      <c r="P5999" t="s">
        <v>92</v>
      </c>
      <c r="Q5999" s="2">
        <v>0.21650600859999999</v>
      </c>
      <c r="R5999" s="3">
        <v>0.21650600862920599</v>
      </c>
      <c r="U5999" s="22">
        <f t="shared" si="582"/>
        <v>0.21650600862920599</v>
      </c>
      <c r="V5999" s="10">
        <f t="shared" si="583"/>
        <v>49.796381984717378</v>
      </c>
      <c r="W5999" s="24">
        <f t="shared" si="584"/>
        <v>49.796381984717378</v>
      </c>
    </row>
    <row r="6000" spans="1:23" x14ac:dyDescent="0.3">
      <c r="A6000" t="s">
        <v>17</v>
      </c>
      <c r="B6000" t="s">
        <v>12938</v>
      </c>
      <c r="C6000" t="s">
        <v>12939</v>
      </c>
      <c r="D6000" t="s">
        <v>12942</v>
      </c>
      <c r="E6000" t="s">
        <v>12943</v>
      </c>
      <c r="F6000">
        <v>0.25</v>
      </c>
      <c r="G6000" s="2">
        <v>0</v>
      </c>
      <c r="H6000" s="4">
        <v>30.5229</v>
      </c>
      <c r="I6000" s="4">
        <v>0.3569</v>
      </c>
      <c r="J6000" s="7">
        <v>10</v>
      </c>
      <c r="K6000" s="7">
        <v>2</v>
      </c>
      <c r="L6000" s="3">
        <v>1.17E-2</v>
      </c>
      <c r="M6000" s="5">
        <v>0.91372823999999997</v>
      </c>
      <c r="N6000" s="6">
        <v>0.6</v>
      </c>
      <c r="O6000" s="8">
        <f>IFERROR(VLOOKUP(C6000,Sheet2!$B$2:$G$588,6,FALSE),0)</f>
        <v>240</v>
      </c>
      <c r="P6000" t="s">
        <v>92</v>
      </c>
      <c r="Q6000" s="2">
        <v>0.34334961339999998</v>
      </c>
      <c r="R6000" s="3">
        <v>0.25</v>
      </c>
      <c r="U6000" s="22">
        <f t="shared" si="582"/>
        <v>0.25</v>
      </c>
      <c r="V6000" s="10">
        <f t="shared" si="583"/>
        <v>2.5</v>
      </c>
      <c r="W6000" s="24">
        <f t="shared" si="584"/>
        <v>2.5</v>
      </c>
    </row>
    <row r="6001" spans="1:23" hidden="1" x14ac:dyDescent="0.3">
      <c r="A6001" t="s">
        <v>33</v>
      </c>
      <c r="B6001" t="s">
        <v>9138</v>
      </c>
      <c r="C6001" t="s">
        <v>9139</v>
      </c>
      <c r="D6001" t="s">
        <v>34</v>
      </c>
      <c r="F6001">
        <v>0.33729999999999999</v>
      </c>
      <c r="G6001" s="2">
        <v>0</v>
      </c>
      <c r="H6001" s="4">
        <v>38.112299999999998</v>
      </c>
      <c r="I6001" s="4">
        <v>13.1403</v>
      </c>
      <c r="J6001" s="7">
        <v>239</v>
      </c>
      <c r="K6001" s="7">
        <v>81</v>
      </c>
      <c r="L6001" s="3">
        <v>0.3448</v>
      </c>
      <c r="M6001" s="5">
        <v>0.60574678000000004</v>
      </c>
      <c r="N6001" s="6">
        <v>0.270005</v>
      </c>
      <c r="O6001" s="8">
        <f>IFERROR(VLOOKUP(C6001,Sheet2!$B$2:$G$588,6,FALSE),0)</f>
        <v>239</v>
      </c>
      <c r="Q6001" s="2">
        <v>0.55426093799999998</v>
      </c>
      <c r="R6001" s="3">
        <v>0.33731662054137002</v>
      </c>
      <c r="U6001" s="22" t="str">
        <f t="shared" si="582"/>
        <v/>
      </c>
      <c r="V6001" s="10" t="str">
        <f t="shared" si="583"/>
        <v/>
      </c>
      <c r="W6001" s="24">
        <f t="shared" si="584"/>
        <v>80.599999999999937</v>
      </c>
    </row>
    <row r="6002" spans="1:23" x14ac:dyDescent="0.3">
      <c r="A6002" t="s">
        <v>17</v>
      </c>
      <c r="B6002" t="s">
        <v>9138</v>
      </c>
      <c r="C6002" t="s">
        <v>9139</v>
      </c>
      <c r="D6002" t="s">
        <v>9142</v>
      </c>
      <c r="E6002" t="s">
        <v>9143</v>
      </c>
      <c r="F6002">
        <v>0.35</v>
      </c>
      <c r="G6002" s="2">
        <v>0</v>
      </c>
      <c r="H6002" s="4">
        <v>25.483699999999999</v>
      </c>
      <c r="I6002" s="4">
        <v>10.164899999999999</v>
      </c>
      <c r="J6002" s="7">
        <v>178</v>
      </c>
      <c r="K6002" s="7">
        <v>62</v>
      </c>
      <c r="L6002" s="3">
        <v>0.39889999999999998</v>
      </c>
      <c r="M6002" s="5">
        <v>0.58442251999999995</v>
      </c>
      <c r="N6002" s="6">
        <v>0.27</v>
      </c>
      <c r="O6002" s="8">
        <f>IFERROR(VLOOKUP(C6002,Sheet2!$B$2:$G$588,6,FALSE),0)</f>
        <v>239</v>
      </c>
      <c r="P6002" t="s">
        <v>92</v>
      </c>
      <c r="Q6002" s="2">
        <v>0.53800548290000005</v>
      </c>
      <c r="R6002" s="3">
        <v>0.35</v>
      </c>
      <c r="U6002" s="22">
        <f t="shared" si="582"/>
        <v>0.35</v>
      </c>
      <c r="V6002" s="10">
        <f t="shared" si="583"/>
        <v>62.3</v>
      </c>
      <c r="W6002" s="24">
        <f t="shared" si="584"/>
        <v>62.3</v>
      </c>
    </row>
    <row r="6003" spans="1:23" x14ac:dyDescent="0.3">
      <c r="A6003" t="s">
        <v>17</v>
      </c>
      <c r="B6003" t="s">
        <v>9138</v>
      </c>
      <c r="C6003" t="s">
        <v>9139</v>
      </c>
      <c r="D6003" t="s">
        <v>9140</v>
      </c>
      <c r="E6003" t="s">
        <v>9141</v>
      </c>
      <c r="F6003">
        <v>0.3</v>
      </c>
      <c r="G6003" s="2">
        <v>0</v>
      </c>
      <c r="H6003" s="4">
        <v>12.6136</v>
      </c>
      <c r="I6003" s="4">
        <v>2.9748999999999999</v>
      </c>
      <c r="J6003" s="7">
        <v>61</v>
      </c>
      <c r="K6003" s="7">
        <v>18</v>
      </c>
      <c r="L6003" s="3">
        <v>0.2359</v>
      </c>
      <c r="M6003" s="5">
        <v>0.67871017</v>
      </c>
      <c r="N6003" s="6">
        <v>0.27</v>
      </c>
      <c r="O6003" s="8">
        <f>IFERROR(VLOOKUP(C6003,Sheet2!$B$2:$G$588,6,FALSE),0)</f>
        <v>239</v>
      </c>
      <c r="P6003" t="s">
        <v>92</v>
      </c>
      <c r="Q6003" s="2">
        <v>0.60218660229999998</v>
      </c>
      <c r="R6003" s="3">
        <v>0.29999999999999899</v>
      </c>
      <c r="U6003" s="22">
        <f t="shared" si="582"/>
        <v>0.29999999999999899</v>
      </c>
      <c r="V6003" s="10">
        <f t="shared" si="583"/>
        <v>18.299999999999937</v>
      </c>
      <c r="W6003" s="24">
        <f t="shared" si="584"/>
        <v>18.299999999999937</v>
      </c>
    </row>
    <row r="6004" spans="1:23" hidden="1" x14ac:dyDescent="0.3">
      <c r="A6004" t="s">
        <v>33</v>
      </c>
      <c r="B6004" t="s">
        <v>12912</v>
      </c>
      <c r="C6004" t="s">
        <v>12913</v>
      </c>
      <c r="D6004" t="s">
        <v>34</v>
      </c>
      <c r="F6004">
        <v>0.25</v>
      </c>
      <c r="G6004" s="2">
        <v>0</v>
      </c>
      <c r="H6004" s="4">
        <v>47.6374</v>
      </c>
      <c r="I6004" s="4">
        <v>28.019100000000002</v>
      </c>
      <c r="J6004" s="7">
        <v>238</v>
      </c>
      <c r="K6004" s="7">
        <v>60</v>
      </c>
      <c r="L6004" s="3">
        <v>0.58819999999999995</v>
      </c>
      <c r="M6004" s="5">
        <v>0.28354339000000001</v>
      </c>
      <c r="N6004" s="6">
        <v>0.01</v>
      </c>
      <c r="O6004" s="8">
        <f>IFERROR(VLOOKUP(C6004,Sheet2!$B$2:$G$588,6,FALSE),0)</f>
        <v>238</v>
      </c>
      <c r="Q6004" s="2">
        <v>0.96473202970000005</v>
      </c>
      <c r="R6004" s="3">
        <v>0.25</v>
      </c>
      <c r="U6004" s="22" t="str">
        <f t="shared" si="582"/>
        <v/>
      </c>
      <c r="V6004" s="10" t="str">
        <f t="shared" si="583"/>
        <v/>
      </c>
      <c r="W6004" s="24">
        <f t="shared" si="584"/>
        <v>59.5</v>
      </c>
    </row>
    <row r="6005" spans="1:23" x14ac:dyDescent="0.3">
      <c r="A6005" t="s">
        <v>17</v>
      </c>
      <c r="B6005" t="s">
        <v>12912</v>
      </c>
      <c r="C6005" t="s">
        <v>12913</v>
      </c>
      <c r="D6005" t="s">
        <v>12914</v>
      </c>
      <c r="E6005" t="s">
        <v>12915</v>
      </c>
      <c r="F6005">
        <v>0.25</v>
      </c>
      <c r="G6005" s="2">
        <v>0</v>
      </c>
      <c r="H6005" s="4">
        <v>20.308299999999999</v>
      </c>
      <c r="I6005" s="4">
        <v>11.8916</v>
      </c>
      <c r="J6005" s="7">
        <v>109</v>
      </c>
      <c r="K6005" s="7">
        <v>27</v>
      </c>
      <c r="L6005" s="3">
        <v>0.58560000000000001</v>
      </c>
      <c r="M6005" s="5">
        <v>0.30628112000000002</v>
      </c>
      <c r="N6005" s="6">
        <v>0.01</v>
      </c>
      <c r="O6005" s="8">
        <f>IFERROR(VLOOKUP(C6005,Sheet2!$B$2:$G$588,6,FALSE),0)</f>
        <v>238</v>
      </c>
      <c r="P6005" t="s">
        <v>22</v>
      </c>
      <c r="Q6005" s="2">
        <v>0.96735025669999997</v>
      </c>
      <c r="R6005" s="3">
        <v>0.25</v>
      </c>
      <c r="U6005" s="22">
        <f t="shared" si="582"/>
        <v>0.25</v>
      </c>
      <c r="V6005" s="10">
        <f t="shared" si="583"/>
        <v>27.25</v>
      </c>
      <c r="W6005" s="24">
        <f t="shared" si="584"/>
        <v>27.25</v>
      </c>
    </row>
    <row r="6006" spans="1:23" x14ac:dyDescent="0.3">
      <c r="A6006" t="s">
        <v>17</v>
      </c>
      <c r="B6006" t="s">
        <v>12912</v>
      </c>
      <c r="C6006" t="s">
        <v>12913</v>
      </c>
      <c r="D6006" t="s">
        <v>12918</v>
      </c>
      <c r="E6006" t="s">
        <v>12919</v>
      </c>
      <c r="F6006">
        <v>0.25</v>
      </c>
      <c r="G6006" s="2">
        <v>0</v>
      </c>
      <c r="H6006" s="4">
        <v>19.2987</v>
      </c>
      <c r="I6006" s="4">
        <v>11.802300000000001</v>
      </c>
      <c r="J6006" s="7">
        <v>98</v>
      </c>
      <c r="K6006" s="7">
        <v>25</v>
      </c>
      <c r="L6006" s="3">
        <v>0.61160000000000003</v>
      </c>
      <c r="M6006" s="5">
        <v>0.27720296</v>
      </c>
      <c r="N6006" s="6">
        <v>0.01</v>
      </c>
      <c r="O6006" s="8">
        <f>IFERROR(VLOOKUP(C6006,Sheet2!$B$2:$G$588,6,FALSE),0)</f>
        <v>238</v>
      </c>
      <c r="P6006" t="s">
        <v>22</v>
      </c>
      <c r="Q6006" s="2">
        <v>0.96392534949999997</v>
      </c>
      <c r="R6006" s="3">
        <v>0.25</v>
      </c>
      <c r="U6006" s="22">
        <f t="shared" si="582"/>
        <v>0.25</v>
      </c>
      <c r="V6006" s="10">
        <f t="shared" si="583"/>
        <v>24.5</v>
      </c>
      <c r="W6006" s="24">
        <f t="shared" si="584"/>
        <v>24.5</v>
      </c>
    </row>
    <row r="6007" spans="1:23" x14ac:dyDescent="0.3">
      <c r="A6007" t="s">
        <v>17</v>
      </c>
      <c r="B6007" t="s">
        <v>12912</v>
      </c>
      <c r="C6007" t="s">
        <v>12913</v>
      </c>
      <c r="D6007" t="s">
        <v>12916</v>
      </c>
      <c r="E6007" t="s">
        <v>12917</v>
      </c>
      <c r="F6007">
        <v>0.25</v>
      </c>
      <c r="G6007" s="2">
        <v>0</v>
      </c>
      <c r="H6007" s="4">
        <v>8.0275999999999996</v>
      </c>
      <c r="I6007" s="4">
        <v>4.3246000000000002</v>
      </c>
      <c r="J6007" s="7">
        <v>31</v>
      </c>
      <c r="K6007" s="7">
        <v>8</v>
      </c>
      <c r="L6007" s="3">
        <v>0.53869999999999996</v>
      </c>
      <c r="M6007" s="5">
        <v>0.23836549000000001</v>
      </c>
      <c r="N6007" s="6">
        <v>0.01</v>
      </c>
      <c r="O6007" s="8">
        <f>IFERROR(VLOOKUP(C6007,Sheet2!$B$2:$G$588,6,FALSE),0)</f>
        <v>238</v>
      </c>
      <c r="P6007" t="s">
        <v>22</v>
      </c>
      <c r="Q6007" s="2">
        <v>0.95804761770000002</v>
      </c>
      <c r="R6007" s="3">
        <v>0.25</v>
      </c>
      <c r="U6007" s="22">
        <f t="shared" si="582"/>
        <v>0.25</v>
      </c>
      <c r="V6007" s="10">
        <f t="shared" si="583"/>
        <v>7.75</v>
      </c>
      <c r="W6007" s="24">
        <f t="shared" si="584"/>
        <v>7.75</v>
      </c>
    </row>
    <row r="6008" spans="1:23" hidden="1" x14ac:dyDescent="0.3">
      <c r="A6008" s="27" t="s">
        <v>33</v>
      </c>
      <c r="B6008" s="27" t="s">
        <v>6065</v>
      </c>
      <c r="C6008" s="27" t="s">
        <v>6066</v>
      </c>
      <c r="D6008" t="s">
        <v>34</v>
      </c>
      <c r="E6008" s="27"/>
      <c r="F6008">
        <v>0.3412</v>
      </c>
      <c r="G6008" s="28">
        <v>0.82781307999999998</v>
      </c>
      <c r="H6008" s="4">
        <v>57.621400000000001</v>
      </c>
      <c r="I6008" s="4">
        <v>17.3047</v>
      </c>
      <c r="J6008" s="7">
        <v>237</v>
      </c>
      <c r="K6008" s="7">
        <v>79</v>
      </c>
      <c r="L6008" s="29">
        <v>0.30030000000000001</v>
      </c>
      <c r="M6008" s="30">
        <v>0.45590755999999999</v>
      </c>
      <c r="N6008" s="31">
        <v>0.29059600000000002</v>
      </c>
      <c r="O6008" s="32">
        <f>IFERROR(VLOOKUP(C6008,Sheet2!$B$2:$G$588,6,FALSE),0)</f>
        <v>237</v>
      </c>
      <c r="P6008" s="27"/>
      <c r="Q6008" s="28">
        <v>0.36259885130000002</v>
      </c>
      <c r="R6008" s="29">
        <v>0.341157066171484</v>
      </c>
      <c r="S6008" s="29"/>
      <c r="T6008" s="28"/>
      <c r="U6008" s="29" t="str">
        <f t="shared" si="582"/>
        <v/>
      </c>
      <c r="V6008" s="30" t="str">
        <f t="shared" si="583"/>
        <v/>
      </c>
      <c r="W6008" s="33">
        <f t="shared" si="584"/>
        <v>76.000147809728546</v>
      </c>
    </row>
    <row r="6009" spans="1:23" x14ac:dyDescent="0.3">
      <c r="A6009" t="s">
        <v>17</v>
      </c>
      <c r="B6009" t="s">
        <v>6065</v>
      </c>
      <c r="C6009" t="s">
        <v>6066</v>
      </c>
      <c r="D6009" s="1" t="s">
        <v>6069</v>
      </c>
      <c r="E6009" t="s">
        <v>6070</v>
      </c>
      <c r="F6009">
        <v>0.35</v>
      </c>
      <c r="G6009" s="2">
        <v>1</v>
      </c>
      <c r="H6009" s="4">
        <v>43.646000000000001</v>
      </c>
      <c r="I6009" s="4">
        <v>13.526</v>
      </c>
      <c r="J6009" s="7">
        <v>196</v>
      </c>
      <c r="K6009" s="7">
        <v>69</v>
      </c>
      <c r="L6009" s="3">
        <v>0.30990000000000001</v>
      </c>
      <c r="M6009" s="5">
        <v>0.48284097999999998</v>
      </c>
      <c r="N6009" s="6">
        <v>0.3</v>
      </c>
      <c r="O6009" s="8">
        <f>IFERROR(VLOOKUP(C6009,Sheet2!$B$2:$G$588,6,FALSE),0)</f>
        <v>237</v>
      </c>
      <c r="P6009" t="s">
        <v>162</v>
      </c>
      <c r="Q6009" s="2">
        <v>0.3786774316</v>
      </c>
      <c r="R6009" s="3">
        <v>0.35</v>
      </c>
      <c r="S6009" s="3" t="str">
        <f>IF(R6009+0.01&lt;Q6009,"Y","")</f>
        <v>Y</v>
      </c>
      <c r="T6009" s="2"/>
      <c r="U6009" s="22">
        <f t="shared" si="582"/>
        <v>0.35</v>
      </c>
      <c r="V6009" s="10">
        <f t="shared" si="583"/>
        <v>68.599999999999994</v>
      </c>
      <c r="W6009" s="24">
        <f t="shared" si="584"/>
        <v>68.599999999999994</v>
      </c>
    </row>
    <row r="6010" spans="1:23" x14ac:dyDescent="0.3">
      <c r="A6010" t="s">
        <v>17</v>
      </c>
      <c r="B6010" t="s">
        <v>6065</v>
      </c>
      <c r="C6010" t="s">
        <v>6066</v>
      </c>
      <c r="D6010" t="s">
        <v>6073</v>
      </c>
      <c r="E6010" t="s">
        <v>6074</v>
      </c>
      <c r="F6010">
        <v>0.35</v>
      </c>
      <c r="G6010" s="2">
        <v>0</v>
      </c>
      <c r="H6010" s="4">
        <v>6.4561000000000002</v>
      </c>
      <c r="I6010" s="4">
        <v>2.0183</v>
      </c>
      <c r="J6010" s="7">
        <v>16</v>
      </c>
      <c r="K6010" s="7">
        <v>4</v>
      </c>
      <c r="L6010" s="3">
        <v>0.31259999999999999</v>
      </c>
      <c r="M6010" s="5">
        <v>0.26337769</v>
      </c>
      <c r="N6010" s="6">
        <v>0.2</v>
      </c>
      <c r="O6010" s="8">
        <f>IFERROR(VLOOKUP(C6010,Sheet2!$B$2:$G$588,6,FALSE),0)</f>
        <v>237</v>
      </c>
      <c r="P6010" t="s">
        <v>162</v>
      </c>
      <c r="Q6010" s="2">
        <v>0.24063423810000001</v>
      </c>
      <c r="R6010" s="3">
        <v>0.240634238108035</v>
      </c>
      <c r="U6010" s="22">
        <f t="shared" si="582"/>
        <v>0.240634238108035</v>
      </c>
      <c r="V6010" s="10">
        <f t="shared" si="583"/>
        <v>3.85014780972856</v>
      </c>
      <c r="W6010" s="24">
        <f t="shared" si="584"/>
        <v>3.85014780972856</v>
      </c>
    </row>
    <row r="6011" spans="1:23" x14ac:dyDescent="0.3">
      <c r="A6011" t="s">
        <v>17</v>
      </c>
      <c r="B6011" t="s">
        <v>6065</v>
      </c>
      <c r="C6011" t="s">
        <v>6066</v>
      </c>
      <c r="D6011" t="s">
        <v>6071</v>
      </c>
      <c r="E6011" t="s">
        <v>6072</v>
      </c>
      <c r="F6011">
        <v>0.2</v>
      </c>
      <c r="G6011" s="2">
        <v>0</v>
      </c>
      <c r="H6011" s="4">
        <v>2.3713000000000002</v>
      </c>
      <c r="I6011" s="4">
        <v>0.48180000000000001</v>
      </c>
      <c r="J6011" s="7">
        <v>9</v>
      </c>
      <c r="K6011" s="7">
        <v>2</v>
      </c>
      <c r="L6011" s="3">
        <v>0.20319999999999999</v>
      </c>
      <c r="M6011" s="5">
        <v>0.65058561999999998</v>
      </c>
      <c r="N6011" s="6">
        <v>0.5</v>
      </c>
      <c r="O6011" s="8">
        <f>IFERROR(VLOOKUP(C6011,Sheet2!$B$2:$G$588,6,FALSE),0)</f>
        <v>237</v>
      </c>
      <c r="P6011" t="s">
        <v>95</v>
      </c>
      <c r="Q6011" s="2">
        <v>0.2314616471</v>
      </c>
      <c r="R6011" s="3">
        <v>0.19999999999999901</v>
      </c>
      <c r="U6011" s="22">
        <f t="shared" si="582"/>
        <v>0.19999999999999901</v>
      </c>
      <c r="V6011" s="10">
        <f t="shared" si="583"/>
        <v>1.7999999999999912</v>
      </c>
      <c r="W6011" s="24">
        <f t="shared" si="584"/>
        <v>1.7999999999999912</v>
      </c>
    </row>
    <row r="6012" spans="1:23" x14ac:dyDescent="0.3">
      <c r="A6012" t="s">
        <v>17</v>
      </c>
      <c r="B6012" t="s">
        <v>6065</v>
      </c>
      <c r="C6012" t="s">
        <v>6066</v>
      </c>
      <c r="D6012" t="s">
        <v>6067</v>
      </c>
      <c r="E6012" t="s">
        <v>6068</v>
      </c>
      <c r="F6012">
        <v>0.25</v>
      </c>
      <c r="G6012" s="2">
        <v>0</v>
      </c>
      <c r="H6012" s="4">
        <v>1.4280999999999999</v>
      </c>
      <c r="I6012" s="4">
        <v>0.3473</v>
      </c>
      <c r="J6012" s="7">
        <v>7</v>
      </c>
      <c r="K6012" s="7">
        <v>2</v>
      </c>
      <c r="L6012" s="3">
        <v>0.2432</v>
      </c>
      <c r="M6012" s="5">
        <v>0.65503908</v>
      </c>
      <c r="N6012" s="6">
        <v>0.45</v>
      </c>
      <c r="O6012" s="8">
        <f>IFERROR(VLOOKUP(C6012,Sheet2!$B$2:$G$588,6,FALSE),0)</f>
        <v>237</v>
      </c>
      <c r="P6012" t="s">
        <v>22</v>
      </c>
      <c r="Q6012" s="2">
        <v>0.31301808590000002</v>
      </c>
      <c r="R6012" s="3">
        <v>0.25</v>
      </c>
      <c r="U6012" s="22">
        <f t="shared" si="582"/>
        <v>0.25</v>
      </c>
      <c r="V6012" s="10">
        <f t="shared" si="583"/>
        <v>1.75</v>
      </c>
      <c r="W6012" s="24">
        <f t="shared" si="584"/>
        <v>1.75</v>
      </c>
    </row>
    <row r="6013" spans="1:23" hidden="1" x14ac:dyDescent="0.3">
      <c r="A6013" t="s">
        <v>33</v>
      </c>
      <c r="B6013" t="s">
        <v>8679</v>
      </c>
      <c r="C6013" t="s">
        <v>8680</v>
      </c>
      <c r="D6013" t="s">
        <v>34</v>
      </c>
      <c r="F6013">
        <v>0.29530000000000001</v>
      </c>
      <c r="G6013" s="2">
        <v>0</v>
      </c>
      <c r="H6013" s="4">
        <v>116.8801</v>
      </c>
      <c r="I6013" s="4">
        <v>27.348800000000001</v>
      </c>
      <c r="J6013" s="7">
        <v>235</v>
      </c>
      <c r="K6013" s="7">
        <v>69</v>
      </c>
      <c r="L6013" s="3">
        <v>0.23400000000000001</v>
      </c>
      <c r="M6013" s="5">
        <v>0.28596778</v>
      </c>
      <c r="N6013" s="6">
        <v>6.9404999999999994E-2</v>
      </c>
      <c r="O6013" s="8">
        <f>IFERROR(VLOOKUP(C6013,Sheet2!$B$2:$G$588,6,FALSE),0)</f>
        <v>235</v>
      </c>
      <c r="Q6013" s="2">
        <v>0.7572978293</v>
      </c>
      <c r="R6013" s="3">
        <v>0.29530066981940201</v>
      </c>
      <c r="U6013" s="22" t="str">
        <f t="shared" si="582"/>
        <v/>
      </c>
      <c r="V6013" s="10" t="str">
        <f t="shared" si="583"/>
        <v/>
      </c>
      <c r="W6013" s="24">
        <f t="shared" si="584"/>
        <v>69.39999999999992</v>
      </c>
    </row>
    <row r="6014" spans="1:23" x14ac:dyDescent="0.3">
      <c r="A6014" t="s">
        <v>17</v>
      </c>
      <c r="B6014" t="s">
        <v>8679</v>
      </c>
      <c r="C6014" t="s">
        <v>8680</v>
      </c>
      <c r="D6014" t="s">
        <v>8689</v>
      </c>
      <c r="E6014" t="s">
        <v>8690</v>
      </c>
      <c r="F6014">
        <v>0.3</v>
      </c>
      <c r="G6014" s="2">
        <v>0</v>
      </c>
      <c r="H6014" s="4">
        <v>21.272099999999998</v>
      </c>
      <c r="I6014" s="4">
        <v>5.3228999999999997</v>
      </c>
      <c r="J6014" s="7">
        <v>44</v>
      </c>
      <c r="K6014" s="7">
        <v>13</v>
      </c>
      <c r="L6014" s="3">
        <v>0.25019999999999998</v>
      </c>
      <c r="M6014" s="5">
        <v>0.27276338</v>
      </c>
      <c r="N6014" s="6">
        <v>0.05</v>
      </c>
      <c r="O6014" s="8">
        <f>IFERROR(VLOOKUP(C6014,Sheet2!$B$2:$G$588,6,FALSE),0)</f>
        <v>235</v>
      </c>
      <c r="P6014" t="s">
        <v>92</v>
      </c>
      <c r="Q6014" s="2">
        <v>0.81669093699999995</v>
      </c>
      <c r="R6014" s="3">
        <v>0.3</v>
      </c>
      <c r="U6014" s="22">
        <f t="shared" si="582"/>
        <v>0.3</v>
      </c>
      <c r="V6014" s="10">
        <f t="shared" si="583"/>
        <v>13.2</v>
      </c>
      <c r="W6014" s="24">
        <f t="shared" si="584"/>
        <v>13.2</v>
      </c>
    </row>
    <row r="6015" spans="1:23" x14ac:dyDescent="0.3">
      <c r="A6015" t="s">
        <v>17</v>
      </c>
      <c r="B6015" t="s">
        <v>8679</v>
      </c>
      <c r="C6015" t="s">
        <v>8680</v>
      </c>
      <c r="D6015" t="s">
        <v>8695</v>
      </c>
      <c r="E6015" t="s">
        <v>8696</v>
      </c>
      <c r="F6015">
        <v>0.3</v>
      </c>
      <c r="G6015" s="2">
        <v>0</v>
      </c>
      <c r="H6015" s="4">
        <v>18.494399999999999</v>
      </c>
      <c r="I6015" s="4">
        <v>5.5929000000000002</v>
      </c>
      <c r="J6015" s="7">
        <v>37</v>
      </c>
      <c r="K6015" s="7">
        <v>11</v>
      </c>
      <c r="L6015" s="3">
        <v>0.3024</v>
      </c>
      <c r="M6015" s="5">
        <v>0.22057956000000001</v>
      </c>
      <c r="N6015" s="6">
        <v>0.05</v>
      </c>
      <c r="O6015" s="8">
        <f>IFERROR(VLOOKUP(C6015,Sheet2!$B$2:$G$588,6,FALSE),0)</f>
        <v>235</v>
      </c>
      <c r="P6015" t="s">
        <v>92</v>
      </c>
      <c r="Q6015" s="2">
        <v>0.77332441699999999</v>
      </c>
      <c r="R6015" s="3">
        <v>0.29999999999999899</v>
      </c>
      <c r="U6015" s="22">
        <f t="shared" si="582"/>
        <v>0.29999999999999899</v>
      </c>
      <c r="V6015" s="10">
        <f t="shared" si="583"/>
        <v>11.099999999999962</v>
      </c>
      <c r="W6015" s="24">
        <f t="shared" si="584"/>
        <v>11.099999999999962</v>
      </c>
    </row>
    <row r="6016" spans="1:23" x14ac:dyDescent="0.3">
      <c r="A6016" t="s">
        <v>17</v>
      </c>
      <c r="B6016" t="s">
        <v>8679</v>
      </c>
      <c r="C6016" t="s">
        <v>8680</v>
      </c>
      <c r="D6016" t="s">
        <v>8685</v>
      </c>
      <c r="E6016" t="s">
        <v>8686</v>
      </c>
      <c r="F6016">
        <v>0.3</v>
      </c>
      <c r="G6016" s="2">
        <v>0</v>
      </c>
      <c r="H6016" s="4">
        <v>18.571300000000001</v>
      </c>
      <c r="I6016" s="4">
        <v>3.3475999999999999</v>
      </c>
      <c r="J6016" s="7">
        <v>36</v>
      </c>
      <c r="K6016" s="7">
        <v>11</v>
      </c>
      <c r="L6016" s="3">
        <v>0.18029999999999999</v>
      </c>
      <c r="M6016" s="5">
        <v>0.36051805999999997</v>
      </c>
      <c r="N6016" s="6">
        <v>0.1</v>
      </c>
      <c r="O6016" s="8">
        <f>IFERROR(VLOOKUP(C6016,Sheet2!$B$2:$G$588,6,FALSE),0)</f>
        <v>235</v>
      </c>
      <c r="P6016" t="s">
        <v>92</v>
      </c>
      <c r="Q6016" s="2">
        <v>0.72262138679999999</v>
      </c>
      <c r="R6016" s="3">
        <v>0.29999999999999899</v>
      </c>
      <c r="U6016" s="22">
        <f t="shared" si="582"/>
        <v>0.29999999999999899</v>
      </c>
      <c r="V6016" s="10">
        <f t="shared" si="583"/>
        <v>10.799999999999963</v>
      </c>
      <c r="W6016" s="24">
        <f t="shared" si="584"/>
        <v>10.799999999999963</v>
      </c>
    </row>
    <row r="6017" spans="1:23" x14ac:dyDescent="0.3">
      <c r="A6017" t="s">
        <v>17</v>
      </c>
      <c r="B6017" t="s">
        <v>8679</v>
      </c>
      <c r="C6017" t="s">
        <v>8680</v>
      </c>
      <c r="D6017" t="s">
        <v>8691</v>
      </c>
      <c r="E6017" t="s">
        <v>8692</v>
      </c>
      <c r="F6017">
        <v>0.3</v>
      </c>
      <c r="G6017" s="2">
        <v>0</v>
      </c>
      <c r="H6017" s="4">
        <v>17.323799999999999</v>
      </c>
      <c r="I6017" s="4">
        <v>5.3479000000000001</v>
      </c>
      <c r="J6017" s="7">
        <v>35</v>
      </c>
      <c r="K6017" s="7">
        <v>11</v>
      </c>
      <c r="L6017" s="3">
        <v>0.30869999999999997</v>
      </c>
      <c r="M6017" s="5">
        <v>0.21849847999999999</v>
      </c>
      <c r="N6017" s="6">
        <v>0.05</v>
      </c>
      <c r="O6017" s="8">
        <f>IFERROR(VLOOKUP(C6017,Sheet2!$B$2:$G$588,6,FALSE),0)</f>
        <v>235</v>
      </c>
      <c r="P6017" t="s">
        <v>92</v>
      </c>
      <c r="Q6017" s="2">
        <v>0.7711654604</v>
      </c>
      <c r="R6017" s="3">
        <v>0.3</v>
      </c>
      <c r="U6017" s="22">
        <f t="shared" si="582"/>
        <v>0.3</v>
      </c>
      <c r="V6017" s="10">
        <f t="shared" si="583"/>
        <v>10.5</v>
      </c>
      <c r="W6017" s="24">
        <f t="shared" si="584"/>
        <v>10.5</v>
      </c>
    </row>
    <row r="6018" spans="1:23" x14ac:dyDescent="0.3">
      <c r="A6018" t="s">
        <v>17</v>
      </c>
      <c r="B6018" t="s">
        <v>8679</v>
      </c>
      <c r="C6018" t="s">
        <v>8680</v>
      </c>
      <c r="D6018" t="s">
        <v>8687</v>
      </c>
      <c r="E6018" t="s">
        <v>8688</v>
      </c>
      <c r="F6018">
        <v>0.3</v>
      </c>
      <c r="G6018" s="2">
        <v>0</v>
      </c>
      <c r="H6018" s="4">
        <v>11.6432</v>
      </c>
      <c r="I6018" s="4">
        <v>2.1063999999999998</v>
      </c>
      <c r="J6018" s="7">
        <v>22</v>
      </c>
      <c r="K6018" s="7">
        <v>6</v>
      </c>
      <c r="L6018" s="3">
        <v>0.18090000000000001</v>
      </c>
      <c r="M6018" s="5">
        <v>0.34276025999999998</v>
      </c>
      <c r="N6018" s="6">
        <v>0.1</v>
      </c>
      <c r="O6018" s="8">
        <f>IFERROR(VLOOKUP(C6018,Sheet2!$B$2:$G$588,6,FALSE),0)</f>
        <v>235</v>
      </c>
      <c r="P6018" t="s">
        <v>92</v>
      </c>
      <c r="Q6018" s="2">
        <v>0.7082508904</v>
      </c>
      <c r="R6018" s="3">
        <v>0.3</v>
      </c>
      <c r="U6018" s="22">
        <f t="shared" si="582"/>
        <v>0.3</v>
      </c>
      <c r="V6018" s="10">
        <f t="shared" si="583"/>
        <v>6.6</v>
      </c>
      <c r="W6018" s="24">
        <f t="shared" si="584"/>
        <v>6.6</v>
      </c>
    </row>
    <row r="6019" spans="1:23" x14ac:dyDescent="0.3">
      <c r="A6019" t="s">
        <v>17</v>
      </c>
      <c r="B6019" t="s">
        <v>8679</v>
      </c>
      <c r="C6019" t="s">
        <v>8680</v>
      </c>
      <c r="D6019" t="s">
        <v>8681</v>
      </c>
      <c r="E6019" t="s">
        <v>8682</v>
      </c>
      <c r="F6019">
        <v>0.3</v>
      </c>
      <c r="G6019" s="2">
        <v>0</v>
      </c>
      <c r="H6019" s="4">
        <v>7.4241000000000001</v>
      </c>
      <c r="I6019" s="4">
        <v>2.0802999999999998</v>
      </c>
      <c r="J6019" s="7">
        <v>16</v>
      </c>
      <c r="K6019" s="7">
        <v>5</v>
      </c>
      <c r="L6019" s="3">
        <v>0.2802</v>
      </c>
      <c r="M6019" s="5">
        <v>0.26379617999999999</v>
      </c>
      <c r="N6019" s="6">
        <v>0.05</v>
      </c>
      <c r="O6019" s="8">
        <f>IFERROR(VLOOKUP(C6019,Sheet2!$B$2:$G$588,6,FALSE),0)</f>
        <v>235</v>
      </c>
      <c r="P6019" t="s">
        <v>92</v>
      </c>
      <c r="Q6019" s="2">
        <v>0.81045972820000001</v>
      </c>
      <c r="R6019" s="3">
        <v>0.3</v>
      </c>
      <c r="U6019" s="22">
        <f t="shared" si="582"/>
        <v>0.3</v>
      </c>
      <c r="V6019" s="10">
        <f t="shared" si="583"/>
        <v>4.8</v>
      </c>
      <c r="W6019" s="24">
        <f t="shared" si="584"/>
        <v>4.8</v>
      </c>
    </row>
    <row r="6020" spans="1:23" x14ac:dyDescent="0.3">
      <c r="A6020" t="s">
        <v>17</v>
      </c>
      <c r="B6020" t="s">
        <v>8679</v>
      </c>
      <c r="C6020" t="s">
        <v>8680</v>
      </c>
      <c r="D6020" t="s">
        <v>8693</v>
      </c>
      <c r="E6020" t="s">
        <v>8694</v>
      </c>
      <c r="F6020">
        <v>0.3</v>
      </c>
      <c r="G6020" s="2">
        <v>0</v>
      </c>
      <c r="H6020" s="4">
        <v>6.1627999999999998</v>
      </c>
      <c r="I6020" s="4">
        <v>0.97889999999999999</v>
      </c>
      <c r="J6020" s="7">
        <v>12</v>
      </c>
      <c r="K6020" s="7">
        <v>4</v>
      </c>
      <c r="L6020" s="3">
        <v>0.1588</v>
      </c>
      <c r="M6020" s="5">
        <v>0.40032107</v>
      </c>
      <c r="N6020" s="6">
        <v>0.1</v>
      </c>
      <c r="O6020" s="8">
        <f>IFERROR(VLOOKUP(C6020,Sheet2!$B$2:$G$588,6,FALSE),0)</f>
        <v>235</v>
      </c>
      <c r="P6020" t="s">
        <v>92</v>
      </c>
      <c r="Q6020" s="2">
        <v>0.75020051040000002</v>
      </c>
      <c r="R6020" s="3">
        <v>0.3</v>
      </c>
      <c r="U6020" s="22">
        <f t="shared" si="582"/>
        <v>0.3</v>
      </c>
      <c r="V6020" s="10">
        <f t="shared" si="583"/>
        <v>3.5999999999999996</v>
      </c>
      <c r="W6020" s="24">
        <f t="shared" si="584"/>
        <v>3.5999999999999996</v>
      </c>
    </row>
    <row r="6021" spans="1:23" x14ac:dyDescent="0.3">
      <c r="A6021" t="s">
        <v>17</v>
      </c>
      <c r="B6021" t="s">
        <v>8679</v>
      </c>
      <c r="C6021" t="s">
        <v>8680</v>
      </c>
      <c r="D6021" t="s">
        <v>8683</v>
      </c>
      <c r="E6021" t="s">
        <v>8684</v>
      </c>
      <c r="F6021">
        <v>0.25</v>
      </c>
      <c r="G6021" s="2">
        <v>0</v>
      </c>
      <c r="H6021" s="4">
        <v>4.5743999999999998</v>
      </c>
      <c r="I6021" s="4">
        <v>0.83240000000000003</v>
      </c>
      <c r="J6021" s="7">
        <v>11</v>
      </c>
      <c r="K6021" s="7">
        <v>3</v>
      </c>
      <c r="L6021" s="3">
        <v>0.182</v>
      </c>
      <c r="M6021" s="5">
        <v>0.44105028000000002</v>
      </c>
      <c r="N6021" s="6">
        <v>0.15</v>
      </c>
      <c r="O6021" s="8">
        <f>IFERROR(VLOOKUP(C6021,Sheet2!$B$2:$G$588,6,FALSE),0)</f>
        <v>235</v>
      </c>
      <c r="P6021" t="s">
        <v>92</v>
      </c>
      <c r="Q6021" s="2">
        <v>0.65990272370000003</v>
      </c>
      <c r="R6021" s="3">
        <v>0.25</v>
      </c>
      <c r="U6021" s="22">
        <f t="shared" si="582"/>
        <v>0.25</v>
      </c>
      <c r="V6021" s="10">
        <f t="shared" si="583"/>
        <v>2.75</v>
      </c>
      <c r="W6021" s="24">
        <f t="shared" si="584"/>
        <v>2.75</v>
      </c>
    </row>
    <row r="6022" spans="1:23" x14ac:dyDescent="0.3">
      <c r="A6022" t="s">
        <v>17</v>
      </c>
      <c r="B6022" t="s">
        <v>8679</v>
      </c>
      <c r="C6022" t="s">
        <v>8680</v>
      </c>
      <c r="D6022" t="s">
        <v>8697</v>
      </c>
      <c r="E6022" t="s">
        <v>8698</v>
      </c>
      <c r="F6022">
        <v>0.3</v>
      </c>
      <c r="G6022" s="2">
        <v>0</v>
      </c>
      <c r="H6022" s="4">
        <v>6.7470999999999997</v>
      </c>
      <c r="I6022" s="4">
        <v>0.77690000000000003</v>
      </c>
      <c r="J6022" s="7">
        <v>11</v>
      </c>
      <c r="K6022" s="7">
        <v>3</v>
      </c>
      <c r="L6022" s="3">
        <v>0.1152</v>
      </c>
      <c r="M6022" s="5">
        <v>0.46619472000000001</v>
      </c>
      <c r="N6022" s="6">
        <v>0.15</v>
      </c>
      <c r="O6022" s="8">
        <f>IFERROR(VLOOKUP(C6022,Sheet2!$B$2:$G$588,6,FALSE),0)</f>
        <v>235</v>
      </c>
      <c r="P6022" t="s">
        <v>92</v>
      </c>
      <c r="Q6022" s="2">
        <v>0.6782460361</v>
      </c>
      <c r="R6022" s="3">
        <v>0.3</v>
      </c>
      <c r="U6022" s="22">
        <f t="shared" si="582"/>
        <v>0.3</v>
      </c>
      <c r="V6022" s="10">
        <f t="shared" si="583"/>
        <v>3.3</v>
      </c>
      <c r="W6022" s="24">
        <f t="shared" si="584"/>
        <v>3.3</v>
      </c>
    </row>
    <row r="6023" spans="1:23" x14ac:dyDescent="0.3">
      <c r="A6023" t="s">
        <v>17</v>
      </c>
      <c r="B6023" t="s">
        <v>8679</v>
      </c>
      <c r="C6023" t="s">
        <v>8680</v>
      </c>
      <c r="D6023" t="s">
        <v>8699</v>
      </c>
      <c r="E6023" t="s">
        <v>8700</v>
      </c>
      <c r="F6023">
        <v>0.25</v>
      </c>
      <c r="G6023" s="2">
        <v>0</v>
      </c>
      <c r="H6023" s="4">
        <v>4.5631000000000004</v>
      </c>
      <c r="I6023" s="4">
        <v>0.94599999999999995</v>
      </c>
      <c r="J6023" s="7">
        <v>11</v>
      </c>
      <c r="K6023" s="7">
        <v>3</v>
      </c>
      <c r="L6023" s="3">
        <v>0.20730000000000001</v>
      </c>
      <c r="M6023" s="5">
        <v>0.38613712</v>
      </c>
      <c r="N6023" s="6">
        <v>0.1</v>
      </c>
      <c r="O6023" s="8">
        <f>IFERROR(VLOOKUP(C6023,Sheet2!$B$2:$G$588,6,FALSE),0)</f>
        <v>235</v>
      </c>
      <c r="P6023" t="s">
        <v>92</v>
      </c>
      <c r="Q6023" s="2">
        <v>0.74102463819999997</v>
      </c>
      <c r="R6023" s="3">
        <v>0.25</v>
      </c>
      <c r="U6023" s="22">
        <f t="shared" si="582"/>
        <v>0.25</v>
      </c>
      <c r="V6023" s="10">
        <f t="shared" si="583"/>
        <v>2.75</v>
      </c>
      <c r="W6023" s="24">
        <f t="shared" si="584"/>
        <v>2.75</v>
      </c>
    </row>
    <row r="6024" spans="1:23" hidden="1" x14ac:dyDescent="0.3">
      <c r="A6024" t="s">
        <v>33</v>
      </c>
      <c r="B6024" t="s">
        <v>7691</v>
      </c>
      <c r="C6024" t="s">
        <v>7692</v>
      </c>
      <c r="D6024" t="s">
        <v>34</v>
      </c>
      <c r="F6024">
        <v>0.4</v>
      </c>
      <c r="G6024" s="2">
        <v>0</v>
      </c>
      <c r="H6024" s="4">
        <v>69.817800000000005</v>
      </c>
      <c r="I6024" s="4">
        <v>3.8662999999999998</v>
      </c>
      <c r="J6024" s="7">
        <v>232</v>
      </c>
      <c r="K6024" s="7">
        <v>66</v>
      </c>
      <c r="L6024" s="3">
        <v>5.5399999999999998E-2</v>
      </c>
      <c r="M6024" s="5">
        <v>1.9992647100000001</v>
      </c>
      <c r="N6024" s="6">
        <v>1.4268860000000001</v>
      </c>
      <c r="O6024" s="8">
        <f>IFERROR(VLOOKUP(C6024,Sheet2!$B$2:$G$588,6,FALSE),0)</f>
        <v>232</v>
      </c>
      <c r="Q6024" s="2">
        <v>0.28629460829999998</v>
      </c>
      <c r="R6024" s="3">
        <v>0.28629460831187897</v>
      </c>
      <c r="U6024" s="22" t="str">
        <f t="shared" si="582"/>
        <v/>
      </c>
      <c r="V6024" s="10" t="str">
        <f t="shared" si="583"/>
        <v/>
      </c>
      <c r="W6024" s="24">
        <f t="shared" si="584"/>
        <v>66.148215269779925</v>
      </c>
    </row>
    <row r="6025" spans="1:23" x14ac:dyDescent="0.3">
      <c r="A6025" t="s">
        <v>17</v>
      </c>
      <c r="B6025" t="s">
        <v>7691</v>
      </c>
      <c r="C6025" t="s">
        <v>7692</v>
      </c>
      <c r="D6025" t="s">
        <v>7697</v>
      </c>
      <c r="E6025" t="s">
        <v>7698</v>
      </c>
      <c r="F6025">
        <v>0.4</v>
      </c>
      <c r="G6025" s="2">
        <v>0</v>
      </c>
      <c r="H6025" s="4">
        <v>27.223099999999999</v>
      </c>
      <c r="I6025" s="4">
        <v>2.5249999999999999</v>
      </c>
      <c r="J6025" s="7">
        <v>128</v>
      </c>
      <c r="K6025" s="7">
        <v>38</v>
      </c>
      <c r="L6025" s="3">
        <v>9.2799999999999994E-2</v>
      </c>
      <c r="M6025" s="5">
        <v>1.6951287100000001</v>
      </c>
      <c r="N6025" s="6">
        <v>1.2</v>
      </c>
      <c r="O6025" s="8">
        <f>IFERROR(VLOOKUP(C6025,Sheet2!$B$2:$G$588,6,FALSE),0)</f>
        <v>232</v>
      </c>
      <c r="P6025" t="s">
        <v>487</v>
      </c>
      <c r="Q6025" s="2">
        <v>0.29208915470000002</v>
      </c>
      <c r="R6025" s="3">
        <v>0.29208915471239599</v>
      </c>
      <c r="U6025" s="22">
        <f t="shared" si="582"/>
        <v>0.29208915471239599</v>
      </c>
      <c r="V6025" s="10">
        <f t="shared" si="583"/>
        <v>37.387411803186687</v>
      </c>
      <c r="W6025" s="24">
        <f t="shared" si="584"/>
        <v>37.387411803186687</v>
      </c>
    </row>
    <row r="6026" spans="1:23" x14ac:dyDescent="0.3">
      <c r="A6026" t="s">
        <v>17</v>
      </c>
      <c r="B6026" t="s">
        <v>7691</v>
      </c>
      <c r="C6026" t="s">
        <v>7692</v>
      </c>
      <c r="D6026" t="s">
        <v>7695</v>
      </c>
      <c r="E6026" t="s">
        <v>7696</v>
      </c>
      <c r="F6026">
        <v>0.4</v>
      </c>
      <c r="G6026" s="2">
        <v>0</v>
      </c>
      <c r="H6026" s="4">
        <v>28.154699999999998</v>
      </c>
      <c r="I6026" s="4">
        <v>0.9496</v>
      </c>
      <c r="J6026" s="7">
        <v>80</v>
      </c>
      <c r="K6026" s="7">
        <v>23</v>
      </c>
      <c r="L6026" s="3">
        <v>3.3700000000000001E-2</v>
      </c>
      <c r="M6026" s="5">
        <v>2.8098984599999999</v>
      </c>
      <c r="N6026" s="6">
        <v>2</v>
      </c>
      <c r="O6026" s="8">
        <f>IFERROR(VLOOKUP(C6026,Sheet2!$B$2:$G$588,6,FALSE),0)</f>
        <v>232</v>
      </c>
      <c r="P6026" t="s">
        <v>487</v>
      </c>
      <c r="Q6026" s="2">
        <v>0.28823050729999999</v>
      </c>
      <c r="R6026" s="3">
        <v>0.28823050731310301</v>
      </c>
      <c r="U6026" s="22">
        <f t="shared" ref="U6026:U6089" si="586">IF(A6026="placement",IF(T6026="",R6026,T6026),"")</f>
        <v>0.28823050731310301</v>
      </c>
      <c r="V6026" s="10">
        <f t="shared" ref="V6026:V6089" si="587">IF($A6026="placement",U6026*J6026,"")</f>
        <v>23.058440585048242</v>
      </c>
      <c r="W6026" s="24">
        <f t="shared" ref="W6026:W6089" si="588">IF($A6026="placement",V6026,IF($A6026="site",SUMIF($C:$C,$C6026,$V:$V),IF($A6026="user",SUMIF($B:$B,$B6026,$V:$V),SUM($V:$V))))</f>
        <v>23.058440585048242</v>
      </c>
    </row>
    <row r="6027" spans="1:23" x14ac:dyDescent="0.3">
      <c r="A6027" t="s">
        <v>17</v>
      </c>
      <c r="B6027" t="s">
        <v>7691</v>
      </c>
      <c r="C6027" t="s">
        <v>7692</v>
      </c>
      <c r="D6027" t="s">
        <v>7693</v>
      </c>
      <c r="E6027" t="s">
        <v>7694</v>
      </c>
      <c r="F6027">
        <v>0.4</v>
      </c>
      <c r="G6027" s="2">
        <v>0</v>
      </c>
      <c r="H6027" s="4">
        <v>14.382400000000001</v>
      </c>
      <c r="I6027" s="4">
        <v>0.3916</v>
      </c>
      <c r="J6027" s="7">
        <v>23</v>
      </c>
      <c r="K6027" s="7">
        <v>6</v>
      </c>
      <c r="L6027" s="3">
        <v>2.7199999999999998E-2</v>
      </c>
      <c r="M6027" s="5">
        <v>1.99449207</v>
      </c>
      <c r="N6027" s="6">
        <v>1.5</v>
      </c>
      <c r="O6027" s="8">
        <f>IFERROR(VLOOKUP(C6027,Sheet2!$B$2:$G$588,6,FALSE),0)</f>
        <v>232</v>
      </c>
      <c r="P6027" t="s">
        <v>487</v>
      </c>
      <c r="Q6027" s="2">
        <v>0.24792882090000001</v>
      </c>
      <c r="R6027" s="3">
        <v>0.24792882093673899</v>
      </c>
      <c r="U6027" s="22">
        <f t="shared" si="586"/>
        <v>0.24792882093673899</v>
      </c>
      <c r="V6027" s="10">
        <f t="shared" si="587"/>
        <v>5.7023628815449969</v>
      </c>
      <c r="W6027" s="24">
        <f t="shared" si="588"/>
        <v>5.7023628815449969</v>
      </c>
    </row>
    <row r="6028" spans="1:23" hidden="1" x14ac:dyDescent="0.3">
      <c r="A6028" s="27" t="s">
        <v>33</v>
      </c>
      <c r="B6028" s="27" t="s">
        <v>7685</v>
      </c>
      <c r="C6028" s="27" t="s">
        <v>7686</v>
      </c>
      <c r="D6028" t="s">
        <v>34</v>
      </c>
      <c r="E6028" s="27"/>
      <c r="F6028">
        <v>0.3</v>
      </c>
      <c r="G6028" s="28">
        <v>0.79786822000000002</v>
      </c>
      <c r="H6028" s="4">
        <v>127.0111</v>
      </c>
      <c r="I6028" s="4">
        <v>9.6783000000000001</v>
      </c>
      <c r="J6028" s="7">
        <v>231</v>
      </c>
      <c r="K6028" s="7">
        <v>69</v>
      </c>
      <c r="L6028" s="29">
        <v>7.6200000000000004E-2</v>
      </c>
      <c r="M6028" s="30">
        <v>0.79605892</v>
      </c>
      <c r="N6028" s="31">
        <v>0.4</v>
      </c>
      <c r="O6028" s="32">
        <f>IFERROR(VLOOKUP(C6028,Sheet2!$B$2:$G$588,6,FALSE),0)</f>
        <v>231</v>
      </c>
      <c r="P6028" s="27"/>
      <c r="Q6028" s="28">
        <v>0.4975246331</v>
      </c>
      <c r="R6028" s="29">
        <v>0.3</v>
      </c>
      <c r="S6028" s="29"/>
      <c r="T6028" s="28"/>
      <c r="U6028" s="29" t="str">
        <f t="shared" si="586"/>
        <v/>
      </c>
      <c r="V6028" s="30" t="str">
        <f t="shared" si="587"/>
        <v/>
      </c>
      <c r="W6028" s="33">
        <f t="shared" si="588"/>
        <v>69.3</v>
      </c>
    </row>
    <row r="6029" spans="1:23" x14ac:dyDescent="0.3">
      <c r="A6029" t="s">
        <v>17</v>
      </c>
      <c r="B6029" t="s">
        <v>7685</v>
      </c>
      <c r="C6029" t="s">
        <v>7686</v>
      </c>
      <c r="D6029" t="s">
        <v>7689</v>
      </c>
      <c r="E6029" t="s">
        <v>7690</v>
      </c>
      <c r="F6029">
        <v>0.3</v>
      </c>
      <c r="G6029" s="2">
        <v>1</v>
      </c>
      <c r="H6029" s="4">
        <v>117.59910000000001</v>
      </c>
      <c r="I6029" s="4">
        <v>7.5072000000000001</v>
      </c>
      <c r="J6029" s="7">
        <v>184</v>
      </c>
      <c r="K6029" s="7">
        <v>55</v>
      </c>
      <c r="L6029" s="3">
        <v>6.3799999999999996E-2</v>
      </c>
      <c r="M6029" s="5">
        <v>0.81883426000000004</v>
      </c>
      <c r="N6029" s="6">
        <v>0.4</v>
      </c>
      <c r="O6029" s="8">
        <f>IFERROR(VLOOKUP(C6029,Sheet2!$B$2:$G$588,6,FALSE),0)</f>
        <v>231</v>
      </c>
      <c r="P6029" t="s">
        <v>22</v>
      </c>
      <c r="Q6029" s="2">
        <v>0.51150065710000003</v>
      </c>
      <c r="R6029" s="3">
        <v>0.3</v>
      </c>
      <c r="S6029" s="3" t="str">
        <f>IF(R6029+0.01&lt;Q6029,"Y","")</f>
        <v>Y</v>
      </c>
      <c r="T6029" s="2"/>
      <c r="U6029" s="22">
        <f t="shared" si="586"/>
        <v>0.3</v>
      </c>
      <c r="V6029" s="10">
        <f t="shared" si="587"/>
        <v>55.199999999999996</v>
      </c>
      <c r="W6029" s="24">
        <f t="shared" si="588"/>
        <v>55.199999999999996</v>
      </c>
    </row>
    <row r="6030" spans="1:23" x14ac:dyDescent="0.3">
      <c r="A6030" t="s">
        <v>17</v>
      </c>
      <c r="B6030" t="s">
        <v>7685</v>
      </c>
      <c r="C6030" t="s">
        <v>7686</v>
      </c>
      <c r="D6030" t="s">
        <v>7687</v>
      </c>
      <c r="E6030" t="s">
        <v>7688</v>
      </c>
      <c r="F6030">
        <v>0.3</v>
      </c>
      <c r="G6030" s="2">
        <v>0</v>
      </c>
      <c r="H6030" s="4">
        <v>9.4113000000000007</v>
      </c>
      <c r="I6030" s="4">
        <v>2.1711</v>
      </c>
      <c r="J6030" s="7">
        <v>47</v>
      </c>
      <c r="K6030" s="7">
        <v>14</v>
      </c>
      <c r="L6030" s="3">
        <v>0.23069999999999999</v>
      </c>
      <c r="M6030" s="5">
        <v>0.71730548000000005</v>
      </c>
      <c r="N6030" s="6">
        <v>0.4</v>
      </c>
      <c r="O6030" s="8">
        <f>IFERROR(VLOOKUP(C6030,Sheet2!$B$2:$G$588,6,FALSE),0)</f>
        <v>231</v>
      </c>
      <c r="P6030" t="s">
        <v>22</v>
      </c>
      <c r="Q6030" s="2">
        <v>0.44235752779999998</v>
      </c>
      <c r="R6030" s="3">
        <v>0.3</v>
      </c>
      <c r="U6030" s="22">
        <f t="shared" si="586"/>
        <v>0.3</v>
      </c>
      <c r="V6030" s="10">
        <f t="shared" si="587"/>
        <v>14.1</v>
      </c>
      <c r="W6030" s="24">
        <f t="shared" si="588"/>
        <v>14.1</v>
      </c>
    </row>
    <row r="6031" spans="1:23" hidden="1" x14ac:dyDescent="0.3">
      <c r="A6031" t="s">
        <v>33</v>
      </c>
      <c r="B6031" t="s">
        <v>3439</v>
      </c>
      <c r="C6031" t="s">
        <v>3440</v>
      </c>
      <c r="D6031" t="s">
        <v>34</v>
      </c>
      <c r="F6031">
        <v>0.25</v>
      </c>
      <c r="G6031" s="2">
        <v>0</v>
      </c>
      <c r="H6031" s="4">
        <v>20.8217</v>
      </c>
      <c r="I6031" s="4">
        <v>3.9232</v>
      </c>
      <c r="J6031" s="7">
        <v>229</v>
      </c>
      <c r="K6031" s="7">
        <v>57</v>
      </c>
      <c r="L6031" s="3">
        <v>0.18840000000000001</v>
      </c>
      <c r="M6031" s="5">
        <v>1.9497569400000001</v>
      </c>
      <c r="N6031" s="6">
        <v>1.161843</v>
      </c>
      <c r="O6031" s="8">
        <f>IFERROR(VLOOKUP(C6031,Sheet2!$B$2:$G$588,6,FALSE),0)</f>
        <v>229</v>
      </c>
      <c r="Q6031" s="2">
        <v>0.40410880179999997</v>
      </c>
      <c r="R6031" s="3">
        <v>0.25</v>
      </c>
      <c r="U6031" s="22" t="str">
        <f t="shared" si="586"/>
        <v/>
      </c>
      <c r="V6031" s="10" t="str">
        <f t="shared" si="587"/>
        <v/>
      </c>
      <c r="W6031" s="24">
        <f t="shared" si="588"/>
        <v>56.5</v>
      </c>
    </row>
    <row r="6032" spans="1:23" x14ac:dyDescent="0.3">
      <c r="A6032" t="s">
        <v>17</v>
      </c>
      <c r="B6032" t="s">
        <v>3439</v>
      </c>
      <c r="C6032" t="s">
        <v>3440</v>
      </c>
      <c r="D6032" t="s">
        <v>3443</v>
      </c>
      <c r="E6032" t="s">
        <v>3444</v>
      </c>
      <c r="F6032">
        <v>0.25</v>
      </c>
      <c r="G6032" s="2">
        <v>0</v>
      </c>
      <c r="H6032" s="4">
        <v>8.3606999999999996</v>
      </c>
      <c r="I6032" s="4">
        <v>1.7990999999999999</v>
      </c>
      <c r="J6032" s="7">
        <v>94</v>
      </c>
      <c r="K6032" s="7">
        <v>23</v>
      </c>
      <c r="L6032" s="3">
        <v>0.2152</v>
      </c>
      <c r="M6032" s="5">
        <v>1.7351596</v>
      </c>
      <c r="N6032" s="6">
        <v>1.05</v>
      </c>
      <c r="O6032" s="8">
        <f>IFERROR(VLOOKUP(C6032,Sheet2!$B$2:$G$588,6,FALSE),0)</f>
        <v>229</v>
      </c>
      <c r="P6032" t="s">
        <v>22</v>
      </c>
      <c r="Q6032" s="2">
        <v>0.39486834520000003</v>
      </c>
      <c r="R6032" s="3">
        <v>0.25</v>
      </c>
      <c r="U6032" s="22">
        <f t="shared" si="586"/>
        <v>0.25</v>
      </c>
      <c r="V6032" s="10">
        <f t="shared" si="587"/>
        <v>23.5</v>
      </c>
      <c r="W6032" s="24">
        <f t="shared" si="588"/>
        <v>23.5</v>
      </c>
    </row>
    <row r="6033" spans="1:23" x14ac:dyDescent="0.3">
      <c r="A6033" t="s">
        <v>17</v>
      </c>
      <c r="B6033" t="s">
        <v>3439</v>
      </c>
      <c r="C6033" t="s">
        <v>3440</v>
      </c>
      <c r="D6033" t="s">
        <v>3441</v>
      </c>
      <c r="E6033" t="s">
        <v>3442</v>
      </c>
      <c r="F6033">
        <v>0.25</v>
      </c>
      <c r="G6033" s="2">
        <v>0</v>
      </c>
      <c r="H6033" s="4">
        <v>7.4321999999999999</v>
      </c>
      <c r="I6033" s="4">
        <v>1.6079000000000001</v>
      </c>
      <c r="J6033" s="7">
        <v>89</v>
      </c>
      <c r="K6033" s="7">
        <v>22</v>
      </c>
      <c r="L6033" s="3">
        <v>0.21629999999999999</v>
      </c>
      <c r="M6033" s="5">
        <v>1.8432874299999999</v>
      </c>
      <c r="N6033" s="6">
        <v>1.05</v>
      </c>
      <c r="O6033" s="8">
        <f>IFERROR(VLOOKUP(C6033,Sheet2!$B$2:$G$588,6,FALSE),0)</f>
        <v>229</v>
      </c>
      <c r="P6033" t="s">
        <v>22</v>
      </c>
      <c r="Q6033" s="2">
        <v>0.4303655609</v>
      </c>
      <c r="R6033" s="3">
        <v>0.25</v>
      </c>
      <c r="U6033" s="22">
        <f t="shared" si="586"/>
        <v>0.25</v>
      </c>
      <c r="V6033" s="10">
        <f t="shared" si="587"/>
        <v>22.25</v>
      </c>
      <c r="W6033" s="24">
        <f t="shared" si="588"/>
        <v>22.25</v>
      </c>
    </row>
    <row r="6034" spans="1:23" x14ac:dyDescent="0.3">
      <c r="A6034" t="s">
        <v>17</v>
      </c>
      <c r="B6034" t="s">
        <v>3439</v>
      </c>
      <c r="C6034" t="s">
        <v>3440</v>
      </c>
      <c r="D6034" t="s">
        <v>3445</v>
      </c>
      <c r="E6034" t="s">
        <v>3446</v>
      </c>
      <c r="F6034">
        <v>0.25</v>
      </c>
      <c r="G6034" s="2">
        <v>0</v>
      </c>
      <c r="H6034" s="4">
        <v>4.6761999999999997</v>
      </c>
      <c r="I6034" s="4">
        <v>0.47860000000000003</v>
      </c>
      <c r="J6034" s="7">
        <v>43</v>
      </c>
      <c r="K6034" s="7">
        <v>11</v>
      </c>
      <c r="L6034" s="3">
        <v>0.1023</v>
      </c>
      <c r="M6034" s="5">
        <v>3.0280597</v>
      </c>
      <c r="N6034" s="6">
        <v>1.9</v>
      </c>
      <c r="O6034" s="8">
        <f>IFERROR(VLOOKUP(C6034,Sheet2!$B$2:$G$588,6,FALSE),0)</f>
        <v>229</v>
      </c>
      <c r="P6034" t="s">
        <v>22</v>
      </c>
      <c r="Q6034" s="2">
        <v>0.372535489</v>
      </c>
      <c r="R6034" s="3">
        <v>0.25</v>
      </c>
      <c r="U6034" s="22">
        <f t="shared" si="586"/>
        <v>0.25</v>
      </c>
      <c r="V6034" s="10">
        <f t="shared" si="587"/>
        <v>10.75</v>
      </c>
      <c r="W6034" s="24">
        <f t="shared" si="588"/>
        <v>10.75</v>
      </c>
    </row>
    <row r="6035" spans="1:23" hidden="1" x14ac:dyDescent="0.3">
      <c r="A6035" t="s">
        <v>33</v>
      </c>
      <c r="B6035" t="s">
        <v>8941</v>
      </c>
      <c r="C6035" t="s">
        <v>8942</v>
      </c>
      <c r="D6035" t="s">
        <v>34</v>
      </c>
      <c r="F6035">
        <v>0.25</v>
      </c>
      <c r="G6035" s="2">
        <v>0</v>
      </c>
      <c r="H6035" s="4">
        <v>445.0326</v>
      </c>
      <c r="I6035" s="4">
        <v>8.0993999999999993</v>
      </c>
      <c r="J6035" s="7">
        <v>225</v>
      </c>
      <c r="K6035" s="7">
        <v>56</v>
      </c>
      <c r="L6035" s="3">
        <v>1.8200000000000001E-2</v>
      </c>
      <c r="M6035" s="5">
        <v>0.92412978000000001</v>
      </c>
      <c r="N6035" s="6">
        <v>0.1</v>
      </c>
      <c r="O6035" s="8">
        <f>IFERROR(VLOOKUP(C6035,Sheet2!$B$2:$G$588,6,FALSE),0)</f>
        <v>225</v>
      </c>
      <c r="Q6035" s="2">
        <v>0.89179009050000002</v>
      </c>
      <c r="R6035" s="3">
        <v>0.25</v>
      </c>
      <c r="U6035" s="22" t="str">
        <f t="shared" si="586"/>
        <v/>
      </c>
      <c r="V6035" s="10" t="str">
        <f t="shared" si="587"/>
        <v/>
      </c>
      <c r="W6035" s="24">
        <f t="shared" si="588"/>
        <v>56.25</v>
      </c>
    </row>
    <row r="6036" spans="1:23" x14ac:dyDescent="0.3">
      <c r="A6036" t="s">
        <v>17</v>
      </c>
      <c r="B6036" t="s">
        <v>8941</v>
      </c>
      <c r="C6036" t="s">
        <v>8942</v>
      </c>
      <c r="D6036" t="s">
        <v>8943</v>
      </c>
      <c r="E6036" t="s">
        <v>8944</v>
      </c>
      <c r="F6036">
        <v>0.25</v>
      </c>
      <c r="G6036" s="2">
        <v>0</v>
      </c>
      <c r="H6036" s="4">
        <v>445.0326</v>
      </c>
      <c r="I6036" s="4">
        <v>8.0993999999999993</v>
      </c>
      <c r="J6036" s="7">
        <v>225</v>
      </c>
      <c r="K6036" s="7">
        <v>56</v>
      </c>
      <c r="L6036" s="3">
        <v>1.8200000000000001E-2</v>
      </c>
      <c r="M6036" s="5">
        <v>0.92412978000000001</v>
      </c>
      <c r="N6036" s="6">
        <v>0.1</v>
      </c>
      <c r="O6036" s="8">
        <f>IFERROR(VLOOKUP(C6036,Sheet2!$B$2:$G$588,6,FALSE),0)</f>
        <v>225</v>
      </c>
      <c r="P6036" t="s">
        <v>22</v>
      </c>
      <c r="Q6036" s="2">
        <v>0.89179009050000002</v>
      </c>
      <c r="R6036" s="3">
        <v>0.25</v>
      </c>
      <c r="U6036" s="22">
        <f t="shared" si="586"/>
        <v>0.25</v>
      </c>
      <c r="V6036" s="10">
        <f t="shared" si="587"/>
        <v>56.25</v>
      </c>
      <c r="W6036" s="24">
        <f t="shared" si="588"/>
        <v>56.25</v>
      </c>
    </row>
    <row r="6037" spans="1:23" hidden="1" x14ac:dyDescent="0.3">
      <c r="A6037" s="27" t="s">
        <v>33</v>
      </c>
      <c r="B6037" s="27" t="s">
        <v>13010</v>
      </c>
      <c r="C6037" s="27" t="s">
        <v>13011</v>
      </c>
      <c r="D6037" t="s">
        <v>34</v>
      </c>
      <c r="E6037" s="27"/>
      <c r="F6037">
        <v>0.25</v>
      </c>
      <c r="G6037" s="28">
        <v>0.80127881999999995</v>
      </c>
      <c r="H6037" s="4">
        <v>527.75450000000001</v>
      </c>
      <c r="I6037" s="4">
        <v>200.17490000000001</v>
      </c>
      <c r="J6037" s="7">
        <v>222</v>
      </c>
      <c r="K6037" s="7">
        <v>56</v>
      </c>
      <c r="L6037" s="29">
        <v>0.37930000000000003</v>
      </c>
      <c r="M6037" s="30">
        <v>3.7033000000000003E-2</v>
      </c>
      <c r="N6037" s="31">
        <v>0.01</v>
      </c>
      <c r="O6037" s="32">
        <f>IFERROR(VLOOKUP(C6037,Sheet2!$B$2:$G$588,6,FALSE),0)</f>
        <v>222</v>
      </c>
      <c r="P6037" s="27"/>
      <c r="Q6037" s="28">
        <v>0.72997058290000005</v>
      </c>
      <c r="R6037" s="29">
        <v>0.249999999999999</v>
      </c>
      <c r="S6037" s="29"/>
      <c r="T6037" s="28"/>
      <c r="U6037" s="29" t="str">
        <f t="shared" si="586"/>
        <v/>
      </c>
      <c r="V6037" s="30" t="str">
        <f t="shared" si="587"/>
        <v/>
      </c>
      <c r="W6037" s="33">
        <f t="shared" si="588"/>
        <v>55.249999999999844</v>
      </c>
    </row>
    <row r="6038" spans="1:23" x14ac:dyDescent="0.3">
      <c r="A6038" t="s">
        <v>17</v>
      </c>
      <c r="B6038" t="s">
        <v>13010</v>
      </c>
      <c r="C6038" t="s">
        <v>13011</v>
      </c>
      <c r="D6038" s="1" t="s">
        <v>13019</v>
      </c>
      <c r="E6038" t="s">
        <v>13020</v>
      </c>
      <c r="F6038">
        <v>0.25</v>
      </c>
      <c r="G6038" s="2">
        <v>1</v>
      </c>
      <c r="H6038" s="4">
        <v>120.7414</v>
      </c>
      <c r="I6038" s="4">
        <v>49.3401</v>
      </c>
      <c r="J6038" s="7">
        <v>64</v>
      </c>
      <c r="K6038" s="7">
        <v>16</v>
      </c>
      <c r="L6038" s="3">
        <v>0.40860000000000002</v>
      </c>
      <c r="M6038" s="5">
        <v>4.3457290000000003E-2</v>
      </c>
      <c r="N6038" s="6">
        <v>0.01</v>
      </c>
      <c r="O6038" s="8">
        <f>IFERROR(VLOOKUP(C6038,Sheet2!$B$2:$G$588,6,FALSE),0)</f>
        <v>222</v>
      </c>
      <c r="P6038" t="s">
        <v>95</v>
      </c>
      <c r="Q6038" s="2">
        <v>0.76988900220000001</v>
      </c>
      <c r="R6038" s="3">
        <v>0.249999999999999</v>
      </c>
      <c r="S6038" s="3" t="str">
        <f t="shared" ref="S6038:S6041" si="589">IF(R6038+0.01&lt;Q6038,"Y","")</f>
        <v>Y</v>
      </c>
      <c r="T6038" s="2"/>
      <c r="U6038" s="22">
        <f t="shared" si="586"/>
        <v>0.249999999999999</v>
      </c>
      <c r="V6038" s="10">
        <f t="shared" si="587"/>
        <v>15.999999999999936</v>
      </c>
      <c r="W6038" s="24">
        <f t="shared" si="588"/>
        <v>15.999999999999936</v>
      </c>
    </row>
    <row r="6039" spans="1:23" x14ac:dyDescent="0.3">
      <c r="A6039" t="s">
        <v>17</v>
      </c>
      <c r="B6039" t="s">
        <v>13010</v>
      </c>
      <c r="C6039" t="s">
        <v>13011</v>
      </c>
      <c r="D6039" t="s">
        <v>13017</v>
      </c>
      <c r="E6039" t="s">
        <v>13018</v>
      </c>
      <c r="F6039">
        <v>0.25</v>
      </c>
      <c r="G6039" s="2">
        <v>1</v>
      </c>
      <c r="H6039" s="4">
        <v>145.5061</v>
      </c>
      <c r="I6039" s="4">
        <v>60.515900000000002</v>
      </c>
      <c r="J6039" s="7">
        <v>44</v>
      </c>
      <c r="K6039" s="7">
        <v>11</v>
      </c>
      <c r="L6039" s="3">
        <v>0.41589999999999999</v>
      </c>
      <c r="M6039" s="5">
        <v>2.4474309999999999E-2</v>
      </c>
      <c r="N6039" s="6">
        <v>0.01</v>
      </c>
      <c r="O6039" s="8">
        <f>IFERROR(VLOOKUP(C6039,Sheet2!$B$2:$G$588,6,FALSE),0)</f>
        <v>222</v>
      </c>
      <c r="P6039" t="s">
        <v>95</v>
      </c>
      <c r="Q6039" s="2">
        <v>0.59140832980000002</v>
      </c>
      <c r="R6039" s="3">
        <v>0.249999999999999</v>
      </c>
      <c r="S6039" s="3" t="str">
        <f t="shared" si="589"/>
        <v>Y</v>
      </c>
      <c r="T6039" s="2"/>
      <c r="U6039" s="22">
        <f t="shared" si="586"/>
        <v>0.249999999999999</v>
      </c>
      <c r="V6039" s="10">
        <f t="shared" si="587"/>
        <v>10.999999999999956</v>
      </c>
      <c r="W6039" s="24">
        <f t="shared" si="588"/>
        <v>10.999999999999956</v>
      </c>
    </row>
    <row r="6040" spans="1:23" x14ac:dyDescent="0.3">
      <c r="A6040" t="s">
        <v>17</v>
      </c>
      <c r="B6040" t="s">
        <v>13010</v>
      </c>
      <c r="C6040" t="s">
        <v>13011</v>
      </c>
      <c r="D6040" t="s">
        <v>13014</v>
      </c>
      <c r="E6040" t="s">
        <v>13015</v>
      </c>
      <c r="F6040">
        <v>0.25</v>
      </c>
      <c r="G6040" s="2">
        <v>1</v>
      </c>
      <c r="H6040" s="4">
        <v>50.261099999999999</v>
      </c>
      <c r="I6040" s="4">
        <v>8.1290999999999993</v>
      </c>
      <c r="J6040" s="7">
        <v>36</v>
      </c>
      <c r="K6040" s="7">
        <v>9</v>
      </c>
      <c r="L6040" s="3">
        <v>0.16170000000000001</v>
      </c>
      <c r="M6040" s="5">
        <v>0.14812972999999999</v>
      </c>
      <c r="N6040" s="6">
        <v>0.01</v>
      </c>
      <c r="O6040" s="8">
        <f>IFERROR(VLOOKUP(C6040,Sheet2!$B$2:$G$588,6,FALSE),0)</f>
        <v>222</v>
      </c>
      <c r="P6040" t="s">
        <v>92</v>
      </c>
      <c r="Q6040" s="2">
        <v>0.93249160649999996</v>
      </c>
      <c r="R6040" s="3">
        <v>0.249999999999999</v>
      </c>
      <c r="S6040" s="3" t="str">
        <f t="shared" si="589"/>
        <v>Y</v>
      </c>
      <c r="T6040" s="2"/>
      <c r="U6040" s="22">
        <f t="shared" si="586"/>
        <v>0.249999999999999</v>
      </c>
      <c r="V6040" s="10">
        <f t="shared" si="587"/>
        <v>8.9999999999999645</v>
      </c>
      <c r="W6040" s="24">
        <f t="shared" si="588"/>
        <v>8.9999999999999645</v>
      </c>
    </row>
    <row r="6041" spans="1:23" x14ac:dyDescent="0.3">
      <c r="A6041" t="s">
        <v>17</v>
      </c>
      <c r="B6041" t="s">
        <v>13010</v>
      </c>
      <c r="C6041" t="s">
        <v>13011</v>
      </c>
      <c r="D6041" t="s">
        <v>13021</v>
      </c>
      <c r="E6041" t="s">
        <v>13022</v>
      </c>
      <c r="F6041">
        <v>0.25</v>
      </c>
      <c r="G6041" s="2">
        <v>1</v>
      </c>
      <c r="H6041" s="4">
        <v>140.41659999999999</v>
      </c>
      <c r="I6041" s="4">
        <v>68.867400000000004</v>
      </c>
      <c r="J6041" s="7">
        <v>33</v>
      </c>
      <c r="K6041" s="7">
        <v>8</v>
      </c>
      <c r="L6041" s="3">
        <v>0.49049999999999999</v>
      </c>
      <c r="M6041" s="5">
        <v>1.612541E-2</v>
      </c>
      <c r="N6041" s="6">
        <v>0.01</v>
      </c>
      <c r="O6041" s="8">
        <f>IFERROR(VLOOKUP(C6041,Sheet2!$B$2:$G$588,6,FALSE),0)</f>
        <v>222</v>
      </c>
      <c r="P6041" t="s">
        <v>95</v>
      </c>
      <c r="Q6041" s="2">
        <v>0.37986068229999997</v>
      </c>
      <c r="R6041" s="3">
        <v>0.25</v>
      </c>
      <c r="S6041" s="3" t="str">
        <f t="shared" si="589"/>
        <v>Y</v>
      </c>
      <c r="T6041" s="2"/>
      <c r="U6041" s="22">
        <f t="shared" si="586"/>
        <v>0.25</v>
      </c>
      <c r="V6041" s="10">
        <f t="shared" si="587"/>
        <v>8.25</v>
      </c>
      <c r="W6041" s="24">
        <f t="shared" si="588"/>
        <v>8.25</v>
      </c>
    </row>
    <row r="6042" spans="1:23" x14ac:dyDescent="0.3">
      <c r="A6042" t="s">
        <v>17</v>
      </c>
      <c r="B6042" t="s">
        <v>13010</v>
      </c>
      <c r="C6042" t="s">
        <v>13011</v>
      </c>
      <c r="D6042" t="s">
        <v>13012</v>
      </c>
      <c r="E6042" t="s">
        <v>13013</v>
      </c>
      <c r="F6042">
        <v>0.25</v>
      </c>
      <c r="G6042" s="2">
        <v>0</v>
      </c>
      <c r="H6042" s="4">
        <v>48.065600000000003</v>
      </c>
      <c r="I6042" s="4">
        <v>7.7221000000000002</v>
      </c>
      <c r="J6042" s="7">
        <v>28</v>
      </c>
      <c r="K6042" s="7">
        <v>7</v>
      </c>
      <c r="L6042" s="3">
        <v>0.16070000000000001</v>
      </c>
      <c r="M6042" s="5">
        <v>0.12211821</v>
      </c>
      <c r="N6042" s="6">
        <v>0.01</v>
      </c>
      <c r="O6042" s="8">
        <f>IFERROR(VLOOKUP(C6042,Sheet2!$B$2:$G$588,6,FALSE),0)</f>
        <v>222</v>
      </c>
      <c r="P6042" t="s">
        <v>92</v>
      </c>
      <c r="Q6042" s="2">
        <v>0.91811213280000004</v>
      </c>
      <c r="R6042" s="3">
        <v>0.25</v>
      </c>
      <c r="U6042" s="22">
        <f t="shared" si="586"/>
        <v>0.25</v>
      </c>
      <c r="V6042" s="10">
        <f t="shared" si="587"/>
        <v>7</v>
      </c>
      <c r="W6042" s="24">
        <f t="shared" si="588"/>
        <v>7</v>
      </c>
    </row>
    <row r="6043" spans="1:23" x14ac:dyDescent="0.3">
      <c r="A6043" t="s">
        <v>17</v>
      </c>
      <c r="B6043" t="s">
        <v>13010</v>
      </c>
      <c r="C6043" t="s">
        <v>13011</v>
      </c>
      <c r="D6043" t="s">
        <v>13016</v>
      </c>
      <c r="E6043" t="s">
        <v>9390</v>
      </c>
      <c r="F6043">
        <v>0.25</v>
      </c>
      <c r="G6043" s="2">
        <v>0</v>
      </c>
      <c r="H6043" s="4">
        <v>22.7637</v>
      </c>
      <c r="I6043" s="4">
        <v>5.6003999999999996</v>
      </c>
      <c r="J6043" s="7">
        <v>16</v>
      </c>
      <c r="K6043" s="7">
        <v>4</v>
      </c>
      <c r="L6043" s="3">
        <v>0.246</v>
      </c>
      <c r="M6043" s="5">
        <v>9.4658500000000007E-2</v>
      </c>
      <c r="N6043" s="6">
        <v>0.01</v>
      </c>
      <c r="O6043" s="8">
        <f>IFERROR(VLOOKUP(C6043,Sheet2!$B$2:$G$588,6,FALSE),0)</f>
        <v>222</v>
      </c>
      <c r="P6043" t="s">
        <v>92</v>
      </c>
      <c r="Q6043" s="2">
        <v>0.89435708800000002</v>
      </c>
      <c r="R6043" s="3">
        <v>0.249999999999999</v>
      </c>
      <c r="U6043" s="22">
        <f t="shared" si="586"/>
        <v>0.249999999999999</v>
      </c>
      <c r="V6043" s="10">
        <f t="shared" si="587"/>
        <v>3.999999999999984</v>
      </c>
      <c r="W6043" s="24">
        <f t="shared" si="588"/>
        <v>3.999999999999984</v>
      </c>
    </row>
    <row r="6044" spans="1:23" hidden="1" x14ac:dyDescent="0.3">
      <c r="A6044" s="27" t="s">
        <v>33</v>
      </c>
      <c r="B6044" s="27" t="s">
        <v>1797</v>
      </c>
      <c r="C6044" s="27" t="s">
        <v>1798</v>
      </c>
      <c r="D6044" t="s">
        <v>34</v>
      </c>
      <c r="E6044" s="27"/>
      <c r="F6044">
        <v>0.25</v>
      </c>
      <c r="G6044" s="28">
        <v>0.70101897999999996</v>
      </c>
      <c r="H6044" s="4">
        <v>81.059100000000001</v>
      </c>
      <c r="I6044" s="4">
        <v>9.6190999999999995</v>
      </c>
      <c r="J6044" s="7">
        <v>221</v>
      </c>
      <c r="K6044" s="7">
        <v>55</v>
      </c>
      <c r="L6044" s="29">
        <v>0.1187</v>
      </c>
      <c r="M6044" s="30">
        <v>0.76474414999999996</v>
      </c>
      <c r="N6044" s="31">
        <v>0.4</v>
      </c>
      <c r="O6044" s="32">
        <f>IFERROR(VLOOKUP(C6044,Sheet2!$B$2:$G$588,6,FALSE),0)</f>
        <v>221</v>
      </c>
      <c r="P6044" s="27"/>
      <c r="Q6044" s="28">
        <v>0.47694924929999999</v>
      </c>
      <c r="R6044" s="29">
        <v>0.25</v>
      </c>
      <c r="S6044" s="29"/>
      <c r="T6044" s="28"/>
      <c r="U6044" s="29" t="str">
        <f t="shared" si="586"/>
        <v/>
      </c>
      <c r="V6044" s="30" t="str">
        <f t="shared" si="587"/>
        <v/>
      </c>
      <c r="W6044" s="33">
        <f t="shared" si="588"/>
        <v>55.249999999999922</v>
      </c>
    </row>
    <row r="6045" spans="1:23" hidden="1" x14ac:dyDescent="0.3">
      <c r="A6045" s="27" t="s">
        <v>33</v>
      </c>
      <c r="B6045" s="27" t="s">
        <v>12204</v>
      </c>
      <c r="C6045" s="27" t="s">
        <v>12205</v>
      </c>
      <c r="D6045" t="s">
        <v>34</v>
      </c>
      <c r="E6045" s="27"/>
      <c r="F6045">
        <v>0.3392</v>
      </c>
      <c r="G6045" s="28">
        <v>1</v>
      </c>
      <c r="H6045" s="4">
        <v>158.08510000000001</v>
      </c>
      <c r="I6045" s="4">
        <v>10.037100000000001</v>
      </c>
      <c r="J6045" s="7">
        <v>221</v>
      </c>
      <c r="K6045" s="7">
        <v>74</v>
      </c>
      <c r="L6045" s="29">
        <v>6.3500000000000001E-2</v>
      </c>
      <c r="M6045" s="30">
        <v>0.73358193999999999</v>
      </c>
      <c r="N6045" s="31">
        <v>0.05</v>
      </c>
      <c r="O6045" s="32">
        <f>IFERROR(VLOOKUP(C6045,Sheet2!$B$2:$G$588,6,FALSE),0)</f>
        <v>221</v>
      </c>
      <c r="P6045" s="27"/>
      <c r="Q6045" s="28">
        <v>0.93184128779999997</v>
      </c>
      <c r="R6045" s="29">
        <v>0.33924045082468102</v>
      </c>
      <c r="S6045" s="29"/>
      <c r="T6045" s="28"/>
      <c r="U6045" s="29" t="str">
        <f t="shared" si="586"/>
        <v/>
      </c>
      <c r="V6045" s="30" t="str">
        <f t="shared" si="587"/>
        <v/>
      </c>
      <c r="W6045" s="33">
        <f t="shared" si="588"/>
        <v>74.969999999999885</v>
      </c>
    </row>
    <row r="6046" spans="1:23" x14ac:dyDescent="0.3">
      <c r="A6046" t="s">
        <v>17</v>
      </c>
      <c r="B6046" t="s">
        <v>12204</v>
      </c>
      <c r="C6046" t="s">
        <v>12205</v>
      </c>
      <c r="D6046" t="s">
        <v>12206</v>
      </c>
      <c r="E6046" t="s">
        <v>12207</v>
      </c>
      <c r="F6046">
        <v>0.33</v>
      </c>
      <c r="G6046" s="2">
        <v>1</v>
      </c>
      <c r="H6046" s="4">
        <v>85.840500000000006</v>
      </c>
      <c r="I6046" s="4">
        <v>5.3563999999999998</v>
      </c>
      <c r="J6046" s="7">
        <v>119</v>
      </c>
      <c r="K6046" s="7">
        <v>39</v>
      </c>
      <c r="L6046" s="3">
        <v>6.2399999999999997E-2</v>
      </c>
      <c r="M6046" s="5">
        <v>0.73951060000000002</v>
      </c>
      <c r="N6046" s="6">
        <v>0.05</v>
      </c>
      <c r="O6046" s="8">
        <f>IFERROR(VLOOKUP(C6046,Sheet2!$B$2:$G$588,6,FALSE),0)</f>
        <v>221</v>
      </c>
      <c r="P6046" t="s">
        <v>22</v>
      </c>
      <c r="Q6046" s="2">
        <v>0.93238771710000001</v>
      </c>
      <c r="R6046" s="3">
        <v>0.32999999999999902</v>
      </c>
      <c r="S6046" s="3" t="str">
        <f t="shared" ref="S6046:S6049" si="590">IF(R6046+0.01&lt;Q6046,"Y","")</f>
        <v>Y</v>
      </c>
      <c r="T6046" s="2"/>
      <c r="U6046" s="22">
        <f t="shared" si="586"/>
        <v>0.32999999999999902</v>
      </c>
      <c r="V6046" s="10">
        <f t="shared" si="587"/>
        <v>39.269999999999882</v>
      </c>
      <c r="W6046" s="24">
        <f t="shared" si="588"/>
        <v>39.269999999999882</v>
      </c>
    </row>
    <row r="6047" spans="1:23" x14ac:dyDescent="0.3">
      <c r="A6047" t="s">
        <v>17</v>
      </c>
      <c r="B6047" t="s">
        <v>12204</v>
      </c>
      <c r="C6047" t="s">
        <v>12205</v>
      </c>
      <c r="D6047" t="s">
        <v>12208</v>
      </c>
      <c r="E6047" t="s">
        <v>12209</v>
      </c>
      <c r="F6047">
        <v>0.35</v>
      </c>
      <c r="G6047" s="2">
        <v>1</v>
      </c>
      <c r="H6047" s="4">
        <v>72.0869</v>
      </c>
      <c r="I6047" s="4">
        <v>4.6806000000000001</v>
      </c>
      <c r="J6047" s="7">
        <v>102</v>
      </c>
      <c r="K6047" s="7">
        <v>35</v>
      </c>
      <c r="L6047" s="3">
        <v>6.4899999999999999E-2</v>
      </c>
      <c r="M6047" s="5">
        <v>0.72679729999999998</v>
      </c>
      <c r="N6047" s="6">
        <v>0.05</v>
      </c>
      <c r="O6047" s="8">
        <f>IFERROR(VLOOKUP(C6047,Sheet2!$B$2:$G$588,6,FALSE),0)</f>
        <v>221</v>
      </c>
      <c r="P6047" t="s">
        <v>22</v>
      </c>
      <c r="Q6047" s="2">
        <v>0.9312050275</v>
      </c>
      <c r="R6047" s="3">
        <v>0.35</v>
      </c>
      <c r="S6047" s="3" t="str">
        <f t="shared" si="590"/>
        <v>Y</v>
      </c>
      <c r="T6047" s="2"/>
      <c r="U6047" s="22">
        <f t="shared" si="586"/>
        <v>0.35</v>
      </c>
      <c r="V6047" s="10">
        <f t="shared" si="587"/>
        <v>35.699999999999996</v>
      </c>
      <c r="W6047" s="24">
        <f t="shared" si="588"/>
        <v>35.699999999999996</v>
      </c>
    </row>
    <row r="6048" spans="1:23" x14ac:dyDescent="0.3">
      <c r="A6048" t="s">
        <v>17</v>
      </c>
      <c r="B6048" t="s">
        <v>1797</v>
      </c>
      <c r="C6048" t="s">
        <v>1798</v>
      </c>
      <c r="D6048" t="s">
        <v>1803</v>
      </c>
      <c r="E6048" t="s">
        <v>1804</v>
      </c>
      <c r="F6048">
        <v>0.25</v>
      </c>
      <c r="G6048" s="2">
        <v>1</v>
      </c>
      <c r="H6048" s="4">
        <v>32.037100000000002</v>
      </c>
      <c r="I6048" s="4">
        <v>3.3050999999999999</v>
      </c>
      <c r="J6048" s="7">
        <v>78</v>
      </c>
      <c r="K6048" s="7">
        <v>20</v>
      </c>
      <c r="L6048" s="3">
        <v>0.1032</v>
      </c>
      <c r="M6048" s="5">
        <v>0.78805731000000001</v>
      </c>
      <c r="N6048" s="6">
        <v>0.4</v>
      </c>
      <c r="O6048" s="8">
        <f>IFERROR(VLOOKUP(C6048,Sheet2!$B$2:$G$588,6,FALSE),0)</f>
        <v>221</v>
      </c>
      <c r="P6048" t="s">
        <v>22</v>
      </c>
      <c r="Q6048" s="2">
        <v>0.49242270500000002</v>
      </c>
      <c r="R6048" s="3">
        <v>0.249999999999999</v>
      </c>
      <c r="S6048" s="3" t="str">
        <f t="shared" si="590"/>
        <v>Y</v>
      </c>
      <c r="T6048" s="2"/>
      <c r="U6048" s="22">
        <f t="shared" si="586"/>
        <v>0.249999999999999</v>
      </c>
      <c r="V6048" s="10">
        <f t="shared" si="587"/>
        <v>19.499999999999922</v>
      </c>
      <c r="W6048" s="24">
        <f t="shared" si="588"/>
        <v>19.499999999999922</v>
      </c>
    </row>
    <row r="6049" spans="1:23" x14ac:dyDescent="0.3">
      <c r="A6049" t="s">
        <v>17</v>
      </c>
      <c r="B6049" t="s">
        <v>1797</v>
      </c>
      <c r="C6049" t="s">
        <v>1798</v>
      </c>
      <c r="D6049" t="s">
        <v>1799</v>
      </c>
      <c r="E6049" t="s">
        <v>1800</v>
      </c>
      <c r="F6049">
        <v>0.25</v>
      </c>
      <c r="G6049" s="2">
        <v>1</v>
      </c>
      <c r="H6049" s="4">
        <v>31.359100000000002</v>
      </c>
      <c r="I6049" s="4">
        <v>3.2515999999999998</v>
      </c>
      <c r="J6049" s="7">
        <v>77</v>
      </c>
      <c r="K6049" s="7">
        <v>19</v>
      </c>
      <c r="L6049" s="3">
        <v>0.1037</v>
      </c>
      <c r="M6049" s="5">
        <v>0.78489555</v>
      </c>
      <c r="N6049" s="6">
        <v>0.4</v>
      </c>
      <c r="O6049" s="8">
        <f>IFERROR(VLOOKUP(C6049,Sheet2!$B$2:$G$588,6,FALSE),0)</f>
        <v>221</v>
      </c>
      <c r="P6049" t="s">
        <v>22</v>
      </c>
      <c r="Q6049" s="2">
        <v>0.4903780492</v>
      </c>
      <c r="R6049" s="3">
        <v>0.25</v>
      </c>
      <c r="S6049" s="3" t="str">
        <f t="shared" si="590"/>
        <v>Y</v>
      </c>
      <c r="T6049" s="2"/>
      <c r="U6049" s="22">
        <f t="shared" si="586"/>
        <v>0.25</v>
      </c>
      <c r="V6049" s="10">
        <f t="shared" si="587"/>
        <v>19.25</v>
      </c>
      <c r="W6049" s="24">
        <f t="shared" si="588"/>
        <v>19.25</v>
      </c>
    </row>
    <row r="6050" spans="1:23" x14ac:dyDescent="0.3">
      <c r="A6050" t="s">
        <v>17</v>
      </c>
      <c r="B6050" t="s">
        <v>1797</v>
      </c>
      <c r="C6050" t="s">
        <v>1798</v>
      </c>
      <c r="D6050" t="s">
        <v>1801</v>
      </c>
      <c r="E6050" t="s">
        <v>1802</v>
      </c>
      <c r="F6050">
        <v>0.25</v>
      </c>
      <c r="G6050" s="2">
        <v>0</v>
      </c>
      <c r="H6050" s="4">
        <v>17.6629</v>
      </c>
      <c r="I6050" s="4">
        <v>3.0623999999999998</v>
      </c>
      <c r="J6050" s="7">
        <v>66</v>
      </c>
      <c r="K6050" s="7">
        <v>16</v>
      </c>
      <c r="L6050" s="3">
        <v>0.1734</v>
      </c>
      <c r="M6050" s="5">
        <v>0.71818627000000002</v>
      </c>
      <c r="N6050" s="6">
        <v>0.4</v>
      </c>
      <c r="O6050" s="8">
        <f>IFERROR(VLOOKUP(C6050,Sheet2!$B$2:$G$588,6,FALSE),0)</f>
        <v>221</v>
      </c>
      <c r="P6050" t="s">
        <v>22</v>
      </c>
      <c r="Q6050" s="2">
        <v>0.44304142800000001</v>
      </c>
      <c r="R6050" s="3">
        <v>0.25</v>
      </c>
      <c r="U6050" s="22">
        <f t="shared" si="586"/>
        <v>0.25</v>
      </c>
      <c r="V6050" s="10">
        <f t="shared" si="587"/>
        <v>16.5</v>
      </c>
      <c r="W6050" s="24">
        <f t="shared" si="588"/>
        <v>16.5</v>
      </c>
    </row>
    <row r="6051" spans="1:23" hidden="1" x14ac:dyDescent="0.3">
      <c r="A6051" s="27" t="s">
        <v>33</v>
      </c>
      <c r="B6051" s="27" t="s">
        <v>5399</v>
      </c>
      <c r="C6051" s="27" t="s">
        <v>5400</v>
      </c>
      <c r="D6051" t="s">
        <v>34</v>
      </c>
      <c r="E6051" s="27"/>
      <c r="F6051">
        <v>0.25</v>
      </c>
      <c r="G6051" s="28">
        <v>0.66209576000000003</v>
      </c>
      <c r="H6051" s="4">
        <v>105.31319999999999</v>
      </c>
      <c r="I6051" s="4">
        <v>5.4100999999999999</v>
      </c>
      <c r="J6051" s="7">
        <v>218</v>
      </c>
      <c r="K6051" s="7">
        <v>53</v>
      </c>
      <c r="L6051" s="29">
        <v>5.1400000000000001E-2</v>
      </c>
      <c r="M6051" s="30">
        <v>1.3427509500000001</v>
      </c>
      <c r="N6051" s="31">
        <v>1</v>
      </c>
      <c r="O6051" s="32">
        <f>IFERROR(VLOOKUP(C6051,Sheet2!$B$2:$G$588,6,FALSE),0)</f>
        <v>218</v>
      </c>
      <c r="P6051" s="27"/>
      <c r="Q6051" s="28">
        <v>0.25526025720000001</v>
      </c>
      <c r="R6051" s="29">
        <v>0.25</v>
      </c>
      <c r="S6051" s="29"/>
      <c r="T6051" s="28"/>
      <c r="U6051" s="29" t="str">
        <f t="shared" si="586"/>
        <v/>
      </c>
      <c r="V6051" s="30" t="str">
        <f t="shared" si="587"/>
        <v/>
      </c>
      <c r="W6051" s="33">
        <f t="shared" si="588"/>
        <v>53.044998633697716</v>
      </c>
    </row>
    <row r="6052" spans="1:23" hidden="1" x14ac:dyDescent="0.3">
      <c r="A6052" t="s">
        <v>33</v>
      </c>
      <c r="B6052" t="s">
        <v>11254</v>
      </c>
      <c r="C6052" t="s">
        <v>11255</v>
      </c>
      <c r="D6052" t="s">
        <v>34</v>
      </c>
      <c r="F6052">
        <v>0.31169999999999998</v>
      </c>
      <c r="G6052" s="2">
        <v>0</v>
      </c>
      <c r="H6052" s="4">
        <v>21.514399999999998</v>
      </c>
      <c r="I6052" s="4">
        <v>12.1876</v>
      </c>
      <c r="J6052" s="7">
        <v>218</v>
      </c>
      <c r="K6052" s="7">
        <v>67</v>
      </c>
      <c r="L6052" s="3">
        <v>0.5665</v>
      </c>
      <c r="M6052" s="5">
        <v>0.59642554000000003</v>
      </c>
      <c r="N6052" s="6">
        <v>0.332762</v>
      </c>
      <c r="O6052" s="8">
        <f>IFERROR(VLOOKUP(C6052,Sheet2!$B$2:$G$588,6,FALSE),0)</f>
        <v>218</v>
      </c>
      <c r="Q6052" s="2">
        <v>0.44207284949999998</v>
      </c>
      <c r="R6052" s="3">
        <v>0.311663261806708</v>
      </c>
      <c r="U6052" s="22" t="str">
        <f t="shared" si="586"/>
        <v/>
      </c>
      <c r="V6052" s="10" t="str">
        <f t="shared" si="587"/>
        <v/>
      </c>
      <c r="W6052" s="24">
        <f t="shared" si="588"/>
        <v>64.63</v>
      </c>
    </row>
    <row r="6053" spans="1:23" x14ac:dyDescent="0.3">
      <c r="A6053" t="s">
        <v>17</v>
      </c>
      <c r="B6053" t="s">
        <v>11254</v>
      </c>
      <c r="C6053" t="s">
        <v>11255</v>
      </c>
      <c r="D6053" t="s">
        <v>11262</v>
      </c>
      <c r="E6053" t="s">
        <v>11263</v>
      </c>
      <c r="F6053">
        <v>0.3</v>
      </c>
      <c r="G6053" s="2">
        <v>0</v>
      </c>
      <c r="H6053" s="4">
        <v>9.3401999999999994</v>
      </c>
      <c r="I6053" s="4">
        <v>6.6177999999999999</v>
      </c>
      <c r="J6053" s="7">
        <v>147</v>
      </c>
      <c r="K6053" s="7">
        <v>44</v>
      </c>
      <c r="L6053" s="3">
        <v>0.70850000000000002</v>
      </c>
      <c r="M6053" s="5">
        <v>0.73810187000000005</v>
      </c>
      <c r="N6053" s="6">
        <v>0.4</v>
      </c>
      <c r="O6053" s="8">
        <f>IFERROR(VLOOKUP(C6053,Sheet2!$B$2:$G$588,6,FALSE),0)</f>
        <v>218</v>
      </c>
      <c r="P6053" t="s">
        <v>92</v>
      </c>
      <c r="Q6053" s="2">
        <v>0.45806938419999998</v>
      </c>
      <c r="R6053" s="3">
        <v>0.3</v>
      </c>
      <c r="U6053" s="22">
        <f t="shared" si="586"/>
        <v>0.3</v>
      </c>
      <c r="V6053" s="10">
        <f t="shared" si="587"/>
        <v>44.1</v>
      </c>
      <c r="W6053" s="24">
        <f t="shared" si="588"/>
        <v>44.1</v>
      </c>
    </row>
    <row r="6054" spans="1:23" x14ac:dyDescent="0.3">
      <c r="A6054" t="s">
        <v>17</v>
      </c>
      <c r="B6054" t="s">
        <v>5399</v>
      </c>
      <c r="C6054" t="s">
        <v>5400</v>
      </c>
      <c r="D6054" t="s">
        <v>5403</v>
      </c>
      <c r="E6054" t="s">
        <v>5404</v>
      </c>
      <c r="F6054">
        <v>0.25</v>
      </c>
      <c r="G6054" s="2">
        <v>1</v>
      </c>
      <c r="H6054" s="4">
        <v>35.688299999999998</v>
      </c>
      <c r="I6054" s="4">
        <v>2.0451000000000001</v>
      </c>
      <c r="J6054" s="7">
        <v>83</v>
      </c>
      <c r="K6054" s="7">
        <v>21</v>
      </c>
      <c r="L6054" s="3">
        <v>5.7299999999999997E-2</v>
      </c>
      <c r="M6054" s="5">
        <v>1.35484074</v>
      </c>
      <c r="N6054" s="6">
        <v>1</v>
      </c>
      <c r="O6054" s="8">
        <f>IFERROR(VLOOKUP(C6054,Sheet2!$B$2:$G$588,6,FALSE),0)</f>
        <v>218</v>
      </c>
      <c r="P6054" t="s">
        <v>92</v>
      </c>
      <c r="Q6054" s="2">
        <v>0.26190586669999999</v>
      </c>
      <c r="R6054" s="3">
        <v>0.249999999999999</v>
      </c>
      <c r="S6054" s="3" t="str">
        <f>IF(R6054+0.01&lt;Q6054,"Y","")</f>
        <v>Y</v>
      </c>
      <c r="T6054" s="2"/>
      <c r="U6054" s="22">
        <f t="shared" si="586"/>
        <v>0.249999999999999</v>
      </c>
      <c r="V6054" s="10">
        <f t="shared" si="587"/>
        <v>20.749999999999918</v>
      </c>
      <c r="W6054" s="24">
        <f t="shared" si="588"/>
        <v>20.749999999999918</v>
      </c>
    </row>
    <row r="6055" spans="1:23" x14ac:dyDescent="0.3">
      <c r="A6055" t="s">
        <v>17</v>
      </c>
      <c r="B6055" t="s">
        <v>5399</v>
      </c>
      <c r="C6055" t="s">
        <v>5400</v>
      </c>
      <c r="D6055" t="s">
        <v>5401</v>
      </c>
      <c r="E6055" t="s">
        <v>5402</v>
      </c>
      <c r="F6055">
        <v>0.25</v>
      </c>
      <c r="G6055" s="2">
        <v>0</v>
      </c>
      <c r="H6055" s="4">
        <v>32.940600000000003</v>
      </c>
      <c r="I6055" s="4">
        <v>1.7870999999999999</v>
      </c>
      <c r="J6055" s="7">
        <v>74</v>
      </c>
      <c r="K6055" s="7">
        <v>18</v>
      </c>
      <c r="L6055" s="3">
        <v>5.4300000000000001E-2</v>
      </c>
      <c r="M6055" s="5">
        <v>1.3735131899999999</v>
      </c>
      <c r="N6055" s="6">
        <v>1</v>
      </c>
      <c r="O6055" s="8">
        <f>IFERROR(VLOOKUP(C6055,Sheet2!$B$2:$G$588,6,FALSE),0)</f>
        <v>218</v>
      </c>
      <c r="P6055" t="s">
        <v>92</v>
      </c>
      <c r="Q6055" s="2">
        <v>0.27194000930000001</v>
      </c>
      <c r="R6055" s="3">
        <v>0.249999999999999</v>
      </c>
      <c r="U6055" s="22">
        <f t="shared" si="586"/>
        <v>0.249999999999999</v>
      </c>
      <c r="V6055" s="10">
        <f t="shared" si="587"/>
        <v>18.499999999999925</v>
      </c>
      <c r="W6055" s="24">
        <f t="shared" si="588"/>
        <v>18.499999999999925</v>
      </c>
    </row>
    <row r="6056" spans="1:23" x14ac:dyDescent="0.3">
      <c r="A6056" t="s">
        <v>17</v>
      </c>
      <c r="B6056" t="s">
        <v>5399</v>
      </c>
      <c r="C6056" t="s">
        <v>5400</v>
      </c>
      <c r="D6056" t="s">
        <v>5405</v>
      </c>
      <c r="E6056" t="s">
        <v>5406</v>
      </c>
      <c r="F6056">
        <v>0.25</v>
      </c>
      <c r="G6056" s="2">
        <v>1</v>
      </c>
      <c r="H6056" s="4">
        <v>36.684399999999997</v>
      </c>
      <c r="I6056" s="4">
        <v>1.5778000000000001</v>
      </c>
      <c r="J6056" s="7">
        <v>61</v>
      </c>
      <c r="K6056" s="7">
        <v>14</v>
      </c>
      <c r="L6056" s="3">
        <v>4.2999999999999997E-2</v>
      </c>
      <c r="M6056" s="5">
        <v>1.29223595</v>
      </c>
      <c r="N6056" s="6">
        <v>1</v>
      </c>
      <c r="O6056" s="8">
        <f>IFERROR(VLOOKUP(C6056,Sheet2!$B$2:$G$588,6,FALSE),0)</f>
        <v>218</v>
      </c>
      <c r="P6056" t="s">
        <v>92</v>
      </c>
      <c r="Q6056" s="2">
        <v>0.22614751860000001</v>
      </c>
      <c r="R6056" s="3">
        <v>0.22614751858521101</v>
      </c>
      <c r="S6056" s="3" t="str">
        <f>IF(R6056+0.01&lt;Q6056,"Y","")</f>
        <v/>
      </c>
      <c r="T6056" s="2"/>
      <c r="U6056" s="22">
        <f t="shared" si="586"/>
        <v>0.22614751858521101</v>
      </c>
      <c r="V6056" s="10">
        <f t="shared" si="587"/>
        <v>13.794998633697872</v>
      </c>
      <c r="W6056" s="24">
        <f t="shared" si="588"/>
        <v>13.794998633697872</v>
      </c>
    </row>
    <row r="6057" spans="1:23" x14ac:dyDescent="0.3">
      <c r="A6057" t="s">
        <v>17</v>
      </c>
      <c r="B6057" t="s">
        <v>11254</v>
      </c>
      <c r="C6057" t="s">
        <v>11255</v>
      </c>
      <c r="D6057" t="s">
        <v>11258</v>
      </c>
      <c r="E6057" t="s">
        <v>11259</v>
      </c>
      <c r="F6057">
        <v>0.33</v>
      </c>
      <c r="G6057" s="2">
        <v>0</v>
      </c>
      <c r="H6057" s="4">
        <v>4.6054000000000004</v>
      </c>
      <c r="I6057" s="4">
        <v>2.0689000000000002</v>
      </c>
      <c r="J6057" s="7">
        <v>22</v>
      </c>
      <c r="K6057" s="7">
        <v>7</v>
      </c>
      <c r="L6057" s="3">
        <v>0.44919999999999999</v>
      </c>
      <c r="M6057" s="5">
        <v>0.35273950999999998</v>
      </c>
      <c r="N6057" s="6">
        <v>0.2</v>
      </c>
      <c r="O6057" s="8">
        <f>IFERROR(VLOOKUP(C6057,Sheet2!$B$2:$G$588,6,FALSE),0)</f>
        <v>218</v>
      </c>
      <c r="P6057" t="s">
        <v>22</v>
      </c>
      <c r="Q6057" s="2">
        <v>0.43300936670000001</v>
      </c>
      <c r="R6057" s="3">
        <v>0.33</v>
      </c>
      <c r="U6057" s="22">
        <f t="shared" si="586"/>
        <v>0.33</v>
      </c>
      <c r="V6057" s="10">
        <f t="shared" si="587"/>
        <v>7.2600000000000007</v>
      </c>
      <c r="W6057" s="24">
        <f t="shared" si="588"/>
        <v>7.2600000000000007</v>
      </c>
    </row>
    <row r="6058" spans="1:23" x14ac:dyDescent="0.3">
      <c r="A6058" t="s">
        <v>17</v>
      </c>
      <c r="B6058" t="s">
        <v>11254</v>
      </c>
      <c r="C6058" t="s">
        <v>11255</v>
      </c>
      <c r="D6058" t="s">
        <v>11256</v>
      </c>
      <c r="E6058" t="s">
        <v>11257</v>
      </c>
      <c r="F6058">
        <v>0.35</v>
      </c>
      <c r="G6058" s="2">
        <v>0</v>
      </c>
      <c r="H6058" s="4">
        <v>2.1814</v>
      </c>
      <c r="I6058" s="4">
        <v>1.3292999999999999</v>
      </c>
      <c r="J6058" s="7">
        <v>20</v>
      </c>
      <c r="K6058" s="7">
        <v>7</v>
      </c>
      <c r="L6058" s="3">
        <v>0.60940000000000005</v>
      </c>
      <c r="M6058" s="5">
        <v>0.49830735999999998</v>
      </c>
      <c r="N6058" s="6">
        <v>0.3</v>
      </c>
      <c r="O6058" s="8">
        <f>IFERROR(VLOOKUP(C6058,Sheet2!$B$2:$G$588,6,FALSE),0)</f>
        <v>218</v>
      </c>
      <c r="P6058" t="s">
        <v>22</v>
      </c>
      <c r="Q6058" s="2">
        <v>0.3979619345</v>
      </c>
      <c r="R6058" s="3">
        <v>0.35</v>
      </c>
      <c r="U6058" s="22">
        <f t="shared" si="586"/>
        <v>0.35</v>
      </c>
      <c r="V6058" s="10">
        <f t="shared" si="587"/>
        <v>7</v>
      </c>
      <c r="W6058" s="24">
        <f t="shared" si="588"/>
        <v>7</v>
      </c>
    </row>
    <row r="6059" spans="1:23" x14ac:dyDescent="0.3">
      <c r="A6059" t="s">
        <v>17</v>
      </c>
      <c r="B6059" t="s">
        <v>11254</v>
      </c>
      <c r="C6059" t="s">
        <v>11255</v>
      </c>
      <c r="D6059" t="s">
        <v>11260</v>
      </c>
      <c r="E6059" t="s">
        <v>11261</v>
      </c>
      <c r="F6059">
        <v>0.33</v>
      </c>
      <c r="G6059" s="2">
        <v>0</v>
      </c>
      <c r="H6059" s="4">
        <v>1.5185999999999999</v>
      </c>
      <c r="I6059" s="4">
        <v>0.91159999999999997</v>
      </c>
      <c r="J6059" s="7">
        <v>19</v>
      </c>
      <c r="K6059" s="7">
        <v>6</v>
      </c>
      <c r="L6059" s="3">
        <v>0.60029999999999994</v>
      </c>
      <c r="M6059" s="5">
        <v>0.69287728999999998</v>
      </c>
      <c r="N6059" s="6">
        <v>0.4</v>
      </c>
      <c r="O6059" s="8">
        <f>IFERROR(VLOOKUP(C6059,Sheet2!$B$2:$G$588,6,FALSE),0)</f>
        <v>218</v>
      </c>
      <c r="P6059" t="s">
        <v>22</v>
      </c>
      <c r="Q6059" s="2">
        <v>0.42269720100000002</v>
      </c>
      <c r="R6059" s="3">
        <v>0.33</v>
      </c>
      <c r="U6059" s="22">
        <f t="shared" si="586"/>
        <v>0.33</v>
      </c>
      <c r="V6059" s="10">
        <f t="shared" si="587"/>
        <v>6.2700000000000005</v>
      </c>
      <c r="W6059" s="24">
        <f t="shared" si="588"/>
        <v>6.2700000000000005</v>
      </c>
    </row>
    <row r="6060" spans="1:23" hidden="1" x14ac:dyDescent="0.3">
      <c r="A6060" s="27" t="s">
        <v>33</v>
      </c>
      <c r="B6060" s="27" t="s">
        <v>9294</v>
      </c>
      <c r="C6060" s="27" t="s">
        <v>9295</v>
      </c>
      <c r="D6060" t="s">
        <v>34</v>
      </c>
      <c r="E6060" s="27"/>
      <c r="F6060">
        <v>0.3</v>
      </c>
      <c r="G6060" s="28">
        <v>1</v>
      </c>
      <c r="H6060" s="4">
        <v>5095.8607000000002</v>
      </c>
      <c r="I6060" s="4">
        <v>26.591100000000001</v>
      </c>
      <c r="J6060" s="7">
        <v>213</v>
      </c>
      <c r="K6060" s="7">
        <v>64</v>
      </c>
      <c r="L6060" s="29">
        <v>5.1999999999999998E-3</v>
      </c>
      <c r="M6060" s="30">
        <v>0.26642400999999999</v>
      </c>
      <c r="N6060" s="31">
        <v>0.1</v>
      </c>
      <c r="O6060" s="32">
        <f>IFERROR(VLOOKUP(C6060,Sheet2!$B$2:$G$588,6,FALSE),0)</f>
        <v>213</v>
      </c>
      <c r="P6060" s="27"/>
      <c r="Q6060" s="28">
        <v>0.62465845959999999</v>
      </c>
      <c r="R6060" s="29">
        <v>0.3</v>
      </c>
      <c r="S6060" s="29"/>
      <c r="T6060" s="28"/>
      <c r="U6060" s="29" t="str">
        <f t="shared" si="586"/>
        <v/>
      </c>
      <c r="V6060" s="30" t="str">
        <f t="shared" si="587"/>
        <v/>
      </c>
      <c r="W6060" s="33">
        <f t="shared" si="588"/>
        <v>62.399999999999906</v>
      </c>
    </row>
    <row r="6061" spans="1:23" hidden="1" x14ac:dyDescent="0.3">
      <c r="A6061" t="s">
        <v>33</v>
      </c>
      <c r="B6061" t="s">
        <v>12210</v>
      </c>
      <c r="C6061" t="s">
        <v>12211</v>
      </c>
      <c r="D6061" t="s">
        <v>34</v>
      </c>
      <c r="F6061">
        <v>0.25</v>
      </c>
      <c r="G6061" s="2">
        <v>0</v>
      </c>
      <c r="H6061" s="4">
        <v>12.860300000000001</v>
      </c>
      <c r="I6061" s="4">
        <v>2.6204000000000001</v>
      </c>
      <c r="J6061" s="7">
        <v>213</v>
      </c>
      <c r="K6061" s="7">
        <v>53</v>
      </c>
      <c r="L6061" s="3">
        <v>0.20380000000000001</v>
      </c>
      <c r="M6061" s="5">
        <v>2.7137085999999999</v>
      </c>
      <c r="N6061" s="6">
        <v>1.8221890000000001</v>
      </c>
      <c r="O6061" s="8">
        <f>IFERROR(VLOOKUP(C6061,Sheet2!$B$2:$G$588,6,FALSE),0)</f>
        <v>213</v>
      </c>
      <c r="Q6061" s="2">
        <v>0.32852444069999998</v>
      </c>
      <c r="R6061" s="3">
        <v>0.25</v>
      </c>
      <c r="U6061" s="22" t="str">
        <f t="shared" si="586"/>
        <v/>
      </c>
      <c r="V6061" s="10" t="str">
        <f t="shared" si="587"/>
        <v/>
      </c>
      <c r="W6061" s="24">
        <f t="shared" si="588"/>
        <v>52.249999999999936</v>
      </c>
    </row>
    <row r="6062" spans="1:23" x14ac:dyDescent="0.3">
      <c r="A6062" t="s">
        <v>17</v>
      </c>
      <c r="B6062" t="s">
        <v>9294</v>
      </c>
      <c r="C6062" t="s">
        <v>9295</v>
      </c>
      <c r="D6062" t="s">
        <v>9298</v>
      </c>
      <c r="E6062" t="s">
        <v>9299</v>
      </c>
      <c r="F6062">
        <v>0.3</v>
      </c>
      <c r="G6062" s="2">
        <v>1</v>
      </c>
      <c r="H6062" s="4">
        <v>1501.4883</v>
      </c>
      <c r="I6062" s="4">
        <v>10.839600000000001</v>
      </c>
      <c r="J6062" s="7">
        <v>93</v>
      </c>
      <c r="K6062" s="7">
        <v>28</v>
      </c>
      <c r="L6062" s="3">
        <v>7.1999999999999998E-3</v>
      </c>
      <c r="M6062" s="5">
        <v>0.28579147999999999</v>
      </c>
      <c r="N6062" s="6">
        <v>0.1</v>
      </c>
      <c r="O6062" s="8">
        <f>IFERROR(VLOOKUP(C6062,Sheet2!$B$2:$G$588,6,FALSE),0)</f>
        <v>213</v>
      </c>
      <c r="P6062" t="s">
        <v>92</v>
      </c>
      <c r="Q6062" s="2">
        <v>0.65009453539999995</v>
      </c>
      <c r="R6062" s="3">
        <v>0.3</v>
      </c>
      <c r="S6062" s="3" t="str">
        <f t="shared" ref="S6062:S6063" si="591">IF(R6062+0.01&lt;Q6062,"Y","")</f>
        <v>Y</v>
      </c>
      <c r="T6062" s="2"/>
      <c r="U6062" s="22">
        <f t="shared" si="586"/>
        <v>0.3</v>
      </c>
      <c r="V6062" s="10">
        <f t="shared" si="587"/>
        <v>27.9</v>
      </c>
      <c r="W6062" s="24">
        <f t="shared" si="588"/>
        <v>27.9</v>
      </c>
    </row>
    <row r="6063" spans="1:23" x14ac:dyDescent="0.3">
      <c r="A6063" t="s">
        <v>17</v>
      </c>
      <c r="B6063" t="s">
        <v>9294</v>
      </c>
      <c r="C6063" t="s">
        <v>9295</v>
      </c>
      <c r="D6063" t="s">
        <v>9300</v>
      </c>
      <c r="E6063" t="s">
        <v>9301</v>
      </c>
      <c r="F6063">
        <v>0.3</v>
      </c>
      <c r="G6063" s="2">
        <v>1</v>
      </c>
      <c r="H6063" s="4">
        <v>1689.2424000000001</v>
      </c>
      <c r="I6063" s="4">
        <v>11.671900000000001</v>
      </c>
      <c r="J6063" s="7">
        <v>91</v>
      </c>
      <c r="K6063" s="7">
        <v>27</v>
      </c>
      <c r="L6063" s="3">
        <v>6.8999999999999999E-3</v>
      </c>
      <c r="M6063" s="5">
        <v>0.26124952000000001</v>
      </c>
      <c r="N6063" s="6">
        <v>0.1</v>
      </c>
      <c r="O6063" s="8">
        <f>IFERROR(VLOOKUP(C6063,Sheet2!$B$2:$G$588,6,FALSE),0)</f>
        <v>213</v>
      </c>
      <c r="P6063" t="s">
        <v>92</v>
      </c>
      <c r="Q6063" s="2">
        <v>0.61722417429999998</v>
      </c>
      <c r="R6063" s="3">
        <v>0.29999999999999899</v>
      </c>
      <c r="S6063" s="3" t="str">
        <f t="shared" si="591"/>
        <v>Y</v>
      </c>
      <c r="T6063" s="2"/>
      <c r="U6063" s="22">
        <f t="shared" si="586"/>
        <v>0.29999999999999899</v>
      </c>
      <c r="V6063" s="10">
        <f t="shared" si="587"/>
        <v>27.299999999999908</v>
      </c>
      <c r="W6063" s="24">
        <f t="shared" si="588"/>
        <v>27.299999999999908</v>
      </c>
    </row>
    <row r="6064" spans="1:23" x14ac:dyDescent="0.3">
      <c r="A6064" t="s">
        <v>17</v>
      </c>
      <c r="B6064" t="s">
        <v>12210</v>
      </c>
      <c r="C6064" t="s">
        <v>12211</v>
      </c>
      <c r="D6064" t="s">
        <v>12212</v>
      </c>
      <c r="E6064" t="s">
        <v>12213</v>
      </c>
      <c r="F6064">
        <v>0.25</v>
      </c>
      <c r="G6064" s="2">
        <v>0</v>
      </c>
      <c r="H6064" s="4">
        <v>4.9428999999999998</v>
      </c>
      <c r="I6064" s="4">
        <v>0.84309999999999996</v>
      </c>
      <c r="J6064" s="7">
        <v>90</v>
      </c>
      <c r="K6064" s="7">
        <v>22</v>
      </c>
      <c r="L6064" s="3">
        <v>0.1706</v>
      </c>
      <c r="M6064" s="5">
        <v>3.5414555600000002</v>
      </c>
      <c r="N6064" s="6">
        <v>2.5</v>
      </c>
      <c r="O6064" s="8">
        <f>IFERROR(VLOOKUP(C6064,Sheet2!$B$2:$G$588,6,FALSE),0)</f>
        <v>213</v>
      </c>
      <c r="P6064" t="s">
        <v>22</v>
      </c>
      <c r="Q6064" s="2">
        <v>0.29407556969999998</v>
      </c>
      <c r="R6064" s="3">
        <v>0.25</v>
      </c>
      <c r="U6064" s="22">
        <f t="shared" si="586"/>
        <v>0.25</v>
      </c>
      <c r="V6064" s="10">
        <f t="shared" si="587"/>
        <v>22.5</v>
      </c>
      <c r="W6064" s="24">
        <f t="shared" si="588"/>
        <v>22.5</v>
      </c>
    </row>
    <row r="6065" spans="1:23" x14ac:dyDescent="0.3">
      <c r="A6065" t="s">
        <v>17</v>
      </c>
      <c r="B6065" t="s">
        <v>12210</v>
      </c>
      <c r="C6065" t="s">
        <v>12211</v>
      </c>
      <c r="D6065" t="s">
        <v>12214</v>
      </c>
      <c r="E6065" t="s">
        <v>12215</v>
      </c>
      <c r="F6065">
        <v>0.25</v>
      </c>
      <c r="G6065" s="2">
        <v>0</v>
      </c>
      <c r="H6065" s="4">
        <v>3.0364</v>
      </c>
      <c r="I6065" s="4">
        <v>0.59319999999999995</v>
      </c>
      <c r="J6065" s="7">
        <v>62</v>
      </c>
      <c r="K6065" s="7">
        <v>15</v>
      </c>
      <c r="L6065" s="3">
        <v>0.19539999999999999</v>
      </c>
      <c r="M6065" s="5">
        <v>3.4777363000000001</v>
      </c>
      <c r="N6065" s="6">
        <v>2.5</v>
      </c>
      <c r="O6065" s="8">
        <f>IFERROR(VLOOKUP(C6065,Sheet2!$B$2:$G$588,6,FALSE),0)</f>
        <v>213</v>
      </c>
      <c r="P6065" t="s">
        <v>22</v>
      </c>
      <c r="Q6065" s="2">
        <v>0.28114158700000003</v>
      </c>
      <c r="R6065" s="3">
        <v>0.249999999999999</v>
      </c>
      <c r="U6065" s="22">
        <f t="shared" si="586"/>
        <v>0.249999999999999</v>
      </c>
      <c r="V6065" s="10">
        <f t="shared" si="587"/>
        <v>15.499999999999938</v>
      </c>
      <c r="W6065" s="24">
        <f t="shared" si="588"/>
        <v>15.499999999999938</v>
      </c>
    </row>
    <row r="6066" spans="1:23" x14ac:dyDescent="0.3">
      <c r="A6066" t="s">
        <v>17</v>
      </c>
      <c r="B6066" t="s">
        <v>12210</v>
      </c>
      <c r="C6066" t="s">
        <v>12211</v>
      </c>
      <c r="D6066" t="s">
        <v>12218</v>
      </c>
      <c r="E6066" t="s">
        <v>12213</v>
      </c>
      <c r="F6066">
        <v>0.25</v>
      </c>
      <c r="G6066" s="2">
        <v>0</v>
      </c>
      <c r="H6066" s="4">
        <v>3.0992999999999999</v>
      </c>
      <c r="I6066" s="4">
        <v>0.91180000000000005</v>
      </c>
      <c r="J6066" s="7">
        <v>49</v>
      </c>
      <c r="K6066" s="7">
        <v>12</v>
      </c>
      <c r="L6066" s="3">
        <v>0.29420000000000002</v>
      </c>
      <c r="M6066" s="5">
        <v>1.78234234</v>
      </c>
      <c r="N6066" s="6">
        <v>1</v>
      </c>
      <c r="O6066" s="8">
        <f>IFERROR(VLOOKUP(C6066,Sheet2!$B$2:$G$588,6,FALSE),0)</f>
        <v>213</v>
      </c>
      <c r="P6066" t="s">
        <v>22</v>
      </c>
      <c r="Q6066" s="2">
        <v>0.43894055799999998</v>
      </c>
      <c r="R6066" s="3">
        <v>0.25</v>
      </c>
      <c r="U6066" s="22">
        <f t="shared" si="586"/>
        <v>0.25</v>
      </c>
      <c r="V6066" s="10">
        <f t="shared" si="587"/>
        <v>12.25</v>
      </c>
      <c r="W6066" s="24">
        <f t="shared" si="588"/>
        <v>12.25</v>
      </c>
    </row>
    <row r="6067" spans="1:23" x14ac:dyDescent="0.3">
      <c r="A6067" t="s">
        <v>17</v>
      </c>
      <c r="B6067" t="s">
        <v>9294</v>
      </c>
      <c r="C6067" t="s">
        <v>9295</v>
      </c>
      <c r="D6067" t="s">
        <v>9296</v>
      </c>
      <c r="E6067" t="s">
        <v>9297</v>
      </c>
      <c r="F6067">
        <v>0.3</v>
      </c>
      <c r="G6067" s="2">
        <v>1</v>
      </c>
      <c r="H6067" s="4">
        <v>808.83050000000003</v>
      </c>
      <c r="I6067" s="4">
        <v>3.4028999999999998</v>
      </c>
      <c r="J6067" s="7">
        <v>24</v>
      </c>
      <c r="K6067" s="7">
        <v>7</v>
      </c>
      <c r="L6067" s="3">
        <v>4.1999999999999997E-3</v>
      </c>
      <c r="M6067" s="5">
        <v>0.23305555999999999</v>
      </c>
      <c r="N6067" s="6">
        <v>0.1</v>
      </c>
      <c r="O6067" s="8">
        <f>IFERROR(VLOOKUP(C6067,Sheet2!$B$2:$G$588,6,FALSE),0)</f>
        <v>213</v>
      </c>
      <c r="P6067" t="s">
        <v>92</v>
      </c>
      <c r="Q6067" s="2">
        <v>0.57091776999999999</v>
      </c>
      <c r="R6067" s="3">
        <v>0.3</v>
      </c>
      <c r="S6067" s="3" t="str">
        <f>IF(R6067+0.01&lt;Q6067,"Y","")</f>
        <v>Y</v>
      </c>
      <c r="T6067" s="2"/>
      <c r="U6067" s="22">
        <f t="shared" si="586"/>
        <v>0.3</v>
      </c>
      <c r="V6067" s="10">
        <f t="shared" si="587"/>
        <v>7.1999999999999993</v>
      </c>
      <c r="W6067" s="24">
        <f t="shared" si="588"/>
        <v>7.1999999999999993</v>
      </c>
    </row>
    <row r="6068" spans="1:23" x14ac:dyDescent="0.3">
      <c r="A6068" t="s">
        <v>17</v>
      </c>
      <c r="B6068" t="s">
        <v>12210</v>
      </c>
      <c r="C6068" t="s">
        <v>12211</v>
      </c>
      <c r="D6068" t="s">
        <v>12216</v>
      </c>
      <c r="E6068" t="s">
        <v>12217</v>
      </c>
      <c r="F6068">
        <v>0.25</v>
      </c>
      <c r="G6068" s="2">
        <v>0</v>
      </c>
      <c r="H6068" s="4">
        <v>0.51890000000000003</v>
      </c>
      <c r="I6068" s="4">
        <v>0.1744</v>
      </c>
      <c r="J6068" s="7">
        <v>8</v>
      </c>
      <c r="K6068" s="7">
        <v>2</v>
      </c>
      <c r="L6068" s="3">
        <v>0.33600000000000002</v>
      </c>
      <c r="M6068" s="5">
        <v>1.5718148300000001</v>
      </c>
      <c r="N6068" s="6">
        <v>1</v>
      </c>
      <c r="O6068" s="8">
        <f>IFERROR(VLOOKUP(C6068,Sheet2!$B$2:$G$588,6,FALSE),0)</f>
        <v>213</v>
      </c>
      <c r="P6068" t="s">
        <v>22</v>
      </c>
      <c r="Q6068" s="2">
        <v>0.363792744</v>
      </c>
      <c r="R6068" s="3">
        <v>0.25</v>
      </c>
      <c r="U6068" s="22">
        <f t="shared" si="586"/>
        <v>0.25</v>
      </c>
      <c r="V6068" s="10">
        <f t="shared" si="587"/>
        <v>2</v>
      </c>
      <c r="W6068" s="24">
        <f t="shared" si="588"/>
        <v>2</v>
      </c>
    </row>
    <row r="6069" spans="1:23" hidden="1" x14ac:dyDescent="0.3">
      <c r="A6069" s="27" t="s">
        <v>33</v>
      </c>
      <c r="B6069" s="27" t="s">
        <v>5263</v>
      </c>
      <c r="C6069" s="27" t="s">
        <v>5264</v>
      </c>
      <c r="D6069" t="s">
        <v>34</v>
      </c>
      <c r="E6069" s="27"/>
      <c r="F6069">
        <v>0.25</v>
      </c>
      <c r="G6069" s="28">
        <v>1</v>
      </c>
      <c r="H6069" s="4">
        <v>139.75409999999999</v>
      </c>
      <c r="I6069" s="4">
        <v>7.6054000000000004</v>
      </c>
      <c r="J6069" s="7">
        <v>212</v>
      </c>
      <c r="K6069" s="7">
        <v>53</v>
      </c>
      <c r="L6069" s="29">
        <v>5.4399999999999997E-2</v>
      </c>
      <c r="M6069" s="30">
        <v>0.92805258999999996</v>
      </c>
      <c r="N6069" s="31">
        <v>0.5</v>
      </c>
      <c r="O6069" s="32">
        <f>IFERROR(VLOOKUP(C6069,Sheet2!$B$2:$G$588,6,FALSE),0)</f>
        <v>212</v>
      </c>
      <c r="P6069" s="27"/>
      <c r="Q6069" s="28">
        <v>0.46123743099999998</v>
      </c>
      <c r="R6069" s="29">
        <v>0.249999999999999</v>
      </c>
      <c r="S6069" s="29"/>
      <c r="T6069" s="28"/>
      <c r="U6069" s="29" t="str">
        <f t="shared" si="586"/>
        <v/>
      </c>
      <c r="V6069" s="30" t="str">
        <f t="shared" si="587"/>
        <v/>
      </c>
      <c r="W6069" s="33">
        <f t="shared" si="588"/>
        <v>52.749999999999915</v>
      </c>
    </row>
    <row r="6070" spans="1:23" hidden="1" x14ac:dyDescent="0.3">
      <c r="A6070" t="s">
        <v>33</v>
      </c>
      <c r="B6070" t="s">
        <v>11878</v>
      </c>
      <c r="C6070" t="s">
        <v>11879</v>
      </c>
      <c r="D6070" t="s">
        <v>34</v>
      </c>
      <c r="F6070">
        <v>0.21740000000000001</v>
      </c>
      <c r="G6070" s="2">
        <v>0</v>
      </c>
      <c r="H6070" s="4">
        <v>41.957599999999999</v>
      </c>
      <c r="I6070" s="4">
        <v>8.9298999999999999</v>
      </c>
      <c r="J6070" s="7">
        <v>212</v>
      </c>
      <c r="K6070" s="7">
        <v>46</v>
      </c>
      <c r="L6070" s="3">
        <v>0.21279999999999999</v>
      </c>
      <c r="M6070" s="5">
        <v>0.79243315000000003</v>
      </c>
      <c r="N6070" s="6">
        <v>0.45019999999999999</v>
      </c>
      <c r="O6070" s="8">
        <f>IFERROR(VLOOKUP(C6070,Sheet2!$B$2:$G$588,6,FALSE),0)</f>
        <v>212</v>
      </c>
      <c r="Q6070" s="2">
        <v>0.4318763672</v>
      </c>
      <c r="R6070" s="3">
        <v>0.21741106216664699</v>
      </c>
      <c r="U6070" s="22" t="str">
        <f t="shared" si="586"/>
        <v/>
      </c>
      <c r="V6070" s="10" t="str">
        <f t="shared" si="587"/>
        <v/>
      </c>
      <c r="W6070" s="24">
        <f t="shared" si="588"/>
        <v>46.099999999999994</v>
      </c>
    </row>
    <row r="6071" spans="1:23" x14ac:dyDescent="0.3">
      <c r="A6071" t="s">
        <v>17</v>
      </c>
      <c r="B6071" t="s">
        <v>5263</v>
      </c>
      <c r="C6071" t="s">
        <v>5264</v>
      </c>
      <c r="D6071" t="s">
        <v>5265</v>
      </c>
      <c r="E6071" t="s">
        <v>5266</v>
      </c>
      <c r="F6071">
        <v>0.25</v>
      </c>
      <c r="G6071" s="2">
        <v>1</v>
      </c>
      <c r="H6071" s="4">
        <v>67.912300000000002</v>
      </c>
      <c r="I6071" s="4">
        <v>4.8240999999999996</v>
      </c>
      <c r="J6071" s="7">
        <v>128</v>
      </c>
      <c r="K6071" s="7">
        <v>32</v>
      </c>
      <c r="L6071" s="3">
        <v>7.0999999999999994E-2</v>
      </c>
      <c r="M6071" s="5">
        <v>0.88789552000000005</v>
      </c>
      <c r="N6071" s="6">
        <v>0.5</v>
      </c>
      <c r="O6071" s="8">
        <f>IFERROR(VLOOKUP(C6071,Sheet2!$B$2:$G$588,6,FALSE),0)</f>
        <v>212</v>
      </c>
      <c r="P6071" t="s">
        <v>22</v>
      </c>
      <c r="Q6071" s="2">
        <v>0.43687068299999998</v>
      </c>
      <c r="R6071" s="3">
        <v>0.25</v>
      </c>
      <c r="S6071" s="3" t="str">
        <f t="shared" ref="S6071:S6072" si="592">IF(R6071+0.01&lt;Q6071,"Y","")</f>
        <v>Y</v>
      </c>
      <c r="T6071" s="2"/>
      <c r="U6071" s="22">
        <f t="shared" si="586"/>
        <v>0.25</v>
      </c>
      <c r="V6071" s="10">
        <f t="shared" si="587"/>
        <v>32</v>
      </c>
      <c r="W6071" s="24">
        <f t="shared" si="588"/>
        <v>32</v>
      </c>
    </row>
    <row r="6072" spans="1:23" x14ac:dyDescent="0.3">
      <c r="A6072" t="s">
        <v>17</v>
      </c>
      <c r="B6072" t="s">
        <v>5263</v>
      </c>
      <c r="C6072" t="s">
        <v>5264</v>
      </c>
      <c r="D6072" t="s">
        <v>5267</v>
      </c>
      <c r="E6072" t="s">
        <v>5268</v>
      </c>
      <c r="F6072">
        <v>0.25</v>
      </c>
      <c r="G6072" s="2">
        <v>1</v>
      </c>
      <c r="H6072" s="4">
        <v>71.841700000000003</v>
      </c>
      <c r="I6072" s="4">
        <v>2.7812999999999999</v>
      </c>
      <c r="J6072" s="7">
        <v>83</v>
      </c>
      <c r="K6072" s="7">
        <v>21</v>
      </c>
      <c r="L6072" s="3">
        <v>3.8699999999999998E-2</v>
      </c>
      <c r="M6072" s="5">
        <v>0.99770404000000001</v>
      </c>
      <c r="N6072" s="6">
        <v>0.5</v>
      </c>
      <c r="O6072" s="8">
        <f>IFERROR(VLOOKUP(C6072,Sheet2!$B$2:$G$588,6,FALSE),0)</f>
        <v>212</v>
      </c>
      <c r="P6072" t="s">
        <v>22</v>
      </c>
      <c r="Q6072" s="2">
        <v>0.49884937940000001</v>
      </c>
      <c r="R6072" s="3">
        <v>0.249999999999999</v>
      </c>
      <c r="S6072" s="3" t="str">
        <f t="shared" si="592"/>
        <v>Y</v>
      </c>
      <c r="T6072" s="2"/>
      <c r="U6072" s="22">
        <f t="shared" si="586"/>
        <v>0.249999999999999</v>
      </c>
      <c r="V6072" s="10">
        <f t="shared" si="587"/>
        <v>20.749999999999918</v>
      </c>
      <c r="W6072" s="24">
        <f t="shared" si="588"/>
        <v>20.749999999999918</v>
      </c>
    </row>
    <row r="6073" spans="1:23" x14ac:dyDescent="0.3">
      <c r="A6073" t="s">
        <v>17</v>
      </c>
      <c r="B6073" t="s">
        <v>11878</v>
      </c>
      <c r="C6073" t="s">
        <v>11879</v>
      </c>
      <c r="D6073" t="s">
        <v>11882</v>
      </c>
      <c r="E6073" t="s">
        <v>11883</v>
      </c>
      <c r="F6073">
        <v>0.25</v>
      </c>
      <c r="G6073" s="2">
        <v>0</v>
      </c>
      <c r="H6073" s="4">
        <v>17.432200000000002</v>
      </c>
      <c r="I6073" s="4">
        <v>3.4070999999999998</v>
      </c>
      <c r="J6073" s="7">
        <v>74</v>
      </c>
      <c r="K6073" s="7">
        <v>18</v>
      </c>
      <c r="L6073" s="3">
        <v>0.19539999999999999</v>
      </c>
      <c r="M6073" s="5">
        <v>0.72324367000000001</v>
      </c>
      <c r="N6073" s="6">
        <v>0.4</v>
      </c>
      <c r="O6073" s="8">
        <f>IFERROR(VLOOKUP(C6073,Sheet2!$B$2:$G$588,6,FALSE),0)</f>
        <v>212</v>
      </c>
      <c r="P6073" t="s">
        <v>95</v>
      </c>
      <c r="Q6073" s="2">
        <v>0.4469360543</v>
      </c>
      <c r="R6073" s="3">
        <v>0.25</v>
      </c>
      <c r="U6073" s="22">
        <f t="shared" si="586"/>
        <v>0.25</v>
      </c>
      <c r="V6073" s="10">
        <f t="shared" si="587"/>
        <v>18.5</v>
      </c>
      <c r="W6073" s="24">
        <f t="shared" si="588"/>
        <v>18.5</v>
      </c>
    </row>
    <row r="6074" spans="1:23" x14ac:dyDescent="0.3">
      <c r="A6074" t="s">
        <v>17</v>
      </c>
      <c r="B6074" t="s">
        <v>11878</v>
      </c>
      <c r="C6074" t="s">
        <v>11879</v>
      </c>
      <c r="D6074" t="s">
        <v>11884</v>
      </c>
      <c r="E6074" t="s">
        <v>11885</v>
      </c>
      <c r="F6074">
        <v>0.2</v>
      </c>
      <c r="G6074" s="2">
        <v>0</v>
      </c>
      <c r="H6074" s="4">
        <v>7.3564999999999996</v>
      </c>
      <c r="I6074" s="4">
        <v>2.6768999999999998</v>
      </c>
      <c r="J6074" s="7">
        <v>64</v>
      </c>
      <c r="K6074" s="7">
        <v>13</v>
      </c>
      <c r="L6074" s="3">
        <v>0.3639</v>
      </c>
      <c r="M6074" s="5">
        <v>0.79275823000000001</v>
      </c>
      <c r="N6074" s="6">
        <v>0.4</v>
      </c>
      <c r="O6074" s="8">
        <f>IFERROR(VLOOKUP(C6074,Sheet2!$B$2:$G$588,6,FALSE),0)</f>
        <v>212</v>
      </c>
      <c r="P6074" t="s">
        <v>95</v>
      </c>
      <c r="Q6074" s="2">
        <v>0.49543254510000001</v>
      </c>
      <c r="R6074" s="3">
        <v>0.2</v>
      </c>
      <c r="U6074" s="22">
        <f t="shared" si="586"/>
        <v>0.2</v>
      </c>
      <c r="V6074" s="10">
        <f t="shared" si="587"/>
        <v>12.8</v>
      </c>
      <c r="W6074" s="24">
        <f t="shared" si="588"/>
        <v>12.8</v>
      </c>
    </row>
    <row r="6075" spans="1:23" x14ac:dyDescent="0.3">
      <c r="A6075" t="s">
        <v>17</v>
      </c>
      <c r="B6075" t="s">
        <v>11878</v>
      </c>
      <c r="C6075" t="s">
        <v>11879</v>
      </c>
      <c r="D6075" t="s">
        <v>11886</v>
      </c>
      <c r="E6075" t="s">
        <v>11887</v>
      </c>
      <c r="F6075">
        <v>0.2</v>
      </c>
      <c r="G6075" s="2">
        <v>0</v>
      </c>
      <c r="H6075" s="4">
        <v>8.8210999999999995</v>
      </c>
      <c r="I6075" s="4">
        <v>1.6369</v>
      </c>
      <c r="J6075" s="7">
        <v>45</v>
      </c>
      <c r="K6075" s="7">
        <v>9</v>
      </c>
      <c r="L6075" s="3">
        <v>0.18559999999999999</v>
      </c>
      <c r="M6075" s="5">
        <v>0.92235555999999996</v>
      </c>
      <c r="N6075" s="6">
        <v>0.6</v>
      </c>
      <c r="O6075" s="8">
        <f>IFERROR(VLOOKUP(C6075,Sheet2!$B$2:$G$588,6,FALSE),0)</f>
        <v>212</v>
      </c>
      <c r="P6075" t="s">
        <v>95</v>
      </c>
      <c r="Q6075" s="2">
        <v>0.34949164249999998</v>
      </c>
      <c r="R6075" s="3">
        <v>0.2</v>
      </c>
      <c r="U6075" s="22">
        <f t="shared" si="586"/>
        <v>0.2</v>
      </c>
      <c r="V6075" s="10">
        <f t="shared" si="587"/>
        <v>9</v>
      </c>
      <c r="W6075" s="24">
        <f t="shared" si="588"/>
        <v>9</v>
      </c>
    </row>
    <row r="6076" spans="1:23" x14ac:dyDescent="0.3">
      <c r="A6076" t="s">
        <v>17</v>
      </c>
      <c r="B6076" t="s">
        <v>11878</v>
      </c>
      <c r="C6076" t="s">
        <v>11879</v>
      </c>
      <c r="D6076" t="s">
        <v>11880</v>
      </c>
      <c r="E6076" t="s">
        <v>11881</v>
      </c>
      <c r="F6076">
        <v>0.2</v>
      </c>
      <c r="G6076" s="2">
        <v>0</v>
      </c>
      <c r="H6076" s="4">
        <v>8.3475999999999999</v>
      </c>
      <c r="I6076" s="4">
        <v>1.2091000000000001</v>
      </c>
      <c r="J6076" s="7">
        <v>29</v>
      </c>
      <c r="K6076" s="7">
        <v>6</v>
      </c>
      <c r="L6076" s="3">
        <v>0.14480000000000001</v>
      </c>
      <c r="M6076" s="5">
        <v>0.81079341000000005</v>
      </c>
      <c r="N6076" s="6">
        <v>0.5</v>
      </c>
      <c r="O6076" s="8">
        <f>IFERROR(VLOOKUP(C6076,Sheet2!$B$2:$G$588,6,FALSE),0)</f>
        <v>212</v>
      </c>
      <c r="P6076" t="s">
        <v>95</v>
      </c>
      <c r="Q6076" s="2">
        <v>0.38332009649999998</v>
      </c>
      <c r="R6076" s="3">
        <v>0.2</v>
      </c>
      <c r="U6076" s="22">
        <f t="shared" si="586"/>
        <v>0.2</v>
      </c>
      <c r="V6076" s="10">
        <f t="shared" si="587"/>
        <v>5.8000000000000007</v>
      </c>
      <c r="W6076" s="24">
        <f t="shared" si="588"/>
        <v>5.8000000000000007</v>
      </c>
    </row>
    <row r="6077" spans="1:23" hidden="1" x14ac:dyDescent="0.3">
      <c r="A6077" t="s">
        <v>33</v>
      </c>
      <c r="B6077" t="s">
        <v>3894</v>
      </c>
      <c r="C6077" t="s">
        <v>3895</v>
      </c>
      <c r="D6077" t="s">
        <v>34</v>
      </c>
      <c r="F6077">
        <v>0.2591</v>
      </c>
      <c r="G6077" s="2">
        <v>0</v>
      </c>
      <c r="H6077" s="4">
        <v>81.794600000000003</v>
      </c>
      <c r="I6077" s="4">
        <v>5.1044999999999998</v>
      </c>
      <c r="J6077" s="7">
        <v>202</v>
      </c>
      <c r="K6077" s="7">
        <v>48</v>
      </c>
      <c r="L6077" s="3">
        <v>6.2399999999999997E-2</v>
      </c>
      <c r="M6077" s="5">
        <v>1.3166575700000001</v>
      </c>
      <c r="N6077" s="6">
        <v>1</v>
      </c>
      <c r="O6077" s="8">
        <f>IFERROR(VLOOKUP(C6077,Sheet2!$B$2:$G$588,6,FALSE),0)</f>
        <v>202</v>
      </c>
      <c r="Q6077" s="2">
        <v>0.24050108240000001</v>
      </c>
      <c r="R6077" s="3">
        <v>0.240501082447766</v>
      </c>
      <c r="U6077" s="22" t="str">
        <f t="shared" si="586"/>
        <v/>
      </c>
      <c r="V6077" s="10" t="str">
        <f t="shared" si="587"/>
        <v/>
      </c>
      <c r="W6077" s="24">
        <f t="shared" si="588"/>
        <v>48.435299462867036</v>
      </c>
    </row>
    <row r="6078" spans="1:23" x14ac:dyDescent="0.3">
      <c r="A6078" t="s">
        <v>17</v>
      </c>
      <c r="B6078" t="s">
        <v>3894</v>
      </c>
      <c r="C6078" t="s">
        <v>3895</v>
      </c>
      <c r="D6078" t="s">
        <v>3902</v>
      </c>
      <c r="E6078" t="s">
        <v>3903</v>
      </c>
      <c r="F6078">
        <v>0.25</v>
      </c>
      <c r="G6078" s="2">
        <v>0</v>
      </c>
      <c r="H6078" s="4">
        <v>24.6874</v>
      </c>
      <c r="I6078" s="4">
        <v>1.4136</v>
      </c>
      <c r="J6078" s="7">
        <v>56</v>
      </c>
      <c r="K6078" s="7">
        <v>13</v>
      </c>
      <c r="L6078" s="3">
        <v>5.7299999999999997E-2</v>
      </c>
      <c r="M6078" s="5">
        <v>1.3092319400000001</v>
      </c>
      <c r="N6078" s="6">
        <v>1</v>
      </c>
      <c r="O6078" s="8">
        <f>IFERROR(VLOOKUP(C6078,Sheet2!$B$2:$G$588,6,FALSE),0)</f>
        <v>202</v>
      </c>
      <c r="P6078" t="s">
        <v>22</v>
      </c>
      <c r="Q6078" s="2">
        <v>0.23619339480000001</v>
      </c>
      <c r="R6078" s="3">
        <v>0.23619339475177201</v>
      </c>
      <c r="U6078" s="22">
        <f t="shared" si="586"/>
        <v>0.23619339475177201</v>
      </c>
      <c r="V6078" s="10">
        <f t="shared" si="587"/>
        <v>13.226830106099232</v>
      </c>
      <c r="W6078" s="24">
        <f t="shared" si="588"/>
        <v>13.226830106099232</v>
      </c>
    </row>
    <row r="6079" spans="1:23" x14ac:dyDescent="0.3">
      <c r="A6079" t="s">
        <v>17</v>
      </c>
      <c r="B6079" t="s">
        <v>3894</v>
      </c>
      <c r="C6079" t="s">
        <v>3895</v>
      </c>
      <c r="D6079" t="s">
        <v>3898</v>
      </c>
      <c r="E6079" t="s">
        <v>3899</v>
      </c>
      <c r="F6079">
        <v>0.25</v>
      </c>
      <c r="G6079" s="2">
        <v>0</v>
      </c>
      <c r="H6079" s="4">
        <v>15.224</v>
      </c>
      <c r="I6079" s="4">
        <v>1.0928</v>
      </c>
      <c r="J6079" s="7">
        <v>42</v>
      </c>
      <c r="K6079" s="7">
        <v>9</v>
      </c>
      <c r="L6079" s="3">
        <v>7.1800000000000003E-2</v>
      </c>
      <c r="M6079" s="5">
        <v>1.2724818600000001</v>
      </c>
      <c r="N6079" s="6">
        <v>1</v>
      </c>
      <c r="O6079" s="8">
        <f>IFERROR(VLOOKUP(C6079,Sheet2!$B$2:$G$588,6,FALSE),0)</f>
        <v>202</v>
      </c>
      <c r="P6079" t="s">
        <v>22</v>
      </c>
      <c r="Q6079" s="2">
        <v>0.2141341812</v>
      </c>
      <c r="R6079" s="3">
        <v>0.21413418123353001</v>
      </c>
      <c r="U6079" s="22">
        <f t="shared" si="586"/>
        <v>0.21413418123353001</v>
      </c>
      <c r="V6079" s="10">
        <f t="shared" si="587"/>
        <v>8.9936356118082603</v>
      </c>
      <c r="W6079" s="24">
        <f t="shared" si="588"/>
        <v>8.9936356118082603</v>
      </c>
    </row>
    <row r="6080" spans="1:23" x14ac:dyDescent="0.3">
      <c r="A6080" t="s">
        <v>17</v>
      </c>
      <c r="B6080" t="s">
        <v>3894</v>
      </c>
      <c r="C6080" t="s">
        <v>3895</v>
      </c>
      <c r="D6080" t="s">
        <v>3904</v>
      </c>
      <c r="E6080" t="s">
        <v>3905</v>
      </c>
      <c r="F6080">
        <v>0.3</v>
      </c>
      <c r="G6080" s="2">
        <v>0</v>
      </c>
      <c r="H6080" s="4">
        <v>14.623100000000001</v>
      </c>
      <c r="I6080" s="4">
        <v>0.89470000000000005</v>
      </c>
      <c r="J6080" s="7">
        <v>37</v>
      </c>
      <c r="K6080" s="7">
        <v>10</v>
      </c>
      <c r="L6080" s="3">
        <v>6.1199999999999997E-2</v>
      </c>
      <c r="M6080" s="5">
        <v>1.3622066100000001</v>
      </c>
      <c r="N6080" s="6">
        <v>1</v>
      </c>
      <c r="O6080" s="8">
        <f>IFERROR(VLOOKUP(C6080,Sheet2!$B$2:$G$588,6,FALSE),0)</f>
        <v>202</v>
      </c>
      <c r="P6080" t="s">
        <v>22</v>
      </c>
      <c r="Q6080" s="2">
        <v>0.26589697010000002</v>
      </c>
      <c r="R6080" s="3">
        <v>0.26589697005215901</v>
      </c>
      <c r="U6080" s="22">
        <f t="shared" si="586"/>
        <v>0.26589697005215901</v>
      </c>
      <c r="V6080" s="10">
        <f t="shared" si="587"/>
        <v>9.8381878919298842</v>
      </c>
      <c r="W6080" s="24">
        <f t="shared" si="588"/>
        <v>9.8381878919298842</v>
      </c>
    </row>
    <row r="6081" spans="1:23" x14ac:dyDescent="0.3">
      <c r="A6081" t="s">
        <v>17</v>
      </c>
      <c r="B6081" t="s">
        <v>3894</v>
      </c>
      <c r="C6081" t="s">
        <v>3895</v>
      </c>
      <c r="D6081" t="s">
        <v>3900</v>
      </c>
      <c r="E6081" t="s">
        <v>3901</v>
      </c>
      <c r="F6081">
        <v>0.25</v>
      </c>
      <c r="G6081" s="2">
        <v>0</v>
      </c>
      <c r="H6081" s="4">
        <v>6.2941000000000003</v>
      </c>
      <c r="I6081" s="4">
        <v>0.60850000000000004</v>
      </c>
      <c r="J6081" s="7">
        <v>24</v>
      </c>
      <c r="K6081" s="7">
        <v>6</v>
      </c>
      <c r="L6081" s="3">
        <v>9.6699999999999994E-2</v>
      </c>
      <c r="M6081" s="5">
        <v>1.3080995399999999</v>
      </c>
      <c r="N6081" s="6">
        <v>1</v>
      </c>
      <c r="O6081" s="8">
        <f>IFERROR(VLOOKUP(C6081,Sheet2!$B$2:$G$588,6,FALSE),0)</f>
        <v>202</v>
      </c>
      <c r="P6081" t="s">
        <v>22</v>
      </c>
      <c r="Q6081" s="2">
        <v>0.23553218410000001</v>
      </c>
      <c r="R6081" s="3">
        <v>0.23553218410402199</v>
      </c>
      <c r="U6081" s="22">
        <f t="shared" si="586"/>
        <v>0.23553218410402199</v>
      </c>
      <c r="V6081" s="10">
        <f t="shared" si="587"/>
        <v>5.6527724184965278</v>
      </c>
      <c r="W6081" s="24">
        <f t="shared" si="588"/>
        <v>5.6527724184965278</v>
      </c>
    </row>
    <row r="6082" spans="1:23" x14ac:dyDescent="0.3">
      <c r="A6082" t="s">
        <v>17</v>
      </c>
      <c r="B6082" t="s">
        <v>3894</v>
      </c>
      <c r="C6082" t="s">
        <v>3895</v>
      </c>
      <c r="D6082" t="s">
        <v>3906</v>
      </c>
      <c r="E6082" t="s">
        <v>3907</v>
      </c>
      <c r="F6082">
        <v>0.25</v>
      </c>
      <c r="G6082" s="2">
        <v>0</v>
      </c>
      <c r="H6082" s="4">
        <v>10.947900000000001</v>
      </c>
      <c r="I6082" s="4">
        <v>0.56910000000000005</v>
      </c>
      <c r="J6082" s="7">
        <v>23</v>
      </c>
      <c r="K6082" s="7">
        <v>6</v>
      </c>
      <c r="L6082" s="3">
        <v>5.1999999999999998E-2</v>
      </c>
      <c r="M6082" s="5">
        <v>1.3637048199999999</v>
      </c>
      <c r="N6082" s="6">
        <v>1</v>
      </c>
      <c r="O6082" s="8">
        <f>IFERROR(VLOOKUP(C6082,Sheet2!$B$2:$G$588,6,FALSE),0)</f>
        <v>202</v>
      </c>
      <c r="P6082" t="s">
        <v>22</v>
      </c>
      <c r="Q6082" s="2">
        <v>0.2667034787</v>
      </c>
      <c r="R6082" s="3">
        <v>0.25</v>
      </c>
      <c r="U6082" s="22">
        <f t="shared" si="586"/>
        <v>0.25</v>
      </c>
      <c r="V6082" s="10">
        <f t="shared" si="587"/>
        <v>5.75</v>
      </c>
      <c r="W6082" s="24">
        <f t="shared" si="588"/>
        <v>5.75</v>
      </c>
    </row>
    <row r="6083" spans="1:23" x14ac:dyDescent="0.3">
      <c r="A6083" t="s">
        <v>17</v>
      </c>
      <c r="B6083" t="s">
        <v>3894</v>
      </c>
      <c r="C6083" t="s">
        <v>3895</v>
      </c>
      <c r="D6083" t="s">
        <v>3896</v>
      </c>
      <c r="E6083" t="s">
        <v>3897</v>
      </c>
      <c r="F6083">
        <v>0.25</v>
      </c>
      <c r="G6083" s="2">
        <v>0</v>
      </c>
      <c r="H6083" s="4">
        <v>10.0077</v>
      </c>
      <c r="I6083" s="4">
        <v>0.52539999999999998</v>
      </c>
      <c r="J6083" s="7">
        <v>21</v>
      </c>
      <c r="K6083" s="7">
        <v>5</v>
      </c>
      <c r="L6083" s="3">
        <v>5.2499999999999998E-2</v>
      </c>
      <c r="M6083" s="5">
        <v>1.3103602999999999</v>
      </c>
      <c r="N6083" s="6">
        <v>1</v>
      </c>
      <c r="O6083" s="8">
        <f>IFERROR(VLOOKUP(C6083,Sheet2!$B$2:$G$588,6,FALSE),0)</f>
        <v>202</v>
      </c>
      <c r="P6083" t="s">
        <v>22</v>
      </c>
      <c r="Q6083" s="2">
        <v>0.23685111589999999</v>
      </c>
      <c r="R6083" s="3">
        <v>0.23685111593014899</v>
      </c>
      <c r="U6083" s="22">
        <f t="shared" si="586"/>
        <v>0.23685111593014899</v>
      </c>
      <c r="V6083" s="10">
        <f t="shared" si="587"/>
        <v>4.9738734345331288</v>
      </c>
      <c r="W6083" s="24">
        <f t="shared" si="588"/>
        <v>4.9738734345331288</v>
      </c>
    </row>
    <row r="6084" spans="1:23" hidden="1" x14ac:dyDescent="0.3">
      <c r="A6084" t="s">
        <v>33</v>
      </c>
      <c r="B6084" t="s">
        <v>10118</v>
      </c>
      <c r="C6084" t="s">
        <v>10119</v>
      </c>
      <c r="D6084" t="s">
        <v>34</v>
      </c>
      <c r="F6084">
        <v>0.35</v>
      </c>
      <c r="G6084" s="2">
        <v>0</v>
      </c>
      <c r="H6084" s="4">
        <v>9.0183999999999997</v>
      </c>
      <c r="I6084" s="4">
        <v>4.3758999999999997</v>
      </c>
      <c r="J6084" s="7">
        <v>200</v>
      </c>
      <c r="K6084" s="7">
        <v>56</v>
      </c>
      <c r="L6084" s="3">
        <v>0.48520000000000002</v>
      </c>
      <c r="M6084" s="5">
        <v>1.52606957</v>
      </c>
      <c r="N6084" s="6">
        <v>1.0999920000000001</v>
      </c>
      <c r="O6084" s="8">
        <f>IFERROR(VLOOKUP(C6084,Sheet2!$B$2:$G$588,6,FALSE),0)</f>
        <v>200</v>
      </c>
      <c r="Q6084" s="2">
        <v>0.2791993089</v>
      </c>
      <c r="R6084" s="3">
        <v>0.27919930885769401</v>
      </c>
      <c r="U6084" s="22" t="str">
        <f t="shared" si="586"/>
        <v/>
      </c>
      <c r="V6084" s="10" t="str">
        <f t="shared" si="587"/>
        <v/>
      </c>
      <c r="W6084" s="24">
        <f t="shared" si="588"/>
        <v>55.842058198092403</v>
      </c>
    </row>
    <row r="6085" spans="1:23" hidden="1" x14ac:dyDescent="0.3">
      <c r="A6085" t="s">
        <v>33</v>
      </c>
      <c r="B6085" t="s">
        <v>12561</v>
      </c>
      <c r="C6085" t="s">
        <v>12562</v>
      </c>
      <c r="D6085" t="s">
        <v>34</v>
      </c>
      <c r="F6085">
        <v>0.25</v>
      </c>
      <c r="G6085" s="2">
        <v>0</v>
      </c>
      <c r="H6085" s="4">
        <v>34.093800000000002</v>
      </c>
      <c r="I6085" s="4">
        <v>8.3336000000000006</v>
      </c>
      <c r="J6085" s="7">
        <v>200</v>
      </c>
      <c r="K6085" s="7">
        <v>50</v>
      </c>
      <c r="L6085" s="3">
        <v>0.24440000000000001</v>
      </c>
      <c r="M6085" s="5">
        <v>0.79968201000000005</v>
      </c>
      <c r="N6085" s="6">
        <v>0.4</v>
      </c>
      <c r="O6085" s="8">
        <f>IFERROR(VLOOKUP(C6085,Sheet2!$B$2:$G$588,6,FALSE),0)</f>
        <v>200</v>
      </c>
      <c r="Q6085" s="2">
        <v>0.49980117660000001</v>
      </c>
      <c r="R6085" s="3">
        <v>0.25</v>
      </c>
      <c r="U6085" s="22" t="str">
        <f t="shared" si="586"/>
        <v/>
      </c>
      <c r="V6085" s="10" t="str">
        <f t="shared" si="587"/>
        <v/>
      </c>
      <c r="W6085" s="24">
        <f t="shared" si="588"/>
        <v>50.25</v>
      </c>
    </row>
    <row r="6086" spans="1:23" x14ac:dyDescent="0.3">
      <c r="A6086" t="s">
        <v>17</v>
      </c>
      <c r="B6086" t="s">
        <v>10118</v>
      </c>
      <c r="C6086" t="s">
        <v>10119</v>
      </c>
      <c r="D6086" t="s">
        <v>10120</v>
      </c>
      <c r="E6086" t="s">
        <v>10121</v>
      </c>
      <c r="F6086">
        <v>0.35</v>
      </c>
      <c r="G6086" s="2">
        <v>0</v>
      </c>
      <c r="H6086" s="4">
        <v>9.0134000000000007</v>
      </c>
      <c r="I6086" s="4">
        <v>4.3756000000000004</v>
      </c>
      <c r="J6086" s="7">
        <v>200</v>
      </c>
      <c r="K6086" s="7">
        <v>56</v>
      </c>
      <c r="L6086" s="3">
        <v>0.48549999999999999</v>
      </c>
      <c r="M6086" s="5">
        <v>1.5261039199999999</v>
      </c>
      <c r="N6086" s="6">
        <v>1.1000000000000001</v>
      </c>
      <c r="O6086" s="8">
        <f>IFERROR(VLOOKUP(C6086,Sheet2!$B$2:$G$588,6,FALSE),0)</f>
        <v>200</v>
      </c>
      <c r="P6086" t="s">
        <v>92</v>
      </c>
      <c r="Q6086" s="2">
        <v>0.279210291</v>
      </c>
      <c r="R6086" s="3">
        <v>0.27921029099046202</v>
      </c>
      <c r="U6086" s="22">
        <f t="shared" si="586"/>
        <v>0.27921029099046202</v>
      </c>
      <c r="V6086" s="10">
        <f t="shared" si="587"/>
        <v>55.842058198092403</v>
      </c>
      <c r="W6086" s="24">
        <f t="shared" si="588"/>
        <v>55.842058198092403</v>
      </c>
    </row>
    <row r="6087" spans="1:23" x14ac:dyDescent="0.3">
      <c r="A6087" t="s">
        <v>17</v>
      </c>
      <c r="B6087" t="s">
        <v>12561</v>
      </c>
      <c r="C6087" t="s">
        <v>12562</v>
      </c>
      <c r="D6087" s="1" t="s">
        <v>12563</v>
      </c>
      <c r="E6087" t="s">
        <v>12564</v>
      </c>
      <c r="F6087">
        <v>0.25</v>
      </c>
      <c r="G6087" s="2">
        <v>0</v>
      </c>
      <c r="H6087" s="4">
        <v>20.619399999999999</v>
      </c>
      <c r="I6087" s="4">
        <v>5.8769999999999998</v>
      </c>
      <c r="J6087" s="7">
        <v>141</v>
      </c>
      <c r="K6087" s="7">
        <v>35</v>
      </c>
      <c r="L6087" s="3">
        <v>0.28499999999999998</v>
      </c>
      <c r="M6087" s="5">
        <v>0.79710007999999999</v>
      </c>
      <c r="N6087" s="6">
        <v>0.4</v>
      </c>
      <c r="O6087" s="8">
        <f>IFERROR(VLOOKUP(C6087,Sheet2!$B$2:$G$588,6,FALSE),0)</f>
        <v>200</v>
      </c>
      <c r="P6087" t="s">
        <v>22</v>
      </c>
      <c r="Q6087" s="2">
        <v>0.4981809532</v>
      </c>
      <c r="R6087" s="3">
        <v>0.25</v>
      </c>
      <c r="U6087" s="22">
        <f t="shared" si="586"/>
        <v>0.25</v>
      </c>
      <c r="V6087" s="10">
        <f t="shared" si="587"/>
        <v>35.25</v>
      </c>
      <c r="W6087" s="24">
        <f t="shared" si="588"/>
        <v>35.25</v>
      </c>
    </row>
    <row r="6088" spans="1:23" x14ac:dyDescent="0.3">
      <c r="A6088" t="s">
        <v>17</v>
      </c>
      <c r="B6088" t="s">
        <v>12561</v>
      </c>
      <c r="C6088" t="s">
        <v>12562</v>
      </c>
      <c r="D6088" t="s">
        <v>12567</v>
      </c>
      <c r="E6088" t="s">
        <v>12568</v>
      </c>
      <c r="F6088">
        <v>0.25</v>
      </c>
      <c r="G6088" s="2">
        <v>0</v>
      </c>
      <c r="H6088" s="4">
        <v>7.9142000000000001</v>
      </c>
      <c r="I6088" s="4">
        <v>1.3718999999999999</v>
      </c>
      <c r="J6088" s="7">
        <v>33</v>
      </c>
      <c r="K6088" s="7">
        <v>8</v>
      </c>
      <c r="L6088" s="3">
        <v>0.17330000000000001</v>
      </c>
      <c r="M6088" s="5">
        <v>0.79274184999999997</v>
      </c>
      <c r="N6088" s="6">
        <v>0.4</v>
      </c>
      <c r="O6088" s="8">
        <f>IFERROR(VLOOKUP(C6088,Sheet2!$B$2:$G$588,6,FALSE),0)</f>
        <v>200</v>
      </c>
      <c r="P6088" t="s">
        <v>22</v>
      </c>
      <c r="Q6088" s="2">
        <v>0.49542212359999999</v>
      </c>
      <c r="R6088" s="3">
        <v>0.25</v>
      </c>
      <c r="U6088" s="22">
        <f t="shared" si="586"/>
        <v>0.25</v>
      </c>
      <c r="V6088" s="10">
        <f t="shared" si="587"/>
        <v>8.25</v>
      </c>
      <c r="W6088" s="24">
        <f t="shared" si="588"/>
        <v>8.25</v>
      </c>
    </row>
    <row r="6089" spans="1:23" x14ac:dyDescent="0.3">
      <c r="A6089" t="s">
        <v>17</v>
      </c>
      <c r="B6089" t="s">
        <v>12561</v>
      </c>
      <c r="C6089" t="s">
        <v>12562</v>
      </c>
      <c r="D6089" t="s">
        <v>12565</v>
      </c>
      <c r="E6089" t="s">
        <v>12566</v>
      </c>
      <c r="F6089">
        <v>0.25</v>
      </c>
      <c r="G6089" s="2">
        <v>0</v>
      </c>
      <c r="H6089" s="4">
        <v>5.5602</v>
      </c>
      <c r="I6089" s="4">
        <v>1.0847</v>
      </c>
      <c r="J6089" s="7">
        <v>27</v>
      </c>
      <c r="K6089" s="7">
        <v>7</v>
      </c>
      <c r="L6089" s="3">
        <v>0.1951</v>
      </c>
      <c r="M6089" s="5">
        <v>0.82244830999999996</v>
      </c>
      <c r="N6089" s="6">
        <v>0.4</v>
      </c>
      <c r="O6089" s="8">
        <f>IFERROR(VLOOKUP(C6089,Sheet2!$B$2:$G$588,6,FALSE),0)</f>
        <v>200</v>
      </c>
      <c r="P6089" t="s">
        <v>22</v>
      </c>
      <c r="Q6089" s="2">
        <v>0.51364724530000005</v>
      </c>
      <c r="R6089" s="3">
        <v>0.25</v>
      </c>
      <c r="U6089" s="22">
        <f t="shared" si="586"/>
        <v>0.25</v>
      </c>
      <c r="V6089" s="10">
        <f t="shared" si="587"/>
        <v>6.75</v>
      </c>
      <c r="W6089" s="24">
        <f t="shared" si="588"/>
        <v>6.75</v>
      </c>
    </row>
    <row r="6090" spans="1:23" hidden="1" x14ac:dyDescent="0.3">
      <c r="A6090" t="s">
        <v>33</v>
      </c>
      <c r="B6090" t="s">
        <v>6966</v>
      </c>
      <c r="C6090" t="s">
        <v>6967</v>
      </c>
      <c r="D6090" t="s">
        <v>34</v>
      </c>
      <c r="F6090">
        <v>0.25</v>
      </c>
      <c r="G6090" s="2">
        <v>0</v>
      </c>
      <c r="H6090" s="4">
        <v>28.291499999999999</v>
      </c>
      <c r="I6090" s="4">
        <v>4.8437000000000001</v>
      </c>
      <c r="J6090" s="7">
        <v>198</v>
      </c>
      <c r="K6090" s="7">
        <v>50</v>
      </c>
      <c r="L6090" s="3">
        <v>0.17119999999999999</v>
      </c>
      <c r="M6090" s="5">
        <v>1.3658408500000001</v>
      </c>
      <c r="N6090" s="6">
        <v>0.95936399999999999</v>
      </c>
      <c r="O6090" s="8">
        <f>IFERROR(VLOOKUP(C6090,Sheet2!$B$2:$G$588,6,FALSE),0)</f>
        <v>198</v>
      </c>
      <c r="Q6090" s="2">
        <v>0.29760191530000002</v>
      </c>
      <c r="R6090" s="3">
        <v>0.249999999999999</v>
      </c>
      <c r="U6090" s="22" t="str">
        <f t="shared" ref="U6090:U6153" si="593">IF(A6090="placement",IF(T6090="",R6090,T6090),"")</f>
        <v/>
      </c>
      <c r="V6090" s="10" t="str">
        <f t="shared" ref="V6090:V6153" si="594">IF($A6090="placement",U6090*J6090,"")</f>
        <v/>
      </c>
      <c r="W6090" s="24">
        <f t="shared" ref="W6090:W6153" si="595">IF($A6090="placement",V6090,IF($A6090="site",SUMIF($C:$C,$C6090,$V:$V),IF($A6090="user",SUMIF($B:$B,$B6090,$V:$V),SUM($V:$V))))</f>
        <v>49.5</v>
      </c>
    </row>
    <row r="6091" spans="1:23" x14ac:dyDescent="0.3">
      <c r="A6091" t="s">
        <v>17</v>
      </c>
      <c r="B6091" t="s">
        <v>6966</v>
      </c>
      <c r="C6091" t="s">
        <v>6967</v>
      </c>
      <c r="D6091" t="s">
        <v>6968</v>
      </c>
      <c r="E6091" t="s">
        <v>6969</v>
      </c>
      <c r="F6091">
        <v>0.25</v>
      </c>
      <c r="G6091" s="2">
        <v>0</v>
      </c>
      <c r="H6091" s="4">
        <v>13.122</v>
      </c>
      <c r="I6091" s="4">
        <v>2.8786999999999998</v>
      </c>
      <c r="J6091" s="7">
        <v>122</v>
      </c>
      <c r="K6091" s="7">
        <v>31</v>
      </c>
      <c r="L6091" s="3">
        <v>0.21940000000000001</v>
      </c>
      <c r="M6091" s="5">
        <v>1.41526475</v>
      </c>
      <c r="N6091" s="6">
        <v>1</v>
      </c>
      <c r="O6091" s="8">
        <f>IFERROR(VLOOKUP(C6091,Sheet2!$B$2:$G$588,6,FALSE),0)</f>
        <v>198</v>
      </c>
      <c r="P6091" t="s">
        <v>92</v>
      </c>
      <c r="Q6091" s="2">
        <v>0.29341842280000002</v>
      </c>
      <c r="R6091" s="3">
        <v>0.25</v>
      </c>
      <c r="U6091" s="22">
        <f t="shared" si="593"/>
        <v>0.25</v>
      </c>
      <c r="V6091" s="10">
        <f t="shared" si="594"/>
        <v>30.5</v>
      </c>
      <c r="W6091" s="24">
        <f t="shared" si="595"/>
        <v>30.5</v>
      </c>
    </row>
    <row r="6092" spans="1:23" x14ac:dyDescent="0.3">
      <c r="A6092" t="s">
        <v>17</v>
      </c>
      <c r="B6092" t="s">
        <v>6966</v>
      </c>
      <c r="C6092" t="s">
        <v>6967</v>
      </c>
      <c r="D6092" t="s">
        <v>6970</v>
      </c>
      <c r="E6092" t="s">
        <v>6971</v>
      </c>
      <c r="F6092">
        <v>0.25</v>
      </c>
      <c r="G6092" s="2">
        <v>0</v>
      </c>
      <c r="H6092" s="4">
        <v>15.1593</v>
      </c>
      <c r="I6092" s="4">
        <v>1.9634</v>
      </c>
      <c r="J6092" s="7">
        <v>76</v>
      </c>
      <c r="K6092" s="7">
        <v>19</v>
      </c>
      <c r="L6092" s="3">
        <v>0.1295</v>
      </c>
      <c r="M6092" s="5">
        <v>1.2937897899999999</v>
      </c>
      <c r="N6092" s="6">
        <v>0.9</v>
      </c>
      <c r="O6092" s="8">
        <f>IFERROR(VLOOKUP(C6092,Sheet2!$B$2:$G$588,6,FALSE),0)</f>
        <v>198</v>
      </c>
      <c r="P6092" t="s">
        <v>92</v>
      </c>
      <c r="Q6092" s="2">
        <v>0.3043692214</v>
      </c>
      <c r="R6092" s="3">
        <v>0.25</v>
      </c>
      <c r="U6092" s="22">
        <f t="shared" si="593"/>
        <v>0.25</v>
      </c>
      <c r="V6092" s="10">
        <f t="shared" si="594"/>
        <v>19</v>
      </c>
      <c r="W6092" s="24">
        <f t="shared" si="595"/>
        <v>19</v>
      </c>
    </row>
    <row r="6093" spans="1:23" hidden="1" x14ac:dyDescent="0.3">
      <c r="A6093" t="s">
        <v>33</v>
      </c>
      <c r="B6093" t="s">
        <v>12519</v>
      </c>
      <c r="C6093" t="s">
        <v>12520</v>
      </c>
      <c r="D6093" t="s">
        <v>34</v>
      </c>
      <c r="F6093">
        <v>0.2928</v>
      </c>
      <c r="G6093" s="2">
        <v>0</v>
      </c>
      <c r="H6093" s="4">
        <v>69.039900000000003</v>
      </c>
      <c r="I6093" s="4">
        <v>17.2254</v>
      </c>
      <c r="J6093" s="7">
        <v>196</v>
      </c>
      <c r="K6093" s="7">
        <v>57</v>
      </c>
      <c r="L6093" s="3">
        <v>0.2495</v>
      </c>
      <c r="M6093" s="5">
        <v>0.37864734</v>
      </c>
      <c r="N6093" s="6">
        <v>3.7572000000000001E-2</v>
      </c>
      <c r="O6093" s="8">
        <f>IFERROR(VLOOKUP(C6093,Sheet2!$B$2:$G$588,6,FALSE),0)</f>
        <v>196</v>
      </c>
      <c r="Q6093" s="2">
        <v>0.9007731054</v>
      </c>
      <c r="R6093" s="3">
        <v>0.29284321896077897</v>
      </c>
      <c r="U6093" s="22" t="str">
        <f t="shared" si="593"/>
        <v/>
      </c>
      <c r="V6093" s="10" t="str">
        <f t="shared" si="594"/>
        <v/>
      </c>
      <c r="W6093" s="24">
        <f t="shared" si="595"/>
        <v>56.849999999999966</v>
      </c>
    </row>
    <row r="6094" spans="1:23" x14ac:dyDescent="0.3">
      <c r="A6094" t="s">
        <v>17</v>
      </c>
      <c r="B6094" t="s">
        <v>12519</v>
      </c>
      <c r="C6094" t="s">
        <v>12520</v>
      </c>
      <c r="D6094" t="s">
        <v>12531</v>
      </c>
      <c r="E6094" t="s">
        <v>12532</v>
      </c>
      <c r="F6094">
        <v>0.35</v>
      </c>
      <c r="G6094" s="2">
        <v>0</v>
      </c>
      <c r="H6094" s="4">
        <v>12.5303</v>
      </c>
      <c r="I6094" s="4">
        <v>4.3978999999999999</v>
      </c>
      <c r="J6094" s="7">
        <v>53</v>
      </c>
      <c r="K6094" s="7">
        <v>19</v>
      </c>
      <c r="L6094" s="3">
        <v>0.35099999999999998</v>
      </c>
      <c r="M6094" s="5">
        <v>0.40352926</v>
      </c>
      <c r="N6094" s="6">
        <v>0.05</v>
      </c>
      <c r="O6094" s="8">
        <f>IFERROR(VLOOKUP(C6094,Sheet2!$B$2:$G$588,6,FALSE),0)</f>
        <v>196</v>
      </c>
      <c r="P6094" t="s">
        <v>92</v>
      </c>
      <c r="Q6094" s="2">
        <v>0.87609324749999995</v>
      </c>
      <c r="R6094" s="3">
        <v>0.35</v>
      </c>
      <c r="U6094" s="22">
        <f t="shared" si="593"/>
        <v>0.35</v>
      </c>
      <c r="V6094" s="10">
        <f t="shared" si="594"/>
        <v>18.549999999999997</v>
      </c>
      <c r="W6094" s="24">
        <f t="shared" si="595"/>
        <v>18.549999999999997</v>
      </c>
    </row>
    <row r="6095" spans="1:23" x14ac:dyDescent="0.3">
      <c r="A6095" t="s">
        <v>17</v>
      </c>
      <c r="B6095" t="s">
        <v>12519</v>
      </c>
      <c r="C6095" t="s">
        <v>12520</v>
      </c>
      <c r="D6095" t="s">
        <v>12525</v>
      </c>
      <c r="E6095" t="s">
        <v>12526</v>
      </c>
      <c r="F6095">
        <v>0.3</v>
      </c>
      <c r="G6095" s="2">
        <v>0</v>
      </c>
      <c r="H6095" s="4">
        <v>17.654399999999999</v>
      </c>
      <c r="I6095" s="4">
        <v>3.6316000000000002</v>
      </c>
      <c r="J6095" s="7">
        <v>42</v>
      </c>
      <c r="K6095" s="7">
        <v>12</v>
      </c>
      <c r="L6095" s="3">
        <v>0.20569999999999999</v>
      </c>
      <c r="M6095" s="5">
        <v>0.38101372999999999</v>
      </c>
      <c r="N6095" s="6">
        <v>0.05</v>
      </c>
      <c r="O6095" s="8">
        <f>IFERROR(VLOOKUP(C6095,Sheet2!$B$2:$G$588,6,FALSE),0)</f>
        <v>196</v>
      </c>
      <c r="P6095" t="s">
        <v>92</v>
      </c>
      <c r="Q6095" s="2">
        <v>0.86877113279999996</v>
      </c>
      <c r="R6095" s="3">
        <v>0.3</v>
      </c>
      <c r="U6095" s="22">
        <f t="shared" si="593"/>
        <v>0.3</v>
      </c>
      <c r="V6095" s="10">
        <f t="shared" si="594"/>
        <v>12.6</v>
      </c>
      <c r="W6095" s="24">
        <f t="shared" si="595"/>
        <v>12.6</v>
      </c>
    </row>
    <row r="6096" spans="1:23" x14ac:dyDescent="0.3">
      <c r="A6096" t="s">
        <v>17</v>
      </c>
      <c r="B6096" t="s">
        <v>12519</v>
      </c>
      <c r="C6096" t="s">
        <v>12520</v>
      </c>
      <c r="D6096" t="s">
        <v>12533</v>
      </c>
      <c r="E6096" t="s">
        <v>12534</v>
      </c>
      <c r="F6096">
        <v>0.25</v>
      </c>
      <c r="G6096" s="2">
        <v>0</v>
      </c>
      <c r="H6096" s="4">
        <v>4.1481000000000003</v>
      </c>
      <c r="I6096" s="4">
        <v>1.6775</v>
      </c>
      <c r="J6096" s="7">
        <v>27</v>
      </c>
      <c r="K6096" s="7">
        <v>7</v>
      </c>
      <c r="L6096" s="3">
        <v>0.40439999999999998</v>
      </c>
      <c r="M6096" s="5">
        <v>0.54065147999999996</v>
      </c>
      <c r="N6096" s="6">
        <v>0.01</v>
      </c>
      <c r="O6096" s="8">
        <f>IFERROR(VLOOKUP(C6096,Sheet2!$B$2:$G$588,6,FALSE),0)</f>
        <v>196</v>
      </c>
      <c r="P6096" t="s">
        <v>22</v>
      </c>
      <c r="Q6096" s="2">
        <v>0.98150379610000005</v>
      </c>
      <c r="R6096" s="3">
        <v>0.25</v>
      </c>
      <c r="U6096" s="22">
        <f t="shared" si="593"/>
        <v>0.25</v>
      </c>
      <c r="V6096" s="10">
        <f t="shared" si="594"/>
        <v>6.75</v>
      </c>
      <c r="W6096" s="24">
        <f t="shared" si="595"/>
        <v>6.75</v>
      </c>
    </row>
    <row r="6097" spans="1:23" x14ac:dyDescent="0.3">
      <c r="A6097" t="s">
        <v>17</v>
      </c>
      <c r="B6097" t="s">
        <v>12519</v>
      </c>
      <c r="C6097" t="s">
        <v>12520</v>
      </c>
      <c r="D6097" t="s">
        <v>12521</v>
      </c>
      <c r="E6097" t="s">
        <v>12522</v>
      </c>
      <c r="F6097">
        <v>0.3</v>
      </c>
      <c r="G6097" s="2">
        <v>0</v>
      </c>
      <c r="H6097" s="4">
        <v>21.3216</v>
      </c>
      <c r="I6097" s="4">
        <v>2.5013999999999998</v>
      </c>
      <c r="J6097" s="7">
        <v>19</v>
      </c>
      <c r="K6097" s="7">
        <v>6</v>
      </c>
      <c r="L6097" s="3">
        <v>0.1173</v>
      </c>
      <c r="M6097" s="5">
        <v>0.24674604999999999</v>
      </c>
      <c r="N6097" s="6">
        <v>0.05</v>
      </c>
      <c r="O6097" s="8">
        <f>IFERROR(VLOOKUP(C6097,Sheet2!$B$2:$G$588,6,FALSE),0)</f>
        <v>196</v>
      </c>
      <c r="P6097" t="s">
        <v>92</v>
      </c>
      <c r="Q6097" s="2">
        <v>0.79736251270000003</v>
      </c>
      <c r="R6097" s="3">
        <v>0.3</v>
      </c>
      <c r="U6097" s="22">
        <f t="shared" si="593"/>
        <v>0.3</v>
      </c>
      <c r="V6097" s="10">
        <f t="shared" si="594"/>
        <v>5.7</v>
      </c>
      <c r="W6097" s="24">
        <f t="shared" si="595"/>
        <v>5.7</v>
      </c>
    </row>
    <row r="6098" spans="1:23" x14ac:dyDescent="0.3">
      <c r="A6098" t="s">
        <v>17</v>
      </c>
      <c r="B6098" t="s">
        <v>12519</v>
      </c>
      <c r="C6098" t="s">
        <v>12520</v>
      </c>
      <c r="D6098" t="s">
        <v>12529</v>
      </c>
      <c r="E6098" t="s">
        <v>12530</v>
      </c>
      <c r="F6098">
        <v>0.25</v>
      </c>
      <c r="G6098" s="2">
        <v>0</v>
      </c>
      <c r="H6098" s="4">
        <v>3.2797000000000001</v>
      </c>
      <c r="I6098" s="4">
        <v>1.6195999999999999</v>
      </c>
      <c r="J6098" s="7">
        <v>19</v>
      </c>
      <c r="K6098" s="7">
        <v>5</v>
      </c>
      <c r="L6098" s="3">
        <v>0.49380000000000002</v>
      </c>
      <c r="M6098" s="5">
        <v>0.39179712999999999</v>
      </c>
      <c r="N6098" s="6">
        <v>0.01</v>
      </c>
      <c r="O6098" s="8">
        <f>IFERROR(VLOOKUP(C6098,Sheet2!$B$2:$G$588,6,FALSE),0)</f>
        <v>196</v>
      </c>
      <c r="P6098" t="s">
        <v>22</v>
      </c>
      <c r="Q6098" s="2">
        <v>0.97447658709999996</v>
      </c>
      <c r="R6098" s="3">
        <v>0.249999999999999</v>
      </c>
      <c r="U6098" s="22">
        <f t="shared" si="593"/>
        <v>0.249999999999999</v>
      </c>
      <c r="V6098" s="10">
        <f t="shared" si="594"/>
        <v>4.7499999999999813</v>
      </c>
      <c r="W6098" s="24">
        <f t="shared" si="595"/>
        <v>4.7499999999999813</v>
      </c>
    </row>
    <row r="6099" spans="1:23" x14ac:dyDescent="0.3">
      <c r="A6099" t="s">
        <v>17</v>
      </c>
      <c r="B6099" t="s">
        <v>12519</v>
      </c>
      <c r="C6099" t="s">
        <v>12520</v>
      </c>
      <c r="D6099" t="s">
        <v>12527</v>
      </c>
      <c r="E6099" t="s">
        <v>12528</v>
      </c>
      <c r="F6099">
        <v>0.25</v>
      </c>
      <c r="G6099" s="2">
        <v>0</v>
      </c>
      <c r="H6099" s="4">
        <v>2.0068999999999999</v>
      </c>
      <c r="I6099" s="4">
        <v>0.86780000000000002</v>
      </c>
      <c r="J6099" s="7">
        <v>13</v>
      </c>
      <c r="K6099" s="7">
        <v>3</v>
      </c>
      <c r="L6099" s="3">
        <v>0.43240000000000001</v>
      </c>
      <c r="M6099" s="5">
        <v>0.487678</v>
      </c>
      <c r="N6099" s="6">
        <v>0.01</v>
      </c>
      <c r="O6099" s="8">
        <f>IFERROR(VLOOKUP(C6099,Sheet2!$B$2:$G$588,6,FALSE),0)</f>
        <v>196</v>
      </c>
      <c r="P6099" t="s">
        <v>22</v>
      </c>
      <c r="Q6099" s="2">
        <v>0.97949466650000006</v>
      </c>
      <c r="R6099" s="3">
        <v>0.249999999999999</v>
      </c>
      <c r="U6099" s="22">
        <f t="shared" si="593"/>
        <v>0.249999999999999</v>
      </c>
      <c r="V6099" s="10">
        <f t="shared" si="594"/>
        <v>3.2499999999999871</v>
      </c>
      <c r="W6099" s="24">
        <f t="shared" si="595"/>
        <v>3.2499999999999871</v>
      </c>
    </row>
    <row r="6100" spans="1:23" x14ac:dyDescent="0.3">
      <c r="A6100" t="s">
        <v>17</v>
      </c>
      <c r="B6100" t="s">
        <v>12519</v>
      </c>
      <c r="C6100" t="s">
        <v>12520</v>
      </c>
      <c r="D6100" t="s">
        <v>12523</v>
      </c>
      <c r="E6100" t="s">
        <v>12524</v>
      </c>
      <c r="F6100">
        <v>0.25</v>
      </c>
      <c r="G6100" s="2">
        <v>0</v>
      </c>
      <c r="H6100" s="4">
        <v>4.4489000000000001</v>
      </c>
      <c r="I6100" s="4">
        <v>1.1675</v>
      </c>
      <c r="J6100" s="7">
        <v>12</v>
      </c>
      <c r="K6100" s="7">
        <v>3</v>
      </c>
      <c r="L6100" s="3">
        <v>0.26240000000000002</v>
      </c>
      <c r="M6100" s="5">
        <v>0.34521871999999998</v>
      </c>
      <c r="N6100" s="6">
        <v>0.05</v>
      </c>
      <c r="O6100" s="8">
        <f>IFERROR(VLOOKUP(C6100,Sheet2!$B$2:$G$588,6,FALSE),0)</f>
        <v>196</v>
      </c>
      <c r="P6100" t="s">
        <v>92</v>
      </c>
      <c r="Q6100" s="2">
        <v>0.85516428600000005</v>
      </c>
      <c r="R6100" s="3">
        <v>0.25</v>
      </c>
      <c r="U6100" s="22">
        <f t="shared" si="593"/>
        <v>0.25</v>
      </c>
      <c r="V6100" s="10">
        <f t="shared" si="594"/>
        <v>3</v>
      </c>
      <c r="W6100" s="24">
        <f t="shared" si="595"/>
        <v>3</v>
      </c>
    </row>
    <row r="6101" spans="1:23" x14ac:dyDescent="0.3">
      <c r="A6101" t="s">
        <v>17</v>
      </c>
      <c r="B6101" t="s">
        <v>12519</v>
      </c>
      <c r="C6101" t="s">
        <v>12520</v>
      </c>
      <c r="D6101" t="s">
        <v>12535</v>
      </c>
      <c r="E6101" t="s">
        <v>12536</v>
      </c>
      <c r="F6101">
        <v>0.25</v>
      </c>
      <c r="G6101" s="2">
        <v>0</v>
      </c>
      <c r="H6101" s="4">
        <v>2.8321999999999998</v>
      </c>
      <c r="I6101" s="4">
        <v>1.1129</v>
      </c>
      <c r="J6101" s="7">
        <v>9</v>
      </c>
      <c r="K6101" s="7">
        <v>2</v>
      </c>
      <c r="L6101" s="3">
        <v>0.39290000000000003</v>
      </c>
      <c r="M6101" s="5">
        <v>0.27288832000000002</v>
      </c>
      <c r="N6101" s="6">
        <v>0.01</v>
      </c>
      <c r="O6101" s="8">
        <f>IFERROR(VLOOKUP(C6101,Sheet2!$B$2:$G$588,6,FALSE),0)</f>
        <v>196</v>
      </c>
      <c r="P6101" t="s">
        <v>22</v>
      </c>
      <c r="Q6101" s="2">
        <v>0.96335497219999999</v>
      </c>
      <c r="R6101" s="3">
        <v>0.25</v>
      </c>
      <c r="U6101" s="22">
        <f t="shared" si="593"/>
        <v>0.25</v>
      </c>
      <c r="V6101" s="10">
        <f t="shared" si="594"/>
        <v>2.25</v>
      </c>
      <c r="W6101" s="24">
        <f t="shared" si="595"/>
        <v>2.25</v>
      </c>
    </row>
    <row r="6102" spans="1:23" hidden="1" x14ac:dyDescent="0.3">
      <c r="A6102" t="s">
        <v>33</v>
      </c>
      <c r="B6102" t="s">
        <v>276</v>
      </c>
      <c r="C6102" t="s">
        <v>277</v>
      </c>
      <c r="D6102" t="s">
        <v>34</v>
      </c>
      <c r="F6102">
        <v>0.29039999999999999</v>
      </c>
      <c r="G6102" s="2">
        <v>0</v>
      </c>
      <c r="H6102" s="4">
        <v>23.033100000000001</v>
      </c>
      <c r="I6102" s="4">
        <v>5.0201000000000002</v>
      </c>
      <c r="J6102" s="7">
        <v>194</v>
      </c>
      <c r="K6102" s="7">
        <v>56</v>
      </c>
      <c r="L6102" s="3">
        <v>0.21790000000000001</v>
      </c>
      <c r="M6102" s="5">
        <v>1.28653263</v>
      </c>
      <c r="N6102" s="6">
        <v>0.72981200000000002</v>
      </c>
      <c r="O6102" s="8">
        <f>IFERROR(VLOOKUP(C6102,Sheet2!$B$2:$G$588,6,FALSE),0)</f>
        <v>194</v>
      </c>
      <c r="Q6102" s="2">
        <v>0.43272950789999998</v>
      </c>
      <c r="R6102" s="3">
        <v>0.29041239211314401</v>
      </c>
      <c r="U6102" s="22" t="str">
        <f t="shared" si="593"/>
        <v/>
      </c>
      <c r="V6102" s="10" t="str">
        <f t="shared" si="594"/>
        <v/>
      </c>
      <c r="W6102" s="24">
        <f t="shared" si="595"/>
        <v>53.4</v>
      </c>
    </row>
    <row r="6103" spans="1:23" x14ac:dyDescent="0.3">
      <c r="A6103" t="s">
        <v>17</v>
      </c>
      <c r="B6103" t="s">
        <v>276</v>
      </c>
      <c r="C6103" t="s">
        <v>277</v>
      </c>
      <c r="D6103" t="s">
        <v>278</v>
      </c>
      <c r="E6103" t="s">
        <v>279</v>
      </c>
      <c r="F6103">
        <v>0.3</v>
      </c>
      <c r="G6103" s="2">
        <v>0</v>
      </c>
      <c r="H6103" s="4">
        <v>10.8934</v>
      </c>
      <c r="I6103" s="4">
        <v>2.9514</v>
      </c>
      <c r="J6103" s="7">
        <v>142</v>
      </c>
      <c r="K6103" s="7">
        <v>43</v>
      </c>
      <c r="L6103" s="3">
        <v>0.27089999999999997</v>
      </c>
      <c r="M6103" s="5">
        <v>1.6011544</v>
      </c>
      <c r="N6103" s="6">
        <v>1</v>
      </c>
      <c r="O6103" s="8">
        <f>IFERROR(VLOOKUP(C6103,Sheet2!$B$2:$G$588,6,FALSE),0)</f>
        <v>194</v>
      </c>
      <c r="P6103" t="s">
        <v>22</v>
      </c>
      <c r="Q6103" s="2">
        <v>0.37545061419999998</v>
      </c>
      <c r="R6103" s="3">
        <v>0.3</v>
      </c>
      <c r="U6103" s="22">
        <f t="shared" si="593"/>
        <v>0.3</v>
      </c>
      <c r="V6103" s="10">
        <f t="shared" si="594"/>
        <v>42.6</v>
      </c>
      <c r="W6103" s="24">
        <f t="shared" si="595"/>
        <v>42.6</v>
      </c>
    </row>
    <row r="6104" spans="1:23" x14ac:dyDescent="0.3">
      <c r="A6104" t="s">
        <v>17</v>
      </c>
      <c r="B6104" t="s">
        <v>276</v>
      </c>
      <c r="C6104" t="s">
        <v>277</v>
      </c>
      <c r="D6104" t="s">
        <v>282</v>
      </c>
      <c r="E6104" t="s">
        <v>283</v>
      </c>
      <c r="F6104">
        <v>0.25</v>
      </c>
      <c r="G6104" s="2">
        <v>0</v>
      </c>
      <c r="H6104" s="4">
        <v>3.0785999999999998</v>
      </c>
      <c r="I6104" s="4">
        <v>0.56159999999999999</v>
      </c>
      <c r="J6104" s="7">
        <v>30</v>
      </c>
      <c r="K6104" s="7">
        <v>7</v>
      </c>
      <c r="L6104" s="3">
        <v>0.18240000000000001</v>
      </c>
      <c r="M6104" s="5">
        <v>1.7541338099999999</v>
      </c>
      <c r="N6104" s="6">
        <v>1</v>
      </c>
      <c r="O6104" s="8">
        <f>IFERROR(VLOOKUP(C6104,Sheet2!$B$2:$G$588,6,FALSE),0)</f>
        <v>194</v>
      </c>
      <c r="P6104" t="s">
        <v>22</v>
      </c>
      <c r="Q6104" s="2">
        <v>0.42991806249999998</v>
      </c>
      <c r="R6104" s="3">
        <v>0.25</v>
      </c>
      <c r="U6104" s="22">
        <f t="shared" si="593"/>
        <v>0.25</v>
      </c>
      <c r="V6104" s="10">
        <f t="shared" si="594"/>
        <v>7.5</v>
      </c>
      <c r="W6104" s="24">
        <f t="shared" si="595"/>
        <v>7.5</v>
      </c>
    </row>
    <row r="6105" spans="1:23" x14ac:dyDescent="0.3">
      <c r="A6105" t="s">
        <v>17</v>
      </c>
      <c r="B6105" t="s">
        <v>276</v>
      </c>
      <c r="C6105" t="s">
        <v>277</v>
      </c>
      <c r="D6105" t="s">
        <v>280</v>
      </c>
      <c r="E6105" t="s">
        <v>281</v>
      </c>
      <c r="F6105">
        <v>0.3</v>
      </c>
      <c r="G6105" s="2">
        <v>0</v>
      </c>
      <c r="H6105" s="4">
        <v>4.7920999999999996</v>
      </c>
      <c r="I6105" s="4">
        <v>0.83789999999999998</v>
      </c>
      <c r="J6105" s="7">
        <v>11</v>
      </c>
      <c r="K6105" s="7">
        <v>3</v>
      </c>
      <c r="L6105" s="3">
        <v>0.17480000000000001</v>
      </c>
      <c r="M6105" s="5">
        <v>0.43913896000000002</v>
      </c>
      <c r="N6105" s="6">
        <v>0.1</v>
      </c>
      <c r="O6105" s="8">
        <f>IFERROR(VLOOKUP(C6105,Sheet2!$B$2:$G$588,6,FALSE),0)</f>
        <v>194</v>
      </c>
      <c r="P6105" t="s">
        <v>22</v>
      </c>
      <c r="Q6105" s="2">
        <v>0.77228164860000004</v>
      </c>
      <c r="R6105" s="3">
        <v>0.3</v>
      </c>
      <c r="U6105" s="22">
        <f t="shared" si="593"/>
        <v>0.3</v>
      </c>
      <c r="V6105" s="10">
        <f t="shared" si="594"/>
        <v>3.3</v>
      </c>
      <c r="W6105" s="24">
        <f t="shared" si="595"/>
        <v>3.3</v>
      </c>
    </row>
    <row r="6106" spans="1:23" hidden="1" x14ac:dyDescent="0.3">
      <c r="A6106" t="s">
        <v>33</v>
      </c>
      <c r="B6106" t="s">
        <v>811</v>
      </c>
      <c r="C6106" t="s">
        <v>812</v>
      </c>
      <c r="D6106" t="s">
        <v>34</v>
      </c>
      <c r="F6106">
        <v>0.30609999999999998</v>
      </c>
      <c r="G6106" s="2">
        <v>0</v>
      </c>
      <c r="H6106" s="4">
        <v>10.328200000000001</v>
      </c>
      <c r="I6106" s="4">
        <v>3.7315999999999998</v>
      </c>
      <c r="J6106" s="7">
        <v>191</v>
      </c>
      <c r="K6106" s="7">
        <v>59</v>
      </c>
      <c r="L6106" s="3">
        <v>0.36130000000000001</v>
      </c>
      <c r="M6106" s="5">
        <v>1.70803744</v>
      </c>
      <c r="N6106" s="6">
        <v>1</v>
      </c>
      <c r="O6106" s="8">
        <f>IFERROR(VLOOKUP(C6106,Sheet2!$B$2:$G$588,6,FALSE),0)</f>
        <v>191</v>
      </c>
      <c r="Q6106" s="2">
        <v>0.41453274010000002</v>
      </c>
      <c r="R6106" s="3">
        <v>0.30609054946040098</v>
      </c>
      <c r="U6106" s="22" t="str">
        <f t="shared" si="593"/>
        <v/>
      </c>
      <c r="V6106" s="10" t="str">
        <f t="shared" si="594"/>
        <v/>
      </c>
      <c r="W6106" s="24">
        <f t="shared" si="595"/>
        <v>58.13999999999993</v>
      </c>
    </row>
    <row r="6107" spans="1:23" x14ac:dyDescent="0.3">
      <c r="A6107" t="s">
        <v>17</v>
      </c>
      <c r="B6107" t="s">
        <v>811</v>
      </c>
      <c r="C6107" t="s">
        <v>812</v>
      </c>
      <c r="D6107" t="s">
        <v>813</v>
      </c>
      <c r="E6107" t="s">
        <v>814</v>
      </c>
      <c r="F6107">
        <v>0.3</v>
      </c>
      <c r="G6107" s="2">
        <v>0</v>
      </c>
      <c r="H6107" s="4">
        <v>3.9651000000000001</v>
      </c>
      <c r="I6107" s="4">
        <v>1.5367999999999999</v>
      </c>
      <c r="J6107" s="7">
        <v>80</v>
      </c>
      <c r="K6107" s="7">
        <v>24</v>
      </c>
      <c r="L6107" s="3">
        <v>0.3876</v>
      </c>
      <c r="M6107" s="5">
        <v>1.7460562399999999</v>
      </c>
      <c r="N6107" s="6">
        <v>1</v>
      </c>
      <c r="O6107" s="8">
        <f>IFERROR(VLOOKUP(C6107,Sheet2!$B$2:$G$588,6,FALSE),0)</f>
        <v>191</v>
      </c>
      <c r="P6107" t="s">
        <v>92</v>
      </c>
      <c r="Q6107" s="2">
        <v>0.42728076149999999</v>
      </c>
      <c r="R6107" s="3">
        <v>0.3</v>
      </c>
      <c r="U6107" s="22">
        <f t="shared" si="593"/>
        <v>0.3</v>
      </c>
      <c r="V6107" s="10">
        <f t="shared" si="594"/>
        <v>24</v>
      </c>
      <c r="W6107" s="24">
        <f t="shared" si="595"/>
        <v>24</v>
      </c>
    </row>
    <row r="6108" spans="1:23" x14ac:dyDescent="0.3">
      <c r="A6108" t="s">
        <v>17</v>
      </c>
      <c r="B6108" t="s">
        <v>811</v>
      </c>
      <c r="C6108" t="s">
        <v>812</v>
      </c>
      <c r="D6108" t="s">
        <v>819</v>
      </c>
      <c r="E6108" t="s">
        <v>820</v>
      </c>
      <c r="F6108">
        <v>0.33</v>
      </c>
      <c r="G6108" s="2">
        <v>0</v>
      </c>
      <c r="H6108" s="4">
        <v>3.0720999999999998</v>
      </c>
      <c r="I6108" s="4">
        <v>1.1701999999999999</v>
      </c>
      <c r="J6108" s="7">
        <v>58</v>
      </c>
      <c r="K6108" s="7">
        <v>19</v>
      </c>
      <c r="L6108" s="3">
        <v>0.38090000000000002</v>
      </c>
      <c r="M6108" s="5">
        <v>1.66627602</v>
      </c>
      <c r="N6108" s="6">
        <v>1</v>
      </c>
      <c r="O6108" s="8">
        <f>IFERROR(VLOOKUP(C6108,Sheet2!$B$2:$G$588,6,FALSE),0)</f>
        <v>191</v>
      </c>
      <c r="P6108" t="s">
        <v>92</v>
      </c>
      <c r="Q6108" s="2">
        <v>0.39985933340000002</v>
      </c>
      <c r="R6108" s="3">
        <v>0.32999999999999902</v>
      </c>
      <c r="U6108" s="22">
        <f t="shared" si="593"/>
        <v>0.32999999999999902</v>
      </c>
      <c r="V6108" s="10">
        <f t="shared" si="594"/>
        <v>19.139999999999944</v>
      </c>
      <c r="W6108" s="24">
        <f t="shared" si="595"/>
        <v>19.139999999999944</v>
      </c>
    </row>
    <row r="6109" spans="1:23" x14ac:dyDescent="0.3">
      <c r="A6109" t="s">
        <v>17</v>
      </c>
      <c r="B6109" t="s">
        <v>811</v>
      </c>
      <c r="C6109" t="s">
        <v>812</v>
      </c>
      <c r="D6109" t="s">
        <v>815</v>
      </c>
      <c r="E6109" t="s">
        <v>816</v>
      </c>
      <c r="F6109">
        <v>0.3</v>
      </c>
      <c r="G6109" s="2">
        <v>0</v>
      </c>
      <c r="H6109" s="4">
        <v>2.4914999999999998</v>
      </c>
      <c r="I6109" s="4">
        <v>0.78210000000000002</v>
      </c>
      <c r="J6109" s="7">
        <v>40</v>
      </c>
      <c r="K6109" s="7">
        <v>12</v>
      </c>
      <c r="L6109" s="3">
        <v>0.31390000000000001</v>
      </c>
      <c r="M6109" s="5">
        <v>1.72222831</v>
      </c>
      <c r="N6109" s="6">
        <v>1</v>
      </c>
      <c r="O6109" s="8">
        <f>IFERROR(VLOOKUP(C6109,Sheet2!$B$2:$G$588,6,FALSE),0)</f>
        <v>191</v>
      </c>
      <c r="P6109" t="s">
        <v>92</v>
      </c>
      <c r="Q6109" s="2">
        <v>0.41935689139999999</v>
      </c>
      <c r="R6109" s="3">
        <v>0.3</v>
      </c>
      <c r="U6109" s="22">
        <f t="shared" si="593"/>
        <v>0.3</v>
      </c>
      <c r="V6109" s="10">
        <f t="shared" si="594"/>
        <v>12</v>
      </c>
      <c r="W6109" s="24">
        <f t="shared" si="595"/>
        <v>12</v>
      </c>
    </row>
    <row r="6110" spans="1:23" x14ac:dyDescent="0.3">
      <c r="A6110" t="s">
        <v>17</v>
      </c>
      <c r="B6110" t="s">
        <v>811</v>
      </c>
      <c r="C6110" t="s">
        <v>812</v>
      </c>
      <c r="D6110" t="s">
        <v>817</v>
      </c>
      <c r="E6110" t="s">
        <v>818</v>
      </c>
      <c r="F6110">
        <v>0.25</v>
      </c>
      <c r="G6110" s="2">
        <v>0</v>
      </c>
      <c r="H6110" s="4">
        <v>0.79949999999999999</v>
      </c>
      <c r="I6110" s="4">
        <v>0.2424</v>
      </c>
      <c r="J6110" s="7">
        <v>12</v>
      </c>
      <c r="K6110" s="7">
        <v>3</v>
      </c>
      <c r="L6110" s="3">
        <v>0.30320000000000003</v>
      </c>
      <c r="M6110" s="5">
        <v>1.6233352999999999</v>
      </c>
      <c r="N6110" s="6">
        <v>1</v>
      </c>
      <c r="O6110" s="8">
        <f>IFERROR(VLOOKUP(C6110,Sheet2!$B$2:$G$588,6,FALSE),0)</f>
        <v>191</v>
      </c>
      <c r="P6110" t="s">
        <v>92</v>
      </c>
      <c r="Q6110" s="2">
        <v>0.38398431830000002</v>
      </c>
      <c r="R6110" s="3">
        <v>0.249999999999999</v>
      </c>
      <c r="U6110" s="22">
        <f t="shared" si="593"/>
        <v>0.249999999999999</v>
      </c>
      <c r="V6110" s="10">
        <f t="shared" si="594"/>
        <v>2.999999999999988</v>
      </c>
      <c r="W6110" s="24">
        <f t="shared" si="595"/>
        <v>2.999999999999988</v>
      </c>
    </row>
    <row r="6111" spans="1:23" hidden="1" x14ac:dyDescent="0.3">
      <c r="A6111" t="s">
        <v>33</v>
      </c>
      <c r="B6111" t="s">
        <v>7665</v>
      </c>
      <c r="C6111" t="s">
        <v>7666</v>
      </c>
      <c r="D6111" t="s">
        <v>34</v>
      </c>
      <c r="F6111">
        <v>0.33410000000000001</v>
      </c>
      <c r="G6111" s="2">
        <v>0</v>
      </c>
      <c r="H6111" s="4">
        <v>14.657999999999999</v>
      </c>
      <c r="I6111" s="4">
        <v>5.9054000000000002</v>
      </c>
      <c r="J6111" s="7">
        <v>185</v>
      </c>
      <c r="K6111" s="7">
        <v>62</v>
      </c>
      <c r="L6111" s="3">
        <v>0.40289999999999998</v>
      </c>
      <c r="M6111" s="5">
        <v>1.0415796799999999</v>
      </c>
      <c r="N6111" s="6">
        <v>0.32448900000000003</v>
      </c>
      <c r="O6111" s="8">
        <f>IFERROR(VLOOKUP(C6111,Sheet2!$B$2:$G$588,6,FALSE),0)</f>
        <v>185</v>
      </c>
      <c r="Q6111" s="2">
        <v>0.68846454440000004</v>
      </c>
      <c r="R6111" s="3">
        <v>0.33410470709280599</v>
      </c>
      <c r="U6111" s="22" t="str">
        <f t="shared" si="593"/>
        <v/>
      </c>
      <c r="V6111" s="10" t="str">
        <f t="shared" si="594"/>
        <v/>
      </c>
      <c r="W6111" s="24">
        <f t="shared" si="595"/>
        <v>61.8</v>
      </c>
    </row>
    <row r="6112" spans="1:23" x14ac:dyDescent="0.3">
      <c r="A6112" t="s">
        <v>17</v>
      </c>
      <c r="B6112" t="s">
        <v>7665</v>
      </c>
      <c r="C6112" t="s">
        <v>7666</v>
      </c>
      <c r="D6112" t="s">
        <v>7669</v>
      </c>
      <c r="E6112" t="s">
        <v>7670</v>
      </c>
      <c r="F6112">
        <v>0.35</v>
      </c>
      <c r="G6112" s="2">
        <v>0</v>
      </c>
      <c r="H6112" s="4">
        <v>8.2335999999999991</v>
      </c>
      <c r="I6112" s="4">
        <v>3.8921999999999999</v>
      </c>
      <c r="J6112" s="7">
        <v>126</v>
      </c>
      <c r="K6112" s="7">
        <v>44</v>
      </c>
      <c r="L6112" s="3">
        <v>0.47270000000000001</v>
      </c>
      <c r="M6112" s="5">
        <v>1.0779192900000001</v>
      </c>
      <c r="N6112" s="6">
        <v>0.3</v>
      </c>
      <c r="O6112" s="8">
        <f>IFERROR(VLOOKUP(C6112,Sheet2!$B$2:$G$588,6,FALSE),0)</f>
        <v>185</v>
      </c>
      <c r="P6112" t="s">
        <v>22</v>
      </c>
      <c r="Q6112" s="2">
        <v>0.72168602699999995</v>
      </c>
      <c r="R6112" s="3">
        <v>0.35</v>
      </c>
      <c r="U6112" s="22">
        <f t="shared" si="593"/>
        <v>0.35</v>
      </c>
      <c r="V6112" s="10">
        <f t="shared" si="594"/>
        <v>44.099999999999994</v>
      </c>
      <c r="W6112" s="24">
        <f t="shared" si="595"/>
        <v>44.099999999999994</v>
      </c>
    </row>
    <row r="6113" spans="1:23" x14ac:dyDescent="0.3">
      <c r="A6113" t="s">
        <v>17</v>
      </c>
      <c r="B6113" t="s">
        <v>7665</v>
      </c>
      <c r="C6113" t="s">
        <v>7666</v>
      </c>
      <c r="D6113" t="s">
        <v>7671</v>
      </c>
      <c r="E6113" t="s">
        <v>7672</v>
      </c>
      <c r="F6113">
        <v>0.3</v>
      </c>
      <c r="G6113" s="2">
        <v>0</v>
      </c>
      <c r="H6113" s="4">
        <v>4.4644000000000004</v>
      </c>
      <c r="I6113" s="4">
        <v>1.2901</v>
      </c>
      <c r="J6113" s="7">
        <v>35</v>
      </c>
      <c r="K6113" s="7">
        <v>10</v>
      </c>
      <c r="L6113" s="3">
        <v>0.28899999999999998</v>
      </c>
      <c r="M6113" s="5">
        <v>0.89724267999999996</v>
      </c>
      <c r="N6113" s="6">
        <v>0.3</v>
      </c>
      <c r="O6113" s="8">
        <f>IFERROR(VLOOKUP(C6113,Sheet2!$B$2:$G$588,6,FALSE),0)</f>
        <v>185</v>
      </c>
      <c r="P6113" t="s">
        <v>22</v>
      </c>
      <c r="Q6113" s="2">
        <v>0.66564229779999995</v>
      </c>
      <c r="R6113" s="3">
        <v>0.3</v>
      </c>
      <c r="U6113" s="22">
        <f t="shared" si="593"/>
        <v>0.3</v>
      </c>
      <c r="V6113" s="10">
        <f t="shared" si="594"/>
        <v>10.5</v>
      </c>
      <c r="W6113" s="24">
        <f t="shared" si="595"/>
        <v>10.5</v>
      </c>
    </row>
    <row r="6114" spans="1:23" x14ac:dyDescent="0.3">
      <c r="A6114" t="s">
        <v>17</v>
      </c>
      <c r="B6114" t="s">
        <v>7665</v>
      </c>
      <c r="C6114" t="s">
        <v>7666</v>
      </c>
      <c r="D6114" t="s">
        <v>7667</v>
      </c>
      <c r="E6114" t="s">
        <v>7668</v>
      </c>
      <c r="F6114">
        <v>0.3</v>
      </c>
      <c r="G6114" s="2">
        <v>0</v>
      </c>
      <c r="H6114" s="4">
        <v>1.8583000000000001</v>
      </c>
      <c r="I6114" s="4">
        <v>0.72309999999999997</v>
      </c>
      <c r="J6114" s="7">
        <v>24</v>
      </c>
      <c r="K6114" s="7">
        <v>7</v>
      </c>
      <c r="L6114" s="3">
        <v>0.3891</v>
      </c>
      <c r="M6114" s="5">
        <v>1.1034871100000001</v>
      </c>
      <c r="N6114" s="6">
        <v>0.5</v>
      </c>
      <c r="O6114" s="8">
        <f>IFERROR(VLOOKUP(C6114,Sheet2!$B$2:$G$588,6,FALSE),0)</f>
        <v>185</v>
      </c>
      <c r="P6114" t="s">
        <v>22</v>
      </c>
      <c r="Q6114" s="2">
        <v>0.54689094589999998</v>
      </c>
      <c r="R6114" s="3">
        <v>0.3</v>
      </c>
      <c r="U6114" s="22">
        <f t="shared" si="593"/>
        <v>0.3</v>
      </c>
      <c r="V6114" s="10">
        <f t="shared" si="594"/>
        <v>7.1999999999999993</v>
      </c>
      <c r="W6114" s="24">
        <f t="shared" si="595"/>
        <v>7.1999999999999993</v>
      </c>
    </row>
    <row r="6115" spans="1:23" hidden="1" x14ac:dyDescent="0.3">
      <c r="A6115" t="s">
        <v>33</v>
      </c>
      <c r="B6115" t="s">
        <v>1614</v>
      </c>
      <c r="C6115" t="s">
        <v>1615</v>
      </c>
      <c r="D6115" t="s">
        <v>34</v>
      </c>
      <c r="F6115">
        <v>0.25</v>
      </c>
      <c r="G6115" s="2">
        <v>0</v>
      </c>
      <c r="H6115" s="4">
        <v>70.328500000000005</v>
      </c>
      <c r="I6115" s="4">
        <v>6.3548</v>
      </c>
      <c r="J6115" s="7">
        <v>183</v>
      </c>
      <c r="K6115" s="7">
        <v>46</v>
      </c>
      <c r="L6115" s="3">
        <v>9.0399999999999994E-2</v>
      </c>
      <c r="M6115" s="5">
        <v>0.96239167000000003</v>
      </c>
      <c r="N6115" s="6">
        <v>0.60004000000000002</v>
      </c>
      <c r="O6115" s="8">
        <f>IFERROR(VLOOKUP(C6115,Sheet2!$B$2:$G$588,6,FALSE),0)</f>
        <v>183</v>
      </c>
      <c r="Q6115" s="2">
        <v>0.3765116463</v>
      </c>
      <c r="R6115" s="3">
        <v>0.25</v>
      </c>
      <c r="U6115" s="22" t="str">
        <f t="shared" si="593"/>
        <v/>
      </c>
      <c r="V6115" s="10" t="str">
        <f t="shared" si="594"/>
        <v/>
      </c>
      <c r="W6115" s="24">
        <f t="shared" si="595"/>
        <v>45.249999999999922</v>
      </c>
    </row>
    <row r="6116" spans="1:23" x14ac:dyDescent="0.3">
      <c r="A6116" t="s">
        <v>17</v>
      </c>
      <c r="B6116" t="s">
        <v>1614</v>
      </c>
      <c r="C6116" t="s">
        <v>1615</v>
      </c>
      <c r="D6116" t="s">
        <v>1616</v>
      </c>
      <c r="E6116" t="s">
        <v>1617</v>
      </c>
      <c r="F6116">
        <v>0.25</v>
      </c>
      <c r="G6116" s="2">
        <v>0</v>
      </c>
      <c r="H6116" s="4">
        <v>36.334899999999998</v>
      </c>
      <c r="I6116" s="4">
        <v>3.6305999999999998</v>
      </c>
      <c r="J6116" s="7">
        <v>101</v>
      </c>
      <c r="K6116" s="7">
        <v>25</v>
      </c>
      <c r="L6116" s="3">
        <v>9.9900000000000003E-2</v>
      </c>
      <c r="M6116" s="5">
        <v>0.93114425000000001</v>
      </c>
      <c r="N6116" s="6">
        <v>0.6</v>
      </c>
      <c r="O6116" s="8">
        <f>IFERROR(VLOOKUP(C6116,Sheet2!$B$2:$G$588,6,FALSE),0)</f>
        <v>183</v>
      </c>
      <c r="P6116" t="s">
        <v>22</v>
      </c>
      <c r="Q6116" s="2">
        <v>0.35563152619999999</v>
      </c>
      <c r="R6116" s="3">
        <v>0.25</v>
      </c>
      <c r="U6116" s="22">
        <f t="shared" si="593"/>
        <v>0.25</v>
      </c>
      <c r="V6116" s="10">
        <f t="shared" si="594"/>
        <v>25.25</v>
      </c>
      <c r="W6116" s="24">
        <f t="shared" si="595"/>
        <v>25.25</v>
      </c>
    </row>
    <row r="6117" spans="1:23" x14ac:dyDescent="0.3">
      <c r="A6117" t="s">
        <v>17</v>
      </c>
      <c r="B6117" t="s">
        <v>1614</v>
      </c>
      <c r="C6117" t="s">
        <v>1615</v>
      </c>
      <c r="D6117" t="s">
        <v>1618</v>
      </c>
      <c r="E6117" t="s">
        <v>1619</v>
      </c>
      <c r="F6117">
        <v>0.25</v>
      </c>
      <c r="G6117" s="2">
        <v>0</v>
      </c>
      <c r="H6117" s="4">
        <v>29.600200000000001</v>
      </c>
      <c r="I6117" s="4">
        <v>2.6558999999999999</v>
      </c>
      <c r="J6117" s="7">
        <v>80</v>
      </c>
      <c r="K6117" s="7">
        <v>20</v>
      </c>
      <c r="L6117" s="3">
        <v>8.9700000000000002E-2</v>
      </c>
      <c r="M6117" s="5">
        <v>1.00271099</v>
      </c>
      <c r="N6117" s="6">
        <v>0.6</v>
      </c>
      <c r="O6117" s="8">
        <f>IFERROR(VLOOKUP(C6117,Sheet2!$B$2:$G$588,6,FALSE),0)</f>
        <v>183</v>
      </c>
      <c r="P6117" t="s">
        <v>22</v>
      </c>
      <c r="Q6117" s="2">
        <v>0.40162219580000003</v>
      </c>
      <c r="R6117" s="3">
        <v>0.249999999999999</v>
      </c>
      <c r="U6117" s="22">
        <f t="shared" si="593"/>
        <v>0.249999999999999</v>
      </c>
      <c r="V6117" s="10">
        <f t="shared" si="594"/>
        <v>19.999999999999922</v>
      </c>
      <c r="W6117" s="24">
        <f t="shared" si="595"/>
        <v>19.999999999999922</v>
      </c>
    </row>
    <row r="6118" spans="1:23" hidden="1" x14ac:dyDescent="0.3">
      <c r="A6118" t="s">
        <v>33</v>
      </c>
      <c r="B6118" t="s">
        <v>11511</v>
      </c>
      <c r="C6118" t="s">
        <v>11512</v>
      </c>
      <c r="D6118" t="s">
        <v>34</v>
      </c>
      <c r="F6118">
        <v>0.3</v>
      </c>
      <c r="G6118" s="2">
        <v>0</v>
      </c>
      <c r="H6118" s="4">
        <v>10.7979</v>
      </c>
      <c r="I6118" s="4">
        <v>4.8655999999999997</v>
      </c>
      <c r="J6118" s="7">
        <v>181</v>
      </c>
      <c r="K6118" s="7">
        <v>54</v>
      </c>
      <c r="L6118" s="3">
        <v>0.4506</v>
      </c>
      <c r="M6118" s="5">
        <v>1.23879534</v>
      </c>
      <c r="N6118" s="6">
        <v>0.6</v>
      </c>
      <c r="O6118" s="8">
        <f>IFERROR(VLOOKUP(C6118,Sheet2!$B$2:$G$588,6,FALSE),0)</f>
        <v>181</v>
      </c>
      <c r="Q6118" s="2">
        <v>0.51565849580000001</v>
      </c>
      <c r="R6118" s="3">
        <v>0.3</v>
      </c>
      <c r="U6118" s="22" t="str">
        <f t="shared" si="593"/>
        <v/>
      </c>
      <c r="V6118" s="10" t="str">
        <f t="shared" si="594"/>
        <v/>
      </c>
      <c r="W6118" s="24">
        <f t="shared" si="595"/>
        <v>54.3</v>
      </c>
    </row>
    <row r="6119" spans="1:23" x14ac:dyDescent="0.3">
      <c r="A6119" t="s">
        <v>17</v>
      </c>
      <c r="B6119" t="s">
        <v>11511</v>
      </c>
      <c r="C6119" t="s">
        <v>11512</v>
      </c>
      <c r="D6119" t="s">
        <v>11513</v>
      </c>
      <c r="E6119" t="s">
        <v>11514</v>
      </c>
      <c r="F6119">
        <v>0.3</v>
      </c>
      <c r="G6119" s="2">
        <v>0</v>
      </c>
      <c r="H6119" s="4">
        <v>10.7971</v>
      </c>
      <c r="I6119" s="4">
        <v>4.8655999999999997</v>
      </c>
      <c r="J6119" s="7">
        <v>181</v>
      </c>
      <c r="K6119" s="7">
        <v>54</v>
      </c>
      <c r="L6119" s="3">
        <v>0.4506</v>
      </c>
      <c r="M6119" s="5">
        <v>1.23879534</v>
      </c>
      <c r="N6119" s="6">
        <v>0.6</v>
      </c>
      <c r="O6119" s="8">
        <f>IFERROR(VLOOKUP(C6119,Sheet2!$B$2:$G$588,6,FALSE),0)</f>
        <v>181</v>
      </c>
      <c r="P6119" t="s">
        <v>22</v>
      </c>
      <c r="Q6119" s="2">
        <v>0.51565849580000001</v>
      </c>
      <c r="R6119" s="3">
        <v>0.3</v>
      </c>
      <c r="U6119" s="22">
        <f t="shared" si="593"/>
        <v>0.3</v>
      </c>
      <c r="V6119" s="10">
        <f t="shared" si="594"/>
        <v>54.3</v>
      </c>
      <c r="W6119" s="24">
        <f t="shared" si="595"/>
        <v>54.3</v>
      </c>
    </row>
    <row r="6120" spans="1:23" hidden="1" x14ac:dyDescent="0.3">
      <c r="A6120" t="s">
        <v>33</v>
      </c>
      <c r="B6120" t="s">
        <v>1709</v>
      </c>
      <c r="C6120" t="s">
        <v>1710</v>
      </c>
      <c r="D6120" t="s">
        <v>34</v>
      </c>
      <c r="F6120">
        <v>0.3221</v>
      </c>
      <c r="G6120" s="2">
        <v>0</v>
      </c>
      <c r="H6120" s="4">
        <v>40.180700000000002</v>
      </c>
      <c r="I6120" s="4">
        <v>8.8222000000000005</v>
      </c>
      <c r="J6120" s="7">
        <v>180</v>
      </c>
      <c r="K6120" s="7">
        <v>58</v>
      </c>
      <c r="L6120" s="3">
        <v>0.21959999999999999</v>
      </c>
      <c r="M6120" s="5">
        <v>0.67921399999999998</v>
      </c>
      <c r="N6120" s="6">
        <v>0.37225000000000003</v>
      </c>
      <c r="O6120" s="8">
        <f>IFERROR(VLOOKUP(C6120,Sheet2!$B$2:$G$588,6,FALSE),0)</f>
        <v>180</v>
      </c>
      <c r="Q6120" s="2">
        <v>0.45194003430000002</v>
      </c>
      <c r="R6120" s="3">
        <v>0.32205991388764299</v>
      </c>
      <c r="U6120" s="22" t="str">
        <f t="shared" si="593"/>
        <v/>
      </c>
      <c r="V6120" s="10" t="str">
        <f t="shared" si="594"/>
        <v/>
      </c>
      <c r="W6120" s="24">
        <f t="shared" si="595"/>
        <v>57.649999999999935</v>
      </c>
    </row>
    <row r="6121" spans="1:23" hidden="1" x14ac:dyDescent="0.3">
      <c r="A6121" s="27" t="s">
        <v>33</v>
      </c>
      <c r="B6121" s="27" t="s">
        <v>4825</v>
      </c>
      <c r="C6121" s="27" t="s">
        <v>4826</v>
      </c>
      <c r="D6121" t="s">
        <v>34</v>
      </c>
      <c r="E6121" s="27"/>
      <c r="F6121">
        <v>0.32429999999999998</v>
      </c>
      <c r="G6121" s="28">
        <v>0.72564609000000002</v>
      </c>
      <c r="H6121" s="4">
        <v>105.2623</v>
      </c>
      <c r="I6121" s="4">
        <v>5.5743999999999998</v>
      </c>
      <c r="J6121" s="7">
        <v>180</v>
      </c>
      <c r="K6121" s="7">
        <v>55</v>
      </c>
      <c r="L6121" s="29">
        <v>5.2999999999999999E-2</v>
      </c>
      <c r="M6121" s="30">
        <v>1.07468414</v>
      </c>
      <c r="N6121" s="31">
        <v>0.68264100000000005</v>
      </c>
      <c r="O6121" s="32">
        <f>IFERROR(VLOOKUP(C6121,Sheet2!$B$2:$G$588,6,FALSE),0)</f>
        <v>180</v>
      </c>
      <c r="P6121" s="27"/>
      <c r="Q6121" s="28">
        <v>0.36479848190000003</v>
      </c>
      <c r="R6121" s="29">
        <v>0.32430863056736198</v>
      </c>
      <c r="S6121" s="29"/>
      <c r="T6121" s="28"/>
      <c r="U6121" s="29" t="str">
        <f t="shared" si="593"/>
        <v/>
      </c>
      <c r="V6121" s="30" t="str">
        <f t="shared" si="594"/>
        <v/>
      </c>
      <c r="W6121" s="33">
        <f t="shared" si="595"/>
        <v>48.733609783029976</v>
      </c>
    </row>
    <row r="6122" spans="1:23" hidden="1" x14ac:dyDescent="0.3">
      <c r="A6122" s="27" t="s">
        <v>33</v>
      </c>
      <c r="B6122" s="27" t="s">
        <v>12988</v>
      </c>
      <c r="C6122" s="27" t="s">
        <v>12989</v>
      </c>
      <c r="D6122" t="s">
        <v>34</v>
      </c>
      <c r="E6122" s="27"/>
      <c r="F6122">
        <v>0.35</v>
      </c>
      <c r="G6122" s="28">
        <v>0.94157100999999999</v>
      </c>
      <c r="H6122" s="4">
        <v>68.182699999999997</v>
      </c>
      <c r="I6122" s="4">
        <v>13.3179</v>
      </c>
      <c r="J6122" s="7">
        <v>180</v>
      </c>
      <c r="K6122" s="7">
        <v>63</v>
      </c>
      <c r="L6122" s="29">
        <v>0.1953</v>
      </c>
      <c r="M6122" s="30">
        <v>0.45003996000000002</v>
      </c>
      <c r="N6122" s="31">
        <v>0.23450499999999999</v>
      </c>
      <c r="O6122" s="32">
        <f>IFERROR(VLOOKUP(C6122,Sheet2!$B$2:$G$588,6,FALSE),0)</f>
        <v>180</v>
      </c>
      <c r="P6122" s="27"/>
      <c r="Q6122" s="28">
        <v>0.47892404570000002</v>
      </c>
      <c r="R6122" s="29">
        <v>0.35</v>
      </c>
      <c r="S6122" s="29"/>
      <c r="T6122" s="28"/>
      <c r="U6122" s="29" t="str">
        <f t="shared" si="593"/>
        <v/>
      </c>
      <c r="V6122" s="30" t="str">
        <f t="shared" si="594"/>
        <v/>
      </c>
      <c r="W6122" s="33">
        <f t="shared" si="595"/>
        <v>59.15</v>
      </c>
    </row>
    <row r="6123" spans="1:23" x14ac:dyDescent="0.3">
      <c r="A6123" t="s">
        <v>17</v>
      </c>
      <c r="B6123" t="s">
        <v>12988</v>
      </c>
      <c r="C6123" t="s">
        <v>12989</v>
      </c>
      <c r="D6123" t="s">
        <v>12990</v>
      </c>
      <c r="E6123" t="s">
        <v>12991</v>
      </c>
      <c r="F6123">
        <v>0.35</v>
      </c>
      <c r="G6123" s="2">
        <v>1</v>
      </c>
      <c r="H6123" s="4">
        <v>63.960900000000002</v>
      </c>
      <c r="I6123" s="4">
        <v>12.394600000000001</v>
      </c>
      <c r="J6123" s="7">
        <v>169</v>
      </c>
      <c r="K6123" s="7">
        <v>59</v>
      </c>
      <c r="L6123" s="3">
        <v>0.1938</v>
      </c>
      <c r="M6123" s="5">
        <v>0.45530960999999998</v>
      </c>
      <c r="N6123" s="6">
        <v>0.24</v>
      </c>
      <c r="O6123" s="8">
        <f>IFERROR(VLOOKUP(C6123,Sheet2!$B$2:$G$588,6,FALSE),0)</f>
        <v>180</v>
      </c>
      <c r="P6123" t="s">
        <v>22</v>
      </c>
      <c r="Q6123" s="2">
        <v>0.47288615270000001</v>
      </c>
      <c r="R6123" s="3">
        <v>0.35</v>
      </c>
      <c r="S6123" s="3" t="str">
        <f t="shared" ref="S6123:S6124" si="596">IF(R6123+0.01&lt;Q6123,"Y","")</f>
        <v>Y</v>
      </c>
      <c r="T6123" s="2"/>
      <c r="U6123" s="22">
        <f t="shared" si="593"/>
        <v>0.35</v>
      </c>
      <c r="V6123" s="10">
        <f t="shared" si="594"/>
        <v>59.15</v>
      </c>
      <c r="W6123" s="24">
        <f t="shared" si="595"/>
        <v>59.15</v>
      </c>
    </row>
    <row r="6124" spans="1:23" x14ac:dyDescent="0.3">
      <c r="A6124" t="s">
        <v>17</v>
      </c>
      <c r="B6124" t="s">
        <v>4825</v>
      </c>
      <c r="C6124" t="s">
        <v>4826</v>
      </c>
      <c r="D6124" t="s">
        <v>4827</v>
      </c>
      <c r="E6124" t="s">
        <v>4828</v>
      </c>
      <c r="F6124">
        <v>0.33</v>
      </c>
      <c r="G6124" s="2">
        <v>1</v>
      </c>
      <c r="H6124" s="4">
        <v>68.553299999999993</v>
      </c>
      <c r="I6124" s="4">
        <v>4.2119</v>
      </c>
      <c r="J6124" s="7">
        <v>130</v>
      </c>
      <c r="K6124" s="7">
        <v>43</v>
      </c>
      <c r="L6124" s="3">
        <v>6.1400000000000003E-2</v>
      </c>
      <c r="M6124" s="5">
        <v>1.03210779</v>
      </c>
      <c r="N6124" s="6">
        <v>0.6</v>
      </c>
      <c r="O6124" s="8">
        <f>IFERROR(VLOOKUP(C6124,Sheet2!$B$2:$G$588,6,FALSE),0)</f>
        <v>180</v>
      </c>
      <c r="P6124" t="s">
        <v>487</v>
      </c>
      <c r="Q6124" s="2">
        <v>0.41866536970000001</v>
      </c>
      <c r="R6124" s="3">
        <v>0.32999999999999902</v>
      </c>
      <c r="S6124" s="3" t="str">
        <f t="shared" si="596"/>
        <v>Y</v>
      </c>
      <c r="T6124" s="2"/>
      <c r="U6124" s="22">
        <f t="shared" si="593"/>
        <v>0.32999999999999902</v>
      </c>
      <c r="V6124" s="10">
        <f t="shared" si="594"/>
        <v>42.899999999999871</v>
      </c>
      <c r="W6124" s="24">
        <f t="shared" si="595"/>
        <v>42.899999999999871</v>
      </c>
    </row>
    <row r="6125" spans="1:23" x14ac:dyDescent="0.3">
      <c r="A6125" t="s">
        <v>17</v>
      </c>
      <c r="B6125" t="s">
        <v>1709</v>
      </c>
      <c r="C6125" t="s">
        <v>1710</v>
      </c>
      <c r="D6125" t="s">
        <v>1713</v>
      </c>
      <c r="E6125" t="s">
        <v>1714</v>
      </c>
      <c r="F6125">
        <v>0.35</v>
      </c>
      <c r="G6125" s="2">
        <v>0</v>
      </c>
      <c r="H6125" s="4">
        <v>8.8992000000000004</v>
      </c>
      <c r="I6125" s="4">
        <v>2.7248999999999999</v>
      </c>
      <c r="J6125" s="7">
        <v>79</v>
      </c>
      <c r="K6125" s="7">
        <v>28</v>
      </c>
      <c r="L6125" s="3">
        <v>0.30620000000000003</v>
      </c>
      <c r="M6125" s="5">
        <v>0.97095260999999999</v>
      </c>
      <c r="N6125" s="6">
        <v>0.6</v>
      </c>
      <c r="O6125" s="8">
        <f>IFERROR(VLOOKUP(C6125,Sheet2!$B$2:$G$588,6,FALSE),0)</f>
        <v>180</v>
      </c>
      <c r="P6125" t="s">
        <v>92</v>
      </c>
      <c r="Q6125" s="2">
        <v>0.38205016749999998</v>
      </c>
      <c r="R6125" s="3">
        <v>0.35</v>
      </c>
      <c r="U6125" s="22">
        <f t="shared" si="593"/>
        <v>0.35</v>
      </c>
      <c r="V6125" s="10">
        <f t="shared" si="594"/>
        <v>27.65</v>
      </c>
      <c r="W6125" s="24">
        <f t="shared" si="595"/>
        <v>27.65</v>
      </c>
    </row>
    <row r="6126" spans="1:23" x14ac:dyDescent="0.3">
      <c r="A6126" t="s">
        <v>17</v>
      </c>
      <c r="B6126" t="s">
        <v>1709</v>
      </c>
      <c r="C6126" t="s">
        <v>1710</v>
      </c>
      <c r="D6126" t="s">
        <v>1717</v>
      </c>
      <c r="E6126" t="s">
        <v>1718</v>
      </c>
      <c r="F6126">
        <v>0.3</v>
      </c>
      <c r="G6126" s="2">
        <v>0</v>
      </c>
      <c r="H6126" s="4">
        <v>8.7163000000000004</v>
      </c>
      <c r="I6126" s="4">
        <v>2.4695999999999998</v>
      </c>
      <c r="J6126" s="7">
        <v>72</v>
      </c>
      <c r="K6126" s="7">
        <v>22</v>
      </c>
      <c r="L6126" s="3">
        <v>0.2833</v>
      </c>
      <c r="M6126" s="5">
        <v>0.97672017</v>
      </c>
      <c r="N6126" s="6">
        <v>0.6</v>
      </c>
      <c r="O6126" s="8">
        <f>IFERROR(VLOOKUP(C6126,Sheet2!$B$2:$G$588,6,FALSE),0)</f>
        <v>180</v>
      </c>
      <c r="P6126" t="s">
        <v>92</v>
      </c>
      <c r="Q6126" s="2">
        <v>0.3856991836</v>
      </c>
      <c r="R6126" s="3">
        <v>0.29999999999999899</v>
      </c>
      <c r="U6126" s="22">
        <f t="shared" si="593"/>
        <v>0.29999999999999899</v>
      </c>
      <c r="V6126" s="10">
        <f t="shared" si="594"/>
        <v>21.599999999999927</v>
      </c>
      <c r="W6126" s="24">
        <f t="shared" si="595"/>
        <v>21.599999999999927</v>
      </c>
    </row>
    <row r="6127" spans="1:23" x14ac:dyDescent="0.3">
      <c r="A6127" t="s">
        <v>17</v>
      </c>
      <c r="B6127" t="s">
        <v>1709</v>
      </c>
      <c r="C6127" t="s">
        <v>1710</v>
      </c>
      <c r="D6127" t="s">
        <v>1711</v>
      </c>
      <c r="E6127" t="s">
        <v>1712</v>
      </c>
      <c r="F6127">
        <v>0.3</v>
      </c>
      <c r="G6127" s="2">
        <v>0</v>
      </c>
      <c r="H6127" s="4">
        <v>11.415800000000001</v>
      </c>
      <c r="I6127" s="4">
        <v>3.1543000000000001</v>
      </c>
      <c r="J6127" s="7">
        <v>19</v>
      </c>
      <c r="K6127" s="7">
        <v>6</v>
      </c>
      <c r="L6127" s="3">
        <v>0.27629999999999999</v>
      </c>
      <c r="M6127" s="5">
        <v>0.19981884</v>
      </c>
      <c r="N6127" s="6">
        <v>0.03</v>
      </c>
      <c r="O6127" s="8">
        <f>IFERROR(VLOOKUP(C6127,Sheet2!$B$2:$G$588,6,FALSE),0)</f>
        <v>180</v>
      </c>
      <c r="P6127" t="s">
        <v>92</v>
      </c>
      <c r="Q6127" s="2">
        <v>0.8498640073</v>
      </c>
      <c r="R6127" s="3">
        <v>0.3</v>
      </c>
      <c r="U6127" s="22">
        <f t="shared" si="593"/>
        <v>0.3</v>
      </c>
      <c r="V6127" s="10">
        <f t="shared" si="594"/>
        <v>5.7</v>
      </c>
      <c r="W6127" s="24">
        <f t="shared" si="595"/>
        <v>5.7</v>
      </c>
    </row>
    <row r="6128" spans="1:23" x14ac:dyDescent="0.3">
      <c r="A6128" t="s">
        <v>17</v>
      </c>
      <c r="B6128" t="s">
        <v>4825</v>
      </c>
      <c r="C6128" t="s">
        <v>4826</v>
      </c>
      <c r="D6128" t="s">
        <v>4833</v>
      </c>
      <c r="E6128" t="s">
        <v>4834</v>
      </c>
      <c r="F6128">
        <v>0.28000000000000003</v>
      </c>
      <c r="G6128" s="2">
        <v>0</v>
      </c>
      <c r="H6128" s="4">
        <v>5.8516000000000004</v>
      </c>
      <c r="I6128" s="4">
        <v>0.31009999999999999</v>
      </c>
      <c r="J6128" s="7">
        <v>12</v>
      </c>
      <c r="K6128" s="7">
        <v>3</v>
      </c>
      <c r="L6128" s="3">
        <v>5.2999999999999999E-2</v>
      </c>
      <c r="M6128" s="5">
        <v>1.28113772</v>
      </c>
      <c r="N6128" s="6">
        <v>1</v>
      </c>
      <c r="O6128" s="8">
        <f>IFERROR(VLOOKUP(C6128,Sheet2!$B$2:$G$588,6,FALSE),0)</f>
        <v>180</v>
      </c>
      <c r="P6128" t="s">
        <v>22</v>
      </c>
      <c r="Q6128" s="2">
        <v>0.21944379529999999</v>
      </c>
      <c r="R6128" s="3">
        <v>0.21944379527926999</v>
      </c>
      <c r="U6128" s="22">
        <f t="shared" si="593"/>
        <v>0.21944379527926999</v>
      </c>
      <c r="V6128" s="10">
        <f t="shared" si="594"/>
        <v>2.6333255433512397</v>
      </c>
      <c r="W6128" s="24">
        <f t="shared" si="595"/>
        <v>2.6333255433512397</v>
      </c>
    </row>
    <row r="6129" spans="1:23" x14ac:dyDescent="0.3">
      <c r="A6129" t="s">
        <v>17</v>
      </c>
      <c r="B6129" t="s">
        <v>1709</v>
      </c>
      <c r="C6129" t="s">
        <v>1710</v>
      </c>
      <c r="D6129" t="s">
        <v>1715</v>
      </c>
      <c r="E6129" t="s">
        <v>1716</v>
      </c>
      <c r="F6129">
        <v>0.3</v>
      </c>
      <c r="G6129" s="2">
        <v>0</v>
      </c>
      <c r="H6129" s="4">
        <v>11.073499999999999</v>
      </c>
      <c r="I6129" s="4">
        <v>0.47239999999999999</v>
      </c>
      <c r="J6129" s="7">
        <v>9</v>
      </c>
      <c r="K6129" s="7">
        <v>3</v>
      </c>
      <c r="L6129" s="3">
        <v>4.2700000000000002E-2</v>
      </c>
      <c r="M6129" s="5">
        <v>0.63937102999999995</v>
      </c>
      <c r="N6129" s="6">
        <v>0.15</v>
      </c>
      <c r="O6129" s="8">
        <f>IFERROR(VLOOKUP(C6129,Sheet2!$B$2:$G$588,6,FALSE),0)</f>
        <v>180</v>
      </c>
      <c r="P6129" t="s">
        <v>92</v>
      </c>
      <c r="Q6129" s="2">
        <v>0.76539443809999996</v>
      </c>
      <c r="R6129" s="3">
        <v>0.3</v>
      </c>
      <c r="U6129" s="22">
        <f t="shared" si="593"/>
        <v>0.3</v>
      </c>
      <c r="V6129" s="10">
        <f t="shared" si="594"/>
        <v>2.6999999999999997</v>
      </c>
      <c r="W6129" s="24">
        <f t="shared" si="595"/>
        <v>2.6999999999999997</v>
      </c>
    </row>
    <row r="6130" spans="1:23" x14ac:dyDescent="0.3">
      <c r="A6130" t="s">
        <v>17</v>
      </c>
      <c r="B6130" t="s">
        <v>4825</v>
      </c>
      <c r="C6130" t="s">
        <v>4826</v>
      </c>
      <c r="D6130" t="s">
        <v>4829</v>
      </c>
      <c r="E6130" t="s">
        <v>4830</v>
      </c>
      <c r="F6130">
        <v>0.33</v>
      </c>
      <c r="G6130" s="2">
        <v>0</v>
      </c>
      <c r="H6130" s="4">
        <v>5.4599000000000002</v>
      </c>
      <c r="I6130" s="4">
        <v>0.22189999999999999</v>
      </c>
      <c r="J6130" s="7">
        <v>8</v>
      </c>
      <c r="K6130" s="7">
        <v>2</v>
      </c>
      <c r="L6130" s="3">
        <v>4.0599999999999997E-2</v>
      </c>
      <c r="M6130" s="5">
        <v>1.27034771</v>
      </c>
      <c r="N6130" s="6">
        <v>1</v>
      </c>
      <c r="O6130" s="8">
        <f>IFERROR(VLOOKUP(C6130,Sheet2!$B$2:$G$588,6,FALSE),0)</f>
        <v>180</v>
      </c>
      <c r="P6130" t="s">
        <v>22</v>
      </c>
      <c r="Q6130" s="2">
        <v>0.21281394940000001</v>
      </c>
      <c r="R6130" s="3">
        <v>0.21281394936259701</v>
      </c>
      <c r="U6130" s="22">
        <f t="shared" si="593"/>
        <v>0.21281394936259701</v>
      </c>
      <c r="V6130" s="10">
        <f t="shared" si="594"/>
        <v>1.7025115949007761</v>
      </c>
      <c r="W6130" s="24">
        <f t="shared" si="595"/>
        <v>1.7025115949007761</v>
      </c>
    </row>
    <row r="6131" spans="1:23" x14ac:dyDescent="0.3">
      <c r="A6131" t="s">
        <v>17</v>
      </c>
      <c r="B6131" t="s">
        <v>4825</v>
      </c>
      <c r="C6131" t="s">
        <v>4826</v>
      </c>
      <c r="D6131" t="s">
        <v>4831</v>
      </c>
      <c r="E6131" t="s">
        <v>4832</v>
      </c>
      <c r="F6131">
        <v>0.3</v>
      </c>
      <c r="G6131" s="2">
        <v>0</v>
      </c>
      <c r="H6131" s="4">
        <v>4.5683999999999996</v>
      </c>
      <c r="I6131" s="4">
        <v>0.16239999999999999</v>
      </c>
      <c r="J6131" s="7">
        <v>6</v>
      </c>
      <c r="K6131" s="7">
        <v>2</v>
      </c>
      <c r="L6131" s="3">
        <v>3.56E-2</v>
      </c>
      <c r="M6131" s="5">
        <v>1.3326737</v>
      </c>
      <c r="N6131" s="6">
        <v>1</v>
      </c>
      <c r="O6131" s="8">
        <f>IFERROR(VLOOKUP(C6131,Sheet2!$B$2:$G$588,6,FALSE),0)</f>
        <v>180</v>
      </c>
      <c r="P6131" t="s">
        <v>22</v>
      </c>
      <c r="Q6131" s="2">
        <v>0.24962877410000001</v>
      </c>
      <c r="R6131" s="3">
        <v>0.24962877412968101</v>
      </c>
      <c r="U6131" s="22">
        <f t="shared" si="593"/>
        <v>0.24962877412968101</v>
      </c>
      <c r="V6131" s="10">
        <f t="shared" si="594"/>
        <v>1.4977726447780861</v>
      </c>
      <c r="W6131" s="24">
        <f t="shared" si="595"/>
        <v>1.4977726447780861</v>
      </c>
    </row>
    <row r="6132" spans="1:23" hidden="1" x14ac:dyDescent="0.3">
      <c r="A6132" t="s">
        <v>33</v>
      </c>
      <c r="B6132" t="s">
        <v>11409</v>
      </c>
      <c r="C6132" t="s">
        <v>11410</v>
      </c>
      <c r="D6132" t="s">
        <v>34</v>
      </c>
      <c r="F6132">
        <v>0.2712</v>
      </c>
      <c r="G6132" s="2">
        <v>0</v>
      </c>
      <c r="H6132" s="4">
        <v>664.71969999999999</v>
      </c>
      <c r="I6132" s="4">
        <v>46.059100000000001</v>
      </c>
      <c r="J6132" s="7">
        <v>177</v>
      </c>
      <c r="K6132" s="7">
        <v>48</v>
      </c>
      <c r="L6132" s="3">
        <v>6.93E-2</v>
      </c>
      <c r="M6132" s="5">
        <v>0.128442</v>
      </c>
      <c r="N6132" s="6">
        <v>0.01</v>
      </c>
      <c r="O6132" s="8">
        <f>IFERROR(VLOOKUP(C6132,Sheet2!$B$2:$G$588,6,FALSE),0)</f>
        <v>177</v>
      </c>
      <c r="Q6132" s="2">
        <v>0.92214384890000001</v>
      </c>
      <c r="R6132" s="3">
        <v>0.27123093826594002</v>
      </c>
      <c r="U6132" s="22" t="str">
        <f t="shared" si="593"/>
        <v/>
      </c>
      <c r="V6132" s="10" t="str">
        <f t="shared" si="594"/>
        <v/>
      </c>
      <c r="W6132" s="24">
        <f t="shared" si="595"/>
        <v>47.8</v>
      </c>
    </row>
    <row r="6133" spans="1:23" x14ac:dyDescent="0.3">
      <c r="A6133" t="s">
        <v>17</v>
      </c>
      <c r="B6133" t="s">
        <v>11409</v>
      </c>
      <c r="C6133" t="s">
        <v>11410</v>
      </c>
      <c r="D6133" t="s">
        <v>11423</v>
      </c>
      <c r="E6133" t="s">
        <v>11424</v>
      </c>
      <c r="F6133">
        <v>0.25</v>
      </c>
      <c r="G6133" s="2">
        <v>0</v>
      </c>
      <c r="H6133" s="4">
        <v>66.479600000000005</v>
      </c>
      <c r="I6133" s="4">
        <v>4.2515000000000001</v>
      </c>
      <c r="J6133" s="7">
        <v>35</v>
      </c>
      <c r="K6133" s="7">
        <v>9</v>
      </c>
      <c r="L6133" s="3">
        <v>6.4000000000000001E-2</v>
      </c>
      <c r="M6133" s="5">
        <v>0.27726012999999999</v>
      </c>
      <c r="N6133" s="6">
        <v>0.01</v>
      </c>
      <c r="O6133" s="8">
        <f>IFERROR(VLOOKUP(C6133,Sheet2!$B$2:$G$588,6,FALSE),0)</f>
        <v>177</v>
      </c>
      <c r="P6133" t="s">
        <v>92</v>
      </c>
      <c r="Q6133" s="2">
        <v>0.96393278719999997</v>
      </c>
      <c r="R6133" s="3">
        <v>0.25</v>
      </c>
      <c r="U6133" s="22">
        <f t="shared" si="593"/>
        <v>0.25</v>
      </c>
      <c r="V6133" s="10">
        <f t="shared" si="594"/>
        <v>8.75</v>
      </c>
      <c r="W6133" s="24">
        <f t="shared" si="595"/>
        <v>8.75</v>
      </c>
    </row>
    <row r="6134" spans="1:23" x14ac:dyDescent="0.3">
      <c r="A6134" t="s">
        <v>17</v>
      </c>
      <c r="B6134" t="s">
        <v>11409</v>
      </c>
      <c r="C6134" t="s">
        <v>11410</v>
      </c>
      <c r="D6134" t="s">
        <v>11417</v>
      </c>
      <c r="E6134" t="s">
        <v>11418</v>
      </c>
      <c r="F6134">
        <v>0.25</v>
      </c>
      <c r="G6134" s="2">
        <v>0</v>
      </c>
      <c r="H6134" s="4">
        <v>64.324100000000001</v>
      </c>
      <c r="I6134" s="4">
        <v>4.1611000000000002</v>
      </c>
      <c r="J6134" s="7">
        <v>33</v>
      </c>
      <c r="K6134" s="7">
        <v>8</v>
      </c>
      <c r="L6134" s="3">
        <v>6.4699999999999994E-2</v>
      </c>
      <c r="M6134" s="5">
        <v>0.26765770999999999</v>
      </c>
      <c r="N6134" s="6">
        <v>0.01</v>
      </c>
      <c r="O6134" s="8">
        <f>IFERROR(VLOOKUP(C6134,Sheet2!$B$2:$G$588,6,FALSE),0)</f>
        <v>177</v>
      </c>
      <c r="P6134" t="s">
        <v>92</v>
      </c>
      <c r="Q6134" s="2">
        <v>0.96263884970000002</v>
      </c>
      <c r="R6134" s="3">
        <v>0.25</v>
      </c>
      <c r="U6134" s="22">
        <f t="shared" si="593"/>
        <v>0.25</v>
      </c>
      <c r="V6134" s="10">
        <f t="shared" si="594"/>
        <v>8.25</v>
      </c>
      <c r="W6134" s="24">
        <f t="shared" si="595"/>
        <v>8.25</v>
      </c>
    </row>
    <row r="6135" spans="1:23" x14ac:dyDescent="0.3">
      <c r="A6135" t="s">
        <v>17</v>
      </c>
      <c r="B6135" t="s">
        <v>11409</v>
      </c>
      <c r="C6135" t="s">
        <v>11410</v>
      </c>
      <c r="D6135" t="s">
        <v>11413</v>
      </c>
      <c r="E6135" t="s">
        <v>11414</v>
      </c>
      <c r="F6135">
        <v>0.3</v>
      </c>
      <c r="G6135" s="2">
        <v>0</v>
      </c>
      <c r="H6135" s="4">
        <v>90.908600000000007</v>
      </c>
      <c r="I6135" s="4">
        <v>9.2258999999999993</v>
      </c>
      <c r="J6135" s="7">
        <v>26</v>
      </c>
      <c r="K6135" s="7">
        <v>8</v>
      </c>
      <c r="L6135" s="3">
        <v>0.10150000000000001</v>
      </c>
      <c r="M6135" s="5">
        <v>9.4856070000000001E-2</v>
      </c>
      <c r="N6135" s="6">
        <v>0.01</v>
      </c>
      <c r="O6135" s="8">
        <f>IFERROR(VLOOKUP(C6135,Sheet2!$B$2:$G$588,6,FALSE),0)</f>
        <v>177</v>
      </c>
      <c r="P6135" t="s">
        <v>92</v>
      </c>
      <c r="Q6135" s="2">
        <v>0.89457712339999995</v>
      </c>
      <c r="R6135" s="3">
        <v>0.3</v>
      </c>
      <c r="U6135" s="22">
        <f t="shared" si="593"/>
        <v>0.3</v>
      </c>
      <c r="V6135" s="10">
        <f t="shared" si="594"/>
        <v>7.8</v>
      </c>
      <c r="W6135" s="24">
        <f t="shared" si="595"/>
        <v>7.8</v>
      </c>
    </row>
    <row r="6136" spans="1:23" x14ac:dyDescent="0.3">
      <c r="A6136" t="s">
        <v>17</v>
      </c>
      <c r="B6136" t="s">
        <v>11409</v>
      </c>
      <c r="C6136" t="s">
        <v>11410</v>
      </c>
      <c r="D6136" t="s">
        <v>11411</v>
      </c>
      <c r="E6136" t="s">
        <v>11412</v>
      </c>
      <c r="F6136">
        <v>0.3</v>
      </c>
      <c r="G6136" s="2">
        <v>0</v>
      </c>
      <c r="H6136" s="4">
        <v>90.430199999999999</v>
      </c>
      <c r="I6136" s="4">
        <v>6.0233999999999996</v>
      </c>
      <c r="J6136" s="7">
        <v>20</v>
      </c>
      <c r="K6136" s="7">
        <v>6</v>
      </c>
      <c r="L6136" s="3">
        <v>6.6600000000000006E-2</v>
      </c>
      <c r="M6136" s="5">
        <v>0.10856655</v>
      </c>
      <c r="N6136" s="6">
        <v>0.01</v>
      </c>
      <c r="O6136" s="8">
        <f>IFERROR(VLOOKUP(C6136,Sheet2!$B$2:$G$588,6,FALSE),0)</f>
        <v>177</v>
      </c>
      <c r="P6136" t="s">
        <v>92</v>
      </c>
      <c r="Q6136" s="2">
        <v>0.90789059770000002</v>
      </c>
      <c r="R6136" s="3">
        <v>0.3</v>
      </c>
      <c r="U6136" s="22">
        <f t="shared" si="593"/>
        <v>0.3</v>
      </c>
      <c r="V6136" s="10">
        <f t="shared" si="594"/>
        <v>6</v>
      </c>
      <c r="W6136" s="24">
        <f t="shared" si="595"/>
        <v>6</v>
      </c>
    </row>
    <row r="6137" spans="1:23" x14ac:dyDescent="0.3">
      <c r="A6137" t="s">
        <v>17</v>
      </c>
      <c r="B6137" t="s">
        <v>11409</v>
      </c>
      <c r="C6137" t="s">
        <v>11410</v>
      </c>
      <c r="D6137" t="s">
        <v>11425</v>
      </c>
      <c r="E6137" t="s">
        <v>11426</v>
      </c>
      <c r="F6137">
        <v>0.25</v>
      </c>
      <c r="G6137" s="2">
        <v>0</v>
      </c>
      <c r="H6137" s="4">
        <v>90.904799999999994</v>
      </c>
      <c r="I6137" s="4">
        <v>6.9896000000000003</v>
      </c>
      <c r="J6137" s="7">
        <v>18</v>
      </c>
      <c r="K6137" s="7">
        <v>4</v>
      </c>
      <c r="L6137" s="3">
        <v>7.6899999999999996E-2</v>
      </c>
      <c r="M6137" s="5">
        <v>8.3956870000000003E-2</v>
      </c>
      <c r="N6137" s="6">
        <v>0.01</v>
      </c>
      <c r="O6137" s="8">
        <f>IFERROR(VLOOKUP(C6137,Sheet2!$B$2:$G$588,6,FALSE),0)</f>
        <v>177</v>
      </c>
      <c r="P6137" t="s">
        <v>92</v>
      </c>
      <c r="Q6137" s="2">
        <v>0.88089123130000002</v>
      </c>
      <c r="R6137" s="3">
        <v>0.25</v>
      </c>
      <c r="U6137" s="22">
        <f t="shared" si="593"/>
        <v>0.25</v>
      </c>
      <c r="V6137" s="10">
        <f t="shared" si="594"/>
        <v>4.5</v>
      </c>
      <c r="W6137" s="24">
        <f t="shared" si="595"/>
        <v>4.5</v>
      </c>
    </row>
    <row r="6138" spans="1:23" x14ac:dyDescent="0.3">
      <c r="A6138" t="s">
        <v>17</v>
      </c>
      <c r="B6138" t="s">
        <v>11409</v>
      </c>
      <c r="C6138" t="s">
        <v>11410</v>
      </c>
      <c r="D6138" t="s">
        <v>11415</v>
      </c>
      <c r="E6138" t="s">
        <v>11416</v>
      </c>
      <c r="F6138">
        <v>0.3</v>
      </c>
      <c r="G6138" s="2">
        <v>0</v>
      </c>
      <c r="H6138" s="4">
        <v>91.364599999999996</v>
      </c>
      <c r="I6138" s="4">
        <v>7.0159000000000002</v>
      </c>
      <c r="J6138" s="7">
        <v>15</v>
      </c>
      <c r="K6138" s="7">
        <v>4</v>
      </c>
      <c r="L6138" s="3">
        <v>7.6799999999999993E-2</v>
      </c>
      <c r="M6138" s="5">
        <v>6.9682250000000001E-2</v>
      </c>
      <c r="N6138" s="6">
        <v>0.01</v>
      </c>
      <c r="O6138" s="8">
        <f>IFERROR(VLOOKUP(C6138,Sheet2!$B$2:$G$588,6,FALSE),0)</f>
        <v>177</v>
      </c>
      <c r="P6138" t="s">
        <v>92</v>
      </c>
      <c r="Q6138" s="2">
        <v>0.85649143829999996</v>
      </c>
      <c r="R6138" s="3">
        <v>0.3</v>
      </c>
      <c r="U6138" s="22">
        <f t="shared" si="593"/>
        <v>0.3</v>
      </c>
      <c r="V6138" s="10">
        <f t="shared" si="594"/>
        <v>4.5</v>
      </c>
      <c r="W6138" s="24">
        <f t="shared" si="595"/>
        <v>4.5</v>
      </c>
    </row>
    <row r="6139" spans="1:23" x14ac:dyDescent="0.3">
      <c r="A6139" t="s">
        <v>17</v>
      </c>
      <c r="B6139" t="s">
        <v>11409</v>
      </c>
      <c r="C6139" t="s">
        <v>11410</v>
      </c>
      <c r="D6139" t="s">
        <v>11421</v>
      </c>
      <c r="E6139" t="s">
        <v>11422</v>
      </c>
      <c r="F6139">
        <v>0.3</v>
      </c>
      <c r="G6139" s="2">
        <v>0</v>
      </c>
      <c r="H6139" s="4">
        <v>77.037899999999993</v>
      </c>
      <c r="I6139" s="4">
        <v>5.2854000000000001</v>
      </c>
      <c r="J6139" s="7">
        <v>15</v>
      </c>
      <c r="K6139" s="7">
        <v>4</v>
      </c>
      <c r="L6139" s="3">
        <v>6.8599999999999994E-2</v>
      </c>
      <c r="M6139" s="5">
        <v>9.3475320000000001E-2</v>
      </c>
      <c r="N6139" s="6">
        <v>0.01</v>
      </c>
      <c r="O6139" s="8">
        <f>IFERROR(VLOOKUP(C6139,Sheet2!$B$2:$G$588,6,FALSE),0)</f>
        <v>177</v>
      </c>
      <c r="P6139" t="s">
        <v>92</v>
      </c>
      <c r="Q6139" s="2">
        <v>0.8930198936</v>
      </c>
      <c r="R6139" s="3">
        <v>0.3</v>
      </c>
      <c r="U6139" s="22">
        <f t="shared" si="593"/>
        <v>0.3</v>
      </c>
      <c r="V6139" s="10">
        <f t="shared" si="594"/>
        <v>4.5</v>
      </c>
      <c r="W6139" s="24">
        <f t="shared" si="595"/>
        <v>4.5</v>
      </c>
    </row>
    <row r="6140" spans="1:23" x14ac:dyDescent="0.3">
      <c r="A6140" t="s">
        <v>17</v>
      </c>
      <c r="B6140" t="s">
        <v>11409</v>
      </c>
      <c r="C6140" t="s">
        <v>11410</v>
      </c>
      <c r="D6140" t="s">
        <v>11419</v>
      </c>
      <c r="E6140" t="s">
        <v>11420</v>
      </c>
      <c r="F6140">
        <v>0.25</v>
      </c>
      <c r="G6140" s="2">
        <v>0</v>
      </c>
      <c r="H6140" s="4">
        <v>91.358999999999995</v>
      </c>
      <c r="I6140" s="4">
        <v>2.8140000000000001</v>
      </c>
      <c r="J6140" s="7">
        <v>14</v>
      </c>
      <c r="K6140" s="7">
        <v>3</v>
      </c>
      <c r="L6140" s="3">
        <v>3.0800000000000001E-2</v>
      </c>
      <c r="M6140" s="5">
        <v>0.16046299</v>
      </c>
      <c r="N6140" s="6">
        <v>0.01</v>
      </c>
      <c r="O6140" s="8">
        <f>IFERROR(VLOOKUP(C6140,Sheet2!$B$2:$G$588,6,FALSE),0)</f>
        <v>177</v>
      </c>
      <c r="P6140" t="s">
        <v>92</v>
      </c>
      <c r="Q6140" s="2">
        <v>0.93768033409999996</v>
      </c>
      <c r="R6140" s="3">
        <v>0.25</v>
      </c>
      <c r="U6140" s="22">
        <f t="shared" si="593"/>
        <v>0.25</v>
      </c>
      <c r="V6140" s="10">
        <f t="shared" si="594"/>
        <v>3.5</v>
      </c>
      <c r="W6140" s="24">
        <f t="shared" si="595"/>
        <v>3.5</v>
      </c>
    </row>
    <row r="6141" spans="1:23" hidden="1" x14ac:dyDescent="0.3">
      <c r="A6141" t="s">
        <v>33</v>
      </c>
      <c r="B6141" t="s">
        <v>148</v>
      </c>
      <c r="C6141" t="s">
        <v>149</v>
      </c>
      <c r="D6141" t="s">
        <v>34</v>
      </c>
      <c r="F6141">
        <v>0.25</v>
      </c>
      <c r="G6141" s="2">
        <v>0</v>
      </c>
      <c r="H6141" s="4">
        <v>19.630600000000001</v>
      </c>
      <c r="I6141" s="4">
        <v>3.2976000000000001</v>
      </c>
      <c r="J6141" s="7">
        <v>170</v>
      </c>
      <c r="K6141" s="7">
        <v>41</v>
      </c>
      <c r="L6141" s="3">
        <v>0.16800000000000001</v>
      </c>
      <c r="M6141" s="5">
        <v>1.71852662</v>
      </c>
      <c r="N6141" s="6">
        <v>1.3</v>
      </c>
      <c r="O6141" s="8">
        <f>IFERROR(VLOOKUP(C6141,Sheet2!$B$2:$G$588,6,FALSE),0)</f>
        <v>170</v>
      </c>
      <c r="Q6141" s="2">
        <v>0.24353804949999999</v>
      </c>
      <c r="R6141" s="3">
        <v>0.24353804947219099</v>
      </c>
      <c r="U6141" s="22" t="str">
        <f t="shared" si="593"/>
        <v/>
      </c>
      <c r="V6141" s="10" t="str">
        <f t="shared" si="594"/>
        <v/>
      </c>
      <c r="W6141" s="24">
        <f t="shared" si="595"/>
        <v>38.349987795203511</v>
      </c>
    </row>
    <row r="6142" spans="1:23" hidden="1" x14ac:dyDescent="0.3">
      <c r="A6142" t="s">
        <v>33</v>
      </c>
      <c r="B6142" t="s">
        <v>1620</v>
      </c>
      <c r="C6142" t="s">
        <v>1621</v>
      </c>
      <c r="D6142" t="s">
        <v>34</v>
      </c>
      <c r="F6142">
        <v>0.25</v>
      </c>
      <c r="G6142" s="2">
        <v>0</v>
      </c>
      <c r="H6142" s="4">
        <v>131.25729999999999</v>
      </c>
      <c r="I6142" s="4">
        <v>8.2090999999999994</v>
      </c>
      <c r="J6142" s="7">
        <v>170</v>
      </c>
      <c r="K6142" s="7">
        <v>42</v>
      </c>
      <c r="L6142" s="3">
        <v>6.25E-2</v>
      </c>
      <c r="M6142" s="5">
        <v>0.68901920999999999</v>
      </c>
      <c r="N6142" s="6">
        <v>0.245312</v>
      </c>
      <c r="O6142" s="8">
        <f>IFERROR(VLOOKUP(C6142,Sheet2!$B$2:$G$588,6,FALSE),0)</f>
        <v>170</v>
      </c>
      <c r="Q6142" s="2">
        <v>0.64396928890000005</v>
      </c>
      <c r="R6142" s="3">
        <v>0.25</v>
      </c>
      <c r="U6142" s="22" t="str">
        <f t="shared" si="593"/>
        <v/>
      </c>
      <c r="V6142" s="10" t="str">
        <f t="shared" si="594"/>
        <v/>
      </c>
      <c r="W6142" s="24">
        <f t="shared" si="595"/>
        <v>42.25</v>
      </c>
    </row>
    <row r="6143" spans="1:23" x14ac:dyDescent="0.3">
      <c r="A6143" t="s">
        <v>17</v>
      </c>
      <c r="B6143" t="s">
        <v>148</v>
      </c>
      <c r="C6143" t="s">
        <v>149</v>
      </c>
      <c r="D6143" t="s">
        <v>150</v>
      </c>
      <c r="E6143" t="s">
        <v>151</v>
      </c>
      <c r="F6143">
        <v>0.25</v>
      </c>
      <c r="G6143" s="2">
        <v>0</v>
      </c>
      <c r="H6143" s="4">
        <v>10.751099999999999</v>
      </c>
      <c r="I6143" s="4">
        <v>2.6503000000000001</v>
      </c>
      <c r="J6143" s="7">
        <v>137</v>
      </c>
      <c r="K6143" s="7">
        <v>33</v>
      </c>
      <c r="L6143" s="3">
        <v>0.2465</v>
      </c>
      <c r="M6143" s="5">
        <v>1.72243693</v>
      </c>
      <c r="N6143" s="6">
        <v>1.3</v>
      </c>
      <c r="O6143" s="8">
        <f>IFERROR(VLOOKUP(C6143,Sheet2!$B$2:$G$588,6,FALSE),0)</f>
        <v>170</v>
      </c>
      <c r="P6143" t="s">
        <v>92</v>
      </c>
      <c r="Q6143" s="2">
        <v>0.2452553854</v>
      </c>
      <c r="R6143" s="3">
        <v>0.245255385366449</v>
      </c>
      <c r="U6143" s="22">
        <f t="shared" si="593"/>
        <v>0.245255385366449</v>
      </c>
      <c r="V6143" s="10">
        <f t="shared" si="594"/>
        <v>33.599987795203511</v>
      </c>
      <c r="W6143" s="24">
        <f t="shared" si="595"/>
        <v>33.599987795203511</v>
      </c>
    </row>
    <row r="6144" spans="1:23" x14ac:dyDescent="0.3">
      <c r="A6144" t="s">
        <v>17</v>
      </c>
      <c r="B6144" t="s">
        <v>1620</v>
      </c>
      <c r="C6144" t="s">
        <v>1621</v>
      </c>
      <c r="D6144" t="s">
        <v>1624</v>
      </c>
      <c r="E6144" t="s">
        <v>1625</v>
      </c>
      <c r="F6144">
        <v>0.25</v>
      </c>
      <c r="G6144" s="2">
        <v>0</v>
      </c>
      <c r="H6144" s="4">
        <v>34.016100000000002</v>
      </c>
      <c r="I6144" s="4">
        <v>1.6095999999999999</v>
      </c>
      <c r="J6144" s="7">
        <v>44</v>
      </c>
      <c r="K6144" s="7">
        <v>11</v>
      </c>
      <c r="L6144" s="3">
        <v>4.7300000000000002E-2</v>
      </c>
      <c r="M6144" s="5">
        <v>0.91800311000000001</v>
      </c>
      <c r="N6144" s="6">
        <v>0.5</v>
      </c>
      <c r="O6144" s="8">
        <f>IFERROR(VLOOKUP(C6144,Sheet2!$B$2:$G$588,6,FALSE),0)</f>
        <v>170</v>
      </c>
      <c r="P6144" t="s">
        <v>22</v>
      </c>
      <c r="Q6144" s="2">
        <v>0.45533953360000001</v>
      </c>
      <c r="R6144" s="3">
        <v>0.25</v>
      </c>
      <c r="U6144" s="22">
        <f t="shared" si="593"/>
        <v>0.25</v>
      </c>
      <c r="V6144" s="10">
        <f t="shared" si="594"/>
        <v>11</v>
      </c>
      <c r="W6144" s="24">
        <f t="shared" si="595"/>
        <v>11</v>
      </c>
    </row>
    <row r="6145" spans="1:23" x14ac:dyDescent="0.3">
      <c r="A6145" t="s">
        <v>17</v>
      </c>
      <c r="B6145" t="s">
        <v>1620</v>
      </c>
      <c r="C6145" t="s">
        <v>1621</v>
      </c>
      <c r="D6145" t="s">
        <v>1626</v>
      </c>
      <c r="E6145" t="s">
        <v>1627</v>
      </c>
      <c r="F6145">
        <v>0.25</v>
      </c>
      <c r="G6145" s="2">
        <v>0</v>
      </c>
      <c r="H6145" s="4">
        <v>33.891500000000001</v>
      </c>
      <c r="I6145" s="4">
        <v>2.5594000000000001</v>
      </c>
      <c r="J6145" s="7">
        <v>44</v>
      </c>
      <c r="K6145" s="7">
        <v>11</v>
      </c>
      <c r="L6145" s="3">
        <v>7.5499999999999998E-2</v>
      </c>
      <c r="M6145" s="5">
        <v>0.56777182000000004</v>
      </c>
      <c r="N6145" s="6">
        <v>0.1</v>
      </c>
      <c r="O6145" s="8">
        <f>IFERROR(VLOOKUP(C6145,Sheet2!$B$2:$G$588,6,FALSE),0)</f>
        <v>170</v>
      </c>
      <c r="P6145" t="s">
        <v>22</v>
      </c>
      <c r="Q6145" s="2">
        <v>0.82387290849999995</v>
      </c>
      <c r="R6145" s="3">
        <v>0.25</v>
      </c>
      <c r="U6145" s="22">
        <f t="shared" si="593"/>
        <v>0.25</v>
      </c>
      <c r="V6145" s="10">
        <f t="shared" si="594"/>
        <v>11</v>
      </c>
      <c r="W6145" s="24">
        <f t="shared" si="595"/>
        <v>11</v>
      </c>
    </row>
    <row r="6146" spans="1:23" x14ac:dyDescent="0.3">
      <c r="A6146" t="s">
        <v>17</v>
      </c>
      <c r="B6146" t="s">
        <v>1620</v>
      </c>
      <c r="C6146" t="s">
        <v>1621</v>
      </c>
      <c r="D6146" t="s">
        <v>1628</v>
      </c>
      <c r="E6146" t="s">
        <v>1629</v>
      </c>
      <c r="F6146">
        <v>0.25</v>
      </c>
      <c r="G6146" s="2">
        <v>0</v>
      </c>
      <c r="H6146" s="4">
        <v>35.866500000000002</v>
      </c>
      <c r="I6146" s="4">
        <v>1.3726</v>
      </c>
      <c r="J6146" s="7">
        <v>42</v>
      </c>
      <c r="K6146" s="7">
        <v>11</v>
      </c>
      <c r="L6146" s="3">
        <v>3.8300000000000001E-2</v>
      </c>
      <c r="M6146" s="5">
        <v>1.03114072</v>
      </c>
      <c r="N6146" s="6">
        <v>0.5</v>
      </c>
      <c r="O6146" s="8">
        <f>IFERROR(VLOOKUP(C6146,Sheet2!$B$2:$G$588,6,FALSE),0)</f>
        <v>170</v>
      </c>
      <c r="P6146" t="s">
        <v>22</v>
      </c>
      <c r="Q6146" s="2">
        <v>0.51510012920000003</v>
      </c>
      <c r="R6146" s="3">
        <v>0.25</v>
      </c>
      <c r="U6146" s="22">
        <f t="shared" si="593"/>
        <v>0.25</v>
      </c>
      <c r="V6146" s="10">
        <f t="shared" si="594"/>
        <v>10.5</v>
      </c>
      <c r="W6146" s="24">
        <f t="shared" si="595"/>
        <v>10.5</v>
      </c>
    </row>
    <row r="6147" spans="1:23" x14ac:dyDescent="0.3">
      <c r="A6147" t="s">
        <v>17</v>
      </c>
      <c r="B6147" t="s">
        <v>1620</v>
      </c>
      <c r="C6147" t="s">
        <v>1621</v>
      </c>
      <c r="D6147" t="s">
        <v>1622</v>
      </c>
      <c r="E6147" t="s">
        <v>1623</v>
      </c>
      <c r="F6147">
        <v>0.25</v>
      </c>
      <c r="G6147" s="2">
        <v>0</v>
      </c>
      <c r="H6147" s="4">
        <v>27.4832</v>
      </c>
      <c r="I6147" s="4">
        <v>2.6675</v>
      </c>
      <c r="J6147" s="7">
        <v>39</v>
      </c>
      <c r="K6147" s="7">
        <v>10</v>
      </c>
      <c r="L6147" s="3">
        <v>9.7100000000000006E-2</v>
      </c>
      <c r="M6147" s="5">
        <v>0.49113938000000001</v>
      </c>
      <c r="N6147" s="6">
        <v>0.1</v>
      </c>
      <c r="O6147" s="8">
        <f>IFERROR(VLOOKUP(C6147,Sheet2!$B$2:$G$588,6,FALSE),0)</f>
        <v>170</v>
      </c>
      <c r="P6147" t="s">
        <v>22</v>
      </c>
      <c r="Q6147" s="2">
        <v>0.79639180880000005</v>
      </c>
      <c r="R6147" s="3">
        <v>0.25</v>
      </c>
      <c r="U6147" s="22">
        <f t="shared" si="593"/>
        <v>0.25</v>
      </c>
      <c r="V6147" s="10">
        <f t="shared" si="594"/>
        <v>9.75</v>
      </c>
      <c r="W6147" s="24">
        <f t="shared" si="595"/>
        <v>9.75</v>
      </c>
    </row>
    <row r="6148" spans="1:23" x14ac:dyDescent="0.3">
      <c r="A6148" t="s">
        <v>17</v>
      </c>
      <c r="B6148" t="s">
        <v>148</v>
      </c>
      <c r="C6148" t="s">
        <v>149</v>
      </c>
      <c r="D6148" t="s">
        <v>152</v>
      </c>
      <c r="E6148" t="s">
        <v>153</v>
      </c>
      <c r="F6148">
        <v>0.25</v>
      </c>
      <c r="G6148" s="2">
        <v>0</v>
      </c>
      <c r="H6148" s="4">
        <v>1.8278000000000001</v>
      </c>
      <c r="I6148" s="4">
        <v>0.35439999999999999</v>
      </c>
      <c r="J6148" s="7">
        <v>19</v>
      </c>
      <c r="K6148" s="7">
        <v>5</v>
      </c>
      <c r="L6148" s="3">
        <v>0.19389999999999999</v>
      </c>
      <c r="M6148" s="5">
        <v>1.7772269199999999</v>
      </c>
      <c r="N6148" s="6">
        <v>1.3</v>
      </c>
      <c r="O6148" s="8">
        <f>IFERROR(VLOOKUP(C6148,Sheet2!$B$2:$G$588,6,FALSE),0)</f>
        <v>170</v>
      </c>
      <c r="P6148" t="s">
        <v>92</v>
      </c>
      <c r="Q6148" s="2">
        <v>0.26852334839999997</v>
      </c>
      <c r="R6148" s="3">
        <v>0.25</v>
      </c>
      <c r="U6148" s="22">
        <f t="shared" si="593"/>
        <v>0.25</v>
      </c>
      <c r="V6148" s="10">
        <f t="shared" si="594"/>
        <v>4.75</v>
      </c>
      <c r="W6148" s="24">
        <f t="shared" si="595"/>
        <v>4.75</v>
      </c>
    </row>
    <row r="6149" spans="1:23" hidden="1" x14ac:dyDescent="0.3">
      <c r="A6149" t="s">
        <v>33</v>
      </c>
      <c r="B6149" t="s">
        <v>264</v>
      </c>
      <c r="C6149" t="s">
        <v>265</v>
      </c>
      <c r="D6149" t="s">
        <v>34</v>
      </c>
      <c r="F6149">
        <v>0.33</v>
      </c>
      <c r="G6149" s="2">
        <v>0</v>
      </c>
      <c r="H6149" s="4">
        <v>9.3061000000000007</v>
      </c>
      <c r="I6149" s="4">
        <v>4.4871999999999996</v>
      </c>
      <c r="J6149" s="7">
        <v>169</v>
      </c>
      <c r="K6149" s="7">
        <v>56</v>
      </c>
      <c r="L6149" s="3">
        <v>0.48220000000000002</v>
      </c>
      <c r="M6149" s="5">
        <v>1.25532545</v>
      </c>
      <c r="N6149" s="6">
        <v>0.5</v>
      </c>
      <c r="O6149" s="8">
        <f>IFERROR(VLOOKUP(C6149,Sheet2!$B$2:$G$588,6,FALSE),0)</f>
        <v>169</v>
      </c>
      <c r="Q6149" s="2">
        <v>0.60169691410000004</v>
      </c>
      <c r="R6149" s="3">
        <v>0.33</v>
      </c>
      <c r="U6149" s="22" t="str">
        <f t="shared" si="593"/>
        <v/>
      </c>
      <c r="V6149" s="10" t="str">
        <f t="shared" si="594"/>
        <v/>
      </c>
      <c r="W6149" s="24">
        <f t="shared" si="595"/>
        <v>55.77</v>
      </c>
    </row>
    <row r="6150" spans="1:23" hidden="1" x14ac:dyDescent="0.3">
      <c r="A6150" t="s">
        <v>33</v>
      </c>
      <c r="B6150" t="s">
        <v>1412</v>
      </c>
      <c r="C6150" t="s">
        <v>1413</v>
      </c>
      <c r="D6150" t="s">
        <v>34</v>
      </c>
      <c r="F6150">
        <v>0.3</v>
      </c>
      <c r="G6150" s="2">
        <v>0</v>
      </c>
      <c r="H6150" s="4">
        <v>73.506500000000003</v>
      </c>
      <c r="I6150" s="4">
        <v>22.517499999999998</v>
      </c>
      <c r="J6150" s="7">
        <v>169</v>
      </c>
      <c r="K6150" s="7">
        <v>51</v>
      </c>
      <c r="L6150" s="3">
        <v>0.30630000000000002</v>
      </c>
      <c r="M6150" s="5">
        <v>0.25072720999999998</v>
      </c>
      <c r="N6150" s="6">
        <v>0.12728</v>
      </c>
      <c r="O6150" s="8">
        <f>IFERROR(VLOOKUP(C6150,Sheet2!$B$2:$G$588,6,FALSE),0)</f>
        <v>169</v>
      </c>
      <c r="Q6150" s="2">
        <v>0.49235665769999998</v>
      </c>
      <c r="R6150" s="3">
        <v>0.29997311504861401</v>
      </c>
      <c r="U6150" s="22" t="str">
        <f t="shared" si="593"/>
        <v/>
      </c>
      <c r="V6150" s="10" t="str">
        <f t="shared" si="594"/>
        <v/>
      </c>
      <c r="W6150" s="24">
        <f t="shared" si="595"/>
        <v>49.5</v>
      </c>
    </row>
    <row r="6151" spans="1:23" x14ac:dyDescent="0.3">
      <c r="A6151" t="s">
        <v>17</v>
      </c>
      <c r="B6151" t="s">
        <v>264</v>
      </c>
      <c r="C6151" t="s">
        <v>265</v>
      </c>
      <c r="D6151" t="s">
        <v>266</v>
      </c>
      <c r="E6151" t="s">
        <v>267</v>
      </c>
      <c r="F6151">
        <v>0.33</v>
      </c>
      <c r="G6151" s="2">
        <v>0</v>
      </c>
      <c r="H6151" s="4">
        <v>9.3061000000000007</v>
      </c>
      <c r="I6151" s="4">
        <v>4.4871999999999996</v>
      </c>
      <c r="J6151" s="7">
        <v>169</v>
      </c>
      <c r="K6151" s="7">
        <v>56</v>
      </c>
      <c r="L6151" s="3">
        <v>0.48220000000000002</v>
      </c>
      <c r="M6151" s="5">
        <v>1.25532545</v>
      </c>
      <c r="N6151" s="6">
        <v>0.5</v>
      </c>
      <c r="O6151" s="8">
        <f>IFERROR(VLOOKUP(C6151,Sheet2!$B$2:$G$588,6,FALSE),0)</f>
        <v>169</v>
      </c>
      <c r="P6151" t="s">
        <v>22</v>
      </c>
      <c r="Q6151" s="2">
        <v>0.60169691410000004</v>
      </c>
      <c r="R6151" s="3">
        <v>0.33</v>
      </c>
      <c r="U6151" s="22">
        <f t="shared" si="593"/>
        <v>0.33</v>
      </c>
      <c r="V6151" s="10">
        <f t="shared" si="594"/>
        <v>55.77</v>
      </c>
      <c r="W6151" s="24">
        <f t="shared" si="595"/>
        <v>55.77</v>
      </c>
    </row>
    <row r="6152" spans="1:23" x14ac:dyDescent="0.3">
      <c r="A6152" t="s">
        <v>17</v>
      </c>
      <c r="B6152" t="s">
        <v>1412</v>
      </c>
      <c r="C6152" t="s">
        <v>1413</v>
      </c>
      <c r="D6152" t="s">
        <v>1416</v>
      </c>
      <c r="E6152" t="s">
        <v>1417</v>
      </c>
      <c r="F6152">
        <v>0.3</v>
      </c>
      <c r="G6152" s="2">
        <v>0</v>
      </c>
      <c r="H6152" s="4">
        <v>33.756900000000002</v>
      </c>
      <c r="I6152" s="4">
        <v>19.0063</v>
      </c>
      <c r="J6152" s="7">
        <v>110</v>
      </c>
      <c r="K6152" s="7">
        <v>33</v>
      </c>
      <c r="L6152" s="3">
        <v>0.56299999999999994</v>
      </c>
      <c r="M6152" s="5">
        <v>0.19213193000000001</v>
      </c>
      <c r="N6152" s="6">
        <v>0.1</v>
      </c>
      <c r="O6152" s="8">
        <f>IFERROR(VLOOKUP(C6152,Sheet2!$B$2:$G$588,6,FALSE),0)</f>
        <v>169</v>
      </c>
      <c r="P6152" t="s">
        <v>92</v>
      </c>
      <c r="Q6152" s="2">
        <v>0.47952429390000001</v>
      </c>
      <c r="R6152" s="3">
        <v>0.3</v>
      </c>
      <c r="U6152" s="22">
        <f t="shared" si="593"/>
        <v>0.3</v>
      </c>
      <c r="V6152" s="10">
        <f t="shared" si="594"/>
        <v>33</v>
      </c>
      <c r="W6152" s="24">
        <f t="shared" si="595"/>
        <v>33</v>
      </c>
    </row>
    <row r="6153" spans="1:23" x14ac:dyDescent="0.3">
      <c r="A6153" t="s">
        <v>17</v>
      </c>
      <c r="B6153" t="s">
        <v>1412</v>
      </c>
      <c r="C6153" t="s">
        <v>1413</v>
      </c>
      <c r="D6153" t="s">
        <v>1414</v>
      </c>
      <c r="E6153" t="s">
        <v>1415</v>
      </c>
      <c r="F6153">
        <v>0.3</v>
      </c>
      <c r="G6153" s="2">
        <v>0</v>
      </c>
      <c r="H6153" s="4">
        <v>31.9374</v>
      </c>
      <c r="I6153" s="4">
        <v>1.4730000000000001</v>
      </c>
      <c r="J6153" s="7">
        <v>44</v>
      </c>
      <c r="K6153" s="7">
        <v>13</v>
      </c>
      <c r="L6153" s="3">
        <v>4.6100000000000002E-2</v>
      </c>
      <c r="M6153" s="5">
        <v>1.00422849</v>
      </c>
      <c r="N6153" s="6">
        <v>0.5</v>
      </c>
      <c r="O6153" s="8">
        <f>IFERROR(VLOOKUP(C6153,Sheet2!$B$2:$G$588,6,FALSE),0)</f>
        <v>169</v>
      </c>
      <c r="P6153" t="s">
        <v>92</v>
      </c>
      <c r="Q6153" s="2">
        <v>0.50210534449999999</v>
      </c>
      <c r="R6153" s="3">
        <v>0.3</v>
      </c>
      <c r="U6153" s="22">
        <f t="shared" si="593"/>
        <v>0.3</v>
      </c>
      <c r="V6153" s="10">
        <f t="shared" si="594"/>
        <v>13.2</v>
      </c>
      <c r="W6153" s="24">
        <f t="shared" si="595"/>
        <v>13.2</v>
      </c>
    </row>
    <row r="6154" spans="1:23" x14ac:dyDescent="0.3">
      <c r="A6154" t="s">
        <v>17</v>
      </c>
      <c r="B6154" t="s">
        <v>1412</v>
      </c>
      <c r="C6154" t="s">
        <v>1413</v>
      </c>
      <c r="D6154" t="s">
        <v>1418</v>
      </c>
      <c r="E6154" t="s">
        <v>1419</v>
      </c>
      <c r="F6154">
        <v>0.3</v>
      </c>
      <c r="G6154" s="2">
        <v>0</v>
      </c>
      <c r="H6154" s="4">
        <v>3.6472000000000002</v>
      </c>
      <c r="I6154" s="4">
        <v>1.6214999999999999</v>
      </c>
      <c r="J6154" s="7">
        <v>11</v>
      </c>
      <c r="K6154" s="7">
        <v>3</v>
      </c>
      <c r="L6154" s="3">
        <v>0.4446</v>
      </c>
      <c r="M6154" s="5">
        <v>0.21593762</v>
      </c>
      <c r="N6154" s="6">
        <v>0.1</v>
      </c>
      <c r="O6154" s="8">
        <f>IFERROR(VLOOKUP(C6154,Sheet2!$B$2:$G$588,6,FALSE),0)</f>
        <v>169</v>
      </c>
      <c r="P6154" t="s">
        <v>92</v>
      </c>
      <c r="Q6154" s="2">
        <v>0.53690330480000004</v>
      </c>
      <c r="R6154" s="3">
        <v>0.3</v>
      </c>
      <c r="U6154" s="22">
        <f t="shared" ref="U6154:U6217" si="597">IF(A6154="placement",IF(T6154="",R6154,T6154),"")</f>
        <v>0.3</v>
      </c>
      <c r="V6154" s="10">
        <f t="shared" ref="V6154:V6217" si="598">IF($A6154="placement",U6154*J6154,"")</f>
        <v>3.3</v>
      </c>
      <c r="W6154" s="24">
        <f t="shared" ref="W6154:W6217" si="599">IF($A6154="placement",V6154,IF($A6154="site",SUMIF($C:$C,$C6154,$V:$V),IF($A6154="user",SUMIF($B:$B,$B6154,$V:$V),SUM($V:$V))))</f>
        <v>3.3</v>
      </c>
    </row>
    <row r="6155" spans="1:23" hidden="1" x14ac:dyDescent="0.3">
      <c r="A6155" t="s">
        <v>33</v>
      </c>
      <c r="B6155" t="s">
        <v>1676</v>
      </c>
      <c r="C6155" t="s">
        <v>1677</v>
      </c>
      <c r="D6155" t="s">
        <v>34</v>
      </c>
      <c r="F6155">
        <v>0.25</v>
      </c>
      <c r="G6155" s="2">
        <v>0</v>
      </c>
      <c r="H6155" s="4">
        <v>50.860399999999998</v>
      </c>
      <c r="I6155" s="4">
        <v>13.4947</v>
      </c>
      <c r="J6155" s="7">
        <v>167</v>
      </c>
      <c r="K6155" s="7">
        <v>42</v>
      </c>
      <c r="L6155" s="3">
        <v>0.26529999999999998</v>
      </c>
      <c r="M6155" s="5">
        <v>0.41255412000000002</v>
      </c>
      <c r="N6155" s="6">
        <v>0.05</v>
      </c>
      <c r="O6155" s="8">
        <f>IFERROR(VLOOKUP(C6155,Sheet2!$B$2:$G$588,6,FALSE),0)</f>
        <v>167</v>
      </c>
      <c r="Q6155" s="2">
        <v>0.87880378020000005</v>
      </c>
      <c r="R6155" s="3">
        <v>0.249999999999999</v>
      </c>
      <c r="U6155" s="22" t="str">
        <f t="shared" si="597"/>
        <v/>
      </c>
      <c r="V6155" s="10" t="str">
        <f t="shared" si="598"/>
        <v/>
      </c>
      <c r="W6155" s="24">
        <f t="shared" si="599"/>
        <v>41.749999999999964</v>
      </c>
    </row>
    <row r="6156" spans="1:23" x14ac:dyDescent="0.3">
      <c r="A6156" t="s">
        <v>17</v>
      </c>
      <c r="B6156" t="s">
        <v>1676</v>
      </c>
      <c r="C6156" t="s">
        <v>1677</v>
      </c>
      <c r="D6156" t="s">
        <v>1680</v>
      </c>
      <c r="E6156" t="s">
        <v>1681</v>
      </c>
      <c r="F6156">
        <v>0.25</v>
      </c>
      <c r="G6156" s="2">
        <v>0</v>
      </c>
      <c r="H6156" s="4">
        <v>17.851099999999999</v>
      </c>
      <c r="I6156" s="4">
        <v>4.4298999999999999</v>
      </c>
      <c r="J6156" s="7">
        <v>65</v>
      </c>
      <c r="K6156" s="7">
        <v>16</v>
      </c>
      <c r="L6156" s="3">
        <v>0.2482</v>
      </c>
      <c r="M6156" s="5">
        <v>0.48843399999999998</v>
      </c>
      <c r="N6156" s="6">
        <v>0.05</v>
      </c>
      <c r="O6156" s="8">
        <f>IFERROR(VLOOKUP(C6156,Sheet2!$B$2:$G$588,6,FALSE),0)</f>
        <v>167</v>
      </c>
      <c r="P6156" t="s">
        <v>22</v>
      </c>
      <c r="Q6156" s="2">
        <v>0.89763202460000002</v>
      </c>
      <c r="R6156" s="3">
        <v>0.25</v>
      </c>
      <c r="U6156" s="22">
        <f t="shared" si="597"/>
        <v>0.25</v>
      </c>
      <c r="V6156" s="10">
        <f t="shared" si="598"/>
        <v>16.25</v>
      </c>
      <c r="W6156" s="24">
        <f t="shared" si="599"/>
        <v>16.25</v>
      </c>
    </row>
    <row r="6157" spans="1:23" x14ac:dyDescent="0.3">
      <c r="A6157" t="s">
        <v>17</v>
      </c>
      <c r="B6157" t="s">
        <v>1676</v>
      </c>
      <c r="C6157" t="s">
        <v>1677</v>
      </c>
      <c r="D6157" t="s">
        <v>1682</v>
      </c>
      <c r="E6157" t="s">
        <v>1683</v>
      </c>
      <c r="F6157">
        <v>0.25</v>
      </c>
      <c r="G6157" s="2">
        <v>0</v>
      </c>
      <c r="H6157" s="4">
        <v>16.965599999999998</v>
      </c>
      <c r="I6157" s="4">
        <v>5.7994000000000003</v>
      </c>
      <c r="J6157" s="7">
        <v>64</v>
      </c>
      <c r="K6157" s="7">
        <v>16</v>
      </c>
      <c r="L6157" s="3">
        <v>0.34179999999999999</v>
      </c>
      <c r="M6157" s="5">
        <v>0.36914806</v>
      </c>
      <c r="N6157" s="6">
        <v>0.05</v>
      </c>
      <c r="O6157" s="8">
        <f>IFERROR(VLOOKUP(C6157,Sheet2!$B$2:$G$588,6,FALSE),0)</f>
        <v>167</v>
      </c>
      <c r="P6157" t="s">
        <v>22</v>
      </c>
      <c r="Q6157" s="2">
        <v>0.86455299200000002</v>
      </c>
      <c r="R6157" s="3">
        <v>0.25</v>
      </c>
      <c r="U6157" s="22">
        <f t="shared" si="597"/>
        <v>0.25</v>
      </c>
      <c r="V6157" s="10">
        <f t="shared" si="598"/>
        <v>16</v>
      </c>
      <c r="W6157" s="24">
        <f t="shared" si="599"/>
        <v>16</v>
      </c>
    </row>
    <row r="6158" spans="1:23" x14ac:dyDescent="0.3">
      <c r="A6158" t="s">
        <v>17</v>
      </c>
      <c r="B6158" t="s">
        <v>1676</v>
      </c>
      <c r="C6158" t="s">
        <v>1677</v>
      </c>
      <c r="D6158" t="s">
        <v>1678</v>
      </c>
      <c r="E6158" t="s">
        <v>1679</v>
      </c>
      <c r="F6158">
        <v>0.25</v>
      </c>
      <c r="G6158" s="2">
        <v>0</v>
      </c>
      <c r="H6158" s="4">
        <v>16.043600000000001</v>
      </c>
      <c r="I6158" s="4">
        <v>3.2654999999999998</v>
      </c>
      <c r="J6158" s="7">
        <v>38</v>
      </c>
      <c r="K6158" s="7">
        <v>9</v>
      </c>
      <c r="L6158" s="3">
        <v>0.20349999999999999</v>
      </c>
      <c r="M6158" s="5">
        <v>0.38670515999999999</v>
      </c>
      <c r="N6158" s="6">
        <v>0.05</v>
      </c>
      <c r="O6158" s="8">
        <f>IFERROR(VLOOKUP(C6158,Sheet2!$B$2:$G$588,6,FALSE),0)</f>
        <v>167</v>
      </c>
      <c r="P6158" t="s">
        <v>22</v>
      </c>
      <c r="Q6158" s="2">
        <v>0.87070252839999995</v>
      </c>
      <c r="R6158" s="3">
        <v>0.249999999999999</v>
      </c>
      <c r="U6158" s="22">
        <f t="shared" si="597"/>
        <v>0.249999999999999</v>
      </c>
      <c r="V6158" s="10">
        <f t="shared" si="598"/>
        <v>9.4999999999999627</v>
      </c>
      <c r="W6158" s="24">
        <f t="shared" si="599"/>
        <v>9.4999999999999627</v>
      </c>
    </row>
    <row r="6159" spans="1:23" hidden="1" x14ac:dyDescent="0.3">
      <c r="A6159" t="s">
        <v>33</v>
      </c>
      <c r="B6159" t="s">
        <v>12367</v>
      </c>
      <c r="C6159" t="s">
        <v>12368</v>
      </c>
      <c r="D6159" t="s">
        <v>34</v>
      </c>
      <c r="F6159">
        <v>0.251</v>
      </c>
      <c r="G6159" s="2">
        <v>0</v>
      </c>
      <c r="H6159" s="4">
        <v>10.556800000000001</v>
      </c>
      <c r="I6159" s="4">
        <v>4.1976000000000004</v>
      </c>
      <c r="J6159" s="7">
        <v>166</v>
      </c>
      <c r="K6159" s="7">
        <v>42</v>
      </c>
      <c r="L6159" s="3">
        <v>0.39760000000000001</v>
      </c>
      <c r="M6159" s="5">
        <v>1.3158064899999999</v>
      </c>
      <c r="N6159" s="6">
        <v>0.78640699999999997</v>
      </c>
      <c r="O6159" s="8">
        <f>IFERROR(VLOOKUP(C6159,Sheet2!$B$2:$G$588,6,FALSE),0)</f>
        <v>166</v>
      </c>
      <c r="Q6159" s="2">
        <v>0.40233840920000002</v>
      </c>
      <c r="R6159" s="3">
        <v>0.25103083050978903</v>
      </c>
      <c r="U6159" s="22" t="str">
        <f t="shared" si="597"/>
        <v/>
      </c>
      <c r="V6159" s="10" t="str">
        <f t="shared" si="598"/>
        <v/>
      </c>
      <c r="W6159" s="24">
        <f t="shared" si="599"/>
        <v>40.749999999999929</v>
      </c>
    </row>
    <row r="6160" spans="1:23" x14ac:dyDescent="0.3">
      <c r="A6160" t="s">
        <v>17</v>
      </c>
      <c r="B6160" t="s">
        <v>12367</v>
      </c>
      <c r="C6160" t="s">
        <v>12368</v>
      </c>
      <c r="D6160" t="s">
        <v>12373</v>
      </c>
      <c r="E6160" t="s">
        <v>12374</v>
      </c>
      <c r="F6160">
        <v>0.25</v>
      </c>
      <c r="G6160" s="2">
        <v>0</v>
      </c>
      <c r="H6160" s="4">
        <v>4.1039000000000003</v>
      </c>
      <c r="I6160" s="4">
        <v>1.8344</v>
      </c>
      <c r="J6160" s="7">
        <v>75</v>
      </c>
      <c r="K6160" s="7">
        <v>19</v>
      </c>
      <c r="L6160" s="3">
        <v>0.44700000000000001</v>
      </c>
      <c r="M6160" s="5">
        <v>1.3598707299999999</v>
      </c>
      <c r="N6160" s="6">
        <v>0.8</v>
      </c>
      <c r="O6160" s="8">
        <f>IFERROR(VLOOKUP(C6160,Sheet2!$B$2:$G$588,6,FALSE),0)</f>
        <v>166</v>
      </c>
      <c r="P6160" t="s">
        <v>92</v>
      </c>
      <c r="Q6160" s="2">
        <v>0.41170878649999998</v>
      </c>
      <c r="R6160" s="3">
        <v>0.249999999999999</v>
      </c>
      <c r="U6160" s="22">
        <f t="shared" si="597"/>
        <v>0.249999999999999</v>
      </c>
      <c r="V6160" s="10">
        <f t="shared" si="598"/>
        <v>18.749999999999925</v>
      </c>
      <c r="W6160" s="24">
        <f t="shared" si="599"/>
        <v>18.749999999999925</v>
      </c>
    </row>
    <row r="6161" spans="1:23" x14ac:dyDescent="0.3">
      <c r="A6161" t="s">
        <v>17</v>
      </c>
      <c r="B6161" t="s">
        <v>12367</v>
      </c>
      <c r="C6161" t="s">
        <v>12368</v>
      </c>
      <c r="D6161" t="s">
        <v>12369</v>
      </c>
      <c r="E6161" t="s">
        <v>12370</v>
      </c>
      <c r="F6161">
        <v>0.25</v>
      </c>
      <c r="G6161" s="2">
        <v>0</v>
      </c>
      <c r="H6161" s="4">
        <v>4.7145999999999999</v>
      </c>
      <c r="I6161" s="4">
        <v>1.7865</v>
      </c>
      <c r="J6161" s="7">
        <v>70</v>
      </c>
      <c r="K6161" s="7">
        <v>17</v>
      </c>
      <c r="L6161" s="3">
        <v>0.37890000000000001</v>
      </c>
      <c r="M6161" s="5">
        <v>1.3007636600000001</v>
      </c>
      <c r="N6161" s="6">
        <v>0.8</v>
      </c>
      <c r="O6161" s="8">
        <f>IFERROR(VLOOKUP(C6161,Sheet2!$B$2:$G$588,6,FALSE),0)</f>
        <v>166</v>
      </c>
      <c r="P6161" t="s">
        <v>92</v>
      </c>
      <c r="Q6161" s="2">
        <v>0.38497667009999997</v>
      </c>
      <c r="R6161" s="3">
        <v>0.25</v>
      </c>
      <c r="U6161" s="22">
        <f t="shared" si="597"/>
        <v>0.25</v>
      </c>
      <c r="V6161" s="10">
        <f t="shared" si="598"/>
        <v>17.5</v>
      </c>
      <c r="W6161" s="24">
        <f t="shared" si="599"/>
        <v>17.5</v>
      </c>
    </row>
    <row r="6162" spans="1:23" x14ac:dyDescent="0.3">
      <c r="A6162" t="s">
        <v>17</v>
      </c>
      <c r="B6162" t="s">
        <v>12367</v>
      </c>
      <c r="C6162" t="s">
        <v>12368</v>
      </c>
      <c r="D6162" t="s">
        <v>12371</v>
      </c>
      <c r="E6162" t="s">
        <v>12372</v>
      </c>
      <c r="F6162">
        <v>0.25</v>
      </c>
      <c r="G6162" s="2">
        <v>0</v>
      </c>
      <c r="H6162" s="4">
        <v>1.3682000000000001</v>
      </c>
      <c r="I6162" s="4">
        <v>0.43409999999999999</v>
      </c>
      <c r="J6162" s="7">
        <v>18</v>
      </c>
      <c r="K6162" s="7">
        <v>4</v>
      </c>
      <c r="L6162" s="3">
        <v>0.31730000000000003</v>
      </c>
      <c r="M6162" s="5">
        <v>1.36155998</v>
      </c>
      <c r="N6162" s="6">
        <v>0.8</v>
      </c>
      <c r="O6162" s="8">
        <f>IFERROR(VLOOKUP(C6162,Sheet2!$B$2:$G$588,6,FALSE),0)</f>
        <v>166</v>
      </c>
      <c r="P6162" t="s">
        <v>92</v>
      </c>
      <c r="Q6162" s="2">
        <v>0.41243866480000002</v>
      </c>
      <c r="R6162" s="3">
        <v>0.25</v>
      </c>
      <c r="U6162" s="22">
        <f t="shared" si="597"/>
        <v>0.25</v>
      </c>
      <c r="V6162" s="10">
        <f t="shared" si="598"/>
        <v>4.5</v>
      </c>
      <c r="W6162" s="24">
        <f t="shared" si="599"/>
        <v>4.5</v>
      </c>
    </row>
    <row r="6163" spans="1:23" hidden="1" x14ac:dyDescent="0.3">
      <c r="A6163" s="27" t="s">
        <v>33</v>
      </c>
      <c r="B6163" s="27" t="s">
        <v>11821</v>
      </c>
      <c r="C6163" s="27" t="s">
        <v>11822</v>
      </c>
      <c r="D6163" t="s">
        <v>34</v>
      </c>
      <c r="E6163" s="27"/>
      <c r="F6163">
        <v>0.3</v>
      </c>
      <c r="G6163" s="28">
        <v>0.84280717999999999</v>
      </c>
      <c r="H6163" s="4">
        <v>186.07050000000001</v>
      </c>
      <c r="I6163" s="4">
        <v>9.5085999999999995</v>
      </c>
      <c r="J6163" s="7">
        <v>165</v>
      </c>
      <c r="K6163" s="7">
        <v>49</v>
      </c>
      <c r="L6163" s="29">
        <v>5.11E-2</v>
      </c>
      <c r="M6163" s="30">
        <v>0.57859090999999996</v>
      </c>
      <c r="N6163" s="31">
        <v>0.30000199999999999</v>
      </c>
      <c r="O6163" s="32">
        <f>IFERROR(VLOOKUP(C6163,Sheet2!$B$2:$G$588,6,FALSE),0)</f>
        <v>165</v>
      </c>
      <c r="P6163" s="27"/>
      <c r="Q6163" s="28">
        <v>0.48149547999999998</v>
      </c>
      <c r="R6163" s="29">
        <v>0.29999954558791803</v>
      </c>
      <c r="S6163" s="29"/>
      <c r="T6163" s="28"/>
      <c r="U6163" s="29" t="str">
        <f t="shared" si="597"/>
        <v/>
      </c>
      <c r="V6163" s="30" t="str">
        <f t="shared" si="598"/>
        <v/>
      </c>
      <c r="W6163" s="33">
        <f t="shared" si="599"/>
        <v>48.862149883948454</v>
      </c>
    </row>
    <row r="6164" spans="1:23" x14ac:dyDescent="0.3">
      <c r="A6164" t="s">
        <v>17</v>
      </c>
      <c r="B6164" t="s">
        <v>11821</v>
      </c>
      <c r="C6164" t="s">
        <v>11822</v>
      </c>
      <c r="D6164" t="s">
        <v>11825</v>
      </c>
      <c r="E6164" t="s">
        <v>11826</v>
      </c>
      <c r="F6164">
        <v>0.3</v>
      </c>
      <c r="G6164" s="2">
        <v>1</v>
      </c>
      <c r="H6164" s="4">
        <v>52.019300000000001</v>
      </c>
      <c r="I6164" s="4">
        <v>4.6394000000000002</v>
      </c>
      <c r="J6164" s="7">
        <v>83</v>
      </c>
      <c r="K6164" s="7">
        <v>25</v>
      </c>
      <c r="L6164" s="3">
        <v>8.9200000000000002E-2</v>
      </c>
      <c r="M6164" s="5">
        <v>0.59370303999999996</v>
      </c>
      <c r="N6164" s="6">
        <v>0.3</v>
      </c>
      <c r="O6164" s="8">
        <f>IFERROR(VLOOKUP(C6164,Sheet2!$B$2:$G$588,6,FALSE),0)</f>
        <v>165</v>
      </c>
      <c r="P6164" t="s">
        <v>22</v>
      </c>
      <c r="Q6164" s="2">
        <v>0.4946968793</v>
      </c>
      <c r="R6164" s="3">
        <v>0.29999999999999899</v>
      </c>
      <c r="S6164" s="3" t="str">
        <f t="shared" ref="S6164:S6165" si="600">IF(R6164+0.01&lt;Q6164,"Y","")</f>
        <v>Y</v>
      </c>
      <c r="T6164" s="2"/>
      <c r="U6164" s="22">
        <f t="shared" si="597"/>
        <v>0.29999999999999899</v>
      </c>
      <c r="V6164" s="10">
        <f t="shared" si="598"/>
        <v>24.899999999999917</v>
      </c>
      <c r="W6164" s="24">
        <f t="shared" si="599"/>
        <v>24.899999999999917</v>
      </c>
    </row>
    <row r="6165" spans="1:23" x14ac:dyDescent="0.3">
      <c r="A6165" t="s">
        <v>17</v>
      </c>
      <c r="B6165" t="s">
        <v>11821</v>
      </c>
      <c r="C6165" t="s">
        <v>11822</v>
      </c>
      <c r="D6165" t="s">
        <v>11827</v>
      </c>
      <c r="E6165" t="s">
        <v>11828</v>
      </c>
      <c r="F6165">
        <v>0.3</v>
      </c>
      <c r="G6165" s="2">
        <v>1</v>
      </c>
      <c r="H6165" s="4">
        <v>86.989699999999999</v>
      </c>
      <c r="I6165" s="4">
        <v>2.7805</v>
      </c>
      <c r="J6165" s="7">
        <v>56</v>
      </c>
      <c r="K6165" s="7">
        <v>17</v>
      </c>
      <c r="L6165" s="3">
        <v>3.2000000000000001E-2</v>
      </c>
      <c r="M6165" s="5">
        <v>0.67698513000000005</v>
      </c>
      <c r="N6165" s="6">
        <v>0.3</v>
      </c>
      <c r="O6165" s="8">
        <f>IFERROR(VLOOKUP(C6165,Sheet2!$B$2:$G$588,6,FALSE),0)</f>
        <v>165</v>
      </c>
      <c r="P6165" t="s">
        <v>22</v>
      </c>
      <c r="Q6165" s="2">
        <v>0.55685880170000002</v>
      </c>
      <c r="R6165" s="3">
        <v>0.3</v>
      </c>
      <c r="S6165" s="3" t="str">
        <f t="shared" si="600"/>
        <v>Y</v>
      </c>
      <c r="T6165" s="2"/>
      <c r="U6165" s="22">
        <f t="shared" si="597"/>
        <v>0.3</v>
      </c>
      <c r="V6165" s="10">
        <f t="shared" si="598"/>
        <v>16.8</v>
      </c>
      <c r="W6165" s="24">
        <f t="shared" si="599"/>
        <v>16.8</v>
      </c>
    </row>
    <row r="6166" spans="1:23" x14ac:dyDescent="0.3">
      <c r="A6166" t="s">
        <v>17</v>
      </c>
      <c r="B6166" t="s">
        <v>11821</v>
      </c>
      <c r="C6166" t="s">
        <v>11822</v>
      </c>
      <c r="D6166" t="s">
        <v>11823</v>
      </c>
      <c r="E6166" t="s">
        <v>11824</v>
      </c>
      <c r="F6166">
        <v>0.3</v>
      </c>
      <c r="G6166" s="2">
        <v>0</v>
      </c>
      <c r="H6166" s="4">
        <v>47.057200000000002</v>
      </c>
      <c r="I6166" s="4">
        <v>2.0884999999999998</v>
      </c>
      <c r="J6166" s="7">
        <v>26</v>
      </c>
      <c r="K6166" s="7">
        <v>7</v>
      </c>
      <c r="L6166" s="3">
        <v>4.4400000000000002E-2</v>
      </c>
      <c r="M6166" s="5">
        <v>0.41405998999999999</v>
      </c>
      <c r="N6166" s="6">
        <v>0.3</v>
      </c>
      <c r="O6166" s="8">
        <f>IFERROR(VLOOKUP(C6166,Sheet2!$B$2:$G$588,6,FALSE),0)</f>
        <v>165</v>
      </c>
      <c r="P6166" t="s">
        <v>92</v>
      </c>
      <c r="Q6166" s="2">
        <v>0.27546730320000001</v>
      </c>
      <c r="R6166" s="3">
        <v>0.27546730322878998</v>
      </c>
      <c r="U6166" s="22">
        <f t="shared" si="597"/>
        <v>0.27546730322878998</v>
      </c>
      <c r="V6166" s="10">
        <f t="shared" si="598"/>
        <v>7.1621498839485396</v>
      </c>
      <c r="W6166" s="24">
        <f t="shared" si="599"/>
        <v>7.1621498839485396</v>
      </c>
    </row>
    <row r="6167" spans="1:23" hidden="1" x14ac:dyDescent="0.3">
      <c r="A6167" t="s">
        <v>33</v>
      </c>
      <c r="B6167" t="s">
        <v>8921</v>
      </c>
      <c r="C6167" t="s">
        <v>8922</v>
      </c>
      <c r="D6167" t="s">
        <v>34</v>
      </c>
      <c r="F6167">
        <v>0.3</v>
      </c>
      <c r="G6167" s="2">
        <v>0</v>
      </c>
      <c r="H6167" s="4">
        <v>4409.9623000000001</v>
      </c>
      <c r="I6167" s="4">
        <v>27.392199999999999</v>
      </c>
      <c r="J6167" s="7">
        <v>159</v>
      </c>
      <c r="K6167" s="7">
        <v>48</v>
      </c>
      <c r="L6167" s="3">
        <v>6.1999999999999998E-3</v>
      </c>
      <c r="M6167" s="5">
        <v>0.19385069999999999</v>
      </c>
      <c r="N6167" s="6">
        <v>0.03</v>
      </c>
      <c r="O6167" s="8">
        <f>IFERROR(VLOOKUP(C6167,Sheet2!$B$2:$G$588,6,FALSE),0)</f>
        <v>159</v>
      </c>
      <c r="Q6167" s="2">
        <v>0.84524172720000001</v>
      </c>
      <c r="R6167" s="3">
        <v>0.3</v>
      </c>
      <c r="U6167" s="22" t="str">
        <f t="shared" si="597"/>
        <v/>
      </c>
      <c r="V6167" s="10" t="str">
        <f t="shared" si="598"/>
        <v/>
      </c>
      <c r="W6167" s="24">
        <f t="shared" si="599"/>
        <v>48</v>
      </c>
    </row>
    <row r="6168" spans="1:23" x14ac:dyDescent="0.3">
      <c r="A6168" t="s">
        <v>17</v>
      </c>
      <c r="B6168" t="s">
        <v>8921</v>
      </c>
      <c r="C6168" t="s">
        <v>8922</v>
      </c>
      <c r="D6168" t="s">
        <v>8927</v>
      </c>
      <c r="E6168" t="s">
        <v>8928</v>
      </c>
      <c r="F6168">
        <v>0.3</v>
      </c>
      <c r="G6168" s="2">
        <v>0</v>
      </c>
      <c r="H6168" s="4">
        <v>1583.4392</v>
      </c>
      <c r="I6168" s="4">
        <v>11.4041</v>
      </c>
      <c r="J6168" s="7">
        <v>89</v>
      </c>
      <c r="K6168" s="7">
        <v>27</v>
      </c>
      <c r="L6168" s="3">
        <v>7.1999999999999998E-3</v>
      </c>
      <c r="M6168" s="5">
        <v>0.25936690000000001</v>
      </c>
      <c r="N6168" s="6">
        <v>0.03</v>
      </c>
      <c r="O6168" s="8">
        <f>IFERROR(VLOOKUP(C6168,Sheet2!$B$2:$G$588,6,FALSE),0)</f>
        <v>159</v>
      </c>
      <c r="P6168" t="s">
        <v>22</v>
      </c>
      <c r="Q6168" s="2">
        <v>0.88433373579999996</v>
      </c>
      <c r="R6168" s="3">
        <v>0.3</v>
      </c>
      <c r="U6168" s="22">
        <f t="shared" si="597"/>
        <v>0.3</v>
      </c>
      <c r="V6168" s="10">
        <f t="shared" si="598"/>
        <v>26.7</v>
      </c>
      <c r="W6168" s="24">
        <f t="shared" si="599"/>
        <v>26.7</v>
      </c>
    </row>
    <row r="6169" spans="1:23" x14ac:dyDescent="0.3">
      <c r="A6169" t="s">
        <v>17</v>
      </c>
      <c r="B6169" t="s">
        <v>8921</v>
      </c>
      <c r="C6169" t="s">
        <v>8922</v>
      </c>
      <c r="D6169" t="s">
        <v>8925</v>
      </c>
      <c r="E6169" t="s">
        <v>8926</v>
      </c>
      <c r="F6169">
        <v>0.3</v>
      </c>
      <c r="G6169" s="2">
        <v>0</v>
      </c>
      <c r="H6169" s="4">
        <v>1497.1264000000001</v>
      </c>
      <c r="I6169" s="4">
        <v>9.1480999999999995</v>
      </c>
      <c r="J6169" s="7">
        <v>41</v>
      </c>
      <c r="K6169" s="7">
        <v>12</v>
      </c>
      <c r="L6169" s="3">
        <v>6.1000000000000004E-3</v>
      </c>
      <c r="M6169" s="5">
        <v>0.14843097</v>
      </c>
      <c r="N6169" s="6">
        <v>0.03</v>
      </c>
      <c r="O6169" s="8">
        <f>IFERROR(VLOOKUP(C6169,Sheet2!$B$2:$G$588,6,FALSE),0)</f>
        <v>159</v>
      </c>
      <c r="P6169" t="s">
        <v>22</v>
      </c>
      <c r="Q6169" s="2">
        <v>0.79788584959999997</v>
      </c>
      <c r="R6169" s="3">
        <v>0.3</v>
      </c>
      <c r="U6169" s="22">
        <f t="shared" si="597"/>
        <v>0.3</v>
      </c>
      <c r="V6169" s="10">
        <f t="shared" si="598"/>
        <v>12.299999999999999</v>
      </c>
      <c r="W6169" s="24">
        <f t="shared" si="599"/>
        <v>12.299999999999999</v>
      </c>
    </row>
    <row r="6170" spans="1:23" x14ac:dyDescent="0.3">
      <c r="A6170" t="s">
        <v>17</v>
      </c>
      <c r="B6170" t="s">
        <v>8921</v>
      </c>
      <c r="C6170" t="s">
        <v>8922</v>
      </c>
      <c r="D6170" t="s">
        <v>8923</v>
      </c>
      <c r="E6170" t="s">
        <v>8924</v>
      </c>
      <c r="F6170">
        <v>0.3</v>
      </c>
      <c r="G6170" s="2">
        <v>0</v>
      </c>
      <c r="H6170" s="4">
        <v>1329.3966</v>
      </c>
      <c r="I6170" s="4">
        <v>6.84</v>
      </c>
      <c r="J6170" s="7">
        <v>30</v>
      </c>
      <c r="K6170" s="7">
        <v>9</v>
      </c>
      <c r="L6170" s="3">
        <v>5.1000000000000004E-3</v>
      </c>
      <c r="M6170" s="5">
        <v>0.14536341</v>
      </c>
      <c r="N6170" s="6">
        <v>0.03</v>
      </c>
      <c r="O6170" s="8">
        <f>IFERROR(VLOOKUP(C6170,Sheet2!$B$2:$G$588,6,FALSE),0)</f>
        <v>159</v>
      </c>
      <c r="P6170" t="s">
        <v>22</v>
      </c>
      <c r="Q6170" s="2">
        <v>0.79362068969999999</v>
      </c>
      <c r="R6170" s="3">
        <v>0.3</v>
      </c>
      <c r="U6170" s="22">
        <f t="shared" si="597"/>
        <v>0.3</v>
      </c>
      <c r="V6170" s="10">
        <f t="shared" si="598"/>
        <v>9</v>
      </c>
      <c r="W6170" s="24">
        <f t="shared" si="599"/>
        <v>9</v>
      </c>
    </row>
    <row r="6171" spans="1:23" hidden="1" x14ac:dyDescent="0.3">
      <c r="A6171" t="s">
        <v>33</v>
      </c>
      <c r="B6171" t="s">
        <v>11713</v>
      </c>
      <c r="C6171" t="s">
        <v>11714</v>
      </c>
      <c r="D6171" t="s">
        <v>34</v>
      </c>
      <c r="F6171">
        <v>0.31590000000000001</v>
      </c>
      <c r="G6171" s="2">
        <v>0</v>
      </c>
      <c r="H6171" s="4">
        <v>17.959399999999999</v>
      </c>
      <c r="I6171" s="4">
        <v>5.6688000000000001</v>
      </c>
      <c r="J6171" s="7">
        <v>158</v>
      </c>
      <c r="K6171" s="7">
        <v>50</v>
      </c>
      <c r="L6171" s="3">
        <v>0.31559999999999999</v>
      </c>
      <c r="M6171" s="5">
        <v>0.93054068000000001</v>
      </c>
      <c r="N6171" s="6">
        <v>0.14454900000000001</v>
      </c>
      <c r="O6171" s="8">
        <f>IFERROR(VLOOKUP(C6171,Sheet2!$B$2:$G$588,6,FALSE),0)</f>
        <v>158</v>
      </c>
      <c r="Q6171" s="2">
        <v>0.84466127800000002</v>
      </c>
      <c r="R6171" s="3">
        <v>0.31592088069816698</v>
      </c>
      <c r="U6171" s="22" t="str">
        <f t="shared" si="597"/>
        <v/>
      </c>
      <c r="V6171" s="10" t="str">
        <f t="shared" si="598"/>
        <v/>
      </c>
      <c r="W6171" s="24">
        <f t="shared" si="599"/>
        <v>46.749999999999936</v>
      </c>
    </row>
    <row r="6172" spans="1:23" x14ac:dyDescent="0.3">
      <c r="A6172" t="s">
        <v>17</v>
      </c>
      <c r="B6172" t="s">
        <v>11713</v>
      </c>
      <c r="C6172" t="s">
        <v>11714</v>
      </c>
      <c r="D6172" t="s">
        <v>11719</v>
      </c>
      <c r="E6172" t="s">
        <v>11720</v>
      </c>
      <c r="F6172">
        <v>0.35</v>
      </c>
      <c r="G6172" s="2">
        <v>0</v>
      </c>
      <c r="H6172" s="4">
        <v>7.5415999999999999</v>
      </c>
      <c r="I6172" s="4">
        <v>2.8980000000000001</v>
      </c>
      <c r="J6172" s="7">
        <v>88</v>
      </c>
      <c r="K6172" s="7">
        <v>31</v>
      </c>
      <c r="L6172" s="3">
        <v>0.38429999999999997</v>
      </c>
      <c r="M6172" s="5">
        <v>1.01256039</v>
      </c>
      <c r="N6172" s="6">
        <v>0.2</v>
      </c>
      <c r="O6172" s="8">
        <f>IFERROR(VLOOKUP(C6172,Sheet2!$B$2:$G$588,6,FALSE),0)</f>
        <v>158</v>
      </c>
      <c r="P6172" t="s">
        <v>22</v>
      </c>
      <c r="Q6172" s="2">
        <v>0.80248091600000004</v>
      </c>
      <c r="R6172" s="3">
        <v>0.35</v>
      </c>
      <c r="U6172" s="22">
        <f t="shared" si="597"/>
        <v>0.35</v>
      </c>
      <c r="V6172" s="10">
        <f t="shared" si="598"/>
        <v>30.799999999999997</v>
      </c>
      <c r="W6172" s="24">
        <f t="shared" si="599"/>
        <v>30.799999999999997</v>
      </c>
    </row>
    <row r="6173" spans="1:23" x14ac:dyDescent="0.3">
      <c r="A6173" t="s">
        <v>17</v>
      </c>
      <c r="B6173" t="s">
        <v>11713</v>
      </c>
      <c r="C6173" t="s">
        <v>11714</v>
      </c>
      <c r="D6173" t="s">
        <v>11715</v>
      </c>
      <c r="E6173" t="s">
        <v>11716</v>
      </c>
      <c r="F6173">
        <v>0.25</v>
      </c>
      <c r="G6173" s="2">
        <v>0</v>
      </c>
      <c r="H6173" s="4">
        <v>6.4588000000000001</v>
      </c>
      <c r="I6173" s="4">
        <v>2.0442</v>
      </c>
      <c r="J6173" s="7">
        <v>54</v>
      </c>
      <c r="K6173" s="7">
        <v>13</v>
      </c>
      <c r="L6173" s="3">
        <v>0.3165</v>
      </c>
      <c r="M6173" s="5">
        <v>0.87940180000000001</v>
      </c>
      <c r="N6173" s="6">
        <v>0.03</v>
      </c>
      <c r="O6173" s="8">
        <f>IFERROR(VLOOKUP(C6173,Sheet2!$B$2:$G$588,6,FALSE),0)</f>
        <v>158</v>
      </c>
      <c r="P6173" t="s">
        <v>22</v>
      </c>
      <c r="Q6173" s="2">
        <v>0.96588590090000004</v>
      </c>
      <c r="R6173" s="3">
        <v>0.249999999999999</v>
      </c>
      <c r="U6173" s="22">
        <f t="shared" si="597"/>
        <v>0.249999999999999</v>
      </c>
      <c r="V6173" s="10">
        <f t="shared" si="598"/>
        <v>13.499999999999947</v>
      </c>
      <c r="W6173" s="24">
        <f t="shared" si="599"/>
        <v>13.499999999999947</v>
      </c>
    </row>
    <row r="6174" spans="1:23" x14ac:dyDescent="0.3">
      <c r="A6174" t="s">
        <v>17</v>
      </c>
      <c r="B6174" t="s">
        <v>11713</v>
      </c>
      <c r="C6174" t="s">
        <v>11714</v>
      </c>
      <c r="D6174" t="s">
        <v>11717</v>
      </c>
      <c r="E6174" t="s">
        <v>11718</v>
      </c>
      <c r="F6174">
        <v>0.35</v>
      </c>
      <c r="G6174" s="2">
        <v>0</v>
      </c>
      <c r="H6174" s="4">
        <v>1.738</v>
      </c>
      <c r="I6174" s="4">
        <v>0.2445</v>
      </c>
      <c r="J6174" s="7">
        <v>7</v>
      </c>
      <c r="K6174" s="7">
        <v>3</v>
      </c>
      <c r="L6174" s="3">
        <v>0.14069999999999999</v>
      </c>
      <c r="M6174" s="5">
        <v>0.98951212</v>
      </c>
      <c r="N6174" s="6">
        <v>0.4</v>
      </c>
      <c r="O6174" s="8">
        <f>IFERROR(VLOOKUP(C6174,Sheet2!$B$2:$G$588,6,FALSE),0)</f>
        <v>158</v>
      </c>
      <c r="P6174" t="s">
        <v>22</v>
      </c>
      <c r="Q6174" s="2">
        <v>0.59576038499999995</v>
      </c>
      <c r="R6174" s="3">
        <v>0.34999999999999898</v>
      </c>
      <c r="U6174" s="22">
        <f t="shared" si="597"/>
        <v>0.34999999999999898</v>
      </c>
      <c r="V6174" s="10">
        <f t="shared" si="598"/>
        <v>2.4499999999999931</v>
      </c>
      <c r="W6174" s="24">
        <f t="shared" si="599"/>
        <v>2.4499999999999931</v>
      </c>
    </row>
    <row r="6175" spans="1:23" hidden="1" x14ac:dyDescent="0.3">
      <c r="A6175" t="s">
        <v>33</v>
      </c>
      <c r="B6175" t="s">
        <v>3283</v>
      </c>
      <c r="C6175" t="s">
        <v>3284</v>
      </c>
      <c r="D6175" t="s">
        <v>34</v>
      </c>
      <c r="F6175">
        <v>0.25690000000000002</v>
      </c>
      <c r="G6175" s="2">
        <v>0</v>
      </c>
      <c r="H6175" s="4">
        <v>25.716899999999999</v>
      </c>
      <c r="I6175" s="4">
        <v>2.6663999999999999</v>
      </c>
      <c r="J6175" s="7">
        <v>157</v>
      </c>
      <c r="K6175" s="7">
        <v>37</v>
      </c>
      <c r="L6175" s="3">
        <v>0.1037</v>
      </c>
      <c r="M6175" s="5">
        <v>1.96608626</v>
      </c>
      <c r="N6175" s="6">
        <v>1.5</v>
      </c>
      <c r="O6175" s="8">
        <f>IFERROR(VLOOKUP(C6175,Sheet2!$B$2:$G$588,6,FALSE),0)</f>
        <v>157</v>
      </c>
      <c r="Q6175" s="2">
        <v>0.2370629752</v>
      </c>
      <c r="R6175" s="3">
        <v>0.23706297517508201</v>
      </c>
      <c r="U6175" s="22" t="str">
        <f t="shared" si="597"/>
        <v/>
      </c>
      <c r="V6175" s="10" t="str">
        <f t="shared" si="598"/>
        <v/>
      </c>
      <c r="W6175" s="24">
        <f t="shared" si="599"/>
        <v>36.934935269772346</v>
      </c>
    </row>
    <row r="6176" spans="1:23" hidden="1" x14ac:dyDescent="0.3">
      <c r="A6176" t="s">
        <v>33</v>
      </c>
      <c r="B6176" t="s">
        <v>10216</v>
      </c>
      <c r="C6176" t="s">
        <v>10217</v>
      </c>
      <c r="D6176" t="s">
        <v>34</v>
      </c>
      <c r="F6176">
        <v>0.25</v>
      </c>
      <c r="G6176" s="2">
        <v>0</v>
      </c>
      <c r="H6176" s="4">
        <v>42.1751</v>
      </c>
      <c r="I6176" s="4">
        <v>9.3804999999999996</v>
      </c>
      <c r="J6176" s="7">
        <v>157</v>
      </c>
      <c r="K6176" s="7">
        <v>39</v>
      </c>
      <c r="L6176" s="3">
        <v>0.22239999999999999</v>
      </c>
      <c r="M6176" s="5">
        <v>0.55932291000000001</v>
      </c>
      <c r="N6176" s="6">
        <v>0.39991500000000002</v>
      </c>
      <c r="O6176" s="8">
        <f>IFERROR(VLOOKUP(C6176,Sheet2!$B$2:$G$588,6,FALSE),0)</f>
        <v>157</v>
      </c>
      <c r="Q6176" s="2">
        <v>0.28500157640000001</v>
      </c>
      <c r="R6176" s="3">
        <v>0.25000844063375499</v>
      </c>
      <c r="U6176" s="22" t="str">
        <f t="shared" si="597"/>
        <v/>
      </c>
      <c r="V6176" s="10" t="str">
        <f t="shared" si="598"/>
        <v/>
      </c>
      <c r="W6176" s="24">
        <f t="shared" si="599"/>
        <v>37.999999999999851</v>
      </c>
    </row>
    <row r="6177" spans="1:23" x14ac:dyDescent="0.3">
      <c r="A6177" t="s">
        <v>17</v>
      </c>
      <c r="B6177" t="s">
        <v>10216</v>
      </c>
      <c r="C6177" t="s">
        <v>10217</v>
      </c>
      <c r="D6177" t="s">
        <v>10218</v>
      </c>
      <c r="E6177" t="s">
        <v>10219</v>
      </c>
      <c r="F6177">
        <v>0.25</v>
      </c>
      <c r="G6177" s="2">
        <v>0</v>
      </c>
      <c r="H6177" s="4">
        <v>40.367100000000001</v>
      </c>
      <c r="I6177" s="4">
        <v>9.0863999999999994</v>
      </c>
      <c r="J6177" s="7">
        <v>152</v>
      </c>
      <c r="K6177" s="7">
        <v>38</v>
      </c>
      <c r="L6177" s="3">
        <v>0.22509999999999999</v>
      </c>
      <c r="M6177" s="5">
        <v>0.55652902000000004</v>
      </c>
      <c r="N6177" s="6">
        <v>0.4</v>
      </c>
      <c r="O6177" s="8">
        <f>IFERROR(VLOOKUP(C6177,Sheet2!$B$2:$G$588,6,FALSE),0)</f>
        <v>157</v>
      </c>
      <c r="P6177" t="s">
        <v>92</v>
      </c>
      <c r="Q6177" s="2">
        <v>0.2812594021</v>
      </c>
      <c r="R6177" s="3">
        <v>0.249999999999999</v>
      </c>
      <c r="U6177" s="22">
        <f t="shared" si="597"/>
        <v>0.249999999999999</v>
      </c>
      <c r="V6177" s="10">
        <f t="shared" si="598"/>
        <v>37.999999999999851</v>
      </c>
      <c r="W6177" s="24">
        <f t="shared" si="599"/>
        <v>37.999999999999851</v>
      </c>
    </row>
    <row r="6178" spans="1:23" x14ac:dyDescent="0.3">
      <c r="A6178" t="s">
        <v>17</v>
      </c>
      <c r="B6178" t="s">
        <v>3283</v>
      </c>
      <c r="C6178" t="s">
        <v>3284</v>
      </c>
      <c r="D6178" t="s">
        <v>3285</v>
      </c>
      <c r="E6178" t="s">
        <v>3286</v>
      </c>
      <c r="F6178">
        <v>0.25</v>
      </c>
      <c r="G6178" s="2">
        <v>0</v>
      </c>
      <c r="H6178" s="4">
        <v>21.7012</v>
      </c>
      <c r="I6178" s="4">
        <v>2.2959000000000001</v>
      </c>
      <c r="J6178" s="7">
        <v>134</v>
      </c>
      <c r="K6178" s="7">
        <v>30</v>
      </c>
      <c r="L6178" s="3">
        <v>0.10580000000000001</v>
      </c>
      <c r="M6178" s="5">
        <v>1.9437371699999999</v>
      </c>
      <c r="N6178" s="6">
        <v>1.5</v>
      </c>
      <c r="O6178" s="8">
        <f>IFERROR(VLOOKUP(C6178,Sheet2!$B$2:$G$588,6,FALSE),0)</f>
        <v>157</v>
      </c>
      <c r="P6178" t="s">
        <v>92</v>
      </c>
      <c r="Q6178" s="2">
        <v>0.2282907247</v>
      </c>
      <c r="R6178" s="3">
        <v>0.228290724698922</v>
      </c>
      <c r="U6178" s="22">
        <f t="shared" si="597"/>
        <v>0.228290724698922</v>
      </c>
      <c r="V6178" s="10">
        <f t="shared" si="598"/>
        <v>30.590957109655548</v>
      </c>
      <c r="W6178" s="24">
        <f t="shared" si="599"/>
        <v>30.590957109655548</v>
      </c>
    </row>
    <row r="6179" spans="1:23" x14ac:dyDescent="0.3">
      <c r="A6179" t="s">
        <v>17</v>
      </c>
      <c r="B6179" t="s">
        <v>3283</v>
      </c>
      <c r="C6179" t="s">
        <v>3284</v>
      </c>
      <c r="D6179" t="s">
        <v>3289</v>
      </c>
      <c r="E6179" t="s">
        <v>3290</v>
      </c>
      <c r="F6179">
        <v>0.33</v>
      </c>
      <c r="G6179" s="2">
        <v>0</v>
      </c>
      <c r="H6179" s="4">
        <v>2.2086000000000001</v>
      </c>
      <c r="I6179" s="4">
        <v>0.21759999999999999</v>
      </c>
      <c r="J6179" s="7">
        <v>14</v>
      </c>
      <c r="K6179" s="7">
        <v>4</v>
      </c>
      <c r="L6179" s="3">
        <v>9.8500000000000004E-2</v>
      </c>
      <c r="M6179" s="5">
        <v>2.0677387600000001</v>
      </c>
      <c r="N6179" s="6">
        <v>1.5</v>
      </c>
      <c r="O6179" s="8">
        <f>IFERROR(VLOOKUP(C6179,Sheet2!$B$2:$G$588,6,FALSE),0)</f>
        <v>157</v>
      </c>
      <c r="P6179" t="s">
        <v>22</v>
      </c>
      <c r="Q6179" s="2">
        <v>0.27456986859999999</v>
      </c>
      <c r="R6179" s="3">
        <v>0.274569868579772</v>
      </c>
      <c r="U6179" s="22">
        <f t="shared" si="597"/>
        <v>0.274569868579772</v>
      </c>
      <c r="V6179" s="10">
        <f t="shared" si="598"/>
        <v>3.8439781601168082</v>
      </c>
      <c r="W6179" s="24">
        <f t="shared" si="599"/>
        <v>3.8439781601168082</v>
      </c>
    </row>
    <row r="6180" spans="1:23" x14ac:dyDescent="0.3">
      <c r="A6180" t="s">
        <v>17</v>
      </c>
      <c r="B6180" t="s">
        <v>3283</v>
      </c>
      <c r="C6180" t="s">
        <v>3284</v>
      </c>
      <c r="D6180" t="s">
        <v>3287</v>
      </c>
      <c r="E6180" t="s">
        <v>3288</v>
      </c>
      <c r="F6180">
        <v>0.25</v>
      </c>
      <c r="G6180" s="2">
        <v>0</v>
      </c>
      <c r="H6180" s="4">
        <v>1.794</v>
      </c>
      <c r="I6180" s="4">
        <v>0.15290000000000001</v>
      </c>
      <c r="J6180" s="7">
        <v>10</v>
      </c>
      <c r="K6180" s="7">
        <v>2</v>
      </c>
      <c r="L6180" s="3">
        <v>8.5199999999999998E-2</v>
      </c>
      <c r="M6180" s="5">
        <v>2.1569360099999999</v>
      </c>
      <c r="N6180" s="6">
        <v>1.5</v>
      </c>
      <c r="O6180" s="8">
        <f>IFERROR(VLOOKUP(C6180,Sheet2!$B$2:$G$588,6,FALSE),0)</f>
        <v>157</v>
      </c>
      <c r="P6180" t="s">
        <v>92</v>
      </c>
      <c r="Q6180" s="2">
        <v>0.30456907750000001</v>
      </c>
      <c r="R6180" s="3">
        <v>0.249999999999999</v>
      </c>
      <c r="U6180" s="22">
        <f t="shared" si="597"/>
        <v>0.249999999999999</v>
      </c>
      <c r="V6180" s="10">
        <f t="shared" si="598"/>
        <v>2.4999999999999902</v>
      </c>
      <c r="W6180" s="24">
        <f t="shared" si="599"/>
        <v>2.4999999999999902</v>
      </c>
    </row>
    <row r="6181" spans="1:23" hidden="1" x14ac:dyDescent="0.3">
      <c r="A6181" t="s">
        <v>33</v>
      </c>
      <c r="B6181" t="s">
        <v>3407</v>
      </c>
      <c r="C6181" t="s">
        <v>3408</v>
      </c>
      <c r="D6181" t="s">
        <v>34</v>
      </c>
      <c r="F6181">
        <v>0.3</v>
      </c>
      <c r="G6181" s="2">
        <v>0</v>
      </c>
      <c r="H6181" s="4">
        <v>122.28919999999999</v>
      </c>
      <c r="I6181" s="4">
        <v>11.4664</v>
      </c>
      <c r="J6181" s="7">
        <v>156</v>
      </c>
      <c r="K6181" s="7">
        <v>44</v>
      </c>
      <c r="L6181" s="3">
        <v>9.3799999999999994E-2</v>
      </c>
      <c r="M6181" s="5">
        <v>0.45460010000000001</v>
      </c>
      <c r="N6181" s="6">
        <v>0.28349400000000002</v>
      </c>
      <c r="O6181" s="8">
        <f>IFERROR(VLOOKUP(C6181,Sheet2!$B$2:$G$588,6,FALSE),0)</f>
        <v>156</v>
      </c>
      <c r="Q6181" s="2">
        <v>0.37638817530000002</v>
      </c>
      <c r="R6181" s="3">
        <v>0.3</v>
      </c>
      <c r="U6181" s="22" t="str">
        <f t="shared" si="597"/>
        <v/>
      </c>
      <c r="V6181" s="10" t="str">
        <f t="shared" si="598"/>
        <v/>
      </c>
      <c r="W6181" s="24">
        <f t="shared" si="599"/>
        <v>46.843597784394362</v>
      </c>
    </row>
    <row r="6182" spans="1:23" hidden="1" x14ac:dyDescent="0.3">
      <c r="A6182" t="s">
        <v>33</v>
      </c>
      <c r="B6182" t="s">
        <v>12887</v>
      </c>
      <c r="C6182" t="s">
        <v>12888</v>
      </c>
      <c r="D6182" t="s">
        <v>34</v>
      </c>
      <c r="F6182">
        <v>0.25</v>
      </c>
      <c r="G6182" s="2">
        <v>0</v>
      </c>
      <c r="H6182" s="4">
        <v>12.019500000000001</v>
      </c>
      <c r="I6182" s="4">
        <v>3.5676999999999999</v>
      </c>
      <c r="J6182" s="7">
        <v>156</v>
      </c>
      <c r="K6182" s="7">
        <v>39</v>
      </c>
      <c r="L6182" s="3">
        <v>0.29680000000000001</v>
      </c>
      <c r="M6182" s="5">
        <v>1.4564587200000001</v>
      </c>
      <c r="N6182" s="6">
        <v>1</v>
      </c>
      <c r="O6182" s="8">
        <f>IFERROR(VLOOKUP(C6182,Sheet2!$B$2:$G$588,6,FALSE),0)</f>
        <v>156</v>
      </c>
      <c r="Q6182" s="2">
        <v>0.31340312749999999</v>
      </c>
      <c r="R6182" s="3">
        <v>0.249999999999999</v>
      </c>
      <c r="U6182" s="22" t="str">
        <f t="shared" si="597"/>
        <v/>
      </c>
      <c r="V6182" s="10" t="str">
        <f t="shared" si="598"/>
        <v/>
      </c>
      <c r="W6182" s="24">
        <f t="shared" si="599"/>
        <v>38.999999999999844</v>
      </c>
    </row>
    <row r="6183" spans="1:23" x14ac:dyDescent="0.3">
      <c r="A6183" t="s">
        <v>17</v>
      </c>
      <c r="B6183" t="s">
        <v>3407</v>
      </c>
      <c r="C6183" t="s">
        <v>3408</v>
      </c>
      <c r="D6183" t="s">
        <v>3411</v>
      </c>
      <c r="E6183" t="s">
        <v>3412</v>
      </c>
      <c r="F6183">
        <v>0.3</v>
      </c>
      <c r="G6183" s="2">
        <v>0</v>
      </c>
      <c r="H6183" s="4">
        <v>49.782400000000003</v>
      </c>
      <c r="I6183" s="4">
        <v>5.1481000000000003</v>
      </c>
      <c r="J6183" s="7">
        <v>67</v>
      </c>
      <c r="K6183" s="7">
        <v>19</v>
      </c>
      <c r="L6183" s="3">
        <v>0.10340000000000001</v>
      </c>
      <c r="M6183" s="5">
        <v>0.43242684999999997</v>
      </c>
      <c r="N6183" s="6">
        <v>0.28999999999999998</v>
      </c>
      <c r="O6183" s="8">
        <f>IFERROR(VLOOKUP(C6183,Sheet2!$B$2:$G$588,6,FALSE),0)</f>
        <v>156</v>
      </c>
      <c r="P6183" t="s">
        <v>22</v>
      </c>
      <c r="Q6183" s="2">
        <v>0.32936633479999999</v>
      </c>
      <c r="R6183" s="3">
        <v>0.3</v>
      </c>
      <c r="U6183" s="22">
        <f t="shared" si="597"/>
        <v>0.3</v>
      </c>
      <c r="V6183" s="10">
        <f t="shared" si="598"/>
        <v>20.099999999999998</v>
      </c>
      <c r="W6183" s="24">
        <f t="shared" si="599"/>
        <v>20.099999999999998</v>
      </c>
    </row>
    <row r="6184" spans="1:23" x14ac:dyDescent="0.3">
      <c r="A6184" t="s">
        <v>17</v>
      </c>
      <c r="B6184" t="s">
        <v>3407</v>
      </c>
      <c r="C6184" t="s">
        <v>3408</v>
      </c>
      <c r="D6184" t="s">
        <v>3409</v>
      </c>
      <c r="E6184" t="s">
        <v>3410</v>
      </c>
      <c r="F6184">
        <v>0.3</v>
      </c>
      <c r="G6184" s="2">
        <v>0</v>
      </c>
      <c r="H6184" s="4">
        <v>38.391599999999997</v>
      </c>
      <c r="I6184" s="4">
        <v>5.2526000000000002</v>
      </c>
      <c r="J6184" s="7">
        <v>65</v>
      </c>
      <c r="K6184" s="7">
        <v>18</v>
      </c>
      <c r="L6184" s="3">
        <v>0.1368</v>
      </c>
      <c r="M6184" s="5">
        <v>0.41196421</v>
      </c>
      <c r="N6184" s="6">
        <v>0.28999999999999998</v>
      </c>
      <c r="O6184" s="8">
        <f>IFERROR(VLOOKUP(C6184,Sheet2!$B$2:$G$588,6,FALSE),0)</f>
        <v>156</v>
      </c>
      <c r="P6184" t="s">
        <v>22</v>
      </c>
      <c r="Q6184" s="2">
        <v>0.29605535049999998</v>
      </c>
      <c r="R6184" s="3">
        <v>0.296055350529144</v>
      </c>
      <c r="U6184" s="22">
        <f t="shared" si="597"/>
        <v>0.296055350529144</v>
      </c>
      <c r="V6184" s="10">
        <f t="shared" si="598"/>
        <v>19.24359778439436</v>
      </c>
      <c r="W6184" s="24">
        <f t="shared" si="599"/>
        <v>19.24359778439436</v>
      </c>
    </row>
    <row r="6185" spans="1:23" x14ac:dyDescent="0.3">
      <c r="A6185" t="s">
        <v>17</v>
      </c>
      <c r="B6185" t="s">
        <v>12887</v>
      </c>
      <c r="C6185" t="s">
        <v>12888</v>
      </c>
      <c r="D6185" t="s">
        <v>12893</v>
      </c>
      <c r="E6185" t="s">
        <v>12888</v>
      </c>
      <c r="F6185">
        <v>0.25</v>
      </c>
      <c r="G6185" s="2">
        <v>0</v>
      </c>
      <c r="H6185" s="4">
        <v>4.1840000000000002</v>
      </c>
      <c r="I6185" s="4">
        <v>1.3081</v>
      </c>
      <c r="J6185" s="7">
        <v>59</v>
      </c>
      <c r="K6185" s="7">
        <v>15</v>
      </c>
      <c r="L6185" s="3">
        <v>0.31269999999999998</v>
      </c>
      <c r="M6185" s="5">
        <v>1.49835099</v>
      </c>
      <c r="N6185" s="6">
        <v>1</v>
      </c>
      <c r="O6185" s="8">
        <f>IFERROR(VLOOKUP(C6185,Sheet2!$B$2:$G$588,6,FALSE),0)</f>
        <v>156</v>
      </c>
      <c r="P6185" t="s">
        <v>22</v>
      </c>
      <c r="Q6185" s="2">
        <v>0.33259963269999998</v>
      </c>
      <c r="R6185" s="3">
        <v>0.249999999999999</v>
      </c>
      <c r="U6185" s="22">
        <f t="shared" si="597"/>
        <v>0.249999999999999</v>
      </c>
      <c r="V6185" s="10">
        <f t="shared" si="598"/>
        <v>14.749999999999941</v>
      </c>
      <c r="W6185" s="24">
        <f t="shared" si="599"/>
        <v>14.749999999999941</v>
      </c>
    </row>
    <row r="6186" spans="1:23" x14ac:dyDescent="0.3">
      <c r="A6186" t="s">
        <v>17</v>
      </c>
      <c r="B6186" t="s">
        <v>12887</v>
      </c>
      <c r="C6186" t="s">
        <v>12888</v>
      </c>
      <c r="D6186" t="s">
        <v>12889</v>
      </c>
      <c r="E6186" t="s">
        <v>12890</v>
      </c>
      <c r="F6186">
        <v>0.25</v>
      </c>
      <c r="G6186" s="2">
        <v>0</v>
      </c>
      <c r="H6186" s="4">
        <v>3.8460000000000001</v>
      </c>
      <c r="I6186" s="4">
        <v>1.1575</v>
      </c>
      <c r="J6186" s="7">
        <v>50</v>
      </c>
      <c r="K6186" s="7">
        <v>13</v>
      </c>
      <c r="L6186" s="3">
        <v>0.30099999999999999</v>
      </c>
      <c r="M6186" s="5">
        <v>1.45130515</v>
      </c>
      <c r="N6186" s="6">
        <v>1</v>
      </c>
      <c r="O6186" s="8">
        <f>IFERROR(VLOOKUP(C6186,Sheet2!$B$2:$G$588,6,FALSE),0)</f>
        <v>156</v>
      </c>
      <c r="P6186" t="s">
        <v>22</v>
      </c>
      <c r="Q6186" s="2">
        <v>0.3109650316</v>
      </c>
      <c r="R6186" s="3">
        <v>0.249999999999999</v>
      </c>
      <c r="U6186" s="22">
        <f t="shared" si="597"/>
        <v>0.249999999999999</v>
      </c>
      <c r="V6186" s="10">
        <f t="shared" si="598"/>
        <v>12.49999999999995</v>
      </c>
      <c r="W6186" s="24">
        <f t="shared" si="599"/>
        <v>12.49999999999995</v>
      </c>
    </row>
    <row r="6187" spans="1:23" x14ac:dyDescent="0.3">
      <c r="A6187" t="s">
        <v>17</v>
      </c>
      <c r="B6187" t="s">
        <v>12887</v>
      </c>
      <c r="C6187" t="s">
        <v>12888</v>
      </c>
      <c r="D6187" t="s">
        <v>12891</v>
      </c>
      <c r="E6187" t="s">
        <v>12892</v>
      </c>
      <c r="F6187">
        <v>0.25</v>
      </c>
      <c r="G6187" s="2">
        <v>0</v>
      </c>
      <c r="H6187" s="4">
        <v>3.9895</v>
      </c>
      <c r="I6187" s="4">
        <v>1.1021000000000001</v>
      </c>
      <c r="J6187" s="7">
        <v>47</v>
      </c>
      <c r="K6187" s="7">
        <v>12</v>
      </c>
      <c r="L6187" s="3">
        <v>0.2762</v>
      </c>
      <c r="M6187" s="5">
        <v>1.4121459599999999</v>
      </c>
      <c r="N6187" s="6">
        <v>1</v>
      </c>
      <c r="O6187" s="8">
        <f>IFERROR(VLOOKUP(C6187,Sheet2!$B$2:$G$588,6,FALSE),0)</f>
        <v>156</v>
      </c>
      <c r="P6187" t="s">
        <v>22</v>
      </c>
      <c r="Q6187" s="2">
        <v>0.29185790340000001</v>
      </c>
      <c r="R6187" s="3">
        <v>0.249999999999999</v>
      </c>
      <c r="U6187" s="22">
        <f t="shared" si="597"/>
        <v>0.249999999999999</v>
      </c>
      <c r="V6187" s="10">
        <f t="shared" si="598"/>
        <v>11.749999999999954</v>
      </c>
      <c r="W6187" s="24">
        <f t="shared" si="599"/>
        <v>11.749999999999954</v>
      </c>
    </row>
    <row r="6188" spans="1:23" x14ac:dyDescent="0.3">
      <c r="A6188" t="s">
        <v>17</v>
      </c>
      <c r="B6188" t="s">
        <v>3407</v>
      </c>
      <c r="C6188" t="s">
        <v>3408</v>
      </c>
      <c r="D6188" t="s">
        <v>3413</v>
      </c>
      <c r="E6188" t="s">
        <v>3414</v>
      </c>
      <c r="F6188">
        <v>0.3</v>
      </c>
      <c r="G6188" s="2">
        <v>0</v>
      </c>
      <c r="H6188" s="4">
        <v>34.115200000000002</v>
      </c>
      <c r="I6188" s="4">
        <v>1.0657000000000001</v>
      </c>
      <c r="J6188" s="7">
        <v>25</v>
      </c>
      <c r="K6188" s="7">
        <v>7</v>
      </c>
      <c r="L6188" s="3">
        <v>3.1199999999999999E-2</v>
      </c>
      <c r="M6188" s="5">
        <v>0.77184987000000005</v>
      </c>
      <c r="N6188" s="6">
        <v>0.22</v>
      </c>
      <c r="O6188" s="8">
        <f>IFERROR(VLOOKUP(C6188,Sheet2!$B$2:$G$588,6,FALSE),0)</f>
        <v>156</v>
      </c>
      <c r="P6188" t="s">
        <v>22</v>
      </c>
      <c r="Q6188" s="2">
        <v>0.71497047589999996</v>
      </c>
      <c r="R6188" s="3">
        <v>0.3</v>
      </c>
      <c r="U6188" s="22">
        <f t="shared" si="597"/>
        <v>0.3</v>
      </c>
      <c r="V6188" s="10">
        <f t="shared" si="598"/>
        <v>7.5</v>
      </c>
      <c r="W6188" s="24">
        <f t="shared" si="599"/>
        <v>7.5</v>
      </c>
    </row>
    <row r="6189" spans="1:23" hidden="1" x14ac:dyDescent="0.3">
      <c r="A6189" s="27" t="s">
        <v>33</v>
      </c>
      <c r="B6189" s="27" t="s">
        <v>4200</v>
      </c>
      <c r="C6189" s="27" t="s">
        <v>4201</v>
      </c>
      <c r="D6189" t="s">
        <v>34</v>
      </c>
      <c r="E6189" s="27"/>
      <c r="F6189">
        <v>0.35</v>
      </c>
      <c r="G6189" s="28">
        <v>0.97851988000000001</v>
      </c>
      <c r="H6189" s="4">
        <v>278.50639999999999</v>
      </c>
      <c r="I6189" s="4">
        <v>23.944500000000001</v>
      </c>
      <c r="J6189" s="7">
        <v>155</v>
      </c>
      <c r="K6189" s="7">
        <v>54</v>
      </c>
      <c r="L6189" s="29">
        <v>8.5999999999999993E-2</v>
      </c>
      <c r="M6189" s="30">
        <v>0.21637000000000001</v>
      </c>
      <c r="N6189" s="31">
        <v>0.02</v>
      </c>
      <c r="O6189" s="32">
        <f>IFERROR(VLOOKUP(C6189,Sheet2!$B$2:$G$588,6,FALSE),0)</f>
        <v>155</v>
      </c>
      <c r="P6189" s="27"/>
      <c r="Q6189" s="28">
        <v>0.90756574320000005</v>
      </c>
      <c r="R6189" s="29">
        <v>0.34999999999999898</v>
      </c>
      <c r="S6189" s="29"/>
      <c r="T6189" s="28"/>
      <c r="U6189" s="29" t="str">
        <f t="shared" si="597"/>
        <v/>
      </c>
      <c r="V6189" s="30" t="str">
        <f t="shared" si="598"/>
        <v/>
      </c>
      <c r="W6189" s="33">
        <f t="shared" si="599"/>
        <v>53.2</v>
      </c>
    </row>
    <row r="6190" spans="1:23" x14ac:dyDescent="0.3">
      <c r="A6190" t="s">
        <v>17</v>
      </c>
      <c r="B6190" t="s">
        <v>4200</v>
      </c>
      <c r="C6190" t="s">
        <v>4201</v>
      </c>
      <c r="D6190" t="s">
        <v>4204</v>
      </c>
      <c r="E6190" t="s">
        <v>4201</v>
      </c>
      <c r="F6190">
        <v>0.35</v>
      </c>
      <c r="G6190" s="2">
        <v>1</v>
      </c>
      <c r="H6190" s="4">
        <v>91.6006</v>
      </c>
      <c r="I6190" s="4">
        <v>7.3217999999999996</v>
      </c>
      <c r="J6190" s="7">
        <v>69</v>
      </c>
      <c r="K6190" s="7">
        <v>24</v>
      </c>
      <c r="L6190" s="3">
        <v>7.9899999999999999E-2</v>
      </c>
      <c r="M6190" s="5">
        <v>0.31560411999999999</v>
      </c>
      <c r="N6190" s="6">
        <v>0.02</v>
      </c>
      <c r="O6190" s="8">
        <f>IFERROR(VLOOKUP(C6190,Sheet2!$B$2:$G$588,6,FALSE),0)</f>
        <v>155</v>
      </c>
      <c r="P6190" t="s">
        <v>22</v>
      </c>
      <c r="Q6190" s="2">
        <v>0.93662947050000001</v>
      </c>
      <c r="R6190" s="3">
        <v>0.35</v>
      </c>
      <c r="S6190" s="3" t="str">
        <f t="shared" ref="S6190:S6192" si="601">IF(R6190+0.01&lt;Q6190,"Y","")</f>
        <v>Y</v>
      </c>
      <c r="T6190" s="2"/>
      <c r="U6190" s="22">
        <f t="shared" si="597"/>
        <v>0.35</v>
      </c>
      <c r="V6190" s="10">
        <f t="shared" si="598"/>
        <v>24.15</v>
      </c>
      <c r="W6190" s="24">
        <f t="shared" si="599"/>
        <v>24.15</v>
      </c>
    </row>
    <row r="6191" spans="1:23" x14ac:dyDescent="0.3">
      <c r="A6191" t="s">
        <v>17</v>
      </c>
      <c r="B6191" t="s">
        <v>4200</v>
      </c>
      <c r="C6191" t="s">
        <v>4201</v>
      </c>
      <c r="D6191" t="s">
        <v>4202</v>
      </c>
      <c r="E6191" t="s">
        <v>4203</v>
      </c>
      <c r="F6191">
        <v>0.35</v>
      </c>
      <c r="G6191" s="2">
        <v>1</v>
      </c>
      <c r="H6191" s="4">
        <v>90.587599999999995</v>
      </c>
      <c r="I6191" s="4">
        <v>9.1380999999999997</v>
      </c>
      <c r="J6191" s="7">
        <v>46</v>
      </c>
      <c r="K6191" s="7">
        <v>16</v>
      </c>
      <c r="L6191" s="3">
        <v>0.1009</v>
      </c>
      <c r="M6191" s="5">
        <v>0.16722503</v>
      </c>
      <c r="N6191" s="6">
        <v>0.02</v>
      </c>
      <c r="O6191" s="8">
        <f>IFERROR(VLOOKUP(C6191,Sheet2!$B$2:$G$588,6,FALSE),0)</f>
        <v>155</v>
      </c>
      <c r="P6191" t="s">
        <v>22</v>
      </c>
      <c r="Q6191" s="2">
        <v>0.88040068059999999</v>
      </c>
      <c r="R6191" s="3">
        <v>0.35</v>
      </c>
      <c r="S6191" s="3" t="str">
        <f t="shared" si="601"/>
        <v>Y</v>
      </c>
      <c r="T6191" s="2"/>
      <c r="U6191" s="22">
        <f t="shared" si="597"/>
        <v>0.35</v>
      </c>
      <c r="V6191" s="10">
        <f t="shared" si="598"/>
        <v>16.099999999999998</v>
      </c>
      <c r="W6191" s="24">
        <f t="shared" si="599"/>
        <v>16.099999999999998</v>
      </c>
    </row>
    <row r="6192" spans="1:23" x14ac:dyDescent="0.3">
      <c r="A6192" t="s">
        <v>17</v>
      </c>
      <c r="B6192" t="s">
        <v>4200</v>
      </c>
      <c r="C6192" t="s">
        <v>4201</v>
      </c>
      <c r="D6192" t="s">
        <v>4205</v>
      </c>
      <c r="E6192" t="s">
        <v>4206</v>
      </c>
      <c r="F6192">
        <v>0.35</v>
      </c>
      <c r="G6192" s="2">
        <v>1</v>
      </c>
      <c r="H6192" s="4">
        <v>75.600899999999996</v>
      </c>
      <c r="I6192" s="4">
        <v>7.056</v>
      </c>
      <c r="J6192" s="7">
        <v>37</v>
      </c>
      <c r="K6192" s="7">
        <v>13</v>
      </c>
      <c r="L6192" s="3">
        <v>9.3299999999999994E-2</v>
      </c>
      <c r="M6192" s="5">
        <v>0.17441691000000001</v>
      </c>
      <c r="N6192" s="6">
        <v>0.02</v>
      </c>
      <c r="O6192" s="8">
        <f>IFERROR(VLOOKUP(C6192,Sheet2!$B$2:$G$588,6,FALSE),0)</f>
        <v>155</v>
      </c>
      <c r="P6192" t="s">
        <v>22</v>
      </c>
      <c r="Q6192" s="2">
        <v>0.88533221900000003</v>
      </c>
      <c r="R6192" s="3">
        <v>0.35</v>
      </c>
      <c r="S6192" s="3" t="str">
        <f t="shared" si="601"/>
        <v>Y</v>
      </c>
      <c r="T6192" s="2"/>
      <c r="U6192" s="22">
        <f t="shared" si="597"/>
        <v>0.35</v>
      </c>
      <c r="V6192" s="10">
        <f t="shared" si="598"/>
        <v>12.95</v>
      </c>
      <c r="W6192" s="24">
        <f t="shared" si="599"/>
        <v>12.95</v>
      </c>
    </row>
    <row r="6193" spans="1:23" hidden="1" x14ac:dyDescent="0.3">
      <c r="A6193" t="s">
        <v>33</v>
      </c>
      <c r="B6193" t="s">
        <v>12148</v>
      </c>
      <c r="C6193" t="s">
        <v>12149</v>
      </c>
      <c r="D6193" t="s">
        <v>34</v>
      </c>
      <c r="F6193">
        <v>0.2823</v>
      </c>
      <c r="G6193" s="2">
        <v>0</v>
      </c>
      <c r="H6193" s="4">
        <v>41.2194</v>
      </c>
      <c r="I6193" s="4">
        <v>6.6818999999999997</v>
      </c>
      <c r="J6193" s="7">
        <v>154</v>
      </c>
      <c r="K6193" s="7">
        <v>40</v>
      </c>
      <c r="L6193" s="3">
        <v>0.16209999999999999</v>
      </c>
      <c r="M6193" s="5">
        <v>0.76997552000000002</v>
      </c>
      <c r="N6193" s="6">
        <v>0.47919099999999998</v>
      </c>
      <c r="O6193" s="8">
        <f>IFERROR(VLOOKUP(C6193,Sheet2!$B$2:$G$588,6,FALSE),0)</f>
        <v>154</v>
      </c>
      <c r="Q6193" s="2">
        <v>0.37765424050000002</v>
      </c>
      <c r="R6193" s="3">
        <v>0.28229381539909598</v>
      </c>
      <c r="U6193" s="22" t="str">
        <f t="shared" si="597"/>
        <v/>
      </c>
      <c r="V6193" s="10" t="str">
        <f t="shared" si="598"/>
        <v/>
      </c>
      <c r="W6193" s="24">
        <f t="shared" si="599"/>
        <v>35.66049202757452</v>
      </c>
    </row>
    <row r="6194" spans="1:23" x14ac:dyDescent="0.3">
      <c r="A6194" t="s">
        <v>17</v>
      </c>
      <c r="B6194" t="s">
        <v>12148</v>
      </c>
      <c r="C6194" t="s">
        <v>12149</v>
      </c>
      <c r="D6194" t="s">
        <v>12154</v>
      </c>
      <c r="E6194" t="s">
        <v>12155</v>
      </c>
      <c r="F6194">
        <v>0.33</v>
      </c>
      <c r="G6194" s="2">
        <v>0</v>
      </c>
      <c r="H6194" s="4">
        <v>9.7561999999999998</v>
      </c>
      <c r="I6194" s="4">
        <v>2.2046999999999999</v>
      </c>
      <c r="J6194" s="7">
        <v>39</v>
      </c>
      <c r="K6194" s="7">
        <v>13</v>
      </c>
      <c r="L6194" s="3">
        <v>0.22600000000000001</v>
      </c>
      <c r="M6194" s="5">
        <v>0.59122659</v>
      </c>
      <c r="N6194" s="6">
        <v>0.21</v>
      </c>
      <c r="O6194" s="8">
        <f>IFERROR(VLOOKUP(C6194,Sheet2!$B$2:$G$588,6,FALSE),0)</f>
        <v>154</v>
      </c>
      <c r="P6194" t="s">
        <v>22</v>
      </c>
      <c r="Q6194" s="2">
        <v>0.64480623380000002</v>
      </c>
      <c r="R6194" s="3">
        <v>0.32999999999999902</v>
      </c>
      <c r="U6194" s="22">
        <f t="shared" si="597"/>
        <v>0.32999999999999902</v>
      </c>
      <c r="V6194" s="10">
        <f t="shared" si="598"/>
        <v>12.869999999999962</v>
      </c>
      <c r="W6194" s="24">
        <f t="shared" si="599"/>
        <v>12.869999999999962</v>
      </c>
    </row>
    <row r="6195" spans="1:23" x14ac:dyDescent="0.3">
      <c r="A6195" t="s">
        <v>17</v>
      </c>
      <c r="B6195" t="s">
        <v>12148</v>
      </c>
      <c r="C6195" t="s">
        <v>12149</v>
      </c>
      <c r="D6195" t="s">
        <v>12150</v>
      </c>
      <c r="E6195" t="s">
        <v>12151</v>
      </c>
      <c r="F6195">
        <v>0.25</v>
      </c>
      <c r="G6195" s="2">
        <v>0</v>
      </c>
      <c r="H6195" s="4">
        <v>6.1471</v>
      </c>
      <c r="I6195" s="4">
        <v>1.0057</v>
      </c>
      <c r="J6195" s="7">
        <v>28</v>
      </c>
      <c r="K6195" s="7">
        <v>7</v>
      </c>
      <c r="L6195" s="3">
        <v>0.1636</v>
      </c>
      <c r="M6195" s="5">
        <v>0.91294744000000005</v>
      </c>
      <c r="N6195" s="6">
        <v>0.61</v>
      </c>
      <c r="O6195" s="8">
        <f>IFERROR(VLOOKUP(C6195,Sheet2!$B$2:$G$588,6,FALSE),0)</f>
        <v>154</v>
      </c>
      <c r="P6195" t="s">
        <v>22</v>
      </c>
      <c r="Q6195" s="2">
        <v>0.33183448339999999</v>
      </c>
      <c r="R6195" s="3">
        <v>0.25</v>
      </c>
      <c r="U6195" s="22">
        <f t="shared" si="597"/>
        <v>0.25</v>
      </c>
      <c r="V6195" s="10">
        <f t="shared" si="598"/>
        <v>7</v>
      </c>
      <c r="W6195" s="24">
        <f t="shared" si="599"/>
        <v>7</v>
      </c>
    </row>
    <row r="6196" spans="1:23" x14ac:dyDescent="0.3">
      <c r="A6196" t="s">
        <v>17</v>
      </c>
      <c r="B6196" t="s">
        <v>12148</v>
      </c>
      <c r="C6196" t="s">
        <v>12149</v>
      </c>
      <c r="D6196" t="s">
        <v>12152</v>
      </c>
      <c r="E6196" t="s">
        <v>12153</v>
      </c>
      <c r="F6196">
        <v>0.25</v>
      </c>
      <c r="G6196" s="2">
        <v>0</v>
      </c>
      <c r="H6196" s="4">
        <v>6.6185</v>
      </c>
      <c r="I6196" s="4">
        <v>1.0111000000000001</v>
      </c>
      <c r="J6196" s="7">
        <v>25</v>
      </c>
      <c r="K6196" s="7">
        <v>6</v>
      </c>
      <c r="L6196" s="3">
        <v>0.15279999999999999</v>
      </c>
      <c r="M6196" s="5">
        <v>0.83014975999999996</v>
      </c>
      <c r="N6196" s="6">
        <v>0.4</v>
      </c>
      <c r="O6196" s="8">
        <f>IFERROR(VLOOKUP(C6196,Sheet2!$B$2:$G$588,6,FALSE),0)</f>
        <v>154</v>
      </c>
      <c r="P6196" t="s">
        <v>22</v>
      </c>
      <c r="Q6196" s="2">
        <v>0.51815922940000003</v>
      </c>
      <c r="R6196" s="3">
        <v>0.249999999999999</v>
      </c>
      <c r="U6196" s="22">
        <f t="shared" si="597"/>
        <v>0.249999999999999</v>
      </c>
      <c r="V6196" s="10">
        <f t="shared" si="598"/>
        <v>6.2499999999999751</v>
      </c>
      <c r="W6196" s="24">
        <f t="shared" si="599"/>
        <v>6.2499999999999751</v>
      </c>
    </row>
    <row r="6197" spans="1:23" x14ac:dyDescent="0.3">
      <c r="A6197" t="s">
        <v>17</v>
      </c>
      <c r="B6197" t="s">
        <v>12148</v>
      </c>
      <c r="C6197" t="s">
        <v>12149</v>
      </c>
      <c r="D6197" t="s">
        <v>12156</v>
      </c>
      <c r="E6197" t="s">
        <v>12157</v>
      </c>
      <c r="F6197">
        <v>0.33</v>
      </c>
      <c r="G6197" s="2">
        <v>0</v>
      </c>
      <c r="H6197" s="4">
        <v>6.5563000000000002</v>
      </c>
      <c r="I6197" s="4">
        <v>0.91010000000000002</v>
      </c>
      <c r="J6197" s="7">
        <v>23</v>
      </c>
      <c r="K6197" s="7">
        <v>7</v>
      </c>
      <c r="L6197" s="3">
        <v>0.13880000000000001</v>
      </c>
      <c r="M6197" s="5">
        <v>0.84973317000000004</v>
      </c>
      <c r="N6197" s="6">
        <v>0.4</v>
      </c>
      <c r="O6197" s="8">
        <f>IFERROR(VLOOKUP(C6197,Sheet2!$B$2:$G$588,6,FALSE),0)</f>
        <v>154</v>
      </c>
      <c r="P6197" t="s">
        <v>22</v>
      </c>
      <c r="Q6197" s="2">
        <v>0.52926399010000003</v>
      </c>
      <c r="R6197" s="3">
        <v>0.33</v>
      </c>
      <c r="U6197" s="22">
        <f t="shared" si="597"/>
        <v>0.33</v>
      </c>
      <c r="V6197" s="10">
        <f t="shared" si="598"/>
        <v>7.5900000000000007</v>
      </c>
      <c r="W6197" s="24">
        <f t="shared" si="599"/>
        <v>7.5900000000000007</v>
      </c>
    </row>
    <row r="6198" spans="1:23" x14ac:dyDescent="0.3">
      <c r="A6198" t="s">
        <v>17</v>
      </c>
      <c r="B6198" t="s">
        <v>12148</v>
      </c>
      <c r="C6198" t="s">
        <v>12149</v>
      </c>
      <c r="D6198" t="s">
        <v>12158</v>
      </c>
      <c r="E6198" t="s">
        <v>12159</v>
      </c>
      <c r="F6198">
        <v>0.25</v>
      </c>
      <c r="G6198" s="2">
        <v>0</v>
      </c>
      <c r="H6198" s="4">
        <v>3.2281</v>
      </c>
      <c r="I6198" s="4">
        <v>0.33760000000000001</v>
      </c>
      <c r="J6198" s="7">
        <v>12</v>
      </c>
      <c r="K6198" s="7">
        <v>2</v>
      </c>
      <c r="L6198" s="3">
        <v>0.1046</v>
      </c>
      <c r="M6198" s="5">
        <v>1.20602919</v>
      </c>
      <c r="N6198" s="6">
        <v>1.01</v>
      </c>
      <c r="O6198" s="8">
        <f>IFERROR(VLOOKUP(C6198,Sheet2!$B$2:$G$588,6,FALSE),0)</f>
        <v>154</v>
      </c>
      <c r="P6198" t="s">
        <v>22</v>
      </c>
      <c r="Q6198" s="2">
        <v>0.16254100229999999</v>
      </c>
      <c r="R6198" s="3">
        <v>0.16254100229788199</v>
      </c>
      <c r="U6198" s="22">
        <f t="shared" si="597"/>
        <v>0.16254100229788199</v>
      </c>
      <c r="V6198" s="10">
        <f t="shared" si="598"/>
        <v>1.9504920275745838</v>
      </c>
      <c r="W6198" s="24">
        <f t="shared" si="599"/>
        <v>1.9504920275745838</v>
      </c>
    </row>
    <row r="6199" spans="1:23" hidden="1" x14ac:dyDescent="0.3">
      <c r="A6199" t="s">
        <v>33</v>
      </c>
      <c r="B6199" t="s">
        <v>8437</v>
      </c>
      <c r="C6199" t="s">
        <v>8438</v>
      </c>
      <c r="D6199" t="s">
        <v>34</v>
      </c>
      <c r="F6199">
        <v>0.25</v>
      </c>
      <c r="G6199" s="2">
        <v>0</v>
      </c>
      <c r="H6199" s="4">
        <v>17.5153</v>
      </c>
      <c r="I6199" s="4">
        <v>4.7839</v>
      </c>
      <c r="J6199" s="7">
        <v>151</v>
      </c>
      <c r="K6199" s="7">
        <v>38</v>
      </c>
      <c r="L6199" s="3">
        <v>0.27310000000000001</v>
      </c>
      <c r="M6199" s="5">
        <v>1.0494520300000001</v>
      </c>
      <c r="N6199" s="6">
        <v>0.50072000000000005</v>
      </c>
      <c r="O6199" s="8">
        <f>IFERROR(VLOOKUP(C6199,Sheet2!$B$2:$G$588,6,FALSE),0)</f>
        <v>151</v>
      </c>
      <c r="Q6199" s="2">
        <v>0.52287480750000004</v>
      </c>
      <c r="R6199" s="3">
        <v>0.25</v>
      </c>
      <c r="U6199" s="22" t="str">
        <f t="shared" si="597"/>
        <v/>
      </c>
      <c r="V6199" s="10" t="str">
        <f t="shared" si="598"/>
        <v/>
      </c>
      <c r="W6199" s="24">
        <f t="shared" si="599"/>
        <v>36.499999999999964</v>
      </c>
    </row>
    <row r="6200" spans="1:23" x14ac:dyDescent="0.3">
      <c r="A6200" t="s">
        <v>17</v>
      </c>
      <c r="B6200" t="s">
        <v>8437</v>
      </c>
      <c r="C6200" t="s">
        <v>8438</v>
      </c>
      <c r="D6200" t="s">
        <v>8441</v>
      </c>
      <c r="E6200" t="s">
        <v>8442</v>
      </c>
      <c r="F6200">
        <v>0.25</v>
      </c>
      <c r="G6200" s="2">
        <v>0</v>
      </c>
      <c r="H6200" s="4">
        <v>9.3681999999999999</v>
      </c>
      <c r="I6200" s="4">
        <v>3.5139</v>
      </c>
      <c r="J6200" s="7">
        <v>89</v>
      </c>
      <c r="K6200" s="7">
        <v>22</v>
      </c>
      <c r="L6200" s="3">
        <v>0.37509999999999999</v>
      </c>
      <c r="M6200" s="5">
        <v>0.84749563000000006</v>
      </c>
      <c r="N6200" s="6">
        <v>0.3</v>
      </c>
      <c r="O6200" s="8">
        <f>IFERROR(VLOOKUP(C6200,Sheet2!$B$2:$G$588,6,FALSE),0)</f>
        <v>151</v>
      </c>
      <c r="P6200" t="s">
        <v>22</v>
      </c>
      <c r="Q6200" s="2">
        <v>0.64601587370000002</v>
      </c>
      <c r="R6200" s="3">
        <v>0.25</v>
      </c>
      <c r="U6200" s="22">
        <f t="shared" si="597"/>
        <v>0.25</v>
      </c>
      <c r="V6200" s="10">
        <f t="shared" si="598"/>
        <v>22.25</v>
      </c>
      <c r="W6200" s="24">
        <f t="shared" si="599"/>
        <v>22.25</v>
      </c>
    </row>
    <row r="6201" spans="1:23" x14ac:dyDescent="0.3">
      <c r="A6201" t="s">
        <v>17</v>
      </c>
      <c r="B6201" t="s">
        <v>8437</v>
      </c>
      <c r="C6201" t="s">
        <v>8438</v>
      </c>
      <c r="D6201" t="s">
        <v>8443</v>
      </c>
      <c r="E6201" t="s">
        <v>8444</v>
      </c>
      <c r="F6201">
        <v>0.25</v>
      </c>
      <c r="G6201" s="2">
        <v>0</v>
      </c>
      <c r="H6201" s="4">
        <v>5.1352000000000002</v>
      </c>
      <c r="I6201" s="4">
        <v>0.83240000000000003</v>
      </c>
      <c r="J6201" s="7">
        <v>36</v>
      </c>
      <c r="K6201" s="7">
        <v>9</v>
      </c>
      <c r="L6201" s="3">
        <v>0.16209999999999999</v>
      </c>
      <c r="M6201" s="5">
        <v>1.42585378</v>
      </c>
      <c r="N6201" s="6">
        <v>0.9</v>
      </c>
      <c r="O6201" s="8">
        <f>IFERROR(VLOOKUP(C6201,Sheet2!$B$2:$G$588,6,FALSE),0)</f>
        <v>151</v>
      </c>
      <c r="P6201" t="s">
        <v>22</v>
      </c>
      <c r="Q6201" s="2">
        <v>0.36879923450000002</v>
      </c>
      <c r="R6201" s="3">
        <v>0.249999999999999</v>
      </c>
      <c r="U6201" s="22">
        <f t="shared" si="597"/>
        <v>0.249999999999999</v>
      </c>
      <c r="V6201" s="10">
        <f t="shared" si="598"/>
        <v>8.9999999999999645</v>
      </c>
      <c r="W6201" s="24">
        <f t="shared" si="599"/>
        <v>8.9999999999999645</v>
      </c>
    </row>
    <row r="6202" spans="1:23" x14ac:dyDescent="0.3">
      <c r="A6202" t="s">
        <v>17</v>
      </c>
      <c r="B6202" t="s">
        <v>8437</v>
      </c>
      <c r="C6202" t="s">
        <v>8438</v>
      </c>
      <c r="D6202" t="s">
        <v>8439</v>
      </c>
      <c r="E6202" t="s">
        <v>8440</v>
      </c>
      <c r="F6202">
        <v>0.25</v>
      </c>
      <c r="G6202" s="2">
        <v>0</v>
      </c>
      <c r="H6202" s="4">
        <v>1.2497</v>
      </c>
      <c r="I6202" s="4">
        <v>0.33040000000000003</v>
      </c>
      <c r="J6202" s="7">
        <v>21</v>
      </c>
      <c r="K6202" s="7">
        <v>5</v>
      </c>
      <c r="L6202" s="3">
        <v>0.26429999999999998</v>
      </c>
      <c r="M6202" s="5">
        <v>2.1269405400000001</v>
      </c>
      <c r="N6202" s="6">
        <v>1.5</v>
      </c>
      <c r="O6202" s="8">
        <f>IFERROR(VLOOKUP(C6202,Sheet2!$B$2:$G$588,6,FALSE),0)</f>
        <v>151</v>
      </c>
      <c r="P6202" t="s">
        <v>22</v>
      </c>
      <c r="Q6202" s="2">
        <v>0.2947616676</v>
      </c>
      <c r="R6202" s="3">
        <v>0.25</v>
      </c>
      <c r="U6202" s="22">
        <f t="shared" si="597"/>
        <v>0.25</v>
      </c>
      <c r="V6202" s="10">
        <f t="shared" si="598"/>
        <v>5.25</v>
      </c>
      <c r="W6202" s="24">
        <f t="shared" si="599"/>
        <v>5.25</v>
      </c>
    </row>
    <row r="6203" spans="1:23" hidden="1" x14ac:dyDescent="0.3">
      <c r="A6203" t="s">
        <v>33</v>
      </c>
      <c r="B6203" t="s">
        <v>1719</v>
      </c>
      <c r="C6203" t="s">
        <v>1720</v>
      </c>
      <c r="D6203" t="s">
        <v>34</v>
      </c>
      <c r="F6203">
        <v>0.34350000000000003</v>
      </c>
      <c r="G6203" s="2">
        <v>0</v>
      </c>
      <c r="H6203" s="4">
        <v>88.170699999999997</v>
      </c>
      <c r="I6203" s="4">
        <v>5.5444000000000004</v>
      </c>
      <c r="J6203" s="7">
        <v>147</v>
      </c>
      <c r="K6203" s="7">
        <v>51</v>
      </c>
      <c r="L6203" s="3">
        <v>6.2899999999999998E-2</v>
      </c>
      <c r="M6203" s="5">
        <v>0.88537896000000005</v>
      </c>
      <c r="N6203" s="6">
        <v>0.2</v>
      </c>
      <c r="O6203" s="8">
        <f>IFERROR(VLOOKUP(C6203,Sheet2!$B$2:$G$588,6,FALSE),0)</f>
        <v>147</v>
      </c>
      <c r="Q6203" s="2">
        <v>0.77410802629999997</v>
      </c>
      <c r="R6203" s="3">
        <v>0.34352074966532797</v>
      </c>
      <c r="U6203" s="22" t="str">
        <f t="shared" si="597"/>
        <v/>
      </c>
      <c r="V6203" s="10" t="str">
        <f t="shared" si="598"/>
        <v/>
      </c>
      <c r="W6203" s="24">
        <f t="shared" si="599"/>
        <v>50.5</v>
      </c>
    </row>
    <row r="6204" spans="1:23" hidden="1" x14ac:dyDescent="0.3">
      <c r="A6204" t="s">
        <v>33</v>
      </c>
      <c r="B6204" t="s">
        <v>9822</v>
      </c>
      <c r="C6204" t="s">
        <v>9823</v>
      </c>
      <c r="D6204" t="s">
        <v>34</v>
      </c>
      <c r="F6204">
        <v>0.2908</v>
      </c>
      <c r="G6204" s="2">
        <v>0</v>
      </c>
      <c r="H6204" s="4">
        <v>7.9615999999999998</v>
      </c>
      <c r="I6204" s="4">
        <v>5.0945999999999998</v>
      </c>
      <c r="J6204" s="7">
        <v>147</v>
      </c>
      <c r="K6204" s="7">
        <v>43</v>
      </c>
      <c r="L6204" s="3">
        <v>0.63990000000000002</v>
      </c>
      <c r="M6204" s="5">
        <v>0.96191744999999995</v>
      </c>
      <c r="N6204" s="6">
        <v>0.53695700000000002</v>
      </c>
      <c r="O6204" s="8">
        <f>IFERROR(VLOOKUP(C6204,Sheet2!$B$2:$G$588,6,FALSE),0)</f>
        <v>147</v>
      </c>
      <c r="Q6204" s="2">
        <v>0.44178473779999999</v>
      </c>
      <c r="R6204" s="3">
        <v>0.29083209197788001</v>
      </c>
      <c r="U6204" s="22" t="str">
        <f t="shared" si="597"/>
        <v/>
      </c>
      <c r="V6204" s="10" t="str">
        <f t="shared" si="598"/>
        <v/>
      </c>
      <c r="W6204" s="24">
        <f t="shared" si="599"/>
        <v>42.75</v>
      </c>
    </row>
    <row r="6205" spans="1:23" x14ac:dyDescent="0.3">
      <c r="A6205" t="s">
        <v>17</v>
      </c>
      <c r="B6205" t="s">
        <v>9822</v>
      </c>
      <c r="C6205" t="s">
        <v>9823</v>
      </c>
      <c r="D6205" t="s">
        <v>9826</v>
      </c>
      <c r="E6205" t="s">
        <v>9827</v>
      </c>
      <c r="F6205">
        <v>0.3</v>
      </c>
      <c r="G6205" s="2">
        <v>0</v>
      </c>
      <c r="H6205" s="4">
        <v>6.0121000000000002</v>
      </c>
      <c r="I6205" s="4">
        <v>3.8098999999999998</v>
      </c>
      <c r="J6205" s="7">
        <v>120</v>
      </c>
      <c r="K6205" s="7">
        <v>36</v>
      </c>
      <c r="L6205" s="3">
        <v>0.63370000000000004</v>
      </c>
      <c r="M6205" s="5">
        <v>1.0504330900000001</v>
      </c>
      <c r="N6205" s="6">
        <v>0.6</v>
      </c>
      <c r="O6205" s="8">
        <f>IFERROR(VLOOKUP(C6205,Sheet2!$B$2:$G$588,6,FALSE),0)</f>
        <v>147</v>
      </c>
      <c r="P6205" t="s">
        <v>22</v>
      </c>
      <c r="Q6205" s="2">
        <v>0.42880702510000002</v>
      </c>
      <c r="R6205" s="3">
        <v>0.3</v>
      </c>
      <c r="U6205" s="22">
        <f t="shared" si="597"/>
        <v>0.3</v>
      </c>
      <c r="V6205" s="10">
        <f t="shared" si="598"/>
        <v>36</v>
      </c>
      <c r="W6205" s="24">
        <f t="shared" si="599"/>
        <v>36</v>
      </c>
    </row>
    <row r="6206" spans="1:23" x14ac:dyDescent="0.3">
      <c r="A6206" t="s">
        <v>17</v>
      </c>
      <c r="B6206" t="s">
        <v>1719</v>
      </c>
      <c r="C6206" t="s">
        <v>1720</v>
      </c>
      <c r="D6206" t="s">
        <v>1725</v>
      </c>
      <c r="E6206" t="s">
        <v>1726</v>
      </c>
      <c r="F6206">
        <v>0.35</v>
      </c>
      <c r="G6206" s="2">
        <v>0</v>
      </c>
      <c r="H6206" s="4">
        <v>30.498999999999999</v>
      </c>
      <c r="I6206" s="4">
        <v>3.8401000000000001</v>
      </c>
      <c r="J6206" s="7">
        <v>100</v>
      </c>
      <c r="K6206" s="7">
        <v>35</v>
      </c>
      <c r="L6206" s="3">
        <v>0.12590000000000001</v>
      </c>
      <c r="M6206" s="5">
        <v>0.86760165</v>
      </c>
      <c r="N6206" s="6">
        <v>0.2</v>
      </c>
      <c r="O6206" s="8">
        <f>IFERROR(VLOOKUP(C6206,Sheet2!$B$2:$G$588,6,FALSE),0)</f>
        <v>147</v>
      </c>
      <c r="P6206" t="s">
        <v>22</v>
      </c>
      <c r="Q6206" s="2">
        <v>0.76947946150000002</v>
      </c>
      <c r="R6206" s="3">
        <v>0.35</v>
      </c>
      <c r="U6206" s="22">
        <f t="shared" si="597"/>
        <v>0.35</v>
      </c>
      <c r="V6206" s="10">
        <f t="shared" si="598"/>
        <v>35</v>
      </c>
      <c r="W6206" s="24">
        <f t="shared" si="599"/>
        <v>35</v>
      </c>
    </row>
    <row r="6207" spans="1:23" x14ac:dyDescent="0.3">
      <c r="A6207" t="s">
        <v>17</v>
      </c>
      <c r="B6207" t="s">
        <v>1719</v>
      </c>
      <c r="C6207" t="s">
        <v>1720</v>
      </c>
      <c r="D6207" t="s">
        <v>1721</v>
      </c>
      <c r="E6207" t="s">
        <v>1722</v>
      </c>
      <c r="F6207">
        <v>0.35</v>
      </c>
      <c r="G6207" s="2">
        <v>0</v>
      </c>
      <c r="H6207" s="4">
        <v>11.4091</v>
      </c>
      <c r="I6207" s="4">
        <v>1.0481</v>
      </c>
      <c r="J6207" s="7">
        <v>28</v>
      </c>
      <c r="K6207" s="7">
        <v>10</v>
      </c>
      <c r="L6207" s="3">
        <v>9.1899999999999996E-2</v>
      </c>
      <c r="M6207" s="5">
        <v>0.89780563999999996</v>
      </c>
      <c r="N6207" s="6">
        <v>0.2</v>
      </c>
      <c r="O6207" s="8">
        <f>IFERROR(VLOOKUP(C6207,Sheet2!$B$2:$G$588,6,FALSE),0)</f>
        <v>147</v>
      </c>
      <c r="P6207" t="s">
        <v>22</v>
      </c>
      <c r="Q6207" s="2">
        <v>0.77723463690000005</v>
      </c>
      <c r="R6207" s="3">
        <v>0.35</v>
      </c>
      <c r="U6207" s="22">
        <f t="shared" si="597"/>
        <v>0.35</v>
      </c>
      <c r="V6207" s="10">
        <f t="shared" si="598"/>
        <v>9.7999999999999989</v>
      </c>
      <c r="W6207" s="24">
        <f t="shared" si="599"/>
        <v>9.7999999999999989</v>
      </c>
    </row>
    <row r="6208" spans="1:23" x14ac:dyDescent="0.3">
      <c r="A6208" t="s">
        <v>17</v>
      </c>
      <c r="B6208" t="s">
        <v>9822</v>
      </c>
      <c r="C6208" t="s">
        <v>9823</v>
      </c>
      <c r="D6208" t="s">
        <v>9824</v>
      </c>
      <c r="E6208" t="s">
        <v>9825</v>
      </c>
      <c r="F6208">
        <v>0.25</v>
      </c>
      <c r="G6208" s="2">
        <v>0</v>
      </c>
      <c r="H6208" s="4">
        <v>1.9493</v>
      </c>
      <c r="I6208" s="4">
        <v>1.2847</v>
      </c>
      <c r="J6208" s="7">
        <v>27</v>
      </c>
      <c r="K6208" s="7">
        <v>7</v>
      </c>
      <c r="L6208" s="3">
        <v>0.65910000000000002</v>
      </c>
      <c r="M6208" s="5">
        <v>0.69942177000000005</v>
      </c>
      <c r="N6208" s="6">
        <v>0.35</v>
      </c>
      <c r="O6208" s="8">
        <f>IFERROR(VLOOKUP(C6208,Sheet2!$B$2:$G$588,6,FALSE),0)</f>
        <v>147</v>
      </c>
      <c r="P6208" t="s">
        <v>22</v>
      </c>
      <c r="Q6208" s="2">
        <v>0.49958663889999999</v>
      </c>
      <c r="R6208" s="3">
        <v>0.25</v>
      </c>
      <c r="U6208" s="22">
        <f t="shared" si="597"/>
        <v>0.25</v>
      </c>
      <c r="V6208" s="10">
        <f t="shared" si="598"/>
        <v>6.75</v>
      </c>
      <c r="W6208" s="24">
        <f t="shared" si="599"/>
        <v>6.75</v>
      </c>
    </row>
    <row r="6209" spans="1:23" x14ac:dyDescent="0.3">
      <c r="A6209" t="s">
        <v>17</v>
      </c>
      <c r="B6209" t="s">
        <v>1719</v>
      </c>
      <c r="C6209" t="s">
        <v>1720</v>
      </c>
      <c r="D6209" t="s">
        <v>1723</v>
      </c>
      <c r="E6209" t="s">
        <v>1724</v>
      </c>
      <c r="F6209">
        <v>0.3</v>
      </c>
      <c r="G6209" s="2">
        <v>0</v>
      </c>
      <c r="H6209" s="4">
        <v>4.5186000000000002</v>
      </c>
      <c r="I6209" s="4">
        <v>0.65610000000000002</v>
      </c>
      <c r="J6209" s="7">
        <v>19</v>
      </c>
      <c r="K6209" s="7">
        <v>6</v>
      </c>
      <c r="L6209" s="3">
        <v>0.1452</v>
      </c>
      <c r="M6209" s="5">
        <v>0.96958084</v>
      </c>
      <c r="N6209" s="6">
        <v>0.2</v>
      </c>
      <c r="O6209" s="8">
        <f>IFERROR(VLOOKUP(C6209,Sheet2!$B$2:$G$588,6,FALSE),0)</f>
        <v>147</v>
      </c>
      <c r="P6209" t="s">
        <v>22</v>
      </c>
      <c r="Q6209" s="2">
        <v>0.7937252964</v>
      </c>
      <c r="R6209" s="3">
        <v>0.3</v>
      </c>
      <c r="U6209" s="22">
        <f t="shared" si="597"/>
        <v>0.3</v>
      </c>
      <c r="V6209" s="10">
        <f t="shared" si="598"/>
        <v>5.7</v>
      </c>
      <c r="W6209" s="24">
        <f t="shared" si="599"/>
        <v>5.7</v>
      </c>
    </row>
    <row r="6210" spans="1:23" hidden="1" x14ac:dyDescent="0.3">
      <c r="A6210" s="27" t="s">
        <v>33</v>
      </c>
      <c r="B6210" s="27" t="s">
        <v>294</v>
      </c>
      <c r="C6210" s="27" t="s">
        <v>295</v>
      </c>
      <c r="D6210" t="s">
        <v>34</v>
      </c>
      <c r="E6210" s="27"/>
      <c r="F6210">
        <v>0.35</v>
      </c>
      <c r="G6210" s="28">
        <v>1</v>
      </c>
      <c r="H6210" s="4">
        <v>136.53389999999999</v>
      </c>
      <c r="I6210" s="4">
        <v>47.497900000000001</v>
      </c>
      <c r="J6210" s="7">
        <v>146</v>
      </c>
      <c r="K6210" s="7">
        <v>51</v>
      </c>
      <c r="L6210" s="29">
        <v>0.34789999999999999</v>
      </c>
      <c r="M6210" s="30">
        <v>0.10277530999999999</v>
      </c>
      <c r="N6210" s="31">
        <v>0.01</v>
      </c>
      <c r="O6210" s="32">
        <f>IFERROR(VLOOKUP(C6210,Sheet2!$B$2:$G$588,6,FALSE),0)</f>
        <v>146</v>
      </c>
      <c r="P6210" s="27"/>
      <c r="Q6210" s="28">
        <v>0.90270036549999999</v>
      </c>
      <c r="R6210" s="29">
        <v>0.34999999999999898</v>
      </c>
      <c r="S6210" s="29"/>
      <c r="T6210" s="28"/>
      <c r="U6210" s="29" t="str">
        <f t="shared" si="597"/>
        <v/>
      </c>
      <c r="V6210" s="30" t="str">
        <f t="shared" si="598"/>
        <v/>
      </c>
      <c r="W6210" s="33">
        <f t="shared" si="599"/>
        <v>51.099999999999994</v>
      </c>
    </row>
    <row r="6211" spans="1:23" hidden="1" x14ac:dyDescent="0.3">
      <c r="A6211" t="s">
        <v>33</v>
      </c>
      <c r="B6211" t="s">
        <v>5483</v>
      </c>
      <c r="C6211" t="s">
        <v>5484</v>
      </c>
      <c r="D6211" t="s">
        <v>34</v>
      </c>
      <c r="F6211">
        <v>0.25</v>
      </c>
      <c r="G6211" s="2">
        <v>0</v>
      </c>
      <c r="H6211" s="4">
        <v>16.770600000000002</v>
      </c>
      <c r="I6211" s="4">
        <v>6.1685999999999996</v>
      </c>
      <c r="J6211" s="7">
        <v>146</v>
      </c>
      <c r="K6211" s="7">
        <v>36</v>
      </c>
      <c r="L6211" s="3">
        <v>0.36780000000000002</v>
      </c>
      <c r="M6211" s="5">
        <v>0.78868702000000002</v>
      </c>
      <c r="N6211" s="6">
        <v>0.24106900000000001</v>
      </c>
      <c r="O6211" s="8">
        <f>IFERROR(VLOOKUP(C6211,Sheet2!$B$2:$G$588,6,FALSE),0)</f>
        <v>146</v>
      </c>
      <c r="Q6211" s="2">
        <v>0.69434136359999998</v>
      </c>
      <c r="R6211" s="3">
        <v>0.25</v>
      </c>
      <c r="U6211" s="22" t="str">
        <f t="shared" si="597"/>
        <v/>
      </c>
      <c r="V6211" s="10" t="str">
        <f t="shared" si="598"/>
        <v/>
      </c>
      <c r="W6211" s="24">
        <f t="shared" si="599"/>
        <v>35.5</v>
      </c>
    </row>
    <row r="6212" spans="1:23" x14ac:dyDescent="0.3">
      <c r="A6212" t="s">
        <v>17</v>
      </c>
      <c r="B6212" t="s">
        <v>294</v>
      </c>
      <c r="C6212" t="s">
        <v>295</v>
      </c>
      <c r="D6212" t="s">
        <v>298</v>
      </c>
      <c r="E6212" t="s">
        <v>299</v>
      </c>
      <c r="F6212">
        <v>0.35</v>
      </c>
      <c r="G6212" s="2">
        <v>1</v>
      </c>
      <c r="H6212" s="4">
        <v>72.549300000000002</v>
      </c>
      <c r="I6212" s="4">
        <v>29.647300000000001</v>
      </c>
      <c r="J6212" s="7">
        <v>83</v>
      </c>
      <c r="K6212" s="7">
        <v>29</v>
      </c>
      <c r="L6212" s="3">
        <v>0.40870000000000001</v>
      </c>
      <c r="M6212" s="5">
        <v>9.3818269999999995E-2</v>
      </c>
      <c r="N6212" s="6">
        <v>0.01</v>
      </c>
      <c r="O6212" s="8">
        <f>IFERROR(VLOOKUP(C6212,Sheet2!$B$2:$G$588,6,FALSE),0)</f>
        <v>146</v>
      </c>
      <c r="P6212" t="s">
        <v>22</v>
      </c>
      <c r="Q6212" s="2">
        <v>0.89341095619999999</v>
      </c>
      <c r="R6212" s="3">
        <v>0.35</v>
      </c>
      <c r="S6212" s="3" t="str">
        <f t="shared" ref="S6212:S6213" si="602">IF(R6212+0.01&lt;Q6212,"Y","")</f>
        <v>Y</v>
      </c>
      <c r="T6212" s="2"/>
      <c r="U6212" s="22">
        <f t="shared" si="597"/>
        <v>0.35</v>
      </c>
      <c r="V6212" s="10">
        <f t="shared" si="598"/>
        <v>29.049999999999997</v>
      </c>
      <c r="W6212" s="24">
        <f t="shared" si="599"/>
        <v>29.049999999999997</v>
      </c>
    </row>
    <row r="6213" spans="1:23" x14ac:dyDescent="0.3">
      <c r="A6213" t="s">
        <v>17</v>
      </c>
      <c r="B6213" t="s">
        <v>294</v>
      </c>
      <c r="C6213" t="s">
        <v>295</v>
      </c>
      <c r="D6213" t="s">
        <v>296</v>
      </c>
      <c r="E6213" t="s">
        <v>297</v>
      </c>
      <c r="F6213">
        <v>0.35</v>
      </c>
      <c r="G6213" s="2">
        <v>1</v>
      </c>
      <c r="H6213" s="4">
        <v>63.9846</v>
      </c>
      <c r="I6213" s="4">
        <v>17.8506</v>
      </c>
      <c r="J6213" s="7">
        <v>63</v>
      </c>
      <c r="K6213" s="7">
        <v>22</v>
      </c>
      <c r="L6213" s="3">
        <v>0.27900000000000003</v>
      </c>
      <c r="M6213" s="5">
        <v>0.11765162999999999</v>
      </c>
      <c r="N6213" s="6">
        <v>0.01</v>
      </c>
      <c r="O6213" s="8">
        <f>IFERROR(VLOOKUP(C6213,Sheet2!$B$2:$G$588,6,FALSE),0)</f>
        <v>146</v>
      </c>
      <c r="P6213" t="s">
        <v>22</v>
      </c>
      <c r="Q6213" s="2">
        <v>0.9150032991</v>
      </c>
      <c r="R6213" s="3">
        <v>0.35</v>
      </c>
      <c r="S6213" s="3" t="str">
        <f t="shared" si="602"/>
        <v>Y</v>
      </c>
      <c r="T6213" s="2"/>
      <c r="U6213" s="22">
        <f t="shared" si="597"/>
        <v>0.35</v>
      </c>
      <c r="V6213" s="10">
        <f t="shared" si="598"/>
        <v>22.049999999999997</v>
      </c>
      <c r="W6213" s="24">
        <f t="shared" si="599"/>
        <v>22.049999999999997</v>
      </c>
    </row>
    <row r="6214" spans="1:23" x14ac:dyDescent="0.3">
      <c r="A6214" t="s">
        <v>17</v>
      </c>
      <c r="B6214" t="s">
        <v>5483</v>
      </c>
      <c r="C6214" t="s">
        <v>5484</v>
      </c>
      <c r="D6214" t="s">
        <v>5493</v>
      </c>
      <c r="E6214" t="s">
        <v>571</v>
      </c>
      <c r="F6214">
        <v>0.25</v>
      </c>
      <c r="G6214" s="2">
        <v>0</v>
      </c>
      <c r="H6214" s="4">
        <v>2.1166</v>
      </c>
      <c r="I6214" s="4">
        <v>1.087</v>
      </c>
      <c r="J6214" s="7">
        <v>33</v>
      </c>
      <c r="K6214" s="7">
        <v>8</v>
      </c>
      <c r="L6214" s="3">
        <v>0.51359999999999995</v>
      </c>
      <c r="M6214" s="5">
        <v>1.01621107</v>
      </c>
      <c r="N6214" s="6">
        <v>0.35</v>
      </c>
      <c r="O6214" s="8">
        <f>IFERROR(VLOOKUP(C6214,Sheet2!$B$2:$G$588,6,FALSE),0)</f>
        <v>146</v>
      </c>
      <c r="P6214" t="s">
        <v>22</v>
      </c>
      <c r="Q6214" s="2">
        <v>0.65558336080000001</v>
      </c>
      <c r="R6214" s="3">
        <v>0.25</v>
      </c>
      <c r="U6214" s="22">
        <f t="shared" si="597"/>
        <v>0.25</v>
      </c>
      <c r="V6214" s="10">
        <f t="shared" si="598"/>
        <v>8.25</v>
      </c>
      <c r="W6214" s="24">
        <f t="shared" si="599"/>
        <v>8.25</v>
      </c>
    </row>
    <row r="6215" spans="1:23" x14ac:dyDescent="0.3">
      <c r="A6215" t="s">
        <v>17</v>
      </c>
      <c r="B6215" t="s">
        <v>5483</v>
      </c>
      <c r="C6215" t="s">
        <v>5484</v>
      </c>
      <c r="D6215" t="s">
        <v>5485</v>
      </c>
      <c r="E6215" t="s">
        <v>5486</v>
      </c>
      <c r="F6215">
        <v>0.25</v>
      </c>
      <c r="G6215" s="2">
        <v>0</v>
      </c>
      <c r="H6215" s="4">
        <v>3.7345999999999999</v>
      </c>
      <c r="I6215" s="4">
        <v>1.6814</v>
      </c>
      <c r="J6215" s="7">
        <v>31</v>
      </c>
      <c r="K6215" s="7">
        <v>8</v>
      </c>
      <c r="L6215" s="3">
        <v>0.45019999999999999</v>
      </c>
      <c r="M6215" s="5">
        <v>0.61533625000000003</v>
      </c>
      <c r="N6215" s="6">
        <v>0.1</v>
      </c>
      <c r="O6215" s="8">
        <f>IFERROR(VLOOKUP(C6215,Sheet2!$B$2:$G$588,6,FALSE),0)</f>
        <v>146</v>
      </c>
      <c r="P6215" t="s">
        <v>22</v>
      </c>
      <c r="Q6215" s="2">
        <v>0.83748722760000005</v>
      </c>
      <c r="R6215" s="3">
        <v>0.25</v>
      </c>
      <c r="U6215" s="22">
        <f t="shared" si="597"/>
        <v>0.25</v>
      </c>
      <c r="V6215" s="10">
        <f t="shared" si="598"/>
        <v>7.75</v>
      </c>
      <c r="W6215" s="24">
        <f t="shared" si="599"/>
        <v>7.75</v>
      </c>
    </row>
    <row r="6216" spans="1:23" x14ac:dyDescent="0.3">
      <c r="A6216" t="s">
        <v>17</v>
      </c>
      <c r="B6216" t="s">
        <v>5483</v>
      </c>
      <c r="C6216" t="s">
        <v>5484</v>
      </c>
      <c r="D6216" t="s">
        <v>5494</v>
      </c>
      <c r="E6216" t="s">
        <v>579</v>
      </c>
      <c r="F6216">
        <v>0.25</v>
      </c>
      <c r="G6216" s="2">
        <v>0</v>
      </c>
      <c r="H6216" s="4">
        <v>3.3329</v>
      </c>
      <c r="I6216" s="4">
        <v>0.89339999999999997</v>
      </c>
      <c r="J6216" s="7">
        <v>25</v>
      </c>
      <c r="K6216" s="7">
        <v>6</v>
      </c>
      <c r="L6216" s="3">
        <v>0.26800000000000002</v>
      </c>
      <c r="M6216" s="5">
        <v>0.91580715000000001</v>
      </c>
      <c r="N6216" s="6">
        <v>0.4</v>
      </c>
      <c r="O6216" s="8">
        <f>IFERROR(VLOOKUP(C6216,Sheet2!$B$2:$G$588,6,FALSE),0)</f>
        <v>146</v>
      </c>
      <c r="P6216" t="s">
        <v>22</v>
      </c>
      <c r="Q6216" s="2">
        <v>0.56322682030000004</v>
      </c>
      <c r="R6216" s="3">
        <v>0.25</v>
      </c>
      <c r="U6216" s="22">
        <f t="shared" si="597"/>
        <v>0.25</v>
      </c>
      <c r="V6216" s="10">
        <f t="shared" si="598"/>
        <v>6.25</v>
      </c>
      <c r="W6216" s="24">
        <f t="shared" si="599"/>
        <v>6.25</v>
      </c>
    </row>
    <row r="6217" spans="1:23" x14ac:dyDescent="0.3">
      <c r="A6217" t="s">
        <v>17</v>
      </c>
      <c r="B6217" t="s">
        <v>5483</v>
      </c>
      <c r="C6217" t="s">
        <v>5484</v>
      </c>
      <c r="D6217" t="s">
        <v>5487</v>
      </c>
      <c r="E6217" t="s">
        <v>5488</v>
      </c>
      <c r="F6217">
        <v>0.25</v>
      </c>
      <c r="G6217" s="2">
        <v>0</v>
      </c>
      <c r="H6217" s="4">
        <v>3.5270999999999999</v>
      </c>
      <c r="I6217" s="4">
        <v>1.3082</v>
      </c>
      <c r="J6217" s="7">
        <v>24</v>
      </c>
      <c r="K6217" s="7">
        <v>6</v>
      </c>
      <c r="L6217" s="3">
        <v>0.37090000000000001</v>
      </c>
      <c r="M6217" s="5">
        <v>0.62080261999999997</v>
      </c>
      <c r="N6217" s="6">
        <v>0.1</v>
      </c>
      <c r="O6217" s="8">
        <f>IFERROR(VLOOKUP(C6217,Sheet2!$B$2:$G$588,6,FALSE),0)</f>
        <v>146</v>
      </c>
      <c r="P6217" t="s">
        <v>22</v>
      </c>
      <c r="Q6217" s="2">
        <v>0.83891820579999998</v>
      </c>
      <c r="R6217" s="3">
        <v>0.25</v>
      </c>
      <c r="U6217" s="22">
        <f t="shared" si="597"/>
        <v>0.25</v>
      </c>
      <c r="V6217" s="10">
        <f t="shared" si="598"/>
        <v>6</v>
      </c>
      <c r="W6217" s="24">
        <f t="shared" si="599"/>
        <v>6</v>
      </c>
    </row>
    <row r="6218" spans="1:23" x14ac:dyDescent="0.3">
      <c r="A6218" t="s">
        <v>17</v>
      </c>
      <c r="B6218" t="s">
        <v>5483</v>
      </c>
      <c r="C6218" t="s">
        <v>5484</v>
      </c>
      <c r="D6218" t="s">
        <v>5489</v>
      </c>
      <c r="E6218" t="s">
        <v>5490</v>
      </c>
      <c r="F6218">
        <v>0.25</v>
      </c>
      <c r="G6218" s="2">
        <v>0</v>
      </c>
      <c r="H6218" s="4">
        <v>1.9029</v>
      </c>
      <c r="I6218" s="4">
        <v>0.63260000000000005</v>
      </c>
      <c r="J6218" s="7">
        <v>20</v>
      </c>
      <c r="K6218" s="7">
        <v>5</v>
      </c>
      <c r="L6218" s="3">
        <v>0.33239999999999997</v>
      </c>
      <c r="M6218" s="5">
        <v>1.0613369500000001</v>
      </c>
      <c r="N6218" s="6">
        <v>0.45</v>
      </c>
      <c r="O6218" s="8">
        <f>IFERROR(VLOOKUP(C6218,Sheet2!$B$2:$G$588,6,FALSE),0)</f>
        <v>146</v>
      </c>
      <c r="P6218" t="s">
        <v>22</v>
      </c>
      <c r="Q6218" s="2">
        <v>0.57600646860000004</v>
      </c>
      <c r="R6218" s="3">
        <v>0.25</v>
      </c>
      <c r="U6218" s="22">
        <f t="shared" ref="U6218:U6281" si="603">IF(A6218="placement",IF(T6218="",R6218,T6218),"")</f>
        <v>0.25</v>
      </c>
      <c r="V6218" s="10">
        <f t="shared" ref="V6218:V6281" si="604">IF($A6218="placement",U6218*J6218,"")</f>
        <v>5</v>
      </c>
      <c r="W6218" s="24">
        <f t="shared" ref="W6218:W6281" si="605">IF($A6218="placement",V6218,IF($A6218="site",SUMIF($C:$C,$C6218,$V:$V),IF($A6218="user",SUMIF($B:$B,$B6218,$V:$V),SUM($V:$V))))</f>
        <v>5</v>
      </c>
    </row>
    <row r="6219" spans="1:23" x14ac:dyDescent="0.3">
      <c r="A6219" t="s">
        <v>17</v>
      </c>
      <c r="B6219" t="s">
        <v>5483</v>
      </c>
      <c r="C6219" t="s">
        <v>5484</v>
      </c>
      <c r="D6219" t="s">
        <v>5491</v>
      </c>
      <c r="E6219" t="s">
        <v>5492</v>
      </c>
      <c r="F6219">
        <v>0.25</v>
      </c>
      <c r="G6219" s="2">
        <v>0</v>
      </c>
      <c r="H6219" s="4">
        <v>1.0247999999999999</v>
      </c>
      <c r="I6219" s="4">
        <v>0.35859999999999997</v>
      </c>
      <c r="J6219" s="7">
        <v>9</v>
      </c>
      <c r="K6219" s="7">
        <v>2</v>
      </c>
      <c r="L6219" s="3">
        <v>0.34989999999999999</v>
      </c>
      <c r="M6219" s="5">
        <v>0.81482072000000005</v>
      </c>
      <c r="N6219" s="6">
        <v>0.4</v>
      </c>
      <c r="O6219" s="8">
        <f>IFERROR(VLOOKUP(C6219,Sheet2!$B$2:$G$588,6,FALSE),0)</f>
        <v>146</v>
      </c>
      <c r="P6219" t="s">
        <v>22</v>
      </c>
      <c r="Q6219" s="2">
        <v>0.5090944651</v>
      </c>
      <c r="R6219" s="3">
        <v>0.25</v>
      </c>
      <c r="U6219" s="22">
        <f t="shared" si="603"/>
        <v>0.25</v>
      </c>
      <c r="V6219" s="10">
        <f t="shared" si="604"/>
        <v>2.25</v>
      </c>
      <c r="W6219" s="24">
        <f t="shared" si="605"/>
        <v>2.25</v>
      </c>
    </row>
    <row r="6220" spans="1:23" hidden="1" x14ac:dyDescent="0.3">
      <c r="A6220" s="27" t="s">
        <v>33</v>
      </c>
      <c r="B6220" s="27" t="s">
        <v>12690</v>
      </c>
      <c r="C6220" s="27" t="s">
        <v>12691</v>
      </c>
      <c r="D6220" t="s">
        <v>34</v>
      </c>
      <c r="E6220" s="27"/>
      <c r="F6220">
        <v>0.3</v>
      </c>
      <c r="G6220" s="28">
        <v>1</v>
      </c>
      <c r="H6220" s="4">
        <v>253.0506</v>
      </c>
      <c r="I6220" s="4">
        <v>9.5481999999999996</v>
      </c>
      <c r="J6220" s="7">
        <v>145</v>
      </c>
      <c r="K6220" s="7">
        <v>42</v>
      </c>
      <c r="L6220" s="29">
        <v>3.7699999999999997E-2</v>
      </c>
      <c r="M6220" s="30">
        <v>0.50547522</v>
      </c>
      <c r="N6220" s="31">
        <v>0.3</v>
      </c>
      <c r="O6220" s="32">
        <f>IFERROR(VLOOKUP(C6220,Sheet2!$B$2:$G$588,6,FALSE),0)</f>
        <v>145</v>
      </c>
      <c r="P6220" s="27"/>
      <c r="Q6220" s="28">
        <v>0.40649909569999998</v>
      </c>
      <c r="R6220" s="29">
        <v>0.3</v>
      </c>
      <c r="S6220" s="29"/>
      <c r="T6220" s="28"/>
      <c r="U6220" s="29" t="str">
        <f t="shared" si="603"/>
        <v/>
      </c>
      <c r="V6220" s="30" t="str">
        <f t="shared" si="604"/>
        <v/>
      </c>
      <c r="W6220" s="33">
        <f t="shared" si="605"/>
        <v>43.5</v>
      </c>
    </row>
    <row r="6221" spans="1:23" x14ac:dyDescent="0.3">
      <c r="A6221" t="s">
        <v>17</v>
      </c>
      <c r="B6221" t="s">
        <v>12690</v>
      </c>
      <c r="C6221" t="s">
        <v>12691</v>
      </c>
      <c r="D6221" t="s">
        <v>12692</v>
      </c>
      <c r="E6221" t="s">
        <v>12693</v>
      </c>
      <c r="F6221">
        <v>0.3</v>
      </c>
      <c r="G6221" s="2">
        <v>1</v>
      </c>
      <c r="H6221" s="4">
        <v>253.0505</v>
      </c>
      <c r="I6221" s="4">
        <v>9.5481999999999996</v>
      </c>
      <c r="J6221" s="7">
        <v>145</v>
      </c>
      <c r="K6221" s="7">
        <v>42</v>
      </c>
      <c r="L6221" s="3">
        <v>3.7699999999999997E-2</v>
      </c>
      <c r="M6221" s="5">
        <v>0.50547522</v>
      </c>
      <c r="N6221" s="6">
        <v>0.3</v>
      </c>
      <c r="O6221" s="8">
        <f>IFERROR(VLOOKUP(C6221,Sheet2!$B$2:$G$588,6,FALSE),0)</f>
        <v>145</v>
      </c>
      <c r="P6221" t="s">
        <v>22</v>
      </c>
      <c r="Q6221" s="2">
        <v>0.40649909569999998</v>
      </c>
      <c r="R6221" s="3">
        <v>0.3</v>
      </c>
      <c r="S6221" s="3" t="str">
        <f>IF(R6221+0.01&lt;Q6221,"Y","")</f>
        <v>Y</v>
      </c>
      <c r="T6221" s="2"/>
      <c r="U6221" s="22">
        <f t="shared" si="603"/>
        <v>0.3</v>
      </c>
      <c r="V6221" s="10">
        <f t="shared" si="604"/>
        <v>43.5</v>
      </c>
      <c r="W6221" s="24">
        <f t="shared" si="605"/>
        <v>43.5</v>
      </c>
    </row>
    <row r="6222" spans="1:23" hidden="1" x14ac:dyDescent="0.3">
      <c r="A6222" t="s">
        <v>33</v>
      </c>
      <c r="B6222" t="s">
        <v>6832</v>
      </c>
      <c r="C6222" t="s">
        <v>6833</v>
      </c>
      <c r="D6222" t="s">
        <v>34</v>
      </c>
      <c r="F6222">
        <v>0.28299999999999997</v>
      </c>
      <c r="G6222" s="2">
        <v>0</v>
      </c>
      <c r="H6222" s="4">
        <v>9.1926000000000005</v>
      </c>
      <c r="I6222" s="4">
        <v>2.1823000000000001</v>
      </c>
      <c r="J6222" s="7">
        <v>144</v>
      </c>
      <c r="K6222" s="7">
        <v>40</v>
      </c>
      <c r="L6222" s="3">
        <v>0.2374</v>
      </c>
      <c r="M6222" s="5">
        <v>2.2059014100000001</v>
      </c>
      <c r="N6222" s="6">
        <v>1.5</v>
      </c>
      <c r="O6222" s="8">
        <f>IFERROR(VLOOKUP(C6222,Sheet2!$B$2:$G$588,6,FALSE),0)</f>
        <v>144</v>
      </c>
      <c r="Q6222" s="2">
        <v>0.32000587580000001</v>
      </c>
      <c r="R6222" s="3">
        <v>0.28295674585686997</v>
      </c>
      <c r="U6222" s="22" t="str">
        <f t="shared" si="603"/>
        <v/>
      </c>
      <c r="V6222" s="10" t="str">
        <f t="shared" si="604"/>
        <v/>
      </c>
      <c r="W6222" s="24">
        <f t="shared" si="605"/>
        <v>40.277877952915375</v>
      </c>
    </row>
    <row r="6223" spans="1:23" x14ac:dyDescent="0.3">
      <c r="A6223" t="s">
        <v>17</v>
      </c>
      <c r="B6223" t="s">
        <v>6832</v>
      </c>
      <c r="C6223" t="s">
        <v>6833</v>
      </c>
      <c r="D6223" t="s">
        <v>6838</v>
      </c>
      <c r="E6223" t="s">
        <v>6839</v>
      </c>
      <c r="F6223">
        <v>0.25</v>
      </c>
      <c r="G6223" s="2">
        <v>0</v>
      </c>
      <c r="H6223" s="4">
        <v>4.2747999999999999</v>
      </c>
      <c r="I6223" s="4">
        <v>1.0239</v>
      </c>
      <c r="J6223" s="7">
        <v>68</v>
      </c>
      <c r="K6223" s="7">
        <v>17</v>
      </c>
      <c r="L6223" s="3">
        <v>0.23949999999999999</v>
      </c>
      <c r="M6223" s="5">
        <v>2.2060551099999999</v>
      </c>
      <c r="N6223" s="6">
        <v>1.5</v>
      </c>
      <c r="O6223" s="8">
        <f>IFERROR(VLOOKUP(C6223,Sheet2!$B$2:$G$588,6,FALSE),0)</f>
        <v>144</v>
      </c>
      <c r="P6223" t="s">
        <v>22</v>
      </c>
      <c r="Q6223" s="2">
        <v>0.32005325099999998</v>
      </c>
      <c r="R6223" s="3">
        <v>0.25</v>
      </c>
      <c r="U6223" s="22">
        <f t="shared" si="603"/>
        <v>0.25</v>
      </c>
      <c r="V6223" s="10">
        <f t="shared" si="604"/>
        <v>17</v>
      </c>
      <c r="W6223" s="24">
        <f t="shared" si="605"/>
        <v>17</v>
      </c>
    </row>
    <row r="6224" spans="1:23" x14ac:dyDescent="0.3">
      <c r="A6224" t="s">
        <v>17</v>
      </c>
      <c r="B6224" t="s">
        <v>6832</v>
      </c>
      <c r="C6224" t="s">
        <v>6833</v>
      </c>
      <c r="D6224" t="s">
        <v>6836</v>
      </c>
      <c r="E6224" t="s">
        <v>6837</v>
      </c>
      <c r="F6224">
        <v>0.35</v>
      </c>
      <c r="G6224" s="2">
        <v>0</v>
      </c>
      <c r="H6224" s="4">
        <v>2.9020000000000001</v>
      </c>
      <c r="I6224" s="4">
        <v>0.70450000000000002</v>
      </c>
      <c r="J6224" s="7">
        <v>48</v>
      </c>
      <c r="K6224" s="7">
        <v>16</v>
      </c>
      <c r="L6224" s="3">
        <v>0.24279999999999999</v>
      </c>
      <c r="M6224" s="5">
        <v>2.2519618800000001</v>
      </c>
      <c r="N6224" s="6">
        <v>1.5</v>
      </c>
      <c r="O6224" s="8">
        <f>IFERROR(VLOOKUP(C6224,Sheet2!$B$2:$G$588,6,FALSE),0)</f>
        <v>144</v>
      </c>
      <c r="P6224" t="s">
        <v>22</v>
      </c>
      <c r="Q6224" s="2">
        <v>0.33391412399999998</v>
      </c>
      <c r="R6224" s="3">
        <v>0.333914124019071</v>
      </c>
      <c r="U6224" s="22">
        <f t="shared" si="603"/>
        <v>0.333914124019071</v>
      </c>
      <c r="V6224" s="10">
        <f t="shared" si="604"/>
        <v>16.027877952915407</v>
      </c>
      <c r="W6224" s="24">
        <f t="shared" si="605"/>
        <v>16.027877952915407</v>
      </c>
    </row>
    <row r="6225" spans="1:23" x14ac:dyDescent="0.3">
      <c r="A6225" t="s">
        <v>17</v>
      </c>
      <c r="B6225" t="s">
        <v>6832</v>
      </c>
      <c r="C6225" t="s">
        <v>6833</v>
      </c>
      <c r="D6225" t="s">
        <v>6834</v>
      </c>
      <c r="E6225" t="s">
        <v>6835</v>
      </c>
      <c r="F6225">
        <v>0.25</v>
      </c>
      <c r="G6225" s="2">
        <v>0</v>
      </c>
      <c r="H6225" s="4">
        <v>2.0158999999999998</v>
      </c>
      <c r="I6225" s="4">
        <v>0.45390000000000003</v>
      </c>
      <c r="J6225" s="7">
        <v>29</v>
      </c>
      <c r="K6225" s="7">
        <v>7</v>
      </c>
      <c r="L6225" s="3">
        <v>0.22509999999999999</v>
      </c>
      <c r="M6225" s="5">
        <v>2.1340572899999999</v>
      </c>
      <c r="N6225" s="6">
        <v>1.5</v>
      </c>
      <c r="O6225" s="8">
        <f>IFERROR(VLOOKUP(C6225,Sheet2!$B$2:$G$588,6,FALSE),0)</f>
        <v>144</v>
      </c>
      <c r="P6225" t="s">
        <v>22</v>
      </c>
      <c r="Q6225" s="2">
        <v>0.29711352670000002</v>
      </c>
      <c r="R6225" s="3">
        <v>0.249999999999999</v>
      </c>
      <c r="U6225" s="22">
        <f t="shared" si="603"/>
        <v>0.249999999999999</v>
      </c>
      <c r="V6225" s="10">
        <f t="shared" si="604"/>
        <v>7.2499999999999707</v>
      </c>
      <c r="W6225" s="24">
        <f t="shared" si="605"/>
        <v>7.2499999999999707</v>
      </c>
    </row>
    <row r="6226" spans="1:23" hidden="1" x14ac:dyDescent="0.3">
      <c r="A6226" t="s">
        <v>33</v>
      </c>
      <c r="B6226" t="s">
        <v>1131</v>
      </c>
      <c r="C6226" t="s">
        <v>1132</v>
      </c>
      <c r="D6226" t="s">
        <v>34</v>
      </c>
      <c r="F6226">
        <v>0.25</v>
      </c>
      <c r="G6226" s="2">
        <v>0</v>
      </c>
      <c r="H6226" s="4">
        <v>18.387799999999999</v>
      </c>
      <c r="I6226" s="4">
        <v>5.5255999999999998</v>
      </c>
      <c r="J6226" s="7">
        <v>142</v>
      </c>
      <c r="K6226" s="7">
        <v>35</v>
      </c>
      <c r="L6226" s="3">
        <v>0.30049999999999999</v>
      </c>
      <c r="M6226" s="5">
        <v>0.85615967000000004</v>
      </c>
      <c r="N6226" s="6">
        <v>0.1</v>
      </c>
      <c r="O6226" s="8">
        <f>IFERROR(VLOOKUP(C6226,Sheet2!$B$2:$G$588,6,FALSE),0)</f>
        <v>142</v>
      </c>
      <c r="Q6226" s="2">
        <v>0.8831993574</v>
      </c>
      <c r="R6226" s="3">
        <v>0.249999999999999</v>
      </c>
      <c r="U6226" s="22" t="str">
        <f t="shared" si="603"/>
        <v/>
      </c>
      <c r="V6226" s="10" t="str">
        <f t="shared" si="604"/>
        <v/>
      </c>
      <c r="W6226" s="24">
        <f t="shared" si="605"/>
        <v>35.499999999999858</v>
      </c>
    </row>
    <row r="6227" spans="1:23" hidden="1" x14ac:dyDescent="0.3">
      <c r="A6227" t="s">
        <v>33</v>
      </c>
      <c r="B6227" t="s">
        <v>13031</v>
      </c>
      <c r="C6227" t="s">
        <v>13032</v>
      </c>
      <c r="D6227" t="s">
        <v>34</v>
      </c>
      <c r="F6227">
        <v>0.2838</v>
      </c>
      <c r="G6227" s="2">
        <v>0</v>
      </c>
      <c r="H6227" s="4">
        <v>233.74789999999999</v>
      </c>
      <c r="I6227" s="4">
        <v>12.8316</v>
      </c>
      <c r="J6227" s="7">
        <v>142</v>
      </c>
      <c r="K6227" s="7">
        <v>40</v>
      </c>
      <c r="L6227" s="3">
        <v>5.4899999999999997E-2</v>
      </c>
      <c r="M6227" s="5">
        <v>0.36842275000000002</v>
      </c>
      <c r="N6227" s="6">
        <v>0.15</v>
      </c>
      <c r="O6227" s="8">
        <f>IFERROR(VLOOKUP(C6227,Sheet2!$B$2:$G$588,6,FALSE),0)</f>
        <v>142</v>
      </c>
      <c r="Q6227" s="2">
        <v>0.59285902069999996</v>
      </c>
      <c r="R6227" s="3">
        <v>0.28375397753542297</v>
      </c>
      <c r="U6227" s="22" t="str">
        <f t="shared" si="603"/>
        <v/>
      </c>
      <c r="V6227" s="10" t="str">
        <f t="shared" si="604"/>
        <v/>
      </c>
      <c r="W6227" s="24">
        <f t="shared" si="605"/>
        <v>40.299999999999955</v>
      </c>
    </row>
    <row r="6228" spans="1:23" x14ac:dyDescent="0.3">
      <c r="A6228" t="s">
        <v>17</v>
      </c>
      <c r="B6228" t="s">
        <v>1131</v>
      </c>
      <c r="C6228" t="s">
        <v>1132</v>
      </c>
      <c r="D6228" t="s">
        <v>1133</v>
      </c>
      <c r="E6228" t="s">
        <v>1134</v>
      </c>
      <c r="F6228">
        <v>0.25</v>
      </c>
      <c r="G6228" s="2">
        <v>0</v>
      </c>
      <c r="H6228" s="4">
        <v>18.3504</v>
      </c>
      <c r="I6228" s="4">
        <v>5.5255999999999998</v>
      </c>
      <c r="J6228" s="7">
        <v>142</v>
      </c>
      <c r="K6228" s="7">
        <v>35</v>
      </c>
      <c r="L6228" s="3">
        <v>0.30109999999999998</v>
      </c>
      <c r="M6228" s="5">
        <v>0.85615967000000004</v>
      </c>
      <c r="N6228" s="6">
        <v>0.1</v>
      </c>
      <c r="O6228" s="8">
        <f>IFERROR(VLOOKUP(C6228,Sheet2!$B$2:$G$588,6,FALSE),0)</f>
        <v>142</v>
      </c>
      <c r="P6228" t="s">
        <v>22</v>
      </c>
      <c r="Q6228" s="2">
        <v>0.8831993574</v>
      </c>
      <c r="R6228" s="3">
        <v>0.249999999999999</v>
      </c>
      <c r="U6228" s="22">
        <f t="shared" si="603"/>
        <v>0.249999999999999</v>
      </c>
      <c r="V6228" s="10">
        <f t="shared" si="604"/>
        <v>35.499999999999858</v>
      </c>
      <c r="W6228" s="24">
        <f t="shared" si="605"/>
        <v>35.499999999999858</v>
      </c>
    </row>
    <row r="6229" spans="1:23" x14ac:dyDescent="0.3">
      <c r="A6229" t="s">
        <v>17</v>
      </c>
      <c r="B6229" t="s">
        <v>13031</v>
      </c>
      <c r="C6229" t="s">
        <v>13032</v>
      </c>
      <c r="D6229" t="s">
        <v>13033</v>
      </c>
      <c r="E6229" t="s">
        <v>13034</v>
      </c>
      <c r="F6229">
        <v>0.25</v>
      </c>
      <c r="G6229" s="2">
        <v>0</v>
      </c>
      <c r="H6229" s="4">
        <v>76.928700000000006</v>
      </c>
      <c r="I6229" s="4">
        <v>2.8092999999999999</v>
      </c>
      <c r="J6229" s="7">
        <v>46</v>
      </c>
      <c r="K6229" s="7">
        <v>12</v>
      </c>
      <c r="L6229" s="3">
        <v>3.6499999999999998E-2</v>
      </c>
      <c r="M6229" s="5">
        <v>0.54677346000000004</v>
      </c>
      <c r="N6229" s="6">
        <v>0.15</v>
      </c>
      <c r="O6229" s="8">
        <f>IFERROR(VLOOKUP(C6229,Sheet2!$B$2:$G$588,6,FALSE),0)</f>
        <v>142</v>
      </c>
      <c r="P6229" t="s">
        <v>92</v>
      </c>
      <c r="Q6229" s="2">
        <v>0.72566334639999996</v>
      </c>
      <c r="R6229" s="3">
        <v>0.25</v>
      </c>
      <c r="U6229" s="22">
        <f t="shared" si="603"/>
        <v>0.25</v>
      </c>
      <c r="V6229" s="10">
        <f t="shared" si="604"/>
        <v>11.5</v>
      </c>
      <c r="W6229" s="24">
        <f t="shared" si="605"/>
        <v>11.5</v>
      </c>
    </row>
    <row r="6230" spans="1:23" x14ac:dyDescent="0.3">
      <c r="A6230" t="s">
        <v>17</v>
      </c>
      <c r="B6230" t="s">
        <v>13031</v>
      </c>
      <c r="C6230" t="s">
        <v>13032</v>
      </c>
      <c r="D6230" t="s">
        <v>13035</v>
      </c>
      <c r="E6230" t="s">
        <v>13036</v>
      </c>
      <c r="F6230">
        <v>0.3</v>
      </c>
      <c r="G6230" s="2">
        <v>0</v>
      </c>
      <c r="H6230" s="4">
        <v>74.436099999999996</v>
      </c>
      <c r="I6230" s="4">
        <v>3.4788000000000001</v>
      </c>
      <c r="J6230" s="7">
        <v>40</v>
      </c>
      <c r="K6230" s="7">
        <v>12</v>
      </c>
      <c r="L6230" s="3">
        <v>4.6699999999999998E-2</v>
      </c>
      <c r="M6230" s="5">
        <v>0.38622672000000002</v>
      </c>
      <c r="N6230" s="6">
        <v>0.15</v>
      </c>
      <c r="O6230" s="8">
        <f>IFERROR(VLOOKUP(C6230,Sheet2!$B$2:$G$588,6,FALSE),0)</f>
        <v>142</v>
      </c>
      <c r="P6230" t="s">
        <v>22</v>
      </c>
      <c r="Q6230" s="2">
        <v>0.61162707859999998</v>
      </c>
      <c r="R6230" s="3">
        <v>0.3</v>
      </c>
      <c r="U6230" s="22">
        <f t="shared" si="603"/>
        <v>0.3</v>
      </c>
      <c r="V6230" s="10">
        <f t="shared" si="604"/>
        <v>12</v>
      </c>
      <c r="W6230" s="24">
        <f t="shared" si="605"/>
        <v>12</v>
      </c>
    </row>
    <row r="6231" spans="1:23" x14ac:dyDescent="0.3">
      <c r="A6231" t="s">
        <v>17</v>
      </c>
      <c r="B6231" t="s">
        <v>13031</v>
      </c>
      <c r="C6231" t="s">
        <v>13032</v>
      </c>
      <c r="D6231" t="s">
        <v>13037</v>
      </c>
      <c r="E6231" t="s">
        <v>13038</v>
      </c>
      <c r="F6231">
        <v>0.3</v>
      </c>
      <c r="G6231" s="2">
        <v>0</v>
      </c>
      <c r="H6231" s="4">
        <v>77.020799999999994</v>
      </c>
      <c r="I6231" s="4">
        <v>5.0434999999999999</v>
      </c>
      <c r="J6231" s="7">
        <v>40</v>
      </c>
      <c r="K6231" s="7">
        <v>12</v>
      </c>
      <c r="L6231" s="3">
        <v>6.5500000000000003E-2</v>
      </c>
      <c r="M6231" s="5">
        <v>0.26124714999999998</v>
      </c>
      <c r="N6231" s="6">
        <v>0.15</v>
      </c>
      <c r="O6231" s="8">
        <f>IFERROR(VLOOKUP(C6231,Sheet2!$B$2:$G$588,6,FALSE),0)</f>
        <v>142</v>
      </c>
      <c r="P6231" t="s">
        <v>92</v>
      </c>
      <c r="Q6231" s="2">
        <v>0.42583105650000003</v>
      </c>
      <c r="R6231" s="3">
        <v>0.29999999999999899</v>
      </c>
      <c r="U6231" s="22">
        <f t="shared" si="603"/>
        <v>0.29999999999999899</v>
      </c>
      <c r="V6231" s="10">
        <f t="shared" si="604"/>
        <v>11.999999999999959</v>
      </c>
      <c r="W6231" s="24">
        <f t="shared" si="605"/>
        <v>11.999999999999959</v>
      </c>
    </row>
    <row r="6232" spans="1:23" x14ac:dyDescent="0.3">
      <c r="A6232" t="s">
        <v>17</v>
      </c>
      <c r="B6232" t="s">
        <v>13031</v>
      </c>
      <c r="C6232" t="s">
        <v>13032</v>
      </c>
      <c r="D6232" t="s">
        <v>13039</v>
      </c>
      <c r="E6232" t="s">
        <v>13040</v>
      </c>
      <c r="F6232">
        <v>0.3</v>
      </c>
      <c r="G6232" s="2">
        <v>0</v>
      </c>
      <c r="H6232" s="4">
        <v>5.3623000000000003</v>
      </c>
      <c r="I6232" s="4">
        <v>1.5</v>
      </c>
      <c r="J6232" s="7">
        <v>16</v>
      </c>
      <c r="K6232" s="7">
        <v>5</v>
      </c>
      <c r="L6232" s="3">
        <v>0.2797</v>
      </c>
      <c r="M6232" s="5">
        <v>0.35346666999999998</v>
      </c>
      <c r="N6232" s="6">
        <v>0.15</v>
      </c>
      <c r="O6232" s="8">
        <f>IFERROR(VLOOKUP(C6232,Sheet2!$B$2:$G$588,6,FALSE),0)</f>
        <v>142</v>
      </c>
      <c r="P6232" t="s">
        <v>22</v>
      </c>
      <c r="Q6232" s="2">
        <v>0.57563183699999998</v>
      </c>
      <c r="R6232" s="3">
        <v>0.3</v>
      </c>
      <c r="U6232" s="22">
        <f t="shared" si="603"/>
        <v>0.3</v>
      </c>
      <c r="V6232" s="10">
        <f t="shared" si="604"/>
        <v>4.8</v>
      </c>
      <c r="W6232" s="24">
        <f t="shared" si="605"/>
        <v>4.8</v>
      </c>
    </row>
    <row r="6233" spans="1:23" hidden="1" x14ac:dyDescent="0.3">
      <c r="A6233" s="27" t="s">
        <v>33</v>
      </c>
      <c r="B6233" s="27" t="s">
        <v>6161</v>
      </c>
      <c r="C6233" s="27" t="s">
        <v>6162</v>
      </c>
      <c r="D6233" t="s">
        <v>34</v>
      </c>
      <c r="E6233" s="27"/>
      <c r="F6233">
        <v>0.318</v>
      </c>
      <c r="G6233" s="28">
        <v>0.99863683000000003</v>
      </c>
      <c r="H6233" s="4">
        <v>115.3139</v>
      </c>
      <c r="I6233" s="4">
        <v>5.3703000000000003</v>
      </c>
      <c r="J6233" s="7">
        <v>140</v>
      </c>
      <c r="K6233" s="7">
        <v>42</v>
      </c>
      <c r="L6233" s="29">
        <v>4.6600000000000003E-2</v>
      </c>
      <c r="M6233" s="30">
        <v>0.86838822000000004</v>
      </c>
      <c r="N6233" s="31">
        <v>0.50470999999999999</v>
      </c>
      <c r="O6233" s="32">
        <f>IFERROR(VLOOKUP(C6233,Sheet2!$B$2:$G$588,6,FALSE),0)</f>
        <v>140</v>
      </c>
      <c r="P6233" s="27"/>
      <c r="Q6233" s="28">
        <v>0.41879681479999997</v>
      </c>
      <c r="R6233" s="29">
        <v>0.31800742545823202</v>
      </c>
      <c r="S6233" s="29"/>
      <c r="T6233" s="28"/>
      <c r="U6233" s="29" t="str">
        <f t="shared" si="603"/>
        <v/>
      </c>
      <c r="V6233" s="30" t="str">
        <f t="shared" si="604"/>
        <v/>
      </c>
      <c r="W6233" s="33">
        <f t="shared" si="605"/>
        <v>44.173915274855396</v>
      </c>
    </row>
    <row r="6234" spans="1:23" hidden="1" x14ac:dyDescent="0.3">
      <c r="A6234" s="27" t="s">
        <v>33</v>
      </c>
      <c r="B6234" s="27" t="s">
        <v>13041</v>
      </c>
      <c r="C6234" s="27" t="s">
        <v>13042</v>
      </c>
      <c r="D6234" t="s">
        <v>34</v>
      </c>
      <c r="E6234" s="27"/>
      <c r="F6234">
        <v>0.27439999999999998</v>
      </c>
      <c r="G6234" s="28">
        <v>0.44789340999999999</v>
      </c>
      <c r="H6234" s="4">
        <v>89.126300000000001</v>
      </c>
      <c r="I6234" s="4">
        <v>12.6106</v>
      </c>
      <c r="J6234" s="7">
        <v>140</v>
      </c>
      <c r="K6234" s="7">
        <v>38</v>
      </c>
      <c r="L6234" s="29">
        <v>0.14149999999999999</v>
      </c>
      <c r="M6234" s="30">
        <v>0.37035367000000002</v>
      </c>
      <c r="N6234" s="31">
        <v>0.1</v>
      </c>
      <c r="O6234" s="32">
        <f>IFERROR(VLOOKUP(C6234,Sheet2!$B$2:$G$588,6,FALSE),0)</f>
        <v>140</v>
      </c>
      <c r="P6234" s="27"/>
      <c r="Q6234" s="28">
        <v>0.72998782600000001</v>
      </c>
      <c r="R6234" s="29">
        <v>0.274441004998072</v>
      </c>
      <c r="S6234" s="29"/>
      <c r="T6234" s="28"/>
      <c r="U6234" s="29" t="str">
        <f t="shared" si="603"/>
        <v/>
      </c>
      <c r="V6234" s="30" t="str">
        <f t="shared" si="604"/>
        <v/>
      </c>
      <c r="W6234" s="33">
        <f t="shared" si="605"/>
        <v>38.69</v>
      </c>
    </row>
    <row r="6235" spans="1:23" x14ac:dyDescent="0.3">
      <c r="A6235" t="s">
        <v>17</v>
      </c>
      <c r="B6235" t="s">
        <v>6161</v>
      </c>
      <c r="C6235" t="s">
        <v>6162</v>
      </c>
      <c r="D6235" t="s">
        <v>6163</v>
      </c>
      <c r="E6235" t="s">
        <v>6164</v>
      </c>
      <c r="F6235">
        <v>0.33</v>
      </c>
      <c r="G6235" s="2">
        <v>1</v>
      </c>
      <c r="H6235" s="4">
        <v>33.3294</v>
      </c>
      <c r="I6235" s="4">
        <v>3.1650999999999998</v>
      </c>
      <c r="J6235" s="7">
        <v>106</v>
      </c>
      <c r="K6235" s="7">
        <v>32</v>
      </c>
      <c r="L6235" s="3">
        <v>9.5000000000000001E-2</v>
      </c>
      <c r="M6235" s="5">
        <v>1.1186770800000001</v>
      </c>
      <c r="N6235" s="6">
        <v>0.75</v>
      </c>
      <c r="O6235" s="8">
        <f>IFERROR(VLOOKUP(C6235,Sheet2!$B$2:$G$588,6,FALSE),0)</f>
        <v>140</v>
      </c>
      <c r="P6235" t="s">
        <v>487</v>
      </c>
      <c r="Q6235" s="2">
        <v>0.32956523840000002</v>
      </c>
      <c r="R6235" s="3">
        <v>0.329565238442032</v>
      </c>
      <c r="S6235" s="3" t="str">
        <f>IF(R6235+0.01&lt;Q6235,"Y","")</f>
        <v/>
      </c>
      <c r="T6235" s="2"/>
      <c r="U6235" s="22">
        <f t="shared" si="603"/>
        <v>0.329565238442032</v>
      </c>
      <c r="V6235" s="10">
        <f t="shared" si="604"/>
        <v>34.933915274855394</v>
      </c>
      <c r="W6235" s="24">
        <f t="shared" si="605"/>
        <v>34.933915274855394</v>
      </c>
    </row>
    <row r="6236" spans="1:23" x14ac:dyDescent="0.3">
      <c r="A6236" t="s">
        <v>17</v>
      </c>
      <c r="B6236" t="s">
        <v>13041</v>
      </c>
      <c r="C6236" t="s">
        <v>13042</v>
      </c>
      <c r="D6236" t="s">
        <v>13043</v>
      </c>
      <c r="E6236" t="s">
        <v>13042</v>
      </c>
      <c r="F6236">
        <v>0.33</v>
      </c>
      <c r="G6236" s="2">
        <v>0</v>
      </c>
      <c r="H6236" s="4">
        <v>21.064599999999999</v>
      </c>
      <c r="I6236" s="4">
        <v>3.3001</v>
      </c>
      <c r="J6236" s="7">
        <v>43</v>
      </c>
      <c r="K6236" s="7">
        <v>14</v>
      </c>
      <c r="L6236" s="3">
        <v>0.15670000000000001</v>
      </c>
      <c r="M6236" s="5">
        <v>0.43236224000000001</v>
      </c>
      <c r="N6236" s="6">
        <v>0.1</v>
      </c>
      <c r="O6236" s="8">
        <f>IFERROR(VLOOKUP(C6236,Sheet2!$B$2:$G$588,6,FALSE),0)</f>
        <v>140</v>
      </c>
      <c r="P6236" t="s">
        <v>22</v>
      </c>
      <c r="Q6236" s="2">
        <v>0.76871245489999995</v>
      </c>
      <c r="R6236" s="3">
        <v>0.33</v>
      </c>
      <c r="U6236" s="22">
        <f t="shared" si="603"/>
        <v>0.33</v>
      </c>
      <c r="V6236" s="10">
        <f t="shared" si="604"/>
        <v>14.190000000000001</v>
      </c>
      <c r="W6236" s="24">
        <f t="shared" si="605"/>
        <v>14.190000000000001</v>
      </c>
    </row>
    <row r="6237" spans="1:23" x14ac:dyDescent="0.3">
      <c r="A6237" t="s">
        <v>17</v>
      </c>
      <c r="B6237" t="s">
        <v>13041</v>
      </c>
      <c r="C6237" t="s">
        <v>13042</v>
      </c>
      <c r="D6237" t="s">
        <v>13046</v>
      </c>
      <c r="E6237" t="s">
        <v>13047</v>
      </c>
      <c r="F6237">
        <v>0.25</v>
      </c>
      <c r="G6237" s="2">
        <v>0</v>
      </c>
      <c r="H6237" s="4">
        <v>20.4712</v>
      </c>
      <c r="I6237" s="4">
        <v>3.0827</v>
      </c>
      <c r="J6237" s="7">
        <v>35</v>
      </c>
      <c r="K6237" s="7">
        <v>9</v>
      </c>
      <c r="L6237" s="3">
        <v>0.15060000000000001</v>
      </c>
      <c r="M6237" s="5">
        <v>0.3735947</v>
      </c>
      <c r="N6237" s="6">
        <v>0.1</v>
      </c>
      <c r="O6237" s="8">
        <f>IFERROR(VLOOKUP(C6237,Sheet2!$B$2:$G$588,6,FALSE),0)</f>
        <v>140</v>
      </c>
      <c r="P6237" t="s">
        <v>22</v>
      </c>
      <c r="Q6237" s="2">
        <v>0.73233024879999997</v>
      </c>
      <c r="R6237" s="3">
        <v>0.25</v>
      </c>
      <c r="U6237" s="22">
        <f t="shared" si="603"/>
        <v>0.25</v>
      </c>
      <c r="V6237" s="10">
        <f t="shared" si="604"/>
        <v>8.75</v>
      </c>
      <c r="W6237" s="24">
        <f t="shared" si="605"/>
        <v>8.75</v>
      </c>
    </row>
    <row r="6238" spans="1:23" x14ac:dyDescent="0.3">
      <c r="A6238" t="s">
        <v>17</v>
      </c>
      <c r="B6238" t="s">
        <v>13041</v>
      </c>
      <c r="C6238" t="s">
        <v>13042</v>
      </c>
      <c r="D6238" t="s">
        <v>13044</v>
      </c>
      <c r="E6238" t="s">
        <v>13042</v>
      </c>
      <c r="F6238">
        <v>0.25</v>
      </c>
      <c r="G6238" s="2">
        <v>1</v>
      </c>
      <c r="H6238" s="4">
        <v>22.298100000000002</v>
      </c>
      <c r="I6238" s="4">
        <v>3.7700999999999998</v>
      </c>
      <c r="J6238" s="7">
        <v>34</v>
      </c>
      <c r="K6238" s="7">
        <v>8</v>
      </c>
      <c r="L6238" s="3">
        <v>0.1691</v>
      </c>
      <c r="M6238" s="5">
        <v>0.29907165000000002</v>
      </c>
      <c r="N6238" s="6">
        <v>0.1</v>
      </c>
      <c r="O6238" s="8">
        <f>IFERROR(VLOOKUP(C6238,Sheet2!$B$2:$G$588,6,FALSE),0)</f>
        <v>140</v>
      </c>
      <c r="P6238" t="s">
        <v>92</v>
      </c>
      <c r="Q6238" s="2">
        <v>0.66563196840000005</v>
      </c>
      <c r="R6238" s="3">
        <v>0.25</v>
      </c>
      <c r="S6238" s="3" t="str">
        <f t="shared" ref="S6238:S6240" si="606">IF(R6238+0.01&lt;Q6238,"Y","")</f>
        <v>Y</v>
      </c>
      <c r="T6238" s="2"/>
      <c r="U6238" s="22">
        <f t="shared" si="603"/>
        <v>0.25</v>
      </c>
      <c r="V6238" s="10">
        <f t="shared" si="604"/>
        <v>8.5</v>
      </c>
      <c r="W6238" s="24">
        <f t="shared" si="605"/>
        <v>8.5</v>
      </c>
    </row>
    <row r="6239" spans="1:23" x14ac:dyDescent="0.3">
      <c r="A6239" t="s">
        <v>17</v>
      </c>
      <c r="B6239" t="s">
        <v>6161</v>
      </c>
      <c r="C6239" t="s">
        <v>6162</v>
      </c>
      <c r="D6239" t="s">
        <v>6165</v>
      </c>
      <c r="E6239" t="s">
        <v>6166</v>
      </c>
      <c r="F6239">
        <v>0.28000000000000003</v>
      </c>
      <c r="G6239" s="2">
        <v>1</v>
      </c>
      <c r="H6239" s="4">
        <v>81.816100000000006</v>
      </c>
      <c r="I6239" s="4">
        <v>2.1928999999999998</v>
      </c>
      <c r="J6239" s="7">
        <v>33</v>
      </c>
      <c r="K6239" s="7">
        <v>9</v>
      </c>
      <c r="L6239" s="3">
        <v>2.6800000000000001E-2</v>
      </c>
      <c r="M6239" s="5">
        <v>0.50911044999999999</v>
      </c>
      <c r="N6239" s="6">
        <v>0.15</v>
      </c>
      <c r="O6239" s="8">
        <f>IFERROR(VLOOKUP(C6239,Sheet2!$B$2:$G$588,6,FALSE),0)</f>
        <v>140</v>
      </c>
      <c r="P6239" t="s">
        <v>22</v>
      </c>
      <c r="Q6239" s="2">
        <v>0.70536845339999998</v>
      </c>
      <c r="R6239" s="3">
        <v>0.28000000000000003</v>
      </c>
      <c r="S6239" s="3" t="str">
        <f t="shared" si="606"/>
        <v>Y</v>
      </c>
      <c r="T6239" s="2"/>
      <c r="U6239" s="22">
        <f t="shared" si="603"/>
        <v>0.28000000000000003</v>
      </c>
      <c r="V6239" s="10">
        <f t="shared" si="604"/>
        <v>9.24</v>
      </c>
      <c r="W6239" s="24">
        <f t="shared" si="605"/>
        <v>9.24</v>
      </c>
    </row>
    <row r="6240" spans="1:23" x14ac:dyDescent="0.3">
      <c r="A6240" t="s">
        <v>17</v>
      </c>
      <c r="B6240" t="s">
        <v>13041</v>
      </c>
      <c r="C6240" t="s">
        <v>13042</v>
      </c>
      <c r="D6240" t="s">
        <v>13045</v>
      </c>
      <c r="E6240" t="s">
        <v>13042</v>
      </c>
      <c r="F6240">
        <v>0.25</v>
      </c>
      <c r="G6240" s="2">
        <v>1</v>
      </c>
      <c r="H6240" s="4">
        <v>25.292400000000001</v>
      </c>
      <c r="I6240" s="4">
        <v>2.4575999999999998</v>
      </c>
      <c r="J6240" s="7">
        <v>29</v>
      </c>
      <c r="K6240" s="7">
        <v>7</v>
      </c>
      <c r="L6240" s="3">
        <v>9.7199999999999995E-2</v>
      </c>
      <c r="M6240" s="5">
        <v>0.39237341999999997</v>
      </c>
      <c r="N6240" s="6">
        <v>0.1</v>
      </c>
      <c r="O6240" s="8">
        <f>IFERROR(VLOOKUP(C6240,Sheet2!$B$2:$G$588,6,FALSE),0)</f>
        <v>140</v>
      </c>
      <c r="P6240" t="s">
        <v>22</v>
      </c>
      <c r="Q6240" s="2">
        <v>0.74514074070000003</v>
      </c>
      <c r="R6240" s="3">
        <v>0.25</v>
      </c>
      <c r="S6240" s="3" t="str">
        <f t="shared" si="606"/>
        <v>Y</v>
      </c>
      <c r="T6240" s="2"/>
      <c r="U6240" s="22">
        <f t="shared" si="603"/>
        <v>0.25</v>
      </c>
      <c r="V6240" s="10">
        <f t="shared" si="604"/>
        <v>7.25</v>
      </c>
      <c r="W6240" s="24">
        <f t="shared" si="605"/>
        <v>7.25</v>
      </c>
    </row>
    <row r="6241" spans="1:23" hidden="1" x14ac:dyDescent="0.3">
      <c r="A6241" t="s">
        <v>33</v>
      </c>
      <c r="B6241" t="s">
        <v>5169</v>
      </c>
      <c r="C6241" t="s">
        <v>5170</v>
      </c>
      <c r="D6241" t="s">
        <v>34</v>
      </c>
      <c r="F6241">
        <v>0.31909999999999999</v>
      </c>
      <c r="G6241" s="2">
        <v>0</v>
      </c>
      <c r="H6241" s="4">
        <v>48.481099999999998</v>
      </c>
      <c r="I6241" s="4">
        <v>15.506399999999999</v>
      </c>
      <c r="J6241" s="7">
        <v>136</v>
      </c>
      <c r="K6241" s="7">
        <v>43</v>
      </c>
      <c r="L6241" s="3">
        <v>0.31979999999999997</v>
      </c>
      <c r="M6241" s="5">
        <v>0.29298489999999999</v>
      </c>
      <c r="N6241" s="6">
        <v>0.05</v>
      </c>
      <c r="O6241" s="8">
        <f>IFERROR(VLOOKUP(C6241,Sheet2!$B$2:$G$588,6,FALSE),0)</f>
        <v>136</v>
      </c>
      <c r="Q6241" s="2">
        <v>0.82934274370000005</v>
      </c>
      <c r="R6241" s="3">
        <v>0.31913627802112399</v>
      </c>
      <c r="U6241" s="22" t="str">
        <f t="shared" si="603"/>
        <v/>
      </c>
      <c r="V6241" s="10" t="str">
        <f t="shared" si="604"/>
        <v/>
      </c>
      <c r="W6241" s="24">
        <f t="shared" si="605"/>
        <v>43.399999999999913</v>
      </c>
    </row>
    <row r="6242" spans="1:23" hidden="1" x14ac:dyDescent="0.3">
      <c r="A6242" t="s">
        <v>33</v>
      </c>
      <c r="B6242" t="s">
        <v>6283</v>
      </c>
      <c r="C6242" t="s">
        <v>6284</v>
      </c>
      <c r="D6242" t="s">
        <v>34</v>
      </c>
      <c r="F6242">
        <v>0.31469999999999998</v>
      </c>
      <c r="G6242" s="2">
        <v>0</v>
      </c>
      <c r="H6242" s="4">
        <v>42.104799999999997</v>
      </c>
      <c r="I6242" s="4">
        <v>6.5256999999999996</v>
      </c>
      <c r="J6242" s="7">
        <v>136</v>
      </c>
      <c r="K6242" s="7">
        <v>43</v>
      </c>
      <c r="L6242" s="3">
        <v>0.155</v>
      </c>
      <c r="M6242" s="5">
        <v>0.69300021999999994</v>
      </c>
      <c r="N6242" s="6">
        <v>0.38892500000000002</v>
      </c>
      <c r="O6242" s="8">
        <f>IFERROR(VLOOKUP(C6242,Sheet2!$B$2:$G$588,6,FALSE),0)</f>
        <v>136</v>
      </c>
      <c r="Q6242" s="2">
        <v>0.43878084109999999</v>
      </c>
      <c r="R6242" s="3">
        <v>0.31467861796643598</v>
      </c>
      <c r="U6242" s="22" t="str">
        <f t="shared" si="603"/>
        <v/>
      </c>
      <c r="V6242" s="10" t="str">
        <f t="shared" si="604"/>
        <v/>
      </c>
      <c r="W6242" s="24">
        <f t="shared" si="605"/>
        <v>42.499999999999957</v>
      </c>
    </row>
    <row r="6243" spans="1:23" x14ac:dyDescent="0.3">
      <c r="A6243" t="s">
        <v>17</v>
      </c>
      <c r="B6243" t="s">
        <v>6283</v>
      </c>
      <c r="C6243" t="s">
        <v>6284</v>
      </c>
      <c r="D6243" t="s">
        <v>6289</v>
      </c>
      <c r="E6243" t="s">
        <v>6290</v>
      </c>
      <c r="F6243">
        <v>0.3</v>
      </c>
      <c r="G6243" s="2">
        <v>0</v>
      </c>
      <c r="H6243" s="4">
        <v>31.8949</v>
      </c>
      <c r="I6243" s="4">
        <v>3.6242000000000001</v>
      </c>
      <c r="J6243" s="7">
        <v>64</v>
      </c>
      <c r="K6243" s="7">
        <v>19</v>
      </c>
      <c r="L6243" s="3">
        <v>0.11360000000000001</v>
      </c>
      <c r="M6243" s="5">
        <v>0.58609944999999997</v>
      </c>
      <c r="N6243" s="6">
        <v>0.3</v>
      </c>
      <c r="O6243" s="8">
        <f>IFERROR(VLOOKUP(C6243,Sheet2!$B$2:$G$588,6,FALSE),0)</f>
        <v>136</v>
      </c>
      <c r="P6243" t="s">
        <v>92</v>
      </c>
      <c r="Q6243" s="2">
        <v>0.4881414751</v>
      </c>
      <c r="R6243" s="3">
        <v>0.3</v>
      </c>
      <c r="U6243" s="22">
        <f t="shared" si="603"/>
        <v>0.3</v>
      </c>
      <c r="V6243" s="10">
        <f t="shared" si="604"/>
        <v>19.2</v>
      </c>
      <c r="W6243" s="24">
        <f t="shared" si="605"/>
        <v>19.2</v>
      </c>
    </row>
    <row r="6244" spans="1:23" x14ac:dyDescent="0.3">
      <c r="A6244" t="s">
        <v>17</v>
      </c>
      <c r="B6244" t="s">
        <v>5169</v>
      </c>
      <c r="C6244" t="s">
        <v>5170</v>
      </c>
      <c r="D6244" t="s">
        <v>5173</v>
      </c>
      <c r="E6244" t="s">
        <v>5174</v>
      </c>
      <c r="F6244">
        <v>0.3</v>
      </c>
      <c r="G6244" s="2">
        <v>0</v>
      </c>
      <c r="H6244" s="4">
        <v>16.103400000000001</v>
      </c>
      <c r="I6244" s="4">
        <v>5.9515000000000002</v>
      </c>
      <c r="J6244" s="7">
        <v>53</v>
      </c>
      <c r="K6244" s="7">
        <v>16</v>
      </c>
      <c r="L6244" s="3">
        <v>0.36959999999999998</v>
      </c>
      <c r="M6244" s="5">
        <v>0.29635025999999998</v>
      </c>
      <c r="N6244" s="6">
        <v>0.05</v>
      </c>
      <c r="O6244" s="8">
        <f>IFERROR(VLOOKUP(C6244,Sheet2!$B$2:$G$588,6,FALSE),0)</f>
        <v>136</v>
      </c>
      <c r="P6244" t="s">
        <v>22</v>
      </c>
      <c r="Q6244" s="2">
        <v>0.83128072829999999</v>
      </c>
      <c r="R6244" s="3">
        <v>0.3</v>
      </c>
      <c r="U6244" s="22">
        <f t="shared" si="603"/>
        <v>0.3</v>
      </c>
      <c r="V6244" s="10">
        <f t="shared" si="604"/>
        <v>15.899999999999999</v>
      </c>
      <c r="W6244" s="24">
        <f t="shared" si="605"/>
        <v>15.899999999999999</v>
      </c>
    </row>
    <row r="6245" spans="1:23" x14ac:dyDescent="0.3">
      <c r="A6245" t="s">
        <v>17</v>
      </c>
      <c r="B6245" t="s">
        <v>5169</v>
      </c>
      <c r="C6245" t="s">
        <v>5170</v>
      </c>
      <c r="D6245" t="s">
        <v>5175</v>
      </c>
      <c r="E6245" t="s">
        <v>5176</v>
      </c>
      <c r="F6245">
        <v>0.35</v>
      </c>
      <c r="G6245" s="2">
        <v>0</v>
      </c>
      <c r="H6245" s="4">
        <v>17.269400000000001</v>
      </c>
      <c r="I6245" s="4">
        <v>5.8779000000000003</v>
      </c>
      <c r="J6245" s="7">
        <v>52</v>
      </c>
      <c r="K6245" s="7">
        <v>18</v>
      </c>
      <c r="L6245" s="3">
        <v>0.34039999999999998</v>
      </c>
      <c r="M6245" s="5">
        <v>0.29581363999999999</v>
      </c>
      <c r="N6245" s="6">
        <v>0.05</v>
      </c>
      <c r="O6245" s="8">
        <f>IFERROR(VLOOKUP(C6245,Sheet2!$B$2:$G$588,6,FALSE),0)</f>
        <v>136</v>
      </c>
      <c r="P6245" t="s">
        <v>22</v>
      </c>
      <c r="Q6245" s="2">
        <v>0.83097466190000002</v>
      </c>
      <c r="R6245" s="3">
        <v>0.34999999999999898</v>
      </c>
      <c r="U6245" s="22">
        <f t="shared" si="603"/>
        <v>0.34999999999999898</v>
      </c>
      <c r="V6245" s="10">
        <f t="shared" si="604"/>
        <v>18.199999999999946</v>
      </c>
      <c r="W6245" s="24">
        <f t="shared" si="605"/>
        <v>18.199999999999946</v>
      </c>
    </row>
    <row r="6246" spans="1:23" x14ac:dyDescent="0.3">
      <c r="A6246" t="s">
        <v>17</v>
      </c>
      <c r="B6246" t="s">
        <v>6283</v>
      </c>
      <c r="C6246" t="s">
        <v>6284</v>
      </c>
      <c r="D6246" t="s">
        <v>6287</v>
      </c>
      <c r="E6246" t="s">
        <v>6288</v>
      </c>
      <c r="F6246">
        <v>0.35</v>
      </c>
      <c r="G6246" s="2">
        <v>0</v>
      </c>
      <c r="H6246" s="4">
        <v>5.4943999999999997</v>
      </c>
      <c r="I6246" s="4">
        <v>1.593</v>
      </c>
      <c r="J6246" s="7">
        <v>40</v>
      </c>
      <c r="K6246" s="7">
        <v>14</v>
      </c>
      <c r="L6246" s="3">
        <v>0.28989999999999999</v>
      </c>
      <c r="M6246" s="5">
        <v>0.83341403999999997</v>
      </c>
      <c r="N6246" s="6">
        <v>0.5</v>
      </c>
      <c r="O6246" s="8">
        <f>IFERROR(VLOOKUP(C6246,Sheet2!$B$2:$G$588,6,FALSE),0)</f>
        <v>136</v>
      </c>
      <c r="P6246" t="s">
        <v>22</v>
      </c>
      <c r="Q6246" s="2">
        <v>0.40005810580000001</v>
      </c>
      <c r="R6246" s="3">
        <v>0.34999999999999898</v>
      </c>
      <c r="U6246" s="22">
        <f t="shared" si="603"/>
        <v>0.34999999999999898</v>
      </c>
      <c r="V6246" s="10">
        <f t="shared" si="604"/>
        <v>13.999999999999959</v>
      </c>
      <c r="W6246" s="24">
        <f t="shared" si="605"/>
        <v>13.999999999999959</v>
      </c>
    </row>
    <row r="6247" spans="1:23" x14ac:dyDescent="0.3">
      <c r="A6247" t="s">
        <v>17</v>
      </c>
      <c r="B6247" t="s">
        <v>5169</v>
      </c>
      <c r="C6247" t="s">
        <v>5170</v>
      </c>
      <c r="D6247" t="s">
        <v>5171</v>
      </c>
      <c r="E6247" t="s">
        <v>5172</v>
      </c>
      <c r="F6247">
        <v>0.3</v>
      </c>
      <c r="G6247" s="2">
        <v>0</v>
      </c>
      <c r="H6247" s="4">
        <v>15.1084</v>
      </c>
      <c r="I6247" s="4">
        <v>3.6768999999999998</v>
      </c>
      <c r="J6247" s="7">
        <v>31</v>
      </c>
      <c r="K6247" s="7">
        <v>9</v>
      </c>
      <c r="L6247" s="3">
        <v>0.24340000000000001</v>
      </c>
      <c r="M6247" s="5">
        <v>0.28301572000000003</v>
      </c>
      <c r="N6247" s="6">
        <v>0.05</v>
      </c>
      <c r="O6247" s="8">
        <f>IFERROR(VLOOKUP(C6247,Sheet2!$B$2:$G$588,6,FALSE),0)</f>
        <v>136</v>
      </c>
      <c r="P6247" t="s">
        <v>22</v>
      </c>
      <c r="Q6247" s="2">
        <v>0.82333136569999998</v>
      </c>
      <c r="R6247" s="3">
        <v>0.29999999999999899</v>
      </c>
      <c r="U6247" s="22">
        <f t="shared" si="603"/>
        <v>0.29999999999999899</v>
      </c>
      <c r="V6247" s="10">
        <f t="shared" si="604"/>
        <v>9.2999999999999687</v>
      </c>
      <c r="W6247" s="24">
        <f t="shared" si="605"/>
        <v>9.2999999999999687</v>
      </c>
    </row>
    <row r="6248" spans="1:23" x14ac:dyDescent="0.3">
      <c r="A6248" t="s">
        <v>17</v>
      </c>
      <c r="B6248" t="s">
        <v>6283</v>
      </c>
      <c r="C6248" t="s">
        <v>6284</v>
      </c>
      <c r="D6248" t="s">
        <v>6285</v>
      </c>
      <c r="E6248" t="s">
        <v>6286</v>
      </c>
      <c r="F6248">
        <v>0.3</v>
      </c>
      <c r="G6248" s="2">
        <v>0</v>
      </c>
      <c r="H6248" s="4">
        <v>4.5621999999999998</v>
      </c>
      <c r="I6248" s="4">
        <v>1.2624</v>
      </c>
      <c r="J6248" s="7">
        <v>31</v>
      </c>
      <c r="K6248" s="7">
        <v>9</v>
      </c>
      <c r="L6248" s="3">
        <v>0.2767</v>
      </c>
      <c r="M6248" s="5">
        <v>0.82430261000000005</v>
      </c>
      <c r="N6248" s="6">
        <v>0.5</v>
      </c>
      <c r="O6248" s="8">
        <f>IFERROR(VLOOKUP(C6248,Sheet2!$B$2:$G$588,6,FALSE),0)</f>
        <v>136</v>
      </c>
      <c r="P6248" t="s">
        <v>92</v>
      </c>
      <c r="Q6248" s="2">
        <v>0.39342664350000001</v>
      </c>
      <c r="R6248" s="3">
        <v>0.3</v>
      </c>
      <c r="U6248" s="22">
        <f t="shared" si="603"/>
        <v>0.3</v>
      </c>
      <c r="V6248" s="10">
        <f t="shared" si="604"/>
        <v>9.2999999999999989</v>
      </c>
      <c r="W6248" s="24">
        <f t="shared" si="605"/>
        <v>9.2999999999999989</v>
      </c>
    </row>
    <row r="6249" spans="1:23" hidden="1" x14ac:dyDescent="0.3">
      <c r="A6249" s="27" t="s">
        <v>33</v>
      </c>
      <c r="B6249" s="27" t="s">
        <v>12952</v>
      </c>
      <c r="C6249" s="27" t="s">
        <v>12953</v>
      </c>
      <c r="D6249" t="s">
        <v>34</v>
      </c>
      <c r="E6249" s="27"/>
      <c r="F6249">
        <v>0.3</v>
      </c>
      <c r="G6249" s="28">
        <v>1</v>
      </c>
      <c r="H6249" s="4">
        <v>44.798400000000001</v>
      </c>
      <c r="I6249" s="4">
        <v>5.7135999999999996</v>
      </c>
      <c r="J6249" s="7">
        <v>135</v>
      </c>
      <c r="K6249" s="7">
        <v>41</v>
      </c>
      <c r="L6249" s="29">
        <v>0.1275</v>
      </c>
      <c r="M6249" s="30">
        <v>0.78884248999999995</v>
      </c>
      <c r="N6249" s="31">
        <v>0.5</v>
      </c>
      <c r="O6249" s="32">
        <f>IFERROR(VLOOKUP(C6249,Sheet2!$B$2:$G$588,6,FALSE),0)</f>
        <v>135</v>
      </c>
      <c r="P6249" s="27"/>
      <c r="Q6249" s="28">
        <v>0.36615990729999998</v>
      </c>
      <c r="R6249" s="29">
        <v>0.3</v>
      </c>
      <c r="S6249" s="29"/>
      <c r="T6249" s="28"/>
      <c r="U6249" s="29" t="str">
        <f t="shared" si="603"/>
        <v/>
      </c>
      <c r="V6249" s="30" t="str">
        <f t="shared" si="604"/>
        <v/>
      </c>
      <c r="W6249" s="33">
        <f t="shared" si="605"/>
        <v>40.5</v>
      </c>
    </row>
    <row r="6250" spans="1:23" x14ac:dyDescent="0.3">
      <c r="A6250" t="s">
        <v>17</v>
      </c>
      <c r="B6250" t="s">
        <v>12952</v>
      </c>
      <c r="C6250" t="s">
        <v>12953</v>
      </c>
      <c r="D6250" t="s">
        <v>12954</v>
      </c>
      <c r="E6250" t="s">
        <v>12955</v>
      </c>
      <c r="F6250">
        <v>0.3</v>
      </c>
      <c r="G6250" s="2">
        <v>1</v>
      </c>
      <c r="H6250" s="4">
        <v>44.798400000000001</v>
      </c>
      <c r="I6250" s="4">
        <v>5.7135999999999996</v>
      </c>
      <c r="J6250" s="7">
        <v>135</v>
      </c>
      <c r="K6250" s="7">
        <v>41</v>
      </c>
      <c r="L6250" s="3">
        <v>0.1275</v>
      </c>
      <c r="M6250" s="5">
        <v>0.78884248999999995</v>
      </c>
      <c r="N6250" s="6">
        <v>0.5</v>
      </c>
      <c r="O6250" s="8">
        <f>IFERROR(VLOOKUP(C6250,Sheet2!$B$2:$G$588,6,FALSE),0)</f>
        <v>135</v>
      </c>
      <c r="P6250" t="s">
        <v>22</v>
      </c>
      <c r="Q6250" s="2">
        <v>0.36615990729999998</v>
      </c>
      <c r="R6250" s="3">
        <v>0.3</v>
      </c>
      <c r="S6250" s="3" t="str">
        <f>IF(R6250+0.01&lt;Q6250,"Y","")</f>
        <v>Y</v>
      </c>
      <c r="T6250" s="2"/>
      <c r="U6250" s="22">
        <f t="shared" si="603"/>
        <v>0.3</v>
      </c>
      <c r="V6250" s="10">
        <f t="shared" si="604"/>
        <v>40.5</v>
      </c>
      <c r="W6250" s="24">
        <f t="shared" si="605"/>
        <v>40.5</v>
      </c>
    </row>
    <row r="6251" spans="1:23" hidden="1" x14ac:dyDescent="0.3">
      <c r="A6251" t="s">
        <v>33</v>
      </c>
      <c r="B6251" t="s">
        <v>12787</v>
      </c>
      <c r="C6251" t="s">
        <v>12788</v>
      </c>
      <c r="D6251" t="s">
        <v>34</v>
      </c>
      <c r="F6251">
        <v>0.2999</v>
      </c>
      <c r="G6251" s="2">
        <v>0</v>
      </c>
      <c r="H6251" s="4">
        <v>43.043799999999997</v>
      </c>
      <c r="I6251" s="4">
        <v>10.3452</v>
      </c>
      <c r="J6251" s="7">
        <v>131</v>
      </c>
      <c r="K6251" s="7">
        <v>39</v>
      </c>
      <c r="L6251" s="3">
        <v>0.24030000000000001</v>
      </c>
      <c r="M6251" s="5">
        <v>0.42264401000000001</v>
      </c>
      <c r="N6251" s="6">
        <v>0.109375</v>
      </c>
      <c r="O6251" s="8">
        <f>IFERROR(VLOOKUP(C6251,Sheet2!$B$2:$G$588,6,FALSE),0)</f>
        <v>131</v>
      </c>
      <c r="Q6251" s="2">
        <v>0.74121246900000004</v>
      </c>
      <c r="R6251" s="3">
        <v>0.29987911025144998</v>
      </c>
      <c r="U6251" s="22" t="str">
        <f t="shared" si="603"/>
        <v/>
      </c>
      <c r="V6251" s="10" t="str">
        <f t="shared" si="604"/>
        <v/>
      </c>
      <c r="W6251" s="24">
        <f t="shared" si="605"/>
        <v>38.999999999999986</v>
      </c>
    </row>
    <row r="6252" spans="1:23" x14ac:dyDescent="0.3">
      <c r="A6252" t="s">
        <v>17</v>
      </c>
      <c r="B6252" t="s">
        <v>12787</v>
      </c>
      <c r="C6252" t="s">
        <v>12788</v>
      </c>
      <c r="D6252" t="s">
        <v>12797</v>
      </c>
      <c r="E6252" t="s">
        <v>12798</v>
      </c>
      <c r="F6252">
        <v>0.3</v>
      </c>
      <c r="G6252" s="2">
        <v>0</v>
      </c>
      <c r="H6252" s="4">
        <v>7.4183000000000003</v>
      </c>
      <c r="I6252" s="4">
        <v>1.9114</v>
      </c>
      <c r="J6252" s="7">
        <v>33</v>
      </c>
      <c r="K6252" s="7">
        <v>10</v>
      </c>
      <c r="L6252" s="3">
        <v>0.25769999999999998</v>
      </c>
      <c r="M6252" s="5">
        <v>0.57525318999999997</v>
      </c>
      <c r="N6252" s="6">
        <v>0.15</v>
      </c>
      <c r="O6252" s="8">
        <f>IFERROR(VLOOKUP(C6252,Sheet2!$B$2:$G$588,6,FALSE),0)</f>
        <v>131</v>
      </c>
      <c r="P6252" t="s">
        <v>92</v>
      </c>
      <c r="Q6252" s="2">
        <v>0.73924525109999994</v>
      </c>
      <c r="R6252" s="3">
        <v>0.3</v>
      </c>
      <c r="U6252" s="22">
        <f t="shared" si="603"/>
        <v>0.3</v>
      </c>
      <c r="V6252" s="10">
        <f t="shared" si="604"/>
        <v>9.9</v>
      </c>
      <c r="W6252" s="24">
        <f t="shared" si="605"/>
        <v>9.9</v>
      </c>
    </row>
    <row r="6253" spans="1:23" x14ac:dyDescent="0.3">
      <c r="A6253" t="s">
        <v>17</v>
      </c>
      <c r="B6253" t="s">
        <v>12787</v>
      </c>
      <c r="C6253" t="s">
        <v>12788</v>
      </c>
      <c r="D6253" t="s">
        <v>12793</v>
      </c>
      <c r="E6253" t="s">
        <v>12794</v>
      </c>
      <c r="F6253">
        <v>0.3</v>
      </c>
      <c r="G6253" s="2">
        <v>0</v>
      </c>
      <c r="H6253" s="4">
        <v>7.1300999999999997</v>
      </c>
      <c r="I6253" s="4">
        <v>1.8433999999999999</v>
      </c>
      <c r="J6253" s="7">
        <v>28</v>
      </c>
      <c r="K6253" s="7">
        <v>8</v>
      </c>
      <c r="L6253" s="3">
        <v>0.25850000000000001</v>
      </c>
      <c r="M6253" s="5">
        <v>0.51090013999999995</v>
      </c>
      <c r="N6253" s="6">
        <v>0.17</v>
      </c>
      <c r="O6253" s="8">
        <f>IFERROR(VLOOKUP(C6253,Sheet2!$B$2:$G$588,6,FALSE),0)</f>
        <v>131</v>
      </c>
      <c r="P6253" t="s">
        <v>92</v>
      </c>
      <c r="Q6253" s="2">
        <v>0.66725395909999996</v>
      </c>
      <c r="R6253" s="3">
        <v>0.3</v>
      </c>
      <c r="U6253" s="22">
        <f t="shared" si="603"/>
        <v>0.3</v>
      </c>
      <c r="V6253" s="10">
        <f t="shared" si="604"/>
        <v>8.4</v>
      </c>
      <c r="W6253" s="24">
        <f t="shared" si="605"/>
        <v>8.4</v>
      </c>
    </row>
    <row r="6254" spans="1:23" x14ac:dyDescent="0.3">
      <c r="A6254" t="s">
        <v>17</v>
      </c>
      <c r="B6254" t="s">
        <v>12787</v>
      </c>
      <c r="C6254" t="s">
        <v>12788</v>
      </c>
      <c r="D6254" t="s">
        <v>12791</v>
      </c>
      <c r="E6254" t="s">
        <v>12792</v>
      </c>
      <c r="F6254">
        <v>0.3</v>
      </c>
      <c r="G6254" s="2">
        <v>0</v>
      </c>
      <c r="H6254" s="4">
        <v>6.9318999999999997</v>
      </c>
      <c r="I6254" s="4">
        <v>2.4535999999999998</v>
      </c>
      <c r="J6254" s="7">
        <v>19</v>
      </c>
      <c r="K6254" s="7">
        <v>6</v>
      </c>
      <c r="L6254" s="3">
        <v>0.35399999999999998</v>
      </c>
      <c r="M6254" s="5">
        <v>0.25602747999999997</v>
      </c>
      <c r="N6254" s="6">
        <v>0.05</v>
      </c>
      <c r="O6254" s="8">
        <f>IFERROR(VLOOKUP(C6254,Sheet2!$B$2:$G$588,6,FALSE),0)</f>
        <v>131</v>
      </c>
      <c r="P6254" t="s">
        <v>92</v>
      </c>
      <c r="Q6254" s="2">
        <v>0.80470846409999996</v>
      </c>
      <c r="R6254" s="3">
        <v>0.3</v>
      </c>
      <c r="U6254" s="22">
        <f t="shared" si="603"/>
        <v>0.3</v>
      </c>
      <c r="V6254" s="10">
        <f t="shared" si="604"/>
        <v>5.7</v>
      </c>
      <c r="W6254" s="24">
        <f t="shared" si="605"/>
        <v>5.7</v>
      </c>
    </row>
    <row r="6255" spans="1:23" x14ac:dyDescent="0.3">
      <c r="A6255" t="s">
        <v>17</v>
      </c>
      <c r="B6255" t="s">
        <v>12787</v>
      </c>
      <c r="C6255" t="s">
        <v>12788</v>
      </c>
      <c r="D6255" t="s">
        <v>12789</v>
      </c>
      <c r="E6255" t="s">
        <v>12790</v>
      </c>
      <c r="F6255">
        <v>0.3</v>
      </c>
      <c r="G6255" s="2">
        <v>0</v>
      </c>
      <c r="H6255" s="4">
        <v>4.9427000000000003</v>
      </c>
      <c r="I6255" s="4">
        <v>0.87849999999999995</v>
      </c>
      <c r="J6255" s="7">
        <v>15</v>
      </c>
      <c r="K6255" s="7">
        <v>4</v>
      </c>
      <c r="L6255" s="3">
        <v>0.1777</v>
      </c>
      <c r="M6255" s="5">
        <v>0.56092365</v>
      </c>
      <c r="N6255" s="6">
        <v>0.15</v>
      </c>
      <c r="O6255" s="8">
        <f>IFERROR(VLOOKUP(C6255,Sheet2!$B$2:$G$588,6,FALSE),0)</f>
        <v>131</v>
      </c>
      <c r="P6255" t="s">
        <v>92</v>
      </c>
      <c r="Q6255" s="2">
        <v>0.73258392760000002</v>
      </c>
      <c r="R6255" s="3">
        <v>0.29999999999999899</v>
      </c>
      <c r="U6255" s="22">
        <f t="shared" si="603"/>
        <v>0.29999999999999899</v>
      </c>
      <c r="V6255" s="10">
        <f t="shared" si="604"/>
        <v>4.4999999999999849</v>
      </c>
      <c r="W6255" s="24">
        <f t="shared" si="605"/>
        <v>4.4999999999999849</v>
      </c>
    </row>
    <row r="6256" spans="1:23" x14ac:dyDescent="0.3">
      <c r="A6256" t="s">
        <v>17</v>
      </c>
      <c r="B6256" t="s">
        <v>12787</v>
      </c>
      <c r="C6256" t="s">
        <v>12788</v>
      </c>
      <c r="D6256" t="s">
        <v>12795</v>
      </c>
      <c r="E6256" t="s">
        <v>12796</v>
      </c>
      <c r="F6256">
        <v>0.3</v>
      </c>
      <c r="G6256" s="2">
        <v>0</v>
      </c>
      <c r="H6256" s="4">
        <v>6.0260999999999996</v>
      </c>
      <c r="I6256" s="4">
        <v>1.8309</v>
      </c>
      <c r="J6256" s="7">
        <v>15</v>
      </c>
      <c r="K6256" s="7">
        <v>5</v>
      </c>
      <c r="L6256" s="3">
        <v>0.30380000000000001</v>
      </c>
      <c r="M6256" s="5">
        <v>0.27774657000000003</v>
      </c>
      <c r="N6256" s="6">
        <v>0.05</v>
      </c>
      <c r="O6256" s="8">
        <f>IFERROR(VLOOKUP(C6256,Sheet2!$B$2:$G$588,6,FALSE),0)</f>
        <v>131</v>
      </c>
      <c r="P6256" t="s">
        <v>92</v>
      </c>
      <c r="Q6256" s="2">
        <v>0.81997977300000002</v>
      </c>
      <c r="R6256" s="3">
        <v>0.3</v>
      </c>
      <c r="U6256" s="22">
        <f t="shared" si="603"/>
        <v>0.3</v>
      </c>
      <c r="V6256" s="10">
        <f t="shared" si="604"/>
        <v>4.5</v>
      </c>
      <c r="W6256" s="24">
        <f t="shared" si="605"/>
        <v>4.5</v>
      </c>
    </row>
    <row r="6257" spans="1:23" x14ac:dyDescent="0.3">
      <c r="A6257" t="s">
        <v>17</v>
      </c>
      <c r="B6257" t="s">
        <v>12787</v>
      </c>
      <c r="C6257" t="s">
        <v>12788</v>
      </c>
      <c r="D6257" t="s">
        <v>12801</v>
      </c>
      <c r="E6257" t="s">
        <v>12802</v>
      </c>
      <c r="F6257">
        <v>0.3</v>
      </c>
      <c r="G6257" s="2">
        <v>0</v>
      </c>
      <c r="H6257" s="4">
        <v>4.1285999999999996</v>
      </c>
      <c r="I6257" s="4">
        <v>0.83360000000000001</v>
      </c>
      <c r="J6257" s="7">
        <v>12</v>
      </c>
      <c r="K6257" s="7">
        <v>4</v>
      </c>
      <c r="L6257" s="3">
        <v>0.2019</v>
      </c>
      <c r="M6257" s="5">
        <v>0.49535561</v>
      </c>
      <c r="N6257" s="6">
        <v>0.15</v>
      </c>
      <c r="O6257" s="8">
        <f>IFERROR(VLOOKUP(C6257,Sheet2!$B$2:$G$588,6,FALSE),0)</f>
        <v>131</v>
      </c>
      <c r="P6257" t="s">
        <v>92</v>
      </c>
      <c r="Q6257" s="2">
        <v>0.69718724050000003</v>
      </c>
      <c r="R6257" s="3">
        <v>0.3</v>
      </c>
      <c r="U6257" s="22">
        <f t="shared" si="603"/>
        <v>0.3</v>
      </c>
      <c r="V6257" s="10">
        <f t="shared" si="604"/>
        <v>3.5999999999999996</v>
      </c>
      <c r="W6257" s="24">
        <f t="shared" si="605"/>
        <v>3.5999999999999996</v>
      </c>
    </row>
    <row r="6258" spans="1:23" x14ac:dyDescent="0.3">
      <c r="A6258" t="s">
        <v>17</v>
      </c>
      <c r="B6258" t="s">
        <v>12787</v>
      </c>
      <c r="C6258" t="s">
        <v>12788</v>
      </c>
      <c r="D6258" t="s">
        <v>12799</v>
      </c>
      <c r="E6258" t="s">
        <v>12800</v>
      </c>
      <c r="F6258">
        <v>0.3</v>
      </c>
      <c r="G6258" s="2">
        <v>0</v>
      </c>
      <c r="H6258" s="4">
        <v>3.4554</v>
      </c>
      <c r="I6258" s="4">
        <v>0.57379999999999998</v>
      </c>
      <c r="J6258" s="7">
        <v>8</v>
      </c>
      <c r="K6258" s="7">
        <v>3</v>
      </c>
      <c r="L6258" s="3">
        <v>0.1661</v>
      </c>
      <c r="M6258" s="5">
        <v>0.48465081999999998</v>
      </c>
      <c r="N6258" s="6">
        <v>0.1</v>
      </c>
      <c r="O6258" s="8">
        <f>IFERROR(VLOOKUP(C6258,Sheet2!$B$2:$G$588,6,FALSE),0)</f>
        <v>131</v>
      </c>
      <c r="P6258" t="s">
        <v>92</v>
      </c>
      <c r="Q6258" s="2">
        <v>0.79366587899999996</v>
      </c>
      <c r="R6258" s="3">
        <v>0.3</v>
      </c>
      <c r="U6258" s="22">
        <f t="shared" si="603"/>
        <v>0.3</v>
      </c>
      <c r="V6258" s="10">
        <f t="shared" si="604"/>
        <v>2.4</v>
      </c>
      <c r="W6258" s="24">
        <f t="shared" si="605"/>
        <v>2.4</v>
      </c>
    </row>
    <row r="6259" spans="1:23" hidden="1" x14ac:dyDescent="0.3">
      <c r="A6259" t="s">
        <v>33</v>
      </c>
      <c r="B6259" t="s">
        <v>12569</v>
      </c>
      <c r="C6259" t="s">
        <v>12570</v>
      </c>
      <c r="D6259" t="s">
        <v>34</v>
      </c>
      <c r="F6259">
        <v>0.33</v>
      </c>
      <c r="G6259" s="2">
        <v>0</v>
      </c>
      <c r="H6259" s="4">
        <v>20.026599999999998</v>
      </c>
      <c r="I6259" s="4">
        <v>3.5573999999999999</v>
      </c>
      <c r="J6259" s="7">
        <v>130</v>
      </c>
      <c r="K6259" s="7">
        <v>43</v>
      </c>
      <c r="L6259" s="3">
        <v>0.17760000000000001</v>
      </c>
      <c r="M6259" s="5">
        <v>1.2171773400000001</v>
      </c>
      <c r="N6259" s="6">
        <v>0.8</v>
      </c>
      <c r="O6259" s="8">
        <f>IFERROR(VLOOKUP(C6259,Sheet2!$B$2:$G$588,6,FALSE),0)</f>
        <v>130</v>
      </c>
      <c r="Q6259" s="2">
        <v>0.34274162289999999</v>
      </c>
      <c r="R6259" s="3">
        <v>0.32999999999999902</v>
      </c>
      <c r="U6259" s="22" t="str">
        <f t="shared" si="603"/>
        <v/>
      </c>
      <c r="V6259" s="10" t="str">
        <f t="shared" si="604"/>
        <v/>
      </c>
      <c r="W6259" s="24">
        <f t="shared" si="605"/>
        <v>42.899999999999871</v>
      </c>
    </row>
    <row r="6260" spans="1:23" x14ac:dyDescent="0.3">
      <c r="A6260" t="s">
        <v>17</v>
      </c>
      <c r="B6260" t="s">
        <v>12569</v>
      </c>
      <c r="C6260" t="s">
        <v>12570</v>
      </c>
      <c r="D6260" t="s">
        <v>12571</v>
      </c>
      <c r="E6260" t="s">
        <v>12572</v>
      </c>
      <c r="F6260">
        <v>0.33</v>
      </c>
      <c r="G6260" s="2">
        <v>0</v>
      </c>
      <c r="H6260" s="4">
        <v>20.026599999999998</v>
      </c>
      <c r="I6260" s="4">
        <v>3.5573999999999999</v>
      </c>
      <c r="J6260" s="7">
        <v>130</v>
      </c>
      <c r="K6260" s="7">
        <v>43</v>
      </c>
      <c r="L6260" s="3">
        <v>0.17760000000000001</v>
      </c>
      <c r="M6260" s="5">
        <v>1.2171773400000001</v>
      </c>
      <c r="N6260" s="6">
        <v>0.8</v>
      </c>
      <c r="O6260" s="8">
        <f>IFERROR(VLOOKUP(C6260,Sheet2!$B$2:$G$588,6,FALSE),0)</f>
        <v>130</v>
      </c>
      <c r="P6260" t="s">
        <v>22</v>
      </c>
      <c r="Q6260" s="2">
        <v>0.34274162289999999</v>
      </c>
      <c r="R6260" s="3">
        <v>0.32999999999999902</v>
      </c>
      <c r="U6260" s="22">
        <f t="shared" si="603"/>
        <v>0.32999999999999902</v>
      </c>
      <c r="V6260" s="10">
        <f t="shared" si="604"/>
        <v>42.899999999999871</v>
      </c>
      <c r="W6260" s="24">
        <f t="shared" si="605"/>
        <v>42.899999999999871</v>
      </c>
    </row>
    <row r="6261" spans="1:23" hidden="1" x14ac:dyDescent="0.3">
      <c r="A6261" s="27" t="s">
        <v>33</v>
      </c>
      <c r="B6261" s="27" t="s">
        <v>3453</v>
      </c>
      <c r="C6261" s="27" t="s">
        <v>3454</v>
      </c>
      <c r="D6261" t="s">
        <v>34</v>
      </c>
      <c r="E6261" s="27"/>
      <c r="F6261">
        <v>0.29399999999999998</v>
      </c>
      <c r="G6261" s="28">
        <v>0.56173558000000001</v>
      </c>
      <c r="H6261" s="4">
        <v>179.97229999999999</v>
      </c>
      <c r="I6261" s="4">
        <v>24.9312</v>
      </c>
      <c r="J6261" s="7">
        <v>129</v>
      </c>
      <c r="K6261" s="7">
        <v>38</v>
      </c>
      <c r="L6261" s="29">
        <v>0.13850000000000001</v>
      </c>
      <c r="M6261" s="30">
        <v>0.17231295999999999</v>
      </c>
      <c r="N6261" s="31">
        <v>4.9612000000000003E-2</v>
      </c>
      <c r="O6261" s="32">
        <f>IFERROR(VLOOKUP(C6261,Sheet2!$B$2:$G$588,6,FALSE),0)</f>
        <v>129</v>
      </c>
      <c r="P6261" s="27"/>
      <c r="Q6261" s="28">
        <v>0.71208202300000001</v>
      </c>
      <c r="R6261" s="29">
        <v>0.29400368451505998</v>
      </c>
      <c r="S6261" s="29"/>
      <c r="T6261" s="28"/>
      <c r="U6261" s="29" t="str">
        <f t="shared" si="603"/>
        <v/>
      </c>
      <c r="V6261" s="30" t="str">
        <f t="shared" si="604"/>
        <v/>
      </c>
      <c r="W6261" s="33">
        <f t="shared" si="605"/>
        <v>37.649999999999935</v>
      </c>
    </row>
    <row r="6262" spans="1:23" x14ac:dyDescent="0.3">
      <c r="A6262" t="s">
        <v>17</v>
      </c>
      <c r="B6262" t="s">
        <v>3453</v>
      </c>
      <c r="C6262" t="s">
        <v>3454</v>
      </c>
      <c r="D6262" t="s">
        <v>3459</v>
      </c>
      <c r="E6262" t="s">
        <v>3460</v>
      </c>
      <c r="F6262">
        <v>0.3</v>
      </c>
      <c r="G6262" s="2">
        <v>1</v>
      </c>
      <c r="H6262" s="4">
        <v>73.573999999999998</v>
      </c>
      <c r="I6262" s="4">
        <v>15.4671</v>
      </c>
      <c r="J6262" s="7">
        <v>52</v>
      </c>
      <c r="K6262" s="7">
        <v>16</v>
      </c>
      <c r="L6262" s="3">
        <v>0.2102</v>
      </c>
      <c r="M6262" s="5">
        <v>0.1129565</v>
      </c>
      <c r="N6262" s="6">
        <v>0.05</v>
      </c>
      <c r="O6262" s="8">
        <f>IFERROR(VLOOKUP(C6262,Sheet2!$B$2:$G$588,6,FALSE),0)</f>
        <v>129</v>
      </c>
      <c r="P6262" t="s">
        <v>92</v>
      </c>
      <c r="Q6262" s="2">
        <v>0.5573517147</v>
      </c>
      <c r="R6262" s="3">
        <v>0.29999999999999899</v>
      </c>
      <c r="S6262" s="3" t="str">
        <f>IF(R6262+0.01&lt;Q6262,"Y","")</f>
        <v>Y</v>
      </c>
      <c r="T6262" s="2"/>
      <c r="U6262" s="22">
        <f t="shared" si="603"/>
        <v>0.29999999999999899</v>
      </c>
      <c r="V6262" s="10">
        <f t="shared" si="604"/>
        <v>15.599999999999948</v>
      </c>
      <c r="W6262" s="24">
        <f t="shared" si="605"/>
        <v>15.599999999999948</v>
      </c>
    </row>
    <row r="6263" spans="1:23" x14ac:dyDescent="0.3">
      <c r="A6263" t="s">
        <v>17</v>
      </c>
      <c r="B6263" t="s">
        <v>3453</v>
      </c>
      <c r="C6263" t="s">
        <v>3454</v>
      </c>
      <c r="D6263" t="s">
        <v>3461</v>
      </c>
      <c r="E6263" t="s">
        <v>3462</v>
      </c>
      <c r="F6263">
        <v>0.3</v>
      </c>
      <c r="G6263" s="2">
        <v>0</v>
      </c>
      <c r="H6263" s="4">
        <v>32.695900000000002</v>
      </c>
      <c r="I6263" s="4">
        <v>3.6061999999999999</v>
      </c>
      <c r="J6263" s="7">
        <v>41</v>
      </c>
      <c r="K6263" s="7">
        <v>12</v>
      </c>
      <c r="L6263" s="3">
        <v>0.1103</v>
      </c>
      <c r="M6263" s="5">
        <v>0.37922634</v>
      </c>
      <c r="N6263" s="6">
        <v>0.05</v>
      </c>
      <c r="O6263" s="8">
        <f>IFERROR(VLOOKUP(C6263,Sheet2!$B$2:$G$588,6,FALSE),0)</f>
        <v>129</v>
      </c>
      <c r="P6263" t="s">
        <v>92</v>
      </c>
      <c r="Q6263" s="2">
        <v>0.86815261669999999</v>
      </c>
      <c r="R6263" s="3">
        <v>0.3</v>
      </c>
      <c r="U6263" s="22">
        <f t="shared" si="603"/>
        <v>0.3</v>
      </c>
      <c r="V6263" s="10">
        <f t="shared" si="604"/>
        <v>12.299999999999999</v>
      </c>
      <c r="W6263" s="24">
        <f t="shared" si="605"/>
        <v>12.299999999999999</v>
      </c>
    </row>
    <row r="6264" spans="1:23" x14ac:dyDescent="0.3">
      <c r="A6264" t="s">
        <v>17</v>
      </c>
      <c r="B6264" t="s">
        <v>3453</v>
      </c>
      <c r="C6264" t="s">
        <v>3454</v>
      </c>
      <c r="D6264" t="s">
        <v>3455</v>
      </c>
      <c r="E6264" t="s">
        <v>3456</v>
      </c>
      <c r="F6264">
        <v>0.3</v>
      </c>
      <c r="G6264" s="2">
        <v>1</v>
      </c>
      <c r="H6264" s="4">
        <v>27.963899999999999</v>
      </c>
      <c r="I6264" s="4">
        <v>4.8916000000000004</v>
      </c>
      <c r="J6264" s="7">
        <v>20</v>
      </c>
      <c r="K6264" s="7">
        <v>6</v>
      </c>
      <c r="L6264" s="3">
        <v>0.1749</v>
      </c>
      <c r="M6264" s="5">
        <v>0.13616809999999999</v>
      </c>
      <c r="N6264" s="6">
        <v>0.05</v>
      </c>
      <c r="O6264" s="8">
        <f>IFERROR(VLOOKUP(C6264,Sheet2!$B$2:$G$588,6,FALSE),0)</f>
        <v>129</v>
      </c>
      <c r="P6264" t="s">
        <v>92</v>
      </c>
      <c r="Q6264" s="2">
        <v>0.63280680310000004</v>
      </c>
      <c r="R6264" s="3">
        <v>0.3</v>
      </c>
      <c r="S6264" s="3" t="str">
        <f>IF(R6264+0.01&lt;Q6264,"Y","")</f>
        <v>Y</v>
      </c>
      <c r="T6264" s="2"/>
      <c r="U6264" s="22">
        <f t="shared" si="603"/>
        <v>0.3</v>
      </c>
      <c r="V6264" s="10">
        <f t="shared" si="604"/>
        <v>6</v>
      </c>
      <c r="W6264" s="24">
        <f t="shared" si="605"/>
        <v>6</v>
      </c>
    </row>
    <row r="6265" spans="1:23" x14ac:dyDescent="0.3">
      <c r="A6265" t="s">
        <v>17</v>
      </c>
      <c r="B6265" t="s">
        <v>3453</v>
      </c>
      <c r="C6265" t="s">
        <v>3454</v>
      </c>
      <c r="D6265" t="s">
        <v>3457</v>
      </c>
      <c r="E6265" t="s">
        <v>3458</v>
      </c>
      <c r="F6265">
        <v>0.25</v>
      </c>
      <c r="G6265" s="2">
        <v>0</v>
      </c>
      <c r="H6265" s="4">
        <v>45.738500000000002</v>
      </c>
      <c r="I6265" s="4">
        <v>0.96619999999999995</v>
      </c>
      <c r="J6265" s="7">
        <v>15</v>
      </c>
      <c r="K6265" s="7">
        <v>4</v>
      </c>
      <c r="L6265" s="3">
        <v>2.1100000000000001E-2</v>
      </c>
      <c r="M6265" s="5">
        <v>0.53321505000000002</v>
      </c>
      <c r="N6265" s="6">
        <v>0.04</v>
      </c>
      <c r="O6265" s="8">
        <f>IFERROR(VLOOKUP(C6265,Sheet2!$B$2:$G$588,6,FALSE),0)</f>
        <v>129</v>
      </c>
      <c r="P6265" t="s">
        <v>92</v>
      </c>
      <c r="Q6265" s="2">
        <v>0.92498336290000005</v>
      </c>
      <c r="R6265" s="3">
        <v>0.249999999999999</v>
      </c>
      <c r="U6265" s="22">
        <f t="shared" si="603"/>
        <v>0.249999999999999</v>
      </c>
      <c r="V6265" s="10">
        <f t="shared" si="604"/>
        <v>3.7499999999999849</v>
      </c>
      <c r="W6265" s="24">
        <f t="shared" si="605"/>
        <v>3.7499999999999849</v>
      </c>
    </row>
    <row r="6266" spans="1:23" hidden="1" x14ac:dyDescent="0.3">
      <c r="A6266" t="s">
        <v>33</v>
      </c>
      <c r="B6266" t="s">
        <v>12822</v>
      </c>
      <c r="C6266" t="s">
        <v>12823</v>
      </c>
      <c r="D6266" t="s">
        <v>34</v>
      </c>
      <c r="F6266">
        <v>0.25</v>
      </c>
      <c r="G6266" s="2">
        <v>0</v>
      </c>
      <c r="H6266" s="4">
        <v>19.580100000000002</v>
      </c>
      <c r="I6266" s="4">
        <v>3.3283999999999998</v>
      </c>
      <c r="J6266" s="7">
        <v>126</v>
      </c>
      <c r="K6266" s="7">
        <v>32</v>
      </c>
      <c r="L6266" s="3">
        <v>0.17</v>
      </c>
      <c r="M6266" s="5">
        <v>1.26295549</v>
      </c>
      <c r="N6266" s="6">
        <v>0.75</v>
      </c>
      <c r="O6266" s="8">
        <f>IFERROR(VLOOKUP(C6266,Sheet2!$B$2:$G$588,6,FALSE),0)</f>
        <v>126</v>
      </c>
      <c r="Q6266" s="2">
        <v>0.40615484480000003</v>
      </c>
      <c r="R6266" s="3">
        <v>0.25</v>
      </c>
      <c r="U6266" s="22" t="str">
        <f t="shared" si="603"/>
        <v/>
      </c>
      <c r="V6266" s="10" t="str">
        <f t="shared" si="604"/>
        <v/>
      </c>
      <c r="W6266" s="24">
        <f t="shared" si="605"/>
        <v>31.499999999999936</v>
      </c>
    </row>
    <row r="6267" spans="1:23" x14ac:dyDescent="0.3">
      <c r="A6267" t="s">
        <v>17</v>
      </c>
      <c r="B6267" t="s">
        <v>12822</v>
      </c>
      <c r="C6267" t="s">
        <v>12823</v>
      </c>
      <c r="D6267" t="s">
        <v>12824</v>
      </c>
      <c r="E6267" t="s">
        <v>12825</v>
      </c>
      <c r="F6267">
        <v>0.25</v>
      </c>
      <c r="G6267" s="2">
        <v>0</v>
      </c>
      <c r="H6267" s="4">
        <v>9.7333999999999996</v>
      </c>
      <c r="I6267" s="4">
        <v>1.6529</v>
      </c>
      <c r="J6267" s="7">
        <v>63</v>
      </c>
      <c r="K6267" s="7">
        <v>16</v>
      </c>
      <c r="L6267" s="3">
        <v>0.16980000000000001</v>
      </c>
      <c r="M6267" s="5">
        <v>1.2676029600000001</v>
      </c>
      <c r="N6267" s="6">
        <v>0.75</v>
      </c>
      <c r="O6267" s="8">
        <f>IFERROR(VLOOKUP(C6267,Sheet2!$B$2:$G$588,6,FALSE),0)</f>
        <v>126</v>
      </c>
      <c r="P6267" t="s">
        <v>22</v>
      </c>
      <c r="Q6267" s="2">
        <v>0.40833208329999998</v>
      </c>
      <c r="R6267" s="3">
        <v>0.249999999999999</v>
      </c>
      <c r="U6267" s="22">
        <f t="shared" si="603"/>
        <v>0.249999999999999</v>
      </c>
      <c r="V6267" s="10">
        <f t="shared" si="604"/>
        <v>15.749999999999938</v>
      </c>
      <c r="W6267" s="24">
        <f t="shared" si="605"/>
        <v>15.749999999999938</v>
      </c>
    </row>
    <row r="6268" spans="1:23" x14ac:dyDescent="0.3">
      <c r="A6268" t="s">
        <v>17</v>
      </c>
      <c r="B6268" t="s">
        <v>12822</v>
      </c>
      <c r="C6268" t="s">
        <v>12823</v>
      </c>
      <c r="D6268" t="s">
        <v>12826</v>
      </c>
      <c r="E6268" t="s">
        <v>12827</v>
      </c>
      <c r="F6268">
        <v>0.25</v>
      </c>
      <c r="G6268" s="2">
        <v>0</v>
      </c>
      <c r="H6268" s="4">
        <v>9.8468</v>
      </c>
      <c r="I6268" s="4">
        <v>1.6755</v>
      </c>
      <c r="J6268" s="7">
        <v>63</v>
      </c>
      <c r="K6268" s="7">
        <v>16</v>
      </c>
      <c r="L6268" s="3">
        <v>0.17019999999999999</v>
      </c>
      <c r="M6268" s="5">
        <v>1.2583706400000001</v>
      </c>
      <c r="N6268" s="6">
        <v>0.75</v>
      </c>
      <c r="O6268" s="8">
        <f>IFERROR(VLOOKUP(C6268,Sheet2!$B$2:$G$588,6,FALSE),0)</f>
        <v>126</v>
      </c>
      <c r="P6268" t="s">
        <v>22</v>
      </c>
      <c r="Q6268" s="2">
        <v>0.40399117810000001</v>
      </c>
      <c r="R6268" s="3">
        <v>0.25</v>
      </c>
      <c r="U6268" s="22">
        <f t="shared" si="603"/>
        <v>0.25</v>
      </c>
      <c r="V6268" s="10">
        <f t="shared" si="604"/>
        <v>15.75</v>
      </c>
      <c r="W6268" s="24">
        <f t="shared" si="605"/>
        <v>15.75</v>
      </c>
    </row>
    <row r="6269" spans="1:23" hidden="1" x14ac:dyDescent="0.3">
      <c r="A6269" t="s">
        <v>33</v>
      </c>
      <c r="B6269" t="s">
        <v>11499</v>
      </c>
      <c r="C6269" t="s">
        <v>11500</v>
      </c>
      <c r="D6269" t="s">
        <v>34</v>
      </c>
      <c r="F6269">
        <v>0.25240000000000001</v>
      </c>
      <c r="G6269" s="2">
        <v>0</v>
      </c>
      <c r="H6269" s="4">
        <v>10.607200000000001</v>
      </c>
      <c r="I6269" s="4">
        <v>3.5706000000000002</v>
      </c>
      <c r="J6269" s="7">
        <v>125</v>
      </c>
      <c r="K6269" s="7">
        <v>31</v>
      </c>
      <c r="L6269" s="3">
        <v>0.33660000000000001</v>
      </c>
      <c r="M6269" s="5">
        <v>1.16823301</v>
      </c>
      <c r="N6269" s="6">
        <v>0.60644200000000004</v>
      </c>
      <c r="O6269" s="8">
        <f>IFERROR(VLOOKUP(C6269,Sheet2!$B$2:$G$588,6,FALSE),0)</f>
        <v>125</v>
      </c>
      <c r="Q6269" s="2">
        <v>0.48088951930000001</v>
      </c>
      <c r="R6269" s="3">
        <v>0.25244491325164198</v>
      </c>
      <c r="U6269" s="22" t="str">
        <f t="shared" si="603"/>
        <v/>
      </c>
      <c r="V6269" s="10" t="str">
        <f t="shared" si="604"/>
        <v/>
      </c>
      <c r="W6269" s="24">
        <f t="shared" si="605"/>
        <v>28.923295883923608</v>
      </c>
    </row>
    <row r="6270" spans="1:23" x14ac:dyDescent="0.3">
      <c r="A6270" t="s">
        <v>17</v>
      </c>
      <c r="B6270" t="s">
        <v>11499</v>
      </c>
      <c r="C6270" t="s">
        <v>11500</v>
      </c>
      <c r="D6270" t="s">
        <v>11503</v>
      </c>
      <c r="E6270" t="s">
        <v>11504</v>
      </c>
      <c r="F6270">
        <v>0.25</v>
      </c>
      <c r="G6270" s="2">
        <v>0</v>
      </c>
      <c r="H6270" s="4">
        <v>2.7902</v>
      </c>
      <c r="I6270" s="4">
        <v>1.0203</v>
      </c>
      <c r="J6270" s="7">
        <v>47</v>
      </c>
      <c r="K6270" s="7">
        <v>12</v>
      </c>
      <c r="L6270" s="3">
        <v>0.36570000000000003</v>
      </c>
      <c r="M6270" s="5">
        <v>1.5356622799999999</v>
      </c>
      <c r="N6270" s="6">
        <v>1</v>
      </c>
      <c r="O6270" s="8">
        <f>IFERROR(VLOOKUP(C6270,Sheet2!$B$2:$G$588,6,FALSE),0)</f>
        <v>125</v>
      </c>
      <c r="P6270" t="s">
        <v>22</v>
      </c>
      <c r="Q6270" s="2">
        <v>0.3488151572</v>
      </c>
      <c r="R6270" s="3">
        <v>0.25</v>
      </c>
      <c r="U6270" s="22">
        <f t="shared" si="603"/>
        <v>0.25</v>
      </c>
      <c r="V6270" s="10">
        <f t="shared" si="604"/>
        <v>11.75</v>
      </c>
      <c r="W6270" s="24">
        <f t="shared" si="605"/>
        <v>11.75</v>
      </c>
    </row>
    <row r="6271" spans="1:23" x14ac:dyDescent="0.3">
      <c r="A6271" t="s">
        <v>17</v>
      </c>
      <c r="B6271" t="s">
        <v>11499</v>
      </c>
      <c r="C6271" t="s">
        <v>11500</v>
      </c>
      <c r="D6271" t="s">
        <v>11505</v>
      </c>
      <c r="E6271" t="s">
        <v>11506</v>
      </c>
      <c r="F6271">
        <v>0.25</v>
      </c>
      <c r="G6271" s="2">
        <v>0</v>
      </c>
      <c r="H6271" s="4">
        <v>2.8449</v>
      </c>
      <c r="I6271" s="4">
        <v>0.58550000000000002</v>
      </c>
      <c r="J6271" s="7">
        <v>34</v>
      </c>
      <c r="K6271" s="7">
        <v>8</v>
      </c>
      <c r="L6271" s="3">
        <v>0.20580000000000001</v>
      </c>
      <c r="M6271" s="5">
        <v>1.93719654</v>
      </c>
      <c r="N6271" s="6">
        <v>1.5</v>
      </c>
      <c r="O6271" s="8">
        <f>IFERROR(VLOOKUP(C6271,Sheet2!$B$2:$G$588,6,FALSE),0)</f>
        <v>125</v>
      </c>
      <c r="P6271" t="s">
        <v>22</v>
      </c>
      <c r="Q6271" s="2">
        <v>0.2256851731</v>
      </c>
      <c r="R6271" s="3">
        <v>0.22568517305657701</v>
      </c>
      <c r="U6271" s="22">
        <f t="shared" si="603"/>
        <v>0.22568517305657701</v>
      </c>
      <c r="V6271" s="10">
        <f t="shared" si="604"/>
        <v>7.6732958839236183</v>
      </c>
      <c r="W6271" s="24">
        <f t="shared" si="605"/>
        <v>7.6732958839236183</v>
      </c>
    </row>
    <row r="6272" spans="1:23" x14ac:dyDescent="0.3">
      <c r="A6272" t="s">
        <v>17</v>
      </c>
      <c r="B6272" t="s">
        <v>11499</v>
      </c>
      <c r="C6272" t="s">
        <v>11500</v>
      </c>
      <c r="D6272" t="s">
        <v>11507</v>
      </c>
      <c r="E6272" t="s">
        <v>11508</v>
      </c>
      <c r="F6272">
        <v>0.25</v>
      </c>
      <c r="G6272" s="2">
        <v>0</v>
      </c>
      <c r="H6272" s="4">
        <v>1.5887</v>
      </c>
      <c r="I6272" s="4">
        <v>0.50449999999999995</v>
      </c>
      <c r="J6272" s="7">
        <v>15</v>
      </c>
      <c r="K6272" s="7">
        <v>4</v>
      </c>
      <c r="L6272" s="3">
        <v>0.31759999999999999</v>
      </c>
      <c r="M6272" s="5">
        <v>1.0114115800000001</v>
      </c>
      <c r="N6272" s="6">
        <v>0.5</v>
      </c>
      <c r="O6272" s="8">
        <f>IFERROR(VLOOKUP(C6272,Sheet2!$B$2:$G$588,6,FALSE),0)</f>
        <v>125</v>
      </c>
      <c r="P6272" t="s">
        <v>22</v>
      </c>
      <c r="Q6272" s="2">
        <v>0.50564141330000001</v>
      </c>
      <c r="R6272" s="3">
        <v>0.25</v>
      </c>
      <c r="U6272" s="22">
        <f t="shared" si="603"/>
        <v>0.25</v>
      </c>
      <c r="V6272" s="10">
        <f t="shared" si="604"/>
        <v>3.75</v>
      </c>
      <c r="W6272" s="24">
        <f t="shared" si="605"/>
        <v>3.75</v>
      </c>
    </row>
    <row r="6273" spans="1:23" x14ac:dyDescent="0.3">
      <c r="A6273" t="s">
        <v>17</v>
      </c>
      <c r="B6273" t="s">
        <v>11499</v>
      </c>
      <c r="C6273" t="s">
        <v>11500</v>
      </c>
      <c r="D6273" t="s">
        <v>11509</v>
      </c>
      <c r="E6273" t="s">
        <v>11510</v>
      </c>
      <c r="F6273">
        <v>0.25</v>
      </c>
      <c r="G6273" s="2">
        <v>0</v>
      </c>
      <c r="H6273" s="4">
        <v>1.2285999999999999</v>
      </c>
      <c r="I6273" s="4">
        <v>0.62719999999999998</v>
      </c>
      <c r="J6273" s="7">
        <v>12</v>
      </c>
      <c r="K6273" s="7">
        <v>3</v>
      </c>
      <c r="L6273" s="3">
        <v>0.51049999999999995</v>
      </c>
      <c r="M6273" s="5">
        <v>0.61311923000000002</v>
      </c>
      <c r="N6273" s="6">
        <v>0.01</v>
      </c>
      <c r="O6273" s="8">
        <f>IFERROR(VLOOKUP(C6273,Sheet2!$B$2:$G$588,6,FALSE),0)</f>
        <v>125</v>
      </c>
      <c r="P6273" t="s">
        <v>22</v>
      </c>
      <c r="Q6273" s="2">
        <v>0.98368995879999999</v>
      </c>
      <c r="R6273" s="3">
        <v>0.25</v>
      </c>
      <c r="U6273" s="22">
        <f t="shared" si="603"/>
        <v>0.25</v>
      </c>
      <c r="V6273" s="10">
        <f t="shared" si="604"/>
        <v>3</v>
      </c>
      <c r="W6273" s="24">
        <f t="shared" si="605"/>
        <v>3</v>
      </c>
    </row>
    <row r="6274" spans="1:23" x14ac:dyDescent="0.3">
      <c r="A6274" t="s">
        <v>17</v>
      </c>
      <c r="B6274" t="s">
        <v>11499</v>
      </c>
      <c r="C6274" t="s">
        <v>11500</v>
      </c>
      <c r="D6274" s="1" t="s">
        <v>11501</v>
      </c>
      <c r="E6274" t="s">
        <v>11502</v>
      </c>
      <c r="F6274">
        <v>0.25</v>
      </c>
      <c r="G6274" s="2">
        <v>0</v>
      </c>
      <c r="H6274" s="4">
        <v>1.3379000000000001</v>
      </c>
      <c r="I6274" s="4">
        <v>0.49630000000000002</v>
      </c>
      <c r="J6274" s="7">
        <v>11</v>
      </c>
      <c r="K6274" s="7">
        <v>3</v>
      </c>
      <c r="L6274" s="3">
        <v>0.37090000000000001</v>
      </c>
      <c r="M6274" s="5">
        <v>0.74858952000000001</v>
      </c>
      <c r="N6274" s="6">
        <v>0.01</v>
      </c>
      <c r="O6274" s="8">
        <f>IFERROR(VLOOKUP(C6274,Sheet2!$B$2:$G$588,6,FALSE),0)</f>
        <v>125</v>
      </c>
      <c r="P6274" t="s">
        <v>22</v>
      </c>
      <c r="Q6274" s="2">
        <v>0.98664154429999995</v>
      </c>
      <c r="R6274" s="3">
        <v>0.249999999999999</v>
      </c>
      <c r="U6274" s="22">
        <f t="shared" si="603"/>
        <v>0.249999999999999</v>
      </c>
      <c r="V6274" s="10">
        <f t="shared" si="604"/>
        <v>2.7499999999999889</v>
      </c>
      <c r="W6274" s="24">
        <f t="shared" si="605"/>
        <v>2.7499999999999889</v>
      </c>
    </row>
    <row r="6275" spans="1:23" hidden="1" x14ac:dyDescent="0.3">
      <c r="A6275" s="27" t="s">
        <v>33</v>
      </c>
      <c r="B6275" s="27" t="s">
        <v>3870</v>
      </c>
      <c r="C6275" s="27" t="s">
        <v>3871</v>
      </c>
      <c r="D6275" t="s">
        <v>34</v>
      </c>
      <c r="E6275" s="27"/>
      <c r="F6275">
        <v>0.20780000000000001</v>
      </c>
      <c r="G6275" s="28">
        <v>0.92224921999999998</v>
      </c>
      <c r="H6275" s="4">
        <v>59.840899999999998</v>
      </c>
      <c r="I6275" s="4">
        <v>8.2040000000000006</v>
      </c>
      <c r="J6275" s="7">
        <v>123</v>
      </c>
      <c r="K6275" s="7">
        <v>23</v>
      </c>
      <c r="L6275" s="29">
        <v>0.1371</v>
      </c>
      <c r="M6275" s="30">
        <v>0.50021592000000004</v>
      </c>
      <c r="N6275" s="31">
        <v>0.4</v>
      </c>
      <c r="O6275" s="32">
        <f>IFERROR(VLOOKUP(C6275,Sheet2!$B$2:$G$588,6,FALSE),0)</f>
        <v>123</v>
      </c>
      <c r="P6275" s="27"/>
      <c r="Q6275" s="28">
        <v>0.20034532690000001</v>
      </c>
      <c r="R6275" s="29">
        <v>0.20034532694664101</v>
      </c>
      <c r="S6275" s="29"/>
      <c r="T6275" s="28"/>
      <c r="U6275" s="29" t="str">
        <f t="shared" si="603"/>
        <v/>
      </c>
      <c r="V6275" s="30" t="str">
        <f t="shared" si="604"/>
        <v/>
      </c>
      <c r="W6275" s="33">
        <f t="shared" si="605"/>
        <v>24.481204398159395</v>
      </c>
    </row>
    <row r="6276" spans="1:23" x14ac:dyDescent="0.3">
      <c r="A6276" t="s">
        <v>17</v>
      </c>
      <c r="B6276" t="s">
        <v>3870</v>
      </c>
      <c r="C6276" t="s">
        <v>3871</v>
      </c>
      <c r="D6276" s="1" t="s">
        <v>3874</v>
      </c>
      <c r="E6276" t="s">
        <v>3875</v>
      </c>
      <c r="F6276">
        <v>0.2</v>
      </c>
      <c r="G6276" s="2">
        <v>1</v>
      </c>
      <c r="H6276" s="4">
        <v>54.930599999999998</v>
      </c>
      <c r="I6276" s="4">
        <v>7.6788999999999996</v>
      </c>
      <c r="J6276" s="7">
        <v>114</v>
      </c>
      <c r="K6276" s="7">
        <v>20</v>
      </c>
      <c r="L6276" s="3">
        <v>0.13980000000000001</v>
      </c>
      <c r="M6276" s="5">
        <v>0.49287281999999999</v>
      </c>
      <c r="N6276" s="6">
        <v>0.4</v>
      </c>
      <c r="O6276" s="8">
        <f>IFERROR(VLOOKUP(C6276,Sheet2!$B$2:$G$588,6,FALSE),0)</f>
        <v>123</v>
      </c>
      <c r="P6276" t="s">
        <v>95</v>
      </c>
      <c r="Q6276" s="2">
        <v>0.18843161750000001</v>
      </c>
      <c r="R6276" s="3">
        <v>0.18843161752771401</v>
      </c>
      <c r="S6276" s="3" t="str">
        <f>IF(R6276+0.01&lt;Q6276,"Y","")</f>
        <v/>
      </c>
      <c r="T6276" s="2"/>
      <c r="U6276" s="22">
        <f t="shared" si="603"/>
        <v>0.18843161752771401</v>
      </c>
      <c r="V6276" s="10">
        <f t="shared" si="604"/>
        <v>21.481204398159395</v>
      </c>
      <c r="W6276" s="24">
        <f t="shared" si="605"/>
        <v>21.481204398159395</v>
      </c>
    </row>
    <row r="6277" spans="1:23" x14ac:dyDescent="0.3">
      <c r="A6277" t="s">
        <v>17</v>
      </c>
      <c r="B6277" t="s">
        <v>3870</v>
      </c>
      <c r="C6277" t="s">
        <v>3871</v>
      </c>
      <c r="D6277" t="s">
        <v>3872</v>
      </c>
      <c r="E6277" t="s">
        <v>3873</v>
      </c>
      <c r="F6277">
        <v>0.3</v>
      </c>
      <c r="G6277" s="2">
        <v>0</v>
      </c>
      <c r="H6277" s="4">
        <v>4.9103000000000003</v>
      </c>
      <c r="I6277" s="4">
        <v>0.52510000000000001</v>
      </c>
      <c r="J6277" s="7">
        <v>10</v>
      </c>
      <c r="K6277" s="7">
        <v>3</v>
      </c>
      <c r="L6277" s="3">
        <v>0.1069</v>
      </c>
      <c r="M6277" s="5">
        <v>0.60758977000000003</v>
      </c>
      <c r="N6277" s="6">
        <v>0.4</v>
      </c>
      <c r="O6277" s="8">
        <f>IFERROR(VLOOKUP(C6277,Sheet2!$B$2:$G$588,6,FALSE),0)</f>
        <v>123</v>
      </c>
      <c r="P6277" t="s">
        <v>92</v>
      </c>
      <c r="Q6277" s="2">
        <v>0.34166107010000002</v>
      </c>
      <c r="R6277" s="3">
        <v>0.3</v>
      </c>
      <c r="U6277" s="22">
        <f t="shared" si="603"/>
        <v>0.3</v>
      </c>
      <c r="V6277" s="10">
        <f t="shared" si="604"/>
        <v>3</v>
      </c>
      <c r="W6277" s="24">
        <f t="shared" si="605"/>
        <v>3</v>
      </c>
    </row>
    <row r="6278" spans="1:23" hidden="1" x14ac:dyDescent="0.3">
      <c r="A6278" t="s">
        <v>33</v>
      </c>
      <c r="B6278" t="s">
        <v>11817</v>
      </c>
      <c r="C6278" t="s">
        <v>11818</v>
      </c>
      <c r="D6278" t="s">
        <v>34</v>
      </c>
      <c r="F6278">
        <v>0.33160000000000001</v>
      </c>
      <c r="G6278" s="2">
        <v>0</v>
      </c>
      <c r="H6278" s="4">
        <v>18.760999999999999</v>
      </c>
      <c r="I6278" s="4">
        <v>3.6303999999999998</v>
      </c>
      <c r="J6278" s="7">
        <v>119</v>
      </c>
      <c r="K6278" s="7">
        <v>36</v>
      </c>
      <c r="L6278" s="3">
        <v>0.19350000000000001</v>
      </c>
      <c r="M6278" s="5">
        <v>1.0924664500000001</v>
      </c>
      <c r="N6278" s="6">
        <v>0.71117200000000003</v>
      </c>
      <c r="O6278" s="8">
        <f>IFERROR(VLOOKUP(C6278,Sheet2!$B$2:$G$588,6,FALSE),0)</f>
        <v>119</v>
      </c>
      <c r="Q6278" s="2">
        <v>0.34902165889999998</v>
      </c>
      <c r="R6278" s="3">
        <v>0.331645796451012</v>
      </c>
      <c r="U6278" s="22" t="str">
        <f t="shared" si="603"/>
        <v/>
      </c>
      <c r="V6278" s="10" t="str">
        <f t="shared" si="604"/>
        <v/>
      </c>
      <c r="W6278" s="24">
        <f t="shared" si="605"/>
        <v>32.651977667225886</v>
      </c>
    </row>
    <row r="6279" spans="1:23" x14ac:dyDescent="0.3">
      <c r="A6279" t="s">
        <v>17</v>
      </c>
      <c r="B6279" t="s">
        <v>11817</v>
      </c>
      <c r="C6279" t="s">
        <v>11818</v>
      </c>
      <c r="D6279" t="s">
        <v>11819</v>
      </c>
      <c r="E6279" t="s">
        <v>11820</v>
      </c>
      <c r="F6279">
        <v>0.33</v>
      </c>
      <c r="G6279" s="2">
        <v>0</v>
      </c>
      <c r="H6279" s="4">
        <v>10.510999999999999</v>
      </c>
      <c r="I6279" s="4">
        <v>2.5493999999999999</v>
      </c>
      <c r="J6279" s="7">
        <v>109</v>
      </c>
      <c r="K6279" s="7">
        <v>33</v>
      </c>
      <c r="L6279" s="3">
        <v>0.24249999999999999</v>
      </c>
      <c r="M6279" s="5">
        <v>1.4276728700000001</v>
      </c>
      <c r="N6279" s="6">
        <v>1</v>
      </c>
      <c r="O6279" s="8">
        <f>IFERROR(VLOOKUP(C6279,Sheet2!$B$2:$G$588,6,FALSE),0)</f>
        <v>119</v>
      </c>
      <c r="P6279" t="s">
        <v>22</v>
      </c>
      <c r="Q6279" s="2">
        <v>0.29955942810000002</v>
      </c>
      <c r="R6279" s="3">
        <v>0.299559428139687</v>
      </c>
      <c r="U6279" s="22">
        <f t="shared" si="603"/>
        <v>0.299559428139687</v>
      </c>
      <c r="V6279" s="10">
        <f t="shared" si="604"/>
        <v>32.651977667225886</v>
      </c>
      <c r="W6279" s="24">
        <f t="shared" si="605"/>
        <v>32.651977667225886</v>
      </c>
    </row>
    <row r="6280" spans="1:23" hidden="1" x14ac:dyDescent="0.3">
      <c r="A6280" t="s">
        <v>33</v>
      </c>
      <c r="B6280" t="s">
        <v>6171</v>
      </c>
      <c r="C6280" t="s">
        <v>6172</v>
      </c>
      <c r="D6280" t="s">
        <v>34</v>
      </c>
      <c r="F6280">
        <v>0.25</v>
      </c>
      <c r="G6280" s="2">
        <v>0</v>
      </c>
      <c r="H6280" s="4">
        <v>18.1296</v>
      </c>
      <c r="I6280" s="4">
        <v>2.9512</v>
      </c>
      <c r="J6280" s="7">
        <v>117</v>
      </c>
      <c r="K6280" s="7">
        <v>27</v>
      </c>
      <c r="L6280" s="3">
        <v>0.1628</v>
      </c>
      <c r="M6280" s="5">
        <v>1.3210204000000001</v>
      </c>
      <c r="N6280" s="6">
        <v>1</v>
      </c>
      <c r="O6280" s="8">
        <f>IFERROR(VLOOKUP(C6280,Sheet2!$B$2:$G$588,6,FALSE),0)</f>
        <v>117</v>
      </c>
      <c r="Q6280" s="2">
        <v>0.24300942089999999</v>
      </c>
      <c r="R6280" s="3">
        <v>0.24300942092978001</v>
      </c>
      <c r="U6280" s="22" t="str">
        <f t="shared" si="603"/>
        <v/>
      </c>
      <c r="V6280" s="10" t="str">
        <f t="shared" si="604"/>
        <v/>
      </c>
      <c r="W6280" s="24">
        <f t="shared" si="605"/>
        <v>27.924322669213385</v>
      </c>
    </row>
    <row r="6281" spans="1:23" x14ac:dyDescent="0.3">
      <c r="A6281" t="s">
        <v>17</v>
      </c>
      <c r="B6281" t="s">
        <v>6171</v>
      </c>
      <c r="C6281" t="s">
        <v>6172</v>
      </c>
      <c r="D6281" t="s">
        <v>6177</v>
      </c>
      <c r="E6281" t="s">
        <v>6178</v>
      </c>
      <c r="F6281">
        <v>0.25</v>
      </c>
      <c r="G6281" s="2">
        <v>0</v>
      </c>
      <c r="H6281" s="4">
        <v>7.2759</v>
      </c>
      <c r="I6281" s="4">
        <v>1.1629</v>
      </c>
      <c r="J6281" s="7">
        <v>47</v>
      </c>
      <c r="K6281" s="7">
        <v>12</v>
      </c>
      <c r="L6281" s="3">
        <v>0.1598</v>
      </c>
      <c r="M6281" s="5">
        <v>1.3524754299999999</v>
      </c>
      <c r="N6281" s="6">
        <v>1</v>
      </c>
      <c r="O6281" s="8">
        <f>IFERROR(VLOOKUP(C6281,Sheet2!$B$2:$G$588,6,FALSE),0)</f>
        <v>117</v>
      </c>
      <c r="P6281" t="s">
        <v>22</v>
      </c>
      <c r="Q6281" s="2">
        <v>0.26061503390000001</v>
      </c>
      <c r="R6281" s="3">
        <v>0.249999999999999</v>
      </c>
      <c r="U6281" s="22">
        <f t="shared" si="603"/>
        <v>0.249999999999999</v>
      </c>
      <c r="V6281" s="10">
        <f t="shared" si="604"/>
        <v>11.749999999999954</v>
      </c>
      <c r="W6281" s="24">
        <f t="shared" si="605"/>
        <v>11.749999999999954</v>
      </c>
    </row>
    <row r="6282" spans="1:23" x14ac:dyDescent="0.3">
      <c r="A6282" t="s">
        <v>17</v>
      </c>
      <c r="B6282" t="s">
        <v>6171</v>
      </c>
      <c r="C6282" t="s">
        <v>6172</v>
      </c>
      <c r="D6282" t="s">
        <v>6173</v>
      </c>
      <c r="E6282" t="s">
        <v>6174</v>
      </c>
      <c r="F6282">
        <v>0.25</v>
      </c>
      <c r="G6282" s="2">
        <v>0</v>
      </c>
      <c r="H6282" s="4">
        <v>5.5316000000000001</v>
      </c>
      <c r="I6282" s="4">
        <v>0.94950000000000001</v>
      </c>
      <c r="J6282" s="7">
        <v>37</v>
      </c>
      <c r="K6282" s="7">
        <v>9</v>
      </c>
      <c r="L6282" s="3">
        <v>0.17169999999999999</v>
      </c>
      <c r="M6282" s="5">
        <v>1.30725194</v>
      </c>
      <c r="N6282" s="6">
        <v>1</v>
      </c>
      <c r="O6282" s="8">
        <f>IFERROR(VLOOKUP(C6282,Sheet2!$B$2:$G$588,6,FALSE),0)</f>
        <v>117</v>
      </c>
      <c r="P6282" t="s">
        <v>22</v>
      </c>
      <c r="Q6282" s="2">
        <v>0.23503651319999999</v>
      </c>
      <c r="R6282" s="3">
        <v>0.23503651315221499</v>
      </c>
      <c r="U6282" s="22">
        <f t="shared" ref="U6282:U6345" si="607">IF(A6282="placement",IF(T6282="",R6282,T6282),"")</f>
        <v>0.23503651315221499</v>
      </c>
      <c r="V6282" s="10">
        <f t="shared" ref="V6282:V6345" si="608">IF($A6282="placement",U6282*J6282,"")</f>
        <v>8.6963509866319555</v>
      </c>
      <c r="W6282" s="24">
        <f t="shared" ref="W6282:W6345" si="609">IF($A6282="placement",V6282,IF($A6282="site",SUMIF($C:$C,$C6282,$V:$V),IF($A6282="user",SUMIF($B:$B,$B6282,$V:$V),SUM($V:$V))))</f>
        <v>8.6963509866319555</v>
      </c>
    </row>
    <row r="6283" spans="1:23" x14ac:dyDescent="0.3">
      <c r="A6283" t="s">
        <v>17</v>
      </c>
      <c r="B6283" t="s">
        <v>6171</v>
      </c>
      <c r="C6283" t="s">
        <v>6172</v>
      </c>
      <c r="D6283" t="s">
        <v>6175</v>
      </c>
      <c r="E6283" t="s">
        <v>6176</v>
      </c>
      <c r="F6283">
        <v>0.25</v>
      </c>
      <c r="G6283" s="2">
        <v>0</v>
      </c>
      <c r="H6283" s="4">
        <v>5.3220999999999998</v>
      </c>
      <c r="I6283" s="4">
        <v>0.83889999999999998</v>
      </c>
      <c r="J6283" s="7">
        <v>33</v>
      </c>
      <c r="K6283" s="7">
        <v>7</v>
      </c>
      <c r="L6283" s="3">
        <v>0.15759999999999999</v>
      </c>
      <c r="M6283" s="5">
        <v>1.29300068</v>
      </c>
      <c r="N6283" s="6">
        <v>1</v>
      </c>
      <c r="O6283" s="8">
        <f>IFERROR(VLOOKUP(C6283,Sheet2!$B$2:$G$588,6,FALSE),0)</f>
        <v>117</v>
      </c>
      <c r="P6283" t="s">
        <v>22</v>
      </c>
      <c r="Q6283" s="2">
        <v>0.22660520249999999</v>
      </c>
      <c r="R6283" s="3">
        <v>0.22660520250246899</v>
      </c>
      <c r="U6283" s="22">
        <f t="shared" si="607"/>
        <v>0.22660520250246899</v>
      </c>
      <c r="V6283" s="10">
        <f t="shared" si="608"/>
        <v>7.4779716825814768</v>
      </c>
      <c r="W6283" s="24">
        <f t="shared" si="609"/>
        <v>7.4779716825814768</v>
      </c>
    </row>
    <row r="6284" spans="1:23" hidden="1" x14ac:dyDescent="0.3">
      <c r="A6284" s="27" t="s">
        <v>33</v>
      </c>
      <c r="B6284" s="27" t="s">
        <v>9916</v>
      </c>
      <c r="C6284" s="27" t="s">
        <v>9917</v>
      </c>
      <c r="D6284" t="s">
        <v>34</v>
      </c>
      <c r="E6284" s="27"/>
      <c r="F6284">
        <v>0.28820000000000001</v>
      </c>
      <c r="G6284" s="28">
        <v>0.38416284000000001</v>
      </c>
      <c r="H6284" s="4">
        <v>109.4614</v>
      </c>
      <c r="I6284" s="4">
        <v>8.2858000000000001</v>
      </c>
      <c r="J6284" s="7">
        <v>115</v>
      </c>
      <c r="K6284" s="7">
        <v>33</v>
      </c>
      <c r="L6284" s="29">
        <v>7.5700000000000003E-2</v>
      </c>
      <c r="M6284" s="30">
        <v>0.46333221000000002</v>
      </c>
      <c r="N6284" s="31">
        <v>0.3</v>
      </c>
      <c r="O6284" s="32">
        <f>IFERROR(VLOOKUP(C6284,Sheet2!$B$2:$G$588,6,FALSE),0)</f>
        <v>115</v>
      </c>
      <c r="P6284" s="27"/>
      <c r="Q6284" s="28">
        <v>0.35251641950000001</v>
      </c>
      <c r="R6284" s="29">
        <v>0.28823305486817802</v>
      </c>
      <c r="S6284" s="29"/>
      <c r="T6284" s="28"/>
      <c r="U6284" s="29" t="str">
        <f t="shared" si="607"/>
        <v/>
      </c>
      <c r="V6284" s="30" t="str">
        <f t="shared" si="608"/>
        <v/>
      </c>
      <c r="W6284" s="33">
        <f t="shared" si="609"/>
        <v>33.149999999999977</v>
      </c>
    </row>
    <row r="6285" spans="1:23" x14ac:dyDescent="0.3">
      <c r="A6285" t="s">
        <v>17</v>
      </c>
      <c r="B6285" t="s">
        <v>9916</v>
      </c>
      <c r="C6285" t="s">
        <v>9917</v>
      </c>
      <c r="D6285" t="s">
        <v>9924</v>
      </c>
      <c r="E6285" t="s">
        <v>9925</v>
      </c>
      <c r="F6285">
        <v>0.33</v>
      </c>
      <c r="G6285" s="2">
        <v>0</v>
      </c>
      <c r="H6285" s="4">
        <v>20.847000000000001</v>
      </c>
      <c r="I6285" s="4">
        <v>2.0232999999999999</v>
      </c>
      <c r="J6285" s="7">
        <v>31</v>
      </c>
      <c r="K6285" s="7">
        <v>10</v>
      </c>
      <c r="L6285" s="3">
        <v>9.7100000000000006E-2</v>
      </c>
      <c r="M6285" s="5">
        <v>0.50401750999999995</v>
      </c>
      <c r="N6285" s="6">
        <v>0.3</v>
      </c>
      <c r="O6285" s="8">
        <f>IFERROR(VLOOKUP(C6285,Sheet2!$B$2:$G$588,6,FALSE),0)</f>
        <v>115</v>
      </c>
      <c r="P6285" t="s">
        <v>22</v>
      </c>
      <c r="Q6285" s="2">
        <v>0.40478258430000003</v>
      </c>
      <c r="R6285" s="3">
        <v>0.33</v>
      </c>
      <c r="U6285" s="22">
        <f t="shared" si="607"/>
        <v>0.33</v>
      </c>
      <c r="V6285" s="10">
        <f t="shared" si="608"/>
        <v>10.23</v>
      </c>
      <c r="W6285" s="24">
        <f t="shared" si="609"/>
        <v>10.23</v>
      </c>
    </row>
    <row r="6286" spans="1:23" x14ac:dyDescent="0.3">
      <c r="A6286" t="s">
        <v>17</v>
      </c>
      <c r="B6286" t="s">
        <v>9916</v>
      </c>
      <c r="C6286" t="s">
        <v>9917</v>
      </c>
      <c r="D6286" t="s">
        <v>9926</v>
      </c>
      <c r="E6286" t="s">
        <v>9927</v>
      </c>
      <c r="F6286">
        <v>0.25</v>
      </c>
      <c r="G6286" s="2">
        <v>1</v>
      </c>
      <c r="H6286" s="4">
        <v>31.5443</v>
      </c>
      <c r="I6286" s="4">
        <v>1.9373</v>
      </c>
      <c r="J6286" s="7">
        <v>25</v>
      </c>
      <c r="K6286" s="7">
        <v>6</v>
      </c>
      <c r="L6286" s="3">
        <v>6.1400000000000003E-2</v>
      </c>
      <c r="M6286" s="5">
        <v>0.43636900000000001</v>
      </c>
      <c r="N6286" s="6">
        <v>0.3</v>
      </c>
      <c r="O6286" s="8">
        <f>IFERROR(VLOOKUP(C6286,Sheet2!$B$2:$G$588,6,FALSE),0)</f>
        <v>115</v>
      </c>
      <c r="P6286" t="s">
        <v>22</v>
      </c>
      <c r="Q6286" s="2">
        <v>0.3125084494</v>
      </c>
      <c r="R6286" s="3">
        <v>0.25</v>
      </c>
      <c r="S6286" s="3" t="str">
        <f t="shared" ref="S6286:S6287" si="610">IF(R6286+0.01&lt;Q6286,"Y","")</f>
        <v>Y</v>
      </c>
      <c r="T6286" s="2"/>
      <c r="U6286" s="22">
        <f t="shared" si="607"/>
        <v>0.25</v>
      </c>
      <c r="V6286" s="10">
        <f t="shared" si="608"/>
        <v>6.25</v>
      </c>
      <c r="W6286" s="24">
        <f t="shared" si="609"/>
        <v>6.25</v>
      </c>
    </row>
    <row r="6287" spans="1:23" x14ac:dyDescent="0.3">
      <c r="A6287" t="s">
        <v>17</v>
      </c>
      <c r="B6287" t="s">
        <v>9916</v>
      </c>
      <c r="C6287" t="s">
        <v>9917</v>
      </c>
      <c r="D6287" t="s">
        <v>9920</v>
      </c>
      <c r="E6287" t="s">
        <v>9921</v>
      </c>
      <c r="F6287">
        <v>0.25</v>
      </c>
      <c r="G6287" s="2">
        <v>1</v>
      </c>
      <c r="H6287" s="4">
        <v>28.844899999999999</v>
      </c>
      <c r="I6287" s="4">
        <v>1.5163</v>
      </c>
      <c r="J6287" s="7">
        <v>19</v>
      </c>
      <c r="K6287" s="7">
        <v>5</v>
      </c>
      <c r="L6287" s="3">
        <v>5.2600000000000001E-2</v>
      </c>
      <c r="M6287" s="5">
        <v>0.41513095999999999</v>
      </c>
      <c r="N6287" s="6">
        <v>0.3</v>
      </c>
      <c r="O6287" s="8">
        <f>IFERROR(VLOOKUP(C6287,Sheet2!$B$2:$G$588,6,FALSE),0)</f>
        <v>115</v>
      </c>
      <c r="P6287" t="s">
        <v>22</v>
      </c>
      <c r="Q6287" s="2">
        <v>0.27733648039999997</v>
      </c>
      <c r="R6287" s="3">
        <v>0.25</v>
      </c>
      <c r="S6287" s="3" t="str">
        <f t="shared" si="610"/>
        <v>Y</v>
      </c>
      <c r="T6287" s="2"/>
      <c r="U6287" s="22">
        <f t="shared" si="607"/>
        <v>0.25</v>
      </c>
      <c r="V6287" s="10">
        <f t="shared" si="608"/>
        <v>4.75</v>
      </c>
      <c r="W6287" s="24">
        <f t="shared" si="609"/>
        <v>4.75</v>
      </c>
    </row>
    <row r="6288" spans="1:23" x14ac:dyDescent="0.3">
      <c r="A6288" t="s">
        <v>17</v>
      </c>
      <c r="B6288" t="s">
        <v>9916</v>
      </c>
      <c r="C6288" t="s">
        <v>9917</v>
      </c>
      <c r="D6288" t="s">
        <v>9918</v>
      </c>
      <c r="E6288" t="s">
        <v>9919</v>
      </c>
      <c r="F6288">
        <v>0.25</v>
      </c>
      <c r="G6288" s="2">
        <v>0</v>
      </c>
      <c r="H6288" s="4">
        <v>7.5511999999999997</v>
      </c>
      <c r="I6288" s="4">
        <v>1.2339</v>
      </c>
      <c r="J6288" s="7">
        <v>16</v>
      </c>
      <c r="K6288" s="7">
        <v>4</v>
      </c>
      <c r="L6288" s="3">
        <v>0.16339999999999999</v>
      </c>
      <c r="M6288" s="5">
        <v>0.42911722000000002</v>
      </c>
      <c r="N6288" s="6">
        <v>0.3</v>
      </c>
      <c r="O6288" s="8">
        <f>IFERROR(VLOOKUP(C6288,Sheet2!$B$2:$G$588,6,FALSE),0)</f>
        <v>115</v>
      </c>
      <c r="P6288" t="s">
        <v>22</v>
      </c>
      <c r="Q6288" s="2">
        <v>0.30089032780000002</v>
      </c>
      <c r="R6288" s="3">
        <v>0.25</v>
      </c>
      <c r="U6288" s="22">
        <f t="shared" si="607"/>
        <v>0.25</v>
      </c>
      <c r="V6288" s="10">
        <f t="shared" si="608"/>
        <v>4</v>
      </c>
      <c r="W6288" s="24">
        <f t="shared" si="609"/>
        <v>4</v>
      </c>
    </row>
    <row r="6289" spans="1:23" x14ac:dyDescent="0.3">
      <c r="A6289" t="s">
        <v>17</v>
      </c>
      <c r="B6289" t="s">
        <v>9916</v>
      </c>
      <c r="C6289" t="s">
        <v>9917</v>
      </c>
      <c r="D6289" t="s">
        <v>9922</v>
      </c>
      <c r="E6289" t="s">
        <v>9923</v>
      </c>
      <c r="F6289">
        <v>0.33</v>
      </c>
      <c r="G6289" s="2">
        <v>0</v>
      </c>
      <c r="H6289" s="4">
        <v>10.474</v>
      </c>
      <c r="I6289" s="4">
        <v>0.92290000000000005</v>
      </c>
      <c r="J6289" s="7">
        <v>13</v>
      </c>
      <c r="K6289" s="7">
        <v>4</v>
      </c>
      <c r="L6289" s="3">
        <v>8.8099999999999998E-2</v>
      </c>
      <c r="M6289" s="5">
        <v>0.48207569</v>
      </c>
      <c r="N6289" s="6">
        <v>0.3</v>
      </c>
      <c r="O6289" s="8">
        <f>IFERROR(VLOOKUP(C6289,Sheet2!$B$2:$G$588,6,FALSE),0)</f>
        <v>115</v>
      </c>
      <c r="P6289" t="s">
        <v>22</v>
      </c>
      <c r="Q6289" s="2">
        <v>0.37769108509999999</v>
      </c>
      <c r="R6289" s="3">
        <v>0.32999999999999902</v>
      </c>
      <c r="U6289" s="22">
        <f t="shared" si="607"/>
        <v>0.32999999999999902</v>
      </c>
      <c r="V6289" s="10">
        <f t="shared" si="608"/>
        <v>4.2899999999999876</v>
      </c>
      <c r="W6289" s="24">
        <f t="shared" si="609"/>
        <v>4.2899999999999876</v>
      </c>
    </row>
    <row r="6290" spans="1:23" x14ac:dyDescent="0.3">
      <c r="A6290" t="s">
        <v>17</v>
      </c>
      <c r="B6290" t="s">
        <v>9916</v>
      </c>
      <c r="C6290" t="s">
        <v>9917</v>
      </c>
      <c r="D6290" t="s">
        <v>9928</v>
      </c>
      <c r="E6290" t="s">
        <v>9929</v>
      </c>
      <c r="F6290">
        <v>0.33</v>
      </c>
      <c r="G6290" s="2">
        <v>0</v>
      </c>
      <c r="H6290" s="4">
        <v>10.194100000000001</v>
      </c>
      <c r="I6290" s="4">
        <v>0.65210000000000001</v>
      </c>
      <c r="J6290" s="7">
        <v>11</v>
      </c>
      <c r="K6290" s="7">
        <v>4</v>
      </c>
      <c r="L6290" s="3">
        <v>6.4000000000000001E-2</v>
      </c>
      <c r="M6290" s="5">
        <v>0.56749917999999999</v>
      </c>
      <c r="N6290" s="6">
        <v>0.3</v>
      </c>
      <c r="O6290" s="8">
        <f>IFERROR(VLOOKUP(C6290,Sheet2!$B$2:$G$588,6,FALSE),0)</f>
        <v>115</v>
      </c>
      <c r="P6290" t="s">
        <v>22</v>
      </c>
      <c r="Q6290" s="2">
        <v>0.4713648735</v>
      </c>
      <c r="R6290" s="3">
        <v>0.32999999999999902</v>
      </c>
      <c r="U6290" s="22">
        <f t="shared" si="607"/>
        <v>0.32999999999999902</v>
      </c>
      <c r="V6290" s="10">
        <f t="shared" si="608"/>
        <v>3.6299999999999892</v>
      </c>
      <c r="W6290" s="24">
        <f t="shared" si="609"/>
        <v>3.6299999999999892</v>
      </c>
    </row>
    <row r="6291" spans="1:23" hidden="1" x14ac:dyDescent="0.3">
      <c r="A6291" s="27" t="s">
        <v>33</v>
      </c>
      <c r="B6291" s="27" t="s">
        <v>3065</v>
      </c>
      <c r="C6291" s="27" t="s">
        <v>3066</v>
      </c>
      <c r="D6291" t="s">
        <v>34</v>
      </c>
      <c r="E6291" s="27"/>
      <c r="F6291">
        <v>0.30380000000000001</v>
      </c>
      <c r="G6291" s="28">
        <v>0.87355448999999996</v>
      </c>
      <c r="H6291" s="4">
        <v>48.634999999999998</v>
      </c>
      <c r="I6291" s="4">
        <v>4.3728999999999996</v>
      </c>
      <c r="J6291" s="7">
        <v>111</v>
      </c>
      <c r="K6291" s="7">
        <v>34</v>
      </c>
      <c r="L6291" s="29">
        <v>8.9899999999999994E-2</v>
      </c>
      <c r="M6291" s="30">
        <v>0.84708755000000002</v>
      </c>
      <c r="N6291" s="31">
        <v>0.45</v>
      </c>
      <c r="O6291" s="32">
        <f>IFERROR(VLOOKUP(C6291,Sheet2!$B$2:$G$588,6,FALSE),0)</f>
        <v>111</v>
      </c>
      <c r="P6291" s="27"/>
      <c r="Q6291" s="28">
        <v>0.46876801769999998</v>
      </c>
      <c r="R6291" s="29">
        <v>0.30379336543337898</v>
      </c>
      <c r="S6291" s="29"/>
      <c r="T6291" s="28"/>
      <c r="U6291" s="29" t="str">
        <f t="shared" si="607"/>
        <v/>
      </c>
      <c r="V6291" s="30" t="str">
        <f t="shared" si="608"/>
        <v/>
      </c>
      <c r="W6291" s="33">
        <f t="shared" si="609"/>
        <v>33.719999999999985</v>
      </c>
    </row>
    <row r="6292" spans="1:23" x14ac:dyDescent="0.3">
      <c r="A6292" t="s">
        <v>17</v>
      </c>
      <c r="B6292" t="s">
        <v>3065</v>
      </c>
      <c r="C6292" t="s">
        <v>3066</v>
      </c>
      <c r="D6292" t="s">
        <v>3069</v>
      </c>
      <c r="E6292" t="s">
        <v>3070</v>
      </c>
      <c r="F6292">
        <v>0.3</v>
      </c>
      <c r="G6292" s="2">
        <v>1</v>
      </c>
      <c r="H6292" s="4">
        <v>35.266399999999997</v>
      </c>
      <c r="I6292" s="4">
        <v>3.8607</v>
      </c>
      <c r="J6292" s="7">
        <v>97</v>
      </c>
      <c r="K6292" s="7">
        <v>29</v>
      </c>
      <c r="L6292" s="3">
        <v>0.1095</v>
      </c>
      <c r="M6292" s="5">
        <v>0.83813875999999998</v>
      </c>
      <c r="N6292" s="6">
        <v>0.45</v>
      </c>
      <c r="O6292" s="8">
        <f>IFERROR(VLOOKUP(C6292,Sheet2!$B$2:$G$588,6,FALSE),0)</f>
        <v>111</v>
      </c>
      <c r="P6292" t="s">
        <v>22</v>
      </c>
      <c r="Q6292" s="2">
        <v>0.46309606330000003</v>
      </c>
      <c r="R6292" s="3">
        <v>0.3</v>
      </c>
      <c r="S6292" s="3" t="str">
        <f>IF(R6292+0.01&lt;Q6292,"Y","")</f>
        <v>Y</v>
      </c>
      <c r="T6292" s="2"/>
      <c r="U6292" s="22">
        <f t="shared" si="607"/>
        <v>0.3</v>
      </c>
      <c r="V6292" s="10">
        <f t="shared" si="608"/>
        <v>29.099999999999998</v>
      </c>
      <c r="W6292" s="24">
        <f t="shared" si="609"/>
        <v>29.099999999999998</v>
      </c>
    </row>
    <row r="6293" spans="1:23" x14ac:dyDescent="0.3">
      <c r="A6293" t="s">
        <v>17</v>
      </c>
      <c r="B6293" t="s">
        <v>3065</v>
      </c>
      <c r="C6293" t="s">
        <v>3066</v>
      </c>
      <c r="D6293" t="s">
        <v>3067</v>
      </c>
      <c r="E6293" t="s">
        <v>3068</v>
      </c>
      <c r="F6293">
        <v>0.33</v>
      </c>
      <c r="G6293" s="2">
        <v>0</v>
      </c>
      <c r="H6293" s="4">
        <v>13.3033</v>
      </c>
      <c r="I6293" s="4">
        <v>0.5121</v>
      </c>
      <c r="J6293" s="7">
        <v>14</v>
      </c>
      <c r="K6293" s="7">
        <v>5</v>
      </c>
      <c r="L6293" s="3">
        <v>3.85E-2</v>
      </c>
      <c r="M6293" s="5">
        <v>0.91454672000000004</v>
      </c>
      <c r="N6293" s="6">
        <v>0.45</v>
      </c>
      <c r="O6293" s="8">
        <f>IFERROR(VLOOKUP(C6293,Sheet2!$B$2:$G$588,6,FALSE),0)</f>
        <v>111</v>
      </c>
      <c r="P6293" t="s">
        <v>487</v>
      </c>
      <c r="Q6293" s="2">
        <v>0.50795296840000004</v>
      </c>
      <c r="R6293" s="3">
        <v>0.32999999999999902</v>
      </c>
      <c r="U6293" s="22">
        <f t="shared" si="607"/>
        <v>0.32999999999999902</v>
      </c>
      <c r="V6293" s="10">
        <f t="shared" si="608"/>
        <v>4.6199999999999859</v>
      </c>
      <c r="W6293" s="24">
        <f t="shared" si="609"/>
        <v>4.6199999999999859</v>
      </c>
    </row>
    <row r="6294" spans="1:23" hidden="1" x14ac:dyDescent="0.3">
      <c r="A6294" s="27" t="s">
        <v>33</v>
      </c>
      <c r="B6294" s="27" t="s">
        <v>10484</v>
      </c>
      <c r="C6294" s="27" t="s">
        <v>10485</v>
      </c>
      <c r="D6294" t="s">
        <v>34</v>
      </c>
      <c r="E6294" s="27"/>
      <c r="F6294">
        <v>0.3</v>
      </c>
      <c r="G6294" s="28">
        <v>1</v>
      </c>
      <c r="H6294" s="4">
        <v>497.84160000000003</v>
      </c>
      <c r="I6294" s="4">
        <v>25.171600000000002</v>
      </c>
      <c r="J6294" s="7">
        <v>108</v>
      </c>
      <c r="K6294" s="7">
        <v>32</v>
      </c>
      <c r="L6294" s="29">
        <v>5.0599999999999999E-2</v>
      </c>
      <c r="M6294" s="30">
        <v>0.14245736000000001</v>
      </c>
      <c r="N6294" s="31">
        <v>5.6370000000000003E-2</v>
      </c>
      <c r="O6294" s="32">
        <f>IFERROR(VLOOKUP(C6294,Sheet2!$B$2:$G$588,6,FALSE),0)</f>
        <v>108</v>
      </c>
      <c r="P6294" s="27"/>
      <c r="Q6294" s="28">
        <v>0.60430264069999995</v>
      </c>
      <c r="R6294" s="29">
        <v>0.3</v>
      </c>
      <c r="S6294" s="29"/>
      <c r="T6294" s="28"/>
      <c r="U6294" s="29" t="str">
        <f t="shared" si="607"/>
        <v/>
      </c>
      <c r="V6294" s="30" t="str">
        <f t="shared" si="608"/>
        <v/>
      </c>
      <c r="W6294" s="33">
        <f t="shared" si="609"/>
        <v>32.399999999999942</v>
      </c>
    </row>
    <row r="6295" spans="1:23" x14ac:dyDescent="0.3">
      <c r="A6295" t="s">
        <v>17</v>
      </c>
      <c r="B6295" t="s">
        <v>10484</v>
      </c>
      <c r="C6295" t="s">
        <v>10485</v>
      </c>
      <c r="D6295" t="s">
        <v>10488</v>
      </c>
      <c r="E6295" t="s">
        <v>10489</v>
      </c>
      <c r="F6295">
        <v>0.3</v>
      </c>
      <c r="G6295" s="2">
        <v>1</v>
      </c>
      <c r="H6295" s="4">
        <v>255.35339999999999</v>
      </c>
      <c r="I6295" s="4">
        <v>9.4823000000000004</v>
      </c>
      <c r="J6295" s="7">
        <v>57</v>
      </c>
      <c r="K6295" s="7">
        <v>17</v>
      </c>
      <c r="L6295" s="3">
        <v>3.7100000000000001E-2</v>
      </c>
      <c r="M6295" s="5">
        <v>0.19922713</v>
      </c>
      <c r="N6295" s="6">
        <v>0.1</v>
      </c>
      <c r="O6295" s="8">
        <f>IFERROR(VLOOKUP(C6295,Sheet2!$B$2:$G$588,6,FALSE),0)</f>
        <v>108</v>
      </c>
      <c r="P6295" t="s">
        <v>22</v>
      </c>
      <c r="Q6295" s="2">
        <v>0.49806033020000001</v>
      </c>
      <c r="R6295" s="3">
        <v>0.29999999999999899</v>
      </c>
      <c r="S6295" s="3" t="str">
        <f t="shared" ref="S6295:S6296" si="611">IF(R6295+0.01&lt;Q6295,"Y","")</f>
        <v>Y</v>
      </c>
      <c r="T6295" s="2"/>
      <c r="U6295" s="22">
        <f t="shared" si="607"/>
        <v>0.29999999999999899</v>
      </c>
      <c r="V6295" s="10">
        <f t="shared" si="608"/>
        <v>17.099999999999941</v>
      </c>
      <c r="W6295" s="24">
        <f t="shared" si="609"/>
        <v>17.099999999999941</v>
      </c>
    </row>
    <row r="6296" spans="1:23" x14ac:dyDescent="0.3">
      <c r="A6296" t="s">
        <v>17</v>
      </c>
      <c r="B6296" t="s">
        <v>10484</v>
      </c>
      <c r="C6296" t="s">
        <v>10485</v>
      </c>
      <c r="D6296" t="s">
        <v>10486</v>
      </c>
      <c r="E6296" t="s">
        <v>10487</v>
      </c>
      <c r="F6296">
        <v>0.3</v>
      </c>
      <c r="G6296" s="2">
        <v>1</v>
      </c>
      <c r="H6296" s="4">
        <v>242.48750000000001</v>
      </c>
      <c r="I6296" s="4">
        <v>15.689</v>
      </c>
      <c r="J6296" s="7">
        <v>51</v>
      </c>
      <c r="K6296" s="7">
        <v>15</v>
      </c>
      <c r="L6296" s="3">
        <v>6.4699999999999994E-2</v>
      </c>
      <c r="M6296" s="5">
        <v>0.10814948000000001</v>
      </c>
      <c r="N6296" s="6">
        <v>0.03</v>
      </c>
      <c r="O6296" s="8">
        <f>IFERROR(VLOOKUP(C6296,Sheet2!$B$2:$G$588,6,FALSE),0)</f>
        <v>108</v>
      </c>
      <c r="P6296" t="s">
        <v>22</v>
      </c>
      <c r="Q6296" s="2">
        <v>0.7226061479</v>
      </c>
      <c r="R6296" s="3">
        <v>0.3</v>
      </c>
      <c r="S6296" s="3" t="str">
        <f t="shared" si="611"/>
        <v>Y</v>
      </c>
      <c r="T6296" s="2"/>
      <c r="U6296" s="22">
        <f t="shared" si="607"/>
        <v>0.3</v>
      </c>
      <c r="V6296" s="10">
        <f t="shared" si="608"/>
        <v>15.299999999999999</v>
      </c>
      <c r="W6296" s="24">
        <f t="shared" si="609"/>
        <v>15.299999999999999</v>
      </c>
    </row>
    <row r="6297" spans="1:23" hidden="1" x14ac:dyDescent="0.3">
      <c r="A6297" t="s">
        <v>33</v>
      </c>
      <c r="B6297" t="s">
        <v>4351</v>
      </c>
      <c r="C6297" t="s">
        <v>4352</v>
      </c>
      <c r="D6297" t="s">
        <v>34</v>
      </c>
      <c r="F6297">
        <v>0.29070000000000001</v>
      </c>
      <c r="G6297" s="2">
        <v>0</v>
      </c>
      <c r="H6297" s="4">
        <v>20.183599999999998</v>
      </c>
      <c r="I6297" s="4">
        <v>4.3872999999999998</v>
      </c>
      <c r="J6297" s="7">
        <v>107</v>
      </c>
      <c r="K6297" s="7">
        <v>31</v>
      </c>
      <c r="L6297" s="3">
        <v>0.21740000000000001</v>
      </c>
      <c r="M6297" s="5">
        <v>0.81315978</v>
      </c>
      <c r="N6297" s="6">
        <v>0.4</v>
      </c>
      <c r="O6297" s="8">
        <f>IFERROR(VLOOKUP(C6297,Sheet2!$B$2:$G$588,6,FALSE),0)</f>
        <v>107</v>
      </c>
      <c r="Q6297" s="2">
        <v>0.50809175529999995</v>
      </c>
      <c r="R6297" s="3">
        <v>0.29071128961536302</v>
      </c>
      <c r="U6297" s="22" t="str">
        <f t="shared" si="607"/>
        <v/>
      </c>
      <c r="V6297" s="10" t="str">
        <f t="shared" si="608"/>
        <v/>
      </c>
      <c r="W6297" s="24">
        <f t="shared" si="609"/>
        <v>25.199999999999996</v>
      </c>
    </row>
    <row r="6298" spans="1:23" x14ac:dyDescent="0.3">
      <c r="A6298" t="s">
        <v>17</v>
      </c>
      <c r="B6298" t="s">
        <v>4351</v>
      </c>
      <c r="C6298" t="s">
        <v>4352</v>
      </c>
      <c r="D6298" t="s">
        <v>4359</v>
      </c>
      <c r="E6298" t="s">
        <v>4360</v>
      </c>
      <c r="F6298">
        <v>0.3</v>
      </c>
      <c r="G6298" s="2">
        <v>0</v>
      </c>
      <c r="H6298" s="4">
        <v>4.6386000000000003</v>
      </c>
      <c r="I6298" s="4">
        <v>1.1184000000000001</v>
      </c>
      <c r="J6298" s="7">
        <v>26</v>
      </c>
      <c r="K6298" s="7">
        <v>8</v>
      </c>
      <c r="L6298" s="3">
        <v>0.24110000000000001</v>
      </c>
      <c r="M6298" s="5">
        <v>0.78863839999999996</v>
      </c>
      <c r="N6298" s="6">
        <v>0.4</v>
      </c>
      <c r="O6298" s="8">
        <f>IFERROR(VLOOKUP(C6298,Sheet2!$B$2:$G$588,6,FALSE),0)</f>
        <v>107</v>
      </c>
      <c r="P6298" t="s">
        <v>92</v>
      </c>
      <c r="Q6298" s="2">
        <v>0.49279669599999998</v>
      </c>
      <c r="R6298" s="3">
        <v>0.3</v>
      </c>
      <c r="U6298" s="22">
        <f t="shared" si="607"/>
        <v>0.3</v>
      </c>
      <c r="V6298" s="10">
        <f t="shared" si="608"/>
        <v>7.8</v>
      </c>
      <c r="W6298" s="24">
        <f t="shared" si="609"/>
        <v>7.8</v>
      </c>
    </row>
    <row r="6299" spans="1:23" x14ac:dyDescent="0.3">
      <c r="A6299" t="s">
        <v>17</v>
      </c>
      <c r="B6299" t="s">
        <v>4351</v>
      </c>
      <c r="C6299" t="s">
        <v>4352</v>
      </c>
      <c r="D6299" s="1" t="s">
        <v>4355</v>
      </c>
      <c r="E6299" t="s">
        <v>4356</v>
      </c>
      <c r="F6299">
        <v>0.3</v>
      </c>
      <c r="G6299" s="2">
        <v>0</v>
      </c>
      <c r="H6299" s="4">
        <v>4.6387999999999998</v>
      </c>
      <c r="I6299" s="4">
        <v>0.96099999999999997</v>
      </c>
      <c r="J6299" s="7">
        <v>23</v>
      </c>
      <c r="K6299" s="7">
        <v>7</v>
      </c>
      <c r="L6299" s="3">
        <v>0.2072</v>
      </c>
      <c r="M6299" s="5">
        <v>0.78949754999999999</v>
      </c>
      <c r="N6299" s="6">
        <v>0.4</v>
      </c>
      <c r="O6299" s="8">
        <f>IFERROR(VLOOKUP(C6299,Sheet2!$B$2:$G$588,6,FALSE),0)</f>
        <v>107</v>
      </c>
      <c r="P6299" t="s">
        <v>92</v>
      </c>
      <c r="Q6299" s="2">
        <v>0.49334864760000002</v>
      </c>
      <c r="R6299" s="3">
        <v>0.3</v>
      </c>
      <c r="U6299" s="22">
        <f t="shared" si="607"/>
        <v>0.3</v>
      </c>
      <c r="V6299" s="10">
        <f t="shared" si="608"/>
        <v>6.8999999999999995</v>
      </c>
      <c r="W6299" s="24">
        <f t="shared" si="609"/>
        <v>6.8999999999999995</v>
      </c>
    </row>
    <row r="6300" spans="1:23" x14ac:dyDescent="0.3">
      <c r="A6300" t="s">
        <v>17</v>
      </c>
      <c r="B6300" t="s">
        <v>4351</v>
      </c>
      <c r="C6300" t="s">
        <v>4352</v>
      </c>
      <c r="D6300" t="s">
        <v>4357</v>
      </c>
      <c r="E6300" t="s">
        <v>4358</v>
      </c>
      <c r="F6300">
        <v>0.3</v>
      </c>
      <c r="G6300" s="2">
        <v>0</v>
      </c>
      <c r="H6300" s="4">
        <v>2.9121000000000001</v>
      </c>
      <c r="I6300" s="4">
        <v>0.72240000000000004</v>
      </c>
      <c r="J6300" s="7">
        <v>18</v>
      </c>
      <c r="K6300" s="7">
        <v>5</v>
      </c>
      <c r="L6300" s="3">
        <v>0.24809999999999999</v>
      </c>
      <c r="M6300" s="5">
        <v>0.82108177999999998</v>
      </c>
      <c r="N6300" s="6">
        <v>0.4</v>
      </c>
      <c r="O6300" s="8">
        <f>IFERROR(VLOOKUP(C6300,Sheet2!$B$2:$G$588,6,FALSE),0)</f>
        <v>107</v>
      </c>
      <c r="P6300" t="s">
        <v>92</v>
      </c>
      <c r="Q6300" s="2">
        <v>0.5128378053</v>
      </c>
      <c r="R6300" s="3">
        <v>0.3</v>
      </c>
      <c r="U6300" s="22">
        <f t="shared" si="607"/>
        <v>0.3</v>
      </c>
      <c r="V6300" s="10">
        <f t="shared" si="608"/>
        <v>5.3999999999999995</v>
      </c>
      <c r="W6300" s="24">
        <f t="shared" si="609"/>
        <v>5.3999999999999995</v>
      </c>
    </row>
    <row r="6301" spans="1:23" x14ac:dyDescent="0.3">
      <c r="A6301" t="s">
        <v>17</v>
      </c>
      <c r="B6301" t="s">
        <v>4351</v>
      </c>
      <c r="C6301" t="s">
        <v>4352</v>
      </c>
      <c r="D6301" t="s">
        <v>4353</v>
      </c>
      <c r="E6301" t="s">
        <v>4354</v>
      </c>
      <c r="F6301">
        <v>0.3</v>
      </c>
      <c r="G6301" s="2">
        <v>0</v>
      </c>
      <c r="H6301" s="4">
        <v>2.8815</v>
      </c>
      <c r="I6301" s="4">
        <v>0.70909999999999995</v>
      </c>
      <c r="J6301" s="7">
        <v>17</v>
      </c>
      <c r="K6301" s="7">
        <v>5</v>
      </c>
      <c r="L6301" s="3">
        <v>0.24610000000000001</v>
      </c>
      <c r="M6301" s="5">
        <v>0.82262515999999997</v>
      </c>
      <c r="N6301" s="6">
        <v>0.4</v>
      </c>
      <c r="O6301" s="8">
        <f>IFERROR(VLOOKUP(C6301,Sheet2!$B$2:$G$588,6,FALSE),0)</f>
        <v>107</v>
      </c>
      <c r="P6301" t="s">
        <v>92</v>
      </c>
      <c r="Q6301" s="2">
        <v>0.51375180620000005</v>
      </c>
      <c r="R6301" s="3">
        <v>0.3</v>
      </c>
      <c r="U6301" s="22">
        <f t="shared" si="607"/>
        <v>0.3</v>
      </c>
      <c r="V6301" s="10">
        <f t="shared" si="608"/>
        <v>5.0999999999999996</v>
      </c>
      <c r="W6301" s="24">
        <f t="shared" si="609"/>
        <v>5.0999999999999996</v>
      </c>
    </row>
    <row r="6302" spans="1:23" hidden="1" x14ac:dyDescent="0.3">
      <c r="A6302" t="s">
        <v>33</v>
      </c>
      <c r="B6302" t="s">
        <v>5351</v>
      </c>
      <c r="C6302" t="s">
        <v>5352</v>
      </c>
      <c r="D6302" t="s">
        <v>34</v>
      </c>
      <c r="F6302">
        <v>0.35</v>
      </c>
      <c r="G6302" s="2">
        <v>0</v>
      </c>
      <c r="H6302" s="4">
        <v>7.1741000000000001</v>
      </c>
      <c r="I6302" s="4">
        <v>3.4927999999999999</v>
      </c>
      <c r="J6302" s="7">
        <v>106</v>
      </c>
      <c r="K6302" s="7">
        <v>37</v>
      </c>
      <c r="L6302" s="3">
        <v>0.4869</v>
      </c>
      <c r="M6302" s="5">
        <v>1.01020062</v>
      </c>
      <c r="N6302" s="6">
        <v>0.5</v>
      </c>
      <c r="O6302" s="8">
        <f>IFERROR(VLOOKUP(C6302,Sheet2!$B$2:$G$588,6,FALSE),0)</f>
        <v>106</v>
      </c>
      <c r="Q6302" s="2">
        <v>0.50504880780000005</v>
      </c>
      <c r="R6302" s="3">
        <v>0.34999999999999898</v>
      </c>
      <c r="U6302" s="22" t="str">
        <f t="shared" si="607"/>
        <v/>
      </c>
      <c r="V6302" s="10" t="str">
        <f t="shared" si="608"/>
        <v/>
      </c>
      <c r="W6302" s="24">
        <f t="shared" si="609"/>
        <v>37.099999999999994</v>
      </c>
    </row>
    <row r="6303" spans="1:23" x14ac:dyDescent="0.3">
      <c r="A6303" t="s">
        <v>17</v>
      </c>
      <c r="B6303" t="s">
        <v>5351</v>
      </c>
      <c r="C6303" t="s">
        <v>5352</v>
      </c>
      <c r="D6303" t="s">
        <v>5353</v>
      </c>
      <c r="E6303" t="s">
        <v>5354</v>
      </c>
      <c r="F6303">
        <v>0.35</v>
      </c>
      <c r="G6303" s="2">
        <v>0</v>
      </c>
      <c r="H6303" s="4">
        <v>3.7393999999999998</v>
      </c>
      <c r="I6303" s="4">
        <v>1.9711000000000001</v>
      </c>
      <c r="J6303" s="7">
        <v>60</v>
      </c>
      <c r="K6303" s="7">
        <v>21</v>
      </c>
      <c r="L6303" s="3">
        <v>0.52710000000000001</v>
      </c>
      <c r="M6303" s="5">
        <v>1.0156513899999999</v>
      </c>
      <c r="N6303" s="6">
        <v>0.5</v>
      </c>
      <c r="O6303" s="8">
        <f>IFERROR(VLOOKUP(C6303,Sheet2!$B$2:$G$588,6,FALSE),0)</f>
        <v>106</v>
      </c>
      <c r="P6303" t="s">
        <v>22</v>
      </c>
      <c r="Q6303" s="2">
        <v>0.50770509760000004</v>
      </c>
      <c r="R6303" s="3">
        <v>0.35</v>
      </c>
      <c r="U6303" s="22">
        <f t="shared" si="607"/>
        <v>0.35</v>
      </c>
      <c r="V6303" s="10">
        <f t="shared" si="608"/>
        <v>21</v>
      </c>
      <c r="W6303" s="24">
        <f t="shared" si="609"/>
        <v>21</v>
      </c>
    </row>
    <row r="6304" spans="1:23" x14ac:dyDescent="0.3">
      <c r="A6304" t="s">
        <v>17</v>
      </c>
      <c r="B6304" t="s">
        <v>5351</v>
      </c>
      <c r="C6304" t="s">
        <v>5352</v>
      </c>
      <c r="D6304" t="s">
        <v>5355</v>
      </c>
      <c r="E6304" t="s">
        <v>5356</v>
      </c>
      <c r="F6304">
        <v>0.35</v>
      </c>
      <c r="G6304" s="2">
        <v>0</v>
      </c>
      <c r="H6304" s="4">
        <v>3.4340000000000002</v>
      </c>
      <c r="I6304" s="4">
        <v>1.5217000000000001</v>
      </c>
      <c r="J6304" s="7">
        <v>46</v>
      </c>
      <c r="K6304" s="7">
        <v>16</v>
      </c>
      <c r="L6304" s="3">
        <v>0.44309999999999999</v>
      </c>
      <c r="M6304" s="5">
        <v>1.0031402599999999</v>
      </c>
      <c r="N6304" s="6">
        <v>0.5</v>
      </c>
      <c r="O6304" s="8">
        <f>IFERROR(VLOOKUP(C6304,Sheet2!$B$2:$G$588,6,FALSE),0)</f>
        <v>106</v>
      </c>
      <c r="P6304" t="s">
        <v>22</v>
      </c>
      <c r="Q6304" s="2">
        <v>0.50156521249999997</v>
      </c>
      <c r="R6304" s="3">
        <v>0.35</v>
      </c>
      <c r="U6304" s="22">
        <f t="shared" si="607"/>
        <v>0.35</v>
      </c>
      <c r="V6304" s="10">
        <f t="shared" si="608"/>
        <v>16.099999999999998</v>
      </c>
      <c r="W6304" s="24">
        <f t="shared" si="609"/>
        <v>16.099999999999998</v>
      </c>
    </row>
    <row r="6305" spans="1:23" hidden="1" x14ac:dyDescent="0.3">
      <c r="A6305" s="27" t="s">
        <v>33</v>
      </c>
      <c r="B6305" s="27" t="s">
        <v>12219</v>
      </c>
      <c r="C6305" s="27" t="s">
        <v>12220</v>
      </c>
      <c r="D6305" t="s">
        <v>34</v>
      </c>
      <c r="E6305" s="27"/>
      <c r="F6305">
        <v>0.32269999999999999</v>
      </c>
      <c r="G6305" s="28">
        <v>0.45442145</v>
      </c>
      <c r="H6305" s="4">
        <v>188.07929999999999</v>
      </c>
      <c r="I6305" s="4">
        <v>15.314</v>
      </c>
      <c r="J6305" s="7">
        <v>105</v>
      </c>
      <c r="K6305" s="7">
        <v>34</v>
      </c>
      <c r="L6305" s="29">
        <v>8.14E-2</v>
      </c>
      <c r="M6305" s="30">
        <v>0.22943944999999999</v>
      </c>
      <c r="N6305" s="31">
        <v>0.01</v>
      </c>
      <c r="O6305" s="32">
        <f>IFERROR(VLOOKUP(C6305,Sheet2!$B$2:$G$588,6,FALSE),0)</f>
        <v>105</v>
      </c>
      <c r="P6305" s="27"/>
      <c r="Q6305" s="28">
        <v>0.95641551589999996</v>
      </c>
      <c r="R6305" s="29">
        <v>0.32272107239347098</v>
      </c>
      <c r="S6305" s="29"/>
      <c r="T6305" s="28"/>
      <c r="U6305" s="29" t="str">
        <f t="shared" si="607"/>
        <v/>
      </c>
      <c r="V6305" s="30" t="str">
        <f t="shared" si="608"/>
        <v/>
      </c>
      <c r="W6305" s="33">
        <f t="shared" si="609"/>
        <v>34.199999999999967</v>
      </c>
    </row>
    <row r="6306" spans="1:23" x14ac:dyDescent="0.3">
      <c r="A6306" t="s">
        <v>17</v>
      </c>
      <c r="B6306" t="s">
        <v>12219</v>
      </c>
      <c r="C6306" t="s">
        <v>12220</v>
      </c>
      <c r="D6306" t="s">
        <v>12223</v>
      </c>
      <c r="E6306" t="s">
        <v>12224</v>
      </c>
      <c r="F6306">
        <v>0.35</v>
      </c>
      <c r="G6306" s="2">
        <v>1</v>
      </c>
      <c r="H6306" s="4">
        <v>69.028300000000002</v>
      </c>
      <c r="I6306" s="4">
        <v>7.7411000000000003</v>
      </c>
      <c r="J6306" s="7">
        <v>48</v>
      </c>
      <c r="K6306" s="7">
        <v>17</v>
      </c>
      <c r="L6306" s="3">
        <v>0.11210000000000001</v>
      </c>
      <c r="M6306" s="5">
        <v>0.20625784</v>
      </c>
      <c r="N6306" s="6">
        <v>0.01</v>
      </c>
      <c r="O6306" s="8">
        <f>IFERROR(VLOOKUP(C6306,Sheet2!$B$2:$G$588,6,FALSE),0)</f>
        <v>105</v>
      </c>
      <c r="P6306" t="s">
        <v>22</v>
      </c>
      <c r="Q6306" s="2">
        <v>0.95151699519999999</v>
      </c>
      <c r="R6306" s="3">
        <v>0.35</v>
      </c>
      <c r="S6306" s="3" t="str">
        <f>IF(R6306+0.01&lt;Q6306,"Y","")</f>
        <v>Y</v>
      </c>
      <c r="T6306" s="2"/>
      <c r="U6306" s="22">
        <f t="shared" si="607"/>
        <v>0.35</v>
      </c>
      <c r="V6306" s="10">
        <f t="shared" si="608"/>
        <v>16.799999999999997</v>
      </c>
      <c r="W6306" s="24">
        <f t="shared" si="609"/>
        <v>16.799999999999997</v>
      </c>
    </row>
    <row r="6307" spans="1:23" x14ac:dyDescent="0.3">
      <c r="A6307" t="s">
        <v>17</v>
      </c>
      <c r="B6307" t="s">
        <v>12219</v>
      </c>
      <c r="C6307" t="s">
        <v>12220</v>
      </c>
      <c r="D6307" t="s">
        <v>12227</v>
      </c>
      <c r="E6307" t="s">
        <v>12228</v>
      </c>
      <c r="F6307">
        <v>0.3</v>
      </c>
      <c r="G6307" s="2">
        <v>0</v>
      </c>
      <c r="H6307" s="4">
        <v>36.7776</v>
      </c>
      <c r="I6307" s="4">
        <v>4.0834000000000001</v>
      </c>
      <c r="J6307" s="7">
        <v>25</v>
      </c>
      <c r="K6307" s="7">
        <v>7</v>
      </c>
      <c r="L6307" s="3">
        <v>0.111</v>
      </c>
      <c r="M6307" s="5">
        <v>0.20022040999999999</v>
      </c>
      <c r="N6307" s="6">
        <v>0.01</v>
      </c>
      <c r="O6307" s="8">
        <f>IFERROR(VLOOKUP(C6307,Sheet2!$B$2:$G$588,6,FALSE),0)</f>
        <v>105</v>
      </c>
      <c r="P6307" t="s">
        <v>22</v>
      </c>
      <c r="Q6307" s="2">
        <v>0.95005504110000005</v>
      </c>
      <c r="R6307" s="3">
        <v>0.3</v>
      </c>
      <c r="U6307" s="22">
        <f t="shared" si="607"/>
        <v>0.3</v>
      </c>
      <c r="V6307" s="10">
        <f t="shared" si="608"/>
        <v>7.5</v>
      </c>
      <c r="W6307" s="24">
        <f t="shared" si="609"/>
        <v>7.5</v>
      </c>
    </row>
    <row r="6308" spans="1:23" x14ac:dyDescent="0.3">
      <c r="A6308" t="s">
        <v>17</v>
      </c>
      <c r="B6308" t="s">
        <v>12219</v>
      </c>
      <c r="C6308" t="s">
        <v>12220</v>
      </c>
      <c r="D6308" s="1" t="s">
        <v>12225</v>
      </c>
      <c r="E6308" t="s">
        <v>12226</v>
      </c>
      <c r="F6308">
        <v>0.3</v>
      </c>
      <c r="G6308" s="2">
        <v>0</v>
      </c>
      <c r="H6308" s="4">
        <v>41.674999999999997</v>
      </c>
      <c r="I6308" s="4">
        <v>1.726</v>
      </c>
      <c r="J6308" s="7">
        <v>17</v>
      </c>
      <c r="K6308" s="7">
        <v>5</v>
      </c>
      <c r="L6308" s="3">
        <v>4.1399999999999999E-2</v>
      </c>
      <c r="M6308" s="5">
        <v>0.32163549000000002</v>
      </c>
      <c r="N6308" s="6">
        <v>0.01</v>
      </c>
      <c r="O6308" s="8">
        <f>IFERROR(VLOOKUP(C6308,Sheet2!$B$2:$G$588,6,FALSE),0)</f>
        <v>105</v>
      </c>
      <c r="P6308" t="s">
        <v>22</v>
      </c>
      <c r="Q6308" s="2">
        <v>0.96890890380000005</v>
      </c>
      <c r="R6308" s="3">
        <v>0.29999999999999899</v>
      </c>
      <c r="U6308" s="22">
        <f t="shared" si="607"/>
        <v>0.29999999999999899</v>
      </c>
      <c r="V6308" s="10">
        <f t="shared" si="608"/>
        <v>5.0999999999999828</v>
      </c>
      <c r="W6308" s="24">
        <f t="shared" si="609"/>
        <v>5.0999999999999828</v>
      </c>
    </row>
    <row r="6309" spans="1:23" x14ac:dyDescent="0.3">
      <c r="A6309" t="s">
        <v>17</v>
      </c>
      <c r="B6309" t="s">
        <v>12219</v>
      </c>
      <c r="C6309" t="s">
        <v>12220</v>
      </c>
      <c r="D6309" t="s">
        <v>12221</v>
      </c>
      <c r="E6309" t="s">
        <v>12222</v>
      </c>
      <c r="F6309">
        <v>0.3</v>
      </c>
      <c r="G6309" s="2">
        <v>0</v>
      </c>
      <c r="H6309" s="4">
        <v>40.596299999999999</v>
      </c>
      <c r="I6309" s="4">
        <v>1.7635000000000001</v>
      </c>
      <c r="J6309" s="7">
        <v>16</v>
      </c>
      <c r="K6309" s="7">
        <v>5</v>
      </c>
      <c r="L6309" s="3">
        <v>4.3400000000000001E-2</v>
      </c>
      <c r="M6309" s="5">
        <v>0.30861922000000003</v>
      </c>
      <c r="N6309" s="6">
        <v>0.01</v>
      </c>
      <c r="O6309" s="8">
        <f>IFERROR(VLOOKUP(C6309,Sheet2!$B$2:$G$588,6,FALSE),0)</f>
        <v>105</v>
      </c>
      <c r="P6309" t="s">
        <v>22</v>
      </c>
      <c r="Q6309" s="2">
        <v>0.9675976114</v>
      </c>
      <c r="R6309" s="3">
        <v>0.29999999999999899</v>
      </c>
      <c r="U6309" s="22">
        <f t="shared" si="607"/>
        <v>0.29999999999999899</v>
      </c>
      <c r="V6309" s="10">
        <f t="shared" si="608"/>
        <v>4.7999999999999838</v>
      </c>
      <c r="W6309" s="24">
        <f t="shared" si="609"/>
        <v>4.7999999999999838</v>
      </c>
    </row>
    <row r="6310" spans="1:23" hidden="1" x14ac:dyDescent="0.3">
      <c r="A6310" t="s">
        <v>33</v>
      </c>
      <c r="B6310" t="s">
        <v>9856</v>
      </c>
      <c r="C6310" t="s">
        <v>9857</v>
      </c>
      <c r="D6310" t="s">
        <v>34</v>
      </c>
      <c r="F6310">
        <v>0.33</v>
      </c>
      <c r="G6310" s="2">
        <v>0</v>
      </c>
      <c r="H6310" s="4">
        <v>16.5029</v>
      </c>
      <c r="I6310" s="4">
        <v>0.80640000000000001</v>
      </c>
      <c r="J6310" s="7">
        <v>104</v>
      </c>
      <c r="K6310" s="7">
        <v>20</v>
      </c>
      <c r="L6310" s="3">
        <v>4.8899999999999999E-2</v>
      </c>
      <c r="M6310" s="5">
        <v>4.3080956600000002</v>
      </c>
      <c r="N6310" s="6">
        <v>3.5</v>
      </c>
      <c r="O6310" s="8">
        <f>IFERROR(VLOOKUP(C6310,Sheet2!$B$2:$G$588,6,FALSE),0)</f>
        <v>104</v>
      </c>
      <c r="Q6310" s="2">
        <v>0.18757607160000001</v>
      </c>
      <c r="R6310" s="3">
        <v>0.18757607158130199</v>
      </c>
      <c r="U6310" s="22" t="str">
        <f t="shared" si="607"/>
        <v/>
      </c>
      <c r="V6310" s="10" t="str">
        <f t="shared" si="608"/>
        <v/>
      </c>
      <c r="W6310" s="24">
        <f t="shared" si="609"/>
        <v>19.507911444455406</v>
      </c>
    </row>
    <row r="6311" spans="1:23" x14ac:dyDescent="0.3">
      <c r="A6311" t="s">
        <v>17</v>
      </c>
      <c r="B6311" t="s">
        <v>9856</v>
      </c>
      <c r="C6311" t="s">
        <v>9857</v>
      </c>
      <c r="D6311" s="1" t="s">
        <v>9858</v>
      </c>
      <c r="E6311" t="s">
        <v>9859</v>
      </c>
      <c r="F6311">
        <v>0.33</v>
      </c>
      <c r="G6311" s="2">
        <v>0</v>
      </c>
      <c r="H6311" s="4">
        <v>16.501100000000001</v>
      </c>
      <c r="I6311" s="4">
        <v>0.80640000000000001</v>
      </c>
      <c r="J6311" s="7">
        <v>104</v>
      </c>
      <c r="K6311" s="7">
        <v>20</v>
      </c>
      <c r="L6311" s="3">
        <v>4.8899999999999999E-2</v>
      </c>
      <c r="M6311" s="5">
        <v>4.3080956600000002</v>
      </c>
      <c r="N6311" s="6">
        <v>3.5</v>
      </c>
      <c r="O6311" s="8">
        <f>IFERROR(VLOOKUP(C6311,Sheet2!$B$2:$G$588,6,FALSE),0)</f>
        <v>104</v>
      </c>
      <c r="P6311" t="s">
        <v>22</v>
      </c>
      <c r="Q6311" s="2">
        <v>0.18757607160000001</v>
      </c>
      <c r="R6311" s="3">
        <v>0.18757607158130199</v>
      </c>
      <c r="U6311" s="22">
        <f t="shared" si="607"/>
        <v>0.18757607158130199</v>
      </c>
      <c r="V6311" s="10">
        <f t="shared" si="608"/>
        <v>19.507911444455406</v>
      </c>
      <c r="W6311" s="24">
        <f t="shared" si="609"/>
        <v>19.507911444455406</v>
      </c>
    </row>
    <row r="6312" spans="1:23" hidden="1" x14ac:dyDescent="0.3">
      <c r="A6312" t="s">
        <v>33</v>
      </c>
      <c r="B6312" t="s">
        <v>11487</v>
      </c>
      <c r="C6312" t="s">
        <v>11488</v>
      </c>
      <c r="D6312" t="s">
        <v>34</v>
      </c>
      <c r="F6312">
        <v>0.25</v>
      </c>
      <c r="G6312" s="2">
        <v>0</v>
      </c>
      <c r="H6312" s="4">
        <v>3.9535999999999998</v>
      </c>
      <c r="I6312" s="4">
        <v>0.88170000000000004</v>
      </c>
      <c r="J6312" s="7">
        <v>100</v>
      </c>
      <c r="K6312" s="7">
        <v>25</v>
      </c>
      <c r="L6312" s="3">
        <v>0.223</v>
      </c>
      <c r="M6312" s="5">
        <v>3.76331821</v>
      </c>
      <c r="N6312" s="6">
        <v>2.5</v>
      </c>
      <c r="O6312" s="8">
        <f>IFERROR(VLOOKUP(C6312,Sheet2!$B$2:$G$588,6,FALSE),0)</f>
        <v>100</v>
      </c>
      <c r="Q6312" s="2">
        <v>0.33569263620000001</v>
      </c>
      <c r="R6312" s="3">
        <v>0.25</v>
      </c>
      <c r="U6312" s="22" t="str">
        <f t="shared" si="607"/>
        <v/>
      </c>
      <c r="V6312" s="10" t="str">
        <f t="shared" si="608"/>
        <v/>
      </c>
      <c r="W6312" s="24">
        <f t="shared" si="609"/>
        <v>25</v>
      </c>
    </row>
    <row r="6313" spans="1:23" x14ac:dyDescent="0.3">
      <c r="A6313" t="s">
        <v>17</v>
      </c>
      <c r="B6313" t="s">
        <v>11487</v>
      </c>
      <c r="C6313" t="s">
        <v>11488</v>
      </c>
      <c r="D6313" t="s">
        <v>11491</v>
      </c>
      <c r="E6313" t="s">
        <v>11492</v>
      </c>
      <c r="F6313">
        <v>0.25</v>
      </c>
      <c r="G6313" s="2">
        <v>0</v>
      </c>
      <c r="H6313" s="4">
        <v>2.0518000000000001</v>
      </c>
      <c r="I6313" s="4">
        <v>0.48670000000000002</v>
      </c>
      <c r="J6313" s="7">
        <v>55</v>
      </c>
      <c r="K6313" s="7">
        <v>14</v>
      </c>
      <c r="L6313" s="3">
        <v>0.23719999999999999</v>
      </c>
      <c r="M6313" s="5">
        <v>3.75882008</v>
      </c>
      <c r="N6313" s="6">
        <v>2.5</v>
      </c>
      <c r="O6313" s="8">
        <f>IFERROR(VLOOKUP(C6313,Sheet2!$B$2:$G$588,6,FALSE),0)</f>
        <v>100</v>
      </c>
      <c r="P6313" t="s">
        <v>22</v>
      </c>
      <c r="Q6313" s="2">
        <v>0.3348976676</v>
      </c>
      <c r="R6313" s="3">
        <v>0.25</v>
      </c>
      <c r="U6313" s="22">
        <f t="shared" si="607"/>
        <v>0.25</v>
      </c>
      <c r="V6313" s="10">
        <f t="shared" si="608"/>
        <v>13.75</v>
      </c>
      <c r="W6313" s="24">
        <f t="shared" si="609"/>
        <v>13.75</v>
      </c>
    </row>
    <row r="6314" spans="1:23" x14ac:dyDescent="0.3">
      <c r="A6314" t="s">
        <v>17</v>
      </c>
      <c r="B6314" t="s">
        <v>11487</v>
      </c>
      <c r="C6314" t="s">
        <v>11488</v>
      </c>
      <c r="D6314" t="s">
        <v>11489</v>
      </c>
      <c r="E6314" t="s">
        <v>11490</v>
      </c>
      <c r="F6314">
        <v>0.25</v>
      </c>
      <c r="G6314" s="2">
        <v>0</v>
      </c>
      <c r="H6314" s="4">
        <v>1.9018999999999999</v>
      </c>
      <c r="I6314" s="4">
        <v>0.39500000000000002</v>
      </c>
      <c r="J6314" s="7">
        <v>45</v>
      </c>
      <c r="K6314" s="7">
        <v>11</v>
      </c>
      <c r="L6314" s="3">
        <v>0.2077</v>
      </c>
      <c r="M6314" s="5">
        <v>3.7688607599999999</v>
      </c>
      <c r="N6314" s="6">
        <v>2.5</v>
      </c>
      <c r="O6314" s="8">
        <f>IFERROR(VLOOKUP(C6314,Sheet2!$B$2:$G$588,6,FALSE),0)</f>
        <v>100</v>
      </c>
      <c r="P6314" t="s">
        <v>22</v>
      </c>
      <c r="Q6314" s="2">
        <v>0.33666957749999998</v>
      </c>
      <c r="R6314" s="3">
        <v>0.25</v>
      </c>
      <c r="U6314" s="22">
        <f t="shared" si="607"/>
        <v>0.25</v>
      </c>
      <c r="V6314" s="10">
        <f t="shared" si="608"/>
        <v>11.25</v>
      </c>
      <c r="W6314" s="24">
        <f t="shared" si="609"/>
        <v>11.25</v>
      </c>
    </row>
    <row r="6315" spans="1:23" hidden="1" x14ac:dyDescent="0.3">
      <c r="A6315" t="s">
        <v>33</v>
      </c>
      <c r="B6315" t="s">
        <v>6061</v>
      </c>
      <c r="C6315" t="s">
        <v>6062</v>
      </c>
      <c r="D6315" t="s">
        <v>34</v>
      </c>
      <c r="F6315">
        <v>0.32950000000000002</v>
      </c>
      <c r="G6315" s="2">
        <v>0</v>
      </c>
      <c r="H6315" s="4">
        <v>19.290600000000001</v>
      </c>
      <c r="I6315" s="4">
        <v>1.6119000000000001</v>
      </c>
      <c r="J6315" s="7">
        <v>99</v>
      </c>
      <c r="K6315" s="7">
        <v>26</v>
      </c>
      <c r="L6315" s="3">
        <v>8.3599999999999994E-2</v>
      </c>
      <c r="M6315" s="5">
        <v>2.03961712</v>
      </c>
      <c r="N6315" s="6">
        <v>1.494594</v>
      </c>
      <c r="O6315" s="8">
        <f>IFERROR(VLOOKUP(C6315,Sheet2!$B$2:$G$588,6,FALSE),0)</f>
        <v>99</v>
      </c>
      <c r="Q6315" s="2">
        <v>0.26721835040000003</v>
      </c>
      <c r="R6315" s="3">
        <v>0.26721835041063702</v>
      </c>
      <c r="U6315" s="22" t="str">
        <f t="shared" si="607"/>
        <v/>
      </c>
      <c r="V6315" s="10" t="str">
        <f t="shared" si="608"/>
        <v/>
      </c>
      <c r="W6315" s="24">
        <f t="shared" si="609"/>
        <v>26.237951938974554</v>
      </c>
    </row>
    <row r="6316" spans="1:23" hidden="1" x14ac:dyDescent="0.3">
      <c r="A6316" t="s">
        <v>33</v>
      </c>
      <c r="B6316" t="s">
        <v>8719</v>
      </c>
      <c r="C6316" t="s">
        <v>8720</v>
      </c>
      <c r="D6316" t="s">
        <v>34</v>
      </c>
      <c r="F6316">
        <v>0.25</v>
      </c>
      <c r="G6316" s="2">
        <v>0</v>
      </c>
      <c r="H6316" s="4">
        <v>32.165999999999997</v>
      </c>
      <c r="I6316" s="4">
        <v>1.3189</v>
      </c>
      <c r="J6316" s="7">
        <v>99</v>
      </c>
      <c r="K6316" s="7">
        <v>24</v>
      </c>
      <c r="L6316" s="3">
        <v>4.1000000000000002E-2</v>
      </c>
      <c r="M6316" s="5">
        <v>2.5102518300000001</v>
      </c>
      <c r="N6316" s="6">
        <v>1.6</v>
      </c>
      <c r="O6316" s="8">
        <f>IFERROR(VLOOKUP(C6316,Sheet2!$B$2:$G$588,6,FALSE),0)</f>
        <v>99</v>
      </c>
      <c r="Q6316" s="2">
        <v>0.36261374959999998</v>
      </c>
      <c r="R6316" s="3">
        <v>0.25</v>
      </c>
      <c r="U6316" s="22" t="str">
        <f t="shared" si="607"/>
        <v/>
      </c>
      <c r="V6316" s="10" t="str">
        <f t="shared" si="608"/>
        <v/>
      </c>
      <c r="W6316" s="24">
        <f t="shared" si="609"/>
        <v>24.749999999999925</v>
      </c>
    </row>
    <row r="6317" spans="1:23" hidden="1" x14ac:dyDescent="0.3">
      <c r="A6317" t="s">
        <v>33</v>
      </c>
      <c r="B6317" t="s">
        <v>10200</v>
      </c>
      <c r="C6317" t="s">
        <v>10201</v>
      </c>
      <c r="D6317" t="s">
        <v>34</v>
      </c>
      <c r="F6317">
        <v>0.33</v>
      </c>
      <c r="G6317" s="2">
        <v>0</v>
      </c>
      <c r="H6317" s="4">
        <v>30.351600000000001</v>
      </c>
      <c r="I6317" s="4">
        <v>1.25</v>
      </c>
      <c r="J6317" s="7">
        <v>99</v>
      </c>
      <c r="K6317" s="7">
        <v>3</v>
      </c>
      <c r="L6317" s="3">
        <v>4.1200000000000001E-2</v>
      </c>
      <c r="M6317" s="5">
        <v>2.6470285699999998</v>
      </c>
      <c r="N6317" s="6">
        <v>2.5737999999999999</v>
      </c>
      <c r="O6317" s="8">
        <f>IFERROR(VLOOKUP(C6317,Sheet2!$B$2:$G$588,6,FALSE),0)</f>
        <v>99</v>
      </c>
      <c r="Q6317" s="2">
        <v>2.7664443100000002E-2</v>
      </c>
      <c r="R6317" s="3">
        <v>2.76644431491915E-2</v>
      </c>
      <c r="U6317" s="22" t="str">
        <f t="shared" si="607"/>
        <v/>
      </c>
      <c r="V6317" s="10" t="str">
        <f t="shared" si="608"/>
        <v/>
      </c>
      <c r="W6317" s="24">
        <f t="shared" si="609"/>
        <v>2.7380165345871492</v>
      </c>
    </row>
    <row r="6318" spans="1:23" x14ac:dyDescent="0.3">
      <c r="A6318" t="s">
        <v>17</v>
      </c>
      <c r="B6318" t="s">
        <v>6061</v>
      </c>
      <c r="C6318" t="s">
        <v>6062</v>
      </c>
      <c r="D6318" t="s">
        <v>6063</v>
      </c>
      <c r="E6318" t="s">
        <v>6064</v>
      </c>
      <c r="F6318">
        <v>0.33</v>
      </c>
      <c r="G6318" s="2">
        <v>0</v>
      </c>
      <c r="H6318" s="4">
        <v>19.020399999999999</v>
      </c>
      <c r="I6318" s="4">
        <v>1.5944</v>
      </c>
      <c r="J6318" s="7">
        <v>98</v>
      </c>
      <c r="K6318" s="7">
        <v>26</v>
      </c>
      <c r="L6318" s="3">
        <v>8.3799999999999999E-2</v>
      </c>
      <c r="M6318" s="5">
        <v>2.0484365200000001</v>
      </c>
      <c r="N6318" s="6">
        <v>1.5</v>
      </c>
      <c r="O6318" s="8">
        <f>IFERROR(VLOOKUP(C6318,Sheet2!$B$2:$G$588,6,FALSE),0)</f>
        <v>99</v>
      </c>
      <c r="P6318" t="s">
        <v>22</v>
      </c>
      <c r="Q6318" s="2">
        <v>0.26773420349999999</v>
      </c>
      <c r="R6318" s="3">
        <v>0.26773420345892401</v>
      </c>
      <c r="U6318" s="22">
        <f t="shared" si="607"/>
        <v>0.26773420345892401</v>
      </c>
      <c r="V6318" s="10">
        <f t="shared" si="608"/>
        <v>26.237951938974554</v>
      </c>
      <c r="W6318" s="24">
        <f t="shared" si="609"/>
        <v>26.237951938974554</v>
      </c>
    </row>
    <row r="6319" spans="1:23" x14ac:dyDescent="0.3">
      <c r="A6319" t="s">
        <v>17</v>
      </c>
      <c r="B6319" t="s">
        <v>10200</v>
      </c>
      <c r="C6319" t="s">
        <v>10201</v>
      </c>
      <c r="D6319" t="s">
        <v>10202</v>
      </c>
      <c r="E6319" t="s">
        <v>10203</v>
      </c>
      <c r="F6319">
        <v>0.33</v>
      </c>
      <c r="G6319" s="2">
        <v>0</v>
      </c>
      <c r="H6319" s="4">
        <v>16.5991</v>
      </c>
      <c r="I6319" s="4">
        <v>1.0654999999999999</v>
      </c>
      <c r="J6319" s="7">
        <v>82</v>
      </c>
      <c r="K6319" s="7">
        <v>2</v>
      </c>
      <c r="L6319" s="3">
        <v>6.4199999999999993E-2</v>
      </c>
      <c r="M6319" s="5">
        <v>2.57496145</v>
      </c>
      <c r="N6319" s="6">
        <v>2.5</v>
      </c>
      <c r="O6319" s="8">
        <f>IFERROR(VLOOKUP(C6319,Sheet2!$B$2:$G$588,6,FALSE),0)</f>
        <v>99</v>
      </c>
      <c r="P6319" t="s">
        <v>22</v>
      </c>
      <c r="Q6319" s="2">
        <v>2.9111679800000002E-2</v>
      </c>
      <c r="R6319" s="3">
        <v>2.91116798183839E-2</v>
      </c>
      <c r="U6319" s="22">
        <f t="shared" si="607"/>
        <v>2.91116798183839E-2</v>
      </c>
      <c r="V6319" s="10">
        <f t="shared" si="608"/>
        <v>2.3871577451074799</v>
      </c>
      <c r="W6319" s="24">
        <f t="shared" si="609"/>
        <v>2.3871577451074799</v>
      </c>
    </row>
    <row r="6320" spans="1:23" x14ac:dyDescent="0.3">
      <c r="A6320" t="s">
        <v>17</v>
      </c>
      <c r="B6320" t="s">
        <v>8719</v>
      </c>
      <c r="C6320" t="s">
        <v>8720</v>
      </c>
      <c r="D6320" t="s">
        <v>8721</v>
      </c>
      <c r="E6320" t="s">
        <v>8722</v>
      </c>
      <c r="F6320">
        <v>0.25</v>
      </c>
      <c r="G6320" s="2">
        <v>0</v>
      </c>
      <c r="H6320" s="4">
        <v>18.816099999999999</v>
      </c>
      <c r="I6320" s="4">
        <v>0.96079999999999999</v>
      </c>
      <c r="J6320" s="7">
        <v>75</v>
      </c>
      <c r="K6320" s="7">
        <v>18</v>
      </c>
      <c r="L6320" s="3">
        <v>5.11E-2</v>
      </c>
      <c r="M6320" s="5">
        <v>2.5920749399999998</v>
      </c>
      <c r="N6320" s="6">
        <v>1.6</v>
      </c>
      <c r="O6320" s="8">
        <f>IFERROR(VLOOKUP(C6320,Sheet2!$B$2:$G$588,6,FALSE),0)</f>
        <v>99</v>
      </c>
      <c r="P6320" t="s">
        <v>92</v>
      </c>
      <c r="Q6320" s="2">
        <v>0.38273389549999998</v>
      </c>
      <c r="R6320" s="3">
        <v>0.249999999999999</v>
      </c>
      <c r="U6320" s="22">
        <f t="shared" si="607"/>
        <v>0.249999999999999</v>
      </c>
      <c r="V6320" s="10">
        <f t="shared" si="608"/>
        <v>18.749999999999925</v>
      </c>
      <c r="W6320" s="24">
        <f t="shared" si="609"/>
        <v>18.749999999999925</v>
      </c>
    </row>
    <row r="6321" spans="1:23" x14ac:dyDescent="0.3">
      <c r="A6321" t="s">
        <v>17</v>
      </c>
      <c r="B6321" t="s">
        <v>10200</v>
      </c>
      <c r="C6321" t="s">
        <v>10201</v>
      </c>
      <c r="D6321" t="s">
        <v>10204</v>
      </c>
      <c r="E6321" t="s">
        <v>10205</v>
      </c>
      <c r="F6321">
        <v>0.33</v>
      </c>
      <c r="G6321" s="2">
        <v>0</v>
      </c>
      <c r="H6321" s="4">
        <v>13.7516</v>
      </c>
      <c r="I6321" s="4">
        <v>0.1845</v>
      </c>
      <c r="J6321" s="7">
        <v>17</v>
      </c>
      <c r="K6321" s="7">
        <v>1</v>
      </c>
      <c r="L6321" s="3">
        <v>1.34E-2</v>
      </c>
      <c r="M6321" s="5">
        <v>3.0632210600000001</v>
      </c>
      <c r="N6321" s="6">
        <v>3</v>
      </c>
      <c r="O6321" s="8">
        <f>IFERROR(VLOOKUP(C6321,Sheet2!$B$2:$G$588,6,FALSE),0)</f>
        <v>99</v>
      </c>
      <c r="P6321" t="s">
        <v>22</v>
      </c>
      <c r="Q6321" s="2">
        <v>2.06387523E-2</v>
      </c>
      <c r="R6321" s="3">
        <v>2.06387523223335E-2</v>
      </c>
      <c r="U6321" s="22">
        <f t="shared" si="607"/>
        <v>2.06387523223335E-2</v>
      </c>
      <c r="V6321" s="10">
        <f t="shared" si="608"/>
        <v>0.35085878947966948</v>
      </c>
      <c r="W6321" s="24">
        <f t="shared" si="609"/>
        <v>0.35085878947966948</v>
      </c>
    </row>
    <row r="6322" spans="1:23" x14ac:dyDescent="0.3">
      <c r="A6322" t="s">
        <v>17</v>
      </c>
      <c r="B6322" t="s">
        <v>8719</v>
      </c>
      <c r="C6322" t="s">
        <v>8720</v>
      </c>
      <c r="D6322" t="s">
        <v>8723</v>
      </c>
      <c r="E6322" t="s">
        <v>8724</v>
      </c>
      <c r="F6322">
        <v>0.25</v>
      </c>
      <c r="G6322" s="2">
        <v>0</v>
      </c>
      <c r="H6322" s="4">
        <v>7.4874000000000001</v>
      </c>
      <c r="I6322" s="4">
        <v>0.16789999999999999</v>
      </c>
      <c r="J6322" s="7">
        <v>12</v>
      </c>
      <c r="K6322" s="7">
        <v>3</v>
      </c>
      <c r="L6322" s="3">
        <v>2.24E-2</v>
      </c>
      <c r="M6322" s="5">
        <v>2.4646533399999999</v>
      </c>
      <c r="N6322" s="6">
        <v>1.6</v>
      </c>
      <c r="O6322" s="8">
        <f>IFERROR(VLOOKUP(C6322,Sheet2!$B$2:$G$588,6,FALSE),0)</f>
        <v>99</v>
      </c>
      <c r="P6322" t="s">
        <v>92</v>
      </c>
      <c r="Q6322" s="2">
        <v>0.35082148279999997</v>
      </c>
      <c r="R6322" s="3">
        <v>0.25</v>
      </c>
      <c r="U6322" s="22">
        <f t="shared" si="607"/>
        <v>0.25</v>
      </c>
      <c r="V6322" s="10">
        <f t="shared" si="608"/>
        <v>3</v>
      </c>
      <c r="W6322" s="24">
        <f t="shared" si="609"/>
        <v>3</v>
      </c>
    </row>
    <row r="6323" spans="1:23" x14ac:dyDescent="0.3">
      <c r="A6323" t="s">
        <v>17</v>
      </c>
      <c r="B6323" t="s">
        <v>8719</v>
      </c>
      <c r="C6323" t="s">
        <v>8720</v>
      </c>
      <c r="D6323" t="s">
        <v>8725</v>
      </c>
      <c r="E6323" t="s">
        <v>8726</v>
      </c>
      <c r="F6323">
        <v>0.25</v>
      </c>
      <c r="G6323" s="2">
        <v>0</v>
      </c>
      <c r="H6323" s="4">
        <v>5.8624999999999998</v>
      </c>
      <c r="I6323" s="4">
        <v>0.19020000000000001</v>
      </c>
      <c r="J6323" s="7">
        <v>12</v>
      </c>
      <c r="K6323" s="7">
        <v>3</v>
      </c>
      <c r="L6323" s="3">
        <v>3.2399999999999998E-2</v>
      </c>
      <c r="M6323" s="5">
        <v>2.13721367</v>
      </c>
      <c r="N6323" s="6">
        <v>1.6</v>
      </c>
      <c r="O6323" s="8">
        <f>IFERROR(VLOOKUP(C6323,Sheet2!$B$2:$G$588,6,FALSE),0)</f>
        <v>99</v>
      </c>
      <c r="P6323" t="s">
        <v>92</v>
      </c>
      <c r="Q6323" s="2">
        <v>0.25136170359999999</v>
      </c>
      <c r="R6323" s="3">
        <v>0.25</v>
      </c>
      <c r="U6323" s="22">
        <f t="shared" si="607"/>
        <v>0.25</v>
      </c>
      <c r="V6323" s="10">
        <f t="shared" si="608"/>
        <v>3</v>
      </c>
      <c r="W6323" s="24">
        <f t="shared" si="609"/>
        <v>3</v>
      </c>
    </row>
    <row r="6324" spans="1:23" hidden="1" x14ac:dyDescent="0.3">
      <c r="A6324" t="s">
        <v>33</v>
      </c>
      <c r="B6324" t="s">
        <v>11142</v>
      </c>
      <c r="C6324" t="s">
        <v>11143</v>
      </c>
      <c r="D6324" t="s">
        <v>34</v>
      </c>
      <c r="F6324">
        <v>0.3</v>
      </c>
      <c r="G6324" s="2">
        <v>0</v>
      </c>
      <c r="H6324" s="4">
        <v>16.861000000000001</v>
      </c>
      <c r="I6324" s="4">
        <v>8.0599000000000007</v>
      </c>
      <c r="J6324" s="7">
        <v>96</v>
      </c>
      <c r="K6324" s="7">
        <v>29</v>
      </c>
      <c r="L6324" s="3">
        <v>0.47799999999999998</v>
      </c>
      <c r="M6324" s="5">
        <v>0.39892944000000002</v>
      </c>
      <c r="N6324" s="6">
        <v>7.4806999999999998E-2</v>
      </c>
      <c r="O6324" s="8">
        <f>IFERROR(VLOOKUP(C6324,Sheet2!$B$2:$G$588,6,FALSE),0)</f>
        <v>96</v>
      </c>
      <c r="Q6324" s="2">
        <v>0.81248062249999997</v>
      </c>
      <c r="R6324" s="3">
        <v>0.3</v>
      </c>
      <c r="U6324" s="22" t="str">
        <f t="shared" si="607"/>
        <v/>
      </c>
      <c r="V6324" s="10" t="str">
        <f t="shared" si="608"/>
        <v/>
      </c>
      <c r="W6324" s="24">
        <f t="shared" si="609"/>
        <v>29.099999999999998</v>
      </c>
    </row>
    <row r="6325" spans="1:23" x14ac:dyDescent="0.3">
      <c r="A6325" t="s">
        <v>17</v>
      </c>
      <c r="B6325" t="s">
        <v>11142</v>
      </c>
      <c r="C6325" t="s">
        <v>11143</v>
      </c>
      <c r="D6325" t="s">
        <v>11144</v>
      </c>
      <c r="E6325" t="s">
        <v>11145</v>
      </c>
      <c r="F6325">
        <v>0.3</v>
      </c>
      <c r="G6325" s="2">
        <v>0</v>
      </c>
      <c r="H6325" s="4">
        <v>3.3866999999999998</v>
      </c>
      <c r="I6325" s="4">
        <v>2.0421</v>
      </c>
      <c r="J6325" s="7">
        <v>20</v>
      </c>
      <c r="K6325" s="7">
        <v>6</v>
      </c>
      <c r="L6325" s="3">
        <v>0.60299999999999998</v>
      </c>
      <c r="M6325" s="5">
        <v>0.32083945000000003</v>
      </c>
      <c r="N6325" s="6">
        <v>0.05</v>
      </c>
      <c r="O6325" s="8">
        <f>IFERROR(VLOOKUP(C6325,Sheet2!$B$2:$G$588,6,FALSE),0)</f>
        <v>96</v>
      </c>
      <c r="P6325" t="s">
        <v>22</v>
      </c>
      <c r="Q6325" s="2">
        <v>0.84415881739999998</v>
      </c>
      <c r="R6325" s="3">
        <v>0.3</v>
      </c>
      <c r="U6325" s="22">
        <f t="shared" si="607"/>
        <v>0.3</v>
      </c>
      <c r="V6325" s="10">
        <f t="shared" si="608"/>
        <v>6</v>
      </c>
      <c r="W6325" s="24">
        <f t="shared" si="609"/>
        <v>6</v>
      </c>
    </row>
    <row r="6326" spans="1:23" x14ac:dyDescent="0.3">
      <c r="A6326" t="s">
        <v>17</v>
      </c>
      <c r="B6326" t="s">
        <v>11142</v>
      </c>
      <c r="C6326" t="s">
        <v>11143</v>
      </c>
      <c r="D6326" t="s">
        <v>11146</v>
      </c>
      <c r="E6326" t="s">
        <v>11147</v>
      </c>
      <c r="F6326">
        <v>0.3</v>
      </c>
      <c r="G6326" s="2">
        <v>0</v>
      </c>
      <c r="H6326" s="4">
        <v>3.3673000000000002</v>
      </c>
      <c r="I6326" s="4">
        <v>2.0188999999999999</v>
      </c>
      <c r="J6326" s="7">
        <v>20</v>
      </c>
      <c r="K6326" s="7">
        <v>6</v>
      </c>
      <c r="L6326" s="3">
        <v>0.59960000000000002</v>
      </c>
      <c r="M6326" s="5">
        <v>0.32488235999999998</v>
      </c>
      <c r="N6326" s="6">
        <v>0.05</v>
      </c>
      <c r="O6326" s="8">
        <f>IFERROR(VLOOKUP(C6326,Sheet2!$B$2:$G$588,6,FALSE),0)</f>
        <v>96</v>
      </c>
      <c r="P6326" t="s">
        <v>22</v>
      </c>
      <c r="Q6326" s="2">
        <v>0.84609814000000005</v>
      </c>
      <c r="R6326" s="3">
        <v>0.3</v>
      </c>
      <c r="U6326" s="22">
        <f t="shared" si="607"/>
        <v>0.3</v>
      </c>
      <c r="V6326" s="10">
        <f t="shared" si="608"/>
        <v>6</v>
      </c>
      <c r="W6326" s="24">
        <f t="shared" si="609"/>
        <v>6</v>
      </c>
    </row>
    <row r="6327" spans="1:23" x14ac:dyDescent="0.3">
      <c r="A6327" t="s">
        <v>17</v>
      </c>
      <c r="B6327" t="s">
        <v>11142</v>
      </c>
      <c r="C6327" t="s">
        <v>11143</v>
      </c>
      <c r="D6327" t="s">
        <v>11148</v>
      </c>
      <c r="E6327" t="s">
        <v>11149</v>
      </c>
      <c r="F6327">
        <v>0.3</v>
      </c>
      <c r="G6327" s="2">
        <v>0</v>
      </c>
      <c r="H6327" s="4">
        <v>3.3692000000000002</v>
      </c>
      <c r="I6327" s="4">
        <v>1.3259000000000001</v>
      </c>
      <c r="J6327" s="7">
        <v>19</v>
      </c>
      <c r="K6327" s="7">
        <v>6</v>
      </c>
      <c r="L6327" s="3">
        <v>0.39350000000000002</v>
      </c>
      <c r="M6327" s="5">
        <v>0.48244356999999999</v>
      </c>
      <c r="N6327" s="6">
        <v>0.1</v>
      </c>
      <c r="O6327" s="8">
        <f>IFERROR(VLOOKUP(C6327,Sheet2!$B$2:$G$588,6,FALSE),0)</f>
        <v>96</v>
      </c>
      <c r="P6327" t="s">
        <v>22</v>
      </c>
      <c r="Q6327" s="2">
        <v>0.79272187230000002</v>
      </c>
      <c r="R6327" s="3">
        <v>0.3</v>
      </c>
      <c r="U6327" s="22">
        <f t="shared" si="607"/>
        <v>0.3</v>
      </c>
      <c r="V6327" s="10">
        <f t="shared" si="608"/>
        <v>5.7</v>
      </c>
      <c r="W6327" s="24">
        <f t="shared" si="609"/>
        <v>5.7</v>
      </c>
    </row>
    <row r="6328" spans="1:23" x14ac:dyDescent="0.3">
      <c r="A6328" t="s">
        <v>17</v>
      </c>
      <c r="B6328" t="s">
        <v>11142</v>
      </c>
      <c r="C6328" t="s">
        <v>11143</v>
      </c>
      <c r="D6328" t="s">
        <v>11150</v>
      </c>
      <c r="E6328" t="s">
        <v>11151</v>
      </c>
      <c r="F6328">
        <v>0.3</v>
      </c>
      <c r="G6328" s="2">
        <v>0</v>
      </c>
      <c r="H6328" s="4">
        <v>3.3462000000000001</v>
      </c>
      <c r="I6328" s="4">
        <v>1.3255999999999999</v>
      </c>
      <c r="J6328" s="7">
        <v>19</v>
      </c>
      <c r="K6328" s="7">
        <v>6</v>
      </c>
      <c r="L6328" s="3">
        <v>0.3962</v>
      </c>
      <c r="M6328" s="5">
        <v>0.47388329000000001</v>
      </c>
      <c r="N6328" s="6">
        <v>0.1</v>
      </c>
      <c r="O6328" s="8">
        <f>IFERROR(VLOOKUP(C6328,Sheet2!$B$2:$G$588,6,FALSE),0)</f>
        <v>96</v>
      </c>
      <c r="P6328" t="s">
        <v>22</v>
      </c>
      <c r="Q6328" s="2">
        <v>0.78897757769999999</v>
      </c>
      <c r="R6328" s="3">
        <v>0.3</v>
      </c>
      <c r="U6328" s="22">
        <f t="shared" si="607"/>
        <v>0.3</v>
      </c>
      <c r="V6328" s="10">
        <f t="shared" si="608"/>
        <v>5.7</v>
      </c>
      <c r="W6328" s="24">
        <f t="shared" si="609"/>
        <v>5.7</v>
      </c>
    </row>
    <row r="6329" spans="1:23" x14ac:dyDescent="0.3">
      <c r="A6329" t="s">
        <v>17</v>
      </c>
      <c r="B6329" t="s">
        <v>11142</v>
      </c>
      <c r="C6329" t="s">
        <v>11143</v>
      </c>
      <c r="D6329" t="s">
        <v>11152</v>
      </c>
      <c r="E6329" t="s">
        <v>11153</v>
      </c>
      <c r="F6329">
        <v>0.3</v>
      </c>
      <c r="G6329" s="2">
        <v>0</v>
      </c>
      <c r="H6329" s="4">
        <v>3.3915999999999999</v>
      </c>
      <c r="I6329" s="4">
        <v>1.3472</v>
      </c>
      <c r="J6329" s="7">
        <v>19</v>
      </c>
      <c r="K6329" s="7">
        <v>6</v>
      </c>
      <c r="L6329" s="3">
        <v>0.3972</v>
      </c>
      <c r="M6329" s="5">
        <v>0.47231854000000001</v>
      </c>
      <c r="N6329" s="6">
        <v>0.1</v>
      </c>
      <c r="O6329" s="8">
        <f>IFERROR(VLOOKUP(C6329,Sheet2!$B$2:$G$588,6,FALSE),0)</f>
        <v>96</v>
      </c>
      <c r="P6329" t="s">
        <v>22</v>
      </c>
      <c r="Q6329" s="2">
        <v>0.78827847870000001</v>
      </c>
      <c r="R6329" s="3">
        <v>0.3</v>
      </c>
      <c r="U6329" s="22">
        <f t="shared" si="607"/>
        <v>0.3</v>
      </c>
      <c r="V6329" s="10">
        <f t="shared" si="608"/>
        <v>5.7</v>
      </c>
      <c r="W6329" s="24">
        <f t="shared" si="609"/>
        <v>5.7</v>
      </c>
    </row>
    <row r="6330" spans="1:23" hidden="1" x14ac:dyDescent="0.3">
      <c r="A6330" t="s">
        <v>33</v>
      </c>
      <c r="B6330" t="s">
        <v>12944</v>
      </c>
      <c r="C6330" t="s">
        <v>12945</v>
      </c>
      <c r="D6330" t="s">
        <v>34</v>
      </c>
      <c r="F6330">
        <v>0.25</v>
      </c>
      <c r="G6330" s="2">
        <v>0</v>
      </c>
      <c r="H6330" s="4">
        <v>9.0031999999999996</v>
      </c>
      <c r="I6330" s="4">
        <v>1.9137999999999999</v>
      </c>
      <c r="J6330" s="7">
        <v>91</v>
      </c>
      <c r="K6330" s="7">
        <v>23</v>
      </c>
      <c r="L6330" s="3">
        <v>0.21260000000000001</v>
      </c>
      <c r="M6330" s="5">
        <v>1.5868771699999999</v>
      </c>
      <c r="N6330" s="6">
        <v>1</v>
      </c>
      <c r="O6330" s="8">
        <f>IFERROR(VLOOKUP(C6330,Sheet2!$B$2:$G$588,6,FALSE),0)</f>
        <v>91</v>
      </c>
      <c r="Q6330" s="2">
        <v>0.36983150349999999</v>
      </c>
      <c r="R6330" s="3">
        <v>0.249999999999999</v>
      </c>
      <c r="U6330" s="22" t="str">
        <f t="shared" si="607"/>
        <v/>
      </c>
      <c r="V6330" s="10" t="str">
        <f t="shared" si="608"/>
        <v/>
      </c>
      <c r="W6330" s="24">
        <f t="shared" si="609"/>
        <v>22.749999999999908</v>
      </c>
    </row>
    <row r="6331" spans="1:23" x14ac:dyDescent="0.3">
      <c r="A6331" t="s">
        <v>17</v>
      </c>
      <c r="B6331" t="s">
        <v>12944</v>
      </c>
      <c r="C6331" t="s">
        <v>12945</v>
      </c>
      <c r="D6331" t="s">
        <v>12946</v>
      </c>
      <c r="E6331" t="s">
        <v>12947</v>
      </c>
      <c r="F6331">
        <v>0.25</v>
      </c>
      <c r="G6331" s="2">
        <v>0</v>
      </c>
      <c r="H6331" s="4">
        <v>9.0031999999999996</v>
      </c>
      <c r="I6331" s="4">
        <v>1.9137999999999999</v>
      </c>
      <c r="J6331" s="7">
        <v>91</v>
      </c>
      <c r="K6331" s="7">
        <v>23</v>
      </c>
      <c r="L6331" s="3">
        <v>0.21260000000000001</v>
      </c>
      <c r="M6331" s="5">
        <v>1.5868771699999999</v>
      </c>
      <c r="N6331" s="6">
        <v>1</v>
      </c>
      <c r="O6331" s="8">
        <f>IFERROR(VLOOKUP(C6331,Sheet2!$B$2:$G$588,6,FALSE),0)</f>
        <v>91</v>
      </c>
      <c r="P6331" t="s">
        <v>22</v>
      </c>
      <c r="Q6331" s="2">
        <v>0.36983150349999999</v>
      </c>
      <c r="R6331" s="3">
        <v>0.249999999999999</v>
      </c>
      <c r="U6331" s="22">
        <f t="shared" si="607"/>
        <v>0.249999999999999</v>
      </c>
      <c r="V6331" s="10">
        <f t="shared" si="608"/>
        <v>22.749999999999908</v>
      </c>
      <c r="W6331" s="24">
        <f t="shared" si="609"/>
        <v>22.749999999999908</v>
      </c>
    </row>
    <row r="6332" spans="1:23" hidden="1" x14ac:dyDescent="0.3">
      <c r="A6332" s="27" t="s">
        <v>33</v>
      </c>
      <c r="B6332" s="27" t="s">
        <v>12229</v>
      </c>
      <c r="C6332" s="27" t="s">
        <v>12230</v>
      </c>
      <c r="D6332" t="s">
        <v>34</v>
      </c>
      <c r="E6332" s="27"/>
      <c r="F6332">
        <v>0.29980000000000001</v>
      </c>
      <c r="G6332" s="28">
        <v>0.51869312000000001</v>
      </c>
      <c r="H6332" s="4">
        <v>92.144400000000005</v>
      </c>
      <c r="I6332" s="4">
        <v>9.4784000000000006</v>
      </c>
      <c r="J6332" s="7">
        <v>89</v>
      </c>
      <c r="K6332" s="7">
        <v>26</v>
      </c>
      <c r="L6332" s="29">
        <v>0.10290000000000001</v>
      </c>
      <c r="M6332" s="30">
        <v>0.31140409000000002</v>
      </c>
      <c r="N6332" s="31">
        <v>0.19983600000000001</v>
      </c>
      <c r="O6332" s="32">
        <f>IFERROR(VLOOKUP(C6332,Sheet2!$B$2:$G$588,6,FALSE),0)</f>
        <v>89</v>
      </c>
      <c r="P6332" s="27"/>
      <c r="Q6332" s="28">
        <v>0.35827432549999999</v>
      </c>
      <c r="R6332" s="29">
        <v>0.29980240884550102</v>
      </c>
      <c r="S6332" s="29"/>
      <c r="T6332" s="28"/>
      <c r="U6332" s="29" t="str">
        <f t="shared" si="607"/>
        <v/>
      </c>
      <c r="V6332" s="30" t="str">
        <f t="shared" si="608"/>
        <v/>
      </c>
      <c r="W6332" s="33">
        <f t="shared" si="609"/>
        <v>26.4</v>
      </c>
    </row>
    <row r="6333" spans="1:23" x14ac:dyDescent="0.3">
      <c r="A6333" t="s">
        <v>17</v>
      </c>
      <c r="B6333" t="s">
        <v>12229</v>
      </c>
      <c r="C6333" t="s">
        <v>12230</v>
      </c>
      <c r="D6333" t="s">
        <v>12233</v>
      </c>
      <c r="E6333" t="s">
        <v>12234</v>
      </c>
      <c r="F6333">
        <v>0.3</v>
      </c>
      <c r="G6333" s="2">
        <v>1</v>
      </c>
      <c r="H6333" s="4">
        <v>54.655999999999999</v>
      </c>
      <c r="I6333" s="4">
        <v>5.0778999999999996</v>
      </c>
      <c r="J6333" s="7">
        <v>46</v>
      </c>
      <c r="K6333" s="7">
        <v>14</v>
      </c>
      <c r="L6333" s="3">
        <v>9.2899999999999996E-2</v>
      </c>
      <c r="M6333" s="5">
        <v>0.30149808</v>
      </c>
      <c r="N6333" s="6">
        <v>0.2</v>
      </c>
      <c r="O6333" s="8">
        <f>IFERROR(VLOOKUP(C6333,Sheet2!$B$2:$G$588,6,FALSE),0)</f>
        <v>89</v>
      </c>
      <c r="P6333" t="s">
        <v>95</v>
      </c>
      <c r="Q6333" s="2">
        <v>0.3366458584</v>
      </c>
      <c r="R6333" s="3">
        <v>0.3</v>
      </c>
      <c r="S6333" s="3" t="str">
        <f>IF(R6333+0.01&lt;Q6333,"Y","")</f>
        <v>Y</v>
      </c>
      <c r="T6333" s="2"/>
      <c r="U6333" s="22">
        <f t="shared" si="607"/>
        <v>0.3</v>
      </c>
      <c r="V6333" s="10">
        <f t="shared" si="608"/>
        <v>13.799999999999999</v>
      </c>
      <c r="W6333" s="24">
        <f t="shared" si="609"/>
        <v>13.799999999999999</v>
      </c>
    </row>
    <row r="6334" spans="1:23" x14ac:dyDescent="0.3">
      <c r="A6334" t="s">
        <v>17</v>
      </c>
      <c r="B6334" t="s">
        <v>12229</v>
      </c>
      <c r="C6334" t="s">
        <v>12230</v>
      </c>
      <c r="D6334" t="s">
        <v>12231</v>
      </c>
      <c r="E6334" t="s">
        <v>12232</v>
      </c>
      <c r="F6334">
        <v>0.3</v>
      </c>
      <c r="G6334" s="2">
        <v>0</v>
      </c>
      <c r="H6334" s="4">
        <v>23.291899999999998</v>
      </c>
      <c r="I6334" s="4">
        <v>2.3933</v>
      </c>
      <c r="J6334" s="7">
        <v>25</v>
      </c>
      <c r="K6334" s="7">
        <v>8</v>
      </c>
      <c r="L6334" s="3">
        <v>0.1028</v>
      </c>
      <c r="M6334" s="5">
        <v>0.34841520999999998</v>
      </c>
      <c r="N6334" s="6">
        <v>0.2</v>
      </c>
      <c r="O6334" s="8">
        <f>IFERROR(VLOOKUP(C6334,Sheet2!$B$2:$G$588,6,FALSE),0)</f>
        <v>89</v>
      </c>
      <c r="P6334" t="s">
        <v>95</v>
      </c>
      <c r="Q6334" s="2">
        <v>0.425972246</v>
      </c>
      <c r="R6334" s="3">
        <v>0.3</v>
      </c>
      <c r="U6334" s="22">
        <f t="shared" si="607"/>
        <v>0.3</v>
      </c>
      <c r="V6334" s="10">
        <f t="shared" si="608"/>
        <v>7.5</v>
      </c>
      <c r="W6334" s="24">
        <f t="shared" si="609"/>
        <v>7.5</v>
      </c>
    </row>
    <row r="6335" spans="1:23" x14ac:dyDescent="0.3">
      <c r="A6335" t="s">
        <v>17</v>
      </c>
      <c r="B6335" t="s">
        <v>12229</v>
      </c>
      <c r="C6335" t="s">
        <v>12230</v>
      </c>
      <c r="D6335" t="s">
        <v>12235</v>
      </c>
      <c r="E6335" t="s">
        <v>12236</v>
      </c>
      <c r="F6335">
        <v>0.3</v>
      </c>
      <c r="G6335" s="2">
        <v>0</v>
      </c>
      <c r="H6335" s="4">
        <v>14.000299999999999</v>
      </c>
      <c r="I6335" s="4">
        <v>1.9761</v>
      </c>
      <c r="J6335" s="7">
        <v>17</v>
      </c>
      <c r="K6335" s="7">
        <v>4</v>
      </c>
      <c r="L6335" s="3">
        <v>0.14119999999999999</v>
      </c>
      <c r="M6335" s="5">
        <v>0.29102869999999997</v>
      </c>
      <c r="N6335" s="6">
        <v>0.2</v>
      </c>
      <c r="O6335" s="8">
        <f>IFERROR(VLOOKUP(C6335,Sheet2!$B$2:$G$588,6,FALSE),0)</f>
        <v>89</v>
      </c>
      <c r="P6335" t="s">
        <v>95</v>
      </c>
      <c r="Q6335" s="2">
        <v>0.31278255249999998</v>
      </c>
      <c r="R6335" s="3">
        <v>0.3</v>
      </c>
      <c r="U6335" s="22">
        <f t="shared" si="607"/>
        <v>0.3</v>
      </c>
      <c r="V6335" s="10">
        <f t="shared" si="608"/>
        <v>5.0999999999999996</v>
      </c>
      <c r="W6335" s="24">
        <f t="shared" si="609"/>
        <v>5.0999999999999996</v>
      </c>
    </row>
    <row r="6336" spans="1:23" hidden="1" x14ac:dyDescent="0.3">
      <c r="A6336" t="s">
        <v>33</v>
      </c>
      <c r="B6336" t="s">
        <v>853</v>
      </c>
      <c r="C6336" t="s">
        <v>854</v>
      </c>
      <c r="D6336" t="s">
        <v>34</v>
      </c>
      <c r="F6336">
        <v>0.27179999999999999</v>
      </c>
      <c r="G6336" s="2">
        <v>0</v>
      </c>
      <c r="H6336" s="4">
        <v>20.262799999999999</v>
      </c>
      <c r="I6336" s="4">
        <v>1.8315999999999999</v>
      </c>
      <c r="J6336" s="7">
        <v>88</v>
      </c>
      <c r="K6336" s="7">
        <v>20</v>
      </c>
      <c r="L6336" s="3">
        <v>9.0399999999999994E-2</v>
      </c>
      <c r="M6336" s="5">
        <v>1.60968723</v>
      </c>
      <c r="N6336" s="6">
        <v>1.2470479999999999</v>
      </c>
      <c r="O6336" s="8">
        <f>IFERROR(VLOOKUP(C6336,Sheet2!$B$2:$G$588,6,FALSE),0)</f>
        <v>88</v>
      </c>
      <c r="Q6336" s="2">
        <v>0.2252855242</v>
      </c>
      <c r="R6336" s="3">
        <v>0.225285524232234</v>
      </c>
      <c r="U6336" s="22" t="str">
        <f t="shared" si="607"/>
        <v/>
      </c>
      <c r="V6336" s="10" t="str">
        <f t="shared" si="608"/>
        <v/>
      </c>
      <c r="W6336" s="24">
        <f t="shared" si="609"/>
        <v>20.049481867463694</v>
      </c>
    </row>
    <row r="6337" spans="1:23" hidden="1" x14ac:dyDescent="0.3">
      <c r="A6337" s="27" t="s">
        <v>33</v>
      </c>
      <c r="B6337" s="27" t="s">
        <v>11623</v>
      </c>
      <c r="C6337" s="27" t="s">
        <v>11624</v>
      </c>
      <c r="D6337" t="s">
        <v>34</v>
      </c>
      <c r="E6337" s="27"/>
      <c r="F6337">
        <v>0.34420000000000001</v>
      </c>
      <c r="G6337" s="28">
        <v>0.86167846999999997</v>
      </c>
      <c r="H6337" s="4">
        <v>43.304099999999998</v>
      </c>
      <c r="I6337" s="4">
        <v>8.3566000000000003</v>
      </c>
      <c r="J6337" s="7">
        <v>88</v>
      </c>
      <c r="K6337" s="7">
        <v>30</v>
      </c>
      <c r="L6337" s="29">
        <v>0.193</v>
      </c>
      <c r="M6337" s="30">
        <v>0.34976963999999999</v>
      </c>
      <c r="N6337" s="31">
        <v>0.1</v>
      </c>
      <c r="O6337" s="32">
        <f>IFERROR(VLOOKUP(C6337,Sheet2!$B$2:$G$588,6,FALSE),0)</f>
        <v>88</v>
      </c>
      <c r="P6337" s="27"/>
      <c r="Q6337" s="28">
        <v>0.714097545</v>
      </c>
      <c r="R6337" s="29">
        <v>0.34421301251692299</v>
      </c>
      <c r="S6337" s="29"/>
      <c r="T6337" s="28"/>
      <c r="U6337" s="29" t="str">
        <f t="shared" si="607"/>
        <v/>
      </c>
      <c r="V6337" s="30" t="str">
        <f t="shared" si="608"/>
        <v/>
      </c>
      <c r="W6337" s="33">
        <f t="shared" si="609"/>
        <v>29.299999999999997</v>
      </c>
    </row>
    <row r="6338" spans="1:23" x14ac:dyDescent="0.3">
      <c r="A6338" t="s">
        <v>17</v>
      </c>
      <c r="B6338" t="s">
        <v>11623</v>
      </c>
      <c r="C6338" t="s">
        <v>11624</v>
      </c>
      <c r="D6338" t="s">
        <v>11625</v>
      </c>
      <c r="E6338" t="s">
        <v>11626</v>
      </c>
      <c r="F6338">
        <v>0.35</v>
      </c>
      <c r="G6338" s="2">
        <v>1</v>
      </c>
      <c r="H6338" s="4">
        <v>34.4114</v>
      </c>
      <c r="I6338" s="4">
        <v>6.9623999999999997</v>
      </c>
      <c r="J6338" s="7">
        <v>76</v>
      </c>
      <c r="K6338" s="7">
        <v>26</v>
      </c>
      <c r="L6338" s="3">
        <v>0.20230000000000001</v>
      </c>
      <c r="M6338" s="5">
        <v>0.36174529999999999</v>
      </c>
      <c r="N6338" s="6">
        <v>0.1</v>
      </c>
      <c r="O6338" s="8">
        <f>IFERROR(VLOOKUP(C6338,Sheet2!$B$2:$G$588,6,FALSE),0)</f>
        <v>88</v>
      </c>
      <c r="P6338" t="s">
        <v>22</v>
      </c>
      <c r="Q6338" s="2">
        <v>0.72356240999999999</v>
      </c>
      <c r="R6338" s="3">
        <v>0.35</v>
      </c>
      <c r="S6338" s="3" t="str">
        <f>IF(R6338+0.01&lt;Q6338,"Y","")</f>
        <v>Y</v>
      </c>
      <c r="T6338" s="2"/>
      <c r="U6338" s="22">
        <f t="shared" si="607"/>
        <v>0.35</v>
      </c>
      <c r="V6338" s="10">
        <f t="shared" si="608"/>
        <v>26.599999999999998</v>
      </c>
      <c r="W6338" s="24">
        <f t="shared" si="609"/>
        <v>26.599999999999998</v>
      </c>
    </row>
    <row r="6339" spans="1:23" x14ac:dyDescent="0.3">
      <c r="A6339" t="s">
        <v>17</v>
      </c>
      <c r="B6339" t="s">
        <v>853</v>
      </c>
      <c r="C6339" t="s">
        <v>854</v>
      </c>
      <c r="D6339" t="s">
        <v>855</v>
      </c>
      <c r="E6339" t="s">
        <v>856</v>
      </c>
      <c r="F6339">
        <v>0.25</v>
      </c>
      <c r="G6339" s="2">
        <v>0</v>
      </c>
      <c r="H6339" s="4">
        <v>9.4863999999999997</v>
      </c>
      <c r="I6339" s="4">
        <v>0.86170000000000002</v>
      </c>
      <c r="J6339" s="7">
        <v>44</v>
      </c>
      <c r="K6339" s="7">
        <v>10</v>
      </c>
      <c r="L6339" s="3">
        <v>9.0800000000000006E-2</v>
      </c>
      <c r="M6339" s="5">
        <v>1.6899784499999999</v>
      </c>
      <c r="N6339" s="6">
        <v>1.3</v>
      </c>
      <c r="O6339" s="8">
        <f>IFERROR(VLOOKUP(C6339,Sheet2!$B$2:$G$588,6,FALSE),0)</f>
        <v>88</v>
      </c>
      <c r="P6339" t="s">
        <v>95</v>
      </c>
      <c r="Q6339" s="2">
        <v>0.23075942099999999</v>
      </c>
      <c r="R6339" s="3">
        <v>0.23075942102913899</v>
      </c>
      <c r="U6339" s="22">
        <f t="shared" si="607"/>
        <v>0.23075942102913899</v>
      </c>
      <c r="V6339" s="10">
        <f t="shared" si="608"/>
        <v>10.153414525282116</v>
      </c>
      <c r="W6339" s="24">
        <f t="shared" si="609"/>
        <v>10.153414525282116</v>
      </c>
    </row>
    <row r="6340" spans="1:23" x14ac:dyDescent="0.3">
      <c r="A6340" t="s">
        <v>17</v>
      </c>
      <c r="B6340" t="s">
        <v>853</v>
      </c>
      <c r="C6340" t="s">
        <v>854</v>
      </c>
      <c r="D6340" t="s">
        <v>859</v>
      </c>
      <c r="E6340" t="s">
        <v>860</v>
      </c>
      <c r="F6340">
        <v>0.33</v>
      </c>
      <c r="G6340" s="2">
        <v>0</v>
      </c>
      <c r="H6340" s="4">
        <v>6.2614000000000001</v>
      </c>
      <c r="I6340" s="4">
        <v>0.52090000000000003</v>
      </c>
      <c r="J6340" s="7">
        <v>24</v>
      </c>
      <c r="K6340" s="7">
        <v>6</v>
      </c>
      <c r="L6340" s="3">
        <v>8.3199999999999996E-2</v>
      </c>
      <c r="M6340" s="5">
        <v>1.5433900199999999</v>
      </c>
      <c r="N6340" s="6">
        <v>1.2</v>
      </c>
      <c r="O6340" s="8">
        <f>IFERROR(VLOOKUP(C6340,Sheet2!$B$2:$G$588,6,FALSE),0)</f>
        <v>88</v>
      </c>
      <c r="P6340" t="s">
        <v>22</v>
      </c>
      <c r="Q6340" s="2">
        <v>0.2224907592</v>
      </c>
      <c r="R6340" s="3">
        <v>0.22249075916974601</v>
      </c>
      <c r="U6340" s="22">
        <f t="shared" si="607"/>
        <v>0.22249075916974601</v>
      </c>
      <c r="V6340" s="10">
        <f t="shared" si="608"/>
        <v>5.3397782200739039</v>
      </c>
      <c r="W6340" s="24">
        <f t="shared" si="609"/>
        <v>5.3397782200739039</v>
      </c>
    </row>
    <row r="6341" spans="1:23" x14ac:dyDescent="0.3">
      <c r="A6341" t="s">
        <v>17</v>
      </c>
      <c r="B6341" t="s">
        <v>853</v>
      </c>
      <c r="C6341" t="s">
        <v>854</v>
      </c>
      <c r="D6341" t="s">
        <v>857</v>
      </c>
      <c r="E6341" t="s">
        <v>858</v>
      </c>
      <c r="F6341">
        <v>0.25</v>
      </c>
      <c r="G6341" s="2">
        <v>0</v>
      </c>
      <c r="H6341" s="4">
        <v>4.5144000000000002</v>
      </c>
      <c r="I6341" s="4">
        <v>0.44900000000000001</v>
      </c>
      <c r="J6341" s="7">
        <v>21</v>
      </c>
      <c r="K6341" s="7">
        <v>5</v>
      </c>
      <c r="L6341" s="3">
        <v>9.9500000000000005E-2</v>
      </c>
      <c r="M6341" s="5">
        <v>1.5325008</v>
      </c>
      <c r="N6341" s="6">
        <v>1.2</v>
      </c>
      <c r="O6341" s="8">
        <f>IFERROR(VLOOKUP(C6341,Sheet2!$B$2:$G$588,6,FALSE),0)</f>
        <v>88</v>
      </c>
      <c r="P6341" t="s">
        <v>95</v>
      </c>
      <c r="Q6341" s="2">
        <v>0.2169661487</v>
      </c>
      <c r="R6341" s="3">
        <v>0.21696614867179401</v>
      </c>
      <c r="U6341" s="22">
        <f t="shared" si="607"/>
        <v>0.21696614867179401</v>
      </c>
      <c r="V6341" s="10">
        <f t="shared" si="608"/>
        <v>4.5562891221076738</v>
      </c>
      <c r="W6341" s="24">
        <f t="shared" si="609"/>
        <v>4.5562891221076738</v>
      </c>
    </row>
    <row r="6342" spans="1:23" x14ac:dyDescent="0.3">
      <c r="A6342" t="s">
        <v>17</v>
      </c>
      <c r="B6342" t="s">
        <v>11623</v>
      </c>
      <c r="C6342" t="s">
        <v>11624</v>
      </c>
      <c r="D6342" t="s">
        <v>11627</v>
      </c>
      <c r="E6342" t="s">
        <v>11628</v>
      </c>
      <c r="F6342">
        <v>0.3</v>
      </c>
      <c r="G6342" s="2">
        <v>0</v>
      </c>
      <c r="H6342" s="4">
        <v>3.3936999999999999</v>
      </c>
      <c r="I6342" s="4">
        <v>1.1569</v>
      </c>
      <c r="J6342" s="7">
        <v>9</v>
      </c>
      <c r="K6342" s="7">
        <v>3</v>
      </c>
      <c r="L6342" s="3">
        <v>0.34089999999999998</v>
      </c>
      <c r="M6342" s="5">
        <v>0.25438997000000002</v>
      </c>
      <c r="N6342" s="6">
        <v>0.1</v>
      </c>
      <c r="O6342" s="8">
        <f>IFERROR(VLOOKUP(C6342,Sheet2!$B$2:$G$588,6,FALSE),0)</f>
        <v>88</v>
      </c>
      <c r="P6342" t="s">
        <v>22</v>
      </c>
      <c r="Q6342" s="2">
        <v>0.60690274509999997</v>
      </c>
      <c r="R6342" s="3">
        <v>0.3</v>
      </c>
      <c r="U6342" s="22">
        <f t="shared" si="607"/>
        <v>0.3</v>
      </c>
      <c r="V6342" s="10">
        <f t="shared" si="608"/>
        <v>2.6999999999999997</v>
      </c>
      <c r="W6342" s="24">
        <f t="shared" si="609"/>
        <v>2.6999999999999997</v>
      </c>
    </row>
    <row r="6343" spans="1:23" hidden="1" x14ac:dyDescent="0.3">
      <c r="A6343" t="s">
        <v>33</v>
      </c>
      <c r="B6343" t="s">
        <v>6057</v>
      </c>
      <c r="C6343" t="s">
        <v>6058</v>
      </c>
      <c r="D6343" t="s">
        <v>34</v>
      </c>
      <c r="F6343">
        <v>0.3</v>
      </c>
      <c r="G6343" s="2">
        <v>0</v>
      </c>
      <c r="H6343" s="4">
        <v>27.827400000000001</v>
      </c>
      <c r="I6343" s="4">
        <v>1.6830000000000001</v>
      </c>
      <c r="J6343" s="7">
        <v>85</v>
      </c>
      <c r="K6343" s="7">
        <v>25</v>
      </c>
      <c r="L6343" s="3">
        <v>6.0499999999999998E-2</v>
      </c>
      <c r="M6343" s="5">
        <v>1.67897462</v>
      </c>
      <c r="N6343" s="6">
        <v>1</v>
      </c>
      <c r="O6343" s="8">
        <f>IFERROR(VLOOKUP(C6343,Sheet2!$B$2:$G$588,6,FALSE),0)</f>
        <v>85</v>
      </c>
      <c r="Q6343" s="2">
        <v>0.40439838220000002</v>
      </c>
      <c r="R6343" s="3">
        <v>0.29999999999999899</v>
      </c>
      <c r="U6343" s="22" t="str">
        <f t="shared" si="607"/>
        <v/>
      </c>
      <c r="V6343" s="10" t="str">
        <f t="shared" si="608"/>
        <v/>
      </c>
      <c r="W6343" s="24">
        <f t="shared" si="609"/>
        <v>25.499999999999915</v>
      </c>
    </row>
    <row r="6344" spans="1:23" hidden="1" x14ac:dyDescent="0.3">
      <c r="A6344" s="27" t="s">
        <v>33</v>
      </c>
      <c r="B6344" s="27" t="s">
        <v>9132</v>
      </c>
      <c r="C6344" s="27" t="s">
        <v>9133</v>
      </c>
      <c r="D6344" t="s">
        <v>34</v>
      </c>
      <c r="E6344" s="27"/>
      <c r="F6344">
        <v>0.2989</v>
      </c>
      <c r="G6344" s="28">
        <v>0.70761136999999996</v>
      </c>
      <c r="H6344" s="4">
        <v>63.455599999999997</v>
      </c>
      <c r="I6344" s="4">
        <v>4.1161000000000003</v>
      </c>
      <c r="J6344" s="7">
        <v>85</v>
      </c>
      <c r="K6344" s="7">
        <v>24</v>
      </c>
      <c r="L6344" s="29">
        <v>6.4899999999999999E-2</v>
      </c>
      <c r="M6344" s="30">
        <v>0.68443063999999998</v>
      </c>
      <c r="N6344" s="31">
        <v>0.46166299999999999</v>
      </c>
      <c r="O6344" s="32">
        <f>IFERROR(VLOOKUP(C6344,Sheet2!$B$2:$G$588,6,FALSE),0)</f>
        <v>85</v>
      </c>
      <c r="P6344" s="27"/>
      <c r="Q6344" s="28">
        <v>0.32547876479999999</v>
      </c>
      <c r="R6344" s="29">
        <v>0.298947617961004</v>
      </c>
      <c r="S6344" s="29"/>
      <c r="T6344" s="28"/>
      <c r="U6344" s="29" t="str">
        <f t="shared" si="607"/>
        <v/>
      </c>
      <c r="V6344" s="30" t="str">
        <f t="shared" si="608"/>
        <v/>
      </c>
      <c r="W6344" s="33">
        <f t="shared" si="609"/>
        <v>23.782475841039897</v>
      </c>
    </row>
    <row r="6345" spans="1:23" x14ac:dyDescent="0.3">
      <c r="A6345" t="s">
        <v>17</v>
      </c>
      <c r="B6345" t="s">
        <v>6057</v>
      </c>
      <c r="C6345" t="s">
        <v>6058</v>
      </c>
      <c r="D6345" t="s">
        <v>6059</v>
      </c>
      <c r="E6345" t="s">
        <v>6060</v>
      </c>
      <c r="F6345">
        <v>0.3</v>
      </c>
      <c r="G6345" s="2">
        <v>0</v>
      </c>
      <c r="H6345" s="4">
        <v>27.827400000000001</v>
      </c>
      <c r="I6345" s="4">
        <v>1.6830000000000001</v>
      </c>
      <c r="J6345" s="7">
        <v>85</v>
      </c>
      <c r="K6345" s="7">
        <v>25</v>
      </c>
      <c r="L6345" s="3">
        <v>6.0499999999999998E-2</v>
      </c>
      <c r="M6345" s="5">
        <v>1.67897462</v>
      </c>
      <c r="N6345" s="6">
        <v>1</v>
      </c>
      <c r="O6345" s="8">
        <f>IFERROR(VLOOKUP(C6345,Sheet2!$B$2:$G$588,6,FALSE),0)</f>
        <v>85</v>
      </c>
      <c r="P6345" t="s">
        <v>22</v>
      </c>
      <c r="Q6345" s="2">
        <v>0.40439838220000002</v>
      </c>
      <c r="R6345" s="3">
        <v>0.29999999999999899</v>
      </c>
      <c r="U6345" s="22">
        <f t="shared" si="607"/>
        <v>0.29999999999999899</v>
      </c>
      <c r="V6345" s="10">
        <f t="shared" si="608"/>
        <v>25.499999999999915</v>
      </c>
      <c r="W6345" s="24">
        <f t="shared" si="609"/>
        <v>25.499999999999915</v>
      </c>
    </row>
    <row r="6346" spans="1:23" x14ac:dyDescent="0.3">
      <c r="A6346" t="s">
        <v>17</v>
      </c>
      <c r="B6346" t="s">
        <v>9132</v>
      </c>
      <c r="C6346" t="s">
        <v>9133</v>
      </c>
      <c r="D6346" t="s">
        <v>9136</v>
      </c>
      <c r="E6346" t="s">
        <v>9137</v>
      </c>
      <c r="F6346">
        <v>0.3</v>
      </c>
      <c r="G6346" s="2">
        <v>1</v>
      </c>
      <c r="H6346" s="4">
        <v>39.562600000000003</v>
      </c>
      <c r="I6346" s="4">
        <v>2.8452000000000002</v>
      </c>
      <c r="J6346" s="7">
        <v>60</v>
      </c>
      <c r="K6346" s="7">
        <v>17</v>
      </c>
      <c r="L6346" s="3">
        <v>7.1900000000000006E-2</v>
      </c>
      <c r="M6346" s="5">
        <v>0.70064769999999998</v>
      </c>
      <c r="N6346" s="6">
        <v>0.5</v>
      </c>
      <c r="O6346" s="8">
        <f>IFERROR(VLOOKUP(C6346,Sheet2!$B$2:$G$588,6,FALSE),0)</f>
        <v>85</v>
      </c>
      <c r="P6346" t="s">
        <v>22</v>
      </c>
      <c r="Q6346" s="2">
        <v>0.28637459739999999</v>
      </c>
      <c r="R6346" s="3">
        <v>0.28637459735066501</v>
      </c>
      <c r="S6346" s="3" t="str">
        <f>IF(R6346+0.01&lt;Q6346,"Y","")</f>
        <v/>
      </c>
      <c r="T6346" s="2"/>
      <c r="U6346" s="22">
        <f t="shared" ref="U6346:U6409" si="612">IF(A6346="placement",IF(T6346="",R6346,T6346),"")</f>
        <v>0.28637459735066501</v>
      </c>
      <c r="V6346" s="10">
        <f t="shared" ref="V6346:V6409" si="613">IF($A6346="placement",U6346*J6346,"")</f>
        <v>17.182475841039899</v>
      </c>
      <c r="W6346" s="24">
        <f t="shared" ref="W6346:W6409" si="614">IF($A6346="placement",V6346,IF($A6346="site",SUMIF($C:$C,$C6346,$V:$V),IF($A6346="user",SUMIF($B:$B,$B6346,$V:$V),SUM($V:$V))))</f>
        <v>17.182475841039899</v>
      </c>
    </row>
    <row r="6347" spans="1:23" x14ac:dyDescent="0.3">
      <c r="A6347" t="s">
        <v>17</v>
      </c>
      <c r="B6347" t="s">
        <v>9132</v>
      </c>
      <c r="C6347" t="s">
        <v>9133</v>
      </c>
      <c r="D6347" t="s">
        <v>9134</v>
      </c>
      <c r="E6347" t="s">
        <v>9135</v>
      </c>
      <c r="F6347">
        <v>0.3</v>
      </c>
      <c r="G6347" s="2">
        <v>0</v>
      </c>
      <c r="H6347" s="4">
        <v>3.2443</v>
      </c>
      <c r="I6347" s="4">
        <v>1.1318999999999999</v>
      </c>
      <c r="J6347" s="7">
        <v>22</v>
      </c>
      <c r="K6347" s="7">
        <v>6</v>
      </c>
      <c r="L6347" s="3">
        <v>0.34889999999999999</v>
      </c>
      <c r="M6347" s="5">
        <v>0.63709453000000005</v>
      </c>
      <c r="N6347" s="6">
        <v>0.35</v>
      </c>
      <c r="O6347" s="8">
        <f>IFERROR(VLOOKUP(C6347,Sheet2!$B$2:$G$588,6,FALSE),0)</f>
        <v>85</v>
      </c>
      <c r="P6347" t="s">
        <v>92</v>
      </c>
      <c r="Q6347" s="2">
        <v>0.45063098039999999</v>
      </c>
      <c r="R6347" s="3">
        <v>0.3</v>
      </c>
      <c r="U6347" s="22">
        <f t="shared" si="612"/>
        <v>0.3</v>
      </c>
      <c r="V6347" s="10">
        <f t="shared" si="613"/>
        <v>6.6</v>
      </c>
      <c r="W6347" s="24">
        <f t="shared" si="614"/>
        <v>6.6</v>
      </c>
    </row>
    <row r="6348" spans="1:23" hidden="1" x14ac:dyDescent="0.3">
      <c r="A6348" t="s">
        <v>33</v>
      </c>
      <c r="B6348" t="s">
        <v>11493</v>
      </c>
      <c r="C6348" t="s">
        <v>11494</v>
      </c>
      <c r="D6348" t="s">
        <v>34</v>
      </c>
      <c r="F6348">
        <v>0.26329999999999998</v>
      </c>
      <c r="G6348" s="2">
        <v>0</v>
      </c>
      <c r="H6348" s="4">
        <v>23.5261</v>
      </c>
      <c r="I6348" s="4">
        <v>3.0760000000000001</v>
      </c>
      <c r="J6348" s="7">
        <v>84</v>
      </c>
      <c r="K6348" s="7">
        <v>22</v>
      </c>
      <c r="L6348" s="3">
        <v>0.13070000000000001</v>
      </c>
      <c r="M6348" s="5">
        <v>0.90719627000000003</v>
      </c>
      <c r="N6348" s="6">
        <v>0.61890299999999998</v>
      </c>
      <c r="O6348" s="8">
        <f>IFERROR(VLOOKUP(C6348,Sheet2!$B$2:$G$588,6,FALSE),0)</f>
        <v>84</v>
      </c>
      <c r="Q6348" s="2">
        <v>0.31778489049999997</v>
      </c>
      <c r="R6348" s="3">
        <v>0.26334203621936297</v>
      </c>
      <c r="U6348" s="22" t="str">
        <f t="shared" si="612"/>
        <v/>
      </c>
      <c r="V6348" s="10" t="str">
        <f t="shared" si="613"/>
        <v/>
      </c>
      <c r="W6348" s="24">
        <f t="shared" si="614"/>
        <v>21.85</v>
      </c>
    </row>
    <row r="6349" spans="1:23" x14ac:dyDescent="0.3">
      <c r="A6349" t="s">
        <v>17</v>
      </c>
      <c r="B6349" t="s">
        <v>11493</v>
      </c>
      <c r="C6349" t="s">
        <v>11494</v>
      </c>
      <c r="D6349" t="s">
        <v>11497</v>
      </c>
      <c r="E6349" t="s">
        <v>11498</v>
      </c>
      <c r="F6349">
        <v>0.25</v>
      </c>
      <c r="G6349" s="2">
        <v>0</v>
      </c>
      <c r="H6349" s="4">
        <v>15.4841</v>
      </c>
      <c r="I6349" s="4">
        <v>1.8666</v>
      </c>
      <c r="J6349" s="7">
        <v>61</v>
      </c>
      <c r="K6349" s="7">
        <v>15</v>
      </c>
      <c r="L6349" s="3">
        <v>0.1205</v>
      </c>
      <c r="M6349" s="5">
        <v>1.0949066300000001</v>
      </c>
      <c r="N6349" s="6">
        <v>0.76</v>
      </c>
      <c r="O6349" s="8">
        <f>IFERROR(VLOOKUP(C6349,Sheet2!$B$2:$G$588,6,FALSE),0)</f>
        <v>84</v>
      </c>
      <c r="P6349" t="s">
        <v>92</v>
      </c>
      <c r="Q6349" s="2">
        <v>0.30587688429999998</v>
      </c>
      <c r="R6349" s="3">
        <v>0.25</v>
      </c>
      <c r="U6349" s="22">
        <f t="shared" si="612"/>
        <v>0.25</v>
      </c>
      <c r="V6349" s="10">
        <f t="shared" si="613"/>
        <v>15.25</v>
      </c>
      <c r="W6349" s="24">
        <f t="shared" si="614"/>
        <v>15.25</v>
      </c>
    </row>
    <row r="6350" spans="1:23" x14ac:dyDescent="0.3">
      <c r="A6350" t="s">
        <v>17</v>
      </c>
      <c r="B6350" t="s">
        <v>11493</v>
      </c>
      <c r="C6350" t="s">
        <v>11494</v>
      </c>
      <c r="D6350" t="s">
        <v>11495</v>
      </c>
      <c r="E6350" t="s">
        <v>11496</v>
      </c>
      <c r="F6350">
        <v>0.3</v>
      </c>
      <c r="G6350" s="2">
        <v>0</v>
      </c>
      <c r="H6350" s="4">
        <v>7.9337</v>
      </c>
      <c r="I6350" s="4">
        <v>1.2071000000000001</v>
      </c>
      <c r="J6350" s="7">
        <v>22</v>
      </c>
      <c r="K6350" s="7">
        <v>7</v>
      </c>
      <c r="L6350" s="3">
        <v>0.15210000000000001</v>
      </c>
      <c r="M6350" s="5">
        <v>0.61688856999999997</v>
      </c>
      <c r="N6350" s="6">
        <v>0.4</v>
      </c>
      <c r="O6350" s="8">
        <f>IFERROR(VLOOKUP(C6350,Sheet2!$B$2:$G$588,6,FALSE),0)</f>
        <v>84</v>
      </c>
      <c r="P6350" t="s">
        <v>92</v>
      </c>
      <c r="Q6350" s="2">
        <v>0.35158468269999998</v>
      </c>
      <c r="R6350" s="3">
        <v>0.3</v>
      </c>
      <c r="U6350" s="22">
        <f t="shared" si="612"/>
        <v>0.3</v>
      </c>
      <c r="V6350" s="10">
        <f t="shared" si="613"/>
        <v>6.6</v>
      </c>
      <c r="W6350" s="24">
        <f t="shared" si="614"/>
        <v>6.6</v>
      </c>
    </row>
    <row r="6351" spans="1:23" hidden="1" x14ac:dyDescent="0.3">
      <c r="A6351" t="s">
        <v>33</v>
      </c>
      <c r="B6351" t="s">
        <v>6291</v>
      </c>
      <c r="C6351" t="s">
        <v>6292</v>
      </c>
      <c r="D6351" t="s">
        <v>34</v>
      </c>
      <c r="F6351">
        <v>0.33229999999999998</v>
      </c>
      <c r="G6351" s="2">
        <v>0</v>
      </c>
      <c r="H6351" s="4">
        <v>55.236899999999999</v>
      </c>
      <c r="I6351" s="4">
        <v>7.4621000000000004</v>
      </c>
      <c r="J6351" s="7">
        <v>83</v>
      </c>
      <c r="K6351" s="7">
        <v>28</v>
      </c>
      <c r="L6351" s="3">
        <v>0.1351</v>
      </c>
      <c r="M6351" s="5">
        <v>0.37086216999999999</v>
      </c>
      <c r="N6351" s="6">
        <v>7.9702999999999996E-2</v>
      </c>
      <c r="O6351" s="8">
        <f>IFERROR(VLOOKUP(C6351,Sheet2!$B$2:$G$588,6,FALSE),0)</f>
        <v>83</v>
      </c>
      <c r="Q6351" s="2">
        <v>0.78508727359999997</v>
      </c>
      <c r="R6351" s="3">
        <v>0.33226184453690399</v>
      </c>
      <c r="U6351" s="22" t="str">
        <f t="shared" si="612"/>
        <v/>
      </c>
      <c r="V6351" s="10" t="str">
        <f t="shared" si="613"/>
        <v/>
      </c>
      <c r="W6351" s="24">
        <f t="shared" si="614"/>
        <v>27.549999999999983</v>
      </c>
    </row>
    <row r="6352" spans="1:23" hidden="1" x14ac:dyDescent="0.3">
      <c r="A6352" t="s">
        <v>33</v>
      </c>
      <c r="B6352" t="s">
        <v>10122</v>
      </c>
      <c r="C6352" t="s">
        <v>10123</v>
      </c>
      <c r="D6352" t="s">
        <v>34</v>
      </c>
      <c r="F6352">
        <v>0.2</v>
      </c>
      <c r="G6352" s="2">
        <v>0</v>
      </c>
      <c r="H6352" s="4">
        <v>40.0306</v>
      </c>
      <c r="I6352" s="4">
        <v>0.98229999999999995</v>
      </c>
      <c r="J6352" s="7">
        <v>83</v>
      </c>
      <c r="K6352" s="7">
        <v>17</v>
      </c>
      <c r="L6352" s="3">
        <v>2.4500000000000001E-2</v>
      </c>
      <c r="M6352" s="5">
        <v>2.80898051</v>
      </c>
      <c r="N6352" s="6">
        <v>2</v>
      </c>
      <c r="O6352" s="8">
        <f>IFERROR(VLOOKUP(C6352,Sheet2!$B$2:$G$588,6,FALSE),0)</f>
        <v>83</v>
      </c>
      <c r="Q6352" s="2">
        <v>0.28799790829999999</v>
      </c>
      <c r="R6352" s="3">
        <v>0.2</v>
      </c>
      <c r="U6352" s="22" t="str">
        <f t="shared" si="612"/>
        <v/>
      </c>
      <c r="V6352" s="10" t="str">
        <f t="shared" si="613"/>
        <v/>
      </c>
      <c r="W6352" s="24">
        <f t="shared" si="614"/>
        <v>16.399999999999991</v>
      </c>
    </row>
    <row r="6353" spans="1:23" x14ac:dyDescent="0.3">
      <c r="A6353" t="s">
        <v>17</v>
      </c>
      <c r="B6353" t="s">
        <v>10122</v>
      </c>
      <c r="C6353" t="s">
        <v>10123</v>
      </c>
      <c r="D6353" t="s">
        <v>10126</v>
      </c>
      <c r="E6353" t="s">
        <v>10127</v>
      </c>
      <c r="F6353">
        <v>0.2</v>
      </c>
      <c r="G6353" s="2">
        <v>0</v>
      </c>
      <c r="H6353" s="4">
        <v>23.046299999999999</v>
      </c>
      <c r="I6353" s="4">
        <v>0.88109999999999999</v>
      </c>
      <c r="J6353" s="7">
        <v>74</v>
      </c>
      <c r="K6353" s="7">
        <v>15</v>
      </c>
      <c r="L6353" s="3">
        <v>3.8199999999999998E-2</v>
      </c>
      <c r="M6353" s="5">
        <v>2.8147142299999999</v>
      </c>
      <c r="N6353" s="6">
        <v>2</v>
      </c>
      <c r="O6353" s="8">
        <f>IFERROR(VLOOKUP(C6353,Sheet2!$B$2:$G$588,6,FALSE),0)</f>
        <v>83</v>
      </c>
      <c r="P6353" t="s">
        <v>95</v>
      </c>
      <c r="Q6353" s="2">
        <v>0.2894482927</v>
      </c>
      <c r="R6353" s="3">
        <v>0.2</v>
      </c>
      <c r="U6353" s="22">
        <f t="shared" si="612"/>
        <v>0.2</v>
      </c>
      <c r="V6353" s="10">
        <f t="shared" si="613"/>
        <v>14.8</v>
      </c>
      <c r="W6353" s="24">
        <f t="shared" si="614"/>
        <v>14.8</v>
      </c>
    </row>
    <row r="6354" spans="1:23" x14ac:dyDescent="0.3">
      <c r="A6354" t="s">
        <v>17</v>
      </c>
      <c r="B6354" t="s">
        <v>6291</v>
      </c>
      <c r="C6354" t="s">
        <v>6292</v>
      </c>
      <c r="D6354" t="s">
        <v>6293</v>
      </c>
      <c r="E6354" t="s">
        <v>6294</v>
      </c>
      <c r="F6354">
        <v>0.35</v>
      </c>
      <c r="G6354" s="2">
        <v>0</v>
      </c>
      <c r="H6354" s="4">
        <v>20.747</v>
      </c>
      <c r="I6354" s="4">
        <v>3.0245000000000002</v>
      </c>
      <c r="J6354" s="7">
        <v>38</v>
      </c>
      <c r="K6354" s="7">
        <v>13</v>
      </c>
      <c r="L6354" s="3">
        <v>0.14580000000000001</v>
      </c>
      <c r="M6354" s="5">
        <v>0.42115108000000001</v>
      </c>
      <c r="N6354" s="6">
        <v>0.1</v>
      </c>
      <c r="O6354" s="8">
        <f>IFERROR(VLOOKUP(C6354,Sheet2!$B$2:$G$588,6,FALSE),0)</f>
        <v>83</v>
      </c>
      <c r="P6354" t="s">
        <v>22</v>
      </c>
      <c r="Q6354" s="2">
        <v>0.76255551570000002</v>
      </c>
      <c r="R6354" s="3">
        <v>0.35</v>
      </c>
      <c r="U6354" s="22">
        <f t="shared" si="612"/>
        <v>0.35</v>
      </c>
      <c r="V6354" s="10">
        <f t="shared" si="613"/>
        <v>13.299999999999999</v>
      </c>
      <c r="W6354" s="24">
        <f t="shared" si="614"/>
        <v>13.299999999999999</v>
      </c>
    </row>
    <row r="6355" spans="1:23" x14ac:dyDescent="0.3">
      <c r="A6355" t="s">
        <v>17</v>
      </c>
      <c r="B6355" t="s">
        <v>6291</v>
      </c>
      <c r="C6355" t="s">
        <v>6292</v>
      </c>
      <c r="D6355" t="s">
        <v>6295</v>
      </c>
      <c r="E6355" t="s">
        <v>6296</v>
      </c>
      <c r="F6355">
        <v>0.35</v>
      </c>
      <c r="G6355" s="2">
        <v>0</v>
      </c>
      <c r="H6355" s="4">
        <v>17.792300000000001</v>
      </c>
      <c r="I6355" s="4">
        <v>2.2738999999999998</v>
      </c>
      <c r="J6355" s="7">
        <v>30</v>
      </c>
      <c r="K6355" s="7">
        <v>11</v>
      </c>
      <c r="L6355" s="3">
        <v>0.1278</v>
      </c>
      <c r="M6355" s="5">
        <v>0.44097376999999999</v>
      </c>
      <c r="N6355" s="6">
        <v>0.1</v>
      </c>
      <c r="O6355" s="8">
        <f>IFERROR(VLOOKUP(C6355,Sheet2!$B$2:$G$588,6,FALSE),0)</f>
        <v>83</v>
      </c>
      <c r="P6355" t="s">
        <v>22</v>
      </c>
      <c r="Q6355" s="2">
        <v>0.7732291429</v>
      </c>
      <c r="R6355" s="3">
        <v>0.35</v>
      </c>
      <c r="U6355" s="22">
        <f t="shared" si="612"/>
        <v>0.35</v>
      </c>
      <c r="V6355" s="10">
        <f t="shared" si="613"/>
        <v>10.5</v>
      </c>
      <c r="W6355" s="24">
        <f t="shared" si="614"/>
        <v>10.5</v>
      </c>
    </row>
    <row r="6356" spans="1:23" x14ac:dyDescent="0.3">
      <c r="A6356" t="s">
        <v>17</v>
      </c>
      <c r="B6356" t="s">
        <v>6291</v>
      </c>
      <c r="C6356" t="s">
        <v>6292</v>
      </c>
      <c r="D6356" t="s">
        <v>6297</v>
      </c>
      <c r="E6356" t="s">
        <v>6298</v>
      </c>
      <c r="F6356">
        <v>0.25</v>
      </c>
      <c r="G6356" s="2">
        <v>0</v>
      </c>
      <c r="H6356" s="4">
        <v>16.697500000000002</v>
      </c>
      <c r="I6356" s="4">
        <v>2.1636000000000002</v>
      </c>
      <c r="J6356" s="7">
        <v>15</v>
      </c>
      <c r="K6356" s="7">
        <v>4</v>
      </c>
      <c r="L6356" s="3">
        <v>0.12959999999999999</v>
      </c>
      <c r="M6356" s="5">
        <v>0.22687926999999999</v>
      </c>
      <c r="N6356" s="6">
        <v>0.03</v>
      </c>
      <c r="O6356" s="8">
        <f>IFERROR(VLOOKUP(C6356,Sheet2!$B$2:$G$588,6,FALSE),0)</f>
        <v>83</v>
      </c>
      <c r="P6356" t="s">
        <v>22</v>
      </c>
      <c r="Q6356" s="2">
        <v>0.86777108430000005</v>
      </c>
      <c r="R6356" s="3">
        <v>0.249999999999999</v>
      </c>
      <c r="U6356" s="22">
        <f t="shared" si="612"/>
        <v>0.249999999999999</v>
      </c>
      <c r="V6356" s="10">
        <f t="shared" si="613"/>
        <v>3.7499999999999849</v>
      </c>
      <c r="W6356" s="24">
        <f t="shared" si="614"/>
        <v>3.7499999999999849</v>
      </c>
    </row>
    <row r="6357" spans="1:23" x14ac:dyDescent="0.3">
      <c r="A6357" t="s">
        <v>17</v>
      </c>
      <c r="B6357" t="s">
        <v>10122</v>
      </c>
      <c r="C6357" t="s">
        <v>10123</v>
      </c>
      <c r="D6357" t="s">
        <v>10124</v>
      </c>
      <c r="E6357" t="s">
        <v>10125</v>
      </c>
      <c r="F6357">
        <v>0.2</v>
      </c>
      <c r="G6357" s="2">
        <v>0</v>
      </c>
      <c r="H6357" s="4">
        <v>16.984300000000001</v>
      </c>
      <c r="I6357" s="4">
        <v>0.1012</v>
      </c>
      <c r="J6357" s="7">
        <v>8</v>
      </c>
      <c r="K6357" s="7">
        <v>2</v>
      </c>
      <c r="L6357" s="3">
        <v>6.0000000000000001E-3</v>
      </c>
      <c r="M6357" s="5">
        <v>2.75906845</v>
      </c>
      <c r="N6357" s="6">
        <v>2</v>
      </c>
      <c r="O6357" s="8">
        <f>IFERROR(VLOOKUP(C6357,Sheet2!$B$2:$G$588,6,FALSE),0)</f>
        <v>83</v>
      </c>
      <c r="P6357" t="s">
        <v>95</v>
      </c>
      <c r="Q6357" s="2">
        <v>0.27511765910000002</v>
      </c>
      <c r="R6357" s="3">
        <v>0.19999999999999901</v>
      </c>
      <c r="U6357" s="22">
        <f t="shared" si="612"/>
        <v>0.19999999999999901</v>
      </c>
      <c r="V6357" s="10">
        <f t="shared" si="613"/>
        <v>1.5999999999999921</v>
      </c>
      <c r="W6357" s="24">
        <f t="shared" si="614"/>
        <v>1.5999999999999921</v>
      </c>
    </row>
    <row r="6358" spans="1:23" hidden="1" x14ac:dyDescent="0.3">
      <c r="A6358" s="27" t="s">
        <v>33</v>
      </c>
      <c r="B6358" s="27" t="s">
        <v>12429</v>
      </c>
      <c r="C6358" s="27" t="s">
        <v>12430</v>
      </c>
      <c r="D6358" t="s">
        <v>34</v>
      </c>
      <c r="E6358" s="27"/>
      <c r="F6358">
        <v>0.25</v>
      </c>
      <c r="G6358" s="28">
        <v>0.84354382000000006</v>
      </c>
      <c r="H6358" s="4">
        <v>63.423099999999998</v>
      </c>
      <c r="I6358" s="4">
        <v>2.9159999999999999</v>
      </c>
      <c r="J6358" s="7">
        <v>82</v>
      </c>
      <c r="K6358" s="7">
        <v>20</v>
      </c>
      <c r="L6358" s="29">
        <v>4.5999999999999999E-2</v>
      </c>
      <c r="M6358" s="30">
        <v>0.93706643000000001</v>
      </c>
      <c r="N6358" s="31">
        <v>0.35</v>
      </c>
      <c r="O6358" s="32">
        <f>IFERROR(VLOOKUP(C6358,Sheet2!$B$2:$G$588,6,FALSE),0)</f>
        <v>82</v>
      </c>
      <c r="P6358" s="27"/>
      <c r="Q6358" s="28">
        <v>0.62649393019999999</v>
      </c>
      <c r="R6358" s="29">
        <v>0.25</v>
      </c>
      <c r="S6358" s="29"/>
      <c r="T6358" s="28"/>
      <c r="U6358" s="29" t="str">
        <f t="shared" si="612"/>
        <v/>
      </c>
      <c r="V6358" s="30" t="str">
        <f t="shared" si="613"/>
        <v/>
      </c>
      <c r="W6358" s="33">
        <f t="shared" si="614"/>
        <v>20.5</v>
      </c>
    </row>
    <row r="6359" spans="1:23" x14ac:dyDescent="0.3">
      <c r="A6359" t="s">
        <v>17</v>
      </c>
      <c r="B6359" t="s">
        <v>12429</v>
      </c>
      <c r="C6359" t="s">
        <v>12430</v>
      </c>
      <c r="D6359" t="s">
        <v>12431</v>
      </c>
      <c r="E6359" t="s">
        <v>12432</v>
      </c>
      <c r="F6359">
        <v>0.25</v>
      </c>
      <c r="G6359" s="2">
        <v>1</v>
      </c>
      <c r="H6359" s="4">
        <v>56.048000000000002</v>
      </c>
      <c r="I6359" s="4">
        <v>2.4466000000000001</v>
      </c>
      <c r="J6359" s="7">
        <v>69</v>
      </c>
      <c r="K6359" s="7">
        <v>17</v>
      </c>
      <c r="L6359" s="3">
        <v>4.3700000000000003E-2</v>
      </c>
      <c r="M6359" s="5">
        <v>0.94212309000000005</v>
      </c>
      <c r="N6359" s="6">
        <v>0.35</v>
      </c>
      <c r="O6359" s="8">
        <f>IFERROR(VLOOKUP(C6359,Sheet2!$B$2:$G$588,6,FALSE),0)</f>
        <v>82</v>
      </c>
      <c r="P6359" t="s">
        <v>22</v>
      </c>
      <c r="Q6359" s="2">
        <v>0.62849864889999996</v>
      </c>
      <c r="R6359" s="3">
        <v>0.25</v>
      </c>
      <c r="S6359" s="3" t="str">
        <f>IF(R6359+0.01&lt;Q6359,"Y","")</f>
        <v>Y</v>
      </c>
      <c r="T6359" s="2"/>
      <c r="U6359" s="22">
        <f t="shared" si="612"/>
        <v>0.25</v>
      </c>
      <c r="V6359" s="10">
        <f t="shared" si="613"/>
        <v>17.25</v>
      </c>
      <c r="W6359" s="24">
        <f t="shared" si="614"/>
        <v>17.25</v>
      </c>
    </row>
    <row r="6360" spans="1:23" x14ac:dyDescent="0.3">
      <c r="A6360" t="s">
        <v>17</v>
      </c>
      <c r="B6360" t="s">
        <v>12429</v>
      </c>
      <c r="C6360" t="s">
        <v>12430</v>
      </c>
      <c r="D6360" t="s">
        <v>12433</v>
      </c>
      <c r="E6360" t="s">
        <v>12434</v>
      </c>
      <c r="F6360">
        <v>0.25</v>
      </c>
      <c r="G6360" s="2">
        <v>0</v>
      </c>
      <c r="H6360" s="4">
        <v>7.3750999999999998</v>
      </c>
      <c r="I6360" s="4">
        <v>0.46939999999999998</v>
      </c>
      <c r="J6360" s="7">
        <v>13</v>
      </c>
      <c r="K6360" s="7">
        <v>3</v>
      </c>
      <c r="L6360" s="3">
        <v>6.3700000000000007E-2</v>
      </c>
      <c r="M6360" s="5">
        <v>0.91071210999999996</v>
      </c>
      <c r="N6360" s="6">
        <v>0.35</v>
      </c>
      <c r="O6360" s="8">
        <f>IFERROR(VLOOKUP(C6360,Sheet2!$B$2:$G$588,6,FALSE),0)</f>
        <v>82</v>
      </c>
      <c r="P6360" t="s">
        <v>22</v>
      </c>
      <c r="Q6360" s="2">
        <v>0.61568535719999995</v>
      </c>
      <c r="R6360" s="3">
        <v>0.25</v>
      </c>
      <c r="U6360" s="22">
        <f t="shared" si="612"/>
        <v>0.25</v>
      </c>
      <c r="V6360" s="10">
        <f t="shared" si="613"/>
        <v>3.25</v>
      </c>
      <c r="W6360" s="24">
        <f t="shared" si="614"/>
        <v>3.25</v>
      </c>
    </row>
    <row r="6361" spans="1:23" hidden="1" x14ac:dyDescent="0.3">
      <c r="A6361" t="s">
        <v>33</v>
      </c>
      <c r="B6361" t="s">
        <v>9860</v>
      </c>
      <c r="C6361" t="s">
        <v>9861</v>
      </c>
      <c r="D6361" t="s">
        <v>34</v>
      </c>
      <c r="F6361">
        <v>0.2576</v>
      </c>
      <c r="G6361" s="2">
        <v>0</v>
      </c>
      <c r="H6361" s="4">
        <v>19.473600000000001</v>
      </c>
      <c r="I6361" s="4">
        <v>2.1905999999999999</v>
      </c>
      <c r="J6361" s="7">
        <v>80</v>
      </c>
      <c r="K6361" s="7">
        <v>21</v>
      </c>
      <c r="L6361" s="3">
        <v>0.1125</v>
      </c>
      <c r="M6361" s="5">
        <v>1.2224069900000001</v>
      </c>
      <c r="N6361" s="6">
        <v>0.54864800000000002</v>
      </c>
      <c r="O6361" s="8">
        <f>IFERROR(VLOOKUP(C6361,Sheet2!$B$2:$G$588,6,FALSE),0)</f>
        <v>80</v>
      </c>
      <c r="Q6361" s="2">
        <v>0.55117403279999999</v>
      </c>
      <c r="R6361" s="3">
        <v>0.25761963190184001</v>
      </c>
      <c r="U6361" s="22" t="str">
        <f t="shared" si="612"/>
        <v/>
      </c>
      <c r="V6361" s="10" t="str">
        <f t="shared" si="613"/>
        <v/>
      </c>
      <c r="W6361" s="24">
        <f t="shared" si="614"/>
        <v>20.849999999999927</v>
      </c>
    </row>
    <row r="6362" spans="1:23" x14ac:dyDescent="0.3">
      <c r="A6362" t="s">
        <v>17</v>
      </c>
      <c r="B6362" t="s">
        <v>9860</v>
      </c>
      <c r="C6362" t="s">
        <v>9861</v>
      </c>
      <c r="D6362" t="s">
        <v>9866</v>
      </c>
      <c r="E6362" t="s">
        <v>9867</v>
      </c>
      <c r="F6362">
        <v>0.25</v>
      </c>
      <c r="G6362" s="2">
        <v>0</v>
      </c>
      <c r="H6362" s="4">
        <v>14.8969</v>
      </c>
      <c r="I6362" s="4">
        <v>1.6684000000000001</v>
      </c>
      <c r="J6362" s="7">
        <v>60</v>
      </c>
      <c r="K6362" s="7">
        <v>15</v>
      </c>
      <c r="L6362" s="3">
        <v>0.112</v>
      </c>
      <c r="M6362" s="5">
        <v>1.19623239</v>
      </c>
      <c r="N6362" s="6">
        <v>0.5</v>
      </c>
      <c r="O6362" s="8">
        <f>IFERROR(VLOOKUP(C6362,Sheet2!$B$2:$G$588,6,FALSE),0)</f>
        <v>80</v>
      </c>
      <c r="P6362" t="s">
        <v>92</v>
      </c>
      <c r="Q6362" s="2">
        <v>0.58202101620000002</v>
      </c>
      <c r="R6362" s="3">
        <v>0.249999999999999</v>
      </c>
      <c r="U6362" s="22">
        <f t="shared" si="612"/>
        <v>0.249999999999999</v>
      </c>
      <c r="V6362" s="10">
        <f t="shared" si="613"/>
        <v>14.99999999999994</v>
      </c>
      <c r="W6362" s="24">
        <f t="shared" si="614"/>
        <v>14.99999999999994</v>
      </c>
    </row>
    <row r="6363" spans="1:23" x14ac:dyDescent="0.3">
      <c r="A6363" t="s">
        <v>17</v>
      </c>
      <c r="B6363" t="s">
        <v>9860</v>
      </c>
      <c r="C6363" t="s">
        <v>9861</v>
      </c>
      <c r="D6363" t="s">
        <v>9862</v>
      </c>
      <c r="E6363" t="s">
        <v>9863</v>
      </c>
      <c r="F6363">
        <v>0.35</v>
      </c>
      <c r="G6363" s="2">
        <v>0</v>
      </c>
      <c r="H6363" s="4">
        <v>2.8205</v>
      </c>
      <c r="I6363" s="4">
        <v>0.30909999999999999</v>
      </c>
      <c r="J6363" s="7">
        <v>11</v>
      </c>
      <c r="K6363" s="7">
        <v>4</v>
      </c>
      <c r="L6363" s="3">
        <v>0.1096</v>
      </c>
      <c r="M6363" s="5">
        <v>1.1755083200000001</v>
      </c>
      <c r="N6363" s="6">
        <v>0.5</v>
      </c>
      <c r="O6363" s="8">
        <f>IFERROR(VLOOKUP(C6363,Sheet2!$B$2:$G$588,6,FALSE),0)</f>
        <v>80</v>
      </c>
      <c r="P6363" t="s">
        <v>92</v>
      </c>
      <c r="Q6363" s="2">
        <v>0.57465209530000005</v>
      </c>
      <c r="R6363" s="3">
        <v>0.35</v>
      </c>
      <c r="U6363" s="22">
        <f t="shared" si="612"/>
        <v>0.35</v>
      </c>
      <c r="V6363" s="10">
        <f t="shared" si="613"/>
        <v>3.8499999999999996</v>
      </c>
      <c r="W6363" s="24">
        <f t="shared" si="614"/>
        <v>3.8499999999999996</v>
      </c>
    </row>
    <row r="6364" spans="1:23" x14ac:dyDescent="0.3">
      <c r="A6364" t="s">
        <v>17</v>
      </c>
      <c r="B6364" t="s">
        <v>9860</v>
      </c>
      <c r="C6364" t="s">
        <v>9861</v>
      </c>
      <c r="D6364" t="s">
        <v>9864</v>
      </c>
      <c r="E6364" t="s">
        <v>9865</v>
      </c>
      <c r="F6364">
        <v>0.2</v>
      </c>
      <c r="G6364" s="2">
        <v>0</v>
      </c>
      <c r="H6364" s="4">
        <v>1.7562</v>
      </c>
      <c r="I6364" s="4">
        <v>0.21310000000000001</v>
      </c>
      <c r="J6364" s="7">
        <v>10</v>
      </c>
      <c r="K6364" s="7">
        <v>2</v>
      </c>
      <c r="L6364" s="3">
        <v>0.12139999999999999</v>
      </c>
      <c r="M6364" s="5">
        <v>1.49530831</v>
      </c>
      <c r="N6364" s="6">
        <v>1</v>
      </c>
      <c r="O6364" s="8">
        <f>IFERROR(VLOOKUP(C6364,Sheet2!$B$2:$G$588,6,FALSE),0)</f>
        <v>80</v>
      </c>
      <c r="P6364" t="s">
        <v>92</v>
      </c>
      <c r="Q6364" s="2">
        <v>0.3312415957</v>
      </c>
      <c r="R6364" s="3">
        <v>0.19999999999999901</v>
      </c>
      <c r="U6364" s="22">
        <f t="shared" si="612"/>
        <v>0.19999999999999901</v>
      </c>
      <c r="V6364" s="10">
        <f t="shared" si="613"/>
        <v>1.9999999999999902</v>
      </c>
      <c r="W6364" s="24">
        <f t="shared" si="614"/>
        <v>1.9999999999999902</v>
      </c>
    </row>
    <row r="6365" spans="1:23" hidden="1" x14ac:dyDescent="0.3">
      <c r="A6365" t="s">
        <v>33</v>
      </c>
      <c r="B6365" t="s">
        <v>3113</v>
      </c>
      <c r="C6365" t="s">
        <v>3114</v>
      </c>
      <c r="D6365" t="s">
        <v>34</v>
      </c>
      <c r="F6365">
        <v>0.28789999999999999</v>
      </c>
      <c r="G6365" s="2">
        <v>0</v>
      </c>
      <c r="H6365" s="4">
        <v>34.505699999999997</v>
      </c>
      <c r="I6365" s="4">
        <v>3.8677999999999999</v>
      </c>
      <c r="J6365" s="7">
        <v>79</v>
      </c>
      <c r="K6365" s="7">
        <v>23</v>
      </c>
      <c r="L6365" s="3">
        <v>0.11210000000000001</v>
      </c>
      <c r="M6365" s="5">
        <v>0.68242442000000003</v>
      </c>
      <c r="N6365" s="6">
        <v>0.15</v>
      </c>
      <c r="O6365" s="8">
        <f>IFERROR(VLOOKUP(C6365,Sheet2!$B$2:$G$588,6,FALSE),0)</f>
        <v>79</v>
      </c>
      <c r="Q6365" s="2">
        <v>0.78019543960000004</v>
      </c>
      <c r="R6365" s="3">
        <v>0.28787257188939303</v>
      </c>
      <c r="U6365" s="22" t="str">
        <f t="shared" si="612"/>
        <v/>
      </c>
      <c r="V6365" s="10" t="str">
        <f t="shared" si="613"/>
        <v/>
      </c>
      <c r="W6365" s="24">
        <f t="shared" si="614"/>
        <v>18.949999999999992</v>
      </c>
    </row>
    <row r="6366" spans="1:23" hidden="1" x14ac:dyDescent="0.3">
      <c r="A6366" t="s">
        <v>33</v>
      </c>
      <c r="B6366" t="s">
        <v>10970</v>
      </c>
      <c r="C6366" t="s">
        <v>10971</v>
      </c>
      <c r="D6366" t="s">
        <v>34</v>
      </c>
      <c r="F6366">
        <v>0.25</v>
      </c>
      <c r="G6366" s="2">
        <v>0</v>
      </c>
      <c r="H6366" s="4">
        <v>12.818899999999999</v>
      </c>
      <c r="I6366" s="4">
        <v>4.2050999999999998</v>
      </c>
      <c r="J6366" s="7">
        <v>79</v>
      </c>
      <c r="K6366" s="7">
        <v>20</v>
      </c>
      <c r="L6366" s="3">
        <v>0.32800000000000001</v>
      </c>
      <c r="M6366" s="5">
        <v>0.62358546999999998</v>
      </c>
      <c r="N6366" s="6">
        <v>0.3</v>
      </c>
      <c r="O6366" s="8">
        <f>IFERROR(VLOOKUP(C6366,Sheet2!$B$2:$G$588,6,FALSE),0)</f>
        <v>79</v>
      </c>
      <c r="Q6366" s="2">
        <v>0.51891117399999998</v>
      </c>
      <c r="R6366" s="3">
        <v>0.249999999999999</v>
      </c>
      <c r="U6366" s="22" t="str">
        <f t="shared" si="612"/>
        <v/>
      </c>
      <c r="V6366" s="10" t="str">
        <f t="shared" si="613"/>
        <v/>
      </c>
      <c r="W6366" s="24">
        <f t="shared" si="614"/>
        <v>19.749999999999957</v>
      </c>
    </row>
    <row r="6367" spans="1:23" hidden="1" x14ac:dyDescent="0.3">
      <c r="A6367" s="27" t="s">
        <v>33</v>
      </c>
      <c r="B6367" s="27" t="s">
        <v>12469</v>
      </c>
      <c r="C6367" s="27" t="s">
        <v>12470</v>
      </c>
      <c r="D6367" t="s">
        <v>34</v>
      </c>
      <c r="E6367" s="27"/>
      <c r="F6367">
        <v>0.25</v>
      </c>
      <c r="G6367" s="28">
        <v>0.89112495000000003</v>
      </c>
      <c r="H6367" s="4">
        <v>160.00829999999999</v>
      </c>
      <c r="I6367" s="4">
        <v>10.0654</v>
      </c>
      <c r="J6367" s="7">
        <v>79</v>
      </c>
      <c r="K6367" s="7">
        <v>5</v>
      </c>
      <c r="L6367" s="29">
        <v>6.2899999999999998E-2</v>
      </c>
      <c r="M6367" s="30">
        <v>0.26115486999999998</v>
      </c>
      <c r="N6367" s="31">
        <v>0.200016</v>
      </c>
      <c r="O6367" s="32">
        <f>IFERROR(VLOOKUP(C6367,Sheet2!$B$2:$G$588,6,FALSE),0)</f>
        <v>79</v>
      </c>
      <c r="P6367" s="27"/>
      <c r="Q6367" s="28">
        <v>0.23410963709999999</v>
      </c>
      <c r="R6367" s="29">
        <v>0.234109637101266</v>
      </c>
      <c r="S6367" s="29"/>
      <c r="T6367" s="28"/>
      <c r="U6367" s="29" t="str">
        <f t="shared" si="612"/>
        <v/>
      </c>
      <c r="V6367" s="30" t="str">
        <f t="shared" si="613"/>
        <v/>
      </c>
      <c r="W6367" s="33">
        <f t="shared" si="614"/>
        <v>10.582245169630419</v>
      </c>
    </row>
    <row r="6368" spans="1:23" x14ac:dyDescent="0.3">
      <c r="A6368" t="s">
        <v>17</v>
      </c>
      <c r="B6368" t="s">
        <v>12469</v>
      </c>
      <c r="C6368" t="s">
        <v>12470</v>
      </c>
      <c r="D6368" t="s">
        <v>12475</v>
      </c>
      <c r="E6368" t="s">
        <v>12476</v>
      </c>
      <c r="F6368">
        <v>0.25</v>
      </c>
      <c r="G6368" s="2">
        <v>1</v>
      </c>
      <c r="H6368" s="4">
        <v>90.1297</v>
      </c>
      <c r="I6368" s="4">
        <v>8.5231999999999992</v>
      </c>
      <c r="J6368" s="7">
        <v>56</v>
      </c>
      <c r="K6368" s="7">
        <v>0</v>
      </c>
      <c r="L6368" s="3">
        <v>9.4600000000000004E-2</v>
      </c>
      <c r="M6368" s="5">
        <v>0.21782359000000001</v>
      </c>
      <c r="N6368" s="6">
        <v>0.2</v>
      </c>
      <c r="O6368" s="8">
        <f>IFERROR(VLOOKUP(C6368,Sheet2!$B$2:$G$588,6,FALSE),0)</f>
        <v>79</v>
      </c>
      <c r="P6368" t="s">
        <v>22</v>
      </c>
      <c r="Q6368" s="2">
        <v>8.1825806599999995E-2</v>
      </c>
      <c r="R6368" s="3">
        <v>8.1825806600543199E-2</v>
      </c>
      <c r="S6368" s="3" t="str">
        <f>IF(R6368+0.01&lt;Q6368,"Y","")</f>
        <v/>
      </c>
      <c r="T6368" s="2"/>
      <c r="U6368" s="22">
        <f t="shared" si="612"/>
        <v>8.1825806600543199E-2</v>
      </c>
      <c r="V6368" s="10">
        <f t="shared" si="613"/>
        <v>4.5822451696304194</v>
      </c>
      <c r="W6368" s="24">
        <f t="shared" si="614"/>
        <v>4.5822451696304194</v>
      </c>
    </row>
    <row r="6369" spans="1:23" x14ac:dyDescent="0.3">
      <c r="A6369" t="s">
        <v>17</v>
      </c>
      <c r="B6369" t="s">
        <v>10970</v>
      </c>
      <c r="C6369" t="s">
        <v>10971</v>
      </c>
      <c r="D6369" t="s">
        <v>10974</v>
      </c>
      <c r="E6369" t="s">
        <v>10975</v>
      </c>
      <c r="F6369">
        <v>0.25</v>
      </c>
      <c r="G6369" s="2">
        <v>0</v>
      </c>
      <c r="H6369" s="4">
        <v>6.4145000000000003</v>
      </c>
      <c r="I6369" s="4">
        <v>2.1637</v>
      </c>
      <c r="J6369" s="7">
        <v>41</v>
      </c>
      <c r="K6369" s="7">
        <v>10</v>
      </c>
      <c r="L6369" s="3">
        <v>0.33729999999999999</v>
      </c>
      <c r="M6369" s="5">
        <v>0.62728112999999996</v>
      </c>
      <c r="N6369" s="6">
        <v>0.3</v>
      </c>
      <c r="O6369" s="8">
        <f>IFERROR(VLOOKUP(C6369,Sheet2!$B$2:$G$588,6,FALSE),0)</f>
        <v>79</v>
      </c>
      <c r="P6369" t="s">
        <v>92</v>
      </c>
      <c r="Q6369" s="2">
        <v>0.52174553720000005</v>
      </c>
      <c r="R6369" s="3">
        <v>0.249999999999999</v>
      </c>
      <c r="U6369" s="22">
        <f t="shared" si="612"/>
        <v>0.249999999999999</v>
      </c>
      <c r="V6369" s="10">
        <f t="shared" si="613"/>
        <v>10.249999999999959</v>
      </c>
      <c r="W6369" s="24">
        <f t="shared" si="614"/>
        <v>10.249999999999959</v>
      </c>
    </row>
    <row r="6370" spans="1:23" x14ac:dyDescent="0.3">
      <c r="A6370" t="s">
        <v>17</v>
      </c>
      <c r="B6370" t="s">
        <v>10970</v>
      </c>
      <c r="C6370" t="s">
        <v>10971</v>
      </c>
      <c r="D6370" t="s">
        <v>10972</v>
      </c>
      <c r="E6370" t="s">
        <v>10973</v>
      </c>
      <c r="F6370">
        <v>0.25</v>
      </c>
      <c r="G6370" s="2">
        <v>0</v>
      </c>
      <c r="H6370" s="4">
        <v>6.4043999999999999</v>
      </c>
      <c r="I6370" s="4">
        <v>2.0413999999999999</v>
      </c>
      <c r="J6370" s="7">
        <v>38</v>
      </c>
      <c r="K6370" s="7">
        <v>9</v>
      </c>
      <c r="L6370" s="3">
        <v>0.31869999999999998</v>
      </c>
      <c r="M6370" s="5">
        <v>0.61966829000000001</v>
      </c>
      <c r="N6370" s="6">
        <v>0.3</v>
      </c>
      <c r="O6370" s="8">
        <f>IFERROR(VLOOKUP(C6370,Sheet2!$B$2:$G$588,6,FALSE),0)</f>
        <v>79</v>
      </c>
      <c r="P6370" t="s">
        <v>22</v>
      </c>
      <c r="Q6370" s="2">
        <v>0.51587001330000004</v>
      </c>
      <c r="R6370" s="3">
        <v>0.25</v>
      </c>
      <c r="U6370" s="22">
        <f t="shared" si="612"/>
        <v>0.25</v>
      </c>
      <c r="V6370" s="10">
        <f t="shared" si="613"/>
        <v>9.5</v>
      </c>
      <c r="W6370" s="24">
        <f t="shared" si="614"/>
        <v>9.5</v>
      </c>
    </row>
    <row r="6371" spans="1:23" x14ac:dyDescent="0.3">
      <c r="A6371" t="s">
        <v>17</v>
      </c>
      <c r="B6371" t="s">
        <v>12469</v>
      </c>
      <c r="C6371" t="s">
        <v>12470</v>
      </c>
      <c r="D6371" t="s">
        <v>12471</v>
      </c>
      <c r="E6371" t="s">
        <v>12472</v>
      </c>
      <c r="F6371">
        <v>0.25</v>
      </c>
      <c r="G6371" s="2">
        <v>1</v>
      </c>
      <c r="H6371" s="4">
        <v>47.437600000000003</v>
      </c>
      <c r="I6371" s="4">
        <v>1.0436000000000001</v>
      </c>
      <c r="J6371" s="7">
        <v>15</v>
      </c>
      <c r="K6371" s="7">
        <v>4</v>
      </c>
      <c r="L6371" s="3">
        <v>2.1999999999999999E-2</v>
      </c>
      <c r="M6371" s="5">
        <v>0.46559889999999998</v>
      </c>
      <c r="N6371" s="6">
        <v>0.2</v>
      </c>
      <c r="O6371" s="8">
        <f>IFERROR(VLOOKUP(C6371,Sheet2!$B$2:$G$588,6,FALSE),0)</f>
        <v>79</v>
      </c>
      <c r="P6371" t="s">
        <v>22</v>
      </c>
      <c r="Q6371" s="2">
        <v>0.57044572500000001</v>
      </c>
      <c r="R6371" s="3">
        <v>0.25</v>
      </c>
      <c r="S6371" s="3" t="str">
        <f>IF(R6371+0.01&lt;Q6371,"Y","")</f>
        <v>Y</v>
      </c>
      <c r="T6371" s="2"/>
      <c r="U6371" s="22">
        <f t="shared" si="612"/>
        <v>0.25</v>
      </c>
      <c r="V6371" s="10">
        <f t="shared" si="613"/>
        <v>3.75</v>
      </c>
      <c r="W6371" s="24">
        <f t="shared" si="614"/>
        <v>3.75</v>
      </c>
    </row>
    <row r="6372" spans="1:23" x14ac:dyDescent="0.3">
      <c r="A6372" t="s">
        <v>17</v>
      </c>
      <c r="B6372" t="s">
        <v>3113</v>
      </c>
      <c r="C6372" t="s">
        <v>3114</v>
      </c>
      <c r="D6372" t="s">
        <v>3125</v>
      </c>
      <c r="E6372" t="s">
        <v>3126</v>
      </c>
      <c r="F6372">
        <v>0.25</v>
      </c>
      <c r="G6372" s="2">
        <v>0</v>
      </c>
      <c r="H6372" s="4">
        <v>3.8988999999999998</v>
      </c>
      <c r="I6372" s="4">
        <v>0.48249999999999998</v>
      </c>
      <c r="J6372" s="7">
        <v>11</v>
      </c>
      <c r="K6372" s="7">
        <v>3</v>
      </c>
      <c r="L6372" s="3">
        <v>0.12379999999999999</v>
      </c>
      <c r="M6372" s="5">
        <v>0.74966690999999996</v>
      </c>
      <c r="N6372" s="6">
        <v>0.15</v>
      </c>
      <c r="O6372" s="8">
        <f>IFERROR(VLOOKUP(C6372,Sheet2!$B$2:$G$588,6,FALSE),0)</f>
        <v>79</v>
      </c>
      <c r="P6372" t="s">
        <v>22</v>
      </c>
      <c r="Q6372" s="2">
        <v>0.79991113739999997</v>
      </c>
      <c r="R6372" s="3">
        <v>0.25</v>
      </c>
      <c r="U6372" s="22">
        <f t="shared" si="612"/>
        <v>0.25</v>
      </c>
      <c r="V6372" s="10">
        <f t="shared" si="613"/>
        <v>2.75</v>
      </c>
      <c r="W6372" s="24">
        <f t="shared" si="614"/>
        <v>2.75</v>
      </c>
    </row>
    <row r="6373" spans="1:23" x14ac:dyDescent="0.3">
      <c r="A6373" t="s">
        <v>17</v>
      </c>
      <c r="B6373" t="s">
        <v>3113</v>
      </c>
      <c r="C6373" t="s">
        <v>3114</v>
      </c>
      <c r="D6373" t="s">
        <v>3127</v>
      </c>
      <c r="E6373" t="s">
        <v>3128</v>
      </c>
      <c r="F6373">
        <v>0.3</v>
      </c>
      <c r="G6373" s="2">
        <v>0</v>
      </c>
      <c r="H6373" s="4">
        <v>3.9112</v>
      </c>
      <c r="I6373" s="4">
        <v>0.51060000000000005</v>
      </c>
      <c r="J6373" s="7">
        <v>11</v>
      </c>
      <c r="K6373" s="7">
        <v>3</v>
      </c>
      <c r="L6373" s="3">
        <v>0.13059999999999999</v>
      </c>
      <c r="M6373" s="5">
        <v>0.71341445999999997</v>
      </c>
      <c r="N6373" s="6">
        <v>0.15</v>
      </c>
      <c r="O6373" s="8">
        <f>IFERROR(VLOOKUP(C6373,Sheet2!$B$2:$G$588,6,FALSE),0)</f>
        <v>79</v>
      </c>
      <c r="P6373" t="s">
        <v>22</v>
      </c>
      <c r="Q6373" s="2">
        <v>0.78974353949999998</v>
      </c>
      <c r="R6373" s="3">
        <v>0.3</v>
      </c>
      <c r="U6373" s="22">
        <f t="shared" si="612"/>
        <v>0.3</v>
      </c>
      <c r="V6373" s="10">
        <f t="shared" si="613"/>
        <v>3.3</v>
      </c>
      <c r="W6373" s="24">
        <f t="shared" si="614"/>
        <v>3.3</v>
      </c>
    </row>
    <row r="6374" spans="1:23" x14ac:dyDescent="0.3">
      <c r="A6374" t="s">
        <v>17</v>
      </c>
      <c r="B6374" t="s">
        <v>3113</v>
      </c>
      <c r="C6374" t="s">
        <v>3114</v>
      </c>
      <c r="D6374" t="s">
        <v>3115</v>
      </c>
      <c r="E6374" t="s">
        <v>3116</v>
      </c>
      <c r="F6374">
        <v>0.3</v>
      </c>
      <c r="G6374" s="2">
        <v>0</v>
      </c>
      <c r="H6374" s="4">
        <v>4.0369000000000002</v>
      </c>
      <c r="I6374" s="4">
        <v>0.45739999999999997</v>
      </c>
      <c r="J6374" s="7">
        <v>9</v>
      </c>
      <c r="K6374" s="7">
        <v>3</v>
      </c>
      <c r="L6374" s="3">
        <v>0.1133</v>
      </c>
      <c r="M6374" s="5">
        <v>0.66615648999999999</v>
      </c>
      <c r="N6374" s="6">
        <v>0.15</v>
      </c>
      <c r="O6374" s="8">
        <f>IFERROR(VLOOKUP(C6374,Sheet2!$B$2:$G$588,6,FALSE),0)</f>
        <v>79</v>
      </c>
      <c r="P6374" t="s">
        <v>92</v>
      </c>
      <c r="Q6374" s="2">
        <v>0.77482768319999995</v>
      </c>
      <c r="R6374" s="3">
        <v>0.29999999999999899</v>
      </c>
      <c r="U6374" s="22">
        <f t="shared" si="612"/>
        <v>0.29999999999999899</v>
      </c>
      <c r="V6374" s="10">
        <f t="shared" si="613"/>
        <v>2.6999999999999909</v>
      </c>
      <c r="W6374" s="24">
        <f t="shared" si="614"/>
        <v>2.6999999999999909</v>
      </c>
    </row>
    <row r="6375" spans="1:23" x14ac:dyDescent="0.3">
      <c r="A6375" t="s">
        <v>17</v>
      </c>
      <c r="B6375" t="s">
        <v>3113</v>
      </c>
      <c r="C6375" t="s">
        <v>3114</v>
      </c>
      <c r="D6375" t="s">
        <v>3117</v>
      </c>
      <c r="E6375" t="s">
        <v>3118</v>
      </c>
      <c r="F6375">
        <v>0.3</v>
      </c>
      <c r="G6375" s="2">
        <v>0</v>
      </c>
      <c r="H6375" s="4">
        <v>4.016</v>
      </c>
      <c r="I6375" s="4">
        <v>0.48959999999999998</v>
      </c>
      <c r="J6375" s="7">
        <v>9</v>
      </c>
      <c r="K6375" s="7">
        <v>3</v>
      </c>
      <c r="L6375" s="3">
        <v>0.12189999999999999</v>
      </c>
      <c r="M6375" s="5">
        <v>0.63314853000000004</v>
      </c>
      <c r="N6375" s="6">
        <v>0.15</v>
      </c>
      <c r="O6375" s="8">
        <f>IFERROR(VLOOKUP(C6375,Sheet2!$B$2:$G$588,6,FALSE),0)</f>
        <v>79</v>
      </c>
      <c r="P6375" t="s">
        <v>22</v>
      </c>
      <c r="Q6375" s="2">
        <v>0.76308876390000002</v>
      </c>
      <c r="R6375" s="3">
        <v>0.3</v>
      </c>
      <c r="U6375" s="22">
        <f t="shared" si="612"/>
        <v>0.3</v>
      </c>
      <c r="V6375" s="10">
        <f t="shared" si="613"/>
        <v>2.6999999999999997</v>
      </c>
      <c r="W6375" s="24">
        <f t="shared" si="614"/>
        <v>2.6999999999999997</v>
      </c>
    </row>
    <row r="6376" spans="1:23" x14ac:dyDescent="0.3">
      <c r="A6376" t="s">
        <v>17</v>
      </c>
      <c r="B6376" t="s">
        <v>3113</v>
      </c>
      <c r="C6376" t="s">
        <v>3114</v>
      </c>
      <c r="D6376" s="1" t="s">
        <v>3119</v>
      </c>
      <c r="E6376" t="s">
        <v>3120</v>
      </c>
      <c r="F6376">
        <v>0.3</v>
      </c>
      <c r="G6376" s="2">
        <v>0</v>
      </c>
      <c r="H6376" s="4">
        <v>3.9601000000000002</v>
      </c>
      <c r="I6376" s="4">
        <v>0.44140000000000001</v>
      </c>
      <c r="J6376" s="7">
        <v>9</v>
      </c>
      <c r="K6376" s="7">
        <v>3</v>
      </c>
      <c r="L6376" s="3">
        <v>0.1115</v>
      </c>
      <c r="M6376" s="5">
        <v>0.65485437000000002</v>
      </c>
      <c r="N6376" s="6">
        <v>0.15</v>
      </c>
      <c r="O6376" s="8">
        <f>IFERROR(VLOOKUP(C6376,Sheet2!$B$2:$G$588,6,FALSE),0)</f>
        <v>79</v>
      </c>
      <c r="P6376" t="s">
        <v>22</v>
      </c>
      <c r="Q6376" s="2">
        <v>0.77094143810000004</v>
      </c>
      <c r="R6376" s="3">
        <v>0.3</v>
      </c>
      <c r="U6376" s="22">
        <f t="shared" si="612"/>
        <v>0.3</v>
      </c>
      <c r="V6376" s="10">
        <f t="shared" si="613"/>
        <v>2.6999999999999997</v>
      </c>
      <c r="W6376" s="24">
        <f t="shared" si="614"/>
        <v>2.6999999999999997</v>
      </c>
    </row>
    <row r="6377" spans="1:23" x14ac:dyDescent="0.3">
      <c r="A6377" t="s">
        <v>17</v>
      </c>
      <c r="B6377" t="s">
        <v>3113</v>
      </c>
      <c r="C6377" t="s">
        <v>3114</v>
      </c>
      <c r="D6377" t="s">
        <v>3123</v>
      </c>
      <c r="E6377" t="s">
        <v>3124</v>
      </c>
      <c r="F6377">
        <v>0.3</v>
      </c>
      <c r="G6377" s="2">
        <v>0</v>
      </c>
      <c r="H6377" s="4">
        <v>3.9859</v>
      </c>
      <c r="I6377" s="4">
        <v>0.45179999999999998</v>
      </c>
      <c r="J6377" s="7">
        <v>9</v>
      </c>
      <c r="K6377" s="7">
        <v>3</v>
      </c>
      <c r="L6377" s="3">
        <v>0.1133</v>
      </c>
      <c r="M6377" s="5">
        <v>0.66311461999999999</v>
      </c>
      <c r="N6377" s="6">
        <v>0.15</v>
      </c>
      <c r="O6377" s="8">
        <f>IFERROR(VLOOKUP(C6377,Sheet2!$B$2:$G$588,6,FALSE),0)</f>
        <v>79</v>
      </c>
      <c r="P6377" t="s">
        <v>22</v>
      </c>
      <c r="Q6377" s="2">
        <v>0.77379476420000004</v>
      </c>
      <c r="R6377" s="3">
        <v>0.3</v>
      </c>
      <c r="U6377" s="22">
        <f t="shared" si="612"/>
        <v>0.3</v>
      </c>
      <c r="V6377" s="10">
        <f t="shared" si="613"/>
        <v>2.6999999999999997</v>
      </c>
      <c r="W6377" s="24">
        <f t="shared" si="614"/>
        <v>2.6999999999999997</v>
      </c>
    </row>
    <row r="6378" spans="1:23" x14ac:dyDescent="0.3">
      <c r="A6378" t="s">
        <v>17</v>
      </c>
      <c r="B6378" t="s">
        <v>12469</v>
      </c>
      <c r="C6378" t="s">
        <v>12470</v>
      </c>
      <c r="D6378" t="s">
        <v>12473</v>
      </c>
      <c r="E6378" t="s">
        <v>12474</v>
      </c>
      <c r="F6378">
        <v>0.25</v>
      </c>
      <c r="G6378" s="2">
        <v>0</v>
      </c>
      <c r="H6378" s="4">
        <v>22.4299</v>
      </c>
      <c r="I6378" s="4">
        <v>0.49790000000000001</v>
      </c>
      <c r="J6378" s="7">
        <v>9</v>
      </c>
      <c r="K6378" s="7">
        <v>2</v>
      </c>
      <c r="L6378" s="3">
        <v>2.2200000000000001E-2</v>
      </c>
      <c r="M6378" s="5">
        <v>0.57446198000000004</v>
      </c>
      <c r="N6378" s="6">
        <v>0.2</v>
      </c>
      <c r="O6378" s="8">
        <f>IFERROR(VLOOKUP(C6378,Sheet2!$B$2:$G$588,6,FALSE),0)</f>
        <v>79</v>
      </c>
      <c r="P6378" t="s">
        <v>22</v>
      </c>
      <c r="Q6378" s="2">
        <v>0.6518481518</v>
      </c>
      <c r="R6378" s="3">
        <v>0.25</v>
      </c>
      <c r="U6378" s="22">
        <f t="shared" si="612"/>
        <v>0.25</v>
      </c>
      <c r="V6378" s="10">
        <f t="shared" si="613"/>
        <v>2.25</v>
      </c>
      <c r="W6378" s="24">
        <f t="shared" si="614"/>
        <v>2.25</v>
      </c>
    </row>
    <row r="6379" spans="1:23" x14ac:dyDescent="0.3">
      <c r="A6379" t="s">
        <v>17</v>
      </c>
      <c r="B6379" t="s">
        <v>3113</v>
      </c>
      <c r="C6379" t="s">
        <v>3114</v>
      </c>
      <c r="D6379" t="s">
        <v>3121</v>
      </c>
      <c r="E6379" t="s">
        <v>3122</v>
      </c>
      <c r="F6379">
        <v>0.3</v>
      </c>
      <c r="G6379" s="2">
        <v>0</v>
      </c>
      <c r="H6379" s="4">
        <v>3.8980999999999999</v>
      </c>
      <c r="I6379" s="4">
        <v>0.36459999999999998</v>
      </c>
      <c r="J6379" s="7">
        <v>7</v>
      </c>
      <c r="K6379" s="7">
        <v>2</v>
      </c>
      <c r="L6379" s="3">
        <v>9.35E-2</v>
      </c>
      <c r="M6379" s="5">
        <v>0.67844828000000001</v>
      </c>
      <c r="N6379" s="6">
        <v>0.15</v>
      </c>
      <c r="O6379" s="8">
        <f>IFERROR(VLOOKUP(C6379,Sheet2!$B$2:$G$588,6,FALSE),0)</f>
        <v>79</v>
      </c>
      <c r="P6379" t="s">
        <v>22</v>
      </c>
      <c r="Q6379" s="2">
        <v>0.7789072427</v>
      </c>
      <c r="R6379" s="3">
        <v>0.3</v>
      </c>
      <c r="U6379" s="22">
        <f t="shared" si="612"/>
        <v>0.3</v>
      </c>
      <c r="V6379" s="10">
        <f t="shared" si="613"/>
        <v>2.1</v>
      </c>
      <c r="W6379" s="24">
        <f t="shared" si="614"/>
        <v>2.1</v>
      </c>
    </row>
    <row r="6380" spans="1:23" hidden="1" x14ac:dyDescent="0.3">
      <c r="A6380" t="s">
        <v>33</v>
      </c>
      <c r="B6380" t="s">
        <v>3129</v>
      </c>
      <c r="C6380" t="s">
        <v>3130</v>
      </c>
      <c r="D6380" t="s">
        <v>34</v>
      </c>
      <c r="F6380">
        <v>0.25</v>
      </c>
      <c r="G6380" s="2">
        <v>0</v>
      </c>
      <c r="H6380" s="4">
        <v>26.224799999999998</v>
      </c>
      <c r="I6380" s="4">
        <v>12.2934</v>
      </c>
      <c r="J6380" s="7">
        <v>78</v>
      </c>
      <c r="K6380" s="7">
        <v>20</v>
      </c>
      <c r="L6380" s="3">
        <v>0.46879999999999999</v>
      </c>
      <c r="M6380" s="5">
        <v>0.21186928999999999</v>
      </c>
      <c r="N6380" s="6">
        <v>4.7392999999999998E-2</v>
      </c>
      <c r="O6380" s="8">
        <f>IFERROR(VLOOKUP(C6380,Sheet2!$B$2:$G$588,6,FALSE),0)</f>
        <v>78</v>
      </c>
      <c r="Q6380" s="2">
        <v>0.77631019720000005</v>
      </c>
      <c r="R6380" s="3">
        <v>0.25</v>
      </c>
      <c r="U6380" s="22" t="str">
        <f t="shared" si="612"/>
        <v/>
      </c>
      <c r="V6380" s="10" t="str">
        <f t="shared" si="613"/>
        <v/>
      </c>
      <c r="W6380" s="24">
        <f t="shared" si="614"/>
        <v>19.5</v>
      </c>
    </row>
    <row r="6381" spans="1:23" hidden="1" x14ac:dyDescent="0.3">
      <c r="A6381" t="s">
        <v>33</v>
      </c>
      <c r="B6381" t="s">
        <v>7939</v>
      </c>
      <c r="C6381" t="s">
        <v>7940</v>
      </c>
      <c r="D6381" t="s">
        <v>34</v>
      </c>
      <c r="F6381">
        <v>0.2601</v>
      </c>
      <c r="G6381" s="2">
        <v>0</v>
      </c>
      <c r="H6381" s="4">
        <v>6.6939000000000002</v>
      </c>
      <c r="I6381" s="4">
        <v>1.6566000000000001</v>
      </c>
      <c r="J6381" s="7">
        <v>78</v>
      </c>
      <c r="K6381" s="7">
        <v>20</v>
      </c>
      <c r="L6381" s="3">
        <v>0.2475</v>
      </c>
      <c r="M6381" s="5">
        <v>1.5662656800000001</v>
      </c>
      <c r="N6381" s="6">
        <v>0.82613300000000001</v>
      </c>
      <c r="O6381" s="8">
        <f>IFERROR(VLOOKUP(C6381,Sheet2!$B$2:$G$588,6,FALSE),0)</f>
        <v>78</v>
      </c>
      <c r="Q6381" s="2">
        <v>0.47254606380000003</v>
      </c>
      <c r="R6381" s="3">
        <v>0.260138356677237</v>
      </c>
      <c r="U6381" s="22" t="str">
        <f t="shared" si="612"/>
        <v/>
      </c>
      <c r="V6381" s="10" t="str">
        <f t="shared" si="613"/>
        <v/>
      </c>
      <c r="W6381" s="24">
        <f t="shared" si="614"/>
        <v>20.00645186175683</v>
      </c>
    </row>
    <row r="6382" spans="1:23" x14ac:dyDescent="0.3">
      <c r="A6382" t="s">
        <v>17</v>
      </c>
      <c r="B6382" t="s">
        <v>3129</v>
      </c>
      <c r="C6382" t="s">
        <v>3130</v>
      </c>
      <c r="D6382" t="s">
        <v>3133</v>
      </c>
      <c r="E6382" t="s">
        <v>3134</v>
      </c>
      <c r="F6382">
        <v>0.25</v>
      </c>
      <c r="G6382" s="2">
        <v>0</v>
      </c>
      <c r="H6382" s="4">
        <v>23.416599999999999</v>
      </c>
      <c r="I6382" s="4">
        <v>11.591900000000001</v>
      </c>
      <c r="J6382" s="7">
        <v>61</v>
      </c>
      <c r="K6382" s="7">
        <v>15</v>
      </c>
      <c r="L6382" s="3">
        <v>0.495</v>
      </c>
      <c r="M6382" s="5">
        <v>0.17499908</v>
      </c>
      <c r="N6382" s="6">
        <v>0.02</v>
      </c>
      <c r="O6382" s="8">
        <f>IFERROR(VLOOKUP(C6382,Sheet2!$B$2:$G$588,6,FALSE),0)</f>
        <v>78</v>
      </c>
      <c r="P6382" t="s">
        <v>92</v>
      </c>
      <c r="Q6382" s="2">
        <v>0.88571368210000001</v>
      </c>
      <c r="R6382" s="3">
        <v>0.25</v>
      </c>
      <c r="U6382" s="22">
        <f t="shared" si="612"/>
        <v>0.25</v>
      </c>
      <c r="V6382" s="10">
        <f t="shared" si="613"/>
        <v>15.25</v>
      </c>
      <c r="W6382" s="24">
        <f t="shared" si="614"/>
        <v>15.25</v>
      </c>
    </row>
    <row r="6383" spans="1:23" x14ac:dyDescent="0.3">
      <c r="A6383" t="s">
        <v>17</v>
      </c>
      <c r="B6383" t="s">
        <v>7939</v>
      </c>
      <c r="C6383" t="s">
        <v>7940</v>
      </c>
      <c r="D6383" t="s">
        <v>7941</v>
      </c>
      <c r="E6383" t="s">
        <v>7942</v>
      </c>
      <c r="F6383">
        <v>0.25</v>
      </c>
      <c r="G6383" s="2">
        <v>0</v>
      </c>
      <c r="H6383" s="4">
        <v>1.4329000000000001</v>
      </c>
      <c r="I6383" s="4">
        <v>0.27479999999999999</v>
      </c>
      <c r="J6383" s="7">
        <v>18</v>
      </c>
      <c r="K6383" s="7">
        <v>4</v>
      </c>
      <c r="L6383" s="3">
        <v>0.1918</v>
      </c>
      <c r="M6383" s="5">
        <v>2.1479074599999999</v>
      </c>
      <c r="N6383" s="6">
        <v>1.5</v>
      </c>
      <c r="O6383" s="8">
        <f>IFERROR(VLOOKUP(C6383,Sheet2!$B$2:$G$588,6,FALSE),0)</f>
        <v>78</v>
      </c>
      <c r="P6383" t="s">
        <v>22</v>
      </c>
      <c r="Q6383" s="2">
        <v>0.30164589130000002</v>
      </c>
      <c r="R6383" s="3">
        <v>0.25</v>
      </c>
      <c r="U6383" s="22">
        <f t="shared" si="612"/>
        <v>0.25</v>
      </c>
      <c r="V6383" s="10">
        <f t="shared" si="613"/>
        <v>4.5</v>
      </c>
      <c r="W6383" s="24">
        <f t="shared" si="614"/>
        <v>4.5</v>
      </c>
    </row>
    <row r="6384" spans="1:23" x14ac:dyDescent="0.3">
      <c r="A6384" t="s">
        <v>17</v>
      </c>
      <c r="B6384" t="s">
        <v>3129</v>
      </c>
      <c r="C6384" t="s">
        <v>3130</v>
      </c>
      <c r="D6384" t="s">
        <v>3131</v>
      </c>
      <c r="E6384" t="s">
        <v>3132</v>
      </c>
      <c r="F6384">
        <v>0.25</v>
      </c>
      <c r="G6384" s="2">
        <v>0</v>
      </c>
      <c r="H6384" s="4">
        <v>2.8081</v>
      </c>
      <c r="I6384" s="4">
        <v>0.7016</v>
      </c>
      <c r="J6384" s="7">
        <v>17</v>
      </c>
      <c r="K6384" s="7">
        <v>4</v>
      </c>
      <c r="L6384" s="3">
        <v>0.24979999999999999</v>
      </c>
      <c r="M6384" s="5">
        <v>0.82106495999999995</v>
      </c>
      <c r="N6384" s="6">
        <v>0.5</v>
      </c>
      <c r="O6384" s="8">
        <f>IFERROR(VLOOKUP(C6384,Sheet2!$B$2:$G$588,6,FALSE),0)</f>
        <v>78</v>
      </c>
      <c r="P6384" t="s">
        <v>92</v>
      </c>
      <c r="Q6384" s="2">
        <v>0.39103478209999998</v>
      </c>
      <c r="R6384" s="3">
        <v>0.25</v>
      </c>
      <c r="U6384" s="22">
        <f t="shared" si="612"/>
        <v>0.25</v>
      </c>
      <c r="V6384" s="10">
        <f t="shared" si="613"/>
        <v>4.25</v>
      </c>
      <c r="W6384" s="24">
        <f t="shared" si="614"/>
        <v>4.25</v>
      </c>
    </row>
    <row r="6385" spans="1:23" x14ac:dyDescent="0.3">
      <c r="A6385" t="s">
        <v>17</v>
      </c>
      <c r="B6385" t="s">
        <v>7939</v>
      </c>
      <c r="C6385" t="s">
        <v>7940</v>
      </c>
      <c r="D6385" t="s">
        <v>7943</v>
      </c>
      <c r="E6385" t="s">
        <v>7944</v>
      </c>
      <c r="F6385">
        <v>0.25</v>
      </c>
      <c r="G6385" s="2">
        <v>0</v>
      </c>
      <c r="H6385" s="4">
        <v>1.3159000000000001</v>
      </c>
      <c r="I6385" s="4">
        <v>0.17050000000000001</v>
      </c>
      <c r="J6385" s="7">
        <v>17</v>
      </c>
      <c r="K6385" s="7">
        <v>4</v>
      </c>
      <c r="L6385" s="3">
        <v>0.12959999999999999</v>
      </c>
      <c r="M6385" s="5">
        <v>3.2583158800000001</v>
      </c>
      <c r="N6385" s="6">
        <v>2.5</v>
      </c>
      <c r="O6385" s="8">
        <f>IFERROR(VLOOKUP(C6385,Sheet2!$B$2:$G$588,6,FALSE),0)</f>
        <v>78</v>
      </c>
      <c r="P6385" t="s">
        <v>22</v>
      </c>
      <c r="Q6385" s="2">
        <v>0.23273246249999999</v>
      </c>
      <c r="R6385" s="3">
        <v>0.23273246245628401</v>
      </c>
      <c r="U6385" s="22">
        <f t="shared" si="612"/>
        <v>0.23273246245628401</v>
      </c>
      <c r="V6385" s="10">
        <f t="shared" si="613"/>
        <v>3.9564518617568281</v>
      </c>
      <c r="W6385" s="24">
        <f t="shared" si="614"/>
        <v>3.9564518617568281</v>
      </c>
    </row>
    <row r="6386" spans="1:23" x14ac:dyDescent="0.3">
      <c r="A6386" t="s">
        <v>17</v>
      </c>
      <c r="B6386" t="s">
        <v>7939</v>
      </c>
      <c r="C6386" t="s">
        <v>7940</v>
      </c>
      <c r="D6386" t="s">
        <v>7947</v>
      </c>
      <c r="E6386" t="s">
        <v>7948</v>
      </c>
      <c r="F6386">
        <v>0.3</v>
      </c>
      <c r="G6386" s="2">
        <v>0</v>
      </c>
      <c r="H6386" s="4">
        <v>1.2930999999999999</v>
      </c>
      <c r="I6386" s="4">
        <v>0.49170000000000003</v>
      </c>
      <c r="J6386" s="7">
        <v>16</v>
      </c>
      <c r="K6386" s="7">
        <v>5</v>
      </c>
      <c r="L6386" s="3">
        <v>0.38030000000000003</v>
      </c>
      <c r="M6386" s="5">
        <v>1.0699883800000001</v>
      </c>
      <c r="N6386" s="6">
        <v>0.25</v>
      </c>
      <c r="O6386" s="8">
        <f>IFERROR(VLOOKUP(C6386,Sheet2!$B$2:$G$588,6,FALSE),0)</f>
        <v>78</v>
      </c>
      <c r="P6386" t="s">
        <v>22</v>
      </c>
      <c r="Q6386" s="2">
        <v>0.76635260260000004</v>
      </c>
      <c r="R6386" s="3">
        <v>0.3</v>
      </c>
      <c r="U6386" s="22">
        <f t="shared" si="612"/>
        <v>0.3</v>
      </c>
      <c r="V6386" s="10">
        <f t="shared" si="613"/>
        <v>4.8</v>
      </c>
      <c r="W6386" s="24">
        <f t="shared" si="614"/>
        <v>4.8</v>
      </c>
    </row>
    <row r="6387" spans="1:23" x14ac:dyDescent="0.3">
      <c r="A6387" t="s">
        <v>17</v>
      </c>
      <c r="B6387" t="s">
        <v>7939</v>
      </c>
      <c r="C6387" t="s">
        <v>7940</v>
      </c>
      <c r="D6387" t="s">
        <v>7945</v>
      </c>
      <c r="E6387" t="s">
        <v>7946</v>
      </c>
      <c r="F6387">
        <v>0.25</v>
      </c>
      <c r="G6387" s="2">
        <v>0</v>
      </c>
      <c r="H6387" s="4">
        <v>1.1963999999999999</v>
      </c>
      <c r="I6387" s="4">
        <v>0.45689999999999997</v>
      </c>
      <c r="J6387" s="7">
        <v>14</v>
      </c>
      <c r="K6387" s="7">
        <v>3</v>
      </c>
      <c r="L6387" s="3">
        <v>0.38190000000000002</v>
      </c>
      <c r="M6387" s="5">
        <v>1.0192620400000001</v>
      </c>
      <c r="N6387" s="6">
        <v>0.25</v>
      </c>
      <c r="O6387" s="8">
        <f>IFERROR(VLOOKUP(C6387,Sheet2!$B$2:$G$588,6,FALSE),0)</f>
        <v>78</v>
      </c>
      <c r="P6387" t="s">
        <v>22</v>
      </c>
      <c r="Q6387" s="2">
        <v>0.75472450609999997</v>
      </c>
      <c r="R6387" s="3">
        <v>0.25</v>
      </c>
      <c r="U6387" s="22">
        <f t="shared" si="612"/>
        <v>0.25</v>
      </c>
      <c r="V6387" s="10">
        <f t="shared" si="613"/>
        <v>3.5</v>
      </c>
      <c r="W6387" s="24">
        <f t="shared" si="614"/>
        <v>3.5</v>
      </c>
    </row>
    <row r="6388" spans="1:23" x14ac:dyDescent="0.3">
      <c r="A6388" t="s">
        <v>17</v>
      </c>
      <c r="B6388" t="s">
        <v>7939</v>
      </c>
      <c r="C6388" t="s">
        <v>7940</v>
      </c>
      <c r="D6388" t="s">
        <v>7949</v>
      </c>
      <c r="E6388" t="s">
        <v>7950</v>
      </c>
      <c r="F6388">
        <v>0.25</v>
      </c>
      <c r="G6388" s="2">
        <v>0</v>
      </c>
      <c r="H6388" s="4">
        <v>1.2419</v>
      </c>
      <c r="I6388" s="4">
        <v>0.22689999999999999</v>
      </c>
      <c r="J6388" s="7">
        <v>13</v>
      </c>
      <c r="K6388" s="7">
        <v>3</v>
      </c>
      <c r="L6388" s="3">
        <v>0.1827</v>
      </c>
      <c r="M6388" s="5">
        <v>1.8811083099999999</v>
      </c>
      <c r="N6388" s="6">
        <v>1.25</v>
      </c>
      <c r="O6388" s="8">
        <f>IFERROR(VLOOKUP(C6388,Sheet2!$B$2:$G$588,6,FALSE),0)</f>
        <v>78</v>
      </c>
      <c r="P6388" t="s">
        <v>22</v>
      </c>
      <c r="Q6388" s="2">
        <v>0.33549812530000001</v>
      </c>
      <c r="R6388" s="3">
        <v>0.25</v>
      </c>
      <c r="U6388" s="22">
        <f t="shared" si="612"/>
        <v>0.25</v>
      </c>
      <c r="V6388" s="10">
        <f t="shared" si="613"/>
        <v>3.25</v>
      </c>
      <c r="W6388" s="24">
        <f t="shared" si="614"/>
        <v>3.25</v>
      </c>
    </row>
    <row r="6389" spans="1:23" hidden="1" x14ac:dyDescent="0.3">
      <c r="A6389" t="s">
        <v>33</v>
      </c>
      <c r="B6389" t="s">
        <v>13160</v>
      </c>
      <c r="C6389" t="s">
        <v>13161</v>
      </c>
      <c r="D6389" t="s">
        <v>34</v>
      </c>
      <c r="F6389">
        <v>0.25</v>
      </c>
      <c r="G6389" s="2">
        <v>0</v>
      </c>
      <c r="H6389" s="4">
        <v>110.73180000000001</v>
      </c>
      <c r="I6389" s="4">
        <v>1.4464999999999999</v>
      </c>
      <c r="J6389" s="7">
        <v>77</v>
      </c>
      <c r="K6389" s="7">
        <v>19</v>
      </c>
      <c r="L6389" s="3">
        <v>1.3100000000000001E-2</v>
      </c>
      <c r="M6389" s="5">
        <v>1.7687027799999999</v>
      </c>
      <c r="N6389" s="6">
        <v>1</v>
      </c>
      <c r="O6389" s="8">
        <f>IFERROR(VLOOKUP(C6389,Sheet2!$B$2:$G$588,6,FALSE),0)</f>
        <v>77</v>
      </c>
      <c r="Q6389" s="2">
        <v>0.4346138813</v>
      </c>
      <c r="R6389" s="3">
        <v>0.25</v>
      </c>
      <c r="U6389" s="22" t="str">
        <f t="shared" si="612"/>
        <v/>
      </c>
      <c r="V6389" s="10" t="str">
        <f t="shared" si="613"/>
        <v/>
      </c>
      <c r="W6389" s="24">
        <f t="shared" si="614"/>
        <v>19.25</v>
      </c>
    </row>
    <row r="6390" spans="1:23" x14ac:dyDescent="0.3">
      <c r="A6390" t="s">
        <v>17</v>
      </c>
      <c r="B6390" t="s">
        <v>13160</v>
      </c>
      <c r="C6390" t="s">
        <v>13161</v>
      </c>
      <c r="D6390" t="s">
        <v>13162</v>
      </c>
      <c r="E6390" t="s">
        <v>13163</v>
      </c>
      <c r="F6390">
        <v>0.25</v>
      </c>
      <c r="G6390" s="2">
        <v>0</v>
      </c>
      <c r="H6390" s="4">
        <v>110.73180000000001</v>
      </c>
      <c r="I6390" s="4">
        <v>1.4464999999999999</v>
      </c>
      <c r="J6390" s="7">
        <v>77</v>
      </c>
      <c r="K6390" s="7">
        <v>19</v>
      </c>
      <c r="L6390" s="3">
        <v>1.3100000000000001E-2</v>
      </c>
      <c r="M6390" s="5">
        <v>1.7687027799999999</v>
      </c>
      <c r="N6390" s="6">
        <v>1</v>
      </c>
      <c r="O6390" s="8">
        <f>IFERROR(VLOOKUP(C6390,Sheet2!$B$2:$G$588,6,FALSE),0)</f>
        <v>77</v>
      </c>
      <c r="P6390" t="s">
        <v>22</v>
      </c>
      <c r="Q6390" s="2">
        <v>0.4346138813</v>
      </c>
      <c r="R6390" s="3">
        <v>0.25</v>
      </c>
      <c r="U6390" s="22">
        <f t="shared" si="612"/>
        <v>0.25</v>
      </c>
      <c r="V6390" s="10">
        <f t="shared" si="613"/>
        <v>19.25</v>
      </c>
      <c r="W6390" s="24">
        <f t="shared" si="614"/>
        <v>19.25</v>
      </c>
    </row>
    <row r="6391" spans="1:23" hidden="1" x14ac:dyDescent="0.3">
      <c r="A6391" t="s">
        <v>33</v>
      </c>
      <c r="B6391" t="s">
        <v>9635</v>
      </c>
      <c r="C6391" t="s">
        <v>9636</v>
      </c>
      <c r="D6391" t="s">
        <v>34</v>
      </c>
      <c r="F6391">
        <v>0.29920000000000002</v>
      </c>
      <c r="G6391" s="2">
        <v>0</v>
      </c>
      <c r="H6391" s="4">
        <v>35.292499999999997</v>
      </c>
      <c r="I6391" s="4">
        <v>10.209099999999999</v>
      </c>
      <c r="J6391" s="7">
        <v>76</v>
      </c>
      <c r="K6391" s="7">
        <v>23</v>
      </c>
      <c r="L6391" s="3">
        <v>0.2893</v>
      </c>
      <c r="M6391" s="5">
        <v>0.24901943000000001</v>
      </c>
      <c r="N6391" s="6">
        <v>0.1</v>
      </c>
      <c r="O6391" s="8">
        <f>IFERROR(VLOOKUP(C6391,Sheet2!$B$2:$G$588,6,FALSE),0)</f>
        <v>76</v>
      </c>
      <c r="Q6391" s="2">
        <v>0.59842490920000002</v>
      </c>
      <c r="R6391" s="3">
        <v>0.29919868733071803</v>
      </c>
      <c r="U6391" s="22" t="str">
        <f t="shared" si="612"/>
        <v/>
      </c>
      <c r="V6391" s="10" t="str">
        <f t="shared" si="613"/>
        <v/>
      </c>
      <c r="W6391" s="24">
        <f t="shared" si="614"/>
        <v>22.5</v>
      </c>
    </row>
    <row r="6392" spans="1:23" hidden="1" x14ac:dyDescent="0.3">
      <c r="A6392" t="s">
        <v>33</v>
      </c>
      <c r="B6392" t="s">
        <v>11242</v>
      </c>
      <c r="C6392" t="s">
        <v>11243</v>
      </c>
      <c r="D6392" t="s">
        <v>34</v>
      </c>
      <c r="F6392">
        <v>0.3</v>
      </c>
      <c r="G6392" s="2">
        <v>0</v>
      </c>
      <c r="H6392" s="4">
        <v>22.805599999999998</v>
      </c>
      <c r="I6392" s="4">
        <v>3.3161</v>
      </c>
      <c r="J6392" s="7">
        <v>76</v>
      </c>
      <c r="K6392" s="7">
        <v>23</v>
      </c>
      <c r="L6392" s="3">
        <v>0.1454</v>
      </c>
      <c r="M6392" s="5">
        <v>0.76597596000000001</v>
      </c>
      <c r="N6392" s="6">
        <v>0.35</v>
      </c>
      <c r="O6392" s="8">
        <f>IFERROR(VLOOKUP(C6392,Sheet2!$B$2:$G$588,6,FALSE),0)</f>
        <v>76</v>
      </c>
      <c r="Q6392" s="2">
        <v>0.54306660070000001</v>
      </c>
      <c r="R6392" s="3">
        <v>0.3</v>
      </c>
      <c r="U6392" s="22" t="str">
        <f t="shared" si="612"/>
        <v/>
      </c>
      <c r="V6392" s="10" t="str">
        <f t="shared" si="613"/>
        <v/>
      </c>
      <c r="W6392" s="24">
        <f t="shared" si="614"/>
        <v>22.8</v>
      </c>
    </row>
    <row r="6393" spans="1:23" hidden="1" x14ac:dyDescent="0.3">
      <c r="A6393" t="s">
        <v>33</v>
      </c>
      <c r="B6393" t="s">
        <v>11555</v>
      </c>
      <c r="C6393" t="s">
        <v>11556</v>
      </c>
      <c r="D6393" t="s">
        <v>34</v>
      </c>
      <c r="F6393">
        <v>0.3</v>
      </c>
      <c r="G6393" s="2">
        <v>0</v>
      </c>
      <c r="H6393" s="4">
        <v>5.1773999999999996</v>
      </c>
      <c r="I6393" s="4">
        <v>1.9420999999999999</v>
      </c>
      <c r="J6393" s="7">
        <v>76</v>
      </c>
      <c r="K6393" s="7">
        <v>23</v>
      </c>
      <c r="L6393" s="3">
        <v>0.37509999999999999</v>
      </c>
      <c r="M6393" s="5">
        <v>1.29700982</v>
      </c>
      <c r="N6393" s="6">
        <v>0.84624699999999997</v>
      </c>
      <c r="O6393" s="8">
        <f>IFERROR(VLOOKUP(C6393,Sheet2!$B$2:$G$588,6,FALSE),0)</f>
        <v>76</v>
      </c>
      <c r="Q6393" s="2">
        <v>0.34754002099999998</v>
      </c>
      <c r="R6393" s="3">
        <v>0.3</v>
      </c>
      <c r="U6393" s="22" t="str">
        <f t="shared" si="612"/>
        <v/>
      </c>
      <c r="V6393" s="10" t="str">
        <f t="shared" si="613"/>
        <v/>
      </c>
      <c r="W6393" s="24">
        <f t="shared" si="614"/>
        <v>22.8</v>
      </c>
    </row>
    <row r="6394" spans="1:23" x14ac:dyDescent="0.3">
      <c r="A6394" t="s">
        <v>17</v>
      </c>
      <c r="B6394" t="s">
        <v>11242</v>
      </c>
      <c r="C6394" t="s">
        <v>11243</v>
      </c>
      <c r="D6394" t="s">
        <v>11244</v>
      </c>
      <c r="E6394" t="s">
        <v>11245</v>
      </c>
      <c r="F6394">
        <v>0.3</v>
      </c>
      <c r="G6394" s="2">
        <v>0</v>
      </c>
      <c r="H6394" s="4">
        <v>22.805599999999998</v>
      </c>
      <c r="I6394" s="4">
        <v>3.3161</v>
      </c>
      <c r="J6394" s="7">
        <v>76</v>
      </c>
      <c r="K6394" s="7">
        <v>23</v>
      </c>
      <c r="L6394" s="3">
        <v>0.1454</v>
      </c>
      <c r="M6394" s="5">
        <v>0.76597596000000001</v>
      </c>
      <c r="N6394" s="6">
        <v>0.35</v>
      </c>
      <c r="O6394" s="8">
        <f>IFERROR(VLOOKUP(C6394,Sheet2!$B$2:$G$588,6,FALSE),0)</f>
        <v>76</v>
      </c>
      <c r="P6394" t="s">
        <v>22</v>
      </c>
      <c r="Q6394" s="2">
        <v>0.54306660070000001</v>
      </c>
      <c r="R6394" s="3">
        <v>0.3</v>
      </c>
      <c r="U6394" s="22">
        <f t="shared" si="612"/>
        <v>0.3</v>
      </c>
      <c r="V6394" s="10">
        <f t="shared" si="613"/>
        <v>22.8</v>
      </c>
      <c r="W6394" s="24">
        <f t="shared" si="614"/>
        <v>22.8</v>
      </c>
    </row>
    <row r="6395" spans="1:23" x14ac:dyDescent="0.3">
      <c r="A6395" t="s">
        <v>17</v>
      </c>
      <c r="B6395" t="s">
        <v>9635</v>
      </c>
      <c r="C6395" t="s">
        <v>9636</v>
      </c>
      <c r="D6395" t="s">
        <v>9637</v>
      </c>
      <c r="E6395" t="s">
        <v>9638</v>
      </c>
      <c r="F6395">
        <v>0.3</v>
      </c>
      <c r="G6395" s="2">
        <v>0</v>
      </c>
      <c r="H6395" s="4">
        <v>33.904499999999999</v>
      </c>
      <c r="I6395" s="4">
        <v>10.138</v>
      </c>
      <c r="J6395" s="7">
        <v>75</v>
      </c>
      <c r="K6395" s="7">
        <v>23</v>
      </c>
      <c r="L6395" s="3">
        <v>0.29899999999999999</v>
      </c>
      <c r="M6395" s="5">
        <v>0.24674633000000001</v>
      </c>
      <c r="N6395" s="6">
        <v>0.1</v>
      </c>
      <c r="O6395" s="8">
        <f>IFERROR(VLOOKUP(C6395,Sheet2!$B$2:$G$588,6,FALSE),0)</f>
        <v>76</v>
      </c>
      <c r="P6395" t="s">
        <v>22</v>
      </c>
      <c r="Q6395" s="2">
        <v>0.59472548059999997</v>
      </c>
      <c r="R6395" s="3">
        <v>0.3</v>
      </c>
      <c r="U6395" s="22">
        <f t="shared" si="612"/>
        <v>0.3</v>
      </c>
      <c r="V6395" s="10">
        <f t="shared" si="613"/>
        <v>22.5</v>
      </c>
      <c r="W6395" s="24">
        <f t="shared" si="614"/>
        <v>22.5</v>
      </c>
    </row>
    <row r="6396" spans="1:23" x14ac:dyDescent="0.3">
      <c r="A6396" t="s">
        <v>17</v>
      </c>
      <c r="B6396" t="s">
        <v>11555</v>
      </c>
      <c r="C6396" t="s">
        <v>11556</v>
      </c>
      <c r="D6396" t="s">
        <v>11557</v>
      </c>
      <c r="E6396" t="s">
        <v>11558</v>
      </c>
      <c r="F6396">
        <v>0.3</v>
      </c>
      <c r="G6396" s="2">
        <v>0</v>
      </c>
      <c r="H6396" s="4">
        <v>3.8207</v>
      </c>
      <c r="I6396" s="4">
        <v>1.4930000000000001</v>
      </c>
      <c r="J6396" s="7">
        <v>56</v>
      </c>
      <c r="K6396" s="7">
        <v>17</v>
      </c>
      <c r="L6396" s="3">
        <v>0.39079999999999998</v>
      </c>
      <c r="M6396" s="5">
        <v>1.24172328</v>
      </c>
      <c r="N6396" s="6">
        <v>0.8</v>
      </c>
      <c r="O6396" s="8">
        <f>IFERROR(VLOOKUP(C6396,Sheet2!$B$2:$G$588,6,FALSE),0)</f>
        <v>76</v>
      </c>
      <c r="P6396" t="s">
        <v>92</v>
      </c>
      <c r="Q6396" s="2">
        <v>0.35573407309999999</v>
      </c>
      <c r="R6396" s="3">
        <v>0.3</v>
      </c>
      <c r="U6396" s="22">
        <f t="shared" si="612"/>
        <v>0.3</v>
      </c>
      <c r="V6396" s="10">
        <f t="shared" si="613"/>
        <v>16.8</v>
      </c>
      <c r="W6396" s="24">
        <f t="shared" si="614"/>
        <v>16.8</v>
      </c>
    </row>
    <row r="6397" spans="1:23" x14ac:dyDescent="0.3">
      <c r="A6397" t="s">
        <v>17</v>
      </c>
      <c r="B6397" t="s">
        <v>11555</v>
      </c>
      <c r="C6397" t="s">
        <v>11556</v>
      </c>
      <c r="D6397" t="s">
        <v>11559</v>
      </c>
      <c r="E6397" t="s">
        <v>11560</v>
      </c>
      <c r="F6397">
        <v>0.3</v>
      </c>
      <c r="G6397" s="2">
        <v>0</v>
      </c>
      <c r="H6397" s="4">
        <v>1.3546</v>
      </c>
      <c r="I6397" s="4">
        <v>0.4491</v>
      </c>
      <c r="J6397" s="7">
        <v>20</v>
      </c>
      <c r="K6397" s="7">
        <v>6</v>
      </c>
      <c r="L6397" s="3">
        <v>0.33150000000000002</v>
      </c>
      <c r="M6397" s="5">
        <v>1.48081756</v>
      </c>
      <c r="N6397" s="6">
        <v>1</v>
      </c>
      <c r="O6397" s="8">
        <f>IFERROR(VLOOKUP(C6397,Sheet2!$B$2:$G$588,6,FALSE),0)</f>
        <v>76</v>
      </c>
      <c r="P6397" t="s">
        <v>92</v>
      </c>
      <c r="Q6397" s="2">
        <v>0.32469736519999998</v>
      </c>
      <c r="R6397" s="3">
        <v>0.3</v>
      </c>
      <c r="U6397" s="22">
        <f t="shared" si="612"/>
        <v>0.3</v>
      </c>
      <c r="V6397" s="10">
        <f t="shared" si="613"/>
        <v>6</v>
      </c>
      <c r="W6397" s="24">
        <f t="shared" si="614"/>
        <v>6</v>
      </c>
    </row>
    <row r="6398" spans="1:23" hidden="1" x14ac:dyDescent="0.3">
      <c r="A6398" t="s">
        <v>33</v>
      </c>
      <c r="B6398" t="s">
        <v>7234</v>
      </c>
      <c r="C6398" t="s">
        <v>7235</v>
      </c>
      <c r="D6398" t="s">
        <v>34</v>
      </c>
      <c r="F6398">
        <v>0.25</v>
      </c>
      <c r="G6398" s="2">
        <v>0</v>
      </c>
      <c r="H6398" s="4">
        <v>7.6643999999999997</v>
      </c>
      <c r="I6398" s="4">
        <v>1.6757</v>
      </c>
      <c r="J6398" s="7">
        <v>75</v>
      </c>
      <c r="K6398" s="7">
        <v>19</v>
      </c>
      <c r="L6398" s="3">
        <v>0.21859999999999999</v>
      </c>
      <c r="M6398" s="5">
        <v>1.48269395</v>
      </c>
      <c r="N6398" s="6">
        <v>0.6</v>
      </c>
      <c r="O6398" s="8">
        <f>IFERROR(VLOOKUP(C6398,Sheet2!$B$2:$G$588,6,FALSE),0)</f>
        <v>75</v>
      </c>
      <c r="Q6398" s="2">
        <v>0.59533118679999997</v>
      </c>
      <c r="R6398" s="3">
        <v>0.25</v>
      </c>
      <c r="U6398" s="22" t="str">
        <f t="shared" si="612"/>
        <v/>
      </c>
      <c r="V6398" s="10" t="str">
        <f t="shared" si="613"/>
        <v/>
      </c>
      <c r="W6398" s="24">
        <f t="shared" si="614"/>
        <v>18.75</v>
      </c>
    </row>
    <row r="6399" spans="1:23" hidden="1" x14ac:dyDescent="0.3">
      <c r="A6399" t="s">
        <v>33</v>
      </c>
      <c r="B6399" t="s">
        <v>12874</v>
      </c>
      <c r="C6399" t="s">
        <v>12875</v>
      </c>
      <c r="D6399" t="s">
        <v>34</v>
      </c>
      <c r="F6399">
        <v>0.35</v>
      </c>
      <c r="G6399" s="2">
        <v>0</v>
      </c>
      <c r="H6399" s="4">
        <v>17.595400000000001</v>
      </c>
      <c r="I6399" s="4">
        <v>8.8363999999999994</v>
      </c>
      <c r="J6399" s="7">
        <v>75</v>
      </c>
      <c r="K6399" s="7">
        <v>26</v>
      </c>
      <c r="L6399" s="3">
        <v>0.50219999999999998</v>
      </c>
      <c r="M6399" s="5">
        <v>0.28476425</v>
      </c>
      <c r="N6399" s="6">
        <v>0.01</v>
      </c>
      <c r="O6399" s="8">
        <f>IFERROR(VLOOKUP(C6399,Sheet2!$B$2:$G$588,6,FALSE),0)</f>
        <v>75</v>
      </c>
      <c r="Q6399" s="2">
        <v>0.96488323180000002</v>
      </c>
      <c r="R6399" s="3">
        <v>0.35</v>
      </c>
      <c r="U6399" s="22" t="str">
        <f t="shared" si="612"/>
        <v/>
      </c>
      <c r="V6399" s="10" t="str">
        <f t="shared" si="613"/>
        <v/>
      </c>
      <c r="W6399" s="24">
        <f t="shared" si="614"/>
        <v>26.25</v>
      </c>
    </row>
    <row r="6400" spans="1:23" x14ac:dyDescent="0.3">
      <c r="A6400" t="s">
        <v>17</v>
      </c>
      <c r="B6400" t="s">
        <v>7234</v>
      </c>
      <c r="C6400" t="s">
        <v>7235</v>
      </c>
      <c r="D6400" t="s">
        <v>7236</v>
      </c>
      <c r="E6400" t="s">
        <v>7237</v>
      </c>
      <c r="F6400">
        <v>0.25</v>
      </c>
      <c r="G6400" s="2">
        <v>0</v>
      </c>
      <c r="H6400" s="4">
        <v>7.6643999999999997</v>
      </c>
      <c r="I6400" s="4">
        <v>1.6757</v>
      </c>
      <c r="J6400" s="7">
        <v>75</v>
      </c>
      <c r="K6400" s="7">
        <v>19</v>
      </c>
      <c r="L6400" s="3">
        <v>0.21859999999999999</v>
      </c>
      <c r="M6400" s="5">
        <v>1.48269395</v>
      </c>
      <c r="N6400" s="6">
        <v>0.6</v>
      </c>
      <c r="O6400" s="8">
        <f>IFERROR(VLOOKUP(C6400,Sheet2!$B$2:$G$588,6,FALSE),0)</f>
        <v>75</v>
      </c>
      <c r="P6400" t="s">
        <v>22</v>
      </c>
      <c r="Q6400" s="2">
        <v>0.59533118679999997</v>
      </c>
      <c r="R6400" s="3">
        <v>0.25</v>
      </c>
      <c r="U6400" s="22">
        <f t="shared" si="612"/>
        <v>0.25</v>
      </c>
      <c r="V6400" s="10">
        <f t="shared" si="613"/>
        <v>18.75</v>
      </c>
      <c r="W6400" s="24">
        <f t="shared" si="614"/>
        <v>18.75</v>
      </c>
    </row>
    <row r="6401" spans="1:23" x14ac:dyDescent="0.3">
      <c r="A6401" t="s">
        <v>17</v>
      </c>
      <c r="B6401" t="s">
        <v>12874</v>
      </c>
      <c r="C6401" t="s">
        <v>12875</v>
      </c>
      <c r="D6401" t="s">
        <v>12876</v>
      </c>
      <c r="E6401" t="s">
        <v>12877</v>
      </c>
      <c r="F6401">
        <v>0.35</v>
      </c>
      <c r="G6401" s="2">
        <v>0</v>
      </c>
      <c r="H6401" s="4">
        <v>9.4359999999999999</v>
      </c>
      <c r="I6401" s="4">
        <v>4.5929000000000002</v>
      </c>
      <c r="J6401" s="7">
        <v>38</v>
      </c>
      <c r="K6401" s="7">
        <v>13</v>
      </c>
      <c r="L6401" s="3">
        <v>0.48670000000000002</v>
      </c>
      <c r="M6401" s="5">
        <v>0.27730673</v>
      </c>
      <c r="N6401" s="6">
        <v>0.01</v>
      </c>
      <c r="O6401" s="8">
        <f>IFERROR(VLOOKUP(C6401,Sheet2!$B$2:$G$588,6,FALSE),0)</f>
        <v>75</v>
      </c>
      <c r="P6401" t="s">
        <v>22</v>
      </c>
      <c r="Q6401" s="2">
        <v>0.96393884839999999</v>
      </c>
      <c r="R6401" s="3">
        <v>0.35</v>
      </c>
      <c r="U6401" s="22">
        <f t="shared" si="612"/>
        <v>0.35</v>
      </c>
      <c r="V6401" s="10">
        <f t="shared" si="613"/>
        <v>13.299999999999999</v>
      </c>
      <c r="W6401" s="24">
        <f t="shared" si="614"/>
        <v>13.299999999999999</v>
      </c>
    </row>
    <row r="6402" spans="1:23" x14ac:dyDescent="0.3">
      <c r="A6402" t="s">
        <v>17</v>
      </c>
      <c r="B6402" t="s">
        <v>12874</v>
      </c>
      <c r="C6402" t="s">
        <v>12875</v>
      </c>
      <c r="D6402" t="s">
        <v>12878</v>
      </c>
      <c r="E6402" t="s">
        <v>12879</v>
      </c>
      <c r="F6402">
        <v>0.35</v>
      </c>
      <c r="G6402" s="2">
        <v>0</v>
      </c>
      <c r="H6402" s="4">
        <v>8.1593999999999998</v>
      </c>
      <c r="I6402" s="4">
        <v>4.2434000000000003</v>
      </c>
      <c r="J6402" s="7">
        <v>37</v>
      </c>
      <c r="K6402" s="7">
        <v>13</v>
      </c>
      <c r="L6402" s="3">
        <v>0.52010000000000001</v>
      </c>
      <c r="M6402" s="5">
        <v>0.29283598</v>
      </c>
      <c r="N6402" s="6">
        <v>0.01</v>
      </c>
      <c r="O6402" s="8">
        <f>IFERROR(VLOOKUP(C6402,Sheet2!$B$2:$G$588,6,FALSE),0)</f>
        <v>75</v>
      </c>
      <c r="P6402" t="s">
        <v>22</v>
      </c>
      <c r="Q6402" s="2">
        <v>0.96585119100000005</v>
      </c>
      <c r="R6402" s="3">
        <v>0.35</v>
      </c>
      <c r="U6402" s="22">
        <f t="shared" si="612"/>
        <v>0.35</v>
      </c>
      <c r="V6402" s="10">
        <f t="shared" si="613"/>
        <v>12.95</v>
      </c>
      <c r="W6402" s="24">
        <f t="shared" si="614"/>
        <v>12.95</v>
      </c>
    </row>
    <row r="6403" spans="1:23" hidden="1" x14ac:dyDescent="0.3">
      <c r="A6403" t="s">
        <v>33</v>
      </c>
      <c r="B6403" t="s">
        <v>10954</v>
      </c>
      <c r="C6403" t="s">
        <v>10955</v>
      </c>
      <c r="D6403" t="s">
        <v>34</v>
      </c>
      <c r="F6403">
        <v>0.3</v>
      </c>
      <c r="G6403" s="2">
        <v>0</v>
      </c>
      <c r="H6403" s="4">
        <v>102.28319999999999</v>
      </c>
      <c r="I6403" s="4">
        <v>4.5114999999999998</v>
      </c>
      <c r="J6403" s="7">
        <v>74</v>
      </c>
      <c r="K6403" s="7">
        <v>22</v>
      </c>
      <c r="L6403" s="3">
        <v>4.41E-2</v>
      </c>
      <c r="M6403" s="5">
        <v>0.54539985000000002</v>
      </c>
      <c r="N6403" s="6">
        <v>0.15</v>
      </c>
      <c r="O6403" s="8">
        <f>IFERROR(VLOOKUP(C6403,Sheet2!$B$2:$G$588,6,FALSE),0)</f>
        <v>74</v>
      </c>
      <c r="Q6403" s="2">
        <v>0.72497242220000002</v>
      </c>
      <c r="R6403" s="3">
        <v>0.29999999999999899</v>
      </c>
      <c r="U6403" s="22" t="str">
        <f t="shared" si="612"/>
        <v/>
      </c>
      <c r="V6403" s="10" t="str">
        <f t="shared" si="613"/>
        <v/>
      </c>
      <c r="W6403" s="24">
        <f t="shared" si="614"/>
        <v>22.2</v>
      </c>
    </row>
    <row r="6404" spans="1:23" x14ac:dyDescent="0.3">
      <c r="A6404" t="s">
        <v>17</v>
      </c>
      <c r="B6404" t="s">
        <v>10954</v>
      </c>
      <c r="C6404" t="s">
        <v>10955</v>
      </c>
      <c r="D6404" t="s">
        <v>10958</v>
      </c>
      <c r="E6404" t="s">
        <v>10959</v>
      </c>
      <c r="F6404">
        <v>0.3</v>
      </c>
      <c r="G6404" s="2">
        <v>0</v>
      </c>
      <c r="H6404" s="4">
        <v>28.4923</v>
      </c>
      <c r="I6404" s="4">
        <v>1.2608999999999999</v>
      </c>
      <c r="J6404" s="7">
        <v>23</v>
      </c>
      <c r="K6404" s="7">
        <v>7</v>
      </c>
      <c r="L6404" s="3">
        <v>4.4299999999999999E-2</v>
      </c>
      <c r="M6404" s="5">
        <v>0.59806265000000003</v>
      </c>
      <c r="N6404" s="6">
        <v>0.15</v>
      </c>
      <c r="O6404" s="8">
        <f>IFERROR(VLOOKUP(C6404,Sheet2!$B$2:$G$588,6,FALSE),0)</f>
        <v>74</v>
      </c>
      <c r="P6404" t="s">
        <v>22</v>
      </c>
      <c r="Q6404" s="2">
        <v>0.74919015690000001</v>
      </c>
      <c r="R6404" s="3">
        <v>0.3</v>
      </c>
      <c r="U6404" s="22">
        <f t="shared" si="612"/>
        <v>0.3</v>
      </c>
      <c r="V6404" s="10">
        <f t="shared" si="613"/>
        <v>6.8999999999999995</v>
      </c>
      <c r="W6404" s="24">
        <f t="shared" si="614"/>
        <v>6.8999999999999995</v>
      </c>
    </row>
    <row r="6405" spans="1:23" x14ac:dyDescent="0.3">
      <c r="A6405" t="s">
        <v>17</v>
      </c>
      <c r="B6405" t="s">
        <v>10954</v>
      </c>
      <c r="C6405" t="s">
        <v>10955</v>
      </c>
      <c r="D6405" t="s">
        <v>10962</v>
      </c>
      <c r="E6405" t="s">
        <v>10963</v>
      </c>
      <c r="F6405">
        <v>0.3</v>
      </c>
      <c r="G6405" s="2">
        <v>0</v>
      </c>
      <c r="H6405" s="4">
        <v>24.587900000000001</v>
      </c>
      <c r="I6405" s="4">
        <v>1.4266000000000001</v>
      </c>
      <c r="J6405" s="7">
        <v>20</v>
      </c>
      <c r="K6405" s="7">
        <v>6</v>
      </c>
      <c r="L6405" s="3">
        <v>5.8000000000000003E-2</v>
      </c>
      <c r="M6405" s="5">
        <v>0.47272181000000002</v>
      </c>
      <c r="N6405" s="6">
        <v>0.15</v>
      </c>
      <c r="O6405" s="8">
        <f>IFERROR(VLOOKUP(C6405,Sheet2!$B$2:$G$588,6,FALSE),0)</f>
        <v>74</v>
      </c>
      <c r="P6405" t="s">
        <v>22</v>
      </c>
      <c r="Q6405" s="2">
        <v>0.68268864129999995</v>
      </c>
      <c r="R6405" s="3">
        <v>0.3</v>
      </c>
      <c r="U6405" s="22">
        <f t="shared" si="612"/>
        <v>0.3</v>
      </c>
      <c r="V6405" s="10">
        <f t="shared" si="613"/>
        <v>6</v>
      </c>
      <c r="W6405" s="24">
        <f t="shared" si="614"/>
        <v>6</v>
      </c>
    </row>
    <row r="6406" spans="1:23" x14ac:dyDescent="0.3">
      <c r="A6406" t="s">
        <v>17</v>
      </c>
      <c r="B6406" t="s">
        <v>10954</v>
      </c>
      <c r="C6406" t="s">
        <v>10955</v>
      </c>
      <c r="D6406" t="s">
        <v>10956</v>
      </c>
      <c r="E6406" t="s">
        <v>10957</v>
      </c>
      <c r="F6406">
        <v>0.3</v>
      </c>
      <c r="G6406" s="2">
        <v>0</v>
      </c>
      <c r="H6406" s="4">
        <v>24.499400000000001</v>
      </c>
      <c r="I6406" s="4">
        <v>1.0533999999999999</v>
      </c>
      <c r="J6406" s="7">
        <v>17</v>
      </c>
      <c r="K6406" s="7">
        <v>5</v>
      </c>
      <c r="L6406" s="3">
        <v>4.2999999999999997E-2</v>
      </c>
      <c r="M6406" s="5">
        <v>0.54017766</v>
      </c>
      <c r="N6406" s="6">
        <v>0.15</v>
      </c>
      <c r="O6406" s="8">
        <f>IFERROR(VLOOKUP(C6406,Sheet2!$B$2:$G$588,6,FALSE),0)</f>
        <v>74</v>
      </c>
      <c r="P6406" t="s">
        <v>22</v>
      </c>
      <c r="Q6406" s="2">
        <v>0.72231358270000001</v>
      </c>
      <c r="R6406" s="3">
        <v>0.3</v>
      </c>
      <c r="U6406" s="22">
        <f t="shared" si="612"/>
        <v>0.3</v>
      </c>
      <c r="V6406" s="10">
        <f t="shared" si="613"/>
        <v>5.0999999999999996</v>
      </c>
      <c r="W6406" s="24">
        <f t="shared" si="614"/>
        <v>5.0999999999999996</v>
      </c>
    </row>
    <row r="6407" spans="1:23" x14ac:dyDescent="0.3">
      <c r="A6407" t="s">
        <v>17</v>
      </c>
      <c r="B6407" t="s">
        <v>10954</v>
      </c>
      <c r="C6407" t="s">
        <v>10955</v>
      </c>
      <c r="D6407" t="s">
        <v>10960</v>
      </c>
      <c r="E6407" t="s">
        <v>10961</v>
      </c>
      <c r="F6407">
        <v>0.3</v>
      </c>
      <c r="G6407" s="2">
        <v>0</v>
      </c>
      <c r="H6407" s="4">
        <v>24.692799999999998</v>
      </c>
      <c r="I6407" s="4">
        <v>0.77059999999999995</v>
      </c>
      <c r="J6407" s="7">
        <v>14</v>
      </c>
      <c r="K6407" s="7">
        <v>4</v>
      </c>
      <c r="L6407" s="3">
        <v>3.1199999999999999E-2</v>
      </c>
      <c r="M6407" s="5">
        <v>0.60090832999999999</v>
      </c>
      <c r="N6407" s="6">
        <v>0.15</v>
      </c>
      <c r="O6407" s="8">
        <f>IFERROR(VLOOKUP(C6407,Sheet2!$B$2:$G$588,6,FALSE),0)</f>
        <v>74</v>
      </c>
      <c r="P6407" t="s">
        <v>22</v>
      </c>
      <c r="Q6407" s="2">
        <v>0.75037789980000003</v>
      </c>
      <c r="R6407" s="3">
        <v>0.3</v>
      </c>
      <c r="U6407" s="22">
        <f t="shared" si="612"/>
        <v>0.3</v>
      </c>
      <c r="V6407" s="10">
        <f t="shared" si="613"/>
        <v>4.2</v>
      </c>
      <c r="W6407" s="24">
        <f t="shared" si="614"/>
        <v>4.2</v>
      </c>
    </row>
    <row r="6408" spans="1:23" hidden="1" x14ac:dyDescent="0.3">
      <c r="A6408" s="27" t="s">
        <v>33</v>
      </c>
      <c r="B6408" s="27" t="s">
        <v>5247</v>
      </c>
      <c r="C6408" s="27" t="s">
        <v>5248</v>
      </c>
      <c r="D6408" t="s">
        <v>34</v>
      </c>
      <c r="E6408" s="27"/>
      <c r="F6408">
        <v>0.3</v>
      </c>
      <c r="G6408" s="28">
        <v>1</v>
      </c>
      <c r="H6408" s="4">
        <v>34.988700000000001</v>
      </c>
      <c r="I6408" s="4">
        <v>4.7977999999999996</v>
      </c>
      <c r="J6408" s="7">
        <v>73</v>
      </c>
      <c r="K6408" s="7">
        <v>15</v>
      </c>
      <c r="L6408" s="29">
        <v>0.1371</v>
      </c>
      <c r="M6408" s="30">
        <v>0.50750494999999995</v>
      </c>
      <c r="N6408" s="31">
        <v>0.4</v>
      </c>
      <c r="O6408" s="32">
        <f>IFERROR(VLOOKUP(C6408,Sheet2!$B$2:$G$588,6,FALSE),0)</f>
        <v>73</v>
      </c>
      <c r="P6408" s="27"/>
      <c r="Q6408" s="28">
        <v>0.211830348</v>
      </c>
      <c r="R6408" s="29">
        <v>0.21183034797556899</v>
      </c>
      <c r="S6408" s="29"/>
      <c r="T6408" s="28"/>
      <c r="U6408" s="29" t="str">
        <f t="shared" si="612"/>
        <v/>
      </c>
      <c r="V6408" s="30" t="str">
        <f t="shared" si="613"/>
        <v/>
      </c>
      <c r="W6408" s="33">
        <f t="shared" si="614"/>
        <v>15.463615402216536</v>
      </c>
    </row>
    <row r="6409" spans="1:23" hidden="1" x14ac:dyDescent="0.3">
      <c r="A6409" t="s">
        <v>33</v>
      </c>
      <c r="B6409" t="s">
        <v>6527</v>
      </c>
      <c r="C6409" t="s">
        <v>6528</v>
      </c>
      <c r="D6409" t="s">
        <v>34</v>
      </c>
      <c r="F6409">
        <v>0.25</v>
      </c>
      <c r="G6409" s="2">
        <v>0</v>
      </c>
      <c r="H6409" s="4">
        <v>4.4419000000000004</v>
      </c>
      <c r="I6409" s="4">
        <v>1.1249</v>
      </c>
      <c r="J6409" s="7">
        <v>73</v>
      </c>
      <c r="K6409" s="7">
        <v>18</v>
      </c>
      <c r="L6409" s="3">
        <v>0.25330000000000003</v>
      </c>
      <c r="M6409" s="5">
        <v>2.14845387</v>
      </c>
      <c r="N6409" s="6">
        <v>1.3</v>
      </c>
      <c r="O6409" s="8">
        <f>IFERROR(VLOOKUP(C6409,Sheet2!$B$2:$G$588,6,FALSE),0)</f>
        <v>73</v>
      </c>
      <c r="Q6409" s="2">
        <v>0.39491370139999998</v>
      </c>
      <c r="R6409" s="3">
        <v>0.25</v>
      </c>
      <c r="U6409" s="22" t="str">
        <f t="shared" si="612"/>
        <v/>
      </c>
      <c r="V6409" s="10" t="str">
        <f t="shared" si="613"/>
        <v/>
      </c>
      <c r="W6409" s="24">
        <f t="shared" si="614"/>
        <v>18.25</v>
      </c>
    </row>
    <row r="6410" spans="1:23" x14ac:dyDescent="0.3">
      <c r="A6410" t="s">
        <v>17</v>
      </c>
      <c r="B6410" t="s">
        <v>5247</v>
      </c>
      <c r="C6410" t="s">
        <v>5248</v>
      </c>
      <c r="D6410" t="s">
        <v>5249</v>
      </c>
      <c r="E6410" t="s">
        <v>5250</v>
      </c>
      <c r="F6410">
        <v>0.3</v>
      </c>
      <c r="G6410" s="2">
        <v>1</v>
      </c>
      <c r="H6410" s="4">
        <v>34.988700000000001</v>
      </c>
      <c r="I6410" s="4">
        <v>4.7977999999999996</v>
      </c>
      <c r="J6410" s="7">
        <v>73</v>
      </c>
      <c r="K6410" s="7">
        <v>15</v>
      </c>
      <c r="L6410" s="3">
        <v>0.1371</v>
      </c>
      <c r="M6410" s="5">
        <v>0.50750494999999995</v>
      </c>
      <c r="N6410" s="6">
        <v>0.4</v>
      </c>
      <c r="O6410" s="8">
        <f>IFERROR(VLOOKUP(C6410,Sheet2!$B$2:$G$588,6,FALSE),0)</f>
        <v>73</v>
      </c>
      <c r="P6410" t="s">
        <v>92</v>
      </c>
      <c r="Q6410" s="2">
        <v>0.211830348</v>
      </c>
      <c r="R6410" s="3">
        <v>0.21183034797556899</v>
      </c>
      <c r="S6410" s="3" t="str">
        <f>IF(R6410+0.01&lt;Q6410,"Y","")</f>
        <v/>
      </c>
      <c r="T6410" s="2"/>
      <c r="U6410" s="22">
        <f t="shared" ref="U6410:U6473" si="615">IF(A6410="placement",IF(T6410="",R6410,T6410),"")</f>
        <v>0.21183034797556899</v>
      </c>
      <c r="V6410" s="10">
        <f t="shared" ref="V6410:V6473" si="616">IF($A6410="placement",U6410*J6410,"")</f>
        <v>15.463615402216536</v>
      </c>
      <c r="W6410" s="24">
        <f t="shared" ref="W6410:W6473" si="617">IF($A6410="placement",V6410,IF($A6410="site",SUMIF($C:$C,$C6410,$V:$V),IF($A6410="user",SUMIF($B:$B,$B6410,$V:$V),SUM($V:$V))))</f>
        <v>15.463615402216536</v>
      </c>
    </row>
    <row r="6411" spans="1:23" x14ac:dyDescent="0.3">
      <c r="A6411" t="s">
        <v>17</v>
      </c>
      <c r="B6411" t="s">
        <v>6527</v>
      </c>
      <c r="C6411" t="s">
        <v>6528</v>
      </c>
      <c r="D6411" t="s">
        <v>6529</v>
      </c>
      <c r="E6411" t="s">
        <v>6530</v>
      </c>
      <c r="F6411">
        <v>0.25</v>
      </c>
      <c r="G6411" s="2">
        <v>0</v>
      </c>
      <c r="H6411" s="4">
        <v>4.4396000000000004</v>
      </c>
      <c r="I6411" s="4">
        <v>1.1248</v>
      </c>
      <c r="J6411" s="7">
        <v>73</v>
      </c>
      <c r="K6411" s="7">
        <v>18</v>
      </c>
      <c r="L6411" s="3">
        <v>0.25340000000000001</v>
      </c>
      <c r="M6411" s="5">
        <v>2.1487267399999999</v>
      </c>
      <c r="N6411" s="6">
        <v>1.3</v>
      </c>
      <c r="O6411" s="8">
        <f>IFERROR(VLOOKUP(C6411,Sheet2!$B$2:$G$588,6,FALSE),0)</f>
        <v>73</v>
      </c>
      <c r="P6411" t="s">
        <v>22</v>
      </c>
      <c r="Q6411" s="2">
        <v>0.39499054259999999</v>
      </c>
      <c r="R6411" s="3">
        <v>0.25</v>
      </c>
      <c r="U6411" s="22">
        <f t="shared" si="615"/>
        <v>0.25</v>
      </c>
      <c r="V6411" s="10">
        <f t="shared" si="616"/>
        <v>18.25</v>
      </c>
      <c r="W6411" s="24">
        <f t="shared" si="617"/>
        <v>18.25</v>
      </c>
    </row>
    <row r="6412" spans="1:23" hidden="1" x14ac:dyDescent="0.3">
      <c r="A6412" s="27" t="s">
        <v>33</v>
      </c>
      <c r="B6412" s="27" t="s">
        <v>4361</v>
      </c>
      <c r="C6412" s="27" t="s">
        <v>4362</v>
      </c>
      <c r="D6412" t="s">
        <v>34</v>
      </c>
      <c r="E6412" s="27"/>
      <c r="F6412">
        <v>0.25</v>
      </c>
      <c r="G6412" s="28">
        <v>0.98032889000000001</v>
      </c>
      <c r="H6412" s="4">
        <v>32.456899999999997</v>
      </c>
      <c r="I6412" s="4">
        <v>1.9664999999999999</v>
      </c>
      <c r="J6412" s="7">
        <v>66</v>
      </c>
      <c r="K6412" s="7">
        <v>17</v>
      </c>
      <c r="L6412" s="29">
        <v>6.0600000000000001E-2</v>
      </c>
      <c r="M6412" s="30">
        <v>1.12119429</v>
      </c>
      <c r="N6412" s="31">
        <v>0.70468600000000003</v>
      </c>
      <c r="O6412" s="32">
        <f>IFERROR(VLOOKUP(C6412,Sheet2!$B$2:$G$588,6,FALSE),0)</f>
        <v>66</v>
      </c>
      <c r="P6412" s="27"/>
      <c r="Q6412" s="28">
        <v>0.37148627470000001</v>
      </c>
      <c r="R6412" s="29">
        <v>0.25</v>
      </c>
      <c r="S6412" s="29"/>
      <c r="T6412" s="28"/>
      <c r="U6412" s="29" t="str">
        <f t="shared" si="615"/>
        <v/>
      </c>
      <c r="V6412" s="30" t="str">
        <f t="shared" si="616"/>
        <v/>
      </c>
      <c r="W6412" s="33">
        <f t="shared" si="617"/>
        <v>16.25</v>
      </c>
    </row>
    <row r="6413" spans="1:23" hidden="1" x14ac:dyDescent="0.3">
      <c r="A6413" t="s">
        <v>33</v>
      </c>
      <c r="B6413" t="s">
        <v>10170</v>
      </c>
      <c r="C6413" t="s">
        <v>10171</v>
      </c>
      <c r="D6413" t="s">
        <v>34</v>
      </c>
      <c r="F6413">
        <v>0.29380000000000001</v>
      </c>
      <c r="G6413" s="2">
        <v>0</v>
      </c>
      <c r="H6413" s="4">
        <v>22.884499999999999</v>
      </c>
      <c r="I6413" s="4">
        <v>6.0190000000000001</v>
      </c>
      <c r="J6413" s="7">
        <v>66</v>
      </c>
      <c r="K6413" s="7">
        <v>19</v>
      </c>
      <c r="L6413" s="3">
        <v>0.26300000000000001</v>
      </c>
      <c r="M6413" s="5">
        <v>0.36591744999999998</v>
      </c>
      <c r="N6413" s="6">
        <v>0.105283</v>
      </c>
      <c r="O6413" s="8">
        <f>IFERROR(VLOOKUP(C6413,Sheet2!$B$2:$G$588,6,FALSE),0)</f>
        <v>66</v>
      </c>
      <c r="Q6413" s="2">
        <v>0.71227663649999995</v>
      </c>
      <c r="R6413" s="3">
        <v>0.29381016008094801</v>
      </c>
      <c r="U6413" s="22" t="str">
        <f t="shared" si="615"/>
        <v/>
      </c>
      <c r="V6413" s="10" t="str">
        <f t="shared" si="616"/>
        <v/>
      </c>
      <c r="W6413" s="24">
        <f t="shared" si="617"/>
        <v>12.899999999999991</v>
      </c>
    </row>
    <row r="6414" spans="1:23" hidden="1" x14ac:dyDescent="0.3">
      <c r="A6414" t="s">
        <v>33</v>
      </c>
      <c r="B6414" t="s">
        <v>10220</v>
      </c>
      <c r="C6414" t="s">
        <v>10221</v>
      </c>
      <c r="D6414" t="s">
        <v>34</v>
      </c>
      <c r="F6414">
        <v>0.25</v>
      </c>
      <c r="G6414" s="2">
        <v>0</v>
      </c>
      <c r="H6414" s="4">
        <v>26.973199999999999</v>
      </c>
      <c r="I6414" s="4">
        <v>2.3811</v>
      </c>
      <c r="J6414" s="7">
        <v>66</v>
      </c>
      <c r="K6414" s="7">
        <v>16</v>
      </c>
      <c r="L6414" s="3">
        <v>8.8300000000000003E-2</v>
      </c>
      <c r="M6414" s="5">
        <v>0.92052197000000002</v>
      </c>
      <c r="N6414" s="6">
        <v>0.30826799999999999</v>
      </c>
      <c r="O6414" s="8">
        <f>IFERROR(VLOOKUP(C6414,Sheet2!$B$2:$G$588,6,FALSE),0)</f>
        <v>66</v>
      </c>
      <c r="Q6414" s="2">
        <v>0.66511608769999997</v>
      </c>
      <c r="R6414" s="3">
        <v>0.25</v>
      </c>
      <c r="U6414" s="22" t="str">
        <f t="shared" si="615"/>
        <v/>
      </c>
      <c r="V6414" s="10" t="str">
        <f t="shared" si="616"/>
        <v/>
      </c>
      <c r="W6414" s="24">
        <f t="shared" si="617"/>
        <v>16.499999999999982</v>
      </c>
    </row>
    <row r="6415" spans="1:23" hidden="1" x14ac:dyDescent="0.3">
      <c r="A6415" t="s">
        <v>33</v>
      </c>
      <c r="B6415" t="s">
        <v>13004</v>
      </c>
      <c r="C6415" t="s">
        <v>13005</v>
      </c>
      <c r="D6415" t="s">
        <v>34</v>
      </c>
      <c r="F6415">
        <v>0.25</v>
      </c>
      <c r="G6415" s="2">
        <v>0</v>
      </c>
      <c r="H6415" s="4">
        <v>48.457900000000002</v>
      </c>
      <c r="I6415" s="4">
        <v>3.7833999999999999</v>
      </c>
      <c r="J6415" s="7">
        <v>66</v>
      </c>
      <c r="K6415" s="7">
        <v>16</v>
      </c>
      <c r="L6415" s="3">
        <v>7.8100000000000003E-2</v>
      </c>
      <c r="M6415" s="5">
        <v>0.57922101999999998</v>
      </c>
      <c r="N6415" s="6">
        <v>0.09</v>
      </c>
      <c r="O6415" s="8">
        <f>IFERROR(VLOOKUP(C6415,Sheet2!$B$2:$G$588,6,FALSE),0)</f>
        <v>66</v>
      </c>
      <c r="Q6415" s="2">
        <v>0.84461889990000005</v>
      </c>
      <c r="R6415" s="3">
        <v>0.249999999999999</v>
      </c>
      <c r="U6415" s="22" t="str">
        <f t="shared" si="615"/>
        <v/>
      </c>
      <c r="V6415" s="10" t="str">
        <f t="shared" si="616"/>
        <v/>
      </c>
      <c r="W6415" s="24">
        <f t="shared" si="617"/>
        <v>16.5</v>
      </c>
    </row>
    <row r="6416" spans="1:23" x14ac:dyDescent="0.3">
      <c r="A6416" t="s">
        <v>17</v>
      </c>
      <c r="B6416" t="s">
        <v>4361</v>
      </c>
      <c r="C6416" t="s">
        <v>4362</v>
      </c>
      <c r="D6416" t="s">
        <v>4363</v>
      </c>
      <c r="E6416" t="s">
        <v>4364</v>
      </c>
      <c r="F6416">
        <v>0.25</v>
      </c>
      <c r="G6416" s="2">
        <v>1</v>
      </c>
      <c r="H6416" s="4">
        <v>29.934200000000001</v>
      </c>
      <c r="I6416" s="4">
        <v>1.9358</v>
      </c>
      <c r="J6416" s="7">
        <v>65</v>
      </c>
      <c r="K6416" s="7">
        <v>16</v>
      </c>
      <c r="L6416" s="3">
        <v>6.4699999999999994E-2</v>
      </c>
      <c r="M6416" s="5">
        <v>1.1165787199999999</v>
      </c>
      <c r="N6416" s="6">
        <v>0.7</v>
      </c>
      <c r="O6416" s="8">
        <f>IFERROR(VLOOKUP(C6416,Sheet2!$B$2:$G$588,6,FALSE),0)</f>
        <v>66</v>
      </c>
      <c r="P6416" t="s">
        <v>92</v>
      </c>
      <c r="Q6416" s="2">
        <v>0.37308495590000001</v>
      </c>
      <c r="R6416" s="3">
        <v>0.25</v>
      </c>
      <c r="S6416" s="3" t="str">
        <f>IF(R6416+0.01&lt;Q6416,"Y","")</f>
        <v>Y</v>
      </c>
      <c r="T6416" s="2"/>
      <c r="U6416" s="22">
        <f t="shared" si="615"/>
        <v>0.25</v>
      </c>
      <c r="V6416" s="10">
        <f t="shared" si="616"/>
        <v>16.25</v>
      </c>
      <c r="W6416" s="24">
        <f t="shared" si="617"/>
        <v>16.25</v>
      </c>
    </row>
    <row r="6417" spans="1:23" x14ac:dyDescent="0.3">
      <c r="A6417" t="s">
        <v>17</v>
      </c>
      <c r="B6417" t="s">
        <v>13004</v>
      </c>
      <c r="C6417" t="s">
        <v>13005</v>
      </c>
      <c r="D6417" t="s">
        <v>13006</v>
      </c>
      <c r="E6417" t="s">
        <v>13007</v>
      </c>
      <c r="F6417">
        <v>0.25</v>
      </c>
      <c r="G6417" s="2">
        <v>0</v>
      </c>
      <c r="H6417" s="4">
        <v>41.069099999999999</v>
      </c>
      <c r="I6417" s="4">
        <v>3.4487999999999999</v>
      </c>
      <c r="J6417" s="7">
        <v>59</v>
      </c>
      <c r="K6417" s="7">
        <v>15</v>
      </c>
      <c r="L6417" s="3">
        <v>8.4000000000000005E-2</v>
      </c>
      <c r="M6417" s="5">
        <v>0.57037051999999999</v>
      </c>
      <c r="N6417" s="6">
        <v>0.09</v>
      </c>
      <c r="O6417" s="8">
        <f>IFERROR(VLOOKUP(C6417,Sheet2!$B$2:$G$588,6,FALSE),0)</f>
        <v>66</v>
      </c>
      <c r="P6417" t="s">
        <v>22</v>
      </c>
      <c r="Q6417" s="2">
        <v>0.84220783470000005</v>
      </c>
      <c r="R6417" s="3">
        <v>0.25</v>
      </c>
      <c r="U6417" s="22">
        <f t="shared" si="615"/>
        <v>0.25</v>
      </c>
      <c r="V6417" s="10">
        <f t="shared" si="616"/>
        <v>14.75</v>
      </c>
      <c r="W6417" s="24">
        <f t="shared" si="617"/>
        <v>14.75</v>
      </c>
    </row>
    <row r="6418" spans="1:23" x14ac:dyDescent="0.3">
      <c r="A6418" t="s">
        <v>17</v>
      </c>
      <c r="B6418" t="s">
        <v>10220</v>
      </c>
      <c r="C6418" t="s">
        <v>10221</v>
      </c>
      <c r="D6418" t="s">
        <v>10222</v>
      </c>
      <c r="E6418" t="s">
        <v>10223</v>
      </c>
      <c r="F6418">
        <v>0.25</v>
      </c>
      <c r="G6418" s="2">
        <v>0</v>
      </c>
      <c r="H6418" s="4">
        <v>15.117599999999999</v>
      </c>
      <c r="I6418" s="4">
        <v>1.3116000000000001</v>
      </c>
      <c r="J6418" s="7">
        <v>36</v>
      </c>
      <c r="K6418" s="7">
        <v>9</v>
      </c>
      <c r="L6418" s="3">
        <v>8.6800000000000002E-2</v>
      </c>
      <c r="M6418" s="5">
        <v>0.92057509999999998</v>
      </c>
      <c r="N6418" s="6">
        <v>0.25</v>
      </c>
      <c r="O6418" s="8">
        <f>IFERROR(VLOOKUP(C6418,Sheet2!$B$2:$G$588,6,FALSE),0)</f>
        <v>66</v>
      </c>
      <c r="P6418" t="s">
        <v>22</v>
      </c>
      <c r="Q6418" s="2">
        <v>0.72843063019999998</v>
      </c>
      <c r="R6418" s="3">
        <v>0.25</v>
      </c>
      <c r="U6418" s="22">
        <f t="shared" si="615"/>
        <v>0.25</v>
      </c>
      <c r="V6418" s="10">
        <f t="shared" si="616"/>
        <v>9</v>
      </c>
      <c r="W6418" s="24">
        <f t="shared" si="617"/>
        <v>9</v>
      </c>
    </row>
    <row r="6419" spans="1:23" x14ac:dyDescent="0.3">
      <c r="A6419" t="s">
        <v>17</v>
      </c>
      <c r="B6419" t="s">
        <v>10170</v>
      </c>
      <c r="C6419" t="s">
        <v>10171</v>
      </c>
      <c r="D6419" t="s">
        <v>10174</v>
      </c>
      <c r="E6419" t="s">
        <v>10175</v>
      </c>
      <c r="F6419">
        <v>0.3</v>
      </c>
      <c r="G6419" s="2">
        <v>0</v>
      </c>
      <c r="H6419" s="4">
        <v>4.8764000000000003</v>
      </c>
      <c r="I6419" s="4">
        <v>1.7372000000000001</v>
      </c>
      <c r="J6419" s="7">
        <v>19</v>
      </c>
      <c r="K6419" s="7">
        <v>6</v>
      </c>
      <c r="L6419" s="3">
        <v>0.35630000000000001</v>
      </c>
      <c r="M6419" s="5">
        <v>0.36884997000000003</v>
      </c>
      <c r="N6419" s="6">
        <v>0.12</v>
      </c>
      <c r="O6419" s="8">
        <f>IFERROR(VLOOKUP(C6419,Sheet2!$B$2:$G$588,6,FALSE),0)</f>
        <v>66</v>
      </c>
      <c r="P6419" t="s">
        <v>22</v>
      </c>
      <c r="Q6419" s="2">
        <v>0.67466446690000004</v>
      </c>
      <c r="R6419" s="3">
        <v>0.3</v>
      </c>
      <c r="U6419" s="22">
        <f t="shared" si="615"/>
        <v>0.3</v>
      </c>
      <c r="V6419" s="10">
        <f t="shared" si="616"/>
        <v>5.7</v>
      </c>
      <c r="W6419" s="24">
        <f t="shared" si="617"/>
        <v>5.7</v>
      </c>
    </row>
    <row r="6420" spans="1:23" x14ac:dyDescent="0.3">
      <c r="A6420" t="s">
        <v>17</v>
      </c>
      <c r="B6420" t="s">
        <v>10220</v>
      </c>
      <c r="C6420" t="s">
        <v>10221</v>
      </c>
      <c r="D6420" t="s">
        <v>10224</v>
      </c>
      <c r="E6420" t="s">
        <v>10225</v>
      </c>
      <c r="F6420">
        <v>0.25</v>
      </c>
      <c r="G6420" s="2">
        <v>0</v>
      </c>
      <c r="H6420" s="4">
        <v>7.0373000000000001</v>
      </c>
      <c r="I6420" s="4">
        <v>0.56840000000000002</v>
      </c>
      <c r="J6420" s="7">
        <v>17</v>
      </c>
      <c r="K6420" s="7">
        <v>4</v>
      </c>
      <c r="L6420" s="3">
        <v>8.0799999999999997E-2</v>
      </c>
      <c r="M6420" s="5">
        <v>0.97532043000000002</v>
      </c>
      <c r="N6420" s="6">
        <v>0.45</v>
      </c>
      <c r="O6420" s="8">
        <f>IFERROR(VLOOKUP(C6420,Sheet2!$B$2:$G$588,6,FALSE),0)</f>
        <v>66</v>
      </c>
      <c r="P6420" t="s">
        <v>22</v>
      </c>
      <c r="Q6420" s="2">
        <v>0.53861317249999996</v>
      </c>
      <c r="R6420" s="3">
        <v>0.249999999999999</v>
      </c>
      <c r="U6420" s="22">
        <f t="shared" si="615"/>
        <v>0.249999999999999</v>
      </c>
      <c r="V6420" s="10">
        <f t="shared" si="616"/>
        <v>4.2499999999999831</v>
      </c>
      <c r="W6420" s="24">
        <f t="shared" si="617"/>
        <v>4.2499999999999831</v>
      </c>
    </row>
    <row r="6421" spans="1:23" x14ac:dyDescent="0.3">
      <c r="A6421" t="s">
        <v>17</v>
      </c>
      <c r="B6421" t="s">
        <v>10220</v>
      </c>
      <c r="C6421" t="s">
        <v>10221</v>
      </c>
      <c r="D6421" t="s">
        <v>10226</v>
      </c>
      <c r="E6421" t="s">
        <v>10227</v>
      </c>
      <c r="F6421">
        <v>0.25</v>
      </c>
      <c r="G6421" s="2">
        <v>0</v>
      </c>
      <c r="H6421" s="4">
        <v>4.8182999999999998</v>
      </c>
      <c r="I6421" s="4">
        <v>0.50109999999999999</v>
      </c>
      <c r="J6421" s="7">
        <v>13</v>
      </c>
      <c r="K6421" s="7">
        <v>3</v>
      </c>
      <c r="L6421" s="3">
        <v>0.104</v>
      </c>
      <c r="M6421" s="5">
        <v>0.85821809999999998</v>
      </c>
      <c r="N6421" s="6">
        <v>0.3</v>
      </c>
      <c r="O6421" s="8">
        <f>IFERROR(VLOOKUP(C6421,Sheet2!$B$2:$G$588,6,FALSE),0)</f>
        <v>66</v>
      </c>
      <c r="P6421" t="s">
        <v>22</v>
      </c>
      <c r="Q6421" s="2">
        <v>0.65043850910000001</v>
      </c>
      <c r="R6421" s="3">
        <v>0.25</v>
      </c>
      <c r="U6421" s="22">
        <f t="shared" si="615"/>
        <v>0.25</v>
      </c>
      <c r="V6421" s="10">
        <f t="shared" si="616"/>
        <v>3.25</v>
      </c>
      <c r="W6421" s="24">
        <f t="shared" si="617"/>
        <v>3.25</v>
      </c>
    </row>
    <row r="6422" spans="1:23" x14ac:dyDescent="0.3">
      <c r="A6422" t="s">
        <v>17</v>
      </c>
      <c r="B6422" t="s">
        <v>10170</v>
      </c>
      <c r="C6422" t="s">
        <v>10171</v>
      </c>
      <c r="D6422" t="s">
        <v>10178</v>
      </c>
      <c r="E6422" t="s">
        <v>10171</v>
      </c>
      <c r="F6422">
        <v>0.3</v>
      </c>
      <c r="G6422" s="2">
        <v>0</v>
      </c>
      <c r="H6422" s="4">
        <v>2.4979</v>
      </c>
      <c r="I6422" s="4">
        <v>0.78859999999999997</v>
      </c>
      <c r="J6422" s="7">
        <v>10</v>
      </c>
      <c r="K6422" s="7">
        <v>3</v>
      </c>
      <c r="L6422" s="3">
        <v>0.31569999999999998</v>
      </c>
      <c r="M6422" s="5">
        <v>0.43543156999999999</v>
      </c>
      <c r="N6422" s="6">
        <v>0.15</v>
      </c>
      <c r="O6422" s="8">
        <f>IFERROR(VLOOKUP(C6422,Sheet2!$B$2:$G$588,6,FALSE),0)</f>
        <v>66</v>
      </c>
      <c r="P6422" t="s">
        <v>22</v>
      </c>
      <c r="Q6422" s="2">
        <v>0.65551418589999999</v>
      </c>
      <c r="R6422" s="3">
        <v>0.3</v>
      </c>
      <c r="U6422" s="22">
        <f t="shared" si="615"/>
        <v>0.3</v>
      </c>
      <c r="V6422" s="10">
        <f t="shared" si="616"/>
        <v>3</v>
      </c>
      <c r="W6422" s="24">
        <f t="shared" si="617"/>
        <v>3</v>
      </c>
    </row>
    <row r="6423" spans="1:23" x14ac:dyDescent="0.3">
      <c r="A6423" t="s">
        <v>17</v>
      </c>
      <c r="B6423" t="s">
        <v>10170</v>
      </c>
      <c r="C6423" t="s">
        <v>10171</v>
      </c>
      <c r="D6423" t="s">
        <v>10172</v>
      </c>
      <c r="E6423" t="s">
        <v>10173</v>
      </c>
      <c r="F6423">
        <v>0.3</v>
      </c>
      <c r="G6423" s="2">
        <v>0</v>
      </c>
      <c r="H6423" s="4">
        <v>2.101</v>
      </c>
      <c r="I6423" s="4">
        <v>0.90059999999999996</v>
      </c>
      <c r="J6423" s="7">
        <v>7</v>
      </c>
      <c r="K6423" s="7">
        <v>2</v>
      </c>
      <c r="L6423" s="3">
        <v>0.42870000000000003</v>
      </c>
      <c r="M6423" s="5">
        <v>0.26853834999999998</v>
      </c>
      <c r="N6423" s="6">
        <v>0.03</v>
      </c>
      <c r="O6423" s="8">
        <f>IFERROR(VLOOKUP(C6423,Sheet2!$B$2:$G$588,6,FALSE),0)</f>
        <v>66</v>
      </c>
      <c r="P6423" t="s">
        <v>22</v>
      </c>
      <c r="Q6423" s="2">
        <v>0.88828411100000004</v>
      </c>
      <c r="R6423" s="3">
        <v>0.29999999999999899</v>
      </c>
      <c r="U6423" s="22">
        <f t="shared" si="615"/>
        <v>0.29999999999999899</v>
      </c>
      <c r="V6423" s="10">
        <f t="shared" si="616"/>
        <v>2.099999999999993</v>
      </c>
      <c r="W6423" s="24">
        <f t="shared" si="617"/>
        <v>2.099999999999993</v>
      </c>
    </row>
    <row r="6424" spans="1:23" x14ac:dyDescent="0.3">
      <c r="A6424" t="s">
        <v>17</v>
      </c>
      <c r="B6424" t="s">
        <v>10170</v>
      </c>
      <c r="C6424" t="s">
        <v>10171</v>
      </c>
      <c r="D6424" t="s">
        <v>10176</v>
      </c>
      <c r="E6424" t="s">
        <v>10177</v>
      </c>
      <c r="F6424">
        <v>0.3</v>
      </c>
      <c r="G6424" s="2">
        <v>0</v>
      </c>
      <c r="H6424" s="4">
        <v>2.2696000000000001</v>
      </c>
      <c r="I6424" s="4">
        <v>0.24959999999999999</v>
      </c>
      <c r="J6424" s="7">
        <v>7</v>
      </c>
      <c r="K6424" s="7">
        <v>2</v>
      </c>
      <c r="L6424" s="3">
        <v>0.11</v>
      </c>
      <c r="M6424" s="5">
        <v>0.98557527</v>
      </c>
      <c r="N6424" s="6">
        <v>0.33</v>
      </c>
      <c r="O6424" s="8">
        <f>IFERROR(VLOOKUP(C6424,Sheet2!$B$2:$G$588,6,FALSE),0)</f>
        <v>66</v>
      </c>
      <c r="P6424" t="s">
        <v>22</v>
      </c>
      <c r="Q6424" s="2">
        <v>0.66517017079999996</v>
      </c>
      <c r="R6424" s="3">
        <v>0.3</v>
      </c>
      <c r="U6424" s="22">
        <f t="shared" si="615"/>
        <v>0.3</v>
      </c>
      <c r="V6424" s="10">
        <f t="shared" si="616"/>
        <v>2.1</v>
      </c>
      <c r="W6424" s="24">
        <f t="shared" si="617"/>
        <v>2.1</v>
      </c>
    </row>
    <row r="6425" spans="1:23" x14ac:dyDescent="0.3">
      <c r="A6425" t="s">
        <v>17</v>
      </c>
      <c r="B6425" t="s">
        <v>13004</v>
      </c>
      <c r="C6425" t="s">
        <v>13005</v>
      </c>
      <c r="D6425" t="s">
        <v>13008</v>
      </c>
      <c r="E6425" t="s">
        <v>13009</v>
      </c>
      <c r="F6425">
        <v>0.25</v>
      </c>
      <c r="G6425" s="2">
        <v>0</v>
      </c>
      <c r="H6425" s="4">
        <v>7.3887</v>
      </c>
      <c r="I6425" s="4">
        <v>0.33460000000000001</v>
      </c>
      <c r="J6425" s="7">
        <v>7</v>
      </c>
      <c r="K6425" s="7">
        <v>2</v>
      </c>
      <c r="L6425" s="3">
        <v>4.53E-2</v>
      </c>
      <c r="M6425" s="5">
        <v>0.67045259999999995</v>
      </c>
      <c r="N6425" s="6">
        <v>0.09</v>
      </c>
      <c r="O6425" s="8">
        <f>IFERROR(VLOOKUP(C6425,Sheet2!$B$2:$G$588,6,FALSE),0)</f>
        <v>66</v>
      </c>
      <c r="P6425" t="s">
        <v>22</v>
      </c>
      <c r="Q6425" s="2">
        <v>0.86576232330000003</v>
      </c>
      <c r="R6425" s="3">
        <v>0.25</v>
      </c>
      <c r="U6425" s="22">
        <f t="shared" si="615"/>
        <v>0.25</v>
      </c>
      <c r="V6425" s="10">
        <f t="shared" si="616"/>
        <v>1.75</v>
      </c>
      <c r="W6425" s="24">
        <f t="shared" si="617"/>
        <v>1.75</v>
      </c>
    </row>
    <row r="6426" spans="1:23" hidden="1" x14ac:dyDescent="0.3">
      <c r="A6426" t="s">
        <v>33</v>
      </c>
      <c r="B6426" t="s">
        <v>7098</v>
      </c>
      <c r="C6426" t="s">
        <v>7099</v>
      </c>
      <c r="D6426" t="s">
        <v>34</v>
      </c>
      <c r="F6426">
        <v>0.25</v>
      </c>
      <c r="G6426" s="2">
        <v>0</v>
      </c>
      <c r="H6426" s="4">
        <v>5.2417999999999996</v>
      </c>
      <c r="I6426" s="4">
        <v>1.6081000000000001</v>
      </c>
      <c r="J6426" s="7">
        <v>65</v>
      </c>
      <c r="K6426" s="7">
        <v>16</v>
      </c>
      <c r="L6426" s="3">
        <v>0.30680000000000002</v>
      </c>
      <c r="M6426" s="5">
        <v>1.3558210799999999</v>
      </c>
      <c r="N6426" s="6">
        <v>0.55386599999999997</v>
      </c>
      <c r="O6426" s="8">
        <f>IFERROR(VLOOKUP(C6426,Sheet2!$B$2:$G$588,6,FALSE),0)</f>
        <v>65</v>
      </c>
      <c r="Q6426" s="2">
        <v>0.59149034659999999</v>
      </c>
      <c r="R6426" s="3">
        <v>0.249999999999999</v>
      </c>
      <c r="U6426" s="22" t="str">
        <f t="shared" si="615"/>
        <v/>
      </c>
      <c r="V6426" s="10" t="str">
        <f t="shared" si="616"/>
        <v/>
      </c>
      <c r="W6426" s="24">
        <f t="shared" si="617"/>
        <v>14.75</v>
      </c>
    </row>
    <row r="6427" spans="1:23" hidden="1" x14ac:dyDescent="0.3">
      <c r="A6427" t="s">
        <v>33</v>
      </c>
      <c r="B6427" t="s">
        <v>7707</v>
      </c>
      <c r="C6427" t="s">
        <v>7708</v>
      </c>
      <c r="D6427" t="s">
        <v>34</v>
      </c>
      <c r="F6427">
        <v>0.25</v>
      </c>
      <c r="G6427" s="2">
        <v>0</v>
      </c>
      <c r="H6427" s="4">
        <v>3.4203999999999999</v>
      </c>
      <c r="I6427" s="4">
        <v>0.84860000000000002</v>
      </c>
      <c r="J6427" s="7">
        <v>65</v>
      </c>
      <c r="K6427" s="7">
        <v>14</v>
      </c>
      <c r="L6427" s="3">
        <v>0.24809999999999999</v>
      </c>
      <c r="M6427" s="5">
        <v>2.5334652000000002</v>
      </c>
      <c r="N6427" s="6">
        <v>2</v>
      </c>
      <c r="O6427" s="8">
        <f>IFERROR(VLOOKUP(C6427,Sheet2!$B$2:$G$588,6,FALSE),0)</f>
        <v>65</v>
      </c>
      <c r="Q6427" s="2">
        <v>0.2105674068</v>
      </c>
      <c r="R6427" s="3">
        <v>0.210567406752801</v>
      </c>
      <c r="U6427" s="22" t="str">
        <f t="shared" si="615"/>
        <v/>
      </c>
      <c r="V6427" s="10" t="str">
        <f t="shared" si="616"/>
        <v/>
      </c>
      <c r="W6427" s="24">
        <f t="shared" si="617"/>
        <v>13.686881438932065</v>
      </c>
    </row>
    <row r="6428" spans="1:23" x14ac:dyDescent="0.3">
      <c r="A6428" t="s">
        <v>17</v>
      </c>
      <c r="B6428" t="s">
        <v>7707</v>
      </c>
      <c r="C6428" t="s">
        <v>7708</v>
      </c>
      <c r="D6428" t="s">
        <v>7709</v>
      </c>
      <c r="E6428" t="s">
        <v>7710</v>
      </c>
      <c r="F6428">
        <v>0.25</v>
      </c>
      <c r="G6428" s="2">
        <v>0</v>
      </c>
      <c r="H6428" s="4">
        <v>3.4203999999999999</v>
      </c>
      <c r="I6428" s="4">
        <v>0.84860000000000002</v>
      </c>
      <c r="J6428" s="7">
        <v>65</v>
      </c>
      <c r="K6428" s="7">
        <v>14</v>
      </c>
      <c r="L6428" s="3">
        <v>0.24809999999999999</v>
      </c>
      <c r="M6428" s="5">
        <v>2.5334652000000002</v>
      </c>
      <c r="N6428" s="6">
        <v>2</v>
      </c>
      <c r="O6428" s="8">
        <f>IFERROR(VLOOKUP(C6428,Sheet2!$B$2:$G$588,6,FALSE),0)</f>
        <v>65</v>
      </c>
      <c r="P6428" t="s">
        <v>92</v>
      </c>
      <c r="Q6428" s="2">
        <v>0.2105674068</v>
      </c>
      <c r="R6428" s="3">
        <v>0.210567406752801</v>
      </c>
      <c r="U6428" s="22">
        <f t="shared" si="615"/>
        <v>0.210567406752801</v>
      </c>
      <c r="V6428" s="10">
        <f t="shared" si="616"/>
        <v>13.686881438932065</v>
      </c>
      <c r="W6428" s="24">
        <f t="shared" si="617"/>
        <v>13.686881438932065</v>
      </c>
    </row>
    <row r="6429" spans="1:23" x14ac:dyDescent="0.3">
      <c r="A6429" t="s">
        <v>17</v>
      </c>
      <c r="B6429" t="s">
        <v>7098</v>
      </c>
      <c r="C6429" t="s">
        <v>7099</v>
      </c>
      <c r="D6429" t="s">
        <v>7100</v>
      </c>
      <c r="E6429" t="s">
        <v>7101</v>
      </c>
      <c r="F6429">
        <v>0.25</v>
      </c>
      <c r="G6429" s="2">
        <v>0</v>
      </c>
      <c r="H6429" s="4">
        <v>2.5244</v>
      </c>
      <c r="I6429" s="4">
        <v>0.98260000000000003</v>
      </c>
      <c r="J6429" s="7">
        <v>43</v>
      </c>
      <c r="K6429" s="7">
        <v>11</v>
      </c>
      <c r="L6429" s="3">
        <v>0.38919999999999999</v>
      </c>
      <c r="M6429" s="5">
        <v>1.4674033099999999</v>
      </c>
      <c r="N6429" s="6">
        <v>0.8</v>
      </c>
      <c r="O6429" s="8">
        <f>IFERROR(VLOOKUP(C6429,Sheet2!$B$2:$G$588,6,FALSE),0)</f>
        <v>65</v>
      </c>
      <c r="P6429" t="s">
        <v>22</v>
      </c>
      <c r="Q6429" s="2">
        <v>0.45481927709999997</v>
      </c>
      <c r="R6429" s="3">
        <v>0.25</v>
      </c>
      <c r="U6429" s="22">
        <f t="shared" si="615"/>
        <v>0.25</v>
      </c>
      <c r="V6429" s="10">
        <f t="shared" si="616"/>
        <v>10.75</v>
      </c>
      <c r="W6429" s="24">
        <f t="shared" si="617"/>
        <v>10.75</v>
      </c>
    </row>
    <row r="6430" spans="1:23" x14ac:dyDescent="0.3">
      <c r="A6430" t="s">
        <v>17</v>
      </c>
      <c r="B6430" t="s">
        <v>7098</v>
      </c>
      <c r="C6430" t="s">
        <v>7099</v>
      </c>
      <c r="D6430" t="s">
        <v>7102</v>
      </c>
      <c r="E6430" t="s">
        <v>7103</v>
      </c>
      <c r="F6430">
        <v>0.25</v>
      </c>
      <c r="G6430" s="2">
        <v>0</v>
      </c>
      <c r="H6430" s="4">
        <v>0.93210000000000004</v>
      </c>
      <c r="I6430" s="4">
        <v>0.4027</v>
      </c>
      <c r="J6430" s="7">
        <v>16</v>
      </c>
      <c r="K6430" s="7">
        <v>4</v>
      </c>
      <c r="L6430" s="3">
        <v>0.432</v>
      </c>
      <c r="M6430" s="5">
        <v>1.31238028</v>
      </c>
      <c r="N6430" s="6">
        <v>0.21</v>
      </c>
      <c r="O6430" s="8">
        <f>IFERROR(VLOOKUP(C6430,Sheet2!$B$2:$G$588,6,FALSE),0)</f>
        <v>65</v>
      </c>
      <c r="P6430" t="s">
        <v>22</v>
      </c>
      <c r="Q6430" s="2">
        <v>0.83998540379999997</v>
      </c>
      <c r="R6430" s="3">
        <v>0.25</v>
      </c>
      <c r="U6430" s="22">
        <f t="shared" si="615"/>
        <v>0.25</v>
      </c>
      <c r="V6430" s="10">
        <f t="shared" si="616"/>
        <v>4</v>
      </c>
      <c r="W6430" s="24">
        <f t="shared" si="617"/>
        <v>4</v>
      </c>
    </row>
    <row r="6431" spans="1:23" hidden="1" x14ac:dyDescent="0.3">
      <c r="A6431" t="s">
        <v>33</v>
      </c>
      <c r="B6431" t="s">
        <v>11465</v>
      </c>
      <c r="C6431" t="s">
        <v>11466</v>
      </c>
      <c r="D6431" t="s">
        <v>34</v>
      </c>
      <c r="F6431">
        <v>0.33</v>
      </c>
      <c r="G6431" s="2">
        <v>0</v>
      </c>
      <c r="H6431" s="4">
        <v>26.5061</v>
      </c>
      <c r="I6431" s="4">
        <v>1.5873999999999999</v>
      </c>
      <c r="J6431" s="7">
        <v>64</v>
      </c>
      <c r="K6431" s="7">
        <v>16</v>
      </c>
      <c r="L6431" s="3">
        <v>5.9900000000000002E-2</v>
      </c>
      <c r="M6431" s="5">
        <v>1.3349592800000001</v>
      </c>
      <c r="N6431" s="6">
        <v>1</v>
      </c>
      <c r="O6431" s="8">
        <f>IFERROR(VLOOKUP(C6431,Sheet2!$B$2:$G$588,6,FALSE),0)</f>
        <v>64</v>
      </c>
      <c r="Q6431" s="2">
        <v>0.25091347899999999</v>
      </c>
      <c r="R6431" s="3">
        <v>0.25091347904054301</v>
      </c>
      <c r="U6431" s="22" t="str">
        <f t="shared" si="615"/>
        <v/>
      </c>
      <c r="V6431" s="10" t="str">
        <f t="shared" si="616"/>
        <v/>
      </c>
      <c r="W6431" s="24">
        <f t="shared" si="617"/>
        <v>16.046318636051744</v>
      </c>
    </row>
    <row r="6432" spans="1:23" x14ac:dyDescent="0.3">
      <c r="A6432" t="s">
        <v>17</v>
      </c>
      <c r="B6432" t="s">
        <v>11465</v>
      </c>
      <c r="C6432" t="s">
        <v>11466</v>
      </c>
      <c r="D6432" t="s">
        <v>11467</v>
      </c>
      <c r="E6432" t="s">
        <v>11468</v>
      </c>
      <c r="F6432">
        <v>0.33</v>
      </c>
      <c r="G6432" s="2">
        <v>0</v>
      </c>
      <c r="H6432" s="4">
        <v>7.319</v>
      </c>
      <c r="I6432" s="4">
        <v>0.61339999999999995</v>
      </c>
      <c r="J6432" s="7">
        <v>25</v>
      </c>
      <c r="K6432" s="7">
        <v>7</v>
      </c>
      <c r="L6432" s="3">
        <v>8.3799999999999999E-2</v>
      </c>
      <c r="M6432" s="5">
        <v>1.35330694</v>
      </c>
      <c r="N6432" s="6">
        <v>1</v>
      </c>
      <c r="O6432" s="8">
        <f>IFERROR(VLOOKUP(C6432,Sheet2!$B$2:$G$588,6,FALSE),0)</f>
        <v>64</v>
      </c>
      <c r="P6432" t="s">
        <v>22</v>
      </c>
      <c r="Q6432" s="2">
        <v>0.2610693328</v>
      </c>
      <c r="R6432" s="3">
        <v>0.26106933282855199</v>
      </c>
      <c r="U6432" s="22">
        <f t="shared" si="615"/>
        <v>0.26106933282855199</v>
      </c>
      <c r="V6432" s="10">
        <f t="shared" si="616"/>
        <v>6.5267333207137996</v>
      </c>
      <c r="W6432" s="24">
        <f t="shared" si="617"/>
        <v>6.5267333207137996</v>
      </c>
    </row>
    <row r="6433" spans="1:23" x14ac:dyDescent="0.3">
      <c r="A6433" t="s">
        <v>17</v>
      </c>
      <c r="B6433" t="s">
        <v>11465</v>
      </c>
      <c r="C6433" t="s">
        <v>11466</v>
      </c>
      <c r="D6433" t="s">
        <v>11469</v>
      </c>
      <c r="E6433" t="s">
        <v>11470</v>
      </c>
      <c r="F6433">
        <v>0.33</v>
      </c>
      <c r="G6433" s="2">
        <v>0</v>
      </c>
      <c r="H6433" s="4">
        <v>11.6106</v>
      </c>
      <c r="I6433" s="4">
        <v>0.58989999999999998</v>
      </c>
      <c r="J6433" s="7">
        <v>24</v>
      </c>
      <c r="K6433" s="7">
        <v>6</v>
      </c>
      <c r="L6433" s="3">
        <v>5.0799999999999998E-2</v>
      </c>
      <c r="M6433" s="5">
        <v>1.3569439400000001</v>
      </c>
      <c r="N6433" s="6">
        <v>1</v>
      </c>
      <c r="O6433" s="8">
        <f>IFERROR(VLOOKUP(C6433,Sheet2!$B$2:$G$588,6,FALSE),0)</f>
        <v>64</v>
      </c>
      <c r="P6433" t="s">
        <v>22</v>
      </c>
      <c r="Q6433" s="2">
        <v>0.26304987949999997</v>
      </c>
      <c r="R6433" s="3">
        <v>0.26304987953957298</v>
      </c>
      <c r="U6433" s="22">
        <f t="shared" si="615"/>
        <v>0.26304987953957298</v>
      </c>
      <c r="V6433" s="10">
        <f t="shared" si="616"/>
        <v>6.3131971089497512</v>
      </c>
      <c r="W6433" s="24">
        <f t="shared" si="617"/>
        <v>6.3131971089497512</v>
      </c>
    </row>
    <row r="6434" spans="1:23" x14ac:dyDescent="0.3">
      <c r="A6434" t="s">
        <v>17</v>
      </c>
      <c r="B6434" t="s">
        <v>11465</v>
      </c>
      <c r="C6434" t="s">
        <v>11466</v>
      </c>
      <c r="D6434" t="s">
        <v>11471</v>
      </c>
      <c r="E6434" t="s">
        <v>11472</v>
      </c>
      <c r="F6434">
        <v>0.33</v>
      </c>
      <c r="G6434" s="2">
        <v>0</v>
      </c>
      <c r="H6434" s="4">
        <v>7.5763999999999996</v>
      </c>
      <c r="I6434" s="4">
        <v>0.38400000000000001</v>
      </c>
      <c r="J6434" s="7">
        <v>15</v>
      </c>
      <c r="K6434" s="7">
        <v>3</v>
      </c>
      <c r="L6434" s="3">
        <v>5.0700000000000002E-2</v>
      </c>
      <c r="M6434" s="5">
        <v>1.2718750000000001</v>
      </c>
      <c r="N6434" s="6">
        <v>1</v>
      </c>
      <c r="O6434" s="8">
        <f>IFERROR(VLOOKUP(C6434,Sheet2!$B$2:$G$588,6,FALSE),0)</f>
        <v>64</v>
      </c>
      <c r="P6434" t="s">
        <v>22</v>
      </c>
      <c r="Q6434" s="2">
        <v>0.21375921379999999</v>
      </c>
      <c r="R6434" s="3">
        <v>0.213759213759213</v>
      </c>
      <c r="U6434" s="22">
        <f t="shared" si="615"/>
        <v>0.213759213759213</v>
      </c>
      <c r="V6434" s="10">
        <f t="shared" si="616"/>
        <v>3.206388206388195</v>
      </c>
      <c r="W6434" s="24">
        <f t="shared" si="617"/>
        <v>3.206388206388195</v>
      </c>
    </row>
    <row r="6435" spans="1:23" hidden="1" x14ac:dyDescent="0.3">
      <c r="A6435" t="s">
        <v>33</v>
      </c>
      <c r="B6435" t="s">
        <v>6481</v>
      </c>
      <c r="C6435" t="s">
        <v>6482</v>
      </c>
      <c r="D6435" t="s">
        <v>34</v>
      </c>
      <c r="F6435">
        <v>0.2555</v>
      </c>
      <c r="G6435" s="2">
        <v>0</v>
      </c>
      <c r="H6435" s="4">
        <v>33.4666</v>
      </c>
      <c r="I6435" s="4">
        <v>1.5516000000000001</v>
      </c>
      <c r="J6435" s="7">
        <v>63</v>
      </c>
      <c r="K6435" s="7">
        <v>16</v>
      </c>
      <c r="L6435" s="3">
        <v>4.6399999999999997E-2</v>
      </c>
      <c r="M6435" s="5">
        <v>1.3536690899999999</v>
      </c>
      <c r="N6435" s="6">
        <v>0.92752500000000004</v>
      </c>
      <c r="O6435" s="8">
        <f>IFERROR(VLOOKUP(C6435,Sheet2!$B$2:$G$588,6,FALSE),0)</f>
        <v>63</v>
      </c>
      <c r="Q6435" s="2">
        <v>0.31480669389999999</v>
      </c>
      <c r="R6435" s="3">
        <v>0.255538626872168</v>
      </c>
      <c r="U6435" s="22" t="str">
        <f t="shared" si="615"/>
        <v/>
      </c>
      <c r="V6435" s="10" t="str">
        <f t="shared" si="616"/>
        <v/>
      </c>
      <c r="W6435" s="24">
        <f t="shared" si="617"/>
        <v>14.749999999999957</v>
      </c>
    </row>
    <row r="6436" spans="1:23" x14ac:dyDescent="0.3">
      <c r="A6436" t="s">
        <v>17</v>
      </c>
      <c r="B6436" t="s">
        <v>6481</v>
      </c>
      <c r="C6436" t="s">
        <v>6482</v>
      </c>
      <c r="D6436" t="s">
        <v>6485</v>
      </c>
      <c r="E6436" t="s">
        <v>6486</v>
      </c>
      <c r="F6436">
        <v>0.25</v>
      </c>
      <c r="G6436" s="2">
        <v>0</v>
      </c>
      <c r="H6436" s="4">
        <v>14.954800000000001</v>
      </c>
      <c r="I6436" s="4">
        <v>0.68659999999999999</v>
      </c>
      <c r="J6436" s="7">
        <v>29</v>
      </c>
      <c r="K6436" s="7">
        <v>7</v>
      </c>
      <c r="L6436" s="3">
        <v>4.5900000000000003E-2</v>
      </c>
      <c r="M6436" s="5">
        <v>1.4001872500000001</v>
      </c>
      <c r="N6436" s="6">
        <v>1</v>
      </c>
      <c r="O6436" s="8">
        <f>IFERROR(VLOOKUP(C6436,Sheet2!$B$2:$G$588,6,FALSE),0)</f>
        <v>63</v>
      </c>
      <c r="P6436" t="s">
        <v>22</v>
      </c>
      <c r="Q6436" s="2">
        <v>0.28580980680000001</v>
      </c>
      <c r="R6436" s="3">
        <v>0.249999999999999</v>
      </c>
      <c r="U6436" s="22">
        <f t="shared" si="615"/>
        <v>0.249999999999999</v>
      </c>
      <c r="V6436" s="10">
        <f t="shared" si="616"/>
        <v>7.2499999999999707</v>
      </c>
      <c r="W6436" s="24">
        <f t="shared" si="617"/>
        <v>7.2499999999999707</v>
      </c>
    </row>
    <row r="6437" spans="1:23" x14ac:dyDescent="0.3">
      <c r="A6437" t="s">
        <v>17</v>
      </c>
      <c r="B6437" t="s">
        <v>6481</v>
      </c>
      <c r="C6437" t="s">
        <v>6482</v>
      </c>
      <c r="D6437" t="s">
        <v>6483</v>
      </c>
      <c r="E6437" t="s">
        <v>6484</v>
      </c>
      <c r="F6437">
        <v>0.25</v>
      </c>
      <c r="G6437" s="2">
        <v>0</v>
      </c>
      <c r="H6437" s="4">
        <v>6.4885999999999999</v>
      </c>
      <c r="I6437" s="4">
        <v>0.35199999999999998</v>
      </c>
      <c r="J6437" s="7">
        <v>15</v>
      </c>
      <c r="K6437" s="7">
        <v>4</v>
      </c>
      <c r="L6437" s="3">
        <v>5.4199999999999998E-2</v>
      </c>
      <c r="M6437" s="5">
        <v>1.4055194799999999</v>
      </c>
      <c r="N6437" s="6">
        <v>1</v>
      </c>
      <c r="O6437" s="8">
        <f>IFERROR(VLOOKUP(C6437,Sheet2!$B$2:$G$588,6,FALSE),0)</f>
        <v>63</v>
      </c>
      <c r="P6437" t="s">
        <v>22</v>
      </c>
      <c r="Q6437" s="2">
        <v>0.28851928850000003</v>
      </c>
      <c r="R6437" s="3">
        <v>0.25</v>
      </c>
      <c r="U6437" s="22">
        <f t="shared" si="615"/>
        <v>0.25</v>
      </c>
      <c r="V6437" s="10">
        <f t="shared" si="616"/>
        <v>3.75</v>
      </c>
      <c r="W6437" s="24">
        <f t="shared" si="617"/>
        <v>3.75</v>
      </c>
    </row>
    <row r="6438" spans="1:23" x14ac:dyDescent="0.3">
      <c r="A6438" t="s">
        <v>17</v>
      </c>
      <c r="B6438" t="s">
        <v>6481</v>
      </c>
      <c r="C6438" t="s">
        <v>6482</v>
      </c>
      <c r="D6438" t="s">
        <v>6487</v>
      </c>
      <c r="E6438" t="s">
        <v>6488</v>
      </c>
      <c r="F6438">
        <v>0.25</v>
      </c>
      <c r="G6438" s="2">
        <v>0</v>
      </c>
      <c r="H6438" s="4">
        <v>7.7390999999999996</v>
      </c>
      <c r="I6438" s="4">
        <v>0.3523</v>
      </c>
      <c r="J6438" s="7">
        <v>15</v>
      </c>
      <c r="K6438" s="7">
        <v>4</v>
      </c>
      <c r="L6438" s="3">
        <v>4.5499999999999999E-2</v>
      </c>
      <c r="M6438" s="5">
        <v>1.4385239299999999</v>
      </c>
      <c r="N6438" s="6">
        <v>1</v>
      </c>
      <c r="O6438" s="8">
        <f>IFERROR(VLOOKUP(C6438,Sheet2!$B$2:$G$588,6,FALSE),0)</f>
        <v>63</v>
      </c>
      <c r="P6438" t="s">
        <v>22</v>
      </c>
      <c r="Q6438" s="2">
        <v>0.30484298360000001</v>
      </c>
      <c r="R6438" s="3">
        <v>0.249999999999999</v>
      </c>
      <c r="U6438" s="22">
        <f t="shared" si="615"/>
        <v>0.249999999999999</v>
      </c>
      <c r="V6438" s="10">
        <f t="shared" si="616"/>
        <v>3.7499999999999849</v>
      </c>
      <c r="W6438" s="24">
        <f t="shared" si="617"/>
        <v>3.7499999999999849</v>
      </c>
    </row>
    <row r="6439" spans="1:23" hidden="1" x14ac:dyDescent="0.3">
      <c r="A6439" t="s">
        <v>33</v>
      </c>
      <c r="B6439" t="s">
        <v>2861</v>
      </c>
      <c r="C6439" t="s">
        <v>2862</v>
      </c>
      <c r="D6439" t="s">
        <v>34</v>
      </c>
      <c r="F6439">
        <v>0.3</v>
      </c>
      <c r="G6439" s="2">
        <v>0</v>
      </c>
      <c r="H6439" s="4">
        <v>29.173400000000001</v>
      </c>
      <c r="I6439" s="4">
        <v>4.5174000000000003</v>
      </c>
      <c r="J6439" s="7">
        <v>62</v>
      </c>
      <c r="K6439" s="7">
        <v>19</v>
      </c>
      <c r="L6439" s="3">
        <v>0.15479999999999999</v>
      </c>
      <c r="M6439" s="5">
        <v>0.45507961000000002</v>
      </c>
      <c r="N6439" s="6">
        <v>0.2</v>
      </c>
      <c r="O6439" s="8">
        <f>IFERROR(VLOOKUP(C6439,Sheet2!$B$2:$G$588,6,FALSE),0)</f>
        <v>62</v>
      </c>
      <c r="Q6439" s="2">
        <v>0.56051645900000002</v>
      </c>
      <c r="R6439" s="3">
        <v>0.3</v>
      </c>
      <c r="U6439" s="22" t="str">
        <f t="shared" si="615"/>
        <v/>
      </c>
      <c r="V6439" s="10" t="str">
        <f t="shared" si="616"/>
        <v/>
      </c>
      <c r="W6439" s="24">
        <f t="shared" si="617"/>
        <v>18.299999999999962</v>
      </c>
    </row>
    <row r="6440" spans="1:23" hidden="1" x14ac:dyDescent="0.3">
      <c r="A6440" t="s">
        <v>33</v>
      </c>
      <c r="B6440" t="s">
        <v>11427</v>
      </c>
      <c r="C6440" t="s">
        <v>11428</v>
      </c>
      <c r="D6440" t="s">
        <v>34</v>
      </c>
      <c r="F6440">
        <v>0.33</v>
      </c>
      <c r="G6440" s="2">
        <v>0</v>
      </c>
      <c r="H6440" s="4">
        <v>12.9056</v>
      </c>
      <c r="I6440" s="4">
        <v>1.6384000000000001</v>
      </c>
      <c r="J6440" s="7">
        <v>62</v>
      </c>
      <c r="K6440" s="7">
        <v>12</v>
      </c>
      <c r="L6440" s="3">
        <v>0.127</v>
      </c>
      <c r="M6440" s="5">
        <v>1.2540849199999999</v>
      </c>
      <c r="N6440" s="6">
        <v>1</v>
      </c>
      <c r="O6440" s="8">
        <f>IFERROR(VLOOKUP(C6440,Sheet2!$B$2:$G$588,6,FALSE),0)</f>
        <v>62</v>
      </c>
      <c r="Q6440" s="2">
        <v>0.20260583600000001</v>
      </c>
      <c r="R6440" s="3">
        <v>0.202605836015879</v>
      </c>
      <c r="U6440" s="22" t="str">
        <f t="shared" si="615"/>
        <v/>
      </c>
      <c r="V6440" s="10" t="str">
        <f t="shared" si="616"/>
        <v/>
      </c>
      <c r="W6440" s="24">
        <f t="shared" si="617"/>
        <v>12.561561832984498</v>
      </c>
    </row>
    <row r="6441" spans="1:23" hidden="1" x14ac:dyDescent="0.3">
      <c r="A6441" t="s">
        <v>33</v>
      </c>
      <c r="B6441" t="s">
        <v>13164</v>
      </c>
      <c r="C6441" t="s">
        <v>13165</v>
      </c>
      <c r="D6441" t="s">
        <v>34</v>
      </c>
      <c r="F6441">
        <v>0.29330000000000001</v>
      </c>
      <c r="G6441" s="2">
        <v>0</v>
      </c>
      <c r="H6441" s="4">
        <v>29.666499999999999</v>
      </c>
      <c r="I6441" s="4">
        <v>3.5579999999999998</v>
      </c>
      <c r="J6441" s="7">
        <v>62</v>
      </c>
      <c r="K6441" s="7">
        <v>18</v>
      </c>
      <c r="L6441" s="3">
        <v>0.11990000000000001</v>
      </c>
      <c r="M6441" s="5">
        <v>0.57973178999999997</v>
      </c>
      <c r="N6441" s="6">
        <v>0.265648</v>
      </c>
      <c r="O6441" s="8">
        <f>IFERROR(VLOOKUP(C6441,Sheet2!$B$2:$G$588,6,FALSE),0)</f>
        <v>62</v>
      </c>
      <c r="Q6441" s="2">
        <v>0.54177431030000001</v>
      </c>
      <c r="R6441" s="3">
        <v>0.29325910047926401</v>
      </c>
      <c r="U6441" s="22" t="str">
        <f t="shared" si="615"/>
        <v/>
      </c>
      <c r="V6441" s="10" t="str">
        <f t="shared" si="616"/>
        <v/>
      </c>
      <c r="W6441" s="24">
        <f t="shared" si="617"/>
        <v>16.21</v>
      </c>
    </row>
    <row r="6442" spans="1:23" x14ac:dyDescent="0.3">
      <c r="A6442" t="s">
        <v>17</v>
      </c>
      <c r="B6442" t="s">
        <v>11427</v>
      </c>
      <c r="C6442" t="s">
        <v>11428</v>
      </c>
      <c r="D6442" t="s">
        <v>11429</v>
      </c>
      <c r="E6442" t="s">
        <v>11430</v>
      </c>
      <c r="F6442">
        <v>0.33</v>
      </c>
      <c r="G6442" s="2">
        <v>0</v>
      </c>
      <c r="H6442" s="4">
        <v>12.9048</v>
      </c>
      <c r="I6442" s="4">
        <v>1.6384000000000001</v>
      </c>
      <c r="J6442" s="7">
        <v>62</v>
      </c>
      <c r="K6442" s="7">
        <v>12</v>
      </c>
      <c r="L6442" s="3">
        <v>0.127</v>
      </c>
      <c r="M6442" s="5">
        <v>1.2540849199999999</v>
      </c>
      <c r="N6442" s="6">
        <v>1</v>
      </c>
      <c r="O6442" s="8">
        <f>IFERROR(VLOOKUP(C6442,Sheet2!$B$2:$G$588,6,FALSE),0)</f>
        <v>62</v>
      </c>
      <c r="P6442" t="s">
        <v>22</v>
      </c>
      <c r="Q6442" s="2">
        <v>0.20260583600000001</v>
      </c>
      <c r="R6442" s="3">
        <v>0.202605836015879</v>
      </c>
      <c r="U6442" s="22">
        <f t="shared" si="615"/>
        <v>0.202605836015879</v>
      </c>
      <c r="V6442" s="10">
        <f t="shared" si="616"/>
        <v>12.561561832984498</v>
      </c>
      <c r="W6442" s="24">
        <f t="shared" si="617"/>
        <v>12.561561832984498</v>
      </c>
    </row>
    <row r="6443" spans="1:23" x14ac:dyDescent="0.3">
      <c r="A6443" t="s">
        <v>17</v>
      </c>
      <c r="B6443" t="s">
        <v>2861</v>
      </c>
      <c r="C6443" t="s">
        <v>2862</v>
      </c>
      <c r="D6443" t="s">
        <v>2865</v>
      </c>
      <c r="E6443" t="s">
        <v>2866</v>
      </c>
      <c r="F6443">
        <v>0.3</v>
      </c>
      <c r="G6443" s="2">
        <v>0</v>
      </c>
      <c r="H6443" s="4">
        <v>14.5024</v>
      </c>
      <c r="I6443" s="4">
        <v>2.1191</v>
      </c>
      <c r="J6443" s="7">
        <v>29</v>
      </c>
      <c r="K6443" s="7">
        <v>9</v>
      </c>
      <c r="L6443" s="3">
        <v>0.14610000000000001</v>
      </c>
      <c r="M6443" s="5">
        <v>0.45989819999999998</v>
      </c>
      <c r="N6443" s="6">
        <v>0.2</v>
      </c>
      <c r="O6443" s="8">
        <f>IFERROR(VLOOKUP(C6443,Sheet2!$B$2:$G$588,6,FALSE),0)</f>
        <v>62</v>
      </c>
      <c r="P6443" t="s">
        <v>92</v>
      </c>
      <c r="Q6443" s="2">
        <v>0.56512115389999995</v>
      </c>
      <c r="R6443" s="3">
        <v>0.29999999999999899</v>
      </c>
      <c r="U6443" s="22">
        <f t="shared" si="615"/>
        <v>0.29999999999999899</v>
      </c>
      <c r="V6443" s="10">
        <f t="shared" si="616"/>
        <v>8.6999999999999709</v>
      </c>
      <c r="W6443" s="24">
        <f t="shared" si="617"/>
        <v>8.6999999999999709</v>
      </c>
    </row>
    <row r="6444" spans="1:23" x14ac:dyDescent="0.3">
      <c r="A6444" t="s">
        <v>17</v>
      </c>
      <c r="B6444" t="s">
        <v>13164</v>
      </c>
      <c r="C6444" t="s">
        <v>13165</v>
      </c>
      <c r="D6444" t="s">
        <v>13170</v>
      </c>
      <c r="E6444" t="s">
        <v>13171</v>
      </c>
      <c r="F6444">
        <v>0.25</v>
      </c>
      <c r="G6444" s="2">
        <v>0</v>
      </c>
      <c r="H6444" s="4">
        <v>2.7991000000000001</v>
      </c>
      <c r="I6444" s="4">
        <v>0.98470000000000002</v>
      </c>
      <c r="J6444" s="7">
        <v>28</v>
      </c>
      <c r="K6444" s="7">
        <v>7</v>
      </c>
      <c r="L6444" s="3">
        <v>0.3518</v>
      </c>
      <c r="M6444" s="5">
        <v>0.95830552999999996</v>
      </c>
      <c r="N6444" s="6">
        <v>0.3</v>
      </c>
      <c r="O6444" s="8">
        <f>IFERROR(VLOOKUP(C6444,Sheet2!$B$2:$G$588,6,FALSE),0)</f>
        <v>62</v>
      </c>
      <c r="P6444" t="s">
        <v>22</v>
      </c>
      <c r="Q6444" s="2">
        <v>0.68694743849999995</v>
      </c>
      <c r="R6444" s="3">
        <v>0.25</v>
      </c>
      <c r="U6444" s="22">
        <f t="shared" si="615"/>
        <v>0.25</v>
      </c>
      <c r="V6444" s="10">
        <f t="shared" si="616"/>
        <v>7</v>
      </c>
      <c r="W6444" s="24">
        <f t="shared" si="617"/>
        <v>7</v>
      </c>
    </row>
    <row r="6445" spans="1:23" x14ac:dyDescent="0.3">
      <c r="A6445" t="s">
        <v>17</v>
      </c>
      <c r="B6445" t="s">
        <v>2861</v>
      </c>
      <c r="C6445" t="s">
        <v>2862</v>
      </c>
      <c r="D6445" t="s">
        <v>2867</v>
      </c>
      <c r="E6445" t="s">
        <v>2868</v>
      </c>
      <c r="F6445">
        <v>0.3</v>
      </c>
      <c r="G6445" s="2">
        <v>0</v>
      </c>
      <c r="H6445" s="4">
        <v>9.7706</v>
      </c>
      <c r="I6445" s="4">
        <v>1.6073</v>
      </c>
      <c r="J6445" s="7">
        <v>21</v>
      </c>
      <c r="K6445" s="7">
        <v>6</v>
      </c>
      <c r="L6445" s="3">
        <v>0.16450000000000001</v>
      </c>
      <c r="M6445" s="5">
        <v>0.44254733000000002</v>
      </c>
      <c r="N6445" s="6">
        <v>0.2</v>
      </c>
      <c r="O6445" s="8">
        <f>IFERROR(VLOOKUP(C6445,Sheet2!$B$2:$G$588,6,FALSE),0)</f>
        <v>62</v>
      </c>
      <c r="P6445" t="s">
        <v>92</v>
      </c>
      <c r="Q6445" s="2">
        <v>0.54807093650000005</v>
      </c>
      <c r="R6445" s="3">
        <v>0.3</v>
      </c>
      <c r="U6445" s="22">
        <f t="shared" si="615"/>
        <v>0.3</v>
      </c>
      <c r="V6445" s="10">
        <f t="shared" si="616"/>
        <v>6.3</v>
      </c>
      <c r="W6445" s="24">
        <f t="shared" si="617"/>
        <v>6.3</v>
      </c>
    </row>
    <row r="6446" spans="1:23" x14ac:dyDescent="0.3">
      <c r="A6446" t="s">
        <v>17</v>
      </c>
      <c r="B6446" t="s">
        <v>13164</v>
      </c>
      <c r="C6446" t="s">
        <v>13165</v>
      </c>
      <c r="D6446" t="s">
        <v>13166</v>
      </c>
      <c r="E6446" t="s">
        <v>13167</v>
      </c>
      <c r="F6446">
        <v>0.35</v>
      </c>
      <c r="G6446" s="2">
        <v>0</v>
      </c>
      <c r="H6446" s="4">
        <v>15.350099999999999</v>
      </c>
      <c r="I6446" s="4">
        <v>1.1623000000000001</v>
      </c>
      <c r="J6446" s="7">
        <v>15</v>
      </c>
      <c r="K6446" s="7">
        <v>5</v>
      </c>
      <c r="L6446" s="3">
        <v>7.5700000000000003E-2</v>
      </c>
      <c r="M6446" s="5">
        <v>0.43645526000000001</v>
      </c>
      <c r="N6446" s="6">
        <v>0.25</v>
      </c>
      <c r="O6446" s="8">
        <f>IFERROR(VLOOKUP(C6446,Sheet2!$B$2:$G$588,6,FALSE),0)</f>
        <v>62</v>
      </c>
      <c r="P6446" t="s">
        <v>22</v>
      </c>
      <c r="Q6446" s="2">
        <v>0.42720360460000001</v>
      </c>
      <c r="R6446" s="3">
        <v>0.35</v>
      </c>
      <c r="U6446" s="22">
        <f t="shared" si="615"/>
        <v>0.35</v>
      </c>
      <c r="V6446" s="10">
        <f t="shared" si="616"/>
        <v>5.25</v>
      </c>
      <c r="W6446" s="24">
        <f t="shared" si="617"/>
        <v>5.25</v>
      </c>
    </row>
    <row r="6447" spans="1:23" x14ac:dyDescent="0.3">
      <c r="A6447" t="s">
        <v>17</v>
      </c>
      <c r="B6447" t="s">
        <v>13164</v>
      </c>
      <c r="C6447" t="s">
        <v>13165</v>
      </c>
      <c r="D6447" t="s">
        <v>13168</v>
      </c>
      <c r="E6447" t="s">
        <v>13169</v>
      </c>
      <c r="F6447">
        <v>0.33</v>
      </c>
      <c r="G6447" s="2">
        <v>0</v>
      </c>
      <c r="H6447" s="4">
        <v>4.7163000000000004</v>
      </c>
      <c r="I6447" s="4">
        <v>0.48459999999999998</v>
      </c>
      <c r="J6447" s="7">
        <v>12</v>
      </c>
      <c r="K6447" s="7">
        <v>4</v>
      </c>
      <c r="L6447" s="3">
        <v>0.1028</v>
      </c>
      <c r="M6447" s="5">
        <v>0.84234339999999996</v>
      </c>
      <c r="N6447" s="6">
        <v>0.55000000000000004</v>
      </c>
      <c r="O6447" s="8">
        <f>IFERROR(VLOOKUP(C6447,Sheet2!$B$2:$G$588,6,FALSE),0)</f>
        <v>62</v>
      </c>
      <c r="P6447" t="s">
        <v>22</v>
      </c>
      <c r="Q6447" s="2">
        <v>0.34705964690000002</v>
      </c>
      <c r="R6447" s="3">
        <v>0.33</v>
      </c>
      <c r="U6447" s="22">
        <f t="shared" si="615"/>
        <v>0.33</v>
      </c>
      <c r="V6447" s="10">
        <f t="shared" si="616"/>
        <v>3.96</v>
      </c>
      <c r="W6447" s="24">
        <f t="shared" si="617"/>
        <v>3.96</v>
      </c>
    </row>
    <row r="6448" spans="1:23" x14ac:dyDescent="0.3">
      <c r="A6448" t="s">
        <v>17</v>
      </c>
      <c r="B6448" t="s">
        <v>2861</v>
      </c>
      <c r="C6448" t="s">
        <v>2862</v>
      </c>
      <c r="D6448" t="s">
        <v>2863</v>
      </c>
      <c r="E6448" t="s">
        <v>2864</v>
      </c>
      <c r="F6448">
        <v>0.3</v>
      </c>
      <c r="G6448" s="2">
        <v>0</v>
      </c>
      <c r="H6448" s="4">
        <v>4.8613</v>
      </c>
      <c r="I6448" s="4">
        <v>0.79059999999999997</v>
      </c>
      <c r="J6448" s="7">
        <v>11</v>
      </c>
      <c r="K6448" s="7">
        <v>3</v>
      </c>
      <c r="L6448" s="3">
        <v>0.16259999999999999</v>
      </c>
      <c r="M6448" s="5">
        <v>0.46784713999999999</v>
      </c>
      <c r="N6448" s="6">
        <v>0.2</v>
      </c>
      <c r="O6448" s="8">
        <f>IFERROR(VLOOKUP(C6448,Sheet2!$B$2:$G$588,6,FALSE),0)</f>
        <v>62</v>
      </c>
      <c r="P6448" t="s">
        <v>92</v>
      </c>
      <c r="Q6448" s="2">
        <v>0.57250994479999995</v>
      </c>
      <c r="R6448" s="3">
        <v>0.29999999999999899</v>
      </c>
      <c r="U6448" s="22">
        <f t="shared" si="615"/>
        <v>0.29999999999999899</v>
      </c>
      <c r="V6448" s="10">
        <f t="shared" si="616"/>
        <v>3.2999999999999887</v>
      </c>
      <c r="W6448" s="24">
        <f t="shared" si="617"/>
        <v>3.2999999999999887</v>
      </c>
    </row>
    <row r="6449" spans="1:23" hidden="1" x14ac:dyDescent="0.3">
      <c r="A6449" s="27" t="s">
        <v>33</v>
      </c>
      <c r="B6449" s="27" t="s">
        <v>6553</v>
      </c>
      <c r="C6449" s="27" t="s">
        <v>6554</v>
      </c>
      <c r="D6449" t="s">
        <v>34</v>
      </c>
      <c r="E6449" s="27"/>
      <c r="F6449">
        <v>0.25</v>
      </c>
      <c r="G6449" s="28">
        <v>1</v>
      </c>
      <c r="H6449" s="4">
        <v>18.604500000000002</v>
      </c>
      <c r="I6449" s="4">
        <v>1.7109000000000001</v>
      </c>
      <c r="J6449" s="7">
        <v>61</v>
      </c>
      <c r="K6449" s="7">
        <v>15</v>
      </c>
      <c r="L6449" s="29">
        <v>9.1999999999999998E-2</v>
      </c>
      <c r="M6449" s="30">
        <v>1.1872578499999999</v>
      </c>
      <c r="N6449" s="31">
        <v>0.3</v>
      </c>
      <c r="O6449" s="32">
        <f>IFERROR(VLOOKUP(C6449,Sheet2!$B$2:$G$588,6,FALSE),0)</f>
        <v>61</v>
      </c>
      <c r="P6449" s="27"/>
      <c r="Q6449" s="28">
        <v>0.74731689479999996</v>
      </c>
      <c r="R6449" s="29">
        <v>0.25</v>
      </c>
      <c r="S6449" s="29"/>
      <c r="T6449" s="28"/>
      <c r="U6449" s="29" t="str">
        <f t="shared" si="615"/>
        <v/>
      </c>
      <c r="V6449" s="30" t="str">
        <f t="shared" si="616"/>
        <v/>
      </c>
      <c r="W6449" s="33">
        <f t="shared" si="617"/>
        <v>15.25</v>
      </c>
    </row>
    <row r="6450" spans="1:23" hidden="1" x14ac:dyDescent="0.3">
      <c r="A6450" t="s">
        <v>33</v>
      </c>
      <c r="B6450" t="s">
        <v>9363</v>
      </c>
      <c r="C6450" t="s">
        <v>9364</v>
      </c>
      <c r="D6450" t="s">
        <v>34</v>
      </c>
      <c r="F6450">
        <v>0.3</v>
      </c>
      <c r="G6450" s="2">
        <v>0</v>
      </c>
      <c r="H6450" s="4">
        <v>22.607800000000001</v>
      </c>
      <c r="I6450" s="4">
        <v>2.5398000000000001</v>
      </c>
      <c r="J6450" s="7">
        <v>61</v>
      </c>
      <c r="K6450" s="7">
        <v>18</v>
      </c>
      <c r="L6450" s="3">
        <v>0.1123</v>
      </c>
      <c r="M6450" s="5">
        <v>0.80151868999999998</v>
      </c>
      <c r="N6450" s="6">
        <v>0.3</v>
      </c>
      <c r="O6450" s="8">
        <f>IFERROR(VLOOKUP(C6450,Sheet2!$B$2:$G$588,6,FALSE),0)</f>
        <v>61</v>
      </c>
      <c r="Q6450" s="2">
        <v>0.62571053629999995</v>
      </c>
      <c r="R6450" s="3">
        <v>0.3</v>
      </c>
      <c r="U6450" s="22" t="str">
        <f t="shared" si="615"/>
        <v/>
      </c>
      <c r="V6450" s="10" t="str">
        <f t="shared" si="616"/>
        <v/>
      </c>
      <c r="W6450" s="24">
        <f t="shared" si="617"/>
        <v>18.3</v>
      </c>
    </row>
    <row r="6451" spans="1:23" hidden="1" x14ac:dyDescent="0.3">
      <c r="A6451" t="s">
        <v>33</v>
      </c>
      <c r="B6451" t="s">
        <v>11689</v>
      </c>
      <c r="C6451" t="s">
        <v>11690</v>
      </c>
      <c r="D6451" t="s">
        <v>34</v>
      </c>
      <c r="F6451">
        <v>0.29949999999999999</v>
      </c>
      <c r="G6451" s="2">
        <v>0</v>
      </c>
      <c r="H6451" s="4">
        <v>293.6481</v>
      </c>
      <c r="I6451" s="4">
        <v>5.3128000000000002</v>
      </c>
      <c r="J6451" s="7">
        <v>61</v>
      </c>
      <c r="K6451" s="7">
        <v>18</v>
      </c>
      <c r="L6451" s="3">
        <v>1.8100000000000002E-2</v>
      </c>
      <c r="M6451" s="5">
        <v>0.38317266999999999</v>
      </c>
      <c r="N6451" s="6">
        <v>0.108194</v>
      </c>
      <c r="O6451" s="8">
        <f>IFERROR(VLOOKUP(C6451,Sheet2!$B$2:$G$588,6,FALSE),0)</f>
        <v>61</v>
      </c>
      <c r="Q6451" s="2">
        <v>0.71763643769999996</v>
      </c>
      <c r="R6451" s="3">
        <v>0.29947508771929798</v>
      </c>
      <c r="U6451" s="22" t="str">
        <f t="shared" si="615"/>
        <v/>
      </c>
      <c r="V6451" s="10" t="str">
        <f t="shared" si="616"/>
        <v/>
      </c>
      <c r="W6451" s="24">
        <f t="shared" si="617"/>
        <v>0</v>
      </c>
    </row>
    <row r="6452" spans="1:23" x14ac:dyDescent="0.3">
      <c r="A6452" t="s">
        <v>17</v>
      </c>
      <c r="B6452" t="s">
        <v>6553</v>
      </c>
      <c r="C6452" t="s">
        <v>6554</v>
      </c>
      <c r="D6452" t="s">
        <v>6555</v>
      </c>
      <c r="E6452" t="s">
        <v>6556</v>
      </c>
      <c r="F6452">
        <v>0.25</v>
      </c>
      <c r="G6452" s="2">
        <v>1</v>
      </c>
      <c r="H6452" s="4">
        <v>18.603899999999999</v>
      </c>
      <c r="I6452" s="4">
        <v>1.7109000000000001</v>
      </c>
      <c r="J6452" s="7">
        <v>61</v>
      </c>
      <c r="K6452" s="7">
        <v>15</v>
      </c>
      <c r="L6452" s="3">
        <v>9.1999999999999998E-2</v>
      </c>
      <c r="M6452" s="5">
        <v>1.1872578499999999</v>
      </c>
      <c r="N6452" s="6">
        <v>0.3</v>
      </c>
      <c r="O6452" s="8">
        <f>IFERROR(VLOOKUP(C6452,Sheet2!$B$2:$G$588,6,FALSE),0)</f>
        <v>61</v>
      </c>
      <c r="P6452" t="s">
        <v>92</v>
      </c>
      <c r="Q6452" s="2">
        <v>0.74731689479999996</v>
      </c>
      <c r="R6452" s="3">
        <v>0.25</v>
      </c>
      <c r="S6452" s="3" t="str">
        <f>IF(R6452+0.01&lt;Q6452,"Y","")</f>
        <v>Y</v>
      </c>
      <c r="T6452" s="2"/>
      <c r="U6452" s="22">
        <f t="shared" si="615"/>
        <v>0.25</v>
      </c>
      <c r="V6452" s="10">
        <f t="shared" si="616"/>
        <v>15.25</v>
      </c>
      <c r="W6452" s="24">
        <f t="shared" si="617"/>
        <v>15.25</v>
      </c>
    </row>
    <row r="6453" spans="1:23" x14ac:dyDescent="0.3">
      <c r="A6453" t="s">
        <v>17</v>
      </c>
      <c r="B6453" t="s">
        <v>9363</v>
      </c>
      <c r="C6453" t="s">
        <v>9364</v>
      </c>
      <c r="D6453" t="s">
        <v>9365</v>
      </c>
      <c r="E6453" t="s">
        <v>9366</v>
      </c>
      <c r="F6453">
        <v>0.3</v>
      </c>
      <c r="G6453" s="2">
        <v>0</v>
      </c>
      <c r="H6453" s="4">
        <v>22.603100000000001</v>
      </c>
      <c r="I6453" s="4">
        <v>2.5398000000000001</v>
      </c>
      <c r="J6453" s="7">
        <v>61</v>
      </c>
      <c r="K6453" s="7">
        <v>18</v>
      </c>
      <c r="L6453" s="3">
        <v>0.1124</v>
      </c>
      <c r="M6453" s="5">
        <v>0.80151868999999998</v>
      </c>
      <c r="N6453" s="6">
        <v>0.3</v>
      </c>
      <c r="O6453" s="8">
        <f>IFERROR(VLOOKUP(C6453,Sheet2!$B$2:$G$588,6,FALSE),0)</f>
        <v>61</v>
      </c>
      <c r="P6453" t="s">
        <v>92</v>
      </c>
      <c r="Q6453" s="2">
        <v>0.62571053629999995</v>
      </c>
      <c r="R6453" s="3">
        <v>0.3</v>
      </c>
      <c r="U6453" s="22">
        <f t="shared" si="615"/>
        <v>0.3</v>
      </c>
      <c r="V6453" s="10">
        <f t="shared" si="616"/>
        <v>18.3</v>
      </c>
      <c r="W6453" s="24">
        <f t="shared" si="617"/>
        <v>18.3</v>
      </c>
    </row>
    <row r="6454" spans="1:23" hidden="1" x14ac:dyDescent="0.3">
      <c r="A6454" s="27" t="s">
        <v>33</v>
      </c>
      <c r="B6454" s="27" t="s">
        <v>5257</v>
      </c>
      <c r="C6454" s="27" t="s">
        <v>5258</v>
      </c>
      <c r="D6454" t="s">
        <v>34</v>
      </c>
      <c r="E6454" s="27"/>
      <c r="F6454">
        <v>0.25</v>
      </c>
      <c r="G6454" s="28">
        <v>1</v>
      </c>
      <c r="H6454" s="4">
        <v>168.37280000000001</v>
      </c>
      <c r="I6454" s="4">
        <v>0.96830000000000005</v>
      </c>
      <c r="J6454" s="7">
        <v>59</v>
      </c>
      <c r="K6454" s="7">
        <v>14</v>
      </c>
      <c r="L6454" s="29">
        <v>5.7999999999999996E-3</v>
      </c>
      <c r="M6454" s="30">
        <v>2.0156019500000002</v>
      </c>
      <c r="N6454" s="31">
        <v>1.5</v>
      </c>
      <c r="O6454" s="32">
        <f>IFERROR(VLOOKUP(C6454,Sheet2!$B$2:$G$588,6,FALSE),0)</f>
        <v>59</v>
      </c>
      <c r="P6454" s="27"/>
      <c r="Q6454" s="28">
        <v>0.25580544220000001</v>
      </c>
      <c r="R6454" s="29">
        <v>0.249999999999999</v>
      </c>
      <c r="S6454" s="29"/>
      <c r="T6454" s="28"/>
      <c r="U6454" s="29" t="str">
        <f t="shared" si="615"/>
        <v/>
      </c>
      <c r="V6454" s="30" t="str">
        <f t="shared" si="616"/>
        <v/>
      </c>
      <c r="W6454" s="33">
        <f t="shared" si="617"/>
        <v>14.267224092243776</v>
      </c>
    </row>
    <row r="6455" spans="1:23" hidden="1" x14ac:dyDescent="0.3">
      <c r="A6455" t="s">
        <v>33</v>
      </c>
      <c r="B6455" t="s">
        <v>7226</v>
      </c>
      <c r="C6455" t="s">
        <v>7227</v>
      </c>
      <c r="D6455" t="s">
        <v>34</v>
      </c>
      <c r="F6455">
        <v>0.25</v>
      </c>
      <c r="G6455" s="2">
        <v>0</v>
      </c>
      <c r="H6455" s="4">
        <v>10.2981</v>
      </c>
      <c r="I6455" s="4">
        <v>1.5992999999999999</v>
      </c>
      <c r="J6455" s="7">
        <v>59</v>
      </c>
      <c r="K6455" s="7">
        <v>15</v>
      </c>
      <c r="L6455" s="3">
        <v>0.15529999999999999</v>
      </c>
      <c r="M6455" s="5">
        <v>1.22327378</v>
      </c>
      <c r="N6455" s="6">
        <v>0.74618399999999996</v>
      </c>
      <c r="O6455" s="8">
        <f>IFERROR(VLOOKUP(C6455,Sheet2!$B$2:$G$588,6,FALSE),0)</f>
        <v>59</v>
      </c>
      <c r="Q6455" s="2">
        <v>0.39001063339999997</v>
      </c>
      <c r="R6455" s="3">
        <v>0.25</v>
      </c>
      <c r="U6455" s="22" t="str">
        <f t="shared" si="615"/>
        <v/>
      </c>
      <c r="V6455" s="10" t="str">
        <f t="shared" si="616"/>
        <v/>
      </c>
      <c r="W6455" s="24">
        <f t="shared" si="617"/>
        <v>12.75</v>
      </c>
    </row>
    <row r="6456" spans="1:23" x14ac:dyDescent="0.3">
      <c r="A6456" t="s">
        <v>17</v>
      </c>
      <c r="B6456" t="s">
        <v>5257</v>
      </c>
      <c r="C6456" t="s">
        <v>5258</v>
      </c>
      <c r="D6456" t="s">
        <v>5259</v>
      </c>
      <c r="E6456" t="s">
        <v>5260</v>
      </c>
      <c r="F6456">
        <v>0.25</v>
      </c>
      <c r="G6456" s="2">
        <v>1</v>
      </c>
      <c r="H6456" s="4">
        <v>114.4469</v>
      </c>
      <c r="I6456" s="4">
        <v>0.55859999999999999</v>
      </c>
      <c r="J6456" s="7">
        <v>35</v>
      </c>
      <c r="K6456" s="7">
        <v>9</v>
      </c>
      <c r="L6456" s="3">
        <v>4.8999999999999998E-3</v>
      </c>
      <c r="M6456" s="5">
        <v>2.0653497000000001</v>
      </c>
      <c r="N6456" s="6">
        <v>1.5</v>
      </c>
      <c r="O6456" s="8">
        <f>IFERROR(VLOOKUP(C6456,Sheet2!$B$2:$G$588,6,FALSE),0)</f>
        <v>59</v>
      </c>
      <c r="P6456" t="s">
        <v>22</v>
      </c>
      <c r="Q6456" s="2">
        <v>0.273730739</v>
      </c>
      <c r="R6456" s="3">
        <v>0.25</v>
      </c>
      <c r="S6456" s="3" t="str">
        <f>IF(R6456+0.01&lt;Q6456,"Y","")</f>
        <v>Y</v>
      </c>
      <c r="T6456" s="2"/>
      <c r="U6456" s="22">
        <f t="shared" si="615"/>
        <v>0.25</v>
      </c>
      <c r="V6456" s="10">
        <f t="shared" si="616"/>
        <v>8.75</v>
      </c>
      <c r="W6456" s="24">
        <f t="shared" si="617"/>
        <v>8.75</v>
      </c>
    </row>
    <row r="6457" spans="1:23" x14ac:dyDescent="0.3">
      <c r="A6457" t="s">
        <v>17</v>
      </c>
      <c r="B6457" t="s">
        <v>7226</v>
      </c>
      <c r="C6457" t="s">
        <v>7227</v>
      </c>
      <c r="D6457" t="s">
        <v>7228</v>
      </c>
      <c r="E6457" t="s">
        <v>7229</v>
      </c>
      <c r="F6457">
        <v>0.25</v>
      </c>
      <c r="G6457" s="2">
        <v>0</v>
      </c>
      <c r="H6457" s="4">
        <v>4.3489000000000004</v>
      </c>
      <c r="I6457" s="4">
        <v>0.78949999999999998</v>
      </c>
      <c r="J6457" s="7">
        <v>29</v>
      </c>
      <c r="K6457" s="7">
        <v>7</v>
      </c>
      <c r="L6457" s="3">
        <v>0.18149999999999999</v>
      </c>
      <c r="M6457" s="5">
        <v>1.2057179</v>
      </c>
      <c r="N6457" s="6">
        <v>0.75</v>
      </c>
      <c r="O6457" s="8">
        <f>IFERROR(VLOOKUP(C6457,Sheet2!$B$2:$G$588,6,FALSE),0)</f>
        <v>59</v>
      </c>
      <c r="P6457" t="s">
        <v>22</v>
      </c>
      <c r="Q6457" s="2">
        <v>0.37796395230000002</v>
      </c>
      <c r="R6457" s="3">
        <v>0.25</v>
      </c>
      <c r="U6457" s="22">
        <f t="shared" si="615"/>
        <v>0.25</v>
      </c>
      <c r="V6457" s="10">
        <f t="shared" si="616"/>
        <v>7.25</v>
      </c>
      <c r="W6457" s="24">
        <f t="shared" si="617"/>
        <v>7.25</v>
      </c>
    </row>
    <row r="6458" spans="1:23" x14ac:dyDescent="0.3">
      <c r="A6458" t="s">
        <v>17</v>
      </c>
      <c r="B6458" t="s">
        <v>5257</v>
      </c>
      <c r="C6458" t="s">
        <v>5258</v>
      </c>
      <c r="D6458" t="s">
        <v>5261</v>
      </c>
      <c r="E6458" t="s">
        <v>5262</v>
      </c>
      <c r="F6458">
        <v>0.25</v>
      </c>
      <c r="G6458" s="2">
        <v>1</v>
      </c>
      <c r="H6458" s="4">
        <v>53.925899999999999</v>
      </c>
      <c r="I6458" s="4">
        <v>0.40960000000000002</v>
      </c>
      <c r="J6458" s="7">
        <v>24</v>
      </c>
      <c r="K6458" s="7">
        <v>6</v>
      </c>
      <c r="L6458" s="3">
        <v>7.6E-3</v>
      </c>
      <c r="M6458" s="5">
        <v>1.94775937</v>
      </c>
      <c r="N6458" s="6">
        <v>1.5</v>
      </c>
      <c r="O6458" s="8">
        <f>IFERROR(VLOOKUP(C6458,Sheet2!$B$2:$G$588,6,FALSE),0)</f>
        <v>59</v>
      </c>
      <c r="P6458" t="s">
        <v>22</v>
      </c>
      <c r="Q6458" s="2">
        <v>0.22988433720000001</v>
      </c>
      <c r="R6458" s="3">
        <v>0.22988433717682399</v>
      </c>
      <c r="S6458" s="3" t="str">
        <f>IF(R6458+0.01&lt;Q6458,"Y","")</f>
        <v/>
      </c>
      <c r="T6458" s="2"/>
      <c r="U6458" s="22">
        <f t="shared" si="615"/>
        <v>0.22988433717682399</v>
      </c>
      <c r="V6458" s="10">
        <f t="shared" si="616"/>
        <v>5.5172240922437759</v>
      </c>
      <c r="W6458" s="24">
        <f t="shared" si="617"/>
        <v>5.5172240922437759</v>
      </c>
    </row>
    <row r="6459" spans="1:23" x14ac:dyDescent="0.3">
      <c r="A6459" t="s">
        <v>17</v>
      </c>
      <c r="B6459" t="s">
        <v>7226</v>
      </c>
      <c r="C6459" t="s">
        <v>7227</v>
      </c>
      <c r="D6459" t="s">
        <v>7232</v>
      </c>
      <c r="E6459" t="s">
        <v>7233</v>
      </c>
      <c r="F6459">
        <v>0.25</v>
      </c>
      <c r="G6459" s="2">
        <v>0</v>
      </c>
      <c r="H6459" s="4">
        <v>1.3920999999999999</v>
      </c>
      <c r="I6459" s="4">
        <v>0.31190000000000001</v>
      </c>
      <c r="J6459" s="7">
        <v>13</v>
      </c>
      <c r="K6459" s="7">
        <v>3</v>
      </c>
      <c r="L6459" s="3">
        <v>0.22409999999999999</v>
      </c>
      <c r="M6459" s="5">
        <v>1.35923975</v>
      </c>
      <c r="N6459" s="6">
        <v>0.9</v>
      </c>
      <c r="O6459" s="8">
        <f>IFERROR(VLOOKUP(C6459,Sheet2!$B$2:$G$588,6,FALSE),0)</f>
        <v>59</v>
      </c>
      <c r="P6459" t="s">
        <v>22</v>
      </c>
      <c r="Q6459" s="2">
        <v>0.33786515719999999</v>
      </c>
      <c r="R6459" s="3">
        <v>0.25</v>
      </c>
      <c r="U6459" s="22">
        <f t="shared" si="615"/>
        <v>0.25</v>
      </c>
      <c r="V6459" s="10">
        <f t="shared" si="616"/>
        <v>3.25</v>
      </c>
      <c r="W6459" s="24">
        <f t="shared" si="617"/>
        <v>3.25</v>
      </c>
    </row>
    <row r="6460" spans="1:23" x14ac:dyDescent="0.3">
      <c r="A6460" t="s">
        <v>17</v>
      </c>
      <c r="B6460" t="s">
        <v>7226</v>
      </c>
      <c r="C6460" t="s">
        <v>7227</v>
      </c>
      <c r="D6460" t="s">
        <v>7230</v>
      </c>
      <c r="E6460" t="s">
        <v>7231</v>
      </c>
      <c r="F6460">
        <v>0.25</v>
      </c>
      <c r="G6460" s="2">
        <v>0</v>
      </c>
      <c r="H6460" s="4">
        <v>0.43130000000000002</v>
      </c>
      <c r="I6460" s="4">
        <v>0.1767</v>
      </c>
      <c r="J6460" s="7">
        <v>9</v>
      </c>
      <c r="K6460" s="7">
        <v>2</v>
      </c>
      <c r="L6460" s="3">
        <v>0.40970000000000001</v>
      </c>
      <c r="M6460" s="5">
        <v>1.71139854</v>
      </c>
      <c r="N6460" s="6">
        <v>0.9</v>
      </c>
      <c r="O6460" s="8">
        <f>IFERROR(VLOOKUP(C6460,Sheet2!$B$2:$G$588,6,FALSE),0)</f>
        <v>59</v>
      </c>
      <c r="P6460" t="s">
        <v>22</v>
      </c>
      <c r="Q6460" s="2">
        <v>0.47411431269999998</v>
      </c>
      <c r="R6460" s="3">
        <v>0.25</v>
      </c>
      <c r="U6460" s="22">
        <f t="shared" si="615"/>
        <v>0.25</v>
      </c>
      <c r="V6460" s="10">
        <f t="shared" si="616"/>
        <v>2.25</v>
      </c>
      <c r="W6460" s="24">
        <f t="shared" si="617"/>
        <v>2.25</v>
      </c>
    </row>
    <row r="6461" spans="1:23" hidden="1" x14ac:dyDescent="0.3">
      <c r="A6461" t="s">
        <v>33</v>
      </c>
      <c r="B6461" t="s">
        <v>11629</v>
      </c>
      <c r="C6461" t="s">
        <v>11630</v>
      </c>
      <c r="D6461" t="s">
        <v>34</v>
      </c>
      <c r="F6461">
        <v>0.3256</v>
      </c>
      <c r="G6461" s="2">
        <v>0</v>
      </c>
      <c r="H6461" s="4">
        <v>42.866599999999998</v>
      </c>
      <c r="I6461" s="4">
        <v>9.1405999999999992</v>
      </c>
      <c r="J6461" s="7">
        <v>58</v>
      </c>
      <c r="K6461" s="7">
        <v>19</v>
      </c>
      <c r="L6461" s="3">
        <v>0.2132</v>
      </c>
      <c r="M6461" s="5">
        <v>0.21191860000000001</v>
      </c>
      <c r="N6461" s="6">
        <v>0.113751</v>
      </c>
      <c r="O6461" s="8">
        <f>IFERROR(VLOOKUP(C6461,Sheet2!$B$2:$G$588,6,FALSE),0)</f>
        <v>58</v>
      </c>
      <c r="Q6461" s="2">
        <v>0.46323259259999999</v>
      </c>
      <c r="R6461" s="3">
        <v>0.325642543180376</v>
      </c>
      <c r="U6461" s="22" t="str">
        <f t="shared" si="615"/>
        <v/>
      </c>
      <c r="V6461" s="10" t="str">
        <f t="shared" si="616"/>
        <v/>
      </c>
      <c r="W6461" s="24">
        <f t="shared" si="617"/>
        <v>15.475167464114826</v>
      </c>
    </row>
    <row r="6462" spans="1:23" hidden="1" x14ac:dyDescent="0.3">
      <c r="A6462" s="27" t="s">
        <v>33</v>
      </c>
      <c r="B6462" s="27" t="s">
        <v>13114</v>
      </c>
      <c r="C6462" s="27" t="s">
        <v>13115</v>
      </c>
      <c r="D6462" t="s">
        <v>34</v>
      </c>
      <c r="E6462" s="27"/>
      <c r="F6462">
        <v>0.3</v>
      </c>
      <c r="G6462" s="28">
        <v>1</v>
      </c>
      <c r="H6462" s="4">
        <v>440.25420000000003</v>
      </c>
      <c r="I6462" s="4">
        <v>17.919899999999998</v>
      </c>
      <c r="J6462" s="7">
        <v>58</v>
      </c>
      <c r="K6462" s="7">
        <v>13</v>
      </c>
      <c r="L6462" s="29">
        <v>4.07E-2</v>
      </c>
      <c r="M6462" s="30">
        <v>0.10744705</v>
      </c>
      <c r="N6462" s="31">
        <v>7.0000000000000007E-2</v>
      </c>
      <c r="O6462" s="32">
        <f>IFERROR(VLOOKUP(C6462,Sheet2!$B$2:$G$588,6,FALSE),0)</f>
        <v>58</v>
      </c>
      <c r="P6462" s="27"/>
      <c r="Q6462" s="28">
        <v>0.3485162913</v>
      </c>
      <c r="R6462" s="29">
        <v>0.3</v>
      </c>
      <c r="S6462" s="29"/>
      <c r="T6462" s="28"/>
      <c r="U6462" s="29" t="str">
        <f t="shared" si="615"/>
        <v/>
      </c>
      <c r="V6462" s="30" t="str">
        <f t="shared" si="616"/>
        <v/>
      </c>
      <c r="W6462" s="33">
        <f t="shared" si="617"/>
        <v>15.899999999999999</v>
      </c>
    </row>
    <row r="6463" spans="1:23" x14ac:dyDescent="0.3">
      <c r="A6463" t="s">
        <v>17</v>
      </c>
      <c r="B6463" t="s">
        <v>13114</v>
      </c>
      <c r="C6463" t="s">
        <v>13115</v>
      </c>
      <c r="D6463" t="s">
        <v>13116</v>
      </c>
      <c r="E6463" t="s">
        <v>13117</v>
      </c>
      <c r="F6463">
        <v>0.3</v>
      </c>
      <c r="G6463" s="2">
        <v>1</v>
      </c>
      <c r="H6463" s="4">
        <v>196.86949999999999</v>
      </c>
      <c r="I6463" s="4">
        <v>16.808299999999999</v>
      </c>
      <c r="J6463" s="7">
        <v>53</v>
      </c>
      <c r="K6463" s="7">
        <v>12</v>
      </c>
      <c r="L6463" s="3">
        <v>8.5400000000000004E-2</v>
      </c>
      <c r="M6463" s="5">
        <v>0.10578074</v>
      </c>
      <c r="N6463" s="6">
        <v>7.0000000000000007E-2</v>
      </c>
      <c r="O6463" s="8">
        <f>IFERROR(VLOOKUP(C6463,Sheet2!$B$2:$G$588,6,FALSE),0)</f>
        <v>58</v>
      </c>
      <c r="P6463" t="s">
        <v>95</v>
      </c>
      <c r="Q6463" s="2">
        <v>0.3382538095</v>
      </c>
      <c r="R6463" s="3">
        <v>0.3</v>
      </c>
      <c r="S6463" s="3" t="str">
        <f>IF(R6463+0.01&lt;Q6463,"Y","")</f>
        <v>Y</v>
      </c>
      <c r="T6463" s="2"/>
      <c r="U6463" s="22">
        <f t="shared" si="615"/>
        <v>0.3</v>
      </c>
      <c r="V6463" s="10">
        <f t="shared" si="616"/>
        <v>15.899999999999999</v>
      </c>
      <c r="W6463" s="24">
        <f t="shared" si="617"/>
        <v>15.899999999999999</v>
      </c>
    </row>
    <row r="6464" spans="1:23" x14ac:dyDescent="0.3">
      <c r="A6464" t="s">
        <v>17</v>
      </c>
      <c r="B6464" t="s">
        <v>11629</v>
      </c>
      <c r="C6464" t="s">
        <v>11630</v>
      </c>
      <c r="D6464" t="s">
        <v>11635</v>
      </c>
      <c r="E6464" t="s">
        <v>11636</v>
      </c>
      <c r="F6464">
        <v>0.3</v>
      </c>
      <c r="G6464" s="2">
        <v>0</v>
      </c>
      <c r="H6464" s="4">
        <v>8.1989999999999998</v>
      </c>
      <c r="I6464" s="4">
        <v>1.5045999999999999</v>
      </c>
      <c r="J6464" s="7">
        <v>14</v>
      </c>
      <c r="K6464" s="7">
        <v>4</v>
      </c>
      <c r="L6464" s="3">
        <v>0.1835</v>
      </c>
      <c r="M6464" s="5">
        <v>0.30334677999999998</v>
      </c>
      <c r="N6464" s="6">
        <v>0.2</v>
      </c>
      <c r="O6464" s="8">
        <f>IFERROR(VLOOKUP(C6464,Sheet2!$B$2:$G$588,6,FALSE),0)</f>
        <v>58</v>
      </c>
      <c r="P6464" t="s">
        <v>95</v>
      </c>
      <c r="Q6464" s="2">
        <v>0.34068857590000001</v>
      </c>
      <c r="R6464" s="3">
        <v>0.3</v>
      </c>
      <c r="U6464" s="22">
        <f t="shared" si="615"/>
        <v>0.3</v>
      </c>
      <c r="V6464" s="10">
        <f t="shared" si="616"/>
        <v>4.2</v>
      </c>
      <c r="W6464" s="24">
        <f t="shared" si="617"/>
        <v>4.2</v>
      </c>
    </row>
    <row r="6465" spans="1:23" x14ac:dyDescent="0.3">
      <c r="A6465" t="s">
        <v>17</v>
      </c>
      <c r="B6465" t="s">
        <v>11629</v>
      </c>
      <c r="C6465" t="s">
        <v>11630</v>
      </c>
      <c r="D6465" t="s">
        <v>11631</v>
      </c>
      <c r="E6465" t="s">
        <v>11632</v>
      </c>
      <c r="F6465">
        <v>0.25</v>
      </c>
      <c r="G6465" s="2">
        <v>0</v>
      </c>
      <c r="H6465" s="4">
        <v>8.1064000000000007</v>
      </c>
      <c r="I6465" s="4">
        <v>1.0644</v>
      </c>
      <c r="J6465" s="7">
        <v>9</v>
      </c>
      <c r="K6465" s="7">
        <v>2</v>
      </c>
      <c r="L6465" s="3">
        <v>0.1313</v>
      </c>
      <c r="M6465" s="5">
        <v>0.28454466</v>
      </c>
      <c r="N6465" s="6">
        <v>0.2</v>
      </c>
      <c r="O6465" s="8">
        <f>IFERROR(VLOOKUP(C6465,Sheet2!$B$2:$G$588,6,FALSE),0)</f>
        <v>58</v>
      </c>
      <c r="P6465" t="s">
        <v>95</v>
      </c>
      <c r="Q6465" s="2">
        <v>0.29712264150000001</v>
      </c>
      <c r="R6465" s="3">
        <v>0.25</v>
      </c>
      <c r="U6465" s="22">
        <f t="shared" si="615"/>
        <v>0.25</v>
      </c>
      <c r="V6465" s="10">
        <f t="shared" si="616"/>
        <v>2.25</v>
      </c>
      <c r="W6465" s="24">
        <f t="shared" si="617"/>
        <v>2.25</v>
      </c>
    </row>
    <row r="6466" spans="1:23" x14ac:dyDescent="0.3">
      <c r="A6466" t="s">
        <v>17</v>
      </c>
      <c r="B6466" t="s">
        <v>11629</v>
      </c>
      <c r="C6466" t="s">
        <v>11630</v>
      </c>
      <c r="D6466" t="s">
        <v>11633</v>
      </c>
      <c r="E6466" t="s">
        <v>11634</v>
      </c>
      <c r="F6466">
        <v>0.3</v>
      </c>
      <c r="G6466" s="2">
        <v>0</v>
      </c>
      <c r="H6466" s="4">
        <v>8.0571000000000002</v>
      </c>
      <c r="I6466" s="4">
        <v>1.0740000000000001</v>
      </c>
      <c r="J6466" s="7">
        <v>9</v>
      </c>
      <c r="K6466" s="7">
        <v>2</v>
      </c>
      <c r="L6466" s="3">
        <v>0.1333</v>
      </c>
      <c r="M6466" s="5">
        <v>0.27799947000000003</v>
      </c>
      <c r="N6466" s="6">
        <v>0.2</v>
      </c>
      <c r="O6466" s="8">
        <f>IFERROR(VLOOKUP(C6466,Sheet2!$B$2:$G$588,6,FALSE),0)</f>
        <v>58</v>
      </c>
      <c r="P6466" t="s">
        <v>95</v>
      </c>
      <c r="Q6466" s="2">
        <v>0.28057416270000002</v>
      </c>
      <c r="R6466" s="3">
        <v>0.28057416267942498</v>
      </c>
      <c r="U6466" s="22">
        <f t="shared" si="615"/>
        <v>0.28057416267942498</v>
      </c>
      <c r="V6466" s="10">
        <f t="shared" si="616"/>
        <v>2.525167464114825</v>
      </c>
      <c r="W6466" s="24">
        <f t="shared" si="617"/>
        <v>2.525167464114825</v>
      </c>
    </row>
    <row r="6467" spans="1:23" x14ac:dyDescent="0.3">
      <c r="A6467" t="s">
        <v>17</v>
      </c>
      <c r="B6467" t="s">
        <v>11629</v>
      </c>
      <c r="C6467" t="s">
        <v>11630</v>
      </c>
      <c r="D6467" t="s">
        <v>11637</v>
      </c>
      <c r="E6467" t="s">
        <v>11638</v>
      </c>
      <c r="F6467">
        <v>0.55000000000000004</v>
      </c>
      <c r="G6467" s="2">
        <v>0</v>
      </c>
      <c r="H6467" s="4">
        <v>1.5266</v>
      </c>
      <c r="I6467" s="4">
        <v>0.36449999999999999</v>
      </c>
      <c r="J6467" s="7">
        <v>8</v>
      </c>
      <c r="K6467" s="7">
        <v>4</v>
      </c>
      <c r="L6467" s="3">
        <v>0.23880000000000001</v>
      </c>
      <c r="M6467" s="5">
        <v>0.71126787999999996</v>
      </c>
      <c r="N6467" s="6">
        <v>0.25</v>
      </c>
      <c r="O6467" s="8">
        <f>IFERROR(VLOOKUP(C6467,Sheet2!$B$2:$G$588,6,FALSE),0)</f>
        <v>58</v>
      </c>
      <c r="P6467" t="s">
        <v>22</v>
      </c>
      <c r="Q6467" s="2">
        <v>0.64851498789999995</v>
      </c>
      <c r="R6467" s="3">
        <v>0.55000000000000004</v>
      </c>
      <c r="U6467" s="22">
        <f t="shared" si="615"/>
        <v>0.55000000000000004</v>
      </c>
      <c r="V6467" s="10">
        <f t="shared" si="616"/>
        <v>4.4000000000000004</v>
      </c>
      <c r="W6467" s="24">
        <f t="shared" si="617"/>
        <v>4.4000000000000004</v>
      </c>
    </row>
    <row r="6468" spans="1:23" x14ac:dyDescent="0.3">
      <c r="A6468" t="s">
        <v>17</v>
      </c>
      <c r="B6468" t="s">
        <v>11629</v>
      </c>
      <c r="C6468" t="s">
        <v>11630</v>
      </c>
      <c r="D6468" t="s">
        <v>11639</v>
      </c>
      <c r="E6468" t="s">
        <v>11640</v>
      </c>
      <c r="F6468">
        <v>0.3</v>
      </c>
      <c r="G6468" s="2">
        <v>0</v>
      </c>
      <c r="H6468" s="4">
        <v>13.676399999999999</v>
      </c>
      <c r="I6468" s="4">
        <v>4.6227999999999998</v>
      </c>
      <c r="J6468" s="7">
        <v>7</v>
      </c>
      <c r="K6468" s="7">
        <v>2</v>
      </c>
      <c r="L6468" s="3">
        <v>0.33800000000000002</v>
      </c>
      <c r="M6468" s="5">
        <v>5.1280149999999997E-2</v>
      </c>
      <c r="N6468" s="6">
        <v>0.02</v>
      </c>
      <c r="O6468" s="8">
        <f>IFERROR(VLOOKUP(C6468,Sheet2!$B$2:$G$588,6,FALSE),0)</f>
        <v>58</v>
      </c>
      <c r="P6468" t="s">
        <v>95</v>
      </c>
      <c r="Q6468" s="2">
        <v>0.60998553690000001</v>
      </c>
      <c r="R6468" s="3">
        <v>0.3</v>
      </c>
      <c r="U6468" s="22">
        <f t="shared" si="615"/>
        <v>0.3</v>
      </c>
      <c r="V6468" s="10">
        <f t="shared" si="616"/>
        <v>2.1</v>
      </c>
      <c r="W6468" s="24">
        <f t="shared" si="617"/>
        <v>2.1</v>
      </c>
    </row>
    <row r="6469" spans="1:23" hidden="1" x14ac:dyDescent="0.3">
      <c r="A6469" s="27" t="s">
        <v>33</v>
      </c>
      <c r="B6469" s="27" t="s">
        <v>12498</v>
      </c>
      <c r="C6469" s="27" t="s">
        <v>12499</v>
      </c>
      <c r="D6469" t="s">
        <v>34</v>
      </c>
      <c r="E6469" s="27"/>
      <c r="F6469">
        <v>0.25</v>
      </c>
      <c r="G6469" s="28">
        <v>1</v>
      </c>
      <c r="H6469" s="4">
        <v>22.5703</v>
      </c>
      <c r="I6469" s="4">
        <v>6.2175000000000002</v>
      </c>
      <c r="J6469" s="7">
        <v>56</v>
      </c>
      <c r="K6469" s="7">
        <v>14</v>
      </c>
      <c r="L6469" s="29">
        <v>0.27550000000000002</v>
      </c>
      <c r="M6469" s="30">
        <v>0.29773565000000002</v>
      </c>
      <c r="N6469" s="31">
        <v>0.02</v>
      </c>
      <c r="O6469" s="32">
        <f>IFERROR(VLOOKUP(C6469,Sheet2!$B$2:$G$588,6,FALSE),0)</f>
        <v>56</v>
      </c>
      <c r="P6469" s="27"/>
      <c r="Q6469" s="28">
        <v>0.93282631849999997</v>
      </c>
      <c r="R6469" s="29">
        <v>0.25</v>
      </c>
      <c r="S6469" s="29"/>
      <c r="T6469" s="28"/>
      <c r="U6469" s="29" t="str">
        <f t="shared" si="615"/>
        <v/>
      </c>
      <c r="V6469" s="30" t="str">
        <f t="shared" si="616"/>
        <v/>
      </c>
      <c r="W6469" s="33">
        <f t="shared" si="617"/>
        <v>14</v>
      </c>
    </row>
    <row r="6470" spans="1:23" x14ac:dyDescent="0.3">
      <c r="A6470" t="s">
        <v>17</v>
      </c>
      <c r="B6470" t="s">
        <v>12498</v>
      </c>
      <c r="C6470" t="s">
        <v>12499</v>
      </c>
      <c r="D6470" t="s">
        <v>12500</v>
      </c>
      <c r="E6470" t="s">
        <v>12501</v>
      </c>
      <c r="F6470">
        <v>0.25</v>
      </c>
      <c r="G6470" s="2">
        <v>1</v>
      </c>
      <c r="H6470" s="4">
        <v>22.5703</v>
      </c>
      <c r="I6470" s="4">
        <v>6.2175000000000002</v>
      </c>
      <c r="J6470" s="7">
        <v>56</v>
      </c>
      <c r="K6470" s="7">
        <v>14</v>
      </c>
      <c r="L6470" s="3">
        <v>0.27550000000000002</v>
      </c>
      <c r="M6470" s="5">
        <v>0.29773565000000002</v>
      </c>
      <c r="N6470" s="6">
        <v>0.02</v>
      </c>
      <c r="O6470" s="8">
        <f>IFERROR(VLOOKUP(C6470,Sheet2!$B$2:$G$588,6,FALSE),0)</f>
        <v>56</v>
      </c>
      <c r="P6470" t="s">
        <v>22</v>
      </c>
      <c r="Q6470" s="2">
        <v>0.93282631849999997</v>
      </c>
      <c r="R6470" s="3">
        <v>0.25</v>
      </c>
      <c r="S6470" s="3" t="str">
        <f>IF(R6470+0.01&lt;Q6470,"Y","")</f>
        <v>Y</v>
      </c>
      <c r="T6470" s="2"/>
      <c r="U6470" s="22">
        <f t="shared" si="615"/>
        <v>0.25</v>
      </c>
      <c r="V6470" s="10">
        <f t="shared" si="616"/>
        <v>14</v>
      </c>
      <c r="W6470" s="24">
        <f t="shared" si="617"/>
        <v>14</v>
      </c>
    </row>
    <row r="6471" spans="1:23" hidden="1" x14ac:dyDescent="0.3">
      <c r="A6471" t="s">
        <v>33</v>
      </c>
      <c r="B6471" t="s">
        <v>12553</v>
      </c>
      <c r="C6471" t="s">
        <v>12554</v>
      </c>
      <c r="D6471" t="s">
        <v>34</v>
      </c>
      <c r="F6471">
        <v>0.25</v>
      </c>
      <c r="G6471" s="2">
        <v>0</v>
      </c>
      <c r="H6471" s="4">
        <v>11.741400000000001</v>
      </c>
      <c r="I6471" s="4">
        <v>0.61029999999999995</v>
      </c>
      <c r="J6471" s="7">
        <v>55</v>
      </c>
      <c r="K6471" s="7">
        <v>13</v>
      </c>
      <c r="L6471" s="3">
        <v>5.1999999999999998E-2</v>
      </c>
      <c r="M6471" s="5">
        <v>3.0195224700000001</v>
      </c>
      <c r="N6471" s="6">
        <v>2.2520479999999998</v>
      </c>
      <c r="O6471" s="8">
        <f>IFERROR(VLOOKUP(C6471,Sheet2!$B$2:$G$588,6,FALSE),0)</f>
        <v>55</v>
      </c>
      <c r="Q6471" s="2">
        <v>0.25417080980000001</v>
      </c>
      <c r="R6471" s="3">
        <v>0.25</v>
      </c>
      <c r="U6471" s="22" t="str">
        <f t="shared" si="615"/>
        <v/>
      </c>
      <c r="V6471" s="10" t="str">
        <f t="shared" si="616"/>
        <v/>
      </c>
      <c r="W6471" s="24">
        <f t="shared" si="617"/>
        <v>13.75</v>
      </c>
    </row>
    <row r="6472" spans="1:23" x14ac:dyDescent="0.3">
      <c r="A6472" t="s">
        <v>17</v>
      </c>
      <c r="B6472" t="s">
        <v>12553</v>
      </c>
      <c r="C6472" t="s">
        <v>12554</v>
      </c>
      <c r="D6472" t="s">
        <v>12555</v>
      </c>
      <c r="E6472" t="s">
        <v>12556</v>
      </c>
      <c r="F6472">
        <v>0.25</v>
      </c>
      <c r="G6472" s="2">
        <v>0</v>
      </c>
      <c r="H6472" s="4">
        <v>11.7248</v>
      </c>
      <c r="I6472" s="4">
        <v>0.60980000000000001</v>
      </c>
      <c r="J6472" s="7">
        <v>55</v>
      </c>
      <c r="K6472" s="7">
        <v>13</v>
      </c>
      <c r="L6472" s="3">
        <v>5.1999999999999998E-2</v>
      </c>
      <c r="M6472" s="5">
        <v>3.0153449700000001</v>
      </c>
      <c r="N6472" s="6">
        <v>2.25</v>
      </c>
      <c r="O6472" s="8">
        <f>IFERROR(VLOOKUP(C6472,Sheet2!$B$2:$G$588,6,FALSE),0)</f>
        <v>55</v>
      </c>
      <c r="P6472" t="s">
        <v>22</v>
      </c>
      <c r="Q6472" s="2">
        <v>0.25381671979999998</v>
      </c>
      <c r="R6472" s="3">
        <v>0.25</v>
      </c>
      <c r="U6472" s="22">
        <f t="shared" si="615"/>
        <v>0.25</v>
      </c>
      <c r="V6472" s="10">
        <f t="shared" si="616"/>
        <v>13.75</v>
      </c>
      <c r="W6472" s="24">
        <f t="shared" si="617"/>
        <v>13.75</v>
      </c>
    </row>
    <row r="6473" spans="1:23" hidden="1" x14ac:dyDescent="0.3">
      <c r="A6473" t="s">
        <v>33</v>
      </c>
      <c r="B6473" t="s">
        <v>7679</v>
      </c>
      <c r="C6473" t="s">
        <v>7680</v>
      </c>
      <c r="D6473" t="s">
        <v>34</v>
      </c>
      <c r="F6473">
        <v>0.25</v>
      </c>
      <c r="G6473" s="2">
        <v>0</v>
      </c>
      <c r="H6473" s="4">
        <v>23.0047</v>
      </c>
      <c r="I6473" s="4">
        <v>1.2926</v>
      </c>
      <c r="J6473" s="7">
        <v>53</v>
      </c>
      <c r="K6473" s="7">
        <v>13</v>
      </c>
      <c r="L6473" s="3">
        <v>5.62E-2</v>
      </c>
      <c r="M6473" s="5">
        <v>1.3651304200000001</v>
      </c>
      <c r="N6473" s="6">
        <v>1</v>
      </c>
      <c r="O6473" s="8">
        <f>IFERROR(VLOOKUP(C6473,Sheet2!$B$2:$G$588,6,FALSE),0)</f>
        <v>53</v>
      </c>
      <c r="Q6473" s="2">
        <v>0.26746925519999998</v>
      </c>
      <c r="R6473" s="3">
        <v>0.25</v>
      </c>
      <c r="U6473" s="22" t="str">
        <f t="shared" si="615"/>
        <v/>
      </c>
      <c r="V6473" s="10" t="str">
        <f t="shared" si="616"/>
        <v/>
      </c>
      <c r="W6473" s="24">
        <f t="shared" si="617"/>
        <v>13.25</v>
      </c>
    </row>
    <row r="6474" spans="1:23" hidden="1" x14ac:dyDescent="0.3">
      <c r="A6474" t="s">
        <v>33</v>
      </c>
      <c r="B6474" t="s">
        <v>12960</v>
      </c>
      <c r="C6474" t="s">
        <v>12961</v>
      </c>
      <c r="D6474" t="s">
        <v>34</v>
      </c>
      <c r="F6474">
        <v>0.25</v>
      </c>
      <c r="G6474" s="2">
        <v>0</v>
      </c>
      <c r="H6474" s="4">
        <v>13.653700000000001</v>
      </c>
      <c r="I6474" s="4">
        <v>1.647</v>
      </c>
      <c r="J6474" s="7">
        <v>53</v>
      </c>
      <c r="K6474" s="7">
        <v>13</v>
      </c>
      <c r="L6474" s="3">
        <v>0.1206</v>
      </c>
      <c r="M6474" s="5">
        <v>1.0765634500000001</v>
      </c>
      <c r="N6474" s="6">
        <v>0.65</v>
      </c>
      <c r="O6474" s="8">
        <f>IFERROR(VLOOKUP(C6474,Sheet2!$B$2:$G$588,6,FALSE),0)</f>
        <v>53</v>
      </c>
      <c r="Q6474" s="2">
        <v>0.39622694720000001</v>
      </c>
      <c r="R6474" s="3">
        <v>0.249999999999999</v>
      </c>
      <c r="U6474" s="22" t="str">
        <f t="shared" ref="U6474:U6537" si="618">IF(A6474="placement",IF(T6474="",R6474,T6474),"")</f>
        <v/>
      </c>
      <c r="V6474" s="10" t="str">
        <f t="shared" ref="V6474:V6537" si="619">IF($A6474="placement",U6474*J6474,"")</f>
        <v/>
      </c>
      <c r="W6474" s="24">
        <f t="shared" ref="W6474:W6537" si="620">IF($A6474="placement",V6474,IF($A6474="site",SUMIF($C:$C,$C6474,$V:$V),IF($A6474="user",SUMIF($B:$B,$B6474,$V:$V),SUM($V:$V))))</f>
        <v>12.999999999999982</v>
      </c>
    </row>
    <row r="6475" spans="1:23" x14ac:dyDescent="0.3">
      <c r="A6475" t="s">
        <v>17</v>
      </c>
      <c r="B6475" t="s">
        <v>7679</v>
      </c>
      <c r="C6475" t="s">
        <v>7680</v>
      </c>
      <c r="D6475" t="s">
        <v>7683</v>
      </c>
      <c r="E6475" t="s">
        <v>7684</v>
      </c>
      <c r="F6475">
        <v>0.25</v>
      </c>
      <c r="G6475" s="2">
        <v>0</v>
      </c>
      <c r="H6475" s="4">
        <v>15.396800000000001</v>
      </c>
      <c r="I6475" s="4">
        <v>0.92310000000000003</v>
      </c>
      <c r="J6475" s="7">
        <v>37</v>
      </c>
      <c r="K6475" s="7">
        <v>9</v>
      </c>
      <c r="L6475" s="3">
        <v>0.06</v>
      </c>
      <c r="M6475" s="5">
        <v>1.3379710600000001</v>
      </c>
      <c r="N6475" s="6">
        <v>1</v>
      </c>
      <c r="O6475" s="8">
        <f>IFERROR(VLOOKUP(C6475,Sheet2!$B$2:$G$588,6,FALSE),0)</f>
        <v>53</v>
      </c>
      <c r="P6475" t="s">
        <v>22</v>
      </c>
      <c r="Q6475" s="2">
        <v>0.25259967840000003</v>
      </c>
      <c r="R6475" s="3">
        <v>0.25</v>
      </c>
      <c r="U6475" s="22">
        <f t="shared" si="618"/>
        <v>0.25</v>
      </c>
      <c r="V6475" s="10">
        <f t="shared" si="619"/>
        <v>9.25</v>
      </c>
      <c r="W6475" s="24">
        <f t="shared" si="620"/>
        <v>9.25</v>
      </c>
    </row>
    <row r="6476" spans="1:23" x14ac:dyDescent="0.3">
      <c r="A6476" t="s">
        <v>17</v>
      </c>
      <c r="B6476" t="s">
        <v>12960</v>
      </c>
      <c r="C6476" t="s">
        <v>12961</v>
      </c>
      <c r="D6476" t="s">
        <v>12964</v>
      </c>
      <c r="E6476" t="s">
        <v>12965</v>
      </c>
      <c r="F6476">
        <v>0.25</v>
      </c>
      <c r="G6476" s="2">
        <v>0</v>
      </c>
      <c r="H6476" s="4">
        <v>6.5968</v>
      </c>
      <c r="I6476" s="4">
        <v>0.5746</v>
      </c>
      <c r="J6476" s="7">
        <v>19</v>
      </c>
      <c r="K6476" s="7">
        <v>5</v>
      </c>
      <c r="L6476" s="3">
        <v>8.7099999999999997E-2</v>
      </c>
      <c r="M6476" s="5">
        <v>1.0783192399999999</v>
      </c>
      <c r="N6476" s="6">
        <v>0.65</v>
      </c>
      <c r="O6476" s="8">
        <f>IFERROR(VLOOKUP(C6476,Sheet2!$B$2:$G$588,6,FALSE),0)</f>
        <v>53</v>
      </c>
      <c r="P6476" t="s">
        <v>22</v>
      </c>
      <c r="Q6476" s="2">
        <v>0.39721005300000001</v>
      </c>
      <c r="R6476" s="3">
        <v>0.25</v>
      </c>
      <c r="U6476" s="22">
        <f t="shared" si="618"/>
        <v>0.25</v>
      </c>
      <c r="V6476" s="10">
        <f t="shared" si="619"/>
        <v>4.75</v>
      </c>
      <c r="W6476" s="24">
        <f t="shared" si="620"/>
        <v>4.75</v>
      </c>
    </row>
    <row r="6477" spans="1:23" x14ac:dyDescent="0.3">
      <c r="A6477" t="s">
        <v>17</v>
      </c>
      <c r="B6477" t="s">
        <v>12960</v>
      </c>
      <c r="C6477" t="s">
        <v>12961</v>
      </c>
      <c r="D6477" t="s">
        <v>12966</v>
      </c>
      <c r="E6477" t="s">
        <v>12967</v>
      </c>
      <c r="F6477">
        <v>0.25</v>
      </c>
      <c r="G6477" s="2">
        <v>0</v>
      </c>
      <c r="H6477" s="4">
        <v>1.5185999999999999</v>
      </c>
      <c r="I6477" s="4">
        <v>0.56340000000000001</v>
      </c>
      <c r="J6477" s="7">
        <v>18</v>
      </c>
      <c r="K6477" s="7">
        <v>5</v>
      </c>
      <c r="L6477" s="3">
        <v>0.371</v>
      </c>
      <c r="M6477" s="5">
        <v>1.0905172400000001</v>
      </c>
      <c r="N6477" s="6">
        <v>0.65</v>
      </c>
      <c r="O6477" s="8">
        <f>IFERROR(VLOOKUP(C6477,Sheet2!$B$2:$G$588,6,FALSE),0)</f>
        <v>53</v>
      </c>
      <c r="P6477" t="s">
        <v>22</v>
      </c>
      <c r="Q6477" s="2">
        <v>0.4039525692</v>
      </c>
      <c r="R6477" s="3">
        <v>0.249999999999999</v>
      </c>
      <c r="U6477" s="22">
        <f t="shared" si="618"/>
        <v>0.249999999999999</v>
      </c>
      <c r="V6477" s="10">
        <f t="shared" si="619"/>
        <v>4.4999999999999822</v>
      </c>
      <c r="W6477" s="24">
        <f t="shared" si="620"/>
        <v>4.4999999999999822</v>
      </c>
    </row>
    <row r="6478" spans="1:23" x14ac:dyDescent="0.3">
      <c r="A6478" t="s">
        <v>17</v>
      </c>
      <c r="B6478" t="s">
        <v>7679</v>
      </c>
      <c r="C6478" t="s">
        <v>7680</v>
      </c>
      <c r="D6478" t="s">
        <v>7681</v>
      </c>
      <c r="E6478" t="s">
        <v>7682</v>
      </c>
      <c r="F6478">
        <v>0.25</v>
      </c>
      <c r="G6478" s="2">
        <v>0</v>
      </c>
      <c r="H6478" s="4">
        <v>7.6078999999999999</v>
      </c>
      <c r="I6478" s="4">
        <v>0.3695</v>
      </c>
      <c r="J6478" s="7">
        <v>16</v>
      </c>
      <c r="K6478" s="7">
        <v>4</v>
      </c>
      <c r="L6478" s="3">
        <v>4.8599999999999997E-2</v>
      </c>
      <c r="M6478" s="5">
        <v>1.43297893</v>
      </c>
      <c r="N6478" s="6">
        <v>1</v>
      </c>
      <c r="O6478" s="8">
        <f>IFERROR(VLOOKUP(C6478,Sheet2!$B$2:$G$588,6,FALSE),0)</f>
        <v>53</v>
      </c>
      <c r="P6478" t="s">
        <v>22</v>
      </c>
      <c r="Q6478" s="2">
        <v>0.30215303259999998</v>
      </c>
      <c r="R6478" s="3">
        <v>0.25</v>
      </c>
      <c r="U6478" s="22">
        <f t="shared" si="618"/>
        <v>0.25</v>
      </c>
      <c r="V6478" s="10">
        <f t="shared" si="619"/>
        <v>4</v>
      </c>
      <c r="W6478" s="24">
        <f t="shared" si="620"/>
        <v>4</v>
      </c>
    </row>
    <row r="6479" spans="1:23" x14ac:dyDescent="0.3">
      <c r="A6479" t="s">
        <v>17</v>
      </c>
      <c r="B6479" t="s">
        <v>12960</v>
      </c>
      <c r="C6479" t="s">
        <v>12961</v>
      </c>
      <c r="D6479" t="s">
        <v>12962</v>
      </c>
      <c r="E6479" t="s">
        <v>12963</v>
      </c>
      <c r="F6479">
        <v>0.25</v>
      </c>
      <c r="G6479" s="2">
        <v>0</v>
      </c>
      <c r="H6479" s="4">
        <v>4.6485000000000003</v>
      </c>
      <c r="I6479" s="4">
        <v>0.47339999999999999</v>
      </c>
      <c r="J6479" s="7">
        <v>15</v>
      </c>
      <c r="K6479" s="7">
        <v>4</v>
      </c>
      <c r="L6479" s="3">
        <v>0.1018</v>
      </c>
      <c r="M6479" s="5">
        <v>1.0431201000000001</v>
      </c>
      <c r="N6479" s="6">
        <v>0.65</v>
      </c>
      <c r="O6479" s="8">
        <f>IFERROR(VLOOKUP(C6479,Sheet2!$B$2:$G$588,6,FALSE),0)</f>
        <v>53</v>
      </c>
      <c r="P6479" t="s">
        <v>22</v>
      </c>
      <c r="Q6479" s="2">
        <v>0.37686944950000001</v>
      </c>
      <c r="R6479" s="3">
        <v>0.25</v>
      </c>
      <c r="U6479" s="22">
        <f t="shared" si="618"/>
        <v>0.25</v>
      </c>
      <c r="V6479" s="10">
        <f t="shared" si="619"/>
        <v>3.75</v>
      </c>
      <c r="W6479" s="24">
        <f t="shared" si="620"/>
        <v>3.75</v>
      </c>
    </row>
    <row r="6480" spans="1:23" hidden="1" x14ac:dyDescent="0.3">
      <c r="A6480" t="s">
        <v>33</v>
      </c>
      <c r="B6480" t="s">
        <v>184</v>
      </c>
      <c r="C6480" t="s">
        <v>185</v>
      </c>
      <c r="D6480" t="s">
        <v>34</v>
      </c>
      <c r="F6480">
        <v>0.35</v>
      </c>
      <c r="G6480" s="2">
        <v>0</v>
      </c>
      <c r="H6480" s="4">
        <v>8.1168999999999993</v>
      </c>
      <c r="I6480" s="4">
        <v>2.8313999999999999</v>
      </c>
      <c r="J6480" s="7">
        <v>50</v>
      </c>
      <c r="K6480" s="7">
        <v>17</v>
      </c>
      <c r="L6480" s="3">
        <v>0.3488</v>
      </c>
      <c r="M6480" s="5">
        <v>0.58311259000000004</v>
      </c>
      <c r="N6480" s="6">
        <v>0.19</v>
      </c>
      <c r="O6480" s="8">
        <f>IFERROR(VLOOKUP(C6480,Sheet2!$B$2:$G$588,6,FALSE),0)</f>
        <v>50</v>
      </c>
      <c r="Q6480" s="2">
        <v>0.67416241239999997</v>
      </c>
      <c r="R6480" s="3">
        <v>0.35</v>
      </c>
      <c r="U6480" s="22" t="str">
        <f t="shared" si="618"/>
        <v/>
      </c>
      <c r="V6480" s="10" t="str">
        <f t="shared" si="619"/>
        <v/>
      </c>
      <c r="W6480" s="24">
        <f t="shared" si="620"/>
        <v>17.5</v>
      </c>
    </row>
    <row r="6481" spans="1:23" hidden="1" x14ac:dyDescent="0.3">
      <c r="A6481" t="s">
        <v>33</v>
      </c>
      <c r="B6481" t="s">
        <v>2983</v>
      </c>
      <c r="C6481" t="s">
        <v>2984</v>
      </c>
      <c r="D6481" t="s">
        <v>34</v>
      </c>
      <c r="F6481">
        <v>0.29780000000000001</v>
      </c>
      <c r="G6481" s="2">
        <v>0</v>
      </c>
      <c r="H6481" s="4">
        <v>106.2516</v>
      </c>
      <c r="I6481" s="4">
        <v>2.9363999999999999</v>
      </c>
      <c r="J6481" s="7">
        <v>50</v>
      </c>
      <c r="K6481" s="7">
        <v>15</v>
      </c>
      <c r="L6481" s="3">
        <v>2.76E-2</v>
      </c>
      <c r="M6481" s="5">
        <v>0.56620205000000001</v>
      </c>
      <c r="N6481" s="6">
        <v>0.1</v>
      </c>
      <c r="O6481" s="8">
        <f>IFERROR(VLOOKUP(C6481,Sheet2!$B$2:$G$588,6,FALSE),0)</f>
        <v>50</v>
      </c>
      <c r="Q6481" s="2">
        <v>0.82338460219999998</v>
      </c>
      <c r="R6481" s="3">
        <v>0.297786561264822</v>
      </c>
      <c r="U6481" s="22" t="str">
        <f t="shared" si="618"/>
        <v/>
      </c>
      <c r="V6481" s="10" t="str">
        <f t="shared" si="619"/>
        <v/>
      </c>
      <c r="W6481" s="24">
        <f t="shared" si="620"/>
        <v>14.099999999999984</v>
      </c>
    </row>
    <row r="6482" spans="1:23" hidden="1" x14ac:dyDescent="0.3">
      <c r="A6482" t="s">
        <v>33</v>
      </c>
      <c r="B6482" t="s">
        <v>11160</v>
      </c>
      <c r="C6482" t="s">
        <v>11161</v>
      </c>
      <c r="D6482" t="s">
        <v>34</v>
      </c>
      <c r="F6482">
        <v>0.3</v>
      </c>
      <c r="G6482" s="2">
        <v>0</v>
      </c>
      <c r="H6482" s="4">
        <v>15.678100000000001</v>
      </c>
      <c r="I6482" s="4">
        <v>7.4347000000000003</v>
      </c>
      <c r="J6482" s="7">
        <v>50</v>
      </c>
      <c r="K6482" s="7">
        <v>15</v>
      </c>
      <c r="L6482" s="3">
        <v>0.47420000000000001</v>
      </c>
      <c r="M6482" s="5">
        <v>0.2253329</v>
      </c>
      <c r="N6482" s="6">
        <v>0.05</v>
      </c>
      <c r="O6482" s="8">
        <f>IFERROR(VLOOKUP(C6482,Sheet2!$B$2:$G$588,6,FALSE),0)</f>
        <v>50</v>
      </c>
      <c r="Q6482" s="2">
        <v>0.77810608000000003</v>
      </c>
      <c r="R6482" s="3">
        <v>0.3</v>
      </c>
      <c r="U6482" s="22" t="str">
        <f t="shared" si="618"/>
        <v/>
      </c>
      <c r="V6482" s="10" t="str">
        <f t="shared" si="619"/>
        <v/>
      </c>
      <c r="W6482" s="24">
        <f t="shared" si="620"/>
        <v>15</v>
      </c>
    </row>
    <row r="6483" spans="1:23" hidden="1" x14ac:dyDescent="0.3">
      <c r="A6483" t="s">
        <v>33</v>
      </c>
      <c r="B6483" t="s">
        <v>11875</v>
      </c>
      <c r="C6483" t="s">
        <v>11876</v>
      </c>
      <c r="D6483" t="s">
        <v>34</v>
      </c>
      <c r="F6483">
        <v>0.3</v>
      </c>
      <c r="G6483" s="2">
        <v>0</v>
      </c>
      <c r="H6483" s="4">
        <v>27.186800000000002</v>
      </c>
      <c r="I6483" s="4">
        <v>2.3934000000000002</v>
      </c>
      <c r="J6483" s="7">
        <v>50</v>
      </c>
      <c r="K6483" s="7">
        <v>14</v>
      </c>
      <c r="L6483" s="3">
        <v>8.7999999999999995E-2</v>
      </c>
      <c r="M6483" s="5">
        <v>0.69721551000000004</v>
      </c>
      <c r="N6483" s="6">
        <v>0.5</v>
      </c>
      <c r="O6483" s="8">
        <f>IFERROR(VLOOKUP(C6483,Sheet2!$B$2:$G$588,6,FALSE),0)</f>
        <v>50</v>
      </c>
      <c r="Q6483" s="2">
        <v>0.28286161910000002</v>
      </c>
      <c r="R6483" s="3">
        <v>0.28286161906718699</v>
      </c>
      <c r="U6483" s="22" t="str">
        <f t="shared" si="618"/>
        <v/>
      </c>
      <c r="V6483" s="10" t="str">
        <f t="shared" si="619"/>
        <v/>
      </c>
      <c r="W6483" s="24">
        <f t="shared" si="620"/>
        <v>12.514352665494989</v>
      </c>
    </row>
    <row r="6484" spans="1:23" x14ac:dyDescent="0.3">
      <c r="A6484" t="s">
        <v>17</v>
      </c>
      <c r="B6484" t="s">
        <v>184</v>
      </c>
      <c r="C6484" t="s">
        <v>185</v>
      </c>
      <c r="D6484" t="s">
        <v>186</v>
      </c>
      <c r="E6484" t="s">
        <v>187</v>
      </c>
      <c r="F6484">
        <v>0.35</v>
      </c>
      <c r="G6484" s="2">
        <v>0</v>
      </c>
      <c r="H6484" s="4">
        <v>8.1166</v>
      </c>
      <c r="I6484" s="4">
        <v>2.8313999999999999</v>
      </c>
      <c r="J6484" s="7">
        <v>50</v>
      </c>
      <c r="K6484" s="7">
        <v>17</v>
      </c>
      <c r="L6484" s="3">
        <v>0.3488</v>
      </c>
      <c r="M6484" s="5">
        <v>0.58311259000000004</v>
      </c>
      <c r="N6484" s="6">
        <v>0.19</v>
      </c>
      <c r="O6484" s="8">
        <f>IFERROR(VLOOKUP(C6484,Sheet2!$B$2:$G$588,6,FALSE),0)</f>
        <v>50</v>
      </c>
      <c r="P6484" t="s">
        <v>22</v>
      </c>
      <c r="Q6484" s="2">
        <v>0.67416241239999997</v>
      </c>
      <c r="R6484" s="3">
        <v>0.35</v>
      </c>
      <c r="U6484" s="22">
        <f t="shared" si="618"/>
        <v>0.35</v>
      </c>
      <c r="V6484" s="10">
        <f t="shared" si="619"/>
        <v>17.5</v>
      </c>
      <c r="W6484" s="24">
        <f t="shared" si="620"/>
        <v>17.5</v>
      </c>
    </row>
    <row r="6485" spans="1:23" x14ac:dyDescent="0.3">
      <c r="A6485" t="s">
        <v>17</v>
      </c>
      <c r="B6485" t="s">
        <v>11160</v>
      </c>
      <c r="C6485" t="s">
        <v>11161</v>
      </c>
      <c r="D6485" t="s">
        <v>11162</v>
      </c>
      <c r="E6485" t="s">
        <v>11163</v>
      </c>
      <c r="F6485">
        <v>0.3</v>
      </c>
      <c r="G6485" s="2">
        <v>0</v>
      </c>
      <c r="H6485" s="4">
        <v>15.678100000000001</v>
      </c>
      <c r="I6485" s="4">
        <v>7.4347000000000003</v>
      </c>
      <c r="J6485" s="7">
        <v>50</v>
      </c>
      <c r="K6485" s="7">
        <v>15</v>
      </c>
      <c r="L6485" s="3">
        <v>0.47420000000000001</v>
      </c>
      <c r="M6485" s="5">
        <v>0.2253329</v>
      </c>
      <c r="N6485" s="6">
        <v>0.05</v>
      </c>
      <c r="O6485" s="8">
        <f>IFERROR(VLOOKUP(C6485,Sheet2!$B$2:$G$588,6,FALSE),0)</f>
        <v>50</v>
      </c>
      <c r="P6485" t="s">
        <v>22</v>
      </c>
      <c r="Q6485" s="2">
        <v>0.77810608000000003</v>
      </c>
      <c r="R6485" s="3">
        <v>0.3</v>
      </c>
      <c r="U6485" s="22">
        <f t="shared" si="618"/>
        <v>0.3</v>
      </c>
      <c r="V6485" s="10">
        <f t="shared" si="619"/>
        <v>15</v>
      </c>
      <c r="W6485" s="24">
        <f t="shared" si="620"/>
        <v>15</v>
      </c>
    </row>
    <row r="6486" spans="1:23" x14ac:dyDescent="0.3">
      <c r="A6486" t="s">
        <v>17</v>
      </c>
      <c r="B6486" t="s">
        <v>11875</v>
      </c>
      <c r="C6486" t="s">
        <v>11876</v>
      </c>
      <c r="D6486" t="s">
        <v>11877</v>
      </c>
      <c r="E6486" t="s">
        <v>11876</v>
      </c>
      <c r="F6486">
        <v>0.3</v>
      </c>
      <c r="G6486" s="2">
        <v>0</v>
      </c>
      <c r="H6486" s="4">
        <v>22.980799999999999</v>
      </c>
      <c r="I6486" s="4">
        <v>2.0939999999999999</v>
      </c>
      <c r="J6486" s="7">
        <v>44</v>
      </c>
      <c r="K6486" s="7">
        <v>12</v>
      </c>
      <c r="L6486" s="3">
        <v>9.11E-2</v>
      </c>
      <c r="M6486" s="5">
        <v>0.69873107000000001</v>
      </c>
      <c r="N6486" s="6">
        <v>0.5</v>
      </c>
      <c r="O6486" s="8">
        <f>IFERROR(VLOOKUP(C6486,Sheet2!$B$2:$G$588,6,FALSE),0)</f>
        <v>50</v>
      </c>
      <c r="P6486" t="s">
        <v>92</v>
      </c>
      <c r="Q6486" s="2">
        <v>0.28441710599999998</v>
      </c>
      <c r="R6486" s="3">
        <v>0.28441710603397702</v>
      </c>
      <c r="U6486" s="22">
        <f t="shared" si="618"/>
        <v>0.28441710603397702</v>
      </c>
      <c r="V6486" s="10">
        <f t="shared" si="619"/>
        <v>12.514352665494989</v>
      </c>
      <c r="W6486" s="24">
        <f t="shared" si="620"/>
        <v>12.514352665494989</v>
      </c>
    </row>
    <row r="6487" spans="1:23" x14ac:dyDescent="0.3">
      <c r="A6487" t="s">
        <v>17</v>
      </c>
      <c r="B6487" t="s">
        <v>2983</v>
      </c>
      <c r="C6487" t="s">
        <v>2984</v>
      </c>
      <c r="D6487" t="s">
        <v>2985</v>
      </c>
      <c r="E6487" t="s">
        <v>2986</v>
      </c>
      <c r="F6487">
        <v>0.3</v>
      </c>
      <c r="G6487" s="2">
        <v>0</v>
      </c>
      <c r="H6487" s="4">
        <v>23.952400000000001</v>
      </c>
      <c r="I6487" s="4">
        <v>1.2291000000000001</v>
      </c>
      <c r="J6487" s="7">
        <v>14</v>
      </c>
      <c r="K6487" s="7">
        <v>4</v>
      </c>
      <c r="L6487" s="3">
        <v>5.1299999999999998E-2</v>
      </c>
      <c r="M6487" s="5">
        <v>0.38549428000000002</v>
      </c>
      <c r="N6487" s="6">
        <v>0.1</v>
      </c>
      <c r="O6487" s="8">
        <f>IFERROR(VLOOKUP(C6487,Sheet2!$B$2:$G$588,6,FALSE),0)</f>
        <v>50</v>
      </c>
      <c r="P6487" t="s">
        <v>95</v>
      </c>
      <c r="Q6487" s="2">
        <v>0.74059277570000004</v>
      </c>
      <c r="R6487" s="3">
        <v>0.29999999999999899</v>
      </c>
      <c r="U6487" s="22">
        <f t="shared" si="618"/>
        <v>0.29999999999999899</v>
      </c>
      <c r="V6487" s="10">
        <f t="shared" si="619"/>
        <v>4.199999999999986</v>
      </c>
      <c r="W6487" s="24">
        <f t="shared" si="620"/>
        <v>4.199999999999986</v>
      </c>
    </row>
    <row r="6488" spans="1:23" x14ac:dyDescent="0.3">
      <c r="A6488" t="s">
        <v>17</v>
      </c>
      <c r="B6488" t="s">
        <v>2983</v>
      </c>
      <c r="C6488" t="s">
        <v>2984</v>
      </c>
      <c r="D6488" t="s">
        <v>2987</v>
      </c>
      <c r="E6488" t="s">
        <v>2988</v>
      </c>
      <c r="F6488">
        <v>0.3</v>
      </c>
      <c r="G6488" s="2">
        <v>0</v>
      </c>
      <c r="H6488" s="4">
        <v>35.9621</v>
      </c>
      <c r="I6488" s="4">
        <v>0.40989999999999999</v>
      </c>
      <c r="J6488" s="7">
        <v>12</v>
      </c>
      <c r="K6488" s="7">
        <v>3</v>
      </c>
      <c r="L6488" s="3">
        <v>1.14E-2</v>
      </c>
      <c r="M6488" s="5">
        <v>0.94420630999999999</v>
      </c>
      <c r="N6488" s="6">
        <v>0.1</v>
      </c>
      <c r="O6488" s="8">
        <f>IFERROR(VLOOKUP(C6488,Sheet2!$B$2:$G$588,6,FALSE),0)</f>
        <v>50</v>
      </c>
      <c r="P6488" t="s">
        <v>95</v>
      </c>
      <c r="Q6488" s="2">
        <v>0.89409094259999999</v>
      </c>
      <c r="R6488" s="3">
        <v>0.3</v>
      </c>
      <c r="U6488" s="22">
        <f t="shared" si="618"/>
        <v>0.3</v>
      </c>
      <c r="V6488" s="10">
        <f t="shared" si="619"/>
        <v>3.5999999999999996</v>
      </c>
      <c r="W6488" s="24">
        <f t="shared" si="620"/>
        <v>3.5999999999999996</v>
      </c>
    </row>
    <row r="6489" spans="1:23" x14ac:dyDescent="0.3">
      <c r="A6489" t="s">
        <v>17</v>
      </c>
      <c r="B6489" t="s">
        <v>2983</v>
      </c>
      <c r="C6489" t="s">
        <v>2984</v>
      </c>
      <c r="D6489" t="s">
        <v>2989</v>
      </c>
      <c r="E6489" t="s">
        <v>2990</v>
      </c>
      <c r="F6489">
        <v>0.3</v>
      </c>
      <c r="G6489" s="2">
        <v>0</v>
      </c>
      <c r="H6489" s="4">
        <v>25.687899999999999</v>
      </c>
      <c r="I6489" s="4">
        <v>0.55879999999999996</v>
      </c>
      <c r="J6489" s="7">
        <v>12</v>
      </c>
      <c r="K6489" s="7">
        <v>4</v>
      </c>
      <c r="L6489" s="3">
        <v>2.18E-2</v>
      </c>
      <c r="M6489" s="5">
        <v>0.73971622000000004</v>
      </c>
      <c r="N6489" s="6">
        <v>0.1</v>
      </c>
      <c r="O6489" s="8">
        <f>IFERROR(VLOOKUP(C6489,Sheet2!$B$2:$G$588,6,FALSE),0)</f>
        <v>50</v>
      </c>
      <c r="P6489" t="s">
        <v>95</v>
      </c>
      <c r="Q6489" s="2">
        <v>0.86481302270000004</v>
      </c>
      <c r="R6489" s="3">
        <v>0.3</v>
      </c>
      <c r="U6489" s="22">
        <f t="shared" si="618"/>
        <v>0.3</v>
      </c>
      <c r="V6489" s="10">
        <f t="shared" si="619"/>
        <v>3.5999999999999996</v>
      </c>
      <c r="W6489" s="24">
        <f t="shared" si="620"/>
        <v>3.5999999999999996</v>
      </c>
    </row>
    <row r="6490" spans="1:23" x14ac:dyDescent="0.3">
      <c r="A6490" t="s">
        <v>17</v>
      </c>
      <c r="B6490" t="s">
        <v>2983</v>
      </c>
      <c r="C6490" t="s">
        <v>2984</v>
      </c>
      <c r="D6490" t="s">
        <v>2991</v>
      </c>
      <c r="E6490" t="s">
        <v>2992</v>
      </c>
      <c r="F6490">
        <v>0.3</v>
      </c>
      <c r="G6490" s="2">
        <v>0</v>
      </c>
      <c r="H6490" s="4">
        <v>17.606999999999999</v>
      </c>
      <c r="I6490" s="4">
        <v>0.58040000000000003</v>
      </c>
      <c r="J6490" s="7">
        <v>9</v>
      </c>
      <c r="K6490" s="7">
        <v>3</v>
      </c>
      <c r="L6490" s="3">
        <v>3.3000000000000002E-2</v>
      </c>
      <c r="M6490" s="5">
        <v>0.54230864000000001</v>
      </c>
      <c r="N6490" s="6">
        <v>0.1</v>
      </c>
      <c r="O6490" s="8">
        <f>IFERROR(VLOOKUP(C6490,Sheet2!$B$2:$G$588,6,FALSE),0)</f>
        <v>50</v>
      </c>
      <c r="P6490" t="s">
        <v>95</v>
      </c>
      <c r="Q6490" s="2">
        <v>0.81560315880000001</v>
      </c>
      <c r="R6490" s="3">
        <v>0.3</v>
      </c>
      <c r="U6490" s="22">
        <f t="shared" si="618"/>
        <v>0.3</v>
      </c>
      <c r="V6490" s="10">
        <f t="shared" si="619"/>
        <v>2.6999999999999997</v>
      </c>
      <c r="W6490" s="24">
        <f t="shared" si="620"/>
        <v>2.6999999999999997</v>
      </c>
    </row>
    <row r="6491" spans="1:23" hidden="1" x14ac:dyDescent="0.3">
      <c r="A6491" t="s">
        <v>33</v>
      </c>
      <c r="B6491" t="s">
        <v>1283</v>
      </c>
      <c r="C6491" t="s">
        <v>1284</v>
      </c>
      <c r="D6491" t="s">
        <v>34</v>
      </c>
      <c r="F6491">
        <v>0.25</v>
      </c>
      <c r="G6491" s="2">
        <v>0</v>
      </c>
      <c r="H6491" s="4">
        <v>6.1334999999999997</v>
      </c>
      <c r="I6491" s="4">
        <v>4.2944000000000004</v>
      </c>
      <c r="J6491" s="7">
        <v>49</v>
      </c>
      <c r="K6491" s="7">
        <v>12</v>
      </c>
      <c r="L6491" s="3">
        <v>0.70020000000000004</v>
      </c>
      <c r="M6491" s="5">
        <v>0.37792988</v>
      </c>
      <c r="N6491" s="6">
        <v>0.101706</v>
      </c>
      <c r="O6491" s="8">
        <f>IFERROR(VLOOKUP(C6491,Sheet2!$B$2:$G$588,6,FALSE),0)</f>
        <v>49</v>
      </c>
      <c r="Q6491" s="2">
        <v>0.73088658380000004</v>
      </c>
      <c r="R6491" s="3">
        <v>0.25</v>
      </c>
      <c r="U6491" s="22" t="str">
        <f t="shared" si="618"/>
        <v/>
      </c>
      <c r="V6491" s="10" t="str">
        <f t="shared" si="619"/>
        <v/>
      </c>
      <c r="W6491" s="24">
        <f t="shared" si="620"/>
        <v>11.999999999999979</v>
      </c>
    </row>
    <row r="6492" spans="1:23" hidden="1" x14ac:dyDescent="0.3">
      <c r="A6492" t="s">
        <v>33</v>
      </c>
      <c r="B6492" t="s">
        <v>4821</v>
      </c>
      <c r="C6492" t="s">
        <v>4822</v>
      </c>
      <c r="D6492" t="s">
        <v>34</v>
      </c>
      <c r="F6492">
        <v>0.25</v>
      </c>
      <c r="G6492" s="2">
        <v>0</v>
      </c>
      <c r="H6492" s="4">
        <v>49.086399999999998</v>
      </c>
      <c r="I6492" s="4">
        <v>10.7211</v>
      </c>
      <c r="J6492" s="7">
        <v>49</v>
      </c>
      <c r="K6492" s="7">
        <v>12</v>
      </c>
      <c r="L6492" s="3">
        <v>0.21840000000000001</v>
      </c>
      <c r="M6492" s="5">
        <v>0.15245611000000001</v>
      </c>
      <c r="N6492" s="6">
        <v>0.01</v>
      </c>
      <c r="O6492" s="8">
        <f>IFERROR(VLOOKUP(C6492,Sheet2!$B$2:$G$588,6,FALSE),0)</f>
        <v>49</v>
      </c>
      <c r="Q6492" s="2">
        <v>0.93440735220000004</v>
      </c>
      <c r="R6492" s="3">
        <v>0.25</v>
      </c>
      <c r="U6492" s="22" t="str">
        <f t="shared" si="618"/>
        <v/>
      </c>
      <c r="V6492" s="10" t="str">
        <f t="shared" si="619"/>
        <v/>
      </c>
      <c r="W6492" s="24">
        <f t="shared" si="620"/>
        <v>3.5</v>
      </c>
    </row>
    <row r="6493" spans="1:23" x14ac:dyDescent="0.3">
      <c r="A6493" t="s">
        <v>17</v>
      </c>
      <c r="B6493" t="s">
        <v>1283</v>
      </c>
      <c r="C6493" t="s">
        <v>1284</v>
      </c>
      <c r="D6493" t="s">
        <v>1287</v>
      </c>
      <c r="E6493" t="s">
        <v>1288</v>
      </c>
      <c r="F6493">
        <v>0.25</v>
      </c>
      <c r="G6493" s="2">
        <v>0</v>
      </c>
      <c r="H6493" s="4">
        <v>3.0583999999999998</v>
      </c>
      <c r="I6493" s="4">
        <v>1.8754</v>
      </c>
      <c r="J6493" s="7">
        <v>27</v>
      </c>
      <c r="K6493" s="7">
        <v>7</v>
      </c>
      <c r="L6493" s="3">
        <v>0.61319999999999997</v>
      </c>
      <c r="M6493" s="5">
        <v>0.48459722</v>
      </c>
      <c r="N6493" s="6">
        <v>0.22</v>
      </c>
      <c r="O6493" s="8">
        <f>IFERROR(VLOOKUP(C6493,Sheet2!$B$2:$G$588,6,FALSE),0)</f>
        <v>49</v>
      </c>
      <c r="P6493" t="s">
        <v>22</v>
      </c>
      <c r="Q6493" s="2">
        <v>0.54601472910000004</v>
      </c>
      <c r="R6493" s="3">
        <v>0.25</v>
      </c>
      <c r="U6493" s="22">
        <f t="shared" si="618"/>
        <v>0.25</v>
      </c>
      <c r="V6493" s="10">
        <f t="shared" si="619"/>
        <v>6.75</v>
      </c>
      <c r="W6493" s="24">
        <f t="shared" si="620"/>
        <v>6.75</v>
      </c>
    </row>
    <row r="6494" spans="1:23" x14ac:dyDescent="0.3">
      <c r="A6494" t="s">
        <v>17</v>
      </c>
      <c r="B6494" t="s">
        <v>1283</v>
      </c>
      <c r="C6494" t="s">
        <v>1284</v>
      </c>
      <c r="D6494" t="s">
        <v>1285</v>
      </c>
      <c r="E6494" t="s">
        <v>1286</v>
      </c>
      <c r="F6494">
        <v>0.25</v>
      </c>
      <c r="G6494" s="2">
        <v>0</v>
      </c>
      <c r="H6494" s="4">
        <v>3.0750999999999999</v>
      </c>
      <c r="I6494" s="4">
        <v>2.4190999999999998</v>
      </c>
      <c r="J6494" s="7">
        <v>21</v>
      </c>
      <c r="K6494" s="7">
        <v>5</v>
      </c>
      <c r="L6494" s="3">
        <v>0.78669999999999995</v>
      </c>
      <c r="M6494" s="5">
        <v>0.29523725000000001</v>
      </c>
      <c r="N6494" s="6">
        <v>0.01</v>
      </c>
      <c r="O6494" s="8">
        <f>IFERROR(VLOOKUP(C6494,Sheet2!$B$2:$G$588,6,FALSE),0)</f>
        <v>49</v>
      </c>
      <c r="P6494" t="s">
        <v>22</v>
      </c>
      <c r="Q6494" s="2">
        <v>0.96612893550000001</v>
      </c>
      <c r="R6494" s="3">
        <v>0.249999999999999</v>
      </c>
      <c r="U6494" s="22">
        <f t="shared" si="618"/>
        <v>0.249999999999999</v>
      </c>
      <c r="V6494" s="10">
        <f t="shared" si="619"/>
        <v>5.2499999999999787</v>
      </c>
      <c r="W6494" s="24">
        <f t="shared" si="620"/>
        <v>5.2499999999999787</v>
      </c>
    </row>
    <row r="6495" spans="1:23" x14ac:dyDescent="0.3">
      <c r="A6495" t="s">
        <v>17</v>
      </c>
      <c r="B6495" t="s">
        <v>4821</v>
      </c>
      <c r="C6495" t="s">
        <v>4822</v>
      </c>
      <c r="D6495" t="s">
        <v>4823</v>
      </c>
      <c r="E6495" t="s">
        <v>4824</v>
      </c>
      <c r="F6495">
        <v>0.25</v>
      </c>
      <c r="G6495" s="2">
        <v>0</v>
      </c>
      <c r="H6495" s="4">
        <v>10.5847</v>
      </c>
      <c r="I6495" s="4">
        <v>2.0240999999999998</v>
      </c>
      <c r="J6495" s="7">
        <v>14</v>
      </c>
      <c r="K6495" s="7">
        <v>3</v>
      </c>
      <c r="L6495" s="3">
        <v>0.19120000000000001</v>
      </c>
      <c r="M6495" s="5">
        <v>0.22984684999999999</v>
      </c>
      <c r="N6495" s="6">
        <v>0.01</v>
      </c>
      <c r="O6495" s="8">
        <f>IFERROR(VLOOKUP(C6495,Sheet2!$B$2:$G$588,6,FALSE),0)</f>
        <v>49</v>
      </c>
      <c r="P6495" t="s">
        <v>22</v>
      </c>
      <c r="Q6495" s="2">
        <v>0.9564927688</v>
      </c>
      <c r="R6495" s="3">
        <v>0.25</v>
      </c>
      <c r="U6495" s="22">
        <f t="shared" si="618"/>
        <v>0.25</v>
      </c>
      <c r="V6495" s="10">
        <f t="shared" si="619"/>
        <v>3.5</v>
      </c>
      <c r="W6495" s="24">
        <f t="shared" si="620"/>
        <v>3.5</v>
      </c>
    </row>
    <row r="6496" spans="1:23" hidden="1" x14ac:dyDescent="0.3">
      <c r="A6496" t="s">
        <v>33</v>
      </c>
      <c r="B6496" t="s">
        <v>140</v>
      </c>
      <c r="C6496" t="s">
        <v>141</v>
      </c>
      <c r="D6496" t="s">
        <v>34</v>
      </c>
      <c r="F6496">
        <v>0.35</v>
      </c>
      <c r="G6496" s="2">
        <v>0</v>
      </c>
      <c r="H6496" s="4">
        <v>4.4466999999999999</v>
      </c>
      <c r="I6496" s="4">
        <v>2.6579000000000002</v>
      </c>
      <c r="J6496" s="7">
        <v>47</v>
      </c>
      <c r="K6496" s="7">
        <v>17</v>
      </c>
      <c r="L6496" s="3">
        <v>0.59770000000000001</v>
      </c>
      <c r="M6496" s="5">
        <v>0.59175759000000006</v>
      </c>
      <c r="N6496" s="6">
        <v>0.01</v>
      </c>
      <c r="O6496" s="8">
        <f>IFERROR(VLOOKUP(C6496,Sheet2!$B$2:$G$588,6,FALSE),0)</f>
        <v>47</v>
      </c>
      <c r="Q6496" s="2">
        <v>0.98310118849999995</v>
      </c>
      <c r="R6496" s="3">
        <v>0.35</v>
      </c>
      <c r="U6496" s="22" t="str">
        <f t="shared" si="618"/>
        <v/>
      </c>
      <c r="V6496" s="10" t="str">
        <f t="shared" si="619"/>
        <v/>
      </c>
      <c r="W6496" s="24">
        <f t="shared" si="620"/>
        <v>16.449999999999982</v>
      </c>
    </row>
    <row r="6497" spans="1:23" hidden="1" x14ac:dyDescent="0.3">
      <c r="A6497" t="s">
        <v>33</v>
      </c>
      <c r="B6497" t="s">
        <v>725</v>
      </c>
      <c r="C6497" t="s">
        <v>726</v>
      </c>
      <c r="D6497" t="s">
        <v>34</v>
      </c>
      <c r="F6497">
        <v>0.2392</v>
      </c>
      <c r="G6497" s="2">
        <v>0</v>
      </c>
      <c r="H6497" s="4">
        <v>13.940099999999999</v>
      </c>
      <c r="I6497" s="4">
        <v>1.5174000000000001</v>
      </c>
      <c r="J6497" s="7">
        <v>47</v>
      </c>
      <c r="K6497" s="7">
        <v>11</v>
      </c>
      <c r="L6497" s="3">
        <v>0.10879999999999999</v>
      </c>
      <c r="M6497" s="5">
        <v>1.03245304</v>
      </c>
      <c r="N6497" s="6">
        <v>0.74352300000000004</v>
      </c>
      <c r="O6497" s="8">
        <f>IFERROR(VLOOKUP(C6497,Sheet2!$B$2:$G$588,6,FALSE),0)</f>
        <v>47</v>
      </c>
      <c r="Q6497" s="2">
        <v>0.27984812019999999</v>
      </c>
      <c r="R6497" s="3">
        <v>0.23920022432565499</v>
      </c>
      <c r="U6497" s="22" t="str">
        <f t="shared" si="618"/>
        <v/>
      </c>
      <c r="V6497" s="10" t="str">
        <f t="shared" si="619"/>
        <v/>
      </c>
      <c r="W6497" s="24">
        <f t="shared" si="620"/>
        <v>9.6569524715111061</v>
      </c>
    </row>
    <row r="6498" spans="1:23" x14ac:dyDescent="0.3">
      <c r="A6498" t="s">
        <v>17</v>
      </c>
      <c r="B6498" t="s">
        <v>725</v>
      </c>
      <c r="C6498" t="s">
        <v>726</v>
      </c>
      <c r="D6498" t="s">
        <v>729</v>
      </c>
      <c r="E6498" t="s">
        <v>730</v>
      </c>
      <c r="F6498">
        <v>0.25</v>
      </c>
      <c r="G6498" s="2">
        <v>0</v>
      </c>
      <c r="H6498" s="4">
        <v>3.1993</v>
      </c>
      <c r="I6498" s="4">
        <v>0.88200000000000001</v>
      </c>
      <c r="J6498" s="7">
        <v>26</v>
      </c>
      <c r="K6498" s="7">
        <v>6</v>
      </c>
      <c r="L6498" s="3">
        <v>0.2757</v>
      </c>
      <c r="M6498" s="5">
        <v>0.97927600000000004</v>
      </c>
      <c r="N6498" s="6">
        <v>0.7</v>
      </c>
      <c r="O6498" s="8">
        <f>IFERROR(VLOOKUP(C6498,Sheet2!$B$2:$G$588,6,FALSE),0)</f>
        <v>47</v>
      </c>
      <c r="P6498" t="s">
        <v>92</v>
      </c>
      <c r="Q6498" s="2">
        <v>0.28518619589999999</v>
      </c>
      <c r="R6498" s="3">
        <v>0.249999999999999</v>
      </c>
      <c r="U6498" s="22">
        <f t="shared" si="618"/>
        <v>0.249999999999999</v>
      </c>
      <c r="V6498" s="10">
        <f t="shared" si="619"/>
        <v>6.4999999999999742</v>
      </c>
      <c r="W6498" s="24">
        <f t="shared" si="620"/>
        <v>6.4999999999999742</v>
      </c>
    </row>
    <row r="6499" spans="1:23" x14ac:dyDescent="0.3">
      <c r="A6499" t="s">
        <v>17</v>
      </c>
      <c r="B6499" t="s">
        <v>140</v>
      </c>
      <c r="C6499" t="s">
        <v>141</v>
      </c>
      <c r="D6499" t="s">
        <v>142</v>
      </c>
      <c r="E6499" t="s">
        <v>143</v>
      </c>
      <c r="F6499">
        <v>0.35</v>
      </c>
      <c r="G6499" s="2">
        <v>0</v>
      </c>
      <c r="H6499" s="4">
        <v>2.0301</v>
      </c>
      <c r="I6499" s="4">
        <v>1.2151000000000001</v>
      </c>
      <c r="J6499" s="7">
        <v>21</v>
      </c>
      <c r="K6499" s="7">
        <v>7</v>
      </c>
      <c r="L6499" s="3">
        <v>0.59860000000000002</v>
      </c>
      <c r="M6499" s="5">
        <v>0.57863273000000004</v>
      </c>
      <c r="N6499" s="6">
        <v>0.01</v>
      </c>
      <c r="O6499" s="8">
        <f>IFERROR(VLOOKUP(C6499,Sheet2!$B$2:$G$588,6,FALSE),0)</f>
        <v>47</v>
      </c>
      <c r="P6499" t="s">
        <v>92</v>
      </c>
      <c r="Q6499" s="2">
        <v>0.98271788049999997</v>
      </c>
      <c r="R6499" s="3">
        <v>0.35</v>
      </c>
      <c r="U6499" s="22">
        <f t="shared" si="618"/>
        <v>0.35</v>
      </c>
      <c r="V6499" s="10">
        <f t="shared" si="619"/>
        <v>7.35</v>
      </c>
      <c r="W6499" s="24">
        <f t="shared" si="620"/>
        <v>7.35</v>
      </c>
    </row>
    <row r="6500" spans="1:23" x14ac:dyDescent="0.3">
      <c r="A6500" t="s">
        <v>17</v>
      </c>
      <c r="B6500" t="s">
        <v>140</v>
      </c>
      <c r="C6500" t="s">
        <v>141</v>
      </c>
      <c r="D6500" t="s">
        <v>146</v>
      </c>
      <c r="E6500" t="s">
        <v>147</v>
      </c>
      <c r="F6500">
        <v>0.35</v>
      </c>
      <c r="G6500" s="2">
        <v>0</v>
      </c>
      <c r="H6500" s="4">
        <v>1.2697000000000001</v>
      </c>
      <c r="I6500" s="4">
        <v>0.76170000000000004</v>
      </c>
      <c r="J6500" s="7">
        <v>15</v>
      </c>
      <c r="K6500" s="7">
        <v>5</v>
      </c>
      <c r="L6500" s="3">
        <v>0.59989999999999999</v>
      </c>
      <c r="M6500" s="5">
        <v>0.65578581999999996</v>
      </c>
      <c r="N6500" s="6">
        <v>0.01</v>
      </c>
      <c r="O6500" s="8">
        <f>IFERROR(VLOOKUP(C6500,Sheet2!$B$2:$G$588,6,FALSE),0)</f>
        <v>47</v>
      </c>
      <c r="P6500" t="s">
        <v>92</v>
      </c>
      <c r="Q6500" s="2">
        <v>0.9847511189</v>
      </c>
      <c r="R6500" s="3">
        <v>0.34999999999999898</v>
      </c>
      <c r="U6500" s="22">
        <f t="shared" si="618"/>
        <v>0.34999999999999898</v>
      </c>
      <c r="V6500" s="10">
        <f t="shared" si="619"/>
        <v>5.2499999999999849</v>
      </c>
      <c r="W6500" s="24">
        <f t="shared" si="620"/>
        <v>5.2499999999999849</v>
      </c>
    </row>
    <row r="6501" spans="1:23" x14ac:dyDescent="0.3">
      <c r="A6501" t="s">
        <v>17</v>
      </c>
      <c r="B6501" t="s">
        <v>725</v>
      </c>
      <c r="C6501" t="s">
        <v>726</v>
      </c>
      <c r="D6501" t="s">
        <v>727</v>
      </c>
      <c r="E6501" t="s">
        <v>728</v>
      </c>
      <c r="F6501">
        <v>0.25</v>
      </c>
      <c r="G6501" s="2">
        <v>0</v>
      </c>
      <c r="H6501" s="4">
        <v>8.8969000000000005</v>
      </c>
      <c r="I6501" s="4">
        <v>0.32379999999999998</v>
      </c>
      <c r="J6501" s="7">
        <v>14</v>
      </c>
      <c r="K6501" s="7">
        <v>3</v>
      </c>
      <c r="L6501" s="3">
        <v>3.6400000000000002E-2</v>
      </c>
      <c r="M6501" s="5">
        <v>1.48482241</v>
      </c>
      <c r="N6501" s="6">
        <v>1.1499999999999999</v>
      </c>
      <c r="O6501" s="8">
        <f>IFERROR(VLOOKUP(C6501,Sheet2!$B$2:$G$588,6,FALSE),0)</f>
        <v>47</v>
      </c>
      <c r="P6501" t="s">
        <v>92</v>
      </c>
      <c r="Q6501" s="2">
        <v>0.2254966051</v>
      </c>
      <c r="R6501" s="3">
        <v>0.22549660510793801</v>
      </c>
      <c r="U6501" s="22">
        <f t="shared" si="618"/>
        <v>0.22549660510793801</v>
      </c>
      <c r="V6501" s="10">
        <f t="shared" si="619"/>
        <v>3.1569524715111319</v>
      </c>
      <c r="W6501" s="24">
        <f t="shared" si="620"/>
        <v>3.1569524715111319</v>
      </c>
    </row>
    <row r="6502" spans="1:23" x14ac:dyDescent="0.3">
      <c r="A6502" t="s">
        <v>17</v>
      </c>
      <c r="B6502" t="s">
        <v>140</v>
      </c>
      <c r="C6502" t="s">
        <v>141</v>
      </c>
      <c r="D6502" t="s">
        <v>144</v>
      </c>
      <c r="E6502" t="s">
        <v>145</v>
      </c>
      <c r="F6502">
        <v>0.35</v>
      </c>
      <c r="G6502" s="2">
        <v>0</v>
      </c>
      <c r="H6502" s="4">
        <v>1.1469</v>
      </c>
      <c r="I6502" s="4">
        <v>0.68100000000000005</v>
      </c>
      <c r="J6502" s="7">
        <v>11</v>
      </c>
      <c r="K6502" s="7">
        <v>4</v>
      </c>
      <c r="L6502" s="3">
        <v>0.59379999999999999</v>
      </c>
      <c r="M6502" s="5">
        <v>0.54355989000000005</v>
      </c>
      <c r="N6502" s="6">
        <v>0.01</v>
      </c>
      <c r="O6502" s="8">
        <f>IFERROR(VLOOKUP(C6502,Sheet2!$B$2:$G$588,6,FALSE),0)</f>
        <v>47</v>
      </c>
      <c r="P6502" t="s">
        <v>92</v>
      </c>
      <c r="Q6502" s="2">
        <v>0.98160276329999996</v>
      </c>
      <c r="R6502" s="3">
        <v>0.35</v>
      </c>
      <c r="U6502" s="22">
        <f t="shared" si="618"/>
        <v>0.35</v>
      </c>
      <c r="V6502" s="10">
        <f t="shared" si="619"/>
        <v>3.8499999999999996</v>
      </c>
      <c r="W6502" s="24">
        <f t="shared" si="620"/>
        <v>3.8499999999999996</v>
      </c>
    </row>
    <row r="6503" spans="1:23" hidden="1" x14ac:dyDescent="0.3">
      <c r="A6503" t="s">
        <v>33</v>
      </c>
      <c r="B6503" t="s">
        <v>9186</v>
      </c>
      <c r="C6503" t="s">
        <v>9187</v>
      </c>
      <c r="D6503" t="s">
        <v>34</v>
      </c>
      <c r="F6503">
        <v>0.3</v>
      </c>
      <c r="G6503" s="2">
        <v>0</v>
      </c>
      <c r="H6503" s="4">
        <v>14.1724</v>
      </c>
      <c r="I6503" s="4">
        <v>3.8896999999999999</v>
      </c>
      <c r="J6503" s="7">
        <v>46</v>
      </c>
      <c r="K6503" s="7">
        <v>14</v>
      </c>
      <c r="L6503" s="3">
        <v>0.27450000000000002</v>
      </c>
      <c r="M6503" s="5">
        <v>0.39375274999999998</v>
      </c>
      <c r="N6503" s="6">
        <v>8.6634000000000003E-2</v>
      </c>
      <c r="O6503" s="8">
        <f>IFERROR(VLOOKUP(C6503,Sheet2!$B$2:$G$588,6,FALSE),0)</f>
        <v>46</v>
      </c>
      <c r="Q6503" s="2">
        <v>0.77997868199999998</v>
      </c>
      <c r="R6503" s="3">
        <v>0.3</v>
      </c>
      <c r="U6503" s="22" t="str">
        <f t="shared" si="618"/>
        <v/>
      </c>
      <c r="V6503" s="10" t="str">
        <f t="shared" si="619"/>
        <v/>
      </c>
      <c r="W6503" s="24">
        <f t="shared" si="620"/>
        <v>13.8</v>
      </c>
    </row>
    <row r="6504" spans="1:23" x14ac:dyDescent="0.3">
      <c r="A6504" t="s">
        <v>17</v>
      </c>
      <c r="B6504" t="s">
        <v>9186</v>
      </c>
      <c r="C6504" t="s">
        <v>9187</v>
      </c>
      <c r="D6504" t="s">
        <v>9190</v>
      </c>
      <c r="E6504" t="s">
        <v>9191</v>
      </c>
      <c r="F6504">
        <v>0.3</v>
      </c>
      <c r="G6504" s="2">
        <v>0</v>
      </c>
      <c r="H6504" s="4">
        <v>7.2934000000000001</v>
      </c>
      <c r="I6504" s="4">
        <v>2.5804999999999998</v>
      </c>
      <c r="J6504" s="7">
        <v>32</v>
      </c>
      <c r="K6504" s="7">
        <v>10</v>
      </c>
      <c r="L6504" s="3">
        <v>0.3538</v>
      </c>
      <c r="M6504" s="5">
        <v>0.41732775999999999</v>
      </c>
      <c r="N6504" s="6">
        <v>0.09</v>
      </c>
      <c r="O6504" s="8">
        <f>IFERROR(VLOOKUP(C6504,Sheet2!$B$2:$G$588,6,FALSE),0)</f>
        <v>46</v>
      </c>
      <c r="P6504" t="s">
        <v>92</v>
      </c>
      <c r="Q6504" s="2">
        <v>0.78434216810000001</v>
      </c>
      <c r="R6504" s="3">
        <v>0.3</v>
      </c>
      <c r="U6504" s="22">
        <f t="shared" si="618"/>
        <v>0.3</v>
      </c>
      <c r="V6504" s="10">
        <f t="shared" si="619"/>
        <v>9.6</v>
      </c>
      <c r="W6504" s="24">
        <f t="shared" si="620"/>
        <v>9.6</v>
      </c>
    </row>
    <row r="6505" spans="1:23" x14ac:dyDescent="0.3">
      <c r="A6505" t="s">
        <v>17</v>
      </c>
      <c r="B6505" t="s">
        <v>9186</v>
      </c>
      <c r="C6505" t="s">
        <v>9187</v>
      </c>
      <c r="D6505" t="s">
        <v>9188</v>
      </c>
      <c r="E6505" t="s">
        <v>9189</v>
      </c>
      <c r="F6505">
        <v>0.3</v>
      </c>
      <c r="G6505" s="2">
        <v>0</v>
      </c>
      <c r="H6505" s="4">
        <v>6.8791000000000002</v>
      </c>
      <c r="I6505" s="4">
        <v>1.3091999999999999</v>
      </c>
      <c r="J6505" s="7">
        <v>14</v>
      </c>
      <c r="K6505" s="7">
        <v>4</v>
      </c>
      <c r="L6505" s="3">
        <v>0.1903</v>
      </c>
      <c r="M6505" s="5">
        <v>0.34728572000000002</v>
      </c>
      <c r="N6505" s="6">
        <v>0.08</v>
      </c>
      <c r="O6505" s="8">
        <f>IFERROR(VLOOKUP(C6505,Sheet2!$B$2:$G$588,6,FALSE),0)</f>
        <v>46</v>
      </c>
      <c r="P6505" t="s">
        <v>92</v>
      </c>
      <c r="Q6505" s="2">
        <v>0.76964212779999996</v>
      </c>
      <c r="R6505" s="3">
        <v>0.3</v>
      </c>
      <c r="U6505" s="22">
        <f t="shared" si="618"/>
        <v>0.3</v>
      </c>
      <c r="V6505" s="10">
        <f t="shared" si="619"/>
        <v>4.2</v>
      </c>
      <c r="W6505" s="24">
        <f t="shared" si="620"/>
        <v>4.2</v>
      </c>
    </row>
    <row r="6506" spans="1:23" hidden="1" x14ac:dyDescent="0.3">
      <c r="A6506" s="27" t="s">
        <v>33</v>
      </c>
      <c r="B6506" s="27" t="s">
        <v>9731</v>
      </c>
      <c r="C6506" s="27" t="s">
        <v>9732</v>
      </c>
      <c r="D6506" t="s">
        <v>34</v>
      </c>
      <c r="E6506" s="27"/>
      <c r="F6506">
        <v>0.29920000000000002</v>
      </c>
      <c r="G6506" s="28">
        <v>0.98310010000000003</v>
      </c>
      <c r="H6506" s="4">
        <v>47.960799999999999</v>
      </c>
      <c r="I6506" s="4">
        <v>4.5848000000000004</v>
      </c>
      <c r="J6506" s="7">
        <v>45</v>
      </c>
      <c r="K6506" s="7">
        <v>13</v>
      </c>
      <c r="L6506" s="29">
        <v>9.5600000000000004E-2</v>
      </c>
      <c r="M6506" s="30">
        <v>0.32486640999999999</v>
      </c>
      <c r="N6506" s="31">
        <v>0.15</v>
      </c>
      <c r="O6506" s="32">
        <f>IFERROR(VLOOKUP(C6506,Sheet2!$B$2:$G$588,6,FALSE),0)</f>
        <v>45</v>
      </c>
      <c r="P6506" s="27"/>
      <c r="Q6506" s="28">
        <v>0.53827174109999998</v>
      </c>
      <c r="R6506" s="29">
        <v>0.29915500522726601</v>
      </c>
      <c r="S6506" s="29"/>
      <c r="T6506" s="28"/>
      <c r="U6506" s="29" t="str">
        <f t="shared" si="618"/>
        <v/>
      </c>
      <c r="V6506" s="30" t="str">
        <f t="shared" si="619"/>
        <v/>
      </c>
      <c r="W6506" s="33">
        <f t="shared" si="620"/>
        <v>13.2</v>
      </c>
    </row>
    <row r="6507" spans="1:23" x14ac:dyDescent="0.3">
      <c r="A6507" t="s">
        <v>17</v>
      </c>
      <c r="B6507" t="s">
        <v>9731</v>
      </c>
      <c r="C6507" t="s">
        <v>9732</v>
      </c>
      <c r="D6507" t="s">
        <v>9733</v>
      </c>
      <c r="E6507" t="s">
        <v>3875</v>
      </c>
      <c r="F6507">
        <v>0.3</v>
      </c>
      <c r="G6507" s="2">
        <v>1</v>
      </c>
      <c r="H6507" s="4">
        <v>47.074800000000003</v>
      </c>
      <c r="I6507" s="4">
        <v>4.5042</v>
      </c>
      <c r="J6507" s="7">
        <v>44</v>
      </c>
      <c r="K6507" s="7">
        <v>13</v>
      </c>
      <c r="L6507" s="3">
        <v>9.5699999999999993E-2</v>
      </c>
      <c r="M6507" s="5">
        <v>0.32508920000000002</v>
      </c>
      <c r="N6507" s="6">
        <v>0.15</v>
      </c>
      <c r="O6507" s="8">
        <f>IFERROR(VLOOKUP(C6507,Sheet2!$B$2:$G$588,6,FALSE),0)</f>
        <v>45</v>
      </c>
      <c r="P6507" t="s">
        <v>92</v>
      </c>
      <c r="Q6507" s="2">
        <v>0.53858818129999997</v>
      </c>
      <c r="R6507" s="3">
        <v>0.3</v>
      </c>
      <c r="S6507" s="3" t="str">
        <f>IF(R6507+0.01&lt;Q6507,"Y","")</f>
        <v>Y</v>
      </c>
      <c r="T6507" s="2"/>
      <c r="U6507" s="22">
        <f t="shared" si="618"/>
        <v>0.3</v>
      </c>
      <c r="V6507" s="10">
        <f t="shared" si="619"/>
        <v>13.2</v>
      </c>
      <c r="W6507" s="24">
        <f t="shared" si="620"/>
        <v>13.2</v>
      </c>
    </row>
    <row r="6508" spans="1:23" hidden="1" x14ac:dyDescent="0.3">
      <c r="A6508" s="27" t="s">
        <v>33</v>
      </c>
      <c r="B6508" s="27" t="s">
        <v>10196</v>
      </c>
      <c r="C6508" s="27" t="s">
        <v>10197</v>
      </c>
      <c r="D6508" t="s">
        <v>34</v>
      </c>
      <c r="E6508" s="27"/>
      <c r="F6508">
        <v>0.25</v>
      </c>
      <c r="G6508" s="28">
        <v>1</v>
      </c>
      <c r="H6508" s="4">
        <v>98.924899999999994</v>
      </c>
      <c r="I6508" s="4">
        <v>3.6509999999999998</v>
      </c>
      <c r="J6508" s="7">
        <v>44</v>
      </c>
      <c r="K6508" s="7">
        <v>11</v>
      </c>
      <c r="L6508" s="29">
        <v>3.6900000000000002E-2</v>
      </c>
      <c r="M6508" s="30">
        <v>0.40028172000000001</v>
      </c>
      <c r="N6508" s="31">
        <v>0.1</v>
      </c>
      <c r="O6508" s="32">
        <f>IFERROR(VLOOKUP(C6508,Sheet2!$B$2:$G$588,6,FALSE),0)</f>
        <v>44</v>
      </c>
      <c r="P6508" s="27"/>
      <c r="Q6508" s="28">
        <v>0.75017595309999996</v>
      </c>
      <c r="R6508" s="29">
        <v>0.25</v>
      </c>
      <c r="S6508" s="29"/>
      <c r="T6508" s="28"/>
      <c r="U6508" s="29" t="str">
        <f t="shared" si="618"/>
        <v/>
      </c>
      <c r="V6508" s="30" t="str">
        <f t="shared" si="619"/>
        <v/>
      </c>
      <c r="W6508" s="33">
        <f t="shared" si="620"/>
        <v>11</v>
      </c>
    </row>
    <row r="6509" spans="1:23" x14ac:dyDescent="0.3">
      <c r="A6509" t="s">
        <v>17</v>
      </c>
      <c r="B6509" t="s">
        <v>10196</v>
      </c>
      <c r="C6509" t="s">
        <v>10197</v>
      </c>
      <c r="D6509" t="s">
        <v>10198</v>
      </c>
      <c r="E6509" t="s">
        <v>10199</v>
      </c>
      <c r="F6509">
        <v>0.25</v>
      </c>
      <c r="G6509" s="2">
        <v>1</v>
      </c>
      <c r="H6509" s="4">
        <v>98.924800000000005</v>
      </c>
      <c r="I6509" s="4">
        <v>3.6509999999999998</v>
      </c>
      <c r="J6509" s="7">
        <v>44</v>
      </c>
      <c r="K6509" s="7">
        <v>11</v>
      </c>
      <c r="L6509" s="3">
        <v>3.6900000000000002E-2</v>
      </c>
      <c r="M6509" s="5">
        <v>0.40028172000000001</v>
      </c>
      <c r="N6509" s="6">
        <v>0.1</v>
      </c>
      <c r="O6509" s="8">
        <f>IFERROR(VLOOKUP(C6509,Sheet2!$B$2:$G$588,6,FALSE),0)</f>
        <v>44</v>
      </c>
      <c r="P6509" t="s">
        <v>22</v>
      </c>
      <c r="Q6509" s="2">
        <v>0.75017595309999996</v>
      </c>
      <c r="R6509" s="3">
        <v>0.25</v>
      </c>
      <c r="S6509" s="3" t="str">
        <f>IF(R6509+0.01&lt;Q6509,"Y","")</f>
        <v>Y</v>
      </c>
      <c r="T6509" s="2"/>
      <c r="U6509" s="22">
        <f t="shared" si="618"/>
        <v>0.25</v>
      </c>
      <c r="V6509" s="10">
        <f t="shared" si="619"/>
        <v>11</v>
      </c>
      <c r="W6509" s="24">
        <f t="shared" si="620"/>
        <v>11</v>
      </c>
    </row>
    <row r="6510" spans="1:23" hidden="1" x14ac:dyDescent="0.3">
      <c r="A6510" t="s">
        <v>33</v>
      </c>
      <c r="B6510" t="s">
        <v>2785</v>
      </c>
      <c r="C6510" t="s">
        <v>2786</v>
      </c>
      <c r="D6510" t="s">
        <v>34</v>
      </c>
      <c r="F6510">
        <v>0.35</v>
      </c>
      <c r="G6510" s="2">
        <v>0</v>
      </c>
      <c r="H6510" s="4">
        <v>7.2108999999999996</v>
      </c>
      <c r="I6510" s="4">
        <v>1.1346000000000001</v>
      </c>
      <c r="J6510" s="7">
        <v>40</v>
      </c>
      <c r="K6510" s="7">
        <v>14</v>
      </c>
      <c r="L6510" s="3">
        <v>0.1573</v>
      </c>
      <c r="M6510" s="5">
        <v>1.16708638</v>
      </c>
      <c r="N6510" s="6">
        <v>0.5</v>
      </c>
      <c r="O6510" s="8">
        <f>IFERROR(VLOOKUP(C6510,Sheet2!$B$2:$G$588,6,FALSE),0)</f>
        <v>40</v>
      </c>
      <c r="Q6510" s="2">
        <v>0.57158269500000003</v>
      </c>
      <c r="R6510" s="3">
        <v>0.35</v>
      </c>
      <c r="U6510" s="22" t="str">
        <f t="shared" si="618"/>
        <v/>
      </c>
      <c r="V6510" s="10" t="str">
        <f t="shared" si="619"/>
        <v/>
      </c>
      <c r="W6510" s="24">
        <f t="shared" si="620"/>
        <v>14</v>
      </c>
    </row>
    <row r="6511" spans="1:23" hidden="1" x14ac:dyDescent="0.3">
      <c r="A6511" t="s">
        <v>33</v>
      </c>
      <c r="B6511" t="s">
        <v>5177</v>
      </c>
      <c r="C6511" t="s">
        <v>5178</v>
      </c>
      <c r="D6511" t="s">
        <v>34</v>
      </c>
      <c r="F6511">
        <v>0.3</v>
      </c>
      <c r="G6511" s="2">
        <v>0</v>
      </c>
      <c r="H6511" s="4">
        <v>25.915600000000001</v>
      </c>
      <c r="I6511" s="4">
        <v>3.1977000000000002</v>
      </c>
      <c r="J6511" s="7">
        <v>40</v>
      </c>
      <c r="K6511" s="7">
        <v>12</v>
      </c>
      <c r="L6511" s="3">
        <v>0.1234</v>
      </c>
      <c r="M6511" s="5">
        <v>0.42156004000000002</v>
      </c>
      <c r="N6511" s="6">
        <v>0.03</v>
      </c>
      <c r="O6511" s="8">
        <f>IFERROR(VLOOKUP(C6511,Sheet2!$B$2:$G$588,6,FALSE),0)</f>
        <v>40</v>
      </c>
      <c r="Q6511" s="2">
        <v>0.92883576020000003</v>
      </c>
      <c r="R6511" s="3">
        <v>0.3</v>
      </c>
      <c r="U6511" s="22" t="str">
        <f t="shared" si="618"/>
        <v/>
      </c>
      <c r="V6511" s="10" t="str">
        <f t="shared" si="619"/>
        <v/>
      </c>
      <c r="W6511" s="24">
        <f t="shared" si="620"/>
        <v>12.3</v>
      </c>
    </row>
    <row r="6512" spans="1:23" hidden="1" x14ac:dyDescent="0.3">
      <c r="A6512" t="s">
        <v>33</v>
      </c>
      <c r="B6512" t="s">
        <v>12557</v>
      </c>
      <c r="C6512" t="s">
        <v>12558</v>
      </c>
      <c r="D6512" t="s">
        <v>34</v>
      </c>
      <c r="F6512">
        <v>0.25</v>
      </c>
      <c r="G6512" s="2">
        <v>0</v>
      </c>
      <c r="H6512" s="4">
        <v>20.309899999999999</v>
      </c>
      <c r="I6512" s="4">
        <v>0.80510000000000004</v>
      </c>
      <c r="J6512" s="7">
        <v>40</v>
      </c>
      <c r="K6512" s="7">
        <v>10</v>
      </c>
      <c r="L6512" s="3">
        <v>3.9600000000000003E-2</v>
      </c>
      <c r="M6512" s="5">
        <v>1.6726998500000001</v>
      </c>
      <c r="N6512" s="6">
        <v>1.25</v>
      </c>
      <c r="O6512" s="8">
        <f>IFERROR(VLOOKUP(C6512,Sheet2!$B$2:$G$588,6,FALSE),0)</f>
        <v>40</v>
      </c>
      <c r="Q6512" s="2">
        <v>0.25270513979999998</v>
      </c>
      <c r="R6512" s="3">
        <v>0.25</v>
      </c>
      <c r="U6512" s="22" t="str">
        <f t="shared" si="618"/>
        <v/>
      </c>
      <c r="V6512" s="10" t="str">
        <f t="shared" si="619"/>
        <v/>
      </c>
      <c r="W6512" s="24">
        <f t="shared" si="620"/>
        <v>10</v>
      </c>
    </row>
    <row r="6513" spans="1:23" x14ac:dyDescent="0.3">
      <c r="A6513" t="s">
        <v>17</v>
      </c>
      <c r="B6513" t="s">
        <v>2785</v>
      </c>
      <c r="C6513" t="s">
        <v>2786</v>
      </c>
      <c r="D6513" t="s">
        <v>2787</v>
      </c>
      <c r="E6513" t="s">
        <v>2788</v>
      </c>
      <c r="F6513">
        <v>0.35</v>
      </c>
      <c r="G6513" s="2">
        <v>0</v>
      </c>
      <c r="H6513" s="4">
        <v>7.2106000000000003</v>
      </c>
      <c r="I6513" s="4">
        <v>1.1346000000000001</v>
      </c>
      <c r="J6513" s="7">
        <v>40</v>
      </c>
      <c r="K6513" s="7">
        <v>14</v>
      </c>
      <c r="L6513" s="3">
        <v>0.1573</v>
      </c>
      <c r="M6513" s="5">
        <v>1.16708638</v>
      </c>
      <c r="N6513" s="6">
        <v>0.5</v>
      </c>
      <c r="O6513" s="8">
        <f>IFERROR(VLOOKUP(C6513,Sheet2!$B$2:$G$588,6,FALSE),0)</f>
        <v>40</v>
      </c>
      <c r="P6513" t="s">
        <v>22</v>
      </c>
      <c r="Q6513" s="2">
        <v>0.57158269500000003</v>
      </c>
      <c r="R6513" s="3">
        <v>0.35</v>
      </c>
      <c r="U6513" s="22">
        <f t="shared" si="618"/>
        <v>0.35</v>
      </c>
      <c r="V6513" s="10">
        <f t="shared" si="619"/>
        <v>14</v>
      </c>
      <c r="W6513" s="24">
        <f t="shared" si="620"/>
        <v>14</v>
      </c>
    </row>
    <row r="6514" spans="1:23" x14ac:dyDescent="0.3">
      <c r="A6514" t="s">
        <v>17</v>
      </c>
      <c r="B6514" t="s">
        <v>12557</v>
      </c>
      <c r="C6514" t="s">
        <v>12558</v>
      </c>
      <c r="D6514" t="s">
        <v>12559</v>
      </c>
      <c r="E6514" t="s">
        <v>12560</v>
      </c>
      <c r="F6514">
        <v>0.25</v>
      </c>
      <c r="G6514" s="2">
        <v>0</v>
      </c>
      <c r="H6514" s="4">
        <v>20.309899999999999</v>
      </c>
      <c r="I6514" s="4">
        <v>0.80510000000000004</v>
      </c>
      <c r="J6514" s="7">
        <v>40</v>
      </c>
      <c r="K6514" s="7">
        <v>10</v>
      </c>
      <c r="L6514" s="3">
        <v>3.9600000000000003E-2</v>
      </c>
      <c r="M6514" s="5">
        <v>1.6726998500000001</v>
      </c>
      <c r="N6514" s="6">
        <v>1.25</v>
      </c>
      <c r="O6514" s="8">
        <f>IFERROR(VLOOKUP(C6514,Sheet2!$B$2:$G$588,6,FALSE),0)</f>
        <v>40</v>
      </c>
      <c r="P6514" t="s">
        <v>92</v>
      </c>
      <c r="Q6514" s="2">
        <v>0.25270513979999998</v>
      </c>
      <c r="R6514" s="3">
        <v>0.25</v>
      </c>
      <c r="U6514" s="22">
        <f t="shared" si="618"/>
        <v>0.25</v>
      </c>
      <c r="V6514" s="10">
        <f t="shared" si="619"/>
        <v>10</v>
      </c>
      <c r="W6514" s="24">
        <f t="shared" si="620"/>
        <v>10</v>
      </c>
    </row>
    <row r="6515" spans="1:23" x14ac:dyDescent="0.3">
      <c r="A6515" t="s">
        <v>17</v>
      </c>
      <c r="B6515" t="s">
        <v>5177</v>
      </c>
      <c r="C6515" t="s">
        <v>5178</v>
      </c>
      <c r="D6515" t="s">
        <v>5179</v>
      </c>
      <c r="E6515" t="s">
        <v>5180</v>
      </c>
      <c r="F6515">
        <v>0.3</v>
      </c>
      <c r="G6515" s="2">
        <v>0</v>
      </c>
      <c r="H6515" s="4">
        <v>8.6202000000000005</v>
      </c>
      <c r="I6515" s="4">
        <v>1.2401</v>
      </c>
      <c r="J6515" s="7">
        <v>15</v>
      </c>
      <c r="K6515" s="7">
        <v>4</v>
      </c>
      <c r="L6515" s="3">
        <v>0.1439</v>
      </c>
      <c r="M6515" s="5">
        <v>0.39629054000000002</v>
      </c>
      <c r="N6515" s="6">
        <v>0.03</v>
      </c>
      <c r="O6515" s="8">
        <f>IFERROR(VLOOKUP(C6515,Sheet2!$B$2:$G$588,6,FALSE),0)</f>
        <v>40</v>
      </c>
      <c r="P6515" t="s">
        <v>92</v>
      </c>
      <c r="Q6515" s="2">
        <v>0.92429796509999995</v>
      </c>
      <c r="R6515" s="3">
        <v>0.3</v>
      </c>
      <c r="U6515" s="22">
        <f t="shared" si="618"/>
        <v>0.3</v>
      </c>
      <c r="V6515" s="10">
        <f t="shared" si="619"/>
        <v>4.5</v>
      </c>
      <c r="W6515" s="24">
        <f t="shared" si="620"/>
        <v>4.5</v>
      </c>
    </row>
    <row r="6516" spans="1:23" x14ac:dyDescent="0.3">
      <c r="A6516" t="s">
        <v>17</v>
      </c>
      <c r="B6516" t="s">
        <v>5177</v>
      </c>
      <c r="C6516" t="s">
        <v>5178</v>
      </c>
      <c r="D6516" t="s">
        <v>5181</v>
      </c>
      <c r="E6516" t="s">
        <v>5182</v>
      </c>
      <c r="F6516">
        <v>0.3</v>
      </c>
      <c r="G6516" s="2">
        <v>0</v>
      </c>
      <c r="H6516" s="4">
        <v>8.6423000000000005</v>
      </c>
      <c r="I6516" s="4">
        <v>1.0074000000000001</v>
      </c>
      <c r="J6516" s="7">
        <v>13</v>
      </c>
      <c r="K6516" s="7">
        <v>4</v>
      </c>
      <c r="L6516" s="3">
        <v>0.1166</v>
      </c>
      <c r="M6516" s="5">
        <v>0.41962564000000002</v>
      </c>
      <c r="N6516" s="6">
        <v>0.03</v>
      </c>
      <c r="O6516" s="8">
        <f>IFERROR(VLOOKUP(C6516,Sheet2!$B$2:$G$588,6,FALSE),0)</f>
        <v>40</v>
      </c>
      <c r="P6516" t="s">
        <v>92</v>
      </c>
      <c r="Q6516" s="2">
        <v>0.9285077048</v>
      </c>
      <c r="R6516" s="3">
        <v>0.3</v>
      </c>
      <c r="U6516" s="22">
        <f t="shared" si="618"/>
        <v>0.3</v>
      </c>
      <c r="V6516" s="10">
        <f t="shared" si="619"/>
        <v>3.9</v>
      </c>
      <c r="W6516" s="24">
        <f t="shared" si="620"/>
        <v>3.9</v>
      </c>
    </row>
    <row r="6517" spans="1:23" x14ac:dyDescent="0.3">
      <c r="A6517" t="s">
        <v>17</v>
      </c>
      <c r="B6517" t="s">
        <v>5177</v>
      </c>
      <c r="C6517" t="s">
        <v>5178</v>
      </c>
      <c r="D6517" t="s">
        <v>5183</v>
      </c>
      <c r="E6517" t="s">
        <v>5184</v>
      </c>
      <c r="F6517">
        <v>0.3</v>
      </c>
      <c r="G6517" s="2">
        <v>0</v>
      </c>
      <c r="H6517" s="4">
        <v>8.6531000000000002</v>
      </c>
      <c r="I6517" s="4">
        <v>0.95020000000000004</v>
      </c>
      <c r="J6517" s="7">
        <v>13</v>
      </c>
      <c r="K6517" s="7">
        <v>4</v>
      </c>
      <c r="L6517" s="3">
        <v>0.10979999999999999</v>
      </c>
      <c r="M6517" s="5">
        <v>0.45658873999999999</v>
      </c>
      <c r="N6517" s="6">
        <v>0.03</v>
      </c>
      <c r="O6517" s="8">
        <f>IFERROR(VLOOKUP(C6517,Sheet2!$B$2:$G$588,6,FALSE),0)</f>
        <v>40</v>
      </c>
      <c r="P6517" t="s">
        <v>92</v>
      </c>
      <c r="Q6517" s="2">
        <v>0.93429535730000002</v>
      </c>
      <c r="R6517" s="3">
        <v>0.3</v>
      </c>
      <c r="U6517" s="22">
        <f t="shared" si="618"/>
        <v>0.3</v>
      </c>
      <c r="V6517" s="10">
        <f t="shared" si="619"/>
        <v>3.9</v>
      </c>
      <c r="W6517" s="24">
        <f t="shared" si="620"/>
        <v>3.9</v>
      </c>
    </row>
    <row r="6518" spans="1:23" hidden="1" x14ac:dyDescent="0.3">
      <c r="A6518" t="s">
        <v>33</v>
      </c>
      <c r="B6518" t="s">
        <v>12880</v>
      </c>
      <c r="C6518" t="s">
        <v>12881</v>
      </c>
      <c r="D6518" t="s">
        <v>34</v>
      </c>
      <c r="F6518">
        <v>0.33</v>
      </c>
      <c r="G6518" s="2">
        <v>0</v>
      </c>
      <c r="H6518" s="4">
        <v>3.3571</v>
      </c>
      <c r="I6518" s="4">
        <v>0.75770000000000004</v>
      </c>
      <c r="J6518" s="7">
        <v>39</v>
      </c>
      <c r="K6518" s="7">
        <v>12</v>
      </c>
      <c r="L6518" s="3">
        <v>0.22570000000000001</v>
      </c>
      <c r="M6518" s="5">
        <v>1.71287707</v>
      </c>
      <c r="N6518" s="6">
        <v>1.2</v>
      </c>
      <c r="O6518" s="8">
        <f>IFERROR(VLOOKUP(C6518,Sheet2!$B$2:$G$588,6,FALSE),0)</f>
        <v>39</v>
      </c>
      <c r="Q6518" s="2">
        <v>0.29942433210000002</v>
      </c>
      <c r="R6518" s="3">
        <v>0.29942433214824199</v>
      </c>
      <c r="U6518" s="22" t="str">
        <f t="shared" si="618"/>
        <v/>
      </c>
      <c r="V6518" s="10" t="str">
        <f t="shared" si="619"/>
        <v/>
      </c>
      <c r="W6518" s="24">
        <f t="shared" si="620"/>
        <v>11.676845012303087</v>
      </c>
    </row>
    <row r="6519" spans="1:23" x14ac:dyDescent="0.3">
      <c r="A6519" t="s">
        <v>17</v>
      </c>
      <c r="B6519" t="s">
        <v>12880</v>
      </c>
      <c r="C6519" t="s">
        <v>12881</v>
      </c>
      <c r="D6519" t="s">
        <v>12884</v>
      </c>
      <c r="E6519" t="s">
        <v>12885</v>
      </c>
      <c r="F6519">
        <v>0.33</v>
      </c>
      <c r="G6519" s="2">
        <v>0</v>
      </c>
      <c r="H6519" s="4">
        <v>1.6297999999999999</v>
      </c>
      <c r="I6519" s="4">
        <v>0.37190000000000001</v>
      </c>
      <c r="J6519" s="7">
        <v>19</v>
      </c>
      <c r="K6519" s="7">
        <v>6</v>
      </c>
      <c r="L6519" s="3">
        <v>0.22819999999999999</v>
      </c>
      <c r="M6519" s="5">
        <v>1.71753409</v>
      </c>
      <c r="N6519" s="6">
        <v>1.2</v>
      </c>
      <c r="O6519" s="8">
        <f>IFERROR(VLOOKUP(C6519,Sheet2!$B$2:$G$588,6,FALSE),0)</f>
        <v>39</v>
      </c>
      <c r="P6519" t="s">
        <v>22</v>
      </c>
      <c r="Q6519" s="2">
        <v>0.30132391089999999</v>
      </c>
      <c r="R6519" s="3">
        <v>0.30132391090437399</v>
      </c>
      <c r="U6519" s="22">
        <f t="shared" si="618"/>
        <v>0.30132391090437399</v>
      </c>
      <c r="V6519" s="10">
        <f t="shared" si="619"/>
        <v>5.7251543071831055</v>
      </c>
      <c r="W6519" s="24">
        <f t="shared" si="620"/>
        <v>5.7251543071831055</v>
      </c>
    </row>
    <row r="6520" spans="1:23" x14ac:dyDescent="0.3">
      <c r="A6520" t="s">
        <v>17</v>
      </c>
      <c r="B6520" t="s">
        <v>12880</v>
      </c>
      <c r="C6520" t="s">
        <v>12881</v>
      </c>
      <c r="D6520" t="s">
        <v>12882</v>
      </c>
      <c r="E6520" t="s">
        <v>12883</v>
      </c>
      <c r="F6520">
        <v>0.33</v>
      </c>
      <c r="G6520" s="2">
        <v>0</v>
      </c>
      <c r="H6520" s="4">
        <v>0.86660000000000004</v>
      </c>
      <c r="I6520" s="4">
        <v>0.1913</v>
      </c>
      <c r="J6520" s="7">
        <v>10</v>
      </c>
      <c r="K6520" s="7">
        <v>3</v>
      </c>
      <c r="L6520" s="3">
        <v>0.22070000000000001</v>
      </c>
      <c r="M6520" s="5">
        <v>1.7223301</v>
      </c>
      <c r="N6520" s="6">
        <v>1.2</v>
      </c>
      <c r="O6520" s="8">
        <f>IFERROR(VLOOKUP(C6520,Sheet2!$B$2:$G$588,6,FALSE),0)</f>
        <v>39</v>
      </c>
      <c r="P6520" t="s">
        <v>22</v>
      </c>
      <c r="Q6520" s="2">
        <v>0.30326944760000002</v>
      </c>
      <c r="R6520" s="3">
        <v>0.30326944757609903</v>
      </c>
      <c r="U6520" s="22">
        <f t="shared" si="618"/>
        <v>0.30326944757609903</v>
      </c>
      <c r="V6520" s="10">
        <f t="shared" si="619"/>
        <v>3.0326944757609904</v>
      </c>
      <c r="W6520" s="24">
        <f t="shared" si="620"/>
        <v>3.0326944757609904</v>
      </c>
    </row>
    <row r="6521" spans="1:23" x14ac:dyDescent="0.3">
      <c r="A6521" t="s">
        <v>17</v>
      </c>
      <c r="B6521" t="s">
        <v>12880</v>
      </c>
      <c r="C6521" t="s">
        <v>12881</v>
      </c>
      <c r="D6521" t="s">
        <v>12886</v>
      </c>
      <c r="E6521" t="s">
        <v>12885</v>
      </c>
      <c r="F6521">
        <v>0.33</v>
      </c>
      <c r="G6521" s="2">
        <v>0</v>
      </c>
      <c r="H6521" s="4">
        <v>0.86060000000000003</v>
      </c>
      <c r="I6521" s="4">
        <v>0.19450000000000001</v>
      </c>
      <c r="J6521" s="7">
        <v>10</v>
      </c>
      <c r="K6521" s="7">
        <v>3</v>
      </c>
      <c r="L6521" s="3">
        <v>0.22600000000000001</v>
      </c>
      <c r="M6521" s="5">
        <v>1.69467499</v>
      </c>
      <c r="N6521" s="6">
        <v>1.2</v>
      </c>
      <c r="O6521" s="8">
        <f>IFERROR(VLOOKUP(C6521,Sheet2!$B$2:$G$588,6,FALSE),0)</f>
        <v>39</v>
      </c>
      <c r="P6521" t="s">
        <v>22</v>
      </c>
      <c r="Q6521" s="2">
        <v>0.29189962289999999</v>
      </c>
      <c r="R6521" s="3">
        <v>0.29189962293589899</v>
      </c>
      <c r="U6521" s="22">
        <f t="shared" si="618"/>
        <v>0.29189962293589899</v>
      </c>
      <c r="V6521" s="10">
        <f t="shared" si="619"/>
        <v>2.9189962293589899</v>
      </c>
      <c r="W6521" s="24">
        <f t="shared" si="620"/>
        <v>2.9189962293589899</v>
      </c>
    </row>
    <row r="6522" spans="1:23" hidden="1" x14ac:dyDescent="0.3">
      <c r="A6522" s="27" t="s">
        <v>33</v>
      </c>
      <c r="B6522" s="27" t="s">
        <v>839</v>
      </c>
      <c r="C6522" s="27" t="s">
        <v>840</v>
      </c>
      <c r="D6522" t="s">
        <v>34</v>
      </c>
      <c r="E6522" s="27"/>
      <c r="F6522">
        <v>0.25</v>
      </c>
      <c r="G6522" s="28">
        <v>1</v>
      </c>
      <c r="H6522" s="4">
        <v>90.037000000000006</v>
      </c>
      <c r="I6522" s="4">
        <v>1.2354000000000001</v>
      </c>
      <c r="J6522" s="7">
        <v>38</v>
      </c>
      <c r="K6522" s="7">
        <v>10</v>
      </c>
      <c r="L6522" s="29">
        <v>1.37E-2</v>
      </c>
      <c r="M6522" s="30">
        <v>1.02977567</v>
      </c>
      <c r="N6522" s="31">
        <v>0.5</v>
      </c>
      <c r="O6522" s="32">
        <f>IFERROR(VLOOKUP(C6522,Sheet2!$B$2:$G$588,6,FALSE),0)</f>
        <v>38</v>
      </c>
      <c r="P6522" s="27"/>
      <c r="Q6522" s="28">
        <v>0.51445735780000001</v>
      </c>
      <c r="R6522" s="29">
        <v>0.249999999999999</v>
      </c>
      <c r="S6522" s="29"/>
      <c r="T6522" s="28"/>
      <c r="U6522" s="29" t="str">
        <f t="shared" si="618"/>
        <v/>
      </c>
      <c r="V6522" s="30" t="str">
        <f t="shared" si="619"/>
        <v/>
      </c>
      <c r="W6522" s="33">
        <f t="shared" si="620"/>
        <v>9.4999999999999734</v>
      </c>
    </row>
    <row r="6523" spans="1:23" hidden="1" x14ac:dyDescent="0.3">
      <c r="A6523" s="27" t="s">
        <v>33</v>
      </c>
      <c r="B6523" s="27" t="s">
        <v>1135</v>
      </c>
      <c r="C6523" s="27" t="s">
        <v>1136</v>
      </c>
      <c r="D6523" t="s">
        <v>34</v>
      </c>
      <c r="E6523" s="27"/>
      <c r="F6523">
        <v>0.25580000000000003</v>
      </c>
      <c r="G6523" s="28">
        <v>0.40056913999999999</v>
      </c>
      <c r="H6523" s="4">
        <v>92.235200000000006</v>
      </c>
      <c r="I6523" s="4">
        <v>2.3919999999999999</v>
      </c>
      <c r="J6523" s="7">
        <v>38</v>
      </c>
      <c r="K6523" s="7">
        <v>9</v>
      </c>
      <c r="L6523" s="29">
        <v>2.5899999999999999E-2</v>
      </c>
      <c r="M6523" s="30">
        <v>0.52257823999999997</v>
      </c>
      <c r="N6523" s="31">
        <v>0.38463199999999997</v>
      </c>
      <c r="O6523" s="32">
        <f>IFERROR(VLOOKUP(C6523,Sheet2!$B$2:$G$588,6,FALSE),0)</f>
        <v>38</v>
      </c>
      <c r="P6523" s="27"/>
      <c r="Q6523" s="28">
        <v>0.26397241069999999</v>
      </c>
      <c r="R6523" s="29">
        <v>0.25577168130467798</v>
      </c>
      <c r="S6523" s="29"/>
      <c r="T6523" s="28"/>
      <c r="U6523" s="29" t="str">
        <f t="shared" si="618"/>
        <v/>
      </c>
      <c r="V6523" s="30" t="str">
        <f t="shared" si="619"/>
        <v/>
      </c>
      <c r="W6523" s="33">
        <f t="shared" si="620"/>
        <v>5.2184193548387086</v>
      </c>
    </row>
    <row r="6524" spans="1:23" hidden="1" x14ac:dyDescent="0.3">
      <c r="A6524" t="s">
        <v>33</v>
      </c>
      <c r="B6524" t="s">
        <v>12144</v>
      </c>
      <c r="C6524" t="s">
        <v>12145</v>
      </c>
      <c r="D6524" t="s">
        <v>34</v>
      </c>
      <c r="F6524">
        <v>0.3</v>
      </c>
      <c r="G6524" s="2">
        <v>0</v>
      </c>
      <c r="H6524" s="4">
        <v>32.799599999999998</v>
      </c>
      <c r="I6524" s="4">
        <v>5.3377999999999997</v>
      </c>
      <c r="J6524" s="7">
        <v>38</v>
      </c>
      <c r="K6524" s="7">
        <v>11</v>
      </c>
      <c r="L6524" s="3">
        <v>0.16270000000000001</v>
      </c>
      <c r="M6524" s="5">
        <v>0.23891662</v>
      </c>
      <c r="N6524" s="6">
        <v>0.1</v>
      </c>
      <c r="O6524" s="8">
        <f>IFERROR(VLOOKUP(C6524,Sheet2!$B$2:$G$588,6,FALSE),0)</f>
        <v>38</v>
      </c>
      <c r="Q6524" s="2">
        <v>0.58144393409999995</v>
      </c>
      <c r="R6524" s="3">
        <v>0.3</v>
      </c>
      <c r="U6524" s="22" t="str">
        <f t="shared" si="618"/>
        <v/>
      </c>
      <c r="V6524" s="10" t="str">
        <f t="shared" si="619"/>
        <v/>
      </c>
      <c r="W6524" s="24">
        <f t="shared" si="620"/>
        <v>11.4</v>
      </c>
    </row>
    <row r="6525" spans="1:23" x14ac:dyDescent="0.3">
      <c r="A6525" t="s">
        <v>17</v>
      </c>
      <c r="B6525" t="s">
        <v>12144</v>
      </c>
      <c r="C6525" t="s">
        <v>12145</v>
      </c>
      <c r="D6525" t="s">
        <v>12146</v>
      </c>
      <c r="E6525" t="s">
        <v>12147</v>
      </c>
      <c r="F6525">
        <v>0.3</v>
      </c>
      <c r="G6525" s="2">
        <v>0</v>
      </c>
      <c r="H6525" s="4">
        <v>32.799599999999998</v>
      </c>
      <c r="I6525" s="4">
        <v>5.3377999999999997</v>
      </c>
      <c r="J6525" s="7">
        <v>38</v>
      </c>
      <c r="K6525" s="7">
        <v>11</v>
      </c>
      <c r="L6525" s="3">
        <v>0.16270000000000001</v>
      </c>
      <c r="M6525" s="5">
        <v>0.23891662</v>
      </c>
      <c r="N6525" s="6">
        <v>0.1</v>
      </c>
      <c r="O6525" s="8">
        <f>IFERROR(VLOOKUP(C6525,Sheet2!$B$2:$G$588,6,FALSE),0)</f>
        <v>38</v>
      </c>
      <c r="P6525" t="s">
        <v>22</v>
      </c>
      <c r="Q6525" s="2">
        <v>0.58144393409999995</v>
      </c>
      <c r="R6525" s="3">
        <v>0.3</v>
      </c>
      <c r="U6525" s="22">
        <f t="shared" si="618"/>
        <v>0.3</v>
      </c>
      <c r="V6525" s="10">
        <f t="shared" si="619"/>
        <v>11.4</v>
      </c>
      <c r="W6525" s="24">
        <f t="shared" si="620"/>
        <v>11.4</v>
      </c>
    </row>
    <row r="6526" spans="1:23" x14ac:dyDescent="0.3">
      <c r="A6526" t="s">
        <v>17</v>
      </c>
      <c r="B6526" t="s">
        <v>839</v>
      </c>
      <c r="C6526" t="s">
        <v>840</v>
      </c>
      <c r="D6526" t="s">
        <v>843</v>
      </c>
      <c r="E6526" t="s">
        <v>844</v>
      </c>
      <c r="F6526">
        <v>0.25</v>
      </c>
      <c r="G6526" s="2">
        <v>1</v>
      </c>
      <c r="H6526" s="4">
        <v>39.682899999999997</v>
      </c>
      <c r="I6526" s="4">
        <v>0.92490000000000006</v>
      </c>
      <c r="J6526" s="7">
        <v>27</v>
      </c>
      <c r="K6526" s="7">
        <v>7</v>
      </c>
      <c r="L6526" s="3">
        <v>2.3300000000000001E-2</v>
      </c>
      <c r="M6526" s="5">
        <v>0.96407938999999998</v>
      </c>
      <c r="N6526" s="6">
        <v>0.5</v>
      </c>
      <c r="O6526" s="8">
        <f>IFERROR(VLOOKUP(C6526,Sheet2!$B$2:$G$588,6,FALSE),0)</f>
        <v>38</v>
      </c>
      <c r="P6526" t="s">
        <v>22</v>
      </c>
      <c r="Q6526" s="2">
        <v>0.48137051489999999</v>
      </c>
      <c r="R6526" s="3">
        <v>0.249999999999999</v>
      </c>
      <c r="S6526" s="3" t="str">
        <f t="shared" ref="S6526:S6528" si="621">IF(R6526+0.01&lt;Q6526,"Y","")</f>
        <v>Y</v>
      </c>
      <c r="T6526" s="2"/>
      <c r="U6526" s="22">
        <f t="shared" si="618"/>
        <v>0.249999999999999</v>
      </c>
      <c r="V6526" s="10">
        <f t="shared" si="619"/>
        <v>6.7499999999999734</v>
      </c>
      <c r="W6526" s="24">
        <f t="shared" si="620"/>
        <v>6.7499999999999734</v>
      </c>
    </row>
    <row r="6527" spans="1:23" x14ac:dyDescent="0.3">
      <c r="A6527" t="s">
        <v>17</v>
      </c>
      <c r="B6527" t="s">
        <v>1135</v>
      </c>
      <c r="C6527" t="s">
        <v>1136</v>
      </c>
      <c r="D6527" t="s">
        <v>1139</v>
      </c>
      <c r="E6527" t="s">
        <v>1140</v>
      </c>
      <c r="F6527">
        <v>0.25</v>
      </c>
      <c r="G6527" s="2">
        <v>1</v>
      </c>
      <c r="H6527" s="4">
        <v>63.104900000000001</v>
      </c>
      <c r="I6527" s="4">
        <v>1.8255999999999999</v>
      </c>
      <c r="J6527" s="7">
        <v>15</v>
      </c>
      <c r="K6527" s="7">
        <v>4</v>
      </c>
      <c r="L6527" s="3">
        <v>2.8899999999999999E-2</v>
      </c>
      <c r="M6527" s="5">
        <v>0.27427811000000002</v>
      </c>
      <c r="N6527" s="6">
        <v>0.2</v>
      </c>
      <c r="O6527" s="8">
        <f>IFERROR(VLOOKUP(C6527,Sheet2!$B$2:$G$588,6,FALSE),0)</f>
        <v>38</v>
      </c>
      <c r="P6527" t="s">
        <v>92</v>
      </c>
      <c r="Q6527" s="2">
        <v>0.27081312410000002</v>
      </c>
      <c r="R6527" s="3">
        <v>0.25</v>
      </c>
      <c r="S6527" s="3" t="str">
        <f t="shared" si="621"/>
        <v>Y</v>
      </c>
      <c r="T6527" s="2"/>
      <c r="U6527" s="22">
        <f t="shared" si="618"/>
        <v>0.25</v>
      </c>
      <c r="V6527" s="10">
        <f t="shared" si="619"/>
        <v>3.75</v>
      </c>
      <c r="W6527" s="24">
        <f t="shared" si="620"/>
        <v>3.75</v>
      </c>
    </row>
    <row r="6528" spans="1:23" x14ac:dyDescent="0.3">
      <c r="A6528" t="s">
        <v>17</v>
      </c>
      <c r="B6528" t="s">
        <v>839</v>
      </c>
      <c r="C6528" t="s">
        <v>840</v>
      </c>
      <c r="D6528" t="s">
        <v>841</v>
      </c>
      <c r="E6528" t="s">
        <v>842</v>
      </c>
      <c r="F6528">
        <v>0.25</v>
      </c>
      <c r="G6528" s="2">
        <v>1</v>
      </c>
      <c r="H6528" s="4">
        <v>50.354100000000003</v>
      </c>
      <c r="I6528" s="4">
        <v>0.31059999999999999</v>
      </c>
      <c r="J6528" s="7">
        <v>11</v>
      </c>
      <c r="K6528" s="7">
        <v>3</v>
      </c>
      <c r="L6528" s="3">
        <v>6.1999999999999998E-3</v>
      </c>
      <c r="M6528" s="5">
        <v>1.2254139799999999</v>
      </c>
      <c r="N6528" s="6">
        <v>0.5</v>
      </c>
      <c r="O6528" s="8">
        <f>IFERROR(VLOOKUP(C6528,Sheet2!$B$2:$G$588,6,FALSE),0)</f>
        <v>38</v>
      </c>
      <c r="P6528" t="s">
        <v>22</v>
      </c>
      <c r="Q6528" s="2">
        <v>0.59197462509999998</v>
      </c>
      <c r="R6528" s="3">
        <v>0.25</v>
      </c>
      <c r="S6528" s="3" t="str">
        <f t="shared" si="621"/>
        <v>Y</v>
      </c>
      <c r="T6528" s="2"/>
      <c r="U6528" s="22">
        <f t="shared" si="618"/>
        <v>0.25</v>
      </c>
      <c r="V6528" s="10">
        <f t="shared" si="619"/>
        <v>2.75</v>
      </c>
      <c r="W6528" s="24">
        <f t="shared" si="620"/>
        <v>2.75</v>
      </c>
    </row>
    <row r="6529" spans="1:23" x14ac:dyDescent="0.3">
      <c r="A6529" t="s">
        <v>17</v>
      </c>
      <c r="B6529" t="s">
        <v>1135</v>
      </c>
      <c r="C6529" t="s">
        <v>1136</v>
      </c>
      <c r="D6529" t="s">
        <v>1137</v>
      </c>
      <c r="E6529" t="s">
        <v>1138</v>
      </c>
      <c r="F6529">
        <v>0.25</v>
      </c>
      <c r="G6529" s="2">
        <v>0</v>
      </c>
      <c r="H6529" s="4">
        <v>3.8466999999999998</v>
      </c>
      <c r="I6529" s="4">
        <v>0.15909999999999999</v>
      </c>
      <c r="J6529" s="7">
        <v>7</v>
      </c>
      <c r="K6529" s="7">
        <v>1</v>
      </c>
      <c r="L6529" s="3">
        <v>4.1399999999999999E-2</v>
      </c>
      <c r="M6529" s="5">
        <v>1.39200718</v>
      </c>
      <c r="N6529" s="6">
        <v>1.1000000000000001</v>
      </c>
      <c r="O6529" s="8">
        <f>IFERROR(VLOOKUP(C6529,Sheet2!$B$2:$G$588,6,FALSE),0)</f>
        <v>38</v>
      </c>
      <c r="P6529" t="s">
        <v>92</v>
      </c>
      <c r="Q6529" s="2">
        <v>0.20977419350000001</v>
      </c>
      <c r="R6529" s="3">
        <v>0.209774193548387</v>
      </c>
      <c r="U6529" s="22">
        <f t="shared" si="618"/>
        <v>0.209774193548387</v>
      </c>
      <c r="V6529" s="10">
        <f t="shared" si="619"/>
        <v>1.468419354838709</v>
      </c>
      <c r="W6529" s="24">
        <f t="shared" si="620"/>
        <v>1.468419354838709</v>
      </c>
    </row>
    <row r="6530" spans="1:23" hidden="1" x14ac:dyDescent="0.3">
      <c r="A6530" t="s">
        <v>33</v>
      </c>
      <c r="B6530" t="s">
        <v>1837</v>
      </c>
      <c r="C6530" t="s">
        <v>1838</v>
      </c>
      <c r="D6530" t="s">
        <v>34</v>
      </c>
      <c r="F6530">
        <v>0.25</v>
      </c>
      <c r="G6530" s="2">
        <v>0</v>
      </c>
      <c r="H6530" s="4">
        <v>14.605600000000001</v>
      </c>
      <c r="I6530" s="4">
        <v>5.4911000000000003</v>
      </c>
      <c r="J6530" s="7">
        <v>37</v>
      </c>
      <c r="K6530" s="7">
        <v>9</v>
      </c>
      <c r="L6530" s="3">
        <v>0.376</v>
      </c>
      <c r="M6530" s="5">
        <v>0.22178833000000001</v>
      </c>
      <c r="N6530" s="6">
        <v>0.03</v>
      </c>
      <c r="O6530" s="8">
        <f>IFERROR(VLOOKUP(C6530,Sheet2!$B$2:$G$588,6,FALSE),0)</f>
        <v>37</v>
      </c>
      <c r="Q6530" s="2">
        <v>0.86473589750000002</v>
      </c>
      <c r="R6530" s="3">
        <v>0.249999999999999</v>
      </c>
      <c r="U6530" s="22" t="str">
        <f t="shared" si="618"/>
        <v/>
      </c>
      <c r="V6530" s="10" t="str">
        <f t="shared" si="619"/>
        <v/>
      </c>
      <c r="W6530" s="24">
        <f t="shared" si="620"/>
        <v>9.2499999999999627</v>
      </c>
    </row>
    <row r="6531" spans="1:23" hidden="1" x14ac:dyDescent="0.3">
      <c r="A6531" t="s">
        <v>33</v>
      </c>
      <c r="B6531" t="s">
        <v>10228</v>
      </c>
      <c r="C6531" t="s">
        <v>10229</v>
      </c>
      <c r="D6531" t="s">
        <v>34</v>
      </c>
      <c r="F6531">
        <v>0.33</v>
      </c>
      <c r="G6531" s="2">
        <v>0</v>
      </c>
      <c r="H6531" s="4">
        <v>4.4253</v>
      </c>
      <c r="I6531" s="4">
        <v>0.97060000000000002</v>
      </c>
      <c r="J6531" s="7">
        <v>37</v>
      </c>
      <c r="K6531" s="7">
        <v>11</v>
      </c>
      <c r="L6531" s="3">
        <v>0.21929999999999999</v>
      </c>
      <c r="M6531" s="5">
        <v>1.27439653</v>
      </c>
      <c r="N6531" s="6">
        <v>0.9</v>
      </c>
      <c r="O6531" s="8">
        <f>IFERROR(VLOOKUP(C6531,Sheet2!$B$2:$G$588,6,FALSE),0)</f>
        <v>37</v>
      </c>
      <c r="Q6531" s="2">
        <v>0.29378338580000002</v>
      </c>
      <c r="R6531" s="3">
        <v>0.29378338578812102</v>
      </c>
      <c r="U6531" s="22" t="str">
        <f t="shared" si="618"/>
        <v/>
      </c>
      <c r="V6531" s="10" t="str">
        <f t="shared" si="619"/>
        <v/>
      </c>
      <c r="W6531" s="24">
        <f t="shared" si="620"/>
        <v>10.869683716684662</v>
      </c>
    </row>
    <row r="6532" spans="1:23" x14ac:dyDescent="0.3">
      <c r="A6532" t="s">
        <v>17</v>
      </c>
      <c r="B6532" t="s">
        <v>1837</v>
      </c>
      <c r="C6532" t="s">
        <v>1838</v>
      </c>
      <c r="D6532" s="1" t="s">
        <v>1839</v>
      </c>
      <c r="E6532" t="s">
        <v>1840</v>
      </c>
      <c r="F6532">
        <v>0.25</v>
      </c>
      <c r="G6532" s="2">
        <v>0</v>
      </c>
      <c r="H6532" s="4">
        <v>14.605600000000001</v>
      </c>
      <c r="I6532" s="4">
        <v>5.4911000000000003</v>
      </c>
      <c r="J6532" s="7">
        <v>37</v>
      </c>
      <c r="K6532" s="7">
        <v>9</v>
      </c>
      <c r="L6532" s="3">
        <v>0.376</v>
      </c>
      <c r="M6532" s="5">
        <v>0.22178833000000001</v>
      </c>
      <c r="N6532" s="6">
        <v>0.03</v>
      </c>
      <c r="O6532" s="8">
        <f>IFERROR(VLOOKUP(C6532,Sheet2!$B$2:$G$588,6,FALSE),0)</f>
        <v>37</v>
      </c>
      <c r="P6532" t="s">
        <v>22</v>
      </c>
      <c r="Q6532" s="2">
        <v>0.86473589750000002</v>
      </c>
      <c r="R6532" s="3">
        <v>0.249999999999999</v>
      </c>
      <c r="U6532" s="22">
        <f t="shared" si="618"/>
        <v>0.249999999999999</v>
      </c>
      <c r="V6532" s="10">
        <f t="shared" si="619"/>
        <v>9.2499999999999627</v>
      </c>
      <c r="W6532" s="24">
        <f t="shared" si="620"/>
        <v>9.2499999999999627</v>
      </c>
    </row>
    <row r="6533" spans="1:23" x14ac:dyDescent="0.3">
      <c r="A6533" t="s">
        <v>17</v>
      </c>
      <c r="B6533" t="s">
        <v>10228</v>
      </c>
      <c r="C6533" t="s">
        <v>10229</v>
      </c>
      <c r="D6533" t="s">
        <v>10232</v>
      </c>
      <c r="E6533" t="s">
        <v>10233</v>
      </c>
      <c r="F6533">
        <v>0.33</v>
      </c>
      <c r="G6533" s="2">
        <v>0</v>
      </c>
      <c r="H6533" s="4">
        <v>1.9477</v>
      </c>
      <c r="I6533" s="4">
        <v>0.36609999999999998</v>
      </c>
      <c r="J6533" s="7">
        <v>14</v>
      </c>
      <c r="K6533" s="7">
        <v>4</v>
      </c>
      <c r="L6533" s="3">
        <v>0.18790000000000001</v>
      </c>
      <c r="M6533" s="5">
        <v>1.28206829</v>
      </c>
      <c r="N6533" s="6">
        <v>0.9</v>
      </c>
      <c r="O6533" s="8">
        <f>IFERROR(VLOOKUP(C6533,Sheet2!$B$2:$G$588,6,FALSE),0)</f>
        <v>37</v>
      </c>
      <c r="P6533" t="s">
        <v>22</v>
      </c>
      <c r="Q6533" s="2">
        <v>0.29800931419999999</v>
      </c>
      <c r="R6533" s="3">
        <v>0.29800931421787902</v>
      </c>
      <c r="U6533" s="22">
        <f t="shared" si="618"/>
        <v>0.29800931421787902</v>
      </c>
      <c r="V6533" s="10">
        <f t="shared" si="619"/>
        <v>4.1721303990503067</v>
      </c>
      <c r="W6533" s="24">
        <f t="shared" si="620"/>
        <v>4.1721303990503067</v>
      </c>
    </row>
    <row r="6534" spans="1:23" x14ac:dyDescent="0.3">
      <c r="A6534" t="s">
        <v>17</v>
      </c>
      <c r="B6534" t="s">
        <v>10228</v>
      </c>
      <c r="C6534" t="s">
        <v>10229</v>
      </c>
      <c r="D6534" t="s">
        <v>10234</v>
      </c>
      <c r="E6534" t="s">
        <v>10235</v>
      </c>
      <c r="F6534">
        <v>0.33</v>
      </c>
      <c r="G6534" s="2">
        <v>0</v>
      </c>
      <c r="H6534" s="4">
        <v>1.5126999999999999</v>
      </c>
      <c r="I6534" s="4">
        <v>0.33760000000000001</v>
      </c>
      <c r="J6534" s="7">
        <v>13</v>
      </c>
      <c r="K6534" s="7">
        <v>4</v>
      </c>
      <c r="L6534" s="3">
        <v>0.22320000000000001</v>
      </c>
      <c r="M6534" s="5">
        <v>1.26957901</v>
      </c>
      <c r="N6534" s="6">
        <v>0.9</v>
      </c>
      <c r="O6534" s="8">
        <f>IFERROR(VLOOKUP(C6534,Sheet2!$B$2:$G$588,6,FALSE),0)</f>
        <v>37</v>
      </c>
      <c r="P6534" t="s">
        <v>22</v>
      </c>
      <c r="Q6534" s="2">
        <v>0.29110359419999998</v>
      </c>
      <c r="R6534" s="3">
        <v>0.29110359422125198</v>
      </c>
      <c r="U6534" s="22">
        <f t="shared" si="618"/>
        <v>0.29110359422125198</v>
      </c>
      <c r="V6534" s="10">
        <f t="shared" si="619"/>
        <v>3.7843467248762757</v>
      </c>
      <c r="W6534" s="24">
        <f t="shared" si="620"/>
        <v>3.7843467248762757</v>
      </c>
    </row>
    <row r="6535" spans="1:23" x14ac:dyDescent="0.3">
      <c r="A6535" t="s">
        <v>17</v>
      </c>
      <c r="B6535" t="s">
        <v>10228</v>
      </c>
      <c r="C6535" t="s">
        <v>10229</v>
      </c>
      <c r="D6535" t="s">
        <v>10230</v>
      </c>
      <c r="E6535" t="s">
        <v>10231</v>
      </c>
      <c r="F6535">
        <v>0.33</v>
      </c>
      <c r="G6535" s="2">
        <v>0</v>
      </c>
      <c r="H6535" s="4">
        <v>0.96489999999999998</v>
      </c>
      <c r="I6535" s="4">
        <v>0.26690000000000003</v>
      </c>
      <c r="J6535" s="7">
        <v>10</v>
      </c>
      <c r="K6535" s="7">
        <v>3</v>
      </c>
      <c r="L6535" s="3">
        <v>0.27660000000000001</v>
      </c>
      <c r="M6535" s="5">
        <v>1.26996788</v>
      </c>
      <c r="N6535" s="6">
        <v>0.9</v>
      </c>
      <c r="O6535" s="8">
        <f>IFERROR(VLOOKUP(C6535,Sheet2!$B$2:$G$588,6,FALSE),0)</f>
        <v>37</v>
      </c>
      <c r="P6535" t="s">
        <v>22</v>
      </c>
      <c r="Q6535" s="2">
        <v>0.29132065930000001</v>
      </c>
      <c r="R6535" s="3">
        <v>0.29132065927580802</v>
      </c>
      <c r="U6535" s="22">
        <f t="shared" si="618"/>
        <v>0.29132065927580802</v>
      </c>
      <c r="V6535" s="10">
        <f t="shared" si="619"/>
        <v>2.9132065927580801</v>
      </c>
      <c r="W6535" s="24">
        <f t="shared" si="620"/>
        <v>2.9132065927580801</v>
      </c>
    </row>
    <row r="6536" spans="1:23" hidden="1" x14ac:dyDescent="0.3">
      <c r="A6536" t="s">
        <v>33</v>
      </c>
      <c r="B6536" t="s">
        <v>1125</v>
      </c>
      <c r="C6536" t="s">
        <v>1126</v>
      </c>
      <c r="D6536" t="s">
        <v>34</v>
      </c>
      <c r="F6536">
        <v>0.25</v>
      </c>
      <c r="G6536" s="2">
        <v>0</v>
      </c>
      <c r="H6536" s="4">
        <v>38.076999999999998</v>
      </c>
      <c r="I6536" s="4">
        <v>1.2591000000000001</v>
      </c>
      <c r="J6536" s="7">
        <v>36</v>
      </c>
      <c r="K6536" s="7">
        <v>9</v>
      </c>
      <c r="L6536" s="3">
        <v>3.3099999999999997E-2</v>
      </c>
      <c r="M6536" s="5">
        <v>0.94004991999999998</v>
      </c>
      <c r="N6536" s="6">
        <v>0.5</v>
      </c>
      <c r="O6536" s="8">
        <f>IFERROR(VLOOKUP(C6536,Sheet2!$B$2:$G$588,6,FALSE),0)</f>
        <v>36</v>
      </c>
      <c r="Q6536" s="2">
        <v>0.46811335329999998</v>
      </c>
      <c r="R6536" s="3">
        <v>0.25</v>
      </c>
      <c r="U6536" s="22" t="str">
        <f t="shared" si="618"/>
        <v/>
      </c>
      <c r="V6536" s="10" t="str">
        <f t="shared" si="619"/>
        <v/>
      </c>
      <c r="W6536" s="24">
        <f t="shared" si="620"/>
        <v>7.7499999999999876</v>
      </c>
    </row>
    <row r="6537" spans="1:23" hidden="1" x14ac:dyDescent="0.3">
      <c r="A6537" t="s">
        <v>33</v>
      </c>
      <c r="B6537" t="s">
        <v>7132</v>
      </c>
      <c r="C6537" t="s">
        <v>7133</v>
      </c>
      <c r="D6537" t="s">
        <v>34</v>
      </c>
      <c r="F6537">
        <v>0.3</v>
      </c>
      <c r="G6537" s="2">
        <v>0</v>
      </c>
      <c r="H6537" s="4">
        <v>16.5261</v>
      </c>
      <c r="I6537" s="4">
        <v>4.0740999999999996</v>
      </c>
      <c r="J6537" s="7">
        <v>36</v>
      </c>
      <c r="K6537" s="7">
        <v>11</v>
      </c>
      <c r="L6537" s="3">
        <v>0.2465</v>
      </c>
      <c r="M6537" s="5">
        <v>0.29824851000000002</v>
      </c>
      <c r="N6537" s="6">
        <v>0.03</v>
      </c>
      <c r="O6537" s="8">
        <f>IFERROR(VLOOKUP(C6537,Sheet2!$B$2:$G$588,6,FALSE),0)</f>
        <v>36</v>
      </c>
      <c r="Q6537" s="2">
        <v>0.89941273980000003</v>
      </c>
      <c r="R6537" s="3">
        <v>0.3</v>
      </c>
      <c r="U6537" s="22" t="str">
        <f t="shared" si="618"/>
        <v/>
      </c>
      <c r="V6537" s="10" t="str">
        <f t="shared" si="619"/>
        <v/>
      </c>
      <c r="W6537" s="24">
        <f t="shared" si="620"/>
        <v>10.799999999999976</v>
      </c>
    </row>
    <row r="6538" spans="1:23" hidden="1" x14ac:dyDescent="0.3">
      <c r="A6538" s="27" t="s">
        <v>33</v>
      </c>
      <c r="B6538" s="27" t="s">
        <v>9828</v>
      </c>
      <c r="C6538" s="27" t="s">
        <v>9829</v>
      </c>
      <c r="D6538" t="s">
        <v>34</v>
      </c>
      <c r="E6538" s="27"/>
      <c r="F6538">
        <v>0.25</v>
      </c>
      <c r="G6538" s="28">
        <v>0.5902811</v>
      </c>
      <c r="H6538" s="4">
        <v>57.2318</v>
      </c>
      <c r="I6538" s="4">
        <v>15.426600000000001</v>
      </c>
      <c r="J6538" s="7">
        <v>36</v>
      </c>
      <c r="K6538" s="7">
        <v>9</v>
      </c>
      <c r="L6538" s="29">
        <v>0.26950000000000002</v>
      </c>
      <c r="M6538" s="30">
        <v>7.7484120000000004E-2</v>
      </c>
      <c r="N6538" s="31">
        <v>0.01</v>
      </c>
      <c r="O6538" s="32">
        <f>IFERROR(VLOOKUP(C6538,Sheet2!$B$2:$G$588,6,FALSE),0)</f>
        <v>36</v>
      </c>
      <c r="P6538" s="27"/>
      <c r="Q6538" s="28">
        <v>0.87094129460000003</v>
      </c>
      <c r="R6538" s="29">
        <v>0.249999999999999</v>
      </c>
      <c r="S6538" s="29"/>
      <c r="T6538" s="28"/>
      <c r="U6538" s="29" t="str">
        <f t="shared" ref="U6538:U6601" si="622">IF(A6538="placement",IF(T6538="",R6538,T6538),"")</f>
        <v/>
      </c>
      <c r="V6538" s="30" t="str">
        <f t="shared" ref="V6538:V6601" si="623">IF($A6538="placement",U6538*J6538,"")</f>
        <v/>
      </c>
      <c r="W6538" s="33">
        <f t="shared" ref="W6538:W6601" si="624">IF($A6538="placement",V6538,IF($A6538="site",SUMIF($C:$C,$C6538,$V:$V),IF($A6538="user",SUMIF($B:$B,$B6538,$V:$V),SUM($V:$V))))</f>
        <v>9</v>
      </c>
    </row>
    <row r="6539" spans="1:23" x14ac:dyDescent="0.3">
      <c r="A6539" t="s">
        <v>17</v>
      </c>
      <c r="B6539" t="s">
        <v>7132</v>
      </c>
      <c r="C6539" t="s">
        <v>7133</v>
      </c>
      <c r="D6539" t="s">
        <v>7134</v>
      </c>
      <c r="E6539" t="s">
        <v>7135</v>
      </c>
      <c r="F6539">
        <v>0.3</v>
      </c>
      <c r="G6539" s="2">
        <v>0</v>
      </c>
      <c r="H6539" s="4">
        <v>9.6956000000000007</v>
      </c>
      <c r="I6539" s="4">
        <v>2.6821000000000002</v>
      </c>
      <c r="J6539" s="7">
        <v>23</v>
      </c>
      <c r="K6539" s="7">
        <v>7</v>
      </c>
      <c r="L6539" s="3">
        <v>0.27660000000000001</v>
      </c>
      <c r="M6539" s="5">
        <v>0.29017018</v>
      </c>
      <c r="N6539" s="6">
        <v>0.03</v>
      </c>
      <c r="O6539" s="8">
        <f>IFERROR(VLOOKUP(C6539,Sheet2!$B$2:$G$588,6,FALSE),0)</f>
        <v>36</v>
      </c>
      <c r="P6539" t="s">
        <v>92</v>
      </c>
      <c r="Q6539" s="2">
        <v>0.89661239400000003</v>
      </c>
      <c r="R6539" s="3">
        <v>0.29999999999999899</v>
      </c>
      <c r="U6539" s="22">
        <f t="shared" si="622"/>
        <v>0.29999999999999899</v>
      </c>
      <c r="V6539" s="10">
        <f t="shared" si="623"/>
        <v>6.8999999999999764</v>
      </c>
      <c r="W6539" s="24">
        <f t="shared" si="624"/>
        <v>6.8999999999999764</v>
      </c>
    </row>
    <row r="6540" spans="1:23" x14ac:dyDescent="0.3">
      <c r="A6540" t="s">
        <v>17</v>
      </c>
      <c r="B6540" t="s">
        <v>9828</v>
      </c>
      <c r="C6540" t="s">
        <v>9829</v>
      </c>
      <c r="D6540" t="s">
        <v>9832</v>
      </c>
      <c r="E6540" t="s">
        <v>9833</v>
      </c>
      <c r="F6540">
        <v>0.25</v>
      </c>
      <c r="G6540" s="2">
        <v>1</v>
      </c>
      <c r="H6540" s="4">
        <v>43.849200000000003</v>
      </c>
      <c r="I6540" s="4">
        <v>10.8437</v>
      </c>
      <c r="J6540" s="7">
        <v>21</v>
      </c>
      <c r="K6540" s="7">
        <v>5</v>
      </c>
      <c r="L6540" s="3">
        <v>0.24729999999999999</v>
      </c>
      <c r="M6540" s="5">
        <v>6.5067319999999998E-2</v>
      </c>
      <c r="N6540" s="6">
        <v>0.01</v>
      </c>
      <c r="O6540" s="8">
        <f>IFERROR(VLOOKUP(C6540,Sheet2!$B$2:$G$588,6,FALSE),0)</f>
        <v>36</v>
      </c>
      <c r="P6540" t="s">
        <v>92</v>
      </c>
      <c r="Q6540" s="2">
        <v>0.84631301879999998</v>
      </c>
      <c r="R6540" s="3">
        <v>0.25</v>
      </c>
      <c r="S6540" s="3" t="str">
        <f>IF(R6540+0.01&lt;Q6540,"Y","")</f>
        <v>Y</v>
      </c>
      <c r="T6540" s="2"/>
      <c r="U6540" s="22">
        <f t="shared" si="622"/>
        <v>0.25</v>
      </c>
      <c r="V6540" s="10">
        <f t="shared" si="623"/>
        <v>5.25</v>
      </c>
      <c r="W6540" s="24">
        <f t="shared" si="624"/>
        <v>5.25</v>
      </c>
    </row>
    <row r="6541" spans="1:23" x14ac:dyDescent="0.3">
      <c r="A6541" t="s">
        <v>17</v>
      </c>
      <c r="B6541" t="s">
        <v>1125</v>
      </c>
      <c r="C6541" t="s">
        <v>1126</v>
      </c>
      <c r="D6541" t="s">
        <v>1129</v>
      </c>
      <c r="E6541" t="s">
        <v>1130</v>
      </c>
      <c r="F6541">
        <v>0.25</v>
      </c>
      <c r="G6541" s="2">
        <v>0</v>
      </c>
      <c r="H6541" s="4">
        <v>20.9954</v>
      </c>
      <c r="I6541" s="4">
        <v>0.66790000000000005</v>
      </c>
      <c r="J6541" s="7">
        <v>18</v>
      </c>
      <c r="K6541" s="7">
        <v>4</v>
      </c>
      <c r="L6541" s="3">
        <v>3.1800000000000002E-2</v>
      </c>
      <c r="M6541" s="5">
        <v>0.88710160000000005</v>
      </c>
      <c r="N6541" s="6">
        <v>0.5</v>
      </c>
      <c r="O6541" s="8">
        <f>IFERROR(VLOOKUP(C6541,Sheet2!$B$2:$G$588,6,FALSE),0)</f>
        <v>36</v>
      </c>
      <c r="P6541" t="s">
        <v>22</v>
      </c>
      <c r="Q6541" s="2">
        <v>0.43636670519999998</v>
      </c>
      <c r="R6541" s="3">
        <v>0.25</v>
      </c>
      <c r="U6541" s="22">
        <f t="shared" si="622"/>
        <v>0.25</v>
      </c>
      <c r="V6541" s="10">
        <f t="shared" si="623"/>
        <v>4.5</v>
      </c>
      <c r="W6541" s="24">
        <f t="shared" si="624"/>
        <v>4.5</v>
      </c>
    </row>
    <row r="6542" spans="1:23" x14ac:dyDescent="0.3">
      <c r="A6542" t="s">
        <v>17</v>
      </c>
      <c r="B6542" t="s">
        <v>9828</v>
      </c>
      <c r="C6542" t="s">
        <v>9829</v>
      </c>
      <c r="D6542" t="s">
        <v>9830</v>
      </c>
      <c r="E6542" t="s">
        <v>9831</v>
      </c>
      <c r="F6542">
        <v>0.25</v>
      </c>
      <c r="G6542" s="2">
        <v>0</v>
      </c>
      <c r="H6542" s="4">
        <v>13.3826</v>
      </c>
      <c r="I6542" s="4">
        <v>4.5829000000000004</v>
      </c>
      <c r="J6542" s="7">
        <v>15</v>
      </c>
      <c r="K6542" s="7">
        <v>4</v>
      </c>
      <c r="L6542" s="3">
        <v>0.34239999999999998</v>
      </c>
      <c r="M6542" s="5">
        <v>0.10686408999999999</v>
      </c>
      <c r="N6542" s="6">
        <v>0.01</v>
      </c>
      <c r="O6542" s="8">
        <f>IFERROR(VLOOKUP(C6542,Sheet2!$B$2:$G$588,6,FALSE),0)</f>
        <v>36</v>
      </c>
      <c r="P6542" t="s">
        <v>22</v>
      </c>
      <c r="Q6542" s="2">
        <v>0.90642319579999997</v>
      </c>
      <c r="R6542" s="3">
        <v>0.25</v>
      </c>
      <c r="U6542" s="22">
        <f t="shared" si="622"/>
        <v>0.25</v>
      </c>
      <c r="V6542" s="10">
        <f t="shared" si="623"/>
        <v>3.75</v>
      </c>
      <c r="W6542" s="24">
        <f t="shared" si="624"/>
        <v>3.75</v>
      </c>
    </row>
    <row r="6543" spans="1:23" x14ac:dyDescent="0.3">
      <c r="A6543" t="s">
        <v>17</v>
      </c>
      <c r="B6543" t="s">
        <v>1125</v>
      </c>
      <c r="C6543" t="s">
        <v>1126</v>
      </c>
      <c r="D6543" t="s">
        <v>1127</v>
      </c>
      <c r="E6543" t="s">
        <v>1128</v>
      </c>
      <c r="F6543">
        <v>0.25</v>
      </c>
      <c r="G6543" s="2">
        <v>0</v>
      </c>
      <c r="H6543" s="4">
        <v>6.6646000000000001</v>
      </c>
      <c r="I6543" s="4">
        <v>0.41520000000000001</v>
      </c>
      <c r="J6543" s="7">
        <v>13</v>
      </c>
      <c r="K6543" s="7">
        <v>3</v>
      </c>
      <c r="L6543" s="3">
        <v>6.2300000000000001E-2</v>
      </c>
      <c r="M6543" s="5">
        <v>1.03099948</v>
      </c>
      <c r="N6543" s="6">
        <v>0.5</v>
      </c>
      <c r="O6543" s="8">
        <f>IFERROR(VLOOKUP(C6543,Sheet2!$B$2:$G$588,6,FALSE),0)</f>
        <v>36</v>
      </c>
      <c r="P6543" t="s">
        <v>22</v>
      </c>
      <c r="Q6543" s="2">
        <v>0.5150337049</v>
      </c>
      <c r="R6543" s="3">
        <v>0.249999999999999</v>
      </c>
      <c r="U6543" s="22">
        <f t="shared" si="622"/>
        <v>0.249999999999999</v>
      </c>
      <c r="V6543" s="10">
        <f t="shared" si="623"/>
        <v>3.2499999999999871</v>
      </c>
      <c r="W6543" s="24">
        <f t="shared" si="624"/>
        <v>3.2499999999999871</v>
      </c>
    </row>
    <row r="6544" spans="1:23" x14ac:dyDescent="0.3">
      <c r="A6544" t="s">
        <v>17</v>
      </c>
      <c r="B6544" t="s">
        <v>7132</v>
      </c>
      <c r="C6544" t="s">
        <v>7133</v>
      </c>
      <c r="D6544" t="s">
        <v>7136</v>
      </c>
      <c r="E6544" t="s">
        <v>7137</v>
      </c>
      <c r="F6544">
        <v>0.3</v>
      </c>
      <c r="G6544" s="2">
        <v>0</v>
      </c>
      <c r="H6544" s="4">
        <v>6.8304999999999998</v>
      </c>
      <c r="I6544" s="4">
        <v>1.3919999999999999</v>
      </c>
      <c r="J6544" s="7">
        <v>13</v>
      </c>
      <c r="K6544" s="7">
        <v>4</v>
      </c>
      <c r="L6544" s="3">
        <v>0.20380000000000001</v>
      </c>
      <c r="M6544" s="5">
        <v>0.31381363000000001</v>
      </c>
      <c r="N6544" s="6">
        <v>0.03</v>
      </c>
      <c r="O6544" s="8">
        <f>IFERROR(VLOOKUP(C6544,Sheet2!$B$2:$G$588,6,FALSE),0)</f>
        <v>36</v>
      </c>
      <c r="P6544" t="s">
        <v>92</v>
      </c>
      <c r="Q6544" s="2">
        <v>0.90440185750000002</v>
      </c>
      <c r="R6544" s="3">
        <v>0.3</v>
      </c>
      <c r="U6544" s="22">
        <f t="shared" si="622"/>
        <v>0.3</v>
      </c>
      <c r="V6544" s="10">
        <f t="shared" si="623"/>
        <v>3.9</v>
      </c>
      <c r="W6544" s="24">
        <f t="shared" si="624"/>
        <v>3.9</v>
      </c>
    </row>
    <row r="6545" spans="1:23" hidden="1" x14ac:dyDescent="0.3">
      <c r="A6545" t="s">
        <v>33</v>
      </c>
      <c r="B6545" t="s">
        <v>11004</v>
      </c>
      <c r="C6545" t="s">
        <v>11005</v>
      </c>
      <c r="D6545" t="s">
        <v>34</v>
      </c>
      <c r="F6545">
        <v>0.25</v>
      </c>
      <c r="G6545" s="2">
        <v>0</v>
      </c>
      <c r="H6545" s="4">
        <v>9.0669000000000004</v>
      </c>
      <c r="I6545" s="4">
        <v>1.5727</v>
      </c>
      <c r="J6545" s="7">
        <v>35</v>
      </c>
      <c r="K6545" s="7">
        <v>9</v>
      </c>
      <c r="L6545" s="3">
        <v>0.17349999999999999</v>
      </c>
      <c r="M6545" s="5">
        <v>0.74490871000000003</v>
      </c>
      <c r="N6545" s="6">
        <v>0.2</v>
      </c>
      <c r="O6545" s="8">
        <f>IFERROR(VLOOKUP(C6545,Sheet2!$B$2:$G$588,6,FALSE),0)</f>
        <v>35</v>
      </c>
      <c r="Q6545" s="2">
        <v>0.7315107247</v>
      </c>
      <c r="R6545" s="3">
        <v>0.249999999999999</v>
      </c>
      <c r="U6545" s="22" t="str">
        <f t="shared" si="622"/>
        <v/>
      </c>
      <c r="V6545" s="10" t="str">
        <f t="shared" si="623"/>
        <v/>
      </c>
      <c r="W6545" s="24">
        <f t="shared" si="624"/>
        <v>8.7499999999999645</v>
      </c>
    </row>
    <row r="6546" spans="1:23" x14ac:dyDescent="0.3">
      <c r="A6546" t="s">
        <v>17</v>
      </c>
      <c r="B6546" t="s">
        <v>11004</v>
      </c>
      <c r="C6546" t="s">
        <v>11005</v>
      </c>
      <c r="D6546" t="s">
        <v>11006</v>
      </c>
      <c r="E6546" t="s">
        <v>11007</v>
      </c>
      <c r="F6546">
        <v>0.25</v>
      </c>
      <c r="G6546" s="2">
        <v>0</v>
      </c>
      <c r="H6546" s="4">
        <v>9.0669000000000004</v>
      </c>
      <c r="I6546" s="4">
        <v>1.5727</v>
      </c>
      <c r="J6546" s="7">
        <v>35</v>
      </c>
      <c r="K6546" s="7">
        <v>9</v>
      </c>
      <c r="L6546" s="3">
        <v>0.17349999999999999</v>
      </c>
      <c r="M6546" s="5">
        <v>0.74490871000000003</v>
      </c>
      <c r="N6546" s="6">
        <v>0.2</v>
      </c>
      <c r="O6546" s="8">
        <f>IFERROR(VLOOKUP(C6546,Sheet2!$B$2:$G$588,6,FALSE),0)</f>
        <v>35</v>
      </c>
      <c r="P6546" t="s">
        <v>22</v>
      </c>
      <c r="Q6546" s="2">
        <v>0.7315107247</v>
      </c>
      <c r="R6546" s="3">
        <v>0.249999999999999</v>
      </c>
      <c r="U6546" s="22">
        <f t="shared" si="622"/>
        <v>0.249999999999999</v>
      </c>
      <c r="V6546" s="10">
        <f t="shared" si="623"/>
        <v>8.7499999999999645</v>
      </c>
      <c r="W6546" s="24">
        <f t="shared" si="624"/>
        <v>8.7499999999999645</v>
      </c>
    </row>
    <row r="6547" spans="1:23" hidden="1" x14ac:dyDescent="0.3">
      <c r="A6547" s="27" t="s">
        <v>33</v>
      </c>
      <c r="B6547" s="27" t="s">
        <v>11136</v>
      </c>
      <c r="C6547" s="27" t="s">
        <v>11137</v>
      </c>
      <c r="D6547" t="s">
        <v>34</v>
      </c>
      <c r="E6547" s="27"/>
      <c r="F6547">
        <v>0.25</v>
      </c>
      <c r="G6547" s="28">
        <v>0.59456343</v>
      </c>
      <c r="H6547" s="4">
        <v>51.294899999999998</v>
      </c>
      <c r="I6547" s="4">
        <v>2.1055999999999999</v>
      </c>
      <c r="J6547" s="7">
        <v>32</v>
      </c>
      <c r="K6547" s="7">
        <v>8</v>
      </c>
      <c r="L6547" s="29">
        <v>4.1000000000000002E-2</v>
      </c>
      <c r="M6547" s="30">
        <v>0.50004749000000004</v>
      </c>
      <c r="N6547" s="31">
        <v>0.15</v>
      </c>
      <c r="O6547" s="32">
        <f>IFERROR(VLOOKUP(C6547,Sheet2!$B$2:$G$588,6,FALSE),0)</f>
        <v>32</v>
      </c>
      <c r="P6547" s="27"/>
      <c r="Q6547" s="28">
        <v>0.70002849219999996</v>
      </c>
      <c r="R6547" s="29">
        <v>0.25</v>
      </c>
      <c r="S6547" s="29"/>
      <c r="T6547" s="28"/>
      <c r="U6547" s="29" t="str">
        <f t="shared" si="622"/>
        <v/>
      </c>
      <c r="V6547" s="30" t="str">
        <f t="shared" si="623"/>
        <v/>
      </c>
      <c r="W6547" s="33">
        <f t="shared" si="624"/>
        <v>6.75</v>
      </c>
    </row>
    <row r="6548" spans="1:23" x14ac:dyDescent="0.3">
      <c r="A6548" t="s">
        <v>17</v>
      </c>
      <c r="B6548" t="s">
        <v>11136</v>
      </c>
      <c r="C6548" t="s">
        <v>11137</v>
      </c>
      <c r="D6548" t="s">
        <v>11138</v>
      </c>
      <c r="E6548" t="s">
        <v>11139</v>
      </c>
      <c r="F6548">
        <v>0.25</v>
      </c>
      <c r="G6548" s="2">
        <v>1</v>
      </c>
      <c r="H6548" s="4">
        <v>49.367600000000003</v>
      </c>
      <c r="I6548" s="4">
        <v>1.0216000000000001</v>
      </c>
      <c r="J6548" s="7">
        <v>19</v>
      </c>
      <c r="K6548" s="7">
        <v>5</v>
      </c>
      <c r="L6548" s="3">
        <v>2.07E-2</v>
      </c>
      <c r="M6548" s="5">
        <v>0.61280939999999995</v>
      </c>
      <c r="N6548" s="6">
        <v>0.15</v>
      </c>
      <c r="O6548" s="8">
        <f>IFERROR(VLOOKUP(C6548,Sheet2!$B$2:$G$588,6,FALSE),0)</f>
        <v>32</v>
      </c>
      <c r="P6548" t="s">
        <v>22</v>
      </c>
      <c r="Q6548" s="2">
        <v>0.75522568570000004</v>
      </c>
      <c r="R6548" s="3">
        <v>0.25</v>
      </c>
      <c r="S6548" s="3" t="str">
        <f>IF(R6548+0.01&lt;Q6548,"Y","")</f>
        <v>Y</v>
      </c>
      <c r="T6548" s="2"/>
      <c r="U6548" s="22">
        <f t="shared" si="622"/>
        <v>0.25</v>
      </c>
      <c r="V6548" s="10">
        <f t="shared" si="623"/>
        <v>4.75</v>
      </c>
      <c r="W6548" s="24">
        <f t="shared" si="624"/>
        <v>4.75</v>
      </c>
    </row>
    <row r="6549" spans="1:23" x14ac:dyDescent="0.3">
      <c r="A6549" t="s">
        <v>17</v>
      </c>
      <c r="B6549" t="s">
        <v>11136</v>
      </c>
      <c r="C6549" t="s">
        <v>11137</v>
      </c>
      <c r="D6549" t="s">
        <v>11140</v>
      </c>
      <c r="E6549" t="s">
        <v>11141</v>
      </c>
      <c r="F6549">
        <v>0.25</v>
      </c>
      <c r="G6549" s="2">
        <v>0</v>
      </c>
      <c r="H6549" s="4">
        <v>1.0014000000000001</v>
      </c>
      <c r="I6549" s="4">
        <v>0.67959999999999998</v>
      </c>
      <c r="J6549" s="7">
        <v>8</v>
      </c>
      <c r="K6549" s="7">
        <v>2</v>
      </c>
      <c r="L6549" s="3">
        <v>0.67869999999999997</v>
      </c>
      <c r="M6549" s="5">
        <v>0.39277982</v>
      </c>
      <c r="N6549" s="6">
        <v>0.15</v>
      </c>
      <c r="O6549" s="8">
        <f>IFERROR(VLOOKUP(C6549,Sheet2!$B$2:$G$588,6,FALSE),0)</f>
        <v>32</v>
      </c>
      <c r="P6549" t="s">
        <v>22</v>
      </c>
      <c r="Q6549" s="2">
        <v>0.61810665450000002</v>
      </c>
      <c r="R6549" s="3">
        <v>0.25</v>
      </c>
      <c r="U6549" s="22">
        <f t="shared" si="622"/>
        <v>0.25</v>
      </c>
      <c r="V6549" s="10">
        <f t="shared" si="623"/>
        <v>2</v>
      </c>
      <c r="W6549" s="24">
        <f t="shared" si="624"/>
        <v>2</v>
      </c>
    </row>
    <row r="6550" spans="1:23" hidden="1" x14ac:dyDescent="0.3">
      <c r="A6550" t="s">
        <v>33</v>
      </c>
      <c r="B6550" t="s">
        <v>11641</v>
      </c>
      <c r="C6550" t="s">
        <v>11642</v>
      </c>
      <c r="D6550" t="s">
        <v>34</v>
      </c>
      <c r="F6550">
        <v>0.27689999999999998</v>
      </c>
      <c r="G6550" s="2">
        <v>0</v>
      </c>
      <c r="H6550" s="4">
        <v>19.4314</v>
      </c>
      <c r="I6550" s="4">
        <v>2.3609</v>
      </c>
      <c r="J6550" s="7">
        <v>31</v>
      </c>
      <c r="K6550" s="7">
        <v>8</v>
      </c>
      <c r="L6550" s="3">
        <v>0.1215</v>
      </c>
      <c r="M6550" s="5">
        <v>0.43561054999999999</v>
      </c>
      <c r="N6550" s="6">
        <v>0.32385599999999998</v>
      </c>
      <c r="O6550" s="8">
        <f>IFERROR(VLOOKUP(C6550,Sheet2!$B$2:$G$588,6,FALSE),0)</f>
        <v>31</v>
      </c>
      <c r="Q6550" s="2">
        <v>0.25654693690000002</v>
      </c>
      <c r="R6550" s="3">
        <v>0.25654693689313601</v>
      </c>
      <c r="U6550" s="22" t="str">
        <f t="shared" si="622"/>
        <v/>
      </c>
      <c r="V6550" s="10" t="str">
        <f t="shared" si="623"/>
        <v/>
      </c>
      <c r="W6550" s="24">
        <f t="shared" si="624"/>
        <v>6.1590355486116239</v>
      </c>
    </row>
    <row r="6551" spans="1:23" hidden="1" x14ac:dyDescent="0.3">
      <c r="A6551" t="s">
        <v>33</v>
      </c>
      <c r="B6551" t="s">
        <v>12948</v>
      </c>
      <c r="C6551" t="s">
        <v>12949</v>
      </c>
      <c r="D6551" t="s">
        <v>34</v>
      </c>
      <c r="F6551">
        <v>0.31</v>
      </c>
      <c r="G6551" s="2">
        <v>0</v>
      </c>
      <c r="H6551" s="4">
        <v>15.3431</v>
      </c>
      <c r="I6551" s="4">
        <v>0.81689999999999996</v>
      </c>
      <c r="J6551" s="7">
        <v>31</v>
      </c>
      <c r="K6551" s="7">
        <v>10</v>
      </c>
      <c r="L6551" s="3">
        <v>5.3199999999999997E-2</v>
      </c>
      <c r="M6551" s="5">
        <v>1.2701582600000001</v>
      </c>
      <c r="N6551" s="6">
        <v>0.75</v>
      </c>
      <c r="O6551" s="8">
        <f>IFERROR(VLOOKUP(C6551,Sheet2!$B$2:$G$588,6,FALSE),0)</f>
        <v>31</v>
      </c>
      <c r="Q6551" s="2">
        <v>0.40952240000000001</v>
      </c>
      <c r="R6551" s="3">
        <v>0.31</v>
      </c>
      <c r="U6551" s="22" t="str">
        <f t="shared" si="622"/>
        <v/>
      </c>
      <c r="V6551" s="10" t="str">
        <f t="shared" si="623"/>
        <v/>
      </c>
      <c r="W6551" s="24">
        <f t="shared" si="624"/>
        <v>9.61</v>
      </c>
    </row>
    <row r="6552" spans="1:23" x14ac:dyDescent="0.3">
      <c r="A6552" t="s">
        <v>17</v>
      </c>
      <c r="B6552" t="s">
        <v>12948</v>
      </c>
      <c r="C6552" t="s">
        <v>12949</v>
      </c>
      <c r="D6552" t="s">
        <v>12950</v>
      </c>
      <c r="E6552" t="s">
        <v>12951</v>
      </c>
      <c r="F6552">
        <v>0.31</v>
      </c>
      <c r="G6552" s="2">
        <v>0</v>
      </c>
      <c r="H6552" s="4">
        <v>15.342499999999999</v>
      </c>
      <c r="I6552" s="4">
        <v>0.81679999999999997</v>
      </c>
      <c r="J6552" s="7">
        <v>31</v>
      </c>
      <c r="K6552" s="7">
        <v>10</v>
      </c>
      <c r="L6552" s="3">
        <v>5.3199999999999997E-2</v>
      </c>
      <c r="M6552" s="5">
        <v>1.27038041</v>
      </c>
      <c r="N6552" s="6">
        <v>0.75</v>
      </c>
      <c r="O6552" s="8">
        <f>IFERROR(VLOOKUP(C6552,Sheet2!$B$2:$G$588,6,FALSE),0)</f>
        <v>31</v>
      </c>
      <c r="P6552" t="s">
        <v>22</v>
      </c>
      <c r="Q6552" s="2">
        <v>0.40962565740000001</v>
      </c>
      <c r="R6552" s="3">
        <v>0.31</v>
      </c>
      <c r="U6552" s="22">
        <f t="shared" si="622"/>
        <v>0.31</v>
      </c>
      <c r="V6552" s="10">
        <f t="shared" si="623"/>
        <v>9.61</v>
      </c>
      <c r="W6552" s="24">
        <f t="shared" si="624"/>
        <v>9.61</v>
      </c>
    </row>
    <row r="6553" spans="1:23" x14ac:dyDescent="0.3">
      <c r="A6553" t="s">
        <v>17</v>
      </c>
      <c r="B6553" t="s">
        <v>11641</v>
      </c>
      <c r="C6553" t="s">
        <v>11642</v>
      </c>
      <c r="D6553" t="s">
        <v>11643</v>
      </c>
      <c r="E6553" t="s">
        <v>11644</v>
      </c>
      <c r="F6553">
        <v>0.25</v>
      </c>
      <c r="G6553" s="2">
        <v>0</v>
      </c>
      <c r="H6553" s="4">
        <v>4.6505999999999998</v>
      </c>
      <c r="I6553" s="4">
        <v>0.67659999999999998</v>
      </c>
      <c r="J6553" s="7">
        <v>8</v>
      </c>
      <c r="K6553" s="7">
        <v>2</v>
      </c>
      <c r="L6553" s="3">
        <v>0.14549999999999999</v>
      </c>
      <c r="M6553" s="5">
        <v>0.39536528999999998</v>
      </c>
      <c r="N6553" s="6">
        <v>0.3</v>
      </c>
      <c r="O6553" s="8">
        <f>IFERROR(VLOOKUP(C6553,Sheet2!$B$2:$G$588,6,FALSE),0)</f>
        <v>31</v>
      </c>
      <c r="P6553" t="s">
        <v>22</v>
      </c>
      <c r="Q6553" s="2">
        <v>0.2412080429</v>
      </c>
      <c r="R6553" s="3">
        <v>0.24120804293839601</v>
      </c>
      <c r="U6553" s="22">
        <f t="shared" si="622"/>
        <v>0.24120804293839601</v>
      </c>
      <c r="V6553" s="10">
        <f t="shared" si="623"/>
        <v>1.9296643435071681</v>
      </c>
      <c r="W6553" s="24">
        <f t="shared" si="624"/>
        <v>1.9296643435071681</v>
      </c>
    </row>
    <row r="6554" spans="1:23" x14ac:dyDescent="0.3">
      <c r="A6554" t="s">
        <v>17</v>
      </c>
      <c r="B6554" t="s">
        <v>11641</v>
      </c>
      <c r="C6554" t="s">
        <v>11642</v>
      </c>
      <c r="D6554" t="s">
        <v>11645</v>
      </c>
      <c r="E6554" t="s">
        <v>11646</v>
      </c>
      <c r="F6554">
        <v>0.3</v>
      </c>
      <c r="G6554" s="2">
        <v>0</v>
      </c>
      <c r="H6554" s="4">
        <v>6.4720000000000004</v>
      </c>
      <c r="I6554" s="4">
        <v>0.91359999999999997</v>
      </c>
      <c r="J6554" s="7">
        <v>8</v>
      </c>
      <c r="K6554" s="7">
        <v>2</v>
      </c>
      <c r="L6554" s="3">
        <v>0.14119999999999999</v>
      </c>
      <c r="M6554" s="5">
        <v>0.30214229999999997</v>
      </c>
      <c r="N6554" s="6">
        <v>0.2</v>
      </c>
      <c r="O6554" s="8">
        <f>IFERROR(VLOOKUP(C6554,Sheet2!$B$2:$G$588,6,FALSE),0)</f>
        <v>31</v>
      </c>
      <c r="P6554" t="s">
        <v>22</v>
      </c>
      <c r="Q6554" s="2">
        <v>0.33806024220000003</v>
      </c>
      <c r="R6554" s="3">
        <v>0.3</v>
      </c>
      <c r="U6554" s="22">
        <f t="shared" si="622"/>
        <v>0.3</v>
      </c>
      <c r="V6554" s="10">
        <f t="shared" si="623"/>
        <v>2.4</v>
      </c>
      <c r="W6554" s="24">
        <f t="shared" si="624"/>
        <v>2.4</v>
      </c>
    </row>
    <row r="6555" spans="1:23" x14ac:dyDescent="0.3">
      <c r="A6555" t="s">
        <v>17</v>
      </c>
      <c r="B6555" t="s">
        <v>11641</v>
      </c>
      <c r="C6555" t="s">
        <v>11642</v>
      </c>
      <c r="D6555" t="s">
        <v>11647</v>
      </c>
      <c r="E6555" t="s">
        <v>11648</v>
      </c>
      <c r="F6555">
        <v>0.3</v>
      </c>
      <c r="G6555" s="2">
        <v>0</v>
      </c>
      <c r="H6555" s="4">
        <v>4.3480999999999996</v>
      </c>
      <c r="I6555" s="4">
        <v>0.53539999999999999</v>
      </c>
      <c r="J6555" s="7">
        <v>8</v>
      </c>
      <c r="K6555" s="7">
        <v>2</v>
      </c>
      <c r="L6555" s="3">
        <v>0.1231</v>
      </c>
      <c r="M6555" s="5">
        <v>0.51858572000000003</v>
      </c>
      <c r="N6555" s="6">
        <v>0.4</v>
      </c>
      <c r="O6555" s="8">
        <f>IFERROR(VLOOKUP(C6555,Sheet2!$B$2:$G$588,6,FALSE),0)</f>
        <v>31</v>
      </c>
      <c r="P6555" t="s">
        <v>22</v>
      </c>
      <c r="Q6555" s="2">
        <v>0.22867140059999999</v>
      </c>
      <c r="R6555" s="3">
        <v>0.22867140063805699</v>
      </c>
      <c r="U6555" s="22">
        <f t="shared" si="622"/>
        <v>0.22867140063805699</v>
      </c>
      <c r="V6555" s="10">
        <f t="shared" si="623"/>
        <v>1.8293712051044559</v>
      </c>
      <c r="W6555" s="24">
        <f t="shared" si="624"/>
        <v>1.8293712051044559</v>
      </c>
    </row>
    <row r="6556" spans="1:23" hidden="1" x14ac:dyDescent="0.3">
      <c r="A6556" t="s">
        <v>33</v>
      </c>
      <c r="B6556" t="s">
        <v>3353</v>
      </c>
      <c r="C6556" t="s">
        <v>3354</v>
      </c>
      <c r="D6556" t="s">
        <v>34</v>
      </c>
      <c r="F6556">
        <v>0.25</v>
      </c>
      <c r="G6556" s="2">
        <v>0</v>
      </c>
      <c r="H6556" s="4">
        <v>40.6374</v>
      </c>
      <c r="I6556" s="4">
        <v>1.1615</v>
      </c>
      <c r="J6556" s="7">
        <v>30</v>
      </c>
      <c r="K6556" s="7">
        <v>7</v>
      </c>
      <c r="L6556" s="3">
        <v>2.86E-2</v>
      </c>
      <c r="M6556" s="5">
        <v>0.85059958999999996</v>
      </c>
      <c r="N6556" s="6">
        <v>0.42095900000000003</v>
      </c>
      <c r="O6556" s="8">
        <f>IFERROR(VLOOKUP(C6556,Sheet2!$B$2:$G$588,6,FALSE),0)</f>
        <v>30</v>
      </c>
      <c r="Q6556" s="2">
        <v>0.50510322019999998</v>
      </c>
      <c r="R6556" s="3">
        <v>0.249999999999999</v>
      </c>
      <c r="U6556" s="22" t="str">
        <f t="shared" si="622"/>
        <v/>
      </c>
      <c r="V6556" s="10" t="str">
        <f t="shared" si="623"/>
        <v/>
      </c>
      <c r="W6556" s="24">
        <f t="shared" si="624"/>
        <v>3.9999999999999911</v>
      </c>
    </row>
    <row r="6557" spans="1:23" hidden="1" x14ac:dyDescent="0.3">
      <c r="A6557" t="s">
        <v>33</v>
      </c>
      <c r="B6557" t="s">
        <v>9868</v>
      </c>
      <c r="C6557" t="s">
        <v>9869</v>
      </c>
      <c r="D6557" t="s">
        <v>34</v>
      </c>
      <c r="F6557">
        <v>0.25</v>
      </c>
      <c r="G6557" s="2">
        <v>0</v>
      </c>
      <c r="H6557" s="4">
        <v>1.7864</v>
      </c>
      <c r="I6557" s="4">
        <v>0.7238</v>
      </c>
      <c r="J6557" s="7">
        <v>30</v>
      </c>
      <c r="K6557" s="7">
        <v>8</v>
      </c>
      <c r="L6557" s="3">
        <v>0.4052</v>
      </c>
      <c r="M6557" s="5">
        <v>1.39407875</v>
      </c>
      <c r="N6557" s="6">
        <v>1</v>
      </c>
      <c r="O6557" s="8">
        <f>IFERROR(VLOOKUP(C6557,Sheet2!$B$2:$G$588,6,FALSE),0)</f>
        <v>30</v>
      </c>
      <c r="Q6557" s="2">
        <v>0.28268040950000001</v>
      </c>
      <c r="R6557" s="3">
        <v>0.25</v>
      </c>
      <c r="U6557" s="22" t="str">
        <f t="shared" si="622"/>
        <v/>
      </c>
      <c r="V6557" s="10" t="str">
        <f t="shared" si="623"/>
        <v/>
      </c>
      <c r="W6557" s="24">
        <f t="shared" si="624"/>
        <v>7.5</v>
      </c>
    </row>
    <row r="6558" spans="1:23" hidden="1" x14ac:dyDescent="0.3">
      <c r="A6558" t="s">
        <v>33</v>
      </c>
      <c r="B6558" t="s">
        <v>11128</v>
      </c>
      <c r="C6558" t="s">
        <v>11129</v>
      </c>
      <c r="D6558" t="s">
        <v>34</v>
      </c>
      <c r="F6558">
        <v>0.25</v>
      </c>
      <c r="G6558" s="2">
        <v>0</v>
      </c>
      <c r="H6558" s="4">
        <v>3.8056000000000001</v>
      </c>
      <c r="I6558" s="4">
        <v>2.3704000000000001</v>
      </c>
      <c r="J6558" s="7">
        <v>30</v>
      </c>
      <c r="K6558" s="7">
        <v>7</v>
      </c>
      <c r="L6558" s="3">
        <v>0.62290000000000001</v>
      </c>
      <c r="M6558" s="5">
        <v>0.41522375</v>
      </c>
      <c r="N6558" s="6">
        <v>0.1</v>
      </c>
      <c r="O6558" s="8">
        <f>IFERROR(VLOOKUP(C6558,Sheet2!$B$2:$G$588,6,FALSE),0)</f>
        <v>30</v>
      </c>
      <c r="Q6558" s="2">
        <v>0.75916598930000001</v>
      </c>
      <c r="R6558" s="3">
        <v>0.25</v>
      </c>
      <c r="U6558" s="22" t="str">
        <f t="shared" si="622"/>
        <v/>
      </c>
      <c r="V6558" s="10" t="str">
        <f t="shared" si="623"/>
        <v/>
      </c>
      <c r="W6558" s="24">
        <f t="shared" si="624"/>
        <v>7.5</v>
      </c>
    </row>
    <row r="6559" spans="1:23" x14ac:dyDescent="0.3">
      <c r="A6559" t="s">
        <v>17</v>
      </c>
      <c r="B6559" t="s">
        <v>9868</v>
      </c>
      <c r="C6559" t="s">
        <v>9869</v>
      </c>
      <c r="D6559" t="s">
        <v>9870</v>
      </c>
      <c r="E6559" t="s">
        <v>9871</v>
      </c>
      <c r="F6559">
        <v>0.25</v>
      </c>
      <c r="G6559" s="2">
        <v>0</v>
      </c>
      <c r="H6559" s="4">
        <v>1.7864</v>
      </c>
      <c r="I6559" s="4">
        <v>0.7238</v>
      </c>
      <c r="J6559" s="7">
        <v>30</v>
      </c>
      <c r="K6559" s="7">
        <v>8</v>
      </c>
      <c r="L6559" s="3">
        <v>0.4052</v>
      </c>
      <c r="M6559" s="5">
        <v>1.39407875</v>
      </c>
      <c r="N6559" s="6">
        <v>1</v>
      </c>
      <c r="O6559" s="8">
        <f>IFERROR(VLOOKUP(C6559,Sheet2!$B$2:$G$588,6,FALSE),0)</f>
        <v>30</v>
      </c>
      <c r="P6559" t="s">
        <v>92</v>
      </c>
      <c r="Q6559" s="2">
        <v>0.28268040950000001</v>
      </c>
      <c r="R6559" s="3">
        <v>0.25</v>
      </c>
      <c r="U6559" s="22">
        <f t="shared" si="622"/>
        <v>0.25</v>
      </c>
      <c r="V6559" s="10">
        <f t="shared" si="623"/>
        <v>7.5</v>
      </c>
      <c r="W6559" s="24">
        <f t="shared" si="624"/>
        <v>7.5</v>
      </c>
    </row>
    <row r="6560" spans="1:23" x14ac:dyDescent="0.3">
      <c r="A6560" t="s">
        <v>17</v>
      </c>
      <c r="B6560" t="s">
        <v>11128</v>
      </c>
      <c r="C6560" t="s">
        <v>11129</v>
      </c>
      <c r="D6560" t="s">
        <v>11132</v>
      </c>
      <c r="E6560" t="s">
        <v>11133</v>
      </c>
      <c r="F6560">
        <v>0.25</v>
      </c>
      <c r="G6560" s="2">
        <v>0</v>
      </c>
      <c r="H6560" s="4">
        <v>2.4016000000000002</v>
      </c>
      <c r="I6560" s="4">
        <v>1.5031000000000001</v>
      </c>
      <c r="J6560" s="7">
        <v>19</v>
      </c>
      <c r="K6560" s="7">
        <v>5</v>
      </c>
      <c r="L6560" s="3">
        <v>0.62590000000000001</v>
      </c>
      <c r="M6560" s="5">
        <v>0.41793945999999998</v>
      </c>
      <c r="N6560" s="6">
        <v>0.1</v>
      </c>
      <c r="O6560" s="8">
        <f>IFERROR(VLOOKUP(C6560,Sheet2!$B$2:$G$588,6,FALSE),0)</f>
        <v>30</v>
      </c>
      <c r="P6560" t="s">
        <v>92</v>
      </c>
      <c r="Q6560" s="2">
        <v>0.76073089469999999</v>
      </c>
      <c r="R6560" s="3">
        <v>0.25</v>
      </c>
      <c r="U6560" s="22">
        <f t="shared" si="622"/>
        <v>0.25</v>
      </c>
      <c r="V6560" s="10">
        <f t="shared" si="623"/>
        <v>4.75</v>
      </c>
      <c r="W6560" s="24">
        <f t="shared" si="624"/>
        <v>4.75</v>
      </c>
    </row>
    <row r="6561" spans="1:23" x14ac:dyDescent="0.3">
      <c r="A6561" t="s">
        <v>17</v>
      </c>
      <c r="B6561" t="s">
        <v>11128</v>
      </c>
      <c r="C6561" t="s">
        <v>11129</v>
      </c>
      <c r="D6561" t="s">
        <v>11130</v>
      </c>
      <c r="E6561" t="s">
        <v>11131</v>
      </c>
      <c r="F6561">
        <v>0.25</v>
      </c>
      <c r="G6561" s="2">
        <v>0</v>
      </c>
      <c r="H6561" s="4">
        <v>1.4039999999999999</v>
      </c>
      <c r="I6561" s="4">
        <v>0.86729999999999996</v>
      </c>
      <c r="J6561" s="7">
        <v>11</v>
      </c>
      <c r="K6561" s="7">
        <v>3</v>
      </c>
      <c r="L6561" s="3">
        <v>0.61770000000000003</v>
      </c>
      <c r="M6561" s="5">
        <v>0.41051721000000002</v>
      </c>
      <c r="N6561" s="6">
        <v>0.1</v>
      </c>
      <c r="O6561" s="8">
        <f>IFERROR(VLOOKUP(C6561,Sheet2!$B$2:$G$588,6,FALSE),0)</f>
        <v>30</v>
      </c>
      <c r="P6561" t="s">
        <v>92</v>
      </c>
      <c r="Q6561" s="2">
        <v>0.7564048551</v>
      </c>
      <c r="R6561" s="3">
        <v>0.25</v>
      </c>
      <c r="U6561" s="22">
        <f t="shared" si="622"/>
        <v>0.25</v>
      </c>
      <c r="V6561" s="10">
        <f t="shared" si="623"/>
        <v>2.75</v>
      </c>
      <c r="W6561" s="24">
        <f t="shared" si="624"/>
        <v>2.75</v>
      </c>
    </row>
    <row r="6562" spans="1:23" x14ac:dyDescent="0.3">
      <c r="A6562" t="s">
        <v>17</v>
      </c>
      <c r="B6562" t="s">
        <v>3353</v>
      </c>
      <c r="C6562" t="s">
        <v>3354</v>
      </c>
      <c r="D6562" t="s">
        <v>3357</v>
      </c>
      <c r="E6562" t="s">
        <v>3358</v>
      </c>
      <c r="F6562">
        <v>0.25</v>
      </c>
      <c r="G6562" s="2">
        <v>0</v>
      </c>
      <c r="H6562" s="4">
        <v>8.5904000000000007</v>
      </c>
      <c r="I6562" s="4">
        <v>0.3705</v>
      </c>
      <c r="J6562" s="7">
        <v>9</v>
      </c>
      <c r="K6562" s="7">
        <v>2</v>
      </c>
      <c r="L6562" s="3">
        <v>4.3099999999999999E-2</v>
      </c>
      <c r="M6562" s="5">
        <v>0.77246963999999996</v>
      </c>
      <c r="N6562" s="6">
        <v>0.38</v>
      </c>
      <c r="O6562" s="8">
        <f>IFERROR(VLOOKUP(C6562,Sheet2!$B$2:$G$588,6,FALSE),0)</f>
        <v>30</v>
      </c>
      <c r="P6562" t="s">
        <v>22</v>
      </c>
      <c r="Q6562" s="2">
        <v>0.50807127880000003</v>
      </c>
      <c r="R6562" s="3">
        <v>0.249999999999999</v>
      </c>
      <c r="U6562" s="22">
        <f t="shared" si="622"/>
        <v>0.249999999999999</v>
      </c>
      <c r="V6562" s="10">
        <f t="shared" si="623"/>
        <v>2.2499999999999911</v>
      </c>
      <c r="W6562" s="24">
        <f t="shared" si="624"/>
        <v>2.2499999999999911</v>
      </c>
    </row>
    <row r="6563" spans="1:23" x14ac:dyDescent="0.3">
      <c r="A6563" t="s">
        <v>17</v>
      </c>
      <c r="B6563" t="s">
        <v>3353</v>
      </c>
      <c r="C6563" t="s">
        <v>3354</v>
      </c>
      <c r="D6563" t="s">
        <v>3355</v>
      </c>
      <c r="E6563" t="s">
        <v>3356</v>
      </c>
      <c r="F6563">
        <v>0.25</v>
      </c>
      <c r="G6563" s="2">
        <v>0</v>
      </c>
      <c r="H6563" s="4">
        <v>8.6305999999999994</v>
      </c>
      <c r="I6563" s="4">
        <v>0.2636</v>
      </c>
      <c r="J6563" s="7">
        <v>7</v>
      </c>
      <c r="K6563" s="7">
        <v>2</v>
      </c>
      <c r="L6563" s="3">
        <v>3.0499999999999999E-2</v>
      </c>
      <c r="M6563" s="5">
        <v>0.93051490999999997</v>
      </c>
      <c r="N6563" s="6">
        <v>0.5</v>
      </c>
      <c r="O6563" s="8">
        <f>IFERROR(VLOOKUP(C6563,Sheet2!$B$2:$G$588,6,FALSE),0)</f>
        <v>30</v>
      </c>
      <c r="P6563" t="s">
        <v>22</v>
      </c>
      <c r="Q6563" s="2">
        <v>0.46266309410000001</v>
      </c>
      <c r="R6563" s="3">
        <v>0.25</v>
      </c>
      <c r="U6563" s="22">
        <f t="shared" si="622"/>
        <v>0.25</v>
      </c>
      <c r="V6563" s="10">
        <f t="shared" si="623"/>
        <v>1.75</v>
      </c>
      <c r="W6563" s="24">
        <f t="shared" si="624"/>
        <v>1.75</v>
      </c>
    </row>
    <row r="6564" spans="1:23" hidden="1" x14ac:dyDescent="0.3">
      <c r="A6564" s="27" t="s">
        <v>33</v>
      </c>
      <c r="B6564" s="27" t="s">
        <v>1289</v>
      </c>
      <c r="C6564" s="27" t="s">
        <v>1290</v>
      </c>
      <c r="D6564" t="s">
        <v>34</v>
      </c>
      <c r="E6564" s="27"/>
      <c r="F6564">
        <v>0.3</v>
      </c>
      <c r="G6564" s="28">
        <v>1</v>
      </c>
      <c r="H6564" s="4">
        <v>117.27119999999999</v>
      </c>
      <c r="I6564" s="4">
        <v>0.87009999999999998</v>
      </c>
      <c r="J6564" s="7">
        <v>29</v>
      </c>
      <c r="K6564" s="7">
        <v>8</v>
      </c>
      <c r="L6564" s="29">
        <v>7.4000000000000003E-3</v>
      </c>
      <c r="M6564" s="30">
        <v>1.1074542300000001</v>
      </c>
      <c r="N6564" s="31">
        <v>0.80018100000000003</v>
      </c>
      <c r="O6564" s="32">
        <f>IFERROR(VLOOKUP(C6564,Sheet2!$B$2:$G$588,6,FALSE),0)</f>
        <v>29</v>
      </c>
      <c r="P6564" s="27"/>
      <c r="Q6564" s="28">
        <v>0.2774590797</v>
      </c>
      <c r="R6564" s="29">
        <v>0.27745907968183597</v>
      </c>
      <c r="S6564" s="29"/>
      <c r="T6564" s="28"/>
      <c r="U6564" s="29" t="str">
        <f t="shared" si="622"/>
        <v/>
      </c>
      <c r="V6564" s="30" t="str">
        <f t="shared" si="623"/>
        <v/>
      </c>
      <c r="W6564" s="33">
        <f t="shared" si="624"/>
        <v>7.8667077993668073</v>
      </c>
    </row>
    <row r="6565" spans="1:23" hidden="1" x14ac:dyDescent="0.3">
      <c r="A6565" t="s">
        <v>33</v>
      </c>
      <c r="B6565" t="s">
        <v>3908</v>
      </c>
      <c r="C6565" t="s">
        <v>3909</v>
      </c>
      <c r="D6565" t="s">
        <v>34</v>
      </c>
      <c r="F6565">
        <v>0.25</v>
      </c>
      <c r="G6565" s="2">
        <v>0</v>
      </c>
      <c r="H6565" s="4">
        <v>2.3374000000000001</v>
      </c>
      <c r="I6565" s="4">
        <v>1.4634</v>
      </c>
      <c r="J6565" s="7">
        <v>29</v>
      </c>
      <c r="K6565" s="7">
        <v>6</v>
      </c>
      <c r="L6565" s="3">
        <v>0.62609999999999999</v>
      </c>
      <c r="M6565" s="5">
        <v>0.66352321000000003</v>
      </c>
      <c r="N6565" s="6">
        <v>0.29974699999999999</v>
      </c>
      <c r="O6565" s="8">
        <f>IFERROR(VLOOKUP(C6565,Sheet2!$B$2:$G$588,6,FALSE),0)</f>
        <v>29</v>
      </c>
      <c r="Q6565" s="2">
        <v>0.54824941230000002</v>
      </c>
      <c r="R6565" s="3">
        <v>0.25</v>
      </c>
      <c r="U6565" s="22" t="str">
        <f t="shared" si="622"/>
        <v/>
      </c>
      <c r="V6565" s="10" t="str">
        <f t="shared" si="623"/>
        <v/>
      </c>
      <c r="W6565" s="24">
        <f t="shared" si="624"/>
        <v>3.967804519951752</v>
      </c>
    </row>
    <row r="6566" spans="1:23" x14ac:dyDescent="0.3">
      <c r="A6566" t="s">
        <v>17</v>
      </c>
      <c r="B6566" t="s">
        <v>1289</v>
      </c>
      <c r="C6566" t="s">
        <v>1290</v>
      </c>
      <c r="D6566" t="s">
        <v>1291</v>
      </c>
      <c r="E6566" t="s">
        <v>1292</v>
      </c>
      <c r="F6566">
        <v>0.3</v>
      </c>
      <c r="G6566" s="2">
        <v>1</v>
      </c>
      <c r="H6566" s="4">
        <v>62.605499999999999</v>
      </c>
      <c r="I6566" s="4">
        <v>0.52239999999999998</v>
      </c>
      <c r="J6566" s="7">
        <v>21</v>
      </c>
      <c r="K6566" s="7">
        <v>5</v>
      </c>
      <c r="L6566" s="3">
        <v>8.3000000000000001E-3</v>
      </c>
      <c r="M6566" s="5">
        <v>1.35193491</v>
      </c>
      <c r="N6566" s="6">
        <v>1</v>
      </c>
      <c r="O6566" s="8">
        <f>IFERROR(VLOOKUP(C6566,Sheet2!$B$2:$G$588,6,FALSE),0)</f>
        <v>29</v>
      </c>
      <c r="P6566" t="s">
        <v>92</v>
      </c>
      <c r="Q6566" s="2">
        <v>0.260319419</v>
      </c>
      <c r="R6566" s="3">
        <v>0.26031941901746702</v>
      </c>
      <c r="S6566" s="3" t="str">
        <f t="shared" ref="S6566:S6567" si="625">IF(R6566+0.01&lt;Q6566,"Y","")</f>
        <v/>
      </c>
      <c r="T6566" s="2"/>
      <c r="U6566" s="22">
        <f t="shared" si="622"/>
        <v>0.26031941901746702</v>
      </c>
      <c r="V6566" s="10">
        <f t="shared" si="623"/>
        <v>5.4667077993668078</v>
      </c>
      <c r="W6566" s="24">
        <f t="shared" si="624"/>
        <v>5.4667077993668078</v>
      </c>
    </row>
    <row r="6567" spans="1:23" x14ac:dyDescent="0.3">
      <c r="A6567" t="s">
        <v>17</v>
      </c>
      <c r="B6567" t="s">
        <v>1289</v>
      </c>
      <c r="C6567" t="s">
        <v>1290</v>
      </c>
      <c r="D6567" s="1" t="s">
        <v>1293</v>
      </c>
      <c r="E6567" t="s">
        <v>1294</v>
      </c>
      <c r="F6567">
        <v>0.3</v>
      </c>
      <c r="G6567" s="2">
        <v>1</v>
      </c>
      <c r="H6567" s="4">
        <v>54.665399999999998</v>
      </c>
      <c r="I6567" s="4">
        <v>0.34770000000000001</v>
      </c>
      <c r="J6567" s="7">
        <v>8</v>
      </c>
      <c r="K6567" s="7">
        <v>2</v>
      </c>
      <c r="L6567" s="3">
        <v>6.4000000000000003E-3</v>
      </c>
      <c r="M6567" s="5">
        <v>0.74018077000000004</v>
      </c>
      <c r="N6567" s="6">
        <v>0.5</v>
      </c>
      <c r="O6567" s="8">
        <f>IFERROR(VLOOKUP(C6567,Sheet2!$B$2:$G$588,6,FALSE),0)</f>
        <v>29</v>
      </c>
      <c r="P6567" t="s">
        <v>92</v>
      </c>
      <c r="Q6567" s="2">
        <v>0.32448934280000002</v>
      </c>
      <c r="R6567" s="3">
        <v>0.3</v>
      </c>
      <c r="S6567" s="3" t="str">
        <f t="shared" si="625"/>
        <v>Y</v>
      </c>
      <c r="T6567" s="2"/>
      <c r="U6567" s="22">
        <f t="shared" si="622"/>
        <v>0.3</v>
      </c>
      <c r="V6567" s="10">
        <f t="shared" si="623"/>
        <v>2.4</v>
      </c>
      <c r="W6567" s="24">
        <f t="shared" si="624"/>
        <v>2.4</v>
      </c>
    </row>
    <row r="6568" spans="1:23" x14ac:dyDescent="0.3">
      <c r="A6568" t="s">
        <v>17</v>
      </c>
      <c r="B6568" t="s">
        <v>3908</v>
      </c>
      <c r="C6568" t="s">
        <v>3909</v>
      </c>
      <c r="D6568" t="s">
        <v>3910</v>
      </c>
      <c r="E6568" t="s">
        <v>3911</v>
      </c>
      <c r="F6568">
        <v>0.25</v>
      </c>
      <c r="G6568" s="2">
        <v>0</v>
      </c>
      <c r="H6568" s="4">
        <v>0.50329999999999997</v>
      </c>
      <c r="I6568" s="4">
        <v>0.44940000000000002</v>
      </c>
      <c r="J6568" s="7">
        <v>8</v>
      </c>
      <c r="K6568" s="7">
        <v>2</v>
      </c>
      <c r="L6568" s="3">
        <v>0.89300000000000002</v>
      </c>
      <c r="M6568" s="5">
        <v>0.59593134000000003</v>
      </c>
      <c r="N6568" s="6">
        <v>0.03</v>
      </c>
      <c r="O6568" s="8">
        <f>IFERROR(VLOOKUP(C6568,Sheet2!$B$2:$G$588,6,FALSE),0)</f>
        <v>29</v>
      </c>
      <c r="P6568" t="s">
        <v>92</v>
      </c>
      <c r="Q6568" s="2">
        <v>0.94965863029999997</v>
      </c>
      <c r="R6568" s="3">
        <v>0.25</v>
      </c>
      <c r="U6568" s="22">
        <f t="shared" si="622"/>
        <v>0.25</v>
      </c>
      <c r="V6568" s="10">
        <f t="shared" si="623"/>
        <v>2</v>
      </c>
      <c r="W6568" s="24">
        <f t="shared" si="624"/>
        <v>2</v>
      </c>
    </row>
    <row r="6569" spans="1:23" x14ac:dyDescent="0.3">
      <c r="A6569" t="s">
        <v>17</v>
      </c>
      <c r="B6569" t="s">
        <v>3908</v>
      </c>
      <c r="C6569" t="s">
        <v>3909</v>
      </c>
      <c r="D6569" t="s">
        <v>3912</v>
      </c>
      <c r="E6569" t="s">
        <v>3913</v>
      </c>
      <c r="F6569">
        <v>0.25</v>
      </c>
      <c r="G6569" s="2">
        <v>0</v>
      </c>
      <c r="H6569" s="4">
        <v>0.47770000000000001</v>
      </c>
      <c r="I6569" s="4">
        <v>0.2054</v>
      </c>
      <c r="J6569" s="7">
        <v>8</v>
      </c>
      <c r="K6569" s="7">
        <v>2</v>
      </c>
      <c r="L6569" s="3">
        <v>0.43</v>
      </c>
      <c r="M6569" s="5">
        <v>1.3262169699999999</v>
      </c>
      <c r="N6569" s="6">
        <v>1</v>
      </c>
      <c r="O6569" s="8">
        <f>IFERROR(VLOOKUP(C6569,Sheet2!$B$2:$G$588,6,FALSE),0)</f>
        <v>29</v>
      </c>
      <c r="P6569" t="s">
        <v>92</v>
      </c>
      <c r="Q6569" s="2">
        <v>0.24597556500000001</v>
      </c>
      <c r="R6569" s="3">
        <v>0.245975564993969</v>
      </c>
      <c r="U6569" s="22">
        <f t="shared" si="622"/>
        <v>0.245975564993969</v>
      </c>
      <c r="V6569" s="10">
        <f t="shared" si="623"/>
        <v>1.967804519951752</v>
      </c>
      <c r="W6569" s="24">
        <f t="shared" si="624"/>
        <v>1.967804519951752</v>
      </c>
    </row>
    <row r="6570" spans="1:23" hidden="1" x14ac:dyDescent="0.3">
      <c r="A6570" t="s">
        <v>33</v>
      </c>
      <c r="B6570" t="s">
        <v>3275</v>
      </c>
      <c r="C6570" t="s">
        <v>3276</v>
      </c>
      <c r="D6570" t="s">
        <v>34</v>
      </c>
      <c r="F6570">
        <v>0.28349999999999997</v>
      </c>
      <c r="G6570" s="2">
        <v>0</v>
      </c>
      <c r="H6570" s="4">
        <v>3.7000999999999999</v>
      </c>
      <c r="I6570" s="4">
        <v>0.7127</v>
      </c>
      <c r="J6570" s="7">
        <v>28</v>
      </c>
      <c r="K6570" s="7">
        <v>7</v>
      </c>
      <c r="L6570" s="3">
        <v>0.19259999999999999</v>
      </c>
      <c r="M6570" s="5">
        <v>1.3080777699999999</v>
      </c>
      <c r="N6570" s="6">
        <v>0.99534</v>
      </c>
      <c r="O6570" s="8">
        <f>IFERROR(VLOOKUP(C6570,Sheet2!$B$2:$G$588,6,FALSE),0)</f>
        <v>28</v>
      </c>
      <c r="Q6570" s="2">
        <v>0.23908193990000001</v>
      </c>
      <c r="R6570" s="3">
        <v>0.23908193993257701</v>
      </c>
      <c r="U6570" s="22" t="str">
        <f t="shared" si="622"/>
        <v/>
      </c>
      <c r="V6570" s="10" t="str">
        <f t="shared" si="623"/>
        <v/>
      </c>
      <c r="W6570" s="24">
        <f t="shared" si="624"/>
        <v>4</v>
      </c>
    </row>
    <row r="6571" spans="1:23" hidden="1" x14ac:dyDescent="0.3">
      <c r="A6571" t="s">
        <v>33</v>
      </c>
      <c r="B6571" t="s">
        <v>8857</v>
      </c>
      <c r="C6571" t="s">
        <v>8858</v>
      </c>
      <c r="D6571" t="s">
        <v>34</v>
      </c>
      <c r="F6571">
        <v>0.35</v>
      </c>
      <c r="G6571" s="2">
        <v>0</v>
      </c>
      <c r="H6571" s="4">
        <v>9.0871999999999993</v>
      </c>
      <c r="I6571" s="4">
        <v>0.86890000000000001</v>
      </c>
      <c r="J6571" s="7">
        <v>28</v>
      </c>
      <c r="K6571" s="7">
        <v>10</v>
      </c>
      <c r="L6571" s="3">
        <v>9.5600000000000004E-2</v>
      </c>
      <c r="M6571" s="5">
        <v>1.0829757499999999</v>
      </c>
      <c r="N6571" s="6">
        <v>0.19</v>
      </c>
      <c r="O6571" s="8">
        <f>IFERROR(VLOOKUP(C6571,Sheet2!$B$2:$G$588,6,FALSE),0)</f>
        <v>28</v>
      </c>
      <c r="Q6571" s="2">
        <v>0.82455747509999999</v>
      </c>
      <c r="R6571" s="3">
        <v>0.35</v>
      </c>
      <c r="U6571" s="22" t="str">
        <f t="shared" si="622"/>
        <v/>
      </c>
      <c r="V6571" s="10" t="str">
        <f t="shared" si="623"/>
        <v/>
      </c>
      <c r="W6571" s="24">
        <f t="shared" si="624"/>
        <v>9.7999999999999989</v>
      </c>
    </row>
    <row r="6572" spans="1:23" x14ac:dyDescent="0.3">
      <c r="A6572" t="s">
        <v>17</v>
      </c>
      <c r="B6572" t="s">
        <v>3275</v>
      </c>
      <c r="C6572" t="s">
        <v>3276</v>
      </c>
      <c r="D6572" t="s">
        <v>3277</v>
      </c>
      <c r="E6572" t="s">
        <v>3278</v>
      </c>
      <c r="F6572">
        <v>0.25</v>
      </c>
      <c r="G6572" s="2">
        <v>0</v>
      </c>
      <c r="H6572" s="4">
        <v>1.7061999999999999</v>
      </c>
      <c r="I6572" s="4">
        <v>0.39040000000000002</v>
      </c>
      <c r="J6572" s="7">
        <v>16</v>
      </c>
      <c r="K6572" s="7">
        <v>4</v>
      </c>
      <c r="L6572" s="3">
        <v>0.2288</v>
      </c>
      <c r="M6572" s="5">
        <v>1.3365349399999999</v>
      </c>
      <c r="N6572" s="6">
        <v>1</v>
      </c>
      <c r="O6572" s="8">
        <f>IFERROR(VLOOKUP(C6572,Sheet2!$B$2:$G$588,6,FALSE),0)</f>
        <v>28</v>
      </c>
      <c r="P6572" t="s">
        <v>92</v>
      </c>
      <c r="Q6572" s="2">
        <v>0.25179659160000001</v>
      </c>
      <c r="R6572" s="3">
        <v>0.25</v>
      </c>
      <c r="U6572" s="22">
        <f t="shared" si="622"/>
        <v>0.25</v>
      </c>
      <c r="V6572" s="10">
        <f t="shared" si="623"/>
        <v>4</v>
      </c>
      <c r="W6572" s="24">
        <f t="shared" si="624"/>
        <v>4</v>
      </c>
    </row>
    <row r="6573" spans="1:23" x14ac:dyDescent="0.3">
      <c r="A6573" t="s">
        <v>17</v>
      </c>
      <c r="B6573" t="s">
        <v>8857</v>
      </c>
      <c r="C6573" t="s">
        <v>8858</v>
      </c>
      <c r="D6573" t="s">
        <v>8859</v>
      </c>
      <c r="E6573" t="s">
        <v>8860</v>
      </c>
      <c r="F6573">
        <v>0.35</v>
      </c>
      <c r="G6573" s="2">
        <v>0</v>
      </c>
      <c r="H6573" s="4">
        <v>4.8122999999999996</v>
      </c>
      <c r="I6573" s="4">
        <v>0.4854</v>
      </c>
      <c r="J6573" s="7">
        <v>16</v>
      </c>
      <c r="K6573" s="7">
        <v>6</v>
      </c>
      <c r="L6573" s="3">
        <v>0.1009</v>
      </c>
      <c r="M6573" s="5">
        <v>1.0858572500000001</v>
      </c>
      <c r="N6573" s="6">
        <v>0.19</v>
      </c>
      <c r="O6573" s="8">
        <f>IFERROR(VLOOKUP(C6573,Sheet2!$B$2:$G$588,6,FALSE),0)</f>
        <v>28</v>
      </c>
      <c r="P6573" t="s">
        <v>22</v>
      </c>
      <c r="Q6573" s="2">
        <v>0.82502304019999995</v>
      </c>
      <c r="R6573" s="3">
        <v>0.35</v>
      </c>
      <c r="U6573" s="22">
        <f t="shared" si="622"/>
        <v>0.35</v>
      </c>
      <c r="V6573" s="10">
        <f t="shared" si="623"/>
        <v>5.6</v>
      </c>
      <c r="W6573" s="24">
        <f t="shared" si="624"/>
        <v>5.6</v>
      </c>
    </row>
    <row r="6574" spans="1:23" x14ac:dyDescent="0.3">
      <c r="A6574" t="s">
        <v>17</v>
      </c>
      <c r="B6574" t="s">
        <v>8857</v>
      </c>
      <c r="C6574" t="s">
        <v>8858</v>
      </c>
      <c r="D6574" t="s">
        <v>8861</v>
      </c>
      <c r="E6574" t="s">
        <v>8862</v>
      </c>
      <c r="F6574">
        <v>0.35</v>
      </c>
      <c r="G6574" s="2">
        <v>0</v>
      </c>
      <c r="H6574" s="4">
        <v>3.089</v>
      </c>
      <c r="I6574" s="4">
        <v>0.3836</v>
      </c>
      <c r="J6574" s="7">
        <v>12</v>
      </c>
      <c r="K6574" s="7">
        <v>4</v>
      </c>
      <c r="L6574" s="3">
        <v>0.1242</v>
      </c>
      <c r="M6574" s="5">
        <v>1.0793296100000001</v>
      </c>
      <c r="N6574" s="6">
        <v>0.19</v>
      </c>
      <c r="O6574" s="8">
        <f>IFERROR(VLOOKUP(C6574,Sheet2!$B$2:$G$588,6,FALSE),0)</f>
        <v>28</v>
      </c>
      <c r="P6574" t="s">
        <v>22</v>
      </c>
      <c r="Q6574" s="2">
        <v>0.82396480329999999</v>
      </c>
      <c r="R6574" s="3">
        <v>0.35</v>
      </c>
      <c r="U6574" s="22">
        <f t="shared" si="622"/>
        <v>0.35</v>
      </c>
      <c r="V6574" s="10">
        <f t="shared" si="623"/>
        <v>4.1999999999999993</v>
      </c>
      <c r="W6574" s="24">
        <f t="shared" si="624"/>
        <v>4.1999999999999993</v>
      </c>
    </row>
    <row r="6575" spans="1:23" hidden="1" x14ac:dyDescent="0.3">
      <c r="A6575" t="s">
        <v>33</v>
      </c>
      <c r="B6575" t="s">
        <v>11246</v>
      </c>
      <c r="C6575" t="s">
        <v>11247</v>
      </c>
      <c r="D6575" t="s">
        <v>34</v>
      </c>
      <c r="F6575">
        <v>0.25</v>
      </c>
      <c r="G6575" s="2">
        <v>0</v>
      </c>
      <c r="H6575" s="4">
        <v>5.4680999999999997</v>
      </c>
      <c r="I6575" s="4">
        <v>0.6482</v>
      </c>
      <c r="J6575" s="7">
        <v>27</v>
      </c>
      <c r="K6575" s="7">
        <v>7</v>
      </c>
      <c r="L6575" s="3">
        <v>0.11849999999999999</v>
      </c>
      <c r="M6575" s="5">
        <v>1.4007493099999999</v>
      </c>
      <c r="N6575" s="6">
        <v>1</v>
      </c>
      <c r="O6575" s="8">
        <f>IFERROR(VLOOKUP(C6575,Sheet2!$B$2:$G$588,6,FALSE),0)</f>
        <v>27</v>
      </c>
      <c r="Q6575" s="2">
        <v>0.2860963829</v>
      </c>
      <c r="R6575" s="3">
        <v>0.249999999999999</v>
      </c>
      <c r="U6575" s="22" t="str">
        <f t="shared" si="622"/>
        <v/>
      </c>
      <c r="V6575" s="10" t="str">
        <f t="shared" si="623"/>
        <v/>
      </c>
      <c r="W6575" s="24">
        <f t="shared" si="624"/>
        <v>6.7499999999999734</v>
      </c>
    </row>
    <row r="6576" spans="1:23" x14ac:dyDescent="0.3">
      <c r="A6576" t="s">
        <v>17</v>
      </c>
      <c r="B6576" t="s">
        <v>11246</v>
      </c>
      <c r="C6576" t="s">
        <v>11247</v>
      </c>
      <c r="D6576" t="s">
        <v>11248</v>
      </c>
      <c r="E6576" t="s">
        <v>11249</v>
      </c>
      <c r="F6576">
        <v>0.25</v>
      </c>
      <c r="G6576" s="2">
        <v>0</v>
      </c>
      <c r="H6576" s="4">
        <v>5.4680999999999997</v>
      </c>
      <c r="I6576" s="4">
        <v>0.6482</v>
      </c>
      <c r="J6576" s="7">
        <v>27</v>
      </c>
      <c r="K6576" s="7">
        <v>7</v>
      </c>
      <c r="L6576" s="3">
        <v>0.11849999999999999</v>
      </c>
      <c r="M6576" s="5">
        <v>1.4007493099999999</v>
      </c>
      <c r="N6576" s="6">
        <v>1</v>
      </c>
      <c r="O6576" s="8">
        <f>IFERROR(VLOOKUP(C6576,Sheet2!$B$2:$G$588,6,FALSE),0)</f>
        <v>27</v>
      </c>
      <c r="P6576" t="s">
        <v>92</v>
      </c>
      <c r="Q6576" s="2">
        <v>0.2860963829</v>
      </c>
      <c r="R6576" s="3">
        <v>0.249999999999999</v>
      </c>
      <c r="U6576" s="22">
        <f t="shared" si="622"/>
        <v>0.249999999999999</v>
      </c>
      <c r="V6576" s="10">
        <f t="shared" si="623"/>
        <v>6.7499999999999734</v>
      </c>
      <c r="W6576" s="24">
        <f t="shared" si="624"/>
        <v>6.7499999999999734</v>
      </c>
    </row>
    <row r="6577" spans="1:23" hidden="1" x14ac:dyDescent="0.3">
      <c r="A6577" t="s">
        <v>33</v>
      </c>
      <c r="B6577" t="s">
        <v>4070</v>
      </c>
      <c r="C6577" t="s">
        <v>4071</v>
      </c>
      <c r="D6577" t="s">
        <v>34</v>
      </c>
      <c r="F6577">
        <v>0.3</v>
      </c>
      <c r="G6577" s="2">
        <v>0</v>
      </c>
      <c r="H6577" s="4">
        <v>1.0656000000000001</v>
      </c>
      <c r="I6577" s="4">
        <v>0.7077</v>
      </c>
      <c r="J6577" s="7">
        <v>24</v>
      </c>
      <c r="K6577" s="7">
        <v>7</v>
      </c>
      <c r="L6577" s="3">
        <v>0.66420000000000001</v>
      </c>
      <c r="M6577" s="5">
        <v>1.1341441299999999</v>
      </c>
      <c r="N6577" s="6">
        <v>0.52</v>
      </c>
      <c r="O6577" s="8">
        <f>IFERROR(VLOOKUP(C6577,Sheet2!$B$2:$G$588,6,FALSE),0)</f>
        <v>24</v>
      </c>
      <c r="Q6577" s="2">
        <v>0.54150448070000001</v>
      </c>
      <c r="R6577" s="3">
        <v>0.3</v>
      </c>
      <c r="U6577" s="22" t="str">
        <f t="shared" si="622"/>
        <v/>
      </c>
      <c r="V6577" s="10" t="str">
        <f t="shared" si="623"/>
        <v/>
      </c>
      <c r="W6577" s="24">
        <f t="shared" si="624"/>
        <v>7.1999999999999993</v>
      </c>
    </row>
    <row r="6578" spans="1:23" hidden="1" x14ac:dyDescent="0.3">
      <c r="A6578" t="s">
        <v>33</v>
      </c>
      <c r="B6578" t="s">
        <v>5449</v>
      </c>
      <c r="C6578" t="s">
        <v>5450</v>
      </c>
      <c r="D6578" t="s">
        <v>34</v>
      </c>
      <c r="F6578">
        <v>0.3</v>
      </c>
      <c r="G6578" s="2">
        <v>0</v>
      </c>
      <c r="H6578" s="4">
        <v>27.6264</v>
      </c>
      <c r="I6578" s="4">
        <v>2.1263999999999998</v>
      </c>
      <c r="J6578" s="7">
        <v>24</v>
      </c>
      <c r="K6578" s="7">
        <v>7</v>
      </c>
      <c r="L6578" s="3">
        <v>7.6999999999999999E-2</v>
      </c>
      <c r="M6578" s="5">
        <v>0.37634867</v>
      </c>
      <c r="N6578" s="6">
        <v>0.15</v>
      </c>
      <c r="O6578" s="8">
        <f>IFERROR(VLOOKUP(C6578,Sheet2!$B$2:$G$588,6,FALSE),0)</f>
        <v>24</v>
      </c>
      <c r="Q6578" s="2">
        <v>0.6014334294</v>
      </c>
      <c r="R6578" s="3">
        <v>0.3</v>
      </c>
      <c r="U6578" s="22" t="str">
        <f t="shared" si="622"/>
        <v/>
      </c>
      <c r="V6578" s="10" t="str">
        <f t="shared" si="623"/>
        <v/>
      </c>
      <c r="W6578" s="24">
        <f t="shared" si="624"/>
        <v>7.2</v>
      </c>
    </row>
    <row r="6579" spans="1:23" hidden="1" x14ac:dyDescent="0.3">
      <c r="A6579" s="27" t="s">
        <v>33</v>
      </c>
      <c r="B6579" s="27" t="s">
        <v>5739</v>
      </c>
      <c r="C6579" s="27" t="s">
        <v>5740</v>
      </c>
      <c r="D6579" t="s">
        <v>34</v>
      </c>
      <c r="E6579" s="27"/>
      <c r="F6579">
        <v>0.25</v>
      </c>
      <c r="G6579" s="28">
        <v>1</v>
      </c>
      <c r="H6579" s="4">
        <v>44.429499999999997</v>
      </c>
      <c r="I6579" s="4">
        <v>0.79279999999999995</v>
      </c>
      <c r="J6579" s="7">
        <v>24</v>
      </c>
      <c r="K6579" s="7">
        <v>6</v>
      </c>
      <c r="L6579" s="29">
        <v>1.78E-2</v>
      </c>
      <c r="M6579" s="30">
        <v>1.0276961899999999</v>
      </c>
      <c r="N6579" s="31">
        <v>0.400009</v>
      </c>
      <c r="O6579" s="32">
        <f>IFERROR(VLOOKUP(C6579,Sheet2!$B$2:$G$588,6,FALSE),0)</f>
        <v>24</v>
      </c>
      <c r="P6579" s="27"/>
      <c r="Q6579" s="28">
        <v>0.61077115559999995</v>
      </c>
      <c r="R6579" s="29">
        <v>0.25</v>
      </c>
      <c r="S6579" s="29"/>
      <c r="T6579" s="28"/>
      <c r="U6579" s="29" t="str">
        <f t="shared" si="622"/>
        <v/>
      </c>
      <c r="V6579" s="30" t="str">
        <f t="shared" si="623"/>
        <v/>
      </c>
      <c r="W6579" s="33">
        <f t="shared" si="624"/>
        <v>6</v>
      </c>
    </row>
    <row r="6580" spans="1:23" x14ac:dyDescent="0.3">
      <c r="A6580" t="s">
        <v>17</v>
      </c>
      <c r="B6580" t="s">
        <v>4070</v>
      </c>
      <c r="C6580" t="s">
        <v>4071</v>
      </c>
      <c r="D6580" t="s">
        <v>4072</v>
      </c>
      <c r="E6580" t="s">
        <v>4073</v>
      </c>
      <c r="F6580">
        <v>0.3</v>
      </c>
      <c r="G6580" s="2">
        <v>0</v>
      </c>
      <c r="H6580" s="4">
        <v>1.0653999999999999</v>
      </c>
      <c r="I6580" s="4">
        <v>0.7077</v>
      </c>
      <c r="J6580" s="7">
        <v>24</v>
      </c>
      <c r="K6580" s="7">
        <v>7</v>
      </c>
      <c r="L6580" s="3">
        <v>0.6643</v>
      </c>
      <c r="M6580" s="5">
        <v>1.1341441299999999</v>
      </c>
      <c r="N6580" s="6">
        <v>0.52</v>
      </c>
      <c r="O6580" s="8">
        <f>IFERROR(VLOOKUP(C6580,Sheet2!$B$2:$G$588,6,FALSE),0)</f>
        <v>24</v>
      </c>
      <c r="P6580" t="s">
        <v>22</v>
      </c>
      <c r="Q6580" s="2">
        <v>0.54150448070000001</v>
      </c>
      <c r="R6580" s="3">
        <v>0.3</v>
      </c>
      <c r="U6580" s="22">
        <f t="shared" si="622"/>
        <v>0.3</v>
      </c>
      <c r="V6580" s="10">
        <f t="shared" si="623"/>
        <v>7.1999999999999993</v>
      </c>
      <c r="W6580" s="24">
        <f t="shared" si="624"/>
        <v>7.1999999999999993</v>
      </c>
    </row>
    <row r="6581" spans="1:23" x14ac:dyDescent="0.3">
      <c r="A6581" t="s">
        <v>17</v>
      </c>
      <c r="B6581" t="s">
        <v>5739</v>
      </c>
      <c r="C6581" t="s">
        <v>5740</v>
      </c>
      <c r="D6581" t="s">
        <v>5741</v>
      </c>
      <c r="E6581" t="s">
        <v>5742</v>
      </c>
      <c r="F6581">
        <v>0.25</v>
      </c>
      <c r="G6581" s="2">
        <v>1</v>
      </c>
      <c r="H6581" s="4">
        <v>44.278300000000002</v>
      </c>
      <c r="I6581" s="4">
        <v>0.79200000000000004</v>
      </c>
      <c r="J6581" s="7">
        <v>24</v>
      </c>
      <c r="K6581" s="7">
        <v>6</v>
      </c>
      <c r="L6581" s="3">
        <v>1.7899999999999999E-2</v>
      </c>
      <c r="M6581" s="5">
        <v>1.0287157300000001</v>
      </c>
      <c r="N6581" s="6">
        <v>0.4</v>
      </c>
      <c r="O6581" s="8">
        <f>IFERROR(VLOOKUP(C6581,Sheet2!$B$2:$G$588,6,FALSE),0)</f>
        <v>24</v>
      </c>
      <c r="P6581" t="s">
        <v>22</v>
      </c>
      <c r="Q6581" s="2">
        <v>0.61116566139999995</v>
      </c>
      <c r="R6581" s="3">
        <v>0.25</v>
      </c>
      <c r="S6581" s="3" t="str">
        <f>IF(R6581+0.01&lt;Q6581,"Y","")</f>
        <v>Y</v>
      </c>
      <c r="T6581" s="2"/>
      <c r="U6581" s="22">
        <f t="shared" si="622"/>
        <v>0.25</v>
      </c>
      <c r="V6581" s="10">
        <f t="shared" si="623"/>
        <v>6</v>
      </c>
      <c r="W6581" s="24">
        <f t="shared" si="624"/>
        <v>6</v>
      </c>
    </row>
    <row r="6582" spans="1:23" x14ac:dyDescent="0.3">
      <c r="A6582" t="s">
        <v>17</v>
      </c>
      <c r="B6582" t="s">
        <v>5449</v>
      </c>
      <c r="C6582" t="s">
        <v>5450</v>
      </c>
      <c r="D6582" s="1" t="s">
        <v>5451</v>
      </c>
      <c r="E6582" t="s">
        <v>5452</v>
      </c>
      <c r="F6582">
        <v>0.3</v>
      </c>
      <c r="G6582" s="2">
        <v>0</v>
      </c>
      <c r="H6582" s="4">
        <v>14.710699999999999</v>
      </c>
      <c r="I6582" s="4">
        <v>1.2919</v>
      </c>
      <c r="J6582" s="7">
        <v>14</v>
      </c>
      <c r="K6582" s="7">
        <v>4</v>
      </c>
      <c r="L6582" s="3">
        <v>8.7800000000000003E-2</v>
      </c>
      <c r="M6582" s="5">
        <v>0.36302111999999997</v>
      </c>
      <c r="N6582" s="6">
        <v>0.15</v>
      </c>
      <c r="O6582" s="8">
        <f>IFERROR(VLOOKUP(C6582,Sheet2!$B$2:$G$588,6,FALSE),0)</f>
        <v>24</v>
      </c>
      <c r="P6582" t="s">
        <v>92</v>
      </c>
      <c r="Q6582" s="2">
        <v>0.58680090169999999</v>
      </c>
      <c r="R6582" s="3">
        <v>0.3</v>
      </c>
      <c r="U6582" s="22">
        <f t="shared" si="622"/>
        <v>0.3</v>
      </c>
      <c r="V6582" s="10">
        <f t="shared" si="623"/>
        <v>4.2</v>
      </c>
      <c r="W6582" s="24">
        <f t="shared" si="624"/>
        <v>4.2</v>
      </c>
    </row>
    <row r="6583" spans="1:23" x14ac:dyDescent="0.3">
      <c r="A6583" t="s">
        <v>17</v>
      </c>
      <c r="B6583" t="s">
        <v>5449</v>
      </c>
      <c r="C6583" t="s">
        <v>5450</v>
      </c>
      <c r="D6583" t="s">
        <v>5453</v>
      </c>
      <c r="E6583" t="s">
        <v>5454</v>
      </c>
      <c r="F6583">
        <v>0.3</v>
      </c>
      <c r="G6583" s="2">
        <v>0</v>
      </c>
      <c r="H6583" s="4">
        <v>12.915699999999999</v>
      </c>
      <c r="I6583" s="4">
        <v>0.83460000000000001</v>
      </c>
      <c r="J6583" s="7">
        <v>10</v>
      </c>
      <c r="K6583" s="7">
        <v>3</v>
      </c>
      <c r="L6583" s="3">
        <v>6.4600000000000005E-2</v>
      </c>
      <c r="M6583" s="5">
        <v>0.39697876999999998</v>
      </c>
      <c r="N6583" s="6">
        <v>0.15</v>
      </c>
      <c r="O6583" s="8">
        <f>IFERROR(VLOOKUP(C6583,Sheet2!$B$2:$G$588,6,FALSE),0)</f>
        <v>24</v>
      </c>
      <c r="P6583" t="s">
        <v>92</v>
      </c>
      <c r="Q6583" s="2">
        <v>0.62214604490000003</v>
      </c>
      <c r="R6583" s="3">
        <v>0.3</v>
      </c>
      <c r="U6583" s="22">
        <f t="shared" si="622"/>
        <v>0.3</v>
      </c>
      <c r="V6583" s="10">
        <f t="shared" si="623"/>
        <v>3</v>
      </c>
      <c r="W6583" s="24">
        <f t="shared" si="624"/>
        <v>3</v>
      </c>
    </row>
    <row r="6584" spans="1:23" hidden="1" x14ac:dyDescent="0.3">
      <c r="A6584" t="s">
        <v>33</v>
      </c>
      <c r="B6584" t="s">
        <v>5251</v>
      </c>
      <c r="C6584" t="s">
        <v>5252</v>
      </c>
      <c r="D6584" t="s">
        <v>34</v>
      </c>
      <c r="F6584">
        <v>0.3</v>
      </c>
      <c r="G6584" s="2">
        <v>0</v>
      </c>
      <c r="H6584" s="4">
        <v>43.156700000000001</v>
      </c>
      <c r="I6584" s="4">
        <v>3.7696000000000001</v>
      </c>
      <c r="J6584" s="7">
        <v>23</v>
      </c>
      <c r="K6584" s="7">
        <v>7</v>
      </c>
      <c r="L6584" s="3">
        <v>8.7300000000000003E-2</v>
      </c>
      <c r="M6584" s="5">
        <v>0.20569978</v>
      </c>
      <c r="N6584" s="6">
        <v>0.1</v>
      </c>
      <c r="O6584" s="8">
        <f>IFERROR(VLOOKUP(C6584,Sheet2!$B$2:$G$588,6,FALSE),0)</f>
        <v>23</v>
      </c>
      <c r="Q6584" s="2">
        <v>0.51385460039999997</v>
      </c>
      <c r="R6584" s="3">
        <v>0.3</v>
      </c>
      <c r="U6584" s="22" t="str">
        <f t="shared" si="622"/>
        <v/>
      </c>
      <c r="V6584" s="10" t="str">
        <f t="shared" si="623"/>
        <v/>
      </c>
      <c r="W6584" s="24">
        <f t="shared" si="624"/>
        <v>6.8999999999999995</v>
      </c>
    </row>
    <row r="6585" spans="1:23" hidden="1" x14ac:dyDescent="0.3">
      <c r="A6585" s="27" t="s">
        <v>33</v>
      </c>
      <c r="B6585" s="27" t="s">
        <v>12140</v>
      </c>
      <c r="C6585" s="27" t="s">
        <v>12141</v>
      </c>
      <c r="D6585" t="s">
        <v>34</v>
      </c>
      <c r="E6585" s="27"/>
      <c r="F6585">
        <v>0.25</v>
      </c>
      <c r="G6585" s="28">
        <v>1</v>
      </c>
      <c r="H6585" s="4">
        <v>226.03720000000001</v>
      </c>
      <c r="I6585" s="4">
        <v>0.81330000000000002</v>
      </c>
      <c r="J6585" s="7">
        <v>23</v>
      </c>
      <c r="K6585" s="7">
        <v>6</v>
      </c>
      <c r="L6585" s="29">
        <v>3.5999999999999999E-3</v>
      </c>
      <c r="M6585" s="30">
        <v>0.93194273999999999</v>
      </c>
      <c r="N6585" s="31">
        <v>0.5</v>
      </c>
      <c r="O6585" s="32">
        <f>IFERROR(VLOOKUP(C6585,Sheet2!$B$2:$G$588,6,FALSE),0)</f>
        <v>23</v>
      </c>
      <c r="P6585" s="27"/>
      <c r="Q6585" s="28">
        <v>0.46348634919999998</v>
      </c>
      <c r="R6585" s="29">
        <v>0.25</v>
      </c>
      <c r="S6585" s="29"/>
      <c r="T6585" s="28"/>
      <c r="U6585" s="29" t="str">
        <f t="shared" si="622"/>
        <v/>
      </c>
      <c r="V6585" s="30" t="str">
        <f t="shared" si="623"/>
        <v/>
      </c>
      <c r="W6585" s="33">
        <f t="shared" si="624"/>
        <v>5.75</v>
      </c>
    </row>
    <row r="6586" spans="1:23" x14ac:dyDescent="0.3">
      <c r="A6586" t="s">
        <v>17</v>
      </c>
      <c r="B6586" t="s">
        <v>12140</v>
      </c>
      <c r="C6586" t="s">
        <v>12141</v>
      </c>
      <c r="D6586" t="s">
        <v>12142</v>
      </c>
      <c r="E6586" t="s">
        <v>12143</v>
      </c>
      <c r="F6586">
        <v>0.25</v>
      </c>
      <c r="G6586" s="2">
        <v>1</v>
      </c>
      <c r="H6586" s="4">
        <v>154.01249999999999</v>
      </c>
      <c r="I6586" s="4">
        <v>0.81330000000000002</v>
      </c>
      <c r="J6586" s="7">
        <v>23</v>
      </c>
      <c r="K6586" s="7">
        <v>6</v>
      </c>
      <c r="L6586" s="3">
        <v>5.3E-3</v>
      </c>
      <c r="M6586" s="5">
        <v>0.93194273999999999</v>
      </c>
      <c r="N6586" s="6">
        <v>0.5</v>
      </c>
      <c r="O6586" s="8">
        <f>IFERROR(VLOOKUP(C6586,Sheet2!$B$2:$G$588,6,FALSE),0)</f>
        <v>23</v>
      </c>
      <c r="P6586" t="s">
        <v>22</v>
      </c>
      <c r="Q6586" s="2">
        <v>0.46348634919999998</v>
      </c>
      <c r="R6586" s="3">
        <v>0.25</v>
      </c>
      <c r="S6586" s="3" t="str">
        <f>IF(R6586+0.01&lt;Q6586,"Y","")</f>
        <v>Y</v>
      </c>
      <c r="T6586" s="2"/>
      <c r="U6586" s="22">
        <f t="shared" si="622"/>
        <v>0.25</v>
      </c>
      <c r="V6586" s="10">
        <f t="shared" si="623"/>
        <v>5.75</v>
      </c>
      <c r="W6586" s="24">
        <f t="shared" si="624"/>
        <v>5.75</v>
      </c>
    </row>
    <row r="6587" spans="1:23" x14ac:dyDescent="0.3">
      <c r="A6587" t="s">
        <v>17</v>
      </c>
      <c r="B6587" t="s">
        <v>5251</v>
      </c>
      <c r="C6587" t="s">
        <v>5252</v>
      </c>
      <c r="D6587" t="s">
        <v>5255</v>
      </c>
      <c r="E6587" t="s">
        <v>5256</v>
      </c>
      <c r="F6587">
        <v>0.3</v>
      </c>
      <c r="G6587" s="2">
        <v>0</v>
      </c>
      <c r="H6587" s="4">
        <v>20.599399999999999</v>
      </c>
      <c r="I6587" s="4">
        <v>1.9872000000000001</v>
      </c>
      <c r="J6587" s="7">
        <v>12</v>
      </c>
      <c r="K6587" s="7">
        <v>4</v>
      </c>
      <c r="L6587" s="3">
        <v>9.6500000000000002E-2</v>
      </c>
      <c r="M6587" s="5">
        <v>0.20075483</v>
      </c>
      <c r="N6587" s="6">
        <v>0.1</v>
      </c>
      <c r="O6587" s="8">
        <f>IFERROR(VLOOKUP(C6587,Sheet2!$B$2:$G$588,6,FALSE),0)</f>
        <v>23</v>
      </c>
      <c r="P6587" t="s">
        <v>22</v>
      </c>
      <c r="Q6587" s="2">
        <v>0.50187996850000005</v>
      </c>
      <c r="R6587" s="3">
        <v>0.3</v>
      </c>
      <c r="U6587" s="22">
        <f t="shared" si="622"/>
        <v>0.3</v>
      </c>
      <c r="V6587" s="10">
        <f t="shared" si="623"/>
        <v>3.5999999999999996</v>
      </c>
      <c r="W6587" s="24">
        <f t="shared" si="624"/>
        <v>3.5999999999999996</v>
      </c>
    </row>
    <row r="6588" spans="1:23" x14ac:dyDescent="0.3">
      <c r="A6588" t="s">
        <v>17</v>
      </c>
      <c r="B6588" t="s">
        <v>5251</v>
      </c>
      <c r="C6588" t="s">
        <v>5252</v>
      </c>
      <c r="D6588" t="s">
        <v>5253</v>
      </c>
      <c r="E6588" t="s">
        <v>5254</v>
      </c>
      <c r="F6588">
        <v>0.3</v>
      </c>
      <c r="G6588" s="2">
        <v>0</v>
      </c>
      <c r="H6588" s="4">
        <v>22.5501</v>
      </c>
      <c r="I6588" s="4">
        <v>1.7816000000000001</v>
      </c>
      <c r="J6588" s="7">
        <v>11</v>
      </c>
      <c r="K6588" s="7">
        <v>3</v>
      </c>
      <c r="L6588" s="3">
        <v>7.9000000000000001E-2</v>
      </c>
      <c r="M6588" s="5">
        <v>0.21130623000000001</v>
      </c>
      <c r="N6588" s="6">
        <v>0.1</v>
      </c>
      <c r="O6588" s="8">
        <f>IFERROR(VLOOKUP(C6588,Sheet2!$B$2:$G$588,6,FALSE),0)</f>
        <v>23</v>
      </c>
      <c r="P6588" t="s">
        <v>22</v>
      </c>
      <c r="Q6588" s="2">
        <v>0.52675318760000001</v>
      </c>
      <c r="R6588" s="3">
        <v>0.3</v>
      </c>
      <c r="U6588" s="22">
        <f t="shared" si="622"/>
        <v>0.3</v>
      </c>
      <c r="V6588" s="10">
        <f t="shared" si="623"/>
        <v>3.3</v>
      </c>
      <c r="W6588" s="24">
        <f t="shared" si="624"/>
        <v>3.3</v>
      </c>
    </row>
    <row r="6589" spans="1:23" hidden="1" x14ac:dyDescent="0.3">
      <c r="A6589" t="s">
        <v>33</v>
      </c>
      <c r="B6589" t="s">
        <v>7092</v>
      </c>
      <c r="C6589" t="s">
        <v>7093</v>
      </c>
      <c r="D6589" t="s">
        <v>34</v>
      </c>
      <c r="F6589">
        <v>0.2339</v>
      </c>
      <c r="G6589" s="2">
        <v>0</v>
      </c>
      <c r="H6589" s="4">
        <v>14.154500000000001</v>
      </c>
      <c r="I6589" s="4">
        <v>5.6581000000000001</v>
      </c>
      <c r="J6589" s="7">
        <v>22</v>
      </c>
      <c r="K6589" s="7">
        <v>5</v>
      </c>
      <c r="L6589" s="3">
        <v>0.3997</v>
      </c>
      <c r="M6589" s="5">
        <v>0.13109298999999999</v>
      </c>
      <c r="N6589" s="6">
        <v>0.01</v>
      </c>
      <c r="O6589" s="8">
        <f>IFERROR(VLOOKUP(C6589,Sheet2!$B$2:$G$588,6,FALSE),0)</f>
        <v>22</v>
      </c>
      <c r="Q6589" s="2">
        <v>0.92371826970000004</v>
      </c>
      <c r="R6589" s="3">
        <v>0.23391818496976199</v>
      </c>
      <c r="U6589" s="22" t="str">
        <f t="shared" si="622"/>
        <v/>
      </c>
      <c r="V6589" s="10" t="str">
        <f t="shared" si="623"/>
        <v/>
      </c>
      <c r="W6589" s="24">
        <f t="shared" si="624"/>
        <v>4.7499999999999902</v>
      </c>
    </row>
    <row r="6590" spans="1:23" x14ac:dyDescent="0.3">
      <c r="A6590" t="s">
        <v>17</v>
      </c>
      <c r="B6590" t="s">
        <v>7092</v>
      </c>
      <c r="C6590" t="s">
        <v>7093</v>
      </c>
      <c r="D6590" t="s">
        <v>7094</v>
      </c>
      <c r="E6590" t="s">
        <v>7095</v>
      </c>
      <c r="F6590">
        <v>0.25</v>
      </c>
      <c r="G6590" s="2">
        <v>0</v>
      </c>
      <c r="H6590" s="4">
        <v>5.5835999999999997</v>
      </c>
      <c r="I6590" s="4">
        <v>2.3896000000000002</v>
      </c>
      <c r="J6590" s="7">
        <v>10</v>
      </c>
      <c r="K6590" s="7">
        <v>2</v>
      </c>
      <c r="L6590" s="3">
        <v>0.42799999999999999</v>
      </c>
      <c r="M6590" s="5">
        <v>0.13454893000000001</v>
      </c>
      <c r="N6590" s="6">
        <v>0.01</v>
      </c>
      <c r="O6590" s="8">
        <f>IFERROR(VLOOKUP(C6590,Sheet2!$B$2:$G$588,6,FALSE),0)</f>
        <v>22</v>
      </c>
      <c r="P6590" t="s">
        <v>22</v>
      </c>
      <c r="Q6590" s="2">
        <v>0.92567759709999997</v>
      </c>
      <c r="R6590" s="3">
        <v>0.249999999999999</v>
      </c>
      <c r="U6590" s="22">
        <f t="shared" si="622"/>
        <v>0.249999999999999</v>
      </c>
      <c r="V6590" s="10">
        <f t="shared" si="623"/>
        <v>2.4999999999999902</v>
      </c>
      <c r="W6590" s="24">
        <f t="shared" si="624"/>
        <v>2.4999999999999902</v>
      </c>
    </row>
    <row r="6591" spans="1:23" x14ac:dyDescent="0.3">
      <c r="A6591" t="s">
        <v>17</v>
      </c>
      <c r="B6591" t="s">
        <v>7092</v>
      </c>
      <c r="C6591" t="s">
        <v>7093</v>
      </c>
      <c r="D6591" t="s">
        <v>7096</v>
      </c>
      <c r="E6591" t="s">
        <v>7097</v>
      </c>
      <c r="F6591">
        <v>0.25</v>
      </c>
      <c r="G6591" s="2">
        <v>0</v>
      </c>
      <c r="H6591" s="4">
        <v>6.0007000000000001</v>
      </c>
      <c r="I6591" s="4">
        <v>2.6189</v>
      </c>
      <c r="J6591" s="7">
        <v>9</v>
      </c>
      <c r="K6591" s="7">
        <v>2</v>
      </c>
      <c r="L6591" s="3">
        <v>0.43640000000000001</v>
      </c>
      <c r="M6591" s="5">
        <v>0.11491068</v>
      </c>
      <c r="N6591" s="6">
        <v>0.01</v>
      </c>
      <c r="O6591" s="8">
        <f>IFERROR(VLOOKUP(C6591,Sheet2!$B$2:$G$588,6,FALSE),0)</f>
        <v>22</v>
      </c>
      <c r="P6591" t="s">
        <v>22</v>
      </c>
      <c r="Q6591" s="2">
        <v>0.91297588529999996</v>
      </c>
      <c r="R6591" s="3">
        <v>0.25</v>
      </c>
      <c r="U6591" s="22">
        <f t="shared" si="622"/>
        <v>0.25</v>
      </c>
      <c r="V6591" s="10">
        <f t="shared" si="623"/>
        <v>2.25</v>
      </c>
      <c r="W6591" s="24">
        <f t="shared" si="624"/>
        <v>2.25</v>
      </c>
    </row>
    <row r="6592" spans="1:23" hidden="1" x14ac:dyDescent="0.3">
      <c r="A6592" t="s">
        <v>33</v>
      </c>
      <c r="B6592" t="s">
        <v>7082</v>
      </c>
      <c r="C6592" t="s">
        <v>7083</v>
      </c>
      <c r="D6592" t="s">
        <v>34</v>
      </c>
      <c r="F6592">
        <v>0.3</v>
      </c>
      <c r="G6592" s="2">
        <v>0</v>
      </c>
      <c r="H6592" s="4">
        <v>7.1694000000000004</v>
      </c>
      <c r="I6592" s="4">
        <v>1.3666</v>
      </c>
      <c r="J6592" s="7">
        <v>21</v>
      </c>
      <c r="K6592" s="7">
        <v>6</v>
      </c>
      <c r="L6592" s="3">
        <v>0.19059999999999999</v>
      </c>
      <c r="M6592" s="5">
        <v>0.52290283999999998</v>
      </c>
      <c r="N6592" s="6">
        <v>0.3</v>
      </c>
      <c r="O6592" s="8">
        <f>IFERROR(VLOOKUP(C6592,Sheet2!$B$2:$G$588,6,FALSE),0)</f>
        <v>21</v>
      </c>
      <c r="Q6592" s="2">
        <v>0.42627964860000001</v>
      </c>
      <c r="R6592" s="3">
        <v>0.29999999999999899</v>
      </c>
      <c r="U6592" s="22" t="str">
        <f t="shared" si="622"/>
        <v/>
      </c>
      <c r="V6592" s="10" t="str">
        <f t="shared" si="623"/>
        <v/>
      </c>
      <c r="W6592" s="24">
        <f t="shared" si="624"/>
        <v>6.2999999999999785</v>
      </c>
    </row>
    <row r="6593" spans="1:23" hidden="1" x14ac:dyDescent="0.3">
      <c r="A6593" t="s">
        <v>33</v>
      </c>
      <c r="B6593" t="s">
        <v>12136</v>
      </c>
      <c r="C6593" t="s">
        <v>12137</v>
      </c>
      <c r="D6593" t="s">
        <v>34</v>
      </c>
      <c r="F6593">
        <v>0.3</v>
      </c>
      <c r="G6593" s="2">
        <v>0</v>
      </c>
      <c r="H6593" s="4">
        <v>9.5528999999999993</v>
      </c>
      <c r="I6593" s="4">
        <v>2.5581</v>
      </c>
      <c r="J6593" s="7">
        <v>21</v>
      </c>
      <c r="K6593" s="7">
        <v>6</v>
      </c>
      <c r="L6593" s="3">
        <v>0.26779999999999998</v>
      </c>
      <c r="M6593" s="5">
        <v>0.27515497</v>
      </c>
      <c r="N6593" s="6">
        <v>0.01</v>
      </c>
      <c r="O6593" s="8">
        <f>IFERROR(VLOOKUP(C6593,Sheet2!$B$2:$G$588,6,FALSE),0)</f>
        <v>21</v>
      </c>
      <c r="Q6593" s="2">
        <v>0.96365684360000003</v>
      </c>
      <c r="R6593" s="3">
        <v>0.29999999999999899</v>
      </c>
      <c r="U6593" s="22" t="str">
        <f t="shared" si="622"/>
        <v/>
      </c>
      <c r="V6593" s="10" t="str">
        <f t="shared" si="623"/>
        <v/>
      </c>
      <c r="W6593" s="24">
        <f t="shared" si="624"/>
        <v>6.2999999999999785</v>
      </c>
    </row>
    <row r="6594" spans="1:23" hidden="1" x14ac:dyDescent="0.3">
      <c r="A6594" t="s">
        <v>33</v>
      </c>
      <c r="B6594" t="s">
        <v>13080</v>
      </c>
      <c r="C6594" t="s">
        <v>13081</v>
      </c>
      <c r="D6594" t="s">
        <v>34</v>
      </c>
      <c r="F6594">
        <v>0.33</v>
      </c>
      <c r="G6594" s="2">
        <v>0</v>
      </c>
      <c r="H6594" s="4">
        <v>3.9811999999999999</v>
      </c>
      <c r="I6594" s="4">
        <v>0.70789999999999997</v>
      </c>
      <c r="J6594" s="7">
        <v>21</v>
      </c>
      <c r="K6594" s="7">
        <v>6</v>
      </c>
      <c r="L6594" s="3">
        <v>0.17780000000000001</v>
      </c>
      <c r="M6594" s="5">
        <v>1.01233098</v>
      </c>
      <c r="N6594" s="6">
        <v>0.7</v>
      </c>
      <c r="O6594" s="8">
        <f>IFERROR(VLOOKUP(C6594,Sheet2!$B$2:$G$588,6,FALSE),0)</f>
        <v>21</v>
      </c>
      <c r="Q6594" s="2">
        <v>0.3085265445</v>
      </c>
      <c r="R6594" s="3">
        <v>0.30852654452662398</v>
      </c>
      <c r="U6594" s="22" t="str">
        <f t="shared" si="622"/>
        <v/>
      </c>
      <c r="V6594" s="10" t="str">
        <f t="shared" si="623"/>
        <v/>
      </c>
      <c r="W6594" s="24">
        <f t="shared" si="624"/>
        <v>4.6807934952166557</v>
      </c>
    </row>
    <row r="6595" spans="1:23" x14ac:dyDescent="0.3">
      <c r="A6595" t="s">
        <v>17</v>
      </c>
      <c r="B6595" t="s">
        <v>7082</v>
      </c>
      <c r="C6595" t="s">
        <v>7083</v>
      </c>
      <c r="D6595" t="s">
        <v>7084</v>
      </c>
      <c r="E6595" t="s">
        <v>7085</v>
      </c>
      <c r="F6595">
        <v>0.3</v>
      </c>
      <c r="G6595" s="2">
        <v>0</v>
      </c>
      <c r="H6595" s="4">
        <v>7.1694000000000004</v>
      </c>
      <c r="I6595" s="4">
        <v>1.3666</v>
      </c>
      <c r="J6595" s="7">
        <v>21</v>
      </c>
      <c r="K6595" s="7">
        <v>6</v>
      </c>
      <c r="L6595" s="3">
        <v>0.19059999999999999</v>
      </c>
      <c r="M6595" s="5">
        <v>0.52290283999999998</v>
      </c>
      <c r="N6595" s="6">
        <v>0.3</v>
      </c>
      <c r="O6595" s="8">
        <f>IFERROR(VLOOKUP(C6595,Sheet2!$B$2:$G$588,6,FALSE),0)</f>
        <v>21</v>
      </c>
      <c r="P6595" t="s">
        <v>92</v>
      </c>
      <c r="Q6595" s="2">
        <v>0.42627964860000001</v>
      </c>
      <c r="R6595" s="3">
        <v>0.29999999999999899</v>
      </c>
      <c r="U6595" s="22">
        <f t="shared" si="622"/>
        <v>0.29999999999999899</v>
      </c>
      <c r="V6595" s="10">
        <f t="shared" si="623"/>
        <v>6.2999999999999785</v>
      </c>
      <c r="W6595" s="24">
        <f t="shared" si="624"/>
        <v>6.2999999999999785</v>
      </c>
    </row>
    <row r="6596" spans="1:23" x14ac:dyDescent="0.3">
      <c r="A6596" t="s">
        <v>17</v>
      </c>
      <c r="B6596" t="s">
        <v>12136</v>
      </c>
      <c r="C6596" t="s">
        <v>12137</v>
      </c>
      <c r="D6596" t="s">
        <v>12138</v>
      </c>
      <c r="E6596" t="s">
        <v>12139</v>
      </c>
      <c r="F6596">
        <v>0.3</v>
      </c>
      <c r="G6596" s="2">
        <v>0</v>
      </c>
      <c r="H6596" s="4">
        <v>4.8903999999999996</v>
      </c>
      <c r="I6596" s="4">
        <v>2.5581</v>
      </c>
      <c r="J6596" s="7">
        <v>21</v>
      </c>
      <c r="K6596" s="7">
        <v>6</v>
      </c>
      <c r="L6596" s="3">
        <v>0.52310000000000001</v>
      </c>
      <c r="M6596" s="5">
        <v>0.27515497</v>
      </c>
      <c r="N6596" s="6">
        <v>0.01</v>
      </c>
      <c r="O6596" s="8">
        <f>IFERROR(VLOOKUP(C6596,Sheet2!$B$2:$G$588,6,FALSE),0)</f>
        <v>21</v>
      </c>
      <c r="P6596" t="s">
        <v>92</v>
      </c>
      <c r="Q6596" s="2">
        <v>0.96365684360000003</v>
      </c>
      <c r="R6596" s="3">
        <v>0.29999999999999899</v>
      </c>
      <c r="U6596" s="22">
        <f t="shared" si="622"/>
        <v>0.29999999999999899</v>
      </c>
      <c r="V6596" s="10">
        <f t="shared" si="623"/>
        <v>6.2999999999999785</v>
      </c>
      <c r="W6596" s="24">
        <f t="shared" si="624"/>
        <v>6.2999999999999785</v>
      </c>
    </row>
    <row r="6597" spans="1:23" x14ac:dyDescent="0.3">
      <c r="A6597" t="s">
        <v>17</v>
      </c>
      <c r="B6597" t="s">
        <v>13080</v>
      </c>
      <c r="C6597" t="s">
        <v>13081</v>
      </c>
      <c r="D6597" t="s">
        <v>13082</v>
      </c>
      <c r="E6597" t="s">
        <v>13083</v>
      </c>
      <c r="F6597">
        <v>0.33</v>
      </c>
      <c r="G6597" s="2">
        <v>0</v>
      </c>
      <c r="H6597" s="4">
        <v>3.2606000000000002</v>
      </c>
      <c r="I6597" s="4">
        <v>0.52290000000000003</v>
      </c>
      <c r="J6597" s="7">
        <v>16</v>
      </c>
      <c r="K6597" s="7">
        <v>5</v>
      </c>
      <c r="L6597" s="3">
        <v>0.16039999999999999</v>
      </c>
      <c r="M6597" s="5">
        <v>0.98946864999999995</v>
      </c>
      <c r="N6597" s="6">
        <v>0.7</v>
      </c>
      <c r="O6597" s="8">
        <f>IFERROR(VLOOKUP(C6597,Sheet2!$B$2:$G$588,6,FALSE),0)</f>
        <v>21</v>
      </c>
      <c r="P6597" t="s">
        <v>22</v>
      </c>
      <c r="Q6597" s="2">
        <v>0.29254959349999998</v>
      </c>
      <c r="R6597" s="3">
        <v>0.29254959345104098</v>
      </c>
      <c r="U6597" s="22">
        <f t="shared" si="622"/>
        <v>0.29254959345104098</v>
      </c>
      <c r="V6597" s="10">
        <f t="shared" si="623"/>
        <v>4.6807934952166557</v>
      </c>
      <c r="W6597" s="24">
        <f t="shared" si="624"/>
        <v>4.6807934952166557</v>
      </c>
    </row>
    <row r="6598" spans="1:23" hidden="1" x14ac:dyDescent="0.3">
      <c r="A6598" t="s">
        <v>33</v>
      </c>
      <c r="B6598" t="s">
        <v>12763</v>
      </c>
      <c r="C6598" t="s">
        <v>12764</v>
      </c>
      <c r="D6598" t="s">
        <v>34</v>
      </c>
      <c r="F6598">
        <v>0.25</v>
      </c>
      <c r="G6598" s="2">
        <v>0</v>
      </c>
      <c r="H6598" s="4">
        <v>11.893800000000001</v>
      </c>
      <c r="I6598" s="4">
        <v>0.76980000000000004</v>
      </c>
      <c r="J6598" s="7">
        <v>20</v>
      </c>
      <c r="K6598" s="7">
        <v>5</v>
      </c>
      <c r="L6598" s="3">
        <v>6.4699999999999994E-2</v>
      </c>
      <c r="M6598" s="5">
        <v>0.86343137999999997</v>
      </c>
      <c r="N6598" s="6">
        <v>0.51140399999999997</v>
      </c>
      <c r="O6598" s="8">
        <f>IFERROR(VLOOKUP(C6598,Sheet2!$B$2:$G$588,6,FALSE),0)</f>
        <v>20</v>
      </c>
      <c r="Q6598" s="2">
        <v>0.4077074208</v>
      </c>
      <c r="R6598" s="3">
        <v>0.25</v>
      </c>
      <c r="U6598" s="22" t="str">
        <f t="shared" si="622"/>
        <v/>
      </c>
      <c r="V6598" s="10" t="str">
        <f t="shared" si="623"/>
        <v/>
      </c>
      <c r="W6598" s="24">
        <f t="shared" si="624"/>
        <v>0</v>
      </c>
    </row>
    <row r="6599" spans="1:23" hidden="1" x14ac:dyDescent="0.3">
      <c r="A6599" t="s">
        <v>33</v>
      </c>
      <c r="B6599" t="s">
        <v>6143</v>
      </c>
      <c r="C6599" t="s">
        <v>6144</v>
      </c>
      <c r="D6599" t="s">
        <v>34</v>
      </c>
      <c r="F6599">
        <v>0.25</v>
      </c>
      <c r="G6599" s="2">
        <v>0</v>
      </c>
      <c r="H6599" s="4">
        <v>2.8995000000000002</v>
      </c>
      <c r="I6599" s="4">
        <v>0.3866</v>
      </c>
      <c r="J6599" s="7">
        <v>18</v>
      </c>
      <c r="K6599" s="7">
        <v>4</v>
      </c>
      <c r="L6599" s="3">
        <v>0.1333</v>
      </c>
      <c r="M6599" s="5">
        <v>1.5934589800000001</v>
      </c>
      <c r="N6599" s="6">
        <v>1.204102</v>
      </c>
      <c r="O6599" s="8">
        <f>IFERROR(VLOOKUP(C6599,Sheet2!$B$2:$G$588,6,FALSE),0)</f>
        <v>18</v>
      </c>
      <c r="Q6599" s="2">
        <v>0.2443470368</v>
      </c>
      <c r="R6599" s="3">
        <v>0.24434703680511999</v>
      </c>
      <c r="U6599" s="22" t="str">
        <f t="shared" si="622"/>
        <v/>
      </c>
      <c r="V6599" s="10" t="str">
        <f t="shared" si="623"/>
        <v/>
      </c>
      <c r="W6599" s="24">
        <f t="shared" si="624"/>
        <v>0</v>
      </c>
    </row>
    <row r="6600" spans="1:23" hidden="1" x14ac:dyDescent="0.3">
      <c r="A6600" t="s">
        <v>33</v>
      </c>
      <c r="B6600" t="s">
        <v>3135</v>
      </c>
      <c r="C6600" t="s">
        <v>3136</v>
      </c>
      <c r="D6600" t="s">
        <v>34</v>
      </c>
      <c r="F6600">
        <v>0.25</v>
      </c>
      <c r="G6600" s="2">
        <v>0</v>
      </c>
      <c r="H6600" s="4">
        <v>2.0514000000000001</v>
      </c>
      <c r="I6600" s="4">
        <v>0.23480000000000001</v>
      </c>
      <c r="J6600" s="7">
        <v>17</v>
      </c>
      <c r="K6600" s="7">
        <v>4</v>
      </c>
      <c r="L6600" s="3">
        <v>0.1144</v>
      </c>
      <c r="M6600" s="5">
        <v>2.4317006399999999</v>
      </c>
      <c r="N6600" s="6">
        <v>1.68</v>
      </c>
      <c r="O6600" s="8">
        <f>IFERROR(VLOOKUP(C6600,Sheet2!$B$2:$G$588,6,FALSE),0)</f>
        <v>17</v>
      </c>
      <c r="Q6600" s="2">
        <v>0.30912548480000002</v>
      </c>
      <c r="R6600" s="3">
        <v>0.25</v>
      </c>
      <c r="U6600" s="22" t="str">
        <f t="shared" si="622"/>
        <v/>
      </c>
      <c r="V6600" s="10" t="str">
        <f t="shared" si="623"/>
        <v/>
      </c>
      <c r="W6600" s="24">
        <f t="shared" si="624"/>
        <v>4.25</v>
      </c>
    </row>
    <row r="6601" spans="1:23" x14ac:dyDescent="0.3">
      <c r="A6601" t="s">
        <v>17</v>
      </c>
      <c r="B6601" t="s">
        <v>3135</v>
      </c>
      <c r="C6601" t="s">
        <v>3136</v>
      </c>
      <c r="D6601" t="s">
        <v>3137</v>
      </c>
      <c r="E6601" t="s">
        <v>3138</v>
      </c>
      <c r="F6601">
        <v>0.25</v>
      </c>
      <c r="G6601" s="2">
        <v>0</v>
      </c>
      <c r="H6601" s="4">
        <v>2.0514000000000001</v>
      </c>
      <c r="I6601" s="4">
        <v>0.23480000000000001</v>
      </c>
      <c r="J6601" s="7">
        <v>17</v>
      </c>
      <c r="K6601" s="7">
        <v>4</v>
      </c>
      <c r="L6601" s="3">
        <v>0.1144</v>
      </c>
      <c r="M6601" s="5">
        <v>2.4317006399999999</v>
      </c>
      <c r="N6601" s="6">
        <v>1.68</v>
      </c>
      <c r="O6601" s="8">
        <f>IFERROR(VLOOKUP(C6601,Sheet2!$B$2:$G$588,6,FALSE),0)</f>
        <v>17</v>
      </c>
      <c r="P6601" t="s">
        <v>22</v>
      </c>
      <c r="Q6601" s="2">
        <v>0.30912548480000002</v>
      </c>
      <c r="R6601" s="3">
        <v>0.25</v>
      </c>
      <c r="U6601" s="22">
        <f t="shared" si="622"/>
        <v>0.25</v>
      </c>
      <c r="V6601" s="10">
        <f t="shared" si="623"/>
        <v>4.25</v>
      </c>
      <c r="W6601" s="24">
        <f t="shared" si="624"/>
        <v>4.25</v>
      </c>
    </row>
    <row r="6602" spans="1:23" hidden="1" x14ac:dyDescent="0.3">
      <c r="A6602" t="s">
        <v>33</v>
      </c>
      <c r="B6602" t="s">
        <v>5243</v>
      </c>
      <c r="C6602" t="s">
        <v>5244</v>
      </c>
      <c r="D6602" t="s">
        <v>34</v>
      </c>
      <c r="F6602">
        <v>0.25</v>
      </c>
      <c r="G6602" s="2">
        <v>0</v>
      </c>
      <c r="H6602" s="4">
        <v>1.9014</v>
      </c>
      <c r="I6602" s="4">
        <v>0.80869999999999997</v>
      </c>
      <c r="J6602" s="7">
        <v>16</v>
      </c>
      <c r="K6602" s="7">
        <v>4</v>
      </c>
      <c r="L6602" s="3">
        <v>0.42530000000000001</v>
      </c>
      <c r="M6602" s="5">
        <v>0.66854796000000005</v>
      </c>
      <c r="N6602" s="6">
        <v>0.28000000000000003</v>
      </c>
      <c r="O6602" s="8">
        <f>IFERROR(VLOOKUP(C6602,Sheet2!$B$2:$G$588,6,FALSE),0)</f>
        <v>16</v>
      </c>
      <c r="Q6602" s="2">
        <v>0.58118187939999999</v>
      </c>
      <c r="R6602" s="3">
        <v>0.25</v>
      </c>
      <c r="U6602" s="22" t="str">
        <f t="shared" ref="U6602:U6665" si="626">IF(A6602="placement",IF(T6602="",R6602,T6602),"")</f>
        <v/>
      </c>
      <c r="V6602" s="10" t="str">
        <f t="shared" ref="V6602:V6665" si="627">IF($A6602="placement",U6602*J6602,"")</f>
        <v/>
      </c>
      <c r="W6602" s="24">
        <f t="shared" ref="W6602:W6665" si="628">IF($A6602="placement",V6602,IF($A6602="site",SUMIF($C:$C,$C6602,$V:$V),IF($A6602="user",SUMIF($B:$B,$B6602,$V:$V),SUM($V:$V))))</f>
        <v>4</v>
      </c>
    </row>
    <row r="6603" spans="1:23" hidden="1" x14ac:dyDescent="0.3">
      <c r="A6603" t="s">
        <v>33</v>
      </c>
      <c r="B6603" t="s">
        <v>10936</v>
      </c>
      <c r="C6603" t="s">
        <v>10937</v>
      </c>
      <c r="D6603" t="s">
        <v>34</v>
      </c>
      <c r="F6603">
        <v>0.25</v>
      </c>
      <c r="G6603" s="2">
        <v>0</v>
      </c>
      <c r="H6603" s="4">
        <v>1.4508000000000001</v>
      </c>
      <c r="I6603" s="4">
        <v>0.6129</v>
      </c>
      <c r="J6603" s="7">
        <v>16</v>
      </c>
      <c r="K6603" s="7">
        <v>4</v>
      </c>
      <c r="L6603" s="3">
        <v>0.42249999999999999</v>
      </c>
      <c r="M6603" s="5">
        <v>0.84479663999999999</v>
      </c>
      <c r="N6603" s="6">
        <v>0.3</v>
      </c>
      <c r="O6603" s="8">
        <f>IFERROR(VLOOKUP(C6603,Sheet2!$B$2:$G$588,6,FALSE),0)</f>
        <v>16</v>
      </c>
      <c r="Q6603" s="2">
        <v>0.64488495280000002</v>
      </c>
      <c r="R6603" s="3">
        <v>0.25</v>
      </c>
      <c r="U6603" s="22" t="str">
        <f t="shared" si="626"/>
        <v/>
      </c>
      <c r="V6603" s="10" t="str">
        <f t="shared" si="627"/>
        <v/>
      </c>
      <c r="W6603" s="24">
        <f t="shared" si="628"/>
        <v>2.5</v>
      </c>
    </row>
    <row r="6604" spans="1:23" hidden="1" x14ac:dyDescent="0.3">
      <c r="A6604" t="s">
        <v>33</v>
      </c>
      <c r="B6604" t="s">
        <v>11741</v>
      </c>
      <c r="C6604" t="s">
        <v>11742</v>
      </c>
      <c r="D6604" t="s">
        <v>34</v>
      </c>
      <c r="F6604">
        <v>0.25</v>
      </c>
      <c r="G6604" s="2">
        <v>0</v>
      </c>
      <c r="H6604" s="4">
        <v>2.0085999999999999</v>
      </c>
      <c r="I6604" s="4">
        <v>0.1469</v>
      </c>
      <c r="J6604" s="7">
        <v>16</v>
      </c>
      <c r="K6604" s="7">
        <v>3</v>
      </c>
      <c r="L6604" s="3">
        <v>7.3099999999999998E-2</v>
      </c>
      <c r="M6604" s="5">
        <v>3.6330739300000001</v>
      </c>
      <c r="N6604" s="6">
        <v>3</v>
      </c>
      <c r="O6604" s="8">
        <f>IFERROR(VLOOKUP(C6604,Sheet2!$B$2:$G$588,6,FALSE),0)</f>
        <v>16</v>
      </c>
      <c r="Q6604" s="2">
        <v>0.17425297200000001</v>
      </c>
      <c r="R6604" s="3">
        <v>0.17425297204669499</v>
      </c>
      <c r="U6604" s="22" t="str">
        <f t="shared" si="626"/>
        <v/>
      </c>
      <c r="V6604" s="10" t="str">
        <f t="shared" si="627"/>
        <v/>
      </c>
      <c r="W6604" s="24">
        <f t="shared" si="628"/>
        <v>2.7880475527471198</v>
      </c>
    </row>
    <row r="6605" spans="1:23" x14ac:dyDescent="0.3">
      <c r="A6605" t="s">
        <v>17</v>
      </c>
      <c r="B6605" t="s">
        <v>5243</v>
      </c>
      <c r="C6605" t="s">
        <v>5244</v>
      </c>
      <c r="D6605" t="s">
        <v>5245</v>
      </c>
      <c r="E6605" t="s">
        <v>5246</v>
      </c>
      <c r="F6605">
        <v>0.25</v>
      </c>
      <c r="G6605" s="2">
        <v>0</v>
      </c>
      <c r="H6605" s="4">
        <v>1.9014</v>
      </c>
      <c r="I6605" s="4">
        <v>0.80869999999999997</v>
      </c>
      <c r="J6605" s="7">
        <v>16</v>
      </c>
      <c r="K6605" s="7">
        <v>4</v>
      </c>
      <c r="L6605" s="3">
        <v>0.42530000000000001</v>
      </c>
      <c r="M6605" s="5">
        <v>0.66854796000000005</v>
      </c>
      <c r="N6605" s="6">
        <v>0.28000000000000003</v>
      </c>
      <c r="O6605" s="8">
        <f>IFERROR(VLOOKUP(C6605,Sheet2!$B$2:$G$588,6,FALSE),0)</f>
        <v>16</v>
      </c>
      <c r="P6605" t="s">
        <v>22</v>
      </c>
      <c r="Q6605" s="2">
        <v>0.58118187939999999</v>
      </c>
      <c r="R6605" s="3">
        <v>0.25</v>
      </c>
      <c r="U6605" s="22">
        <f t="shared" si="626"/>
        <v>0.25</v>
      </c>
      <c r="V6605" s="10">
        <f t="shared" si="627"/>
        <v>4</v>
      </c>
      <c r="W6605" s="24">
        <f t="shared" si="628"/>
        <v>4</v>
      </c>
    </row>
    <row r="6606" spans="1:23" x14ac:dyDescent="0.3">
      <c r="A6606" t="s">
        <v>17</v>
      </c>
      <c r="B6606" t="s">
        <v>11741</v>
      </c>
      <c r="C6606" t="s">
        <v>11742</v>
      </c>
      <c r="D6606" t="s">
        <v>11743</v>
      </c>
      <c r="E6606" t="s">
        <v>11744</v>
      </c>
      <c r="F6606">
        <v>0.25</v>
      </c>
      <c r="G6606" s="2">
        <v>0</v>
      </c>
      <c r="H6606" s="4">
        <v>2.0085999999999999</v>
      </c>
      <c r="I6606" s="4">
        <v>0.1469</v>
      </c>
      <c r="J6606" s="7">
        <v>16</v>
      </c>
      <c r="K6606" s="7">
        <v>3</v>
      </c>
      <c r="L6606" s="3">
        <v>7.3099999999999998E-2</v>
      </c>
      <c r="M6606" s="5">
        <v>3.6330739300000001</v>
      </c>
      <c r="N6606" s="6">
        <v>3</v>
      </c>
      <c r="O6606" s="8">
        <f>IFERROR(VLOOKUP(C6606,Sheet2!$B$2:$G$588,6,FALSE),0)</f>
        <v>16</v>
      </c>
      <c r="P6606" t="s">
        <v>22</v>
      </c>
      <c r="Q6606" s="2">
        <v>0.17425297200000001</v>
      </c>
      <c r="R6606" s="3">
        <v>0.17425297204669499</v>
      </c>
      <c r="U6606" s="22">
        <f t="shared" si="626"/>
        <v>0.17425297204669499</v>
      </c>
      <c r="V6606" s="10">
        <f t="shared" si="627"/>
        <v>2.7880475527471198</v>
      </c>
      <c r="W6606" s="24">
        <f t="shared" si="628"/>
        <v>2.7880475527471198</v>
      </c>
    </row>
    <row r="6607" spans="1:23" x14ac:dyDescent="0.3">
      <c r="A6607" t="s">
        <v>17</v>
      </c>
      <c r="B6607" t="s">
        <v>10936</v>
      </c>
      <c r="C6607" t="s">
        <v>10937</v>
      </c>
      <c r="D6607" t="s">
        <v>10938</v>
      </c>
      <c r="E6607" t="s">
        <v>10939</v>
      </c>
      <c r="F6607">
        <v>0.25</v>
      </c>
      <c r="G6607" s="2">
        <v>0</v>
      </c>
      <c r="H6607" s="4">
        <v>0.74229999999999996</v>
      </c>
      <c r="I6607" s="4">
        <v>0.36449999999999999</v>
      </c>
      <c r="J6607" s="7">
        <v>10</v>
      </c>
      <c r="K6607" s="7">
        <v>2</v>
      </c>
      <c r="L6607" s="3">
        <v>0.49109999999999998</v>
      </c>
      <c r="M6607" s="5">
        <v>0.87493631000000005</v>
      </c>
      <c r="N6607" s="6">
        <v>0.3</v>
      </c>
      <c r="O6607" s="8">
        <f>IFERROR(VLOOKUP(C6607,Sheet2!$B$2:$G$588,6,FALSE),0)</f>
        <v>16</v>
      </c>
      <c r="P6607" t="s">
        <v>22</v>
      </c>
      <c r="Q6607" s="2">
        <v>0.65711790000000003</v>
      </c>
      <c r="R6607" s="3">
        <v>0.25</v>
      </c>
      <c r="U6607" s="22">
        <f t="shared" si="626"/>
        <v>0.25</v>
      </c>
      <c r="V6607" s="10">
        <f t="shared" si="627"/>
        <v>2.5</v>
      </c>
      <c r="W6607" s="24">
        <f t="shared" si="628"/>
        <v>2.5</v>
      </c>
    </row>
    <row r="6608" spans="1:23" hidden="1" x14ac:dyDescent="0.3">
      <c r="A6608" t="s">
        <v>33</v>
      </c>
      <c r="B6608" t="s">
        <v>11669</v>
      </c>
      <c r="C6608" t="s">
        <v>11670</v>
      </c>
      <c r="D6608" t="s">
        <v>34</v>
      </c>
      <c r="F6608">
        <v>0.25</v>
      </c>
      <c r="G6608" s="2">
        <v>0</v>
      </c>
      <c r="H6608" s="4">
        <v>9.9192</v>
      </c>
      <c r="I6608" s="4">
        <v>0.24440000000000001</v>
      </c>
      <c r="J6608" s="7">
        <v>14</v>
      </c>
      <c r="K6608" s="7">
        <v>3</v>
      </c>
      <c r="L6608" s="3">
        <v>2.46E-2</v>
      </c>
      <c r="M6608" s="5">
        <v>1.8780181199999999</v>
      </c>
      <c r="N6608" s="6">
        <v>1.5</v>
      </c>
      <c r="O6608" s="8">
        <f>IFERROR(VLOOKUP(C6608,Sheet2!$B$2:$G$588,6,FALSE),0)</f>
        <v>14</v>
      </c>
      <c r="Q6608" s="2">
        <v>0.20128566310000001</v>
      </c>
      <c r="R6608" s="3">
        <v>0.201285663143804</v>
      </c>
      <c r="U6608" s="22" t="str">
        <f t="shared" si="626"/>
        <v/>
      </c>
      <c r="V6608" s="10" t="str">
        <f t="shared" si="627"/>
        <v/>
      </c>
      <c r="W6608" s="24">
        <f t="shared" si="628"/>
        <v>1.778890160183058</v>
      </c>
    </row>
    <row r="6609" spans="1:23" hidden="1" x14ac:dyDescent="0.3">
      <c r="A6609" t="s">
        <v>33</v>
      </c>
      <c r="B6609" t="s">
        <v>12956</v>
      </c>
      <c r="C6609" t="s">
        <v>12957</v>
      </c>
      <c r="D6609" t="s">
        <v>34</v>
      </c>
      <c r="F6609">
        <v>0.25</v>
      </c>
      <c r="G6609" s="2">
        <v>0</v>
      </c>
      <c r="H6609" s="4">
        <v>4.0796999999999999</v>
      </c>
      <c r="I6609" s="4">
        <v>0.75629999999999997</v>
      </c>
      <c r="J6609" s="7">
        <v>14</v>
      </c>
      <c r="K6609" s="7">
        <v>4</v>
      </c>
      <c r="L6609" s="3">
        <v>0.18540000000000001</v>
      </c>
      <c r="M6609" s="5">
        <v>0.61908764999999999</v>
      </c>
      <c r="N6609" s="6">
        <v>0.4</v>
      </c>
      <c r="O6609" s="8">
        <f>IFERROR(VLOOKUP(C6609,Sheet2!$B$2:$G$588,6,FALSE),0)</f>
        <v>14</v>
      </c>
      <c r="Q6609" s="2">
        <v>0.35388793120000001</v>
      </c>
      <c r="R6609" s="3">
        <v>0.25</v>
      </c>
      <c r="U6609" s="22" t="str">
        <f t="shared" si="626"/>
        <v/>
      </c>
      <c r="V6609" s="10" t="str">
        <f t="shared" si="627"/>
        <v/>
      </c>
      <c r="W6609" s="24">
        <f t="shared" si="628"/>
        <v>2.5</v>
      </c>
    </row>
    <row r="6610" spans="1:23" x14ac:dyDescent="0.3">
      <c r="A6610" t="s">
        <v>17</v>
      </c>
      <c r="B6610" t="s">
        <v>12956</v>
      </c>
      <c r="C6610" t="s">
        <v>12957</v>
      </c>
      <c r="D6610" t="s">
        <v>12958</v>
      </c>
      <c r="E6610" t="s">
        <v>12959</v>
      </c>
      <c r="F6610">
        <v>0.25</v>
      </c>
      <c r="G6610" s="2">
        <v>0</v>
      </c>
      <c r="H6610" s="4">
        <v>2.5990000000000002</v>
      </c>
      <c r="I6610" s="4">
        <v>0.56779999999999997</v>
      </c>
      <c r="J6610" s="7">
        <v>10</v>
      </c>
      <c r="K6610" s="7">
        <v>3</v>
      </c>
      <c r="L6610" s="3">
        <v>0.2185</v>
      </c>
      <c r="M6610" s="5">
        <v>0.61450497000000004</v>
      </c>
      <c r="N6610" s="6">
        <v>0.4</v>
      </c>
      <c r="O6610" s="8">
        <f>IFERROR(VLOOKUP(C6610,Sheet2!$B$2:$G$588,6,FALSE),0)</f>
        <v>14</v>
      </c>
      <c r="P6610" t="s">
        <v>22</v>
      </c>
      <c r="Q6610" s="2">
        <v>0.34906954369999998</v>
      </c>
      <c r="R6610" s="3">
        <v>0.25</v>
      </c>
      <c r="U6610" s="22">
        <f t="shared" si="626"/>
        <v>0.25</v>
      </c>
      <c r="V6610" s="10">
        <f t="shared" si="627"/>
        <v>2.5</v>
      </c>
      <c r="W6610" s="24">
        <f t="shared" si="628"/>
        <v>2.5</v>
      </c>
    </row>
    <row r="6611" spans="1:23" x14ac:dyDescent="0.3">
      <c r="A6611" t="s">
        <v>17</v>
      </c>
      <c r="B6611" t="s">
        <v>11669</v>
      </c>
      <c r="C6611" t="s">
        <v>11670</v>
      </c>
      <c r="D6611" t="s">
        <v>11671</v>
      </c>
      <c r="E6611" t="s">
        <v>11672</v>
      </c>
      <c r="F6611">
        <v>0.25</v>
      </c>
      <c r="G6611" s="2">
        <v>0</v>
      </c>
      <c r="H6611" s="4">
        <v>5.2832999999999997</v>
      </c>
      <c r="I6611" s="4">
        <v>0.1603</v>
      </c>
      <c r="J6611" s="7">
        <v>9</v>
      </c>
      <c r="K6611" s="7">
        <v>2</v>
      </c>
      <c r="L6611" s="3">
        <v>3.0300000000000001E-2</v>
      </c>
      <c r="M6611" s="5">
        <v>1.8695187200000001</v>
      </c>
      <c r="N6611" s="6">
        <v>1.5</v>
      </c>
      <c r="O6611" s="8">
        <f>IFERROR(VLOOKUP(C6611,Sheet2!$B$2:$G$588,6,FALSE),0)</f>
        <v>14</v>
      </c>
      <c r="P6611" t="s">
        <v>22</v>
      </c>
      <c r="Q6611" s="2">
        <v>0.19765446219999999</v>
      </c>
      <c r="R6611" s="3">
        <v>0.197654462242562</v>
      </c>
      <c r="U6611" s="22">
        <f t="shared" si="626"/>
        <v>0.197654462242562</v>
      </c>
      <c r="V6611" s="10">
        <f t="shared" si="627"/>
        <v>1.778890160183058</v>
      </c>
      <c r="W6611" s="24">
        <f t="shared" si="628"/>
        <v>1.778890160183058</v>
      </c>
    </row>
    <row r="6612" spans="1:23" hidden="1" x14ac:dyDescent="0.3">
      <c r="A6612" t="s">
        <v>33</v>
      </c>
      <c r="B6612" t="s">
        <v>3377</v>
      </c>
      <c r="C6612" t="s">
        <v>3378</v>
      </c>
      <c r="D6612" t="s">
        <v>34</v>
      </c>
      <c r="F6612">
        <v>0.25</v>
      </c>
      <c r="G6612" s="2">
        <v>0</v>
      </c>
      <c r="H6612" s="4">
        <v>12.273099999999999</v>
      </c>
      <c r="I6612" s="4">
        <v>1.7823</v>
      </c>
      <c r="J6612" s="7">
        <v>13</v>
      </c>
      <c r="K6612" s="7">
        <v>3</v>
      </c>
      <c r="L6612" s="3">
        <v>0.1452</v>
      </c>
      <c r="M6612" s="5">
        <v>0.23730762999999999</v>
      </c>
      <c r="N6612" s="6">
        <v>5.0434E-2</v>
      </c>
      <c r="O6612" s="8">
        <f>IFERROR(VLOOKUP(C6612,Sheet2!$B$2:$G$588,6,FALSE),0)</f>
        <v>13</v>
      </c>
      <c r="Q6612" s="2">
        <v>0.78747417490000005</v>
      </c>
      <c r="R6612" s="3">
        <v>0.249999999999999</v>
      </c>
      <c r="U6612" s="22" t="str">
        <f t="shared" si="626"/>
        <v/>
      </c>
      <c r="V6612" s="10" t="str">
        <f t="shared" si="627"/>
        <v/>
      </c>
      <c r="W6612" s="24">
        <f t="shared" si="628"/>
        <v>0</v>
      </c>
    </row>
    <row r="6613" spans="1:23" hidden="1" x14ac:dyDescent="0.3">
      <c r="A6613" t="s">
        <v>33</v>
      </c>
      <c r="B6613" t="s">
        <v>13084</v>
      </c>
      <c r="C6613" t="s">
        <v>13085</v>
      </c>
      <c r="D6613" t="s">
        <v>34</v>
      </c>
      <c r="F6613">
        <v>0.25</v>
      </c>
      <c r="G6613" s="2">
        <v>0</v>
      </c>
      <c r="H6613" s="4">
        <v>1.5395000000000001</v>
      </c>
      <c r="I6613" s="4">
        <v>0.25790000000000002</v>
      </c>
      <c r="J6613" s="7">
        <v>13</v>
      </c>
      <c r="K6613" s="7">
        <v>3</v>
      </c>
      <c r="L6613" s="3">
        <v>0.16750000000000001</v>
      </c>
      <c r="M6613" s="5">
        <v>1.6347922399999999</v>
      </c>
      <c r="N6613" s="6">
        <v>0.9</v>
      </c>
      <c r="O6613" s="8">
        <f>IFERROR(VLOOKUP(C6613,Sheet2!$B$2:$G$588,6,FALSE),0)</f>
        <v>13</v>
      </c>
      <c r="Q6613" s="2">
        <v>0.44947132979999999</v>
      </c>
      <c r="R6613" s="3">
        <v>0.25</v>
      </c>
      <c r="U6613" s="22" t="str">
        <f t="shared" si="626"/>
        <v/>
      </c>
      <c r="V6613" s="10" t="str">
        <f t="shared" si="627"/>
        <v/>
      </c>
      <c r="W6613" s="24">
        <f t="shared" si="628"/>
        <v>3.25</v>
      </c>
    </row>
    <row r="6614" spans="1:23" x14ac:dyDescent="0.3">
      <c r="A6614" t="s">
        <v>17</v>
      </c>
      <c r="B6614" t="s">
        <v>13084</v>
      </c>
      <c r="C6614" t="s">
        <v>13085</v>
      </c>
      <c r="D6614" t="s">
        <v>13086</v>
      </c>
      <c r="E6614" t="s">
        <v>13087</v>
      </c>
      <c r="F6614">
        <v>0.25</v>
      </c>
      <c r="G6614" s="2">
        <v>0</v>
      </c>
      <c r="H6614" s="4">
        <v>1.5395000000000001</v>
      </c>
      <c r="I6614" s="4">
        <v>0.25790000000000002</v>
      </c>
      <c r="J6614" s="7">
        <v>13</v>
      </c>
      <c r="K6614" s="7">
        <v>3</v>
      </c>
      <c r="L6614" s="3">
        <v>0.16750000000000001</v>
      </c>
      <c r="M6614" s="5">
        <v>1.6347922399999999</v>
      </c>
      <c r="N6614" s="6">
        <v>0.9</v>
      </c>
      <c r="O6614" s="8">
        <f>IFERROR(VLOOKUP(C6614,Sheet2!$B$2:$G$588,6,FALSE),0)</f>
        <v>13</v>
      </c>
      <c r="P6614" t="s">
        <v>22</v>
      </c>
      <c r="Q6614" s="2">
        <v>0.44947132979999999</v>
      </c>
      <c r="R6614" s="3">
        <v>0.25</v>
      </c>
      <c r="U6614" s="22">
        <f t="shared" si="626"/>
        <v>0.25</v>
      </c>
      <c r="V6614" s="10">
        <f t="shared" si="627"/>
        <v>3.25</v>
      </c>
      <c r="W6614" s="24">
        <f t="shared" si="628"/>
        <v>3.25</v>
      </c>
    </row>
    <row r="6615" spans="1:23" hidden="1" x14ac:dyDescent="0.3">
      <c r="A6615" t="s">
        <v>33</v>
      </c>
      <c r="B6615" t="s">
        <v>3974</v>
      </c>
      <c r="C6615" t="s">
        <v>3975</v>
      </c>
      <c r="D6615" t="s">
        <v>34</v>
      </c>
      <c r="F6615">
        <v>0.34439999999999998</v>
      </c>
      <c r="G6615" s="2">
        <v>0</v>
      </c>
      <c r="H6615" s="4">
        <v>74.016599999999997</v>
      </c>
      <c r="I6615" s="4">
        <v>1.9220999999999999</v>
      </c>
      <c r="J6615" s="7">
        <v>12</v>
      </c>
      <c r="K6615" s="7">
        <v>4</v>
      </c>
      <c r="L6615" s="3">
        <v>2.5999999999999999E-2</v>
      </c>
      <c r="M6615" s="5">
        <v>0.21324836</v>
      </c>
      <c r="N6615" s="6">
        <v>0.03</v>
      </c>
      <c r="O6615" s="8">
        <f>IFERROR(VLOOKUP(C6615,Sheet2!$B$2:$G$588,6,FALSE),0)</f>
        <v>12</v>
      </c>
      <c r="Q6615" s="2">
        <v>0.85931896210000003</v>
      </c>
      <c r="R6615" s="3">
        <v>0.344356516738406</v>
      </c>
      <c r="U6615" s="22" t="str">
        <f t="shared" si="626"/>
        <v/>
      </c>
      <c r="V6615" s="10" t="str">
        <f t="shared" si="627"/>
        <v/>
      </c>
      <c r="W6615" s="24">
        <f t="shared" si="628"/>
        <v>2.4499999999999997</v>
      </c>
    </row>
    <row r="6616" spans="1:23" hidden="1" x14ac:dyDescent="0.3">
      <c r="A6616" t="s">
        <v>33</v>
      </c>
      <c r="B6616" t="s">
        <v>8717</v>
      </c>
      <c r="C6616" t="s">
        <v>8718</v>
      </c>
      <c r="D6616" t="s">
        <v>34</v>
      </c>
      <c r="F6616">
        <v>0.25</v>
      </c>
      <c r="G6616" s="2">
        <v>0</v>
      </c>
      <c r="H6616" s="4">
        <v>2.4405999999999999</v>
      </c>
      <c r="I6616" s="4">
        <v>0.30059999999999998</v>
      </c>
      <c r="J6616" s="7">
        <v>12</v>
      </c>
      <c r="K6616" s="7">
        <v>3</v>
      </c>
      <c r="L6616" s="3">
        <v>0.1232</v>
      </c>
      <c r="M6616" s="5">
        <v>1.3496197700000001</v>
      </c>
      <c r="N6616" s="6">
        <v>1.1654469999999999</v>
      </c>
      <c r="O6616" s="8">
        <f>IFERROR(VLOOKUP(C6616,Sheet2!$B$2:$G$588,6,FALSE),0)</f>
        <v>12</v>
      </c>
      <c r="Q6616" s="2">
        <v>0.1364627102</v>
      </c>
      <c r="R6616" s="3">
        <v>0.136462710240879</v>
      </c>
      <c r="U6616" s="22" t="str">
        <f t="shared" si="626"/>
        <v/>
      </c>
      <c r="V6616" s="10" t="str">
        <f t="shared" si="627"/>
        <v/>
      </c>
      <c r="W6616" s="24">
        <f t="shared" si="628"/>
        <v>0</v>
      </c>
    </row>
    <row r="6617" spans="1:23" hidden="1" x14ac:dyDescent="0.3">
      <c r="A6617" t="s">
        <v>33</v>
      </c>
      <c r="B6617" t="s">
        <v>9719</v>
      </c>
      <c r="C6617" t="s">
        <v>9720</v>
      </c>
      <c r="D6617" t="s">
        <v>34</v>
      </c>
      <c r="F6617">
        <v>0.29060000000000002</v>
      </c>
      <c r="G6617" s="2">
        <v>0</v>
      </c>
      <c r="H6617" s="4">
        <v>5.1863999999999999</v>
      </c>
      <c r="I6617" s="4">
        <v>0.4345</v>
      </c>
      <c r="J6617" s="7">
        <v>12</v>
      </c>
      <c r="K6617" s="7">
        <v>4</v>
      </c>
      <c r="L6617" s="3">
        <v>8.3799999999999999E-2</v>
      </c>
      <c r="M6617" s="5">
        <v>0.93174420999999996</v>
      </c>
      <c r="N6617" s="6">
        <v>0.4</v>
      </c>
      <c r="O6617" s="8">
        <f>IFERROR(VLOOKUP(C6617,Sheet2!$B$2:$G$588,6,FALSE),0)</f>
        <v>12</v>
      </c>
      <c r="Q6617" s="2">
        <v>0.5706976252</v>
      </c>
      <c r="R6617" s="3">
        <v>0.29059423409435697</v>
      </c>
      <c r="U6617" s="22" t="str">
        <f t="shared" si="626"/>
        <v/>
      </c>
      <c r="V6617" s="10" t="str">
        <f t="shared" si="627"/>
        <v/>
      </c>
      <c r="W6617" s="24">
        <f t="shared" si="628"/>
        <v>2.6999999999999997</v>
      </c>
    </row>
    <row r="6618" spans="1:23" hidden="1" x14ac:dyDescent="0.3">
      <c r="A6618" t="s">
        <v>33</v>
      </c>
      <c r="B6618" t="s">
        <v>11599</v>
      </c>
      <c r="C6618" t="s">
        <v>11600</v>
      </c>
      <c r="D6618" t="s">
        <v>34</v>
      </c>
      <c r="F6618">
        <v>0.34939999999999999</v>
      </c>
      <c r="G6618" s="2">
        <v>0</v>
      </c>
      <c r="H6618" s="4">
        <v>1.2201</v>
      </c>
      <c r="I6618" s="4">
        <v>0.62090000000000001</v>
      </c>
      <c r="J6618" s="7">
        <v>12</v>
      </c>
      <c r="K6618" s="7">
        <v>4</v>
      </c>
      <c r="L6618" s="3">
        <v>0.50890000000000002</v>
      </c>
      <c r="M6618" s="5">
        <v>0.64310860999999997</v>
      </c>
      <c r="N6618" s="6">
        <v>4.9488999999999998E-2</v>
      </c>
      <c r="O6618" s="8">
        <f>IFERROR(VLOOKUP(C6618,Sheet2!$B$2:$G$588,6,FALSE),0)</f>
        <v>12</v>
      </c>
      <c r="Q6618" s="2">
        <v>0.92304721229999998</v>
      </c>
      <c r="R6618" s="3">
        <v>0.34937029284960303</v>
      </c>
      <c r="U6618" s="22" t="str">
        <f t="shared" si="626"/>
        <v/>
      </c>
      <c r="V6618" s="10" t="str">
        <f t="shared" si="627"/>
        <v/>
      </c>
      <c r="W6618" s="24">
        <f t="shared" si="628"/>
        <v>4.1999999999999993</v>
      </c>
    </row>
    <row r="6619" spans="1:23" x14ac:dyDescent="0.3">
      <c r="A6619" t="s">
        <v>17</v>
      </c>
      <c r="B6619" t="s">
        <v>11599</v>
      </c>
      <c r="C6619" t="s">
        <v>11600</v>
      </c>
      <c r="D6619" t="s">
        <v>11601</v>
      </c>
      <c r="E6619" t="s">
        <v>11602</v>
      </c>
      <c r="F6619">
        <v>0.35</v>
      </c>
      <c r="G6619" s="2">
        <v>0</v>
      </c>
      <c r="H6619" s="4">
        <v>1.2082999999999999</v>
      </c>
      <c r="I6619" s="4">
        <v>0.6129</v>
      </c>
      <c r="J6619" s="7">
        <v>12</v>
      </c>
      <c r="K6619" s="7">
        <v>4</v>
      </c>
      <c r="L6619" s="3">
        <v>0.50729999999999997</v>
      </c>
      <c r="M6619" s="5">
        <v>0.64732548999999995</v>
      </c>
      <c r="N6619" s="6">
        <v>0.05</v>
      </c>
      <c r="O6619" s="8">
        <f>IFERROR(VLOOKUP(C6619,Sheet2!$B$2:$G$588,6,FALSE),0)</f>
        <v>12</v>
      </c>
      <c r="P6619" t="s">
        <v>22</v>
      </c>
      <c r="Q6619" s="2">
        <v>0.92275910490000002</v>
      </c>
      <c r="R6619" s="3">
        <v>0.35</v>
      </c>
      <c r="U6619" s="22">
        <f t="shared" si="626"/>
        <v>0.35</v>
      </c>
      <c r="V6619" s="10">
        <f t="shared" si="627"/>
        <v>4.1999999999999993</v>
      </c>
      <c r="W6619" s="24">
        <f t="shared" si="628"/>
        <v>4.1999999999999993</v>
      </c>
    </row>
    <row r="6620" spans="1:23" x14ac:dyDescent="0.3">
      <c r="A6620" t="s">
        <v>17</v>
      </c>
      <c r="B6620" t="s">
        <v>9719</v>
      </c>
      <c r="C6620" t="s">
        <v>9720</v>
      </c>
      <c r="D6620" t="s">
        <v>9721</v>
      </c>
      <c r="E6620" t="s">
        <v>9722</v>
      </c>
      <c r="F6620">
        <v>0.3</v>
      </c>
      <c r="G6620" s="2">
        <v>0</v>
      </c>
      <c r="H6620" s="4">
        <v>2.8180999999999998</v>
      </c>
      <c r="I6620" s="4">
        <v>0.33</v>
      </c>
      <c r="J6620" s="7">
        <v>9</v>
      </c>
      <c r="K6620" s="7">
        <v>3</v>
      </c>
      <c r="L6620" s="3">
        <v>0.1171</v>
      </c>
      <c r="M6620" s="5">
        <v>0.86259739999999996</v>
      </c>
      <c r="N6620" s="6">
        <v>0.4</v>
      </c>
      <c r="O6620" s="8">
        <f>IFERROR(VLOOKUP(C6620,Sheet2!$B$2:$G$588,6,FALSE),0)</f>
        <v>12</v>
      </c>
      <c r="P6620" t="s">
        <v>92</v>
      </c>
      <c r="Q6620" s="2">
        <v>0.53628425170000005</v>
      </c>
      <c r="R6620" s="3">
        <v>0.3</v>
      </c>
      <c r="U6620" s="22">
        <f t="shared" si="626"/>
        <v>0.3</v>
      </c>
      <c r="V6620" s="10">
        <f t="shared" si="627"/>
        <v>2.6999999999999997</v>
      </c>
      <c r="W6620" s="24">
        <f t="shared" si="628"/>
        <v>2.6999999999999997</v>
      </c>
    </row>
    <row r="6621" spans="1:23" x14ac:dyDescent="0.3">
      <c r="A6621" t="s">
        <v>17</v>
      </c>
      <c r="B6621" t="s">
        <v>3974</v>
      </c>
      <c r="C6621" t="s">
        <v>3975</v>
      </c>
      <c r="D6621" t="s">
        <v>3976</v>
      </c>
      <c r="E6621" t="s">
        <v>3977</v>
      </c>
      <c r="F6621">
        <v>0.35</v>
      </c>
      <c r="G6621" s="2">
        <v>0</v>
      </c>
      <c r="H6621" s="4">
        <v>3.9742999999999999</v>
      </c>
      <c r="I6621" s="4">
        <v>1.5339</v>
      </c>
      <c r="J6621" s="7">
        <v>7</v>
      </c>
      <c r="K6621" s="7">
        <v>2</v>
      </c>
      <c r="L6621" s="3">
        <v>0.38590000000000002</v>
      </c>
      <c r="M6621" s="5">
        <v>0.14482629999999999</v>
      </c>
      <c r="N6621" s="6">
        <v>0.03</v>
      </c>
      <c r="O6621" s="8">
        <f>IFERROR(VLOOKUP(C6621,Sheet2!$B$2:$G$588,6,FALSE),0)</f>
        <v>12</v>
      </c>
      <c r="P6621" t="s">
        <v>22</v>
      </c>
      <c r="Q6621" s="2">
        <v>0.79285530550000005</v>
      </c>
      <c r="R6621" s="3">
        <v>0.35</v>
      </c>
      <c r="U6621" s="22">
        <f t="shared" si="626"/>
        <v>0.35</v>
      </c>
      <c r="V6621" s="10">
        <f t="shared" si="627"/>
        <v>2.4499999999999997</v>
      </c>
      <c r="W6621" s="24">
        <f t="shared" si="628"/>
        <v>2.4499999999999997</v>
      </c>
    </row>
    <row r="6622" spans="1:23" hidden="1" x14ac:dyDescent="0.3">
      <c r="A6622" t="s">
        <v>33</v>
      </c>
      <c r="B6622" t="s">
        <v>4196</v>
      </c>
      <c r="C6622" t="s">
        <v>4197</v>
      </c>
      <c r="D6622" t="s">
        <v>34</v>
      </c>
      <c r="F6622">
        <v>0.25</v>
      </c>
      <c r="G6622" s="2">
        <v>0</v>
      </c>
      <c r="H6622" s="4">
        <v>3.4379</v>
      </c>
      <c r="I6622" s="4">
        <v>2.3197999999999999</v>
      </c>
      <c r="J6622" s="7">
        <v>11</v>
      </c>
      <c r="K6622" s="7">
        <v>3</v>
      </c>
      <c r="L6622" s="3">
        <v>0.67479999999999996</v>
      </c>
      <c r="M6622" s="5">
        <v>0.15449394999999999</v>
      </c>
      <c r="N6622" s="6">
        <v>0.01</v>
      </c>
      <c r="O6622" s="8">
        <f>IFERROR(VLOOKUP(C6622,Sheet2!$B$2:$G$588,6,FALSE),0)</f>
        <v>11</v>
      </c>
      <c r="Q6622" s="2">
        <v>0.93527254609999999</v>
      </c>
      <c r="R6622" s="3">
        <v>0.249999999999999</v>
      </c>
      <c r="U6622" s="22" t="str">
        <f t="shared" si="626"/>
        <v/>
      </c>
      <c r="V6622" s="10" t="str">
        <f t="shared" si="627"/>
        <v/>
      </c>
      <c r="W6622" s="24">
        <f t="shared" si="628"/>
        <v>2.7499999999999889</v>
      </c>
    </row>
    <row r="6623" spans="1:23" hidden="1" x14ac:dyDescent="0.3">
      <c r="A6623" t="s">
        <v>33</v>
      </c>
      <c r="B6623" t="s">
        <v>11649</v>
      </c>
      <c r="C6623" t="s">
        <v>11650</v>
      </c>
      <c r="D6623" t="s">
        <v>34</v>
      </c>
      <c r="F6623">
        <v>0.25</v>
      </c>
      <c r="G6623" s="2">
        <v>0</v>
      </c>
      <c r="H6623" s="4">
        <v>9.5261999999999993</v>
      </c>
      <c r="I6623" s="4">
        <v>0.24990000000000001</v>
      </c>
      <c r="J6623" s="7">
        <v>11</v>
      </c>
      <c r="K6623" s="7">
        <v>3</v>
      </c>
      <c r="L6623" s="3">
        <v>2.6200000000000001E-2</v>
      </c>
      <c r="M6623" s="5">
        <v>1.4978559199999999</v>
      </c>
      <c r="N6623" s="6">
        <v>1</v>
      </c>
      <c r="O6623" s="8">
        <f>IFERROR(VLOOKUP(C6623,Sheet2!$B$2:$G$588,6,FALSE),0)</f>
        <v>11</v>
      </c>
      <c r="Q6623" s="2">
        <v>0.3323790438</v>
      </c>
      <c r="R6623" s="3">
        <v>0.249999999999999</v>
      </c>
      <c r="U6623" s="22" t="str">
        <f t="shared" si="626"/>
        <v/>
      </c>
      <c r="V6623" s="10" t="str">
        <f t="shared" si="627"/>
        <v/>
      </c>
      <c r="W6623" s="24">
        <f t="shared" si="628"/>
        <v>1.75</v>
      </c>
    </row>
    <row r="6624" spans="1:23" x14ac:dyDescent="0.3">
      <c r="A6624" t="s">
        <v>17</v>
      </c>
      <c r="B6624" t="s">
        <v>4196</v>
      </c>
      <c r="C6624" t="s">
        <v>4197</v>
      </c>
      <c r="D6624" t="s">
        <v>4198</v>
      </c>
      <c r="E6624" t="s">
        <v>4199</v>
      </c>
      <c r="F6624">
        <v>0.25</v>
      </c>
      <c r="G6624" s="2">
        <v>0</v>
      </c>
      <c r="H6624" s="4">
        <v>3.4379</v>
      </c>
      <c r="I6624" s="4">
        <v>2.3197999999999999</v>
      </c>
      <c r="J6624" s="7">
        <v>11</v>
      </c>
      <c r="K6624" s="7">
        <v>3</v>
      </c>
      <c r="L6624" s="3">
        <v>0.67479999999999996</v>
      </c>
      <c r="M6624" s="5">
        <v>0.15449394999999999</v>
      </c>
      <c r="N6624" s="6">
        <v>0.01</v>
      </c>
      <c r="O6624" s="8">
        <f>IFERROR(VLOOKUP(C6624,Sheet2!$B$2:$G$588,6,FALSE),0)</f>
        <v>11</v>
      </c>
      <c r="P6624" t="s">
        <v>92</v>
      </c>
      <c r="Q6624" s="2">
        <v>0.93527254609999999</v>
      </c>
      <c r="R6624" s="3">
        <v>0.249999999999999</v>
      </c>
      <c r="U6624" s="22">
        <f t="shared" si="626"/>
        <v>0.249999999999999</v>
      </c>
      <c r="V6624" s="10">
        <f t="shared" si="627"/>
        <v>2.7499999999999889</v>
      </c>
      <c r="W6624" s="24">
        <f t="shared" si="628"/>
        <v>2.7499999999999889</v>
      </c>
    </row>
    <row r="6625" spans="1:23" x14ac:dyDescent="0.3">
      <c r="A6625" t="s">
        <v>17</v>
      </c>
      <c r="B6625" t="s">
        <v>11649</v>
      </c>
      <c r="C6625" t="s">
        <v>11650</v>
      </c>
      <c r="D6625" t="s">
        <v>11651</v>
      </c>
      <c r="E6625" t="s">
        <v>11652</v>
      </c>
      <c r="F6625">
        <v>0.25</v>
      </c>
      <c r="G6625" s="2">
        <v>0</v>
      </c>
      <c r="H6625" s="4">
        <v>4.7601000000000004</v>
      </c>
      <c r="I6625" s="4">
        <v>0.15079999999999999</v>
      </c>
      <c r="J6625" s="7">
        <v>7</v>
      </c>
      <c r="K6625" s="7">
        <v>2</v>
      </c>
      <c r="L6625" s="3">
        <v>3.1699999999999999E-2</v>
      </c>
      <c r="M6625" s="5">
        <v>1.49673141</v>
      </c>
      <c r="N6625" s="6">
        <v>1</v>
      </c>
      <c r="O6625" s="8">
        <f>IFERROR(VLOOKUP(C6625,Sheet2!$B$2:$G$588,6,FALSE),0)</f>
        <v>11</v>
      </c>
      <c r="P6625" t="s">
        <v>22</v>
      </c>
      <c r="Q6625" s="2">
        <v>0.33187745279999997</v>
      </c>
      <c r="R6625" s="3">
        <v>0.25</v>
      </c>
      <c r="U6625" s="22">
        <f t="shared" si="626"/>
        <v>0.25</v>
      </c>
      <c r="V6625" s="10">
        <f t="shared" si="627"/>
        <v>1.75</v>
      </c>
      <c r="W6625" s="24">
        <f t="shared" si="628"/>
        <v>1.75</v>
      </c>
    </row>
    <row r="6626" spans="1:23" hidden="1" x14ac:dyDescent="0.3">
      <c r="A6626" t="s">
        <v>33</v>
      </c>
      <c r="B6626" t="s">
        <v>1638</v>
      </c>
      <c r="C6626" t="s">
        <v>1639</v>
      </c>
      <c r="D6626" t="s">
        <v>34</v>
      </c>
      <c r="F6626">
        <v>0.25</v>
      </c>
      <c r="G6626" s="2">
        <v>0</v>
      </c>
      <c r="H6626" s="4">
        <v>70.202399999999997</v>
      </c>
      <c r="I6626" s="4">
        <v>0.24610000000000001</v>
      </c>
      <c r="J6626" s="7">
        <v>10</v>
      </c>
      <c r="K6626" s="7">
        <v>3</v>
      </c>
      <c r="L6626" s="3">
        <v>3.5000000000000001E-3</v>
      </c>
      <c r="M6626" s="5">
        <v>1.40690856</v>
      </c>
      <c r="N6626" s="6">
        <v>1</v>
      </c>
      <c r="O6626" s="8">
        <f>IFERROR(VLOOKUP(C6626,Sheet2!$B$2:$G$588,6,FALSE),0)</f>
        <v>10</v>
      </c>
      <c r="Q6626" s="2">
        <v>0.28922175459999999</v>
      </c>
      <c r="R6626" s="3">
        <v>0.249999999999999</v>
      </c>
      <c r="U6626" s="22" t="str">
        <f t="shared" si="626"/>
        <v/>
      </c>
      <c r="V6626" s="10" t="str">
        <f t="shared" si="627"/>
        <v/>
      </c>
      <c r="W6626" s="24">
        <f t="shared" si="628"/>
        <v>0</v>
      </c>
    </row>
    <row r="6627" spans="1:23" hidden="1" x14ac:dyDescent="0.3">
      <c r="A6627" t="s">
        <v>33</v>
      </c>
      <c r="B6627" t="s">
        <v>11569</v>
      </c>
      <c r="C6627" t="s">
        <v>11570</v>
      </c>
      <c r="D6627" t="s">
        <v>34</v>
      </c>
      <c r="F6627">
        <v>0.25940000000000002</v>
      </c>
      <c r="G6627" s="2">
        <v>0</v>
      </c>
      <c r="H6627" s="4">
        <v>4.8308999999999997</v>
      </c>
      <c r="I6627" s="4">
        <v>0.38240000000000002</v>
      </c>
      <c r="J6627" s="7">
        <v>10</v>
      </c>
      <c r="K6627" s="7">
        <v>2</v>
      </c>
      <c r="L6627" s="3">
        <v>7.9100000000000004E-2</v>
      </c>
      <c r="M6627" s="5">
        <v>0.83071174999999997</v>
      </c>
      <c r="N6627" s="6">
        <v>0.58809100000000003</v>
      </c>
      <c r="O6627" s="8">
        <f>IFERROR(VLOOKUP(C6627,Sheet2!$B$2:$G$588,6,FALSE),0)</f>
        <v>10</v>
      </c>
      <c r="Q6627" s="2">
        <v>0.2920637036</v>
      </c>
      <c r="R6627" s="3">
        <v>0.25941126203112302</v>
      </c>
      <c r="U6627" s="22" t="str">
        <f t="shared" si="626"/>
        <v/>
      </c>
      <c r="V6627" s="10" t="str">
        <f t="shared" si="627"/>
        <v/>
      </c>
      <c r="W6627" s="24">
        <f t="shared" si="628"/>
        <v>0</v>
      </c>
    </row>
    <row r="6628" spans="1:23" hidden="1" x14ac:dyDescent="0.3">
      <c r="A6628" t="s">
        <v>33</v>
      </c>
      <c r="B6628" t="s">
        <v>12496</v>
      </c>
      <c r="C6628" t="s">
        <v>12497</v>
      </c>
      <c r="D6628" t="s">
        <v>34</v>
      </c>
      <c r="F6628">
        <v>0.25</v>
      </c>
      <c r="G6628" s="2">
        <v>0</v>
      </c>
      <c r="H6628" s="4">
        <v>32.649000000000001</v>
      </c>
      <c r="I6628" s="4">
        <v>1.9372</v>
      </c>
      <c r="J6628" s="7">
        <v>10</v>
      </c>
      <c r="K6628" s="7">
        <v>3</v>
      </c>
      <c r="L6628" s="3">
        <v>5.9299999999999999E-2</v>
      </c>
      <c r="M6628" s="5">
        <v>0.17321264</v>
      </c>
      <c r="N6628" s="6">
        <v>0.01</v>
      </c>
      <c r="O6628" s="8">
        <f>IFERROR(VLOOKUP(C6628,Sheet2!$B$2:$G$588,6,FALSE),0)</f>
        <v>10</v>
      </c>
      <c r="Q6628" s="2">
        <v>0.94226749259999998</v>
      </c>
      <c r="R6628" s="3">
        <v>0.249999999999999</v>
      </c>
      <c r="U6628" s="22" t="str">
        <f t="shared" si="626"/>
        <v/>
      </c>
      <c r="V6628" s="10" t="str">
        <f t="shared" si="627"/>
        <v/>
      </c>
      <c r="W6628" s="24">
        <f t="shared" si="628"/>
        <v>0</v>
      </c>
    </row>
    <row r="6629" spans="1:23" hidden="1" x14ac:dyDescent="0.3">
      <c r="A6629" t="s">
        <v>33</v>
      </c>
      <c r="B6629" t="s">
        <v>13108</v>
      </c>
      <c r="C6629" t="s">
        <v>13109</v>
      </c>
      <c r="D6629" t="s">
        <v>34</v>
      </c>
      <c r="F6629">
        <v>0.31369999999999998</v>
      </c>
      <c r="G6629" s="2">
        <v>0</v>
      </c>
      <c r="H6629" s="4">
        <v>15.1111</v>
      </c>
      <c r="I6629" s="4">
        <v>0.53859999999999997</v>
      </c>
      <c r="J6629" s="7">
        <v>9</v>
      </c>
      <c r="K6629" s="7">
        <v>2</v>
      </c>
      <c r="L6629" s="3">
        <v>3.56E-2</v>
      </c>
      <c r="M6629" s="5">
        <v>0.58419098000000003</v>
      </c>
      <c r="N6629" s="6">
        <v>0.50491399999999997</v>
      </c>
      <c r="O6629" s="8">
        <f>IFERROR(VLOOKUP(C6629,Sheet2!$B$2:$G$588,6,FALSE),0)</f>
        <v>9</v>
      </c>
      <c r="Q6629" s="2">
        <v>0.13570387759999999</v>
      </c>
      <c r="R6629" s="3">
        <v>0.135703877588085</v>
      </c>
      <c r="U6629" s="22" t="str">
        <f t="shared" si="626"/>
        <v/>
      </c>
      <c r="V6629" s="10" t="str">
        <f t="shared" si="627"/>
        <v/>
      </c>
      <c r="W6629" s="24">
        <f t="shared" si="628"/>
        <v>0</v>
      </c>
    </row>
    <row r="6630" spans="1:23" hidden="1" x14ac:dyDescent="0.3">
      <c r="A6630" t="s">
        <v>33</v>
      </c>
      <c r="B6630" t="s">
        <v>6075</v>
      </c>
      <c r="C6630" t="s">
        <v>6076</v>
      </c>
      <c r="D6630" t="s">
        <v>34</v>
      </c>
      <c r="F6630">
        <v>0.30299999999999999</v>
      </c>
      <c r="G6630" s="2">
        <v>0</v>
      </c>
      <c r="H6630" s="4">
        <v>3.2441</v>
      </c>
      <c r="I6630" s="4">
        <v>0.40179999999999999</v>
      </c>
      <c r="J6630" s="7">
        <v>8</v>
      </c>
      <c r="K6630" s="7">
        <v>2</v>
      </c>
      <c r="L6630" s="3">
        <v>0.12379999999999999</v>
      </c>
      <c r="M6630" s="5">
        <v>0.63488</v>
      </c>
      <c r="N6630" s="6">
        <v>0.34418700000000002</v>
      </c>
      <c r="O6630" s="8">
        <f>IFERROR(VLOOKUP(C6630,Sheet2!$B$2:$G$588,6,FALSE),0)</f>
        <v>8</v>
      </c>
      <c r="Q6630" s="2">
        <v>0.45787077869999998</v>
      </c>
      <c r="R6630" s="3">
        <v>0.30304659498207798</v>
      </c>
      <c r="U6630" s="22" t="str">
        <f t="shared" si="626"/>
        <v/>
      </c>
      <c r="V6630" s="10" t="str">
        <f t="shared" si="627"/>
        <v/>
      </c>
      <c r="W6630" s="24">
        <f t="shared" si="628"/>
        <v>0</v>
      </c>
    </row>
    <row r="6631" spans="1:23" hidden="1" x14ac:dyDescent="0.3">
      <c r="A6631" t="s">
        <v>33</v>
      </c>
      <c r="B6631" t="s">
        <v>9628</v>
      </c>
      <c r="C6631" t="s">
        <v>9629</v>
      </c>
      <c r="D6631" t="s">
        <v>34</v>
      </c>
      <c r="F6631">
        <v>0.25</v>
      </c>
      <c r="G6631" s="2">
        <v>0</v>
      </c>
      <c r="H6631" s="4">
        <v>0.749</v>
      </c>
      <c r="I6631" s="4">
        <v>0.18290000000000001</v>
      </c>
      <c r="J6631" s="7">
        <v>8</v>
      </c>
      <c r="K6631" s="7">
        <v>2</v>
      </c>
      <c r="L6631" s="3">
        <v>0.2442</v>
      </c>
      <c r="M6631" s="5">
        <v>1.4136665399999999</v>
      </c>
      <c r="N6631" s="6">
        <v>1.1000000000000001</v>
      </c>
      <c r="O6631" s="8">
        <f>IFERROR(VLOOKUP(C6631,Sheet2!$B$2:$G$588,6,FALSE),0)</f>
        <v>8</v>
      </c>
      <c r="Q6631" s="2">
        <v>0.22188156000000001</v>
      </c>
      <c r="R6631" s="3">
        <v>0.22188156004861301</v>
      </c>
      <c r="U6631" s="22" t="str">
        <f t="shared" si="626"/>
        <v/>
      </c>
      <c r="V6631" s="10" t="str">
        <f t="shared" si="627"/>
        <v/>
      </c>
      <c r="W6631" s="24">
        <f t="shared" si="628"/>
        <v>0</v>
      </c>
    </row>
    <row r="6632" spans="1:23" hidden="1" x14ac:dyDescent="0.3">
      <c r="A6632" t="s">
        <v>33</v>
      </c>
      <c r="B6632" t="s">
        <v>10538</v>
      </c>
      <c r="C6632" t="s">
        <v>10539</v>
      </c>
      <c r="D6632" t="s">
        <v>34</v>
      </c>
      <c r="F6632">
        <v>0.3</v>
      </c>
      <c r="G6632" s="2">
        <v>0</v>
      </c>
      <c r="H6632" s="4">
        <v>1.0091000000000001</v>
      </c>
      <c r="I6632" s="4">
        <v>0.30719999999999997</v>
      </c>
      <c r="J6632" s="7">
        <v>8</v>
      </c>
      <c r="K6632" s="7">
        <v>2</v>
      </c>
      <c r="L6632" s="3">
        <v>0.3044</v>
      </c>
      <c r="M6632" s="5">
        <v>0.88342246000000002</v>
      </c>
      <c r="N6632" s="6">
        <v>0.01</v>
      </c>
      <c r="O6632" s="8">
        <f>IFERROR(VLOOKUP(C6632,Sheet2!$B$2:$G$588,6,FALSE),0)</f>
        <v>8</v>
      </c>
      <c r="Q6632" s="2">
        <v>0.98868038739999997</v>
      </c>
      <c r="R6632" s="3">
        <v>0.3</v>
      </c>
      <c r="U6632" s="22" t="str">
        <f t="shared" si="626"/>
        <v/>
      </c>
      <c r="V6632" s="10" t="str">
        <f t="shared" si="627"/>
        <v/>
      </c>
      <c r="W6632" s="24">
        <f t="shared" si="628"/>
        <v>2.4</v>
      </c>
    </row>
    <row r="6633" spans="1:23" hidden="1" x14ac:dyDescent="0.3">
      <c r="A6633" t="s">
        <v>33</v>
      </c>
      <c r="B6633" t="s">
        <v>11134</v>
      </c>
      <c r="C6633" t="s">
        <v>11135</v>
      </c>
      <c r="D6633" t="s">
        <v>34</v>
      </c>
      <c r="F6633">
        <v>0.25</v>
      </c>
      <c r="G6633" s="2">
        <v>0</v>
      </c>
      <c r="H6633" s="4">
        <v>2.4275000000000002</v>
      </c>
      <c r="I6633" s="4">
        <v>0.18479999999999999</v>
      </c>
      <c r="J6633" s="7">
        <v>8</v>
      </c>
      <c r="K6633" s="7">
        <v>2</v>
      </c>
      <c r="L6633" s="3">
        <v>7.6100000000000001E-2</v>
      </c>
      <c r="M6633" s="5">
        <v>1.4722845</v>
      </c>
      <c r="N6633" s="6">
        <v>0.95081199999999999</v>
      </c>
      <c r="O6633" s="8">
        <f>IFERROR(VLOOKUP(C6633,Sheet2!$B$2:$G$588,6,FALSE),0)</f>
        <v>8</v>
      </c>
      <c r="Q6633" s="2">
        <v>0.35419275259999999</v>
      </c>
      <c r="R6633" s="3">
        <v>0.25</v>
      </c>
      <c r="U6633" s="22" t="str">
        <f t="shared" si="626"/>
        <v/>
      </c>
      <c r="V6633" s="10" t="str">
        <f t="shared" si="627"/>
        <v/>
      </c>
      <c r="W6633" s="24">
        <f t="shared" si="628"/>
        <v>0</v>
      </c>
    </row>
    <row r="6634" spans="1:23" x14ac:dyDescent="0.3">
      <c r="A6634" t="s">
        <v>17</v>
      </c>
      <c r="B6634" t="s">
        <v>10538</v>
      </c>
      <c r="C6634" t="s">
        <v>10539</v>
      </c>
      <c r="D6634" t="s">
        <v>10540</v>
      </c>
      <c r="E6634" t="s">
        <v>10541</v>
      </c>
      <c r="F6634">
        <v>0.3</v>
      </c>
      <c r="G6634" s="2">
        <v>0</v>
      </c>
      <c r="H6634" s="4">
        <v>0.52390000000000003</v>
      </c>
      <c r="I6634" s="4">
        <v>0.30719999999999997</v>
      </c>
      <c r="J6634" s="7">
        <v>8</v>
      </c>
      <c r="K6634" s="7">
        <v>2</v>
      </c>
      <c r="L6634" s="3">
        <v>0.58640000000000003</v>
      </c>
      <c r="M6634" s="5">
        <v>0.88342246000000002</v>
      </c>
      <c r="N6634" s="6">
        <v>0.01</v>
      </c>
      <c r="O6634" s="8">
        <f>IFERROR(VLOOKUP(C6634,Sheet2!$B$2:$G$588,6,FALSE),0)</f>
        <v>8</v>
      </c>
      <c r="P6634" t="s">
        <v>22</v>
      </c>
      <c r="Q6634" s="2">
        <v>0.98868038739999997</v>
      </c>
      <c r="R6634" s="3">
        <v>0.3</v>
      </c>
      <c r="U6634" s="22">
        <f t="shared" si="626"/>
        <v>0.3</v>
      </c>
      <c r="V6634" s="10">
        <f t="shared" si="627"/>
        <v>2.4</v>
      </c>
      <c r="W6634" s="24">
        <f t="shared" si="628"/>
        <v>2.4</v>
      </c>
    </row>
    <row r="6635" spans="1:23" hidden="1" x14ac:dyDescent="0.3">
      <c r="A6635" t="s">
        <v>33</v>
      </c>
      <c r="B6635" t="s">
        <v>198</v>
      </c>
      <c r="C6635" t="s">
        <v>199</v>
      </c>
      <c r="D6635" t="s">
        <v>34</v>
      </c>
      <c r="F6635">
        <v>0.32879999999999998</v>
      </c>
      <c r="G6635" s="2">
        <v>0</v>
      </c>
      <c r="H6635" s="4">
        <v>13.417899999999999</v>
      </c>
      <c r="I6635" s="4">
        <v>0.34870000000000001</v>
      </c>
      <c r="J6635" s="7">
        <v>7</v>
      </c>
      <c r="K6635" s="7">
        <v>2</v>
      </c>
      <c r="L6635" s="3">
        <v>2.5999999999999999E-2</v>
      </c>
      <c r="M6635" s="5">
        <v>0.65202786000000001</v>
      </c>
      <c r="N6635" s="6">
        <v>9.6994999999999998E-2</v>
      </c>
      <c r="O6635" s="8">
        <f>IFERROR(VLOOKUP(C6635,Sheet2!$B$2:$G$588,6,FALSE),0)</f>
        <v>7</v>
      </c>
      <c r="Q6635" s="2">
        <v>0.8512410185</v>
      </c>
      <c r="R6635" s="3">
        <v>0.328843930635838</v>
      </c>
      <c r="U6635" s="22" t="str">
        <f t="shared" si="626"/>
        <v/>
      </c>
      <c r="V6635" s="10" t="str">
        <f t="shared" si="627"/>
        <v/>
      </c>
      <c r="W6635" s="24">
        <f t="shared" si="628"/>
        <v>2.31</v>
      </c>
    </row>
    <row r="6636" spans="1:23" hidden="1" x14ac:dyDescent="0.3">
      <c r="A6636" t="s">
        <v>33</v>
      </c>
      <c r="B6636" t="s">
        <v>4207</v>
      </c>
      <c r="C6636" t="s">
        <v>4208</v>
      </c>
      <c r="D6636" t="s">
        <v>34</v>
      </c>
      <c r="F6636">
        <v>0.25</v>
      </c>
      <c r="G6636" s="2">
        <v>0</v>
      </c>
      <c r="H6636" s="4">
        <v>0.49430000000000002</v>
      </c>
      <c r="I6636" s="4">
        <v>0.14910000000000001</v>
      </c>
      <c r="J6636" s="7">
        <v>7</v>
      </c>
      <c r="K6636" s="7">
        <v>2</v>
      </c>
      <c r="L6636" s="3">
        <v>0.30170000000000002</v>
      </c>
      <c r="M6636" s="5">
        <v>1.4760536399999999</v>
      </c>
      <c r="N6636" s="6">
        <v>1</v>
      </c>
      <c r="O6636" s="8">
        <f>IFERROR(VLOOKUP(C6636,Sheet2!$B$2:$G$588,6,FALSE),0)</f>
        <v>7</v>
      </c>
      <c r="Q6636" s="2">
        <v>0.32251784560000002</v>
      </c>
      <c r="R6636" s="3">
        <v>0.25</v>
      </c>
      <c r="U6636" s="22" t="str">
        <f t="shared" si="626"/>
        <v/>
      </c>
      <c r="V6636" s="10" t="str">
        <f t="shared" si="627"/>
        <v/>
      </c>
      <c r="W6636" s="24">
        <f t="shared" si="628"/>
        <v>1.75</v>
      </c>
    </row>
    <row r="6637" spans="1:23" hidden="1" x14ac:dyDescent="0.3">
      <c r="A6637" t="s">
        <v>33</v>
      </c>
      <c r="B6637" t="s">
        <v>6882</v>
      </c>
      <c r="C6637" t="s">
        <v>6883</v>
      </c>
      <c r="D6637" t="s">
        <v>34</v>
      </c>
      <c r="F6637">
        <v>0.3175</v>
      </c>
      <c r="G6637" s="2">
        <v>0</v>
      </c>
      <c r="H6637" s="4">
        <v>4.8391000000000002</v>
      </c>
      <c r="I6637" s="4">
        <v>0.5988</v>
      </c>
      <c r="J6637" s="7">
        <v>7</v>
      </c>
      <c r="K6637" s="7">
        <v>2</v>
      </c>
      <c r="L6637" s="3">
        <v>0.1237</v>
      </c>
      <c r="M6637" s="5">
        <v>0.41392103000000002</v>
      </c>
      <c r="N6637" s="6">
        <v>0.27571000000000001</v>
      </c>
      <c r="O6637" s="8">
        <f>IFERROR(VLOOKUP(C6637,Sheet2!$B$2:$G$588,6,FALSE),0)</f>
        <v>7</v>
      </c>
      <c r="Q6637" s="2">
        <v>0.333906761</v>
      </c>
      <c r="R6637" s="3">
        <v>0.317485518314648</v>
      </c>
      <c r="U6637" s="22" t="str">
        <f t="shared" si="626"/>
        <v/>
      </c>
      <c r="V6637" s="10" t="str">
        <f t="shared" si="627"/>
        <v/>
      </c>
      <c r="W6637" s="24">
        <f t="shared" si="628"/>
        <v>0</v>
      </c>
    </row>
    <row r="6638" spans="1:23" x14ac:dyDescent="0.3">
      <c r="A6638" t="s">
        <v>17</v>
      </c>
      <c r="B6638" t="s">
        <v>198</v>
      </c>
      <c r="C6638" t="s">
        <v>199</v>
      </c>
      <c r="D6638" t="s">
        <v>200</v>
      </c>
      <c r="E6638" t="s">
        <v>201</v>
      </c>
      <c r="F6638">
        <v>0.33</v>
      </c>
      <c r="G6638" s="2">
        <v>0</v>
      </c>
      <c r="H6638" s="4">
        <v>13.3344</v>
      </c>
      <c r="I6638" s="4">
        <v>0.33710000000000001</v>
      </c>
      <c r="J6638" s="7">
        <v>7</v>
      </c>
      <c r="K6638" s="7">
        <v>2</v>
      </c>
      <c r="L6638" s="3">
        <v>2.53E-2</v>
      </c>
      <c r="M6638" s="5">
        <v>0.66480185999999997</v>
      </c>
      <c r="N6638" s="6">
        <v>0.1</v>
      </c>
      <c r="O6638" s="8">
        <f>IFERROR(VLOOKUP(C6638,Sheet2!$B$2:$G$588,6,FALSE),0)</f>
        <v>7</v>
      </c>
      <c r="P6638" t="s">
        <v>22</v>
      </c>
      <c r="Q6638" s="2">
        <v>0.84957924259999995</v>
      </c>
      <c r="R6638" s="3">
        <v>0.33</v>
      </c>
      <c r="U6638" s="22">
        <f t="shared" si="626"/>
        <v>0.33</v>
      </c>
      <c r="V6638" s="10">
        <f t="shared" si="627"/>
        <v>2.31</v>
      </c>
      <c r="W6638" s="24">
        <f t="shared" si="628"/>
        <v>2.31</v>
      </c>
    </row>
    <row r="6639" spans="1:23" x14ac:dyDescent="0.3">
      <c r="A6639" t="s">
        <v>17</v>
      </c>
      <c r="B6639" t="s">
        <v>4207</v>
      </c>
      <c r="C6639" t="s">
        <v>4208</v>
      </c>
      <c r="D6639" t="s">
        <v>4209</v>
      </c>
      <c r="E6639" t="s">
        <v>4210</v>
      </c>
      <c r="F6639">
        <v>0.25</v>
      </c>
      <c r="G6639" s="2">
        <v>0</v>
      </c>
      <c r="H6639" s="4">
        <v>0.49430000000000002</v>
      </c>
      <c r="I6639" s="4">
        <v>0.14910000000000001</v>
      </c>
      <c r="J6639" s="7">
        <v>7</v>
      </c>
      <c r="K6639" s="7">
        <v>2</v>
      </c>
      <c r="L6639" s="3">
        <v>0.30170000000000002</v>
      </c>
      <c r="M6639" s="5">
        <v>1.4760536399999999</v>
      </c>
      <c r="N6639" s="6">
        <v>1</v>
      </c>
      <c r="O6639" s="8">
        <f>IFERROR(VLOOKUP(C6639,Sheet2!$B$2:$G$588,6,FALSE),0)</f>
        <v>7</v>
      </c>
      <c r="P6639" t="s">
        <v>22</v>
      </c>
      <c r="Q6639" s="2">
        <v>0.32251784560000002</v>
      </c>
      <c r="R6639" s="3">
        <v>0.25</v>
      </c>
      <c r="U6639" s="22">
        <f t="shared" si="626"/>
        <v>0.25</v>
      </c>
      <c r="V6639" s="10">
        <f t="shared" si="627"/>
        <v>1.75</v>
      </c>
      <c r="W6639" s="24">
        <f t="shared" si="628"/>
        <v>1.75</v>
      </c>
    </row>
    <row r="6640" spans="1:23" hidden="1" x14ac:dyDescent="0.3">
      <c r="A6640" t="s">
        <v>13172</v>
      </c>
      <c r="B6640" t="s">
        <v>13173</v>
      </c>
      <c r="C6640" t="s">
        <v>34</v>
      </c>
      <c r="D6640" t="s">
        <v>34</v>
      </c>
      <c r="F6640">
        <v>0.2717</v>
      </c>
      <c r="G6640" s="2">
        <v>0.77550076999999995</v>
      </c>
      <c r="H6640" s="4">
        <v>1192723.9528999999</v>
      </c>
      <c r="I6640" s="4">
        <v>169747.43340000001</v>
      </c>
      <c r="J6640" s="7">
        <v>3205701</v>
      </c>
      <c r="K6640" s="7">
        <v>806230</v>
      </c>
      <c r="L6640" s="3">
        <v>0.14230000000000001</v>
      </c>
      <c r="M6640" s="5">
        <v>0.62950410000000001</v>
      </c>
      <c r="N6640" s="6">
        <v>0.380193</v>
      </c>
      <c r="O6640" s="8">
        <f>IFERROR(VLOOKUP(C6640,Sheet2!$B$2:$G$588,6,FALSE),0)</f>
        <v>0</v>
      </c>
      <c r="Q6640" s="2">
        <v>0.39604364910000001</v>
      </c>
      <c r="R6640" s="3">
        <v>0.27168779203288401</v>
      </c>
      <c r="U6640" s="22" t="str">
        <f t="shared" si="626"/>
        <v/>
      </c>
      <c r="V6640" s="10" t="str">
        <f t="shared" si="627"/>
        <v/>
      </c>
      <c r="W6640" s="24">
        <f t="shared" si="628"/>
        <v>813138.92437934573</v>
      </c>
    </row>
    <row r="6641" spans="1:23" hidden="1" x14ac:dyDescent="0.3">
      <c r="A6641" s="34" t="s">
        <v>35</v>
      </c>
      <c r="B6641" s="34" t="s">
        <v>300</v>
      </c>
      <c r="C6641" s="34" t="s">
        <v>34</v>
      </c>
      <c r="D6641" t="s">
        <v>34</v>
      </c>
      <c r="E6641" s="34"/>
      <c r="F6641">
        <v>0.27710000000000001</v>
      </c>
      <c r="G6641" s="35">
        <v>0.97568840999999995</v>
      </c>
      <c r="H6641" s="4">
        <v>76588.724900000001</v>
      </c>
      <c r="I6641" s="4">
        <v>6733.7718000000004</v>
      </c>
      <c r="J6641" s="7">
        <v>353347</v>
      </c>
      <c r="K6641" s="7">
        <v>87996</v>
      </c>
      <c r="L6641" s="36">
        <v>8.7900000000000006E-2</v>
      </c>
      <c r="M6641" s="37">
        <v>1.74912994</v>
      </c>
      <c r="N6641" s="38">
        <v>1.2447269999999999</v>
      </c>
      <c r="O6641" s="39">
        <f>IFERROR(VLOOKUP(C6641,Sheet2!$B$2:$G$588,6,FALSE),0)</f>
        <v>0</v>
      </c>
      <c r="P6641" s="34"/>
      <c r="Q6641" s="35">
        <v>0.28837362480000001</v>
      </c>
      <c r="R6641" s="36">
        <v>0.27708334638125198</v>
      </c>
      <c r="S6641" s="36"/>
      <c r="T6641" s="34"/>
      <c r="U6641" s="36" t="str">
        <f t="shared" si="626"/>
        <v/>
      </c>
      <c r="V6641" s="37" t="str">
        <f t="shared" si="627"/>
        <v/>
      </c>
      <c r="W6641" s="40">
        <f t="shared" si="628"/>
        <v>89631.853085865048</v>
      </c>
    </row>
    <row r="6642" spans="1:23" hidden="1" x14ac:dyDescent="0.3">
      <c r="A6642" s="34" t="s">
        <v>35</v>
      </c>
      <c r="B6642" s="34" t="s">
        <v>10542</v>
      </c>
      <c r="C6642" s="34" t="s">
        <v>34</v>
      </c>
      <c r="D6642" t="s">
        <v>34</v>
      </c>
      <c r="E6642" s="34"/>
      <c r="F6642">
        <v>0.22189999999999999</v>
      </c>
      <c r="G6642" s="35">
        <v>0.95984581000000002</v>
      </c>
      <c r="H6642" s="4">
        <v>14693.402599999999</v>
      </c>
      <c r="I6642" s="4">
        <v>3246.4322999999999</v>
      </c>
      <c r="J6642" s="7">
        <v>132409</v>
      </c>
      <c r="K6642" s="7">
        <v>27037</v>
      </c>
      <c r="L6642" s="36">
        <v>0.22090000000000001</v>
      </c>
      <c r="M6642" s="37">
        <v>1.35953262</v>
      </c>
      <c r="N6642" s="38">
        <v>0.95552999999999999</v>
      </c>
      <c r="O6642" s="39">
        <f>IFERROR(VLOOKUP(C6642,Sheet2!$B$2:$G$588,6,FALSE),0)</f>
        <v>0</v>
      </c>
      <c r="P6642" s="34"/>
      <c r="Q6642" s="35">
        <v>0.29716287609999997</v>
      </c>
      <c r="R6642" s="36">
        <v>0.22191220318400401</v>
      </c>
      <c r="S6642" s="36"/>
      <c r="T6642" s="34"/>
      <c r="U6642" s="36" t="str">
        <f t="shared" si="626"/>
        <v/>
      </c>
      <c r="V6642" s="37" t="str">
        <f t="shared" si="627"/>
        <v/>
      </c>
      <c r="W6642" s="40">
        <f t="shared" si="628"/>
        <v>26980.335895385571</v>
      </c>
    </row>
    <row r="6643" spans="1:23" hidden="1" x14ac:dyDescent="0.3">
      <c r="A6643" s="34" t="s">
        <v>35</v>
      </c>
      <c r="B6643" s="34" t="s">
        <v>5357</v>
      </c>
      <c r="C6643" s="34" t="s">
        <v>34</v>
      </c>
      <c r="D6643" t="s">
        <v>34</v>
      </c>
      <c r="E6643" s="34"/>
      <c r="F6643">
        <v>0.32769999999999999</v>
      </c>
      <c r="G6643" s="35">
        <v>0.99419109999999999</v>
      </c>
      <c r="H6643" s="4">
        <v>5766.1731</v>
      </c>
      <c r="I6643" s="4">
        <v>3100.8724999999999</v>
      </c>
      <c r="J6643" s="7">
        <v>109952</v>
      </c>
      <c r="K6643" s="7">
        <v>36027</v>
      </c>
      <c r="L6643" s="36">
        <v>0.53779999999999994</v>
      </c>
      <c r="M6643" s="37">
        <v>1.1819516800000001</v>
      </c>
      <c r="N6643" s="38">
        <v>0.40578799999999998</v>
      </c>
      <c r="O6643" s="39">
        <f>IFERROR(VLOOKUP(C6643,Sheet2!$B$2:$G$588,6,FALSE),0)</f>
        <v>0</v>
      </c>
      <c r="P6643" s="34"/>
      <c r="Q6643" s="35">
        <v>0.65667970419999999</v>
      </c>
      <c r="R6643" s="36">
        <v>0.32771487787864401</v>
      </c>
      <c r="S6643" s="36"/>
      <c r="T6643" s="34"/>
      <c r="U6643" s="36" t="str">
        <f t="shared" si="626"/>
        <v/>
      </c>
      <c r="V6643" s="37" t="str">
        <f t="shared" si="627"/>
        <v/>
      </c>
      <c r="W6643" s="40">
        <f t="shared" si="628"/>
        <v>35123.534350135473</v>
      </c>
    </row>
    <row r="6644" spans="1:23" hidden="1" x14ac:dyDescent="0.3">
      <c r="A6644" s="34" t="s">
        <v>35</v>
      </c>
      <c r="B6644" s="34" t="s">
        <v>8079</v>
      </c>
      <c r="C6644" s="34" t="s">
        <v>34</v>
      </c>
      <c r="D6644" t="s">
        <v>34</v>
      </c>
      <c r="E6644" s="34"/>
      <c r="F6644">
        <v>0.254</v>
      </c>
      <c r="G6644" s="35">
        <v>0.82767853999999996</v>
      </c>
      <c r="H6644" s="4">
        <v>10301.8897</v>
      </c>
      <c r="I6644" s="4">
        <v>2639.0109000000002</v>
      </c>
      <c r="J6644" s="7">
        <v>102882</v>
      </c>
      <c r="K6644" s="7">
        <v>24908</v>
      </c>
      <c r="L6644" s="36">
        <v>0.25619999999999998</v>
      </c>
      <c r="M6644" s="37">
        <v>1.29950634</v>
      </c>
      <c r="N6644" s="38">
        <v>0.87066100000000002</v>
      </c>
      <c r="O6644" s="39">
        <f>IFERROR(VLOOKUP(C6644,Sheet2!$B$2:$G$588,6,FALSE),0)</f>
        <v>0</v>
      </c>
      <c r="P6644" s="34"/>
      <c r="Q6644" s="35">
        <v>0.33000634600000001</v>
      </c>
      <c r="R6644" s="36">
        <v>0.25399109134928499</v>
      </c>
      <c r="S6644" s="36"/>
      <c r="T6644" s="34"/>
      <c r="U6644" s="36" t="str">
        <f t="shared" si="626"/>
        <v/>
      </c>
      <c r="V6644" s="37" t="str">
        <f t="shared" si="627"/>
        <v/>
      </c>
      <c r="W6644" s="40">
        <f t="shared" si="628"/>
        <v>25098.916191978173</v>
      </c>
    </row>
    <row r="6645" spans="1:23" hidden="1" x14ac:dyDescent="0.3">
      <c r="A6645" s="34" t="s">
        <v>35</v>
      </c>
      <c r="B6645" s="34" t="s">
        <v>3139</v>
      </c>
      <c r="C6645" s="34" t="s">
        <v>34</v>
      </c>
      <c r="D6645" t="s">
        <v>34</v>
      </c>
      <c r="E6645" s="34"/>
      <c r="F6645">
        <v>0.2702</v>
      </c>
      <c r="G6645" s="35">
        <v>0.99857242000000002</v>
      </c>
      <c r="H6645" s="4">
        <v>6475.1522999999997</v>
      </c>
      <c r="I6645" s="4">
        <v>2586.5947000000001</v>
      </c>
      <c r="J6645" s="7">
        <v>81166</v>
      </c>
      <c r="K6645" s="7">
        <v>21916</v>
      </c>
      <c r="L6645" s="36">
        <v>0.39950000000000002</v>
      </c>
      <c r="M6645" s="37">
        <v>1.04598119</v>
      </c>
      <c r="N6645" s="38">
        <v>0.5</v>
      </c>
      <c r="O6645" s="39">
        <f>IFERROR(VLOOKUP(C6645,Sheet2!$B$2:$G$588,6,FALSE),0)</f>
        <v>0</v>
      </c>
      <c r="P6645" s="34"/>
      <c r="Q6645" s="35">
        <v>0.52197993359999995</v>
      </c>
      <c r="R6645" s="36">
        <v>0.27015760395667998</v>
      </c>
      <c r="S6645" s="36"/>
      <c r="T6645" s="34"/>
      <c r="U6645" s="36" t="str">
        <f t="shared" si="626"/>
        <v/>
      </c>
      <c r="V6645" s="37" t="str">
        <f t="shared" si="627"/>
        <v/>
      </c>
      <c r="W6645" s="40">
        <f t="shared" si="628"/>
        <v>21928.199999999979</v>
      </c>
    </row>
    <row r="6646" spans="1:23" hidden="1" x14ac:dyDescent="0.3">
      <c r="A6646" s="34" t="s">
        <v>35</v>
      </c>
      <c r="B6646" s="34" t="s">
        <v>3379</v>
      </c>
      <c r="C6646" s="34" t="s">
        <v>34</v>
      </c>
      <c r="D6646" t="s">
        <v>34</v>
      </c>
      <c r="E6646" s="34"/>
      <c r="F6646">
        <v>0.15</v>
      </c>
      <c r="G6646" s="35">
        <v>0.99879790999999996</v>
      </c>
      <c r="H6646" s="4">
        <v>5708.9714000000004</v>
      </c>
      <c r="I6646" s="4">
        <v>1319.4353000000001</v>
      </c>
      <c r="J6646" s="7">
        <v>71112</v>
      </c>
      <c r="K6646" s="7">
        <v>9961</v>
      </c>
      <c r="L6646" s="36">
        <v>0.2311</v>
      </c>
      <c r="M6646" s="37">
        <v>1.7965379500000001</v>
      </c>
      <c r="N6646" s="38">
        <v>1.428987</v>
      </c>
      <c r="O6646" s="39">
        <f>IFERROR(VLOOKUP(C6646,Sheet2!$B$2:$G$588,6,FALSE),0)</f>
        <v>0</v>
      </c>
      <c r="P6646" s="34"/>
      <c r="Q6646" s="35">
        <v>0.20458846759999999</v>
      </c>
      <c r="R6646" s="36">
        <v>0.15</v>
      </c>
      <c r="S6646" s="36"/>
      <c r="T6646" s="34"/>
      <c r="U6646" s="36" t="str">
        <f t="shared" si="626"/>
        <v/>
      </c>
      <c r="V6646" s="37" t="str">
        <f t="shared" si="627"/>
        <v/>
      </c>
      <c r="W6646" s="40">
        <f t="shared" si="628"/>
        <v>10666.95</v>
      </c>
    </row>
    <row r="6647" spans="1:23" hidden="1" x14ac:dyDescent="0.3">
      <c r="A6647" s="34" t="s">
        <v>35</v>
      </c>
      <c r="B6647" s="34" t="s">
        <v>9734</v>
      </c>
      <c r="C6647" s="34" t="s">
        <v>34</v>
      </c>
      <c r="D6647" t="s">
        <v>34</v>
      </c>
      <c r="E6647" s="34"/>
      <c r="F6647">
        <v>0.25590000000000002</v>
      </c>
      <c r="G6647" s="35">
        <v>1</v>
      </c>
      <c r="H6647" s="4">
        <v>3306.6916000000001</v>
      </c>
      <c r="I6647" s="4">
        <v>954.77790000000005</v>
      </c>
      <c r="J6647" s="7">
        <v>64908</v>
      </c>
      <c r="K6647" s="7">
        <v>15887</v>
      </c>
      <c r="L6647" s="36">
        <v>0.28870000000000001</v>
      </c>
      <c r="M6647" s="37">
        <v>2.2660895999999999</v>
      </c>
      <c r="N6647" s="38">
        <v>1.665116</v>
      </c>
      <c r="O6647" s="39">
        <f>IFERROR(VLOOKUP(C6647,Sheet2!$B$2:$G$588,6,FALSE),0)</f>
        <v>0</v>
      </c>
      <c r="P6647" s="34"/>
      <c r="Q6647" s="35">
        <v>0.26520292899999998</v>
      </c>
      <c r="R6647" s="36">
        <v>0.25592209435580598</v>
      </c>
      <c r="S6647" s="36"/>
      <c r="T6647" s="34"/>
      <c r="U6647" s="36" t="str">
        <f t="shared" si="626"/>
        <v/>
      </c>
      <c r="V6647" s="37" t="str">
        <f t="shared" si="627"/>
        <v/>
      </c>
      <c r="W6647" s="40">
        <f t="shared" si="628"/>
        <v>16049.718927013908</v>
      </c>
    </row>
    <row r="6648" spans="1:23" hidden="1" x14ac:dyDescent="0.3">
      <c r="A6648" s="34" t="s">
        <v>35</v>
      </c>
      <c r="B6648" s="34" t="s">
        <v>5001</v>
      </c>
      <c r="C6648" s="34" t="s">
        <v>34</v>
      </c>
      <c r="D6648" t="s">
        <v>34</v>
      </c>
      <c r="E6648" s="34"/>
      <c r="F6648">
        <v>0.23549999999999999</v>
      </c>
      <c r="G6648" s="35">
        <v>0.98855822999999998</v>
      </c>
      <c r="H6648" s="4">
        <v>3610.3602000000001</v>
      </c>
      <c r="I6648" s="4">
        <v>908.33609999999999</v>
      </c>
      <c r="J6648" s="7">
        <v>60938</v>
      </c>
      <c r="K6648" s="7">
        <v>10540</v>
      </c>
      <c r="L6648" s="36">
        <v>0.25159999999999999</v>
      </c>
      <c r="M6648" s="37">
        <v>2.2362380000000002</v>
      </c>
      <c r="N6648" s="38">
        <v>1.839925</v>
      </c>
      <c r="O6648" s="39">
        <f>IFERROR(VLOOKUP(C6648,Sheet2!$B$2:$G$588,6,FALSE),0)</f>
        <v>0</v>
      </c>
      <c r="P6648" s="34"/>
      <c r="Q6648" s="35">
        <v>0.1772230876</v>
      </c>
      <c r="R6648" s="36">
        <v>0.177223087551686</v>
      </c>
      <c r="S6648" s="36"/>
      <c r="T6648" s="34"/>
      <c r="U6648" s="36" t="str">
        <f t="shared" si="626"/>
        <v/>
      </c>
      <c r="V6648" s="37" t="str">
        <f t="shared" si="627"/>
        <v/>
      </c>
      <c r="W6648" s="40">
        <f t="shared" si="628"/>
        <v>10631.735089511976</v>
      </c>
    </row>
    <row r="6649" spans="1:23" hidden="1" x14ac:dyDescent="0.3">
      <c r="A6649" s="34" t="s">
        <v>35</v>
      </c>
      <c r="B6649" s="34" t="s">
        <v>861</v>
      </c>
      <c r="C6649" s="34" t="s">
        <v>34</v>
      </c>
      <c r="D6649" t="s">
        <v>34</v>
      </c>
      <c r="E6649" s="34"/>
      <c r="F6649">
        <v>0.33760000000000001</v>
      </c>
      <c r="G6649" s="35">
        <v>0.34963019000000001</v>
      </c>
      <c r="H6649" s="4">
        <v>13327.967000000001</v>
      </c>
      <c r="I6649" s="4">
        <v>3087.2415999999998</v>
      </c>
      <c r="J6649" s="7">
        <v>60452</v>
      </c>
      <c r="K6649" s="7">
        <v>19938</v>
      </c>
      <c r="L6649" s="36">
        <v>0.2316</v>
      </c>
      <c r="M6649" s="37">
        <v>0.65270455000000005</v>
      </c>
      <c r="N6649" s="38">
        <v>0.35729499999999997</v>
      </c>
      <c r="O6649" s="39">
        <f>IFERROR(VLOOKUP(C6649,Sheet2!$B$2:$G$588,6,FALSE),0)</f>
        <v>0</v>
      </c>
      <c r="P6649" s="34"/>
      <c r="Q6649" s="35">
        <v>0.45259305900000002</v>
      </c>
      <c r="R6649" s="36">
        <v>0.33763763992933599</v>
      </c>
      <c r="S6649" s="36"/>
      <c r="T6649" s="34"/>
      <c r="U6649" s="36" t="str">
        <f t="shared" si="626"/>
        <v/>
      </c>
      <c r="V6649" s="37" t="str">
        <f t="shared" si="627"/>
        <v/>
      </c>
      <c r="W6649" s="40">
        <f t="shared" si="628"/>
        <v>20005.01588546349</v>
      </c>
    </row>
    <row r="6650" spans="1:23" hidden="1" x14ac:dyDescent="0.3">
      <c r="A6650" s="34" t="s">
        <v>35</v>
      </c>
      <c r="B6650" s="34" t="s">
        <v>4407</v>
      </c>
      <c r="C6650" s="34" t="s">
        <v>34</v>
      </c>
      <c r="D6650" t="s">
        <v>34</v>
      </c>
      <c r="E6650" s="34"/>
      <c r="F6650">
        <v>0.26790000000000003</v>
      </c>
      <c r="G6650" s="35">
        <v>0.79219054</v>
      </c>
      <c r="H6650" s="4">
        <v>10668.874900000001</v>
      </c>
      <c r="I6650" s="4">
        <v>1348.0482999999999</v>
      </c>
      <c r="J6650" s="7">
        <v>54387</v>
      </c>
      <c r="K6650" s="7">
        <v>13426</v>
      </c>
      <c r="L6650" s="36">
        <v>0.12640000000000001</v>
      </c>
      <c r="M6650" s="37">
        <v>1.3448244899999999</v>
      </c>
      <c r="N6650" s="38">
        <v>0.90664699999999998</v>
      </c>
      <c r="O6650" s="39">
        <f>IFERROR(VLOOKUP(C6650,Sheet2!$B$2:$G$588,6,FALSE),0)</f>
        <v>0</v>
      </c>
      <c r="P6650" s="34"/>
      <c r="Q6650" s="35">
        <v>0.32582503819999997</v>
      </c>
      <c r="R6650" s="36">
        <v>0.26794554765918899</v>
      </c>
      <c r="S6650" s="36"/>
      <c r="T6650" s="34"/>
      <c r="U6650" s="36" t="str">
        <f t="shared" si="626"/>
        <v/>
      </c>
      <c r="V6650" s="37" t="str">
        <f t="shared" si="627"/>
        <v/>
      </c>
      <c r="W6650" s="40">
        <f t="shared" si="628"/>
        <v>13443.941433215716</v>
      </c>
    </row>
    <row r="6651" spans="1:23" hidden="1" x14ac:dyDescent="0.3">
      <c r="A6651" s="34" t="s">
        <v>35</v>
      </c>
      <c r="B6651" s="34" t="s">
        <v>10800</v>
      </c>
      <c r="C6651" s="34" t="s">
        <v>34</v>
      </c>
      <c r="D6651" t="s">
        <v>34</v>
      </c>
      <c r="E6651" s="34"/>
      <c r="F6651">
        <v>0.25319999999999998</v>
      </c>
      <c r="G6651" s="35">
        <v>0.97270937999999996</v>
      </c>
      <c r="H6651" s="4">
        <v>19140.940200000001</v>
      </c>
      <c r="I6651" s="4">
        <v>3635.4517999999998</v>
      </c>
      <c r="J6651" s="7">
        <v>53275</v>
      </c>
      <c r="K6651" s="7">
        <v>13416</v>
      </c>
      <c r="L6651" s="36">
        <v>0.18990000000000001</v>
      </c>
      <c r="M6651" s="37">
        <v>0.48847460999999998</v>
      </c>
      <c r="N6651" s="38">
        <v>0.200488</v>
      </c>
      <c r="O6651" s="39">
        <f>IFERROR(VLOOKUP(C6651,Sheet2!$B$2:$G$588,6,FALSE),0)</f>
        <v>0</v>
      </c>
      <c r="P6651" s="34"/>
      <c r="Q6651" s="35">
        <v>0.58956310779999999</v>
      </c>
      <c r="R6651" s="36">
        <v>0.25316564979842099</v>
      </c>
      <c r="S6651" s="36"/>
      <c r="T6651" s="34"/>
      <c r="U6651" s="36" t="str">
        <f t="shared" si="626"/>
        <v/>
      </c>
      <c r="V6651" s="37" t="str">
        <f t="shared" si="627"/>
        <v/>
      </c>
      <c r="W6651" s="40">
        <f t="shared" si="628"/>
        <v>13422.125516317887</v>
      </c>
    </row>
    <row r="6652" spans="1:23" hidden="1" x14ac:dyDescent="0.3">
      <c r="A6652" s="34" t="s">
        <v>35</v>
      </c>
      <c r="B6652" s="34" t="s">
        <v>4074</v>
      </c>
      <c r="C6652" s="34" t="s">
        <v>34</v>
      </c>
      <c r="D6652" t="s">
        <v>34</v>
      </c>
      <c r="E6652" s="34"/>
      <c r="F6652">
        <v>0.41060000000000002</v>
      </c>
      <c r="G6652" s="35">
        <v>1</v>
      </c>
      <c r="H6652" s="4">
        <v>5505.5743000000002</v>
      </c>
      <c r="I6652" s="4">
        <v>2246.2035000000001</v>
      </c>
      <c r="J6652" s="7">
        <v>52827</v>
      </c>
      <c r="K6652" s="7">
        <v>17707</v>
      </c>
      <c r="L6652" s="36">
        <v>0.40799999999999997</v>
      </c>
      <c r="M6652" s="37">
        <v>0.78394554000000005</v>
      </c>
      <c r="N6652" s="38">
        <v>0.33353699999999997</v>
      </c>
      <c r="O6652" s="39">
        <f>IFERROR(VLOOKUP(C6652,Sheet2!$B$2:$G$588,6,FALSE),0)</f>
        <v>0</v>
      </c>
      <c r="P6652" s="34"/>
      <c r="Q6652" s="35">
        <v>0.57454060019999997</v>
      </c>
      <c r="R6652" s="36">
        <v>0.41061302594928101</v>
      </c>
      <c r="S6652" s="36"/>
      <c r="T6652" s="34"/>
      <c r="U6652" s="36" t="str">
        <f t="shared" si="626"/>
        <v/>
      </c>
      <c r="V6652" s="37" t="str">
        <f t="shared" si="627"/>
        <v/>
      </c>
      <c r="W6652" s="40">
        <f t="shared" si="628"/>
        <v>17732.407488084158</v>
      </c>
    </row>
    <row r="6653" spans="1:23" hidden="1" x14ac:dyDescent="0.3">
      <c r="A6653" s="34" t="s">
        <v>35</v>
      </c>
      <c r="B6653" s="34" t="s">
        <v>11190</v>
      </c>
      <c r="C6653" s="34" t="s">
        <v>34</v>
      </c>
      <c r="D6653" t="s">
        <v>34</v>
      </c>
      <c r="E6653" s="34"/>
      <c r="F6653">
        <v>0.2389</v>
      </c>
      <c r="G6653" s="35">
        <v>0.99890509000000005</v>
      </c>
      <c r="H6653" s="4">
        <v>32272.900399999999</v>
      </c>
      <c r="I6653" s="4">
        <v>4991.1507000000001</v>
      </c>
      <c r="J6653" s="7">
        <v>52799</v>
      </c>
      <c r="K6653" s="7">
        <v>12611</v>
      </c>
      <c r="L6653" s="36">
        <v>0.1547</v>
      </c>
      <c r="M6653" s="37">
        <v>0.35261814000000002</v>
      </c>
      <c r="N6653" s="38">
        <v>0.13550999999999999</v>
      </c>
      <c r="O6653" s="39">
        <f>IFERROR(VLOOKUP(C6653,Sheet2!$B$2:$G$588,6,FALSE),0)</f>
        <v>0</v>
      </c>
      <c r="P6653" s="34"/>
      <c r="Q6653" s="35">
        <v>0.6157032657</v>
      </c>
      <c r="R6653" s="36">
        <v>0.23885002896152699</v>
      </c>
      <c r="S6653" s="36"/>
      <c r="T6653" s="34"/>
      <c r="U6653" s="36" t="str">
        <f t="shared" si="626"/>
        <v/>
      </c>
      <c r="V6653" s="37" t="str">
        <f t="shared" si="627"/>
        <v/>
      </c>
      <c r="W6653" s="40">
        <f t="shared" si="628"/>
        <v>12610.139999999996</v>
      </c>
    </row>
    <row r="6654" spans="1:23" hidden="1" x14ac:dyDescent="0.3">
      <c r="A6654" s="34" t="s">
        <v>35</v>
      </c>
      <c r="B6654" s="34" t="s">
        <v>7138</v>
      </c>
      <c r="C6654" s="34" t="s">
        <v>34</v>
      </c>
      <c r="D6654" t="s">
        <v>34</v>
      </c>
      <c r="E6654" s="34"/>
      <c r="F6654">
        <v>0.3498</v>
      </c>
      <c r="G6654" s="35">
        <v>0.54567089999999996</v>
      </c>
      <c r="H6654" s="4">
        <v>248390.07949999999</v>
      </c>
      <c r="I6654" s="4">
        <v>42316.655100000004</v>
      </c>
      <c r="J6654" s="7">
        <v>48939</v>
      </c>
      <c r="K6654" s="7">
        <v>17118</v>
      </c>
      <c r="L6654" s="36">
        <v>0.1704</v>
      </c>
      <c r="M6654" s="37">
        <v>3.8549510000000002E-2</v>
      </c>
      <c r="N6654" s="38">
        <v>1.1474E-2</v>
      </c>
      <c r="O6654" s="39">
        <f>IFERROR(VLOOKUP(C6654,Sheet2!$B$2:$G$588,6,FALSE),0)</f>
        <v>0</v>
      </c>
      <c r="P6654" s="34"/>
      <c r="Q6654" s="35">
        <v>0.70235677760000004</v>
      </c>
      <c r="R6654" s="36">
        <v>0.34978517053394198</v>
      </c>
      <c r="S6654" s="36"/>
      <c r="T6654" s="34"/>
      <c r="U6654" s="36" t="str">
        <f t="shared" si="626"/>
        <v/>
      </c>
      <c r="V6654" s="37" t="str">
        <f t="shared" si="627"/>
        <v/>
      </c>
      <c r="W6654" s="40">
        <f t="shared" si="628"/>
        <v>17116.89999999998</v>
      </c>
    </row>
    <row r="6655" spans="1:23" hidden="1" x14ac:dyDescent="0.3">
      <c r="A6655" s="34" t="s">
        <v>35</v>
      </c>
      <c r="B6655" s="34" t="s">
        <v>11330</v>
      </c>
      <c r="C6655" s="34" t="s">
        <v>34</v>
      </c>
      <c r="D6655" t="s">
        <v>34</v>
      </c>
      <c r="E6655" s="34"/>
      <c r="F6655">
        <v>0.33300000000000002</v>
      </c>
      <c r="G6655" s="35">
        <v>0.66120405000000004</v>
      </c>
      <c r="H6655" s="4">
        <v>68393.397599999997</v>
      </c>
      <c r="I6655" s="4">
        <v>511.97039999999998</v>
      </c>
      <c r="J6655" s="7">
        <v>47685</v>
      </c>
      <c r="K6655" s="7">
        <v>10111</v>
      </c>
      <c r="L6655" s="36">
        <v>7.4999999999999997E-3</v>
      </c>
      <c r="M6655" s="37">
        <v>3.1046998700000001</v>
      </c>
      <c r="N6655" s="38">
        <v>0.99359399999999998</v>
      </c>
      <c r="O6655" s="39">
        <f>IFERROR(VLOOKUP(C6655,Sheet2!$B$2:$G$588,6,FALSE),0)</f>
        <v>0</v>
      </c>
      <c r="P6655" s="34"/>
      <c r="Q6655" s="35">
        <v>0.67997099800000005</v>
      </c>
      <c r="R6655" s="36">
        <v>0.33299080156569999</v>
      </c>
      <c r="S6655" s="36"/>
      <c r="T6655" s="34"/>
      <c r="U6655" s="36" t="str">
        <f t="shared" si="626"/>
        <v/>
      </c>
      <c r="V6655" s="37" t="str">
        <f t="shared" si="627"/>
        <v/>
      </c>
      <c r="W6655" s="40">
        <f t="shared" si="628"/>
        <v>15853.591028771742</v>
      </c>
    </row>
    <row r="6656" spans="1:23" hidden="1" x14ac:dyDescent="0.3">
      <c r="A6656" s="34" t="s">
        <v>35</v>
      </c>
      <c r="B6656" s="34" t="s">
        <v>10236</v>
      </c>
      <c r="C6656" s="34" t="s">
        <v>34</v>
      </c>
      <c r="D6656" t="s">
        <v>34</v>
      </c>
      <c r="E6656" s="34"/>
      <c r="F6656">
        <v>0.23730000000000001</v>
      </c>
      <c r="G6656" s="35">
        <v>0.84726813000000001</v>
      </c>
      <c r="H6656" s="4">
        <v>14524.3359</v>
      </c>
      <c r="I6656" s="4">
        <v>1819.7474</v>
      </c>
      <c r="J6656" s="7">
        <v>45945</v>
      </c>
      <c r="K6656" s="7">
        <v>10124</v>
      </c>
      <c r="L6656" s="36">
        <v>0.12529999999999999</v>
      </c>
      <c r="M6656" s="37">
        <v>0.84160911999999999</v>
      </c>
      <c r="N6656" s="38">
        <v>0.48488999999999999</v>
      </c>
      <c r="O6656" s="39">
        <f>IFERROR(VLOOKUP(C6656,Sheet2!$B$2:$G$588,6,FALSE),0)</f>
        <v>0</v>
      </c>
      <c r="P6656" s="34"/>
      <c r="Q6656" s="35">
        <v>0.42385367670000001</v>
      </c>
      <c r="R6656" s="36">
        <v>0.23731309065775499</v>
      </c>
      <c r="S6656" s="36"/>
      <c r="T6656" s="34"/>
      <c r="U6656" s="36" t="str">
        <f t="shared" si="626"/>
        <v/>
      </c>
      <c r="V6656" s="37" t="str">
        <f t="shared" si="627"/>
        <v/>
      </c>
      <c r="W6656" s="40">
        <f t="shared" si="628"/>
        <v>10026.150712064313</v>
      </c>
    </row>
    <row r="6657" spans="1:23" hidden="1" x14ac:dyDescent="0.3">
      <c r="A6657" t="s">
        <v>35</v>
      </c>
      <c r="B6657" t="s">
        <v>9060</v>
      </c>
      <c r="C6657" t="s">
        <v>34</v>
      </c>
      <c r="D6657" t="s">
        <v>34</v>
      </c>
      <c r="F6657">
        <v>0.26619999999999999</v>
      </c>
      <c r="G6657" s="2">
        <v>0</v>
      </c>
      <c r="H6657" s="4">
        <v>16108.2785</v>
      </c>
      <c r="I6657" s="4">
        <v>1297.6138000000001</v>
      </c>
      <c r="J6657" s="7">
        <v>45264</v>
      </c>
      <c r="K6657" s="7">
        <v>11839</v>
      </c>
      <c r="L6657" s="3">
        <v>8.0600000000000005E-2</v>
      </c>
      <c r="M6657" s="5">
        <v>1.16275225</v>
      </c>
      <c r="N6657" s="6">
        <v>0.78000800000000003</v>
      </c>
      <c r="O6657" s="8">
        <f>IFERROR(VLOOKUP(C6657,Sheet2!$B$2:$G$588,6,FALSE),0)</f>
        <v>0</v>
      </c>
      <c r="Q6657" s="2">
        <v>0.32917093949999998</v>
      </c>
      <c r="R6657" s="3">
        <v>0.266190920913772</v>
      </c>
      <c r="U6657" s="22" t="str">
        <f t="shared" si="626"/>
        <v/>
      </c>
      <c r="V6657" s="10" t="str">
        <f t="shared" si="627"/>
        <v/>
      </c>
      <c r="W6657" s="24">
        <f t="shared" si="628"/>
        <v>11895.548391659471</v>
      </c>
    </row>
    <row r="6658" spans="1:23" hidden="1" x14ac:dyDescent="0.3">
      <c r="A6658" s="34" t="s">
        <v>35</v>
      </c>
      <c r="B6658" s="34" t="s">
        <v>84</v>
      </c>
      <c r="C6658" s="34" t="s">
        <v>34</v>
      </c>
      <c r="D6658" t="s">
        <v>34</v>
      </c>
      <c r="E6658" s="34"/>
      <c r="F6658">
        <v>0.28689999999999999</v>
      </c>
      <c r="G6658" s="35">
        <v>1</v>
      </c>
      <c r="H6658" s="4">
        <v>11815.117899999999</v>
      </c>
      <c r="I6658" s="4">
        <v>4051.9823000000001</v>
      </c>
      <c r="J6658" s="7">
        <v>44998</v>
      </c>
      <c r="K6658" s="7">
        <v>12911</v>
      </c>
      <c r="L6658" s="36">
        <v>0.34289999999999998</v>
      </c>
      <c r="M6658" s="37">
        <v>0.37017305</v>
      </c>
      <c r="N6658" s="38">
        <v>0.1</v>
      </c>
      <c r="O6658" s="39">
        <f>IFERROR(VLOOKUP(C6658,Sheet2!$B$2:$G$588,6,FALSE),0)</f>
        <v>0</v>
      </c>
      <c r="P6658" s="34"/>
      <c r="Q6658" s="35">
        <v>0.72985607959999999</v>
      </c>
      <c r="R6658" s="36">
        <v>0.28693977630987499</v>
      </c>
      <c r="S6658" s="36"/>
      <c r="T6658" s="34"/>
      <c r="U6658" s="36" t="str">
        <f t="shared" si="626"/>
        <v/>
      </c>
      <c r="V6658" s="37" t="str">
        <f t="shared" si="627"/>
        <v/>
      </c>
      <c r="W6658" s="40">
        <f t="shared" si="628"/>
        <v>12911.549999999996</v>
      </c>
    </row>
    <row r="6659" spans="1:23" hidden="1" x14ac:dyDescent="0.3">
      <c r="A6659" s="34" t="s">
        <v>35</v>
      </c>
      <c r="B6659" s="34" t="s">
        <v>9942</v>
      </c>
      <c r="C6659" s="34" t="s">
        <v>34</v>
      </c>
      <c r="D6659" t="s">
        <v>34</v>
      </c>
      <c r="E6659" s="34"/>
      <c r="F6659">
        <v>0.30020000000000002</v>
      </c>
      <c r="G6659" s="35">
        <v>0.88940589000000003</v>
      </c>
      <c r="H6659" s="4">
        <v>5966.7775000000001</v>
      </c>
      <c r="I6659" s="4">
        <v>2230.6752000000001</v>
      </c>
      <c r="J6659" s="7">
        <v>41740</v>
      </c>
      <c r="K6659" s="7">
        <v>10230</v>
      </c>
      <c r="L6659" s="36">
        <v>0.37380000000000002</v>
      </c>
      <c r="M6659" s="37">
        <v>0.62372079000000002</v>
      </c>
      <c r="N6659" s="38">
        <v>0.45396500000000001</v>
      </c>
      <c r="O6659" s="39">
        <f>IFERROR(VLOOKUP(C6659,Sheet2!$B$2:$G$588,6,FALSE),0)</f>
        <v>0</v>
      </c>
      <c r="P6659" s="34"/>
      <c r="Q6659" s="35">
        <v>0.27216631299999999</v>
      </c>
      <c r="R6659" s="36">
        <v>0.27216631299503702</v>
      </c>
      <c r="S6659" s="36"/>
      <c r="T6659" s="34"/>
      <c r="U6659" s="36" t="str">
        <f t="shared" si="626"/>
        <v/>
      </c>
      <c r="V6659" s="37" t="str">
        <f t="shared" si="627"/>
        <v/>
      </c>
      <c r="W6659" s="40">
        <f t="shared" si="628"/>
        <v>10274.780559098115</v>
      </c>
    </row>
    <row r="6660" spans="1:23" hidden="1" x14ac:dyDescent="0.3">
      <c r="A6660" t="s">
        <v>35</v>
      </c>
      <c r="B6660" t="s">
        <v>3027</v>
      </c>
      <c r="C6660" t="s">
        <v>34</v>
      </c>
      <c r="D6660" t="s">
        <v>34</v>
      </c>
      <c r="F6660">
        <v>0.25</v>
      </c>
      <c r="G6660" s="2">
        <v>0</v>
      </c>
      <c r="H6660" s="4">
        <v>12190.2646</v>
      </c>
      <c r="I6660" s="4">
        <v>1181.6477</v>
      </c>
      <c r="J6660" s="7">
        <v>39627</v>
      </c>
      <c r="K6660" s="7">
        <v>9797</v>
      </c>
      <c r="L6660" s="3">
        <v>9.69E-2</v>
      </c>
      <c r="M6660" s="5">
        <v>1.11785964</v>
      </c>
      <c r="N6660" s="6">
        <v>0.73190299999999997</v>
      </c>
      <c r="O6660" s="8">
        <f>IFERROR(VLOOKUP(C6660,Sheet2!$B$2:$G$588,6,FALSE),0)</f>
        <v>0</v>
      </c>
      <c r="Q6660" s="2">
        <v>0.34526395679999999</v>
      </c>
      <c r="R6660" s="3">
        <v>0.249999999999999</v>
      </c>
      <c r="U6660" s="22" t="str">
        <f t="shared" si="626"/>
        <v/>
      </c>
      <c r="V6660" s="10" t="str">
        <f t="shared" si="627"/>
        <v/>
      </c>
      <c r="W6660" s="24">
        <f t="shared" si="628"/>
        <v>9872.7278975166264</v>
      </c>
    </row>
    <row r="6661" spans="1:23" hidden="1" x14ac:dyDescent="0.3">
      <c r="A6661" s="34" t="s">
        <v>35</v>
      </c>
      <c r="B6661" s="34" t="s">
        <v>657</v>
      </c>
      <c r="C6661" s="34" t="s">
        <v>34</v>
      </c>
      <c r="D6661" t="s">
        <v>34</v>
      </c>
      <c r="E6661" s="34"/>
      <c r="F6661">
        <v>0.25</v>
      </c>
      <c r="G6661" s="35">
        <v>1</v>
      </c>
      <c r="H6661" s="4">
        <v>5663.8023999999996</v>
      </c>
      <c r="I6661" s="4">
        <v>917.64110000000005</v>
      </c>
      <c r="J6661" s="7">
        <v>36896</v>
      </c>
      <c r="K6661" s="7">
        <v>8807</v>
      </c>
      <c r="L6661" s="36">
        <v>0.16200000000000001</v>
      </c>
      <c r="M6661" s="37">
        <v>1.34024901</v>
      </c>
      <c r="N6661" s="38">
        <v>0.96277400000000002</v>
      </c>
      <c r="O6661" s="39">
        <f>IFERROR(VLOOKUP(C6661,Sheet2!$B$2:$G$588,6,FALSE),0)</f>
        <v>0</v>
      </c>
      <c r="P6661" s="34"/>
      <c r="Q6661" s="35">
        <v>0.28164543240000001</v>
      </c>
      <c r="R6661" s="36">
        <v>0.249999999999999</v>
      </c>
      <c r="S6661" s="36"/>
      <c r="T6661" s="34"/>
      <c r="U6661" s="36" t="str">
        <f t="shared" si="626"/>
        <v/>
      </c>
      <c r="V6661" s="37" t="str">
        <f t="shared" si="627"/>
        <v/>
      </c>
      <c r="W6661" s="40">
        <f t="shared" si="628"/>
        <v>8872.5237925374458</v>
      </c>
    </row>
    <row r="6662" spans="1:23" hidden="1" x14ac:dyDescent="0.3">
      <c r="A6662" t="s">
        <v>35</v>
      </c>
      <c r="B6662" t="s">
        <v>1863</v>
      </c>
      <c r="C6662" t="s">
        <v>34</v>
      </c>
      <c r="D6662" t="s">
        <v>34</v>
      </c>
      <c r="F6662">
        <v>0.28120000000000001</v>
      </c>
      <c r="G6662" s="2">
        <v>0</v>
      </c>
      <c r="H6662" s="4">
        <v>1772.6329000000001</v>
      </c>
      <c r="I6662" s="4">
        <v>591.28750000000002</v>
      </c>
      <c r="J6662" s="7">
        <v>35461</v>
      </c>
      <c r="K6662" s="7">
        <v>7818</v>
      </c>
      <c r="L6662" s="3">
        <v>0.33360000000000001</v>
      </c>
      <c r="M6662" s="5">
        <v>1.99910868</v>
      </c>
      <c r="N6662" s="6">
        <v>1.5249459999999999</v>
      </c>
      <c r="O6662" s="8">
        <f>IFERROR(VLOOKUP(C6662,Sheet2!$B$2:$G$588,6,FALSE),0)</f>
        <v>0</v>
      </c>
      <c r="Q6662" s="2">
        <v>0.23718704339999999</v>
      </c>
      <c r="R6662" s="3">
        <v>0.23718704336062801</v>
      </c>
      <c r="U6662" s="22" t="str">
        <f t="shared" si="626"/>
        <v/>
      </c>
      <c r="V6662" s="10" t="str">
        <f t="shared" si="627"/>
        <v/>
      </c>
      <c r="W6662" s="24">
        <f t="shared" si="628"/>
        <v>7689.1287058333737</v>
      </c>
    </row>
    <row r="6663" spans="1:23" hidden="1" x14ac:dyDescent="0.3">
      <c r="A6663" s="34" t="s">
        <v>35</v>
      </c>
      <c r="B6663" s="34" t="s">
        <v>7977</v>
      </c>
      <c r="C6663" s="34" t="s">
        <v>34</v>
      </c>
      <c r="D6663" t="s">
        <v>34</v>
      </c>
      <c r="E6663" s="34"/>
      <c r="F6663">
        <v>0.28189999999999998</v>
      </c>
      <c r="G6663" s="35">
        <v>0.99434873000000001</v>
      </c>
      <c r="H6663" s="4">
        <v>5573.8015999999998</v>
      </c>
      <c r="I6663" s="4">
        <v>900.18470000000002</v>
      </c>
      <c r="J6663" s="7">
        <v>35154</v>
      </c>
      <c r="K6663" s="7">
        <v>9241</v>
      </c>
      <c r="L6663" s="36">
        <v>0.1615</v>
      </c>
      <c r="M6663" s="37">
        <v>1.3017431100000001</v>
      </c>
      <c r="N6663" s="38">
        <v>0.89658899999999997</v>
      </c>
      <c r="O6663" s="39">
        <f>IFERROR(VLOOKUP(C6663,Sheet2!$B$2:$G$588,6,FALSE),0)</f>
        <v>0</v>
      </c>
      <c r="P6663" s="34"/>
      <c r="Q6663" s="35">
        <v>0.31123968099999999</v>
      </c>
      <c r="R6663" s="36">
        <v>0.28194445561120801</v>
      </c>
      <c r="S6663" s="36"/>
      <c r="T6663" s="34"/>
      <c r="U6663" s="36" t="str">
        <f t="shared" si="626"/>
        <v/>
      </c>
      <c r="V6663" s="37" t="str">
        <f t="shared" si="627"/>
        <v/>
      </c>
      <c r="W6663" s="40">
        <f t="shared" si="628"/>
        <v>9267.0178804046591</v>
      </c>
    </row>
    <row r="6664" spans="1:23" hidden="1" x14ac:dyDescent="0.3">
      <c r="A6664" t="s">
        <v>35</v>
      </c>
      <c r="B6664" t="s">
        <v>6998</v>
      </c>
      <c r="C6664" t="s">
        <v>34</v>
      </c>
      <c r="D6664" t="s">
        <v>34</v>
      </c>
      <c r="F6664">
        <v>0.26650000000000001</v>
      </c>
      <c r="G6664" s="2">
        <v>0</v>
      </c>
      <c r="H6664" s="4">
        <v>10620.3424</v>
      </c>
      <c r="I6664" s="4">
        <v>948.01089999999999</v>
      </c>
      <c r="J6664" s="7">
        <v>34076</v>
      </c>
      <c r="K6664" s="7">
        <v>8972</v>
      </c>
      <c r="L6664" s="3">
        <v>8.9300000000000004E-2</v>
      </c>
      <c r="M6664" s="5">
        <v>1.19816375</v>
      </c>
      <c r="N6664" s="6">
        <v>0.76997499999999997</v>
      </c>
      <c r="O6664" s="8">
        <f>IFERROR(VLOOKUP(C6664,Sheet2!$B$2:$G$588,6,FALSE),0)</f>
        <v>0</v>
      </c>
      <c r="Q6664" s="2">
        <v>0.35737080980000002</v>
      </c>
      <c r="R6664" s="3">
        <v>0.26649232359024</v>
      </c>
      <c r="U6664" s="22" t="str">
        <f t="shared" si="626"/>
        <v/>
      </c>
      <c r="V6664" s="10" t="str">
        <f t="shared" si="627"/>
        <v/>
      </c>
      <c r="W6664" s="24">
        <f t="shared" si="628"/>
        <v>9010.7367514736179</v>
      </c>
    </row>
    <row r="6665" spans="1:23" hidden="1" x14ac:dyDescent="0.3">
      <c r="A6665" s="34" t="s">
        <v>35</v>
      </c>
      <c r="B6665" s="34" t="s">
        <v>9367</v>
      </c>
      <c r="C6665" s="34" t="s">
        <v>34</v>
      </c>
      <c r="D6665" t="s">
        <v>34</v>
      </c>
      <c r="E6665" s="34"/>
      <c r="F6665">
        <v>0.26</v>
      </c>
      <c r="G6665" s="35">
        <v>0.90530871000000002</v>
      </c>
      <c r="H6665" s="4">
        <v>9183.5210000000006</v>
      </c>
      <c r="I6665" s="4">
        <v>1173.0802000000001</v>
      </c>
      <c r="J6665" s="7">
        <v>33313</v>
      </c>
      <c r="K6665" s="7">
        <v>7723</v>
      </c>
      <c r="L6665" s="36">
        <v>0.12770000000000001</v>
      </c>
      <c r="M6665" s="37">
        <v>0.94659061</v>
      </c>
      <c r="N6665" s="38">
        <v>0.63836400000000004</v>
      </c>
      <c r="O6665" s="39">
        <f>IFERROR(VLOOKUP(C6665,Sheet2!$B$2:$G$588,6,FALSE),0)</f>
        <v>0</v>
      </c>
      <c r="P6665" s="34"/>
      <c r="Q6665" s="35">
        <v>0.3256176536</v>
      </c>
      <c r="R6665" s="36">
        <v>0.25995762143975198</v>
      </c>
      <c r="S6665" s="36"/>
      <c r="T6665" s="34"/>
      <c r="U6665" s="36" t="str">
        <f t="shared" si="626"/>
        <v/>
      </c>
      <c r="V6665" s="37" t="str">
        <f t="shared" si="627"/>
        <v/>
      </c>
      <c r="W6665" s="40">
        <f t="shared" si="628"/>
        <v>7423.7062144575502</v>
      </c>
    </row>
    <row r="6666" spans="1:23" hidden="1" x14ac:dyDescent="0.3">
      <c r="A6666" s="34" t="s">
        <v>35</v>
      </c>
      <c r="B6666" s="34" t="s">
        <v>5319</v>
      </c>
      <c r="C6666" s="34" t="s">
        <v>34</v>
      </c>
      <c r="D6666" t="s">
        <v>34</v>
      </c>
      <c r="E6666" s="34"/>
      <c r="F6666">
        <v>0.29010000000000002</v>
      </c>
      <c r="G6666" s="35">
        <v>0.99508951000000001</v>
      </c>
      <c r="H6666" s="4">
        <v>3562.2687000000001</v>
      </c>
      <c r="I6666" s="4">
        <v>744.24680000000001</v>
      </c>
      <c r="J6666" s="7">
        <v>33000</v>
      </c>
      <c r="K6666" s="7">
        <v>9320</v>
      </c>
      <c r="L6666" s="36">
        <v>0.2089</v>
      </c>
      <c r="M6666" s="37">
        <v>1.4780126200000001</v>
      </c>
      <c r="N6666" s="38">
        <v>0.9</v>
      </c>
      <c r="O6666" s="39">
        <f>IFERROR(VLOOKUP(C6666,Sheet2!$B$2:$G$588,6,FALSE),0)</f>
        <v>0</v>
      </c>
      <c r="P6666" s="34"/>
      <c r="Q6666" s="35">
        <v>0.39107421219999999</v>
      </c>
      <c r="R6666" s="36">
        <v>0.29012460514830801</v>
      </c>
      <c r="S6666" s="36"/>
      <c r="T6666" s="34"/>
      <c r="U6666" s="36" t="str">
        <f t="shared" ref="U6666:U6729" si="629">IF(A6666="placement",IF(T6666="",R6666,T6666),"")</f>
        <v/>
      </c>
      <c r="V6666" s="37" t="str">
        <f t="shared" ref="V6666:V6729" si="630">IF($A6666="placement",U6666*J6666,"")</f>
        <v/>
      </c>
      <c r="W6666" s="40">
        <f t="shared" ref="W6666:W6729" si="631">IF($A6666="placement",V6666,IF($A6666="site",SUMIF($C:$C,$C6666,$V:$V),IF($A6666="user",SUMIF($B:$B,$B6666,$V:$V),SUM($V:$V))))</f>
        <v>9427.3253572752819</v>
      </c>
    </row>
    <row r="6667" spans="1:23" hidden="1" x14ac:dyDescent="0.3">
      <c r="A6667" s="34" t="s">
        <v>35</v>
      </c>
      <c r="B6667" s="34" t="s">
        <v>5759</v>
      </c>
      <c r="C6667" s="34" t="s">
        <v>34</v>
      </c>
      <c r="D6667" t="s">
        <v>34</v>
      </c>
      <c r="E6667" s="34"/>
      <c r="F6667">
        <v>0.29609999999999997</v>
      </c>
      <c r="G6667" s="35">
        <v>0.68526419000000005</v>
      </c>
      <c r="H6667" s="4">
        <v>5624.4831000000004</v>
      </c>
      <c r="I6667" s="4">
        <v>476.1207</v>
      </c>
      <c r="J6667" s="7">
        <v>31943</v>
      </c>
      <c r="K6667" s="7">
        <v>6879</v>
      </c>
      <c r="L6667" s="36">
        <v>8.4699999999999998E-2</v>
      </c>
      <c r="M6667" s="37">
        <v>2.23634267</v>
      </c>
      <c r="N6667" s="38">
        <v>1.6918770000000001</v>
      </c>
      <c r="O6667" s="39">
        <f>IFERROR(VLOOKUP(C6667,Sheet2!$B$2:$G$588,6,FALSE),0)</f>
        <v>0</v>
      </c>
      <c r="P6667" s="34"/>
      <c r="Q6667" s="35">
        <v>0.2434625429</v>
      </c>
      <c r="R6667" s="36">
        <v>0.24346254287532601</v>
      </c>
      <c r="S6667" s="36"/>
      <c r="T6667" s="34"/>
      <c r="U6667" s="36" t="str">
        <f t="shared" si="629"/>
        <v/>
      </c>
      <c r="V6667" s="37" t="str">
        <f t="shared" si="630"/>
        <v/>
      </c>
      <c r="W6667" s="40">
        <f t="shared" si="631"/>
        <v>6568.1445895183342</v>
      </c>
    </row>
    <row r="6668" spans="1:23" hidden="1" x14ac:dyDescent="0.3">
      <c r="A6668" s="34" t="s">
        <v>35</v>
      </c>
      <c r="B6668" s="34" t="s">
        <v>5593</v>
      </c>
      <c r="C6668" s="34" t="s">
        <v>34</v>
      </c>
      <c r="D6668" t="s">
        <v>34</v>
      </c>
      <c r="E6668" s="34"/>
      <c r="F6668">
        <v>0.26350000000000001</v>
      </c>
      <c r="G6668" s="35">
        <v>0.81565496000000004</v>
      </c>
      <c r="H6668" s="4">
        <v>9548.6074000000008</v>
      </c>
      <c r="I6668" s="4">
        <v>1305.7781</v>
      </c>
      <c r="J6668" s="7">
        <v>29706</v>
      </c>
      <c r="K6668" s="7">
        <v>6965</v>
      </c>
      <c r="L6668" s="36">
        <v>0.1368</v>
      </c>
      <c r="M6668" s="37">
        <v>0.75831634000000003</v>
      </c>
      <c r="N6668" s="38">
        <v>0.380855</v>
      </c>
      <c r="O6668" s="39">
        <f>IFERROR(VLOOKUP(C6668,Sheet2!$B$2:$G$588,6,FALSE),0)</f>
        <v>0</v>
      </c>
      <c r="P6668" s="34"/>
      <c r="Q6668" s="35">
        <v>0.4977623692</v>
      </c>
      <c r="R6668" s="36">
        <v>0.26346205347388402</v>
      </c>
      <c r="S6668" s="36"/>
      <c r="T6668" s="34"/>
      <c r="U6668" s="36" t="str">
        <f t="shared" si="629"/>
        <v/>
      </c>
      <c r="V6668" s="37" t="str">
        <f t="shared" si="630"/>
        <v/>
      </c>
      <c r="W6668" s="40">
        <f t="shared" si="631"/>
        <v>6952.1865161118258</v>
      </c>
    </row>
    <row r="6669" spans="1:23" hidden="1" x14ac:dyDescent="0.3">
      <c r="A6669" s="34" t="s">
        <v>35</v>
      </c>
      <c r="B6669" s="34" t="s">
        <v>1805</v>
      </c>
      <c r="C6669" s="34" t="s">
        <v>34</v>
      </c>
      <c r="D6669" t="s">
        <v>34</v>
      </c>
      <c r="E6669" s="34"/>
      <c r="F6669">
        <v>0.25</v>
      </c>
      <c r="G6669" s="35">
        <v>0.99978811000000001</v>
      </c>
      <c r="H6669" s="4">
        <v>9718.3943999999992</v>
      </c>
      <c r="I6669" s="4">
        <v>725.55719999999997</v>
      </c>
      <c r="J6669" s="7">
        <v>28567</v>
      </c>
      <c r="K6669" s="7">
        <v>7009</v>
      </c>
      <c r="L6669" s="36">
        <v>7.4700000000000003E-2</v>
      </c>
      <c r="M6669" s="37">
        <v>1.3124271300000001</v>
      </c>
      <c r="N6669" s="38">
        <v>0.85076700000000005</v>
      </c>
      <c r="O6669" s="39">
        <f>IFERROR(VLOOKUP(C6669,Sheet2!$B$2:$G$588,6,FALSE),0)</f>
        <v>0</v>
      </c>
      <c r="P6669" s="34"/>
      <c r="Q6669" s="35">
        <v>0.35176058049999998</v>
      </c>
      <c r="R6669" s="36">
        <v>0.25</v>
      </c>
      <c r="S6669" s="36"/>
      <c r="T6669" s="34"/>
      <c r="U6669" s="36" t="str">
        <f t="shared" si="629"/>
        <v/>
      </c>
      <c r="V6669" s="37" t="str">
        <f t="shared" si="630"/>
        <v/>
      </c>
      <c r="W6669" s="40">
        <f t="shared" si="631"/>
        <v>7075.8985012706471</v>
      </c>
    </row>
    <row r="6670" spans="1:23" hidden="1" x14ac:dyDescent="0.3">
      <c r="A6670" s="34" t="s">
        <v>35</v>
      </c>
      <c r="B6670" s="34" t="s">
        <v>2993</v>
      </c>
      <c r="C6670" s="34" t="s">
        <v>34</v>
      </c>
      <c r="D6670" t="s">
        <v>34</v>
      </c>
      <c r="E6670" s="34"/>
      <c r="F6670">
        <v>0.2059</v>
      </c>
      <c r="G6670" s="35">
        <v>0.95732739</v>
      </c>
      <c r="H6670" s="4">
        <v>2042.0606</v>
      </c>
      <c r="I6670" s="4">
        <v>841.39980000000003</v>
      </c>
      <c r="J6670" s="7">
        <v>28015</v>
      </c>
      <c r="K6670" s="7">
        <v>5766</v>
      </c>
      <c r="L6670" s="36">
        <v>0.41199999999999998</v>
      </c>
      <c r="M6670" s="37">
        <v>1.1098496200000001</v>
      </c>
      <c r="N6670" s="38">
        <v>0.78479900000000002</v>
      </c>
      <c r="O6670" s="39">
        <f>IFERROR(VLOOKUP(C6670,Sheet2!$B$2:$G$588,6,FALSE),0)</f>
        <v>0</v>
      </c>
      <c r="P6670" s="34"/>
      <c r="Q6670" s="35">
        <v>0.29287807179999997</v>
      </c>
      <c r="R6670" s="36">
        <v>0.20588508021046201</v>
      </c>
      <c r="S6670" s="36"/>
      <c r="T6670" s="34"/>
      <c r="U6670" s="36" t="str">
        <f t="shared" si="629"/>
        <v/>
      </c>
      <c r="V6670" s="37" t="str">
        <f t="shared" si="630"/>
        <v/>
      </c>
      <c r="W6670" s="40">
        <f t="shared" si="631"/>
        <v>5768.1699999999855</v>
      </c>
    </row>
    <row r="6671" spans="1:23" hidden="1" x14ac:dyDescent="0.3">
      <c r="A6671" s="34" t="s">
        <v>35</v>
      </c>
      <c r="B6671" s="34" t="s">
        <v>5065</v>
      </c>
      <c r="C6671" s="34" t="s">
        <v>34</v>
      </c>
      <c r="D6671" t="s">
        <v>34</v>
      </c>
      <c r="E6671" s="34"/>
      <c r="F6671">
        <v>0.2697</v>
      </c>
      <c r="G6671" s="35">
        <v>1</v>
      </c>
      <c r="H6671" s="4">
        <v>13290.6957</v>
      </c>
      <c r="I6671" s="4">
        <v>1045.2137</v>
      </c>
      <c r="J6671" s="7">
        <v>27975</v>
      </c>
      <c r="K6671" s="7">
        <v>7541</v>
      </c>
      <c r="L6671" s="36">
        <v>7.8600000000000003E-2</v>
      </c>
      <c r="M6671" s="37">
        <v>0.89217599999999997</v>
      </c>
      <c r="N6671" s="38">
        <v>0.41467500000000002</v>
      </c>
      <c r="O6671" s="39">
        <f>IFERROR(VLOOKUP(C6671,Sheet2!$B$2:$G$588,6,FALSE),0)</f>
        <v>0</v>
      </c>
      <c r="P6671" s="34"/>
      <c r="Q6671" s="35">
        <v>0.53520941799999999</v>
      </c>
      <c r="R6671" s="36">
        <v>0.269728805927064</v>
      </c>
      <c r="S6671" s="36"/>
      <c r="T6671" s="34"/>
      <c r="U6671" s="36" t="str">
        <f t="shared" si="629"/>
        <v/>
      </c>
      <c r="V6671" s="37" t="str">
        <f t="shared" si="630"/>
        <v/>
      </c>
      <c r="W6671" s="40">
        <f t="shared" si="631"/>
        <v>7546.1999999999916</v>
      </c>
    </row>
    <row r="6672" spans="1:23" hidden="1" x14ac:dyDescent="0.3">
      <c r="A6672" s="34" t="s">
        <v>35</v>
      </c>
      <c r="B6672" s="34" t="s">
        <v>1630</v>
      </c>
      <c r="C6672" s="34" t="s">
        <v>34</v>
      </c>
      <c r="D6672" t="s">
        <v>34</v>
      </c>
      <c r="E6672" s="34"/>
      <c r="F6672">
        <v>0.27360000000000001</v>
      </c>
      <c r="G6672" s="35">
        <v>0.99999956000000001</v>
      </c>
      <c r="H6672" s="4">
        <v>20453.534599999999</v>
      </c>
      <c r="I6672" s="4">
        <v>2397.0753</v>
      </c>
      <c r="J6672" s="7">
        <v>27461</v>
      </c>
      <c r="K6672" s="7">
        <v>7513</v>
      </c>
      <c r="L6672" s="36">
        <v>0.1172</v>
      </c>
      <c r="M6672" s="37">
        <v>0.38187295999999998</v>
      </c>
      <c r="N6672" s="38">
        <v>0.1</v>
      </c>
      <c r="O6672" s="39">
        <f>IFERROR(VLOOKUP(C6672,Sheet2!$B$2:$G$588,6,FALSE),0)</f>
        <v>0</v>
      </c>
      <c r="P6672" s="34"/>
      <c r="Q6672" s="35">
        <v>0.73813280960000005</v>
      </c>
      <c r="R6672" s="36">
        <v>0.27360246413047901</v>
      </c>
      <c r="S6672" s="36"/>
      <c r="T6672" s="34"/>
      <c r="U6672" s="36" t="str">
        <f t="shared" si="629"/>
        <v/>
      </c>
      <c r="V6672" s="37" t="str">
        <f t="shared" si="630"/>
        <v/>
      </c>
      <c r="W6672" s="40">
        <f t="shared" si="631"/>
        <v>7513.45</v>
      </c>
    </row>
    <row r="6673" spans="1:23" hidden="1" x14ac:dyDescent="0.3">
      <c r="A6673" t="s">
        <v>35</v>
      </c>
      <c r="B6673" t="s">
        <v>6179</v>
      </c>
      <c r="C6673" t="s">
        <v>34</v>
      </c>
      <c r="D6673" t="s">
        <v>34</v>
      </c>
      <c r="F6673">
        <v>0.26919999999999999</v>
      </c>
      <c r="G6673" s="2">
        <v>0</v>
      </c>
      <c r="H6673" s="4">
        <v>7383.1337000000003</v>
      </c>
      <c r="I6673" s="4">
        <v>822.19590000000005</v>
      </c>
      <c r="J6673" s="7">
        <v>26304</v>
      </c>
      <c r="K6673" s="7">
        <v>7027</v>
      </c>
      <c r="L6673" s="3">
        <v>0.1114</v>
      </c>
      <c r="M6673" s="5">
        <v>1.06642535</v>
      </c>
      <c r="N6673" s="6">
        <v>0.68188599999999999</v>
      </c>
      <c r="O6673" s="8">
        <f>IFERROR(VLOOKUP(C6673,Sheet2!$B$2:$G$588,6,FALSE),0)</f>
        <v>0</v>
      </c>
      <c r="Q6673" s="2">
        <v>0.36058721960000001</v>
      </c>
      <c r="R6673" s="3">
        <v>0.26916991422588699</v>
      </c>
      <c r="U6673" s="22" t="str">
        <f t="shared" si="629"/>
        <v/>
      </c>
      <c r="V6673" s="10" t="str">
        <f t="shared" si="630"/>
        <v/>
      </c>
      <c r="W6673" s="24">
        <f t="shared" si="631"/>
        <v>7070.4555597423059</v>
      </c>
    </row>
    <row r="6674" spans="1:23" hidden="1" x14ac:dyDescent="0.3">
      <c r="A6674" s="34" t="s">
        <v>35</v>
      </c>
      <c r="B6674" s="34" t="s">
        <v>8992</v>
      </c>
      <c r="C6674" s="34" t="s">
        <v>34</v>
      </c>
      <c r="D6674" t="s">
        <v>34</v>
      </c>
      <c r="E6674" s="34"/>
      <c r="F6674">
        <v>0.25</v>
      </c>
      <c r="G6674" s="35">
        <v>0.96436113000000001</v>
      </c>
      <c r="H6674" s="4">
        <v>2007.0023000000001</v>
      </c>
      <c r="I6674" s="4">
        <v>650.39059999999995</v>
      </c>
      <c r="J6674" s="7">
        <v>26290</v>
      </c>
      <c r="K6674" s="7">
        <v>6148</v>
      </c>
      <c r="L6674" s="36">
        <v>0.3241</v>
      </c>
      <c r="M6674" s="37">
        <v>1.3474186399999999</v>
      </c>
      <c r="N6674" s="38">
        <v>1</v>
      </c>
      <c r="O6674" s="39">
        <f>IFERROR(VLOOKUP(C6674,Sheet2!$B$2:$G$588,6,FALSE),0)</f>
        <v>0</v>
      </c>
      <c r="P6674" s="34"/>
      <c r="Q6674" s="35">
        <v>0.25784016430000001</v>
      </c>
      <c r="R6674" s="36">
        <v>0.25</v>
      </c>
      <c r="S6674" s="36"/>
      <c r="T6674" s="34"/>
      <c r="U6674" s="36" t="str">
        <f t="shared" si="629"/>
        <v/>
      </c>
      <c r="V6674" s="37" t="str">
        <f t="shared" si="630"/>
        <v/>
      </c>
      <c r="W6674" s="40">
        <f t="shared" si="631"/>
        <v>6280.6787046269119</v>
      </c>
    </row>
    <row r="6675" spans="1:23" hidden="1" x14ac:dyDescent="0.3">
      <c r="A6675" s="34" t="s">
        <v>35</v>
      </c>
      <c r="B6675" s="34" t="s">
        <v>12443</v>
      </c>
      <c r="C6675" s="34" t="s">
        <v>34</v>
      </c>
      <c r="D6675" t="s">
        <v>34</v>
      </c>
      <c r="E6675" s="34"/>
      <c r="F6675">
        <v>0.25</v>
      </c>
      <c r="G6675" s="35">
        <v>1</v>
      </c>
      <c r="H6675" s="4">
        <v>10989.712100000001</v>
      </c>
      <c r="I6675" s="4">
        <v>675.51760000000002</v>
      </c>
      <c r="J6675" s="7">
        <v>25271</v>
      </c>
      <c r="K6675" s="7">
        <v>6314</v>
      </c>
      <c r="L6675" s="36">
        <v>6.1499999999999999E-2</v>
      </c>
      <c r="M6675" s="37">
        <v>1.24697722</v>
      </c>
      <c r="N6675" s="38">
        <v>0.71368299999999996</v>
      </c>
      <c r="O6675" s="39">
        <f>IFERROR(VLOOKUP(C6675,Sheet2!$B$2:$G$588,6,FALSE),0)</f>
        <v>0</v>
      </c>
      <c r="P6675" s="34"/>
      <c r="Q6675" s="35">
        <v>0.42766957560000002</v>
      </c>
      <c r="R6675" s="36">
        <v>0.249999999999999</v>
      </c>
      <c r="S6675" s="36"/>
      <c r="T6675" s="34"/>
      <c r="U6675" s="36" t="str">
        <f t="shared" si="629"/>
        <v/>
      </c>
      <c r="V6675" s="37" t="str">
        <f t="shared" si="630"/>
        <v/>
      </c>
      <c r="W6675" s="40">
        <f t="shared" si="631"/>
        <v>6317.74999999999</v>
      </c>
    </row>
    <row r="6676" spans="1:23" hidden="1" x14ac:dyDescent="0.3">
      <c r="A6676" s="34" t="s">
        <v>35</v>
      </c>
      <c r="B6676" s="34" t="s">
        <v>4116</v>
      </c>
      <c r="C6676" s="34" t="s">
        <v>34</v>
      </c>
      <c r="D6676" t="s">
        <v>34</v>
      </c>
      <c r="E6676" s="34"/>
      <c r="F6676">
        <v>0.25540000000000002</v>
      </c>
      <c r="G6676" s="35">
        <v>0.97921729000000002</v>
      </c>
      <c r="H6676" s="4">
        <v>4402.6626999999999</v>
      </c>
      <c r="I6676" s="4">
        <v>1314.5210999999999</v>
      </c>
      <c r="J6676" s="7">
        <v>24685</v>
      </c>
      <c r="K6676" s="7">
        <v>5802</v>
      </c>
      <c r="L6676" s="36">
        <v>0.29859999999999998</v>
      </c>
      <c r="M6676" s="37">
        <v>0.62595202999999999</v>
      </c>
      <c r="N6676" s="38">
        <v>0.39603300000000002</v>
      </c>
      <c r="O6676" s="39">
        <f>IFERROR(VLOOKUP(C6676,Sheet2!$B$2:$G$588,6,FALSE),0)</f>
        <v>0</v>
      </c>
      <c r="P6676" s="34"/>
      <c r="Q6676" s="35">
        <v>0.3673109443</v>
      </c>
      <c r="R6676" s="36">
        <v>0.25539873993147899</v>
      </c>
      <c r="S6676" s="36"/>
      <c r="T6676" s="34"/>
      <c r="U6676" s="36" t="str">
        <f t="shared" si="629"/>
        <v/>
      </c>
      <c r="V6676" s="37" t="str">
        <f t="shared" si="630"/>
        <v/>
      </c>
      <c r="W6676" s="40">
        <f t="shared" si="631"/>
        <v>5897.553445006859</v>
      </c>
    </row>
    <row r="6677" spans="1:23" hidden="1" x14ac:dyDescent="0.3">
      <c r="A6677" s="34" t="s">
        <v>35</v>
      </c>
      <c r="B6677" s="34" t="s">
        <v>3490</v>
      </c>
      <c r="C6677" s="34" t="s">
        <v>34</v>
      </c>
      <c r="D6677" t="s">
        <v>34</v>
      </c>
      <c r="E6677" s="34"/>
      <c r="F6677">
        <v>0.28179999999999999</v>
      </c>
      <c r="G6677" s="35">
        <v>0.92247773</v>
      </c>
      <c r="H6677" s="4">
        <v>14322.2724</v>
      </c>
      <c r="I6677" s="4">
        <v>1784.9513999999999</v>
      </c>
      <c r="J6677" s="7">
        <v>24270</v>
      </c>
      <c r="K6677" s="7">
        <v>6648</v>
      </c>
      <c r="L6677" s="36">
        <v>0.1246</v>
      </c>
      <c r="M6677" s="37">
        <v>0.45324265000000002</v>
      </c>
      <c r="N6677" s="38">
        <v>0.24584</v>
      </c>
      <c r="O6677" s="39">
        <f>IFERROR(VLOOKUP(C6677,Sheet2!$B$2:$G$588,6,FALSE),0)</f>
        <v>0</v>
      </c>
      <c r="P6677" s="34"/>
      <c r="Q6677" s="35">
        <v>0.45759738360000002</v>
      </c>
      <c r="R6677" s="36">
        <v>0.28181985918838998</v>
      </c>
      <c r="S6677" s="36"/>
      <c r="T6677" s="34"/>
      <c r="U6677" s="36" t="str">
        <f t="shared" si="629"/>
        <v/>
      </c>
      <c r="V6677" s="37" t="str">
        <f t="shared" si="630"/>
        <v/>
      </c>
      <c r="W6677" s="40">
        <f t="shared" si="631"/>
        <v>6705.4056711105113</v>
      </c>
    </row>
    <row r="6678" spans="1:23" hidden="1" x14ac:dyDescent="0.3">
      <c r="A6678" s="34" t="s">
        <v>35</v>
      </c>
      <c r="B6678" s="34" t="s">
        <v>7829</v>
      </c>
      <c r="C6678" s="34" t="s">
        <v>34</v>
      </c>
      <c r="D6678" t="s">
        <v>34</v>
      </c>
      <c r="E6678" s="34"/>
      <c r="F6678">
        <v>0.25030000000000002</v>
      </c>
      <c r="G6678" s="35">
        <v>0.95232634999999999</v>
      </c>
      <c r="H6678" s="4">
        <v>16751.207900000001</v>
      </c>
      <c r="I6678" s="4">
        <v>980.27359999999999</v>
      </c>
      <c r="J6678" s="7">
        <v>23364</v>
      </c>
      <c r="K6678" s="7">
        <v>5758</v>
      </c>
      <c r="L6678" s="36">
        <v>5.8500000000000003E-2</v>
      </c>
      <c r="M6678" s="37">
        <v>0.79446570999999999</v>
      </c>
      <c r="N6678" s="38">
        <v>0.311614</v>
      </c>
      <c r="O6678" s="39">
        <f>IFERROR(VLOOKUP(C6678,Sheet2!$B$2:$G$588,6,FALSE),0)</f>
        <v>0</v>
      </c>
      <c r="P6678" s="34"/>
      <c r="Q6678" s="35">
        <v>0.60776909899999998</v>
      </c>
      <c r="R6678" s="36">
        <v>0.25029330955345602</v>
      </c>
      <c r="S6678" s="36"/>
      <c r="T6678" s="34"/>
      <c r="U6678" s="36" t="str">
        <f t="shared" si="629"/>
        <v/>
      </c>
      <c r="V6678" s="37" t="str">
        <f t="shared" si="630"/>
        <v/>
      </c>
      <c r="W6678" s="40">
        <f t="shared" si="631"/>
        <v>5752.9299635593652</v>
      </c>
    </row>
    <row r="6679" spans="1:23" hidden="1" x14ac:dyDescent="0.3">
      <c r="A6679" s="34" t="s">
        <v>35</v>
      </c>
      <c r="B6679" s="34" t="s">
        <v>12676</v>
      </c>
      <c r="C6679" s="34" t="s">
        <v>34</v>
      </c>
      <c r="D6679" t="s">
        <v>34</v>
      </c>
      <c r="E6679" s="34"/>
      <c r="F6679">
        <v>0.19120000000000001</v>
      </c>
      <c r="G6679" s="35">
        <v>0.99599881999999995</v>
      </c>
      <c r="H6679" s="4">
        <v>2806.2022999999999</v>
      </c>
      <c r="I6679" s="4">
        <v>382.5274</v>
      </c>
      <c r="J6679" s="7">
        <v>21458</v>
      </c>
      <c r="K6679" s="7">
        <v>4042</v>
      </c>
      <c r="L6679" s="36">
        <v>0.1363</v>
      </c>
      <c r="M6679" s="37">
        <v>1.8698557099999999</v>
      </c>
      <c r="N6679" s="38">
        <v>1.2652350000000001</v>
      </c>
      <c r="O6679" s="39">
        <f>IFERROR(VLOOKUP(C6679,Sheet2!$B$2:$G$588,6,FALSE),0)</f>
        <v>0</v>
      </c>
      <c r="P6679" s="34"/>
      <c r="Q6679" s="35">
        <v>0.3233515341</v>
      </c>
      <c r="R6679" s="36">
        <v>0.19117732525640699</v>
      </c>
      <c r="S6679" s="36"/>
      <c r="T6679" s="34"/>
      <c r="U6679" s="36" t="str">
        <f t="shared" si="629"/>
        <v/>
      </c>
      <c r="V6679" s="37" t="str">
        <f t="shared" si="630"/>
        <v/>
      </c>
      <c r="W6679" s="40">
        <f t="shared" si="631"/>
        <v>4077.762293843803</v>
      </c>
    </row>
    <row r="6680" spans="1:23" hidden="1" x14ac:dyDescent="0.3">
      <c r="A6680" t="s">
        <v>35</v>
      </c>
      <c r="B6680" t="s">
        <v>6557</v>
      </c>
      <c r="C6680" t="s">
        <v>34</v>
      </c>
      <c r="D6680" t="s">
        <v>34</v>
      </c>
      <c r="F6680">
        <v>0.26490000000000002</v>
      </c>
      <c r="G6680" s="2">
        <v>0</v>
      </c>
      <c r="H6680" s="4">
        <v>6579.0924000000005</v>
      </c>
      <c r="I6680" s="4">
        <v>555.34479999999996</v>
      </c>
      <c r="J6680" s="7">
        <v>20118</v>
      </c>
      <c r="K6680" s="7">
        <v>5322</v>
      </c>
      <c r="L6680" s="3">
        <v>8.4400000000000003E-2</v>
      </c>
      <c r="M6680" s="5">
        <v>1.2075196800000001</v>
      </c>
      <c r="N6680" s="6">
        <v>0.79861800000000005</v>
      </c>
      <c r="O6680" s="8">
        <f>IFERROR(VLOOKUP(C6680,Sheet2!$B$2:$G$588,6,FALSE),0)</f>
        <v>0</v>
      </c>
      <c r="Q6680" s="2">
        <v>0.33862941190000001</v>
      </c>
      <c r="R6680" s="3">
        <v>0.26493984197236298</v>
      </c>
      <c r="U6680" s="22" t="str">
        <f t="shared" si="629"/>
        <v/>
      </c>
      <c r="V6680" s="10" t="str">
        <f t="shared" si="630"/>
        <v/>
      </c>
      <c r="W6680" s="24">
        <f t="shared" si="631"/>
        <v>5330.0499999999993</v>
      </c>
    </row>
    <row r="6681" spans="1:23" hidden="1" x14ac:dyDescent="0.3">
      <c r="A6681" s="34" t="s">
        <v>35</v>
      </c>
      <c r="B6681" s="34" t="s">
        <v>3956</v>
      </c>
      <c r="C6681" s="34" t="s">
        <v>34</v>
      </c>
      <c r="D6681" t="s">
        <v>34</v>
      </c>
      <c r="E6681" s="34"/>
      <c r="F6681">
        <v>0.21210000000000001</v>
      </c>
      <c r="G6681" s="35">
        <v>1</v>
      </c>
      <c r="H6681" s="4">
        <v>1470.011</v>
      </c>
      <c r="I6681" s="4">
        <v>349.83859999999999</v>
      </c>
      <c r="J6681" s="7">
        <v>19217</v>
      </c>
      <c r="K6681" s="7">
        <v>3830</v>
      </c>
      <c r="L6681" s="36">
        <v>0.23799999999999999</v>
      </c>
      <c r="M6681" s="37">
        <v>1.8309877999999999</v>
      </c>
      <c r="N6681" s="38">
        <v>1.4</v>
      </c>
      <c r="O6681" s="39">
        <f>IFERROR(VLOOKUP(C6681,Sheet2!$B$2:$G$588,6,FALSE),0)</f>
        <v>0</v>
      </c>
      <c r="P6681" s="34"/>
      <c r="Q6681" s="35">
        <v>0.2353854034</v>
      </c>
      <c r="R6681" s="36">
        <v>0.212098810328469</v>
      </c>
      <c r="S6681" s="36"/>
      <c r="T6681" s="34"/>
      <c r="U6681" s="36" t="str">
        <f t="shared" si="629"/>
        <v/>
      </c>
      <c r="V6681" s="37" t="str">
        <f t="shared" si="630"/>
        <v/>
      </c>
      <c r="W6681" s="40">
        <f t="shared" si="631"/>
        <v>3954.7564187320895</v>
      </c>
    </row>
    <row r="6682" spans="1:23" hidden="1" x14ac:dyDescent="0.3">
      <c r="A6682" s="34" t="s">
        <v>35</v>
      </c>
      <c r="B6682" s="34" t="s">
        <v>10025</v>
      </c>
      <c r="C6682" s="34" t="s">
        <v>34</v>
      </c>
      <c r="D6682" t="s">
        <v>34</v>
      </c>
      <c r="E6682" s="34"/>
      <c r="F6682">
        <v>0.33189999999999997</v>
      </c>
      <c r="G6682" s="35">
        <v>0.92965131000000001</v>
      </c>
      <c r="H6682" s="4">
        <v>4113.3842000000004</v>
      </c>
      <c r="I6682" s="4">
        <v>802.87279999999998</v>
      </c>
      <c r="J6682" s="7">
        <v>19134</v>
      </c>
      <c r="K6682" s="7">
        <v>6331</v>
      </c>
      <c r="L6682" s="36">
        <v>0.19520000000000001</v>
      </c>
      <c r="M6682" s="37">
        <v>0.79440449000000002</v>
      </c>
      <c r="N6682" s="38">
        <v>0.33757399999999999</v>
      </c>
      <c r="O6682" s="39">
        <f>IFERROR(VLOOKUP(C6682,Sheet2!$B$2:$G$588,6,FALSE),0)</f>
        <v>0</v>
      </c>
      <c r="P6682" s="34"/>
      <c r="Q6682" s="35">
        <v>0.57506030509999995</v>
      </c>
      <c r="R6682" s="36">
        <v>0.33187159493837798</v>
      </c>
      <c r="S6682" s="36"/>
      <c r="T6682" s="34"/>
      <c r="U6682" s="36" t="str">
        <f t="shared" si="629"/>
        <v/>
      </c>
      <c r="V6682" s="37" t="str">
        <f t="shared" si="630"/>
        <v/>
      </c>
      <c r="W6682" s="40">
        <f t="shared" si="631"/>
        <v>6344.2022180022423</v>
      </c>
    </row>
    <row r="6683" spans="1:23" hidden="1" x14ac:dyDescent="0.3">
      <c r="A6683" s="34" t="s">
        <v>35</v>
      </c>
      <c r="B6683" s="34" t="s">
        <v>4835</v>
      </c>
      <c r="C6683" s="34" t="s">
        <v>34</v>
      </c>
      <c r="D6683" t="s">
        <v>34</v>
      </c>
      <c r="E6683" s="34"/>
      <c r="F6683">
        <v>0.2913</v>
      </c>
      <c r="G6683" s="35">
        <v>0.95532033000000005</v>
      </c>
      <c r="H6683" s="4">
        <v>3521.6943999999999</v>
      </c>
      <c r="I6683" s="4">
        <v>827.68129999999996</v>
      </c>
      <c r="J6683" s="7">
        <v>18571</v>
      </c>
      <c r="K6683" s="7">
        <v>4576</v>
      </c>
      <c r="L6683" s="36">
        <v>0.23499999999999999</v>
      </c>
      <c r="M6683" s="37">
        <v>0.74789497000000005</v>
      </c>
      <c r="N6683" s="38">
        <v>0.50949</v>
      </c>
      <c r="O6683" s="39">
        <f>IFERROR(VLOOKUP(C6683,Sheet2!$B$2:$G$588,6,FALSE),0)</f>
        <v>0</v>
      </c>
      <c r="P6683" s="34"/>
      <c r="Q6683" s="35">
        <v>0.31876798270000001</v>
      </c>
      <c r="R6683" s="36">
        <v>0.29133967987626103</v>
      </c>
      <c r="S6683" s="36"/>
      <c r="T6683" s="34"/>
      <c r="U6683" s="36" t="str">
        <f t="shared" si="629"/>
        <v/>
      </c>
      <c r="V6683" s="37" t="str">
        <f t="shared" si="630"/>
        <v/>
      </c>
      <c r="W6683" s="40">
        <f t="shared" si="631"/>
        <v>4599.4319931073178</v>
      </c>
    </row>
    <row r="6684" spans="1:23" hidden="1" x14ac:dyDescent="0.3">
      <c r="A6684" s="34" t="s">
        <v>35</v>
      </c>
      <c r="B6684" s="34" t="s">
        <v>6789</v>
      </c>
      <c r="C6684" s="34" t="s">
        <v>34</v>
      </c>
      <c r="D6684" t="s">
        <v>34</v>
      </c>
      <c r="E6684" s="34"/>
      <c r="F6684">
        <v>0.38329999999999997</v>
      </c>
      <c r="G6684" s="35">
        <v>0.99476007</v>
      </c>
      <c r="H6684" s="4">
        <v>61765.547100000003</v>
      </c>
      <c r="I6684" s="4">
        <v>11600.251899999999</v>
      </c>
      <c r="J6684" s="7">
        <v>17955</v>
      </c>
      <c r="K6684" s="7">
        <v>6882</v>
      </c>
      <c r="L6684" s="36">
        <v>0.18779999999999999</v>
      </c>
      <c r="M6684" s="37">
        <v>5.1594439999999998E-2</v>
      </c>
      <c r="N6684" s="38">
        <v>1.0003E-2</v>
      </c>
      <c r="O6684" s="39">
        <f>IFERROR(VLOOKUP(C6684,Sheet2!$B$2:$G$588,6,FALSE),0)</f>
        <v>0</v>
      </c>
      <c r="P6684" s="34"/>
      <c r="Q6684" s="35">
        <v>0.80612251020000003</v>
      </c>
      <c r="R6684" s="36">
        <v>0.38329639372809399</v>
      </c>
      <c r="S6684" s="36"/>
      <c r="T6684" s="34"/>
      <c r="U6684" s="36" t="str">
        <f t="shared" si="629"/>
        <v/>
      </c>
      <c r="V6684" s="37" t="str">
        <f t="shared" si="630"/>
        <v/>
      </c>
      <c r="W6684" s="40">
        <f t="shared" si="631"/>
        <v>6881.819999999997</v>
      </c>
    </row>
    <row r="6685" spans="1:23" hidden="1" x14ac:dyDescent="0.3">
      <c r="A6685" t="s">
        <v>35</v>
      </c>
      <c r="B6685" t="s">
        <v>6755</v>
      </c>
      <c r="C6685" t="s">
        <v>34</v>
      </c>
      <c r="D6685" t="s">
        <v>34</v>
      </c>
      <c r="F6685">
        <v>0.28760000000000002</v>
      </c>
      <c r="G6685" s="2">
        <v>0</v>
      </c>
      <c r="H6685" s="4">
        <v>5996.2061000000003</v>
      </c>
      <c r="I6685" s="4">
        <v>514.82590000000005</v>
      </c>
      <c r="J6685" s="7">
        <v>17176</v>
      </c>
      <c r="K6685" s="7">
        <v>4561</v>
      </c>
      <c r="L6685" s="3">
        <v>8.5900000000000004E-2</v>
      </c>
      <c r="M6685" s="5">
        <v>1.11211562</v>
      </c>
      <c r="N6685" s="6">
        <v>0.76389399999999996</v>
      </c>
      <c r="O6685" s="8">
        <f>IFERROR(VLOOKUP(C6685,Sheet2!$B$2:$G$588,6,FALSE),0)</f>
        <v>0</v>
      </c>
      <c r="Q6685" s="2">
        <v>0.31311638409999998</v>
      </c>
      <c r="R6685" s="3">
        <v>0.28762775304980798</v>
      </c>
      <c r="U6685" s="22" t="str">
        <f t="shared" si="629"/>
        <v/>
      </c>
      <c r="V6685" s="10" t="str">
        <f t="shared" si="630"/>
        <v/>
      </c>
      <c r="W6685" s="24">
        <f t="shared" si="631"/>
        <v>4524.1990197110053</v>
      </c>
    </row>
    <row r="6686" spans="1:23" hidden="1" x14ac:dyDescent="0.3">
      <c r="A6686" s="34" t="s">
        <v>35</v>
      </c>
      <c r="B6686" s="34" t="s">
        <v>7737</v>
      </c>
      <c r="C6686" s="34" t="s">
        <v>34</v>
      </c>
      <c r="D6686" t="s">
        <v>34</v>
      </c>
      <c r="E6686" s="34"/>
      <c r="F6686">
        <v>0.27350000000000002</v>
      </c>
      <c r="G6686" s="35">
        <v>0.93165171999999996</v>
      </c>
      <c r="H6686" s="4">
        <v>3188.15</v>
      </c>
      <c r="I6686" s="4">
        <v>513.55129999999997</v>
      </c>
      <c r="J6686" s="7">
        <v>16829</v>
      </c>
      <c r="K6686" s="7">
        <v>4493</v>
      </c>
      <c r="L6686" s="36">
        <v>0.16109999999999999</v>
      </c>
      <c r="M6686" s="37">
        <v>1.09231272</v>
      </c>
      <c r="N6686" s="38">
        <v>0.69268700000000005</v>
      </c>
      <c r="O6686" s="39">
        <f>IFERROR(VLOOKUP(C6686,Sheet2!$B$2:$G$588,6,FALSE),0)</f>
        <v>0</v>
      </c>
      <c r="P6686" s="34"/>
      <c r="Q6686" s="35">
        <v>0.3658528465</v>
      </c>
      <c r="R6686" s="36">
        <v>0.27349385943989402</v>
      </c>
      <c r="S6686" s="36"/>
      <c r="T6686" s="34"/>
      <c r="U6686" s="36" t="str">
        <f t="shared" si="629"/>
        <v/>
      </c>
      <c r="V6686" s="37" t="str">
        <f t="shared" si="630"/>
        <v/>
      </c>
      <c r="W6686" s="40">
        <f t="shared" si="631"/>
        <v>4480.1189928068688</v>
      </c>
    </row>
    <row r="6687" spans="1:23" hidden="1" x14ac:dyDescent="0.3">
      <c r="A6687" s="34" t="s">
        <v>35</v>
      </c>
      <c r="B6687" s="34" t="s">
        <v>128</v>
      </c>
      <c r="C6687" s="34" t="s">
        <v>34</v>
      </c>
      <c r="D6687" t="s">
        <v>34</v>
      </c>
      <c r="E6687" s="34"/>
      <c r="F6687">
        <v>0.21879999999999999</v>
      </c>
      <c r="G6687" s="35">
        <v>1</v>
      </c>
      <c r="H6687" s="4">
        <v>1297.0278000000001</v>
      </c>
      <c r="I6687" s="4">
        <v>550.19539999999995</v>
      </c>
      <c r="J6687" s="7">
        <v>16633</v>
      </c>
      <c r="K6687" s="7">
        <v>3634</v>
      </c>
      <c r="L6687" s="36">
        <v>0.42420000000000002</v>
      </c>
      <c r="M6687" s="37">
        <v>1.00771495</v>
      </c>
      <c r="N6687" s="38">
        <v>0.675987</v>
      </c>
      <c r="O6687" s="39">
        <f>IFERROR(VLOOKUP(C6687,Sheet2!$B$2:$G$588,6,FALSE),0)</f>
        <v>0</v>
      </c>
      <c r="P6687" s="34"/>
      <c r="Q6687" s="35">
        <v>0.32918827690000002</v>
      </c>
      <c r="R6687" s="36">
        <v>0.21880308878368901</v>
      </c>
      <c r="S6687" s="36"/>
      <c r="T6687" s="34"/>
      <c r="U6687" s="36" t="str">
        <f t="shared" si="629"/>
        <v/>
      </c>
      <c r="V6687" s="37" t="str">
        <f t="shared" si="630"/>
        <v/>
      </c>
      <c r="W6687" s="40">
        <f t="shared" si="631"/>
        <v>3639.3499999999922</v>
      </c>
    </row>
    <row r="6688" spans="1:23" hidden="1" x14ac:dyDescent="0.3">
      <c r="A6688" s="34" t="s">
        <v>35</v>
      </c>
      <c r="B6688" s="34" t="s">
        <v>1506</v>
      </c>
      <c r="C6688" s="34" t="s">
        <v>34</v>
      </c>
      <c r="D6688" t="s">
        <v>34</v>
      </c>
      <c r="E6688" s="34"/>
      <c r="F6688">
        <v>0.2747</v>
      </c>
      <c r="G6688" s="35">
        <v>0.87388301000000002</v>
      </c>
      <c r="H6688" s="4">
        <v>4346.2118</v>
      </c>
      <c r="I6688" s="4">
        <v>651.95619999999997</v>
      </c>
      <c r="J6688" s="7">
        <v>15506</v>
      </c>
      <c r="K6688" s="7">
        <v>4248</v>
      </c>
      <c r="L6688" s="36">
        <v>0.15</v>
      </c>
      <c r="M6688" s="37">
        <v>0.79281338999999995</v>
      </c>
      <c r="N6688" s="38">
        <v>0.42663800000000002</v>
      </c>
      <c r="O6688" s="39">
        <f>IFERROR(VLOOKUP(C6688,Sheet2!$B$2:$G$588,6,FALSE),0)</f>
        <v>0</v>
      </c>
      <c r="P6688" s="34"/>
      <c r="Q6688" s="35">
        <v>0.46186831969999997</v>
      </c>
      <c r="R6688" s="36">
        <v>0.27466461201120201</v>
      </c>
      <c r="S6688" s="36"/>
      <c r="T6688" s="34"/>
      <c r="U6688" s="36" t="str">
        <f t="shared" si="629"/>
        <v/>
      </c>
      <c r="V6688" s="37" t="str">
        <f t="shared" si="630"/>
        <v/>
      </c>
      <c r="W6688" s="40">
        <f t="shared" si="631"/>
        <v>4254.4299999999957</v>
      </c>
    </row>
    <row r="6689" spans="1:23" hidden="1" x14ac:dyDescent="0.3">
      <c r="A6689" t="s">
        <v>35</v>
      </c>
      <c r="B6689" t="s">
        <v>6884</v>
      </c>
      <c r="C6689" t="s">
        <v>34</v>
      </c>
      <c r="D6689" t="s">
        <v>34</v>
      </c>
      <c r="F6689">
        <v>0.28939999999999999</v>
      </c>
      <c r="G6689" s="2">
        <v>0</v>
      </c>
      <c r="H6689" s="4">
        <v>4844.4450999999999</v>
      </c>
      <c r="I6689" s="4">
        <v>554.99789999999996</v>
      </c>
      <c r="J6689" s="7">
        <v>15345</v>
      </c>
      <c r="K6689" s="7">
        <v>4111</v>
      </c>
      <c r="L6689" s="3">
        <v>0.11459999999999999</v>
      </c>
      <c r="M6689" s="5">
        <v>0.92163938999999995</v>
      </c>
      <c r="N6689" s="6">
        <v>0.62707900000000005</v>
      </c>
      <c r="O6689" s="8">
        <f>IFERROR(VLOOKUP(C6689,Sheet2!$B$2:$G$588,6,FALSE),0)</f>
        <v>0</v>
      </c>
      <c r="Q6689" s="2">
        <v>0.31960481540000002</v>
      </c>
      <c r="R6689" s="3">
        <v>0.28938657984550498</v>
      </c>
      <c r="U6689" s="22" t="str">
        <f t="shared" si="629"/>
        <v/>
      </c>
      <c r="V6689" s="10" t="str">
        <f t="shared" si="630"/>
        <v/>
      </c>
      <c r="W6689" s="24">
        <f t="shared" si="631"/>
        <v>4153.3976233592675</v>
      </c>
    </row>
    <row r="6690" spans="1:23" hidden="1" x14ac:dyDescent="0.3">
      <c r="A6690" s="34" t="s">
        <v>35</v>
      </c>
      <c r="B6690" s="34" t="s">
        <v>6411</v>
      </c>
      <c r="C6690" s="34" t="s">
        <v>34</v>
      </c>
      <c r="D6690" t="s">
        <v>34</v>
      </c>
      <c r="E6690" s="34"/>
      <c r="F6690">
        <v>0.29060000000000002</v>
      </c>
      <c r="G6690" s="35">
        <v>0.96341522000000002</v>
      </c>
      <c r="H6690" s="4">
        <v>4547.7430000000004</v>
      </c>
      <c r="I6690" s="4">
        <v>995.83010000000002</v>
      </c>
      <c r="J6690" s="7">
        <v>13720</v>
      </c>
      <c r="K6690" s="7">
        <v>3781</v>
      </c>
      <c r="L6690" s="36">
        <v>0.219</v>
      </c>
      <c r="M6690" s="37">
        <v>0.45924882</v>
      </c>
      <c r="N6690" s="38">
        <v>0.215977</v>
      </c>
      <c r="O6690" s="39">
        <f>IFERROR(VLOOKUP(C6690,Sheet2!$B$2:$G$588,6,FALSE),0)</f>
        <v>0</v>
      </c>
      <c r="P6690" s="34"/>
      <c r="Q6690" s="35">
        <v>0.52971681370000001</v>
      </c>
      <c r="R6690" s="36">
        <v>0.29060530807950802</v>
      </c>
      <c r="S6690" s="36"/>
      <c r="T6690" s="34"/>
      <c r="U6690" s="36" t="str">
        <f t="shared" si="629"/>
        <v/>
      </c>
      <c r="V6690" s="37" t="str">
        <f t="shared" si="630"/>
        <v/>
      </c>
      <c r="W6690" s="40">
        <f t="shared" si="631"/>
        <v>3770.4455124917845</v>
      </c>
    </row>
    <row r="6691" spans="1:23" hidden="1" x14ac:dyDescent="0.3">
      <c r="A6691" t="s">
        <v>35</v>
      </c>
      <c r="B6691" t="s">
        <v>2793</v>
      </c>
      <c r="C6691" t="s">
        <v>34</v>
      </c>
      <c r="D6691" t="s">
        <v>34</v>
      </c>
      <c r="F6691">
        <v>0.31469999999999998</v>
      </c>
      <c r="G6691" s="2">
        <v>0</v>
      </c>
      <c r="H6691" s="4">
        <v>4556.2527</v>
      </c>
      <c r="I6691" s="4">
        <v>683.88959999999997</v>
      </c>
      <c r="J6691" s="7">
        <v>13397</v>
      </c>
      <c r="K6691" s="7">
        <v>4108</v>
      </c>
      <c r="L6691" s="3">
        <v>0.15010000000000001</v>
      </c>
      <c r="M6691" s="5">
        <v>0.65299315000000002</v>
      </c>
      <c r="N6691" s="6">
        <v>0.40357900000000002</v>
      </c>
      <c r="O6691" s="8">
        <f>IFERROR(VLOOKUP(C6691,Sheet2!$B$2:$G$588,6,FALSE),0)</f>
        <v>0</v>
      </c>
      <c r="Q6691" s="2">
        <v>0.3819552289</v>
      </c>
      <c r="R6691" s="3">
        <v>0.31471378803780198</v>
      </c>
      <c r="U6691" s="22" t="str">
        <f t="shared" si="629"/>
        <v/>
      </c>
      <c r="V6691" s="10" t="str">
        <f t="shared" si="630"/>
        <v/>
      </c>
      <c r="W6691" s="24">
        <f t="shared" si="631"/>
        <v>4183.6166073724235</v>
      </c>
    </row>
    <row r="6692" spans="1:23" hidden="1" x14ac:dyDescent="0.3">
      <c r="A6692" s="34" t="s">
        <v>35</v>
      </c>
      <c r="B6692" s="34" t="s">
        <v>6341</v>
      </c>
      <c r="C6692" s="34" t="s">
        <v>34</v>
      </c>
      <c r="D6692" t="s">
        <v>34</v>
      </c>
      <c r="E6692" s="34"/>
      <c r="F6692">
        <v>0.26129999999999998</v>
      </c>
      <c r="G6692" s="35">
        <v>0.99369958000000003</v>
      </c>
      <c r="H6692" s="4">
        <v>3755.5210999999999</v>
      </c>
      <c r="I6692" s="4">
        <v>851.02359999999999</v>
      </c>
      <c r="J6692" s="7">
        <v>13143</v>
      </c>
      <c r="K6692" s="7">
        <v>3301</v>
      </c>
      <c r="L6692" s="36">
        <v>0.2266</v>
      </c>
      <c r="M6692" s="37">
        <v>0.51479476000000002</v>
      </c>
      <c r="N6692" s="38">
        <v>0.34369100000000002</v>
      </c>
      <c r="O6692" s="39">
        <f>IFERROR(VLOOKUP(C6692,Sheet2!$B$2:$G$588,6,FALSE),0)</f>
        <v>0</v>
      </c>
      <c r="P6692" s="34"/>
      <c r="Q6692" s="35">
        <v>0.33237277279999999</v>
      </c>
      <c r="R6692" s="36">
        <v>0.261346430952756</v>
      </c>
      <c r="S6692" s="36"/>
      <c r="T6692" s="34"/>
      <c r="U6692" s="36" t="str">
        <f t="shared" si="629"/>
        <v/>
      </c>
      <c r="V6692" s="37" t="str">
        <f t="shared" si="630"/>
        <v/>
      </c>
      <c r="W6692" s="40">
        <f t="shared" si="631"/>
        <v>3372.9083914363446</v>
      </c>
    </row>
    <row r="6693" spans="1:23" hidden="1" x14ac:dyDescent="0.3">
      <c r="A6693" s="34" t="s">
        <v>35</v>
      </c>
      <c r="B6693" s="34" t="s">
        <v>6603</v>
      </c>
      <c r="C6693" s="34" t="s">
        <v>34</v>
      </c>
      <c r="D6693" t="s">
        <v>34</v>
      </c>
      <c r="E6693" s="34"/>
      <c r="F6693">
        <v>0.30659999999999998</v>
      </c>
      <c r="G6693" s="35">
        <v>0.38350643000000001</v>
      </c>
      <c r="H6693" s="4">
        <v>10939.733099999999</v>
      </c>
      <c r="I6693" s="4">
        <v>615.17949999999996</v>
      </c>
      <c r="J6693" s="7">
        <v>12919</v>
      </c>
      <c r="K6693" s="7">
        <v>3945</v>
      </c>
      <c r="L6693" s="36">
        <v>5.62E-2</v>
      </c>
      <c r="M6693" s="37">
        <v>0.70000887999999994</v>
      </c>
      <c r="N6693" s="38">
        <v>0.33389600000000003</v>
      </c>
      <c r="O6693" s="39">
        <f>IFERROR(VLOOKUP(C6693,Sheet2!$B$2:$G$588,6,FALSE),0)</f>
        <v>0</v>
      </c>
      <c r="P6693" s="34"/>
      <c r="Q6693" s="35">
        <v>0.52301176689999995</v>
      </c>
      <c r="R6693" s="36">
        <v>0.30662467691107698</v>
      </c>
      <c r="S6693" s="36"/>
      <c r="T6693" s="34"/>
      <c r="U6693" s="36" t="str">
        <f t="shared" si="629"/>
        <v/>
      </c>
      <c r="V6693" s="37" t="str">
        <f t="shared" si="630"/>
        <v/>
      </c>
      <c r="W6693" s="40">
        <f t="shared" si="631"/>
        <v>3938.9594215789998</v>
      </c>
    </row>
    <row r="6694" spans="1:23" hidden="1" x14ac:dyDescent="0.3">
      <c r="A6694" s="34" t="s">
        <v>35</v>
      </c>
      <c r="B6694" s="34" t="s">
        <v>4211</v>
      </c>
      <c r="C6694" s="34" t="s">
        <v>34</v>
      </c>
      <c r="D6694" t="s">
        <v>34</v>
      </c>
      <c r="E6694" s="34"/>
      <c r="F6694">
        <v>0.2913</v>
      </c>
      <c r="G6694" s="35">
        <v>0.11728783</v>
      </c>
      <c r="H6694" s="4">
        <v>1353.6075000000001</v>
      </c>
      <c r="I6694" s="4">
        <v>241.4538</v>
      </c>
      <c r="J6694" s="7">
        <v>12804</v>
      </c>
      <c r="K6694" s="7">
        <v>3640</v>
      </c>
      <c r="L6694" s="36">
        <v>0.1784</v>
      </c>
      <c r="M6694" s="37">
        <v>1.76757655</v>
      </c>
      <c r="N6694" s="38">
        <v>0.97417900000000002</v>
      </c>
      <c r="O6694" s="39">
        <f>IFERROR(VLOOKUP(C6694,Sheet2!$B$2:$G$588,6,FALSE),0)</f>
        <v>0</v>
      </c>
      <c r="P6694" s="34"/>
      <c r="Q6694" s="35">
        <v>0.44886177690000001</v>
      </c>
      <c r="R6694" s="36">
        <v>0.291320487668628</v>
      </c>
      <c r="S6694" s="36"/>
      <c r="T6694" s="34"/>
      <c r="U6694" s="36" t="str">
        <f t="shared" si="629"/>
        <v/>
      </c>
      <c r="V6694" s="37" t="str">
        <f t="shared" si="630"/>
        <v/>
      </c>
      <c r="W6694" s="40">
        <f t="shared" si="631"/>
        <v>3650.6870249553772</v>
      </c>
    </row>
    <row r="6695" spans="1:23" hidden="1" x14ac:dyDescent="0.3">
      <c r="A6695" s="34" t="s">
        <v>35</v>
      </c>
      <c r="B6695" s="34" t="s">
        <v>3470</v>
      </c>
      <c r="C6695" s="34" t="s">
        <v>34</v>
      </c>
      <c r="D6695" t="s">
        <v>34</v>
      </c>
      <c r="E6695" s="34"/>
      <c r="F6695">
        <v>0.28510000000000002</v>
      </c>
      <c r="G6695" s="35">
        <v>0.97936751</v>
      </c>
      <c r="H6695" s="4">
        <v>792.14890000000003</v>
      </c>
      <c r="I6695" s="4">
        <v>331.13040000000001</v>
      </c>
      <c r="J6695" s="7">
        <v>12670</v>
      </c>
      <c r="K6695" s="7">
        <v>3612</v>
      </c>
      <c r="L6695" s="36">
        <v>0.41799999999999998</v>
      </c>
      <c r="M6695" s="37">
        <v>1.27539318</v>
      </c>
      <c r="N6695" s="38">
        <v>0.33890100000000001</v>
      </c>
      <c r="O6695" s="39">
        <f>IFERROR(VLOOKUP(C6695,Sheet2!$B$2:$G$588,6,FALSE),0)</f>
        <v>0</v>
      </c>
      <c r="P6695" s="34"/>
      <c r="Q6695" s="35">
        <v>0.73427723730000005</v>
      </c>
      <c r="R6695" s="36">
        <v>0.28505793387284101</v>
      </c>
      <c r="S6695" s="36"/>
      <c r="T6695" s="34"/>
      <c r="U6695" s="36" t="str">
        <f t="shared" si="629"/>
        <v/>
      </c>
      <c r="V6695" s="37" t="str">
        <f t="shared" si="630"/>
        <v/>
      </c>
      <c r="W6695" s="40">
        <f t="shared" si="631"/>
        <v>3611.399999999996</v>
      </c>
    </row>
    <row r="6696" spans="1:23" hidden="1" x14ac:dyDescent="0.3">
      <c r="A6696" t="s">
        <v>35</v>
      </c>
      <c r="B6696" t="s">
        <v>11888</v>
      </c>
      <c r="C6696" t="s">
        <v>34</v>
      </c>
      <c r="D6696" t="s">
        <v>34</v>
      </c>
      <c r="F6696">
        <v>0.25080000000000002</v>
      </c>
      <c r="G6696" s="2">
        <v>0</v>
      </c>
      <c r="H6696" s="4">
        <v>10311.6561</v>
      </c>
      <c r="I6696" s="4">
        <v>714.40009999999995</v>
      </c>
      <c r="J6696" s="7">
        <v>12669</v>
      </c>
      <c r="K6696" s="7">
        <v>3177</v>
      </c>
      <c r="L6696" s="3">
        <v>6.93E-2</v>
      </c>
      <c r="M6696" s="5">
        <v>0.59110883999999997</v>
      </c>
      <c r="N6696" s="6">
        <v>0.129576</v>
      </c>
      <c r="O6696" s="8">
        <f>IFERROR(VLOOKUP(C6696,Sheet2!$B$2:$G$588,6,FALSE),0)</f>
        <v>0</v>
      </c>
      <c r="Q6696" s="2">
        <v>0.78079164030000003</v>
      </c>
      <c r="R6696" s="3">
        <v>0.25078554341391801</v>
      </c>
      <c r="U6696" s="22" t="str">
        <f t="shared" si="629"/>
        <v/>
      </c>
      <c r="V6696" s="10" t="str">
        <f t="shared" si="630"/>
        <v/>
      </c>
      <c r="W6696" s="24">
        <f t="shared" si="631"/>
        <v>3175.3999999999974</v>
      </c>
    </row>
    <row r="6697" spans="1:23" hidden="1" x14ac:dyDescent="0.3">
      <c r="A6697" s="34" t="s">
        <v>35</v>
      </c>
      <c r="B6697" s="34" t="s">
        <v>11779</v>
      </c>
      <c r="C6697" s="34" t="s">
        <v>34</v>
      </c>
      <c r="D6697" t="s">
        <v>34</v>
      </c>
      <c r="E6697" s="34"/>
      <c r="F6697">
        <v>0.29770000000000002</v>
      </c>
      <c r="G6697" s="35">
        <v>8.0441960000000007E-2</v>
      </c>
      <c r="H6697" s="4">
        <v>4556.2506000000003</v>
      </c>
      <c r="I6697" s="4">
        <v>553.32569999999998</v>
      </c>
      <c r="J6697" s="7">
        <v>12487</v>
      </c>
      <c r="K6697" s="7">
        <v>3466</v>
      </c>
      <c r="L6697" s="36">
        <v>0.12139999999999999</v>
      </c>
      <c r="M6697" s="37">
        <v>0.75224882999999998</v>
      </c>
      <c r="N6697" s="38">
        <v>0.50596699999999994</v>
      </c>
      <c r="O6697" s="39">
        <f>IFERROR(VLOOKUP(C6697,Sheet2!$B$2:$G$588,6,FALSE),0)</f>
        <v>0</v>
      </c>
      <c r="P6697" s="34"/>
      <c r="Q6697" s="35">
        <v>0.32739410219999998</v>
      </c>
      <c r="R6697" s="36">
        <v>0.29769694433689098</v>
      </c>
      <c r="S6697" s="36"/>
      <c r="T6697" s="34"/>
      <c r="U6697" s="36" t="str">
        <f t="shared" si="629"/>
        <v/>
      </c>
      <c r="V6697" s="37" t="str">
        <f t="shared" si="630"/>
        <v/>
      </c>
      <c r="W6697" s="40">
        <f t="shared" si="631"/>
        <v>3570.6330248744503</v>
      </c>
    </row>
    <row r="6698" spans="1:23" hidden="1" x14ac:dyDescent="0.3">
      <c r="A6698" s="34" t="s">
        <v>35</v>
      </c>
      <c r="B6698" s="34" t="s">
        <v>1151</v>
      </c>
      <c r="C6698" s="34" t="s">
        <v>34</v>
      </c>
      <c r="D6698" t="s">
        <v>34</v>
      </c>
      <c r="E6698" s="34"/>
      <c r="F6698">
        <v>0.19750000000000001</v>
      </c>
      <c r="G6698" s="35">
        <v>0.65020975999999997</v>
      </c>
      <c r="H6698" s="4">
        <v>1843.7813000000001</v>
      </c>
      <c r="I6698" s="4">
        <v>275.18529999999998</v>
      </c>
      <c r="J6698" s="7">
        <v>12199</v>
      </c>
      <c r="K6698" s="7">
        <v>1903</v>
      </c>
      <c r="L6698" s="36">
        <v>0.14929999999999999</v>
      </c>
      <c r="M6698" s="37">
        <v>1.4776907500000001</v>
      </c>
      <c r="N6698" s="38">
        <v>1.1742840000000001</v>
      </c>
      <c r="O6698" s="39">
        <f>IFERROR(VLOOKUP(C6698,Sheet2!$B$2:$G$588,6,FALSE),0)</f>
        <v>0</v>
      </c>
      <c r="P6698" s="34"/>
      <c r="Q6698" s="35">
        <v>0.20532492769999999</v>
      </c>
      <c r="R6698" s="36">
        <v>0.19745253548582301</v>
      </c>
      <c r="S6698" s="36"/>
      <c r="T6698" s="34"/>
      <c r="U6698" s="36" t="str">
        <f t="shared" si="629"/>
        <v/>
      </c>
      <c r="V6698" s="37" t="str">
        <f t="shared" si="630"/>
        <v/>
      </c>
      <c r="W6698" s="40">
        <f t="shared" si="631"/>
        <v>1524.2299627472498</v>
      </c>
    </row>
    <row r="6699" spans="1:23" hidden="1" x14ac:dyDescent="0.3">
      <c r="A6699" s="34" t="s">
        <v>35</v>
      </c>
      <c r="B6699" s="34" t="s">
        <v>13023</v>
      </c>
      <c r="C6699" s="34" t="s">
        <v>34</v>
      </c>
      <c r="D6699" t="s">
        <v>34</v>
      </c>
      <c r="E6699" s="34"/>
      <c r="F6699">
        <v>0.2152</v>
      </c>
      <c r="G6699" s="35">
        <v>1</v>
      </c>
      <c r="H6699" s="4">
        <v>696.62860000000001</v>
      </c>
      <c r="I6699" s="4">
        <v>120.1613</v>
      </c>
      <c r="J6699" s="7">
        <v>12110</v>
      </c>
      <c r="K6699" s="7">
        <v>2022</v>
      </c>
      <c r="L6699" s="36">
        <v>0.17249999999999999</v>
      </c>
      <c r="M6699" s="37">
        <v>3.3594042599999998</v>
      </c>
      <c r="N6699" s="38">
        <v>3.2148500000000002</v>
      </c>
      <c r="O6699" s="39">
        <f>IFERROR(VLOOKUP(C6699,Sheet2!$B$2:$G$588,6,FALSE),0)</f>
        <v>0</v>
      </c>
      <c r="P6699" s="34"/>
      <c r="Q6699" s="35">
        <v>4.30297319E-2</v>
      </c>
      <c r="R6699" s="36">
        <v>4.30297319345469E-2</v>
      </c>
      <c r="S6699" s="36"/>
      <c r="T6699" s="34"/>
      <c r="U6699" s="36" t="str">
        <f t="shared" si="629"/>
        <v/>
      </c>
      <c r="V6699" s="37" t="str">
        <f t="shared" si="630"/>
        <v/>
      </c>
      <c r="W6699" s="40">
        <f t="shared" si="631"/>
        <v>1973.9647831602406</v>
      </c>
    </row>
    <row r="6700" spans="1:23" hidden="1" x14ac:dyDescent="0.3">
      <c r="A6700" s="34" t="s">
        <v>35</v>
      </c>
      <c r="B6700" s="34" t="s">
        <v>6858</v>
      </c>
      <c r="C6700" s="34" t="s">
        <v>34</v>
      </c>
      <c r="D6700" t="s">
        <v>34</v>
      </c>
      <c r="E6700" s="34"/>
      <c r="F6700">
        <v>0.31969999999999998</v>
      </c>
      <c r="G6700" s="35">
        <v>0.99520094000000003</v>
      </c>
      <c r="H6700" s="4">
        <v>3749.3444</v>
      </c>
      <c r="I6700" s="4">
        <v>336.18610000000001</v>
      </c>
      <c r="J6700" s="7">
        <v>12061</v>
      </c>
      <c r="K6700" s="7">
        <v>3734</v>
      </c>
      <c r="L6700" s="36">
        <v>8.9700000000000002E-2</v>
      </c>
      <c r="M6700" s="37">
        <v>1.1958324300000001</v>
      </c>
      <c r="N6700" s="38">
        <v>0.73665400000000003</v>
      </c>
      <c r="O6700" s="39">
        <f>IFERROR(VLOOKUP(C6700,Sheet2!$B$2:$G$588,6,FALSE),0)</f>
        <v>0</v>
      </c>
      <c r="P6700" s="34"/>
      <c r="Q6700" s="35">
        <v>0.38398225349999998</v>
      </c>
      <c r="R6700" s="36">
        <v>0.31969763474914598</v>
      </c>
      <c r="S6700" s="36"/>
      <c r="T6700" s="34"/>
      <c r="U6700" s="36" t="str">
        <f t="shared" si="629"/>
        <v/>
      </c>
      <c r="V6700" s="37" t="str">
        <f t="shared" si="630"/>
        <v/>
      </c>
      <c r="W6700" s="40">
        <f t="shared" si="631"/>
        <v>3763.4617121326369</v>
      </c>
    </row>
    <row r="6701" spans="1:23" hidden="1" x14ac:dyDescent="0.3">
      <c r="A6701" s="34" t="s">
        <v>35</v>
      </c>
      <c r="B6701" s="34" t="s">
        <v>3291</v>
      </c>
      <c r="C6701" s="34" t="s">
        <v>34</v>
      </c>
      <c r="D6701" t="s">
        <v>34</v>
      </c>
      <c r="E6701" s="34"/>
      <c r="F6701">
        <v>0.2606</v>
      </c>
      <c r="G6701" s="35">
        <v>0.90193586000000003</v>
      </c>
      <c r="H6701" s="4">
        <v>1258.4435000000001</v>
      </c>
      <c r="I6701" s="4">
        <v>242.69149999999999</v>
      </c>
      <c r="J6701" s="7">
        <v>11969</v>
      </c>
      <c r="K6701" s="7">
        <v>3119</v>
      </c>
      <c r="L6701" s="36">
        <v>0.19289999999999999</v>
      </c>
      <c r="M6701" s="37">
        <v>1.6438731600000001</v>
      </c>
      <c r="N6701" s="38">
        <v>1</v>
      </c>
      <c r="O6701" s="39">
        <f>IFERROR(VLOOKUP(C6701,Sheet2!$B$2:$G$588,6,FALSE),0)</f>
        <v>0</v>
      </c>
      <c r="P6701" s="34"/>
      <c r="Q6701" s="35">
        <v>0.39168055979999999</v>
      </c>
      <c r="R6701" s="36">
        <v>0.26063492168073898</v>
      </c>
      <c r="S6701" s="36"/>
      <c r="T6701" s="34"/>
      <c r="U6701" s="36" t="str">
        <f t="shared" si="629"/>
        <v/>
      </c>
      <c r="V6701" s="37" t="str">
        <f t="shared" si="630"/>
        <v/>
      </c>
      <c r="W6701" s="40">
        <f t="shared" si="631"/>
        <v>3119.7999999999997</v>
      </c>
    </row>
    <row r="6702" spans="1:23" hidden="1" x14ac:dyDescent="0.3">
      <c r="A6702" t="s">
        <v>35</v>
      </c>
      <c r="B6702" t="s">
        <v>4381</v>
      </c>
      <c r="C6702" t="s">
        <v>34</v>
      </c>
      <c r="D6702" t="s">
        <v>34</v>
      </c>
      <c r="F6702">
        <v>0.27</v>
      </c>
      <c r="G6702" s="2">
        <v>0</v>
      </c>
      <c r="H6702" s="4">
        <v>4571.0774000000001</v>
      </c>
      <c r="I6702" s="4">
        <v>380.52050000000003</v>
      </c>
      <c r="J6702" s="7">
        <v>11816</v>
      </c>
      <c r="K6702" s="7">
        <v>3135</v>
      </c>
      <c r="L6702" s="3">
        <v>8.3199999999999996E-2</v>
      </c>
      <c r="M6702" s="5">
        <v>1.03506502</v>
      </c>
      <c r="N6702" s="6">
        <v>0.72639500000000001</v>
      </c>
      <c r="O6702" s="8">
        <f>IFERROR(VLOOKUP(C6702,Sheet2!$B$2:$G$588,6,FALSE),0)</f>
        <v>0</v>
      </c>
      <c r="Q6702" s="2">
        <v>0.29821316599999997</v>
      </c>
      <c r="R6702" s="3">
        <v>0.26998008591955103</v>
      </c>
      <c r="U6702" s="22" t="str">
        <f t="shared" si="629"/>
        <v/>
      </c>
      <c r="V6702" s="10" t="str">
        <f t="shared" si="630"/>
        <v/>
      </c>
      <c r="W6702" s="24">
        <f t="shared" si="631"/>
        <v>3162.170479532695</v>
      </c>
    </row>
    <row r="6703" spans="1:23" hidden="1" x14ac:dyDescent="0.3">
      <c r="A6703" s="34" t="s">
        <v>35</v>
      </c>
      <c r="B6703" s="34" t="s">
        <v>9792</v>
      </c>
      <c r="C6703" s="34" t="s">
        <v>34</v>
      </c>
      <c r="D6703" t="s">
        <v>34</v>
      </c>
      <c r="E6703" s="34"/>
      <c r="F6703">
        <v>0.32919999999999999</v>
      </c>
      <c r="G6703" s="35">
        <v>0.96512898000000003</v>
      </c>
      <c r="H6703" s="4">
        <v>4223.2022999999999</v>
      </c>
      <c r="I6703" s="4">
        <v>366.06659999999999</v>
      </c>
      <c r="J6703" s="7">
        <v>11651</v>
      </c>
      <c r="K6703" s="7">
        <v>3794</v>
      </c>
      <c r="L6703" s="36">
        <v>8.6699999999999999E-2</v>
      </c>
      <c r="M6703" s="37">
        <v>1.0609024199999999</v>
      </c>
      <c r="N6703" s="38">
        <v>0.60157499999999997</v>
      </c>
      <c r="O6703" s="39">
        <f>IFERROR(VLOOKUP(C6703,Sheet2!$B$2:$G$588,6,FALSE),0)</f>
        <v>0</v>
      </c>
      <c r="P6703" s="34"/>
      <c r="Q6703" s="35">
        <v>0.43295915709999999</v>
      </c>
      <c r="R6703" s="36">
        <v>0.32919610727412701</v>
      </c>
      <c r="S6703" s="36"/>
      <c r="T6703" s="34"/>
      <c r="U6703" s="36" t="str">
        <f t="shared" si="629"/>
        <v/>
      </c>
      <c r="V6703" s="37" t="str">
        <f t="shared" si="630"/>
        <v/>
      </c>
      <c r="W6703" s="40">
        <f t="shared" si="631"/>
        <v>3803.2714616099515</v>
      </c>
    </row>
    <row r="6704" spans="1:23" hidden="1" x14ac:dyDescent="0.3">
      <c r="A6704" t="s">
        <v>35</v>
      </c>
      <c r="B6704" t="s">
        <v>7617</v>
      </c>
      <c r="C6704" t="s">
        <v>34</v>
      </c>
      <c r="D6704" t="s">
        <v>34</v>
      </c>
      <c r="F6704">
        <v>0.28810000000000002</v>
      </c>
      <c r="G6704" s="2">
        <v>0</v>
      </c>
      <c r="H6704" s="4">
        <v>3399.4319</v>
      </c>
      <c r="I6704" s="4">
        <v>314.69470000000001</v>
      </c>
      <c r="J6704" s="7">
        <v>11140</v>
      </c>
      <c r="K6704" s="7">
        <v>3208</v>
      </c>
      <c r="L6704" s="3">
        <v>9.2600000000000002E-2</v>
      </c>
      <c r="M6704" s="5">
        <v>1.1799575600000001</v>
      </c>
      <c r="N6704" s="6">
        <v>0.71109900000000004</v>
      </c>
      <c r="O6704" s="8">
        <f>IFERROR(VLOOKUP(C6704,Sheet2!$B$2:$G$588,6,FALSE),0)</f>
        <v>0</v>
      </c>
      <c r="Q6704" s="2">
        <v>0.39735205379999999</v>
      </c>
      <c r="R6704" s="3">
        <v>0.288067850470486</v>
      </c>
      <c r="U6704" s="22" t="str">
        <f t="shared" si="629"/>
        <v/>
      </c>
      <c r="V6704" s="10" t="str">
        <f t="shared" si="630"/>
        <v/>
      </c>
      <c r="W6704" s="24">
        <f t="shared" si="631"/>
        <v>3208.7699999999936</v>
      </c>
    </row>
    <row r="6705" spans="1:23" hidden="1" x14ac:dyDescent="0.3">
      <c r="A6705" t="s">
        <v>35</v>
      </c>
      <c r="B6705" t="s">
        <v>8647</v>
      </c>
      <c r="C6705" t="s">
        <v>34</v>
      </c>
      <c r="D6705" t="s">
        <v>34</v>
      </c>
      <c r="F6705">
        <v>0.26229999999999998</v>
      </c>
      <c r="G6705" s="2">
        <v>0</v>
      </c>
      <c r="H6705" s="4">
        <v>16075.1392</v>
      </c>
      <c r="I6705" s="4">
        <v>860.93359999999996</v>
      </c>
      <c r="J6705" s="7">
        <v>10677</v>
      </c>
      <c r="K6705" s="7">
        <v>2088</v>
      </c>
      <c r="L6705" s="3">
        <v>5.3600000000000002E-2</v>
      </c>
      <c r="M6705" s="5">
        <v>0.41337813000000001</v>
      </c>
      <c r="N6705" s="6">
        <v>0.304033</v>
      </c>
      <c r="O6705" s="8">
        <f>IFERROR(VLOOKUP(C6705,Sheet2!$B$2:$G$588,6,FALSE),0)</f>
        <v>0</v>
      </c>
      <c r="Q6705" s="2">
        <v>0.26451600860000002</v>
      </c>
      <c r="R6705" s="3">
        <v>0.26226091806563601</v>
      </c>
      <c r="U6705" s="22" t="str">
        <f t="shared" si="629"/>
        <v/>
      </c>
      <c r="V6705" s="10" t="str">
        <f t="shared" si="630"/>
        <v/>
      </c>
      <c r="W6705" s="24">
        <f t="shared" si="631"/>
        <v>2185.9325763525699</v>
      </c>
    </row>
    <row r="6706" spans="1:23" hidden="1" x14ac:dyDescent="0.3">
      <c r="A6706" s="34" t="s">
        <v>35</v>
      </c>
      <c r="B6706" s="34" t="s">
        <v>11653</v>
      </c>
      <c r="C6706" s="34" t="s">
        <v>34</v>
      </c>
      <c r="D6706" t="s">
        <v>34</v>
      </c>
      <c r="E6706" s="34"/>
      <c r="F6706">
        <v>0.27050000000000002</v>
      </c>
      <c r="G6706" s="35">
        <v>1</v>
      </c>
      <c r="H6706" s="4">
        <v>672.93600000000004</v>
      </c>
      <c r="I6706" s="4">
        <v>173.0214</v>
      </c>
      <c r="J6706" s="7">
        <v>9994</v>
      </c>
      <c r="K6706" s="7">
        <v>2126</v>
      </c>
      <c r="L6706" s="36">
        <v>0.2571</v>
      </c>
      <c r="M6706" s="37">
        <v>1.9253441499999999</v>
      </c>
      <c r="N6706" s="38">
        <v>1.509163</v>
      </c>
      <c r="O6706" s="39">
        <f>IFERROR(VLOOKUP(C6706,Sheet2!$B$2:$G$588,6,FALSE),0)</f>
        <v>0</v>
      </c>
      <c r="P6706" s="34"/>
      <c r="Q6706" s="35">
        <v>0.2161593537</v>
      </c>
      <c r="R6706" s="36">
        <v>0.21615935365252101</v>
      </c>
      <c r="S6706" s="36"/>
      <c r="T6706" s="34"/>
      <c r="U6706" s="36" t="str">
        <f t="shared" si="629"/>
        <v/>
      </c>
      <c r="V6706" s="37" t="str">
        <f t="shared" si="630"/>
        <v/>
      </c>
      <c r="W6706" s="40">
        <f t="shared" si="631"/>
        <v>2138.8818930707689</v>
      </c>
    </row>
    <row r="6707" spans="1:23" hidden="1" x14ac:dyDescent="0.3">
      <c r="A6707" s="34" t="s">
        <v>35</v>
      </c>
      <c r="B6707" s="34" t="s">
        <v>8509</v>
      </c>
      <c r="C6707" s="34" t="s">
        <v>34</v>
      </c>
      <c r="D6707" t="s">
        <v>34</v>
      </c>
      <c r="E6707" s="34"/>
      <c r="F6707">
        <v>0.26690000000000003</v>
      </c>
      <c r="G6707" s="35">
        <v>0.57759749000000005</v>
      </c>
      <c r="H6707" s="4">
        <v>2652.8240999999998</v>
      </c>
      <c r="I6707" s="4">
        <v>235.4066</v>
      </c>
      <c r="J6707" s="7">
        <v>9926</v>
      </c>
      <c r="K6707" s="7">
        <v>2488</v>
      </c>
      <c r="L6707" s="36">
        <v>8.8700000000000001E-2</v>
      </c>
      <c r="M6707" s="37">
        <v>1.4055507899999999</v>
      </c>
      <c r="N6707" s="38">
        <v>1.0082420000000001</v>
      </c>
      <c r="O6707" s="39">
        <f>IFERROR(VLOOKUP(C6707,Sheet2!$B$2:$G$588,6,FALSE),0)</f>
        <v>0</v>
      </c>
      <c r="P6707" s="34"/>
      <c r="Q6707" s="35">
        <v>0.28267124469999999</v>
      </c>
      <c r="R6707" s="36">
        <v>0.26692325424131202</v>
      </c>
      <c r="S6707" s="36"/>
      <c r="T6707" s="34"/>
      <c r="U6707" s="36" t="str">
        <f t="shared" si="629"/>
        <v/>
      </c>
      <c r="V6707" s="37" t="str">
        <f t="shared" si="630"/>
        <v/>
      </c>
      <c r="W6707" s="40">
        <f t="shared" si="631"/>
        <v>2404.8829898545478</v>
      </c>
    </row>
    <row r="6708" spans="1:23" hidden="1" x14ac:dyDescent="0.3">
      <c r="A6708" s="34" t="s">
        <v>35</v>
      </c>
      <c r="B6708" s="34" t="s">
        <v>8015</v>
      </c>
      <c r="C6708" s="34" t="s">
        <v>34</v>
      </c>
      <c r="D6708" t="s">
        <v>34</v>
      </c>
      <c r="E6708" s="34"/>
      <c r="F6708">
        <v>0.26590000000000003</v>
      </c>
      <c r="G6708" s="35">
        <v>0.28263838000000002</v>
      </c>
      <c r="H6708" s="4">
        <v>2467.2031000000002</v>
      </c>
      <c r="I6708" s="4">
        <v>246.82990000000001</v>
      </c>
      <c r="J6708" s="7">
        <v>9642</v>
      </c>
      <c r="K6708" s="7">
        <v>2282</v>
      </c>
      <c r="L6708" s="36">
        <v>0.1</v>
      </c>
      <c r="M6708" s="37">
        <v>1.3020995399999999</v>
      </c>
      <c r="N6708" s="38">
        <v>0.87432900000000002</v>
      </c>
      <c r="O6708" s="39">
        <f>IFERROR(VLOOKUP(C6708,Sheet2!$B$2:$G$588,6,FALSE),0)</f>
        <v>0</v>
      </c>
      <c r="P6708" s="34"/>
      <c r="Q6708" s="35">
        <v>0.32852368409999999</v>
      </c>
      <c r="R6708" s="36">
        <v>0.26588733267002301</v>
      </c>
      <c r="S6708" s="36"/>
      <c r="T6708" s="34"/>
      <c r="U6708" s="36" t="str">
        <f t="shared" si="629"/>
        <v/>
      </c>
      <c r="V6708" s="37" t="str">
        <f t="shared" si="630"/>
        <v/>
      </c>
      <c r="W6708" s="40">
        <f t="shared" si="631"/>
        <v>2301.6807310817203</v>
      </c>
    </row>
    <row r="6709" spans="1:23" hidden="1" x14ac:dyDescent="0.3">
      <c r="A6709" s="34" t="s">
        <v>35</v>
      </c>
      <c r="B6709" s="34" t="s">
        <v>12251</v>
      </c>
      <c r="C6709" s="34" t="s">
        <v>34</v>
      </c>
      <c r="D6709" t="s">
        <v>34</v>
      </c>
      <c r="E6709" s="34"/>
      <c r="F6709">
        <v>0.2697</v>
      </c>
      <c r="G6709" s="35">
        <v>0.99297707999999996</v>
      </c>
      <c r="H6709" s="4">
        <v>327.25389999999999</v>
      </c>
      <c r="I6709" s="4">
        <v>62.801299999999998</v>
      </c>
      <c r="J6709" s="7">
        <v>9424</v>
      </c>
      <c r="K6709" s="7">
        <v>1880</v>
      </c>
      <c r="L6709" s="36">
        <v>0.19189999999999999</v>
      </c>
      <c r="M6709" s="37">
        <v>5.0017851100000001</v>
      </c>
      <c r="N6709" s="38">
        <v>4</v>
      </c>
      <c r="O6709" s="39">
        <f>IFERROR(VLOOKUP(C6709,Sheet2!$B$2:$G$588,6,FALSE),0)</f>
        <v>0</v>
      </c>
      <c r="P6709" s="34"/>
      <c r="Q6709" s="35">
        <v>0.20028551550000001</v>
      </c>
      <c r="R6709" s="36">
        <v>0.20028551551114801</v>
      </c>
      <c r="S6709" s="36"/>
      <c r="T6709" s="34"/>
      <c r="U6709" s="36" t="str">
        <f t="shared" si="629"/>
        <v/>
      </c>
      <c r="V6709" s="37" t="str">
        <f t="shared" si="630"/>
        <v/>
      </c>
      <c r="W6709" s="40">
        <f t="shared" si="631"/>
        <v>1880.4184256900735</v>
      </c>
    </row>
    <row r="6710" spans="1:23" hidden="1" x14ac:dyDescent="0.3">
      <c r="A6710" s="34" t="s">
        <v>35</v>
      </c>
      <c r="B6710" s="34" t="s">
        <v>12589</v>
      </c>
      <c r="C6710" s="34" t="s">
        <v>34</v>
      </c>
      <c r="D6710" t="s">
        <v>34</v>
      </c>
      <c r="E6710" s="34"/>
      <c r="F6710">
        <v>0.3</v>
      </c>
      <c r="G6710" s="35">
        <v>0.99854807999999995</v>
      </c>
      <c r="H6710" s="4">
        <v>12257.1549</v>
      </c>
      <c r="I6710" s="4">
        <v>962.18389999999999</v>
      </c>
      <c r="J6710" s="7">
        <v>9342</v>
      </c>
      <c r="K6710" s="7">
        <v>2802</v>
      </c>
      <c r="L6710" s="36">
        <v>7.85E-2</v>
      </c>
      <c r="M6710" s="37">
        <v>0.32362948000000002</v>
      </c>
      <c r="N6710" s="38">
        <v>3.2960999999999997E-2</v>
      </c>
      <c r="O6710" s="39">
        <f>IFERROR(VLOOKUP(C6710,Sheet2!$B$2:$G$588,6,FALSE),0)</f>
        <v>0</v>
      </c>
      <c r="P6710" s="34"/>
      <c r="Q6710" s="35">
        <v>0.8981520476</v>
      </c>
      <c r="R6710" s="36">
        <v>0.299989448271204</v>
      </c>
      <c r="S6710" s="36"/>
      <c r="T6710" s="34"/>
      <c r="U6710" s="36" t="str">
        <f t="shared" si="629"/>
        <v/>
      </c>
      <c r="V6710" s="37" t="str">
        <f t="shared" si="630"/>
        <v/>
      </c>
      <c r="W6710" s="40">
        <f t="shared" si="631"/>
        <v>2802</v>
      </c>
    </row>
    <row r="6711" spans="1:23" hidden="1" x14ac:dyDescent="0.3">
      <c r="A6711" s="34" t="s">
        <v>35</v>
      </c>
      <c r="B6711" s="34" t="s">
        <v>1337</v>
      </c>
      <c r="C6711" s="34" t="s">
        <v>34</v>
      </c>
      <c r="D6711" t="s">
        <v>34</v>
      </c>
      <c r="E6711" s="34"/>
      <c r="F6711">
        <v>0.25</v>
      </c>
      <c r="G6711" s="35">
        <v>0.99974399999999997</v>
      </c>
      <c r="H6711" s="4">
        <v>731.85559999999998</v>
      </c>
      <c r="I6711" s="4">
        <v>267.71570000000003</v>
      </c>
      <c r="J6711" s="7">
        <v>9258</v>
      </c>
      <c r="K6711" s="7">
        <v>2304</v>
      </c>
      <c r="L6711" s="36">
        <v>0.36580000000000001</v>
      </c>
      <c r="M6711" s="37">
        <v>1.15270842</v>
      </c>
      <c r="N6711" s="38">
        <v>0.99962099999999998</v>
      </c>
      <c r="O6711" s="39">
        <f>IFERROR(VLOOKUP(C6711,Sheet2!$B$2:$G$588,6,FALSE),0)</f>
        <v>0</v>
      </c>
      <c r="P6711" s="34"/>
      <c r="Q6711" s="35">
        <v>0.1328067137</v>
      </c>
      <c r="R6711" s="36">
        <v>0.132806713728639</v>
      </c>
      <c r="S6711" s="36"/>
      <c r="T6711" s="34"/>
      <c r="U6711" s="36" t="str">
        <f t="shared" si="629"/>
        <v/>
      </c>
      <c r="V6711" s="37" t="str">
        <f t="shared" si="630"/>
        <v/>
      </c>
      <c r="W6711" s="40">
        <f t="shared" si="631"/>
        <v>2263.249999999995</v>
      </c>
    </row>
    <row r="6712" spans="1:23" hidden="1" x14ac:dyDescent="0.3">
      <c r="A6712" s="34" t="s">
        <v>35</v>
      </c>
      <c r="B6712" s="34" t="s">
        <v>6946</v>
      </c>
      <c r="C6712" s="34" t="s">
        <v>34</v>
      </c>
      <c r="D6712" t="s">
        <v>34</v>
      </c>
      <c r="E6712" s="34"/>
      <c r="F6712">
        <v>0.2341</v>
      </c>
      <c r="G6712" s="35">
        <v>1</v>
      </c>
      <c r="H6712" s="4">
        <v>1478.9613999999999</v>
      </c>
      <c r="I6712" s="4">
        <v>307.14999999999998</v>
      </c>
      <c r="J6712" s="7">
        <v>8931</v>
      </c>
      <c r="K6712" s="7">
        <v>2091</v>
      </c>
      <c r="L6712" s="36">
        <v>0.2077</v>
      </c>
      <c r="M6712" s="37">
        <v>0.96919820000000001</v>
      </c>
      <c r="N6712" s="38">
        <v>0.46683999999999998</v>
      </c>
      <c r="O6712" s="39">
        <f>IFERROR(VLOOKUP(C6712,Sheet2!$B$2:$G$588,6,FALSE),0)</f>
        <v>0</v>
      </c>
      <c r="P6712" s="34"/>
      <c r="Q6712" s="35">
        <v>0.51832349899999997</v>
      </c>
      <c r="R6712" s="36">
        <v>0.23413938485993399</v>
      </c>
      <c r="S6712" s="36"/>
      <c r="T6712" s="34"/>
      <c r="U6712" s="36" t="str">
        <f t="shared" si="629"/>
        <v/>
      </c>
      <c r="V6712" s="37" t="str">
        <f t="shared" si="630"/>
        <v/>
      </c>
      <c r="W6712" s="40">
        <f t="shared" si="631"/>
        <v>2091.0999999999949</v>
      </c>
    </row>
    <row r="6713" spans="1:23" hidden="1" x14ac:dyDescent="0.3">
      <c r="A6713" s="34" t="s">
        <v>35</v>
      </c>
      <c r="B6713" s="34" t="s">
        <v>9772</v>
      </c>
      <c r="C6713" s="34" t="s">
        <v>34</v>
      </c>
      <c r="D6713" t="s">
        <v>34</v>
      </c>
      <c r="E6713" s="34"/>
      <c r="F6713">
        <v>0.2344</v>
      </c>
      <c r="G6713" s="35">
        <v>1</v>
      </c>
      <c r="H6713" s="4">
        <v>1239.1238000000001</v>
      </c>
      <c r="I6713" s="4">
        <v>225.2594</v>
      </c>
      <c r="J6713" s="7">
        <v>8753</v>
      </c>
      <c r="K6713" s="7">
        <v>1903</v>
      </c>
      <c r="L6713" s="36">
        <v>0.18179999999999999</v>
      </c>
      <c r="M6713" s="37">
        <v>1.2952574400000001</v>
      </c>
      <c r="N6713" s="38">
        <v>0.99097100000000005</v>
      </c>
      <c r="O6713" s="39">
        <f>IFERROR(VLOOKUP(C6713,Sheet2!$B$2:$G$588,6,FALSE),0)</f>
        <v>0</v>
      </c>
      <c r="P6713" s="34"/>
      <c r="Q6713" s="35">
        <v>0.23492352020000001</v>
      </c>
      <c r="R6713" s="36">
        <v>0.23435087592425399</v>
      </c>
      <c r="S6713" s="36"/>
      <c r="T6713" s="34"/>
      <c r="U6713" s="36" t="str">
        <f t="shared" si="629"/>
        <v/>
      </c>
      <c r="V6713" s="37" t="str">
        <f t="shared" si="630"/>
        <v/>
      </c>
      <c r="W6713" s="40">
        <f t="shared" si="631"/>
        <v>1911.9670845967942</v>
      </c>
    </row>
    <row r="6714" spans="1:23" hidden="1" x14ac:dyDescent="0.3">
      <c r="A6714" s="34" t="s">
        <v>35</v>
      </c>
      <c r="B6714" s="34" t="s">
        <v>7551</v>
      </c>
      <c r="C6714" s="34" t="s">
        <v>34</v>
      </c>
      <c r="D6714" t="s">
        <v>34</v>
      </c>
      <c r="E6714" s="34"/>
      <c r="F6714">
        <v>0.28160000000000002</v>
      </c>
      <c r="G6714" s="35">
        <v>0.78742935999999997</v>
      </c>
      <c r="H6714" s="4">
        <v>1530.2162000000001</v>
      </c>
      <c r="I6714" s="4">
        <v>322.68810000000002</v>
      </c>
      <c r="J6714" s="7">
        <v>8561</v>
      </c>
      <c r="K6714" s="7">
        <v>2396</v>
      </c>
      <c r="L6714" s="36">
        <v>0.2109</v>
      </c>
      <c r="M6714" s="37">
        <v>0.88435648</v>
      </c>
      <c r="N6714" s="38">
        <v>0.37903399999999998</v>
      </c>
      <c r="O6714" s="39">
        <f>IFERROR(VLOOKUP(C6714,Sheet2!$B$2:$G$588,6,FALSE),0)</f>
        <v>0</v>
      </c>
      <c r="P6714" s="34"/>
      <c r="Q6714" s="35">
        <v>0.57140134239999996</v>
      </c>
      <c r="R6714" s="36">
        <v>0.28162676256243402</v>
      </c>
      <c r="S6714" s="36"/>
      <c r="T6714" s="34"/>
      <c r="U6714" s="36" t="str">
        <f t="shared" si="629"/>
        <v/>
      </c>
      <c r="V6714" s="37" t="str">
        <f t="shared" si="630"/>
        <v/>
      </c>
      <c r="W6714" s="40">
        <f t="shared" si="631"/>
        <v>2386.3165389920282</v>
      </c>
    </row>
    <row r="6715" spans="1:23" hidden="1" x14ac:dyDescent="0.3">
      <c r="A6715" s="34" t="s">
        <v>35</v>
      </c>
      <c r="B6715" s="34" t="s">
        <v>13088</v>
      </c>
      <c r="C6715" s="34" t="s">
        <v>34</v>
      </c>
      <c r="D6715" t="s">
        <v>34</v>
      </c>
      <c r="E6715" s="34"/>
      <c r="F6715">
        <v>0.30249999999999999</v>
      </c>
      <c r="G6715" s="35">
        <v>0.97947722000000004</v>
      </c>
      <c r="H6715" s="4">
        <v>936.02080000000001</v>
      </c>
      <c r="I6715" s="4">
        <v>300.44389999999999</v>
      </c>
      <c r="J6715" s="7">
        <v>8553</v>
      </c>
      <c r="K6715" s="7">
        <v>2483</v>
      </c>
      <c r="L6715" s="36">
        <v>0.32100000000000001</v>
      </c>
      <c r="M6715" s="37">
        <v>0.94895686999999995</v>
      </c>
      <c r="N6715" s="38">
        <v>0.528057</v>
      </c>
      <c r="O6715" s="39">
        <f>IFERROR(VLOOKUP(C6715,Sheet2!$B$2:$G$588,6,FALSE),0)</f>
        <v>0</v>
      </c>
      <c r="P6715" s="34"/>
      <c r="Q6715" s="35">
        <v>0.44353951219999999</v>
      </c>
      <c r="R6715" s="36">
        <v>0.30251884659580203</v>
      </c>
      <c r="S6715" s="36"/>
      <c r="T6715" s="34"/>
      <c r="U6715" s="36" t="str">
        <f t="shared" si="629"/>
        <v/>
      </c>
      <c r="V6715" s="37" t="str">
        <f t="shared" si="630"/>
        <v/>
      </c>
      <c r="W6715" s="40">
        <f t="shared" si="631"/>
        <v>2551.9664886556557</v>
      </c>
    </row>
    <row r="6716" spans="1:23" hidden="1" x14ac:dyDescent="0.3">
      <c r="A6716" s="34" t="s">
        <v>35</v>
      </c>
      <c r="B6716" s="34" t="s">
        <v>11721</v>
      </c>
      <c r="C6716" s="34" t="s">
        <v>34</v>
      </c>
      <c r="D6716" t="s">
        <v>34</v>
      </c>
      <c r="E6716" s="34"/>
      <c r="F6716">
        <v>0.25</v>
      </c>
      <c r="G6716" s="35">
        <v>1</v>
      </c>
      <c r="H6716" s="4">
        <v>1456.2555</v>
      </c>
      <c r="I6716" s="4">
        <v>350.9699</v>
      </c>
      <c r="J6716" s="7">
        <v>8429</v>
      </c>
      <c r="K6716" s="7">
        <v>2107</v>
      </c>
      <c r="L6716" s="36">
        <v>0.24099999999999999</v>
      </c>
      <c r="M6716" s="37">
        <v>0.80058828999999998</v>
      </c>
      <c r="N6716" s="38">
        <v>0.39602700000000002</v>
      </c>
      <c r="O6716" s="39">
        <f>IFERROR(VLOOKUP(C6716,Sheet2!$B$2:$G$588,6,FALSE),0)</f>
        <v>0</v>
      </c>
      <c r="P6716" s="34"/>
      <c r="Q6716" s="35">
        <v>0.50533001060000005</v>
      </c>
      <c r="R6716" s="36">
        <v>0.25</v>
      </c>
      <c r="S6716" s="36"/>
      <c r="T6716" s="34"/>
      <c r="U6716" s="36" t="str">
        <f t="shared" si="629"/>
        <v/>
      </c>
      <c r="V6716" s="37" t="str">
        <f t="shared" si="630"/>
        <v/>
      </c>
      <c r="W6716" s="40">
        <f t="shared" si="631"/>
        <v>2107.2499999999959</v>
      </c>
    </row>
    <row r="6717" spans="1:23" hidden="1" x14ac:dyDescent="0.3">
      <c r="A6717" s="34" t="s">
        <v>35</v>
      </c>
      <c r="B6717" s="34" t="s">
        <v>7188</v>
      </c>
      <c r="C6717" s="34" t="s">
        <v>34</v>
      </c>
      <c r="D6717" t="s">
        <v>34</v>
      </c>
      <c r="E6717" s="34"/>
      <c r="F6717">
        <v>0.26829999999999998</v>
      </c>
      <c r="G6717" s="35">
        <v>0.91293257000000005</v>
      </c>
      <c r="H6717" s="4">
        <v>1899.8922</v>
      </c>
      <c r="I6717" s="4">
        <v>511.64010000000002</v>
      </c>
      <c r="J6717" s="7">
        <v>8397</v>
      </c>
      <c r="K6717" s="7">
        <v>2143</v>
      </c>
      <c r="L6717" s="36">
        <v>0.26929999999999998</v>
      </c>
      <c r="M6717" s="37">
        <v>0.54705769999999998</v>
      </c>
      <c r="N6717" s="38">
        <v>0.35573700000000003</v>
      </c>
      <c r="O6717" s="39">
        <f>IFERROR(VLOOKUP(C6717,Sheet2!$B$2:$G$588,6,FALSE),0)</f>
        <v>0</v>
      </c>
      <c r="P6717" s="34"/>
      <c r="Q6717" s="35">
        <v>0.3497267262</v>
      </c>
      <c r="R6717" s="36">
        <v>0.26831800816296097</v>
      </c>
      <c r="S6717" s="36"/>
      <c r="T6717" s="34"/>
      <c r="U6717" s="36" t="str">
        <f t="shared" si="629"/>
        <v/>
      </c>
      <c r="V6717" s="37" t="str">
        <f t="shared" si="630"/>
        <v/>
      </c>
      <c r="W6717" s="40">
        <f t="shared" si="631"/>
        <v>2217.9919681987567</v>
      </c>
    </row>
    <row r="6718" spans="1:23" hidden="1" x14ac:dyDescent="0.3">
      <c r="A6718" s="34" t="s">
        <v>35</v>
      </c>
      <c r="B6718" s="34" t="s">
        <v>4895</v>
      </c>
      <c r="C6718" s="34" t="s">
        <v>34</v>
      </c>
      <c r="D6718" t="s">
        <v>34</v>
      </c>
      <c r="E6718" s="34"/>
      <c r="F6718">
        <v>0.25</v>
      </c>
      <c r="G6718" s="35">
        <v>0.36729157000000001</v>
      </c>
      <c r="H6718" s="4">
        <v>910.85410000000002</v>
      </c>
      <c r="I6718" s="4">
        <v>127.89530000000001</v>
      </c>
      <c r="J6718" s="7">
        <v>8387</v>
      </c>
      <c r="K6718" s="7">
        <v>1506</v>
      </c>
      <c r="L6718" s="36">
        <v>0.1404</v>
      </c>
      <c r="M6718" s="37">
        <v>2.1858323799999999</v>
      </c>
      <c r="N6718" s="38">
        <v>1.8820699999999999</v>
      </c>
      <c r="O6718" s="39">
        <f>IFERROR(VLOOKUP(C6718,Sheet2!$B$2:$G$588,6,FALSE),0)</f>
        <v>0</v>
      </c>
      <c r="P6718" s="34"/>
      <c r="Q6718" s="35">
        <v>0.138968745</v>
      </c>
      <c r="R6718" s="36">
        <v>0.13896874496525999</v>
      </c>
      <c r="S6718" s="36"/>
      <c r="T6718" s="34"/>
      <c r="U6718" s="36" t="str">
        <f t="shared" si="629"/>
        <v/>
      </c>
      <c r="V6718" s="37" t="str">
        <f t="shared" si="630"/>
        <v/>
      </c>
      <c r="W6718" s="40">
        <f t="shared" si="631"/>
        <v>1149.866875063087</v>
      </c>
    </row>
    <row r="6719" spans="1:23" hidden="1" x14ac:dyDescent="0.3">
      <c r="A6719" s="34" t="s">
        <v>35</v>
      </c>
      <c r="B6719" s="34" t="s">
        <v>1420</v>
      </c>
      <c r="C6719" s="34" t="s">
        <v>34</v>
      </c>
      <c r="D6719" t="s">
        <v>34</v>
      </c>
      <c r="E6719" s="34"/>
      <c r="F6719">
        <v>0.35959999999999998</v>
      </c>
      <c r="G6719" s="35">
        <v>0.46545716999999998</v>
      </c>
      <c r="H6719" s="4">
        <v>294.09109999999998</v>
      </c>
      <c r="I6719" s="4">
        <v>86.514099999999999</v>
      </c>
      <c r="J6719" s="7">
        <v>8334</v>
      </c>
      <c r="K6719" s="7">
        <v>1831</v>
      </c>
      <c r="L6719" s="36">
        <v>0.29420000000000002</v>
      </c>
      <c r="M6719" s="37">
        <v>3.2109680799999998</v>
      </c>
      <c r="N6719" s="38">
        <v>2.4973770000000002</v>
      </c>
      <c r="O6719" s="39">
        <f>IFERROR(VLOOKUP(C6719,Sheet2!$B$2:$G$588,6,FALSE),0)</f>
        <v>0</v>
      </c>
      <c r="P6719" s="34"/>
      <c r="Q6719" s="35">
        <v>0.22223549370000001</v>
      </c>
      <c r="R6719" s="36">
        <v>0.22223549366746601</v>
      </c>
      <c r="S6719" s="36"/>
      <c r="T6719" s="34"/>
      <c r="U6719" s="36" t="str">
        <f t="shared" si="629"/>
        <v/>
      </c>
      <c r="V6719" s="37" t="str">
        <f t="shared" si="630"/>
        <v/>
      </c>
      <c r="W6719" s="40">
        <f t="shared" si="631"/>
        <v>1831.8925530443753</v>
      </c>
    </row>
    <row r="6720" spans="1:23" hidden="1" x14ac:dyDescent="0.3">
      <c r="A6720" s="34" t="s">
        <v>35</v>
      </c>
      <c r="B6720" s="34" t="s">
        <v>9669</v>
      </c>
      <c r="C6720" s="34" t="s">
        <v>34</v>
      </c>
      <c r="D6720" t="s">
        <v>34</v>
      </c>
      <c r="E6720" s="34"/>
      <c r="F6720">
        <v>0.25640000000000002</v>
      </c>
      <c r="G6720" s="35">
        <v>0.94126339000000003</v>
      </c>
      <c r="H6720" s="4">
        <v>665.48159999999996</v>
      </c>
      <c r="I6720" s="4">
        <v>89.4756</v>
      </c>
      <c r="J6720" s="7">
        <v>8231</v>
      </c>
      <c r="K6720" s="7">
        <v>1948</v>
      </c>
      <c r="L6720" s="36">
        <v>0.13450000000000001</v>
      </c>
      <c r="M6720" s="37">
        <v>3.0663696200000001</v>
      </c>
      <c r="N6720" s="38">
        <v>2.2303090000000001</v>
      </c>
      <c r="O6720" s="39">
        <f>IFERROR(VLOOKUP(C6720,Sheet2!$B$2:$G$588,6,FALSE),0)</f>
        <v>0</v>
      </c>
      <c r="P6720" s="34"/>
      <c r="Q6720" s="35">
        <v>0.27265487290000001</v>
      </c>
      <c r="R6720" s="36">
        <v>0.25637538756645001</v>
      </c>
      <c r="S6720" s="36"/>
      <c r="T6720" s="34"/>
      <c r="U6720" s="36" t="str">
        <f t="shared" si="629"/>
        <v/>
      </c>
      <c r="V6720" s="37" t="str">
        <f t="shared" si="630"/>
        <v/>
      </c>
      <c r="W6720" s="40">
        <f t="shared" si="631"/>
        <v>1899.731708509762</v>
      </c>
    </row>
    <row r="6721" spans="1:23" hidden="1" x14ac:dyDescent="0.3">
      <c r="A6721" s="34" t="s">
        <v>35</v>
      </c>
      <c r="B6721" s="34" t="s">
        <v>1295</v>
      </c>
      <c r="C6721" s="34" t="s">
        <v>34</v>
      </c>
      <c r="D6721" t="s">
        <v>34</v>
      </c>
      <c r="E6721" s="34"/>
      <c r="F6721">
        <v>0.26090000000000002</v>
      </c>
      <c r="G6721" s="35">
        <v>0.99859936999999999</v>
      </c>
      <c r="H6721" s="4">
        <v>6301.3743999999997</v>
      </c>
      <c r="I6721" s="4">
        <v>425.68810000000002</v>
      </c>
      <c r="J6721" s="7">
        <v>8082</v>
      </c>
      <c r="K6721" s="7">
        <v>2037</v>
      </c>
      <c r="L6721" s="36">
        <v>6.7599999999999993E-2</v>
      </c>
      <c r="M6721" s="37">
        <v>0.6328686</v>
      </c>
      <c r="N6721" s="38">
        <v>0.412717</v>
      </c>
      <c r="O6721" s="39">
        <f>IFERROR(VLOOKUP(C6721,Sheet2!$B$2:$G$588,6,FALSE),0)</f>
        <v>0</v>
      </c>
      <c r="P6721" s="34"/>
      <c r="Q6721" s="35">
        <v>0.34786304890000003</v>
      </c>
      <c r="R6721" s="36">
        <v>0.26091604778431199</v>
      </c>
      <c r="S6721" s="36"/>
      <c r="T6721" s="34"/>
      <c r="U6721" s="36" t="str">
        <f t="shared" si="629"/>
        <v/>
      </c>
      <c r="V6721" s="37" t="str">
        <f t="shared" si="630"/>
        <v/>
      </c>
      <c r="W6721" s="40">
        <f t="shared" si="631"/>
        <v>2064.9097255863571</v>
      </c>
    </row>
    <row r="6722" spans="1:23" hidden="1" x14ac:dyDescent="0.3">
      <c r="A6722" s="34" t="s">
        <v>35</v>
      </c>
      <c r="B6722" s="34" t="s">
        <v>13048</v>
      </c>
      <c r="C6722" s="34" t="s">
        <v>34</v>
      </c>
      <c r="D6722" t="s">
        <v>34</v>
      </c>
      <c r="E6722" s="34"/>
      <c r="F6722">
        <v>0.2999</v>
      </c>
      <c r="G6722" s="35">
        <v>0.99427882000000001</v>
      </c>
      <c r="H6722" s="4">
        <v>2316.7986000000001</v>
      </c>
      <c r="I6722" s="4">
        <v>297.20639999999997</v>
      </c>
      <c r="J6722" s="7">
        <v>7605</v>
      </c>
      <c r="K6722" s="7">
        <v>2281</v>
      </c>
      <c r="L6722" s="36">
        <v>0.1283</v>
      </c>
      <c r="M6722" s="37">
        <v>0.85293931000000001</v>
      </c>
      <c r="N6722" s="38">
        <v>0.35309200000000002</v>
      </c>
      <c r="O6722" s="39">
        <f>IFERROR(VLOOKUP(C6722,Sheet2!$B$2:$G$588,6,FALSE),0)</f>
        <v>0</v>
      </c>
      <c r="P6722" s="34"/>
      <c r="Q6722" s="35">
        <v>0.58602916390000004</v>
      </c>
      <c r="R6722" s="36">
        <v>0.29993052663101599</v>
      </c>
      <c r="S6722" s="36"/>
      <c r="T6722" s="34"/>
      <c r="U6722" s="36" t="str">
        <f t="shared" si="629"/>
        <v/>
      </c>
      <c r="V6722" s="37" t="str">
        <f t="shared" si="630"/>
        <v/>
      </c>
      <c r="W6722" s="40">
        <f t="shared" si="631"/>
        <v>2278.4999999999995</v>
      </c>
    </row>
    <row r="6723" spans="1:23" hidden="1" x14ac:dyDescent="0.3">
      <c r="A6723" s="34" t="s">
        <v>35</v>
      </c>
      <c r="B6723" s="34" t="s">
        <v>212</v>
      </c>
      <c r="C6723" s="34" t="s">
        <v>34</v>
      </c>
      <c r="D6723" t="s">
        <v>34</v>
      </c>
      <c r="E6723" s="34"/>
      <c r="F6723">
        <v>0.2117</v>
      </c>
      <c r="G6723" s="35">
        <v>0.83352115000000004</v>
      </c>
      <c r="H6723" s="4">
        <v>1141.4353000000001</v>
      </c>
      <c r="I6723" s="4">
        <v>90.74</v>
      </c>
      <c r="J6723" s="7">
        <v>7294</v>
      </c>
      <c r="K6723" s="7">
        <v>1248</v>
      </c>
      <c r="L6723" s="36">
        <v>7.9500000000000001E-2</v>
      </c>
      <c r="M6723" s="37">
        <v>2.6792901200000001</v>
      </c>
      <c r="N6723" s="38">
        <v>2.2073749999999999</v>
      </c>
      <c r="O6723" s="39">
        <f>IFERROR(VLOOKUP(C6723,Sheet2!$B$2:$G$588,6,FALSE),0)</f>
        <v>0</v>
      </c>
      <c r="P6723" s="34"/>
      <c r="Q6723" s="35">
        <v>0.17613438670000001</v>
      </c>
      <c r="R6723" s="36">
        <v>0.176134386688693</v>
      </c>
      <c r="S6723" s="36"/>
      <c r="T6723" s="34"/>
      <c r="U6723" s="36" t="str">
        <f t="shared" si="629"/>
        <v/>
      </c>
      <c r="V6723" s="37" t="str">
        <f t="shared" si="630"/>
        <v/>
      </c>
      <c r="W6723" s="40">
        <f t="shared" si="631"/>
        <v>1258.6501036342518</v>
      </c>
    </row>
    <row r="6724" spans="1:23" hidden="1" x14ac:dyDescent="0.3">
      <c r="A6724" s="34" t="s">
        <v>35</v>
      </c>
      <c r="B6724" s="34" t="s">
        <v>6499</v>
      </c>
      <c r="C6724" s="34" t="s">
        <v>34</v>
      </c>
      <c r="D6724" t="s">
        <v>34</v>
      </c>
      <c r="E6724" s="34"/>
      <c r="F6724">
        <v>0.31240000000000001</v>
      </c>
      <c r="G6724" s="35">
        <v>0.99948506999999998</v>
      </c>
      <c r="H6724" s="4">
        <v>4527.3810000000003</v>
      </c>
      <c r="I6724" s="4">
        <v>471.74270000000001</v>
      </c>
      <c r="J6724" s="7">
        <v>6777</v>
      </c>
      <c r="K6724" s="7">
        <v>2075</v>
      </c>
      <c r="L6724" s="36">
        <v>0.1042</v>
      </c>
      <c r="M6724" s="37">
        <v>0.47882755999999999</v>
      </c>
      <c r="N6724" s="38">
        <v>0.20238</v>
      </c>
      <c r="O6724" s="39">
        <f>IFERROR(VLOOKUP(C6724,Sheet2!$B$2:$G$588,6,FALSE),0)</f>
        <v>0</v>
      </c>
      <c r="P6724" s="34"/>
      <c r="Q6724" s="35">
        <v>0.57734262690000004</v>
      </c>
      <c r="R6724" s="36">
        <v>0.31235280728573001</v>
      </c>
      <c r="S6724" s="36"/>
      <c r="T6724" s="34"/>
      <c r="U6724" s="36" t="str">
        <f t="shared" si="629"/>
        <v/>
      </c>
      <c r="V6724" s="37" t="str">
        <f t="shared" si="630"/>
        <v/>
      </c>
      <c r="W6724" s="40">
        <f t="shared" si="631"/>
        <v>2115.0499999999997</v>
      </c>
    </row>
    <row r="6725" spans="1:23" hidden="1" x14ac:dyDescent="0.3">
      <c r="A6725" s="34" t="s">
        <v>35</v>
      </c>
      <c r="B6725" s="34" t="s">
        <v>2869</v>
      </c>
      <c r="C6725" s="34" t="s">
        <v>34</v>
      </c>
      <c r="D6725" t="s">
        <v>34</v>
      </c>
      <c r="E6725" s="34"/>
      <c r="F6725">
        <v>0.29899999999999999</v>
      </c>
      <c r="G6725" s="35">
        <v>0.46608527999999999</v>
      </c>
      <c r="H6725" s="4">
        <v>654.73559999999998</v>
      </c>
      <c r="I6725" s="4">
        <v>147.39340000000001</v>
      </c>
      <c r="J6725" s="7">
        <v>6398</v>
      </c>
      <c r="K6725" s="7">
        <v>1058</v>
      </c>
      <c r="L6725" s="36">
        <v>0.22509999999999999</v>
      </c>
      <c r="M6725" s="37">
        <v>1.4469396800000001</v>
      </c>
      <c r="N6725" s="38">
        <v>1.2077100000000001</v>
      </c>
      <c r="O6725" s="39">
        <f>IFERROR(VLOOKUP(C6725,Sheet2!$B$2:$G$588,6,FALSE),0)</f>
        <v>0</v>
      </c>
      <c r="P6725" s="34"/>
      <c r="Q6725" s="35">
        <v>0.16533493499999999</v>
      </c>
      <c r="R6725" s="36">
        <v>0.16533493496957299</v>
      </c>
      <c r="S6725" s="36"/>
      <c r="T6725" s="34"/>
      <c r="U6725" s="36" t="str">
        <f t="shared" si="629"/>
        <v/>
      </c>
      <c r="V6725" s="37" t="str">
        <f t="shared" si="630"/>
        <v/>
      </c>
      <c r="W6725" s="40">
        <f t="shared" si="631"/>
        <v>1055.7815345067995</v>
      </c>
    </row>
    <row r="6726" spans="1:23" hidden="1" x14ac:dyDescent="0.3">
      <c r="A6726" s="34" t="s">
        <v>35</v>
      </c>
      <c r="B6726" s="34" t="s">
        <v>8445</v>
      </c>
      <c r="C6726" s="34" t="s">
        <v>34</v>
      </c>
      <c r="D6726" t="s">
        <v>34</v>
      </c>
      <c r="E6726" s="34"/>
      <c r="F6726">
        <v>0.33</v>
      </c>
      <c r="G6726" s="35">
        <v>1</v>
      </c>
      <c r="H6726" s="4">
        <v>1013.3534</v>
      </c>
      <c r="I6726" s="4">
        <v>69.435400000000001</v>
      </c>
      <c r="J6726" s="7">
        <v>6311</v>
      </c>
      <c r="K6726" s="7">
        <v>1103</v>
      </c>
      <c r="L6726" s="36">
        <v>6.8500000000000005E-2</v>
      </c>
      <c r="M6726" s="37">
        <v>3.0295641899999999</v>
      </c>
      <c r="N6726" s="38">
        <v>2.5</v>
      </c>
      <c r="O6726" s="39">
        <f>IFERROR(VLOOKUP(C6726,Sheet2!$B$2:$G$588,6,FALSE),0)</f>
        <v>0</v>
      </c>
      <c r="P6726" s="34"/>
      <c r="Q6726" s="35">
        <v>0.1747988013</v>
      </c>
      <c r="R6726" s="36">
        <v>0.174798801313754</v>
      </c>
      <c r="S6726" s="36"/>
      <c r="T6726" s="34"/>
      <c r="U6726" s="36" t="str">
        <f t="shared" si="629"/>
        <v/>
      </c>
      <c r="V6726" s="37" t="str">
        <f t="shared" si="630"/>
        <v/>
      </c>
      <c r="W6726" s="40">
        <f t="shared" si="631"/>
        <v>1102.9719854917682</v>
      </c>
    </row>
    <row r="6727" spans="1:23" hidden="1" x14ac:dyDescent="0.3">
      <c r="A6727" s="34" t="s">
        <v>35</v>
      </c>
      <c r="B6727" s="34" t="s">
        <v>1640</v>
      </c>
      <c r="C6727" s="34" t="s">
        <v>34</v>
      </c>
      <c r="D6727" t="s">
        <v>34</v>
      </c>
      <c r="E6727" s="34"/>
      <c r="F6727">
        <v>0.35039999999999999</v>
      </c>
      <c r="G6727" s="35">
        <v>1</v>
      </c>
      <c r="H6727" s="4">
        <v>446.49180000000001</v>
      </c>
      <c r="I6727" s="4">
        <v>276.43509999999998</v>
      </c>
      <c r="J6727" s="7">
        <v>6284</v>
      </c>
      <c r="K6727" s="7">
        <v>2011</v>
      </c>
      <c r="L6727" s="36">
        <v>0.61909999999999998</v>
      </c>
      <c r="M6727" s="37">
        <v>0.75777192999999998</v>
      </c>
      <c r="N6727" s="38">
        <v>0.37285099999999999</v>
      </c>
      <c r="O6727" s="39">
        <f>IFERROR(VLOOKUP(C6727,Sheet2!$B$2:$G$588,6,FALSE),0)</f>
        <v>0</v>
      </c>
      <c r="P6727" s="34"/>
      <c r="Q6727" s="35">
        <v>0.50796409419999999</v>
      </c>
      <c r="R6727" s="36">
        <v>0.350426485682508</v>
      </c>
      <c r="S6727" s="36"/>
      <c r="T6727" s="34"/>
      <c r="U6727" s="36" t="str">
        <f t="shared" si="629"/>
        <v/>
      </c>
      <c r="V6727" s="37" t="str">
        <f t="shared" si="630"/>
        <v/>
      </c>
      <c r="W6727" s="40">
        <f t="shared" si="631"/>
        <v>2011.4615595317473</v>
      </c>
    </row>
    <row r="6728" spans="1:23" hidden="1" x14ac:dyDescent="0.3">
      <c r="A6728" s="34" t="s">
        <v>35</v>
      </c>
      <c r="B6728" s="34" t="s">
        <v>609</v>
      </c>
      <c r="C6728" s="34" t="s">
        <v>34</v>
      </c>
      <c r="D6728" t="s">
        <v>34</v>
      </c>
      <c r="E6728" s="34"/>
      <c r="F6728">
        <v>0.25</v>
      </c>
      <c r="G6728" s="35">
        <v>1</v>
      </c>
      <c r="H6728" s="4">
        <v>803.22670000000005</v>
      </c>
      <c r="I6728" s="4">
        <v>103.60980000000001</v>
      </c>
      <c r="J6728" s="7">
        <v>6154</v>
      </c>
      <c r="K6728" s="7">
        <v>1406</v>
      </c>
      <c r="L6728" s="36">
        <v>0.129</v>
      </c>
      <c r="M6728" s="37">
        <v>1.97975371</v>
      </c>
      <c r="N6728" s="38">
        <v>1.5</v>
      </c>
      <c r="O6728" s="39">
        <f>IFERROR(VLOOKUP(C6728,Sheet2!$B$2:$G$588,6,FALSE),0)</f>
        <v>0</v>
      </c>
      <c r="P6728" s="34"/>
      <c r="Q6728" s="35">
        <v>0.2423299948</v>
      </c>
      <c r="R6728" s="36">
        <v>0.24232999478358799</v>
      </c>
      <c r="S6728" s="36"/>
      <c r="T6728" s="34"/>
      <c r="U6728" s="36" t="str">
        <f t="shared" si="629"/>
        <v/>
      </c>
      <c r="V6728" s="37" t="str">
        <f t="shared" si="630"/>
        <v/>
      </c>
      <c r="W6728" s="40">
        <f t="shared" si="631"/>
        <v>1477.8301398182666</v>
      </c>
    </row>
    <row r="6729" spans="1:23" hidden="1" x14ac:dyDescent="0.3">
      <c r="A6729" s="34" t="s">
        <v>35</v>
      </c>
      <c r="B6729" s="34" t="s">
        <v>12477</v>
      </c>
      <c r="C6729" s="34" t="s">
        <v>34</v>
      </c>
      <c r="D6729" t="s">
        <v>34</v>
      </c>
      <c r="E6729" s="34"/>
      <c r="F6729">
        <v>0.29409999999999997</v>
      </c>
      <c r="G6729" s="35">
        <v>0.90885576000000001</v>
      </c>
      <c r="H6729" s="4">
        <v>469.65210000000002</v>
      </c>
      <c r="I6729" s="4">
        <v>103.2824</v>
      </c>
      <c r="J6729" s="7">
        <v>6127</v>
      </c>
      <c r="K6729" s="7">
        <v>1665</v>
      </c>
      <c r="L6729" s="36">
        <v>0.21990000000000001</v>
      </c>
      <c r="M6729" s="37">
        <v>1.97745383</v>
      </c>
      <c r="N6729" s="38">
        <v>1.4068849999999999</v>
      </c>
      <c r="O6729" s="39">
        <f>IFERROR(VLOOKUP(C6729,Sheet2!$B$2:$G$588,6,FALSE),0)</f>
        <v>0</v>
      </c>
      <c r="P6729" s="34"/>
      <c r="Q6729" s="35">
        <v>0.28853711900000001</v>
      </c>
      <c r="R6729" s="36">
        <v>0.28853711899705098</v>
      </c>
      <c r="S6729" s="36"/>
      <c r="T6729" s="34"/>
      <c r="U6729" s="36" t="str">
        <f t="shared" si="629"/>
        <v/>
      </c>
      <c r="V6729" s="37" t="str">
        <f t="shared" si="630"/>
        <v/>
      </c>
      <c r="W6729" s="40">
        <f t="shared" si="631"/>
        <v>1683.9596847680257</v>
      </c>
    </row>
    <row r="6730" spans="1:23" hidden="1" x14ac:dyDescent="0.3">
      <c r="A6730" s="34" t="s">
        <v>35</v>
      </c>
      <c r="B6730" s="34" t="s">
        <v>9214</v>
      </c>
      <c r="C6730" s="34" t="s">
        <v>34</v>
      </c>
      <c r="D6730" t="s">
        <v>34</v>
      </c>
      <c r="E6730" s="34"/>
      <c r="F6730">
        <v>0.26229999999999998</v>
      </c>
      <c r="G6730" s="35">
        <v>0.24207644</v>
      </c>
      <c r="H6730" s="4">
        <v>1294.3036</v>
      </c>
      <c r="I6730" s="4">
        <v>302.9898</v>
      </c>
      <c r="J6730" s="7">
        <v>6122</v>
      </c>
      <c r="K6730" s="7">
        <v>1089</v>
      </c>
      <c r="L6730" s="36">
        <v>0.2341</v>
      </c>
      <c r="M6730" s="37">
        <v>0.67354681999999999</v>
      </c>
      <c r="N6730" s="38">
        <v>0.50608500000000001</v>
      </c>
      <c r="O6730" s="39">
        <f>IFERROR(VLOOKUP(C6730,Sheet2!$B$2:$G$588,6,FALSE),0)</f>
        <v>0</v>
      </c>
      <c r="P6730" s="34"/>
      <c r="Q6730" s="35">
        <v>0.24862684560000001</v>
      </c>
      <c r="R6730" s="36">
        <v>0.24862684556447001</v>
      </c>
      <c r="S6730" s="36"/>
      <c r="T6730" s="34"/>
      <c r="U6730" s="36" t="str">
        <f t="shared" ref="U6730:U6793" si="632">IF(A6730="placement",IF(T6730="",R6730,T6730),"")</f>
        <v/>
      </c>
      <c r="V6730" s="37" t="str">
        <f t="shared" ref="V6730:V6793" si="633">IF($A6730="placement",U6730*J6730,"")</f>
        <v/>
      </c>
      <c r="W6730" s="40">
        <f t="shared" ref="W6730:W6793" si="634">IF($A6730="placement",V6730,IF($A6730="site",SUMIF($C:$C,$C6730,$V:$V),IF($A6730="user",SUMIF($B:$B,$B6730,$V:$V),SUM($V:$V))))</f>
        <v>1100.8685208224938</v>
      </c>
    </row>
    <row r="6731" spans="1:23" hidden="1" x14ac:dyDescent="0.3">
      <c r="A6731" t="s">
        <v>35</v>
      </c>
      <c r="B6731" t="s">
        <v>12487</v>
      </c>
      <c r="C6731" t="s">
        <v>34</v>
      </c>
      <c r="D6731" t="s">
        <v>34</v>
      </c>
      <c r="F6731">
        <v>0.23330000000000001</v>
      </c>
      <c r="G6731" s="2">
        <v>0</v>
      </c>
      <c r="H6731" s="4">
        <v>1846.0679</v>
      </c>
      <c r="I6731" s="4">
        <v>143.72790000000001</v>
      </c>
      <c r="J6731" s="7">
        <v>6109</v>
      </c>
      <c r="K6731" s="7">
        <v>1425</v>
      </c>
      <c r="L6731" s="3">
        <v>7.7899999999999997E-2</v>
      </c>
      <c r="M6731" s="5">
        <v>1.4167492100000001</v>
      </c>
      <c r="N6731" s="6">
        <v>0.91473000000000004</v>
      </c>
      <c r="O6731" s="8">
        <f>IFERROR(VLOOKUP(C6731,Sheet2!$B$2:$G$588,6,FALSE),0)</f>
        <v>0</v>
      </c>
      <c r="Q6731" s="2">
        <v>0.35434585270000002</v>
      </c>
      <c r="R6731" s="3">
        <v>0.23333047702901299</v>
      </c>
      <c r="U6731" s="22" t="str">
        <f t="shared" si="632"/>
        <v/>
      </c>
      <c r="V6731" s="10" t="str">
        <f t="shared" si="633"/>
        <v/>
      </c>
      <c r="W6731" s="24">
        <f t="shared" si="634"/>
        <v>1425.4099999999971</v>
      </c>
    </row>
    <row r="6732" spans="1:23" hidden="1" x14ac:dyDescent="0.3">
      <c r="A6732" s="34" t="s">
        <v>35</v>
      </c>
      <c r="B6732" s="34" t="s">
        <v>9302</v>
      </c>
      <c r="C6732" s="34" t="s">
        <v>34</v>
      </c>
      <c r="D6732" t="s">
        <v>34</v>
      </c>
      <c r="E6732" s="34"/>
      <c r="F6732">
        <v>0.33539999999999998</v>
      </c>
      <c r="G6732" s="35">
        <v>0.72692279000000004</v>
      </c>
      <c r="H6732" s="4">
        <v>980.05629999999996</v>
      </c>
      <c r="I6732" s="4">
        <v>149.80760000000001</v>
      </c>
      <c r="J6732" s="7">
        <v>6089</v>
      </c>
      <c r="K6732" s="7">
        <v>1989</v>
      </c>
      <c r="L6732" s="36">
        <v>0.15290000000000001</v>
      </c>
      <c r="M6732" s="37">
        <v>1.35491943</v>
      </c>
      <c r="N6732" s="38">
        <v>0.77020999999999995</v>
      </c>
      <c r="O6732" s="39">
        <f>IFERROR(VLOOKUP(C6732,Sheet2!$B$2:$G$588,6,FALSE),0)</f>
        <v>0</v>
      </c>
      <c r="P6732" s="34"/>
      <c r="Q6732" s="35">
        <v>0.43154553379999999</v>
      </c>
      <c r="R6732" s="36">
        <v>0.335422160537315</v>
      </c>
      <c r="S6732" s="36"/>
      <c r="T6732" s="34"/>
      <c r="U6732" s="36" t="str">
        <f t="shared" si="632"/>
        <v/>
      </c>
      <c r="V6732" s="37" t="str">
        <f t="shared" si="633"/>
        <v/>
      </c>
      <c r="W6732" s="40">
        <f t="shared" si="634"/>
        <v>1982.3596114469337</v>
      </c>
    </row>
    <row r="6733" spans="1:23" hidden="1" x14ac:dyDescent="0.3">
      <c r="A6733" s="34" t="s">
        <v>35</v>
      </c>
      <c r="B6733" s="34" t="s">
        <v>1347</v>
      </c>
      <c r="C6733" s="34" t="s">
        <v>34</v>
      </c>
      <c r="D6733" t="s">
        <v>34</v>
      </c>
      <c r="E6733" s="34"/>
      <c r="F6733">
        <v>0.28799999999999998</v>
      </c>
      <c r="G6733" s="35">
        <v>0.88240962000000001</v>
      </c>
      <c r="H6733" s="4">
        <v>6386.4651999999996</v>
      </c>
      <c r="I6733" s="4">
        <v>276.34640000000002</v>
      </c>
      <c r="J6733" s="7">
        <v>6035</v>
      </c>
      <c r="K6733" s="7">
        <v>1733</v>
      </c>
      <c r="L6733" s="36">
        <v>4.3299999999999998E-2</v>
      </c>
      <c r="M6733" s="37">
        <v>0.72796327999999999</v>
      </c>
      <c r="N6733" s="38">
        <v>0.406642</v>
      </c>
      <c r="O6733" s="39">
        <f>IFERROR(VLOOKUP(C6733,Sheet2!$B$2:$G$588,6,FALSE),0)</f>
        <v>0</v>
      </c>
      <c r="P6733" s="34"/>
      <c r="Q6733" s="35">
        <v>0.441397647</v>
      </c>
      <c r="R6733" s="36">
        <v>0.28804629772970902</v>
      </c>
      <c r="S6733" s="36"/>
      <c r="T6733" s="34"/>
      <c r="U6733" s="36" t="str">
        <f t="shared" si="632"/>
        <v/>
      </c>
      <c r="V6733" s="37" t="str">
        <f t="shared" si="633"/>
        <v/>
      </c>
      <c r="W6733" s="40">
        <f t="shared" si="634"/>
        <v>1735.2276337613648</v>
      </c>
    </row>
    <row r="6734" spans="1:23" hidden="1" x14ac:dyDescent="0.3">
      <c r="A6734" s="34" t="s">
        <v>35</v>
      </c>
      <c r="B6734" s="34" t="s">
        <v>12694</v>
      </c>
      <c r="C6734" s="34" t="s">
        <v>34</v>
      </c>
      <c r="D6734" t="s">
        <v>34</v>
      </c>
      <c r="E6734" s="34"/>
      <c r="F6734">
        <v>0.1341</v>
      </c>
      <c r="G6734" s="35">
        <v>0.75288463000000005</v>
      </c>
      <c r="H6734" s="4">
        <v>232.58629999999999</v>
      </c>
      <c r="I6734" s="4">
        <v>108.8135</v>
      </c>
      <c r="J6734" s="7">
        <v>6035</v>
      </c>
      <c r="K6734" s="7">
        <v>751</v>
      </c>
      <c r="L6734" s="36">
        <v>0.46779999999999999</v>
      </c>
      <c r="M6734" s="37">
        <v>1.8487186799999999</v>
      </c>
      <c r="N6734" s="38">
        <v>1.4601249999999999</v>
      </c>
      <c r="O6734" s="39">
        <f>IFERROR(VLOOKUP(C6734,Sheet2!$B$2:$G$588,6,FALSE),0)</f>
        <v>0</v>
      </c>
      <c r="P6734" s="34"/>
      <c r="Q6734" s="35">
        <v>0.2101962205</v>
      </c>
      <c r="R6734" s="36">
        <v>0.134071921289277</v>
      </c>
      <c r="S6734" s="36"/>
      <c r="T6734" s="34"/>
      <c r="U6734" s="36" t="str">
        <f t="shared" si="632"/>
        <v/>
      </c>
      <c r="V6734" s="37" t="str">
        <f t="shared" si="633"/>
        <v/>
      </c>
      <c r="W6734" s="40">
        <f t="shared" si="634"/>
        <v>751.79662508601632</v>
      </c>
    </row>
    <row r="6735" spans="1:23" hidden="1" x14ac:dyDescent="0.3">
      <c r="A6735" t="s">
        <v>35</v>
      </c>
      <c r="B6735" t="s">
        <v>7056</v>
      </c>
      <c r="C6735" t="s">
        <v>34</v>
      </c>
      <c r="D6735" t="s">
        <v>34</v>
      </c>
      <c r="F6735">
        <v>0.30049999999999999</v>
      </c>
      <c r="G6735" s="2">
        <v>0</v>
      </c>
      <c r="H6735" s="4">
        <v>2640.8939</v>
      </c>
      <c r="I6735" s="4">
        <v>142.94880000000001</v>
      </c>
      <c r="J6735" s="7">
        <v>5977</v>
      </c>
      <c r="K6735" s="7">
        <v>1601</v>
      </c>
      <c r="L6735" s="3">
        <v>5.4100000000000002E-2</v>
      </c>
      <c r="M6735" s="5">
        <v>1.3937088900000001</v>
      </c>
      <c r="N6735" s="6">
        <v>0.99624199999999996</v>
      </c>
      <c r="O6735" s="8">
        <f>IFERROR(VLOOKUP(C6735,Sheet2!$B$2:$G$588,6,FALSE),0)</f>
        <v>0</v>
      </c>
      <c r="Q6735" s="2">
        <v>0.28518644729999998</v>
      </c>
      <c r="R6735" s="3">
        <v>0.28518644733757298</v>
      </c>
      <c r="U6735" s="22" t="str">
        <f t="shared" si="632"/>
        <v/>
      </c>
      <c r="V6735" s="10" t="str">
        <f t="shared" si="633"/>
        <v/>
      </c>
      <c r="W6735" s="24">
        <f t="shared" si="634"/>
        <v>1621.6977172439556</v>
      </c>
    </row>
    <row r="6736" spans="1:23" hidden="1" x14ac:dyDescent="0.3">
      <c r="A6736" s="34" t="s">
        <v>35</v>
      </c>
      <c r="B6736" s="34" t="s">
        <v>11529</v>
      </c>
      <c r="C6736" s="34" t="s">
        <v>34</v>
      </c>
      <c r="D6736" t="s">
        <v>34</v>
      </c>
      <c r="E6736" s="34"/>
      <c r="F6736">
        <v>0.31740000000000002</v>
      </c>
      <c r="G6736" s="35">
        <v>1</v>
      </c>
      <c r="H6736" s="4">
        <v>2844.4947999999999</v>
      </c>
      <c r="I6736" s="4">
        <v>915.57119999999998</v>
      </c>
      <c r="J6736" s="7">
        <v>5936</v>
      </c>
      <c r="K6736" s="7">
        <v>1368</v>
      </c>
      <c r="L6736" s="36">
        <v>0.32190000000000002</v>
      </c>
      <c r="M6736" s="37">
        <v>0.21611828</v>
      </c>
      <c r="N6736" s="38">
        <v>0.16370299999999999</v>
      </c>
      <c r="O6736" s="39">
        <f>IFERROR(VLOOKUP(C6736,Sheet2!$B$2:$G$588,6,FALSE),0)</f>
        <v>0</v>
      </c>
      <c r="P6736" s="34"/>
      <c r="Q6736" s="35">
        <v>0.2425305351</v>
      </c>
      <c r="R6736" s="36">
        <v>0.24253053507043701</v>
      </c>
      <c r="S6736" s="36"/>
      <c r="T6736" s="34"/>
      <c r="U6736" s="36" t="str">
        <f t="shared" si="632"/>
        <v/>
      </c>
      <c r="V6736" s="37" t="str">
        <f t="shared" si="633"/>
        <v/>
      </c>
      <c r="W6736" s="40">
        <f t="shared" si="634"/>
        <v>1421.9327112704564</v>
      </c>
    </row>
    <row r="6737" spans="1:23" hidden="1" x14ac:dyDescent="0.3">
      <c r="A6737" s="34" t="s">
        <v>35</v>
      </c>
      <c r="B6737" s="34" t="s">
        <v>11026</v>
      </c>
      <c r="C6737" s="34" t="s">
        <v>34</v>
      </c>
      <c r="D6737" t="s">
        <v>34</v>
      </c>
      <c r="E6737" s="34"/>
      <c r="F6737">
        <v>0.25879999999999997</v>
      </c>
      <c r="G6737" s="35">
        <v>0.78579120000000002</v>
      </c>
      <c r="H6737" s="4">
        <v>1505.3717999999999</v>
      </c>
      <c r="I6737" s="4">
        <v>165.14410000000001</v>
      </c>
      <c r="J6737" s="7">
        <v>5865</v>
      </c>
      <c r="K6737" s="7">
        <v>1506</v>
      </c>
      <c r="L6737" s="36">
        <v>0.10970000000000001</v>
      </c>
      <c r="M6737" s="37">
        <v>1.18383737</v>
      </c>
      <c r="N6737" s="38">
        <v>0.66275200000000001</v>
      </c>
      <c r="O6737" s="39">
        <f>IFERROR(VLOOKUP(C6737,Sheet2!$B$2:$G$588,6,FALSE),0)</f>
        <v>0</v>
      </c>
      <c r="P6737" s="34"/>
      <c r="Q6737" s="35">
        <v>0.4401663448</v>
      </c>
      <c r="R6737" s="36">
        <v>0.258765051086144</v>
      </c>
      <c r="S6737" s="36"/>
      <c r="T6737" s="34"/>
      <c r="U6737" s="36" t="str">
        <f t="shared" si="632"/>
        <v/>
      </c>
      <c r="V6737" s="37" t="str">
        <f t="shared" si="633"/>
        <v/>
      </c>
      <c r="W6737" s="40">
        <f t="shared" si="634"/>
        <v>1497.0933518249033</v>
      </c>
    </row>
    <row r="6738" spans="1:23" hidden="1" x14ac:dyDescent="0.3">
      <c r="A6738" s="34" t="s">
        <v>35</v>
      </c>
      <c r="B6738" s="34" t="s">
        <v>5519</v>
      </c>
      <c r="C6738" s="34" t="s">
        <v>34</v>
      </c>
      <c r="D6738" t="s">
        <v>34</v>
      </c>
      <c r="E6738" s="34"/>
      <c r="F6738">
        <v>0.29830000000000001</v>
      </c>
      <c r="G6738" s="35">
        <v>0.70909549000000005</v>
      </c>
      <c r="H6738" s="4">
        <v>1213.1439</v>
      </c>
      <c r="I6738" s="4">
        <v>132.36199999999999</v>
      </c>
      <c r="J6738" s="7">
        <v>5720</v>
      </c>
      <c r="K6738" s="7">
        <v>1706</v>
      </c>
      <c r="L6738" s="36">
        <v>0.1091</v>
      </c>
      <c r="M6738" s="37">
        <v>1.44042593</v>
      </c>
      <c r="N6738" s="38">
        <v>0.47702699999999998</v>
      </c>
      <c r="O6738" s="39">
        <f>IFERROR(VLOOKUP(C6738,Sheet2!$B$2:$G$588,6,FALSE),0)</f>
        <v>0</v>
      </c>
      <c r="P6738" s="34"/>
      <c r="Q6738" s="35">
        <v>0.66882920560000003</v>
      </c>
      <c r="R6738" s="36">
        <v>0.29834732200632402</v>
      </c>
      <c r="S6738" s="36"/>
      <c r="T6738" s="34"/>
      <c r="U6738" s="36" t="str">
        <f t="shared" si="632"/>
        <v/>
      </c>
      <c r="V6738" s="37" t="str">
        <f t="shared" si="633"/>
        <v/>
      </c>
      <c r="W6738" s="40">
        <f t="shared" si="634"/>
        <v>1706.2499999999984</v>
      </c>
    </row>
    <row r="6739" spans="1:23" hidden="1" x14ac:dyDescent="0.3">
      <c r="A6739" s="34" t="s">
        <v>35</v>
      </c>
      <c r="B6739" s="34" t="s">
        <v>3966</v>
      </c>
      <c r="C6739" s="34" t="s">
        <v>34</v>
      </c>
      <c r="D6739" t="s">
        <v>34</v>
      </c>
      <c r="E6739" s="34"/>
      <c r="F6739">
        <v>0.3</v>
      </c>
      <c r="G6739" s="35">
        <v>1</v>
      </c>
      <c r="H6739" s="4">
        <v>1574.3873000000001</v>
      </c>
      <c r="I6739" s="4">
        <v>335.67160000000001</v>
      </c>
      <c r="J6739" s="7">
        <v>5674</v>
      </c>
      <c r="K6739" s="7">
        <v>1702</v>
      </c>
      <c r="L6739" s="36">
        <v>0.2132</v>
      </c>
      <c r="M6739" s="37">
        <v>0.56342943999999995</v>
      </c>
      <c r="N6739" s="38">
        <v>0.11</v>
      </c>
      <c r="O6739" s="39">
        <f>IFERROR(VLOOKUP(C6739,Sheet2!$B$2:$G$588,6,FALSE),0)</f>
        <v>0</v>
      </c>
      <c r="P6739" s="34"/>
      <c r="Q6739" s="35">
        <v>0.80476703520000004</v>
      </c>
      <c r="R6739" s="36">
        <v>0.29999999999999899</v>
      </c>
      <c r="S6739" s="36"/>
      <c r="T6739" s="34"/>
      <c r="U6739" s="36" t="str">
        <f t="shared" si="632"/>
        <v/>
      </c>
      <c r="V6739" s="37" t="str">
        <f t="shared" si="633"/>
        <v/>
      </c>
      <c r="W6739" s="40">
        <f t="shared" si="634"/>
        <v>1702.5</v>
      </c>
    </row>
    <row r="6740" spans="1:23" hidden="1" x14ac:dyDescent="0.3">
      <c r="A6740" s="34" t="s">
        <v>35</v>
      </c>
      <c r="B6740" s="34" t="s">
        <v>6593</v>
      </c>
      <c r="C6740" s="34" t="s">
        <v>34</v>
      </c>
      <c r="D6740" t="s">
        <v>34</v>
      </c>
      <c r="E6740" s="34"/>
      <c r="F6740">
        <v>0.33989999999999998</v>
      </c>
      <c r="G6740" s="35">
        <v>1</v>
      </c>
      <c r="H6740" s="4">
        <v>2225.6514000000002</v>
      </c>
      <c r="I6740" s="4">
        <v>186.73849999999999</v>
      </c>
      <c r="J6740" s="7">
        <v>5506</v>
      </c>
      <c r="K6740" s="7">
        <v>1787</v>
      </c>
      <c r="L6740" s="36">
        <v>8.3900000000000002E-2</v>
      </c>
      <c r="M6740" s="37">
        <v>0.98290664999999999</v>
      </c>
      <c r="N6740" s="38">
        <v>0.61088799999999999</v>
      </c>
      <c r="O6740" s="39">
        <f>IFERROR(VLOOKUP(C6740,Sheet2!$B$2:$G$588,6,FALSE),0)</f>
        <v>0</v>
      </c>
      <c r="P6740" s="34"/>
      <c r="Q6740" s="35">
        <v>0.37848828550000002</v>
      </c>
      <c r="R6740" s="36">
        <v>0.33992080325921198</v>
      </c>
      <c r="S6740" s="36"/>
      <c r="T6740" s="34"/>
      <c r="U6740" s="36" t="str">
        <f t="shared" si="632"/>
        <v/>
      </c>
      <c r="V6740" s="37" t="str">
        <f t="shared" si="633"/>
        <v/>
      </c>
      <c r="W6740" s="40">
        <f t="shared" si="634"/>
        <v>1809.6304110493897</v>
      </c>
    </row>
    <row r="6741" spans="1:23" hidden="1" x14ac:dyDescent="0.3">
      <c r="A6741" s="34" t="s">
        <v>35</v>
      </c>
      <c r="B6741" s="34" t="s">
        <v>12836</v>
      </c>
      <c r="C6741" s="34" t="s">
        <v>34</v>
      </c>
      <c r="D6741" t="s">
        <v>34</v>
      </c>
      <c r="E6741" s="34"/>
      <c r="F6741">
        <v>0.33710000000000001</v>
      </c>
      <c r="G6741" s="35">
        <v>0.84709539</v>
      </c>
      <c r="H6741" s="4">
        <v>232.94309999999999</v>
      </c>
      <c r="I6741" s="4">
        <v>94.704899999999995</v>
      </c>
      <c r="J6741" s="7">
        <v>5436</v>
      </c>
      <c r="K6741" s="7">
        <v>1832</v>
      </c>
      <c r="L6741" s="36">
        <v>0.40660000000000002</v>
      </c>
      <c r="M6741" s="37">
        <v>1.9132079500000001</v>
      </c>
      <c r="N6741" s="38">
        <v>0.53821399999999997</v>
      </c>
      <c r="O6741" s="39">
        <f>IFERROR(VLOOKUP(C6741,Sheet2!$B$2:$G$588,6,FALSE),0)</f>
        <v>0</v>
      </c>
      <c r="P6741" s="34"/>
      <c r="Q6741" s="35">
        <v>0.71868504960000001</v>
      </c>
      <c r="R6741" s="36">
        <v>0.33709971438046199</v>
      </c>
      <c r="S6741" s="36"/>
      <c r="T6741" s="34"/>
      <c r="U6741" s="36" t="str">
        <f t="shared" si="632"/>
        <v/>
      </c>
      <c r="V6741" s="37" t="str">
        <f t="shared" si="633"/>
        <v/>
      </c>
      <c r="W6741" s="40">
        <f t="shared" si="634"/>
        <v>1831.1699999999998</v>
      </c>
    </row>
    <row r="6742" spans="1:23" hidden="1" x14ac:dyDescent="0.3">
      <c r="A6742" s="34" t="s">
        <v>35</v>
      </c>
      <c r="B6742" s="34" t="s">
        <v>3876</v>
      </c>
      <c r="C6742" s="34" t="s">
        <v>34</v>
      </c>
      <c r="D6742" t="s">
        <v>34</v>
      </c>
      <c r="E6742" s="34"/>
      <c r="F6742">
        <v>0.30130000000000001</v>
      </c>
      <c r="G6742" s="35">
        <v>0.99297877000000001</v>
      </c>
      <c r="H6742" s="4">
        <v>741.79359999999997</v>
      </c>
      <c r="I6742" s="4">
        <v>186.0607</v>
      </c>
      <c r="J6742" s="7">
        <v>5375</v>
      </c>
      <c r="K6742" s="7">
        <v>1566</v>
      </c>
      <c r="L6742" s="36">
        <v>0.25080000000000002</v>
      </c>
      <c r="M6742" s="37">
        <v>0.96296409000000005</v>
      </c>
      <c r="N6742" s="38">
        <v>0.66450399999999998</v>
      </c>
      <c r="O6742" s="39">
        <f>IFERROR(VLOOKUP(C6742,Sheet2!$B$2:$G$588,6,FALSE),0)</f>
        <v>0</v>
      </c>
      <c r="P6742" s="34"/>
      <c r="Q6742" s="35">
        <v>0.3099389588</v>
      </c>
      <c r="R6742" s="36">
        <v>0.301269079568183</v>
      </c>
      <c r="S6742" s="36"/>
      <c r="T6742" s="34"/>
      <c r="U6742" s="36" t="str">
        <f t="shared" si="632"/>
        <v/>
      </c>
      <c r="V6742" s="37" t="str">
        <f t="shared" si="633"/>
        <v/>
      </c>
      <c r="W6742" s="40">
        <f t="shared" si="634"/>
        <v>1549.1407310252484</v>
      </c>
    </row>
    <row r="6743" spans="1:23" hidden="1" x14ac:dyDescent="0.3">
      <c r="A6743" t="s">
        <v>35</v>
      </c>
      <c r="B6743" t="s">
        <v>5269</v>
      </c>
      <c r="C6743" t="s">
        <v>34</v>
      </c>
      <c r="D6743" t="s">
        <v>34</v>
      </c>
      <c r="F6743">
        <v>0.25</v>
      </c>
      <c r="G6743" s="2">
        <v>0</v>
      </c>
      <c r="H6743" s="4">
        <v>132.1919</v>
      </c>
      <c r="I6743" s="4">
        <v>27.340399999999999</v>
      </c>
      <c r="J6743" s="7">
        <v>5222</v>
      </c>
      <c r="K6743" s="7">
        <v>1131</v>
      </c>
      <c r="L6743" s="3">
        <v>0.20680000000000001</v>
      </c>
      <c r="M6743" s="5">
        <v>6.36644991</v>
      </c>
      <c r="N6743" s="6">
        <v>5</v>
      </c>
      <c r="O6743" s="8">
        <f>IFERROR(VLOOKUP(C6743,Sheet2!$B$2:$G$588,6,FALSE),0)</f>
        <v>0</v>
      </c>
      <c r="Q6743" s="2">
        <v>0.21463294769999999</v>
      </c>
      <c r="R6743" s="3">
        <v>0.214632947674916</v>
      </c>
      <c r="U6743" s="22" t="str">
        <f t="shared" si="632"/>
        <v/>
      </c>
      <c r="V6743" s="10" t="str">
        <f t="shared" si="633"/>
        <v/>
      </c>
      <c r="W6743" s="24">
        <f t="shared" si="634"/>
        <v>1092.5811524334508</v>
      </c>
    </row>
    <row r="6744" spans="1:23" x14ac:dyDescent="0.3">
      <c r="A6744" t="s">
        <v>17</v>
      </c>
      <c r="B6744" t="s">
        <v>3792</v>
      </c>
      <c r="C6744" t="s">
        <v>3793</v>
      </c>
      <c r="D6744" t="s">
        <v>3794</v>
      </c>
      <c r="E6744" t="s">
        <v>3795</v>
      </c>
      <c r="F6744">
        <v>0.25</v>
      </c>
      <c r="G6744" s="2">
        <v>1</v>
      </c>
      <c r="H6744" s="4">
        <v>771.71270000000004</v>
      </c>
      <c r="I6744" s="4">
        <v>106.11239999999999</v>
      </c>
      <c r="J6744" s="7">
        <v>5013</v>
      </c>
      <c r="K6744" s="7">
        <v>1253</v>
      </c>
      <c r="L6744" s="3">
        <v>0.13750000000000001</v>
      </c>
      <c r="M6744" s="5">
        <v>1.5745895999999999</v>
      </c>
      <c r="N6744" s="6">
        <v>1</v>
      </c>
      <c r="O6744" s="8">
        <f>IFERROR(VLOOKUP(C6744,Sheet2!$B$2:$G$588,6,FALSE),0)</f>
        <v>0</v>
      </c>
      <c r="P6744" t="s">
        <v>22</v>
      </c>
      <c r="Q6744" s="2">
        <v>0.36491388089999999</v>
      </c>
      <c r="R6744" s="3">
        <v>0.249999999999999</v>
      </c>
      <c r="S6744" s="3" t="str">
        <f>IF(R6744+0.01&lt;Q6744,"Y","")</f>
        <v>Y</v>
      </c>
      <c r="T6744" s="2"/>
      <c r="U6744" s="22">
        <f t="shared" si="632"/>
        <v>0.249999999999999</v>
      </c>
      <c r="V6744" s="10">
        <f t="shared" si="633"/>
        <v>1253.249999999995</v>
      </c>
      <c r="W6744" s="24">
        <f t="shared" si="634"/>
        <v>1253.249999999995</v>
      </c>
    </row>
    <row r="6745" spans="1:23" hidden="1" x14ac:dyDescent="0.3">
      <c r="A6745" s="34" t="s">
        <v>35</v>
      </c>
      <c r="B6745" s="34" t="s">
        <v>821</v>
      </c>
      <c r="C6745" s="34" t="s">
        <v>34</v>
      </c>
      <c r="D6745" t="s">
        <v>34</v>
      </c>
      <c r="E6745" s="34"/>
      <c r="F6745">
        <v>0.25</v>
      </c>
      <c r="G6745" s="35">
        <v>0.88606032000000001</v>
      </c>
      <c r="H6745" s="4">
        <v>544.9941</v>
      </c>
      <c r="I6745" s="4">
        <v>166.92429999999999</v>
      </c>
      <c r="J6745" s="7">
        <v>4948</v>
      </c>
      <c r="K6745" s="7">
        <v>1204</v>
      </c>
      <c r="L6745" s="36">
        <v>0.30630000000000002</v>
      </c>
      <c r="M6745" s="37">
        <v>0.98816468999999996</v>
      </c>
      <c r="N6745" s="38">
        <v>0.56836200000000003</v>
      </c>
      <c r="O6745" s="39">
        <f>IFERROR(VLOOKUP(C6745,Sheet2!$B$2:$G$588,6,FALSE),0)</f>
        <v>0</v>
      </c>
      <c r="P6745" s="34"/>
      <c r="Q6745" s="35">
        <v>0.42483069530000001</v>
      </c>
      <c r="R6745" s="36">
        <v>0.25</v>
      </c>
      <c r="S6745" s="36"/>
      <c r="T6745" s="34"/>
      <c r="U6745" s="36" t="str">
        <f t="shared" si="632"/>
        <v/>
      </c>
      <c r="V6745" s="37" t="str">
        <f t="shared" si="633"/>
        <v/>
      </c>
      <c r="W6745" s="40">
        <f t="shared" si="634"/>
        <v>1203.659136861372</v>
      </c>
    </row>
    <row r="6746" spans="1:23" hidden="1" x14ac:dyDescent="0.3">
      <c r="A6746" s="34" t="s">
        <v>35</v>
      </c>
      <c r="B6746" s="34" t="s">
        <v>9619</v>
      </c>
      <c r="C6746" s="34" t="s">
        <v>34</v>
      </c>
      <c r="D6746" t="s">
        <v>34</v>
      </c>
      <c r="E6746" s="34"/>
      <c r="F6746">
        <v>0.32990000000000003</v>
      </c>
      <c r="G6746" s="35">
        <v>1</v>
      </c>
      <c r="H6746" s="4">
        <v>22777.983700000001</v>
      </c>
      <c r="I6746" s="4">
        <v>437.20490000000001</v>
      </c>
      <c r="J6746" s="7">
        <v>4874</v>
      </c>
      <c r="K6746" s="7">
        <v>1593</v>
      </c>
      <c r="L6746" s="36">
        <v>1.9199999999999998E-2</v>
      </c>
      <c r="M6746" s="37">
        <v>0.37160859000000002</v>
      </c>
      <c r="N6746" s="38">
        <v>0.15280099999999999</v>
      </c>
      <c r="O6746" s="39">
        <f>IFERROR(VLOOKUP(C6746,Sheet2!$B$2:$G$588,6,FALSE),0)</f>
        <v>0</v>
      </c>
      <c r="P6746" s="34"/>
      <c r="Q6746" s="35">
        <v>0.58881198109999999</v>
      </c>
      <c r="R6746" s="36">
        <v>0.32994518518355598</v>
      </c>
      <c r="S6746" s="36"/>
      <c r="T6746" s="34"/>
      <c r="U6746" s="36" t="str">
        <f t="shared" si="632"/>
        <v/>
      </c>
      <c r="V6746" s="37" t="str">
        <f t="shared" si="633"/>
        <v/>
      </c>
      <c r="W6746" s="40">
        <f t="shared" si="634"/>
        <v>1608.1499999999999</v>
      </c>
    </row>
    <row r="6747" spans="1:23" hidden="1" x14ac:dyDescent="0.3">
      <c r="A6747" s="34" t="s">
        <v>35</v>
      </c>
      <c r="B6747" s="34" t="s">
        <v>12184</v>
      </c>
      <c r="C6747" s="34" t="s">
        <v>34</v>
      </c>
      <c r="D6747" t="s">
        <v>34</v>
      </c>
      <c r="E6747" s="34"/>
      <c r="F6747">
        <v>0.36309999999999998</v>
      </c>
      <c r="G6747" s="35">
        <v>0.86750196999999996</v>
      </c>
      <c r="H6747" s="4">
        <v>379.16719999999998</v>
      </c>
      <c r="I6747" s="4">
        <v>88.148799999999994</v>
      </c>
      <c r="J6747" s="7">
        <v>4723</v>
      </c>
      <c r="K6747" s="7">
        <v>1102</v>
      </c>
      <c r="L6747" s="36">
        <v>0.23250000000000001</v>
      </c>
      <c r="M6747" s="37">
        <v>1.78618213</v>
      </c>
      <c r="N6747" s="38">
        <v>1.3687260000000001</v>
      </c>
      <c r="O6747" s="39">
        <f>IFERROR(VLOOKUP(C6747,Sheet2!$B$2:$G$588,6,FALSE),0)</f>
        <v>0</v>
      </c>
      <c r="P6747" s="34"/>
      <c r="Q6747" s="35">
        <v>0.23371420079999999</v>
      </c>
      <c r="R6747" s="36">
        <v>0.23371420082774599</v>
      </c>
      <c r="S6747" s="36"/>
      <c r="T6747" s="34"/>
      <c r="U6747" s="36" t="str">
        <f t="shared" si="632"/>
        <v/>
      </c>
      <c r="V6747" s="37" t="str">
        <f t="shared" si="633"/>
        <v/>
      </c>
      <c r="W6747" s="40">
        <f t="shared" si="634"/>
        <v>1099.623196917581</v>
      </c>
    </row>
    <row r="6748" spans="1:23" hidden="1" x14ac:dyDescent="0.3">
      <c r="A6748" s="34" t="s">
        <v>35</v>
      </c>
      <c r="B6748" s="34" t="s">
        <v>9016</v>
      </c>
      <c r="C6748" s="34" t="s">
        <v>34</v>
      </c>
      <c r="D6748" t="s">
        <v>34</v>
      </c>
      <c r="E6748" s="34"/>
      <c r="F6748">
        <v>0.25</v>
      </c>
      <c r="G6748" s="35">
        <v>1</v>
      </c>
      <c r="H6748" s="4">
        <v>7285.3940000000002</v>
      </c>
      <c r="I6748" s="4">
        <v>1000.0331</v>
      </c>
      <c r="J6748" s="7">
        <v>4717</v>
      </c>
      <c r="K6748" s="7">
        <v>1179</v>
      </c>
      <c r="L6748" s="36">
        <v>0.13730000000000001</v>
      </c>
      <c r="M6748" s="37">
        <v>0.15722173</v>
      </c>
      <c r="N6748" s="38">
        <v>3.9959000000000001E-2</v>
      </c>
      <c r="O6748" s="39">
        <f>IFERROR(VLOOKUP(C6748,Sheet2!$B$2:$G$588,6,FALSE),0)</f>
        <v>0</v>
      </c>
      <c r="P6748" s="34"/>
      <c r="Q6748" s="35">
        <v>0.74584301900000005</v>
      </c>
      <c r="R6748" s="36">
        <v>0.25</v>
      </c>
      <c r="S6748" s="36"/>
      <c r="T6748" s="34"/>
      <c r="U6748" s="36" t="str">
        <f t="shared" si="632"/>
        <v/>
      </c>
      <c r="V6748" s="37" t="str">
        <f t="shared" si="633"/>
        <v/>
      </c>
      <c r="W6748" s="40">
        <f t="shared" si="634"/>
        <v>1179.5</v>
      </c>
    </row>
    <row r="6749" spans="1:23" hidden="1" x14ac:dyDescent="0.3">
      <c r="A6749" s="34" t="s">
        <v>35</v>
      </c>
      <c r="B6749" s="34" t="s">
        <v>10452</v>
      </c>
      <c r="C6749" s="34" t="s">
        <v>34</v>
      </c>
      <c r="D6749" t="s">
        <v>34</v>
      </c>
      <c r="E6749" s="34"/>
      <c r="F6749">
        <v>0.25</v>
      </c>
      <c r="G6749" s="35">
        <v>0.81687825000000003</v>
      </c>
      <c r="H6749" s="4">
        <v>388.45159999999998</v>
      </c>
      <c r="I6749" s="4">
        <v>145.67240000000001</v>
      </c>
      <c r="J6749" s="7">
        <v>4683</v>
      </c>
      <c r="K6749" s="7">
        <v>1171</v>
      </c>
      <c r="L6749" s="36">
        <v>0.375</v>
      </c>
      <c r="M6749" s="37">
        <v>1.0715178299999999</v>
      </c>
      <c r="N6749" s="38">
        <v>0.70089299999999999</v>
      </c>
      <c r="O6749" s="39">
        <f>IFERROR(VLOOKUP(C6749,Sheet2!$B$2:$G$588,6,FALSE),0)</f>
        <v>0</v>
      </c>
      <c r="P6749" s="34"/>
      <c r="Q6749" s="35">
        <v>0.3458876951</v>
      </c>
      <c r="R6749" s="36">
        <v>0.25</v>
      </c>
      <c r="S6749" s="36"/>
      <c r="T6749" s="34"/>
      <c r="U6749" s="36" t="str">
        <f t="shared" si="632"/>
        <v/>
      </c>
      <c r="V6749" s="37" t="str">
        <f t="shared" si="633"/>
        <v/>
      </c>
      <c r="W6749" s="40">
        <f t="shared" si="634"/>
        <v>1170.4999999999993</v>
      </c>
    </row>
    <row r="6750" spans="1:23" hidden="1" x14ac:dyDescent="0.3">
      <c r="A6750" s="34" t="s">
        <v>35</v>
      </c>
      <c r="B6750" s="34" t="s">
        <v>9878</v>
      </c>
      <c r="C6750" s="34" t="s">
        <v>34</v>
      </c>
      <c r="D6750" t="s">
        <v>34</v>
      </c>
      <c r="E6750" s="34"/>
      <c r="F6750">
        <v>0.27639999999999998</v>
      </c>
      <c r="G6750" s="35">
        <v>1</v>
      </c>
      <c r="H6750" s="4">
        <v>1923.0449000000001</v>
      </c>
      <c r="I6750" s="4">
        <v>184.18289999999999</v>
      </c>
      <c r="J6750" s="7">
        <v>4621</v>
      </c>
      <c r="K6750" s="7">
        <v>1250</v>
      </c>
      <c r="L6750" s="36">
        <v>9.5799999999999996E-2</v>
      </c>
      <c r="M6750" s="37">
        <v>0.83633537999999996</v>
      </c>
      <c r="N6750" s="38">
        <v>0.5</v>
      </c>
      <c r="O6750" s="39">
        <f>IFERROR(VLOOKUP(C6750,Sheet2!$B$2:$G$588,6,FALSE),0)</f>
        <v>0</v>
      </c>
      <c r="P6750" s="34"/>
      <c r="Q6750" s="35">
        <v>0.4021537167</v>
      </c>
      <c r="R6750" s="36">
        <v>0.276421356636815</v>
      </c>
      <c r="S6750" s="36"/>
      <c r="T6750" s="34"/>
      <c r="U6750" s="36" t="str">
        <f t="shared" si="632"/>
        <v/>
      </c>
      <c r="V6750" s="37" t="str">
        <f t="shared" si="633"/>
        <v/>
      </c>
      <c r="W6750" s="40">
        <f t="shared" si="634"/>
        <v>1262.9493432561128</v>
      </c>
    </row>
    <row r="6751" spans="1:23" hidden="1" x14ac:dyDescent="0.3">
      <c r="A6751" s="34" t="s">
        <v>35</v>
      </c>
      <c r="B6751" s="34" t="s">
        <v>9174</v>
      </c>
      <c r="C6751" s="34" t="s">
        <v>34</v>
      </c>
      <c r="D6751" t="s">
        <v>34</v>
      </c>
      <c r="E6751" s="34"/>
      <c r="F6751">
        <v>0.30280000000000001</v>
      </c>
      <c r="G6751" s="35">
        <v>0.94900196999999997</v>
      </c>
      <c r="H6751" s="4">
        <v>316.05720000000002</v>
      </c>
      <c r="I6751" s="4">
        <v>62.199399999999997</v>
      </c>
      <c r="J6751" s="7">
        <v>4523</v>
      </c>
      <c r="K6751" s="7">
        <v>985</v>
      </c>
      <c r="L6751" s="36">
        <v>0.1968</v>
      </c>
      <c r="M6751" s="37">
        <v>2.4241751200000001</v>
      </c>
      <c r="N6751" s="38">
        <v>1.895807</v>
      </c>
      <c r="O6751" s="39">
        <f>IFERROR(VLOOKUP(C6751,Sheet2!$B$2:$G$588,6,FALSE),0)</f>
        <v>0</v>
      </c>
      <c r="P6751" s="34"/>
      <c r="Q6751" s="35">
        <v>0.21795790030000001</v>
      </c>
      <c r="R6751" s="36">
        <v>0.217957900259517</v>
      </c>
      <c r="S6751" s="36"/>
      <c r="T6751" s="34"/>
      <c r="U6751" s="36" t="str">
        <f t="shared" si="632"/>
        <v/>
      </c>
      <c r="V6751" s="37" t="str">
        <f t="shared" si="633"/>
        <v/>
      </c>
      <c r="W6751" s="40">
        <f t="shared" si="634"/>
        <v>985.87803316565214</v>
      </c>
    </row>
    <row r="6752" spans="1:23" hidden="1" x14ac:dyDescent="0.3">
      <c r="A6752" t="s">
        <v>35</v>
      </c>
      <c r="B6752" t="s">
        <v>7104</v>
      </c>
      <c r="C6752" t="s">
        <v>34</v>
      </c>
      <c r="D6752" t="s">
        <v>34</v>
      </c>
      <c r="F6752">
        <v>0.2908</v>
      </c>
      <c r="G6752" s="2">
        <v>0</v>
      </c>
      <c r="H6752" s="4">
        <v>1435.1750999999999</v>
      </c>
      <c r="I6752" s="4">
        <v>145.96610000000001</v>
      </c>
      <c r="J6752" s="7">
        <v>4521</v>
      </c>
      <c r="K6752" s="7">
        <v>1309</v>
      </c>
      <c r="L6752" s="3">
        <v>0.1017</v>
      </c>
      <c r="M6752" s="5">
        <v>1.0324859099999999</v>
      </c>
      <c r="N6752" s="6">
        <v>0.65249000000000001</v>
      </c>
      <c r="O6752" s="8">
        <f>IFERROR(VLOOKUP(C6752,Sheet2!$B$2:$G$588,6,FALSE),0)</f>
        <v>0</v>
      </c>
      <c r="Q6752" s="2">
        <v>0.36803980159999999</v>
      </c>
      <c r="R6752" s="3">
        <v>0.29081761901137199</v>
      </c>
      <c r="U6752" s="22" t="str">
        <f t="shared" si="632"/>
        <v/>
      </c>
      <c r="V6752" s="10" t="str">
        <f t="shared" si="633"/>
        <v/>
      </c>
      <c r="W6752" s="24">
        <f t="shared" si="634"/>
        <v>1307.5286337355676</v>
      </c>
    </row>
    <row r="6753" spans="1:23" hidden="1" x14ac:dyDescent="0.3">
      <c r="A6753" s="34" t="s">
        <v>35</v>
      </c>
      <c r="B6753" s="34" t="s">
        <v>5031</v>
      </c>
      <c r="C6753" s="34" t="s">
        <v>34</v>
      </c>
      <c r="D6753" t="s">
        <v>34</v>
      </c>
      <c r="E6753" s="34"/>
      <c r="F6753">
        <v>0.3221</v>
      </c>
      <c r="G6753" s="35">
        <v>0.90711533</v>
      </c>
      <c r="H6753" s="4">
        <v>7073.2358999999997</v>
      </c>
      <c r="I6753" s="4">
        <v>843.73969999999997</v>
      </c>
      <c r="J6753" s="7">
        <v>4479</v>
      </c>
      <c r="K6753" s="7">
        <v>1315</v>
      </c>
      <c r="L6753" s="36">
        <v>0.1193</v>
      </c>
      <c r="M6753" s="37">
        <v>0.17694444000000001</v>
      </c>
      <c r="N6753" s="38">
        <v>7.4050000000000005E-2</v>
      </c>
      <c r="O6753" s="39">
        <f>IFERROR(VLOOKUP(C6753,Sheet2!$B$2:$G$588,6,FALSE),0)</f>
        <v>0</v>
      </c>
      <c r="P6753" s="34"/>
      <c r="Q6753" s="35">
        <v>0.58150705030000005</v>
      </c>
      <c r="R6753" s="36">
        <v>0.32210016100907002</v>
      </c>
      <c r="S6753" s="36"/>
      <c r="T6753" s="34"/>
      <c r="U6753" s="36" t="str">
        <f t="shared" si="632"/>
        <v/>
      </c>
      <c r="V6753" s="37" t="str">
        <f t="shared" si="633"/>
        <v/>
      </c>
      <c r="W6753" s="40">
        <f t="shared" si="634"/>
        <v>1424.1588027562445</v>
      </c>
    </row>
    <row r="6754" spans="1:23" hidden="1" x14ac:dyDescent="0.3">
      <c r="A6754" s="34" t="s">
        <v>35</v>
      </c>
      <c r="B6754" s="34" t="s">
        <v>2819</v>
      </c>
      <c r="C6754" s="34" t="s">
        <v>34</v>
      </c>
      <c r="D6754" t="s">
        <v>34</v>
      </c>
      <c r="E6754" s="34"/>
      <c r="F6754">
        <v>0.05</v>
      </c>
      <c r="G6754" s="35">
        <v>0.69833051999999995</v>
      </c>
      <c r="H6754" s="4">
        <v>1177.825</v>
      </c>
      <c r="I6754" s="4">
        <v>183.2099</v>
      </c>
      <c r="J6754" s="7">
        <v>4477</v>
      </c>
      <c r="K6754" s="7">
        <v>273</v>
      </c>
      <c r="L6754" s="36">
        <v>0.1555</v>
      </c>
      <c r="M6754" s="37">
        <v>0.81453516999999998</v>
      </c>
      <c r="N6754" s="38">
        <v>0.365896</v>
      </c>
      <c r="O6754" s="39">
        <f>IFERROR(VLOOKUP(C6754,Sheet2!$B$2:$G$588,6,FALSE),0)</f>
        <v>0</v>
      </c>
      <c r="P6754" s="34"/>
      <c r="Q6754" s="35">
        <v>0.55079164749999998</v>
      </c>
      <c r="R6754" s="36">
        <v>0.05</v>
      </c>
      <c r="S6754" s="36"/>
      <c r="T6754" s="34"/>
      <c r="U6754" s="36" t="str">
        <f t="shared" si="632"/>
        <v/>
      </c>
      <c r="V6754" s="37" t="str">
        <f t="shared" si="633"/>
        <v/>
      </c>
      <c r="W6754" s="40">
        <f t="shared" si="634"/>
        <v>223.89999999999961</v>
      </c>
    </row>
    <row r="6755" spans="1:23" hidden="1" x14ac:dyDescent="0.3">
      <c r="A6755" s="34" t="s">
        <v>35</v>
      </c>
      <c r="B6755" s="34" t="s">
        <v>11603</v>
      </c>
      <c r="C6755" s="34" t="s">
        <v>34</v>
      </c>
      <c r="D6755" t="s">
        <v>34</v>
      </c>
      <c r="E6755" s="34"/>
      <c r="F6755">
        <v>0.25</v>
      </c>
      <c r="G6755" s="35">
        <v>1</v>
      </c>
      <c r="H6755" s="4">
        <v>829.88419999999996</v>
      </c>
      <c r="I6755" s="4">
        <v>113.00190000000001</v>
      </c>
      <c r="J6755" s="7">
        <v>4458</v>
      </c>
      <c r="K6755" s="7">
        <v>1115</v>
      </c>
      <c r="L6755" s="36">
        <v>0.13619999999999999</v>
      </c>
      <c r="M6755" s="37">
        <v>1.3150426099999999</v>
      </c>
      <c r="N6755" s="38">
        <v>0.85316099999999995</v>
      </c>
      <c r="O6755" s="39">
        <f>IFERROR(VLOOKUP(C6755,Sheet2!$B$2:$G$588,6,FALSE),0)</f>
        <v>0</v>
      </c>
      <c r="P6755" s="34"/>
      <c r="Q6755" s="35">
        <v>0.35122938710000001</v>
      </c>
      <c r="R6755" s="36">
        <v>0.25</v>
      </c>
      <c r="S6755" s="36"/>
      <c r="T6755" s="34"/>
      <c r="U6755" s="36" t="str">
        <f t="shared" si="632"/>
        <v/>
      </c>
      <c r="V6755" s="37" t="str">
        <f t="shared" si="633"/>
        <v/>
      </c>
      <c r="W6755" s="40">
        <f t="shared" si="634"/>
        <v>1114.2499999999968</v>
      </c>
    </row>
    <row r="6756" spans="1:23" hidden="1" x14ac:dyDescent="0.3">
      <c r="A6756" s="34" t="s">
        <v>35</v>
      </c>
      <c r="B6756" s="34" t="s">
        <v>1478</v>
      </c>
      <c r="C6756" s="34" t="s">
        <v>34</v>
      </c>
      <c r="D6756" t="s">
        <v>34</v>
      </c>
      <c r="E6756" s="34"/>
      <c r="F6756">
        <v>0.25</v>
      </c>
      <c r="G6756" s="35">
        <v>0.98221099999999995</v>
      </c>
      <c r="H6756" s="4">
        <v>3646.5347000000002</v>
      </c>
      <c r="I6756" s="4">
        <v>482.77949999999998</v>
      </c>
      <c r="J6756" s="7">
        <v>4440</v>
      </c>
      <c r="K6756" s="7">
        <v>1106</v>
      </c>
      <c r="L6756" s="36">
        <v>0.13239999999999999</v>
      </c>
      <c r="M6756" s="37">
        <v>0.30658299999999999</v>
      </c>
      <c r="N6756" s="38">
        <v>0.13547600000000001</v>
      </c>
      <c r="O6756" s="39">
        <f>IFERROR(VLOOKUP(C6756,Sheet2!$B$2:$G$588,6,FALSE),0)</f>
        <v>0</v>
      </c>
      <c r="P6756" s="34"/>
      <c r="Q6756" s="35">
        <v>0.55810987050000005</v>
      </c>
      <c r="R6756" s="36">
        <v>0.249999999999999</v>
      </c>
      <c r="S6756" s="36"/>
      <c r="T6756" s="34"/>
      <c r="U6756" s="36" t="str">
        <f t="shared" si="632"/>
        <v/>
      </c>
      <c r="V6756" s="37" t="str">
        <f t="shared" si="633"/>
        <v/>
      </c>
      <c r="W6756" s="40">
        <f t="shared" si="634"/>
        <v>1109.9999999999986</v>
      </c>
    </row>
    <row r="6757" spans="1:23" hidden="1" x14ac:dyDescent="0.3">
      <c r="A6757" s="34" t="s">
        <v>35</v>
      </c>
      <c r="B6757" s="34" t="s">
        <v>11020</v>
      </c>
      <c r="C6757" s="34" t="s">
        <v>34</v>
      </c>
      <c r="D6757" t="s">
        <v>34</v>
      </c>
      <c r="E6757" s="34"/>
      <c r="F6757">
        <v>0.36330000000000001</v>
      </c>
      <c r="G6757" s="35">
        <v>0.52465914000000002</v>
      </c>
      <c r="H6757" s="4">
        <v>139.7525</v>
      </c>
      <c r="I6757" s="4">
        <v>28.380800000000001</v>
      </c>
      <c r="J6757" s="7">
        <v>4421</v>
      </c>
      <c r="K6757" s="7">
        <v>978</v>
      </c>
      <c r="L6757" s="36">
        <v>0.2031</v>
      </c>
      <c r="M6757" s="37">
        <v>5.1923892199999999</v>
      </c>
      <c r="N6757" s="38">
        <v>4</v>
      </c>
      <c r="O6757" s="39">
        <f>IFERROR(VLOOKUP(C6757,Sheet2!$B$2:$G$588,6,FALSE),0)</f>
        <v>0</v>
      </c>
      <c r="P6757" s="34"/>
      <c r="Q6757" s="35">
        <v>0.2296417251</v>
      </c>
      <c r="R6757" s="36">
        <v>0.22964172507238101</v>
      </c>
      <c r="S6757" s="36"/>
      <c r="T6757" s="34"/>
      <c r="U6757" s="36" t="str">
        <f t="shared" si="632"/>
        <v/>
      </c>
      <c r="V6757" s="37" t="str">
        <f t="shared" si="633"/>
        <v/>
      </c>
      <c r="W6757" s="40">
        <f t="shared" si="634"/>
        <v>1015.0160113565058</v>
      </c>
    </row>
    <row r="6758" spans="1:23" hidden="1" x14ac:dyDescent="0.3">
      <c r="A6758" s="34" t="s">
        <v>35</v>
      </c>
      <c r="B6758" s="34" t="s">
        <v>7086</v>
      </c>
      <c r="C6758" s="34" t="s">
        <v>34</v>
      </c>
      <c r="D6758" t="s">
        <v>34</v>
      </c>
      <c r="E6758" s="34"/>
      <c r="F6758">
        <v>0.2581</v>
      </c>
      <c r="G6758" s="35">
        <v>0.99871049999999995</v>
      </c>
      <c r="H6758" s="4">
        <v>2158.3101999999999</v>
      </c>
      <c r="I6758" s="4">
        <v>179.0412</v>
      </c>
      <c r="J6758" s="7">
        <v>4371</v>
      </c>
      <c r="K6758" s="7">
        <v>880</v>
      </c>
      <c r="L6758" s="36">
        <v>8.3000000000000004E-2</v>
      </c>
      <c r="M6758" s="37">
        <v>0.81386453000000003</v>
      </c>
      <c r="N6758" s="38">
        <v>0.65</v>
      </c>
      <c r="O6758" s="39">
        <f>IFERROR(VLOOKUP(C6758,Sheet2!$B$2:$G$588,6,FALSE),0)</f>
        <v>0</v>
      </c>
      <c r="P6758" s="34"/>
      <c r="Q6758" s="35">
        <v>0.2013412799</v>
      </c>
      <c r="R6758" s="36">
        <v>0.201341279945074</v>
      </c>
      <c r="S6758" s="36"/>
      <c r="T6758" s="34"/>
      <c r="U6758" s="36" t="str">
        <f t="shared" si="632"/>
        <v/>
      </c>
      <c r="V6758" s="37" t="str">
        <f t="shared" si="633"/>
        <v/>
      </c>
      <c r="W6758" s="40">
        <f t="shared" si="634"/>
        <v>878.91801626306062</v>
      </c>
    </row>
    <row r="6759" spans="1:23" hidden="1" x14ac:dyDescent="0.3">
      <c r="A6759" s="34" t="s">
        <v>35</v>
      </c>
      <c r="B6759" s="34" t="s">
        <v>12237</v>
      </c>
      <c r="C6759" s="34" t="s">
        <v>34</v>
      </c>
      <c r="D6759" t="s">
        <v>34</v>
      </c>
      <c r="E6759" s="34"/>
      <c r="F6759">
        <v>0.25979999999999998</v>
      </c>
      <c r="G6759" s="35">
        <v>1</v>
      </c>
      <c r="H6759" s="4">
        <v>4755.1251000000002</v>
      </c>
      <c r="I6759" s="4">
        <v>396.98790000000002</v>
      </c>
      <c r="J6759" s="7">
        <v>4323</v>
      </c>
      <c r="K6759" s="7">
        <v>1120</v>
      </c>
      <c r="L6759" s="36">
        <v>8.3500000000000005E-2</v>
      </c>
      <c r="M6759" s="37">
        <v>0.36297786999999998</v>
      </c>
      <c r="N6759" s="38">
        <v>0.159946</v>
      </c>
      <c r="O6759" s="39">
        <f>IFERROR(VLOOKUP(C6759,Sheet2!$B$2:$G$588,6,FALSE),0)</f>
        <v>0</v>
      </c>
      <c r="P6759" s="34"/>
      <c r="Q6759" s="35">
        <v>0.55935054770000003</v>
      </c>
      <c r="R6759" s="36">
        <v>0.25975409955926199</v>
      </c>
      <c r="S6759" s="36"/>
      <c r="T6759" s="34"/>
      <c r="U6759" s="36" t="str">
        <f t="shared" si="632"/>
        <v/>
      </c>
      <c r="V6759" s="37" t="str">
        <f t="shared" si="633"/>
        <v/>
      </c>
      <c r="W6759" s="40">
        <f t="shared" si="634"/>
        <v>1122.9199999999994</v>
      </c>
    </row>
    <row r="6760" spans="1:23" hidden="1" x14ac:dyDescent="0.3">
      <c r="A6760" s="34" t="s">
        <v>35</v>
      </c>
      <c r="B6760" s="34" t="s">
        <v>12325</v>
      </c>
      <c r="C6760" s="34" t="s">
        <v>34</v>
      </c>
      <c r="D6760" t="s">
        <v>34</v>
      </c>
      <c r="E6760" s="34"/>
      <c r="F6760">
        <v>0.1943</v>
      </c>
      <c r="G6760" s="35">
        <v>0.84769196999999996</v>
      </c>
      <c r="H6760" s="4">
        <v>1012.4394</v>
      </c>
      <c r="I6760" s="4">
        <v>102.3304</v>
      </c>
      <c r="J6760" s="7">
        <v>4300</v>
      </c>
      <c r="K6760" s="7">
        <v>824</v>
      </c>
      <c r="L6760" s="36">
        <v>0.1011</v>
      </c>
      <c r="M6760" s="37">
        <v>1.4007510700000001</v>
      </c>
      <c r="N6760" s="38">
        <v>0.59103600000000001</v>
      </c>
      <c r="O6760" s="39">
        <f>IFERROR(VLOOKUP(C6760,Sheet2!$B$2:$G$588,6,FALSE),0)</f>
        <v>0</v>
      </c>
      <c r="P6760" s="34"/>
      <c r="Q6760" s="35">
        <v>0.5780577912</v>
      </c>
      <c r="R6760" s="36">
        <v>0.19433987475277101</v>
      </c>
      <c r="S6760" s="36"/>
      <c r="T6760" s="34"/>
      <c r="U6760" s="36" t="str">
        <f t="shared" si="632"/>
        <v/>
      </c>
      <c r="V6760" s="37" t="str">
        <f t="shared" si="633"/>
        <v/>
      </c>
      <c r="W6760" s="40">
        <f t="shared" si="634"/>
        <v>835.19999999999902</v>
      </c>
    </row>
    <row r="6761" spans="1:23" hidden="1" x14ac:dyDescent="0.3">
      <c r="A6761" t="s">
        <v>35</v>
      </c>
      <c r="B6761" t="s">
        <v>8457</v>
      </c>
      <c r="C6761" t="s">
        <v>34</v>
      </c>
      <c r="D6761" t="s">
        <v>34</v>
      </c>
      <c r="F6761">
        <v>0.25</v>
      </c>
      <c r="G6761" s="2">
        <v>0</v>
      </c>
      <c r="H6761" s="4">
        <v>2019.3480999999999</v>
      </c>
      <c r="I6761" s="4">
        <v>139.68539999999999</v>
      </c>
      <c r="J6761" s="7">
        <v>4289</v>
      </c>
      <c r="K6761" s="7">
        <v>1063</v>
      </c>
      <c r="L6761" s="3">
        <v>6.9199999999999998E-2</v>
      </c>
      <c r="M6761" s="5">
        <v>1.0234372700000001</v>
      </c>
      <c r="N6761" s="6">
        <v>0.73109800000000003</v>
      </c>
      <c r="O6761" s="8">
        <f>IFERROR(VLOOKUP(C6761,Sheet2!$B$2:$G$588,6,FALSE),0)</f>
        <v>0</v>
      </c>
      <c r="Q6761" s="2">
        <v>0.28564453890000002</v>
      </c>
      <c r="R6761" s="3">
        <v>0.249999999999999</v>
      </c>
      <c r="U6761" s="22" t="str">
        <f t="shared" si="632"/>
        <v/>
      </c>
      <c r="V6761" s="10" t="str">
        <f t="shared" si="633"/>
        <v/>
      </c>
      <c r="W6761" s="24">
        <f t="shared" si="634"/>
        <v>1071.0701219931716</v>
      </c>
    </row>
    <row r="6762" spans="1:23" hidden="1" x14ac:dyDescent="0.3">
      <c r="A6762" s="34" t="s">
        <v>35</v>
      </c>
      <c r="B6762" s="34" t="s">
        <v>5697</v>
      </c>
      <c r="C6762" s="34" t="s">
        <v>34</v>
      </c>
      <c r="D6762" t="s">
        <v>34</v>
      </c>
      <c r="E6762" s="34"/>
      <c r="F6762">
        <v>0.25</v>
      </c>
      <c r="G6762" s="35">
        <v>0.54246907</v>
      </c>
      <c r="H6762" s="4">
        <v>779.78459999999995</v>
      </c>
      <c r="I6762" s="4">
        <v>114.42740000000001</v>
      </c>
      <c r="J6762" s="7">
        <v>4248</v>
      </c>
      <c r="K6762" s="7">
        <v>1001</v>
      </c>
      <c r="L6762" s="36">
        <v>0.1467</v>
      </c>
      <c r="M6762" s="37">
        <v>1.2376054599999999</v>
      </c>
      <c r="N6762" s="38">
        <v>0.33781099999999997</v>
      </c>
      <c r="O6762" s="39">
        <f>IFERROR(VLOOKUP(C6762,Sheet2!$B$2:$G$588,6,FALSE),0)</f>
        <v>0</v>
      </c>
      <c r="P6762" s="34"/>
      <c r="Q6762" s="35">
        <v>0.72704467439999998</v>
      </c>
      <c r="R6762" s="36">
        <v>0.25</v>
      </c>
      <c r="S6762" s="36"/>
      <c r="T6762" s="34"/>
      <c r="U6762" s="36" t="str">
        <f t="shared" si="632"/>
        <v/>
      </c>
      <c r="V6762" s="37" t="str">
        <f t="shared" si="633"/>
        <v/>
      </c>
      <c r="W6762" s="40">
        <f t="shared" si="634"/>
        <v>1058.5428209201916</v>
      </c>
    </row>
    <row r="6763" spans="1:23" hidden="1" x14ac:dyDescent="0.3">
      <c r="A6763" s="34" t="s">
        <v>35</v>
      </c>
      <c r="B6763" s="34" t="s">
        <v>5155</v>
      </c>
      <c r="C6763" s="34" t="s">
        <v>34</v>
      </c>
      <c r="D6763" t="s">
        <v>34</v>
      </c>
      <c r="E6763" s="34"/>
      <c r="F6763">
        <v>0.25</v>
      </c>
      <c r="G6763" s="35">
        <v>0.93943633999999998</v>
      </c>
      <c r="H6763" s="4">
        <v>786.59130000000005</v>
      </c>
      <c r="I6763" s="4">
        <v>75.174499999999995</v>
      </c>
      <c r="J6763" s="7">
        <v>4189</v>
      </c>
      <c r="K6763" s="7">
        <v>878</v>
      </c>
      <c r="L6763" s="36">
        <v>9.5600000000000004E-2</v>
      </c>
      <c r="M6763" s="37">
        <v>1.85741242</v>
      </c>
      <c r="N6763" s="38">
        <v>1.4974909999999999</v>
      </c>
      <c r="O6763" s="39">
        <f>IFERROR(VLOOKUP(C6763,Sheet2!$B$2:$G$588,6,FALSE),0)</f>
        <v>0</v>
      </c>
      <c r="P6763" s="34"/>
      <c r="Q6763" s="35">
        <v>0.19377571530000001</v>
      </c>
      <c r="R6763" s="36">
        <v>0.193775715331334</v>
      </c>
      <c r="S6763" s="36"/>
      <c r="T6763" s="34"/>
      <c r="U6763" s="36" t="str">
        <f t="shared" si="632"/>
        <v/>
      </c>
      <c r="V6763" s="37" t="str">
        <f t="shared" si="633"/>
        <v/>
      </c>
      <c r="W6763" s="40">
        <f t="shared" si="634"/>
        <v>780.25641695597642</v>
      </c>
    </row>
    <row r="6764" spans="1:23" hidden="1" x14ac:dyDescent="0.3">
      <c r="A6764" s="34" t="s">
        <v>35</v>
      </c>
      <c r="B6764" s="34" t="s">
        <v>7951</v>
      </c>
      <c r="C6764" s="34" t="s">
        <v>34</v>
      </c>
      <c r="D6764" t="s">
        <v>34</v>
      </c>
      <c r="E6764" s="34"/>
      <c r="F6764">
        <v>0.21859999999999999</v>
      </c>
      <c r="G6764" s="35">
        <v>0.94726255000000004</v>
      </c>
      <c r="H6764" s="4">
        <v>1003.6744</v>
      </c>
      <c r="I6764" s="4">
        <v>110.1511</v>
      </c>
      <c r="J6764" s="7">
        <v>4102</v>
      </c>
      <c r="K6764" s="7">
        <v>816</v>
      </c>
      <c r="L6764" s="36">
        <v>0.10970000000000001</v>
      </c>
      <c r="M6764" s="37">
        <v>1.2413882000000001</v>
      </c>
      <c r="N6764" s="38">
        <v>0.63992300000000002</v>
      </c>
      <c r="O6764" s="39">
        <f>IFERROR(VLOOKUP(C6764,Sheet2!$B$2:$G$588,6,FALSE),0)</f>
        <v>0</v>
      </c>
      <c r="P6764" s="34"/>
      <c r="Q6764" s="35">
        <v>0.48451016219999998</v>
      </c>
      <c r="R6764" s="36">
        <v>0.218626449214533</v>
      </c>
      <c r="S6764" s="36"/>
      <c r="T6764" s="34"/>
      <c r="U6764" s="36" t="str">
        <f t="shared" si="632"/>
        <v/>
      </c>
      <c r="V6764" s="37" t="str">
        <f t="shared" si="633"/>
        <v/>
      </c>
      <c r="W6764" s="40">
        <f t="shared" si="634"/>
        <v>815.22884464001879</v>
      </c>
    </row>
    <row r="6765" spans="1:23" hidden="1" x14ac:dyDescent="0.3">
      <c r="A6765" t="s">
        <v>35</v>
      </c>
      <c r="B6765" t="s">
        <v>3922</v>
      </c>
      <c r="C6765" t="s">
        <v>34</v>
      </c>
      <c r="D6765" t="s">
        <v>34</v>
      </c>
      <c r="F6765">
        <v>0.12859999999999999</v>
      </c>
      <c r="G6765" s="2">
        <v>0</v>
      </c>
      <c r="H6765" s="4">
        <v>127.5761</v>
      </c>
      <c r="I6765" s="4">
        <v>40.884399999999999</v>
      </c>
      <c r="J6765" s="7">
        <v>4033</v>
      </c>
      <c r="K6765" s="7">
        <v>517</v>
      </c>
      <c r="L6765" s="3">
        <v>0.32050000000000001</v>
      </c>
      <c r="M6765" s="5">
        <v>3.2879215099999999</v>
      </c>
      <c r="N6765" s="6">
        <v>2.62249</v>
      </c>
      <c r="O6765" s="8">
        <f>IFERROR(VLOOKUP(C6765,Sheet2!$B$2:$G$588,6,FALSE),0)</f>
        <v>0</v>
      </c>
      <c r="Q6765" s="2">
        <v>0.20238667660000001</v>
      </c>
      <c r="R6765" s="3">
        <v>0.12861444640376599</v>
      </c>
      <c r="U6765" s="22" t="str">
        <f t="shared" si="632"/>
        <v/>
      </c>
      <c r="V6765" s="10" t="str">
        <f t="shared" si="633"/>
        <v/>
      </c>
      <c r="W6765" s="24">
        <f t="shared" si="634"/>
        <v>518.52999999999906</v>
      </c>
    </row>
    <row r="6766" spans="1:23" hidden="1" x14ac:dyDescent="0.3">
      <c r="A6766" s="34" t="s">
        <v>35</v>
      </c>
      <c r="B6766" s="34" t="s">
        <v>3978</v>
      </c>
      <c r="C6766" s="34" t="s">
        <v>34</v>
      </c>
      <c r="D6766" t="s">
        <v>34</v>
      </c>
      <c r="E6766" s="34"/>
      <c r="F6766">
        <v>0.28000000000000003</v>
      </c>
      <c r="G6766" s="35">
        <v>0.83290127999999997</v>
      </c>
      <c r="H6766" s="4">
        <v>761.89660000000003</v>
      </c>
      <c r="I6766" s="4">
        <v>196.03569999999999</v>
      </c>
      <c r="J6766" s="7">
        <v>3977</v>
      </c>
      <c r="K6766" s="7">
        <v>1099</v>
      </c>
      <c r="L6766" s="36">
        <v>0.25729999999999997</v>
      </c>
      <c r="M6766" s="37">
        <v>0.67616734999999994</v>
      </c>
      <c r="N6766" s="38">
        <v>0.345634</v>
      </c>
      <c r="O6766" s="39">
        <f>IFERROR(VLOOKUP(C6766,Sheet2!$B$2:$G$588,6,FALSE),0)</f>
        <v>0</v>
      </c>
      <c r="P6766" s="34"/>
      <c r="Q6766" s="35">
        <v>0.48883364670000001</v>
      </c>
      <c r="R6766" s="36">
        <v>0.27997820655282002</v>
      </c>
      <c r="S6766" s="36"/>
      <c r="T6766" s="34"/>
      <c r="U6766" s="36" t="str">
        <f t="shared" si="632"/>
        <v/>
      </c>
      <c r="V6766" s="37" t="str">
        <f t="shared" si="633"/>
        <v/>
      </c>
      <c r="W6766" s="40">
        <f t="shared" si="634"/>
        <v>1103.415103825545</v>
      </c>
    </row>
    <row r="6767" spans="1:23" hidden="1" x14ac:dyDescent="0.3">
      <c r="A6767" s="34" t="s">
        <v>35</v>
      </c>
      <c r="B6767" s="34" t="s">
        <v>7711</v>
      </c>
      <c r="C6767" s="34" t="s">
        <v>34</v>
      </c>
      <c r="D6767" t="s">
        <v>34</v>
      </c>
      <c r="E6767" s="34"/>
      <c r="F6767">
        <v>0.25</v>
      </c>
      <c r="G6767" s="35">
        <v>0.97105315999999997</v>
      </c>
      <c r="H6767" s="4">
        <v>901.14949999999999</v>
      </c>
      <c r="I6767" s="4">
        <v>185.14510000000001</v>
      </c>
      <c r="J6767" s="7">
        <v>3976</v>
      </c>
      <c r="K6767" s="7">
        <v>994</v>
      </c>
      <c r="L6767" s="36">
        <v>0.20549999999999999</v>
      </c>
      <c r="M6767" s="37">
        <v>0.71591238999999995</v>
      </c>
      <c r="N6767" s="38">
        <v>0.209563</v>
      </c>
      <c r="O6767" s="39">
        <f>IFERROR(VLOOKUP(C6767,Sheet2!$B$2:$G$588,6,FALSE),0)</f>
        <v>0</v>
      </c>
      <c r="P6767" s="34"/>
      <c r="Q6767" s="35">
        <v>0.70727842699999999</v>
      </c>
      <c r="R6767" s="36">
        <v>0.25</v>
      </c>
      <c r="S6767" s="36"/>
      <c r="T6767" s="34"/>
      <c r="U6767" s="36" t="str">
        <f t="shared" si="632"/>
        <v/>
      </c>
      <c r="V6767" s="37" t="str">
        <f t="shared" si="633"/>
        <v/>
      </c>
      <c r="W6767" s="40">
        <f t="shared" si="634"/>
        <v>993</v>
      </c>
    </row>
    <row r="6768" spans="1:23" hidden="1" x14ac:dyDescent="0.3">
      <c r="A6768" s="34" t="s">
        <v>35</v>
      </c>
      <c r="B6768" s="34" t="s">
        <v>7432</v>
      </c>
      <c r="C6768" s="34" t="s">
        <v>34</v>
      </c>
      <c r="D6768" t="s">
        <v>34</v>
      </c>
      <c r="E6768" s="34"/>
      <c r="F6768">
        <v>0.2535</v>
      </c>
      <c r="G6768" s="35">
        <v>0.51055454</v>
      </c>
      <c r="H6768" s="4">
        <v>419.38569999999999</v>
      </c>
      <c r="I6768" s="4">
        <v>91.011099999999999</v>
      </c>
      <c r="J6768" s="7">
        <v>3972</v>
      </c>
      <c r="K6768" s="7">
        <v>937</v>
      </c>
      <c r="L6768" s="36">
        <v>0.217</v>
      </c>
      <c r="M6768" s="37">
        <v>1.45473808</v>
      </c>
      <c r="N6768" s="38">
        <v>1</v>
      </c>
      <c r="O6768" s="39">
        <f>IFERROR(VLOOKUP(C6768,Sheet2!$B$2:$G$588,6,FALSE),0)</f>
        <v>0</v>
      </c>
      <c r="P6768" s="34"/>
      <c r="Q6768" s="35">
        <v>0.31259103420000001</v>
      </c>
      <c r="R6768" s="36">
        <v>0.25346733785730802</v>
      </c>
      <c r="S6768" s="36"/>
      <c r="T6768" s="34"/>
      <c r="U6768" s="36" t="str">
        <f t="shared" si="632"/>
        <v/>
      </c>
      <c r="V6768" s="37" t="str">
        <f t="shared" si="633"/>
        <v/>
      </c>
      <c r="W6768" s="40">
        <f t="shared" si="634"/>
        <v>985.18268561922116</v>
      </c>
    </row>
    <row r="6769" spans="1:23" x14ac:dyDescent="0.3">
      <c r="A6769" t="s">
        <v>17</v>
      </c>
      <c r="B6769" t="s">
        <v>3792</v>
      </c>
      <c r="C6769" t="s">
        <v>3793</v>
      </c>
      <c r="D6769" t="s">
        <v>3796</v>
      </c>
      <c r="E6769" t="s">
        <v>3797</v>
      </c>
      <c r="F6769">
        <v>0.25</v>
      </c>
      <c r="G6769" s="2">
        <v>1</v>
      </c>
      <c r="H6769" s="4">
        <v>691.14700000000005</v>
      </c>
      <c r="I6769" s="4">
        <v>93.67</v>
      </c>
      <c r="J6769" s="7">
        <v>3914</v>
      </c>
      <c r="K6769" s="7">
        <v>978</v>
      </c>
      <c r="L6769" s="3">
        <v>0.13550000000000001</v>
      </c>
      <c r="M6769" s="5">
        <v>1.39281078</v>
      </c>
      <c r="N6769" s="6">
        <v>1</v>
      </c>
      <c r="O6769" s="8">
        <f>IFERROR(VLOOKUP(C6769,Sheet2!$B$2:$G$588,6,FALSE),0)</f>
        <v>0</v>
      </c>
      <c r="P6769" t="s">
        <v>22</v>
      </c>
      <c r="Q6769" s="2">
        <v>0.28202738319999998</v>
      </c>
      <c r="R6769" s="3">
        <v>0.25</v>
      </c>
      <c r="S6769" s="3" t="str">
        <f>IF(R6769+0.01&lt;Q6769,"Y","")</f>
        <v>Y</v>
      </c>
      <c r="T6769" s="2"/>
      <c r="U6769" s="22">
        <f t="shared" si="632"/>
        <v>0.25</v>
      </c>
      <c r="V6769" s="10">
        <f t="shared" si="633"/>
        <v>978.5</v>
      </c>
      <c r="W6769" s="24">
        <f t="shared" si="634"/>
        <v>978.5</v>
      </c>
    </row>
    <row r="6770" spans="1:23" hidden="1" x14ac:dyDescent="0.3">
      <c r="A6770" s="34" t="s">
        <v>35</v>
      </c>
      <c r="B6770" s="34" t="s">
        <v>3482</v>
      </c>
      <c r="C6770" s="34" t="s">
        <v>34</v>
      </c>
      <c r="D6770" t="s">
        <v>34</v>
      </c>
      <c r="E6770" s="34"/>
      <c r="F6770">
        <v>0.35</v>
      </c>
      <c r="G6770" s="35">
        <v>1</v>
      </c>
      <c r="H6770" s="4">
        <v>18923.4764</v>
      </c>
      <c r="I6770" s="4">
        <v>3711.2076000000002</v>
      </c>
      <c r="J6770" s="7">
        <v>3899</v>
      </c>
      <c r="K6770" s="7">
        <v>1365</v>
      </c>
      <c r="L6770" s="36">
        <v>0.1961</v>
      </c>
      <c r="M6770" s="37">
        <v>3.5018649999999998E-2</v>
      </c>
      <c r="N6770" s="38">
        <v>0.01</v>
      </c>
      <c r="O6770" s="39">
        <f>IFERROR(VLOOKUP(C6770,Sheet2!$B$2:$G$588,6,FALSE),0)</f>
        <v>0</v>
      </c>
      <c r="P6770" s="34"/>
      <c r="Q6770" s="35">
        <v>0.71443785589999997</v>
      </c>
      <c r="R6770" s="36">
        <v>0.34999999999999898</v>
      </c>
      <c r="S6770" s="36"/>
      <c r="T6770" s="34"/>
      <c r="U6770" s="36" t="str">
        <f t="shared" si="632"/>
        <v/>
      </c>
      <c r="V6770" s="37" t="str">
        <f t="shared" si="633"/>
        <v/>
      </c>
      <c r="W6770" s="40">
        <f t="shared" si="634"/>
        <v>1364.6499999999999</v>
      </c>
    </row>
    <row r="6771" spans="1:23" hidden="1" x14ac:dyDescent="0.3">
      <c r="A6771" s="34" t="s">
        <v>35</v>
      </c>
      <c r="B6771" s="34" t="s">
        <v>731</v>
      </c>
      <c r="C6771" s="34" t="s">
        <v>34</v>
      </c>
      <c r="D6771" t="s">
        <v>34</v>
      </c>
      <c r="E6771" s="34"/>
      <c r="F6771">
        <v>0.26869999999999999</v>
      </c>
      <c r="G6771" s="35">
        <v>0.70905684000000002</v>
      </c>
      <c r="H6771" s="4">
        <v>1053.5662</v>
      </c>
      <c r="I6771" s="4">
        <v>148.36330000000001</v>
      </c>
      <c r="J6771" s="7">
        <v>3706</v>
      </c>
      <c r="K6771" s="7">
        <v>996</v>
      </c>
      <c r="L6771" s="36">
        <v>0.14080000000000001</v>
      </c>
      <c r="M6771" s="37">
        <v>0.83257168999999998</v>
      </c>
      <c r="N6771" s="38">
        <v>0.31073000000000001</v>
      </c>
      <c r="O6771" s="39">
        <f>IFERROR(VLOOKUP(C6771,Sheet2!$B$2:$G$588,6,FALSE),0)</f>
        <v>0</v>
      </c>
      <c r="P6771" s="34"/>
      <c r="Q6771" s="35">
        <v>0.62678288969999996</v>
      </c>
      <c r="R6771" s="36">
        <v>0.26868645591367202</v>
      </c>
      <c r="S6771" s="36"/>
      <c r="T6771" s="34"/>
      <c r="U6771" s="36" t="str">
        <f t="shared" si="632"/>
        <v/>
      </c>
      <c r="V6771" s="37" t="str">
        <f t="shared" si="633"/>
        <v/>
      </c>
      <c r="W6771" s="40">
        <f t="shared" si="634"/>
        <v>996.23999999999899</v>
      </c>
    </row>
    <row r="6772" spans="1:23" hidden="1" x14ac:dyDescent="0.3">
      <c r="A6772" s="34" t="s">
        <v>35</v>
      </c>
      <c r="B6772" s="34" t="s">
        <v>11080</v>
      </c>
      <c r="C6772" s="34" t="s">
        <v>34</v>
      </c>
      <c r="D6772" t="s">
        <v>34</v>
      </c>
      <c r="E6772" s="34"/>
      <c r="F6772">
        <v>0.26879999999999998</v>
      </c>
      <c r="G6772" s="35">
        <v>0.59700288999999995</v>
      </c>
      <c r="H6772" s="4">
        <v>319.99279999999999</v>
      </c>
      <c r="I6772" s="4">
        <v>121.9079</v>
      </c>
      <c r="J6772" s="7">
        <v>3687</v>
      </c>
      <c r="K6772" s="7">
        <v>858</v>
      </c>
      <c r="L6772" s="36">
        <v>0.38100000000000001</v>
      </c>
      <c r="M6772" s="37">
        <v>1.00825706</v>
      </c>
      <c r="N6772" s="38">
        <v>0.75</v>
      </c>
      <c r="O6772" s="39">
        <f>IFERROR(VLOOKUP(C6772,Sheet2!$B$2:$G$588,6,FALSE),0)</f>
        <v>0</v>
      </c>
      <c r="P6772" s="34"/>
      <c r="Q6772" s="35">
        <v>0.25614207649999998</v>
      </c>
      <c r="R6772" s="36">
        <v>0.25614207651035298</v>
      </c>
      <c r="S6772" s="36"/>
      <c r="T6772" s="34"/>
      <c r="U6772" s="36" t="str">
        <f t="shared" si="632"/>
        <v/>
      </c>
      <c r="V6772" s="37" t="str">
        <f t="shared" si="633"/>
        <v/>
      </c>
      <c r="W6772" s="40">
        <f t="shared" si="634"/>
        <v>863.42343859513915</v>
      </c>
    </row>
    <row r="6773" spans="1:23" hidden="1" x14ac:dyDescent="0.3">
      <c r="A6773" s="34" t="s">
        <v>35</v>
      </c>
      <c r="B6773" s="34" t="s">
        <v>8960</v>
      </c>
      <c r="C6773" s="34" t="s">
        <v>34</v>
      </c>
      <c r="D6773" t="s">
        <v>34</v>
      </c>
      <c r="E6773" s="34"/>
      <c r="F6773">
        <v>0.4153</v>
      </c>
      <c r="G6773" s="35">
        <v>0.99535463999999996</v>
      </c>
      <c r="H6773" s="4">
        <v>2372.5250000000001</v>
      </c>
      <c r="I6773" s="4">
        <v>260.2</v>
      </c>
      <c r="J6773" s="7">
        <v>3626</v>
      </c>
      <c r="K6773" s="7">
        <v>1506</v>
      </c>
      <c r="L6773" s="36">
        <v>0.10970000000000001</v>
      </c>
      <c r="M6773" s="37">
        <v>0.46450478000000001</v>
      </c>
      <c r="N6773" s="38">
        <v>5.3593000000000002E-2</v>
      </c>
      <c r="O6773" s="39">
        <f>IFERROR(VLOOKUP(C6773,Sheet2!$B$2:$G$588,6,FALSE),0)</f>
        <v>0</v>
      </c>
      <c r="P6773" s="34"/>
      <c r="Q6773" s="35">
        <v>0.88462336080000004</v>
      </c>
      <c r="R6773" s="36">
        <v>0.415268593781211</v>
      </c>
      <c r="S6773" s="36"/>
      <c r="T6773" s="34"/>
      <c r="U6773" s="36" t="str">
        <f t="shared" si="632"/>
        <v/>
      </c>
      <c r="V6773" s="37" t="str">
        <f t="shared" si="633"/>
        <v/>
      </c>
      <c r="W6773" s="40">
        <f t="shared" si="634"/>
        <v>1500.7999999999972</v>
      </c>
    </row>
    <row r="6774" spans="1:23" hidden="1" x14ac:dyDescent="0.3">
      <c r="A6774" s="34" t="s">
        <v>35</v>
      </c>
      <c r="B6774" s="34" t="s">
        <v>12775</v>
      </c>
      <c r="C6774" s="34" t="s">
        <v>34</v>
      </c>
      <c r="D6774" t="s">
        <v>34</v>
      </c>
      <c r="E6774" s="34"/>
      <c r="F6774">
        <v>0.2117</v>
      </c>
      <c r="G6774" s="35">
        <v>0.98952487</v>
      </c>
      <c r="H6774" s="4">
        <v>1948.8252</v>
      </c>
      <c r="I6774" s="4">
        <v>69.867900000000006</v>
      </c>
      <c r="J6774" s="7">
        <v>3552</v>
      </c>
      <c r="K6774" s="7">
        <v>750</v>
      </c>
      <c r="L6774" s="36">
        <v>3.5900000000000001E-2</v>
      </c>
      <c r="M6774" s="37">
        <v>1.69481511</v>
      </c>
      <c r="N6774" s="38">
        <v>1.1516390000000001</v>
      </c>
      <c r="O6774" s="39">
        <f>IFERROR(VLOOKUP(C6774,Sheet2!$B$2:$G$588,6,FALSE),0)</f>
        <v>0</v>
      </c>
      <c r="P6774" s="34"/>
      <c r="Q6774" s="35">
        <v>0.3204928413</v>
      </c>
      <c r="R6774" s="36">
        <v>0.21172890559767901</v>
      </c>
      <c r="S6774" s="36"/>
      <c r="T6774" s="34"/>
      <c r="U6774" s="36" t="str">
        <f t="shared" si="632"/>
        <v/>
      </c>
      <c r="V6774" s="37" t="str">
        <f t="shared" si="633"/>
        <v/>
      </c>
      <c r="W6774" s="40">
        <f t="shared" si="634"/>
        <v>752.11658460741091</v>
      </c>
    </row>
    <row r="6775" spans="1:23" hidden="1" x14ac:dyDescent="0.3">
      <c r="A6775" s="34" t="s">
        <v>35</v>
      </c>
      <c r="B6775" s="34" t="s">
        <v>9707</v>
      </c>
      <c r="C6775" s="34" t="s">
        <v>34</v>
      </c>
      <c r="D6775" t="s">
        <v>34</v>
      </c>
      <c r="E6775" s="34"/>
      <c r="F6775">
        <v>0.25</v>
      </c>
      <c r="G6775" s="35">
        <v>0.86613905999999996</v>
      </c>
      <c r="H6775" s="4">
        <v>256.92259999999999</v>
      </c>
      <c r="I6775" s="4">
        <v>41.198700000000002</v>
      </c>
      <c r="J6775" s="7">
        <v>3468</v>
      </c>
      <c r="K6775" s="7">
        <v>790</v>
      </c>
      <c r="L6775" s="36">
        <v>0.16039999999999999</v>
      </c>
      <c r="M6775" s="37">
        <v>2.8059174900000001</v>
      </c>
      <c r="N6775" s="38">
        <v>2.0868730000000002</v>
      </c>
      <c r="O6775" s="39">
        <f>IFERROR(VLOOKUP(C6775,Sheet2!$B$2:$G$588,6,FALSE),0)</f>
        <v>0</v>
      </c>
      <c r="P6775" s="34"/>
      <c r="Q6775" s="35">
        <v>0.2562600256</v>
      </c>
      <c r="R6775" s="36">
        <v>0.25</v>
      </c>
      <c r="S6775" s="36"/>
      <c r="T6775" s="34"/>
      <c r="U6775" s="36" t="str">
        <f t="shared" si="632"/>
        <v/>
      </c>
      <c r="V6775" s="37" t="str">
        <f t="shared" si="633"/>
        <v/>
      </c>
      <c r="W6775" s="40">
        <f t="shared" si="634"/>
        <v>788.75850180936277</v>
      </c>
    </row>
    <row r="6776" spans="1:23" hidden="1" x14ac:dyDescent="0.3">
      <c r="A6776" s="34" t="s">
        <v>35</v>
      </c>
      <c r="B6776" s="34" t="s">
        <v>6093</v>
      </c>
      <c r="C6776" s="34" t="s">
        <v>34</v>
      </c>
      <c r="D6776" t="s">
        <v>34</v>
      </c>
      <c r="E6776" s="34"/>
      <c r="F6776">
        <v>0.253</v>
      </c>
      <c r="G6776" s="35">
        <v>0.56456437999999998</v>
      </c>
      <c r="H6776" s="4">
        <v>1012.4116</v>
      </c>
      <c r="I6776" s="4">
        <v>563.21640000000002</v>
      </c>
      <c r="J6776" s="7">
        <v>3181</v>
      </c>
      <c r="K6776" s="7">
        <v>805</v>
      </c>
      <c r="L6776" s="36">
        <v>0.55630000000000002</v>
      </c>
      <c r="M6776" s="37">
        <v>0.18827811999999999</v>
      </c>
      <c r="N6776" s="38">
        <v>0.01</v>
      </c>
      <c r="O6776" s="39">
        <f>IFERROR(VLOOKUP(C6776,Sheet2!$B$2:$G$588,6,FALSE),0)</f>
        <v>0</v>
      </c>
      <c r="P6776" s="34"/>
      <c r="Q6776" s="35">
        <v>0.94688708300000002</v>
      </c>
      <c r="R6776" s="36">
        <v>0.25299807635648203</v>
      </c>
      <c r="S6776" s="36"/>
      <c r="T6776" s="34"/>
      <c r="U6776" s="36" t="str">
        <f t="shared" si="632"/>
        <v/>
      </c>
      <c r="V6776" s="37" t="str">
        <f t="shared" si="633"/>
        <v/>
      </c>
      <c r="W6776" s="40">
        <f t="shared" si="634"/>
        <v>804.79999999999882</v>
      </c>
    </row>
    <row r="6777" spans="1:23" hidden="1" x14ac:dyDescent="0.3">
      <c r="A6777" s="34" t="s">
        <v>35</v>
      </c>
      <c r="B6777" s="34" t="s">
        <v>4022</v>
      </c>
      <c r="C6777" s="34" t="s">
        <v>34</v>
      </c>
      <c r="D6777" t="s">
        <v>34</v>
      </c>
      <c r="E6777" s="34"/>
      <c r="F6777">
        <v>0.28010000000000002</v>
      </c>
      <c r="G6777" s="35">
        <v>0.83941107000000004</v>
      </c>
      <c r="H6777" s="4">
        <v>1496.4226000000001</v>
      </c>
      <c r="I6777" s="4">
        <v>240.44640000000001</v>
      </c>
      <c r="J6777" s="7">
        <v>3170</v>
      </c>
      <c r="K6777" s="7">
        <v>829</v>
      </c>
      <c r="L6777" s="36">
        <v>0.16070000000000001</v>
      </c>
      <c r="M6777" s="37">
        <v>0.43939875</v>
      </c>
      <c r="N6777" s="38">
        <v>0.273783</v>
      </c>
      <c r="O6777" s="39">
        <f>IFERROR(VLOOKUP(C6777,Sheet2!$B$2:$G$588,6,FALSE),0)</f>
        <v>0</v>
      </c>
      <c r="P6777" s="34"/>
      <c r="Q6777" s="35">
        <v>0.37691447569999997</v>
      </c>
      <c r="R6777" s="36">
        <v>0.28005620212374099</v>
      </c>
      <c r="S6777" s="36"/>
      <c r="T6777" s="34"/>
      <c r="U6777" s="36" t="str">
        <f t="shared" si="632"/>
        <v/>
      </c>
      <c r="V6777" s="37" t="str">
        <f t="shared" si="633"/>
        <v/>
      </c>
      <c r="W6777" s="40">
        <f t="shared" si="634"/>
        <v>831.87381236503586</v>
      </c>
    </row>
    <row r="6778" spans="1:23" hidden="1" x14ac:dyDescent="0.3">
      <c r="A6778" s="34" t="s">
        <v>35</v>
      </c>
      <c r="B6778" s="34" t="s">
        <v>8701</v>
      </c>
      <c r="C6778" s="34" t="s">
        <v>34</v>
      </c>
      <c r="D6778" t="s">
        <v>34</v>
      </c>
      <c r="E6778" s="34"/>
      <c r="F6778">
        <v>0.26579999999999998</v>
      </c>
      <c r="G6778" s="35">
        <v>0.53654042000000002</v>
      </c>
      <c r="H6778" s="4">
        <v>164.8031</v>
      </c>
      <c r="I6778" s="4">
        <v>40.397399999999998</v>
      </c>
      <c r="J6778" s="7">
        <v>3161</v>
      </c>
      <c r="K6778" s="7">
        <v>701</v>
      </c>
      <c r="L6778" s="36">
        <v>0.24510000000000001</v>
      </c>
      <c r="M6778" s="37">
        <v>2.60859833</v>
      </c>
      <c r="N6778" s="38">
        <v>2.0300829999999999</v>
      </c>
      <c r="O6778" s="39">
        <f>IFERROR(VLOOKUP(C6778,Sheet2!$B$2:$G$588,6,FALSE),0)</f>
        <v>0</v>
      </c>
      <c r="P6778" s="34"/>
      <c r="Q6778" s="35">
        <v>0.22177248490000001</v>
      </c>
      <c r="R6778" s="36">
        <v>0.22177248488148399</v>
      </c>
      <c r="S6778" s="36"/>
      <c r="T6778" s="34"/>
      <c r="U6778" s="36" t="str">
        <f t="shared" si="632"/>
        <v/>
      </c>
      <c r="V6778" s="37" t="str">
        <f t="shared" si="633"/>
        <v/>
      </c>
      <c r="W6778" s="40">
        <f t="shared" si="634"/>
        <v>701.00016068227239</v>
      </c>
    </row>
    <row r="6779" spans="1:23" hidden="1" x14ac:dyDescent="0.3">
      <c r="A6779" t="s">
        <v>35</v>
      </c>
      <c r="B6779" t="s">
        <v>12375</v>
      </c>
      <c r="C6779" t="s">
        <v>34</v>
      </c>
      <c r="D6779" t="s">
        <v>34</v>
      </c>
      <c r="F6779">
        <v>0.25180000000000002</v>
      </c>
      <c r="G6779" s="2">
        <v>0</v>
      </c>
      <c r="H6779" s="4">
        <v>2668.2923999999998</v>
      </c>
      <c r="I6779" s="4">
        <v>210.38939999999999</v>
      </c>
      <c r="J6779" s="7">
        <v>3140</v>
      </c>
      <c r="K6779" s="7">
        <v>550</v>
      </c>
      <c r="L6779" s="3">
        <v>7.8799999999999995E-2</v>
      </c>
      <c r="M6779" s="5">
        <v>0.49755561999999998</v>
      </c>
      <c r="N6779" s="6">
        <v>0.39787299999999998</v>
      </c>
      <c r="O6779" s="8">
        <f>IFERROR(VLOOKUP(C6779,Sheet2!$B$2:$G$588,6,FALSE),0)</f>
        <v>0</v>
      </c>
      <c r="Q6779" s="2">
        <v>0.20034467789999999</v>
      </c>
      <c r="R6779" s="3">
        <v>0.20034467787019999</v>
      </c>
      <c r="U6779" s="22" t="str">
        <f t="shared" si="632"/>
        <v/>
      </c>
      <c r="V6779" s="10" t="str">
        <f t="shared" si="633"/>
        <v/>
      </c>
      <c r="W6779" s="24">
        <f t="shared" si="634"/>
        <v>560.59917995919591</v>
      </c>
    </row>
    <row r="6780" spans="1:23" hidden="1" x14ac:dyDescent="0.3">
      <c r="A6780" t="s">
        <v>35</v>
      </c>
      <c r="B6780" t="s">
        <v>12263</v>
      </c>
      <c r="C6780" t="s">
        <v>34</v>
      </c>
      <c r="D6780" t="s">
        <v>34</v>
      </c>
      <c r="F6780">
        <v>0.18</v>
      </c>
      <c r="G6780" s="2">
        <v>0</v>
      </c>
      <c r="H6780" s="4">
        <v>448.42380000000003</v>
      </c>
      <c r="I6780" s="4">
        <v>109.99339999999999</v>
      </c>
      <c r="J6780" s="7">
        <v>3137</v>
      </c>
      <c r="K6780" s="7">
        <v>489</v>
      </c>
      <c r="L6780" s="3">
        <v>0.24529999999999999</v>
      </c>
      <c r="M6780" s="5">
        <v>0.95062332000000005</v>
      </c>
      <c r="N6780" s="6">
        <v>0.72287000000000001</v>
      </c>
      <c r="O6780" s="8">
        <f>IFERROR(VLOOKUP(C6780,Sheet2!$B$2:$G$588,6,FALSE),0)</f>
        <v>0</v>
      </c>
      <c r="Q6780" s="2">
        <v>0.23958313749999999</v>
      </c>
      <c r="R6780" s="3">
        <v>0.18</v>
      </c>
      <c r="U6780" s="22" t="str">
        <f t="shared" si="632"/>
        <v/>
      </c>
      <c r="V6780" s="10" t="str">
        <f t="shared" si="633"/>
        <v/>
      </c>
      <c r="W6780" s="24">
        <f t="shared" si="634"/>
        <v>490.85985448500111</v>
      </c>
    </row>
    <row r="6781" spans="1:23" hidden="1" x14ac:dyDescent="0.3">
      <c r="A6781" s="34" t="s">
        <v>35</v>
      </c>
      <c r="B6781" s="34" t="s">
        <v>10087</v>
      </c>
      <c r="C6781" s="34" t="s">
        <v>34</v>
      </c>
      <c r="D6781" t="s">
        <v>34</v>
      </c>
      <c r="E6781" s="34"/>
      <c r="F6781">
        <v>0.25</v>
      </c>
      <c r="G6781" s="35">
        <v>1</v>
      </c>
      <c r="H6781" s="4">
        <v>3043.1505000000002</v>
      </c>
      <c r="I6781" s="4">
        <v>149.31970000000001</v>
      </c>
      <c r="J6781" s="7">
        <v>3126</v>
      </c>
      <c r="K6781" s="7">
        <v>733</v>
      </c>
      <c r="L6781" s="36">
        <v>4.9099999999999998E-2</v>
      </c>
      <c r="M6781" s="37">
        <v>0.69775573000000002</v>
      </c>
      <c r="N6781" s="38">
        <v>0.50762499999999999</v>
      </c>
      <c r="O6781" s="39">
        <f>IFERROR(VLOOKUP(C6781,Sheet2!$B$2:$G$588,6,FALSE),0)</f>
        <v>0</v>
      </c>
      <c r="P6781" s="34"/>
      <c r="Q6781" s="35">
        <v>0.27248895169999998</v>
      </c>
      <c r="R6781" s="36">
        <v>0.249999999999999</v>
      </c>
      <c r="S6781" s="36"/>
      <c r="T6781" s="34"/>
      <c r="U6781" s="36" t="str">
        <f t="shared" si="632"/>
        <v/>
      </c>
      <c r="V6781" s="37" t="str">
        <f t="shared" si="633"/>
        <v/>
      </c>
      <c r="W6781" s="40">
        <f t="shared" si="634"/>
        <v>745.61509500055308</v>
      </c>
    </row>
    <row r="6782" spans="1:23" hidden="1" x14ac:dyDescent="0.3">
      <c r="A6782" s="34" t="s">
        <v>35</v>
      </c>
      <c r="B6782" s="34" t="s">
        <v>1650</v>
      </c>
      <c r="C6782" s="34" t="s">
        <v>34</v>
      </c>
      <c r="D6782" t="s">
        <v>34</v>
      </c>
      <c r="E6782" s="34"/>
      <c r="F6782">
        <v>0.25</v>
      </c>
      <c r="G6782" s="35">
        <v>0.66815753</v>
      </c>
      <c r="H6782" s="4">
        <v>483.43880000000001</v>
      </c>
      <c r="I6782" s="4">
        <v>82.994399999999999</v>
      </c>
      <c r="J6782" s="7">
        <v>3054</v>
      </c>
      <c r="K6782" s="7">
        <v>763</v>
      </c>
      <c r="L6782" s="36">
        <v>0.17169999999999999</v>
      </c>
      <c r="M6782" s="37">
        <v>1.22641176</v>
      </c>
      <c r="N6782" s="38">
        <v>0.75</v>
      </c>
      <c r="O6782" s="39">
        <f>IFERROR(VLOOKUP(C6782,Sheet2!$B$2:$G$588,6,FALSE),0)</f>
        <v>0</v>
      </c>
      <c r="P6782" s="34"/>
      <c r="Q6782" s="35">
        <v>0.38845987370000001</v>
      </c>
      <c r="R6782" s="36">
        <v>0.249999999999999</v>
      </c>
      <c r="S6782" s="36"/>
      <c r="T6782" s="34"/>
      <c r="U6782" s="36" t="str">
        <f t="shared" si="632"/>
        <v/>
      </c>
      <c r="V6782" s="37" t="str">
        <f t="shared" si="633"/>
        <v/>
      </c>
      <c r="W6782" s="40">
        <f t="shared" si="634"/>
        <v>763.49999999999852</v>
      </c>
    </row>
    <row r="6783" spans="1:23" hidden="1" x14ac:dyDescent="0.3">
      <c r="A6783" s="34" t="s">
        <v>35</v>
      </c>
      <c r="B6783" s="34" t="s">
        <v>5389</v>
      </c>
      <c r="C6783" s="34" t="s">
        <v>34</v>
      </c>
      <c r="D6783" t="s">
        <v>34</v>
      </c>
      <c r="E6783" s="34"/>
      <c r="F6783">
        <v>0.27650000000000002</v>
      </c>
      <c r="G6783" s="35">
        <v>1</v>
      </c>
      <c r="H6783" s="4">
        <v>2279.9459000000002</v>
      </c>
      <c r="I6783" s="4">
        <v>315.21019999999999</v>
      </c>
      <c r="J6783" s="7">
        <v>2816</v>
      </c>
      <c r="K6783" s="7">
        <v>775</v>
      </c>
      <c r="L6783" s="36">
        <v>0.13830000000000001</v>
      </c>
      <c r="M6783" s="37">
        <v>0.29784300000000002</v>
      </c>
      <c r="N6783" s="38">
        <v>0.15840699999999999</v>
      </c>
      <c r="O6783" s="39">
        <f>IFERROR(VLOOKUP(C6783,Sheet2!$B$2:$G$588,6,FALSE),0)</f>
        <v>0</v>
      </c>
      <c r="P6783" s="34"/>
      <c r="Q6783" s="35">
        <v>0.46815269180000002</v>
      </c>
      <c r="R6783" s="36">
        <v>0.27645494300590301</v>
      </c>
      <c r="S6783" s="36"/>
      <c r="T6783" s="34"/>
      <c r="U6783" s="36" t="str">
        <f t="shared" si="632"/>
        <v/>
      </c>
      <c r="V6783" s="37" t="str">
        <f t="shared" si="633"/>
        <v/>
      </c>
      <c r="W6783" s="40">
        <f t="shared" si="634"/>
        <v>778.49999999999989</v>
      </c>
    </row>
    <row r="6784" spans="1:23" hidden="1" x14ac:dyDescent="0.3">
      <c r="A6784" s="34" t="s">
        <v>35</v>
      </c>
      <c r="B6784" s="34" t="s">
        <v>11543</v>
      </c>
      <c r="C6784" s="34" t="s">
        <v>34</v>
      </c>
      <c r="D6784" t="s">
        <v>34</v>
      </c>
      <c r="E6784" s="34"/>
      <c r="F6784">
        <v>0.29720000000000002</v>
      </c>
      <c r="G6784" s="35">
        <v>0.45718181000000002</v>
      </c>
      <c r="H6784" s="4">
        <v>196.3073</v>
      </c>
      <c r="I6784" s="4">
        <v>80.120400000000004</v>
      </c>
      <c r="J6784" s="7">
        <v>2769</v>
      </c>
      <c r="K6784" s="7">
        <v>797</v>
      </c>
      <c r="L6784" s="36">
        <v>0.40810000000000002</v>
      </c>
      <c r="M6784" s="37">
        <v>1.1518560900000001</v>
      </c>
      <c r="N6784" s="38">
        <v>0.77743700000000004</v>
      </c>
      <c r="O6784" s="39">
        <f>IFERROR(VLOOKUP(C6784,Sheet2!$B$2:$G$588,6,FALSE),0)</f>
        <v>0</v>
      </c>
      <c r="P6784" s="34"/>
      <c r="Q6784" s="35">
        <v>0.32505717880000001</v>
      </c>
      <c r="R6784" s="36">
        <v>0.29716087301145599</v>
      </c>
      <c r="S6784" s="36"/>
      <c r="T6784" s="34"/>
      <c r="U6784" s="36" t="str">
        <f t="shared" si="632"/>
        <v/>
      </c>
      <c r="V6784" s="37" t="str">
        <f t="shared" si="633"/>
        <v/>
      </c>
      <c r="W6784" s="40">
        <f t="shared" si="634"/>
        <v>800.05567545906968</v>
      </c>
    </row>
    <row r="6785" spans="1:23" hidden="1" x14ac:dyDescent="0.3">
      <c r="A6785" s="34" t="s">
        <v>35</v>
      </c>
      <c r="B6785" s="34" t="s">
        <v>11389</v>
      </c>
      <c r="C6785" s="34" t="s">
        <v>34</v>
      </c>
      <c r="D6785" t="s">
        <v>34</v>
      </c>
      <c r="E6785" s="34"/>
      <c r="F6785">
        <v>0.25</v>
      </c>
      <c r="G6785" s="35">
        <v>0.96857473999999999</v>
      </c>
      <c r="H6785" s="4">
        <v>352.64800000000002</v>
      </c>
      <c r="I6785" s="4">
        <v>100.3839</v>
      </c>
      <c r="J6785" s="7">
        <v>2762</v>
      </c>
      <c r="K6785" s="7">
        <v>690</v>
      </c>
      <c r="L6785" s="36">
        <v>0.28470000000000001</v>
      </c>
      <c r="M6785" s="37">
        <v>0.91715990000000003</v>
      </c>
      <c r="N6785" s="38">
        <v>0.37913999999999998</v>
      </c>
      <c r="O6785" s="39">
        <f>IFERROR(VLOOKUP(C6785,Sheet2!$B$2:$G$588,6,FALSE),0)</f>
        <v>0</v>
      </c>
      <c r="P6785" s="34"/>
      <c r="Q6785" s="35">
        <v>0.58661516020000004</v>
      </c>
      <c r="R6785" s="36">
        <v>0.249999999999999</v>
      </c>
      <c r="S6785" s="36"/>
      <c r="T6785" s="34"/>
      <c r="U6785" s="36" t="str">
        <f t="shared" si="632"/>
        <v/>
      </c>
      <c r="V6785" s="37" t="str">
        <f t="shared" si="633"/>
        <v/>
      </c>
      <c r="W6785" s="40">
        <f t="shared" si="634"/>
        <v>688.25</v>
      </c>
    </row>
    <row r="6786" spans="1:23" hidden="1" x14ac:dyDescent="0.3">
      <c r="A6786" s="34" t="s">
        <v>35</v>
      </c>
      <c r="B6786" s="34" t="s">
        <v>10128</v>
      </c>
      <c r="C6786" s="34" t="s">
        <v>34</v>
      </c>
      <c r="D6786" t="s">
        <v>34</v>
      </c>
      <c r="E6786" s="34"/>
      <c r="F6786">
        <v>0.29599999999999999</v>
      </c>
      <c r="G6786" s="35">
        <v>0.47249303999999998</v>
      </c>
      <c r="H6786" s="4">
        <v>479.87560000000002</v>
      </c>
      <c r="I6786" s="4">
        <v>125.851</v>
      </c>
      <c r="J6786" s="7">
        <v>2745</v>
      </c>
      <c r="K6786" s="7">
        <v>761</v>
      </c>
      <c r="L6786" s="36">
        <v>0.26229999999999998</v>
      </c>
      <c r="M6786" s="37">
        <v>0.72698492000000003</v>
      </c>
      <c r="N6786" s="38">
        <v>0.47833399999999998</v>
      </c>
      <c r="O6786" s="39">
        <f>IFERROR(VLOOKUP(C6786,Sheet2!$B$2:$G$588,6,FALSE),0)</f>
        <v>0</v>
      </c>
      <c r="P6786" s="34"/>
      <c r="Q6786" s="35">
        <v>0.34203036409999998</v>
      </c>
      <c r="R6786" s="36">
        <v>0.29596762597482401</v>
      </c>
      <c r="S6786" s="36"/>
      <c r="T6786" s="34"/>
      <c r="U6786" s="36" t="str">
        <f t="shared" si="632"/>
        <v/>
      </c>
      <c r="V6786" s="37" t="str">
        <f t="shared" si="633"/>
        <v/>
      </c>
      <c r="W6786" s="40">
        <f t="shared" si="634"/>
        <v>763.40775652767275</v>
      </c>
    </row>
    <row r="6787" spans="1:23" hidden="1" x14ac:dyDescent="0.3">
      <c r="A6787" s="34" t="s">
        <v>35</v>
      </c>
      <c r="B6787" s="34" t="s">
        <v>11164</v>
      </c>
      <c r="C6787" s="34" t="s">
        <v>34</v>
      </c>
      <c r="D6787" t="s">
        <v>34</v>
      </c>
      <c r="E6787" s="34"/>
      <c r="F6787">
        <v>0.2782</v>
      </c>
      <c r="G6787" s="35">
        <v>0.70058376</v>
      </c>
      <c r="H6787" s="4">
        <v>585.77409999999998</v>
      </c>
      <c r="I6787" s="4">
        <v>103.9179</v>
      </c>
      <c r="J6787" s="7">
        <v>2696</v>
      </c>
      <c r="K6787" s="7">
        <v>743</v>
      </c>
      <c r="L6787" s="36">
        <v>0.1774</v>
      </c>
      <c r="M6787" s="37">
        <v>0.86473498999999998</v>
      </c>
      <c r="N6787" s="38">
        <v>0.52028099999999999</v>
      </c>
      <c r="O6787" s="39">
        <f>IFERROR(VLOOKUP(C6787,Sheet2!$B$2:$G$588,6,FALSE),0)</f>
        <v>0</v>
      </c>
      <c r="P6787" s="34"/>
      <c r="Q6787" s="35">
        <v>0.39833474289999998</v>
      </c>
      <c r="R6787" s="36">
        <v>0.27816704962411498</v>
      </c>
      <c r="S6787" s="36"/>
      <c r="T6787" s="34"/>
      <c r="U6787" s="36" t="str">
        <f t="shared" si="632"/>
        <v/>
      </c>
      <c r="V6787" s="37" t="str">
        <f t="shared" si="633"/>
        <v/>
      </c>
      <c r="W6787" s="40">
        <f t="shared" si="634"/>
        <v>749.68999999999937</v>
      </c>
    </row>
    <row r="6788" spans="1:23" hidden="1" x14ac:dyDescent="0.3">
      <c r="A6788" t="s">
        <v>35</v>
      </c>
      <c r="B6788" t="s">
        <v>5455</v>
      </c>
      <c r="C6788" t="s">
        <v>34</v>
      </c>
      <c r="D6788" t="s">
        <v>34</v>
      </c>
      <c r="F6788">
        <v>0.15</v>
      </c>
      <c r="G6788" s="2">
        <v>0</v>
      </c>
      <c r="H6788" s="4">
        <v>357.64159999999998</v>
      </c>
      <c r="I6788" s="4">
        <v>63.731000000000002</v>
      </c>
      <c r="J6788" s="7">
        <v>2668</v>
      </c>
      <c r="K6788" s="7">
        <v>162</v>
      </c>
      <c r="L6788" s="3">
        <v>0.1782</v>
      </c>
      <c r="M6788" s="5">
        <v>1.3952976500000001</v>
      </c>
      <c r="N6788" s="6">
        <v>1.234872</v>
      </c>
      <c r="O6788" s="8">
        <f>IFERROR(VLOOKUP(C6788,Sheet2!$B$2:$G$588,6,FALSE),0)</f>
        <v>0</v>
      </c>
      <c r="Q6788" s="2">
        <v>0.11497593120000001</v>
      </c>
      <c r="R6788" s="3">
        <v>0.114975931176963</v>
      </c>
      <c r="U6788" s="22" t="str">
        <f t="shared" si="632"/>
        <v/>
      </c>
      <c r="V6788" s="10" t="str">
        <f t="shared" si="633"/>
        <v/>
      </c>
      <c r="W6788" s="24">
        <f t="shared" si="634"/>
        <v>290.10644581714854</v>
      </c>
    </row>
    <row r="6789" spans="1:23" hidden="1" x14ac:dyDescent="0.3">
      <c r="A6789" s="34" t="s">
        <v>35</v>
      </c>
      <c r="B6789" s="34" t="s">
        <v>7258</v>
      </c>
      <c r="C6789" s="34" t="s">
        <v>34</v>
      </c>
      <c r="D6789" t="s">
        <v>34</v>
      </c>
      <c r="E6789" s="34"/>
      <c r="F6789">
        <v>0.317</v>
      </c>
      <c r="G6789" s="35">
        <v>0.75883933999999997</v>
      </c>
      <c r="H6789" s="4">
        <v>4268.1270000000004</v>
      </c>
      <c r="I6789" s="4">
        <v>664.1155</v>
      </c>
      <c r="J6789" s="7">
        <v>2642</v>
      </c>
      <c r="K6789" s="7">
        <v>809</v>
      </c>
      <c r="L6789" s="36">
        <v>0.15559999999999999</v>
      </c>
      <c r="M6789" s="37">
        <v>0.13260142999999999</v>
      </c>
      <c r="N6789" s="38">
        <v>5.6416000000000001E-2</v>
      </c>
      <c r="O6789" s="39">
        <f>IFERROR(VLOOKUP(C6789,Sheet2!$B$2:$G$588,6,FALSE),0)</f>
        <v>0</v>
      </c>
      <c r="P6789" s="34"/>
      <c r="Q6789" s="35">
        <v>0.57454455469999999</v>
      </c>
      <c r="R6789" s="36">
        <v>0.31697088996609801</v>
      </c>
      <c r="S6789" s="36"/>
      <c r="T6789" s="34"/>
      <c r="U6789" s="36" t="str">
        <f t="shared" si="632"/>
        <v/>
      </c>
      <c r="V6789" s="37" t="str">
        <f t="shared" si="633"/>
        <v/>
      </c>
      <c r="W6789" s="40">
        <f t="shared" si="634"/>
        <v>796.08004592178816</v>
      </c>
    </row>
    <row r="6790" spans="1:23" hidden="1" x14ac:dyDescent="0.3">
      <c r="A6790" s="34" t="s">
        <v>35</v>
      </c>
      <c r="B6790" s="34" t="s">
        <v>765</v>
      </c>
      <c r="C6790" s="34" t="s">
        <v>34</v>
      </c>
      <c r="D6790" t="s">
        <v>34</v>
      </c>
      <c r="E6790" s="34"/>
      <c r="F6790">
        <v>0.29420000000000002</v>
      </c>
      <c r="G6790" s="35">
        <v>0.78610736999999997</v>
      </c>
      <c r="H6790" s="4">
        <v>2954.2685000000001</v>
      </c>
      <c r="I6790" s="4">
        <v>146.89429999999999</v>
      </c>
      <c r="J6790" s="7">
        <v>2620</v>
      </c>
      <c r="K6790" s="7">
        <v>704</v>
      </c>
      <c r="L6790" s="36">
        <v>4.9700000000000001E-2</v>
      </c>
      <c r="M6790" s="37">
        <v>0.59459417000000003</v>
      </c>
      <c r="N6790" s="38">
        <v>0.33462900000000001</v>
      </c>
      <c r="O6790" s="39">
        <f>IFERROR(VLOOKUP(C6790,Sheet2!$B$2:$G$588,6,FALSE),0)</f>
        <v>0</v>
      </c>
      <c r="P6790" s="34"/>
      <c r="Q6790" s="35">
        <v>0.43721446060000002</v>
      </c>
      <c r="R6790" s="36">
        <v>0.29424799320376499</v>
      </c>
      <c r="S6790" s="36"/>
      <c r="T6790" s="34"/>
      <c r="U6790" s="36" t="str">
        <f t="shared" si="632"/>
        <v/>
      </c>
      <c r="V6790" s="37" t="str">
        <f t="shared" si="633"/>
        <v/>
      </c>
      <c r="W6790" s="40">
        <f t="shared" si="634"/>
        <v>725.50912940153546</v>
      </c>
    </row>
    <row r="6791" spans="1:23" x14ac:dyDescent="0.3">
      <c r="A6791" t="s">
        <v>17</v>
      </c>
      <c r="B6791" t="s">
        <v>12363</v>
      </c>
      <c r="C6791" t="s">
        <v>12364</v>
      </c>
      <c r="D6791" t="s">
        <v>12365</v>
      </c>
      <c r="E6791" t="s">
        <v>12366</v>
      </c>
      <c r="F6791">
        <v>0.05</v>
      </c>
      <c r="G6791" s="2">
        <v>1</v>
      </c>
      <c r="H6791" s="4">
        <v>119.209</v>
      </c>
      <c r="I6791" s="4">
        <v>60.9619</v>
      </c>
      <c r="J6791" s="7">
        <v>2580</v>
      </c>
      <c r="K6791" s="7">
        <v>129</v>
      </c>
      <c r="L6791" s="3">
        <v>0.51139999999999997</v>
      </c>
      <c r="M6791" s="5">
        <v>1.4105998200000001</v>
      </c>
      <c r="N6791" s="6">
        <v>1.5</v>
      </c>
      <c r="O6791" s="8">
        <f>IFERROR(VLOOKUP(C6791,Sheet2!$B$2:$G$588,6,FALSE),0)</f>
        <v>0</v>
      </c>
      <c r="P6791" t="s">
        <v>95</v>
      </c>
      <c r="Q6791" s="2">
        <v>-6.3377418899999996E-2</v>
      </c>
      <c r="R6791" s="3">
        <v>-6.3377418929339999E-2</v>
      </c>
      <c r="S6791" s="3" t="str">
        <f>IF(R6791+0.01&lt;Q6791,"Y","")</f>
        <v/>
      </c>
      <c r="T6791" s="2"/>
      <c r="U6791" s="22">
        <f t="shared" si="632"/>
        <v>-6.3377418929339999E-2</v>
      </c>
      <c r="V6791" s="10">
        <f t="shared" si="633"/>
        <v>-163.51374083769718</v>
      </c>
      <c r="W6791" s="24">
        <f t="shared" si="634"/>
        <v>-163.51374083769718</v>
      </c>
    </row>
    <row r="6792" spans="1:23" hidden="1" x14ac:dyDescent="0.3">
      <c r="A6792" s="34" t="s">
        <v>35</v>
      </c>
      <c r="B6792" s="34" t="s">
        <v>8733</v>
      </c>
      <c r="C6792" s="34" t="s">
        <v>34</v>
      </c>
      <c r="D6792" t="s">
        <v>34</v>
      </c>
      <c r="E6792" s="34"/>
      <c r="F6792">
        <v>0.28739999999999999</v>
      </c>
      <c r="G6792" s="35">
        <v>0.89192238000000001</v>
      </c>
      <c r="H6792" s="4">
        <v>649.50940000000003</v>
      </c>
      <c r="I6792" s="4">
        <v>101.3656</v>
      </c>
      <c r="J6792" s="7">
        <v>2553</v>
      </c>
      <c r="K6792" s="7">
        <v>683</v>
      </c>
      <c r="L6792" s="36">
        <v>0.15609999999999999</v>
      </c>
      <c r="M6792" s="37">
        <v>0.83940011000000003</v>
      </c>
      <c r="N6792" s="38">
        <v>0.51482899999999998</v>
      </c>
      <c r="O6792" s="39">
        <f>IFERROR(VLOOKUP(C6792,Sheet2!$B$2:$G$588,6,FALSE),0)</f>
        <v>0</v>
      </c>
      <c r="P6792" s="34"/>
      <c r="Q6792" s="35">
        <v>0.38667031829999998</v>
      </c>
      <c r="R6792" s="36">
        <v>0.28743300874960598</v>
      </c>
      <c r="S6792" s="36"/>
      <c r="T6792" s="34"/>
      <c r="U6792" s="36" t="str">
        <f t="shared" si="632"/>
        <v/>
      </c>
      <c r="V6792" s="37" t="str">
        <f t="shared" si="633"/>
        <v/>
      </c>
      <c r="W6792" s="40">
        <f t="shared" si="634"/>
        <v>685.02003829586249</v>
      </c>
    </row>
    <row r="6793" spans="1:23" hidden="1" x14ac:dyDescent="0.3">
      <c r="A6793" s="34" t="s">
        <v>35</v>
      </c>
      <c r="B6793" s="34" t="s">
        <v>7925</v>
      </c>
      <c r="C6793" s="34" t="s">
        <v>34</v>
      </c>
      <c r="D6793" t="s">
        <v>34</v>
      </c>
      <c r="E6793" s="34"/>
      <c r="F6793">
        <v>0.24940000000000001</v>
      </c>
      <c r="G6793" s="35">
        <v>0.95235928000000003</v>
      </c>
      <c r="H6793" s="4">
        <v>457.24160000000001</v>
      </c>
      <c r="I6793" s="4">
        <v>63.102899999999998</v>
      </c>
      <c r="J6793" s="7">
        <v>2550</v>
      </c>
      <c r="K6793" s="7">
        <v>561</v>
      </c>
      <c r="L6793" s="36">
        <v>0.13800000000000001</v>
      </c>
      <c r="M6793" s="37">
        <v>1.3468711499999999</v>
      </c>
      <c r="N6793" s="38">
        <v>1.0461800000000001</v>
      </c>
      <c r="O6793" s="39">
        <f>IFERROR(VLOOKUP(C6793,Sheet2!$B$2:$G$588,6,FALSE),0)</f>
        <v>0</v>
      </c>
      <c r="P6793" s="34"/>
      <c r="Q6793" s="35">
        <v>0.2232516108</v>
      </c>
      <c r="R6793" s="36">
        <v>0.22325161084988901</v>
      </c>
      <c r="S6793" s="36"/>
      <c r="T6793" s="34"/>
      <c r="U6793" s="36" t="str">
        <f t="shared" si="632"/>
        <v/>
      </c>
      <c r="V6793" s="37" t="str">
        <f t="shared" si="633"/>
        <v/>
      </c>
      <c r="W6793" s="40">
        <f t="shared" si="634"/>
        <v>559.22652223367561</v>
      </c>
    </row>
    <row r="6794" spans="1:23" hidden="1" x14ac:dyDescent="0.3">
      <c r="A6794" s="34" t="s">
        <v>35</v>
      </c>
      <c r="B6794" s="34" t="s">
        <v>6303</v>
      </c>
      <c r="C6794" s="34" t="s">
        <v>34</v>
      </c>
      <c r="D6794" t="s">
        <v>34</v>
      </c>
      <c r="E6794" s="34"/>
      <c r="F6794">
        <v>0.3901</v>
      </c>
      <c r="G6794" s="35">
        <v>0.54367416000000002</v>
      </c>
      <c r="H6794" s="4">
        <v>114.6331</v>
      </c>
      <c r="I6794" s="4">
        <v>54.247500000000002</v>
      </c>
      <c r="J6794" s="7">
        <v>2494</v>
      </c>
      <c r="K6794" s="7">
        <v>805</v>
      </c>
      <c r="L6794" s="36">
        <v>0.47320000000000001</v>
      </c>
      <c r="M6794" s="37">
        <v>1.53255779</v>
      </c>
      <c r="N6794" s="38">
        <v>1</v>
      </c>
      <c r="O6794" s="39">
        <f>IFERROR(VLOOKUP(C6794,Sheet2!$B$2:$G$588,6,FALSE),0)</f>
        <v>0</v>
      </c>
      <c r="P6794" s="34"/>
      <c r="Q6794" s="35">
        <v>0.34749605639999998</v>
      </c>
      <c r="R6794" s="36">
        <v>0.34749605644354697</v>
      </c>
      <c r="S6794" s="36"/>
      <c r="T6794" s="34"/>
      <c r="U6794" s="36" t="str">
        <f t="shared" ref="U6794:U6857" si="635">IF(A6794="placement",IF(T6794="",R6794,T6794),"")</f>
        <v/>
      </c>
      <c r="V6794" s="37" t="str">
        <f t="shared" ref="V6794:V6857" si="636">IF($A6794="placement",U6794*J6794,"")</f>
        <v/>
      </c>
      <c r="W6794" s="40">
        <f t="shared" ref="W6794:W6857" si="637">IF($A6794="placement",V6794,IF($A6794="site",SUMIF($C:$C,$C6794,$V:$V),IF($A6794="user",SUMIF($B:$B,$B6794,$V:$V),SUM($V:$V))))</f>
        <v>805.1279038836185</v>
      </c>
    </row>
    <row r="6795" spans="1:23" hidden="1" x14ac:dyDescent="0.3">
      <c r="A6795" t="s">
        <v>35</v>
      </c>
      <c r="B6795" t="s">
        <v>12992</v>
      </c>
      <c r="C6795" t="s">
        <v>34</v>
      </c>
      <c r="D6795" t="s">
        <v>34</v>
      </c>
      <c r="F6795">
        <v>0.25</v>
      </c>
      <c r="G6795" s="2">
        <v>0</v>
      </c>
      <c r="H6795" s="4">
        <v>104.7401</v>
      </c>
      <c r="I6795" s="4">
        <v>46.174399999999999</v>
      </c>
      <c r="J6795" s="7">
        <v>2479</v>
      </c>
      <c r="K6795" s="7">
        <v>620</v>
      </c>
      <c r="L6795" s="3">
        <v>0.44080000000000003</v>
      </c>
      <c r="M6795" s="5">
        <v>1.78940275</v>
      </c>
      <c r="N6795" s="6">
        <v>1.176804</v>
      </c>
      <c r="O6795" s="8">
        <f>IFERROR(VLOOKUP(C6795,Sheet2!$B$2:$G$588,6,FALSE),0)</f>
        <v>0</v>
      </c>
      <c r="Q6795" s="2">
        <v>0.34234816439999999</v>
      </c>
      <c r="R6795" s="3">
        <v>0.249999999999999</v>
      </c>
      <c r="U6795" s="22" t="str">
        <f t="shared" si="635"/>
        <v/>
      </c>
      <c r="V6795" s="10" t="str">
        <f t="shared" si="636"/>
        <v/>
      </c>
      <c r="W6795" s="24">
        <f t="shared" si="637"/>
        <v>619.49999999999955</v>
      </c>
    </row>
    <row r="6796" spans="1:23" hidden="1" x14ac:dyDescent="0.3">
      <c r="A6796" s="34" t="s">
        <v>35</v>
      </c>
      <c r="B6796" s="34" t="s">
        <v>7913</v>
      </c>
      <c r="C6796" s="34" t="s">
        <v>34</v>
      </c>
      <c r="D6796" t="s">
        <v>34</v>
      </c>
      <c r="E6796" s="34"/>
      <c r="F6796">
        <v>0.2611</v>
      </c>
      <c r="G6796" s="35">
        <v>0.88577671000000002</v>
      </c>
      <c r="H6796" s="4">
        <v>402.43790000000001</v>
      </c>
      <c r="I6796" s="4">
        <v>67.996099999999998</v>
      </c>
      <c r="J6796" s="7">
        <v>2458</v>
      </c>
      <c r="K6796" s="7">
        <v>441</v>
      </c>
      <c r="L6796" s="36">
        <v>0.16900000000000001</v>
      </c>
      <c r="M6796" s="37">
        <v>1.2050136300000001</v>
      </c>
      <c r="N6796" s="38">
        <v>0.98089199999999999</v>
      </c>
      <c r="O6796" s="39">
        <f>IFERROR(VLOOKUP(C6796,Sheet2!$B$2:$G$588,6,FALSE),0)</f>
        <v>0</v>
      </c>
      <c r="P6796" s="34"/>
      <c r="Q6796" s="35">
        <v>0.1859909502</v>
      </c>
      <c r="R6796" s="36">
        <v>0.18599095015311101</v>
      </c>
      <c r="S6796" s="36"/>
      <c r="T6796" s="34"/>
      <c r="U6796" s="36" t="str">
        <f t="shared" si="635"/>
        <v/>
      </c>
      <c r="V6796" s="37" t="str">
        <f t="shared" si="636"/>
        <v/>
      </c>
      <c r="W6796" s="40">
        <f t="shared" si="637"/>
        <v>445.37863708195982</v>
      </c>
    </row>
    <row r="6797" spans="1:23" hidden="1" x14ac:dyDescent="0.3">
      <c r="A6797" s="34" t="s">
        <v>35</v>
      </c>
      <c r="B6797" s="34" t="s">
        <v>6167</v>
      </c>
      <c r="C6797" s="34" t="s">
        <v>34</v>
      </c>
      <c r="D6797" t="s">
        <v>34</v>
      </c>
      <c r="E6797" s="34"/>
      <c r="F6797">
        <v>0.3</v>
      </c>
      <c r="G6797" s="35">
        <v>1</v>
      </c>
      <c r="H6797" s="4">
        <v>157.64189999999999</v>
      </c>
      <c r="I6797" s="4">
        <v>40.665900000000001</v>
      </c>
      <c r="J6797" s="7">
        <v>2441</v>
      </c>
      <c r="K6797" s="7">
        <v>730</v>
      </c>
      <c r="L6797" s="36">
        <v>0.25800000000000001</v>
      </c>
      <c r="M6797" s="37">
        <v>2.0011410000000001</v>
      </c>
      <c r="N6797" s="38">
        <v>1</v>
      </c>
      <c r="O6797" s="39">
        <f>IFERROR(VLOOKUP(C6797,Sheet2!$B$2:$G$588,6,FALSE),0)</f>
        <v>0</v>
      </c>
      <c r="P6797" s="34"/>
      <c r="Q6797" s="35">
        <v>0.50028508839999997</v>
      </c>
      <c r="R6797" s="36">
        <v>0.3</v>
      </c>
      <c r="S6797" s="36"/>
      <c r="T6797" s="34"/>
      <c r="U6797" s="36" t="str">
        <f t="shared" si="635"/>
        <v/>
      </c>
      <c r="V6797" s="37" t="str">
        <f t="shared" si="636"/>
        <v/>
      </c>
      <c r="W6797" s="40">
        <f t="shared" si="637"/>
        <v>732.3</v>
      </c>
    </row>
    <row r="6798" spans="1:23" hidden="1" x14ac:dyDescent="0.3">
      <c r="A6798" s="34" t="s">
        <v>35</v>
      </c>
      <c r="B6798" s="34" t="s">
        <v>1727</v>
      </c>
      <c r="C6798" s="34" t="s">
        <v>34</v>
      </c>
      <c r="D6798" t="s">
        <v>34</v>
      </c>
      <c r="E6798" s="34"/>
      <c r="F6798">
        <v>0.34939999999999999</v>
      </c>
      <c r="G6798" s="35">
        <v>0.70541065999999997</v>
      </c>
      <c r="H6798" s="4">
        <v>550.76660000000004</v>
      </c>
      <c r="I6798" s="4">
        <v>260.11739999999998</v>
      </c>
      <c r="J6798" s="7">
        <v>2420</v>
      </c>
      <c r="K6798" s="7">
        <v>846</v>
      </c>
      <c r="L6798" s="36">
        <v>0.4723</v>
      </c>
      <c r="M6798" s="37">
        <v>0.31017584999999998</v>
      </c>
      <c r="N6798" s="38">
        <v>2.8996999999999998E-2</v>
      </c>
      <c r="O6798" s="39">
        <f>IFERROR(VLOOKUP(C6798,Sheet2!$B$2:$G$588,6,FALSE),0)</f>
        <v>0</v>
      </c>
      <c r="P6798" s="34"/>
      <c r="Q6798" s="35">
        <v>0.90651431979999997</v>
      </c>
      <c r="R6798" s="36">
        <v>0.34940879095448302</v>
      </c>
      <c r="S6798" s="36"/>
      <c r="T6798" s="34"/>
      <c r="U6798" s="36" t="str">
        <f t="shared" si="635"/>
        <v/>
      </c>
      <c r="V6798" s="37" t="str">
        <f t="shared" si="636"/>
        <v/>
      </c>
      <c r="W6798" s="40">
        <f t="shared" si="637"/>
        <v>834.64999999999975</v>
      </c>
    </row>
    <row r="6799" spans="1:23" hidden="1" x14ac:dyDescent="0.3">
      <c r="A6799" s="34" t="s">
        <v>35</v>
      </c>
      <c r="B6799" s="34" t="s">
        <v>12514</v>
      </c>
      <c r="C6799" s="34" t="s">
        <v>34</v>
      </c>
      <c r="D6799" t="s">
        <v>34</v>
      </c>
      <c r="E6799" s="34"/>
      <c r="F6799">
        <v>0.27939999999999998</v>
      </c>
      <c r="G6799" s="35">
        <v>1</v>
      </c>
      <c r="H6799" s="4">
        <v>362.24090000000001</v>
      </c>
      <c r="I6799" s="4">
        <v>31.971399999999999</v>
      </c>
      <c r="J6799" s="7">
        <v>2393</v>
      </c>
      <c r="K6799" s="7">
        <v>662</v>
      </c>
      <c r="L6799" s="36">
        <v>8.8300000000000003E-2</v>
      </c>
      <c r="M6799" s="37">
        <v>2.49481076</v>
      </c>
      <c r="N6799" s="38">
        <v>1.7073799999999999</v>
      </c>
      <c r="O6799" s="39">
        <f>IFERROR(VLOOKUP(C6799,Sheet2!$B$2:$G$588,6,FALSE),0)</f>
        <v>0</v>
      </c>
      <c r="P6799" s="34"/>
      <c r="Q6799" s="35">
        <v>0.31562744980000002</v>
      </c>
      <c r="R6799" s="36">
        <v>0.27941137383954501</v>
      </c>
      <c r="S6799" s="36"/>
      <c r="T6799" s="34"/>
      <c r="U6799" s="36" t="str">
        <f t="shared" si="635"/>
        <v/>
      </c>
      <c r="V6799" s="37" t="str">
        <f t="shared" si="636"/>
        <v/>
      </c>
      <c r="W6799" s="40">
        <f t="shared" si="637"/>
        <v>668.65</v>
      </c>
    </row>
    <row r="6800" spans="1:23" hidden="1" x14ac:dyDescent="0.3">
      <c r="A6800" s="34" t="s">
        <v>35</v>
      </c>
      <c r="B6800" s="34" t="s">
        <v>9026</v>
      </c>
      <c r="C6800" s="34" t="s">
        <v>34</v>
      </c>
      <c r="D6800" t="s">
        <v>34</v>
      </c>
      <c r="E6800" s="34"/>
      <c r="F6800">
        <v>0.25</v>
      </c>
      <c r="G6800" s="35">
        <v>0.56745254000000001</v>
      </c>
      <c r="H6800" s="4">
        <v>328.62939999999998</v>
      </c>
      <c r="I6800" s="4">
        <v>136.65610000000001</v>
      </c>
      <c r="J6800" s="7">
        <v>2345</v>
      </c>
      <c r="K6800" s="7">
        <v>586</v>
      </c>
      <c r="L6800" s="36">
        <v>0.4158</v>
      </c>
      <c r="M6800" s="37">
        <v>0.57202231999999997</v>
      </c>
      <c r="N6800" s="38">
        <v>0.28556700000000002</v>
      </c>
      <c r="O6800" s="39">
        <f>IFERROR(VLOOKUP(C6800,Sheet2!$B$2:$G$588,6,FALSE),0)</f>
        <v>0</v>
      </c>
      <c r="P6800" s="34"/>
      <c r="Q6800" s="35">
        <v>0.50077647579999995</v>
      </c>
      <c r="R6800" s="36">
        <v>0.25</v>
      </c>
      <c r="S6800" s="36"/>
      <c r="T6800" s="34"/>
      <c r="U6800" s="36" t="str">
        <f t="shared" si="635"/>
        <v/>
      </c>
      <c r="V6800" s="37" t="str">
        <f t="shared" si="636"/>
        <v/>
      </c>
      <c r="W6800" s="40">
        <f t="shared" si="637"/>
        <v>586.24999999999886</v>
      </c>
    </row>
    <row r="6801" spans="1:23" hidden="1" x14ac:dyDescent="0.3">
      <c r="A6801" s="34" t="s">
        <v>35</v>
      </c>
      <c r="B6801" s="34" t="s">
        <v>6333</v>
      </c>
      <c r="C6801" s="34" t="s">
        <v>34</v>
      </c>
      <c r="D6801" t="s">
        <v>34</v>
      </c>
      <c r="E6801" s="34"/>
      <c r="F6801">
        <v>0.3</v>
      </c>
      <c r="G6801" s="35">
        <v>1</v>
      </c>
      <c r="H6801" s="4">
        <v>1357.3588</v>
      </c>
      <c r="I6801" s="4">
        <v>271.4624</v>
      </c>
      <c r="J6801" s="7">
        <v>2318</v>
      </c>
      <c r="K6801" s="7">
        <v>696</v>
      </c>
      <c r="L6801" s="36">
        <v>0.2</v>
      </c>
      <c r="M6801" s="37">
        <v>0.28468369999999998</v>
      </c>
      <c r="N6801" s="38">
        <v>0.01</v>
      </c>
      <c r="O6801" s="39">
        <f>IFERROR(VLOOKUP(C6801,Sheet2!$B$2:$G$588,6,FALSE),0)</f>
        <v>0</v>
      </c>
      <c r="P6801" s="34"/>
      <c r="Q6801" s="35">
        <v>0.96487329619999995</v>
      </c>
      <c r="R6801" s="36">
        <v>0.29999999999999899</v>
      </c>
      <c r="S6801" s="36"/>
      <c r="T6801" s="34"/>
      <c r="U6801" s="36" t="str">
        <f t="shared" si="635"/>
        <v/>
      </c>
      <c r="V6801" s="37" t="str">
        <f t="shared" si="636"/>
        <v/>
      </c>
      <c r="W6801" s="40">
        <f t="shared" si="637"/>
        <v>695.69999999999868</v>
      </c>
    </row>
    <row r="6802" spans="1:23" hidden="1" x14ac:dyDescent="0.3">
      <c r="A6802" s="34" t="s">
        <v>35</v>
      </c>
      <c r="B6802" s="34" t="s">
        <v>6145</v>
      </c>
      <c r="C6802" s="34" t="s">
        <v>34</v>
      </c>
      <c r="D6802" t="s">
        <v>34</v>
      </c>
      <c r="E6802" s="34"/>
      <c r="F6802">
        <v>0.25</v>
      </c>
      <c r="G6802" s="35">
        <v>1</v>
      </c>
      <c r="H6802" s="4">
        <v>181.06270000000001</v>
      </c>
      <c r="I6802" s="4">
        <v>42.664400000000001</v>
      </c>
      <c r="J6802" s="7">
        <v>2314</v>
      </c>
      <c r="K6802" s="7">
        <v>452</v>
      </c>
      <c r="L6802" s="36">
        <v>0.2356</v>
      </c>
      <c r="M6802" s="37">
        <v>1.8082033900000001</v>
      </c>
      <c r="N6802" s="38">
        <v>1.45</v>
      </c>
      <c r="O6802" s="39">
        <f>IFERROR(VLOOKUP(C6802,Sheet2!$B$2:$G$588,6,FALSE),0)</f>
        <v>0</v>
      </c>
      <c r="P6802" s="34"/>
      <c r="Q6802" s="35">
        <v>0.19809905799999999</v>
      </c>
      <c r="R6802" s="36">
        <v>0.19809905804719899</v>
      </c>
      <c r="S6802" s="36"/>
      <c r="T6802" s="34"/>
      <c r="U6802" s="36" t="str">
        <f t="shared" si="635"/>
        <v/>
      </c>
      <c r="V6802" s="37" t="str">
        <f t="shared" si="636"/>
        <v/>
      </c>
      <c r="W6802" s="40">
        <f t="shared" si="637"/>
        <v>458.40122032121849</v>
      </c>
    </row>
    <row r="6803" spans="1:23" hidden="1" x14ac:dyDescent="0.3">
      <c r="A6803" t="s">
        <v>35</v>
      </c>
      <c r="B6803" t="s">
        <v>6539</v>
      </c>
      <c r="C6803" t="s">
        <v>34</v>
      </c>
      <c r="D6803" t="s">
        <v>34</v>
      </c>
      <c r="F6803">
        <v>0.28060000000000002</v>
      </c>
      <c r="G6803" s="2">
        <v>0</v>
      </c>
      <c r="H6803" s="4">
        <v>755.43589999999995</v>
      </c>
      <c r="I6803" s="4">
        <v>66.953100000000006</v>
      </c>
      <c r="J6803" s="7">
        <v>2311</v>
      </c>
      <c r="K6803" s="7">
        <v>546</v>
      </c>
      <c r="L6803" s="3">
        <v>8.8599999999999998E-2</v>
      </c>
      <c r="M6803" s="5">
        <v>1.15041196</v>
      </c>
      <c r="N6803" s="6">
        <v>0.83448299999999997</v>
      </c>
      <c r="O6803" s="8">
        <f>IFERROR(VLOOKUP(C6803,Sheet2!$B$2:$G$588,6,FALSE),0)</f>
        <v>0</v>
      </c>
      <c r="Q6803" s="2">
        <v>0.27462245930000001</v>
      </c>
      <c r="R6803" s="3">
        <v>0.27462245931906198</v>
      </c>
      <c r="U6803" s="22" t="str">
        <f t="shared" si="635"/>
        <v/>
      </c>
      <c r="V6803" s="10" t="str">
        <f t="shared" si="636"/>
        <v/>
      </c>
      <c r="W6803" s="24">
        <f t="shared" si="637"/>
        <v>546.91548268174711</v>
      </c>
    </row>
    <row r="6804" spans="1:23" hidden="1" x14ac:dyDescent="0.3">
      <c r="A6804" t="s">
        <v>35</v>
      </c>
      <c r="B6804" t="s">
        <v>5433</v>
      </c>
      <c r="C6804" t="s">
        <v>34</v>
      </c>
      <c r="D6804" t="s">
        <v>34</v>
      </c>
      <c r="F6804">
        <v>0.25</v>
      </c>
      <c r="G6804" s="2">
        <v>0</v>
      </c>
      <c r="H6804" s="4">
        <v>181.76589999999999</v>
      </c>
      <c r="I6804" s="4">
        <v>53.693100000000001</v>
      </c>
      <c r="J6804" s="7">
        <v>2295</v>
      </c>
      <c r="K6804" s="7">
        <v>563</v>
      </c>
      <c r="L6804" s="3">
        <v>0.2954</v>
      </c>
      <c r="M6804" s="5">
        <v>1.4245507500000001</v>
      </c>
      <c r="N6804" s="6">
        <v>1.040565</v>
      </c>
      <c r="O6804" s="8">
        <f>IFERROR(VLOOKUP(C6804,Sheet2!$B$2:$G$588,6,FALSE),0)</f>
        <v>0</v>
      </c>
      <c r="Q6804" s="2">
        <v>0.26954866500000002</v>
      </c>
      <c r="R6804" s="3">
        <v>0.25</v>
      </c>
      <c r="U6804" s="22" t="str">
        <f t="shared" si="635"/>
        <v/>
      </c>
      <c r="V6804" s="10" t="str">
        <f t="shared" si="636"/>
        <v/>
      </c>
      <c r="W6804" s="24">
        <f t="shared" si="637"/>
        <v>566.95443328402962</v>
      </c>
    </row>
    <row r="6805" spans="1:23" hidden="1" x14ac:dyDescent="0.3">
      <c r="A6805" s="34" t="s">
        <v>35</v>
      </c>
      <c r="B6805" s="34" t="s">
        <v>2943</v>
      </c>
      <c r="C6805" s="34" t="s">
        <v>34</v>
      </c>
      <c r="D6805" t="s">
        <v>34</v>
      </c>
      <c r="E6805" s="34"/>
      <c r="F6805">
        <v>0.2472</v>
      </c>
      <c r="G6805" s="35">
        <v>0.82210963999999997</v>
      </c>
      <c r="H6805" s="4">
        <v>612.70389999999998</v>
      </c>
      <c r="I6805" s="4">
        <v>50.2226</v>
      </c>
      <c r="J6805" s="7">
        <v>2281</v>
      </c>
      <c r="K6805" s="7">
        <v>501</v>
      </c>
      <c r="L6805" s="36">
        <v>8.2000000000000003E-2</v>
      </c>
      <c r="M6805" s="37">
        <v>1.5142196999999999</v>
      </c>
      <c r="N6805" s="38">
        <v>1.1238600000000001</v>
      </c>
      <c r="O6805" s="39">
        <f>IFERROR(VLOOKUP(C6805,Sheet2!$B$2:$G$588,6,FALSE),0)</f>
        <v>0</v>
      </c>
      <c r="P6805" s="34"/>
      <c r="Q6805" s="35">
        <v>0.25779594700000003</v>
      </c>
      <c r="R6805" s="36">
        <v>0.24722976961639101</v>
      </c>
      <c r="S6805" s="36"/>
      <c r="T6805" s="34"/>
      <c r="U6805" s="36" t="str">
        <f t="shared" si="635"/>
        <v/>
      </c>
      <c r="V6805" s="37" t="str">
        <f t="shared" si="636"/>
        <v/>
      </c>
      <c r="W6805" s="40">
        <f t="shared" si="637"/>
        <v>500.81633841950537</v>
      </c>
    </row>
    <row r="6806" spans="1:23" hidden="1" x14ac:dyDescent="0.3">
      <c r="A6806" s="34" t="s">
        <v>35</v>
      </c>
      <c r="B6806" s="34" t="s">
        <v>3415</v>
      </c>
      <c r="C6806" s="34" t="s">
        <v>34</v>
      </c>
      <c r="D6806" t="s">
        <v>34</v>
      </c>
      <c r="E6806" s="34"/>
      <c r="F6806">
        <v>0.34150000000000003</v>
      </c>
      <c r="G6806" s="35">
        <v>0.99989346999999995</v>
      </c>
      <c r="H6806" s="4">
        <v>416.99579999999997</v>
      </c>
      <c r="I6806" s="4">
        <v>156.6987</v>
      </c>
      <c r="J6806" s="7">
        <v>2281</v>
      </c>
      <c r="K6806" s="7">
        <v>779</v>
      </c>
      <c r="L6806" s="36">
        <v>0.37580000000000002</v>
      </c>
      <c r="M6806" s="37">
        <v>0.48522537999999998</v>
      </c>
      <c r="N6806" s="38">
        <v>0.17333999999999999</v>
      </c>
      <c r="O6806" s="39">
        <f>IFERROR(VLOOKUP(C6806,Sheet2!$B$2:$G$588,6,FALSE),0)</f>
        <v>0</v>
      </c>
      <c r="P6806" s="34"/>
      <c r="Q6806" s="35">
        <v>0.64276394459999997</v>
      </c>
      <c r="R6806" s="36">
        <v>0.34153012643653602</v>
      </c>
      <c r="S6806" s="36"/>
      <c r="T6806" s="34"/>
      <c r="U6806" s="36" t="str">
        <f t="shared" si="635"/>
        <v/>
      </c>
      <c r="V6806" s="37" t="str">
        <f t="shared" si="636"/>
        <v/>
      </c>
      <c r="W6806" s="40">
        <f t="shared" si="637"/>
        <v>779.02999999999918</v>
      </c>
    </row>
    <row r="6807" spans="1:23" hidden="1" x14ac:dyDescent="0.3">
      <c r="A6807" s="34" t="s">
        <v>35</v>
      </c>
      <c r="B6807" s="34" t="s">
        <v>9282</v>
      </c>
      <c r="C6807" s="34" t="s">
        <v>34</v>
      </c>
      <c r="D6807" t="s">
        <v>34</v>
      </c>
      <c r="E6807" s="34"/>
      <c r="F6807">
        <v>0.25</v>
      </c>
      <c r="G6807" s="35">
        <v>0.24238889</v>
      </c>
      <c r="H6807" s="4">
        <v>198.5136</v>
      </c>
      <c r="I6807" s="4">
        <v>72.604600000000005</v>
      </c>
      <c r="J6807" s="7">
        <v>2223</v>
      </c>
      <c r="K6807" s="7">
        <v>556</v>
      </c>
      <c r="L6807" s="36">
        <v>0.36570000000000003</v>
      </c>
      <c r="M6807" s="37">
        <v>1.0207495600000001</v>
      </c>
      <c r="N6807" s="38">
        <v>0.67727499999999996</v>
      </c>
      <c r="O6807" s="39">
        <f>IFERROR(VLOOKUP(C6807,Sheet2!$B$2:$G$588,6,FALSE),0)</f>
        <v>0</v>
      </c>
      <c r="P6807" s="34"/>
      <c r="Q6807" s="35">
        <v>0.33649248790000003</v>
      </c>
      <c r="R6807" s="36">
        <v>0.25</v>
      </c>
      <c r="S6807" s="36"/>
      <c r="T6807" s="34"/>
      <c r="U6807" s="36" t="str">
        <f t="shared" si="635"/>
        <v/>
      </c>
      <c r="V6807" s="37" t="str">
        <f t="shared" si="636"/>
        <v/>
      </c>
      <c r="W6807" s="40">
        <f t="shared" si="637"/>
        <v>555.74999999999966</v>
      </c>
    </row>
    <row r="6808" spans="1:23" hidden="1" x14ac:dyDescent="0.3">
      <c r="A6808" s="34" t="s">
        <v>35</v>
      </c>
      <c r="B6808" s="34" t="s">
        <v>5219</v>
      </c>
      <c r="C6808" s="34" t="s">
        <v>34</v>
      </c>
      <c r="D6808" t="s">
        <v>34</v>
      </c>
      <c r="E6808" s="34"/>
      <c r="F6808">
        <v>0.34939999999999999</v>
      </c>
      <c r="G6808" s="35">
        <v>0.94027024999999997</v>
      </c>
      <c r="H6808" s="4">
        <v>2065.2777999999998</v>
      </c>
      <c r="I6808" s="4">
        <v>93.058400000000006</v>
      </c>
      <c r="J6808" s="7">
        <v>2215</v>
      </c>
      <c r="K6808" s="7">
        <v>757</v>
      </c>
      <c r="L6808" s="36">
        <v>4.5100000000000001E-2</v>
      </c>
      <c r="M6808" s="37">
        <v>0.79353171</v>
      </c>
      <c r="N6808" s="38">
        <v>0.42996600000000001</v>
      </c>
      <c r="O6808" s="39">
        <f>IFERROR(VLOOKUP(C6808,Sheet2!$B$2:$G$588,6,FALSE),0)</f>
        <v>0</v>
      </c>
      <c r="P6808" s="34"/>
      <c r="Q6808" s="35">
        <v>0.45816153869999998</v>
      </c>
      <c r="R6808" s="36">
        <v>0.34937036346327299</v>
      </c>
      <c r="S6808" s="36"/>
      <c r="T6808" s="34"/>
      <c r="U6808" s="36" t="str">
        <f t="shared" si="635"/>
        <v/>
      </c>
      <c r="V6808" s="37" t="str">
        <f t="shared" si="636"/>
        <v/>
      </c>
      <c r="W6808" s="40">
        <f t="shared" si="637"/>
        <v>758.96650959852286</v>
      </c>
    </row>
    <row r="6809" spans="1:23" hidden="1" x14ac:dyDescent="0.3">
      <c r="A6809" s="34" t="s">
        <v>35</v>
      </c>
      <c r="B6809" s="34" t="s">
        <v>10105</v>
      </c>
      <c r="C6809" s="34" t="s">
        <v>34</v>
      </c>
      <c r="D6809" t="s">
        <v>34</v>
      </c>
      <c r="E6809" s="34"/>
      <c r="F6809">
        <v>0.29830000000000001</v>
      </c>
      <c r="G6809" s="35">
        <v>0.96592628999999997</v>
      </c>
      <c r="H6809" s="4">
        <v>60.748899999999999</v>
      </c>
      <c r="I6809" s="4">
        <v>20.0594</v>
      </c>
      <c r="J6809" s="7">
        <v>2171</v>
      </c>
      <c r="K6809" s="7">
        <v>469</v>
      </c>
      <c r="L6809" s="36">
        <v>0.33019999999999999</v>
      </c>
      <c r="M6809" s="37">
        <v>3.6079286100000001</v>
      </c>
      <c r="N6809" s="38">
        <v>2.8222239999999998</v>
      </c>
      <c r="O6809" s="39">
        <f>IFERROR(VLOOKUP(C6809,Sheet2!$B$2:$G$588,6,FALSE),0)</f>
        <v>0</v>
      </c>
      <c r="P6809" s="34"/>
      <c r="Q6809" s="35">
        <v>0.21777166249999999</v>
      </c>
      <c r="R6809" s="36">
        <v>0.217771662467176</v>
      </c>
      <c r="S6809" s="36"/>
      <c r="T6809" s="34"/>
      <c r="U6809" s="36" t="str">
        <f t="shared" si="635"/>
        <v/>
      </c>
      <c r="V6809" s="37" t="str">
        <f t="shared" si="636"/>
        <v/>
      </c>
      <c r="W6809" s="40">
        <f t="shared" si="637"/>
        <v>468.99582418040484</v>
      </c>
    </row>
    <row r="6810" spans="1:23" hidden="1" x14ac:dyDescent="0.3">
      <c r="A6810" s="34" t="s">
        <v>35</v>
      </c>
      <c r="B6810" s="34" t="s">
        <v>8805</v>
      </c>
      <c r="C6810" s="34" t="s">
        <v>34</v>
      </c>
      <c r="D6810" t="s">
        <v>34</v>
      </c>
      <c r="E6810" s="34"/>
      <c r="F6810">
        <v>0.25269999999999998</v>
      </c>
      <c r="G6810" s="35">
        <v>0.73162212000000004</v>
      </c>
      <c r="H6810" s="4">
        <v>422.5634</v>
      </c>
      <c r="I6810" s="4">
        <v>40.697600000000001</v>
      </c>
      <c r="J6810" s="7">
        <v>2149</v>
      </c>
      <c r="K6810" s="7">
        <v>382</v>
      </c>
      <c r="L6810" s="36">
        <v>9.6299999999999997E-2</v>
      </c>
      <c r="M6810" s="37">
        <v>1.76002331</v>
      </c>
      <c r="N6810" s="38">
        <v>1.4250240000000001</v>
      </c>
      <c r="O6810" s="39">
        <f>IFERROR(VLOOKUP(C6810,Sheet2!$B$2:$G$588,6,FALSE),0)</f>
        <v>0</v>
      </c>
      <c r="P6810" s="34"/>
      <c r="Q6810" s="35">
        <v>0.19033799509999999</v>
      </c>
      <c r="R6810" s="36">
        <v>0.19033799512406799</v>
      </c>
      <c r="S6810" s="36"/>
      <c r="T6810" s="34"/>
      <c r="U6810" s="36" t="str">
        <f t="shared" si="635"/>
        <v/>
      </c>
      <c r="V6810" s="37" t="str">
        <f t="shared" si="636"/>
        <v/>
      </c>
      <c r="W6810" s="40">
        <f t="shared" si="637"/>
        <v>376.3958273728548</v>
      </c>
    </row>
    <row r="6811" spans="1:23" hidden="1" x14ac:dyDescent="0.3">
      <c r="A6811" s="34" t="s">
        <v>35</v>
      </c>
      <c r="B6811" s="34" t="s">
        <v>3946</v>
      </c>
      <c r="C6811" s="34" t="s">
        <v>34</v>
      </c>
      <c r="D6811" t="s">
        <v>34</v>
      </c>
      <c r="E6811" s="34"/>
      <c r="F6811">
        <v>0.25</v>
      </c>
      <c r="G6811" s="35">
        <v>1</v>
      </c>
      <c r="H6811" s="4">
        <v>698.37350000000004</v>
      </c>
      <c r="I6811" s="4">
        <v>50.054699999999997</v>
      </c>
      <c r="J6811" s="7">
        <v>2139</v>
      </c>
      <c r="K6811" s="7">
        <v>533</v>
      </c>
      <c r="L6811" s="36">
        <v>7.17E-2</v>
      </c>
      <c r="M6811" s="37">
        <v>1.4245776800000001</v>
      </c>
      <c r="N6811" s="38">
        <v>1</v>
      </c>
      <c r="O6811" s="39">
        <f>IFERROR(VLOOKUP(C6811,Sheet2!$B$2:$G$588,6,FALSE),0)</f>
        <v>0</v>
      </c>
      <c r="P6811" s="34"/>
      <c r="Q6811" s="35">
        <v>0.29803757520000002</v>
      </c>
      <c r="R6811" s="36">
        <v>0.249999999999999</v>
      </c>
      <c r="S6811" s="36"/>
      <c r="T6811" s="34"/>
      <c r="U6811" s="36" t="str">
        <f t="shared" si="635"/>
        <v/>
      </c>
      <c r="V6811" s="37" t="str">
        <f t="shared" si="636"/>
        <v/>
      </c>
      <c r="W6811" s="40">
        <f t="shared" si="637"/>
        <v>534.99999999999909</v>
      </c>
    </row>
    <row r="6812" spans="1:23" hidden="1" x14ac:dyDescent="0.3">
      <c r="A6812" s="34" t="s">
        <v>35</v>
      </c>
      <c r="B6812" s="34" t="s">
        <v>8951</v>
      </c>
      <c r="C6812" s="34" t="s">
        <v>34</v>
      </c>
      <c r="D6812" t="s">
        <v>34</v>
      </c>
      <c r="E6812" s="34"/>
      <c r="F6812">
        <v>0.28970000000000001</v>
      </c>
      <c r="G6812" s="35">
        <v>1</v>
      </c>
      <c r="H6812" s="4">
        <v>474.63279999999997</v>
      </c>
      <c r="I6812" s="4">
        <v>105.9569</v>
      </c>
      <c r="J6812" s="7">
        <v>2083</v>
      </c>
      <c r="K6812" s="7">
        <v>603</v>
      </c>
      <c r="L6812" s="36">
        <v>0.22320000000000001</v>
      </c>
      <c r="M6812" s="37">
        <v>0.65528072000000004</v>
      </c>
      <c r="N6812" s="38">
        <v>0.372612</v>
      </c>
      <c r="O6812" s="39">
        <f>IFERROR(VLOOKUP(C6812,Sheet2!$B$2:$G$588,6,FALSE),0)</f>
        <v>0</v>
      </c>
      <c r="P6812" s="34"/>
      <c r="Q6812" s="35">
        <v>0.43137042149999999</v>
      </c>
      <c r="R6812" s="36">
        <v>0.28968364290881599</v>
      </c>
      <c r="S6812" s="36"/>
      <c r="T6812" s="34"/>
      <c r="U6812" s="36" t="str">
        <f t="shared" si="635"/>
        <v/>
      </c>
      <c r="V6812" s="37" t="str">
        <f t="shared" si="636"/>
        <v/>
      </c>
      <c r="W6812" s="40">
        <f t="shared" si="637"/>
        <v>603.39999999999952</v>
      </c>
    </row>
    <row r="6813" spans="1:23" hidden="1" x14ac:dyDescent="0.3">
      <c r="A6813" s="34" t="s">
        <v>35</v>
      </c>
      <c r="B6813" s="34" t="s">
        <v>753</v>
      </c>
      <c r="C6813" s="34" t="s">
        <v>34</v>
      </c>
      <c r="D6813" t="s">
        <v>34</v>
      </c>
      <c r="E6813" s="34"/>
      <c r="F6813">
        <v>0.28720000000000001</v>
      </c>
      <c r="G6813" s="35">
        <v>0.73396554000000003</v>
      </c>
      <c r="H6813" s="4">
        <v>196.5292</v>
      </c>
      <c r="I6813" s="4">
        <v>58.646599999999999</v>
      </c>
      <c r="J6813" s="7">
        <v>2082</v>
      </c>
      <c r="K6813" s="7">
        <v>598</v>
      </c>
      <c r="L6813" s="36">
        <v>0.2984</v>
      </c>
      <c r="M6813" s="37">
        <v>1.18339521</v>
      </c>
      <c r="N6813" s="38">
        <v>0.42246699999999998</v>
      </c>
      <c r="O6813" s="39">
        <f>IFERROR(VLOOKUP(C6813,Sheet2!$B$2:$G$588,6,FALSE),0)</f>
        <v>0</v>
      </c>
      <c r="P6813" s="34"/>
      <c r="Q6813" s="35">
        <v>0.64300429969999995</v>
      </c>
      <c r="R6813" s="36">
        <v>0.28720742176283298</v>
      </c>
      <c r="S6813" s="36"/>
      <c r="T6813" s="34"/>
      <c r="U6813" s="36" t="str">
        <f t="shared" si="635"/>
        <v/>
      </c>
      <c r="V6813" s="37" t="str">
        <f t="shared" si="636"/>
        <v/>
      </c>
      <c r="W6813" s="40">
        <f t="shared" si="637"/>
        <v>597.45000000000005</v>
      </c>
    </row>
    <row r="6814" spans="1:23" hidden="1" x14ac:dyDescent="0.3">
      <c r="A6814" s="34" t="s">
        <v>35</v>
      </c>
      <c r="B6814" s="34" t="s">
        <v>12307</v>
      </c>
      <c r="C6814" s="34" t="s">
        <v>34</v>
      </c>
      <c r="D6814" t="s">
        <v>34</v>
      </c>
      <c r="E6814" s="34"/>
      <c r="F6814">
        <v>0.29549999999999998</v>
      </c>
      <c r="G6814" s="35">
        <v>0.38051082000000003</v>
      </c>
      <c r="H6814" s="4">
        <v>378.88990000000001</v>
      </c>
      <c r="I6814" s="4">
        <v>45.127499999999998</v>
      </c>
      <c r="J6814" s="7">
        <v>2079</v>
      </c>
      <c r="K6814" s="7">
        <v>411</v>
      </c>
      <c r="L6814" s="36">
        <v>0.1191</v>
      </c>
      <c r="M6814" s="37">
        <v>1.53574634</v>
      </c>
      <c r="N6814" s="38">
        <v>1.176069</v>
      </c>
      <c r="O6814" s="39">
        <f>IFERROR(VLOOKUP(C6814,Sheet2!$B$2:$G$588,6,FALSE),0)</f>
        <v>0</v>
      </c>
      <c r="P6814" s="34"/>
      <c r="Q6814" s="35">
        <v>0.2342036109</v>
      </c>
      <c r="R6814" s="36">
        <v>0.234203610918293</v>
      </c>
      <c r="S6814" s="36"/>
      <c r="T6814" s="34"/>
      <c r="U6814" s="36" t="str">
        <f t="shared" si="635"/>
        <v/>
      </c>
      <c r="V6814" s="37" t="str">
        <f t="shared" si="636"/>
        <v/>
      </c>
      <c r="W6814" s="40">
        <f t="shared" si="637"/>
        <v>413.58508388246747</v>
      </c>
    </row>
    <row r="6815" spans="1:23" hidden="1" x14ac:dyDescent="0.3">
      <c r="A6815" s="34" t="s">
        <v>35</v>
      </c>
      <c r="B6815" s="34" t="s">
        <v>5207</v>
      </c>
      <c r="C6815" s="34" t="s">
        <v>34</v>
      </c>
      <c r="D6815" t="s">
        <v>34</v>
      </c>
      <c r="E6815" s="34"/>
      <c r="F6815">
        <v>0.32500000000000001</v>
      </c>
      <c r="G6815" s="35">
        <v>0.98287822000000002</v>
      </c>
      <c r="H6815" s="4">
        <v>1949.6853000000001</v>
      </c>
      <c r="I6815" s="4">
        <v>380.71339999999998</v>
      </c>
      <c r="J6815" s="7">
        <v>2068</v>
      </c>
      <c r="K6815" s="7">
        <v>672</v>
      </c>
      <c r="L6815" s="36">
        <v>0.1953</v>
      </c>
      <c r="M6815" s="37">
        <v>0.18107613</v>
      </c>
      <c r="N6815" s="38">
        <v>0.05</v>
      </c>
      <c r="O6815" s="39">
        <f>IFERROR(VLOOKUP(C6815,Sheet2!$B$2:$G$588,6,FALSE),0)</f>
        <v>0</v>
      </c>
      <c r="P6815" s="34"/>
      <c r="Q6815" s="35">
        <v>0.72387304180000001</v>
      </c>
      <c r="R6815" s="36">
        <v>0.325025493885094</v>
      </c>
      <c r="S6815" s="36"/>
      <c r="T6815" s="34"/>
      <c r="U6815" s="36" t="str">
        <f t="shared" si="635"/>
        <v/>
      </c>
      <c r="V6815" s="37" t="str">
        <f t="shared" si="636"/>
        <v/>
      </c>
      <c r="W6815" s="40">
        <f t="shared" si="637"/>
        <v>671.84999999999991</v>
      </c>
    </row>
    <row r="6816" spans="1:23" hidden="1" x14ac:dyDescent="0.3">
      <c r="A6816" s="34" t="s">
        <v>35</v>
      </c>
      <c r="B6816" s="34" t="s">
        <v>1841</v>
      </c>
      <c r="C6816" s="34" t="s">
        <v>34</v>
      </c>
      <c r="D6816" t="s">
        <v>34</v>
      </c>
      <c r="E6816" s="34"/>
      <c r="F6816">
        <v>0.31109999999999999</v>
      </c>
      <c r="G6816" s="35">
        <v>0.28925679999999998</v>
      </c>
      <c r="H6816" s="4">
        <v>114.6763</v>
      </c>
      <c r="I6816" s="4">
        <v>42.490600000000001</v>
      </c>
      <c r="J6816" s="7">
        <v>2027</v>
      </c>
      <c r="K6816" s="7">
        <v>571</v>
      </c>
      <c r="L6816" s="36">
        <v>0.3705</v>
      </c>
      <c r="M6816" s="37">
        <v>1.59001831</v>
      </c>
      <c r="N6816" s="38">
        <v>1.1000000000000001</v>
      </c>
      <c r="O6816" s="39">
        <f>IFERROR(VLOOKUP(C6816,Sheet2!$B$2:$G$588,6,FALSE),0)</f>
        <v>0</v>
      </c>
      <c r="P6816" s="34"/>
      <c r="Q6816" s="35">
        <v>0.30818406590000003</v>
      </c>
      <c r="R6816" s="36">
        <v>0.308184065889336</v>
      </c>
      <c r="S6816" s="36"/>
      <c r="T6816" s="34"/>
      <c r="U6816" s="36" t="str">
        <f t="shared" si="635"/>
        <v/>
      </c>
      <c r="V6816" s="37" t="str">
        <f t="shared" si="636"/>
        <v/>
      </c>
      <c r="W6816" s="40">
        <f t="shared" si="637"/>
        <v>574.00883050149707</v>
      </c>
    </row>
    <row r="6817" spans="1:23" hidden="1" x14ac:dyDescent="0.3">
      <c r="A6817" s="34" t="s">
        <v>35</v>
      </c>
      <c r="B6817" s="34" t="s">
        <v>3359</v>
      </c>
      <c r="C6817" s="34" t="s">
        <v>34</v>
      </c>
      <c r="D6817" t="s">
        <v>34</v>
      </c>
      <c r="E6817" s="34"/>
      <c r="F6817">
        <v>0.25</v>
      </c>
      <c r="G6817" s="35">
        <v>0.62359472000000005</v>
      </c>
      <c r="H6817" s="4">
        <v>881.65840000000003</v>
      </c>
      <c r="I6817" s="4">
        <v>65.8904</v>
      </c>
      <c r="J6817" s="7">
        <v>2002</v>
      </c>
      <c r="K6817" s="7">
        <v>489</v>
      </c>
      <c r="L6817" s="36">
        <v>7.4700000000000003E-2</v>
      </c>
      <c r="M6817" s="37">
        <v>1.0125565700000001</v>
      </c>
      <c r="N6817" s="38">
        <v>0.73202299999999998</v>
      </c>
      <c r="O6817" s="39">
        <f>IFERROR(VLOOKUP(C6817,Sheet2!$B$2:$G$588,6,FALSE),0)</f>
        <v>0</v>
      </c>
      <c r="P6817" s="34"/>
      <c r="Q6817" s="35">
        <v>0.27705471590000003</v>
      </c>
      <c r="R6817" s="36">
        <v>0.25</v>
      </c>
      <c r="S6817" s="36"/>
      <c r="T6817" s="34"/>
      <c r="U6817" s="36" t="str">
        <f t="shared" si="635"/>
        <v/>
      </c>
      <c r="V6817" s="37" t="str">
        <f t="shared" si="636"/>
        <v/>
      </c>
      <c r="W6817" s="40">
        <f t="shared" si="637"/>
        <v>492.78329710087678</v>
      </c>
    </row>
    <row r="6818" spans="1:23" hidden="1" x14ac:dyDescent="0.3">
      <c r="A6818" s="34" t="s">
        <v>35</v>
      </c>
      <c r="B6818" s="34" t="s">
        <v>10111</v>
      </c>
      <c r="C6818" s="34" t="s">
        <v>34</v>
      </c>
      <c r="D6818" t="s">
        <v>34</v>
      </c>
      <c r="E6818" s="34"/>
      <c r="F6818">
        <v>0.3</v>
      </c>
      <c r="G6818" s="35">
        <v>1</v>
      </c>
      <c r="H6818" s="4">
        <v>131.13550000000001</v>
      </c>
      <c r="I6818" s="4">
        <v>51.307099999999998</v>
      </c>
      <c r="J6818" s="7">
        <v>1977</v>
      </c>
      <c r="K6818" s="7">
        <v>593</v>
      </c>
      <c r="L6818" s="36">
        <v>0.39129999999999998</v>
      </c>
      <c r="M6818" s="37">
        <v>1.2842770400000001</v>
      </c>
      <c r="N6818" s="38">
        <v>0.162053</v>
      </c>
      <c r="O6818" s="39">
        <f>IFERROR(VLOOKUP(C6818,Sheet2!$B$2:$G$588,6,FALSE),0)</f>
        <v>0</v>
      </c>
      <c r="P6818" s="34"/>
      <c r="Q6818" s="35">
        <v>0.87381772420000003</v>
      </c>
      <c r="R6818" s="36">
        <v>0.3</v>
      </c>
      <c r="S6818" s="36"/>
      <c r="T6818" s="34"/>
      <c r="U6818" s="36" t="str">
        <f t="shared" si="635"/>
        <v/>
      </c>
      <c r="V6818" s="37" t="str">
        <f t="shared" si="636"/>
        <v/>
      </c>
      <c r="W6818" s="40">
        <f t="shared" si="637"/>
        <v>593.09999999999991</v>
      </c>
    </row>
    <row r="6819" spans="1:23" hidden="1" x14ac:dyDescent="0.3">
      <c r="A6819" s="34" t="s">
        <v>35</v>
      </c>
      <c r="B6819" s="34" t="s">
        <v>8972</v>
      </c>
      <c r="C6819" s="34" t="s">
        <v>34</v>
      </c>
      <c r="D6819" t="s">
        <v>34</v>
      </c>
      <c r="E6819" s="34"/>
      <c r="F6819">
        <v>0.29670000000000002</v>
      </c>
      <c r="G6819" s="35">
        <v>0.93796115999999996</v>
      </c>
      <c r="H6819" s="4">
        <v>225.9391</v>
      </c>
      <c r="I6819" s="4">
        <v>42.903399999999998</v>
      </c>
      <c r="J6819" s="7">
        <v>1976</v>
      </c>
      <c r="K6819" s="7">
        <v>580</v>
      </c>
      <c r="L6819" s="36">
        <v>0.18990000000000001</v>
      </c>
      <c r="M6819" s="37">
        <v>1.53485808</v>
      </c>
      <c r="N6819" s="38">
        <v>0.94659300000000002</v>
      </c>
      <c r="O6819" s="39">
        <f>IFERROR(VLOOKUP(C6819,Sheet2!$B$2:$G$588,6,FALSE),0)</f>
        <v>0</v>
      </c>
      <c r="P6819" s="34"/>
      <c r="Q6819" s="35">
        <v>0.38327001459999999</v>
      </c>
      <c r="R6819" s="36">
        <v>0.29672039256849803</v>
      </c>
      <c r="S6819" s="36"/>
      <c r="T6819" s="34"/>
      <c r="U6819" s="36" t="str">
        <f t="shared" si="635"/>
        <v/>
      </c>
      <c r="V6819" s="37" t="str">
        <f t="shared" si="636"/>
        <v/>
      </c>
      <c r="W6819" s="40">
        <f t="shared" si="637"/>
        <v>580.45838464010353</v>
      </c>
    </row>
    <row r="6820" spans="1:23" hidden="1" x14ac:dyDescent="0.3">
      <c r="A6820" s="34" t="s">
        <v>35</v>
      </c>
      <c r="B6820" s="34" t="s">
        <v>11473</v>
      </c>
      <c r="C6820" s="34" t="s">
        <v>34</v>
      </c>
      <c r="D6820" t="s">
        <v>34</v>
      </c>
      <c r="E6820" s="34"/>
      <c r="F6820">
        <v>0.30599999999999999</v>
      </c>
      <c r="G6820" s="35">
        <v>0.70931690999999997</v>
      </c>
      <c r="H6820" s="4">
        <v>148.5694</v>
      </c>
      <c r="I6820" s="4">
        <v>22.6706</v>
      </c>
      <c r="J6820" s="7">
        <v>1941</v>
      </c>
      <c r="K6820" s="7">
        <v>591</v>
      </c>
      <c r="L6820" s="36">
        <v>0.15260000000000001</v>
      </c>
      <c r="M6820" s="37">
        <v>2.8542459099999999</v>
      </c>
      <c r="N6820" s="38">
        <v>1.4932780000000001</v>
      </c>
      <c r="O6820" s="39">
        <f>IFERROR(VLOOKUP(C6820,Sheet2!$B$2:$G$588,6,FALSE),0)</f>
        <v>0</v>
      </c>
      <c r="P6820" s="34"/>
      <c r="Q6820" s="35">
        <v>0.47682223309999999</v>
      </c>
      <c r="R6820" s="36">
        <v>0.30599241707228397</v>
      </c>
      <c r="S6820" s="36"/>
      <c r="T6820" s="34"/>
      <c r="U6820" s="36" t="str">
        <f t="shared" si="635"/>
        <v/>
      </c>
      <c r="V6820" s="37" t="str">
        <f t="shared" si="636"/>
        <v/>
      </c>
      <c r="W6820" s="40">
        <f t="shared" si="637"/>
        <v>591.38155606347607</v>
      </c>
    </row>
    <row r="6821" spans="1:23" hidden="1" x14ac:dyDescent="0.3">
      <c r="A6821" s="34" t="s">
        <v>35</v>
      </c>
      <c r="B6821" s="34" t="s">
        <v>7178</v>
      </c>
      <c r="C6821" s="34" t="s">
        <v>34</v>
      </c>
      <c r="D6821" t="s">
        <v>34</v>
      </c>
      <c r="E6821" s="34"/>
      <c r="F6821">
        <v>0.25729999999999997</v>
      </c>
      <c r="G6821" s="35">
        <v>0.73592599999999997</v>
      </c>
      <c r="H6821" s="4">
        <v>208.6729</v>
      </c>
      <c r="I6821" s="4">
        <v>61.967100000000002</v>
      </c>
      <c r="J6821" s="7">
        <v>1914</v>
      </c>
      <c r="K6821" s="7">
        <v>498</v>
      </c>
      <c r="L6821" s="36">
        <v>0.29699999999999999</v>
      </c>
      <c r="M6821" s="37">
        <v>1.02976154</v>
      </c>
      <c r="N6821" s="38">
        <v>0.65</v>
      </c>
      <c r="O6821" s="39">
        <f>IFERROR(VLOOKUP(C6821,Sheet2!$B$2:$G$588,6,FALSE),0)</f>
        <v>0</v>
      </c>
      <c r="P6821" s="34"/>
      <c r="Q6821" s="35">
        <v>0.36878590589999999</v>
      </c>
      <c r="R6821" s="36">
        <v>0.25732867764255302</v>
      </c>
      <c r="S6821" s="36"/>
      <c r="T6821" s="34"/>
      <c r="U6821" s="36" t="str">
        <f t="shared" si="635"/>
        <v/>
      </c>
      <c r="V6821" s="37" t="str">
        <f t="shared" si="636"/>
        <v/>
      </c>
      <c r="W6821" s="40">
        <f t="shared" si="637"/>
        <v>492.7999999999991</v>
      </c>
    </row>
    <row r="6822" spans="1:23" hidden="1" x14ac:dyDescent="0.3">
      <c r="A6822" t="s">
        <v>35</v>
      </c>
      <c r="B6822" t="s">
        <v>5107</v>
      </c>
      <c r="C6822" t="s">
        <v>34</v>
      </c>
      <c r="D6822" t="s">
        <v>34</v>
      </c>
      <c r="F6822">
        <v>0.25640000000000002</v>
      </c>
      <c r="G6822" s="2">
        <v>0</v>
      </c>
      <c r="H6822" s="4">
        <v>549.39909999999998</v>
      </c>
      <c r="I6822" s="4">
        <v>42.614400000000003</v>
      </c>
      <c r="J6822" s="7">
        <v>1857</v>
      </c>
      <c r="K6822" s="7">
        <v>446</v>
      </c>
      <c r="L6822" s="3">
        <v>7.7600000000000002E-2</v>
      </c>
      <c r="M6822" s="5">
        <v>1.4522986</v>
      </c>
      <c r="N6822" s="6">
        <v>1.0562590000000001</v>
      </c>
      <c r="O6822" s="8">
        <f>IFERROR(VLOOKUP(C6822,Sheet2!$B$2:$G$588,6,FALSE),0)</f>
        <v>0</v>
      </c>
      <c r="Q6822" s="2">
        <v>0.27269846819999999</v>
      </c>
      <c r="R6822" s="3">
        <v>0.25641274877002801</v>
      </c>
      <c r="U6822" s="22" t="str">
        <f t="shared" si="635"/>
        <v/>
      </c>
      <c r="V6822" s="10" t="str">
        <f t="shared" si="636"/>
        <v/>
      </c>
      <c r="W6822" s="24">
        <f t="shared" si="637"/>
        <v>450.320100779369</v>
      </c>
    </row>
    <row r="6823" spans="1:23" hidden="1" x14ac:dyDescent="0.3">
      <c r="A6823" s="34" t="s">
        <v>35</v>
      </c>
      <c r="B6823" s="34" t="s">
        <v>3071</v>
      </c>
      <c r="C6823" s="34" t="s">
        <v>34</v>
      </c>
      <c r="D6823" t="s">
        <v>34</v>
      </c>
      <c r="E6823" s="34"/>
      <c r="F6823">
        <v>0.2392</v>
      </c>
      <c r="G6823" s="35">
        <v>0.77650934000000005</v>
      </c>
      <c r="H6823" s="4">
        <v>1159.3257000000001</v>
      </c>
      <c r="I6823" s="4">
        <v>180.30789999999999</v>
      </c>
      <c r="J6823" s="7">
        <v>1842</v>
      </c>
      <c r="K6823" s="7">
        <v>440</v>
      </c>
      <c r="L6823" s="36">
        <v>0.1555</v>
      </c>
      <c r="M6823" s="37">
        <v>0.34051704999999999</v>
      </c>
      <c r="N6823" s="38">
        <v>6.3735E-2</v>
      </c>
      <c r="O6823" s="39">
        <f>IFERROR(VLOOKUP(C6823,Sheet2!$B$2:$G$588,6,FALSE),0)</f>
        <v>0</v>
      </c>
      <c r="P6823" s="34"/>
      <c r="Q6823" s="35">
        <v>0.8128287568</v>
      </c>
      <c r="R6823" s="36">
        <v>0.23921489753139499</v>
      </c>
      <c r="S6823" s="36"/>
      <c r="T6823" s="34"/>
      <c r="U6823" s="36" t="str">
        <f t="shared" si="635"/>
        <v/>
      </c>
      <c r="V6823" s="37" t="str">
        <f t="shared" si="636"/>
        <v/>
      </c>
      <c r="W6823" s="40">
        <f t="shared" si="637"/>
        <v>427.60535966149394</v>
      </c>
    </row>
    <row r="6824" spans="1:23" hidden="1" x14ac:dyDescent="0.3">
      <c r="A6824" t="s">
        <v>35</v>
      </c>
      <c r="B6824" t="s">
        <v>12502</v>
      </c>
      <c r="C6824" t="s">
        <v>34</v>
      </c>
      <c r="D6824" t="s">
        <v>34</v>
      </c>
      <c r="F6824">
        <v>0.25</v>
      </c>
      <c r="G6824" s="2">
        <v>0</v>
      </c>
      <c r="H6824" s="4">
        <v>111.3844</v>
      </c>
      <c r="I6824" s="4">
        <v>56.8767</v>
      </c>
      <c r="J6824" s="7">
        <v>1788</v>
      </c>
      <c r="K6824" s="7">
        <v>447</v>
      </c>
      <c r="L6824" s="3">
        <v>0.51060000000000005</v>
      </c>
      <c r="M6824" s="5">
        <v>1.04777941</v>
      </c>
      <c r="N6824" s="6">
        <v>0.7</v>
      </c>
      <c r="O6824" s="8">
        <f>IFERROR(VLOOKUP(C6824,Sheet2!$B$2:$G$588,6,FALSE),0)</f>
        <v>0</v>
      </c>
      <c r="Q6824" s="2">
        <v>0.33192044529999998</v>
      </c>
      <c r="R6824" s="3">
        <v>0.25</v>
      </c>
      <c r="U6824" s="22" t="str">
        <f t="shared" si="635"/>
        <v/>
      </c>
      <c r="V6824" s="10" t="str">
        <f t="shared" si="636"/>
        <v/>
      </c>
      <c r="W6824" s="24">
        <f t="shared" si="637"/>
        <v>446.74999999999886</v>
      </c>
    </row>
    <row r="6825" spans="1:23" hidden="1" x14ac:dyDescent="0.3">
      <c r="A6825" s="34" t="s">
        <v>35</v>
      </c>
      <c r="B6825" s="34" t="s">
        <v>12765</v>
      </c>
      <c r="C6825" s="34" t="s">
        <v>34</v>
      </c>
      <c r="D6825" t="s">
        <v>34</v>
      </c>
      <c r="E6825" s="34"/>
      <c r="F6825">
        <v>0.27329999999999999</v>
      </c>
      <c r="G6825" s="35">
        <v>1</v>
      </c>
      <c r="H6825" s="4">
        <v>2942.3361</v>
      </c>
      <c r="I6825" s="4">
        <v>916.66989999999998</v>
      </c>
      <c r="J6825" s="7">
        <v>1787</v>
      </c>
      <c r="K6825" s="7">
        <v>488</v>
      </c>
      <c r="L6825" s="36">
        <v>0.3115</v>
      </c>
      <c r="M6825" s="37">
        <v>6.4993750000000003E-2</v>
      </c>
      <c r="N6825" s="38">
        <v>0.03</v>
      </c>
      <c r="O6825" s="39">
        <f>IFERROR(VLOOKUP(C6825,Sheet2!$B$2:$G$588,6,FALSE),0)</f>
        <v>0</v>
      </c>
      <c r="P6825" s="34"/>
      <c r="Q6825" s="35">
        <v>0.53841717690000002</v>
      </c>
      <c r="R6825" s="36">
        <v>0.27326648678187199</v>
      </c>
      <c r="S6825" s="36"/>
      <c r="T6825" s="34"/>
      <c r="U6825" s="36" t="str">
        <f t="shared" si="635"/>
        <v/>
      </c>
      <c r="V6825" s="37" t="str">
        <f t="shared" si="636"/>
        <v/>
      </c>
      <c r="W6825" s="40">
        <f t="shared" si="637"/>
        <v>488.59999999999985</v>
      </c>
    </row>
    <row r="6826" spans="1:23" hidden="1" x14ac:dyDescent="0.3">
      <c r="A6826" s="34" t="s">
        <v>35</v>
      </c>
      <c r="B6826" s="34" t="s">
        <v>10470</v>
      </c>
      <c r="C6826" s="34" t="s">
        <v>34</v>
      </c>
      <c r="D6826" t="s">
        <v>34</v>
      </c>
      <c r="E6826" s="34"/>
      <c r="F6826">
        <v>0.3175</v>
      </c>
      <c r="G6826" s="35">
        <v>0.93835066</v>
      </c>
      <c r="H6826" s="4">
        <v>234.32040000000001</v>
      </c>
      <c r="I6826" s="4">
        <v>30.890599999999999</v>
      </c>
      <c r="J6826" s="7">
        <v>1783</v>
      </c>
      <c r="K6826" s="7">
        <v>473</v>
      </c>
      <c r="L6826" s="36">
        <v>0.1318</v>
      </c>
      <c r="M6826" s="37">
        <v>1.92406045</v>
      </c>
      <c r="N6826" s="38">
        <v>1.3744890000000001</v>
      </c>
      <c r="O6826" s="39">
        <f>IFERROR(VLOOKUP(C6826,Sheet2!$B$2:$G$588,6,FALSE),0)</f>
        <v>0</v>
      </c>
      <c r="P6826" s="34"/>
      <c r="Q6826" s="35">
        <v>0.28563107360000001</v>
      </c>
      <c r="R6826" s="36">
        <v>0.28563107363028201</v>
      </c>
      <c r="S6826" s="36"/>
      <c r="T6826" s="34"/>
      <c r="U6826" s="36" t="str">
        <f t="shared" si="635"/>
        <v/>
      </c>
      <c r="V6826" s="37" t="str">
        <f t="shared" si="636"/>
        <v/>
      </c>
      <c r="W6826" s="40">
        <f t="shared" si="637"/>
        <v>477.11884092352926</v>
      </c>
    </row>
    <row r="6827" spans="1:23" hidden="1" x14ac:dyDescent="0.3">
      <c r="A6827" s="34" t="s">
        <v>35</v>
      </c>
      <c r="B6827" s="34" t="s">
        <v>3932</v>
      </c>
      <c r="C6827" s="34" t="s">
        <v>34</v>
      </c>
      <c r="D6827" t="s">
        <v>34</v>
      </c>
      <c r="E6827" s="34"/>
      <c r="F6827">
        <v>0.25</v>
      </c>
      <c r="G6827" s="35">
        <v>0.78120767000000002</v>
      </c>
      <c r="H6827" s="4">
        <v>77.291200000000003</v>
      </c>
      <c r="I6827" s="4">
        <v>25.877600000000001</v>
      </c>
      <c r="J6827" s="7">
        <v>1761</v>
      </c>
      <c r="K6827" s="7">
        <v>440</v>
      </c>
      <c r="L6827" s="36">
        <v>0.33479999999999999</v>
      </c>
      <c r="M6827" s="37">
        <v>2.26777389</v>
      </c>
      <c r="N6827" s="38">
        <v>1.25</v>
      </c>
      <c r="O6827" s="39">
        <f>IFERROR(VLOOKUP(C6827,Sheet2!$B$2:$G$588,6,FALSE),0)</f>
        <v>0</v>
      </c>
      <c r="P6827" s="34"/>
      <c r="Q6827" s="35">
        <v>0.44879866359999998</v>
      </c>
      <c r="R6827" s="36">
        <v>0.249999999999999</v>
      </c>
      <c r="S6827" s="36"/>
      <c r="T6827" s="34"/>
      <c r="U6827" s="36" t="str">
        <f t="shared" si="635"/>
        <v/>
      </c>
      <c r="V6827" s="37" t="str">
        <f t="shared" si="636"/>
        <v/>
      </c>
      <c r="W6827" s="40">
        <f t="shared" si="637"/>
        <v>440</v>
      </c>
    </row>
    <row r="6828" spans="1:23" hidden="1" x14ac:dyDescent="0.3">
      <c r="A6828" s="34" t="s">
        <v>35</v>
      </c>
      <c r="B6828" s="34" t="s">
        <v>1785</v>
      </c>
      <c r="C6828" s="34" t="s">
        <v>34</v>
      </c>
      <c r="D6828" t="s">
        <v>34</v>
      </c>
      <c r="E6828" s="34"/>
      <c r="F6828">
        <v>0.26229999999999998</v>
      </c>
      <c r="G6828" s="35">
        <v>0.84381209000000001</v>
      </c>
      <c r="H6828" s="4">
        <v>382.35849999999999</v>
      </c>
      <c r="I6828" s="4">
        <v>61.373100000000001</v>
      </c>
      <c r="J6828" s="7">
        <v>1730</v>
      </c>
      <c r="K6828" s="7">
        <v>314</v>
      </c>
      <c r="L6828" s="36">
        <v>0.1605</v>
      </c>
      <c r="M6828" s="37">
        <v>0.93939245000000005</v>
      </c>
      <c r="N6828" s="38">
        <v>0.74116099999999996</v>
      </c>
      <c r="O6828" s="39">
        <f>IFERROR(VLOOKUP(C6828,Sheet2!$B$2:$G$588,6,FALSE),0)</f>
        <v>0</v>
      </c>
      <c r="P6828" s="34"/>
      <c r="Q6828" s="35">
        <v>0.2110209113</v>
      </c>
      <c r="R6828" s="36">
        <v>0.21102091128933501</v>
      </c>
      <c r="S6828" s="36"/>
      <c r="T6828" s="34"/>
      <c r="U6828" s="36" t="str">
        <f t="shared" si="635"/>
        <v/>
      </c>
      <c r="V6828" s="37" t="str">
        <f t="shared" si="636"/>
        <v/>
      </c>
      <c r="W6828" s="40">
        <f t="shared" si="637"/>
        <v>313.4986983147154</v>
      </c>
    </row>
    <row r="6829" spans="1:23" hidden="1" x14ac:dyDescent="0.3">
      <c r="A6829" t="s">
        <v>35</v>
      </c>
      <c r="B6829" t="s">
        <v>9260</v>
      </c>
      <c r="C6829" t="s">
        <v>34</v>
      </c>
      <c r="D6829" t="s">
        <v>34</v>
      </c>
      <c r="F6829">
        <v>0.23910000000000001</v>
      </c>
      <c r="G6829" s="2">
        <v>0</v>
      </c>
      <c r="H6829" s="4">
        <v>294.84469999999999</v>
      </c>
      <c r="I6829" s="4">
        <v>70.227599999999995</v>
      </c>
      <c r="J6829" s="7">
        <v>1722</v>
      </c>
      <c r="K6829" s="7">
        <v>86</v>
      </c>
      <c r="L6829" s="3">
        <v>0.2382</v>
      </c>
      <c r="M6829" s="5">
        <v>0.81722837999999998</v>
      </c>
      <c r="N6829" s="6">
        <v>0.77648700000000004</v>
      </c>
      <c r="O6829" s="8">
        <f>IFERROR(VLOOKUP(C6829,Sheet2!$B$2:$G$588,6,FALSE),0)</f>
        <v>0</v>
      </c>
      <c r="Q6829" s="2">
        <v>4.9853112099999999E-2</v>
      </c>
      <c r="R6829" s="3">
        <v>4.9853112111887199E-2</v>
      </c>
      <c r="U6829" s="22" t="str">
        <f t="shared" si="635"/>
        <v/>
      </c>
      <c r="V6829" s="10" t="str">
        <f t="shared" si="636"/>
        <v/>
      </c>
      <c r="W6829" s="24">
        <f t="shared" si="637"/>
        <v>85.811782032500332</v>
      </c>
    </row>
    <row r="6830" spans="1:23" hidden="1" x14ac:dyDescent="0.3">
      <c r="A6830" s="34" t="s">
        <v>35</v>
      </c>
      <c r="B6830" s="34" t="s">
        <v>12160</v>
      </c>
      <c r="C6830" s="34" t="s">
        <v>34</v>
      </c>
      <c r="D6830" t="s">
        <v>34</v>
      </c>
      <c r="E6830" s="34"/>
      <c r="F6830">
        <v>0.25</v>
      </c>
      <c r="G6830" s="35">
        <v>1</v>
      </c>
      <c r="H6830" s="4">
        <v>1039.7924</v>
      </c>
      <c r="I6830" s="4">
        <v>240.82380000000001</v>
      </c>
      <c r="J6830" s="7">
        <v>1697</v>
      </c>
      <c r="K6830" s="7">
        <v>424</v>
      </c>
      <c r="L6830" s="36">
        <v>0.2316</v>
      </c>
      <c r="M6830" s="37">
        <v>0.23486307000000001</v>
      </c>
      <c r="N6830" s="38">
        <v>0.06</v>
      </c>
      <c r="O6830" s="39">
        <f>IFERROR(VLOOKUP(C6830,Sheet2!$B$2:$G$588,6,FALSE),0)</f>
        <v>0</v>
      </c>
      <c r="P6830" s="34"/>
      <c r="Q6830" s="35">
        <v>0.7445319977</v>
      </c>
      <c r="R6830" s="36">
        <v>0.25</v>
      </c>
      <c r="S6830" s="36"/>
      <c r="T6830" s="34"/>
      <c r="U6830" s="36" t="str">
        <f t="shared" si="635"/>
        <v/>
      </c>
      <c r="V6830" s="37" t="str">
        <f t="shared" si="636"/>
        <v/>
      </c>
      <c r="W6830" s="40">
        <f t="shared" si="637"/>
        <v>424.25</v>
      </c>
    </row>
    <row r="6831" spans="1:23" hidden="1" x14ac:dyDescent="0.3">
      <c r="A6831" t="s">
        <v>35</v>
      </c>
      <c r="B6831" t="s">
        <v>3824</v>
      </c>
      <c r="C6831" t="s">
        <v>34</v>
      </c>
      <c r="D6831" t="s">
        <v>34</v>
      </c>
      <c r="F6831">
        <v>0.25</v>
      </c>
      <c r="G6831" s="2">
        <v>0</v>
      </c>
      <c r="H6831" s="4">
        <v>246.56309999999999</v>
      </c>
      <c r="I6831" s="4">
        <v>39.353900000000003</v>
      </c>
      <c r="J6831" s="7">
        <v>1657</v>
      </c>
      <c r="K6831" s="7">
        <v>411</v>
      </c>
      <c r="L6831" s="3">
        <v>0.15959999999999999</v>
      </c>
      <c r="M6831" s="5">
        <v>1.40317885</v>
      </c>
      <c r="N6831" s="6">
        <v>0.89993800000000002</v>
      </c>
      <c r="O6831" s="8">
        <f>IFERROR(VLOOKUP(C6831,Sheet2!$B$2:$G$588,6,FALSE),0)</f>
        <v>0</v>
      </c>
      <c r="Q6831" s="2">
        <v>0.35864341160000002</v>
      </c>
      <c r="R6831" s="3">
        <v>0.25</v>
      </c>
      <c r="U6831" s="22" t="str">
        <f t="shared" si="635"/>
        <v/>
      </c>
      <c r="V6831" s="10" t="str">
        <f t="shared" si="636"/>
        <v/>
      </c>
      <c r="W6831" s="24">
        <f t="shared" si="637"/>
        <v>411.85540318295091</v>
      </c>
    </row>
    <row r="6832" spans="1:23" hidden="1" x14ac:dyDescent="0.3">
      <c r="A6832" s="34" t="s">
        <v>35</v>
      </c>
      <c r="B6832" s="34" t="s">
        <v>11857</v>
      </c>
      <c r="C6832" s="34" t="s">
        <v>34</v>
      </c>
      <c r="D6832" t="s">
        <v>34</v>
      </c>
      <c r="E6832" s="34"/>
      <c r="F6832">
        <v>0.25</v>
      </c>
      <c r="G6832" s="35">
        <v>1</v>
      </c>
      <c r="H6832" s="4">
        <v>462.8236</v>
      </c>
      <c r="I6832" s="4">
        <v>66.927899999999994</v>
      </c>
      <c r="J6832" s="7">
        <v>1646</v>
      </c>
      <c r="K6832" s="7">
        <v>411</v>
      </c>
      <c r="L6832" s="36">
        <v>0.14460000000000001</v>
      </c>
      <c r="M6832" s="37">
        <v>0.81972398999999996</v>
      </c>
      <c r="N6832" s="38">
        <v>0.5</v>
      </c>
      <c r="O6832" s="39">
        <f>IFERROR(VLOOKUP(C6832,Sheet2!$B$2:$G$588,6,FALSE),0)</f>
        <v>0</v>
      </c>
      <c r="P6832" s="34"/>
      <c r="Q6832" s="35">
        <v>0.39003859000000002</v>
      </c>
      <c r="R6832" s="36">
        <v>0.25</v>
      </c>
      <c r="S6832" s="36"/>
      <c r="T6832" s="34"/>
      <c r="U6832" s="36" t="str">
        <f t="shared" si="635"/>
        <v/>
      </c>
      <c r="V6832" s="37" t="str">
        <f t="shared" si="636"/>
        <v/>
      </c>
      <c r="W6832" s="40">
        <f t="shared" si="637"/>
        <v>411.4999999999996</v>
      </c>
    </row>
    <row r="6833" spans="1:23" hidden="1" x14ac:dyDescent="0.3">
      <c r="A6833" t="s">
        <v>35</v>
      </c>
      <c r="B6833" t="s">
        <v>11431</v>
      </c>
      <c r="C6833" t="s">
        <v>34</v>
      </c>
      <c r="D6833" t="s">
        <v>34</v>
      </c>
      <c r="F6833">
        <v>0.25</v>
      </c>
      <c r="G6833" s="2">
        <v>0</v>
      </c>
      <c r="H6833" s="4">
        <v>143.44669999999999</v>
      </c>
      <c r="I6833" s="4">
        <v>21.7714</v>
      </c>
      <c r="J6833" s="7">
        <v>1630</v>
      </c>
      <c r="K6833" s="7">
        <v>387</v>
      </c>
      <c r="L6833" s="3">
        <v>0.15179999999999999</v>
      </c>
      <c r="M6833" s="5">
        <v>2.4953418599999999</v>
      </c>
      <c r="N6833" s="6">
        <v>1.892539</v>
      </c>
      <c r="O6833" s="8">
        <f>IFERROR(VLOOKUP(C6833,Sheet2!$B$2:$G$588,6,FALSE),0)</f>
        <v>0</v>
      </c>
      <c r="Q6833" s="2">
        <v>0.2415712542</v>
      </c>
      <c r="R6833" s="3">
        <v>0.24157125415570899</v>
      </c>
      <c r="U6833" s="22" t="str">
        <f t="shared" si="635"/>
        <v/>
      </c>
      <c r="V6833" s="10" t="str">
        <f t="shared" si="636"/>
        <v/>
      </c>
      <c r="W6833" s="24">
        <f t="shared" si="637"/>
        <v>387.96657099018483</v>
      </c>
    </row>
    <row r="6834" spans="1:23" hidden="1" x14ac:dyDescent="0.3">
      <c r="A6834" s="34" t="s">
        <v>35</v>
      </c>
      <c r="B6834" s="34" t="s">
        <v>4012</v>
      </c>
      <c r="C6834" s="34" t="s">
        <v>34</v>
      </c>
      <c r="D6834" t="s">
        <v>34</v>
      </c>
      <c r="E6834" s="34"/>
      <c r="F6834">
        <v>0.22</v>
      </c>
      <c r="G6834" s="35">
        <v>1</v>
      </c>
      <c r="H6834" s="4">
        <v>250.02010000000001</v>
      </c>
      <c r="I6834" s="4">
        <v>38.3613</v>
      </c>
      <c r="J6834" s="7">
        <v>1602</v>
      </c>
      <c r="K6834" s="7">
        <v>351</v>
      </c>
      <c r="L6834" s="36">
        <v>0.15340000000000001</v>
      </c>
      <c r="M6834" s="37">
        <v>1.3919226600000001</v>
      </c>
      <c r="N6834" s="38">
        <v>1</v>
      </c>
      <c r="O6834" s="39">
        <f>IFERROR(VLOOKUP(C6834,Sheet2!$B$2:$G$588,6,FALSE),0)</f>
        <v>0</v>
      </c>
      <c r="P6834" s="34"/>
      <c r="Q6834" s="35">
        <v>0.28156927920000002</v>
      </c>
      <c r="R6834" s="36">
        <v>0.22</v>
      </c>
      <c r="S6834" s="36"/>
      <c r="T6834" s="34"/>
      <c r="U6834" s="36" t="str">
        <f t="shared" si="635"/>
        <v/>
      </c>
      <c r="V6834" s="37" t="str">
        <f t="shared" si="636"/>
        <v/>
      </c>
      <c r="W6834" s="40">
        <f t="shared" si="637"/>
        <v>352.21999999999917</v>
      </c>
    </row>
    <row r="6835" spans="1:23" hidden="1" x14ac:dyDescent="0.3">
      <c r="A6835" s="34" t="s">
        <v>35</v>
      </c>
      <c r="B6835" s="34" t="s">
        <v>8727</v>
      </c>
      <c r="C6835" s="34" t="s">
        <v>34</v>
      </c>
      <c r="D6835" t="s">
        <v>34</v>
      </c>
      <c r="E6835" s="34"/>
      <c r="F6835">
        <v>0.25</v>
      </c>
      <c r="G6835" s="35">
        <v>0.95450265000000001</v>
      </c>
      <c r="H6835" s="4">
        <v>142.7756</v>
      </c>
      <c r="I6835" s="4">
        <v>42.508400000000002</v>
      </c>
      <c r="J6835" s="7">
        <v>1575</v>
      </c>
      <c r="K6835" s="7">
        <v>386</v>
      </c>
      <c r="L6835" s="36">
        <v>0.29770000000000002</v>
      </c>
      <c r="M6835" s="37">
        <v>1.23492742</v>
      </c>
      <c r="N6835" s="38">
        <v>0.75</v>
      </c>
      <c r="O6835" s="39">
        <f>IFERROR(VLOOKUP(C6835,Sheet2!$B$2:$G$588,6,FALSE),0)</f>
        <v>0</v>
      </c>
      <c r="P6835" s="34"/>
      <c r="Q6835" s="35">
        <v>0.39267685749999998</v>
      </c>
      <c r="R6835" s="36">
        <v>0.25</v>
      </c>
      <c r="S6835" s="36"/>
      <c r="T6835" s="34"/>
      <c r="U6835" s="36" t="str">
        <f t="shared" si="635"/>
        <v/>
      </c>
      <c r="V6835" s="37" t="str">
        <f t="shared" si="636"/>
        <v/>
      </c>
      <c r="W6835" s="40">
        <f t="shared" si="637"/>
        <v>393.75</v>
      </c>
    </row>
    <row r="6836" spans="1:23" hidden="1" x14ac:dyDescent="0.3">
      <c r="A6836" s="34" t="s">
        <v>35</v>
      </c>
      <c r="B6836" s="34" t="s">
        <v>12610</v>
      </c>
      <c r="C6836" s="34" t="s">
        <v>34</v>
      </c>
      <c r="D6836" t="s">
        <v>34</v>
      </c>
      <c r="E6836" s="34"/>
      <c r="F6836">
        <v>0.25640000000000002</v>
      </c>
      <c r="G6836" s="35">
        <v>0.16304871000000001</v>
      </c>
      <c r="H6836" s="4">
        <v>373.86239999999998</v>
      </c>
      <c r="I6836" s="4">
        <v>44.647399999999998</v>
      </c>
      <c r="J6836" s="7">
        <v>1537</v>
      </c>
      <c r="K6836" s="7">
        <v>387</v>
      </c>
      <c r="L6836" s="36">
        <v>0.11940000000000001</v>
      </c>
      <c r="M6836" s="37">
        <v>1.14735995</v>
      </c>
      <c r="N6836" s="38">
        <v>0.78342100000000003</v>
      </c>
      <c r="O6836" s="39">
        <f>IFERROR(VLOOKUP(C6836,Sheet2!$B$2:$G$588,6,FALSE),0)</f>
        <v>0</v>
      </c>
      <c r="P6836" s="34"/>
      <c r="Q6836" s="35">
        <v>0.31719683980000002</v>
      </c>
      <c r="R6836" s="36">
        <v>0.25637514023805003</v>
      </c>
      <c r="S6836" s="36"/>
      <c r="T6836" s="34"/>
      <c r="U6836" s="36" t="str">
        <f t="shared" si="635"/>
        <v/>
      </c>
      <c r="V6836" s="37" t="str">
        <f t="shared" si="636"/>
        <v/>
      </c>
      <c r="W6836" s="40">
        <f t="shared" si="637"/>
        <v>382.96153005285476</v>
      </c>
    </row>
    <row r="6837" spans="1:23" hidden="1" x14ac:dyDescent="0.3">
      <c r="A6837" t="s">
        <v>35</v>
      </c>
      <c r="B6837" t="s">
        <v>8483</v>
      </c>
      <c r="C6837" t="s">
        <v>34</v>
      </c>
      <c r="D6837" t="s">
        <v>34</v>
      </c>
      <c r="F6837">
        <v>0.25240000000000001</v>
      </c>
      <c r="G6837" s="2">
        <v>0</v>
      </c>
      <c r="H6837" s="4">
        <v>116.97790000000001</v>
      </c>
      <c r="I6837" s="4">
        <v>26.854600000000001</v>
      </c>
      <c r="J6837" s="7">
        <v>1512</v>
      </c>
      <c r="K6837" s="7">
        <v>369</v>
      </c>
      <c r="L6837" s="3">
        <v>0.2296</v>
      </c>
      <c r="M6837" s="5">
        <v>1.8769635499999999</v>
      </c>
      <c r="N6837" s="6">
        <v>1.2754799999999999</v>
      </c>
      <c r="O6837" s="8">
        <f>IFERROR(VLOOKUP(C6837,Sheet2!$B$2:$G$588,6,FALSE),0)</f>
        <v>0</v>
      </c>
      <c r="Q6837" s="2">
        <v>0.32045563589999998</v>
      </c>
      <c r="R6837" s="3">
        <v>0.25235205391282001</v>
      </c>
      <c r="U6837" s="22" t="str">
        <f t="shared" si="635"/>
        <v/>
      </c>
      <c r="V6837" s="10" t="str">
        <f t="shared" si="636"/>
        <v/>
      </c>
      <c r="W6837" s="24">
        <f t="shared" si="637"/>
        <v>375.24986046998083</v>
      </c>
    </row>
    <row r="6838" spans="1:23" hidden="1" x14ac:dyDescent="0.3">
      <c r="A6838" s="34" t="s">
        <v>35</v>
      </c>
      <c r="B6838" s="34" t="s">
        <v>9752</v>
      </c>
      <c r="C6838" s="34" t="s">
        <v>34</v>
      </c>
      <c r="D6838" t="s">
        <v>34</v>
      </c>
      <c r="E6838" s="34"/>
      <c r="F6838">
        <v>0.28000000000000003</v>
      </c>
      <c r="G6838" s="35">
        <v>0.85847901999999998</v>
      </c>
      <c r="H6838" s="4">
        <v>378.16070000000002</v>
      </c>
      <c r="I6838" s="4">
        <v>73.472399999999993</v>
      </c>
      <c r="J6838" s="7">
        <v>1489</v>
      </c>
      <c r="K6838" s="7">
        <v>407</v>
      </c>
      <c r="L6838" s="36">
        <v>0.1943</v>
      </c>
      <c r="M6838" s="37">
        <v>0.67539318000000004</v>
      </c>
      <c r="N6838" s="38">
        <v>0.376002</v>
      </c>
      <c r="O6838" s="39">
        <f>IFERROR(VLOOKUP(C6838,Sheet2!$B$2:$G$588,6,FALSE),0)</f>
        <v>0</v>
      </c>
      <c r="P6838" s="34"/>
      <c r="Q6838" s="35">
        <v>0.44328427669999998</v>
      </c>
      <c r="R6838" s="36">
        <v>0.28002010023632601</v>
      </c>
      <c r="S6838" s="36"/>
      <c r="T6838" s="34"/>
      <c r="U6838" s="36" t="str">
        <f t="shared" si="635"/>
        <v/>
      </c>
      <c r="V6838" s="37" t="str">
        <f t="shared" si="636"/>
        <v/>
      </c>
      <c r="W6838" s="40">
        <f t="shared" si="637"/>
        <v>414.15096650974016</v>
      </c>
    </row>
    <row r="6839" spans="1:23" hidden="1" x14ac:dyDescent="0.3">
      <c r="A6839" t="s">
        <v>35</v>
      </c>
      <c r="B6839" t="s">
        <v>3395</v>
      </c>
      <c r="C6839" t="s">
        <v>34</v>
      </c>
      <c r="D6839" t="s">
        <v>34</v>
      </c>
      <c r="F6839">
        <v>0.25</v>
      </c>
      <c r="G6839" s="2">
        <v>0</v>
      </c>
      <c r="H6839" s="4">
        <v>111.7752</v>
      </c>
      <c r="I6839" s="4">
        <v>32.907600000000002</v>
      </c>
      <c r="J6839" s="7">
        <v>1407</v>
      </c>
      <c r="K6839" s="7">
        <v>352</v>
      </c>
      <c r="L6839" s="3">
        <v>0.2944</v>
      </c>
      <c r="M6839" s="5">
        <v>1.4256245299999999</v>
      </c>
      <c r="N6839" s="6">
        <v>1</v>
      </c>
      <c r="O6839" s="8">
        <f>IFERROR(VLOOKUP(C6839,Sheet2!$B$2:$G$588,6,FALSE),0)</f>
        <v>0</v>
      </c>
      <c r="Q6839" s="2">
        <v>0.29855303449999998</v>
      </c>
      <c r="R6839" s="3">
        <v>0.249999999999999</v>
      </c>
      <c r="U6839" s="22" t="str">
        <f t="shared" si="635"/>
        <v/>
      </c>
      <c r="V6839" s="10" t="str">
        <f t="shared" si="636"/>
        <v/>
      </c>
      <c r="W6839" s="24">
        <f t="shared" si="637"/>
        <v>351.74999999999972</v>
      </c>
    </row>
    <row r="6840" spans="1:23" hidden="1" x14ac:dyDescent="0.3">
      <c r="A6840" s="34" t="s">
        <v>35</v>
      </c>
      <c r="B6840" s="34" t="s">
        <v>1498</v>
      </c>
      <c r="C6840" s="34" t="s">
        <v>34</v>
      </c>
      <c r="D6840" t="s">
        <v>34</v>
      </c>
      <c r="E6840" s="34"/>
      <c r="F6840">
        <v>0.15</v>
      </c>
      <c r="G6840" s="35">
        <v>0.96253999000000001</v>
      </c>
      <c r="H6840" s="4">
        <v>202.1994</v>
      </c>
      <c r="I6840" s="4">
        <v>21.8508</v>
      </c>
      <c r="J6840" s="7">
        <v>1393</v>
      </c>
      <c r="K6840" s="7">
        <v>207</v>
      </c>
      <c r="L6840" s="36">
        <v>0.1081</v>
      </c>
      <c r="M6840" s="37">
        <v>2.1246257900000001</v>
      </c>
      <c r="N6840" s="38">
        <v>1.7876080000000001</v>
      </c>
      <c r="O6840" s="39">
        <f>IFERROR(VLOOKUP(C6840,Sheet2!$B$2:$G$588,6,FALSE),0)</f>
        <v>0</v>
      </c>
      <c r="P6840" s="34"/>
      <c r="Q6840" s="35">
        <v>0.1586245406</v>
      </c>
      <c r="R6840" s="36">
        <v>0.15</v>
      </c>
      <c r="S6840" s="36"/>
      <c r="T6840" s="34"/>
      <c r="U6840" s="36" t="str">
        <f t="shared" si="635"/>
        <v/>
      </c>
      <c r="V6840" s="37" t="str">
        <f t="shared" si="636"/>
        <v/>
      </c>
      <c r="W6840" s="40">
        <f t="shared" si="637"/>
        <v>206.39999999999915</v>
      </c>
    </row>
    <row r="6841" spans="1:23" hidden="1" x14ac:dyDescent="0.3">
      <c r="A6841" s="34" t="s">
        <v>35</v>
      </c>
      <c r="B6841" s="34" t="s">
        <v>11008</v>
      </c>
      <c r="C6841" s="34" t="s">
        <v>34</v>
      </c>
      <c r="D6841" t="s">
        <v>34</v>
      </c>
      <c r="E6841" s="34"/>
      <c r="F6841">
        <v>0.22620000000000001</v>
      </c>
      <c r="G6841" s="35">
        <v>1</v>
      </c>
      <c r="H6841" s="4">
        <v>1435.2380000000001</v>
      </c>
      <c r="I6841" s="4">
        <v>210.4639</v>
      </c>
      <c r="J6841" s="7">
        <v>1384</v>
      </c>
      <c r="K6841" s="7">
        <v>313</v>
      </c>
      <c r="L6841" s="36">
        <v>0.14660000000000001</v>
      </c>
      <c r="M6841" s="37">
        <v>0.21925813999999999</v>
      </c>
      <c r="N6841" s="38">
        <v>0.02</v>
      </c>
      <c r="O6841" s="39">
        <f>IFERROR(VLOOKUP(C6841,Sheet2!$B$2:$G$588,6,FALSE),0)</f>
        <v>0</v>
      </c>
      <c r="P6841" s="34"/>
      <c r="Q6841" s="35">
        <v>0.90878331899999998</v>
      </c>
      <c r="R6841" s="36">
        <v>0.22618867356775699</v>
      </c>
      <c r="S6841" s="36"/>
      <c r="T6841" s="34"/>
      <c r="U6841" s="36" t="str">
        <f t="shared" si="635"/>
        <v/>
      </c>
      <c r="V6841" s="37" t="str">
        <f t="shared" si="636"/>
        <v/>
      </c>
      <c r="W6841" s="40">
        <f t="shared" si="637"/>
        <v>313.03999999999996</v>
      </c>
    </row>
    <row r="6842" spans="1:23" hidden="1" x14ac:dyDescent="0.3">
      <c r="A6842" s="34" t="s">
        <v>35</v>
      </c>
      <c r="B6842" s="34" t="s">
        <v>11691</v>
      </c>
      <c r="C6842" s="34" t="s">
        <v>34</v>
      </c>
      <c r="D6842" t="s">
        <v>34</v>
      </c>
      <c r="E6842" s="34"/>
      <c r="F6842">
        <v>0.26579999999999998</v>
      </c>
      <c r="G6842" s="35">
        <v>0.45090963000000001</v>
      </c>
      <c r="H6842" s="4">
        <v>163.43809999999999</v>
      </c>
      <c r="I6842" s="4">
        <v>34.086100000000002</v>
      </c>
      <c r="J6842" s="7">
        <v>1377</v>
      </c>
      <c r="K6842" s="7">
        <v>349</v>
      </c>
      <c r="L6842" s="36">
        <v>0.20860000000000001</v>
      </c>
      <c r="M6842" s="37">
        <v>1.3470171099999999</v>
      </c>
      <c r="N6842" s="38">
        <v>0.89638700000000004</v>
      </c>
      <c r="O6842" s="39">
        <f>IFERROR(VLOOKUP(C6842,Sheet2!$B$2:$G$588,6,FALSE),0)</f>
        <v>0</v>
      </c>
      <c r="P6842" s="34"/>
      <c r="Q6842" s="35">
        <v>0.33453926210000001</v>
      </c>
      <c r="R6842" s="36">
        <v>0.26583258828945</v>
      </c>
      <c r="S6842" s="36"/>
      <c r="T6842" s="34"/>
      <c r="U6842" s="36" t="str">
        <f t="shared" si="635"/>
        <v/>
      </c>
      <c r="V6842" s="37" t="str">
        <f t="shared" si="636"/>
        <v/>
      </c>
      <c r="W6842" s="40">
        <f t="shared" si="637"/>
        <v>346.41268834988955</v>
      </c>
    </row>
    <row r="6843" spans="1:23" hidden="1" x14ac:dyDescent="0.3">
      <c r="A6843" s="34" t="s">
        <v>35</v>
      </c>
      <c r="B6843" s="34" t="s">
        <v>10206</v>
      </c>
      <c r="C6843" s="34" t="s">
        <v>34</v>
      </c>
      <c r="D6843" t="s">
        <v>34</v>
      </c>
      <c r="E6843" s="34"/>
      <c r="F6843">
        <v>0.29189999999999999</v>
      </c>
      <c r="G6843" s="35">
        <v>1</v>
      </c>
      <c r="H6843" s="4">
        <v>1988.7309</v>
      </c>
      <c r="I6843" s="4">
        <v>80.377700000000004</v>
      </c>
      <c r="J6843" s="7">
        <v>1374</v>
      </c>
      <c r="K6843" s="7">
        <v>401</v>
      </c>
      <c r="L6843" s="36">
        <v>4.0399999999999998E-2</v>
      </c>
      <c r="M6843" s="37">
        <v>0.56964386</v>
      </c>
      <c r="N6843" s="38">
        <v>0.25815300000000002</v>
      </c>
      <c r="O6843" s="39">
        <f>IFERROR(VLOOKUP(C6843,Sheet2!$B$2:$G$588,6,FALSE),0)</f>
        <v>0</v>
      </c>
      <c r="P6843" s="34"/>
      <c r="Q6843" s="35">
        <v>0.54681684799999997</v>
      </c>
      <c r="R6843" s="36">
        <v>0.29185436685098898</v>
      </c>
      <c r="S6843" s="36"/>
      <c r="T6843" s="34"/>
      <c r="U6843" s="36" t="str">
        <f t="shared" si="635"/>
        <v/>
      </c>
      <c r="V6843" s="37" t="str">
        <f t="shared" si="636"/>
        <v/>
      </c>
      <c r="W6843" s="40">
        <f t="shared" si="637"/>
        <v>401</v>
      </c>
    </row>
    <row r="6844" spans="1:23" hidden="1" x14ac:dyDescent="0.3">
      <c r="A6844" t="s">
        <v>35</v>
      </c>
      <c r="B6844" t="s">
        <v>1383</v>
      </c>
      <c r="C6844" t="s">
        <v>34</v>
      </c>
      <c r="D6844" t="s">
        <v>34</v>
      </c>
      <c r="F6844">
        <v>0.2863</v>
      </c>
      <c r="G6844" s="2">
        <v>0</v>
      </c>
      <c r="H6844" s="4">
        <v>73.211600000000004</v>
      </c>
      <c r="I6844" s="4">
        <v>21.794599999999999</v>
      </c>
      <c r="J6844" s="7">
        <v>1371</v>
      </c>
      <c r="K6844" s="7">
        <v>316</v>
      </c>
      <c r="L6844" s="3">
        <v>0.29770000000000002</v>
      </c>
      <c r="M6844" s="5">
        <v>2.0966564399999998</v>
      </c>
      <c r="N6844" s="6">
        <v>1.6142510000000001</v>
      </c>
      <c r="O6844" s="8">
        <f>IFERROR(VLOOKUP(C6844,Sheet2!$B$2:$G$588,6,FALSE),0)</f>
        <v>0</v>
      </c>
      <c r="Q6844" s="2">
        <v>0.23008320860000001</v>
      </c>
      <c r="R6844" s="3">
        <v>0.23008320858373399</v>
      </c>
      <c r="U6844" s="22" t="str">
        <f t="shared" si="635"/>
        <v/>
      </c>
      <c r="V6844" s="10" t="str">
        <f t="shared" si="636"/>
        <v/>
      </c>
      <c r="W6844" s="24">
        <f t="shared" si="637"/>
        <v>315.07277319867347</v>
      </c>
    </row>
    <row r="6845" spans="1:23" hidden="1" x14ac:dyDescent="0.3">
      <c r="A6845" s="34" t="s">
        <v>35</v>
      </c>
      <c r="B6845" s="34" t="s">
        <v>5281</v>
      </c>
      <c r="C6845" s="34" t="s">
        <v>34</v>
      </c>
      <c r="D6845" t="s">
        <v>34</v>
      </c>
      <c r="E6845" s="34"/>
      <c r="F6845">
        <v>0.29909999999999998</v>
      </c>
      <c r="G6845" s="35">
        <v>0.7853772</v>
      </c>
      <c r="H6845" s="4">
        <v>539.67290000000003</v>
      </c>
      <c r="I6845" s="4">
        <v>43.765799999999999</v>
      </c>
      <c r="J6845" s="7">
        <v>1351</v>
      </c>
      <c r="K6845" s="7">
        <v>404</v>
      </c>
      <c r="L6845" s="36">
        <v>8.1100000000000005E-2</v>
      </c>
      <c r="M6845" s="37">
        <v>1.02914214</v>
      </c>
      <c r="N6845" s="38">
        <v>0.5</v>
      </c>
      <c r="O6845" s="39">
        <f>IFERROR(VLOOKUP(C6845,Sheet2!$B$2:$G$588,6,FALSE),0)</f>
        <v>0</v>
      </c>
      <c r="P6845" s="34"/>
      <c r="Q6845" s="35">
        <v>0.51415846119999997</v>
      </c>
      <c r="R6845" s="36">
        <v>0.29914732062856703</v>
      </c>
      <c r="S6845" s="36"/>
      <c r="T6845" s="34"/>
      <c r="U6845" s="36" t="str">
        <f t="shared" si="635"/>
        <v/>
      </c>
      <c r="V6845" s="37" t="str">
        <f t="shared" si="636"/>
        <v/>
      </c>
      <c r="W6845" s="40">
        <f t="shared" si="637"/>
        <v>402.64999999999992</v>
      </c>
    </row>
    <row r="6846" spans="1:23" hidden="1" x14ac:dyDescent="0.3">
      <c r="A6846" s="34" t="s">
        <v>35</v>
      </c>
      <c r="B6846" s="34" t="s">
        <v>10532</v>
      </c>
      <c r="C6846" s="34" t="s">
        <v>34</v>
      </c>
      <c r="D6846" t="s">
        <v>34</v>
      </c>
      <c r="E6846" s="34"/>
      <c r="F6846">
        <v>0.29820000000000002</v>
      </c>
      <c r="G6846" s="35">
        <v>0.96361059000000004</v>
      </c>
      <c r="H6846" s="4">
        <v>157.5317</v>
      </c>
      <c r="I6846" s="4">
        <v>28.5458</v>
      </c>
      <c r="J6846" s="7">
        <v>1348</v>
      </c>
      <c r="K6846" s="7">
        <v>392</v>
      </c>
      <c r="L6846" s="36">
        <v>0.1812</v>
      </c>
      <c r="M6846" s="37">
        <v>1.5736623599999999</v>
      </c>
      <c r="N6846" s="38">
        <v>1.0925069999999999</v>
      </c>
      <c r="O6846" s="39">
        <f>IFERROR(VLOOKUP(C6846,Sheet2!$B$2:$G$588,6,FALSE),0)</f>
        <v>0</v>
      </c>
      <c r="P6846" s="34"/>
      <c r="Q6846" s="35">
        <v>0.30575514390000003</v>
      </c>
      <c r="R6846" s="36">
        <v>0.29818052949594498</v>
      </c>
      <c r="S6846" s="36"/>
      <c r="T6846" s="34"/>
      <c r="U6846" s="36" t="str">
        <f t="shared" si="635"/>
        <v/>
      </c>
      <c r="V6846" s="37" t="str">
        <f t="shared" si="636"/>
        <v/>
      </c>
      <c r="W6846" s="40">
        <f t="shared" si="637"/>
        <v>401.94999999999993</v>
      </c>
    </row>
    <row r="6847" spans="1:23" hidden="1" x14ac:dyDescent="0.3">
      <c r="A6847" s="34" t="s">
        <v>35</v>
      </c>
      <c r="B6847" s="34" t="s">
        <v>6824</v>
      </c>
      <c r="C6847" s="34" t="s">
        <v>34</v>
      </c>
      <c r="D6847" t="s">
        <v>34</v>
      </c>
      <c r="E6847" s="34"/>
      <c r="F6847">
        <v>0.29970000000000002</v>
      </c>
      <c r="G6847" s="35">
        <v>0.99418516000000001</v>
      </c>
      <c r="H6847" s="4">
        <v>565.98360000000002</v>
      </c>
      <c r="I6847" s="4">
        <v>94.224299999999999</v>
      </c>
      <c r="J6847" s="7">
        <v>1314</v>
      </c>
      <c r="K6847" s="7">
        <v>394</v>
      </c>
      <c r="L6847" s="36">
        <v>0.16650000000000001</v>
      </c>
      <c r="M6847" s="37">
        <v>0.46481434999999999</v>
      </c>
      <c r="N6847" s="38">
        <v>0.01</v>
      </c>
      <c r="O6847" s="39">
        <f>IFERROR(VLOOKUP(C6847,Sheet2!$B$2:$G$588,6,FALSE),0)</f>
        <v>0</v>
      </c>
      <c r="P6847" s="34"/>
      <c r="Q6847" s="35">
        <v>0.97848603420000002</v>
      </c>
      <c r="R6847" s="36">
        <v>0.29970925794969999</v>
      </c>
      <c r="S6847" s="36"/>
      <c r="T6847" s="34"/>
      <c r="U6847" s="36" t="str">
        <f t="shared" si="635"/>
        <v/>
      </c>
      <c r="V6847" s="37" t="str">
        <f t="shared" si="636"/>
        <v/>
      </c>
      <c r="W6847" s="40">
        <f t="shared" si="637"/>
        <v>392.09999999999968</v>
      </c>
    </row>
    <row r="6848" spans="1:23" hidden="1" x14ac:dyDescent="0.3">
      <c r="A6848" s="34" t="s">
        <v>35</v>
      </c>
      <c r="B6848" s="34" t="s">
        <v>7532</v>
      </c>
      <c r="C6848" s="34" t="s">
        <v>34</v>
      </c>
      <c r="D6848" t="s">
        <v>34</v>
      </c>
      <c r="E6848" s="34"/>
      <c r="F6848">
        <v>0.2697</v>
      </c>
      <c r="G6848" s="35">
        <v>0.79520970999999996</v>
      </c>
      <c r="H6848" s="4">
        <v>584.99860000000001</v>
      </c>
      <c r="I6848" s="4">
        <v>46.3551</v>
      </c>
      <c r="J6848" s="7">
        <v>1313</v>
      </c>
      <c r="K6848" s="7">
        <v>327</v>
      </c>
      <c r="L6848" s="36">
        <v>7.9200000000000007E-2</v>
      </c>
      <c r="M6848" s="37">
        <v>0.94401515000000003</v>
      </c>
      <c r="N6848" s="38">
        <v>0.63101399999999996</v>
      </c>
      <c r="O6848" s="39">
        <f>IFERROR(VLOOKUP(C6848,Sheet2!$B$2:$G$588,6,FALSE),0)</f>
        <v>0</v>
      </c>
      <c r="P6848" s="34"/>
      <c r="Q6848" s="35">
        <v>0.3315636937</v>
      </c>
      <c r="R6848" s="36">
        <v>0.26972287123550898</v>
      </c>
      <c r="S6848" s="36"/>
      <c r="T6848" s="34"/>
      <c r="U6848" s="36" t="str">
        <f t="shared" si="635"/>
        <v/>
      </c>
      <c r="V6848" s="37" t="str">
        <f t="shared" si="636"/>
        <v/>
      </c>
      <c r="W6848" s="40">
        <f t="shared" si="637"/>
        <v>334.12621523009</v>
      </c>
    </row>
    <row r="6849" spans="1:23" hidden="1" x14ac:dyDescent="0.3">
      <c r="A6849" t="s">
        <v>35</v>
      </c>
      <c r="B6849" t="s">
        <v>7673</v>
      </c>
      <c r="C6849" t="s">
        <v>34</v>
      </c>
      <c r="D6849" t="s">
        <v>34</v>
      </c>
      <c r="F6849">
        <v>0.25</v>
      </c>
      <c r="G6849" s="2">
        <v>0</v>
      </c>
      <c r="H6849" s="4">
        <v>47.145400000000002</v>
      </c>
      <c r="I6849" s="4">
        <v>17.6069</v>
      </c>
      <c r="J6849" s="7">
        <v>1313</v>
      </c>
      <c r="K6849" s="7">
        <v>324</v>
      </c>
      <c r="L6849" s="3">
        <v>0.3735</v>
      </c>
      <c r="M6849" s="5">
        <v>2.4851803499999998</v>
      </c>
      <c r="N6849" s="6">
        <v>1.85</v>
      </c>
      <c r="O6849" s="8">
        <f>IFERROR(VLOOKUP(C6849,Sheet2!$B$2:$G$588,6,FALSE),0)</f>
        <v>0</v>
      </c>
      <c r="Q6849" s="2">
        <v>0.25558722439999998</v>
      </c>
      <c r="R6849" s="3">
        <v>0.25</v>
      </c>
      <c r="U6849" s="22" t="str">
        <f t="shared" si="635"/>
        <v/>
      </c>
      <c r="V6849" s="10" t="str">
        <f t="shared" si="636"/>
        <v/>
      </c>
      <c r="W6849" s="24">
        <f t="shared" si="637"/>
        <v>324.900492290996</v>
      </c>
    </row>
    <row r="6850" spans="1:23" hidden="1" x14ac:dyDescent="0.3">
      <c r="A6850" s="34" t="s">
        <v>35</v>
      </c>
      <c r="B6850" s="34" t="s">
        <v>1831</v>
      </c>
      <c r="C6850" s="34" t="s">
        <v>34</v>
      </c>
      <c r="D6850" t="s">
        <v>34</v>
      </c>
      <c r="E6850" s="34"/>
      <c r="F6850">
        <v>0.19589999999999999</v>
      </c>
      <c r="G6850" s="35">
        <v>0.99822900999999997</v>
      </c>
      <c r="H6850" s="4">
        <v>269.06610000000001</v>
      </c>
      <c r="I6850" s="4">
        <v>112.9282</v>
      </c>
      <c r="J6850" s="7">
        <v>1306</v>
      </c>
      <c r="K6850" s="7">
        <v>244</v>
      </c>
      <c r="L6850" s="36">
        <v>0.41970000000000002</v>
      </c>
      <c r="M6850" s="37">
        <v>0.38561709999999999</v>
      </c>
      <c r="N6850" s="38">
        <v>0.240313</v>
      </c>
      <c r="O6850" s="39">
        <f>IFERROR(VLOOKUP(C6850,Sheet2!$B$2:$G$588,6,FALSE),0)</f>
        <v>0</v>
      </c>
      <c r="P6850" s="34"/>
      <c r="Q6850" s="35">
        <v>0.37680926809999998</v>
      </c>
      <c r="R6850" s="36">
        <v>0.19589973045574499</v>
      </c>
      <c r="S6850" s="36"/>
      <c r="T6850" s="34"/>
      <c r="U6850" s="36" t="str">
        <f t="shared" si="635"/>
        <v/>
      </c>
      <c r="V6850" s="37" t="str">
        <f t="shared" si="636"/>
        <v/>
      </c>
      <c r="W6850" s="40">
        <f t="shared" si="637"/>
        <v>248.86030125425998</v>
      </c>
    </row>
    <row r="6851" spans="1:23" hidden="1" x14ac:dyDescent="0.3">
      <c r="A6851" s="34" t="s">
        <v>35</v>
      </c>
      <c r="B6851" s="34" t="s">
        <v>52</v>
      </c>
      <c r="C6851" s="34" t="s">
        <v>34</v>
      </c>
      <c r="D6851" t="s">
        <v>34</v>
      </c>
      <c r="E6851" s="34"/>
      <c r="F6851">
        <v>0.25140000000000001</v>
      </c>
      <c r="G6851" s="35">
        <v>0.76618752999999995</v>
      </c>
      <c r="H6851" s="4">
        <v>529.51990000000001</v>
      </c>
      <c r="I6851" s="4">
        <v>45.711100000000002</v>
      </c>
      <c r="J6851" s="7">
        <v>1285</v>
      </c>
      <c r="K6851" s="7">
        <v>320</v>
      </c>
      <c r="L6851" s="36">
        <v>8.6300000000000002E-2</v>
      </c>
      <c r="M6851" s="37">
        <v>0.93706683000000002</v>
      </c>
      <c r="N6851" s="38">
        <v>0.37303900000000001</v>
      </c>
      <c r="O6851" s="39">
        <f>IFERROR(VLOOKUP(C6851,Sheet2!$B$2:$G$588,6,FALSE),0)</f>
        <v>0</v>
      </c>
      <c r="P6851" s="34"/>
      <c r="Q6851" s="35">
        <v>0.60190779350000001</v>
      </c>
      <c r="R6851" s="36">
        <v>0.25142063124936798</v>
      </c>
      <c r="S6851" s="36"/>
      <c r="T6851" s="34"/>
      <c r="U6851" s="36" t="str">
        <f t="shared" si="635"/>
        <v/>
      </c>
      <c r="V6851" s="37" t="str">
        <f t="shared" si="636"/>
        <v/>
      </c>
      <c r="W6851" s="40">
        <f t="shared" si="637"/>
        <v>317.81564602313125</v>
      </c>
    </row>
    <row r="6852" spans="1:23" hidden="1" x14ac:dyDescent="0.3">
      <c r="A6852" s="34" t="s">
        <v>35</v>
      </c>
      <c r="B6852" s="34" t="s">
        <v>12419</v>
      </c>
      <c r="C6852" s="34" t="s">
        <v>34</v>
      </c>
      <c r="D6852" t="s">
        <v>34</v>
      </c>
      <c r="E6852" s="34"/>
      <c r="F6852">
        <v>0.2999</v>
      </c>
      <c r="G6852" s="35">
        <v>0.37003859</v>
      </c>
      <c r="H6852" s="4">
        <v>104.9657</v>
      </c>
      <c r="I6852" s="4">
        <v>47.286200000000001</v>
      </c>
      <c r="J6852" s="7">
        <v>1285</v>
      </c>
      <c r="K6852" s="7">
        <v>385</v>
      </c>
      <c r="L6852" s="36">
        <v>0.45050000000000001</v>
      </c>
      <c r="M6852" s="37">
        <v>0.90571942999999999</v>
      </c>
      <c r="N6852" s="38">
        <v>0.55000000000000004</v>
      </c>
      <c r="O6852" s="39">
        <f>IFERROR(VLOOKUP(C6852,Sheet2!$B$2:$G$588,6,FALSE),0)</f>
        <v>0</v>
      </c>
      <c r="P6852" s="34"/>
      <c r="Q6852" s="35">
        <v>0.39274792580000001</v>
      </c>
      <c r="R6852" s="36">
        <v>0.29989274383973302</v>
      </c>
      <c r="S6852" s="36"/>
      <c r="T6852" s="34"/>
      <c r="U6852" s="36" t="str">
        <f t="shared" si="635"/>
        <v/>
      </c>
      <c r="V6852" s="37" t="str">
        <f t="shared" si="636"/>
        <v/>
      </c>
      <c r="W6852" s="40">
        <f t="shared" si="637"/>
        <v>382.5</v>
      </c>
    </row>
    <row r="6853" spans="1:23" hidden="1" x14ac:dyDescent="0.3">
      <c r="A6853" s="34" t="s">
        <v>35</v>
      </c>
      <c r="B6853" s="34" t="s">
        <v>9276</v>
      </c>
      <c r="C6853" s="34" t="s">
        <v>34</v>
      </c>
      <c r="D6853" t="s">
        <v>34</v>
      </c>
      <c r="E6853" s="34"/>
      <c r="F6853">
        <v>0.1792</v>
      </c>
      <c r="G6853" s="35">
        <v>1</v>
      </c>
      <c r="H6853" s="4">
        <v>1046.5265999999999</v>
      </c>
      <c r="I6853" s="4">
        <v>201.8758</v>
      </c>
      <c r="J6853" s="7">
        <v>1271</v>
      </c>
      <c r="K6853" s="7">
        <v>228</v>
      </c>
      <c r="L6853" s="36">
        <v>0.19289999999999999</v>
      </c>
      <c r="M6853" s="37">
        <v>0.20994282</v>
      </c>
      <c r="N6853" s="38">
        <v>8.6042999999999994E-2</v>
      </c>
      <c r="O6853" s="39">
        <f>IFERROR(VLOOKUP(C6853,Sheet2!$B$2:$G$588,6,FALSE),0)</f>
        <v>0</v>
      </c>
      <c r="P6853" s="34"/>
      <c r="Q6853" s="35">
        <v>0.59015983189999999</v>
      </c>
      <c r="R6853" s="36">
        <v>0.179207241150801</v>
      </c>
      <c r="S6853" s="36"/>
      <c r="T6853" s="34"/>
      <c r="U6853" s="36" t="str">
        <f t="shared" si="635"/>
        <v/>
      </c>
      <c r="V6853" s="37" t="str">
        <f t="shared" si="636"/>
        <v/>
      </c>
      <c r="W6853" s="40">
        <f t="shared" si="637"/>
        <v>227.74999999999963</v>
      </c>
    </row>
    <row r="6854" spans="1:23" hidden="1" x14ac:dyDescent="0.3">
      <c r="A6854" s="34" t="s">
        <v>35</v>
      </c>
      <c r="B6854" s="34" t="s">
        <v>11224</v>
      </c>
      <c r="C6854" s="34" t="s">
        <v>34</v>
      </c>
      <c r="D6854" t="s">
        <v>34</v>
      </c>
      <c r="E6854" s="34"/>
      <c r="F6854">
        <v>0.25</v>
      </c>
      <c r="G6854" s="35">
        <v>0.94655573999999998</v>
      </c>
      <c r="H6854" s="4">
        <v>161.88050000000001</v>
      </c>
      <c r="I6854" s="4">
        <v>20.744299999999999</v>
      </c>
      <c r="J6854" s="7">
        <v>1244</v>
      </c>
      <c r="K6854" s="7">
        <v>309</v>
      </c>
      <c r="L6854" s="36">
        <v>0.12809999999999999</v>
      </c>
      <c r="M6854" s="37">
        <v>1.9983658200000001</v>
      </c>
      <c r="N6854" s="38">
        <v>1.0029129999999999</v>
      </c>
      <c r="O6854" s="39">
        <f>IFERROR(VLOOKUP(C6854,Sheet2!$B$2:$G$588,6,FALSE),0)</f>
        <v>0</v>
      </c>
      <c r="P6854" s="34"/>
      <c r="Q6854" s="35">
        <v>0.49813342859999998</v>
      </c>
      <c r="R6854" s="36">
        <v>0.249999999999999</v>
      </c>
      <c r="S6854" s="36"/>
      <c r="T6854" s="34"/>
      <c r="U6854" s="36" t="str">
        <f t="shared" si="635"/>
        <v/>
      </c>
      <c r="V6854" s="37" t="str">
        <f t="shared" si="636"/>
        <v/>
      </c>
      <c r="W6854" s="40">
        <f t="shared" si="637"/>
        <v>308.74999999999875</v>
      </c>
    </row>
    <row r="6855" spans="1:23" hidden="1" x14ac:dyDescent="0.3">
      <c r="A6855" s="34" t="s">
        <v>35</v>
      </c>
      <c r="B6855" s="34" t="s">
        <v>11451</v>
      </c>
      <c r="C6855" s="34" t="s">
        <v>34</v>
      </c>
      <c r="D6855" t="s">
        <v>34</v>
      </c>
      <c r="E6855" s="34"/>
      <c r="F6855">
        <v>0.25</v>
      </c>
      <c r="G6855" s="35">
        <v>0.96526089000000004</v>
      </c>
      <c r="H6855" s="4">
        <v>270.41860000000003</v>
      </c>
      <c r="I6855" s="4">
        <v>15.142899999999999</v>
      </c>
      <c r="J6855" s="7">
        <v>1244</v>
      </c>
      <c r="K6855" s="7">
        <v>309</v>
      </c>
      <c r="L6855" s="36">
        <v>5.6000000000000001E-2</v>
      </c>
      <c r="M6855" s="37">
        <v>2.7381469900000002</v>
      </c>
      <c r="N6855" s="38">
        <v>2.0350459999999999</v>
      </c>
      <c r="O6855" s="39">
        <f>IFERROR(VLOOKUP(C6855,Sheet2!$B$2:$G$588,6,FALSE),0)</f>
        <v>0</v>
      </c>
      <c r="P6855" s="34"/>
      <c r="Q6855" s="35">
        <v>0.25677985599999997</v>
      </c>
      <c r="R6855" s="36">
        <v>0.249999999999999</v>
      </c>
      <c r="S6855" s="36"/>
      <c r="T6855" s="34"/>
      <c r="U6855" s="36" t="str">
        <f t="shared" si="635"/>
        <v/>
      </c>
      <c r="V6855" s="37" t="str">
        <f t="shared" si="636"/>
        <v/>
      </c>
      <c r="W6855" s="40">
        <f t="shared" si="637"/>
        <v>309.81925526450891</v>
      </c>
    </row>
    <row r="6856" spans="1:23" hidden="1" x14ac:dyDescent="0.3">
      <c r="A6856" t="s">
        <v>35</v>
      </c>
      <c r="B6856" t="s">
        <v>11829</v>
      </c>
      <c r="C6856" t="s">
        <v>34</v>
      </c>
      <c r="D6856" t="s">
        <v>34</v>
      </c>
      <c r="F6856">
        <v>0.29930000000000001</v>
      </c>
      <c r="G6856" s="2">
        <v>0</v>
      </c>
      <c r="H6856" s="4">
        <v>132.44759999999999</v>
      </c>
      <c r="I6856" s="4">
        <v>45.755000000000003</v>
      </c>
      <c r="J6856" s="7">
        <v>1243</v>
      </c>
      <c r="K6856" s="7">
        <v>316</v>
      </c>
      <c r="L6856" s="3">
        <v>0.34549999999999997</v>
      </c>
      <c r="M6856" s="5">
        <v>0.90563419999999994</v>
      </c>
      <c r="N6856" s="6">
        <v>0.64973800000000004</v>
      </c>
      <c r="O6856" s="8">
        <f>IFERROR(VLOOKUP(C6856,Sheet2!$B$2:$G$588,6,FALSE),0)</f>
        <v>0</v>
      </c>
      <c r="Q6856" s="2">
        <v>0.28256022200000003</v>
      </c>
      <c r="R6856" s="3">
        <v>0.28256022196017</v>
      </c>
      <c r="U6856" s="22" t="str">
        <f t="shared" si="635"/>
        <v/>
      </c>
      <c r="V6856" s="10" t="str">
        <f t="shared" si="636"/>
        <v/>
      </c>
      <c r="W6856" s="24">
        <f t="shared" si="637"/>
        <v>317.3792347437377</v>
      </c>
    </row>
    <row r="6857" spans="1:23" hidden="1" x14ac:dyDescent="0.3">
      <c r="A6857" t="s">
        <v>35</v>
      </c>
      <c r="B6857" t="s">
        <v>1777</v>
      </c>
      <c r="C6857" t="s">
        <v>34</v>
      </c>
      <c r="D6857" t="s">
        <v>34</v>
      </c>
      <c r="F6857">
        <v>0.18629999999999999</v>
      </c>
      <c r="G6857" s="2">
        <v>0</v>
      </c>
      <c r="H6857" s="4">
        <v>85.976399999999998</v>
      </c>
      <c r="I6857" s="4">
        <v>29.3643</v>
      </c>
      <c r="J6857" s="7">
        <v>1242</v>
      </c>
      <c r="K6857" s="7">
        <v>202</v>
      </c>
      <c r="L6857" s="3">
        <v>0.34150000000000003</v>
      </c>
      <c r="M6857" s="5">
        <v>1.4100055899999999</v>
      </c>
      <c r="N6857" s="6">
        <v>0.98178100000000001</v>
      </c>
      <c r="O6857" s="8">
        <f>IFERROR(VLOOKUP(C6857,Sheet2!$B$2:$G$588,6,FALSE),0)</f>
        <v>0</v>
      </c>
      <c r="Q6857" s="2">
        <v>0.30370418129999999</v>
      </c>
      <c r="R6857" s="3">
        <v>0.18629777489406099</v>
      </c>
      <c r="U6857" s="22" t="str">
        <f t="shared" si="635"/>
        <v/>
      </c>
      <c r="V6857" s="10" t="str">
        <f t="shared" si="636"/>
        <v/>
      </c>
      <c r="W6857" s="24">
        <f t="shared" si="637"/>
        <v>231.39999999999998</v>
      </c>
    </row>
    <row r="6858" spans="1:23" hidden="1" x14ac:dyDescent="0.3">
      <c r="A6858" s="34" t="s">
        <v>35</v>
      </c>
      <c r="B6858" s="34" t="s">
        <v>9930</v>
      </c>
      <c r="C6858" s="34" t="s">
        <v>34</v>
      </c>
      <c r="D6858" t="s">
        <v>34</v>
      </c>
      <c r="E6858" s="34"/>
      <c r="F6858">
        <v>0.33639999999999998</v>
      </c>
      <c r="G6858" s="35">
        <v>0.83322353999999998</v>
      </c>
      <c r="H6858" s="4">
        <v>135.79480000000001</v>
      </c>
      <c r="I6858" s="4">
        <v>46.118099999999998</v>
      </c>
      <c r="J6858" s="7">
        <v>1240</v>
      </c>
      <c r="K6858" s="7">
        <v>417</v>
      </c>
      <c r="L6858" s="36">
        <v>0.33960000000000001</v>
      </c>
      <c r="M6858" s="37">
        <v>0.89599181999999999</v>
      </c>
      <c r="N6858" s="38">
        <v>0.23749799999999999</v>
      </c>
      <c r="O6858" s="39">
        <f>IFERROR(VLOOKUP(C6858,Sheet2!$B$2:$G$588,6,FALSE),0)</f>
        <v>0</v>
      </c>
      <c r="P6858" s="34"/>
      <c r="Q6858" s="35">
        <v>0.73493284680000004</v>
      </c>
      <c r="R6858" s="36">
        <v>0.33643740621230001</v>
      </c>
      <c r="S6858" s="36"/>
      <c r="T6858" s="34"/>
      <c r="U6858" s="36" t="str">
        <f t="shared" ref="U6858:U6921" si="638">IF(A6858="placement",IF(T6858="",R6858,T6858),"")</f>
        <v/>
      </c>
      <c r="V6858" s="37" t="str">
        <f t="shared" ref="V6858:V6921" si="639">IF($A6858="placement",U6858*J6858,"")</f>
        <v/>
      </c>
      <c r="W6858" s="40">
        <f t="shared" ref="W6858:W6921" si="640">IF($A6858="placement",V6858,IF($A6858="site",SUMIF($C:$C,$C6858,$V:$V),IF($A6858="user",SUMIF($B:$B,$B6858,$V:$V),SUM($V:$V))))</f>
        <v>412.64999999999884</v>
      </c>
    </row>
    <row r="6859" spans="1:23" hidden="1" x14ac:dyDescent="0.3">
      <c r="A6859" s="34" t="s">
        <v>35</v>
      </c>
      <c r="B6859" s="34" t="s">
        <v>9834</v>
      </c>
      <c r="C6859" s="34" t="s">
        <v>34</v>
      </c>
      <c r="D6859" t="s">
        <v>34</v>
      </c>
      <c r="E6859" s="34"/>
      <c r="F6859">
        <v>0.32779999999999998</v>
      </c>
      <c r="G6859" s="35">
        <v>0.73087979000000003</v>
      </c>
      <c r="H6859" s="4">
        <v>394.40440000000001</v>
      </c>
      <c r="I6859" s="4">
        <v>41.401499999999999</v>
      </c>
      <c r="J6859" s="7">
        <v>1218</v>
      </c>
      <c r="K6859" s="7">
        <v>303</v>
      </c>
      <c r="L6859" s="36">
        <v>0.105</v>
      </c>
      <c r="M6859" s="37">
        <v>0.98103744000000004</v>
      </c>
      <c r="N6859" s="38">
        <v>0.61265000000000003</v>
      </c>
      <c r="O6859" s="39">
        <f>IFERROR(VLOOKUP(C6859,Sheet2!$B$2:$G$588,6,FALSE),0)</f>
        <v>0</v>
      </c>
      <c r="P6859" s="34"/>
      <c r="Q6859" s="35">
        <v>0.3755080314</v>
      </c>
      <c r="R6859" s="36">
        <v>0.32775659352418801</v>
      </c>
      <c r="S6859" s="36"/>
      <c r="T6859" s="34"/>
      <c r="U6859" s="36" t="str">
        <f t="shared" si="638"/>
        <v/>
      </c>
      <c r="V6859" s="37" t="str">
        <f t="shared" si="639"/>
        <v/>
      </c>
      <c r="W6859" s="40">
        <f t="shared" si="640"/>
        <v>299.29355859724188</v>
      </c>
    </row>
    <row r="6860" spans="1:23" hidden="1" x14ac:dyDescent="0.3">
      <c r="A6860" s="34" t="s">
        <v>35</v>
      </c>
      <c r="B6860" s="34" t="s">
        <v>3798</v>
      </c>
      <c r="C6860" s="34" t="s">
        <v>34</v>
      </c>
      <c r="D6860" t="s">
        <v>34</v>
      </c>
      <c r="E6860" s="34"/>
      <c r="F6860">
        <v>0.251</v>
      </c>
      <c r="G6860" s="35">
        <v>0.24479770000000001</v>
      </c>
      <c r="H6860" s="4">
        <v>191.32159999999999</v>
      </c>
      <c r="I6860" s="4">
        <v>129.3509</v>
      </c>
      <c r="J6860" s="7">
        <v>1212</v>
      </c>
      <c r="K6860" s="7">
        <v>304</v>
      </c>
      <c r="L6860" s="36">
        <v>0.67610000000000003</v>
      </c>
      <c r="M6860" s="37">
        <v>0.31237150000000002</v>
      </c>
      <c r="N6860" s="38">
        <v>7.2001999999999997E-2</v>
      </c>
      <c r="O6860" s="39">
        <f>IFERROR(VLOOKUP(C6860,Sheet2!$B$2:$G$588,6,FALSE),0)</f>
        <v>0</v>
      </c>
      <c r="P6860" s="34"/>
      <c r="Q6860" s="35">
        <v>0.76949881880000004</v>
      </c>
      <c r="R6860" s="36">
        <v>0.25095919528678201</v>
      </c>
      <c r="S6860" s="36"/>
      <c r="T6860" s="34"/>
      <c r="U6860" s="36" t="str">
        <f t="shared" si="638"/>
        <v/>
      </c>
      <c r="V6860" s="37" t="str">
        <f t="shared" si="639"/>
        <v/>
      </c>
      <c r="W6860" s="40">
        <f t="shared" si="640"/>
        <v>304.14999999999969</v>
      </c>
    </row>
    <row r="6861" spans="1:23" hidden="1" x14ac:dyDescent="0.3">
      <c r="A6861" s="34" t="s">
        <v>35</v>
      </c>
      <c r="B6861" s="34" t="s">
        <v>284</v>
      </c>
      <c r="C6861" s="34" t="s">
        <v>34</v>
      </c>
      <c r="D6861" t="s">
        <v>34</v>
      </c>
      <c r="E6861" s="34"/>
      <c r="F6861">
        <v>0.31759999999999999</v>
      </c>
      <c r="G6861" s="35">
        <v>0.95710994000000005</v>
      </c>
      <c r="H6861" s="4">
        <v>637.74059999999997</v>
      </c>
      <c r="I6861" s="4">
        <v>231.57069999999999</v>
      </c>
      <c r="J6861" s="7">
        <v>1208</v>
      </c>
      <c r="K6861" s="7">
        <v>384</v>
      </c>
      <c r="L6861" s="36">
        <v>0.36309999999999998</v>
      </c>
      <c r="M6861" s="37">
        <v>0.17394427000000001</v>
      </c>
      <c r="N6861" s="38">
        <v>1.0409E-2</v>
      </c>
      <c r="O6861" s="39">
        <f>IFERROR(VLOOKUP(C6861,Sheet2!$B$2:$G$588,6,FALSE),0)</f>
        <v>0</v>
      </c>
      <c r="P6861" s="34"/>
      <c r="Q6861" s="35">
        <v>0.94015899629999999</v>
      </c>
      <c r="R6861" s="36">
        <v>0.31763545226533402</v>
      </c>
      <c r="S6861" s="36"/>
      <c r="T6861" s="34"/>
      <c r="U6861" s="36" t="str">
        <f t="shared" si="638"/>
        <v/>
      </c>
      <c r="V6861" s="37" t="str">
        <f t="shared" si="639"/>
        <v/>
      </c>
      <c r="W6861" s="40">
        <f t="shared" si="640"/>
        <v>383.69</v>
      </c>
    </row>
    <row r="6862" spans="1:23" hidden="1" x14ac:dyDescent="0.3">
      <c r="A6862" s="34" t="s">
        <v>35</v>
      </c>
      <c r="B6862" s="34" t="s">
        <v>3337</v>
      </c>
      <c r="C6862" s="34" t="s">
        <v>34</v>
      </c>
      <c r="D6862" t="s">
        <v>34</v>
      </c>
      <c r="E6862" s="34"/>
      <c r="F6862">
        <v>0.25</v>
      </c>
      <c r="G6862" s="35">
        <v>0.46947559</v>
      </c>
      <c r="H6862" s="4">
        <v>117.8546</v>
      </c>
      <c r="I6862" s="4">
        <v>10.851100000000001</v>
      </c>
      <c r="J6862" s="7">
        <v>1204</v>
      </c>
      <c r="K6862" s="7">
        <v>279</v>
      </c>
      <c r="L6862" s="36">
        <v>9.2100000000000001E-2</v>
      </c>
      <c r="M6862" s="37">
        <v>3.69738145</v>
      </c>
      <c r="N6862" s="38">
        <v>2.8117510000000001</v>
      </c>
      <c r="O6862" s="39">
        <f>IFERROR(VLOOKUP(C6862,Sheet2!$B$2:$G$588,6,FALSE),0)</f>
        <v>0</v>
      </c>
      <c r="P6862" s="34"/>
      <c r="Q6862" s="35">
        <v>0.23952909920000001</v>
      </c>
      <c r="R6862" s="36">
        <v>0.23952909922423499</v>
      </c>
      <c r="S6862" s="36"/>
      <c r="T6862" s="34"/>
      <c r="U6862" s="36" t="str">
        <f t="shared" si="638"/>
        <v/>
      </c>
      <c r="V6862" s="37" t="str">
        <f t="shared" si="639"/>
        <v/>
      </c>
      <c r="W6862" s="40">
        <f t="shared" si="640"/>
        <v>287.47612776897768</v>
      </c>
    </row>
    <row r="6863" spans="1:23" hidden="1" x14ac:dyDescent="0.3">
      <c r="A6863" t="s">
        <v>35</v>
      </c>
      <c r="B6863" t="s">
        <v>5495</v>
      </c>
      <c r="C6863" t="s">
        <v>34</v>
      </c>
      <c r="D6863" t="s">
        <v>34</v>
      </c>
      <c r="F6863">
        <v>0.29580000000000001</v>
      </c>
      <c r="G6863" s="2">
        <v>0</v>
      </c>
      <c r="H6863" s="4">
        <v>152.22839999999999</v>
      </c>
      <c r="I6863" s="4">
        <v>34.866300000000003</v>
      </c>
      <c r="J6863" s="7">
        <v>1200</v>
      </c>
      <c r="K6863" s="7">
        <v>351</v>
      </c>
      <c r="L6863" s="3">
        <v>0.22900000000000001</v>
      </c>
      <c r="M6863" s="5">
        <v>1.1471194</v>
      </c>
      <c r="N6863" s="6">
        <v>0.50406799999999996</v>
      </c>
      <c r="O6863" s="8">
        <f>IFERROR(VLOOKUP(C6863,Sheet2!$B$2:$G$588,6,FALSE),0)</f>
        <v>0</v>
      </c>
      <c r="Q6863" s="2">
        <v>0.56057930970000003</v>
      </c>
      <c r="R6863" s="3">
        <v>0.29580225491574003</v>
      </c>
      <c r="U6863" s="22" t="str">
        <f t="shared" si="638"/>
        <v/>
      </c>
      <c r="V6863" s="10" t="str">
        <f t="shared" si="639"/>
        <v/>
      </c>
      <c r="W6863" s="24">
        <f t="shared" si="640"/>
        <v>350.44474734519218</v>
      </c>
    </row>
    <row r="6864" spans="1:23" hidden="1" x14ac:dyDescent="0.3">
      <c r="A6864" t="s">
        <v>35</v>
      </c>
      <c r="B6864" t="s">
        <v>6217</v>
      </c>
      <c r="C6864" t="s">
        <v>34</v>
      </c>
      <c r="D6864" t="s">
        <v>34</v>
      </c>
      <c r="F6864">
        <v>0.25979999999999998</v>
      </c>
      <c r="G6864" s="2">
        <v>0</v>
      </c>
      <c r="H6864" s="4">
        <v>291.37740000000002</v>
      </c>
      <c r="I6864" s="4">
        <v>33.403599999999997</v>
      </c>
      <c r="J6864" s="7">
        <v>1144</v>
      </c>
      <c r="K6864" s="7">
        <v>296</v>
      </c>
      <c r="L6864" s="3">
        <v>0.11459999999999999</v>
      </c>
      <c r="M6864" s="5">
        <v>1.14122626</v>
      </c>
      <c r="N6864" s="6">
        <v>0.75355499999999997</v>
      </c>
      <c r="O6864" s="8">
        <f>IFERROR(VLOOKUP(C6864,Sheet2!$B$2:$G$588,6,FALSE),0)</f>
        <v>0</v>
      </c>
      <c r="Q6864" s="2">
        <v>0.33969710580000001</v>
      </c>
      <c r="R6864" s="3">
        <v>0.25978844494876802</v>
      </c>
      <c r="U6864" s="22" t="str">
        <f t="shared" si="638"/>
        <v/>
      </c>
      <c r="V6864" s="10" t="str">
        <f t="shared" si="639"/>
        <v/>
      </c>
      <c r="W6864" s="24">
        <f t="shared" si="640"/>
        <v>291.19999999999987</v>
      </c>
    </row>
    <row r="6865" spans="1:23" hidden="1" x14ac:dyDescent="0.3">
      <c r="A6865" s="34" t="s">
        <v>35</v>
      </c>
      <c r="B6865" s="34" t="s">
        <v>9004</v>
      </c>
      <c r="C6865" s="34" t="s">
        <v>34</v>
      </c>
      <c r="D6865" t="s">
        <v>34</v>
      </c>
      <c r="E6865" s="34"/>
      <c r="F6865">
        <v>0.3</v>
      </c>
      <c r="G6865" s="35">
        <v>0.94432945999999995</v>
      </c>
      <c r="H6865" s="4">
        <v>547.05489999999998</v>
      </c>
      <c r="I6865" s="4">
        <v>76.790800000000004</v>
      </c>
      <c r="J6865" s="7">
        <v>1141</v>
      </c>
      <c r="K6865" s="7">
        <v>315</v>
      </c>
      <c r="L6865" s="36">
        <v>0.1404</v>
      </c>
      <c r="M6865" s="37">
        <v>0.49543369999999998</v>
      </c>
      <c r="N6865" s="38">
        <v>0.3</v>
      </c>
      <c r="O6865" s="39">
        <f>IFERROR(VLOOKUP(C6865,Sheet2!$B$2:$G$588,6,FALSE),0)</f>
        <v>0</v>
      </c>
      <c r="P6865" s="34"/>
      <c r="Q6865" s="35">
        <v>0.3944699324</v>
      </c>
      <c r="R6865" s="36">
        <v>0.3</v>
      </c>
      <c r="S6865" s="36"/>
      <c r="T6865" s="34"/>
      <c r="U6865" s="36" t="str">
        <f t="shared" si="638"/>
        <v/>
      </c>
      <c r="V6865" s="37" t="str">
        <f t="shared" si="639"/>
        <v/>
      </c>
      <c r="W6865" s="40">
        <f t="shared" si="640"/>
        <v>316.02208324090094</v>
      </c>
    </row>
    <row r="6866" spans="1:23" hidden="1" x14ac:dyDescent="0.3">
      <c r="A6866" t="s">
        <v>35</v>
      </c>
      <c r="B6866" t="s">
        <v>4341</v>
      </c>
      <c r="C6866" t="s">
        <v>34</v>
      </c>
      <c r="D6866" t="s">
        <v>34</v>
      </c>
      <c r="F6866">
        <v>0.26829999999999998</v>
      </c>
      <c r="G6866" s="2">
        <v>0</v>
      </c>
      <c r="H6866" s="4">
        <v>154.80080000000001</v>
      </c>
      <c r="I6866" s="4">
        <v>30.991800000000001</v>
      </c>
      <c r="J6866" s="7">
        <v>1139</v>
      </c>
      <c r="K6866" s="7">
        <v>287</v>
      </c>
      <c r="L6866" s="3">
        <v>0.20019999999999999</v>
      </c>
      <c r="M6866" s="5">
        <v>1.2248618899999999</v>
      </c>
      <c r="N6866" s="6">
        <v>1</v>
      </c>
      <c r="O6866" s="8">
        <f>IFERROR(VLOOKUP(C6866,Sheet2!$B$2:$G$588,6,FALSE),0)</f>
        <v>0</v>
      </c>
      <c r="Q6866" s="2">
        <v>0.18358142229999999</v>
      </c>
      <c r="R6866" s="3">
        <v>0.18358142226952201</v>
      </c>
      <c r="U6866" s="22" t="str">
        <f t="shared" si="638"/>
        <v/>
      </c>
      <c r="V6866" s="10" t="str">
        <f t="shared" si="639"/>
        <v/>
      </c>
      <c r="W6866" s="24">
        <f t="shared" si="640"/>
        <v>207.7314913665389</v>
      </c>
    </row>
    <row r="6867" spans="1:23" hidden="1" x14ac:dyDescent="0.3">
      <c r="A6867" t="s">
        <v>35</v>
      </c>
      <c r="B6867" t="s">
        <v>154</v>
      </c>
      <c r="C6867" t="s">
        <v>34</v>
      </c>
      <c r="D6867" t="s">
        <v>34</v>
      </c>
      <c r="F6867">
        <v>0.25009999999999999</v>
      </c>
      <c r="G6867" s="2">
        <v>0</v>
      </c>
      <c r="H6867" s="4">
        <v>19.317799999999998</v>
      </c>
      <c r="I6867" s="4">
        <v>9.8191000000000006</v>
      </c>
      <c r="J6867" s="7">
        <v>1132</v>
      </c>
      <c r="K6867" s="7">
        <v>276</v>
      </c>
      <c r="L6867" s="3">
        <v>0.50829999999999997</v>
      </c>
      <c r="M6867" s="5">
        <v>3.84312495</v>
      </c>
      <c r="N6867" s="6">
        <v>2.8783859999999999</v>
      </c>
      <c r="O6867" s="8">
        <f>IFERROR(VLOOKUP(C6867,Sheet2!$B$2:$G$588,6,FALSE),0)</f>
        <v>0</v>
      </c>
      <c r="Q6867" s="2">
        <v>0.25102981540000002</v>
      </c>
      <c r="R6867" s="3">
        <v>0.25013980515484602</v>
      </c>
      <c r="U6867" s="22" t="str">
        <f t="shared" si="638"/>
        <v/>
      </c>
      <c r="V6867" s="10" t="str">
        <f t="shared" si="639"/>
        <v/>
      </c>
      <c r="W6867" s="24">
        <f t="shared" si="640"/>
        <v>282.24999999999886</v>
      </c>
    </row>
    <row r="6868" spans="1:23" hidden="1" x14ac:dyDescent="0.3">
      <c r="A6868" t="s">
        <v>35</v>
      </c>
      <c r="B6868" t="s">
        <v>10095</v>
      </c>
      <c r="C6868" t="s">
        <v>34</v>
      </c>
      <c r="D6868" t="s">
        <v>34</v>
      </c>
      <c r="F6868">
        <v>0.25</v>
      </c>
      <c r="G6868" s="2">
        <v>0</v>
      </c>
      <c r="H6868" s="4">
        <v>55.282699999999998</v>
      </c>
      <c r="I6868" s="4">
        <v>20.910799999999998</v>
      </c>
      <c r="J6868" s="7">
        <v>1129</v>
      </c>
      <c r="K6868" s="7">
        <v>282</v>
      </c>
      <c r="L6868" s="3">
        <v>0.37830000000000003</v>
      </c>
      <c r="M6868" s="5">
        <v>1.8002193</v>
      </c>
      <c r="N6868" s="6">
        <v>1.5</v>
      </c>
      <c r="O6868" s="8">
        <f>IFERROR(VLOOKUP(C6868,Sheet2!$B$2:$G$588,6,FALSE),0)</f>
        <v>0</v>
      </c>
      <c r="Q6868" s="2">
        <v>0.16676818160000001</v>
      </c>
      <c r="R6868" s="3">
        <v>0.16676818161118401</v>
      </c>
      <c r="U6868" s="22" t="str">
        <f t="shared" si="638"/>
        <v/>
      </c>
      <c r="V6868" s="10" t="str">
        <f t="shared" si="639"/>
        <v/>
      </c>
      <c r="W6868" s="24">
        <f t="shared" si="640"/>
        <v>188.28371796389331</v>
      </c>
    </row>
    <row r="6869" spans="1:23" hidden="1" x14ac:dyDescent="0.3">
      <c r="A6869" s="34" t="s">
        <v>35</v>
      </c>
      <c r="B6869" s="34" t="s">
        <v>8913</v>
      </c>
      <c r="C6869" s="34" t="s">
        <v>34</v>
      </c>
      <c r="D6869" t="s">
        <v>34</v>
      </c>
      <c r="E6869" s="34"/>
      <c r="F6869">
        <v>0.30940000000000001</v>
      </c>
      <c r="G6869" s="35">
        <v>0.97866105000000003</v>
      </c>
      <c r="H6869" s="4">
        <v>405.65800000000002</v>
      </c>
      <c r="I6869" s="4">
        <v>44.756399999999999</v>
      </c>
      <c r="J6869" s="7">
        <v>1118</v>
      </c>
      <c r="K6869" s="7">
        <v>292</v>
      </c>
      <c r="L6869" s="36">
        <v>0.1103</v>
      </c>
      <c r="M6869" s="37">
        <v>0.83267581000000002</v>
      </c>
      <c r="N6869" s="38">
        <v>0.60499499999999995</v>
      </c>
      <c r="O6869" s="39">
        <f>IFERROR(VLOOKUP(C6869,Sheet2!$B$2:$G$588,6,FALSE),0)</f>
        <v>0</v>
      </c>
      <c r="P6869" s="34"/>
      <c r="Q6869" s="35">
        <v>0.2734327137</v>
      </c>
      <c r="R6869" s="36">
        <v>0.273432713736869</v>
      </c>
      <c r="S6869" s="36"/>
      <c r="T6869" s="34"/>
      <c r="U6869" s="36" t="str">
        <f t="shared" si="638"/>
        <v/>
      </c>
      <c r="V6869" s="37" t="str">
        <f t="shared" si="639"/>
        <v/>
      </c>
      <c r="W6869" s="40">
        <f t="shared" si="640"/>
        <v>301.20391682389982</v>
      </c>
    </row>
    <row r="6870" spans="1:23" hidden="1" x14ac:dyDescent="0.3">
      <c r="A6870" s="34" t="s">
        <v>35</v>
      </c>
      <c r="B6870" s="34" t="s">
        <v>188</v>
      </c>
      <c r="C6870" s="34" t="s">
        <v>34</v>
      </c>
      <c r="D6870" t="s">
        <v>34</v>
      </c>
      <c r="E6870" s="34"/>
      <c r="F6870">
        <v>0.31130000000000002</v>
      </c>
      <c r="G6870" s="35">
        <v>1</v>
      </c>
      <c r="H6870" s="4">
        <v>806.45309999999995</v>
      </c>
      <c r="I6870" s="4">
        <v>253.49719999999999</v>
      </c>
      <c r="J6870" s="7">
        <v>1111</v>
      </c>
      <c r="K6870" s="7">
        <v>346</v>
      </c>
      <c r="L6870" s="36">
        <v>0.31430000000000002</v>
      </c>
      <c r="M6870" s="37">
        <v>0.14615258</v>
      </c>
      <c r="N6870" s="38">
        <v>2.4466999999999999E-2</v>
      </c>
      <c r="O6870" s="39">
        <f>IFERROR(VLOOKUP(C6870,Sheet2!$B$2:$G$588,6,FALSE),0)</f>
        <v>0</v>
      </c>
      <c r="P6870" s="34"/>
      <c r="Q6870" s="35">
        <v>0.8325927582</v>
      </c>
      <c r="R6870" s="36">
        <v>0.31128807622590599</v>
      </c>
      <c r="S6870" s="36"/>
      <c r="T6870" s="34"/>
      <c r="U6870" s="36" t="str">
        <f t="shared" si="638"/>
        <v/>
      </c>
      <c r="V6870" s="37" t="str">
        <f t="shared" si="639"/>
        <v/>
      </c>
      <c r="W6870" s="40">
        <f t="shared" si="640"/>
        <v>346.15</v>
      </c>
    </row>
    <row r="6871" spans="1:23" hidden="1" x14ac:dyDescent="0.3">
      <c r="A6871" s="34" t="s">
        <v>35</v>
      </c>
      <c r="B6871" s="34" t="s">
        <v>831</v>
      </c>
      <c r="C6871" s="34" t="s">
        <v>34</v>
      </c>
      <c r="D6871" t="s">
        <v>34</v>
      </c>
      <c r="E6871" s="34"/>
      <c r="F6871">
        <v>0.3</v>
      </c>
      <c r="G6871" s="35">
        <v>0.69578032000000001</v>
      </c>
      <c r="H6871" s="4">
        <v>59.290399999999998</v>
      </c>
      <c r="I6871" s="4">
        <v>22.916399999999999</v>
      </c>
      <c r="J6871" s="7">
        <v>1099</v>
      </c>
      <c r="K6871" s="7">
        <v>326</v>
      </c>
      <c r="L6871" s="36">
        <v>0.38650000000000001</v>
      </c>
      <c r="M6871" s="37">
        <v>1.59836705</v>
      </c>
      <c r="N6871" s="38">
        <v>0.85090600000000005</v>
      </c>
      <c r="O6871" s="39">
        <f>IFERROR(VLOOKUP(C6871,Sheet2!$B$2:$G$588,6,FALSE),0)</f>
        <v>0</v>
      </c>
      <c r="P6871" s="34"/>
      <c r="Q6871" s="35">
        <v>0.46764042649999998</v>
      </c>
      <c r="R6871" s="36">
        <v>0.3</v>
      </c>
      <c r="S6871" s="36"/>
      <c r="T6871" s="34"/>
      <c r="U6871" s="36" t="str">
        <f t="shared" si="638"/>
        <v/>
      </c>
      <c r="V6871" s="37" t="str">
        <f t="shared" si="639"/>
        <v/>
      </c>
      <c r="W6871" s="40">
        <f t="shared" si="640"/>
        <v>326.63879668781522</v>
      </c>
    </row>
    <row r="6872" spans="1:23" hidden="1" x14ac:dyDescent="0.3">
      <c r="A6872" s="34" t="s">
        <v>35</v>
      </c>
      <c r="B6872" s="34" t="s">
        <v>12894</v>
      </c>
      <c r="C6872" s="34" t="s">
        <v>34</v>
      </c>
      <c r="D6872" t="s">
        <v>34</v>
      </c>
      <c r="E6872" s="34"/>
      <c r="F6872">
        <v>0.28160000000000002</v>
      </c>
      <c r="G6872" s="35">
        <v>0.26722589000000002</v>
      </c>
      <c r="H6872" s="4">
        <v>208.2379</v>
      </c>
      <c r="I6872" s="4">
        <v>30.292400000000001</v>
      </c>
      <c r="J6872" s="7">
        <v>1089</v>
      </c>
      <c r="K6872" s="7">
        <v>297</v>
      </c>
      <c r="L6872" s="36">
        <v>0.14549999999999999</v>
      </c>
      <c r="M6872" s="37">
        <v>1.1986785900000001</v>
      </c>
      <c r="N6872" s="38">
        <v>0.8</v>
      </c>
      <c r="O6872" s="39">
        <f>IFERROR(VLOOKUP(C6872,Sheet2!$B$2:$G$588,6,FALSE),0)</f>
        <v>0</v>
      </c>
      <c r="P6872" s="34"/>
      <c r="Q6872" s="35">
        <v>0.33259840829999998</v>
      </c>
      <c r="R6872" s="36">
        <v>0.28162807917046301</v>
      </c>
      <c r="S6872" s="36"/>
      <c r="T6872" s="34"/>
      <c r="U6872" s="36" t="str">
        <f t="shared" si="638"/>
        <v/>
      </c>
      <c r="V6872" s="37" t="str">
        <f t="shared" si="639"/>
        <v/>
      </c>
      <c r="W6872" s="40">
        <f t="shared" si="640"/>
        <v>297.48020864177875</v>
      </c>
    </row>
    <row r="6873" spans="1:23" hidden="1" x14ac:dyDescent="0.3">
      <c r="A6873" s="34" t="s">
        <v>35</v>
      </c>
      <c r="B6873" s="34" t="s">
        <v>11288</v>
      </c>
      <c r="C6873" s="34" t="s">
        <v>34</v>
      </c>
      <c r="D6873" t="s">
        <v>34</v>
      </c>
      <c r="E6873" s="34"/>
      <c r="F6873">
        <v>0.29720000000000002</v>
      </c>
      <c r="G6873" s="35">
        <v>0.74083661000000001</v>
      </c>
      <c r="H6873" s="4">
        <v>1272.4263000000001</v>
      </c>
      <c r="I6873" s="4">
        <v>63.417400000000001</v>
      </c>
      <c r="J6873" s="7">
        <v>1072</v>
      </c>
      <c r="K6873" s="7">
        <v>314</v>
      </c>
      <c r="L6873" s="36">
        <v>4.9799999999999997E-2</v>
      </c>
      <c r="M6873" s="37">
        <v>0.56322720999999998</v>
      </c>
      <c r="N6873" s="38">
        <v>0.294908</v>
      </c>
      <c r="O6873" s="39">
        <f>IFERROR(VLOOKUP(C6873,Sheet2!$B$2:$G$588,6,FALSE),0)</f>
        <v>0</v>
      </c>
      <c r="P6873" s="34"/>
      <c r="Q6873" s="35">
        <v>0.47639603660000002</v>
      </c>
      <c r="R6873" s="36">
        <v>0.29718465801660099</v>
      </c>
      <c r="S6873" s="36"/>
      <c r="T6873" s="34"/>
      <c r="U6873" s="36" t="str">
        <f t="shared" si="638"/>
        <v/>
      </c>
      <c r="V6873" s="37" t="str">
        <f t="shared" si="639"/>
        <v/>
      </c>
      <c r="W6873" s="40">
        <f t="shared" si="640"/>
        <v>315.88594713232953</v>
      </c>
    </row>
    <row r="6874" spans="1:23" hidden="1" x14ac:dyDescent="0.3">
      <c r="A6874" t="s">
        <v>35</v>
      </c>
      <c r="B6874" t="s">
        <v>11673</v>
      </c>
      <c r="C6874" t="s">
        <v>34</v>
      </c>
      <c r="D6874" t="s">
        <v>34</v>
      </c>
      <c r="F6874">
        <v>0.35730000000000001</v>
      </c>
      <c r="G6874" s="2">
        <v>0</v>
      </c>
      <c r="H6874" s="4">
        <v>90.282899999999998</v>
      </c>
      <c r="I6874" s="4">
        <v>16.205300000000001</v>
      </c>
      <c r="J6874" s="7">
        <v>1063</v>
      </c>
      <c r="K6874" s="7">
        <v>261</v>
      </c>
      <c r="L6874" s="3">
        <v>0.17949999999999999</v>
      </c>
      <c r="M6874" s="5">
        <v>2.1870505200000001</v>
      </c>
      <c r="N6874" s="6">
        <v>1.645556</v>
      </c>
      <c r="O6874" s="8">
        <f>IFERROR(VLOOKUP(C6874,Sheet2!$B$2:$G$588,6,FALSE),0)</f>
        <v>0</v>
      </c>
      <c r="Q6874" s="2">
        <v>0.2475912267</v>
      </c>
      <c r="R6874" s="3">
        <v>0.247591226689889</v>
      </c>
      <c r="U6874" s="22" t="str">
        <f t="shared" si="638"/>
        <v/>
      </c>
      <c r="V6874" s="10" t="str">
        <f t="shared" si="639"/>
        <v/>
      </c>
      <c r="W6874" s="24">
        <f t="shared" si="640"/>
        <v>259.41257829808109</v>
      </c>
    </row>
    <row r="6875" spans="1:23" hidden="1" x14ac:dyDescent="0.3">
      <c r="A6875" s="34" t="s">
        <v>35</v>
      </c>
      <c r="B6875" s="34" t="s">
        <v>10185</v>
      </c>
      <c r="C6875" s="34" t="s">
        <v>34</v>
      </c>
      <c r="D6875" t="s">
        <v>34</v>
      </c>
      <c r="E6875" s="34"/>
      <c r="F6875">
        <v>0.25</v>
      </c>
      <c r="G6875" s="35">
        <v>1</v>
      </c>
      <c r="H6875" s="4">
        <v>181.18860000000001</v>
      </c>
      <c r="I6875" s="4">
        <v>44.918599999999998</v>
      </c>
      <c r="J6875" s="7">
        <v>1062</v>
      </c>
      <c r="K6875" s="7">
        <v>265</v>
      </c>
      <c r="L6875" s="36">
        <v>0.24790000000000001</v>
      </c>
      <c r="M6875" s="37">
        <v>0.78788029000000004</v>
      </c>
      <c r="N6875" s="38">
        <v>9.9987999999999994E-2</v>
      </c>
      <c r="O6875" s="39">
        <f>IFERROR(VLOOKUP(C6875,Sheet2!$B$2:$G$588,6,FALSE),0)</f>
        <v>0</v>
      </c>
      <c r="P6875" s="34"/>
      <c r="Q6875" s="35">
        <v>0.87309239599999999</v>
      </c>
      <c r="R6875" s="36">
        <v>0.249999999999999</v>
      </c>
      <c r="S6875" s="36"/>
      <c r="T6875" s="34"/>
      <c r="U6875" s="36" t="str">
        <f t="shared" si="638"/>
        <v/>
      </c>
      <c r="V6875" s="37" t="str">
        <f t="shared" si="639"/>
        <v/>
      </c>
      <c r="W6875" s="40">
        <f t="shared" si="640"/>
        <v>265.49999999999977</v>
      </c>
    </row>
    <row r="6876" spans="1:23" hidden="1" x14ac:dyDescent="0.3">
      <c r="A6876" s="34" t="s">
        <v>35</v>
      </c>
      <c r="B6876" s="34" t="s">
        <v>8429</v>
      </c>
      <c r="C6876" s="34" t="s">
        <v>34</v>
      </c>
      <c r="D6876" t="s">
        <v>34</v>
      </c>
      <c r="E6876" s="34"/>
      <c r="F6876">
        <v>0.29509999999999997</v>
      </c>
      <c r="G6876" s="35">
        <v>0.98491275</v>
      </c>
      <c r="H6876" s="4">
        <v>123.36150000000001</v>
      </c>
      <c r="I6876" s="4">
        <v>11.147399999999999</v>
      </c>
      <c r="J6876" s="7">
        <v>1049</v>
      </c>
      <c r="K6876" s="7">
        <v>240</v>
      </c>
      <c r="L6876" s="36">
        <v>9.0399999999999994E-2</v>
      </c>
      <c r="M6876" s="37">
        <v>3.13552988</v>
      </c>
      <c r="N6876" s="38">
        <v>2.415594</v>
      </c>
      <c r="O6876" s="39">
        <f>IFERROR(VLOOKUP(C6876,Sheet2!$B$2:$G$588,6,FALSE),0)</f>
        <v>0</v>
      </c>
      <c r="P6876" s="34"/>
      <c r="Q6876" s="35">
        <v>0.22960581120000001</v>
      </c>
      <c r="R6876" s="36">
        <v>0.22960581120864301</v>
      </c>
      <c r="S6876" s="36"/>
      <c r="T6876" s="34"/>
      <c r="U6876" s="36" t="str">
        <f t="shared" si="638"/>
        <v/>
      </c>
      <c r="V6876" s="37" t="str">
        <f t="shared" si="639"/>
        <v/>
      </c>
      <c r="W6876" s="40">
        <f t="shared" si="640"/>
        <v>240.85580392163126</v>
      </c>
    </row>
    <row r="6877" spans="1:23" hidden="1" x14ac:dyDescent="0.3">
      <c r="A6877" s="34" t="s">
        <v>35</v>
      </c>
      <c r="B6877" s="34" t="s">
        <v>12668</v>
      </c>
      <c r="C6877" s="34" t="s">
        <v>34</v>
      </c>
      <c r="D6877" t="s">
        <v>34</v>
      </c>
      <c r="E6877" s="34"/>
      <c r="F6877">
        <v>0.34899999999999998</v>
      </c>
      <c r="G6877" s="35">
        <v>0.99930348000000002</v>
      </c>
      <c r="H6877" s="4">
        <v>3534.3699000000001</v>
      </c>
      <c r="I6877" s="4">
        <v>515.05560000000003</v>
      </c>
      <c r="J6877" s="7">
        <v>1046</v>
      </c>
      <c r="K6877" s="7">
        <v>365</v>
      </c>
      <c r="L6877" s="36">
        <v>0.1457</v>
      </c>
      <c r="M6877" s="37">
        <v>6.7696190000000003E-2</v>
      </c>
      <c r="N6877" s="38">
        <v>0.01</v>
      </c>
      <c r="O6877" s="39">
        <f>IFERROR(VLOOKUP(C6877,Sheet2!$B$2:$G$588,6,FALSE),0)</f>
        <v>0</v>
      </c>
      <c r="P6877" s="34"/>
      <c r="Q6877" s="35">
        <v>0.85228119999999996</v>
      </c>
      <c r="R6877" s="36">
        <v>0.34895636968080201</v>
      </c>
      <c r="S6877" s="36"/>
      <c r="T6877" s="34"/>
      <c r="U6877" s="36" t="str">
        <f t="shared" si="638"/>
        <v/>
      </c>
      <c r="V6877" s="37" t="str">
        <f t="shared" si="639"/>
        <v/>
      </c>
      <c r="W6877" s="40">
        <f t="shared" si="640"/>
        <v>362.94999999999936</v>
      </c>
    </row>
    <row r="6878" spans="1:23" hidden="1" x14ac:dyDescent="0.3">
      <c r="A6878" t="s">
        <v>35</v>
      </c>
      <c r="B6878" t="s">
        <v>11571</v>
      </c>
      <c r="C6878" t="s">
        <v>34</v>
      </c>
      <c r="D6878" t="s">
        <v>34</v>
      </c>
      <c r="F6878">
        <v>0.29909999999999998</v>
      </c>
      <c r="G6878" s="2">
        <v>0</v>
      </c>
      <c r="H6878" s="4">
        <v>137.6497</v>
      </c>
      <c r="I6878" s="4">
        <v>54.993099999999998</v>
      </c>
      <c r="J6878" s="7">
        <v>1019</v>
      </c>
      <c r="K6878" s="7">
        <v>305</v>
      </c>
      <c r="L6878" s="3">
        <v>0.39950000000000002</v>
      </c>
      <c r="M6878" s="5">
        <v>0.61768427999999997</v>
      </c>
      <c r="N6878" s="6">
        <v>0.19267699999999999</v>
      </c>
      <c r="O6878" s="8">
        <f>IFERROR(VLOOKUP(C6878,Sheet2!$B$2:$G$588,6,FALSE),0)</f>
        <v>0</v>
      </c>
      <c r="Q6878" s="2">
        <v>0.68806556129999996</v>
      </c>
      <c r="R6878" s="3">
        <v>0.29910040550292899</v>
      </c>
      <c r="U6878" s="22" t="str">
        <f t="shared" si="638"/>
        <v/>
      </c>
      <c r="V6878" s="10" t="str">
        <f t="shared" si="639"/>
        <v/>
      </c>
      <c r="W6878" s="24">
        <f t="shared" si="640"/>
        <v>301.48999999999972</v>
      </c>
    </row>
    <row r="6879" spans="1:23" hidden="1" x14ac:dyDescent="0.3">
      <c r="A6879" s="34" t="s">
        <v>35</v>
      </c>
      <c r="B6879" s="34" t="s">
        <v>10490</v>
      </c>
      <c r="C6879" s="34" t="s">
        <v>34</v>
      </c>
      <c r="D6879" t="s">
        <v>34</v>
      </c>
      <c r="E6879" s="34"/>
      <c r="F6879">
        <v>0.25</v>
      </c>
      <c r="G6879" s="35">
        <v>0.37646403000000001</v>
      </c>
      <c r="H6879" s="4">
        <v>564.8827</v>
      </c>
      <c r="I6879" s="4">
        <v>39.807299999999998</v>
      </c>
      <c r="J6879" s="7">
        <v>1007</v>
      </c>
      <c r="K6879" s="7">
        <v>247</v>
      </c>
      <c r="L6879" s="36">
        <v>7.0499999999999993E-2</v>
      </c>
      <c r="M6879" s="37">
        <v>0.84300092000000004</v>
      </c>
      <c r="N6879" s="38">
        <v>0.42796800000000002</v>
      </c>
      <c r="O6879" s="39">
        <f>IFERROR(VLOOKUP(C6879,Sheet2!$B$2:$G$588,6,FALSE),0)</f>
        <v>0</v>
      </c>
      <c r="P6879" s="34"/>
      <c r="Q6879" s="35">
        <v>0.49232795759999998</v>
      </c>
      <c r="R6879" s="36">
        <v>0.25</v>
      </c>
      <c r="S6879" s="36"/>
      <c r="T6879" s="34"/>
      <c r="U6879" s="36" t="str">
        <f t="shared" si="638"/>
        <v/>
      </c>
      <c r="V6879" s="37" t="str">
        <f t="shared" si="639"/>
        <v/>
      </c>
      <c r="W6879" s="40">
        <f t="shared" si="640"/>
        <v>246.74999999999969</v>
      </c>
    </row>
    <row r="6880" spans="1:23" hidden="1" x14ac:dyDescent="0.3">
      <c r="A6880" s="34" t="s">
        <v>35</v>
      </c>
      <c r="B6880" s="34" t="s">
        <v>9122</v>
      </c>
      <c r="C6880" s="34" t="s">
        <v>34</v>
      </c>
      <c r="D6880" t="s">
        <v>34</v>
      </c>
      <c r="E6880" s="34"/>
      <c r="F6880">
        <v>0.29570000000000002</v>
      </c>
      <c r="G6880" s="35">
        <v>0.83447263000000005</v>
      </c>
      <c r="H6880" s="4">
        <v>96.314899999999994</v>
      </c>
      <c r="I6880" s="4">
        <v>16.909600000000001</v>
      </c>
      <c r="J6880" s="7">
        <v>999</v>
      </c>
      <c r="K6880" s="7">
        <v>173</v>
      </c>
      <c r="L6880" s="36">
        <v>0.17560000000000001</v>
      </c>
      <c r="M6880" s="37">
        <v>1.96859809</v>
      </c>
      <c r="N6880" s="38">
        <v>1.6282129999999999</v>
      </c>
      <c r="O6880" s="39">
        <f>IFERROR(VLOOKUP(C6880,Sheet2!$B$2:$G$588,6,FALSE),0)</f>
        <v>0</v>
      </c>
      <c r="P6880" s="34"/>
      <c r="Q6880" s="35">
        <v>0.1729073552</v>
      </c>
      <c r="R6880" s="36">
        <v>0.17290735518709799</v>
      </c>
      <c r="S6880" s="36"/>
      <c r="T6880" s="34"/>
      <c r="U6880" s="36" t="str">
        <f t="shared" si="638"/>
        <v/>
      </c>
      <c r="V6880" s="37" t="str">
        <f t="shared" si="639"/>
        <v/>
      </c>
      <c r="W6880" s="40">
        <f t="shared" si="640"/>
        <v>172.55564130384312</v>
      </c>
    </row>
    <row r="6881" spans="1:23" hidden="1" x14ac:dyDescent="0.3">
      <c r="A6881" s="34" t="s">
        <v>35</v>
      </c>
      <c r="B6881" s="34" t="s">
        <v>4375</v>
      </c>
      <c r="C6881" s="34" t="s">
        <v>34</v>
      </c>
      <c r="D6881" t="s">
        <v>34</v>
      </c>
      <c r="E6881" s="34"/>
      <c r="F6881">
        <v>0.3</v>
      </c>
      <c r="G6881" s="35">
        <v>0.79375722999999998</v>
      </c>
      <c r="H6881" s="4">
        <v>781.74310000000003</v>
      </c>
      <c r="I6881" s="4">
        <v>68.0852</v>
      </c>
      <c r="J6881" s="7">
        <v>992</v>
      </c>
      <c r="K6881" s="7">
        <v>297</v>
      </c>
      <c r="L6881" s="36">
        <v>8.7099999999999997E-2</v>
      </c>
      <c r="M6881" s="37">
        <v>0.48548657000000001</v>
      </c>
      <c r="N6881" s="38">
        <v>0.17557700000000001</v>
      </c>
      <c r="O6881" s="39">
        <f>IFERROR(VLOOKUP(C6881,Sheet2!$B$2:$G$588,6,FALSE),0)</f>
        <v>0</v>
      </c>
      <c r="P6881" s="34"/>
      <c r="Q6881" s="35">
        <v>0.63834838920000003</v>
      </c>
      <c r="R6881" s="36">
        <v>0.29998210744866</v>
      </c>
      <c r="S6881" s="36"/>
      <c r="T6881" s="34"/>
      <c r="U6881" s="36" t="str">
        <f t="shared" si="638"/>
        <v/>
      </c>
      <c r="V6881" s="37" t="str">
        <f t="shared" si="639"/>
        <v/>
      </c>
      <c r="W6881" s="40">
        <f t="shared" si="640"/>
        <v>297.3</v>
      </c>
    </row>
    <row r="6882" spans="1:23" hidden="1" x14ac:dyDescent="0.3">
      <c r="A6882" s="34" t="s">
        <v>35</v>
      </c>
      <c r="B6882" s="34" t="s">
        <v>5185</v>
      </c>
      <c r="C6882" s="34" t="s">
        <v>34</v>
      </c>
      <c r="D6882" t="s">
        <v>34</v>
      </c>
      <c r="E6882" s="34"/>
      <c r="F6882">
        <v>0.25</v>
      </c>
      <c r="G6882" s="35">
        <v>1</v>
      </c>
      <c r="H6882" s="4">
        <v>288.5401</v>
      </c>
      <c r="I6882" s="4">
        <v>39.381700000000002</v>
      </c>
      <c r="J6882" s="7">
        <v>975</v>
      </c>
      <c r="K6882" s="7">
        <v>244</v>
      </c>
      <c r="L6882" s="36">
        <v>0.13650000000000001</v>
      </c>
      <c r="M6882" s="37">
        <v>0.82491639000000005</v>
      </c>
      <c r="N6882" s="38">
        <v>0.5</v>
      </c>
      <c r="O6882" s="39">
        <f>IFERROR(VLOOKUP(C6882,Sheet2!$B$2:$G$588,6,FALSE),0)</f>
        <v>0</v>
      </c>
      <c r="P6882" s="34"/>
      <c r="Q6882" s="35">
        <v>0.39387796339999998</v>
      </c>
      <c r="R6882" s="36">
        <v>0.25</v>
      </c>
      <c r="S6882" s="36"/>
      <c r="T6882" s="34"/>
      <c r="U6882" s="36" t="str">
        <f t="shared" si="638"/>
        <v/>
      </c>
      <c r="V6882" s="37" t="str">
        <f t="shared" si="639"/>
        <v/>
      </c>
      <c r="W6882" s="40">
        <f t="shared" si="640"/>
        <v>243.75</v>
      </c>
    </row>
    <row r="6883" spans="1:23" hidden="1" x14ac:dyDescent="0.3">
      <c r="A6883" s="34" t="s">
        <v>35</v>
      </c>
      <c r="B6883" s="34" t="s">
        <v>12583</v>
      </c>
      <c r="C6883" s="34" t="s">
        <v>34</v>
      </c>
      <c r="D6883" t="s">
        <v>34</v>
      </c>
      <c r="E6883" s="34"/>
      <c r="F6883">
        <v>0.29820000000000002</v>
      </c>
      <c r="G6883" s="35">
        <v>1</v>
      </c>
      <c r="H6883" s="4">
        <v>129.8492</v>
      </c>
      <c r="I6883" s="4">
        <v>20.832599999999999</v>
      </c>
      <c r="J6883" s="7">
        <v>975</v>
      </c>
      <c r="K6883" s="7">
        <v>290</v>
      </c>
      <c r="L6883" s="36">
        <v>0.16039999999999999</v>
      </c>
      <c r="M6883" s="37">
        <v>1.5607772099999999</v>
      </c>
      <c r="N6883" s="38">
        <v>1.0000020000000001</v>
      </c>
      <c r="O6883" s="39">
        <f>IFERROR(VLOOKUP(C6883,Sheet2!$B$2:$G$588,6,FALSE),0)</f>
        <v>0</v>
      </c>
      <c r="P6883" s="34"/>
      <c r="Q6883" s="35">
        <v>0.35929228670000002</v>
      </c>
      <c r="R6883" s="36">
        <v>0.29817381630872303</v>
      </c>
      <c r="S6883" s="36"/>
      <c r="T6883" s="34"/>
      <c r="U6883" s="36" t="str">
        <f t="shared" si="638"/>
        <v/>
      </c>
      <c r="V6883" s="37" t="str">
        <f t="shared" si="639"/>
        <v/>
      </c>
      <c r="W6883" s="40">
        <f t="shared" si="640"/>
        <v>290.71000000000004</v>
      </c>
    </row>
    <row r="6884" spans="1:23" hidden="1" x14ac:dyDescent="0.3">
      <c r="A6884" s="34" t="s">
        <v>35</v>
      </c>
      <c r="B6884" s="34" t="s">
        <v>6149</v>
      </c>
      <c r="C6884" s="34" t="s">
        <v>34</v>
      </c>
      <c r="D6884" t="s">
        <v>34</v>
      </c>
      <c r="E6884" s="34"/>
      <c r="F6884">
        <v>0.3</v>
      </c>
      <c r="G6884" s="35">
        <v>0.52997899999999998</v>
      </c>
      <c r="H6884" s="4">
        <v>196.28579999999999</v>
      </c>
      <c r="I6884" s="4">
        <v>62.638599999999997</v>
      </c>
      <c r="J6884" s="7">
        <v>971</v>
      </c>
      <c r="K6884" s="7">
        <v>291</v>
      </c>
      <c r="L6884" s="36">
        <v>0.31909999999999999</v>
      </c>
      <c r="M6884" s="37">
        <v>0.51667788000000003</v>
      </c>
      <c r="N6884" s="38">
        <v>0.2</v>
      </c>
      <c r="O6884" s="39">
        <f>IFERROR(VLOOKUP(C6884,Sheet2!$B$2:$G$588,6,FALSE),0)</f>
        <v>0</v>
      </c>
      <c r="P6884" s="34"/>
      <c r="Q6884" s="35">
        <v>0.6129116268</v>
      </c>
      <c r="R6884" s="36">
        <v>0.29999999999999899</v>
      </c>
      <c r="S6884" s="36"/>
      <c r="T6884" s="34"/>
      <c r="U6884" s="36" t="str">
        <f t="shared" si="638"/>
        <v/>
      </c>
      <c r="V6884" s="37" t="str">
        <f t="shared" si="639"/>
        <v/>
      </c>
      <c r="W6884" s="40">
        <f t="shared" si="640"/>
        <v>291.29999999999995</v>
      </c>
    </row>
    <row r="6885" spans="1:23" hidden="1" x14ac:dyDescent="0.3">
      <c r="A6885" s="34" t="s">
        <v>35</v>
      </c>
      <c r="B6885" s="34" t="s">
        <v>1691</v>
      </c>
      <c r="C6885" s="34" t="s">
        <v>34</v>
      </c>
      <c r="D6885" t="s">
        <v>34</v>
      </c>
      <c r="E6885" s="34"/>
      <c r="F6885">
        <v>0.31219999999999998</v>
      </c>
      <c r="G6885" s="35">
        <v>0.52142228999999995</v>
      </c>
      <c r="H6885" s="4">
        <v>256.07</v>
      </c>
      <c r="I6885" s="4">
        <v>14.8841</v>
      </c>
      <c r="J6885" s="7">
        <v>957</v>
      </c>
      <c r="K6885" s="7">
        <v>154</v>
      </c>
      <c r="L6885" s="36">
        <v>5.8099999999999999E-2</v>
      </c>
      <c r="M6885" s="37">
        <v>2.1442973799999998</v>
      </c>
      <c r="N6885" s="38">
        <v>1.8</v>
      </c>
      <c r="O6885" s="39">
        <f>IFERROR(VLOOKUP(C6885,Sheet2!$B$2:$G$588,6,FALSE),0)</f>
        <v>0</v>
      </c>
      <c r="P6885" s="34"/>
      <c r="Q6885" s="35">
        <v>0.1605641948</v>
      </c>
      <c r="R6885" s="36">
        <v>0.160564194793301</v>
      </c>
      <c r="S6885" s="36"/>
      <c r="T6885" s="34"/>
      <c r="U6885" s="36" t="str">
        <f t="shared" si="638"/>
        <v/>
      </c>
      <c r="V6885" s="37" t="str">
        <f t="shared" si="639"/>
        <v/>
      </c>
      <c r="W6885" s="40">
        <f t="shared" si="640"/>
        <v>153.66057828999701</v>
      </c>
    </row>
    <row r="6886" spans="1:23" hidden="1" x14ac:dyDescent="0.3">
      <c r="A6886" s="34" t="s">
        <v>35</v>
      </c>
      <c r="B6886" s="34" t="s">
        <v>7655</v>
      </c>
      <c r="C6886" s="34" t="s">
        <v>34</v>
      </c>
      <c r="D6886" t="s">
        <v>34</v>
      </c>
      <c r="E6886" s="34"/>
      <c r="F6886">
        <v>0.25</v>
      </c>
      <c r="G6886" s="35">
        <v>0.54068815999999997</v>
      </c>
      <c r="H6886" s="4">
        <v>119.2775</v>
      </c>
      <c r="I6886" s="4">
        <v>15.0031</v>
      </c>
      <c r="J6886" s="7">
        <v>935</v>
      </c>
      <c r="K6886" s="7">
        <v>188</v>
      </c>
      <c r="L6886" s="36">
        <v>0.1258</v>
      </c>
      <c r="M6886" s="37">
        <v>2.0779741399999998</v>
      </c>
      <c r="N6886" s="38">
        <v>1.636171</v>
      </c>
      <c r="O6886" s="39">
        <f>IFERROR(VLOOKUP(C6886,Sheet2!$B$2:$G$588,6,FALSE),0)</f>
        <v>0</v>
      </c>
      <c r="P6886" s="34"/>
      <c r="Q6886" s="35">
        <v>0.21261243369999999</v>
      </c>
      <c r="R6886" s="36">
        <v>0.21261243367409999</v>
      </c>
      <c r="S6886" s="36"/>
      <c r="T6886" s="34"/>
      <c r="U6886" s="36" t="str">
        <f t="shared" si="638"/>
        <v/>
      </c>
      <c r="V6886" s="37" t="str">
        <f t="shared" si="639"/>
        <v/>
      </c>
      <c r="W6886" s="40">
        <f t="shared" si="640"/>
        <v>188.66553404545741</v>
      </c>
    </row>
    <row r="6887" spans="1:23" hidden="1" x14ac:dyDescent="0.3">
      <c r="A6887" s="34" t="s">
        <v>35</v>
      </c>
      <c r="B6887" s="34" t="s">
        <v>12086</v>
      </c>
      <c r="C6887" s="34" t="s">
        <v>34</v>
      </c>
      <c r="D6887" t="s">
        <v>34</v>
      </c>
      <c r="E6887" s="34"/>
      <c r="F6887">
        <v>0.34960000000000002</v>
      </c>
      <c r="G6887" s="35">
        <v>1</v>
      </c>
      <c r="H6887" s="4">
        <v>626.58439999999996</v>
      </c>
      <c r="I6887" s="4">
        <v>71.9846</v>
      </c>
      <c r="J6887" s="7">
        <v>934</v>
      </c>
      <c r="K6887" s="7">
        <v>326</v>
      </c>
      <c r="L6887" s="36">
        <v>0.1149</v>
      </c>
      <c r="M6887" s="37">
        <v>0.43270419999999998</v>
      </c>
      <c r="N6887" s="38">
        <v>0.19980300000000001</v>
      </c>
      <c r="O6887" s="39">
        <f>IFERROR(VLOOKUP(C6887,Sheet2!$B$2:$G$588,6,FALSE),0)</f>
        <v>0</v>
      </c>
      <c r="P6887" s="34"/>
      <c r="Q6887" s="35">
        <v>0.53824575539999997</v>
      </c>
      <c r="R6887" s="36">
        <v>0.349641367221253</v>
      </c>
      <c r="S6887" s="36"/>
      <c r="T6887" s="34"/>
      <c r="U6887" s="36" t="str">
        <f t="shared" si="638"/>
        <v/>
      </c>
      <c r="V6887" s="37" t="str">
        <f t="shared" si="639"/>
        <v/>
      </c>
      <c r="W6887" s="40">
        <f t="shared" si="640"/>
        <v>324.8</v>
      </c>
    </row>
    <row r="6888" spans="1:23" hidden="1" x14ac:dyDescent="0.3">
      <c r="A6888" s="34" t="s">
        <v>35</v>
      </c>
      <c r="B6888" s="34" t="s">
        <v>6045</v>
      </c>
      <c r="C6888" s="34" t="s">
        <v>34</v>
      </c>
      <c r="D6888" t="s">
        <v>34</v>
      </c>
      <c r="E6888" s="34"/>
      <c r="F6888">
        <v>0.33</v>
      </c>
      <c r="G6888" s="35">
        <v>1</v>
      </c>
      <c r="H6888" s="4">
        <v>382.6311</v>
      </c>
      <c r="I6888" s="4">
        <v>19.8123</v>
      </c>
      <c r="J6888" s="7">
        <v>927</v>
      </c>
      <c r="K6888" s="7">
        <v>206</v>
      </c>
      <c r="L6888" s="36">
        <v>5.1799999999999999E-2</v>
      </c>
      <c r="M6888" s="37">
        <v>1.5594450799999999</v>
      </c>
      <c r="N6888" s="38">
        <v>1.1270420000000001</v>
      </c>
      <c r="O6888" s="39">
        <f>IFERROR(VLOOKUP(C6888,Sheet2!$B$2:$G$588,6,FALSE),0)</f>
        <v>0</v>
      </c>
      <c r="P6888" s="34"/>
      <c r="Q6888" s="35">
        <v>0.27728009380000002</v>
      </c>
      <c r="R6888" s="36">
        <v>0.27728009382577201</v>
      </c>
      <c r="S6888" s="36"/>
      <c r="T6888" s="34"/>
      <c r="U6888" s="36" t="str">
        <f t="shared" si="638"/>
        <v/>
      </c>
      <c r="V6888" s="37" t="str">
        <f t="shared" si="639"/>
        <v/>
      </c>
      <c r="W6888" s="40">
        <f t="shared" si="640"/>
        <v>242.05678863005122</v>
      </c>
    </row>
    <row r="6889" spans="1:23" hidden="1" x14ac:dyDescent="0.3">
      <c r="A6889" t="s">
        <v>35</v>
      </c>
      <c r="B6889" t="s">
        <v>621</v>
      </c>
      <c r="C6889" t="s">
        <v>34</v>
      </c>
      <c r="D6889" t="s">
        <v>34</v>
      </c>
      <c r="F6889">
        <v>0.28260000000000002</v>
      </c>
      <c r="G6889" s="2">
        <v>0</v>
      </c>
      <c r="H6889" s="4">
        <v>208.78540000000001</v>
      </c>
      <c r="I6889" s="4">
        <v>6.5361000000000002</v>
      </c>
      <c r="J6889" s="7">
        <v>924</v>
      </c>
      <c r="K6889" s="7">
        <v>99</v>
      </c>
      <c r="L6889" s="3">
        <v>3.1300000000000001E-2</v>
      </c>
      <c r="M6889" s="5">
        <v>4.7101905899999998</v>
      </c>
      <c r="N6889" s="6">
        <v>4.3785109999999996</v>
      </c>
      <c r="O6889" s="8">
        <f>IFERROR(VLOOKUP(C6889,Sheet2!$B$2:$G$588,6,FALSE),0)</f>
        <v>0</v>
      </c>
      <c r="Q6889" s="2">
        <v>7.0417445400000001E-2</v>
      </c>
      <c r="R6889" s="3">
        <v>7.0417445399847303E-2</v>
      </c>
      <c r="U6889" s="22" t="str">
        <f t="shared" si="638"/>
        <v/>
      </c>
      <c r="V6889" s="10" t="str">
        <f t="shared" si="639"/>
        <v/>
      </c>
      <c r="W6889" s="24">
        <f t="shared" si="640"/>
        <v>125.90829282451084</v>
      </c>
    </row>
    <row r="6890" spans="1:23" hidden="1" x14ac:dyDescent="0.3">
      <c r="A6890" t="s">
        <v>35</v>
      </c>
      <c r="B6890" t="s">
        <v>9695</v>
      </c>
      <c r="C6890" t="s">
        <v>34</v>
      </c>
      <c r="D6890" t="s">
        <v>34</v>
      </c>
      <c r="F6890">
        <v>0.30649999999999999</v>
      </c>
      <c r="G6890" s="2">
        <v>0</v>
      </c>
      <c r="H6890" s="4">
        <v>97.059799999999996</v>
      </c>
      <c r="I6890" s="4">
        <v>23.662099999999999</v>
      </c>
      <c r="J6890" s="7">
        <v>922</v>
      </c>
      <c r="K6890" s="7">
        <v>277</v>
      </c>
      <c r="L6890" s="3">
        <v>0.24379999999999999</v>
      </c>
      <c r="M6890" s="5">
        <v>1.2982035700000001</v>
      </c>
      <c r="N6890" s="6">
        <v>0.83000099999999999</v>
      </c>
      <c r="O6890" s="8">
        <f>IFERROR(VLOOKUP(C6890,Sheet2!$B$2:$G$588,6,FALSE),0)</f>
        <v>0</v>
      </c>
      <c r="Q6890" s="2">
        <v>0.36065420240000001</v>
      </c>
      <c r="R6890" s="3">
        <v>0.30648236293717002</v>
      </c>
      <c r="U6890" s="22" t="str">
        <f t="shared" si="638"/>
        <v/>
      </c>
      <c r="V6890" s="10" t="str">
        <f t="shared" si="639"/>
        <v/>
      </c>
      <c r="W6890" s="24">
        <f t="shared" si="640"/>
        <v>276.90102927349045</v>
      </c>
    </row>
    <row r="6891" spans="1:23" hidden="1" x14ac:dyDescent="0.3">
      <c r="A6891" s="34" t="s">
        <v>35</v>
      </c>
      <c r="B6891" s="34" t="s">
        <v>11154</v>
      </c>
      <c r="C6891" s="34" t="s">
        <v>34</v>
      </c>
      <c r="D6891" t="s">
        <v>34</v>
      </c>
      <c r="E6891" s="34"/>
      <c r="F6891">
        <v>0.05</v>
      </c>
      <c r="G6891" s="35">
        <v>0.98462141999999997</v>
      </c>
      <c r="H6891" s="4">
        <v>118.3839</v>
      </c>
      <c r="I6891" s="4">
        <v>14.7371</v>
      </c>
      <c r="J6891" s="7">
        <v>920</v>
      </c>
      <c r="K6891" s="7">
        <v>46</v>
      </c>
      <c r="L6891" s="36">
        <v>0.1245</v>
      </c>
      <c r="M6891" s="37">
        <v>2.08065568</v>
      </c>
      <c r="N6891" s="38">
        <v>1.7202500000000001</v>
      </c>
      <c r="O6891" s="39">
        <f>IFERROR(VLOOKUP(C6891,Sheet2!$B$2:$G$588,6,FALSE),0)</f>
        <v>0</v>
      </c>
      <c r="P6891" s="34"/>
      <c r="Q6891" s="35">
        <v>0.17321735960000001</v>
      </c>
      <c r="R6891" s="36">
        <v>0.05</v>
      </c>
      <c r="S6891" s="36"/>
      <c r="T6891" s="34"/>
      <c r="U6891" s="36" t="str">
        <f t="shared" si="638"/>
        <v/>
      </c>
      <c r="V6891" s="37" t="str">
        <f t="shared" si="639"/>
        <v/>
      </c>
      <c r="W6891" s="40">
        <f t="shared" si="640"/>
        <v>45.999999999999908</v>
      </c>
    </row>
    <row r="6892" spans="1:23" hidden="1" x14ac:dyDescent="0.3">
      <c r="A6892" s="34" t="s">
        <v>35</v>
      </c>
      <c r="B6892" s="34" t="s">
        <v>7733</v>
      </c>
      <c r="C6892" s="34" t="s">
        <v>34</v>
      </c>
      <c r="D6892" t="s">
        <v>34</v>
      </c>
      <c r="E6892" s="34"/>
      <c r="F6892">
        <v>0.3</v>
      </c>
      <c r="G6892" s="35">
        <v>0.99934025999999998</v>
      </c>
      <c r="H6892" s="4">
        <v>194.01490000000001</v>
      </c>
      <c r="I6892" s="4">
        <v>78.333399999999997</v>
      </c>
      <c r="J6892" s="7">
        <v>909</v>
      </c>
      <c r="K6892" s="7">
        <v>273</v>
      </c>
      <c r="L6892" s="36">
        <v>0.4037</v>
      </c>
      <c r="M6892" s="37">
        <v>0.38700008000000002</v>
      </c>
      <c r="N6892" s="38">
        <v>0.03</v>
      </c>
      <c r="O6892" s="39">
        <f>IFERROR(VLOOKUP(C6892,Sheet2!$B$2:$G$588,6,FALSE),0)</f>
        <v>0</v>
      </c>
      <c r="P6892" s="34"/>
      <c r="Q6892" s="35">
        <v>0.92248063550000003</v>
      </c>
      <c r="R6892" s="36">
        <v>0.29996701307648699</v>
      </c>
      <c r="S6892" s="36"/>
      <c r="T6892" s="34"/>
      <c r="U6892" s="36" t="str">
        <f t="shared" si="638"/>
        <v/>
      </c>
      <c r="V6892" s="37" t="str">
        <f t="shared" si="639"/>
        <v/>
      </c>
      <c r="W6892" s="40">
        <f t="shared" si="640"/>
        <v>272.7</v>
      </c>
    </row>
    <row r="6893" spans="1:23" hidden="1" x14ac:dyDescent="0.3">
      <c r="A6893" s="34" t="s">
        <v>35</v>
      </c>
      <c r="B6893" s="34" t="s">
        <v>1773</v>
      </c>
      <c r="C6893" s="34" t="s">
        <v>34</v>
      </c>
      <c r="D6893" t="s">
        <v>34</v>
      </c>
      <c r="E6893" s="34"/>
      <c r="F6893">
        <v>0.3</v>
      </c>
      <c r="G6893" s="35">
        <v>1</v>
      </c>
      <c r="H6893" s="4">
        <v>170.4502</v>
      </c>
      <c r="I6893" s="4">
        <v>38.793599999999998</v>
      </c>
      <c r="J6893" s="7">
        <v>899</v>
      </c>
      <c r="K6893" s="7">
        <v>270</v>
      </c>
      <c r="L6893" s="36">
        <v>0.2276</v>
      </c>
      <c r="M6893" s="37">
        <v>0.77240522</v>
      </c>
      <c r="N6893" s="38">
        <v>0.4</v>
      </c>
      <c r="O6893" s="39">
        <f>IFERROR(VLOOKUP(C6893,Sheet2!$B$2:$G$588,6,FALSE),0)</f>
        <v>0</v>
      </c>
      <c r="P6893" s="34"/>
      <c r="Q6893" s="35">
        <v>0.48213711050000002</v>
      </c>
      <c r="R6893" s="36">
        <v>0.3</v>
      </c>
      <c r="S6893" s="36"/>
      <c r="T6893" s="34"/>
      <c r="U6893" s="36" t="str">
        <f t="shared" si="638"/>
        <v/>
      </c>
      <c r="V6893" s="37" t="str">
        <f t="shared" si="639"/>
        <v/>
      </c>
      <c r="W6893" s="40">
        <f t="shared" si="640"/>
        <v>269.7</v>
      </c>
    </row>
    <row r="6894" spans="1:23" hidden="1" x14ac:dyDescent="0.3">
      <c r="A6894" s="34" t="s">
        <v>35</v>
      </c>
      <c r="B6894" s="34" t="s">
        <v>12435</v>
      </c>
      <c r="C6894" s="34" t="s">
        <v>34</v>
      </c>
      <c r="D6894" t="s">
        <v>34</v>
      </c>
      <c r="E6894" s="34"/>
      <c r="F6894">
        <v>0.29820000000000002</v>
      </c>
      <c r="G6894" s="35">
        <v>0.68019834999999995</v>
      </c>
      <c r="H6894" s="4">
        <v>135.1866</v>
      </c>
      <c r="I6894" s="4">
        <v>34.863100000000003</v>
      </c>
      <c r="J6894" s="7">
        <v>874</v>
      </c>
      <c r="K6894" s="7">
        <v>261</v>
      </c>
      <c r="L6894" s="36">
        <v>0.25790000000000002</v>
      </c>
      <c r="M6894" s="37">
        <v>0.83545864999999997</v>
      </c>
      <c r="N6894" s="38">
        <v>0.4</v>
      </c>
      <c r="O6894" s="39">
        <f>IFERROR(VLOOKUP(C6894,Sheet2!$B$2:$G$588,6,FALSE),0)</f>
        <v>0</v>
      </c>
      <c r="P6894" s="34"/>
      <c r="Q6894" s="35">
        <v>0.52122106850000005</v>
      </c>
      <c r="R6894" s="36">
        <v>0.29818873199370199</v>
      </c>
      <c r="S6894" s="36"/>
      <c r="T6894" s="34"/>
      <c r="U6894" s="36" t="str">
        <f t="shared" si="638"/>
        <v/>
      </c>
      <c r="V6894" s="37" t="str">
        <f t="shared" si="639"/>
        <v/>
      </c>
      <c r="W6894" s="40">
        <f t="shared" si="640"/>
        <v>260.3299999999997</v>
      </c>
    </row>
    <row r="6895" spans="1:23" hidden="1" x14ac:dyDescent="0.3">
      <c r="A6895" t="s">
        <v>35</v>
      </c>
      <c r="B6895" t="s">
        <v>6315</v>
      </c>
      <c r="C6895" t="s">
        <v>34</v>
      </c>
      <c r="D6895" t="s">
        <v>34</v>
      </c>
      <c r="F6895">
        <v>0.317</v>
      </c>
      <c r="G6895" s="2">
        <v>0</v>
      </c>
      <c r="H6895" s="4">
        <v>112.8498</v>
      </c>
      <c r="I6895" s="4">
        <v>48.211599999999997</v>
      </c>
      <c r="J6895" s="7">
        <v>873</v>
      </c>
      <c r="K6895" s="7">
        <v>277</v>
      </c>
      <c r="L6895" s="3">
        <v>0.42720000000000002</v>
      </c>
      <c r="M6895" s="5">
        <v>0.60333974000000001</v>
      </c>
      <c r="N6895" s="6">
        <v>0.3</v>
      </c>
      <c r="O6895" s="8">
        <f>IFERROR(VLOOKUP(C6895,Sheet2!$B$2:$G$588,6,FALSE),0)</f>
        <v>0</v>
      </c>
      <c r="Q6895" s="2">
        <v>0.50276770979999996</v>
      </c>
      <c r="R6895" s="3">
        <v>0.31703926754282502</v>
      </c>
      <c r="U6895" s="22" t="str">
        <f t="shared" si="638"/>
        <v/>
      </c>
      <c r="V6895" s="10" t="str">
        <f t="shared" si="639"/>
        <v/>
      </c>
      <c r="W6895" s="24">
        <f t="shared" si="640"/>
        <v>273.09999999999991</v>
      </c>
    </row>
    <row r="6896" spans="1:23" hidden="1" x14ac:dyDescent="0.3">
      <c r="A6896" s="34" t="s">
        <v>35</v>
      </c>
      <c r="B6896" s="34" t="s">
        <v>8929</v>
      </c>
      <c r="C6896" s="34" t="s">
        <v>34</v>
      </c>
      <c r="D6896" t="s">
        <v>34</v>
      </c>
      <c r="E6896" s="34"/>
      <c r="F6896">
        <v>0.28510000000000002</v>
      </c>
      <c r="G6896" s="35">
        <v>0.91115690999999999</v>
      </c>
      <c r="H6896" s="4">
        <v>291.36689999999999</v>
      </c>
      <c r="I6896" s="4">
        <v>37.939700000000002</v>
      </c>
      <c r="J6896" s="7">
        <v>849</v>
      </c>
      <c r="K6896" s="7">
        <v>242</v>
      </c>
      <c r="L6896" s="36">
        <v>0.13020000000000001</v>
      </c>
      <c r="M6896" s="37">
        <v>0.74624798999999997</v>
      </c>
      <c r="N6896" s="38">
        <v>0.23088500000000001</v>
      </c>
      <c r="O6896" s="39">
        <f>IFERROR(VLOOKUP(C6896,Sheet2!$B$2:$G$588,6,FALSE),0)</f>
        <v>0</v>
      </c>
      <c r="P6896" s="34"/>
      <c r="Q6896" s="35">
        <v>0.69060553390000001</v>
      </c>
      <c r="R6896" s="36">
        <v>0.28506409727578003</v>
      </c>
      <c r="S6896" s="36"/>
      <c r="T6896" s="34"/>
      <c r="U6896" s="36" t="str">
        <f t="shared" si="638"/>
        <v/>
      </c>
      <c r="V6896" s="37" t="str">
        <f t="shared" si="639"/>
        <v/>
      </c>
      <c r="W6896" s="40">
        <f t="shared" si="640"/>
        <v>241.74999999999994</v>
      </c>
    </row>
    <row r="6897" spans="1:23" hidden="1" x14ac:dyDescent="0.3">
      <c r="A6897" t="s">
        <v>35</v>
      </c>
      <c r="B6897" t="s">
        <v>3425</v>
      </c>
      <c r="C6897" t="s">
        <v>34</v>
      </c>
      <c r="D6897" t="s">
        <v>34</v>
      </c>
      <c r="F6897">
        <v>0.25380000000000003</v>
      </c>
      <c r="G6897" s="2">
        <v>0</v>
      </c>
      <c r="H6897" s="4">
        <v>29.4861</v>
      </c>
      <c r="I6897" s="4">
        <v>10.7242</v>
      </c>
      <c r="J6897" s="7">
        <v>835</v>
      </c>
      <c r="K6897" s="7">
        <v>201</v>
      </c>
      <c r="L6897" s="3">
        <v>0.36370000000000002</v>
      </c>
      <c r="M6897" s="5">
        <v>2.59656252</v>
      </c>
      <c r="N6897" s="6">
        <v>1.955837</v>
      </c>
      <c r="O6897" s="8">
        <f>IFERROR(VLOOKUP(C6897,Sheet2!$B$2:$G$588,6,FALSE),0)</f>
        <v>0</v>
      </c>
      <c r="Q6897" s="2">
        <v>0.2467591341</v>
      </c>
      <c r="R6897" s="3">
        <v>0.246759134089855</v>
      </c>
      <c r="U6897" s="22" t="str">
        <f t="shared" si="638"/>
        <v/>
      </c>
      <c r="V6897" s="10" t="str">
        <f t="shared" si="639"/>
        <v/>
      </c>
      <c r="W6897" s="24">
        <f t="shared" si="640"/>
        <v>202.03292690459301</v>
      </c>
    </row>
    <row r="6898" spans="1:23" hidden="1" x14ac:dyDescent="0.3">
      <c r="A6898" t="s">
        <v>35</v>
      </c>
      <c r="B6898" t="s">
        <v>10940</v>
      </c>
      <c r="C6898" t="s">
        <v>34</v>
      </c>
      <c r="D6898" t="s">
        <v>34</v>
      </c>
      <c r="F6898">
        <v>0.29659999999999997</v>
      </c>
      <c r="G6898" s="2">
        <v>0</v>
      </c>
      <c r="H6898" s="4">
        <v>44.029499999999999</v>
      </c>
      <c r="I6898" s="4">
        <v>25.787400000000002</v>
      </c>
      <c r="J6898" s="7">
        <v>825</v>
      </c>
      <c r="K6898" s="7">
        <v>245</v>
      </c>
      <c r="L6898" s="3">
        <v>0.5857</v>
      </c>
      <c r="M6898" s="5">
        <v>1.06690931</v>
      </c>
      <c r="N6898" s="6">
        <v>0.65667799999999998</v>
      </c>
      <c r="O6898" s="8">
        <f>IFERROR(VLOOKUP(C6898,Sheet2!$B$2:$G$588,6,FALSE),0)</f>
        <v>0</v>
      </c>
      <c r="Q6898" s="2">
        <v>0.38450438710000001</v>
      </c>
      <c r="R6898" s="3">
        <v>0.29663953467844001</v>
      </c>
      <c r="U6898" s="22" t="str">
        <f t="shared" si="638"/>
        <v/>
      </c>
      <c r="V6898" s="10" t="str">
        <f t="shared" si="639"/>
        <v/>
      </c>
      <c r="W6898" s="24">
        <f t="shared" si="640"/>
        <v>242.99999999999935</v>
      </c>
    </row>
    <row r="6899" spans="1:23" hidden="1" x14ac:dyDescent="0.3">
      <c r="A6899" s="34" t="s">
        <v>35</v>
      </c>
      <c r="B6899" s="34" t="s">
        <v>8745</v>
      </c>
      <c r="C6899" s="34" t="s">
        <v>34</v>
      </c>
      <c r="D6899" t="s">
        <v>34</v>
      </c>
      <c r="E6899" s="34"/>
      <c r="F6899">
        <v>0.28010000000000002</v>
      </c>
      <c r="G6899" s="35">
        <v>0.16086379000000001</v>
      </c>
      <c r="H6899" s="4">
        <v>659.64909999999998</v>
      </c>
      <c r="I6899" s="4">
        <v>24.590599999999998</v>
      </c>
      <c r="J6899" s="7">
        <v>824</v>
      </c>
      <c r="K6899" s="7">
        <v>219</v>
      </c>
      <c r="L6899" s="36">
        <v>3.73E-2</v>
      </c>
      <c r="M6899" s="37">
        <v>1.1173480600000001</v>
      </c>
      <c r="N6899" s="38">
        <v>0.757942</v>
      </c>
      <c r="O6899" s="39">
        <f>IFERROR(VLOOKUP(C6899,Sheet2!$B$2:$G$588,6,FALSE),0)</f>
        <v>0</v>
      </c>
      <c r="P6899" s="34"/>
      <c r="Q6899" s="35">
        <v>0.32165989659999999</v>
      </c>
      <c r="R6899" s="36">
        <v>0.28007847540335401</v>
      </c>
      <c r="S6899" s="36"/>
      <c r="T6899" s="34"/>
      <c r="U6899" s="36" t="str">
        <f t="shared" si="638"/>
        <v/>
      </c>
      <c r="V6899" s="37" t="str">
        <f t="shared" si="639"/>
        <v/>
      </c>
      <c r="W6899" s="40">
        <f t="shared" si="640"/>
        <v>211.47834044982795</v>
      </c>
    </row>
    <row r="6900" spans="1:23" hidden="1" x14ac:dyDescent="0.3">
      <c r="A6900" t="s">
        <v>35</v>
      </c>
      <c r="B6900" t="s">
        <v>1277</v>
      </c>
      <c r="C6900" t="s">
        <v>34</v>
      </c>
      <c r="D6900" t="s">
        <v>34</v>
      </c>
      <c r="F6900">
        <v>0.2908</v>
      </c>
      <c r="G6900" s="2">
        <v>0</v>
      </c>
      <c r="H6900" s="4">
        <v>101.9315</v>
      </c>
      <c r="I6900" s="4">
        <v>61.928600000000003</v>
      </c>
      <c r="J6900" s="7">
        <v>822</v>
      </c>
      <c r="K6900" s="7">
        <v>215</v>
      </c>
      <c r="L6900" s="3">
        <v>0.60760000000000003</v>
      </c>
      <c r="M6900" s="5">
        <v>0.44249053999999999</v>
      </c>
      <c r="N6900" s="6">
        <v>0.21862100000000001</v>
      </c>
      <c r="O6900" s="8">
        <f>IFERROR(VLOOKUP(C6900,Sheet2!$B$2:$G$588,6,FALSE),0)</f>
        <v>0</v>
      </c>
      <c r="Q6900" s="2">
        <v>0.50593068279999998</v>
      </c>
      <c r="R6900" s="3">
        <v>0.29075518331933098</v>
      </c>
      <c r="U6900" s="22" t="str">
        <f t="shared" si="638"/>
        <v/>
      </c>
      <c r="V6900" s="10" t="str">
        <f t="shared" si="639"/>
        <v/>
      </c>
      <c r="W6900" s="24">
        <f t="shared" si="640"/>
        <v>215.17603812021048</v>
      </c>
    </row>
    <row r="6901" spans="1:23" hidden="1" x14ac:dyDescent="0.3">
      <c r="A6901" t="s">
        <v>35</v>
      </c>
      <c r="B6901" t="s">
        <v>12092</v>
      </c>
      <c r="C6901" t="s">
        <v>34</v>
      </c>
      <c r="D6901" t="s">
        <v>34</v>
      </c>
      <c r="F6901">
        <v>0.27560000000000001</v>
      </c>
      <c r="G6901" s="2">
        <v>0</v>
      </c>
      <c r="H6901" s="4">
        <v>71.610799999999998</v>
      </c>
      <c r="I6901" s="4">
        <v>14.301299999999999</v>
      </c>
      <c r="J6901" s="7">
        <v>817</v>
      </c>
      <c r="K6901" s="7">
        <v>224</v>
      </c>
      <c r="L6901" s="3">
        <v>0.19969999999999999</v>
      </c>
      <c r="M6901" s="5">
        <v>1.9045879999999999</v>
      </c>
      <c r="N6901" s="6">
        <v>1.2604390000000001</v>
      </c>
      <c r="O6901" s="8">
        <f>IFERROR(VLOOKUP(C6901,Sheet2!$B$2:$G$588,6,FALSE),0)</f>
        <v>0</v>
      </c>
      <c r="Q6901" s="2">
        <v>0.33820910320000003</v>
      </c>
      <c r="R6901" s="3">
        <v>0.275576792764745</v>
      </c>
      <c r="U6901" s="22" t="str">
        <f t="shared" si="638"/>
        <v/>
      </c>
      <c r="V6901" s="10" t="str">
        <f t="shared" si="639"/>
        <v/>
      </c>
      <c r="W6901" s="24">
        <f t="shared" si="640"/>
        <v>225.15</v>
      </c>
    </row>
    <row r="6902" spans="1:23" hidden="1" x14ac:dyDescent="0.3">
      <c r="A6902" s="34" t="s">
        <v>35</v>
      </c>
      <c r="B6902" s="34" t="s">
        <v>601</v>
      </c>
      <c r="C6902" s="34" t="s">
        <v>34</v>
      </c>
      <c r="D6902" t="s">
        <v>34</v>
      </c>
      <c r="E6902" s="34"/>
      <c r="F6902">
        <v>0.2</v>
      </c>
      <c r="G6902" s="35">
        <v>1</v>
      </c>
      <c r="H6902" s="4">
        <v>497.59559999999999</v>
      </c>
      <c r="I6902" s="4">
        <v>38.507599999999996</v>
      </c>
      <c r="J6902" s="7">
        <v>805</v>
      </c>
      <c r="K6902" s="7">
        <v>161</v>
      </c>
      <c r="L6902" s="36">
        <v>7.7399999999999997E-2</v>
      </c>
      <c r="M6902" s="37">
        <v>0.69675147999999998</v>
      </c>
      <c r="N6902" s="38">
        <v>0.4</v>
      </c>
      <c r="O6902" s="39">
        <f>IFERROR(VLOOKUP(C6902,Sheet2!$B$2:$G$588,6,FALSE),0)</f>
        <v>0</v>
      </c>
      <c r="P6902" s="34"/>
      <c r="Q6902" s="35">
        <v>0.42590721139999999</v>
      </c>
      <c r="R6902" s="36">
        <v>0.19999999999999901</v>
      </c>
      <c r="S6902" s="36"/>
      <c r="T6902" s="34"/>
      <c r="U6902" s="36" t="str">
        <f t="shared" si="638"/>
        <v/>
      </c>
      <c r="V6902" s="37" t="str">
        <f t="shared" si="639"/>
        <v/>
      </c>
      <c r="W6902" s="40">
        <f t="shared" si="640"/>
        <v>126.8353572595323</v>
      </c>
    </row>
    <row r="6903" spans="1:23" hidden="1" x14ac:dyDescent="0.3">
      <c r="A6903" t="s">
        <v>35</v>
      </c>
      <c r="B6903" t="s">
        <v>5561</v>
      </c>
      <c r="C6903" t="s">
        <v>34</v>
      </c>
      <c r="D6903" t="s">
        <v>34</v>
      </c>
      <c r="F6903">
        <v>0.25</v>
      </c>
      <c r="G6903" s="2">
        <v>0</v>
      </c>
      <c r="H6903" s="4">
        <v>50.125100000000003</v>
      </c>
      <c r="I6903" s="4">
        <v>18.0259</v>
      </c>
      <c r="J6903" s="7">
        <v>792</v>
      </c>
      <c r="K6903" s="7">
        <v>198</v>
      </c>
      <c r="L6903" s="3">
        <v>0.35959999999999998</v>
      </c>
      <c r="M6903" s="5">
        <v>1.4647147199999999</v>
      </c>
      <c r="N6903" s="6">
        <v>1</v>
      </c>
      <c r="O6903" s="8">
        <f>IFERROR(VLOOKUP(C6903,Sheet2!$B$2:$G$588,6,FALSE),0)</f>
        <v>0</v>
      </c>
      <c r="Q6903" s="2">
        <v>0.31727319409999999</v>
      </c>
      <c r="R6903" s="3">
        <v>0.249999999999999</v>
      </c>
      <c r="U6903" s="22" t="str">
        <f t="shared" si="638"/>
        <v/>
      </c>
      <c r="V6903" s="10" t="str">
        <f t="shared" si="639"/>
        <v/>
      </c>
      <c r="W6903" s="24">
        <f t="shared" si="640"/>
        <v>196.99999999999955</v>
      </c>
    </row>
    <row r="6904" spans="1:23" hidden="1" x14ac:dyDescent="0.3">
      <c r="A6904" s="34" t="s">
        <v>35</v>
      </c>
      <c r="B6904" s="34" t="s">
        <v>5743</v>
      </c>
      <c r="C6904" s="34" t="s">
        <v>34</v>
      </c>
      <c r="D6904" t="s">
        <v>34</v>
      </c>
      <c r="E6904" s="34"/>
      <c r="F6904">
        <v>0.2586</v>
      </c>
      <c r="G6904" s="35">
        <v>0.94200744999999997</v>
      </c>
      <c r="H6904" s="4">
        <v>407.8134</v>
      </c>
      <c r="I6904" s="4">
        <v>91.575800000000001</v>
      </c>
      <c r="J6904" s="7">
        <v>788</v>
      </c>
      <c r="K6904" s="7">
        <v>191</v>
      </c>
      <c r="L6904" s="36">
        <v>0.22459999999999999</v>
      </c>
      <c r="M6904" s="37">
        <v>0.28668463999999999</v>
      </c>
      <c r="N6904" s="38">
        <v>0.20027600000000001</v>
      </c>
      <c r="O6904" s="39">
        <f>IFERROR(VLOOKUP(C6904,Sheet2!$B$2:$G$588,6,FALSE),0)</f>
        <v>0</v>
      </c>
      <c r="P6904" s="34"/>
      <c r="Q6904" s="35">
        <v>0.30140659800000003</v>
      </c>
      <c r="R6904" s="36">
        <v>0.258566306585929</v>
      </c>
      <c r="S6904" s="36"/>
      <c r="T6904" s="34"/>
      <c r="U6904" s="36" t="str">
        <f t="shared" si="638"/>
        <v/>
      </c>
      <c r="V6904" s="37" t="str">
        <f t="shared" si="639"/>
        <v/>
      </c>
      <c r="W6904" s="40">
        <f t="shared" si="640"/>
        <v>195.8880291359398</v>
      </c>
    </row>
    <row r="6905" spans="1:23" hidden="1" x14ac:dyDescent="0.3">
      <c r="A6905" s="34" t="s">
        <v>35</v>
      </c>
      <c r="B6905" s="34" t="s">
        <v>7903</v>
      </c>
      <c r="C6905" s="34" t="s">
        <v>34</v>
      </c>
      <c r="D6905" t="s">
        <v>34</v>
      </c>
      <c r="E6905" s="34"/>
      <c r="F6905">
        <v>0.2999</v>
      </c>
      <c r="G6905" s="35">
        <v>0.89697174999999996</v>
      </c>
      <c r="H6905" s="4">
        <v>195.39949999999999</v>
      </c>
      <c r="I6905" s="4">
        <v>118.0249</v>
      </c>
      <c r="J6905" s="7">
        <v>775</v>
      </c>
      <c r="K6905" s="7">
        <v>232</v>
      </c>
      <c r="L6905" s="36">
        <v>0.60399999999999998</v>
      </c>
      <c r="M6905" s="37">
        <v>0.21888936000000001</v>
      </c>
      <c r="N6905" s="38">
        <v>3.6956999999999997E-2</v>
      </c>
      <c r="O6905" s="39">
        <f>IFERROR(VLOOKUP(C6905,Sheet2!$B$2:$G$588,6,FALSE),0)</f>
        <v>0</v>
      </c>
      <c r="P6905" s="34"/>
      <c r="Q6905" s="35">
        <v>0.83116127890000002</v>
      </c>
      <c r="R6905" s="36">
        <v>0.29992971714884897</v>
      </c>
      <c r="S6905" s="36"/>
      <c r="T6905" s="34"/>
      <c r="U6905" s="36" t="str">
        <f t="shared" si="638"/>
        <v/>
      </c>
      <c r="V6905" s="37" t="str">
        <f t="shared" si="639"/>
        <v/>
      </c>
      <c r="W6905" s="40">
        <f t="shared" si="640"/>
        <v>232.20000000000002</v>
      </c>
    </row>
    <row r="6906" spans="1:23" hidden="1" x14ac:dyDescent="0.3">
      <c r="A6906" t="s">
        <v>35</v>
      </c>
      <c r="B6906" t="s">
        <v>3447</v>
      </c>
      <c r="C6906" t="s">
        <v>34</v>
      </c>
      <c r="D6906" t="s">
        <v>34</v>
      </c>
      <c r="F6906">
        <v>0.25</v>
      </c>
      <c r="G6906" s="2">
        <v>0</v>
      </c>
      <c r="H6906" s="4">
        <v>47.705599999999997</v>
      </c>
      <c r="I6906" s="4">
        <v>11.5505</v>
      </c>
      <c r="J6906" s="7">
        <v>774</v>
      </c>
      <c r="K6906" s="7">
        <v>178</v>
      </c>
      <c r="L6906" s="3">
        <v>0.24210000000000001</v>
      </c>
      <c r="M6906" s="5">
        <v>2.2323041099999998</v>
      </c>
      <c r="N6906" s="6">
        <v>1.7</v>
      </c>
      <c r="O6906" s="8">
        <f>IFERROR(VLOOKUP(C6906,Sheet2!$B$2:$G$588,6,FALSE),0)</f>
        <v>0</v>
      </c>
      <c r="Q6906" s="2">
        <v>0.23845501350000001</v>
      </c>
      <c r="R6906" s="3">
        <v>0.23845501347445999</v>
      </c>
      <c r="U6906" s="22" t="str">
        <f t="shared" si="638"/>
        <v/>
      </c>
      <c r="V6906" s="10" t="str">
        <f t="shared" si="639"/>
        <v/>
      </c>
      <c r="W6906" s="24">
        <f t="shared" si="640"/>
        <v>176.33537984125172</v>
      </c>
    </row>
    <row r="6907" spans="1:23" hidden="1" x14ac:dyDescent="0.3">
      <c r="A6907" t="s">
        <v>35</v>
      </c>
      <c r="B6907" t="s">
        <v>1273</v>
      </c>
      <c r="C6907" t="s">
        <v>34</v>
      </c>
      <c r="D6907" t="s">
        <v>34</v>
      </c>
      <c r="F6907">
        <v>0.25</v>
      </c>
      <c r="G6907" s="2">
        <v>0</v>
      </c>
      <c r="H6907" s="4">
        <v>18.264199999999999</v>
      </c>
      <c r="I6907" s="4">
        <v>10.6723</v>
      </c>
      <c r="J6907" s="7">
        <v>769</v>
      </c>
      <c r="K6907" s="7">
        <v>187</v>
      </c>
      <c r="L6907" s="3">
        <v>0.58430000000000004</v>
      </c>
      <c r="M6907" s="5">
        <v>2.4012314899999998</v>
      </c>
      <c r="N6907" s="6">
        <v>1.8</v>
      </c>
      <c r="O6907" s="8">
        <f>IFERROR(VLOOKUP(C6907,Sheet2!$B$2:$G$588,6,FALSE),0)</f>
        <v>0</v>
      </c>
      <c r="Q6907" s="2">
        <v>0.25038464449999998</v>
      </c>
      <c r="R6907" s="3">
        <v>0.25</v>
      </c>
      <c r="U6907" s="22" t="str">
        <f t="shared" si="638"/>
        <v/>
      </c>
      <c r="V6907" s="10" t="str">
        <f t="shared" si="639"/>
        <v/>
      </c>
      <c r="W6907" s="24">
        <f t="shared" si="640"/>
        <v>192.25</v>
      </c>
    </row>
    <row r="6908" spans="1:23" hidden="1" x14ac:dyDescent="0.3">
      <c r="A6908" t="s">
        <v>35</v>
      </c>
      <c r="B6908" t="s">
        <v>7645</v>
      </c>
      <c r="C6908" t="s">
        <v>34</v>
      </c>
      <c r="D6908" t="s">
        <v>34</v>
      </c>
      <c r="F6908">
        <v>0.25</v>
      </c>
      <c r="G6908" s="2">
        <v>0</v>
      </c>
      <c r="H6908" s="4">
        <v>44.6342</v>
      </c>
      <c r="I6908" s="4">
        <v>16.049800000000001</v>
      </c>
      <c r="J6908" s="7">
        <v>767</v>
      </c>
      <c r="K6908" s="7">
        <v>192</v>
      </c>
      <c r="L6908" s="3">
        <v>0.35959999999999998</v>
      </c>
      <c r="M6908" s="5">
        <v>1.5938236800000001</v>
      </c>
      <c r="N6908" s="6">
        <v>0.36918800000000002</v>
      </c>
      <c r="O6908" s="8">
        <f>IFERROR(VLOOKUP(C6908,Sheet2!$B$2:$G$588,6,FALSE),0)</f>
        <v>0</v>
      </c>
      <c r="Q6908" s="2">
        <v>0.76836333649999999</v>
      </c>
      <c r="R6908" s="3">
        <v>0.249999999999999</v>
      </c>
      <c r="U6908" s="22" t="str">
        <f t="shared" si="638"/>
        <v/>
      </c>
      <c r="V6908" s="10" t="str">
        <f t="shared" si="639"/>
        <v/>
      </c>
      <c r="W6908" s="24">
        <f t="shared" si="640"/>
        <v>190.24999999999994</v>
      </c>
    </row>
    <row r="6909" spans="1:23" hidden="1" x14ac:dyDescent="0.3">
      <c r="A6909" s="34" t="s">
        <v>35</v>
      </c>
      <c r="B6909" s="34" t="s">
        <v>5585</v>
      </c>
      <c r="C6909" s="34" t="s">
        <v>34</v>
      </c>
      <c r="D6909" t="s">
        <v>34</v>
      </c>
      <c r="E6909" s="34"/>
      <c r="F6909">
        <v>0.30609999999999998</v>
      </c>
      <c r="G6909" s="35">
        <v>0.92414238999999998</v>
      </c>
      <c r="H6909" s="4">
        <v>597.04780000000005</v>
      </c>
      <c r="I6909" s="4">
        <v>113.5009</v>
      </c>
      <c r="J6909" s="7">
        <v>760</v>
      </c>
      <c r="K6909" s="7">
        <v>233</v>
      </c>
      <c r="L6909" s="36">
        <v>0.19009999999999999</v>
      </c>
      <c r="M6909" s="37">
        <v>0.22306703999999999</v>
      </c>
      <c r="N6909" s="38">
        <v>2.9999000000000001E-2</v>
      </c>
      <c r="O6909" s="39">
        <f>IFERROR(VLOOKUP(C6909,Sheet2!$B$2:$G$588,6,FALSE),0)</f>
        <v>0</v>
      </c>
      <c r="P6909" s="34"/>
      <c r="Q6909" s="35">
        <v>0.86551576470000002</v>
      </c>
      <c r="R6909" s="36">
        <v>0.30614346709127899</v>
      </c>
      <c r="S6909" s="36"/>
      <c r="T6909" s="34"/>
      <c r="U6909" s="36" t="str">
        <f t="shared" si="638"/>
        <v/>
      </c>
      <c r="V6909" s="37" t="str">
        <f t="shared" si="639"/>
        <v/>
      </c>
      <c r="W6909" s="40">
        <f t="shared" si="640"/>
        <v>232.7</v>
      </c>
    </row>
    <row r="6910" spans="1:23" hidden="1" x14ac:dyDescent="0.3">
      <c r="A6910" s="34" t="s">
        <v>35</v>
      </c>
      <c r="B6910" s="34" t="s">
        <v>7699</v>
      </c>
      <c r="C6910" s="34" t="s">
        <v>34</v>
      </c>
      <c r="D6910" t="s">
        <v>34</v>
      </c>
      <c r="E6910" s="34"/>
      <c r="F6910">
        <v>0.33</v>
      </c>
      <c r="G6910" s="35">
        <v>0.31446058999999998</v>
      </c>
      <c r="H6910" s="4">
        <v>86.487499999999997</v>
      </c>
      <c r="I6910" s="4">
        <v>13.6907</v>
      </c>
      <c r="J6910" s="7">
        <v>748</v>
      </c>
      <c r="K6910" s="7">
        <v>177</v>
      </c>
      <c r="L6910" s="36">
        <v>0.1583</v>
      </c>
      <c r="M6910" s="37">
        <v>1.8213017199999999</v>
      </c>
      <c r="N6910" s="38">
        <v>1.39</v>
      </c>
      <c r="O6910" s="39">
        <f>IFERROR(VLOOKUP(C6910,Sheet2!$B$2:$G$588,6,FALSE),0)</f>
        <v>0</v>
      </c>
      <c r="P6910" s="34"/>
      <c r="Q6910" s="35">
        <v>0.23680959209999999</v>
      </c>
      <c r="R6910" s="36">
        <v>0.23680959205520399</v>
      </c>
      <c r="S6910" s="36"/>
      <c r="T6910" s="34"/>
      <c r="U6910" s="36" t="str">
        <f t="shared" si="638"/>
        <v/>
      </c>
      <c r="V6910" s="37" t="str">
        <f t="shared" si="639"/>
        <v/>
      </c>
      <c r="W6910" s="40">
        <f t="shared" si="640"/>
        <v>177.14847387002231</v>
      </c>
    </row>
    <row r="6911" spans="1:23" hidden="1" x14ac:dyDescent="0.3">
      <c r="A6911" t="s">
        <v>35</v>
      </c>
      <c r="B6911" t="s">
        <v>12164</v>
      </c>
      <c r="C6911" t="s">
        <v>34</v>
      </c>
      <c r="D6911" t="s">
        <v>34</v>
      </c>
      <c r="F6911">
        <v>0.25</v>
      </c>
      <c r="G6911" s="2">
        <v>0</v>
      </c>
      <c r="H6911" s="4">
        <v>88.788600000000002</v>
      </c>
      <c r="I6911" s="4">
        <v>18.778700000000001</v>
      </c>
      <c r="J6911" s="7">
        <v>745</v>
      </c>
      <c r="K6911" s="7">
        <v>186</v>
      </c>
      <c r="L6911" s="3">
        <v>0.21149999999999999</v>
      </c>
      <c r="M6911" s="5">
        <v>1.3228176300000001</v>
      </c>
      <c r="N6911" s="6">
        <v>0.9</v>
      </c>
      <c r="O6911" s="8">
        <f>IFERROR(VLOOKUP(C6911,Sheet2!$B$2:$G$588,6,FALSE),0)</f>
        <v>0</v>
      </c>
      <c r="Q6911" s="2">
        <v>0.31963410450000002</v>
      </c>
      <c r="R6911" s="3">
        <v>0.249999999999999</v>
      </c>
      <c r="U6911" s="22" t="str">
        <f t="shared" si="638"/>
        <v/>
      </c>
      <c r="V6911" s="10" t="str">
        <f t="shared" si="639"/>
        <v/>
      </c>
      <c r="W6911" s="24">
        <f t="shared" si="640"/>
        <v>184.9999999999998</v>
      </c>
    </row>
    <row r="6912" spans="1:23" hidden="1" x14ac:dyDescent="0.3">
      <c r="A6912" s="34" t="s">
        <v>35</v>
      </c>
      <c r="B6912" s="34" t="s">
        <v>18</v>
      </c>
      <c r="C6912" s="34" t="s">
        <v>34</v>
      </c>
      <c r="D6912" t="s">
        <v>34</v>
      </c>
      <c r="E6912" s="34"/>
      <c r="F6912">
        <v>0.34889999999999999</v>
      </c>
      <c r="G6912" s="35">
        <v>0.80437281000000005</v>
      </c>
      <c r="H6912" s="4">
        <v>213.61959999999999</v>
      </c>
      <c r="I6912" s="4">
        <v>38.322400000000002</v>
      </c>
      <c r="J6912" s="7">
        <v>738</v>
      </c>
      <c r="K6912" s="7">
        <v>257</v>
      </c>
      <c r="L6912" s="36">
        <v>0.1794</v>
      </c>
      <c r="M6912" s="37">
        <v>0.64166732000000004</v>
      </c>
      <c r="N6912" s="38">
        <v>0.20952899999999999</v>
      </c>
      <c r="O6912" s="39">
        <f>IFERROR(VLOOKUP(C6912,Sheet2!$B$2:$G$588,6,FALSE),0)</f>
        <v>0</v>
      </c>
      <c r="P6912" s="34"/>
      <c r="Q6912" s="35">
        <v>0.67346163069999998</v>
      </c>
      <c r="R6912" s="36">
        <v>0.348923658767194</v>
      </c>
      <c r="S6912" s="36"/>
      <c r="T6912" s="34"/>
      <c r="U6912" s="36" t="str">
        <f t="shared" si="638"/>
        <v/>
      </c>
      <c r="V6912" s="37" t="str">
        <f t="shared" si="639"/>
        <v/>
      </c>
      <c r="W6912" s="40">
        <f t="shared" si="640"/>
        <v>257.5</v>
      </c>
    </row>
    <row r="6913" spans="1:23" hidden="1" x14ac:dyDescent="0.3">
      <c r="A6913" s="34" t="s">
        <v>35</v>
      </c>
      <c r="B6913" s="34" t="s">
        <v>797</v>
      </c>
      <c r="C6913" s="34" t="s">
        <v>34</v>
      </c>
      <c r="D6913" t="s">
        <v>34</v>
      </c>
      <c r="E6913" s="34"/>
      <c r="F6913">
        <v>0.27610000000000001</v>
      </c>
      <c r="G6913" s="35">
        <v>0.36363083000000002</v>
      </c>
      <c r="H6913" s="4">
        <v>195.61439999999999</v>
      </c>
      <c r="I6913" s="4">
        <v>30.098800000000001</v>
      </c>
      <c r="J6913" s="7">
        <v>736</v>
      </c>
      <c r="K6913" s="7">
        <v>188</v>
      </c>
      <c r="L6913" s="36">
        <v>0.15390000000000001</v>
      </c>
      <c r="M6913" s="37">
        <v>0.81482902999999995</v>
      </c>
      <c r="N6913" s="38">
        <v>0.56541600000000003</v>
      </c>
      <c r="O6913" s="39">
        <f>IFERROR(VLOOKUP(C6913,Sheet2!$B$2:$G$588,6,FALSE),0)</f>
        <v>0</v>
      </c>
      <c r="P6913" s="34"/>
      <c r="Q6913" s="35">
        <v>0.3060924672</v>
      </c>
      <c r="R6913" s="36">
        <v>0.27605030477193998</v>
      </c>
      <c r="S6913" s="36"/>
      <c r="T6913" s="34"/>
      <c r="U6913" s="36" t="str">
        <f t="shared" si="638"/>
        <v/>
      </c>
      <c r="V6913" s="37" t="str">
        <f t="shared" si="639"/>
        <v/>
      </c>
      <c r="W6913" s="40">
        <f t="shared" si="640"/>
        <v>188.19675677668974</v>
      </c>
    </row>
    <row r="6914" spans="1:23" hidden="1" x14ac:dyDescent="0.3">
      <c r="A6914" t="s">
        <v>35</v>
      </c>
      <c r="B6914" t="s">
        <v>11867</v>
      </c>
      <c r="C6914" t="s">
        <v>34</v>
      </c>
      <c r="D6914" t="s">
        <v>34</v>
      </c>
      <c r="F6914">
        <v>0.25</v>
      </c>
      <c r="G6914" s="2">
        <v>0</v>
      </c>
      <c r="H6914" s="4">
        <v>24.464600000000001</v>
      </c>
      <c r="I6914" s="4">
        <v>9.5228000000000002</v>
      </c>
      <c r="J6914" s="7">
        <v>734</v>
      </c>
      <c r="K6914" s="7">
        <v>168</v>
      </c>
      <c r="L6914" s="3">
        <v>0.38919999999999999</v>
      </c>
      <c r="M6914" s="5">
        <v>2.5694462200000001</v>
      </c>
      <c r="N6914" s="6">
        <v>1.975061</v>
      </c>
      <c r="O6914" s="8">
        <f>IFERROR(VLOOKUP(C6914,Sheet2!$B$2:$G$588,6,FALSE),0)</f>
        <v>0</v>
      </c>
      <c r="Q6914" s="2">
        <v>0.23132814060000001</v>
      </c>
      <c r="R6914" s="3">
        <v>0.231328140628101</v>
      </c>
      <c r="U6914" s="22" t="str">
        <f t="shared" si="638"/>
        <v/>
      </c>
      <c r="V6914" s="10" t="str">
        <f t="shared" si="639"/>
        <v/>
      </c>
      <c r="W6914" s="24">
        <f t="shared" si="640"/>
        <v>166.810746357613</v>
      </c>
    </row>
    <row r="6915" spans="1:23" hidden="1" x14ac:dyDescent="0.3">
      <c r="A6915" s="34" t="s">
        <v>35</v>
      </c>
      <c r="B6915" s="34" t="s">
        <v>13118</v>
      </c>
      <c r="C6915" s="34" t="s">
        <v>34</v>
      </c>
      <c r="D6915" t="s">
        <v>34</v>
      </c>
      <c r="E6915" s="34"/>
      <c r="F6915">
        <v>0.2923</v>
      </c>
      <c r="G6915" s="35">
        <v>0.55999173000000002</v>
      </c>
      <c r="H6915" s="4">
        <v>1145.5626</v>
      </c>
      <c r="I6915" s="4">
        <v>64.059600000000003</v>
      </c>
      <c r="J6915" s="7">
        <v>711</v>
      </c>
      <c r="K6915" s="7">
        <v>204</v>
      </c>
      <c r="L6915" s="36">
        <v>5.5899999999999998E-2</v>
      </c>
      <c r="M6915" s="37">
        <v>0.37018783</v>
      </c>
      <c r="N6915" s="38">
        <v>0.185145</v>
      </c>
      <c r="O6915" s="39">
        <f>IFERROR(VLOOKUP(C6915,Sheet2!$B$2:$G$588,6,FALSE),0)</f>
        <v>0</v>
      </c>
      <c r="P6915" s="34"/>
      <c r="Q6915" s="35">
        <v>0.49986199869999998</v>
      </c>
      <c r="R6915" s="36">
        <v>0.29231798200829301</v>
      </c>
      <c r="S6915" s="36"/>
      <c r="T6915" s="34"/>
      <c r="U6915" s="36" t="str">
        <f t="shared" si="638"/>
        <v/>
      </c>
      <c r="V6915" s="37" t="str">
        <f t="shared" si="639"/>
        <v/>
      </c>
      <c r="W6915" s="40">
        <f t="shared" si="640"/>
        <v>189.8793195225187</v>
      </c>
    </row>
    <row r="6916" spans="1:23" hidden="1" x14ac:dyDescent="0.3">
      <c r="A6916" t="s">
        <v>35</v>
      </c>
      <c r="B6916" t="s">
        <v>11182</v>
      </c>
      <c r="C6916" t="s">
        <v>34</v>
      </c>
      <c r="D6916" t="s">
        <v>34</v>
      </c>
      <c r="F6916">
        <v>0.25</v>
      </c>
      <c r="G6916" s="2">
        <v>0</v>
      </c>
      <c r="H6916" s="4">
        <v>32.457000000000001</v>
      </c>
      <c r="I6916" s="4">
        <v>15.1296</v>
      </c>
      <c r="J6916" s="7">
        <v>709</v>
      </c>
      <c r="K6916" s="7">
        <v>177</v>
      </c>
      <c r="L6916" s="3">
        <v>0.46610000000000001</v>
      </c>
      <c r="M6916" s="5">
        <v>1.56118972</v>
      </c>
      <c r="N6916" s="6">
        <v>0.75</v>
      </c>
      <c r="O6916" s="8">
        <f>IFERROR(VLOOKUP(C6916,Sheet2!$B$2:$G$588,6,FALSE),0)</f>
        <v>0</v>
      </c>
      <c r="Q6916" s="2">
        <v>0.51959714339999996</v>
      </c>
      <c r="R6916" s="3">
        <v>0.25</v>
      </c>
      <c r="U6916" s="22" t="str">
        <f t="shared" si="638"/>
        <v/>
      </c>
      <c r="V6916" s="10" t="str">
        <f t="shared" si="639"/>
        <v/>
      </c>
      <c r="W6916" s="24">
        <f t="shared" si="640"/>
        <v>177.25</v>
      </c>
    </row>
    <row r="6917" spans="1:23" hidden="1" x14ac:dyDescent="0.3">
      <c r="A6917" s="34" t="s">
        <v>35</v>
      </c>
      <c r="B6917" s="34" t="s">
        <v>8982</v>
      </c>
      <c r="C6917" s="34" t="s">
        <v>34</v>
      </c>
      <c r="D6917" t="s">
        <v>34</v>
      </c>
      <c r="E6917" s="34"/>
      <c r="F6917">
        <v>0.25</v>
      </c>
      <c r="G6917" s="35">
        <v>0.95763600000000004</v>
      </c>
      <c r="H6917" s="4">
        <v>1007.7898</v>
      </c>
      <c r="I6917" s="4">
        <v>54.511899999999997</v>
      </c>
      <c r="J6917" s="7">
        <v>701</v>
      </c>
      <c r="K6917" s="7">
        <v>174</v>
      </c>
      <c r="L6917" s="36">
        <v>5.4100000000000002E-2</v>
      </c>
      <c r="M6917" s="37">
        <v>0.42877679000000002</v>
      </c>
      <c r="N6917" s="38">
        <v>0.25920399999999999</v>
      </c>
      <c r="O6917" s="39">
        <f>IFERROR(VLOOKUP(C6917,Sheet2!$B$2:$G$588,6,FALSE),0)</f>
        <v>0</v>
      </c>
      <c r="P6917" s="34"/>
      <c r="Q6917" s="35">
        <v>0.3954803449</v>
      </c>
      <c r="R6917" s="36">
        <v>0.249999999999999</v>
      </c>
      <c r="S6917" s="36"/>
      <c r="T6917" s="34"/>
      <c r="U6917" s="36" t="str">
        <f t="shared" si="638"/>
        <v/>
      </c>
      <c r="V6917" s="37" t="str">
        <f t="shared" si="639"/>
        <v/>
      </c>
      <c r="W6917" s="40">
        <f t="shared" si="640"/>
        <v>172.49153278332557</v>
      </c>
    </row>
    <row r="6918" spans="1:23" hidden="1" x14ac:dyDescent="0.3">
      <c r="A6918" t="s">
        <v>35</v>
      </c>
      <c r="B6918" t="s">
        <v>6972</v>
      </c>
      <c r="C6918" t="s">
        <v>34</v>
      </c>
      <c r="D6918" t="s">
        <v>34</v>
      </c>
      <c r="F6918">
        <v>0.25</v>
      </c>
      <c r="G6918" s="2">
        <v>0</v>
      </c>
      <c r="H6918" s="4">
        <v>65.907899999999998</v>
      </c>
      <c r="I6918" s="4">
        <v>12.613899999999999</v>
      </c>
      <c r="J6918" s="7">
        <v>695</v>
      </c>
      <c r="K6918" s="7">
        <v>149</v>
      </c>
      <c r="L6918" s="3">
        <v>0.19139999999999999</v>
      </c>
      <c r="M6918" s="5">
        <v>1.8375843000000001</v>
      </c>
      <c r="N6918" s="6">
        <v>1.4285289999999999</v>
      </c>
      <c r="O6918" s="8">
        <f>IFERROR(VLOOKUP(C6918,Sheet2!$B$2:$G$588,6,FALSE),0)</f>
        <v>0</v>
      </c>
      <c r="Q6918" s="2">
        <v>0.22260491800000001</v>
      </c>
      <c r="R6918" s="3">
        <v>0.2226049179805</v>
      </c>
      <c r="U6918" s="22" t="str">
        <f t="shared" si="638"/>
        <v/>
      </c>
      <c r="V6918" s="10" t="str">
        <f t="shared" si="639"/>
        <v/>
      </c>
      <c r="W6918" s="24">
        <f t="shared" si="640"/>
        <v>146.21348775791148</v>
      </c>
    </row>
    <row r="6919" spans="1:23" hidden="1" x14ac:dyDescent="0.3">
      <c r="A6919" t="s">
        <v>35</v>
      </c>
      <c r="B6919" t="s">
        <v>6077</v>
      </c>
      <c r="C6919" t="s">
        <v>34</v>
      </c>
      <c r="D6919" t="s">
        <v>34</v>
      </c>
      <c r="F6919">
        <v>0.28770000000000001</v>
      </c>
      <c r="G6919" s="2">
        <v>0</v>
      </c>
      <c r="H6919" s="4">
        <v>65.881699999999995</v>
      </c>
      <c r="I6919" s="4">
        <v>10.920999999999999</v>
      </c>
      <c r="J6919" s="7">
        <v>687</v>
      </c>
      <c r="K6919" s="7">
        <v>163</v>
      </c>
      <c r="L6919" s="3">
        <v>0.1658</v>
      </c>
      <c r="M6919" s="5">
        <v>2.0978527599999999</v>
      </c>
      <c r="N6919" s="6">
        <v>1.5845800000000001</v>
      </c>
      <c r="O6919" s="8">
        <f>IFERROR(VLOOKUP(C6919,Sheet2!$B$2:$G$588,6,FALSE),0)</f>
        <v>0</v>
      </c>
      <c r="Q6919" s="2">
        <v>0.24466576979999999</v>
      </c>
      <c r="R6919" s="3">
        <v>0.24466576984939301</v>
      </c>
      <c r="U6919" s="22" t="str">
        <f t="shared" si="638"/>
        <v/>
      </c>
      <c r="V6919" s="10" t="str">
        <f t="shared" si="639"/>
        <v/>
      </c>
      <c r="W6919" s="24">
        <f t="shared" si="640"/>
        <v>162.8124345097547</v>
      </c>
    </row>
    <row r="6920" spans="1:23" hidden="1" x14ac:dyDescent="0.3">
      <c r="A6920" s="34" t="s">
        <v>35</v>
      </c>
      <c r="B6920" s="34" t="s">
        <v>36</v>
      </c>
      <c r="C6920" s="34" t="s">
        <v>34</v>
      </c>
      <c r="D6920" t="s">
        <v>34</v>
      </c>
      <c r="E6920" s="34"/>
      <c r="F6920">
        <v>0.33019999999999999</v>
      </c>
      <c r="G6920" s="35">
        <v>0.81131803000000002</v>
      </c>
      <c r="H6920" s="4">
        <v>621.27359999999999</v>
      </c>
      <c r="I6920" s="4">
        <v>121.4443</v>
      </c>
      <c r="J6920" s="7">
        <v>683</v>
      </c>
      <c r="K6920" s="7">
        <v>226</v>
      </c>
      <c r="L6920" s="36">
        <v>0.19550000000000001</v>
      </c>
      <c r="M6920" s="37">
        <v>0.18747768000000001</v>
      </c>
      <c r="N6920" s="38">
        <v>0.01</v>
      </c>
      <c r="O6920" s="39">
        <f>IFERROR(VLOOKUP(C6920,Sheet2!$B$2:$G$588,6,FALSE),0)</f>
        <v>0</v>
      </c>
      <c r="P6920" s="34"/>
      <c r="Q6920" s="35">
        <v>0.94666031689999997</v>
      </c>
      <c r="R6920" s="36">
        <v>0.33019450779019299</v>
      </c>
      <c r="S6920" s="36"/>
      <c r="T6920" s="34"/>
      <c r="U6920" s="36" t="str">
        <f t="shared" si="638"/>
        <v/>
      </c>
      <c r="V6920" s="37" t="str">
        <f t="shared" si="639"/>
        <v/>
      </c>
      <c r="W6920" s="40">
        <f t="shared" si="640"/>
        <v>225.19999999999979</v>
      </c>
    </row>
    <row r="6921" spans="1:23" hidden="1" x14ac:dyDescent="0.3">
      <c r="A6921" t="s">
        <v>35</v>
      </c>
      <c r="B6921" t="s">
        <v>7817</v>
      </c>
      <c r="C6921" t="s">
        <v>34</v>
      </c>
      <c r="D6921" t="s">
        <v>34</v>
      </c>
      <c r="F6921">
        <v>0.25</v>
      </c>
      <c r="G6921" s="2">
        <v>0</v>
      </c>
      <c r="H6921" s="4">
        <v>33.463500000000003</v>
      </c>
      <c r="I6921" s="4">
        <v>9.6803000000000008</v>
      </c>
      <c r="J6921" s="7">
        <v>682</v>
      </c>
      <c r="K6921" s="7">
        <v>169</v>
      </c>
      <c r="L6921" s="3">
        <v>0.2893</v>
      </c>
      <c r="M6921" s="5">
        <v>2.3484275800000001</v>
      </c>
      <c r="N6921" s="6">
        <v>1.75</v>
      </c>
      <c r="O6921" s="8">
        <f>IFERROR(VLOOKUP(C6921,Sheet2!$B$2:$G$588,6,FALSE),0)</f>
        <v>0</v>
      </c>
      <c r="Q6921" s="2">
        <v>0.25482053980000002</v>
      </c>
      <c r="R6921" s="3">
        <v>0.25</v>
      </c>
      <c r="U6921" s="22" t="str">
        <f t="shared" si="638"/>
        <v/>
      </c>
      <c r="V6921" s="10" t="str">
        <f t="shared" si="639"/>
        <v/>
      </c>
      <c r="W6921" s="24">
        <f t="shared" si="640"/>
        <v>165.64450792835538</v>
      </c>
    </row>
    <row r="6922" spans="1:23" hidden="1" x14ac:dyDescent="0.3">
      <c r="A6922" t="s">
        <v>35</v>
      </c>
      <c r="B6922" t="s">
        <v>9639</v>
      </c>
      <c r="C6922" t="s">
        <v>34</v>
      </c>
      <c r="D6922" t="s">
        <v>34</v>
      </c>
      <c r="F6922">
        <v>0.26390000000000002</v>
      </c>
      <c r="G6922" s="2">
        <v>0</v>
      </c>
      <c r="H6922" s="4">
        <v>99.4375</v>
      </c>
      <c r="I6922" s="4">
        <v>23.8842</v>
      </c>
      <c r="J6922" s="7">
        <v>677</v>
      </c>
      <c r="K6922" s="7">
        <v>176</v>
      </c>
      <c r="L6922" s="3">
        <v>0.2402</v>
      </c>
      <c r="M6922" s="5">
        <v>0.94479676999999995</v>
      </c>
      <c r="N6922" s="6">
        <v>0.66505300000000001</v>
      </c>
      <c r="O6922" s="8">
        <f>IFERROR(VLOOKUP(C6922,Sheet2!$B$2:$G$588,6,FALSE),0)</f>
        <v>0</v>
      </c>
      <c r="Q6922" s="2">
        <v>0.2960888317</v>
      </c>
      <c r="R6922" s="3">
        <v>0.26386242475156602</v>
      </c>
      <c r="U6922" s="22" t="str">
        <f t="shared" ref="U6922:U6985" si="641">IF(A6922="placement",IF(T6922="",R6922,T6922),"")</f>
        <v/>
      </c>
      <c r="V6922" s="10" t="str">
        <f t="shared" ref="V6922:V6985" si="642">IF($A6922="placement",U6922*J6922,"")</f>
        <v/>
      </c>
      <c r="W6922" s="24">
        <f t="shared" ref="W6922:W6985" si="643">IF($A6922="placement",V6922,IF($A6922="site",SUMIF($C:$C,$C6922,$V:$V),IF($A6922="user",SUMIF($B:$B,$B6922,$V:$V),SUM($V:$V))))</f>
        <v>176.74916470840751</v>
      </c>
    </row>
    <row r="6923" spans="1:23" hidden="1" x14ac:dyDescent="0.3">
      <c r="A6923" s="34" t="s">
        <v>35</v>
      </c>
      <c r="B6923" s="34" t="s">
        <v>1395</v>
      </c>
      <c r="C6923" s="34" t="s">
        <v>34</v>
      </c>
      <c r="D6923" t="s">
        <v>34</v>
      </c>
      <c r="E6923" s="34"/>
      <c r="F6923">
        <v>0.27760000000000001</v>
      </c>
      <c r="G6923" s="35">
        <v>0.50957834999999996</v>
      </c>
      <c r="H6923" s="4">
        <v>286.66289999999998</v>
      </c>
      <c r="I6923" s="4">
        <v>71.265100000000004</v>
      </c>
      <c r="J6923" s="7">
        <v>676</v>
      </c>
      <c r="K6923" s="7">
        <v>188</v>
      </c>
      <c r="L6923" s="36">
        <v>0.24859999999999999</v>
      </c>
      <c r="M6923" s="37">
        <v>0.31610666999999998</v>
      </c>
      <c r="N6923" s="38">
        <v>2.7379000000000001E-2</v>
      </c>
      <c r="O6923" s="39">
        <f>IFERROR(VLOOKUP(C6923,Sheet2!$B$2:$G$588,6,FALSE),0)</f>
        <v>0</v>
      </c>
      <c r="P6923" s="34"/>
      <c r="Q6923" s="35">
        <v>0.91338683190000003</v>
      </c>
      <c r="R6923" s="36">
        <v>0.27759190330743699</v>
      </c>
      <c r="S6923" s="36"/>
      <c r="T6923" s="34"/>
      <c r="U6923" s="36" t="str">
        <f t="shared" si="641"/>
        <v/>
      </c>
      <c r="V6923" s="37" t="str">
        <f t="shared" si="642"/>
        <v/>
      </c>
      <c r="W6923" s="40">
        <f t="shared" si="643"/>
        <v>183.84999999999988</v>
      </c>
    </row>
    <row r="6924" spans="1:23" hidden="1" x14ac:dyDescent="0.3">
      <c r="A6924" s="34" t="s">
        <v>35</v>
      </c>
      <c r="B6924" s="34" t="s">
        <v>11108</v>
      </c>
      <c r="C6924" s="34" t="s">
        <v>34</v>
      </c>
      <c r="D6924" t="s">
        <v>34</v>
      </c>
      <c r="E6924" s="34"/>
      <c r="F6924">
        <v>0.28670000000000001</v>
      </c>
      <c r="G6924" s="35">
        <v>0.31237714999999999</v>
      </c>
      <c r="H6924" s="4">
        <v>147.1191</v>
      </c>
      <c r="I6924" s="4">
        <v>30.166599999999999</v>
      </c>
      <c r="J6924" s="7">
        <v>670</v>
      </c>
      <c r="K6924" s="7">
        <v>189</v>
      </c>
      <c r="L6924" s="36">
        <v>0.20499999999999999</v>
      </c>
      <c r="M6924" s="37">
        <v>0.74049208</v>
      </c>
      <c r="N6924" s="38">
        <v>0.44151600000000002</v>
      </c>
      <c r="O6924" s="39">
        <f>IFERROR(VLOOKUP(C6924,Sheet2!$B$2:$G$588,6,FALSE),0)</f>
        <v>0</v>
      </c>
      <c r="P6924" s="34"/>
      <c r="Q6924" s="35">
        <v>0.40375324260000001</v>
      </c>
      <c r="R6924" s="36">
        <v>0.286654403829458</v>
      </c>
      <c r="S6924" s="36"/>
      <c r="T6924" s="34"/>
      <c r="U6924" s="36" t="str">
        <f t="shared" si="641"/>
        <v/>
      </c>
      <c r="V6924" s="37" t="str">
        <f t="shared" si="642"/>
        <v/>
      </c>
      <c r="W6924" s="40">
        <f t="shared" si="643"/>
        <v>191.26999999999998</v>
      </c>
    </row>
    <row r="6925" spans="1:23" hidden="1" x14ac:dyDescent="0.3">
      <c r="A6925" s="34" t="s">
        <v>35</v>
      </c>
      <c r="B6925" s="34" t="s">
        <v>5191</v>
      </c>
      <c r="C6925" s="34" t="s">
        <v>34</v>
      </c>
      <c r="D6925" t="s">
        <v>34</v>
      </c>
      <c r="E6925" s="34"/>
      <c r="F6925">
        <v>0.3226</v>
      </c>
      <c r="G6925" s="35">
        <v>0.77851908999999997</v>
      </c>
      <c r="H6925" s="4">
        <v>165.71610000000001</v>
      </c>
      <c r="I6925" s="4">
        <v>36.258299999999998</v>
      </c>
      <c r="J6925" s="7">
        <v>665</v>
      </c>
      <c r="K6925" s="7">
        <v>214</v>
      </c>
      <c r="L6925" s="36">
        <v>0.21879999999999999</v>
      </c>
      <c r="M6925" s="37">
        <v>0.61097285999999995</v>
      </c>
      <c r="N6925" s="38">
        <v>0.122144</v>
      </c>
      <c r="O6925" s="39">
        <f>IFERROR(VLOOKUP(C6925,Sheet2!$B$2:$G$588,6,FALSE),0)</f>
        <v>0</v>
      </c>
      <c r="P6925" s="34"/>
      <c r="Q6925" s="35">
        <v>0.8000827734</v>
      </c>
      <c r="R6925" s="36">
        <v>0.32258105704656798</v>
      </c>
      <c r="S6925" s="36"/>
      <c r="T6925" s="34"/>
      <c r="U6925" s="36" t="str">
        <f t="shared" si="641"/>
        <v/>
      </c>
      <c r="V6925" s="37" t="str">
        <f t="shared" si="642"/>
        <v/>
      </c>
      <c r="W6925" s="40">
        <f t="shared" si="643"/>
        <v>213.64999999999984</v>
      </c>
    </row>
    <row r="6926" spans="1:23" hidden="1" x14ac:dyDescent="0.3">
      <c r="A6926" s="34" t="s">
        <v>35</v>
      </c>
      <c r="B6926" s="34" t="s">
        <v>5407</v>
      </c>
      <c r="C6926" s="34" t="s">
        <v>34</v>
      </c>
      <c r="D6926" t="s">
        <v>34</v>
      </c>
      <c r="E6926" s="34"/>
      <c r="F6926">
        <v>0.3</v>
      </c>
      <c r="G6926" s="35">
        <v>0.33257048</v>
      </c>
      <c r="H6926" s="4">
        <v>130.12370000000001</v>
      </c>
      <c r="I6926" s="4">
        <v>32.338099999999997</v>
      </c>
      <c r="J6926" s="7">
        <v>660</v>
      </c>
      <c r="K6926" s="7">
        <v>198</v>
      </c>
      <c r="L6926" s="36">
        <v>0.2485</v>
      </c>
      <c r="M6926" s="37">
        <v>0.67995114000000001</v>
      </c>
      <c r="N6926" s="38">
        <v>0.35441699999999998</v>
      </c>
      <c r="O6926" s="39">
        <f>IFERROR(VLOOKUP(C6926,Sheet2!$B$2:$G$588,6,FALSE),0)</f>
        <v>0</v>
      </c>
      <c r="P6926" s="34"/>
      <c r="Q6926" s="35">
        <v>0.47876107779999999</v>
      </c>
      <c r="R6926" s="36">
        <v>0.29999978884929301</v>
      </c>
      <c r="S6926" s="36"/>
      <c r="T6926" s="34"/>
      <c r="U6926" s="36" t="str">
        <f t="shared" si="641"/>
        <v/>
      </c>
      <c r="V6926" s="37" t="str">
        <f t="shared" si="642"/>
        <v/>
      </c>
      <c r="W6926" s="40">
        <f t="shared" si="643"/>
        <v>197.6999999999999</v>
      </c>
    </row>
    <row r="6927" spans="1:23" hidden="1" x14ac:dyDescent="0.3">
      <c r="A6927" t="s">
        <v>35</v>
      </c>
      <c r="B6927" t="s">
        <v>4108</v>
      </c>
      <c r="C6927" t="s">
        <v>34</v>
      </c>
      <c r="D6927" t="s">
        <v>34</v>
      </c>
      <c r="F6927">
        <v>0.25</v>
      </c>
      <c r="G6927" s="2">
        <v>0</v>
      </c>
      <c r="H6927" s="4">
        <v>66.167599999999993</v>
      </c>
      <c r="I6927" s="4">
        <v>13.0886</v>
      </c>
      <c r="J6927" s="7">
        <v>657</v>
      </c>
      <c r="K6927" s="7">
        <v>139</v>
      </c>
      <c r="L6927" s="3">
        <v>0.1978</v>
      </c>
      <c r="M6927" s="5">
        <v>1.6727009799999999</v>
      </c>
      <c r="N6927" s="6">
        <v>1.3204389999999999</v>
      </c>
      <c r="O6927" s="8">
        <f>IFERROR(VLOOKUP(C6927,Sheet2!$B$2:$G$588,6,FALSE),0)</f>
        <v>0</v>
      </c>
      <c r="Q6927" s="2">
        <v>0.21059471060000001</v>
      </c>
      <c r="R6927" s="3">
        <v>0.21059471060404999</v>
      </c>
      <c r="U6927" s="22" t="str">
        <f t="shared" si="641"/>
        <v/>
      </c>
      <c r="V6927" s="10" t="str">
        <f t="shared" si="642"/>
        <v/>
      </c>
      <c r="W6927" s="24">
        <f t="shared" si="643"/>
        <v>136.62866936636019</v>
      </c>
    </row>
    <row r="6928" spans="1:23" hidden="1" x14ac:dyDescent="0.3">
      <c r="A6928" s="34" t="s">
        <v>35</v>
      </c>
      <c r="B6928" s="34" t="s">
        <v>13104</v>
      </c>
      <c r="C6928" s="34" t="s">
        <v>34</v>
      </c>
      <c r="D6928" t="s">
        <v>34</v>
      </c>
      <c r="E6928" s="34"/>
      <c r="F6928">
        <v>0.35</v>
      </c>
      <c r="G6928" s="35">
        <v>1</v>
      </c>
      <c r="H6928" s="4">
        <v>66.281599999999997</v>
      </c>
      <c r="I6928" s="4">
        <v>27.885400000000001</v>
      </c>
      <c r="J6928" s="7">
        <v>657</v>
      </c>
      <c r="K6928" s="7">
        <v>230</v>
      </c>
      <c r="L6928" s="36">
        <v>0.42070000000000002</v>
      </c>
      <c r="M6928" s="37">
        <v>0.78506973999999996</v>
      </c>
      <c r="N6928" s="38">
        <v>0.32</v>
      </c>
      <c r="O6928" s="39">
        <f>IFERROR(VLOOKUP(C6928,Sheet2!$B$2:$G$588,6,FALSE),0)</f>
        <v>0</v>
      </c>
      <c r="P6928" s="34"/>
      <c r="Q6928" s="35">
        <v>0.59239289849999999</v>
      </c>
      <c r="R6928" s="36">
        <v>0.35</v>
      </c>
      <c r="S6928" s="36"/>
      <c r="T6928" s="34"/>
      <c r="U6928" s="36" t="str">
        <f t="shared" si="641"/>
        <v/>
      </c>
      <c r="V6928" s="37" t="str">
        <f t="shared" si="642"/>
        <v/>
      </c>
      <c r="W6928" s="40">
        <f t="shared" si="643"/>
        <v>229.95</v>
      </c>
    </row>
    <row r="6929" spans="1:23" hidden="1" x14ac:dyDescent="0.3">
      <c r="A6929" s="34" t="s">
        <v>35</v>
      </c>
      <c r="B6929" s="34" t="s">
        <v>11230</v>
      </c>
      <c r="C6929" s="34" t="s">
        <v>34</v>
      </c>
      <c r="D6929" t="s">
        <v>34</v>
      </c>
      <c r="E6929" s="34"/>
      <c r="F6929">
        <v>0.3513</v>
      </c>
      <c r="G6929" s="35">
        <v>0.61529427000000003</v>
      </c>
      <c r="H6929" s="4">
        <v>89.009399999999999</v>
      </c>
      <c r="I6929" s="4">
        <v>19.838999999999999</v>
      </c>
      <c r="J6929" s="7">
        <v>654</v>
      </c>
      <c r="K6929" s="7">
        <v>209</v>
      </c>
      <c r="L6929" s="36">
        <v>0.22289999999999999</v>
      </c>
      <c r="M6929" s="37">
        <v>1.0986408400000001</v>
      </c>
      <c r="N6929" s="38">
        <v>0.67529300000000003</v>
      </c>
      <c r="O6929" s="39">
        <f>IFERROR(VLOOKUP(C6929,Sheet2!$B$2:$G$588,6,FALSE),0)</f>
        <v>0</v>
      </c>
      <c r="P6929" s="34"/>
      <c r="Q6929" s="35">
        <v>0.3853377986</v>
      </c>
      <c r="R6929" s="36">
        <v>0.35126353832021701</v>
      </c>
      <c r="S6929" s="36"/>
      <c r="T6929" s="34"/>
      <c r="U6929" s="36" t="str">
        <f t="shared" si="641"/>
        <v/>
      </c>
      <c r="V6929" s="37" t="str">
        <f t="shared" si="642"/>
        <v/>
      </c>
      <c r="W6929" s="40">
        <f t="shared" si="643"/>
        <v>208.60417009930981</v>
      </c>
    </row>
    <row r="6930" spans="1:23" hidden="1" x14ac:dyDescent="0.3">
      <c r="A6930" t="s">
        <v>35</v>
      </c>
      <c r="B6930" t="s">
        <v>6401</v>
      </c>
      <c r="C6930" t="s">
        <v>34</v>
      </c>
      <c r="D6930" t="s">
        <v>34</v>
      </c>
      <c r="F6930">
        <v>0.25</v>
      </c>
      <c r="G6930" s="2">
        <v>0</v>
      </c>
      <c r="H6930" s="4">
        <v>17.5671</v>
      </c>
      <c r="I6930" s="4">
        <v>4.6448999999999998</v>
      </c>
      <c r="J6930" s="7">
        <v>646</v>
      </c>
      <c r="K6930" s="7">
        <v>144</v>
      </c>
      <c r="L6930" s="3">
        <v>0.26440000000000002</v>
      </c>
      <c r="M6930" s="5">
        <v>4.6378016000000004</v>
      </c>
      <c r="N6930" s="6">
        <v>3.6007009999999999</v>
      </c>
      <c r="O6930" s="8">
        <f>IFERROR(VLOOKUP(C6930,Sheet2!$B$2:$G$588,6,FALSE),0)</f>
        <v>0</v>
      </c>
      <c r="Q6930" s="2">
        <v>0.2236190089</v>
      </c>
      <c r="R6930" s="3">
        <v>0.22361900885502101</v>
      </c>
      <c r="U6930" s="22" t="str">
        <f t="shared" si="641"/>
        <v/>
      </c>
      <c r="V6930" s="10" t="str">
        <f t="shared" si="642"/>
        <v/>
      </c>
      <c r="W6930" s="24">
        <f t="shared" si="643"/>
        <v>141.42863983496579</v>
      </c>
    </row>
    <row r="6931" spans="1:23" hidden="1" x14ac:dyDescent="0.3">
      <c r="A6931" t="s">
        <v>35</v>
      </c>
      <c r="B6931" t="s">
        <v>11276</v>
      </c>
      <c r="C6931" t="s">
        <v>34</v>
      </c>
      <c r="D6931" t="s">
        <v>34</v>
      </c>
      <c r="F6931">
        <v>0.28860000000000002</v>
      </c>
      <c r="G6931" s="2">
        <v>0</v>
      </c>
      <c r="H6931" s="4">
        <v>57.203099999999999</v>
      </c>
      <c r="I6931" s="4">
        <v>13.1402</v>
      </c>
      <c r="J6931" s="7">
        <v>624</v>
      </c>
      <c r="K6931" s="7">
        <v>171</v>
      </c>
      <c r="L6931" s="3">
        <v>0.22969999999999999</v>
      </c>
      <c r="M6931" s="5">
        <v>1.58171861</v>
      </c>
      <c r="N6931" s="6">
        <v>1.1056349999999999</v>
      </c>
      <c r="O6931" s="8">
        <f>IFERROR(VLOOKUP(C6931,Sheet2!$B$2:$G$588,6,FALSE),0)</f>
        <v>0</v>
      </c>
      <c r="Q6931" s="2">
        <v>0.30099134230000002</v>
      </c>
      <c r="R6931" s="3">
        <v>0.28857213112894903</v>
      </c>
      <c r="U6931" s="22" t="str">
        <f t="shared" si="641"/>
        <v/>
      </c>
      <c r="V6931" s="10" t="str">
        <f t="shared" si="642"/>
        <v/>
      </c>
      <c r="W6931" s="24">
        <f t="shared" si="643"/>
        <v>170.61632487174384</v>
      </c>
    </row>
    <row r="6932" spans="1:23" hidden="1" x14ac:dyDescent="0.3">
      <c r="A6932" s="34" t="s">
        <v>35</v>
      </c>
      <c r="B6932" s="34" t="s">
        <v>7518</v>
      </c>
      <c r="C6932" s="34" t="s">
        <v>34</v>
      </c>
      <c r="D6932" t="s">
        <v>34</v>
      </c>
      <c r="E6932" s="34"/>
      <c r="F6932">
        <v>0.2712</v>
      </c>
      <c r="G6932" s="35">
        <v>0.62355492999999995</v>
      </c>
      <c r="H6932" s="4">
        <v>287.71429999999998</v>
      </c>
      <c r="I6932" s="4">
        <v>24.590599999999998</v>
      </c>
      <c r="J6932" s="7">
        <v>622</v>
      </c>
      <c r="K6932" s="7">
        <v>168</v>
      </c>
      <c r="L6932" s="36">
        <v>8.5500000000000007E-2</v>
      </c>
      <c r="M6932" s="37">
        <v>0.84295286999999997</v>
      </c>
      <c r="N6932" s="38">
        <v>0.5</v>
      </c>
      <c r="O6932" s="39">
        <f>IFERROR(VLOOKUP(C6932,Sheet2!$B$2:$G$588,6,FALSE),0)</f>
        <v>0</v>
      </c>
      <c r="P6932" s="34"/>
      <c r="Q6932" s="35">
        <v>0.40684703090000002</v>
      </c>
      <c r="R6932" s="36">
        <v>0.27121836295238699</v>
      </c>
      <c r="S6932" s="36"/>
      <c r="T6932" s="34"/>
      <c r="U6932" s="36" t="str">
        <f t="shared" si="641"/>
        <v/>
      </c>
      <c r="V6932" s="37" t="str">
        <f t="shared" si="642"/>
        <v/>
      </c>
      <c r="W6932" s="40">
        <f t="shared" si="643"/>
        <v>168.7</v>
      </c>
    </row>
    <row r="6933" spans="1:23" hidden="1" x14ac:dyDescent="0.3">
      <c r="A6933" s="34" t="s">
        <v>35</v>
      </c>
      <c r="B6933" s="34" t="s">
        <v>256</v>
      </c>
      <c r="C6933" s="34" t="s">
        <v>34</v>
      </c>
      <c r="D6933" t="s">
        <v>34</v>
      </c>
      <c r="E6933" s="34"/>
      <c r="F6933">
        <v>0.30969999999999998</v>
      </c>
      <c r="G6933" s="35">
        <v>0.96815225000000005</v>
      </c>
      <c r="H6933" s="4">
        <v>74.286299999999997</v>
      </c>
      <c r="I6933" s="4">
        <v>15.0623</v>
      </c>
      <c r="J6933" s="7">
        <v>610</v>
      </c>
      <c r="K6933" s="7">
        <v>124</v>
      </c>
      <c r="L6933" s="36">
        <v>0.20280000000000001</v>
      </c>
      <c r="M6933" s="37">
        <v>1.3506359299999999</v>
      </c>
      <c r="N6933" s="38">
        <v>1.0712710000000001</v>
      </c>
      <c r="O6933" s="39">
        <f>IFERROR(VLOOKUP(C6933,Sheet2!$B$2:$G$588,6,FALSE),0)</f>
        <v>0</v>
      </c>
      <c r="P6933" s="34"/>
      <c r="Q6933" s="35">
        <v>0.20683955200000001</v>
      </c>
      <c r="R6933" s="36">
        <v>0.20683955197002299</v>
      </c>
      <c r="S6933" s="36"/>
      <c r="T6933" s="34"/>
      <c r="U6933" s="36" t="str">
        <f t="shared" si="641"/>
        <v/>
      </c>
      <c r="V6933" s="37" t="str">
        <f t="shared" si="642"/>
        <v/>
      </c>
      <c r="W6933" s="40">
        <f t="shared" si="643"/>
        <v>125.05848291287022</v>
      </c>
    </row>
    <row r="6934" spans="1:23" hidden="1" x14ac:dyDescent="0.3">
      <c r="A6934" s="34" t="s">
        <v>35</v>
      </c>
      <c r="B6934" s="34" t="s">
        <v>10984</v>
      </c>
      <c r="C6934" s="34" t="s">
        <v>34</v>
      </c>
      <c r="D6934" t="s">
        <v>34</v>
      </c>
      <c r="E6934" s="34"/>
      <c r="F6934">
        <v>0.27589999999999998</v>
      </c>
      <c r="G6934" s="35">
        <v>0.89537244000000005</v>
      </c>
      <c r="H6934" s="4">
        <v>310.58300000000003</v>
      </c>
      <c r="I6934" s="4">
        <v>88.305000000000007</v>
      </c>
      <c r="J6934" s="7">
        <v>601</v>
      </c>
      <c r="K6934" s="7">
        <v>166</v>
      </c>
      <c r="L6934" s="36">
        <v>0.2843</v>
      </c>
      <c r="M6934" s="37">
        <v>0.22668398000000001</v>
      </c>
      <c r="N6934" s="38">
        <v>0.01</v>
      </c>
      <c r="O6934" s="39">
        <f>IFERROR(VLOOKUP(C6934,Sheet2!$B$2:$G$588,6,FALSE),0)</f>
        <v>0</v>
      </c>
      <c r="P6934" s="34"/>
      <c r="Q6934" s="35">
        <v>0.95588572189999998</v>
      </c>
      <c r="R6934" s="36">
        <v>0.275906999863689</v>
      </c>
      <c r="S6934" s="36"/>
      <c r="T6934" s="34"/>
      <c r="U6934" s="36" t="str">
        <f t="shared" si="641"/>
        <v/>
      </c>
      <c r="V6934" s="37" t="str">
        <f t="shared" si="642"/>
        <v/>
      </c>
      <c r="W6934" s="40">
        <f t="shared" si="643"/>
        <v>166.0999999999998</v>
      </c>
    </row>
    <row r="6935" spans="1:23" hidden="1" x14ac:dyDescent="0.3">
      <c r="A6935" t="s">
        <v>35</v>
      </c>
      <c r="B6935" t="s">
        <v>12573</v>
      </c>
      <c r="C6935" t="s">
        <v>34</v>
      </c>
      <c r="D6935" t="s">
        <v>34</v>
      </c>
      <c r="F6935">
        <v>0.25</v>
      </c>
      <c r="G6935" s="2">
        <v>0</v>
      </c>
      <c r="H6935" s="4">
        <v>68.635099999999994</v>
      </c>
      <c r="I6935" s="4">
        <v>12.819599999999999</v>
      </c>
      <c r="J6935" s="7">
        <v>587</v>
      </c>
      <c r="K6935" s="7">
        <v>145</v>
      </c>
      <c r="L6935" s="3">
        <v>0.18679999999999999</v>
      </c>
      <c r="M6935" s="5">
        <v>1.52511603</v>
      </c>
      <c r="N6935" s="6">
        <v>1</v>
      </c>
      <c r="O6935" s="8">
        <f>IFERROR(VLOOKUP(C6935,Sheet2!$B$2:$G$588,6,FALSE),0)</f>
        <v>0</v>
      </c>
      <c r="Q6935" s="2">
        <v>0.34431218450000001</v>
      </c>
      <c r="R6935" s="3">
        <v>0.25</v>
      </c>
      <c r="U6935" s="22" t="str">
        <f t="shared" si="641"/>
        <v/>
      </c>
      <c r="V6935" s="10" t="str">
        <f t="shared" si="642"/>
        <v/>
      </c>
      <c r="W6935" s="24">
        <f t="shared" si="643"/>
        <v>146.5</v>
      </c>
    </row>
    <row r="6936" spans="1:23" hidden="1" x14ac:dyDescent="0.3">
      <c r="A6936" t="s">
        <v>35</v>
      </c>
      <c r="B6936" t="s">
        <v>5097</v>
      </c>
      <c r="C6936" t="s">
        <v>34</v>
      </c>
      <c r="D6936" t="s">
        <v>34</v>
      </c>
      <c r="F6936">
        <v>0.25</v>
      </c>
      <c r="G6936" s="2">
        <v>0</v>
      </c>
      <c r="H6936" s="4">
        <v>29.7441</v>
      </c>
      <c r="I6936" s="4">
        <v>6.6883999999999997</v>
      </c>
      <c r="J6936" s="7">
        <v>581</v>
      </c>
      <c r="K6936" s="7">
        <v>129</v>
      </c>
      <c r="L6936" s="3">
        <v>0.22489999999999999</v>
      </c>
      <c r="M6936" s="5">
        <v>2.8943003300000001</v>
      </c>
      <c r="N6936" s="6">
        <v>2.25</v>
      </c>
      <c r="O6936" s="8">
        <f>IFERROR(VLOOKUP(C6936,Sheet2!$B$2:$G$588,6,FALSE),0)</f>
        <v>0</v>
      </c>
      <c r="Q6936" s="2">
        <v>0.22261004609999999</v>
      </c>
      <c r="R6936" s="3">
        <v>0.222610046137906</v>
      </c>
      <c r="U6936" s="22" t="str">
        <f t="shared" si="641"/>
        <v/>
      </c>
      <c r="V6936" s="10" t="str">
        <f t="shared" si="642"/>
        <v/>
      </c>
      <c r="W6936" s="24">
        <f t="shared" si="643"/>
        <v>129.56259610598414</v>
      </c>
    </row>
    <row r="6937" spans="1:23" hidden="1" x14ac:dyDescent="0.3">
      <c r="A6937" t="s">
        <v>35</v>
      </c>
      <c r="B6937" t="s">
        <v>7076</v>
      </c>
      <c r="C6937" t="s">
        <v>34</v>
      </c>
      <c r="D6937" t="s">
        <v>34</v>
      </c>
      <c r="F6937">
        <v>0.25</v>
      </c>
      <c r="G6937" s="2">
        <v>0</v>
      </c>
      <c r="H6937" s="4">
        <v>20.107700000000001</v>
      </c>
      <c r="I6937" s="4">
        <v>4.9194000000000004</v>
      </c>
      <c r="J6937" s="7">
        <v>581</v>
      </c>
      <c r="K6937" s="7">
        <v>145</v>
      </c>
      <c r="L6937" s="3">
        <v>0.2447</v>
      </c>
      <c r="M6937" s="5">
        <v>3.93512313</v>
      </c>
      <c r="N6937" s="6">
        <v>2.8</v>
      </c>
      <c r="O6937" s="8">
        <f>IFERROR(VLOOKUP(C6937,Sheet2!$B$2:$G$588,6,FALSE),0)</f>
        <v>0</v>
      </c>
      <c r="Q6937" s="2">
        <v>0.28845936719999998</v>
      </c>
      <c r="R6937" s="3">
        <v>0.25</v>
      </c>
      <c r="U6937" s="22" t="str">
        <f t="shared" si="641"/>
        <v/>
      </c>
      <c r="V6937" s="10" t="str">
        <f t="shared" si="642"/>
        <v/>
      </c>
      <c r="W6937" s="24">
        <f t="shared" si="643"/>
        <v>145.24999999999969</v>
      </c>
    </row>
    <row r="6938" spans="1:23" hidden="1" x14ac:dyDescent="0.3">
      <c r="A6938" t="s">
        <v>35</v>
      </c>
      <c r="B6938" t="s">
        <v>12283</v>
      </c>
      <c r="C6938" t="s">
        <v>34</v>
      </c>
      <c r="D6938" t="s">
        <v>34</v>
      </c>
      <c r="F6938">
        <v>0.2339</v>
      </c>
      <c r="G6938" s="2">
        <v>0</v>
      </c>
      <c r="H6938" s="4">
        <v>134.0728</v>
      </c>
      <c r="I6938" s="4">
        <v>32.662500000000001</v>
      </c>
      <c r="J6938" s="7">
        <v>575</v>
      </c>
      <c r="K6938" s="7">
        <v>128</v>
      </c>
      <c r="L6938" s="3">
        <v>0.24360000000000001</v>
      </c>
      <c r="M6938" s="5">
        <v>0.58723744</v>
      </c>
      <c r="N6938" s="6">
        <v>0.386156</v>
      </c>
      <c r="O6938" s="8">
        <f>IFERROR(VLOOKUP(C6938,Sheet2!$B$2:$G$588,6,FALSE),0)</f>
        <v>0</v>
      </c>
      <c r="Q6938" s="2">
        <v>0.34241931079999999</v>
      </c>
      <c r="R6938" s="3">
        <v>0.233856994961438</v>
      </c>
      <c r="U6938" s="22" t="str">
        <f t="shared" si="641"/>
        <v/>
      </c>
      <c r="V6938" s="10" t="str">
        <f t="shared" si="642"/>
        <v/>
      </c>
      <c r="W6938" s="24">
        <f t="shared" si="643"/>
        <v>125.74470179564179</v>
      </c>
    </row>
    <row r="6939" spans="1:23" hidden="1" x14ac:dyDescent="0.3">
      <c r="A6939" t="s">
        <v>35</v>
      </c>
      <c r="B6939" t="s">
        <v>11264</v>
      </c>
      <c r="C6939" t="s">
        <v>34</v>
      </c>
      <c r="D6939" t="s">
        <v>34</v>
      </c>
      <c r="F6939">
        <v>0.25</v>
      </c>
      <c r="G6939" s="2">
        <v>0</v>
      </c>
      <c r="H6939" s="4">
        <v>20.613700000000001</v>
      </c>
      <c r="I6939" s="4">
        <v>6.9817</v>
      </c>
      <c r="J6939" s="7">
        <v>565</v>
      </c>
      <c r="K6939" s="7">
        <v>141</v>
      </c>
      <c r="L6939" s="3">
        <v>0.3387</v>
      </c>
      <c r="M6939" s="5">
        <v>2.69767556</v>
      </c>
      <c r="N6939" s="6">
        <v>1.7390270000000001</v>
      </c>
      <c r="O6939" s="8">
        <f>IFERROR(VLOOKUP(C6939,Sheet2!$B$2:$G$588,6,FALSE),0)</f>
        <v>0</v>
      </c>
      <c r="Q6939" s="2">
        <v>0.3553609539</v>
      </c>
      <c r="R6939" s="3">
        <v>0.249999999999999</v>
      </c>
      <c r="U6939" s="22" t="str">
        <f t="shared" si="641"/>
        <v/>
      </c>
      <c r="V6939" s="10" t="str">
        <f t="shared" si="642"/>
        <v/>
      </c>
      <c r="W6939" s="24">
        <f t="shared" si="643"/>
        <v>141.24999999999972</v>
      </c>
    </row>
    <row r="6940" spans="1:23" hidden="1" x14ac:dyDescent="0.3">
      <c r="A6940" s="34" t="s">
        <v>35</v>
      </c>
      <c r="B6940" s="34" t="s">
        <v>12968</v>
      </c>
      <c r="C6940" s="34" t="s">
        <v>34</v>
      </c>
      <c r="D6940" t="s">
        <v>34</v>
      </c>
      <c r="E6940" s="34"/>
      <c r="F6940">
        <v>0.27610000000000001</v>
      </c>
      <c r="G6940" s="35">
        <v>0.47821826000000001</v>
      </c>
      <c r="H6940" s="4">
        <v>70.636600000000001</v>
      </c>
      <c r="I6940" s="4">
        <v>15.640499999999999</v>
      </c>
      <c r="J6940" s="7">
        <v>565</v>
      </c>
      <c r="K6940" s="7">
        <v>141</v>
      </c>
      <c r="L6940" s="36">
        <v>0.22140000000000001</v>
      </c>
      <c r="M6940" s="37">
        <v>1.20370512</v>
      </c>
      <c r="N6940" s="38">
        <v>0.9</v>
      </c>
      <c r="O6940" s="39">
        <f>IFERROR(VLOOKUP(C6940,Sheet2!$B$2:$G$588,6,FALSE),0)</f>
        <v>0</v>
      </c>
      <c r="P6940" s="34"/>
      <c r="Q6940" s="35">
        <v>0.25230857490000003</v>
      </c>
      <c r="R6940" s="36">
        <v>0.25230857485837799</v>
      </c>
      <c r="S6940" s="36"/>
      <c r="T6940" s="34"/>
      <c r="U6940" s="36" t="str">
        <f t="shared" si="641"/>
        <v/>
      </c>
      <c r="V6940" s="37" t="str">
        <f t="shared" si="642"/>
        <v/>
      </c>
      <c r="W6940" s="40">
        <f t="shared" si="643"/>
        <v>142.57234174902271</v>
      </c>
    </row>
    <row r="6941" spans="1:23" hidden="1" x14ac:dyDescent="0.3">
      <c r="A6941" s="34" t="s">
        <v>35</v>
      </c>
      <c r="B6941" s="34" t="s">
        <v>1470</v>
      </c>
      <c r="C6941" s="34" t="s">
        <v>34</v>
      </c>
      <c r="D6941" t="s">
        <v>34</v>
      </c>
      <c r="E6941" s="34"/>
      <c r="F6941">
        <v>0.25</v>
      </c>
      <c r="G6941" s="35">
        <v>1</v>
      </c>
      <c r="H6941" s="4">
        <v>1583.4671000000001</v>
      </c>
      <c r="I6941" s="4">
        <v>38.005600000000001</v>
      </c>
      <c r="J6941" s="7">
        <v>564</v>
      </c>
      <c r="K6941" s="7">
        <v>140</v>
      </c>
      <c r="L6941" s="36">
        <v>2.4E-2</v>
      </c>
      <c r="M6941" s="37">
        <v>0.49426625000000002</v>
      </c>
      <c r="N6941" s="38">
        <v>0.209979</v>
      </c>
      <c r="O6941" s="39">
        <f>IFERROR(VLOOKUP(C6941,Sheet2!$B$2:$G$588,6,FALSE),0)</f>
        <v>0</v>
      </c>
      <c r="P6941" s="34"/>
      <c r="Q6941" s="35">
        <v>0.57517026859999998</v>
      </c>
      <c r="R6941" s="36">
        <v>0.249999999999999</v>
      </c>
      <c r="S6941" s="36"/>
      <c r="T6941" s="34"/>
      <c r="U6941" s="36" t="str">
        <f t="shared" si="641"/>
        <v/>
      </c>
      <c r="V6941" s="37" t="str">
        <f t="shared" si="642"/>
        <v/>
      </c>
      <c r="W6941" s="40">
        <f t="shared" si="643"/>
        <v>140.75</v>
      </c>
    </row>
    <row r="6942" spans="1:23" hidden="1" x14ac:dyDescent="0.3">
      <c r="A6942" t="s">
        <v>35</v>
      </c>
      <c r="B6942" t="s">
        <v>12741</v>
      </c>
      <c r="C6942" t="s">
        <v>34</v>
      </c>
      <c r="D6942" t="s">
        <v>34</v>
      </c>
      <c r="F6942">
        <v>0.25</v>
      </c>
      <c r="G6942" s="2">
        <v>0</v>
      </c>
      <c r="H6942" s="4">
        <v>150.75970000000001</v>
      </c>
      <c r="I6942" s="4">
        <v>27.393799999999999</v>
      </c>
      <c r="J6942" s="7">
        <v>559</v>
      </c>
      <c r="K6942" s="7">
        <v>140</v>
      </c>
      <c r="L6942" s="3">
        <v>0.1817</v>
      </c>
      <c r="M6942" s="5">
        <v>0.67983327999999998</v>
      </c>
      <c r="N6942" s="6">
        <v>0.43387700000000001</v>
      </c>
      <c r="O6942" s="8">
        <f>IFERROR(VLOOKUP(C6942,Sheet2!$B$2:$G$588,6,FALSE),0)</f>
        <v>0</v>
      </c>
      <c r="Q6942" s="2">
        <v>0.36178911219999998</v>
      </c>
      <c r="R6942" s="3">
        <v>0.249999999999999</v>
      </c>
      <c r="U6942" s="22" t="str">
        <f t="shared" si="641"/>
        <v/>
      </c>
      <c r="V6942" s="10" t="str">
        <f t="shared" si="642"/>
        <v/>
      </c>
      <c r="W6942" s="24">
        <f t="shared" si="643"/>
        <v>134.24999999999989</v>
      </c>
    </row>
    <row r="6943" spans="1:23" hidden="1" x14ac:dyDescent="0.3">
      <c r="A6943" s="34" t="s">
        <v>35</v>
      </c>
      <c r="B6943" s="34" t="s">
        <v>11515</v>
      </c>
      <c r="C6943" s="34" t="s">
        <v>34</v>
      </c>
      <c r="D6943" t="s">
        <v>34</v>
      </c>
      <c r="E6943" s="34"/>
      <c r="F6943">
        <v>0.3</v>
      </c>
      <c r="G6943" s="35">
        <v>0.50333472999999995</v>
      </c>
      <c r="H6943" s="4">
        <v>89.154899999999998</v>
      </c>
      <c r="I6943" s="4">
        <v>54.541600000000003</v>
      </c>
      <c r="J6943" s="7">
        <v>553</v>
      </c>
      <c r="K6943" s="7">
        <v>147</v>
      </c>
      <c r="L6943" s="36">
        <v>0.61180000000000001</v>
      </c>
      <c r="M6943" s="37">
        <v>0.33803402999999999</v>
      </c>
      <c r="N6943" s="38">
        <v>0.18459999999999999</v>
      </c>
      <c r="O6943" s="39">
        <f>IFERROR(VLOOKUP(C6943,Sheet2!$B$2:$G$588,6,FALSE),0)</f>
        <v>0</v>
      </c>
      <c r="P6943" s="34"/>
      <c r="Q6943" s="35">
        <v>0.45390113389999998</v>
      </c>
      <c r="R6943" s="36">
        <v>0.3</v>
      </c>
      <c r="S6943" s="36"/>
      <c r="T6943" s="34"/>
      <c r="U6943" s="36" t="str">
        <f t="shared" si="641"/>
        <v/>
      </c>
      <c r="V6943" s="37" t="str">
        <f t="shared" si="642"/>
        <v/>
      </c>
      <c r="W6943" s="40">
        <f t="shared" si="643"/>
        <v>157.85820699188957</v>
      </c>
    </row>
    <row r="6944" spans="1:23" hidden="1" x14ac:dyDescent="0.3">
      <c r="A6944" s="34" t="s">
        <v>35</v>
      </c>
      <c r="B6944" s="34" t="s">
        <v>268</v>
      </c>
      <c r="C6944" s="34" t="s">
        <v>34</v>
      </c>
      <c r="D6944" t="s">
        <v>34</v>
      </c>
      <c r="E6944" s="34"/>
      <c r="F6944">
        <v>0.30049999999999999</v>
      </c>
      <c r="G6944" s="35">
        <v>0.85829973999999998</v>
      </c>
      <c r="H6944" s="4">
        <v>63.7926</v>
      </c>
      <c r="I6944" s="4">
        <v>24.728100000000001</v>
      </c>
      <c r="J6944" s="7">
        <v>552</v>
      </c>
      <c r="K6944" s="7">
        <v>164</v>
      </c>
      <c r="L6944" s="36">
        <v>0.3876</v>
      </c>
      <c r="M6944" s="37">
        <v>0.74419977999999998</v>
      </c>
      <c r="N6944" s="38">
        <v>0.5</v>
      </c>
      <c r="O6944" s="39">
        <f>IFERROR(VLOOKUP(C6944,Sheet2!$B$2:$G$588,6,FALSE),0)</f>
        <v>0</v>
      </c>
      <c r="P6944" s="34"/>
      <c r="Q6944" s="35">
        <v>0.3281374024</v>
      </c>
      <c r="R6944" s="36">
        <v>0.30053002377371302</v>
      </c>
      <c r="S6944" s="36"/>
      <c r="T6944" s="34"/>
      <c r="U6944" s="36" t="str">
        <f t="shared" si="641"/>
        <v/>
      </c>
      <c r="V6944" s="37" t="str">
        <f t="shared" si="642"/>
        <v/>
      </c>
      <c r="W6944" s="40">
        <f t="shared" si="643"/>
        <v>165.88999999999996</v>
      </c>
    </row>
    <row r="6945" spans="1:23" hidden="1" x14ac:dyDescent="0.3">
      <c r="A6945" t="s">
        <v>35</v>
      </c>
      <c r="B6945" t="s">
        <v>12803</v>
      </c>
      <c r="C6945" t="s">
        <v>34</v>
      </c>
      <c r="D6945" t="s">
        <v>34</v>
      </c>
      <c r="F6945">
        <v>0.26119999999999999</v>
      </c>
      <c r="G6945" s="2">
        <v>0</v>
      </c>
      <c r="H6945" s="4">
        <v>342.20179999999999</v>
      </c>
      <c r="I6945" s="4">
        <v>13.309699999999999</v>
      </c>
      <c r="J6945" s="7">
        <v>547</v>
      </c>
      <c r="K6945" s="7">
        <v>143</v>
      </c>
      <c r="L6945" s="3">
        <v>3.8899999999999997E-2</v>
      </c>
      <c r="M6945" s="5">
        <v>1.37076518</v>
      </c>
      <c r="N6945" s="6">
        <v>0.89064900000000002</v>
      </c>
      <c r="O6945" s="8">
        <f>IFERROR(VLOOKUP(C6945,Sheet2!$B$2:$G$588,6,FALSE),0)</f>
        <v>0</v>
      </c>
      <c r="Q6945" s="2">
        <v>0.35025413909999997</v>
      </c>
      <c r="R6945" s="3">
        <v>0.26123425111843901</v>
      </c>
      <c r="U6945" s="22" t="str">
        <f t="shared" si="641"/>
        <v/>
      </c>
      <c r="V6945" s="10" t="str">
        <f t="shared" si="642"/>
        <v/>
      </c>
      <c r="W6945" s="24">
        <f t="shared" si="643"/>
        <v>142.65</v>
      </c>
    </row>
    <row r="6946" spans="1:23" hidden="1" x14ac:dyDescent="0.3">
      <c r="A6946" t="s">
        <v>35</v>
      </c>
      <c r="B6946" t="s">
        <v>10964</v>
      </c>
      <c r="C6946" t="s">
        <v>34</v>
      </c>
      <c r="D6946" t="s">
        <v>34</v>
      </c>
      <c r="F6946">
        <v>0.25</v>
      </c>
      <c r="G6946" s="2">
        <v>0</v>
      </c>
      <c r="H6946" s="4">
        <v>35.992699999999999</v>
      </c>
      <c r="I6946" s="4">
        <v>7.8741000000000003</v>
      </c>
      <c r="J6946" s="7">
        <v>538</v>
      </c>
      <c r="K6946" s="7">
        <v>135</v>
      </c>
      <c r="L6946" s="3">
        <v>0.21879999999999999</v>
      </c>
      <c r="M6946" s="5">
        <v>2.2795297400000001</v>
      </c>
      <c r="N6946" s="6">
        <v>1.6</v>
      </c>
      <c r="O6946" s="8">
        <f>IFERROR(VLOOKUP(C6946,Sheet2!$B$2:$G$588,6,FALSE),0)</f>
        <v>0</v>
      </c>
      <c r="Q6946" s="2">
        <v>0.29810084570000001</v>
      </c>
      <c r="R6946" s="3">
        <v>0.249999999999999</v>
      </c>
      <c r="U6946" s="22" t="str">
        <f t="shared" si="641"/>
        <v/>
      </c>
      <c r="V6946" s="10" t="str">
        <f t="shared" si="642"/>
        <v/>
      </c>
      <c r="W6946" s="24">
        <f t="shared" si="643"/>
        <v>134.75</v>
      </c>
    </row>
    <row r="6947" spans="1:23" hidden="1" x14ac:dyDescent="0.3">
      <c r="A6947" s="34" t="s">
        <v>35</v>
      </c>
      <c r="B6947" s="34" t="s">
        <v>791</v>
      </c>
      <c r="C6947" s="34" t="s">
        <v>34</v>
      </c>
      <c r="D6947" t="s">
        <v>34</v>
      </c>
      <c r="E6947" s="34"/>
      <c r="F6947">
        <v>0.25</v>
      </c>
      <c r="G6947" s="35">
        <v>0.96342603000000004</v>
      </c>
      <c r="H6947" s="4">
        <v>75.261899999999997</v>
      </c>
      <c r="I6947" s="4">
        <v>13.8185</v>
      </c>
      <c r="J6947" s="7">
        <v>537</v>
      </c>
      <c r="K6947" s="7">
        <v>134</v>
      </c>
      <c r="L6947" s="36">
        <v>0.18360000000000001</v>
      </c>
      <c r="M6947" s="37">
        <v>1.29617955</v>
      </c>
      <c r="N6947" s="38">
        <v>0.75</v>
      </c>
      <c r="O6947" s="39">
        <f>IFERROR(VLOOKUP(C6947,Sheet2!$B$2:$G$588,6,FALSE),0)</f>
        <v>0</v>
      </c>
      <c r="P6947" s="34"/>
      <c r="Q6947" s="35">
        <v>0.42137646080000002</v>
      </c>
      <c r="R6947" s="36">
        <v>0.25</v>
      </c>
      <c r="S6947" s="36"/>
      <c r="T6947" s="34"/>
      <c r="U6947" s="36" t="str">
        <f t="shared" si="641"/>
        <v/>
      </c>
      <c r="V6947" s="37" t="str">
        <f t="shared" si="642"/>
        <v/>
      </c>
      <c r="W6947" s="40">
        <f t="shared" si="643"/>
        <v>134.5</v>
      </c>
    </row>
    <row r="6948" spans="1:23" hidden="1" x14ac:dyDescent="0.3">
      <c r="A6948" s="34" t="s">
        <v>35</v>
      </c>
      <c r="B6948" s="34" t="s">
        <v>5421</v>
      </c>
      <c r="C6948" s="34" t="s">
        <v>34</v>
      </c>
      <c r="D6948" t="s">
        <v>34</v>
      </c>
      <c r="E6948" s="34"/>
      <c r="F6948">
        <v>0.2949</v>
      </c>
      <c r="G6948" s="35">
        <v>0.54403084999999995</v>
      </c>
      <c r="H6948" s="4">
        <v>108.72920000000001</v>
      </c>
      <c r="I6948" s="4">
        <v>26.444900000000001</v>
      </c>
      <c r="J6948" s="7">
        <v>516</v>
      </c>
      <c r="K6948" s="7">
        <v>152</v>
      </c>
      <c r="L6948" s="36">
        <v>0.2432</v>
      </c>
      <c r="M6948" s="37">
        <v>0.65004943000000004</v>
      </c>
      <c r="N6948" s="38">
        <v>0.2</v>
      </c>
      <c r="O6948" s="39">
        <f>IFERROR(VLOOKUP(C6948,Sheet2!$B$2:$G$588,6,FALSE),0)</f>
        <v>0</v>
      </c>
      <c r="P6948" s="34"/>
      <c r="Q6948" s="35">
        <v>0.69233108889999995</v>
      </c>
      <c r="R6948" s="36">
        <v>0.29486638148641298</v>
      </c>
      <c r="S6948" s="36"/>
      <c r="T6948" s="34"/>
      <c r="U6948" s="36" t="str">
        <f t="shared" si="641"/>
        <v/>
      </c>
      <c r="V6948" s="37" t="str">
        <f t="shared" si="642"/>
        <v/>
      </c>
      <c r="W6948" s="40">
        <f t="shared" si="643"/>
        <v>149.9</v>
      </c>
    </row>
    <row r="6949" spans="1:23" hidden="1" x14ac:dyDescent="0.3">
      <c r="A6949" t="s">
        <v>35</v>
      </c>
      <c r="B6949" t="s">
        <v>5577</v>
      </c>
      <c r="C6949" t="s">
        <v>34</v>
      </c>
      <c r="D6949" t="s">
        <v>34</v>
      </c>
      <c r="F6949">
        <v>0.25</v>
      </c>
      <c r="G6949" s="2">
        <v>0</v>
      </c>
      <c r="H6949" s="4">
        <v>59.673099999999998</v>
      </c>
      <c r="I6949" s="4">
        <v>11.575900000000001</v>
      </c>
      <c r="J6949" s="7">
        <v>515</v>
      </c>
      <c r="K6949" s="7">
        <v>128</v>
      </c>
      <c r="L6949" s="3">
        <v>0.19400000000000001</v>
      </c>
      <c r="M6949" s="5">
        <v>1.4837279299999999</v>
      </c>
      <c r="N6949" s="6">
        <v>1</v>
      </c>
      <c r="O6949" s="8">
        <f>IFERROR(VLOOKUP(C6949,Sheet2!$B$2:$G$588,6,FALSE),0)</f>
        <v>0</v>
      </c>
      <c r="Q6949" s="2">
        <v>0.32602198980000002</v>
      </c>
      <c r="R6949" s="3">
        <v>0.25</v>
      </c>
      <c r="U6949" s="22" t="str">
        <f t="shared" si="641"/>
        <v/>
      </c>
      <c r="V6949" s="10" t="str">
        <f t="shared" si="642"/>
        <v/>
      </c>
      <c r="W6949" s="24">
        <f t="shared" si="643"/>
        <v>128.75</v>
      </c>
    </row>
    <row r="6950" spans="1:23" hidden="1" x14ac:dyDescent="0.3">
      <c r="A6950" t="s">
        <v>35</v>
      </c>
      <c r="B6950" t="s">
        <v>11745</v>
      </c>
      <c r="C6950" t="s">
        <v>34</v>
      </c>
      <c r="D6950" t="s">
        <v>34</v>
      </c>
      <c r="F6950">
        <v>0.25569999999999998</v>
      </c>
      <c r="G6950" s="2">
        <v>0</v>
      </c>
      <c r="H6950" s="4">
        <v>177.60919999999999</v>
      </c>
      <c r="I6950" s="4">
        <v>8.8581000000000003</v>
      </c>
      <c r="J6950" s="7">
        <v>515</v>
      </c>
      <c r="K6950" s="7">
        <v>100</v>
      </c>
      <c r="L6950" s="3">
        <v>4.99E-2</v>
      </c>
      <c r="M6950" s="5">
        <v>1.9382198799999999</v>
      </c>
      <c r="N6950" s="6">
        <v>1.567042</v>
      </c>
      <c r="O6950" s="8">
        <f>IFERROR(VLOOKUP(C6950,Sheet2!$B$2:$G$588,6,FALSE),0)</f>
        <v>0</v>
      </c>
      <c r="Q6950" s="2">
        <v>0.1915045256</v>
      </c>
      <c r="R6950" s="3">
        <v>0.19150452564085399</v>
      </c>
      <c r="U6950" s="22" t="str">
        <f t="shared" si="641"/>
        <v/>
      </c>
      <c r="V6950" s="10" t="str">
        <f t="shared" si="642"/>
        <v/>
      </c>
      <c r="W6950" s="24">
        <f t="shared" si="643"/>
        <v>92.674010988696068</v>
      </c>
    </row>
    <row r="6951" spans="1:23" hidden="1" x14ac:dyDescent="0.3">
      <c r="A6951" s="34" t="s">
        <v>35</v>
      </c>
      <c r="B6951" s="34" t="s">
        <v>12411</v>
      </c>
      <c r="C6951" s="34" t="s">
        <v>34</v>
      </c>
      <c r="D6951" t="s">
        <v>34</v>
      </c>
      <c r="E6951" s="34"/>
      <c r="F6951">
        <v>0.26350000000000001</v>
      </c>
      <c r="G6951" s="35">
        <v>0.76811982000000001</v>
      </c>
      <c r="H6951" s="4">
        <v>212.52930000000001</v>
      </c>
      <c r="I6951" s="4">
        <v>15.423500000000001</v>
      </c>
      <c r="J6951" s="7">
        <v>513</v>
      </c>
      <c r="K6951" s="7">
        <v>135</v>
      </c>
      <c r="L6951" s="36">
        <v>7.2599999999999998E-2</v>
      </c>
      <c r="M6951" s="37">
        <v>1.1088612499999999</v>
      </c>
      <c r="N6951" s="38">
        <v>0.72578500000000001</v>
      </c>
      <c r="O6951" s="39">
        <f>IFERROR(VLOOKUP(C6951,Sheet2!$B$2:$G$588,6,FALSE),0)</f>
        <v>0</v>
      </c>
      <c r="P6951" s="34"/>
      <c r="Q6951" s="35">
        <v>0.34546815250000001</v>
      </c>
      <c r="R6951" s="36">
        <v>0.26353286253113001</v>
      </c>
      <c r="S6951" s="36"/>
      <c r="T6951" s="34"/>
      <c r="U6951" s="36" t="str">
        <f t="shared" si="641"/>
        <v/>
      </c>
      <c r="V6951" s="37" t="str">
        <f t="shared" si="642"/>
        <v/>
      </c>
      <c r="W6951" s="40">
        <f t="shared" si="643"/>
        <v>132.99999999999989</v>
      </c>
    </row>
    <row r="6952" spans="1:23" hidden="1" x14ac:dyDescent="0.3">
      <c r="A6952" s="34" t="s">
        <v>35</v>
      </c>
      <c r="B6952" s="34" t="s">
        <v>4365</v>
      </c>
      <c r="C6952" s="34" t="s">
        <v>34</v>
      </c>
      <c r="D6952" t="s">
        <v>34</v>
      </c>
      <c r="E6952" s="34"/>
      <c r="F6952">
        <v>0.26300000000000001</v>
      </c>
      <c r="G6952" s="35">
        <v>1</v>
      </c>
      <c r="H6952" s="4">
        <v>446.95650000000001</v>
      </c>
      <c r="I6952" s="4">
        <v>12.0839</v>
      </c>
      <c r="J6952" s="7">
        <v>511</v>
      </c>
      <c r="K6952" s="7">
        <v>109</v>
      </c>
      <c r="L6952" s="36">
        <v>2.7E-2</v>
      </c>
      <c r="M6952" s="37">
        <v>1.4107457400000001</v>
      </c>
      <c r="N6952" s="38">
        <v>0.93662000000000001</v>
      </c>
      <c r="O6952" s="39">
        <f>IFERROR(VLOOKUP(C6952,Sheet2!$B$2:$G$588,6,FALSE),0)</f>
        <v>0</v>
      </c>
      <c r="P6952" s="34"/>
      <c r="Q6952" s="35">
        <v>0.3360816391</v>
      </c>
      <c r="R6952" s="36">
        <v>0.262954225964388</v>
      </c>
      <c r="S6952" s="36"/>
      <c r="T6952" s="34"/>
      <c r="U6952" s="36" t="str">
        <f t="shared" si="641"/>
        <v/>
      </c>
      <c r="V6952" s="37" t="str">
        <f t="shared" si="642"/>
        <v/>
      </c>
      <c r="W6952" s="40">
        <f t="shared" si="643"/>
        <v>109.53285638044096</v>
      </c>
    </row>
    <row r="6953" spans="1:23" hidden="1" x14ac:dyDescent="0.3">
      <c r="A6953" t="s">
        <v>35</v>
      </c>
      <c r="B6953" t="s">
        <v>1684</v>
      </c>
      <c r="C6953" t="s">
        <v>34</v>
      </c>
      <c r="D6953" t="s">
        <v>34</v>
      </c>
      <c r="F6953">
        <v>0.25109999999999999</v>
      </c>
      <c r="G6953" s="2">
        <v>0</v>
      </c>
      <c r="H6953" s="4">
        <v>17.120699999999999</v>
      </c>
      <c r="I6953" s="4">
        <v>4.5387000000000004</v>
      </c>
      <c r="J6953" s="7">
        <v>499</v>
      </c>
      <c r="K6953" s="7">
        <v>116</v>
      </c>
      <c r="L6953" s="3">
        <v>0.2651</v>
      </c>
      <c r="M6953" s="5">
        <v>3.66194643</v>
      </c>
      <c r="N6953" s="6">
        <v>2.75</v>
      </c>
      <c r="O6953" s="8">
        <f>IFERROR(VLOOKUP(C6953,Sheet2!$B$2:$G$588,6,FALSE),0)</f>
        <v>0</v>
      </c>
      <c r="Q6953" s="2">
        <v>0.24903325230000001</v>
      </c>
      <c r="R6953" s="3">
        <v>0.249033252337685</v>
      </c>
      <c r="U6953" s="22" t="str">
        <f t="shared" si="641"/>
        <v/>
      </c>
      <c r="V6953" s="10" t="str">
        <f t="shared" si="642"/>
        <v/>
      </c>
      <c r="W6953" s="24">
        <f t="shared" si="643"/>
        <v>116.07012015620677</v>
      </c>
    </row>
    <row r="6954" spans="1:23" hidden="1" x14ac:dyDescent="0.3">
      <c r="A6954" s="34" t="s">
        <v>35</v>
      </c>
      <c r="B6954" s="34" t="s">
        <v>591</v>
      </c>
      <c r="C6954" s="34" t="s">
        <v>34</v>
      </c>
      <c r="D6954" t="s">
        <v>34</v>
      </c>
      <c r="E6954" s="34"/>
      <c r="F6954">
        <v>0.34410000000000002</v>
      </c>
      <c r="G6954" s="35">
        <v>0.97957263999999999</v>
      </c>
      <c r="H6954" s="4">
        <v>243.74289999999999</v>
      </c>
      <c r="I6954" s="4">
        <v>32.184899999999999</v>
      </c>
      <c r="J6954" s="7">
        <v>497</v>
      </c>
      <c r="K6954" s="7">
        <v>145</v>
      </c>
      <c r="L6954" s="36">
        <v>0.13200000000000001</v>
      </c>
      <c r="M6954" s="37">
        <v>0.51489942</v>
      </c>
      <c r="N6954" s="38">
        <v>0.33053700000000003</v>
      </c>
      <c r="O6954" s="39">
        <f>IFERROR(VLOOKUP(C6954,Sheet2!$B$2:$G$588,6,FALSE),0)</f>
        <v>0</v>
      </c>
      <c r="P6954" s="34"/>
      <c r="Q6954" s="35">
        <v>0.3580552105</v>
      </c>
      <c r="R6954" s="36">
        <v>0.34408745406937202</v>
      </c>
      <c r="S6954" s="36"/>
      <c r="T6954" s="34"/>
      <c r="U6954" s="36" t="str">
        <f t="shared" si="641"/>
        <v/>
      </c>
      <c r="V6954" s="37" t="str">
        <f t="shared" si="642"/>
        <v/>
      </c>
      <c r="W6954" s="40">
        <f t="shared" si="643"/>
        <v>165.18388294657919</v>
      </c>
    </row>
    <row r="6955" spans="1:23" hidden="1" x14ac:dyDescent="0.3">
      <c r="A6955" s="34" t="s">
        <v>35</v>
      </c>
      <c r="B6955" s="34" t="s">
        <v>845</v>
      </c>
      <c r="C6955" s="34" t="s">
        <v>34</v>
      </c>
      <c r="D6955" t="s">
        <v>34</v>
      </c>
      <c r="E6955" s="34"/>
      <c r="F6955">
        <v>0.3</v>
      </c>
      <c r="G6955" s="35">
        <v>0.57443573999999997</v>
      </c>
      <c r="H6955" s="4">
        <v>52.178199999999997</v>
      </c>
      <c r="I6955" s="4">
        <v>13.841900000000001</v>
      </c>
      <c r="J6955" s="7">
        <v>497</v>
      </c>
      <c r="K6955" s="7">
        <v>112</v>
      </c>
      <c r="L6955" s="36">
        <v>0.26529999999999998</v>
      </c>
      <c r="M6955" s="37">
        <v>1.19727794</v>
      </c>
      <c r="N6955" s="38">
        <v>0.92305000000000004</v>
      </c>
      <c r="O6955" s="39">
        <f>IFERROR(VLOOKUP(C6955,Sheet2!$B$2:$G$588,6,FALSE),0)</f>
        <v>0</v>
      </c>
      <c r="P6955" s="34"/>
      <c r="Q6955" s="35">
        <v>0.22904283980000001</v>
      </c>
      <c r="R6955" s="36">
        <v>0.22904283976727499</v>
      </c>
      <c r="S6955" s="36"/>
      <c r="T6955" s="34"/>
      <c r="U6955" s="36" t="str">
        <f t="shared" si="641"/>
        <v/>
      </c>
      <c r="V6955" s="37" t="str">
        <f t="shared" si="642"/>
        <v/>
      </c>
      <c r="W6955" s="40">
        <f t="shared" si="643"/>
        <v>110.76700330435123</v>
      </c>
    </row>
    <row r="6956" spans="1:23" hidden="1" x14ac:dyDescent="0.3">
      <c r="A6956" t="s">
        <v>35</v>
      </c>
      <c r="B6956" t="s">
        <v>1765</v>
      </c>
      <c r="C6956" t="s">
        <v>34</v>
      </c>
      <c r="D6956" t="s">
        <v>34</v>
      </c>
      <c r="F6956">
        <v>0.31190000000000001</v>
      </c>
      <c r="G6956" s="2">
        <v>0</v>
      </c>
      <c r="H6956" s="4">
        <v>582.42460000000005</v>
      </c>
      <c r="I6956" s="4">
        <v>76.691100000000006</v>
      </c>
      <c r="J6956" s="7">
        <v>497</v>
      </c>
      <c r="K6956" s="7">
        <v>155</v>
      </c>
      <c r="L6956" s="3">
        <v>0.13170000000000001</v>
      </c>
      <c r="M6956" s="5">
        <v>0.21581781</v>
      </c>
      <c r="N6956" s="6">
        <v>0.01</v>
      </c>
      <c r="O6956" s="8">
        <f>IFERROR(VLOOKUP(C6956,Sheet2!$B$2:$G$588,6,FALSE),0)</f>
        <v>0</v>
      </c>
      <c r="Q6956" s="2">
        <v>0.9536646205</v>
      </c>
      <c r="R6956" s="3">
        <v>0.31188321687013199</v>
      </c>
      <c r="U6956" s="22" t="str">
        <f t="shared" si="641"/>
        <v/>
      </c>
      <c r="V6956" s="10" t="str">
        <f t="shared" si="642"/>
        <v/>
      </c>
      <c r="W6956" s="24">
        <f t="shared" si="643"/>
        <v>154.69999999999993</v>
      </c>
    </row>
    <row r="6957" spans="1:23" hidden="1" x14ac:dyDescent="0.3">
      <c r="A6957" s="34" t="s">
        <v>35</v>
      </c>
      <c r="B6957" s="34" t="s">
        <v>3463</v>
      </c>
      <c r="C6957" s="34" t="s">
        <v>34</v>
      </c>
      <c r="D6957" t="s">
        <v>34</v>
      </c>
      <c r="E6957" s="34"/>
      <c r="F6957">
        <v>0.25</v>
      </c>
      <c r="G6957" s="35">
        <v>1</v>
      </c>
      <c r="H6957" s="4">
        <v>65.119399999999999</v>
      </c>
      <c r="I6957" s="4">
        <v>13.139799999999999</v>
      </c>
      <c r="J6957" s="7">
        <v>497</v>
      </c>
      <c r="K6957" s="7">
        <v>124</v>
      </c>
      <c r="L6957" s="36">
        <v>0.20180000000000001</v>
      </c>
      <c r="M6957" s="37">
        <v>1.26018417</v>
      </c>
      <c r="N6957" s="38">
        <v>0.5</v>
      </c>
      <c r="O6957" s="39">
        <f>IFERROR(VLOOKUP(C6957,Sheet2!$B$2:$G$588,6,FALSE),0)</f>
        <v>0</v>
      </c>
      <c r="P6957" s="34"/>
      <c r="Q6957" s="35">
        <v>0.60323259839999999</v>
      </c>
      <c r="R6957" s="36">
        <v>0.249999999999999</v>
      </c>
      <c r="S6957" s="36"/>
      <c r="T6957" s="34"/>
      <c r="U6957" s="36" t="str">
        <f t="shared" si="641"/>
        <v/>
      </c>
      <c r="V6957" s="37" t="str">
        <f t="shared" si="642"/>
        <v/>
      </c>
      <c r="W6957" s="40">
        <f t="shared" si="643"/>
        <v>124.2499999999995</v>
      </c>
    </row>
    <row r="6958" spans="1:23" hidden="1" x14ac:dyDescent="0.3">
      <c r="A6958" s="34" t="s">
        <v>35</v>
      </c>
      <c r="B6958" s="34" t="s">
        <v>5315</v>
      </c>
      <c r="C6958" s="34" t="s">
        <v>34</v>
      </c>
      <c r="D6958" t="s">
        <v>34</v>
      </c>
      <c r="E6958" s="34"/>
      <c r="F6958">
        <v>0.3</v>
      </c>
      <c r="G6958" s="35">
        <v>1</v>
      </c>
      <c r="H6958" s="4">
        <v>301.68900000000002</v>
      </c>
      <c r="I6958" s="4">
        <v>12.2811</v>
      </c>
      <c r="J6958" s="7">
        <v>497</v>
      </c>
      <c r="K6958" s="7">
        <v>127</v>
      </c>
      <c r="L6958" s="36">
        <v>4.07E-2</v>
      </c>
      <c r="M6958" s="37">
        <v>1.34947306</v>
      </c>
      <c r="N6958" s="38">
        <v>1</v>
      </c>
      <c r="O6958" s="39">
        <f>IFERROR(VLOOKUP(C6958,Sheet2!$B$2:$G$588,6,FALSE),0)</f>
        <v>0</v>
      </c>
      <c r="P6958" s="34"/>
      <c r="Q6958" s="35">
        <v>0.25897001590000002</v>
      </c>
      <c r="R6958" s="36">
        <v>0.25897001590359497</v>
      </c>
      <c r="S6958" s="36"/>
      <c r="T6958" s="34"/>
      <c r="U6958" s="36" t="str">
        <f t="shared" si="641"/>
        <v/>
      </c>
      <c r="V6958" s="37" t="str">
        <f t="shared" si="642"/>
        <v/>
      </c>
      <c r="W6958" s="40">
        <f t="shared" si="643"/>
        <v>128.70809790408671</v>
      </c>
    </row>
    <row r="6959" spans="1:23" hidden="1" x14ac:dyDescent="0.3">
      <c r="A6959" t="s">
        <v>35</v>
      </c>
      <c r="B6959" t="s">
        <v>13110</v>
      </c>
      <c r="C6959" t="s">
        <v>34</v>
      </c>
      <c r="D6959" t="s">
        <v>34</v>
      </c>
      <c r="F6959">
        <v>0.25</v>
      </c>
      <c r="G6959" s="2">
        <v>0</v>
      </c>
      <c r="H6959" s="4">
        <v>46.180100000000003</v>
      </c>
      <c r="I6959" s="4">
        <v>5.0180999999999996</v>
      </c>
      <c r="J6959" s="7">
        <v>494</v>
      </c>
      <c r="K6959" s="7">
        <v>123</v>
      </c>
      <c r="L6959" s="3">
        <v>0.1087</v>
      </c>
      <c r="M6959" s="5">
        <v>3.27909585</v>
      </c>
      <c r="N6959" s="6">
        <v>2.385732</v>
      </c>
      <c r="O6959" s="8">
        <f>IFERROR(VLOOKUP(C6959,Sheet2!$B$2:$G$588,6,FALSE),0)</f>
        <v>0</v>
      </c>
      <c r="Q6959" s="2">
        <v>0.27244212810000001</v>
      </c>
      <c r="R6959" s="3">
        <v>0.25</v>
      </c>
      <c r="U6959" s="22" t="str">
        <f t="shared" si="641"/>
        <v/>
      </c>
      <c r="V6959" s="10" t="str">
        <f t="shared" si="642"/>
        <v/>
      </c>
      <c r="W6959" s="24">
        <f t="shared" si="643"/>
        <v>122.25</v>
      </c>
    </row>
    <row r="6960" spans="1:23" hidden="1" x14ac:dyDescent="0.3">
      <c r="A6960" t="s">
        <v>35</v>
      </c>
      <c r="B6960" t="s">
        <v>8471</v>
      </c>
      <c r="C6960" t="s">
        <v>34</v>
      </c>
      <c r="D6960" t="s">
        <v>34</v>
      </c>
      <c r="F6960">
        <v>0.29139999999999999</v>
      </c>
      <c r="G6960" s="2">
        <v>0</v>
      </c>
      <c r="H6960" s="4">
        <v>88.808099999999996</v>
      </c>
      <c r="I6960" s="4">
        <v>12.685700000000001</v>
      </c>
      <c r="J6960" s="7">
        <v>490</v>
      </c>
      <c r="K6960" s="7">
        <v>138</v>
      </c>
      <c r="L6960" s="3">
        <v>0.14280000000000001</v>
      </c>
      <c r="M6960" s="5">
        <v>1.28821903</v>
      </c>
      <c r="N6960" s="6">
        <v>0.92457999999999996</v>
      </c>
      <c r="O6960" s="8">
        <f>IFERROR(VLOOKUP(C6960,Sheet2!$B$2:$G$588,6,FALSE),0)</f>
        <v>0</v>
      </c>
      <c r="Q6960" s="2">
        <v>0.28228043730000002</v>
      </c>
      <c r="R6960" s="3">
        <v>0.28228043727875202</v>
      </c>
      <c r="U6960" s="22" t="str">
        <f t="shared" si="641"/>
        <v/>
      </c>
      <c r="V6960" s="10" t="str">
        <f t="shared" si="642"/>
        <v/>
      </c>
      <c r="W6960" s="24">
        <f t="shared" si="643"/>
        <v>136.21020993257576</v>
      </c>
    </row>
    <row r="6961" spans="1:23" hidden="1" x14ac:dyDescent="0.3">
      <c r="A6961" t="s">
        <v>35</v>
      </c>
      <c r="B6961" t="s">
        <v>6385</v>
      </c>
      <c r="C6961" t="s">
        <v>34</v>
      </c>
      <c r="D6961" t="s">
        <v>34</v>
      </c>
      <c r="F6961">
        <v>0.25</v>
      </c>
      <c r="G6961" s="2">
        <v>0</v>
      </c>
      <c r="H6961" s="4">
        <v>44.383800000000001</v>
      </c>
      <c r="I6961" s="4">
        <v>11.549899999999999</v>
      </c>
      <c r="J6961" s="7">
        <v>486</v>
      </c>
      <c r="K6961" s="7">
        <v>120</v>
      </c>
      <c r="L6961" s="3">
        <v>0.26019999999999999</v>
      </c>
      <c r="M6961" s="5">
        <v>1.4040272600000001</v>
      </c>
      <c r="N6961" s="6">
        <v>1</v>
      </c>
      <c r="O6961" s="8">
        <f>IFERROR(VLOOKUP(C6961,Sheet2!$B$2:$G$588,6,FALSE),0)</f>
        <v>0</v>
      </c>
      <c r="Q6961" s="2">
        <v>0.2877631169</v>
      </c>
      <c r="R6961" s="3">
        <v>0.249999999999999</v>
      </c>
      <c r="U6961" s="22" t="str">
        <f t="shared" si="641"/>
        <v/>
      </c>
      <c r="V6961" s="10" t="str">
        <f t="shared" si="642"/>
        <v/>
      </c>
      <c r="W6961" s="24">
        <f t="shared" si="643"/>
        <v>120.24998345357058</v>
      </c>
    </row>
    <row r="6962" spans="1:23" hidden="1" x14ac:dyDescent="0.3">
      <c r="A6962" t="s">
        <v>35</v>
      </c>
      <c r="B6962" t="s">
        <v>3846</v>
      </c>
      <c r="C6962" t="s">
        <v>34</v>
      </c>
      <c r="D6962" t="s">
        <v>34</v>
      </c>
      <c r="F6962">
        <v>0.3</v>
      </c>
      <c r="G6962" s="2">
        <v>0</v>
      </c>
      <c r="H6962" s="4">
        <v>285.48910000000001</v>
      </c>
      <c r="I6962" s="4">
        <v>36.6081</v>
      </c>
      <c r="J6962" s="7">
        <v>485</v>
      </c>
      <c r="K6962" s="7">
        <v>20</v>
      </c>
      <c r="L6962" s="3">
        <v>0.12820000000000001</v>
      </c>
      <c r="M6962" s="5">
        <v>0.44192003000000002</v>
      </c>
      <c r="N6962" s="6">
        <v>0.49</v>
      </c>
      <c r="O6962" s="8">
        <f>IFERROR(VLOOKUP(C6962,Sheet2!$B$2:$G$588,6,FALSE),0)</f>
        <v>0</v>
      </c>
      <c r="Q6962" s="2">
        <v>-0.1087979083</v>
      </c>
      <c r="R6962" s="3">
        <v>-0.108797908253867</v>
      </c>
      <c r="U6962" s="22" t="str">
        <f t="shared" si="641"/>
        <v/>
      </c>
      <c r="V6962" s="10" t="str">
        <f t="shared" si="642"/>
        <v/>
      </c>
      <c r="W6962" s="24">
        <f t="shared" si="643"/>
        <v>-52.76698550312549</v>
      </c>
    </row>
    <row r="6963" spans="1:23" hidden="1" x14ac:dyDescent="0.3">
      <c r="A6963" t="s">
        <v>35</v>
      </c>
      <c r="B6963" t="s">
        <v>11096</v>
      </c>
      <c r="C6963" t="s">
        <v>34</v>
      </c>
      <c r="D6963" t="s">
        <v>34</v>
      </c>
      <c r="F6963">
        <v>0.25</v>
      </c>
      <c r="G6963" s="2">
        <v>0</v>
      </c>
      <c r="H6963" s="4">
        <v>13.5649</v>
      </c>
      <c r="I6963" s="4">
        <v>4.9077000000000002</v>
      </c>
      <c r="J6963" s="7">
        <v>481</v>
      </c>
      <c r="K6963" s="7">
        <v>104</v>
      </c>
      <c r="L6963" s="3">
        <v>0.36180000000000001</v>
      </c>
      <c r="M6963" s="5">
        <v>3.2641992200000001</v>
      </c>
      <c r="N6963" s="6">
        <v>2.5322789999999999</v>
      </c>
      <c r="O6963" s="8">
        <f>IFERROR(VLOOKUP(C6963,Sheet2!$B$2:$G$588,6,FALSE),0)</f>
        <v>0</v>
      </c>
      <c r="Q6963" s="2">
        <v>0.22422657770000001</v>
      </c>
      <c r="R6963" s="3">
        <v>0.22422657766347401</v>
      </c>
      <c r="U6963" s="22" t="str">
        <f t="shared" si="641"/>
        <v/>
      </c>
      <c r="V6963" s="10" t="str">
        <f t="shared" si="642"/>
        <v/>
      </c>
      <c r="W6963" s="24">
        <f t="shared" si="643"/>
        <v>101.119181965032</v>
      </c>
    </row>
    <row r="6964" spans="1:23" hidden="1" x14ac:dyDescent="0.3">
      <c r="A6964" t="s">
        <v>35</v>
      </c>
      <c r="B6964" t="s">
        <v>12852</v>
      </c>
      <c r="C6964" t="s">
        <v>34</v>
      </c>
      <c r="D6964" t="s">
        <v>34</v>
      </c>
      <c r="F6964">
        <v>0.28460000000000002</v>
      </c>
      <c r="G6964" s="2">
        <v>0</v>
      </c>
      <c r="H6964" s="4">
        <v>149.065</v>
      </c>
      <c r="I6964" s="4">
        <v>6.6146000000000003</v>
      </c>
      <c r="J6964" s="7">
        <v>477</v>
      </c>
      <c r="K6964" s="7">
        <v>126</v>
      </c>
      <c r="L6964" s="3">
        <v>4.4400000000000002E-2</v>
      </c>
      <c r="M6964" s="5">
        <v>2.40281302</v>
      </c>
      <c r="N6964" s="6">
        <v>1.717576</v>
      </c>
      <c r="O6964" s="8">
        <f>IFERROR(VLOOKUP(C6964,Sheet2!$B$2:$G$588,6,FALSE),0)</f>
        <v>0</v>
      </c>
      <c r="Q6964" s="2">
        <v>0.28518116739999999</v>
      </c>
      <c r="R6964" s="3">
        <v>0.28460222234705901</v>
      </c>
      <c r="U6964" s="22" t="str">
        <f t="shared" si="641"/>
        <v/>
      </c>
      <c r="V6964" s="10" t="str">
        <f t="shared" si="642"/>
        <v/>
      </c>
      <c r="W6964" s="24">
        <f t="shared" si="643"/>
        <v>126.62091239405977</v>
      </c>
    </row>
    <row r="6965" spans="1:23" hidden="1" x14ac:dyDescent="0.3">
      <c r="A6965" t="s">
        <v>35</v>
      </c>
      <c r="B6965" t="s">
        <v>12397</v>
      </c>
      <c r="C6965" t="s">
        <v>34</v>
      </c>
      <c r="D6965" t="s">
        <v>34</v>
      </c>
      <c r="F6965">
        <v>0.25</v>
      </c>
      <c r="G6965" s="2">
        <v>0</v>
      </c>
      <c r="H6965" s="4">
        <v>35.671799999999998</v>
      </c>
      <c r="I6965" s="4">
        <v>7.133</v>
      </c>
      <c r="J6965" s="7">
        <v>474</v>
      </c>
      <c r="K6965" s="7">
        <v>118</v>
      </c>
      <c r="L6965" s="3">
        <v>0.2</v>
      </c>
      <c r="M6965" s="5">
        <v>2.2172337799999999</v>
      </c>
      <c r="N6965" s="6">
        <v>1.5</v>
      </c>
      <c r="O6965" s="8">
        <f>IFERROR(VLOOKUP(C6965,Sheet2!$B$2:$G$588,6,FALSE),0)</f>
        <v>0</v>
      </c>
      <c r="Q6965" s="2">
        <v>0.32348135239999998</v>
      </c>
      <c r="R6965" s="3">
        <v>0.25</v>
      </c>
      <c r="U6965" s="22" t="str">
        <f t="shared" si="641"/>
        <v/>
      </c>
      <c r="V6965" s="10" t="str">
        <f t="shared" si="642"/>
        <v/>
      </c>
      <c r="W6965" s="24">
        <f t="shared" si="643"/>
        <v>118.5</v>
      </c>
    </row>
    <row r="6966" spans="1:23" hidden="1" x14ac:dyDescent="0.3">
      <c r="A6966" s="34" t="s">
        <v>35</v>
      </c>
      <c r="B6966" s="34" t="s">
        <v>5301</v>
      </c>
      <c r="C6966" s="34" t="s">
        <v>34</v>
      </c>
      <c r="D6966" t="s">
        <v>34</v>
      </c>
      <c r="E6966" s="34"/>
      <c r="F6966">
        <v>0.32419999999999999</v>
      </c>
      <c r="G6966" s="35">
        <v>0.85093962000000001</v>
      </c>
      <c r="H6966" s="4">
        <v>260.08030000000002</v>
      </c>
      <c r="I6966" s="4">
        <v>22.3306</v>
      </c>
      <c r="J6966" s="7">
        <v>473</v>
      </c>
      <c r="K6966" s="7">
        <v>153</v>
      </c>
      <c r="L6966" s="36">
        <v>8.5900000000000004E-2</v>
      </c>
      <c r="M6966" s="37">
        <v>0.70569908999999997</v>
      </c>
      <c r="N6966" s="38">
        <v>0.30078899999999997</v>
      </c>
      <c r="O6966" s="39">
        <f>IFERROR(VLOOKUP(C6966,Sheet2!$B$2:$G$588,6,FALSE),0)</f>
        <v>0</v>
      </c>
      <c r="P6966" s="34"/>
      <c r="Q6966" s="35">
        <v>0.57377159</v>
      </c>
      <c r="R6966" s="36">
        <v>0.32416332006780801</v>
      </c>
      <c r="S6966" s="36"/>
      <c r="T6966" s="34"/>
      <c r="U6966" s="36" t="str">
        <f t="shared" si="641"/>
        <v/>
      </c>
      <c r="V6966" s="37" t="str">
        <f t="shared" si="642"/>
        <v/>
      </c>
      <c r="W6966" s="40">
        <f t="shared" si="643"/>
        <v>153.29999999999998</v>
      </c>
    </row>
    <row r="6967" spans="1:23" hidden="1" x14ac:dyDescent="0.3">
      <c r="A6967" t="s">
        <v>35</v>
      </c>
      <c r="B6967" t="s">
        <v>10976</v>
      </c>
      <c r="C6967" t="s">
        <v>34</v>
      </c>
      <c r="D6967" t="s">
        <v>34</v>
      </c>
      <c r="F6967">
        <v>0.25</v>
      </c>
      <c r="G6967" s="2">
        <v>0</v>
      </c>
      <c r="H6967" s="4">
        <v>22.9329</v>
      </c>
      <c r="I6967" s="4">
        <v>8.4137000000000004</v>
      </c>
      <c r="J6967" s="7">
        <v>451</v>
      </c>
      <c r="K6967" s="7">
        <v>113</v>
      </c>
      <c r="L6967" s="3">
        <v>0.3669</v>
      </c>
      <c r="M6967" s="5">
        <v>1.78740407</v>
      </c>
      <c r="N6967" s="6">
        <v>1.2</v>
      </c>
      <c r="O6967" s="8">
        <f>IFERROR(VLOOKUP(C6967,Sheet2!$B$2:$G$588,6,FALSE),0)</f>
        <v>0</v>
      </c>
      <c r="Q6967" s="2">
        <v>0.3286352978</v>
      </c>
      <c r="R6967" s="3">
        <v>0.25</v>
      </c>
      <c r="U6967" s="22" t="str">
        <f t="shared" si="641"/>
        <v/>
      </c>
      <c r="V6967" s="10" t="str">
        <f t="shared" si="642"/>
        <v/>
      </c>
      <c r="W6967" s="24">
        <f t="shared" si="643"/>
        <v>112.75</v>
      </c>
    </row>
    <row r="6968" spans="1:23" hidden="1" x14ac:dyDescent="0.3">
      <c r="A6968" t="s">
        <v>35</v>
      </c>
      <c r="B6968" t="s">
        <v>12104</v>
      </c>
      <c r="C6968" t="s">
        <v>34</v>
      </c>
      <c r="D6968" t="s">
        <v>34</v>
      </c>
      <c r="F6968">
        <v>0.25</v>
      </c>
      <c r="G6968" s="2">
        <v>0</v>
      </c>
      <c r="H6968" s="4">
        <v>175.14840000000001</v>
      </c>
      <c r="I6968" s="4">
        <v>15.876799999999999</v>
      </c>
      <c r="J6968" s="7">
        <v>445</v>
      </c>
      <c r="K6968" s="7">
        <v>111</v>
      </c>
      <c r="L6968" s="3">
        <v>9.06E-2</v>
      </c>
      <c r="M6968" s="5">
        <v>0.93371543999999995</v>
      </c>
      <c r="N6968" s="6">
        <v>0.44240099999999999</v>
      </c>
      <c r="O6968" s="8">
        <f>IFERROR(VLOOKUP(C6968,Sheet2!$B$2:$G$588,6,FALSE),0)</f>
        <v>0</v>
      </c>
      <c r="Q6968" s="2">
        <v>0.52619290649999995</v>
      </c>
      <c r="R6968" s="3">
        <v>0.249999999999999</v>
      </c>
      <c r="U6968" s="22" t="str">
        <f t="shared" si="641"/>
        <v/>
      </c>
      <c r="V6968" s="10" t="str">
        <f t="shared" si="642"/>
        <v/>
      </c>
      <c r="W6968" s="24">
        <f t="shared" si="643"/>
        <v>105.99999999999986</v>
      </c>
    </row>
    <row r="6969" spans="1:23" hidden="1" x14ac:dyDescent="0.3">
      <c r="A6969" t="s">
        <v>35</v>
      </c>
      <c r="B6969" t="s">
        <v>7220</v>
      </c>
      <c r="C6969" t="s">
        <v>34</v>
      </c>
      <c r="D6969" t="s">
        <v>34</v>
      </c>
      <c r="F6969">
        <v>0.25</v>
      </c>
      <c r="G6969" s="2">
        <v>0</v>
      </c>
      <c r="H6969" s="4">
        <v>36.4069</v>
      </c>
      <c r="I6969" s="4">
        <v>7.3894000000000002</v>
      </c>
      <c r="J6969" s="7">
        <v>440</v>
      </c>
      <c r="K6969" s="7">
        <v>110</v>
      </c>
      <c r="L6969" s="3">
        <v>0.20300000000000001</v>
      </c>
      <c r="M6969" s="5">
        <v>1.9865404900000001</v>
      </c>
      <c r="N6969" s="6">
        <v>1.0990519999999999</v>
      </c>
      <c r="O6969" s="8">
        <f>IFERROR(VLOOKUP(C6969,Sheet2!$B$2:$G$588,6,FALSE),0)</f>
        <v>0</v>
      </c>
      <c r="Q6969" s="2">
        <v>0.44675076759999999</v>
      </c>
      <c r="R6969" s="3">
        <v>0.249999999999999</v>
      </c>
      <c r="U6969" s="22" t="str">
        <f t="shared" si="641"/>
        <v/>
      </c>
      <c r="V6969" s="10" t="str">
        <f t="shared" si="642"/>
        <v/>
      </c>
      <c r="W6969" s="24">
        <f t="shared" si="643"/>
        <v>110.25</v>
      </c>
    </row>
    <row r="6970" spans="1:23" hidden="1" x14ac:dyDescent="0.3">
      <c r="A6970" s="34" t="s">
        <v>35</v>
      </c>
      <c r="B6970" s="34" t="s">
        <v>9723</v>
      </c>
      <c r="C6970" s="34" t="s">
        <v>34</v>
      </c>
      <c r="D6970" t="s">
        <v>34</v>
      </c>
      <c r="E6970" s="34"/>
      <c r="F6970">
        <v>0.2994</v>
      </c>
      <c r="G6970" s="35">
        <v>0.98731897000000002</v>
      </c>
      <c r="H6970" s="4">
        <v>177.4957</v>
      </c>
      <c r="I6970" s="4">
        <v>115.5566</v>
      </c>
      <c r="J6970" s="7">
        <v>439</v>
      </c>
      <c r="K6970" s="7">
        <v>132</v>
      </c>
      <c r="L6970" s="36">
        <v>0.65100000000000002</v>
      </c>
      <c r="M6970" s="37">
        <v>0.12675428999999999</v>
      </c>
      <c r="N6970" s="38">
        <v>1.8669000000000002E-2</v>
      </c>
      <c r="O6970" s="39">
        <f>IFERROR(VLOOKUP(C6970,Sheet2!$B$2:$G$588,6,FALSE),0)</f>
        <v>0</v>
      </c>
      <c r="P6970" s="34"/>
      <c r="Q6970" s="35">
        <v>0.85271504200000003</v>
      </c>
      <c r="R6970" s="36">
        <v>0.29936594847807102</v>
      </c>
      <c r="S6970" s="36"/>
      <c r="T6970" s="34"/>
      <c r="U6970" s="36" t="str">
        <f t="shared" si="641"/>
        <v/>
      </c>
      <c r="V6970" s="37" t="str">
        <f t="shared" si="642"/>
        <v/>
      </c>
      <c r="W6970" s="40">
        <f t="shared" si="643"/>
        <v>130.19999999999987</v>
      </c>
    </row>
    <row r="6971" spans="1:23" hidden="1" x14ac:dyDescent="0.3">
      <c r="A6971" t="s">
        <v>35</v>
      </c>
      <c r="B6971" t="s">
        <v>9872</v>
      </c>
      <c r="C6971" t="s">
        <v>34</v>
      </c>
      <c r="D6971" t="s">
        <v>34</v>
      </c>
      <c r="F6971">
        <v>0.25</v>
      </c>
      <c r="G6971" s="2">
        <v>0</v>
      </c>
      <c r="H6971" s="4">
        <v>37.627899999999997</v>
      </c>
      <c r="I6971" s="4">
        <v>29.580400000000001</v>
      </c>
      <c r="J6971" s="7">
        <v>435</v>
      </c>
      <c r="K6971" s="7">
        <v>109</v>
      </c>
      <c r="L6971" s="3">
        <v>0.78610000000000002</v>
      </c>
      <c r="M6971" s="5">
        <v>0.4903901</v>
      </c>
      <c r="N6971" s="6">
        <v>1.0108000000000001E-2</v>
      </c>
      <c r="O6971" s="8">
        <f>IFERROR(VLOOKUP(C6971,Sheet2!$B$2:$G$588,6,FALSE),0)</f>
        <v>0</v>
      </c>
      <c r="Q6971" s="2">
        <v>0.97938783839999999</v>
      </c>
      <c r="R6971" s="3">
        <v>0.249999999999999</v>
      </c>
      <c r="U6971" s="22" t="str">
        <f t="shared" si="641"/>
        <v/>
      </c>
      <c r="V6971" s="10" t="str">
        <f t="shared" si="642"/>
        <v/>
      </c>
      <c r="W6971" s="24">
        <f t="shared" si="643"/>
        <v>108.75</v>
      </c>
    </row>
    <row r="6972" spans="1:23" hidden="1" x14ac:dyDescent="0.3">
      <c r="A6972" s="34" t="s">
        <v>35</v>
      </c>
      <c r="B6972" s="34" t="s">
        <v>11709</v>
      </c>
      <c r="C6972" s="34" t="s">
        <v>34</v>
      </c>
      <c r="D6972" t="s">
        <v>34</v>
      </c>
      <c r="E6972" s="34"/>
      <c r="F6972">
        <v>0.3</v>
      </c>
      <c r="G6972" s="35">
        <v>1</v>
      </c>
      <c r="H6972" s="4">
        <v>186.85810000000001</v>
      </c>
      <c r="I6972" s="4">
        <v>30.474499999999999</v>
      </c>
      <c r="J6972" s="7">
        <v>434</v>
      </c>
      <c r="K6972" s="7">
        <v>109</v>
      </c>
      <c r="L6972" s="36">
        <v>0.16309999999999999</v>
      </c>
      <c r="M6972" s="37">
        <v>0.47510542</v>
      </c>
      <c r="N6972" s="38">
        <v>0.35</v>
      </c>
      <c r="O6972" s="39">
        <f>IFERROR(VLOOKUP(C6972,Sheet2!$B$2:$G$588,6,FALSE),0)</f>
        <v>0</v>
      </c>
      <c r="P6972" s="34"/>
      <c r="Q6972" s="35">
        <v>0.26332138469999999</v>
      </c>
      <c r="R6972" s="36">
        <v>0.26332138466426303</v>
      </c>
      <c r="S6972" s="36"/>
      <c r="T6972" s="34"/>
      <c r="U6972" s="36" t="str">
        <f t="shared" si="641"/>
        <v/>
      </c>
      <c r="V6972" s="37" t="str">
        <f t="shared" si="642"/>
        <v/>
      </c>
      <c r="W6972" s="40">
        <f t="shared" si="643"/>
        <v>114.28148094429015</v>
      </c>
    </row>
    <row r="6973" spans="1:23" hidden="1" x14ac:dyDescent="0.3">
      <c r="A6973" s="34" t="s">
        <v>35</v>
      </c>
      <c r="B6973" s="34" t="s">
        <v>12600</v>
      </c>
      <c r="C6973" s="34" t="s">
        <v>34</v>
      </c>
      <c r="D6973" t="s">
        <v>34</v>
      </c>
      <c r="E6973" s="34"/>
      <c r="F6973">
        <v>0.27960000000000002</v>
      </c>
      <c r="G6973" s="35">
        <v>0.72336100000000003</v>
      </c>
      <c r="H6973" s="4">
        <v>160.63759999999999</v>
      </c>
      <c r="I6973" s="4">
        <v>16.6586</v>
      </c>
      <c r="J6973" s="7">
        <v>427</v>
      </c>
      <c r="K6973" s="7">
        <v>119</v>
      </c>
      <c r="L6973" s="36">
        <v>0.1037</v>
      </c>
      <c r="M6973" s="37">
        <v>0.85341113999999996</v>
      </c>
      <c r="N6973" s="38">
        <v>0.4</v>
      </c>
      <c r="O6973" s="39">
        <f>IFERROR(VLOOKUP(C6973,Sheet2!$B$2:$G$588,6,FALSE),0)</f>
        <v>0</v>
      </c>
      <c r="P6973" s="34"/>
      <c r="Q6973" s="35">
        <v>0.53129273779999997</v>
      </c>
      <c r="R6973" s="36">
        <v>0.27962764038598498</v>
      </c>
      <c r="S6973" s="36"/>
      <c r="T6973" s="34"/>
      <c r="U6973" s="36" t="str">
        <f t="shared" si="641"/>
        <v/>
      </c>
      <c r="V6973" s="37" t="str">
        <f t="shared" si="642"/>
        <v/>
      </c>
      <c r="W6973" s="40">
        <f t="shared" si="643"/>
        <v>119.09999999999987</v>
      </c>
    </row>
    <row r="6974" spans="1:23" hidden="1" x14ac:dyDescent="0.3">
      <c r="A6974" s="34" t="s">
        <v>35</v>
      </c>
      <c r="B6974" s="34" t="s">
        <v>6958</v>
      </c>
      <c r="C6974" s="34" t="s">
        <v>34</v>
      </c>
      <c r="D6974" t="s">
        <v>34</v>
      </c>
      <c r="E6974" s="34"/>
      <c r="F6974">
        <v>0.25</v>
      </c>
      <c r="G6974" s="35">
        <v>1</v>
      </c>
      <c r="H6974" s="4">
        <v>177.8425</v>
      </c>
      <c r="I6974" s="4">
        <v>28.993099999999998</v>
      </c>
      <c r="J6974" s="7">
        <v>424</v>
      </c>
      <c r="K6974" s="7">
        <v>97</v>
      </c>
      <c r="L6974" s="36">
        <v>0.16300000000000001</v>
      </c>
      <c r="M6974" s="37">
        <v>0.48782442999999998</v>
      </c>
      <c r="N6974" s="38">
        <v>0.353904</v>
      </c>
      <c r="O6974" s="39">
        <f>IFERROR(VLOOKUP(C6974,Sheet2!$B$2:$G$588,6,FALSE),0)</f>
        <v>0</v>
      </c>
      <c r="P6974" s="34"/>
      <c r="Q6974" s="35">
        <v>0.27452587950000001</v>
      </c>
      <c r="R6974" s="36">
        <v>0.25</v>
      </c>
      <c r="S6974" s="36"/>
      <c r="T6974" s="34"/>
      <c r="U6974" s="36" t="str">
        <f t="shared" si="641"/>
        <v/>
      </c>
      <c r="V6974" s="37" t="str">
        <f t="shared" si="642"/>
        <v/>
      </c>
      <c r="W6974" s="40">
        <f t="shared" si="643"/>
        <v>105.02268600798874</v>
      </c>
    </row>
    <row r="6975" spans="1:23" hidden="1" x14ac:dyDescent="0.3">
      <c r="A6975" t="s">
        <v>35</v>
      </c>
      <c r="B6975" t="s">
        <v>11250</v>
      </c>
      <c r="C6975" t="s">
        <v>34</v>
      </c>
      <c r="D6975" t="s">
        <v>34</v>
      </c>
      <c r="F6975">
        <v>0.3</v>
      </c>
      <c r="G6975" s="2">
        <v>0</v>
      </c>
      <c r="H6975" s="4">
        <v>233.98689999999999</v>
      </c>
      <c r="I6975" s="4">
        <v>17.8704</v>
      </c>
      <c r="J6975" s="7">
        <v>424</v>
      </c>
      <c r="K6975" s="7">
        <v>127</v>
      </c>
      <c r="L6975" s="3">
        <v>7.6399999999999996E-2</v>
      </c>
      <c r="M6975" s="5">
        <v>0.79135922999999997</v>
      </c>
      <c r="N6975" s="6">
        <v>0.35</v>
      </c>
      <c r="O6975" s="8">
        <f>IFERROR(VLOOKUP(C6975,Sheet2!$B$2:$G$588,6,FALSE),0)</f>
        <v>0</v>
      </c>
      <c r="Q6975" s="2">
        <v>0.55772298180000002</v>
      </c>
      <c r="R6975" s="3">
        <v>0.3</v>
      </c>
      <c r="U6975" s="22" t="str">
        <f t="shared" si="641"/>
        <v/>
      </c>
      <c r="V6975" s="10" t="str">
        <f t="shared" si="642"/>
        <v/>
      </c>
      <c r="W6975" s="24">
        <f t="shared" si="643"/>
        <v>127.19999999999999</v>
      </c>
    </row>
    <row r="6976" spans="1:23" hidden="1" x14ac:dyDescent="0.3">
      <c r="A6976" t="s">
        <v>35</v>
      </c>
      <c r="B6976" t="s">
        <v>9630</v>
      </c>
      <c r="C6976" t="s">
        <v>34</v>
      </c>
      <c r="D6976" t="s">
        <v>34</v>
      </c>
      <c r="F6976">
        <v>0.25</v>
      </c>
      <c r="G6976" s="2">
        <v>0</v>
      </c>
      <c r="H6976" s="4">
        <v>29.0383</v>
      </c>
      <c r="I6976" s="4">
        <v>5.2382999999999997</v>
      </c>
      <c r="J6976" s="7">
        <v>412</v>
      </c>
      <c r="K6976" s="7">
        <v>99</v>
      </c>
      <c r="L6976" s="3">
        <v>0.1804</v>
      </c>
      <c r="M6976" s="5">
        <v>2.6214328600000001</v>
      </c>
      <c r="N6976" s="6">
        <v>1.9383109999999999</v>
      </c>
      <c r="O6976" s="8">
        <f>IFERROR(VLOOKUP(C6976,Sheet2!$B$2:$G$588,6,FALSE),0)</f>
        <v>0</v>
      </c>
      <c r="Q6976" s="2">
        <v>0.26059101810000002</v>
      </c>
      <c r="R6976" s="3">
        <v>0.25</v>
      </c>
      <c r="U6976" s="22" t="str">
        <f t="shared" si="641"/>
        <v/>
      </c>
      <c r="V6976" s="10" t="str">
        <f t="shared" si="642"/>
        <v/>
      </c>
      <c r="W6976" s="24">
        <f t="shared" si="643"/>
        <v>99.180536997304344</v>
      </c>
    </row>
    <row r="6977" spans="1:23" hidden="1" x14ac:dyDescent="0.3">
      <c r="A6977" t="s">
        <v>35</v>
      </c>
      <c r="B6977" t="s">
        <v>11070</v>
      </c>
      <c r="C6977" t="s">
        <v>34</v>
      </c>
      <c r="D6977" t="s">
        <v>34</v>
      </c>
      <c r="F6977">
        <v>0.26019999999999999</v>
      </c>
      <c r="G6977" s="2">
        <v>0</v>
      </c>
      <c r="H6977" s="4">
        <v>34.427300000000002</v>
      </c>
      <c r="I6977" s="4">
        <v>10.211</v>
      </c>
      <c r="J6977" s="7">
        <v>408</v>
      </c>
      <c r="K6977" s="7">
        <v>98</v>
      </c>
      <c r="L6977" s="3">
        <v>0.29659999999999997</v>
      </c>
      <c r="M6977" s="5">
        <v>1.3307203700000001</v>
      </c>
      <c r="N6977" s="6">
        <v>1</v>
      </c>
      <c r="O6977" s="8">
        <f>IFERROR(VLOOKUP(C6977,Sheet2!$B$2:$G$588,6,FALSE),0)</f>
        <v>0</v>
      </c>
      <c r="Q6977" s="2">
        <v>0.24852732299999999</v>
      </c>
      <c r="R6977" s="3">
        <v>0.24852732298175101</v>
      </c>
      <c r="U6977" s="22" t="str">
        <f t="shared" si="641"/>
        <v/>
      </c>
      <c r="V6977" s="10" t="str">
        <f t="shared" si="642"/>
        <v/>
      </c>
      <c r="W6977" s="24">
        <f t="shared" si="643"/>
        <v>98.912048237359556</v>
      </c>
    </row>
    <row r="6978" spans="1:23" hidden="1" x14ac:dyDescent="0.3">
      <c r="A6978" t="s">
        <v>35</v>
      </c>
      <c r="B6978" t="s">
        <v>11014</v>
      </c>
      <c r="C6978" t="s">
        <v>34</v>
      </c>
      <c r="D6978" t="s">
        <v>34</v>
      </c>
      <c r="F6978">
        <v>0.25</v>
      </c>
      <c r="G6978" s="2">
        <v>0</v>
      </c>
      <c r="H6978" s="4">
        <v>21.745200000000001</v>
      </c>
      <c r="I6978" s="4">
        <v>8.7751000000000001</v>
      </c>
      <c r="J6978" s="7">
        <v>397</v>
      </c>
      <c r="K6978" s="7">
        <v>99</v>
      </c>
      <c r="L6978" s="3">
        <v>0.40350000000000003</v>
      </c>
      <c r="M6978" s="5">
        <v>1.5066283</v>
      </c>
      <c r="N6978" s="6">
        <v>1.0000279999999999</v>
      </c>
      <c r="O6978" s="8">
        <f>IFERROR(VLOOKUP(C6978,Sheet2!$B$2:$G$588,6,FALSE),0)</f>
        <v>0</v>
      </c>
      <c r="Q6978" s="2">
        <v>0.33624769989999997</v>
      </c>
      <c r="R6978" s="3">
        <v>0.25</v>
      </c>
      <c r="U6978" s="22" t="str">
        <f t="shared" si="641"/>
        <v/>
      </c>
      <c r="V6978" s="10" t="str">
        <f t="shared" si="642"/>
        <v/>
      </c>
      <c r="W6978" s="24">
        <f t="shared" si="643"/>
        <v>99.25</v>
      </c>
    </row>
    <row r="6979" spans="1:23" hidden="1" x14ac:dyDescent="0.3">
      <c r="A6979" t="s">
        <v>35</v>
      </c>
      <c r="B6979" t="s">
        <v>10101</v>
      </c>
      <c r="C6979" t="s">
        <v>34</v>
      </c>
      <c r="D6979" t="s">
        <v>34</v>
      </c>
      <c r="F6979">
        <v>0.25</v>
      </c>
      <c r="G6979" s="2">
        <v>0</v>
      </c>
      <c r="H6979" s="4">
        <v>40.9193</v>
      </c>
      <c r="I6979" s="4">
        <v>9.6814</v>
      </c>
      <c r="J6979" s="7">
        <v>396</v>
      </c>
      <c r="K6979" s="7">
        <v>99</v>
      </c>
      <c r="L6979" s="3">
        <v>0.2366</v>
      </c>
      <c r="M6979" s="5">
        <v>1.36231638</v>
      </c>
      <c r="N6979" s="6">
        <v>0.99699800000000005</v>
      </c>
      <c r="O6979" s="8">
        <f>IFERROR(VLOOKUP(C6979,Sheet2!$B$2:$G$588,6,FALSE),0)</f>
        <v>0</v>
      </c>
      <c r="Q6979" s="2">
        <v>0.2681597214</v>
      </c>
      <c r="R6979" s="3">
        <v>0.25</v>
      </c>
      <c r="U6979" s="22" t="str">
        <f t="shared" si="641"/>
        <v/>
      </c>
      <c r="V6979" s="10" t="str">
        <f t="shared" si="642"/>
        <v/>
      </c>
      <c r="W6979" s="24">
        <f t="shared" si="643"/>
        <v>98.75</v>
      </c>
    </row>
    <row r="6980" spans="1:23" hidden="1" x14ac:dyDescent="0.3">
      <c r="A6980" s="34" t="s">
        <v>35</v>
      </c>
      <c r="B6980" s="34" t="s">
        <v>10021</v>
      </c>
      <c r="C6980" s="34" t="s">
        <v>34</v>
      </c>
      <c r="D6980" t="s">
        <v>34</v>
      </c>
      <c r="E6980" s="34"/>
      <c r="F6980">
        <v>0.25</v>
      </c>
      <c r="G6980" s="35">
        <v>0.99259463000000003</v>
      </c>
      <c r="H6980" s="4">
        <v>53.386400000000002</v>
      </c>
      <c r="I6980" s="4">
        <v>7.9901</v>
      </c>
      <c r="J6980" s="7">
        <v>394</v>
      </c>
      <c r="K6980" s="7">
        <v>99</v>
      </c>
      <c r="L6980" s="36">
        <v>0.1497</v>
      </c>
      <c r="M6980" s="37">
        <v>1.6449128799999999</v>
      </c>
      <c r="N6980" s="38">
        <v>1</v>
      </c>
      <c r="O6980" s="39">
        <f>IFERROR(VLOOKUP(C6980,Sheet2!$B$2:$G$588,6,FALSE),0)</f>
        <v>0</v>
      </c>
      <c r="P6980" s="34"/>
      <c r="Q6980" s="35">
        <v>0.39206506899999999</v>
      </c>
      <c r="R6980" s="36">
        <v>0.25</v>
      </c>
      <c r="S6980" s="36"/>
      <c r="T6980" s="34"/>
      <c r="U6980" s="36" t="str">
        <f t="shared" si="641"/>
        <v/>
      </c>
      <c r="V6980" s="37" t="str">
        <f t="shared" si="642"/>
        <v/>
      </c>
      <c r="W6980" s="40">
        <f t="shared" si="643"/>
        <v>97.75</v>
      </c>
    </row>
    <row r="6981" spans="1:23" hidden="1" x14ac:dyDescent="0.3">
      <c r="A6981" s="34" t="s">
        <v>35</v>
      </c>
      <c r="B6981" s="34" t="s">
        <v>9250</v>
      </c>
      <c r="C6981" s="34" t="s">
        <v>34</v>
      </c>
      <c r="D6981" t="s">
        <v>34</v>
      </c>
      <c r="E6981" s="34"/>
      <c r="F6981">
        <v>0.25</v>
      </c>
      <c r="G6981" s="35">
        <v>0.93835500999999999</v>
      </c>
      <c r="H6981" s="4">
        <v>102.2955</v>
      </c>
      <c r="I6981" s="4">
        <v>10.6031</v>
      </c>
      <c r="J6981" s="7">
        <v>393</v>
      </c>
      <c r="K6981" s="7">
        <v>98</v>
      </c>
      <c r="L6981" s="36">
        <v>0.1037</v>
      </c>
      <c r="M6981" s="37">
        <v>1.23561232</v>
      </c>
      <c r="N6981" s="38">
        <v>0.5</v>
      </c>
      <c r="O6981" s="39">
        <f>IFERROR(VLOOKUP(C6981,Sheet2!$B$2:$G$588,6,FALSE),0)</f>
        <v>0</v>
      </c>
      <c r="P6981" s="34"/>
      <c r="Q6981" s="35">
        <v>0.59534233280000004</v>
      </c>
      <c r="R6981" s="36">
        <v>0.25</v>
      </c>
      <c r="S6981" s="36"/>
      <c r="T6981" s="34"/>
      <c r="U6981" s="36" t="str">
        <f t="shared" si="641"/>
        <v/>
      </c>
      <c r="V6981" s="37" t="str">
        <f t="shared" si="642"/>
        <v/>
      </c>
      <c r="W6981" s="40">
        <f t="shared" si="643"/>
        <v>98.25</v>
      </c>
    </row>
    <row r="6982" spans="1:23" hidden="1" x14ac:dyDescent="0.3">
      <c r="A6982" t="s">
        <v>35</v>
      </c>
      <c r="B6982" t="s">
        <v>10179</v>
      </c>
      <c r="C6982" t="s">
        <v>34</v>
      </c>
      <c r="D6982" t="s">
        <v>34</v>
      </c>
      <c r="F6982">
        <v>0.25</v>
      </c>
      <c r="G6982" s="2">
        <v>0</v>
      </c>
      <c r="H6982" s="4">
        <v>66.458100000000002</v>
      </c>
      <c r="I6982" s="4">
        <v>12.877800000000001</v>
      </c>
      <c r="J6982" s="7">
        <v>390</v>
      </c>
      <c r="K6982" s="7">
        <v>97</v>
      </c>
      <c r="L6982" s="3">
        <v>0.1938</v>
      </c>
      <c r="M6982" s="5">
        <v>1.00934167</v>
      </c>
      <c r="N6982" s="6">
        <v>0.3</v>
      </c>
      <c r="O6982" s="8">
        <f>IFERROR(VLOOKUP(C6982,Sheet2!$B$2:$G$588,6,FALSE),0)</f>
        <v>0</v>
      </c>
      <c r="Q6982" s="2">
        <v>0.7027765627</v>
      </c>
      <c r="R6982" s="3">
        <v>0.249999999999999</v>
      </c>
      <c r="U6982" s="22" t="str">
        <f t="shared" si="641"/>
        <v/>
      </c>
      <c r="V6982" s="10" t="str">
        <f t="shared" si="642"/>
        <v/>
      </c>
      <c r="W6982" s="24">
        <f t="shared" si="643"/>
        <v>97.499999999999844</v>
      </c>
    </row>
    <row r="6983" spans="1:23" hidden="1" x14ac:dyDescent="0.3">
      <c r="A6983" t="s">
        <v>35</v>
      </c>
      <c r="B6983" t="s">
        <v>3347</v>
      </c>
      <c r="C6983" t="s">
        <v>34</v>
      </c>
      <c r="D6983" t="s">
        <v>34</v>
      </c>
      <c r="F6983">
        <v>0.28239999999999998</v>
      </c>
      <c r="G6983" s="2">
        <v>0</v>
      </c>
      <c r="H6983" s="4">
        <v>14.835699999999999</v>
      </c>
      <c r="I6983" s="4">
        <v>5.3311000000000002</v>
      </c>
      <c r="J6983" s="7">
        <v>386</v>
      </c>
      <c r="K6983" s="7">
        <v>66</v>
      </c>
      <c r="L6983" s="3">
        <v>0.35930000000000001</v>
      </c>
      <c r="M6983" s="5">
        <v>2.4110603500000001</v>
      </c>
      <c r="N6983" s="6">
        <v>1.999933</v>
      </c>
      <c r="O6983" s="8">
        <f>IFERROR(VLOOKUP(C6983,Sheet2!$B$2:$G$588,6,FALSE),0)</f>
        <v>0</v>
      </c>
      <c r="Q6983" s="2">
        <v>0.1705172361</v>
      </c>
      <c r="R6983" s="3">
        <v>0.170517236061414</v>
      </c>
      <c r="U6983" s="22" t="str">
        <f t="shared" si="641"/>
        <v/>
      </c>
      <c r="V6983" s="10" t="str">
        <f t="shared" si="642"/>
        <v/>
      </c>
      <c r="W6983" s="24">
        <f t="shared" si="643"/>
        <v>65.693755301772867</v>
      </c>
    </row>
    <row r="6984" spans="1:23" hidden="1" x14ac:dyDescent="0.3">
      <c r="A6984" s="34" t="s">
        <v>35</v>
      </c>
      <c r="B6984" s="34" t="s">
        <v>3940</v>
      </c>
      <c r="C6984" s="34" t="s">
        <v>34</v>
      </c>
      <c r="D6984" t="s">
        <v>34</v>
      </c>
      <c r="E6984" s="34"/>
      <c r="F6984">
        <v>0.3</v>
      </c>
      <c r="G6984" s="35">
        <v>0.99883473</v>
      </c>
      <c r="H6984" s="4">
        <v>296.39800000000002</v>
      </c>
      <c r="I6984" s="4">
        <v>48.430799999999998</v>
      </c>
      <c r="J6984" s="7">
        <v>380</v>
      </c>
      <c r="K6984" s="7">
        <v>114</v>
      </c>
      <c r="L6984" s="36">
        <v>0.16339999999999999</v>
      </c>
      <c r="M6984" s="37">
        <v>0.26136239</v>
      </c>
      <c r="N6984" s="38">
        <v>0.15007599999999999</v>
      </c>
      <c r="O6984" s="39">
        <f>IFERROR(VLOOKUP(C6984,Sheet2!$B$2:$G$588,6,FALSE),0)</f>
        <v>0</v>
      </c>
      <c r="P6984" s="34"/>
      <c r="Q6984" s="35">
        <v>0.42579342710000001</v>
      </c>
      <c r="R6984" s="36">
        <v>0.3</v>
      </c>
      <c r="S6984" s="36"/>
      <c r="T6984" s="34"/>
      <c r="U6984" s="36" t="str">
        <f t="shared" si="641"/>
        <v/>
      </c>
      <c r="V6984" s="37" t="str">
        <f t="shared" si="642"/>
        <v/>
      </c>
      <c r="W6984" s="40">
        <f t="shared" si="643"/>
        <v>113.69999999999982</v>
      </c>
    </row>
    <row r="6985" spans="1:23" hidden="1" x14ac:dyDescent="0.3">
      <c r="A6985" s="34" t="s">
        <v>35</v>
      </c>
      <c r="B6985" s="34" t="s">
        <v>11611</v>
      </c>
      <c r="C6985" s="34" t="s">
        <v>34</v>
      </c>
      <c r="D6985" t="s">
        <v>34</v>
      </c>
      <c r="E6985" s="34"/>
      <c r="F6985">
        <v>0.2999</v>
      </c>
      <c r="G6985" s="35">
        <v>0.87410036000000002</v>
      </c>
      <c r="H6985" s="4">
        <v>233.46940000000001</v>
      </c>
      <c r="I6985" s="4">
        <v>69.589600000000004</v>
      </c>
      <c r="J6985" s="7">
        <v>371</v>
      </c>
      <c r="K6985" s="7">
        <v>108</v>
      </c>
      <c r="L6985" s="36">
        <v>0.29809999999999998</v>
      </c>
      <c r="M6985" s="37">
        <v>0.17784211999999999</v>
      </c>
      <c r="N6985" s="38">
        <v>0.1</v>
      </c>
      <c r="O6985" s="39">
        <f>IFERROR(VLOOKUP(C6985,Sheet2!$B$2:$G$588,6,FALSE),0)</f>
        <v>0</v>
      </c>
      <c r="P6985" s="34"/>
      <c r="Q6985" s="35">
        <v>0.43770351959999998</v>
      </c>
      <c r="R6985" s="36">
        <v>0.29986910103345499</v>
      </c>
      <c r="S6985" s="36"/>
      <c r="T6985" s="34"/>
      <c r="U6985" s="36" t="str">
        <f t="shared" si="641"/>
        <v/>
      </c>
      <c r="V6985" s="37" t="str">
        <f t="shared" si="642"/>
        <v/>
      </c>
      <c r="W6985" s="40">
        <f t="shared" si="643"/>
        <v>109.19999999999997</v>
      </c>
    </row>
    <row r="6986" spans="1:23" hidden="1" x14ac:dyDescent="0.3">
      <c r="A6986" s="34" t="s">
        <v>35</v>
      </c>
      <c r="B6986" s="34" t="s">
        <v>9615</v>
      </c>
      <c r="C6986" s="34" t="s">
        <v>34</v>
      </c>
      <c r="D6986" t="s">
        <v>34</v>
      </c>
      <c r="E6986" s="34"/>
      <c r="F6986">
        <v>0.35</v>
      </c>
      <c r="G6986" s="35">
        <v>1</v>
      </c>
      <c r="H6986" s="4">
        <v>67.857699999999994</v>
      </c>
      <c r="I6986" s="4">
        <v>12.118399999999999</v>
      </c>
      <c r="J6986" s="7">
        <v>370</v>
      </c>
      <c r="K6986" s="7">
        <v>130</v>
      </c>
      <c r="L6986" s="36">
        <v>0.17860000000000001</v>
      </c>
      <c r="M6986" s="37">
        <v>1.018805</v>
      </c>
      <c r="N6986" s="38">
        <v>0.12</v>
      </c>
      <c r="O6986" s="39">
        <f>IFERROR(VLOOKUP(C6986,Sheet2!$B$2:$G$588,6,FALSE),0)</f>
        <v>0</v>
      </c>
      <c r="P6986" s="34"/>
      <c r="Q6986" s="35">
        <v>0.882214948</v>
      </c>
      <c r="R6986" s="36">
        <v>0.34999999999999898</v>
      </c>
      <c r="S6986" s="36"/>
      <c r="T6986" s="34"/>
      <c r="U6986" s="36" t="str">
        <f t="shared" ref="U6986:U7049" si="644">IF(A6986="placement",IF(T6986="",R6986,T6986),"")</f>
        <v/>
      </c>
      <c r="V6986" s="37" t="str">
        <f t="shared" ref="V6986:V7049" si="645">IF($A6986="placement",U6986*J6986,"")</f>
        <v/>
      </c>
      <c r="W6986" s="40">
        <f t="shared" ref="W6986:W7049" si="646">IF($A6986="placement",V6986,IF($A6986="site",SUMIF($C:$C,$C6986,$V:$V),IF($A6986="user",SUMIF($B:$B,$B6986,$V:$V),SUM($V:$V))))</f>
        <v>129.49999999999963</v>
      </c>
    </row>
    <row r="6987" spans="1:23" hidden="1" x14ac:dyDescent="0.3">
      <c r="A6987" t="s">
        <v>35</v>
      </c>
      <c r="B6987" t="s">
        <v>8945</v>
      </c>
      <c r="C6987" t="s">
        <v>34</v>
      </c>
      <c r="D6987" t="s">
        <v>34</v>
      </c>
      <c r="F6987">
        <v>0.27529999999999999</v>
      </c>
      <c r="G6987" s="2">
        <v>0</v>
      </c>
      <c r="H6987" s="4">
        <v>19.9907</v>
      </c>
      <c r="I6987" s="4">
        <v>13.593400000000001</v>
      </c>
      <c r="J6987" s="7">
        <v>362</v>
      </c>
      <c r="K6987" s="7">
        <v>100</v>
      </c>
      <c r="L6987" s="3">
        <v>0.68</v>
      </c>
      <c r="M6987" s="5">
        <v>0.88813607000000006</v>
      </c>
      <c r="N6987" s="6">
        <v>0.499998</v>
      </c>
      <c r="O6987" s="8">
        <f>IFERROR(VLOOKUP(C6987,Sheet2!$B$2:$G$588,6,FALSE),0)</f>
        <v>0</v>
      </c>
      <c r="Q6987" s="2">
        <v>0.43702545749999999</v>
      </c>
      <c r="R6987" s="3">
        <v>0.275296711501756</v>
      </c>
      <c r="U6987" s="22" t="str">
        <f t="shared" si="644"/>
        <v/>
      </c>
      <c r="V6987" s="10" t="str">
        <f t="shared" si="645"/>
        <v/>
      </c>
      <c r="W6987" s="24">
        <f t="shared" si="646"/>
        <v>99.65</v>
      </c>
    </row>
    <row r="6988" spans="1:23" hidden="1" x14ac:dyDescent="0.3">
      <c r="A6988" t="s">
        <v>35</v>
      </c>
      <c r="B6988" t="s">
        <v>689</v>
      </c>
      <c r="C6988" t="s">
        <v>34</v>
      </c>
      <c r="D6988" t="s">
        <v>34</v>
      </c>
      <c r="F6988">
        <v>0.33789999999999998</v>
      </c>
      <c r="G6988" s="2">
        <v>0</v>
      </c>
      <c r="H6988" s="4">
        <v>327.43610000000001</v>
      </c>
      <c r="I6988" s="4">
        <v>10.866300000000001</v>
      </c>
      <c r="J6988" s="7">
        <v>360</v>
      </c>
      <c r="K6988" s="7">
        <v>122</v>
      </c>
      <c r="L6988" s="3">
        <v>3.32E-2</v>
      </c>
      <c r="M6988" s="5">
        <v>1.10355161</v>
      </c>
      <c r="N6988" s="6">
        <v>0.4</v>
      </c>
      <c r="O6988" s="8">
        <f>IFERROR(VLOOKUP(C6988,Sheet2!$B$2:$G$588,6,FALSE),0)</f>
        <v>0</v>
      </c>
      <c r="Q6988" s="2">
        <v>0.63753394519999995</v>
      </c>
      <c r="R6988" s="3">
        <v>0.33793288821672002</v>
      </c>
      <c r="U6988" s="22" t="str">
        <f t="shared" si="644"/>
        <v/>
      </c>
      <c r="V6988" s="10" t="str">
        <f t="shared" si="645"/>
        <v/>
      </c>
      <c r="W6988" s="24">
        <f t="shared" si="646"/>
        <v>116.54999999999997</v>
      </c>
    </row>
    <row r="6989" spans="1:23" hidden="1" x14ac:dyDescent="0.3">
      <c r="A6989" s="34" t="s">
        <v>35</v>
      </c>
      <c r="B6989" s="34" t="s">
        <v>11322</v>
      </c>
      <c r="C6989" s="34" t="s">
        <v>34</v>
      </c>
      <c r="D6989" t="s">
        <v>34</v>
      </c>
      <c r="E6989" s="34"/>
      <c r="F6989">
        <v>0.29830000000000001</v>
      </c>
      <c r="G6989" s="35">
        <v>0.82189140000000005</v>
      </c>
      <c r="H6989" s="4">
        <v>70.040499999999994</v>
      </c>
      <c r="I6989" s="4">
        <v>29.032599999999999</v>
      </c>
      <c r="J6989" s="7">
        <v>359</v>
      </c>
      <c r="K6989" s="7">
        <v>107</v>
      </c>
      <c r="L6989" s="36">
        <v>0.41449999999999998</v>
      </c>
      <c r="M6989" s="37">
        <v>0.41197178000000001</v>
      </c>
      <c r="N6989" s="38">
        <v>0.01</v>
      </c>
      <c r="O6989" s="39">
        <f>IFERROR(VLOOKUP(C6989,Sheet2!$B$2:$G$588,6,FALSE),0)</f>
        <v>0</v>
      </c>
      <c r="P6989" s="34"/>
      <c r="Q6989" s="35">
        <v>0.97572649249999999</v>
      </c>
      <c r="R6989" s="36">
        <v>0.29828221708896502</v>
      </c>
      <c r="S6989" s="36"/>
      <c r="T6989" s="34"/>
      <c r="U6989" s="36" t="str">
        <f t="shared" si="644"/>
        <v/>
      </c>
      <c r="V6989" s="37" t="str">
        <f t="shared" si="645"/>
        <v/>
      </c>
      <c r="W6989" s="40">
        <f t="shared" si="646"/>
        <v>107.1</v>
      </c>
    </row>
    <row r="6990" spans="1:23" hidden="1" x14ac:dyDescent="0.3">
      <c r="A6990" t="s">
        <v>35</v>
      </c>
      <c r="B6990" t="s">
        <v>11537</v>
      </c>
      <c r="C6990" t="s">
        <v>34</v>
      </c>
      <c r="D6990" t="s">
        <v>34</v>
      </c>
      <c r="F6990">
        <v>0.25</v>
      </c>
      <c r="G6990" s="2">
        <v>0</v>
      </c>
      <c r="H6990" s="4">
        <v>29.753399999999999</v>
      </c>
      <c r="I6990" s="4">
        <v>8.8396000000000008</v>
      </c>
      <c r="J6990" s="7">
        <v>356</v>
      </c>
      <c r="K6990" s="7">
        <v>84</v>
      </c>
      <c r="L6990" s="3">
        <v>0.29709999999999998</v>
      </c>
      <c r="M6990" s="5">
        <v>1.34077929</v>
      </c>
      <c r="N6990" s="6">
        <v>1</v>
      </c>
      <c r="O6990" s="8">
        <f>IFERROR(VLOOKUP(C6990,Sheet2!$B$2:$G$588,6,FALSE),0)</f>
        <v>0</v>
      </c>
      <c r="Q6990" s="2">
        <v>0.25416508970000001</v>
      </c>
      <c r="R6990" s="3">
        <v>0.249999999999999</v>
      </c>
      <c r="U6990" s="22" t="str">
        <f t="shared" si="644"/>
        <v/>
      </c>
      <c r="V6990" s="10" t="str">
        <f t="shared" si="645"/>
        <v/>
      </c>
      <c r="W6990" s="24">
        <f t="shared" si="646"/>
        <v>84.208698889572034</v>
      </c>
    </row>
    <row r="6991" spans="1:23" hidden="1" x14ac:dyDescent="0.3">
      <c r="A6991" s="34" t="s">
        <v>35</v>
      </c>
      <c r="B6991" s="34" t="s">
        <v>8061</v>
      </c>
      <c r="C6991" s="34" t="s">
        <v>34</v>
      </c>
      <c r="D6991" t="s">
        <v>34</v>
      </c>
      <c r="E6991" s="34"/>
      <c r="F6991">
        <v>0.3175</v>
      </c>
      <c r="G6991" s="35">
        <v>0.74949301999999995</v>
      </c>
      <c r="H6991" s="4">
        <v>200.94589999999999</v>
      </c>
      <c r="I6991" s="4">
        <v>107.0334</v>
      </c>
      <c r="J6991" s="7">
        <v>351</v>
      </c>
      <c r="K6991" s="7">
        <v>111</v>
      </c>
      <c r="L6991" s="36">
        <v>0.53259999999999996</v>
      </c>
      <c r="M6991" s="37">
        <v>0.10932039</v>
      </c>
      <c r="N6991" s="38">
        <v>4.0604000000000001E-2</v>
      </c>
      <c r="O6991" s="39">
        <f>IFERROR(VLOOKUP(C6991,Sheet2!$B$2:$G$588,6,FALSE),0)</f>
        <v>0</v>
      </c>
      <c r="P6991" s="34"/>
      <c r="Q6991" s="35">
        <v>0.62857798789999997</v>
      </c>
      <c r="R6991" s="36">
        <v>0.31748176274166201</v>
      </c>
      <c r="S6991" s="36"/>
      <c r="T6991" s="34"/>
      <c r="U6991" s="36" t="str">
        <f t="shared" si="644"/>
        <v/>
      </c>
      <c r="V6991" s="37" t="str">
        <f t="shared" si="645"/>
        <v/>
      </c>
      <c r="W6991" s="40">
        <f t="shared" si="646"/>
        <v>110.89999999999999</v>
      </c>
    </row>
    <row r="6992" spans="1:23" hidden="1" x14ac:dyDescent="0.3">
      <c r="A6992" t="s">
        <v>35</v>
      </c>
      <c r="B6992" t="s">
        <v>3329</v>
      </c>
      <c r="C6992" t="s">
        <v>34</v>
      </c>
      <c r="D6992" t="s">
        <v>34</v>
      </c>
      <c r="F6992">
        <v>0.25</v>
      </c>
      <c r="G6992" s="2">
        <v>0</v>
      </c>
      <c r="H6992" s="4">
        <v>116.7071</v>
      </c>
      <c r="I6992" s="4">
        <v>13.928100000000001</v>
      </c>
      <c r="J6992" s="7">
        <v>350</v>
      </c>
      <c r="K6992" s="7">
        <v>88</v>
      </c>
      <c r="L6992" s="3">
        <v>0.1193</v>
      </c>
      <c r="M6992" s="5">
        <v>0.83789469000000005</v>
      </c>
      <c r="N6992" s="6">
        <v>0.5</v>
      </c>
      <c r="O6992" s="8">
        <f>IFERROR(VLOOKUP(C6992,Sheet2!$B$2:$G$588,6,FALSE),0)</f>
        <v>0</v>
      </c>
      <c r="Q6992" s="2">
        <v>0.40326630089999999</v>
      </c>
      <c r="R6992" s="3">
        <v>0.249999999999999</v>
      </c>
      <c r="U6992" s="22" t="str">
        <f t="shared" si="644"/>
        <v/>
      </c>
      <c r="V6992" s="10" t="str">
        <f t="shared" si="645"/>
        <v/>
      </c>
      <c r="W6992" s="24">
        <f t="shared" si="646"/>
        <v>87.75</v>
      </c>
    </row>
    <row r="6993" spans="1:23" hidden="1" x14ac:dyDescent="0.3">
      <c r="A6993" t="s">
        <v>35</v>
      </c>
      <c r="B6993" t="s">
        <v>6299</v>
      </c>
      <c r="C6993" t="s">
        <v>34</v>
      </c>
      <c r="D6993" t="s">
        <v>34</v>
      </c>
      <c r="F6993">
        <v>0.2</v>
      </c>
      <c r="G6993" s="2">
        <v>0</v>
      </c>
      <c r="H6993" s="4">
        <v>44.042400000000001</v>
      </c>
      <c r="I6993" s="4">
        <v>8.3106000000000009</v>
      </c>
      <c r="J6993" s="7">
        <v>350</v>
      </c>
      <c r="K6993" s="7">
        <v>70</v>
      </c>
      <c r="L6993" s="3">
        <v>0.18870000000000001</v>
      </c>
      <c r="M6993" s="5">
        <v>1.4022140299999999</v>
      </c>
      <c r="N6993" s="6">
        <v>1</v>
      </c>
      <c r="O6993" s="8">
        <f>IFERROR(VLOOKUP(C6993,Sheet2!$B$2:$G$588,6,FALSE),0)</f>
        <v>0</v>
      </c>
      <c r="Q6993" s="2">
        <v>0.28684210850000003</v>
      </c>
      <c r="R6993" s="3">
        <v>0.19999999999999901</v>
      </c>
      <c r="U6993" s="22" t="str">
        <f t="shared" si="644"/>
        <v/>
      </c>
      <c r="V6993" s="10" t="str">
        <f t="shared" si="645"/>
        <v/>
      </c>
      <c r="W6993" s="24">
        <f t="shared" si="646"/>
        <v>69.999999999999659</v>
      </c>
    </row>
    <row r="6994" spans="1:23" hidden="1" x14ac:dyDescent="0.3">
      <c r="A6994" s="34" t="s">
        <v>35</v>
      </c>
      <c r="B6994" s="34" t="s">
        <v>202</v>
      </c>
      <c r="C6994" s="34" t="s">
        <v>34</v>
      </c>
      <c r="D6994" t="s">
        <v>34</v>
      </c>
      <c r="E6994" s="34"/>
      <c r="F6994">
        <v>0.25</v>
      </c>
      <c r="G6994" s="35">
        <v>1</v>
      </c>
      <c r="H6994" s="4">
        <v>145.4828</v>
      </c>
      <c r="I6994" s="4">
        <v>9.9489000000000001</v>
      </c>
      <c r="J6994" s="7">
        <v>349</v>
      </c>
      <c r="K6994" s="7">
        <v>87</v>
      </c>
      <c r="L6994" s="36">
        <v>6.8400000000000002E-2</v>
      </c>
      <c r="M6994" s="37">
        <v>1.1689899800000001</v>
      </c>
      <c r="N6994" s="38">
        <v>0.75</v>
      </c>
      <c r="O6994" s="39">
        <f>IFERROR(VLOOKUP(C6994,Sheet2!$B$2:$G$588,6,FALSE),0)</f>
        <v>0</v>
      </c>
      <c r="P6994" s="34"/>
      <c r="Q6994" s="35">
        <v>0.35842050440000001</v>
      </c>
      <c r="R6994" s="36">
        <v>0.25</v>
      </c>
      <c r="S6994" s="36"/>
      <c r="T6994" s="34"/>
      <c r="U6994" s="36" t="str">
        <f t="shared" si="644"/>
        <v/>
      </c>
      <c r="V6994" s="37" t="str">
        <f t="shared" si="645"/>
        <v/>
      </c>
      <c r="W6994" s="40">
        <f t="shared" si="646"/>
        <v>87.25</v>
      </c>
    </row>
    <row r="6995" spans="1:23" hidden="1" x14ac:dyDescent="0.3">
      <c r="A6995" t="s">
        <v>35</v>
      </c>
      <c r="B6995" t="s">
        <v>10446</v>
      </c>
      <c r="C6995" t="s">
        <v>34</v>
      </c>
      <c r="D6995" t="s">
        <v>34</v>
      </c>
      <c r="F6995">
        <v>0.25</v>
      </c>
      <c r="G6995" s="2">
        <v>0</v>
      </c>
      <c r="H6995" s="4">
        <v>55.250100000000003</v>
      </c>
      <c r="I6995" s="4">
        <v>6.3296000000000001</v>
      </c>
      <c r="J6995" s="7">
        <v>348</v>
      </c>
      <c r="K6995" s="7">
        <v>86</v>
      </c>
      <c r="L6995" s="3">
        <v>0.11459999999999999</v>
      </c>
      <c r="M6995" s="5">
        <v>1.83046098</v>
      </c>
      <c r="N6995" s="6">
        <v>1.252203</v>
      </c>
      <c r="O6995" s="8">
        <f>IFERROR(VLOOKUP(C6995,Sheet2!$B$2:$G$588,6,FALSE),0)</f>
        <v>0</v>
      </c>
      <c r="Q6995" s="2">
        <v>0.31590839050000002</v>
      </c>
      <c r="R6995" s="3">
        <v>0.25</v>
      </c>
      <c r="U6995" s="22" t="str">
        <f t="shared" si="644"/>
        <v/>
      </c>
      <c r="V6995" s="10" t="str">
        <f t="shared" si="645"/>
        <v/>
      </c>
      <c r="W6995" s="24">
        <f t="shared" si="646"/>
        <v>86.75</v>
      </c>
    </row>
    <row r="6996" spans="1:23" hidden="1" x14ac:dyDescent="0.3">
      <c r="A6996" t="s">
        <v>35</v>
      </c>
      <c r="B6996" t="s">
        <v>12813</v>
      </c>
      <c r="C6996" t="s">
        <v>34</v>
      </c>
      <c r="D6996" t="s">
        <v>34</v>
      </c>
      <c r="F6996">
        <v>0.25</v>
      </c>
      <c r="G6996" s="2">
        <v>0</v>
      </c>
      <c r="H6996" s="4">
        <v>26.776599999999998</v>
      </c>
      <c r="I6996" s="4">
        <v>12.7896</v>
      </c>
      <c r="J6996" s="7">
        <v>347</v>
      </c>
      <c r="K6996" s="7">
        <v>87</v>
      </c>
      <c r="L6996" s="3">
        <v>0.47760000000000002</v>
      </c>
      <c r="M6996" s="5">
        <v>0.90497780000000005</v>
      </c>
      <c r="N6996" s="6">
        <v>0.199632</v>
      </c>
      <c r="O6996" s="8">
        <f>IFERROR(VLOOKUP(C6996,Sheet2!$B$2:$G$588,6,FALSE),0)</f>
        <v>0</v>
      </c>
      <c r="Q6996" s="2">
        <v>0.77940674350000005</v>
      </c>
      <c r="R6996" s="3">
        <v>0.25</v>
      </c>
      <c r="U6996" s="22" t="str">
        <f t="shared" si="644"/>
        <v/>
      </c>
      <c r="V6996" s="10" t="str">
        <f t="shared" si="645"/>
        <v/>
      </c>
      <c r="W6996" s="24">
        <f t="shared" si="646"/>
        <v>85.999999999999986</v>
      </c>
    </row>
    <row r="6997" spans="1:23" hidden="1" x14ac:dyDescent="0.3">
      <c r="A6997" t="s">
        <v>35</v>
      </c>
      <c r="B6997" t="s">
        <v>1853</v>
      </c>
      <c r="C6997" t="s">
        <v>34</v>
      </c>
      <c r="D6997" t="s">
        <v>34</v>
      </c>
      <c r="F6997">
        <v>0.33379999999999999</v>
      </c>
      <c r="G6997" s="2">
        <v>0</v>
      </c>
      <c r="H6997" s="4">
        <v>800.72140000000002</v>
      </c>
      <c r="I6997" s="4">
        <v>65.147400000000005</v>
      </c>
      <c r="J6997" s="7">
        <v>346</v>
      </c>
      <c r="K6997" s="7">
        <v>116</v>
      </c>
      <c r="L6997" s="3">
        <v>8.14E-2</v>
      </c>
      <c r="M6997" s="5">
        <v>0.17719283</v>
      </c>
      <c r="N6997" s="6">
        <v>1.5332E-2</v>
      </c>
      <c r="O6997" s="8">
        <f>IFERROR(VLOOKUP(C6997,Sheet2!$B$2:$G$588,6,FALSE),0)</f>
        <v>0</v>
      </c>
      <c r="Q6997" s="2">
        <v>0.91347279609999998</v>
      </c>
      <c r="R6997" s="3">
        <v>0.33380372152424997</v>
      </c>
      <c r="U6997" s="22" t="str">
        <f t="shared" si="644"/>
        <v/>
      </c>
      <c r="V6997" s="10" t="str">
        <f t="shared" si="645"/>
        <v/>
      </c>
      <c r="W6997" s="24">
        <f t="shared" si="646"/>
        <v>115.24999999999999</v>
      </c>
    </row>
    <row r="6998" spans="1:23" hidden="1" x14ac:dyDescent="0.3">
      <c r="A6998" s="34" t="s">
        <v>35</v>
      </c>
      <c r="B6998" s="34" t="s">
        <v>5057</v>
      </c>
      <c r="C6998" s="34" t="s">
        <v>34</v>
      </c>
      <c r="D6998" t="s">
        <v>34</v>
      </c>
      <c r="E6998" s="34"/>
      <c r="F6998">
        <v>0.25</v>
      </c>
      <c r="G6998" s="35">
        <v>0.31779705000000003</v>
      </c>
      <c r="H6998" s="4">
        <v>124.1653</v>
      </c>
      <c r="I6998" s="4">
        <v>4.7839999999999998</v>
      </c>
      <c r="J6998" s="7">
        <v>344</v>
      </c>
      <c r="K6998" s="7">
        <v>83</v>
      </c>
      <c r="L6998" s="36">
        <v>3.85E-2</v>
      </c>
      <c r="M6998" s="37">
        <v>2.3988413799999999</v>
      </c>
      <c r="N6998" s="38">
        <v>1.539104</v>
      </c>
      <c r="O6998" s="39">
        <f>IFERROR(VLOOKUP(C6998,Sheet2!$B$2:$G$588,6,FALSE),0)</f>
        <v>0</v>
      </c>
      <c r="P6998" s="34"/>
      <c r="Q6998" s="35">
        <v>0.35839692639999998</v>
      </c>
      <c r="R6998" s="36">
        <v>0.249999999999999</v>
      </c>
      <c r="S6998" s="36"/>
      <c r="T6998" s="34"/>
      <c r="U6998" s="36" t="str">
        <f t="shared" si="644"/>
        <v/>
      </c>
      <c r="V6998" s="37" t="str">
        <f t="shared" si="645"/>
        <v/>
      </c>
      <c r="W6998" s="40">
        <f t="shared" si="646"/>
        <v>84.744461305007377</v>
      </c>
    </row>
    <row r="6999" spans="1:23" hidden="1" x14ac:dyDescent="0.3">
      <c r="A6999" t="s">
        <v>35</v>
      </c>
      <c r="B6999" t="s">
        <v>2789</v>
      </c>
      <c r="C6999" t="s">
        <v>34</v>
      </c>
      <c r="D6999" t="s">
        <v>34</v>
      </c>
      <c r="F6999">
        <v>0.34970000000000001</v>
      </c>
      <c r="G6999" s="2">
        <v>0</v>
      </c>
      <c r="H6999" s="4">
        <v>487.96870000000001</v>
      </c>
      <c r="I6999" s="4">
        <v>43.306699999999999</v>
      </c>
      <c r="J6999" s="7">
        <v>342</v>
      </c>
      <c r="K6999" s="7">
        <v>120</v>
      </c>
      <c r="L6999" s="3">
        <v>8.8700000000000001E-2</v>
      </c>
      <c r="M6999" s="5">
        <v>0.26339499</v>
      </c>
      <c r="N6999" s="6">
        <v>0.1</v>
      </c>
      <c r="O6999" s="8">
        <f>IFERROR(VLOOKUP(C6999,Sheet2!$B$2:$G$588,6,FALSE),0)</f>
        <v>0</v>
      </c>
      <c r="Q6999" s="2">
        <v>0.62034205249999996</v>
      </c>
      <c r="R6999" s="3">
        <v>0.34974651648018601</v>
      </c>
      <c r="U6999" s="22" t="str">
        <f t="shared" si="644"/>
        <v/>
      </c>
      <c r="V6999" s="10" t="str">
        <f t="shared" si="645"/>
        <v/>
      </c>
      <c r="W6999" s="24">
        <f t="shared" si="646"/>
        <v>118.29999999999966</v>
      </c>
    </row>
    <row r="7000" spans="1:23" hidden="1" x14ac:dyDescent="0.3">
      <c r="A7000" t="s">
        <v>35</v>
      </c>
      <c r="B7000" t="s">
        <v>11523</v>
      </c>
      <c r="C7000" t="s">
        <v>34</v>
      </c>
      <c r="D7000" t="s">
        <v>34</v>
      </c>
      <c r="F7000">
        <v>0.3</v>
      </c>
      <c r="G7000" s="2">
        <v>0</v>
      </c>
      <c r="H7000" s="4">
        <v>58.364199999999997</v>
      </c>
      <c r="I7000" s="4">
        <v>25.8</v>
      </c>
      <c r="J7000" s="7">
        <v>342</v>
      </c>
      <c r="K7000" s="7">
        <v>103</v>
      </c>
      <c r="L7000" s="3">
        <v>0.44209999999999999</v>
      </c>
      <c r="M7000" s="5">
        <v>0.44185908000000002</v>
      </c>
      <c r="N7000" s="6">
        <v>0.2</v>
      </c>
      <c r="O7000" s="8">
        <f>IFERROR(VLOOKUP(C7000,Sheet2!$B$2:$G$588,6,FALSE),0)</f>
        <v>0</v>
      </c>
      <c r="Q7000" s="2">
        <v>0.54736700299999996</v>
      </c>
      <c r="R7000" s="3">
        <v>0.3</v>
      </c>
      <c r="U7000" s="22" t="str">
        <f t="shared" si="644"/>
        <v/>
      </c>
      <c r="V7000" s="10" t="str">
        <f t="shared" si="645"/>
        <v/>
      </c>
      <c r="W7000" s="24">
        <f t="shared" si="646"/>
        <v>102.6</v>
      </c>
    </row>
    <row r="7001" spans="1:23" hidden="1" x14ac:dyDescent="0.3">
      <c r="A7001" t="s">
        <v>35</v>
      </c>
      <c r="B7001" t="s">
        <v>4335</v>
      </c>
      <c r="C7001" t="s">
        <v>34</v>
      </c>
      <c r="D7001" t="s">
        <v>34</v>
      </c>
      <c r="F7001">
        <v>0.3</v>
      </c>
      <c r="G7001" s="2">
        <v>0</v>
      </c>
      <c r="H7001" s="4">
        <v>36.827399999999997</v>
      </c>
      <c r="I7001" s="4">
        <v>10.547800000000001</v>
      </c>
      <c r="J7001" s="7">
        <v>337</v>
      </c>
      <c r="K7001" s="7">
        <v>101</v>
      </c>
      <c r="L7001" s="3">
        <v>0.28639999999999999</v>
      </c>
      <c r="M7001" s="5">
        <v>1.06642423</v>
      </c>
      <c r="N7001" s="6">
        <v>0.6</v>
      </c>
      <c r="O7001" s="8">
        <f>IFERROR(VLOOKUP(C7001,Sheet2!$B$2:$G$588,6,FALSE),0)</f>
        <v>0</v>
      </c>
      <c r="Q7001" s="2">
        <v>0.43737212479999998</v>
      </c>
      <c r="R7001" s="3">
        <v>0.3</v>
      </c>
      <c r="U7001" s="22" t="str">
        <f t="shared" si="644"/>
        <v/>
      </c>
      <c r="V7001" s="10" t="str">
        <f t="shared" si="645"/>
        <v/>
      </c>
      <c r="W7001" s="24">
        <f t="shared" si="646"/>
        <v>101.1</v>
      </c>
    </row>
    <row r="7002" spans="1:23" hidden="1" x14ac:dyDescent="0.3">
      <c r="A7002" t="s">
        <v>35</v>
      </c>
      <c r="B7002" t="s">
        <v>8863</v>
      </c>
      <c r="C7002" t="s">
        <v>34</v>
      </c>
      <c r="D7002" t="s">
        <v>34</v>
      </c>
      <c r="F7002">
        <v>0.25209999999999999</v>
      </c>
      <c r="G7002" s="2">
        <v>0</v>
      </c>
      <c r="H7002" s="4">
        <v>155.72319999999999</v>
      </c>
      <c r="I7002" s="4">
        <v>7.0578000000000003</v>
      </c>
      <c r="J7002" s="7">
        <v>337</v>
      </c>
      <c r="K7002" s="7">
        <v>85</v>
      </c>
      <c r="L7002" s="3">
        <v>4.53E-2</v>
      </c>
      <c r="M7002" s="5">
        <v>1.5916627000000001</v>
      </c>
      <c r="N7002" s="6">
        <v>1</v>
      </c>
      <c r="O7002" s="8">
        <f>IFERROR(VLOOKUP(C7002,Sheet2!$B$2:$G$588,6,FALSE),0)</f>
        <v>0</v>
      </c>
      <c r="Q7002" s="2">
        <v>0.37172618400000002</v>
      </c>
      <c r="R7002" s="3">
        <v>0.25211177422862202</v>
      </c>
      <c r="U7002" s="22" t="str">
        <f t="shared" si="644"/>
        <v/>
      </c>
      <c r="V7002" s="10" t="str">
        <f t="shared" si="645"/>
        <v/>
      </c>
      <c r="W7002" s="24">
        <f t="shared" si="646"/>
        <v>81.699999999999918</v>
      </c>
    </row>
    <row r="7003" spans="1:23" hidden="1" x14ac:dyDescent="0.3">
      <c r="A7003" s="34" t="s">
        <v>35</v>
      </c>
      <c r="B7003" s="34" t="s">
        <v>6489</v>
      </c>
      <c r="C7003" s="34" t="s">
        <v>34</v>
      </c>
      <c r="D7003" t="s">
        <v>34</v>
      </c>
      <c r="E7003" s="34"/>
      <c r="F7003">
        <v>0.26419999999999999</v>
      </c>
      <c r="G7003" s="35">
        <v>0.59145415999999995</v>
      </c>
      <c r="H7003" s="4">
        <v>81.393799999999999</v>
      </c>
      <c r="I7003" s="4">
        <v>28.587399999999999</v>
      </c>
      <c r="J7003" s="7">
        <v>334</v>
      </c>
      <c r="K7003" s="7">
        <v>80</v>
      </c>
      <c r="L7003" s="36">
        <v>0.35120000000000001</v>
      </c>
      <c r="M7003" s="37">
        <v>0.38947536999999999</v>
      </c>
      <c r="N7003" s="38">
        <v>0.22279099999999999</v>
      </c>
      <c r="O7003" s="39">
        <f>IFERROR(VLOOKUP(C7003,Sheet2!$B$2:$G$588,6,FALSE),0)</f>
        <v>0</v>
      </c>
      <c r="P7003" s="34"/>
      <c r="Q7003" s="35">
        <v>0.42797152630000002</v>
      </c>
      <c r="R7003" s="36">
        <v>0.26424860627289398</v>
      </c>
      <c r="S7003" s="36"/>
      <c r="T7003" s="34"/>
      <c r="U7003" s="36" t="str">
        <f t="shared" si="644"/>
        <v/>
      </c>
      <c r="V7003" s="37" t="str">
        <f t="shared" si="645"/>
        <v/>
      </c>
      <c r="W7003" s="40">
        <f t="shared" si="646"/>
        <v>82.419247652725176</v>
      </c>
    </row>
    <row r="7004" spans="1:23" hidden="1" x14ac:dyDescent="0.3">
      <c r="A7004" t="s">
        <v>35</v>
      </c>
      <c r="B7004" t="s">
        <v>9192</v>
      </c>
      <c r="C7004" t="s">
        <v>34</v>
      </c>
      <c r="D7004" t="s">
        <v>34</v>
      </c>
      <c r="F7004">
        <v>0.28660000000000002</v>
      </c>
      <c r="G7004" s="2">
        <v>0</v>
      </c>
      <c r="H7004" s="4">
        <v>181.43279999999999</v>
      </c>
      <c r="I7004" s="4">
        <v>14.1968</v>
      </c>
      <c r="J7004" s="7">
        <v>334</v>
      </c>
      <c r="K7004" s="7">
        <v>90</v>
      </c>
      <c r="L7004" s="3">
        <v>7.8200000000000006E-2</v>
      </c>
      <c r="M7004" s="5">
        <v>0.78365273999999996</v>
      </c>
      <c r="N7004" s="6">
        <v>0.50781799999999999</v>
      </c>
      <c r="O7004" s="8">
        <f>IFERROR(VLOOKUP(C7004,Sheet2!$B$2:$G$588,6,FALSE),0)</f>
        <v>0</v>
      </c>
      <c r="Q7004" s="2">
        <v>0.35198593049999999</v>
      </c>
      <c r="R7004" s="3">
        <v>0.286577000145741</v>
      </c>
      <c r="U7004" s="22" t="str">
        <f t="shared" si="644"/>
        <v/>
      </c>
      <c r="V7004" s="10" t="str">
        <f t="shared" si="645"/>
        <v/>
      </c>
      <c r="W7004" s="24">
        <f t="shared" si="646"/>
        <v>84.752162796813906</v>
      </c>
    </row>
    <row r="7005" spans="1:23" hidden="1" x14ac:dyDescent="0.3">
      <c r="A7005" t="s">
        <v>35</v>
      </c>
      <c r="B7005" t="s">
        <v>7238</v>
      </c>
      <c r="C7005" t="s">
        <v>34</v>
      </c>
      <c r="D7005" t="s">
        <v>34</v>
      </c>
      <c r="F7005">
        <v>0.29609999999999997</v>
      </c>
      <c r="G7005" s="2">
        <v>0</v>
      </c>
      <c r="H7005" s="4">
        <v>133.28890000000001</v>
      </c>
      <c r="I7005" s="4">
        <v>24.3216</v>
      </c>
      <c r="J7005" s="7">
        <v>331</v>
      </c>
      <c r="K7005" s="7">
        <v>96</v>
      </c>
      <c r="L7005" s="3">
        <v>0.1825</v>
      </c>
      <c r="M7005" s="5">
        <v>0.45397367999999999</v>
      </c>
      <c r="N7005" s="6">
        <v>0.212446</v>
      </c>
      <c r="O7005" s="8">
        <f>IFERROR(VLOOKUP(C7005,Sheet2!$B$2:$G$588,6,FALSE),0)</f>
        <v>0</v>
      </c>
      <c r="Q7005" s="2">
        <v>0.53203013899999996</v>
      </c>
      <c r="R7005" s="3">
        <v>0.29612273692354801</v>
      </c>
      <c r="U7005" s="22" t="str">
        <f t="shared" si="644"/>
        <v/>
      </c>
      <c r="V7005" s="10" t="str">
        <f t="shared" si="645"/>
        <v/>
      </c>
      <c r="W7005" s="24">
        <f t="shared" si="646"/>
        <v>89.771840423577999</v>
      </c>
    </row>
    <row r="7006" spans="1:23" hidden="1" x14ac:dyDescent="0.3">
      <c r="A7006" t="s">
        <v>35</v>
      </c>
      <c r="B7006" t="s">
        <v>7204</v>
      </c>
      <c r="C7006" t="s">
        <v>34</v>
      </c>
      <c r="D7006" t="s">
        <v>34</v>
      </c>
      <c r="F7006">
        <v>0.31309999999999999</v>
      </c>
      <c r="G7006" s="2">
        <v>0</v>
      </c>
      <c r="H7006" s="4">
        <v>258.74470000000002</v>
      </c>
      <c r="I7006" s="4">
        <v>31.464600000000001</v>
      </c>
      <c r="J7006" s="7">
        <v>329</v>
      </c>
      <c r="K7006" s="7">
        <v>103</v>
      </c>
      <c r="L7006" s="3">
        <v>0.1216</v>
      </c>
      <c r="M7006" s="5">
        <v>0.34903110999999998</v>
      </c>
      <c r="N7006" s="6">
        <v>0.115467</v>
      </c>
      <c r="O7006" s="8">
        <f>IFERROR(VLOOKUP(C7006,Sheet2!$B$2:$G$588,6,FALSE),0)</f>
        <v>0</v>
      </c>
      <c r="Q7006" s="2">
        <v>0.6691784865</v>
      </c>
      <c r="R7006" s="3">
        <v>0.31307905841706202</v>
      </c>
      <c r="U7006" s="22" t="str">
        <f t="shared" si="644"/>
        <v/>
      </c>
      <c r="V7006" s="10" t="str">
        <f t="shared" si="645"/>
        <v/>
      </c>
      <c r="W7006" s="24">
        <f t="shared" si="646"/>
        <v>103.30000000000001</v>
      </c>
    </row>
    <row r="7007" spans="1:23" hidden="1" x14ac:dyDescent="0.3">
      <c r="A7007" t="s">
        <v>35</v>
      </c>
      <c r="B7007" t="s">
        <v>11561</v>
      </c>
      <c r="C7007" t="s">
        <v>34</v>
      </c>
      <c r="D7007" t="s">
        <v>34</v>
      </c>
      <c r="F7007">
        <v>0.2084</v>
      </c>
      <c r="G7007" s="2">
        <v>0</v>
      </c>
      <c r="H7007" s="4">
        <v>10.4153</v>
      </c>
      <c r="I7007" s="4">
        <v>2.9319000000000002</v>
      </c>
      <c r="J7007" s="7">
        <v>326</v>
      </c>
      <c r="K7007" s="7">
        <v>65</v>
      </c>
      <c r="L7007" s="3">
        <v>0.28149999999999997</v>
      </c>
      <c r="M7007" s="5">
        <v>3.7019148799999999</v>
      </c>
      <c r="N7007" s="6">
        <v>2.9544790000000001</v>
      </c>
      <c r="O7007" s="8">
        <f>IFERROR(VLOOKUP(C7007,Sheet2!$B$2:$G$588,6,FALSE),0)</f>
        <v>0</v>
      </c>
      <c r="Q7007" s="2">
        <v>0.20190520379999999</v>
      </c>
      <c r="R7007" s="3">
        <v>0.20190520384330601</v>
      </c>
      <c r="U7007" s="22" t="str">
        <f t="shared" si="644"/>
        <v/>
      </c>
      <c r="V7007" s="10" t="str">
        <f t="shared" si="645"/>
        <v/>
      </c>
      <c r="W7007" s="24">
        <f t="shared" si="646"/>
        <v>65.454795035101483</v>
      </c>
    </row>
    <row r="7008" spans="1:23" hidden="1" x14ac:dyDescent="0.3">
      <c r="A7008" s="34" t="s">
        <v>35</v>
      </c>
      <c r="B7008" s="34" t="s">
        <v>12828</v>
      </c>
      <c r="C7008" s="34" t="s">
        <v>34</v>
      </c>
      <c r="D7008" t="s">
        <v>34</v>
      </c>
      <c r="E7008" s="34"/>
      <c r="F7008">
        <v>0.2828</v>
      </c>
      <c r="G7008" s="35">
        <v>1</v>
      </c>
      <c r="H7008" s="4">
        <v>2377.7525000000001</v>
      </c>
      <c r="I7008" s="4">
        <v>76.416300000000007</v>
      </c>
      <c r="J7008" s="7">
        <v>325</v>
      </c>
      <c r="K7008" s="7">
        <v>92</v>
      </c>
      <c r="L7008" s="36">
        <v>3.2099999999999997E-2</v>
      </c>
      <c r="M7008" s="37">
        <v>0.14161865000000001</v>
      </c>
      <c r="N7008" s="38">
        <v>0.03</v>
      </c>
      <c r="O7008" s="39">
        <f>IFERROR(VLOOKUP(C7008,Sheet2!$B$2:$G$588,6,FALSE),0)</f>
        <v>0</v>
      </c>
      <c r="P7008" s="34"/>
      <c r="Q7008" s="35">
        <v>0.78816349809999997</v>
      </c>
      <c r="R7008" s="36">
        <v>0.28281815565687701</v>
      </c>
      <c r="S7008" s="36"/>
      <c r="T7008" s="34"/>
      <c r="U7008" s="36" t="str">
        <f t="shared" si="644"/>
        <v/>
      </c>
      <c r="V7008" s="37" t="str">
        <f t="shared" si="645"/>
        <v/>
      </c>
      <c r="W7008" s="40">
        <f t="shared" si="646"/>
        <v>91.899999999999864</v>
      </c>
    </row>
    <row r="7009" spans="1:23" hidden="1" x14ac:dyDescent="0.3">
      <c r="A7009" t="s">
        <v>35</v>
      </c>
      <c r="B7009" t="s">
        <v>12974</v>
      </c>
      <c r="C7009" t="s">
        <v>34</v>
      </c>
      <c r="D7009" t="s">
        <v>34</v>
      </c>
      <c r="F7009">
        <v>0.25</v>
      </c>
      <c r="G7009" s="2">
        <v>0</v>
      </c>
      <c r="H7009" s="4">
        <v>43.616199999999999</v>
      </c>
      <c r="I7009" s="4">
        <v>8.6931999999999992</v>
      </c>
      <c r="J7009" s="7">
        <v>319</v>
      </c>
      <c r="K7009" s="7">
        <v>74</v>
      </c>
      <c r="L7009" s="3">
        <v>0.1993</v>
      </c>
      <c r="M7009" s="5">
        <v>1.2241929300000001</v>
      </c>
      <c r="N7009" s="6">
        <v>0.92656300000000003</v>
      </c>
      <c r="O7009" s="8">
        <f>IFERROR(VLOOKUP(C7009,Sheet2!$B$2:$G$588,6,FALSE),0)</f>
        <v>0</v>
      </c>
      <c r="Q7009" s="2">
        <v>0.243123383</v>
      </c>
      <c r="R7009" s="3">
        <v>0.24312338301662301</v>
      </c>
      <c r="U7009" s="22" t="str">
        <f t="shared" si="644"/>
        <v/>
      </c>
      <c r="V7009" s="10" t="str">
        <f t="shared" si="645"/>
        <v/>
      </c>
      <c r="W7009" s="24">
        <f t="shared" si="646"/>
        <v>72.460936746425418</v>
      </c>
    </row>
    <row r="7010" spans="1:23" hidden="1" x14ac:dyDescent="0.3">
      <c r="A7010" t="s">
        <v>35</v>
      </c>
      <c r="B7010" t="s">
        <v>10998</v>
      </c>
      <c r="C7010" t="s">
        <v>34</v>
      </c>
      <c r="D7010" t="s">
        <v>34</v>
      </c>
      <c r="F7010">
        <v>0.3</v>
      </c>
      <c r="G7010" s="2">
        <v>0</v>
      </c>
      <c r="H7010" s="4">
        <v>29.456600000000002</v>
      </c>
      <c r="I7010" s="4">
        <v>15.738</v>
      </c>
      <c r="J7010" s="7">
        <v>315</v>
      </c>
      <c r="K7010" s="7">
        <v>94</v>
      </c>
      <c r="L7010" s="3">
        <v>0.5343</v>
      </c>
      <c r="M7010" s="5">
        <v>0.66661537999999998</v>
      </c>
      <c r="N7010" s="6">
        <v>0.05</v>
      </c>
      <c r="O7010" s="8">
        <f>IFERROR(VLOOKUP(C7010,Sheet2!$B$2:$G$588,6,FALSE),0)</f>
        <v>0</v>
      </c>
      <c r="Q7010" s="2">
        <v>0.92499422990000002</v>
      </c>
      <c r="R7010" s="3">
        <v>0.29999999999999899</v>
      </c>
      <c r="U7010" s="22" t="str">
        <f t="shared" si="644"/>
        <v/>
      </c>
      <c r="V7010" s="10" t="str">
        <f t="shared" si="645"/>
        <v/>
      </c>
      <c r="W7010" s="24">
        <f t="shared" si="646"/>
        <v>94.499999999999801</v>
      </c>
    </row>
    <row r="7011" spans="1:23" hidden="1" x14ac:dyDescent="0.3">
      <c r="A7011" t="s">
        <v>35</v>
      </c>
      <c r="B7011" t="s">
        <v>12537</v>
      </c>
      <c r="C7011" t="s">
        <v>34</v>
      </c>
      <c r="D7011" t="s">
        <v>34</v>
      </c>
      <c r="F7011">
        <v>0.25</v>
      </c>
      <c r="G7011" s="2">
        <v>0</v>
      </c>
      <c r="H7011" s="4">
        <v>83.525499999999994</v>
      </c>
      <c r="I7011" s="4">
        <v>20.039300000000001</v>
      </c>
      <c r="J7011" s="7">
        <v>308</v>
      </c>
      <c r="K7011" s="7">
        <v>77</v>
      </c>
      <c r="L7011" s="3">
        <v>0.2399</v>
      </c>
      <c r="M7011" s="5">
        <v>0.51271644999999999</v>
      </c>
      <c r="N7011" s="6">
        <v>0.05</v>
      </c>
      <c r="O7011" s="8">
        <f>IFERROR(VLOOKUP(C7011,Sheet2!$B$2:$G$588,6,FALSE),0)</f>
        <v>0</v>
      </c>
      <c r="Q7011" s="2">
        <v>0.90248021099999998</v>
      </c>
      <c r="R7011" s="3">
        <v>0.249999999999999</v>
      </c>
      <c r="U7011" s="22" t="str">
        <f t="shared" si="644"/>
        <v/>
      </c>
      <c r="V7011" s="10" t="str">
        <f t="shared" si="645"/>
        <v/>
      </c>
      <c r="W7011" s="24">
        <f t="shared" si="646"/>
        <v>77.25</v>
      </c>
    </row>
    <row r="7012" spans="1:23" hidden="1" x14ac:dyDescent="0.3">
      <c r="A7012" s="34" t="s">
        <v>35</v>
      </c>
      <c r="B7012" s="34" t="s">
        <v>7212</v>
      </c>
      <c r="C7012" s="34" t="s">
        <v>34</v>
      </c>
      <c r="D7012" t="s">
        <v>34</v>
      </c>
      <c r="E7012" s="34"/>
      <c r="F7012">
        <v>0.3</v>
      </c>
      <c r="G7012" s="35">
        <v>1</v>
      </c>
      <c r="H7012" s="4">
        <v>2284.4497000000001</v>
      </c>
      <c r="I7012" s="4">
        <v>57.604700000000001</v>
      </c>
      <c r="J7012" s="7">
        <v>307</v>
      </c>
      <c r="K7012" s="7">
        <v>92</v>
      </c>
      <c r="L7012" s="36">
        <v>2.52E-2</v>
      </c>
      <c r="M7012" s="37">
        <v>0.17743687</v>
      </c>
      <c r="N7012" s="38">
        <v>0.01</v>
      </c>
      <c r="O7012" s="39">
        <f>IFERROR(VLOOKUP(C7012,Sheet2!$B$2:$G$588,6,FALSE),0)</f>
        <v>0</v>
      </c>
      <c r="P7012" s="34"/>
      <c r="Q7012" s="35">
        <v>0.94364192629999999</v>
      </c>
      <c r="R7012" s="36">
        <v>0.3</v>
      </c>
      <c r="S7012" s="36"/>
      <c r="T7012" s="34"/>
      <c r="U7012" s="36" t="str">
        <f t="shared" si="644"/>
        <v/>
      </c>
      <c r="V7012" s="37" t="str">
        <f t="shared" si="645"/>
        <v/>
      </c>
      <c r="W7012" s="40">
        <f t="shared" si="646"/>
        <v>92.099999999999966</v>
      </c>
    </row>
    <row r="7013" spans="1:23" hidden="1" x14ac:dyDescent="0.3">
      <c r="A7013" t="s">
        <v>35</v>
      </c>
      <c r="B7013" t="s">
        <v>11735</v>
      </c>
      <c r="C7013" t="s">
        <v>34</v>
      </c>
      <c r="D7013" t="s">
        <v>34</v>
      </c>
      <c r="F7013">
        <v>0.30030000000000001</v>
      </c>
      <c r="G7013" s="2">
        <v>0</v>
      </c>
      <c r="H7013" s="4">
        <v>30.2699</v>
      </c>
      <c r="I7013" s="4">
        <v>10.722300000000001</v>
      </c>
      <c r="J7013" s="7">
        <v>305</v>
      </c>
      <c r="K7013" s="7">
        <v>91</v>
      </c>
      <c r="L7013" s="3">
        <v>0.35420000000000001</v>
      </c>
      <c r="M7013" s="5">
        <v>0.94835588999999998</v>
      </c>
      <c r="N7013" s="6">
        <v>0.30436000000000002</v>
      </c>
      <c r="O7013" s="8">
        <f>IFERROR(VLOOKUP(C7013,Sheet2!$B$2:$G$588,6,FALSE),0)</f>
        <v>0</v>
      </c>
      <c r="Q7013" s="2">
        <v>0.67906563149999999</v>
      </c>
      <c r="R7013" s="3">
        <v>0.300304756405609</v>
      </c>
      <c r="U7013" s="22" t="str">
        <f t="shared" si="644"/>
        <v/>
      </c>
      <c r="V7013" s="10" t="str">
        <f t="shared" si="645"/>
        <v/>
      </c>
      <c r="W7013" s="24">
        <f t="shared" si="646"/>
        <v>89.999999999999986</v>
      </c>
    </row>
    <row r="7014" spans="1:23" hidden="1" x14ac:dyDescent="0.3">
      <c r="A7014" t="s">
        <v>35</v>
      </c>
      <c r="B7014" t="s">
        <v>12403</v>
      </c>
      <c r="C7014" t="s">
        <v>34</v>
      </c>
      <c r="D7014" t="s">
        <v>34</v>
      </c>
      <c r="F7014">
        <v>0.35</v>
      </c>
      <c r="G7014" s="2">
        <v>0</v>
      </c>
      <c r="H7014" s="4">
        <v>37.959600000000002</v>
      </c>
      <c r="I7014" s="4">
        <v>13.255599999999999</v>
      </c>
      <c r="J7014" s="7">
        <v>302</v>
      </c>
      <c r="K7014" s="7">
        <v>106</v>
      </c>
      <c r="L7014" s="3">
        <v>0.34920000000000001</v>
      </c>
      <c r="M7014" s="5">
        <v>0.75931899000000003</v>
      </c>
      <c r="N7014" s="6">
        <v>0.3</v>
      </c>
      <c r="O7014" s="8">
        <f>IFERROR(VLOOKUP(C7014,Sheet2!$B$2:$G$588,6,FALSE),0)</f>
        <v>0</v>
      </c>
      <c r="Q7014" s="2">
        <v>0.60490913180000006</v>
      </c>
      <c r="R7014" s="3">
        <v>0.35</v>
      </c>
      <c r="U7014" s="22" t="str">
        <f t="shared" si="644"/>
        <v/>
      </c>
      <c r="V7014" s="10" t="str">
        <f t="shared" si="645"/>
        <v/>
      </c>
      <c r="W7014" s="24">
        <f t="shared" si="646"/>
        <v>105.69999999999999</v>
      </c>
    </row>
    <row r="7015" spans="1:23" hidden="1" x14ac:dyDescent="0.3">
      <c r="A7015" s="34" t="s">
        <v>35</v>
      </c>
      <c r="B7015" s="34" t="s">
        <v>12718</v>
      </c>
      <c r="C7015" s="34" t="s">
        <v>34</v>
      </c>
      <c r="D7015" t="s">
        <v>34</v>
      </c>
      <c r="E7015" s="34"/>
      <c r="F7015">
        <v>0.34670000000000001</v>
      </c>
      <c r="G7015" s="35">
        <v>0.48659636000000001</v>
      </c>
      <c r="H7015" s="4">
        <v>285.79300000000001</v>
      </c>
      <c r="I7015" s="4">
        <v>45.071800000000003</v>
      </c>
      <c r="J7015" s="7">
        <v>298</v>
      </c>
      <c r="K7015" s="7">
        <v>103</v>
      </c>
      <c r="L7015" s="36">
        <v>0.15770000000000001</v>
      </c>
      <c r="M7015" s="37">
        <v>0.22017639</v>
      </c>
      <c r="N7015" s="38">
        <v>8.5458999999999993E-2</v>
      </c>
      <c r="O7015" s="39">
        <f>IFERROR(VLOOKUP(C7015,Sheet2!$B$2:$G$588,6,FALSE),0)</f>
        <v>0</v>
      </c>
      <c r="P7015" s="34"/>
      <c r="Q7015" s="35">
        <v>0.61186119080000001</v>
      </c>
      <c r="R7015" s="36">
        <v>0.34674929678030397</v>
      </c>
      <c r="S7015" s="36"/>
      <c r="T7015" s="34"/>
      <c r="U7015" s="36" t="str">
        <f t="shared" si="644"/>
        <v/>
      </c>
      <c r="V7015" s="37" t="str">
        <f t="shared" si="645"/>
        <v/>
      </c>
      <c r="W7015" s="40">
        <f t="shared" si="646"/>
        <v>99.199999999999974</v>
      </c>
    </row>
    <row r="7016" spans="1:23" hidden="1" x14ac:dyDescent="0.3">
      <c r="A7016" t="s">
        <v>35</v>
      </c>
      <c r="B7016" t="s">
        <v>158</v>
      </c>
      <c r="C7016" t="s">
        <v>34</v>
      </c>
      <c r="D7016" t="s">
        <v>34</v>
      </c>
      <c r="F7016">
        <v>0.2581</v>
      </c>
      <c r="G7016" s="2">
        <v>0</v>
      </c>
      <c r="H7016" s="4">
        <v>59.789700000000003</v>
      </c>
      <c r="I7016" s="4">
        <v>7.2500999999999998</v>
      </c>
      <c r="J7016" s="7">
        <v>296</v>
      </c>
      <c r="K7016" s="7">
        <v>74</v>
      </c>
      <c r="L7016" s="3">
        <v>0.12130000000000001</v>
      </c>
      <c r="M7016" s="5">
        <v>1.3617540699999999</v>
      </c>
      <c r="N7016" s="6">
        <v>1</v>
      </c>
      <c r="O7016" s="8">
        <f>IFERROR(VLOOKUP(C7016,Sheet2!$B$2:$G$588,6,FALSE),0)</f>
        <v>0</v>
      </c>
      <c r="Q7016" s="2">
        <v>0.26565301250000001</v>
      </c>
      <c r="R7016" s="3">
        <v>0.25813959545476201</v>
      </c>
      <c r="U7016" s="22" t="str">
        <f t="shared" si="644"/>
        <v/>
      </c>
      <c r="V7016" s="10" t="str">
        <f t="shared" si="645"/>
        <v/>
      </c>
      <c r="W7016" s="24">
        <f t="shared" si="646"/>
        <v>73.982400782187398</v>
      </c>
    </row>
    <row r="7017" spans="1:23" hidden="1" x14ac:dyDescent="0.3">
      <c r="A7017" s="34" t="s">
        <v>35</v>
      </c>
      <c r="B7017" s="34" t="s">
        <v>176</v>
      </c>
      <c r="C7017" s="34" t="s">
        <v>34</v>
      </c>
      <c r="D7017" t="s">
        <v>34</v>
      </c>
      <c r="E7017" s="34"/>
      <c r="F7017">
        <v>0.2863</v>
      </c>
      <c r="G7017" s="35">
        <v>1</v>
      </c>
      <c r="H7017" s="4">
        <v>337.99189999999999</v>
      </c>
      <c r="I7017" s="4">
        <v>30.022099999999998</v>
      </c>
      <c r="J7017" s="7">
        <v>296</v>
      </c>
      <c r="K7017" s="7">
        <v>85</v>
      </c>
      <c r="L7017" s="36">
        <v>8.8800000000000004E-2</v>
      </c>
      <c r="M7017" s="37">
        <v>0.32861466</v>
      </c>
      <c r="N7017" s="38">
        <v>0.03</v>
      </c>
      <c r="O7017" s="39">
        <f>IFERROR(VLOOKUP(C7017,Sheet2!$B$2:$G$588,6,FALSE),0)</f>
        <v>0</v>
      </c>
      <c r="P7017" s="34"/>
      <c r="Q7017" s="35">
        <v>0.90870766439999995</v>
      </c>
      <c r="R7017" s="36">
        <v>0.286258984055134</v>
      </c>
      <c r="S7017" s="36"/>
      <c r="T7017" s="34"/>
      <c r="U7017" s="36" t="str">
        <f t="shared" si="644"/>
        <v/>
      </c>
      <c r="V7017" s="37" t="str">
        <f t="shared" si="645"/>
        <v/>
      </c>
      <c r="W7017" s="40">
        <f t="shared" si="646"/>
        <v>84.75</v>
      </c>
    </row>
    <row r="7018" spans="1:23" hidden="1" x14ac:dyDescent="0.3">
      <c r="A7018" s="34" t="s">
        <v>35</v>
      </c>
      <c r="B7018" s="34" t="s">
        <v>11270</v>
      </c>
      <c r="C7018" s="34" t="s">
        <v>34</v>
      </c>
      <c r="D7018" t="s">
        <v>34</v>
      </c>
      <c r="E7018" s="34"/>
      <c r="F7018">
        <v>0.27010000000000001</v>
      </c>
      <c r="G7018" s="35">
        <v>1</v>
      </c>
      <c r="H7018" s="4">
        <v>148.7748</v>
      </c>
      <c r="I7018" s="4">
        <v>43.787300000000002</v>
      </c>
      <c r="J7018" s="7">
        <v>296</v>
      </c>
      <c r="K7018" s="7">
        <v>58</v>
      </c>
      <c r="L7018" s="36">
        <v>0.29430000000000001</v>
      </c>
      <c r="M7018" s="37">
        <v>0.22519241000000001</v>
      </c>
      <c r="N7018" s="38">
        <v>0.14918699999999999</v>
      </c>
      <c r="O7018" s="39">
        <f>IFERROR(VLOOKUP(C7018,Sheet2!$B$2:$G$588,6,FALSE),0)</f>
        <v>0</v>
      </c>
      <c r="P7018" s="34"/>
      <c r="Q7018" s="35">
        <v>0.3375131884</v>
      </c>
      <c r="R7018" s="36">
        <v>0.27011457617247298</v>
      </c>
      <c r="S7018" s="36"/>
      <c r="T7018" s="34"/>
      <c r="U7018" s="36" t="str">
        <f t="shared" si="644"/>
        <v/>
      </c>
      <c r="V7018" s="37" t="str">
        <f t="shared" si="645"/>
        <v/>
      </c>
      <c r="W7018" s="40">
        <f t="shared" si="646"/>
        <v>58.015670066894081</v>
      </c>
    </row>
    <row r="7019" spans="1:23" hidden="1" x14ac:dyDescent="0.3">
      <c r="A7019" t="s">
        <v>35</v>
      </c>
      <c r="B7019" t="s">
        <v>12920</v>
      </c>
      <c r="C7019" t="s">
        <v>34</v>
      </c>
      <c r="D7019" t="s">
        <v>34</v>
      </c>
      <c r="F7019">
        <v>0.82750000000000001</v>
      </c>
      <c r="G7019" s="2">
        <v>0</v>
      </c>
      <c r="H7019" s="4">
        <v>97.306799999999996</v>
      </c>
      <c r="I7019" s="4">
        <v>23.2256</v>
      </c>
      <c r="J7019" s="7">
        <v>296</v>
      </c>
      <c r="K7019" s="7">
        <v>190</v>
      </c>
      <c r="L7019" s="3">
        <v>0.2387</v>
      </c>
      <c r="M7019" s="5">
        <v>0.42535198000000002</v>
      </c>
      <c r="N7019" s="6">
        <v>0.14365</v>
      </c>
      <c r="O7019" s="8">
        <f>IFERROR(VLOOKUP(C7019,Sheet2!$B$2:$G$588,6,FALSE),0)</f>
        <v>0</v>
      </c>
      <c r="Q7019" s="2">
        <v>0.66227969809999998</v>
      </c>
      <c r="R7019" s="3">
        <v>0.66227969814889498</v>
      </c>
      <c r="U7019" s="22" t="str">
        <f t="shared" si="644"/>
        <v/>
      </c>
      <c r="V7019" s="10" t="str">
        <f t="shared" si="645"/>
        <v/>
      </c>
      <c r="W7019" s="24">
        <f t="shared" si="646"/>
        <v>193.1869960048011</v>
      </c>
    </row>
    <row r="7020" spans="1:23" hidden="1" x14ac:dyDescent="0.3">
      <c r="A7020" t="s">
        <v>35</v>
      </c>
      <c r="B7020" t="s">
        <v>6840</v>
      </c>
      <c r="C7020" t="s">
        <v>34</v>
      </c>
      <c r="D7020" t="s">
        <v>34</v>
      </c>
      <c r="F7020">
        <v>0.2868</v>
      </c>
      <c r="G7020" s="2">
        <v>0</v>
      </c>
      <c r="H7020" s="4">
        <v>150.79560000000001</v>
      </c>
      <c r="I7020" s="4">
        <v>17.0914</v>
      </c>
      <c r="J7020" s="7">
        <v>291</v>
      </c>
      <c r="K7020" s="7">
        <v>84</v>
      </c>
      <c r="L7020" s="3">
        <v>0.1133</v>
      </c>
      <c r="M7020" s="5">
        <v>0.5677449</v>
      </c>
      <c r="N7020" s="6">
        <v>0.108028</v>
      </c>
      <c r="O7020" s="8">
        <f>IFERROR(VLOOKUP(C7020,Sheet2!$B$2:$G$588,6,FALSE),0)</f>
        <v>0</v>
      </c>
      <c r="Q7020" s="2">
        <v>0.80972440310000005</v>
      </c>
      <c r="R7020" s="3">
        <v>0.28683150533676799</v>
      </c>
      <c r="U7020" s="22" t="str">
        <f t="shared" si="644"/>
        <v/>
      </c>
      <c r="V7020" s="10" t="str">
        <f t="shared" si="645"/>
        <v/>
      </c>
      <c r="W7020" s="24">
        <f t="shared" si="646"/>
        <v>83.249999999999901</v>
      </c>
    </row>
    <row r="7021" spans="1:23" hidden="1" x14ac:dyDescent="0.3">
      <c r="A7021" t="s">
        <v>35</v>
      </c>
      <c r="B7021" t="s">
        <v>6531</v>
      </c>
      <c r="C7021" t="s">
        <v>34</v>
      </c>
      <c r="D7021" t="s">
        <v>34</v>
      </c>
      <c r="F7021">
        <v>0.3</v>
      </c>
      <c r="G7021" s="2">
        <v>0</v>
      </c>
      <c r="H7021" s="4">
        <v>78.875200000000007</v>
      </c>
      <c r="I7021" s="4">
        <v>11.3886</v>
      </c>
      <c r="J7021" s="7">
        <v>286</v>
      </c>
      <c r="K7021" s="7">
        <v>86</v>
      </c>
      <c r="L7021" s="3">
        <v>0.1444</v>
      </c>
      <c r="M7021" s="5">
        <v>0.83572732000000005</v>
      </c>
      <c r="N7021" s="6">
        <v>0.3</v>
      </c>
      <c r="O7021" s="8">
        <f>IFERROR(VLOOKUP(C7021,Sheet2!$B$2:$G$588,6,FALSE),0)</f>
        <v>0</v>
      </c>
      <c r="Q7021" s="2">
        <v>0.64103124069999995</v>
      </c>
      <c r="R7021" s="3">
        <v>0.3</v>
      </c>
      <c r="U7021" s="22" t="str">
        <f t="shared" si="644"/>
        <v/>
      </c>
      <c r="V7021" s="10" t="str">
        <f t="shared" si="645"/>
        <v/>
      </c>
      <c r="W7021" s="24">
        <f t="shared" si="646"/>
        <v>85.799999999999784</v>
      </c>
    </row>
    <row r="7022" spans="1:23" hidden="1" x14ac:dyDescent="0.3">
      <c r="A7022" t="s">
        <v>35</v>
      </c>
      <c r="B7022" t="s">
        <v>1141</v>
      </c>
      <c r="C7022" t="s">
        <v>34</v>
      </c>
      <c r="D7022" t="s">
        <v>34</v>
      </c>
      <c r="F7022">
        <v>0.3</v>
      </c>
      <c r="G7022" s="2">
        <v>0</v>
      </c>
      <c r="H7022" s="4">
        <v>17.1187</v>
      </c>
      <c r="I7022" s="4">
        <v>8.0033999999999992</v>
      </c>
      <c r="J7022" s="7">
        <v>282</v>
      </c>
      <c r="K7022" s="7">
        <v>85</v>
      </c>
      <c r="L7022" s="3">
        <v>0.46750000000000003</v>
      </c>
      <c r="M7022" s="5">
        <v>1.1741956499999999</v>
      </c>
      <c r="N7022" s="6">
        <v>0.75</v>
      </c>
      <c r="O7022" s="8">
        <f>IFERROR(VLOOKUP(C7022,Sheet2!$B$2:$G$588,6,FALSE),0)</f>
        <v>0</v>
      </c>
      <c r="Q7022" s="2">
        <v>0.36126487950000002</v>
      </c>
      <c r="R7022" s="3">
        <v>0.3</v>
      </c>
      <c r="U7022" s="22" t="str">
        <f t="shared" si="644"/>
        <v/>
      </c>
      <c r="V7022" s="10" t="str">
        <f t="shared" si="645"/>
        <v/>
      </c>
      <c r="W7022" s="24">
        <f t="shared" si="646"/>
        <v>84.6</v>
      </c>
    </row>
    <row r="7023" spans="1:23" hidden="1" x14ac:dyDescent="0.3">
      <c r="A7023" t="s">
        <v>35</v>
      </c>
      <c r="B7023" t="s">
        <v>3391</v>
      </c>
      <c r="C7023" t="s">
        <v>34</v>
      </c>
      <c r="D7023" t="s">
        <v>34</v>
      </c>
      <c r="F7023">
        <v>0.25</v>
      </c>
      <c r="G7023" s="2">
        <v>0</v>
      </c>
      <c r="H7023" s="4">
        <v>33.228499999999997</v>
      </c>
      <c r="I7023" s="4">
        <v>5.6467000000000001</v>
      </c>
      <c r="J7023" s="7">
        <v>282</v>
      </c>
      <c r="K7023" s="7">
        <v>68</v>
      </c>
      <c r="L7023" s="3">
        <v>0.1699</v>
      </c>
      <c r="M7023" s="5">
        <v>1.6649328299999999</v>
      </c>
      <c r="N7023" s="6">
        <v>1.2</v>
      </c>
      <c r="O7023" s="8">
        <f>IFERROR(VLOOKUP(C7023,Sheet2!$B$2:$G$588,6,FALSE),0)</f>
        <v>0</v>
      </c>
      <c r="Q7023" s="2">
        <v>0.27925020290000002</v>
      </c>
      <c r="R7023" s="3">
        <v>0.25</v>
      </c>
      <c r="U7023" s="22" t="str">
        <f t="shared" si="644"/>
        <v/>
      </c>
      <c r="V7023" s="10" t="str">
        <f t="shared" si="645"/>
        <v/>
      </c>
      <c r="W7023" s="24">
        <f t="shared" si="646"/>
        <v>70.5</v>
      </c>
    </row>
    <row r="7024" spans="1:23" hidden="1" x14ac:dyDescent="0.3">
      <c r="A7024" t="s">
        <v>35</v>
      </c>
      <c r="B7024" t="s">
        <v>11310</v>
      </c>
      <c r="C7024" t="s">
        <v>34</v>
      </c>
      <c r="D7024" t="s">
        <v>34</v>
      </c>
      <c r="F7024">
        <v>0.25</v>
      </c>
      <c r="G7024" s="2">
        <v>0</v>
      </c>
      <c r="H7024" s="4">
        <v>59.476500000000001</v>
      </c>
      <c r="I7024" s="4">
        <v>20.1496</v>
      </c>
      <c r="J7024" s="7">
        <v>281</v>
      </c>
      <c r="K7024" s="7">
        <v>69</v>
      </c>
      <c r="L7024" s="3">
        <v>0.33879999999999999</v>
      </c>
      <c r="M7024" s="5">
        <v>0.46441057000000002</v>
      </c>
      <c r="N7024" s="6">
        <v>0.27404099999999998</v>
      </c>
      <c r="O7024" s="8">
        <f>IFERROR(VLOOKUP(C7024,Sheet2!$B$2:$G$588,6,FALSE),0)</f>
        <v>0</v>
      </c>
      <c r="Q7024" s="2">
        <v>0.40991653259999999</v>
      </c>
      <c r="R7024" s="3">
        <v>0.25</v>
      </c>
      <c r="U7024" s="22" t="str">
        <f t="shared" si="644"/>
        <v/>
      </c>
      <c r="V7024" s="10" t="str">
        <f t="shared" si="645"/>
        <v/>
      </c>
      <c r="W7024" s="24">
        <f t="shared" si="646"/>
        <v>67.433975439491689</v>
      </c>
    </row>
    <row r="7025" spans="1:23" hidden="1" x14ac:dyDescent="0.3">
      <c r="A7025" s="34" t="s">
        <v>35</v>
      </c>
      <c r="B7025" s="34" t="s">
        <v>3467</v>
      </c>
      <c r="C7025" s="34" t="s">
        <v>34</v>
      </c>
      <c r="D7025" t="s">
        <v>34</v>
      </c>
      <c r="E7025" s="34"/>
      <c r="F7025">
        <v>0.35</v>
      </c>
      <c r="G7025" s="35">
        <v>1</v>
      </c>
      <c r="H7025" s="4">
        <v>46.041899999999998</v>
      </c>
      <c r="I7025" s="4">
        <v>18.229800000000001</v>
      </c>
      <c r="J7025" s="7">
        <v>270</v>
      </c>
      <c r="K7025" s="7">
        <v>95</v>
      </c>
      <c r="L7025" s="36">
        <v>0.39589999999999997</v>
      </c>
      <c r="M7025" s="37">
        <v>0.49435891999999998</v>
      </c>
      <c r="N7025" s="38">
        <v>0.01</v>
      </c>
      <c r="O7025" s="39">
        <f>IFERROR(VLOOKUP(C7025,Sheet2!$B$2:$G$588,6,FALSE),0)</f>
        <v>0</v>
      </c>
      <c r="P7025" s="34"/>
      <c r="Q7025" s="35">
        <v>0.97977178190000003</v>
      </c>
      <c r="R7025" s="36">
        <v>0.35</v>
      </c>
      <c r="S7025" s="36"/>
      <c r="T7025" s="34"/>
      <c r="U7025" s="36" t="str">
        <f t="shared" si="644"/>
        <v/>
      </c>
      <c r="V7025" s="37" t="str">
        <f t="shared" si="645"/>
        <v/>
      </c>
      <c r="W7025" s="40">
        <f t="shared" si="646"/>
        <v>94.5</v>
      </c>
    </row>
    <row r="7026" spans="1:23" hidden="1" x14ac:dyDescent="0.3">
      <c r="A7026" t="s">
        <v>35</v>
      </c>
      <c r="B7026" t="s">
        <v>12543</v>
      </c>
      <c r="C7026" t="s">
        <v>34</v>
      </c>
      <c r="D7026" t="s">
        <v>34</v>
      </c>
      <c r="F7026">
        <v>0.29699999999999999</v>
      </c>
      <c r="G7026" s="2">
        <v>0</v>
      </c>
      <c r="H7026" s="4">
        <v>93.727900000000005</v>
      </c>
      <c r="I7026" s="4">
        <v>11.475099999999999</v>
      </c>
      <c r="J7026" s="7">
        <v>268</v>
      </c>
      <c r="K7026" s="7">
        <v>79</v>
      </c>
      <c r="L7026" s="3">
        <v>0.12239999999999999</v>
      </c>
      <c r="M7026" s="5">
        <v>0.77752083999999999</v>
      </c>
      <c r="N7026" s="6">
        <v>0.5</v>
      </c>
      <c r="O7026" s="8">
        <f>IFERROR(VLOOKUP(C7026,Sheet2!$B$2:$G$588,6,FALSE),0)</f>
        <v>0</v>
      </c>
      <c r="Q7026" s="2">
        <v>0.35693041759999999</v>
      </c>
      <c r="R7026" s="3">
        <v>0.29695251361986003</v>
      </c>
      <c r="U7026" s="22" t="str">
        <f t="shared" si="644"/>
        <v/>
      </c>
      <c r="V7026" s="10" t="str">
        <f t="shared" si="645"/>
        <v/>
      </c>
      <c r="W7026" s="24">
        <f t="shared" si="646"/>
        <v>79.599999999999937</v>
      </c>
    </row>
    <row r="7027" spans="1:23" hidden="1" x14ac:dyDescent="0.3">
      <c r="A7027" t="s">
        <v>35</v>
      </c>
      <c r="B7027" t="s">
        <v>4883</v>
      </c>
      <c r="C7027" t="s">
        <v>34</v>
      </c>
      <c r="D7027" t="s">
        <v>34</v>
      </c>
      <c r="F7027">
        <v>0.29759999999999998</v>
      </c>
      <c r="G7027" s="2">
        <v>0</v>
      </c>
      <c r="H7027" s="4">
        <v>82.692899999999995</v>
      </c>
      <c r="I7027" s="4">
        <v>10.1143</v>
      </c>
      <c r="J7027" s="7">
        <v>254</v>
      </c>
      <c r="K7027" s="7">
        <v>76</v>
      </c>
      <c r="L7027" s="3">
        <v>0.12230000000000001</v>
      </c>
      <c r="M7027" s="5">
        <v>0.83724858999999996</v>
      </c>
      <c r="N7027" s="6">
        <v>0.31184299999999998</v>
      </c>
      <c r="O7027" s="8">
        <f>IFERROR(VLOOKUP(C7027,Sheet2!$B$2:$G$588,6,FALSE),0)</f>
        <v>0</v>
      </c>
      <c r="Q7027" s="2">
        <v>0.62753833849999996</v>
      </c>
      <c r="R7027" s="3">
        <v>0.29764796582834502</v>
      </c>
      <c r="U7027" s="22" t="str">
        <f t="shared" si="644"/>
        <v/>
      </c>
      <c r="V7027" s="10" t="str">
        <f t="shared" si="645"/>
        <v/>
      </c>
      <c r="W7027" s="24">
        <f t="shared" si="646"/>
        <v>73.16</v>
      </c>
    </row>
    <row r="7028" spans="1:23" hidden="1" x14ac:dyDescent="0.3">
      <c r="A7028" t="s">
        <v>35</v>
      </c>
      <c r="B7028" t="s">
        <v>3850</v>
      </c>
      <c r="C7028" t="s">
        <v>34</v>
      </c>
      <c r="D7028" t="s">
        <v>34</v>
      </c>
      <c r="F7028">
        <v>0.31</v>
      </c>
      <c r="G7028" s="2">
        <v>0</v>
      </c>
      <c r="H7028" s="4">
        <v>205.0949</v>
      </c>
      <c r="I7028" s="4">
        <v>49.385100000000001</v>
      </c>
      <c r="J7028" s="7">
        <v>252</v>
      </c>
      <c r="K7028" s="7">
        <v>78</v>
      </c>
      <c r="L7028" s="3">
        <v>0.24079999999999999</v>
      </c>
      <c r="M7028" s="5">
        <v>0.17039360000000001</v>
      </c>
      <c r="N7028" s="6">
        <v>6.0103999999999998E-2</v>
      </c>
      <c r="O7028" s="8">
        <f>IFERROR(VLOOKUP(C7028,Sheet2!$B$2:$G$588,6,FALSE),0)</f>
        <v>0</v>
      </c>
      <c r="Q7028" s="2">
        <v>0.64726374249999996</v>
      </c>
      <c r="R7028" s="3">
        <v>0.30999813256417502</v>
      </c>
      <c r="U7028" s="22" t="str">
        <f t="shared" si="644"/>
        <v/>
      </c>
      <c r="V7028" s="10" t="str">
        <f t="shared" si="645"/>
        <v/>
      </c>
      <c r="W7028" s="24">
        <f t="shared" si="646"/>
        <v>77.689999999999955</v>
      </c>
    </row>
    <row r="7029" spans="1:23" x14ac:dyDescent="0.3">
      <c r="A7029" t="s">
        <v>17</v>
      </c>
      <c r="B7029" t="s">
        <v>9052</v>
      </c>
      <c r="C7029" t="s">
        <v>9053</v>
      </c>
      <c r="D7029" t="s">
        <v>9056</v>
      </c>
      <c r="E7029" t="s">
        <v>9057</v>
      </c>
      <c r="F7029">
        <v>0.15</v>
      </c>
      <c r="G7029" s="2">
        <v>1</v>
      </c>
      <c r="H7029" s="4">
        <v>127.19370000000001</v>
      </c>
      <c r="I7029" s="4">
        <v>15.488200000000001</v>
      </c>
      <c r="J7029" s="7">
        <v>250</v>
      </c>
      <c r="K7029" s="7">
        <v>38</v>
      </c>
      <c r="L7029" s="3">
        <v>0.12180000000000001</v>
      </c>
      <c r="M7029" s="5">
        <v>0.53860816</v>
      </c>
      <c r="N7029" s="6">
        <v>0.01</v>
      </c>
      <c r="O7029" s="8">
        <f>IFERROR(VLOOKUP(C7029,Sheet2!$B$2:$G$588,6,FALSE),0)</f>
        <v>0</v>
      </c>
      <c r="P7029" t="s">
        <v>92</v>
      </c>
      <c r="Q7029" s="2">
        <v>0.98143362690000002</v>
      </c>
      <c r="R7029" s="3">
        <v>0.15</v>
      </c>
      <c r="S7029" s="3" t="str">
        <f>IF(R7029+0.01&lt;Q7029,"Y","")</f>
        <v>Y</v>
      </c>
      <c r="T7029" s="2">
        <v>4</v>
      </c>
      <c r="U7029" s="22">
        <f t="shared" si="644"/>
        <v>4</v>
      </c>
      <c r="V7029" s="10">
        <f t="shared" si="645"/>
        <v>1000</v>
      </c>
      <c r="W7029" s="24">
        <f t="shared" si="646"/>
        <v>1000</v>
      </c>
    </row>
    <row r="7030" spans="1:23" hidden="1" x14ac:dyDescent="0.3">
      <c r="A7030" t="s">
        <v>35</v>
      </c>
      <c r="B7030" t="s">
        <v>3279</v>
      </c>
      <c r="C7030" t="s">
        <v>34</v>
      </c>
      <c r="D7030" t="s">
        <v>34</v>
      </c>
      <c r="F7030">
        <v>0.3</v>
      </c>
      <c r="G7030" s="2">
        <v>0</v>
      </c>
      <c r="H7030" s="4">
        <v>31.1099</v>
      </c>
      <c r="I7030" s="4">
        <v>9.0765999999999991</v>
      </c>
      <c r="J7030" s="7">
        <v>244</v>
      </c>
      <c r="K7030" s="7">
        <v>73</v>
      </c>
      <c r="L7030" s="3">
        <v>0.2918</v>
      </c>
      <c r="M7030" s="5">
        <v>0.89706151000000001</v>
      </c>
      <c r="N7030" s="6">
        <v>0.5</v>
      </c>
      <c r="O7030" s="8">
        <f>IFERROR(VLOOKUP(C7030,Sheet2!$B$2:$G$588,6,FALSE),0)</f>
        <v>0</v>
      </c>
      <c r="Q7030" s="2">
        <v>0.44262461910000001</v>
      </c>
      <c r="R7030" s="3">
        <v>0.3</v>
      </c>
      <c r="U7030" s="22" t="str">
        <f t="shared" si="644"/>
        <v/>
      </c>
      <c r="V7030" s="10" t="str">
        <f t="shared" si="645"/>
        <v/>
      </c>
      <c r="W7030" s="24">
        <f t="shared" si="646"/>
        <v>73.2</v>
      </c>
    </row>
    <row r="7031" spans="1:23" hidden="1" x14ac:dyDescent="0.3">
      <c r="A7031" s="34" t="s">
        <v>35</v>
      </c>
      <c r="B7031" s="34" t="s">
        <v>3914</v>
      </c>
      <c r="C7031" s="34" t="s">
        <v>34</v>
      </c>
      <c r="D7031" t="s">
        <v>34</v>
      </c>
      <c r="E7031" s="34"/>
      <c r="F7031">
        <v>0.3</v>
      </c>
      <c r="G7031" s="35">
        <v>1</v>
      </c>
      <c r="H7031" s="4">
        <v>708.95650000000001</v>
      </c>
      <c r="I7031" s="4">
        <v>46.965800000000002</v>
      </c>
      <c r="J7031" s="7">
        <v>243</v>
      </c>
      <c r="K7031" s="7">
        <v>70</v>
      </c>
      <c r="L7031" s="36">
        <v>6.6199999999999995E-2</v>
      </c>
      <c r="M7031" s="37">
        <v>0.17268254999999999</v>
      </c>
      <c r="N7031" s="38">
        <v>0.01</v>
      </c>
      <c r="O7031" s="39">
        <f>IFERROR(VLOOKUP(C7031,Sheet2!$B$2:$G$588,6,FALSE),0)</f>
        <v>0</v>
      </c>
      <c r="P7031" s="34"/>
      <c r="Q7031" s="35">
        <v>0.94209026760000003</v>
      </c>
      <c r="R7031" s="36">
        <v>0.3</v>
      </c>
      <c r="S7031" s="36"/>
      <c r="T7031" s="34"/>
      <c r="U7031" s="36" t="str">
        <f t="shared" si="644"/>
        <v/>
      </c>
      <c r="V7031" s="37" t="str">
        <f t="shared" si="645"/>
        <v/>
      </c>
      <c r="W7031" s="40">
        <f t="shared" si="646"/>
        <v>72.899999999999991</v>
      </c>
    </row>
    <row r="7032" spans="1:23" hidden="1" x14ac:dyDescent="0.3">
      <c r="A7032" s="34" t="s">
        <v>35</v>
      </c>
      <c r="B7032" s="34" t="s">
        <v>9144</v>
      </c>
      <c r="C7032" s="34" t="s">
        <v>34</v>
      </c>
      <c r="D7032" t="s">
        <v>34</v>
      </c>
      <c r="E7032" s="34"/>
      <c r="F7032">
        <v>0.31540000000000001</v>
      </c>
      <c r="G7032" s="35">
        <v>0.20752897000000001</v>
      </c>
      <c r="H7032" s="4">
        <v>701.84680000000003</v>
      </c>
      <c r="I7032" s="4">
        <v>20.9712</v>
      </c>
      <c r="J7032" s="7">
        <v>242</v>
      </c>
      <c r="K7032" s="7">
        <v>76</v>
      </c>
      <c r="L7032" s="36">
        <v>2.9899999999999999E-2</v>
      </c>
      <c r="M7032" s="37">
        <v>0.38413334999999998</v>
      </c>
      <c r="N7032" s="38">
        <v>0.133635</v>
      </c>
      <c r="O7032" s="39">
        <f>IFERROR(VLOOKUP(C7032,Sheet2!$B$2:$G$588,6,FALSE),0)</f>
        <v>0</v>
      </c>
      <c r="P7032" s="34"/>
      <c r="Q7032" s="35">
        <v>0.6521129993</v>
      </c>
      <c r="R7032" s="36">
        <v>0.31539694840592802</v>
      </c>
      <c r="S7032" s="36"/>
      <c r="T7032" s="34"/>
      <c r="U7032" s="36" t="str">
        <f t="shared" si="644"/>
        <v/>
      </c>
      <c r="V7032" s="37" t="str">
        <f t="shared" si="645"/>
        <v/>
      </c>
      <c r="W7032" s="40">
        <f t="shared" si="646"/>
        <v>76.309999999999945</v>
      </c>
    </row>
    <row r="7033" spans="1:23" hidden="1" x14ac:dyDescent="0.3">
      <c r="A7033" t="s">
        <v>35</v>
      </c>
      <c r="B7033" t="s">
        <v>12938</v>
      </c>
      <c r="C7033" t="s">
        <v>34</v>
      </c>
      <c r="D7033" t="s">
        <v>34</v>
      </c>
      <c r="F7033">
        <v>0.25</v>
      </c>
      <c r="G7033" s="2">
        <v>0</v>
      </c>
      <c r="H7033" s="4">
        <v>62.378999999999998</v>
      </c>
      <c r="I7033" s="4">
        <v>3.3649</v>
      </c>
      <c r="J7033" s="7">
        <v>240</v>
      </c>
      <c r="K7033" s="7">
        <v>52</v>
      </c>
      <c r="L7033" s="3">
        <v>5.3900000000000003E-2</v>
      </c>
      <c r="M7033" s="5">
        <v>2.3788167599999999</v>
      </c>
      <c r="N7033" s="6">
        <v>1.851494</v>
      </c>
      <c r="O7033" s="8">
        <f>IFERROR(VLOOKUP(C7033,Sheet2!$B$2:$G$588,6,FALSE),0)</f>
        <v>0</v>
      </c>
      <c r="Q7033" s="2">
        <v>0.22167439289999999</v>
      </c>
      <c r="R7033" s="3">
        <v>0.22167439292601401</v>
      </c>
      <c r="U7033" s="22" t="str">
        <f t="shared" si="644"/>
        <v/>
      </c>
      <c r="V7033" s="10" t="str">
        <f t="shared" si="645"/>
        <v/>
      </c>
      <c r="W7033" s="24">
        <f t="shared" si="646"/>
        <v>52.296381984717378</v>
      </c>
    </row>
    <row r="7034" spans="1:23" hidden="1" x14ac:dyDescent="0.3">
      <c r="A7034" t="s">
        <v>35</v>
      </c>
      <c r="B7034" t="s">
        <v>9138</v>
      </c>
      <c r="C7034" t="s">
        <v>34</v>
      </c>
      <c r="D7034" t="s">
        <v>34</v>
      </c>
      <c r="F7034">
        <v>0.33729999999999999</v>
      </c>
      <c r="G7034" s="2">
        <v>0</v>
      </c>
      <c r="H7034" s="4">
        <v>38.112299999999998</v>
      </c>
      <c r="I7034" s="4">
        <v>13.1403</v>
      </c>
      <c r="J7034" s="7">
        <v>239</v>
      </c>
      <c r="K7034" s="7">
        <v>81</v>
      </c>
      <c r="L7034" s="3">
        <v>0.3448</v>
      </c>
      <c r="M7034" s="5">
        <v>0.60574678000000004</v>
      </c>
      <c r="N7034" s="6">
        <v>0.270005</v>
      </c>
      <c r="O7034" s="8">
        <f>IFERROR(VLOOKUP(C7034,Sheet2!$B$2:$G$588,6,FALSE),0)</f>
        <v>0</v>
      </c>
      <c r="Q7034" s="2">
        <v>0.55426093799999998</v>
      </c>
      <c r="R7034" s="3">
        <v>0.33731662054137002</v>
      </c>
      <c r="U7034" s="22" t="str">
        <f t="shared" si="644"/>
        <v/>
      </c>
      <c r="V7034" s="10" t="str">
        <f t="shared" si="645"/>
        <v/>
      </c>
      <c r="W7034" s="24">
        <f t="shared" si="646"/>
        <v>80.599999999999937</v>
      </c>
    </row>
    <row r="7035" spans="1:23" hidden="1" x14ac:dyDescent="0.3">
      <c r="A7035" t="s">
        <v>35</v>
      </c>
      <c r="B7035" t="s">
        <v>12912</v>
      </c>
      <c r="C7035" t="s">
        <v>34</v>
      </c>
      <c r="D7035" t="s">
        <v>34</v>
      </c>
      <c r="F7035">
        <v>0.25</v>
      </c>
      <c r="G7035" s="2">
        <v>0</v>
      </c>
      <c r="H7035" s="4">
        <v>47.6374</v>
      </c>
      <c r="I7035" s="4">
        <v>28.019100000000002</v>
      </c>
      <c r="J7035" s="7">
        <v>238</v>
      </c>
      <c r="K7035" s="7">
        <v>60</v>
      </c>
      <c r="L7035" s="3">
        <v>0.58819999999999995</v>
      </c>
      <c r="M7035" s="5">
        <v>0.28354339000000001</v>
      </c>
      <c r="N7035" s="6">
        <v>0.01</v>
      </c>
      <c r="O7035" s="8">
        <f>IFERROR(VLOOKUP(C7035,Sheet2!$B$2:$G$588,6,FALSE),0)</f>
        <v>0</v>
      </c>
      <c r="Q7035" s="2">
        <v>0.96473202970000005</v>
      </c>
      <c r="R7035" s="3">
        <v>0.25</v>
      </c>
      <c r="U7035" s="22" t="str">
        <f t="shared" si="644"/>
        <v/>
      </c>
      <c r="V7035" s="10" t="str">
        <f t="shared" si="645"/>
        <v/>
      </c>
      <c r="W7035" s="24">
        <f t="shared" si="646"/>
        <v>59.5</v>
      </c>
    </row>
    <row r="7036" spans="1:23" hidden="1" x14ac:dyDescent="0.3">
      <c r="A7036" s="34" t="s">
        <v>35</v>
      </c>
      <c r="B7036" s="34" t="s">
        <v>6065</v>
      </c>
      <c r="C7036" s="34" t="s">
        <v>34</v>
      </c>
      <c r="D7036" t="s">
        <v>34</v>
      </c>
      <c r="E7036" s="34"/>
      <c r="F7036">
        <v>0.3412</v>
      </c>
      <c r="G7036" s="35">
        <v>0.82781307999999998</v>
      </c>
      <c r="H7036" s="4">
        <v>57.621400000000001</v>
      </c>
      <c r="I7036" s="4">
        <v>17.3047</v>
      </c>
      <c r="J7036" s="7">
        <v>237</v>
      </c>
      <c r="K7036" s="7">
        <v>79</v>
      </c>
      <c r="L7036" s="36">
        <v>0.30030000000000001</v>
      </c>
      <c r="M7036" s="37">
        <v>0.45590755999999999</v>
      </c>
      <c r="N7036" s="38">
        <v>0.29059600000000002</v>
      </c>
      <c r="O7036" s="39">
        <f>IFERROR(VLOOKUP(C7036,Sheet2!$B$2:$G$588,6,FALSE),0)</f>
        <v>0</v>
      </c>
      <c r="P7036" s="34"/>
      <c r="Q7036" s="35">
        <v>0.36259885130000002</v>
      </c>
      <c r="R7036" s="36">
        <v>0.341157066171484</v>
      </c>
      <c r="S7036" s="36"/>
      <c r="T7036" s="34"/>
      <c r="U7036" s="36" t="str">
        <f t="shared" si="644"/>
        <v/>
      </c>
      <c r="V7036" s="37" t="str">
        <f t="shared" si="645"/>
        <v/>
      </c>
      <c r="W7036" s="40">
        <f t="shared" si="646"/>
        <v>76.000147809728546</v>
      </c>
    </row>
    <row r="7037" spans="1:23" hidden="1" x14ac:dyDescent="0.3">
      <c r="A7037" t="s">
        <v>35</v>
      </c>
      <c r="B7037" t="s">
        <v>8679</v>
      </c>
      <c r="C7037" t="s">
        <v>34</v>
      </c>
      <c r="D7037" t="s">
        <v>34</v>
      </c>
      <c r="F7037">
        <v>0.29530000000000001</v>
      </c>
      <c r="G7037" s="2">
        <v>0</v>
      </c>
      <c r="H7037" s="4">
        <v>116.8801</v>
      </c>
      <c r="I7037" s="4">
        <v>27.348800000000001</v>
      </c>
      <c r="J7037" s="7">
        <v>235</v>
      </c>
      <c r="K7037" s="7">
        <v>69</v>
      </c>
      <c r="L7037" s="3">
        <v>0.23400000000000001</v>
      </c>
      <c r="M7037" s="5">
        <v>0.28596778</v>
      </c>
      <c r="N7037" s="6">
        <v>6.9404999999999994E-2</v>
      </c>
      <c r="O7037" s="8">
        <f>IFERROR(VLOOKUP(C7037,Sheet2!$B$2:$G$588,6,FALSE),0)</f>
        <v>0</v>
      </c>
      <c r="Q7037" s="2">
        <v>0.7572978293</v>
      </c>
      <c r="R7037" s="3">
        <v>0.29530066981940201</v>
      </c>
      <c r="U7037" s="22" t="str">
        <f t="shared" si="644"/>
        <v/>
      </c>
      <c r="V7037" s="10" t="str">
        <f t="shared" si="645"/>
        <v/>
      </c>
      <c r="W7037" s="24">
        <f t="shared" si="646"/>
        <v>69.39999999999992</v>
      </c>
    </row>
    <row r="7038" spans="1:23" hidden="1" x14ac:dyDescent="0.3">
      <c r="A7038" t="s">
        <v>35</v>
      </c>
      <c r="B7038" t="s">
        <v>7691</v>
      </c>
      <c r="C7038" t="s">
        <v>34</v>
      </c>
      <c r="D7038" t="s">
        <v>34</v>
      </c>
      <c r="F7038">
        <v>0.4</v>
      </c>
      <c r="G7038" s="2">
        <v>0</v>
      </c>
      <c r="H7038" s="4">
        <v>69.817800000000005</v>
      </c>
      <c r="I7038" s="4">
        <v>3.8662999999999998</v>
      </c>
      <c r="J7038" s="7">
        <v>232</v>
      </c>
      <c r="K7038" s="7">
        <v>66</v>
      </c>
      <c r="L7038" s="3">
        <v>5.5399999999999998E-2</v>
      </c>
      <c r="M7038" s="5">
        <v>1.9992647100000001</v>
      </c>
      <c r="N7038" s="6">
        <v>1.4268860000000001</v>
      </c>
      <c r="O7038" s="8">
        <f>IFERROR(VLOOKUP(C7038,Sheet2!$B$2:$G$588,6,FALSE),0)</f>
        <v>0</v>
      </c>
      <c r="Q7038" s="2">
        <v>0.28629460829999998</v>
      </c>
      <c r="R7038" s="3">
        <v>0.28629460831187897</v>
      </c>
      <c r="U7038" s="22" t="str">
        <f t="shared" si="644"/>
        <v/>
      </c>
      <c r="V7038" s="10" t="str">
        <f t="shared" si="645"/>
        <v/>
      </c>
      <c r="W7038" s="24">
        <f t="shared" si="646"/>
        <v>66.148215269779925</v>
      </c>
    </row>
    <row r="7039" spans="1:23" hidden="1" x14ac:dyDescent="0.3">
      <c r="A7039" s="34" t="s">
        <v>35</v>
      </c>
      <c r="B7039" s="34" t="s">
        <v>7685</v>
      </c>
      <c r="C7039" s="34" t="s">
        <v>34</v>
      </c>
      <c r="D7039" t="s">
        <v>34</v>
      </c>
      <c r="E7039" s="34"/>
      <c r="F7039">
        <v>0.3</v>
      </c>
      <c r="G7039" s="35">
        <v>0.79786822000000002</v>
      </c>
      <c r="H7039" s="4">
        <v>127.0111</v>
      </c>
      <c r="I7039" s="4">
        <v>9.6783000000000001</v>
      </c>
      <c r="J7039" s="7">
        <v>231</v>
      </c>
      <c r="K7039" s="7">
        <v>69</v>
      </c>
      <c r="L7039" s="36">
        <v>7.6200000000000004E-2</v>
      </c>
      <c r="M7039" s="37">
        <v>0.79605892</v>
      </c>
      <c r="N7039" s="38">
        <v>0.4</v>
      </c>
      <c r="O7039" s="39">
        <f>IFERROR(VLOOKUP(C7039,Sheet2!$B$2:$G$588,6,FALSE),0)</f>
        <v>0</v>
      </c>
      <c r="P7039" s="34"/>
      <c r="Q7039" s="35">
        <v>0.4975246331</v>
      </c>
      <c r="R7039" s="36">
        <v>0.3</v>
      </c>
      <c r="S7039" s="36"/>
      <c r="T7039" s="34"/>
      <c r="U7039" s="36" t="str">
        <f t="shared" si="644"/>
        <v/>
      </c>
      <c r="V7039" s="37" t="str">
        <f t="shared" si="645"/>
        <v/>
      </c>
      <c r="W7039" s="40">
        <f t="shared" si="646"/>
        <v>69.3</v>
      </c>
    </row>
    <row r="7040" spans="1:23" hidden="1" x14ac:dyDescent="0.3">
      <c r="A7040" t="s">
        <v>35</v>
      </c>
      <c r="B7040" t="s">
        <v>3439</v>
      </c>
      <c r="C7040" t="s">
        <v>34</v>
      </c>
      <c r="D7040" t="s">
        <v>34</v>
      </c>
      <c r="F7040">
        <v>0.25</v>
      </c>
      <c r="G7040" s="2">
        <v>0</v>
      </c>
      <c r="H7040" s="4">
        <v>20.8217</v>
      </c>
      <c r="I7040" s="4">
        <v>3.9232</v>
      </c>
      <c r="J7040" s="7">
        <v>229</v>
      </c>
      <c r="K7040" s="7">
        <v>57</v>
      </c>
      <c r="L7040" s="3">
        <v>0.18840000000000001</v>
      </c>
      <c r="M7040" s="5">
        <v>1.9497569400000001</v>
      </c>
      <c r="N7040" s="6">
        <v>1.161843</v>
      </c>
      <c r="O7040" s="8">
        <f>IFERROR(VLOOKUP(C7040,Sheet2!$B$2:$G$588,6,FALSE),0)</f>
        <v>0</v>
      </c>
      <c r="Q7040" s="2">
        <v>0.40410880179999997</v>
      </c>
      <c r="R7040" s="3">
        <v>0.25</v>
      </c>
      <c r="U7040" s="22" t="str">
        <f t="shared" si="644"/>
        <v/>
      </c>
      <c r="V7040" s="10" t="str">
        <f t="shared" si="645"/>
        <v/>
      </c>
      <c r="W7040" s="24">
        <f t="shared" si="646"/>
        <v>56.5</v>
      </c>
    </row>
    <row r="7041" spans="1:23" hidden="1" x14ac:dyDescent="0.3">
      <c r="A7041" t="s">
        <v>35</v>
      </c>
      <c r="B7041" t="s">
        <v>8941</v>
      </c>
      <c r="C7041" t="s">
        <v>34</v>
      </c>
      <c r="D7041" t="s">
        <v>34</v>
      </c>
      <c r="F7041">
        <v>0.25</v>
      </c>
      <c r="G7041" s="2">
        <v>0</v>
      </c>
      <c r="H7041" s="4">
        <v>445.0326</v>
      </c>
      <c r="I7041" s="4">
        <v>8.0993999999999993</v>
      </c>
      <c r="J7041" s="7">
        <v>225</v>
      </c>
      <c r="K7041" s="7">
        <v>56</v>
      </c>
      <c r="L7041" s="3">
        <v>1.8200000000000001E-2</v>
      </c>
      <c r="M7041" s="5">
        <v>0.92412978000000001</v>
      </c>
      <c r="N7041" s="6">
        <v>0.1</v>
      </c>
      <c r="O7041" s="8">
        <f>IFERROR(VLOOKUP(C7041,Sheet2!$B$2:$G$588,6,FALSE),0)</f>
        <v>0</v>
      </c>
      <c r="Q7041" s="2">
        <v>0.89179009050000002</v>
      </c>
      <c r="R7041" s="3">
        <v>0.25</v>
      </c>
      <c r="U7041" s="22" t="str">
        <f t="shared" si="644"/>
        <v/>
      </c>
      <c r="V7041" s="10" t="str">
        <f t="shared" si="645"/>
        <v/>
      </c>
      <c r="W7041" s="24">
        <f t="shared" si="646"/>
        <v>56.25</v>
      </c>
    </row>
    <row r="7042" spans="1:23" hidden="1" x14ac:dyDescent="0.3">
      <c r="A7042" s="34" t="s">
        <v>35</v>
      </c>
      <c r="B7042" s="34" t="s">
        <v>13010</v>
      </c>
      <c r="C7042" s="34" t="s">
        <v>34</v>
      </c>
      <c r="D7042" t="s">
        <v>34</v>
      </c>
      <c r="E7042" s="34"/>
      <c r="F7042">
        <v>0.25</v>
      </c>
      <c r="G7042" s="35">
        <v>0.80127881999999995</v>
      </c>
      <c r="H7042" s="4">
        <v>527.75450000000001</v>
      </c>
      <c r="I7042" s="4">
        <v>200.17490000000001</v>
      </c>
      <c r="J7042" s="7">
        <v>222</v>
      </c>
      <c r="K7042" s="7">
        <v>56</v>
      </c>
      <c r="L7042" s="36">
        <v>0.37930000000000003</v>
      </c>
      <c r="M7042" s="37">
        <v>3.7033000000000003E-2</v>
      </c>
      <c r="N7042" s="38">
        <v>0.01</v>
      </c>
      <c r="O7042" s="39">
        <f>IFERROR(VLOOKUP(C7042,Sheet2!$B$2:$G$588,6,FALSE),0)</f>
        <v>0</v>
      </c>
      <c r="P7042" s="34"/>
      <c r="Q7042" s="35">
        <v>0.72997058290000005</v>
      </c>
      <c r="R7042" s="36">
        <v>0.249999999999999</v>
      </c>
      <c r="S7042" s="36"/>
      <c r="T7042" s="34"/>
      <c r="U7042" s="36" t="str">
        <f t="shared" si="644"/>
        <v/>
      </c>
      <c r="V7042" s="37" t="str">
        <f t="shared" si="645"/>
        <v/>
      </c>
      <c r="W7042" s="40">
        <f t="shared" si="646"/>
        <v>55.249999999999844</v>
      </c>
    </row>
    <row r="7043" spans="1:23" hidden="1" x14ac:dyDescent="0.3">
      <c r="A7043" s="34" t="s">
        <v>35</v>
      </c>
      <c r="B7043" s="34" t="s">
        <v>1797</v>
      </c>
      <c r="C7043" s="34" t="s">
        <v>34</v>
      </c>
      <c r="D7043" t="s">
        <v>34</v>
      </c>
      <c r="E7043" s="34"/>
      <c r="F7043">
        <v>0.25</v>
      </c>
      <c r="G7043" s="35">
        <v>0.70101897999999996</v>
      </c>
      <c r="H7043" s="4">
        <v>81.059100000000001</v>
      </c>
      <c r="I7043" s="4">
        <v>9.6190999999999995</v>
      </c>
      <c r="J7043" s="7">
        <v>221</v>
      </c>
      <c r="K7043" s="7">
        <v>55</v>
      </c>
      <c r="L7043" s="36">
        <v>0.1187</v>
      </c>
      <c r="M7043" s="37">
        <v>0.76474414999999996</v>
      </c>
      <c r="N7043" s="38">
        <v>0.4</v>
      </c>
      <c r="O7043" s="39">
        <f>IFERROR(VLOOKUP(C7043,Sheet2!$B$2:$G$588,6,FALSE),0)</f>
        <v>0</v>
      </c>
      <c r="P7043" s="34"/>
      <c r="Q7043" s="35">
        <v>0.47694924929999999</v>
      </c>
      <c r="R7043" s="36">
        <v>0.25</v>
      </c>
      <c r="S7043" s="36"/>
      <c r="T7043" s="34"/>
      <c r="U7043" s="36" t="str">
        <f t="shared" si="644"/>
        <v/>
      </c>
      <c r="V7043" s="37" t="str">
        <f t="shared" si="645"/>
        <v/>
      </c>
      <c r="W7043" s="40">
        <f t="shared" si="646"/>
        <v>55.249999999999922</v>
      </c>
    </row>
    <row r="7044" spans="1:23" hidden="1" x14ac:dyDescent="0.3">
      <c r="A7044" s="34" t="s">
        <v>35</v>
      </c>
      <c r="B7044" s="34" t="s">
        <v>12204</v>
      </c>
      <c r="C7044" s="34" t="s">
        <v>34</v>
      </c>
      <c r="D7044" t="s">
        <v>34</v>
      </c>
      <c r="E7044" s="34"/>
      <c r="F7044">
        <v>0.3392</v>
      </c>
      <c r="G7044" s="35">
        <v>1</v>
      </c>
      <c r="H7044" s="4">
        <v>158.08510000000001</v>
      </c>
      <c r="I7044" s="4">
        <v>10.037100000000001</v>
      </c>
      <c r="J7044" s="7">
        <v>221</v>
      </c>
      <c r="K7044" s="7">
        <v>74</v>
      </c>
      <c r="L7044" s="36">
        <v>6.3500000000000001E-2</v>
      </c>
      <c r="M7044" s="37">
        <v>0.73358193999999999</v>
      </c>
      <c r="N7044" s="38">
        <v>0.05</v>
      </c>
      <c r="O7044" s="39">
        <f>IFERROR(VLOOKUP(C7044,Sheet2!$B$2:$G$588,6,FALSE),0)</f>
        <v>0</v>
      </c>
      <c r="P7044" s="34"/>
      <c r="Q7044" s="35">
        <v>0.93184128779999997</v>
      </c>
      <c r="R7044" s="36">
        <v>0.33924045082468102</v>
      </c>
      <c r="S7044" s="36"/>
      <c r="T7044" s="34"/>
      <c r="U7044" s="36" t="str">
        <f t="shared" si="644"/>
        <v/>
      </c>
      <c r="V7044" s="37" t="str">
        <f t="shared" si="645"/>
        <v/>
      </c>
      <c r="W7044" s="40">
        <f t="shared" si="646"/>
        <v>74.969999999999885</v>
      </c>
    </row>
    <row r="7045" spans="1:23" hidden="1" x14ac:dyDescent="0.3">
      <c r="A7045" s="34" t="s">
        <v>35</v>
      </c>
      <c r="B7045" s="34" t="s">
        <v>5399</v>
      </c>
      <c r="C7045" s="34" t="s">
        <v>34</v>
      </c>
      <c r="D7045" t="s">
        <v>34</v>
      </c>
      <c r="E7045" s="34"/>
      <c r="F7045">
        <v>0.25</v>
      </c>
      <c r="G7045" s="35">
        <v>0.66209576000000003</v>
      </c>
      <c r="H7045" s="4">
        <v>105.31319999999999</v>
      </c>
      <c r="I7045" s="4">
        <v>5.4100999999999999</v>
      </c>
      <c r="J7045" s="7">
        <v>218</v>
      </c>
      <c r="K7045" s="7">
        <v>53</v>
      </c>
      <c r="L7045" s="36">
        <v>5.1400000000000001E-2</v>
      </c>
      <c r="M7045" s="37">
        <v>1.3427509500000001</v>
      </c>
      <c r="N7045" s="38">
        <v>1</v>
      </c>
      <c r="O7045" s="39">
        <f>IFERROR(VLOOKUP(C7045,Sheet2!$B$2:$G$588,6,FALSE),0)</f>
        <v>0</v>
      </c>
      <c r="P7045" s="34"/>
      <c r="Q7045" s="35">
        <v>0.25526025720000001</v>
      </c>
      <c r="R7045" s="36">
        <v>0.25</v>
      </c>
      <c r="S7045" s="36"/>
      <c r="T7045" s="34"/>
      <c r="U7045" s="36" t="str">
        <f t="shared" si="644"/>
        <v/>
      </c>
      <c r="V7045" s="37" t="str">
        <f t="shared" si="645"/>
        <v/>
      </c>
      <c r="W7045" s="40">
        <f t="shared" si="646"/>
        <v>53.044998633697716</v>
      </c>
    </row>
    <row r="7046" spans="1:23" hidden="1" x14ac:dyDescent="0.3">
      <c r="A7046" t="s">
        <v>35</v>
      </c>
      <c r="B7046" t="s">
        <v>11254</v>
      </c>
      <c r="C7046" t="s">
        <v>34</v>
      </c>
      <c r="D7046" t="s">
        <v>34</v>
      </c>
      <c r="F7046">
        <v>0.31169999999999998</v>
      </c>
      <c r="G7046" s="2">
        <v>0</v>
      </c>
      <c r="H7046" s="4">
        <v>21.514399999999998</v>
      </c>
      <c r="I7046" s="4">
        <v>12.1876</v>
      </c>
      <c r="J7046" s="7">
        <v>218</v>
      </c>
      <c r="K7046" s="7">
        <v>67</v>
      </c>
      <c r="L7046" s="3">
        <v>0.5665</v>
      </c>
      <c r="M7046" s="5">
        <v>0.59642554000000003</v>
      </c>
      <c r="N7046" s="6">
        <v>0.332762</v>
      </c>
      <c r="O7046" s="8">
        <f>IFERROR(VLOOKUP(C7046,Sheet2!$B$2:$G$588,6,FALSE),0)</f>
        <v>0</v>
      </c>
      <c r="Q7046" s="2">
        <v>0.44207284949999998</v>
      </c>
      <c r="R7046" s="3">
        <v>0.311663261806708</v>
      </c>
      <c r="U7046" s="22" t="str">
        <f t="shared" si="644"/>
        <v/>
      </c>
      <c r="V7046" s="10" t="str">
        <f t="shared" si="645"/>
        <v/>
      </c>
      <c r="W7046" s="24">
        <f t="shared" si="646"/>
        <v>64.63</v>
      </c>
    </row>
    <row r="7047" spans="1:23" hidden="1" x14ac:dyDescent="0.3">
      <c r="A7047" s="34" t="s">
        <v>35</v>
      </c>
      <c r="B7047" s="34" t="s">
        <v>9294</v>
      </c>
      <c r="C7047" s="34" t="s">
        <v>34</v>
      </c>
      <c r="D7047" t="s">
        <v>34</v>
      </c>
      <c r="E7047" s="34"/>
      <c r="F7047">
        <v>0.3</v>
      </c>
      <c r="G7047" s="35">
        <v>1</v>
      </c>
      <c r="H7047" s="4">
        <v>5095.8607000000002</v>
      </c>
      <c r="I7047" s="4">
        <v>26.591100000000001</v>
      </c>
      <c r="J7047" s="7">
        <v>213</v>
      </c>
      <c r="K7047" s="7">
        <v>64</v>
      </c>
      <c r="L7047" s="36">
        <v>5.1999999999999998E-3</v>
      </c>
      <c r="M7047" s="37">
        <v>0.26642400999999999</v>
      </c>
      <c r="N7047" s="38">
        <v>0.1</v>
      </c>
      <c r="O7047" s="39">
        <f>IFERROR(VLOOKUP(C7047,Sheet2!$B$2:$G$588,6,FALSE),0)</f>
        <v>0</v>
      </c>
      <c r="P7047" s="34"/>
      <c r="Q7047" s="35">
        <v>0.62465845959999999</v>
      </c>
      <c r="R7047" s="36">
        <v>0.3</v>
      </c>
      <c r="S7047" s="36"/>
      <c r="T7047" s="34"/>
      <c r="U7047" s="36" t="str">
        <f t="shared" si="644"/>
        <v/>
      </c>
      <c r="V7047" s="37" t="str">
        <f t="shared" si="645"/>
        <v/>
      </c>
      <c r="W7047" s="40">
        <f t="shared" si="646"/>
        <v>62.399999999999906</v>
      </c>
    </row>
    <row r="7048" spans="1:23" hidden="1" x14ac:dyDescent="0.3">
      <c r="A7048" t="s">
        <v>35</v>
      </c>
      <c r="B7048" t="s">
        <v>12210</v>
      </c>
      <c r="C7048" t="s">
        <v>34</v>
      </c>
      <c r="D7048" t="s">
        <v>34</v>
      </c>
      <c r="F7048">
        <v>0.25</v>
      </c>
      <c r="G7048" s="2">
        <v>0</v>
      </c>
      <c r="H7048" s="4">
        <v>12.860300000000001</v>
      </c>
      <c r="I7048" s="4">
        <v>2.6204000000000001</v>
      </c>
      <c r="J7048" s="7">
        <v>213</v>
      </c>
      <c r="K7048" s="7">
        <v>53</v>
      </c>
      <c r="L7048" s="3">
        <v>0.20380000000000001</v>
      </c>
      <c r="M7048" s="5">
        <v>2.7137085999999999</v>
      </c>
      <c r="N7048" s="6">
        <v>1.8221890000000001</v>
      </c>
      <c r="O7048" s="8">
        <f>IFERROR(VLOOKUP(C7048,Sheet2!$B$2:$G$588,6,FALSE),0)</f>
        <v>0</v>
      </c>
      <c r="Q7048" s="2">
        <v>0.32852444069999998</v>
      </c>
      <c r="R7048" s="3">
        <v>0.25</v>
      </c>
      <c r="U7048" s="22" t="str">
        <f t="shared" si="644"/>
        <v/>
      </c>
      <c r="V7048" s="10" t="str">
        <f t="shared" si="645"/>
        <v/>
      </c>
      <c r="W7048" s="24">
        <f t="shared" si="646"/>
        <v>52.249999999999936</v>
      </c>
    </row>
    <row r="7049" spans="1:23" hidden="1" x14ac:dyDescent="0.3">
      <c r="A7049" s="34" t="s">
        <v>35</v>
      </c>
      <c r="B7049" s="34" t="s">
        <v>5263</v>
      </c>
      <c r="C7049" s="34" t="s">
        <v>34</v>
      </c>
      <c r="D7049" t="s">
        <v>34</v>
      </c>
      <c r="E7049" s="34"/>
      <c r="F7049">
        <v>0.25</v>
      </c>
      <c r="G7049" s="35">
        <v>1</v>
      </c>
      <c r="H7049" s="4">
        <v>139.75409999999999</v>
      </c>
      <c r="I7049" s="4">
        <v>7.6054000000000004</v>
      </c>
      <c r="J7049" s="7">
        <v>212</v>
      </c>
      <c r="K7049" s="7">
        <v>53</v>
      </c>
      <c r="L7049" s="36">
        <v>5.4399999999999997E-2</v>
      </c>
      <c r="M7049" s="37">
        <v>0.92805258999999996</v>
      </c>
      <c r="N7049" s="38">
        <v>0.5</v>
      </c>
      <c r="O7049" s="39">
        <f>IFERROR(VLOOKUP(C7049,Sheet2!$B$2:$G$588,6,FALSE),0)</f>
        <v>0</v>
      </c>
      <c r="P7049" s="34"/>
      <c r="Q7049" s="35">
        <v>0.46123743099999998</v>
      </c>
      <c r="R7049" s="36">
        <v>0.249999999999999</v>
      </c>
      <c r="S7049" s="36"/>
      <c r="T7049" s="34"/>
      <c r="U7049" s="36" t="str">
        <f t="shared" si="644"/>
        <v/>
      </c>
      <c r="V7049" s="37" t="str">
        <f t="shared" si="645"/>
        <v/>
      </c>
      <c r="W7049" s="40">
        <f t="shared" si="646"/>
        <v>52.749999999999915</v>
      </c>
    </row>
    <row r="7050" spans="1:23" hidden="1" x14ac:dyDescent="0.3">
      <c r="A7050" t="s">
        <v>35</v>
      </c>
      <c r="B7050" t="s">
        <v>11878</v>
      </c>
      <c r="C7050" t="s">
        <v>34</v>
      </c>
      <c r="D7050" t="s">
        <v>34</v>
      </c>
      <c r="F7050">
        <v>0.21740000000000001</v>
      </c>
      <c r="G7050" s="2">
        <v>0</v>
      </c>
      <c r="H7050" s="4">
        <v>41.957599999999999</v>
      </c>
      <c r="I7050" s="4">
        <v>8.9298999999999999</v>
      </c>
      <c r="J7050" s="7">
        <v>212</v>
      </c>
      <c r="K7050" s="7">
        <v>46</v>
      </c>
      <c r="L7050" s="3">
        <v>0.21279999999999999</v>
      </c>
      <c r="M7050" s="5">
        <v>0.79243315000000003</v>
      </c>
      <c r="N7050" s="6">
        <v>0.45019999999999999</v>
      </c>
      <c r="O7050" s="8">
        <f>IFERROR(VLOOKUP(C7050,Sheet2!$B$2:$G$588,6,FALSE),0)</f>
        <v>0</v>
      </c>
      <c r="Q7050" s="2">
        <v>0.4318763672</v>
      </c>
      <c r="R7050" s="3">
        <v>0.21741106216664699</v>
      </c>
      <c r="U7050" s="22" t="str">
        <f t="shared" ref="U7050:U7113" si="647">IF(A7050="placement",IF(T7050="",R7050,T7050),"")</f>
        <v/>
      </c>
      <c r="V7050" s="10" t="str">
        <f t="shared" ref="V7050:V7113" si="648">IF($A7050="placement",U7050*J7050,"")</f>
        <v/>
      </c>
      <c r="W7050" s="24">
        <f t="shared" ref="W7050:W7113" si="649">IF($A7050="placement",V7050,IF($A7050="site",SUMIF($C:$C,$C7050,$V:$V),IF($A7050="user",SUMIF($B:$B,$B7050,$V:$V),SUM($V:$V))))</f>
        <v>46.099999999999994</v>
      </c>
    </row>
    <row r="7051" spans="1:23" hidden="1" x14ac:dyDescent="0.3">
      <c r="A7051" t="s">
        <v>35</v>
      </c>
      <c r="B7051" t="s">
        <v>3894</v>
      </c>
      <c r="C7051" t="s">
        <v>34</v>
      </c>
      <c r="D7051" t="s">
        <v>34</v>
      </c>
      <c r="F7051">
        <v>0.2591</v>
      </c>
      <c r="G7051" s="2">
        <v>0</v>
      </c>
      <c r="H7051" s="4">
        <v>81.794600000000003</v>
      </c>
      <c r="I7051" s="4">
        <v>5.1044999999999998</v>
      </c>
      <c r="J7051" s="7">
        <v>202</v>
      </c>
      <c r="K7051" s="7">
        <v>48</v>
      </c>
      <c r="L7051" s="3">
        <v>6.2399999999999997E-2</v>
      </c>
      <c r="M7051" s="5">
        <v>1.3166575700000001</v>
      </c>
      <c r="N7051" s="6">
        <v>1</v>
      </c>
      <c r="O7051" s="8">
        <f>IFERROR(VLOOKUP(C7051,Sheet2!$B$2:$G$588,6,FALSE),0)</f>
        <v>0</v>
      </c>
      <c r="Q7051" s="2">
        <v>0.24050108240000001</v>
      </c>
      <c r="R7051" s="3">
        <v>0.240501082447766</v>
      </c>
      <c r="U7051" s="22" t="str">
        <f t="shared" si="647"/>
        <v/>
      </c>
      <c r="V7051" s="10" t="str">
        <f t="shared" si="648"/>
        <v/>
      </c>
      <c r="W7051" s="24">
        <f t="shared" si="649"/>
        <v>48.435299462867036</v>
      </c>
    </row>
    <row r="7052" spans="1:23" hidden="1" x14ac:dyDescent="0.3">
      <c r="A7052" t="s">
        <v>35</v>
      </c>
      <c r="B7052" t="s">
        <v>10118</v>
      </c>
      <c r="C7052" t="s">
        <v>34</v>
      </c>
      <c r="D7052" t="s">
        <v>34</v>
      </c>
      <c r="F7052">
        <v>0.35</v>
      </c>
      <c r="G7052" s="2">
        <v>0</v>
      </c>
      <c r="H7052" s="4">
        <v>9.0183999999999997</v>
      </c>
      <c r="I7052" s="4">
        <v>4.3758999999999997</v>
      </c>
      <c r="J7052" s="7">
        <v>200</v>
      </c>
      <c r="K7052" s="7">
        <v>56</v>
      </c>
      <c r="L7052" s="3">
        <v>0.48520000000000002</v>
      </c>
      <c r="M7052" s="5">
        <v>1.52606957</v>
      </c>
      <c r="N7052" s="6">
        <v>1.0999920000000001</v>
      </c>
      <c r="O7052" s="8">
        <f>IFERROR(VLOOKUP(C7052,Sheet2!$B$2:$G$588,6,FALSE),0)</f>
        <v>0</v>
      </c>
      <c r="Q7052" s="2">
        <v>0.2791993089</v>
      </c>
      <c r="R7052" s="3">
        <v>0.27919930885769401</v>
      </c>
      <c r="U7052" s="22" t="str">
        <f t="shared" si="647"/>
        <v/>
      </c>
      <c r="V7052" s="10" t="str">
        <f t="shared" si="648"/>
        <v/>
      </c>
      <c r="W7052" s="24">
        <f t="shared" si="649"/>
        <v>55.842058198092403</v>
      </c>
    </row>
    <row r="7053" spans="1:23" hidden="1" x14ac:dyDescent="0.3">
      <c r="A7053" t="s">
        <v>35</v>
      </c>
      <c r="B7053" t="s">
        <v>12561</v>
      </c>
      <c r="C7053" t="s">
        <v>34</v>
      </c>
      <c r="D7053" t="s">
        <v>34</v>
      </c>
      <c r="F7053">
        <v>0.25</v>
      </c>
      <c r="G7053" s="2">
        <v>0</v>
      </c>
      <c r="H7053" s="4">
        <v>34.093800000000002</v>
      </c>
      <c r="I7053" s="4">
        <v>8.3336000000000006</v>
      </c>
      <c r="J7053" s="7">
        <v>200</v>
      </c>
      <c r="K7053" s="7">
        <v>50</v>
      </c>
      <c r="L7053" s="3">
        <v>0.24440000000000001</v>
      </c>
      <c r="M7053" s="5">
        <v>0.79968201000000005</v>
      </c>
      <c r="N7053" s="6">
        <v>0.4</v>
      </c>
      <c r="O7053" s="8">
        <f>IFERROR(VLOOKUP(C7053,Sheet2!$B$2:$G$588,6,FALSE),0)</f>
        <v>0</v>
      </c>
      <c r="Q7053" s="2">
        <v>0.49980117660000001</v>
      </c>
      <c r="R7053" s="3">
        <v>0.25</v>
      </c>
      <c r="U7053" s="22" t="str">
        <f t="shared" si="647"/>
        <v/>
      </c>
      <c r="V7053" s="10" t="str">
        <f t="shared" si="648"/>
        <v/>
      </c>
      <c r="W7053" s="24">
        <f t="shared" si="649"/>
        <v>50.25</v>
      </c>
    </row>
    <row r="7054" spans="1:23" hidden="1" x14ac:dyDescent="0.3">
      <c r="A7054" t="s">
        <v>35</v>
      </c>
      <c r="B7054" t="s">
        <v>6966</v>
      </c>
      <c r="C7054" t="s">
        <v>34</v>
      </c>
      <c r="D7054" t="s">
        <v>34</v>
      </c>
      <c r="F7054">
        <v>0.25</v>
      </c>
      <c r="G7054" s="2">
        <v>0</v>
      </c>
      <c r="H7054" s="4">
        <v>28.291499999999999</v>
      </c>
      <c r="I7054" s="4">
        <v>4.8437000000000001</v>
      </c>
      <c r="J7054" s="7">
        <v>198</v>
      </c>
      <c r="K7054" s="7">
        <v>50</v>
      </c>
      <c r="L7054" s="3">
        <v>0.17119999999999999</v>
      </c>
      <c r="M7054" s="5">
        <v>1.3658408500000001</v>
      </c>
      <c r="N7054" s="6">
        <v>0.95936399999999999</v>
      </c>
      <c r="O7054" s="8">
        <f>IFERROR(VLOOKUP(C7054,Sheet2!$B$2:$G$588,6,FALSE),0)</f>
        <v>0</v>
      </c>
      <c r="Q7054" s="2">
        <v>0.29760191530000002</v>
      </c>
      <c r="R7054" s="3">
        <v>0.249999999999999</v>
      </c>
      <c r="U7054" s="22" t="str">
        <f t="shared" si="647"/>
        <v/>
      </c>
      <c r="V7054" s="10" t="str">
        <f t="shared" si="648"/>
        <v/>
      </c>
      <c r="W7054" s="24">
        <f t="shared" si="649"/>
        <v>49.5</v>
      </c>
    </row>
    <row r="7055" spans="1:23" hidden="1" x14ac:dyDescent="0.3">
      <c r="A7055" t="s">
        <v>35</v>
      </c>
      <c r="B7055" t="s">
        <v>12519</v>
      </c>
      <c r="C7055" t="s">
        <v>34</v>
      </c>
      <c r="D7055" t="s">
        <v>34</v>
      </c>
      <c r="F7055">
        <v>0.2928</v>
      </c>
      <c r="G7055" s="2">
        <v>0</v>
      </c>
      <c r="H7055" s="4">
        <v>69.039900000000003</v>
      </c>
      <c r="I7055" s="4">
        <v>17.2254</v>
      </c>
      <c r="J7055" s="7">
        <v>196</v>
      </c>
      <c r="K7055" s="7">
        <v>57</v>
      </c>
      <c r="L7055" s="3">
        <v>0.2495</v>
      </c>
      <c r="M7055" s="5">
        <v>0.37864734</v>
      </c>
      <c r="N7055" s="6">
        <v>3.7572000000000001E-2</v>
      </c>
      <c r="O7055" s="8">
        <f>IFERROR(VLOOKUP(C7055,Sheet2!$B$2:$G$588,6,FALSE),0)</f>
        <v>0</v>
      </c>
      <c r="Q7055" s="2">
        <v>0.9007731054</v>
      </c>
      <c r="R7055" s="3">
        <v>0.29284321896077897</v>
      </c>
      <c r="U7055" s="22" t="str">
        <f t="shared" si="647"/>
        <v/>
      </c>
      <c r="V7055" s="10" t="str">
        <f t="shared" si="648"/>
        <v/>
      </c>
      <c r="W7055" s="24">
        <f t="shared" si="649"/>
        <v>56.849999999999966</v>
      </c>
    </row>
    <row r="7056" spans="1:23" hidden="1" x14ac:dyDescent="0.3">
      <c r="A7056" t="s">
        <v>35</v>
      </c>
      <c r="B7056" t="s">
        <v>276</v>
      </c>
      <c r="C7056" t="s">
        <v>34</v>
      </c>
      <c r="D7056" t="s">
        <v>34</v>
      </c>
      <c r="F7056">
        <v>0.29039999999999999</v>
      </c>
      <c r="G7056" s="2">
        <v>0</v>
      </c>
      <c r="H7056" s="4">
        <v>23.033100000000001</v>
      </c>
      <c r="I7056" s="4">
        <v>5.0201000000000002</v>
      </c>
      <c r="J7056" s="7">
        <v>194</v>
      </c>
      <c r="K7056" s="7">
        <v>56</v>
      </c>
      <c r="L7056" s="3">
        <v>0.21790000000000001</v>
      </c>
      <c r="M7056" s="5">
        <v>1.28653263</v>
      </c>
      <c r="N7056" s="6">
        <v>0.72981200000000002</v>
      </c>
      <c r="O7056" s="8">
        <f>IFERROR(VLOOKUP(C7056,Sheet2!$B$2:$G$588,6,FALSE),0)</f>
        <v>0</v>
      </c>
      <c r="Q7056" s="2">
        <v>0.43272950789999998</v>
      </c>
      <c r="R7056" s="3">
        <v>0.29041239211314401</v>
      </c>
      <c r="U7056" s="22" t="str">
        <f t="shared" si="647"/>
        <v/>
      </c>
      <c r="V7056" s="10" t="str">
        <f t="shared" si="648"/>
        <v/>
      </c>
      <c r="W7056" s="24">
        <f t="shared" si="649"/>
        <v>53.4</v>
      </c>
    </row>
    <row r="7057" spans="1:23" hidden="1" x14ac:dyDescent="0.3">
      <c r="A7057" t="s">
        <v>35</v>
      </c>
      <c r="B7057" t="s">
        <v>811</v>
      </c>
      <c r="C7057" t="s">
        <v>34</v>
      </c>
      <c r="D7057" t="s">
        <v>34</v>
      </c>
      <c r="F7057">
        <v>0.30609999999999998</v>
      </c>
      <c r="G7057" s="2">
        <v>0</v>
      </c>
      <c r="H7057" s="4">
        <v>10.328200000000001</v>
      </c>
      <c r="I7057" s="4">
        <v>3.7315999999999998</v>
      </c>
      <c r="J7057" s="7">
        <v>191</v>
      </c>
      <c r="K7057" s="7">
        <v>59</v>
      </c>
      <c r="L7057" s="3">
        <v>0.36130000000000001</v>
      </c>
      <c r="M7057" s="5">
        <v>1.70803744</v>
      </c>
      <c r="N7057" s="6">
        <v>1</v>
      </c>
      <c r="O7057" s="8">
        <f>IFERROR(VLOOKUP(C7057,Sheet2!$B$2:$G$588,6,FALSE),0)</f>
        <v>0</v>
      </c>
      <c r="Q7057" s="2">
        <v>0.41453274010000002</v>
      </c>
      <c r="R7057" s="3">
        <v>0.30609054946040098</v>
      </c>
      <c r="U7057" s="22" t="str">
        <f t="shared" si="647"/>
        <v/>
      </c>
      <c r="V7057" s="10" t="str">
        <f t="shared" si="648"/>
        <v/>
      </c>
      <c r="W7057" s="24">
        <f t="shared" si="649"/>
        <v>58.13999999999993</v>
      </c>
    </row>
    <row r="7058" spans="1:23" hidden="1" x14ac:dyDescent="0.3">
      <c r="A7058" t="s">
        <v>35</v>
      </c>
      <c r="B7058" t="s">
        <v>7665</v>
      </c>
      <c r="C7058" t="s">
        <v>34</v>
      </c>
      <c r="D7058" t="s">
        <v>34</v>
      </c>
      <c r="F7058">
        <v>0.33410000000000001</v>
      </c>
      <c r="G7058" s="2">
        <v>0</v>
      </c>
      <c r="H7058" s="4">
        <v>14.657999999999999</v>
      </c>
      <c r="I7058" s="4">
        <v>5.9054000000000002</v>
      </c>
      <c r="J7058" s="7">
        <v>185</v>
      </c>
      <c r="K7058" s="7">
        <v>62</v>
      </c>
      <c r="L7058" s="3">
        <v>0.40289999999999998</v>
      </c>
      <c r="M7058" s="5">
        <v>1.0415796799999999</v>
      </c>
      <c r="N7058" s="6">
        <v>0.32448900000000003</v>
      </c>
      <c r="O7058" s="8">
        <f>IFERROR(VLOOKUP(C7058,Sheet2!$B$2:$G$588,6,FALSE),0)</f>
        <v>0</v>
      </c>
      <c r="Q7058" s="2">
        <v>0.68846454440000004</v>
      </c>
      <c r="R7058" s="3">
        <v>0.33410470709280599</v>
      </c>
      <c r="U7058" s="22" t="str">
        <f t="shared" si="647"/>
        <v/>
      </c>
      <c r="V7058" s="10" t="str">
        <f t="shared" si="648"/>
        <v/>
      </c>
      <c r="W7058" s="24">
        <f t="shared" si="649"/>
        <v>61.8</v>
      </c>
    </row>
    <row r="7059" spans="1:23" hidden="1" x14ac:dyDescent="0.3">
      <c r="A7059" t="s">
        <v>35</v>
      </c>
      <c r="B7059" t="s">
        <v>1614</v>
      </c>
      <c r="C7059" t="s">
        <v>34</v>
      </c>
      <c r="D7059" t="s">
        <v>34</v>
      </c>
      <c r="F7059">
        <v>0.25</v>
      </c>
      <c r="G7059" s="2">
        <v>0</v>
      </c>
      <c r="H7059" s="4">
        <v>70.328500000000005</v>
      </c>
      <c r="I7059" s="4">
        <v>6.3548</v>
      </c>
      <c r="J7059" s="7">
        <v>183</v>
      </c>
      <c r="K7059" s="7">
        <v>46</v>
      </c>
      <c r="L7059" s="3">
        <v>9.0399999999999994E-2</v>
      </c>
      <c r="M7059" s="5">
        <v>0.96239167000000003</v>
      </c>
      <c r="N7059" s="6">
        <v>0.60004000000000002</v>
      </c>
      <c r="O7059" s="8">
        <f>IFERROR(VLOOKUP(C7059,Sheet2!$B$2:$G$588,6,FALSE),0)</f>
        <v>0</v>
      </c>
      <c r="Q7059" s="2">
        <v>0.3765116463</v>
      </c>
      <c r="R7059" s="3">
        <v>0.25</v>
      </c>
      <c r="U7059" s="22" t="str">
        <f t="shared" si="647"/>
        <v/>
      </c>
      <c r="V7059" s="10" t="str">
        <f t="shared" si="648"/>
        <v/>
      </c>
      <c r="W7059" s="24">
        <f t="shared" si="649"/>
        <v>45.249999999999922</v>
      </c>
    </row>
    <row r="7060" spans="1:23" hidden="1" x14ac:dyDescent="0.3">
      <c r="A7060" t="s">
        <v>35</v>
      </c>
      <c r="B7060" t="s">
        <v>11511</v>
      </c>
      <c r="C7060" t="s">
        <v>34</v>
      </c>
      <c r="D7060" t="s">
        <v>34</v>
      </c>
      <c r="F7060">
        <v>0.3</v>
      </c>
      <c r="G7060" s="2">
        <v>0</v>
      </c>
      <c r="H7060" s="4">
        <v>10.7979</v>
      </c>
      <c r="I7060" s="4">
        <v>4.8655999999999997</v>
      </c>
      <c r="J7060" s="7">
        <v>181</v>
      </c>
      <c r="K7060" s="7">
        <v>54</v>
      </c>
      <c r="L7060" s="3">
        <v>0.4506</v>
      </c>
      <c r="M7060" s="5">
        <v>1.23879534</v>
      </c>
      <c r="N7060" s="6">
        <v>0.6</v>
      </c>
      <c r="O7060" s="8">
        <f>IFERROR(VLOOKUP(C7060,Sheet2!$B$2:$G$588,6,FALSE),0)</f>
        <v>0</v>
      </c>
      <c r="Q7060" s="2">
        <v>0.51565849580000001</v>
      </c>
      <c r="R7060" s="3">
        <v>0.3</v>
      </c>
      <c r="U7060" s="22" t="str">
        <f t="shared" si="647"/>
        <v/>
      </c>
      <c r="V7060" s="10" t="str">
        <f t="shared" si="648"/>
        <v/>
      </c>
      <c r="W7060" s="24">
        <f t="shared" si="649"/>
        <v>54.3</v>
      </c>
    </row>
    <row r="7061" spans="1:23" hidden="1" x14ac:dyDescent="0.3">
      <c r="A7061" t="s">
        <v>35</v>
      </c>
      <c r="B7061" t="s">
        <v>1709</v>
      </c>
      <c r="C7061" t="s">
        <v>34</v>
      </c>
      <c r="D7061" t="s">
        <v>34</v>
      </c>
      <c r="F7061">
        <v>0.3221</v>
      </c>
      <c r="G7061" s="2">
        <v>0</v>
      </c>
      <c r="H7061" s="4">
        <v>40.180700000000002</v>
      </c>
      <c r="I7061" s="4">
        <v>8.8222000000000005</v>
      </c>
      <c r="J7061" s="7">
        <v>180</v>
      </c>
      <c r="K7061" s="7">
        <v>58</v>
      </c>
      <c r="L7061" s="3">
        <v>0.21959999999999999</v>
      </c>
      <c r="M7061" s="5">
        <v>0.67921399999999998</v>
      </c>
      <c r="N7061" s="6">
        <v>0.37225000000000003</v>
      </c>
      <c r="O7061" s="8">
        <f>IFERROR(VLOOKUP(C7061,Sheet2!$B$2:$G$588,6,FALSE),0)</f>
        <v>0</v>
      </c>
      <c r="Q7061" s="2">
        <v>0.45194003430000002</v>
      </c>
      <c r="R7061" s="3">
        <v>0.32205991388764299</v>
      </c>
      <c r="U7061" s="22" t="str">
        <f t="shared" si="647"/>
        <v/>
      </c>
      <c r="V7061" s="10" t="str">
        <f t="shared" si="648"/>
        <v/>
      </c>
      <c r="W7061" s="24">
        <f t="shared" si="649"/>
        <v>57.649999999999935</v>
      </c>
    </row>
    <row r="7062" spans="1:23" hidden="1" x14ac:dyDescent="0.3">
      <c r="A7062" s="34" t="s">
        <v>35</v>
      </c>
      <c r="B7062" s="34" t="s">
        <v>4825</v>
      </c>
      <c r="C7062" s="34" t="s">
        <v>34</v>
      </c>
      <c r="D7062" t="s">
        <v>34</v>
      </c>
      <c r="E7062" s="34"/>
      <c r="F7062">
        <v>0.32429999999999998</v>
      </c>
      <c r="G7062" s="35">
        <v>0.72564609000000002</v>
      </c>
      <c r="H7062" s="4">
        <v>105.2623</v>
      </c>
      <c r="I7062" s="4">
        <v>5.5743999999999998</v>
      </c>
      <c r="J7062" s="7">
        <v>180</v>
      </c>
      <c r="K7062" s="7">
        <v>55</v>
      </c>
      <c r="L7062" s="36">
        <v>5.2999999999999999E-2</v>
      </c>
      <c r="M7062" s="37">
        <v>1.07468414</v>
      </c>
      <c r="N7062" s="38">
        <v>0.68264100000000005</v>
      </c>
      <c r="O7062" s="39">
        <f>IFERROR(VLOOKUP(C7062,Sheet2!$B$2:$G$588,6,FALSE),0)</f>
        <v>0</v>
      </c>
      <c r="P7062" s="34"/>
      <c r="Q7062" s="35">
        <v>0.36479848190000003</v>
      </c>
      <c r="R7062" s="36">
        <v>0.32430863056736198</v>
      </c>
      <c r="S7062" s="36"/>
      <c r="T7062" s="34"/>
      <c r="U7062" s="36" t="str">
        <f t="shared" si="647"/>
        <v/>
      </c>
      <c r="V7062" s="37" t="str">
        <f t="shared" si="648"/>
        <v/>
      </c>
      <c r="W7062" s="40">
        <f t="shared" si="649"/>
        <v>48.733609783029976</v>
      </c>
    </row>
    <row r="7063" spans="1:23" hidden="1" x14ac:dyDescent="0.3">
      <c r="A7063" s="34" t="s">
        <v>35</v>
      </c>
      <c r="B7063" s="34" t="s">
        <v>12988</v>
      </c>
      <c r="C7063" s="34" t="s">
        <v>34</v>
      </c>
      <c r="D7063" t="s">
        <v>34</v>
      </c>
      <c r="E7063" s="34"/>
      <c r="F7063">
        <v>0.35</v>
      </c>
      <c r="G7063" s="35">
        <v>0.94157100999999999</v>
      </c>
      <c r="H7063" s="4">
        <v>68.182699999999997</v>
      </c>
      <c r="I7063" s="4">
        <v>13.3179</v>
      </c>
      <c r="J7063" s="7">
        <v>180</v>
      </c>
      <c r="K7063" s="7">
        <v>63</v>
      </c>
      <c r="L7063" s="36">
        <v>0.1953</v>
      </c>
      <c r="M7063" s="37">
        <v>0.45003996000000002</v>
      </c>
      <c r="N7063" s="38">
        <v>0.23450499999999999</v>
      </c>
      <c r="O7063" s="39">
        <f>IFERROR(VLOOKUP(C7063,Sheet2!$B$2:$G$588,6,FALSE),0)</f>
        <v>0</v>
      </c>
      <c r="P7063" s="34"/>
      <c r="Q7063" s="35">
        <v>0.47892404570000002</v>
      </c>
      <c r="R7063" s="36">
        <v>0.35</v>
      </c>
      <c r="S7063" s="36"/>
      <c r="T7063" s="34"/>
      <c r="U7063" s="36" t="str">
        <f t="shared" si="647"/>
        <v/>
      </c>
      <c r="V7063" s="37" t="str">
        <f t="shared" si="648"/>
        <v/>
      </c>
      <c r="W7063" s="40">
        <f t="shared" si="649"/>
        <v>59.15</v>
      </c>
    </row>
    <row r="7064" spans="1:23" hidden="1" x14ac:dyDescent="0.3">
      <c r="A7064" t="s">
        <v>35</v>
      </c>
      <c r="B7064" t="s">
        <v>11409</v>
      </c>
      <c r="C7064" t="s">
        <v>34</v>
      </c>
      <c r="D7064" t="s">
        <v>34</v>
      </c>
      <c r="F7064">
        <v>0.2712</v>
      </c>
      <c r="G7064" s="2">
        <v>0</v>
      </c>
      <c r="H7064" s="4">
        <v>664.71969999999999</v>
      </c>
      <c r="I7064" s="4">
        <v>46.059100000000001</v>
      </c>
      <c r="J7064" s="7">
        <v>177</v>
      </c>
      <c r="K7064" s="7">
        <v>48</v>
      </c>
      <c r="L7064" s="3">
        <v>6.93E-2</v>
      </c>
      <c r="M7064" s="5">
        <v>0.128442</v>
      </c>
      <c r="N7064" s="6">
        <v>0.01</v>
      </c>
      <c r="O7064" s="8">
        <f>IFERROR(VLOOKUP(C7064,Sheet2!$B$2:$G$588,6,FALSE),0)</f>
        <v>0</v>
      </c>
      <c r="Q7064" s="2">
        <v>0.92214384890000001</v>
      </c>
      <c r="R7064" s="3">
        <v>0.27123093826594002</v>
      </c>
      <c r="U7064" s="22" t="str">
        <f t="shared" si="647"/>
        <v/>
      </c>
      <c r="V7064" s="10" t="str">
        <f t="shared" si="648"/>
        <v/>
      </c>
      <c r="W7064" s="24">
        <f t="shared" si="649"/>
        <v>47.8</v>
      </c>
    </row>
    <row r="7065" spans="1:23" hidden="1" x14ac:dyDescent="0.3">
      <c r="A7065" t="s">
        <v>35</v>
      </c>
      <c r="B7065" t="s">
        <v>148</v>
      </c>
      <c r="C7065" t="s">
        <v>34</v>
      </c>
      <c r="D7065" t="s">
        <v>34</v>
      </c>
      <c r="F7065">
        <v>0.25</v>
      </c>
      <c r="G7065" s="2">
        <v>0</v>
      </c>
      <c r="H7065" s="4">
        <v>19.630600000000001</v>
      </c>
      <c r="I7065" s="4">
        <v>3.2976000000000001</v>
      </c>
      <c r="J7065" s="7">
        <v>170</v>
      </c>
      <c r="K7065" s="7">
        <v>41</v>
      </c>
      <c r="L7065" s="3">
        <v>0.16800000000000001</v>
      </c>
      <c r="M7065" s="5">
        <v>1.71852662</v>
      </c>
      <c r="N7065" s="6">
        <v>1.3</v>
      </c>
      <c r="O7065" s="8">
        <f>IFERROR(VLOOKUP(C7065,Sheet2!$B$2:$G$588,6,FALSE),0)</f>
        <v>0</v>
      </c>
      <c r="Q7065" s="2">
        <v>0.24353804949999999</v>
      </c>
      <c r="R7065" s="3">
        <v>0.24353804947219099</v>
      </c>
      <c r="U7065" s="22" t="str">
        <f t="shared" si="647"/>
        <v/>
      </c>
      <c r="V7065" s="10" t="str">
        <f t="shared" si="648"/>
        <v/>
      </c>
      <c r="W7065" s="24">
        <f t="shared" si="649"/>
        <v>38.349987795203511</v>
      </c>
    </row>
    <row r="7066" spans="1:23" hidden="1" x14ac:dyDescent="0.3">
      <c r="A7066" t="s">
        <v>35</v>
      </c>
      <c r="B7066" t="s">
        <v>1620</v>
      </c>
      <c r="C7066" t="s">
        <v>34</v>
      </c>
      <c r="D7066" t="s">
        <v>34</v>
      </c>
      <c r="F7066">
        <v>0.25</v>
      </c>
      <c r="G7066" s="2">
        <v>0</v>
      </c>
      <c r="H7066" s="4">
        <v>131.25729999999999</v>
      </c>
      <c r="I7066" s="4">
        <v>8.2090999999999994</v>
      </c>
      <c r="J7066" s="7">
        <v>170</v>
      </c>
      <c r="K7066" s="7">
        <v>42</v>
      </c>
      <c r="L7066" s="3">
        <v>6.25E-2</v>
      </c>
      <c r="M7066" s="5">
        <v>0.68901920999999999</v>
      </c>
      <c r="N7066" s="6">
        <v>0.245312</v>
      </c>
      <c r="O7066" s="8">
        <f>IFERROR(VLOOKUP(C7066,Sheet2!$B$2:$G$588,6,FALSE),0)</f>
        <v>0</v>
      </c>
      <c r="Q7066" s="2">
        <v>0.64396928890000005</v>
      </c>
      <c r="R7066" s="3">
        <v>0.25</v>
      </c>
      <c r="U7066" s="22" t="str">
        <f t="shared" si="647"/>
        <v/>
      </c>
      <c r="V7066" s="10" t="str">
        <f t="shared" si="648"/>
        <v/>
      </c>
      <c r="W7066" s="24">
        <f t="shared" si="649"/>
        <v>42.25</v>
      </c>
    </row>
    <row r="7067" spans="1:23" hidden="1" x14ac:dyDescent="0.3">
      <c r="A7067" t="s">
        <v>35</v>
      </c>
      <c r="B7067" t="s">
        <v>264</v>
      </c>
      <c r="C7067" t="s">
        <v>34</v>
      </c>
      <c r="D7067" t="s">
        <v>34</v>
      </c>
      <c r="F7067">
        <v>0.33</v>
      </c>
      <c r="G7067" s="2">
        <v>0</v>
      </c>
      <c r="H7067" s="4">
        <v>9.3061000000000007</v>
      </c>
      <c r="I7067" s="4">
        <v>4.4871999999999996</v>
      </c>
      <c r="J7067" s="7">
        <v>169</v>
      </c>
      <c r="K7067" s="7">
        <v>56</v>
      </c>
      <c r="L7067" s="3">
        <v>0.48220000000000002</v>
      </c>
      <c r="M7067" s="5">
        <v>1.25532545</v>
      </c>
      <c r="N7067" s="6">
        <v>0.5</v>
      </c>
      <c r="O7067" s="8">
        <f>IFERROR(VLOOKUP(C7067,Sheet2!$B$2:$G$588,6,FALSE),0)</f>
        <v>0</v>
      </c>
      <c r="Q7067" s="2">
        <v>0.60169691410000004</v>
      </c>
      <c r="R7067" s="3">
        <v>0.33</v>
      </c>
      <c r="U7067" s="22" t="str">
        <f t="shared" si="647"/>
        <v/>
      </c>
      <c r="V7067" s="10" t="str">
        <f t="shared" si="648"/>
        <v/>
      </c>
      <c r="W7067" s="24">
        <f t="shared" si="649"/>
        <v>55.77</v>
      </c>
    </row>
    <row r="7068" spans="1:23" hidden="1" x14ac:dyDescent="0.3">
      <c r="A7068" t="s">
        <v>35</v>
      </c>
      <c r="B7068" t="s">
        <v>1412</v>
      </c>
      <c r="C7068" t="s">
        <v>34</v>
      </c>
      <c r="D7068" t="s">
        <v>34</v>
      </c>
      <c r="F7068">
        <v>0.3</v>
      </c>
      <c r="G7068" s="2">
        <v>0</v>
      </c>
      <c r="H7068" s="4">
        <v>73.506500000000003</v>
      </c>
      <c r="I7068" s="4">
        <v>22.517499999999998</v>
      </c>
      <c r="J7068" s="7">
        <v>169</v>
      </c>
      <c r="K7068" s="7">
        <v>51</v>
      </c>
      <c r="L7068" s="3">
        <v>0.30630000000000002</v>
      </c>
      <c r="M7068" s="5">
        <v>0.25072720999999998</v>
      </c>
      <c r="N7068" s="6">
        <v>0.12728</v>
      </c>
      <c r="O7068" s="8">
        <f>IFERROR(VLOOKUP(C7068,Sheet2!$B$2:$G$588,6,FALSE),0)</f>
        <v>0</v>
      </c>
      <c r="Q7068" s="2">
        <v>0.49235665769999998</v>
      </c>
      <c r="R7068" s="3">
        <v>0.29997311504861401</v>
      </c>
      <c r="U7068" s="22" t="str">
        <f t="shared" si="647"/>
        <v/>
      </c>
      <c r="V7068" s="10" t="str">
        <f t="shared" si="648"/>
        <v/>
      </c>
      <c r="W7068" s="24">
        <f t="shared" si="649"/>
        <v>49.5</v>
      </c>
    </row>
    <row r="7069" spans="1:23" hidden="1" x14ac:dyDescent="0.3">
      <c r="A7069" t="s">
        <v>35</v>
      </c>
      <c r="B7069" t="s">
        <v>1676</v>
      </c>
      <c r="C7069" t="s">
        <v>34</v>
      </c>
      <c r="D7069" t="s">
        <v>34</v>
      </c>
      <c r="F7069">
        <v>0.25</v>
      </c>
      <c r="G7069" s="2">
        <v>0</v>
      </c>
      <c r="H7069" s="4">
        <v>50.860399999999998</v>
      </c>
      <c r="I7069" s="4">
        <v>13.4947</v>
      </c>
      <c r="J7069" s="7">
        <v>167</v>
      </c>
      <c r="K7069" s="7">
        <v>42</v>
      </c>
      <c r="L7069" s="3">
        <v>0.26529999999999998</v>
      </c>
      <c r="M7069" s="5">
        <v>0.41255412000000002</v>
      </c>
      <c r="N7069" s="6">
        <v>0.05</v>
      </c>
      <c r="O7069" s="8">
        <f>IFERROR(VLOOKUP(C7069,Sheet2!$B$2:$G$588,6,FALSE),0)</f>
        <v>0</v>
      </c>
      <c r="Q7069" s="2">
        <v>0.87880378020000005</v>
      </c>
      <c r="R7069" s="3">
        <v>0.249999999999999</v>
      </c>
      <c r="U7069" s="22" t="str">
        <f t="shared" si="647"/>
        <v/>
      </c>
      <c r="V7069" s="10" t="str">
        <f t="shared" si="648"/>
        <v/>
      </c>
      <c r="W7069" s="24">
        <f t="shared" si="649"/>
        <v>41.749999999999964</v>
      </c>
    </row>
    <row r="7070" spans="1:23" hidden="1" x14ac:dyDescent="0.3">
      <c r="A7070" t="s">
        <v>35</v>
      </c>
      <c r="B7070" t="s">
        <v>12367</v>
      </c>
      <c r="C7070" t="s">
        <v>34</v>
      </c>
      <c r="D7070" t="s">
        <v>34</v>
      </c>
      <c r="F7070">
        <v>0.251</v>
      </c>
      <c r="G7070" s="2">
        <v>0</v>
      </c>
      <c r="H7070" s="4">
        <v>10.556800000000001</v>
      </c>
      <c r="I7070" s="4">
        <v>4.1976000000000004</v>
      </c>
      <c r="J7070" s="7">
        <v>166</v>
      </c>
      <c r="K7070" s="7">
        <v>42</v>
      </c>
      <c r="L7070" s="3">
        <v>0.39760000000000001</v>
      </c>
      <c r="M7070" s="5">
        <v>1.3158064899999999</v>
      </c>
      <c r="N7070" s="6">
        <v>0.78640699999999997</v>
      </c>
      <c r="O7070" s="8">
        <f>IFERROR(VLOOKUP(C7070,Sheet2!$B$2:$G$588,6,FALSE),0)</f>
        <v>0</v>
      </c>
      <c r="Q7070" s="2">
        <v>0.40233840920000002</v>
      </c>
      <c r="R7070" s="3">
        <v>0.25103083050978903</v>
      </c>
      <c r="U7070" s="22" t="str">
        <f t="shared" si="647"/>
        <v/>
      </c>
      <c r="V7070" s="10" t="str">
        <f t="shared" si="648"/>
        <v/>
      </c>
      <c r="W7070" s="24">
        <f t="shared" si="649"/>
        <v>40.749999999999929</v>
      </c>
    </row>
    <row r="7071" spans="1:23" hidden="1" x14ac:dyDescent="0.3">
      <c r="A7071" s="34" t="s">
        <v>35</v>
      </c>
      <c r="B7071" s="34" t="s">
        <v>11821</v>
      </c>
      <c r="C7071" s="34" t="s">
        <v>34</v>
      </c>
      <c r="D7071" t="s">
        <v>34</v>
      </c>
      <c r="E7071" s="34"/>
      <c r="F7071">
        <v>0.3</v>
      </c>
      <c r="G7071" s="35">
        <v>0.84280717999999999</v>
      </c>
      <c r="H7071" s="4">
        <v>186.07050000000001</v>
      </c>
      <c r="I7071" s="4">
        <v>9.5085999999999995</v>
      </c>
      <c r="J7071" s="7">
        <v>165</v>
      </c>
      <c r="K7071" s="7">
        <v>49</v>
      </c>
      <c r="L7071" s="36">
        <v>5.11E-2</v>
      </c>
      <c r="M7071" s="37">
        <v>0.57859090999999996</v>
      </c>
      <c r="N7071" s="38">
        <v>0.30000199999999999</v>
      </c>
      <c r="O7071" s="39">
        <f>IFERROR(VLOOKUP(C7071,Sheet2!$B$2:$G$588,6,FALSE),0)</f>
        <v>0</v>
      </c>
      <c r="P7071" s="34"/>
      <c r="Q7071" s="35">
        <v>0.48149547999999998</v>
      </c>
      <c r="R7071" s="36">
        <v>0.29999954558791803</v>
      </c>
      <c r="S7071" s="36"/>
      <c r="T7071" s="34"/>
      <c r="U7071" s="36" t="str">
        <f t="shared" si="647"/>
        <v/>
      </c>
      <c r="V7071" s="37" t="str">
        <f t="shared" si="648"/>
        <v/>
      </c>
      <c r="W7071" s="40">
        <f t="shared" si="649"/>
        <v>48.862149883948454</v>
      </c>
    </row>
    <row r="7072" spans="1:23" hidden="1" x14ac:dyDescent="0.3">
      <c r="A7072" t="s">
        <v>35</v>
      </c>
      <c r="B7072" t="s">
        <v>8921</v>
      </c>
      <c r="C7072" t="s">
        <v>34</v>
      </c>
      <c r="D7072" t="s">
        <v>34</v>
      </c>
      <c r="F7072">
        <v>0.3</v>
      </c>
      <c r="G7072" s="2">
        <v>0</v>
      </c>
      <c r="H7072" s="4">
        <v>4409.9623000000001</v>
      </c>
      <c r="I7072" s="4">
        <v>27.392199999999999</v>
      </c>
      <c r="J7072" s="7">
        <v>159</v>
      </c>
      <c r="K7072" s="7">
        <v>48</v>
      </c>
      <c r="L7072" s="3">
        <v>6.1999999999999998E-3</v>
      </c>
      <c r="M7072" s="5">
        <v>0.19385069999999999</v>
      </c>
      <c r="N7072" s="6">
        <v>0.03</v>
      </c>
      <c r="O7072" s="8">
        <f>IFERROR(VLOOKUP(C7072,Sheet2!$B$2:$G$588,6,FALSE),0)</f>
        <v>0</v>
      </c>
      <c r="Q7072" s="2">
        <v>0.84524172720000001</v>
      </c>
      <c r="R7072" s="3">
        <v>0.3</v>
      </c>
      <c r="U7072" s="22" t="str">
        <f t="shared" si="647"/>
        <v/>
      </c>
      <c r="V7072" s="10" t="str">
        <f t="shared" si="648"/>
        <v/>
      </c>
      <c r="W7072" s="24">
        <f t="shared" si="649"/>
        <v>48</v>
      </c>
    </row>
    <row r="7073" spans="1:23" hidden="1" x14ac:dyDescent="0.3">
      <c r="A7073" t="s">
        <v>35</v>
      </c>
      <c r="B7073" t="s">
        <v>11713</v>
      </c>
      <c r="C7073" t="s">
        <v>34</v>
      </c>
      <c r="D7073" t="s">
        <v>34</v>
      </c>
      <c r="F7073">
        <v>0.31590000000000001</v>
      </c>
      <c r="G7073" s="2">
        <v>0</v>
      </c>
      <c r="H7073" s="4">
        <v>17.959399999999999</v>
      </c>
      <c r="I7073" s="4">
        <v>5.6688000000000001</v>
      </c>
      <c r="J7073" s="7">
        <v>158</v>
      </c>
      <c r="K7073" s="7">
        <v>50</v>
      </c>
      <c r="L7073" s="3">
        <v>0.31559999999999999</v>
      </c>
      <c r="M7073" s="5">
        <v>0.93054068000000001</v>
      </c>
      <c r="N7073" s="6">
        <v>0.14454900000000001</v>
      </c>
      <c r="O7073" s="8">
        <f>IFERROR(VLOOKUP(C7073,Sheet2!$B$2:$G$588,6,FALSE),0)</f>
        <v>0</v>
      </c>
      <c r="Q7073" s="2">
        <v>0.84466127800000002</v>
      </c>
      <c r="R7073" s="3">
        <v>0.31592088069816698</v>
      </c>
      <c r="U7073" s="22" t="str">
        <f t="shared" si="647"/>
        <v/>
      </c>
      <c r="V7073" s="10" t="str">
        <f t="shared" si="648"/>
        <v/>
      </c>
      <c r="W7073" s="24">
        <f t="shared" si="649"/>
        <v>46.749999999999936</v>
      </c>
    </row>
    <row r="7074" spans="1:23" hidden="1" x14ac:dyDescent="0.3">
      <c r="A7074" t="s">
        <v>35</v>
      </c>
      <c r="B7074" t="s">
        <v>3283</v>
      </c>
      <c r="C7074" t="s">
        <v>34</v>
      </c>
      <c r="D7074" t="s">
        <v>34</v>
      </c>
      <c r="F7074">
        <v>0.25690000000000002</v>
      </c>
      <c r="G7074" s="2">
        <v>0</v>
      </c>
      <c r="H7074" s="4">
        <v>25.716899999999999</v>
      </c>
      <c r="I7074" s="4">
        <v>2.6663999999999999</v>
      </c>
      <c r="J7074" s="7">
        <v>157</v>
      </c>
      <c r="K7074" s="7">
        <v>37</v>
      </c>
      <c r="L7074" s="3">
        <v>0.1037</v>
      </c>
      <c r="M7074" s="5">
        <v>1.96608626</v>
      </c>
      <c r="N7074" s="6">
        <v>1.5</v>
      </c>
      <c r="O7074" s="8">
        <f>IFERROR(VLOOKUP(C7074,Sheet2!$B$2:$G$588,6,FALSE),0)</f>
        <v>0</v>
      </c>
      <c r="Q7074" s="2">
        <v>0.2370629752</v>
      </c>
      <c r="R7074" s="3">
        <v>0.23706297517508201</v>
      </c>
      <c r="U7074" s="22" t="str">
        <f t="shared" si="647"/>
        <v/>
      </c>
      <c r="V7074" s="10" t="str">
        <f t="shared" si="648"/>
        <v/>
      </c>
      <c r="W7074" s="24">
        <f t="shared" si="649"/>
        <v>36.934935269772346</v>
      </c>
    </row>
    <row r="7075" spans="1:23" hidden="1" x14ac:dyDescent="0.3">
      <c r="A7075" t="s">
        <v>35</v>
      </c>
      <c r="B7075" t="s">
        <v>10216</v>
      </c>
      <c r="C7075" t="s">
        <v>34</v>
      </c>
      <c r="D7075" t="s">
        <v>34</v>
      </c>
      <c r="F7075">
        <v>0.25</v>
      </c>
      <c r="G7075" s="2">
        <v>0</v>
      </c>
      <c r="H7075" s="4">
        <v>42.1751</v>
      </c>
      <c r="I7075" s="4">
        <v>9.3804999999999996</v>
      </c>
      <c r="J7075" s="7">
        <v>157</v>
      </c>
      <c r="K7075" s="7">
        <v>39</v>
      </c>
      <c r="L7075" s="3">
        <v>0.22239999999999999</v>
      </c>
      <c r="M7075" s="5">
        <v>0.55932291000000001</v>
      </c>
      <c r="N7075" s="6">
        <v>0.39991500000000002</v>
      </c>
      <c r="O7075" s="8">
        <f>IFERROR(VLOOKUP(C7075,Sheet2!$B$2:$G$588,6,FALSE),0)</f>
        <v>0</v>
      </c>
      <c r="Q7075" s="2">
        <v>0.28500157640000001</v>
      </c>
      <c r="R7075" s="3">
        <v>0.25000844063375499</v>
      </c>
      <c r="U7075" s="22" t="str">
        <f t="shared" si="647"/>
        <v/>
      </c>
      <c r="V7075" s="10" t="str">
        <f t="shared" si="648"/>
        <v/>
      </c>
      <c r="W7075" s="24">
        <f t="shared" si="649"/>
        <v>37.999999999999851</v>
      </c>
    </row>
    <row r="7076" spans="1:23" hidden="1" x14ac:dyDescent="0.3">
      <c r="A7076" t="s">
        <v>35</v>
      </c>
      <c r="B7076" t="s">
        <v>3407</v>
      </c>
      <c r="C7076" t="s">
        <v>34</v>
      </c>
      <c r="D7076" t="s">
        <v>34</v>
      </c>
      <c r="F7076">
        <v>0.3</v>
      </c>
      <c r="G7076" s="2">
        <v>0</v>
      </c>
      <c r="H7076" s="4">
        <v>122.28919999999999</v>
      </c>
      <c r="I7076" s="4">
        <v>11.4664</v>
      </c>
      <c r="J7076" s="7">
        <v>156</v>
      </c>
      <c r="K7076" s="7">
        <v>44</v>
      </c>
      <c r="L7076" s="3">
        <v>9.3799999999999994E-2</v>
      </c>
      <c r="M7076" s="5">
        <v>0.45460010000000001</v>
      </c>
      <c r="N7076" s="6">
        <v>0.28349400000000002</v>
      </c>
      <c r="O7076" s="8">
        <f>IFERROR(VLOOKUP(C7076,Sheet2!$B$2:$G$588,6,FALSE),0)</f>
        <v>0</v>
      </c>
      <c r="Q7076" s="2">
        <v>0.37638817530000002</v>
      </c>
      <c r="R7076" s="3">
        <v>0.3</v>
      </c>
      <c r="U7076" s="22" t="str">
        <f t="shared" si="647"/>
        <v/>
      </c>
      <c r="V7076" s="10" t="str">
        <f t="shared" si="648"/>
        <v/>
      </c>
      <c r="W7076" s="24">
        <f t="shared" si="649"/>
        <v>46.843597784394362</v>
      </c>
    </row>
    <row r="7077" spans="1:23" hidden="1" x14ac:dyDescent="0.3">
      <c r="A7077" t="s">
        <v>35</v>
      </c>
      <c r="B7077" t="s">
        <v>12887</v>
      </c>
      <c r="C7077" t="s">
        <v>34</v>
      </c>
      <c r="D7077" t="s">
        <v>34</v>
      </c>
      <c r="F7077">
        <v>0.25</v>
      </c>
      <c r="G7077" s="2">
        <v>0</v>
      </c>
      <c r="H7077" s="4">
        <v>12.019500000000001</v>
      </c>
      <c r="I7077" s="4">
        <v>3.5676999999999999</v>
      </c>
      <c r="J7077" s="7">
        <v>156</v>
      </c>
      <c r="K7077" s="7">
        <v>39</v>
      </c>
      <c r="L7077" s="3">
        <v>0.29680000000000001</v>
      </c>
      <c r="M7077" s="5">
        <v>1.4564587200000001</v>
      </c>
      <c r="N7077" s="6">
        <v>1</v>
      </c>
      <c r="O7077" s="8">
        <f>IFERROR(VLOOKUP(C7077,Sheet2!$B$2:$G$588,6,FALSE),0)</f>
        <v>0</v>
      </c>
      <c r="Q7077" s="2">
        <v>0.31340312749999999</v>
      </c>
      <c r="R7077" s="3">
        <v>0.249999999999999</v>
      </c>
      <c r="U7077" s="22" t="str">
        <f t="shared" si="647"/>
        <v/>
      </c>
      <c r="V7077" s="10" t="str">
        <f t="shared" si="648"/>
        <v/>
      </c>
      <c r="W7077" s="24">
        <f t="shared" si="649"/>
        <v>38.999999999999844</v>
      </c>
    </row>
    <row r="7078" spans="1:23" hidden="1" x14ac:dyDescent="0.3">
      <c r="A7078" s="34" t="s">
        <v>35</v>
      </c>
      <c r="B7078" s="34" t="s">
        <v>4200</v>
      </c>
      <c r="C7078" s="34" t="s">
        <v>34</v>
      </c>
      <c r="D7078" t="s">
        <v>34</v>
      </c>
      <c r="E7078" s="34"/>
      <c r="F7078">
        <v>0.35</v>
      </c>
      <c r="G7078" s="35">
        <v>0.97851988000000001</v>
      </c>
      <c r="H7078" s="4">
        <v>278.50639999999999</v>
      </c>
      <c r="I7078" s="4">
        <v>23.944500000000001</v>
      </c>
      <c r="J7078" s="7">
        <v>155</v>
      </c>
      <c r="K7078" s="7">
        <v>54</v>
      </c>
      <c r="L7078" s="36">
        <v>8.5999999999999993E-2</v>
      </c>
      <c r="M7078" s="37">
        <v>0.21637000000000001</v>
      </c>
      <c r="N7078" s="38">
        <v>0.02</v>
      </c>
      <c r="O7078" s="39">
        <f>IFERROR(VLOOKUP(C7078,Sheet2!$B$2:$G$588,6,FALSE),0)</f>
        <v>0</v>
      </c>
      <c r="P7078" s="34"/>
      <c r="Q7078" s="35">
        <v>0.90756574320000005</v>
      </c>
      <c r="R7078" s="36">
        <v>0.34999999999999898</v>
      </c>
      <c r="S7078" s="36"/>
      <c r="T7078" s="34"/>
      <c r="U7078" s="36" t="str">
        <f t="shared" si="647"/>
        <v/>
      </c>
      <c r="V7078" s="37" t="str">
        <f t="shared" si="648"/>
        <v/>
      </c>
      <c r="W7078" s="40">
        <f t="shared" si="649"/>
        <v>53.2</v>
      </c>
    </row>
    <row r="7079" spans="1:23" hidden="1" x14ac:dyDescent="0.3">
      <c r="A7079" t="s">
        <v>35</v>
      </c>
      <c r="B7079" t="s">
        <v>12148</v>
      </c>
      <c r="C7079" t="s">
        <v>34</v>
      </c>
      <c r="D7079" t="s">
        <v>34</v>
      </c>
      <c r="F7079">
        <v>0.2823</v>
      </c>
      <c r="G7079" s="2">
        <v>0</v>
      </c>
      <c r="H7079" s="4">
        <v>41.2194</v>
      </c>
      <c r="I7079" s="4">
        <v>6.6818999999999997</v>
      </c>
      <c r="J7079" s="7">
        <v>154</v>
      </c>
      <c r="K7079" s="7">
        <v>40</v>
      </c>
      <c r="L7079" s="3">
        <v>0.16209999999999999</v>
      </c>
      <c r="M7079" s="5">
        <v>0.76997552000000002</v>
      </c>
      <c r="N7079" s="6">
        <v>0.47919099999999998</v>
      </c>
      <c r="O7079" s="8">
        <f>IFERROR(VLOOKUP(C7079,Sheet2!$B$2:$G$588,6,FALSE),0)</f>
        <v>0</v>
      </c>
      <c r="Q7079" s="2">
        <v>0.37765424050000002</v>
      </c>
      <c r="R7079" s="3">
        <v>0.28229381539909598</v>
      </c>
      <c r="U7079" s="22" t="str">
        <f t="shared" si="647"/>
        <v/>
      </c>
      <c r="V7079" s="10" t="str">
        <f t="shared" si="648"/>
        <v/>
      </c>
      <c r="W7079" s="24">
        <f t="shared" si="649"/>
        <v>35.66049202757452</v>
      </c>
    </row>
    <row r="7080" spans="1:23" hidden="1" x14ac:dyDescent="0.3">
      <c r="A7080" t="s">
        <v>35</v>
      </c>
      <c r="B7080" t="s">
        <v>8437</v>
      </c>
      <c r="C7080" t="s">
        <v>34</v>
      </c>
      <c r="D7080" t="s">
        <v>34</v>
      </c>
      <c r="F7080">
        <v>0.25</v>
      </c>
      <c r="G7080" s="2">
        <v>0</v>
      </c>
      <c r="H7080" s="4">
        <v>17.5153</v>
      </c>
      <c r="I7080" s="4">
        <v>4.7839</v>
      </c>
      <c r="J7080" s="7">
        <v>151</v>
      </c>
      <c r="K7080" s="7">
        <v>38</v>
      </c>
      <c r="L7080" s="3">
        <v>0.27310000000000001</v>
      </c>
      <c r="M7080" s="5">
        <v>1.0494520300000001</v>
      </c>
      <c r="N7080" s="6">
        <v>0.50072000000000005</v>
      </c>
      <c r="O7080" s="8">
        <f>IFERROR(VLOOKUP(C7080,Sheet2!$B$2:$G$588,6,FALSE),0)</f>
        <v>0</v>
      </c>
      <c r="Q7080" s="2">
        <v>0.52287480750000004</v>
      </c>
      <c r="R7080" s="3">
        <v>0.25</v>
      </c>
      <c r="U7080" s="22" t="str">
        <f t="shared" si="647"/>
        <v/>
      </c>
      <c r="V7080" s="10" t="str">
        <f t="shared" si="648"/>
        <v/>
      </c>
      <c r="W7080" s="24">
        <f t="shared" si="649"/>
        <v>36.499999999999964</v>
      </c>
    </row>
    <row r="7081" spans="1:23" hidden="1" x14ac:dyDescent="0.3">
      <c r="A7081" t="s">
        <v>35</v>
      </c>
      <c r="B7081" t="s">
        <v>1719</v>
      </c>
      <c r="C7081" t="s">
        <v>34</v>
      </c>
      <c r="D7081" t="s">
        <v>34</v>
      </c>
      <c r="F7081">
        <v>0.34350000000000003</v>
      </c>
      <c r="G7081" s="2">
        <v>0</v>
      </c>
      <c r="H7081" s="4">
        <v>88.170699999999997</v>
      </c>
      <c r="I7081" s="4">
        <v>5.5444000000000004</v>
      </c>
      <c r="J7081" s="7">
        <v>147</v>
      </c>
      <c r="K7081" s="7">
        <v>51</v>
      </c>
      <c r="L7081" s="3">
        <v>6.2899999999999998E-2</v>
      </c>
      <c r="M7081" s="5">
        <v>0.88537896000000005</v>
      </c>
      <c r="N7081" s="6">
        <v>0.2</v>
      </c>
      <c r="O7081" s="8">
        <f>IFERROR(VLOOKUP(C7081,Sheet2!$B$2:$G$588,6,FALSE),0)</f>
        <v>0</v>
      </c>
      <c r="Q7081" s="2">
        <v>0.77410802629999997</v>
      </c>
      <c r="R7081" s="3">
        <v>0.34352074966532797</v>
      </c>
      <c r="U7081" s="22" t="str">
        <f t="shared" si="647"/>
        <v/>
      </c>
      <c r="V7081" s="10" t="str">
        <f t="shared" si="648"/>
        <v/>
      </c>
      <c r="W7081" s="24">
        <f t="shared" si="649"/>
        <v>50.5</v>
      </c>
    </row>
    <row r="7082" spans="1:23" hidden="1" x14ac:dyDescent="0.3">
      <c r="A7082" t="s">
        <v>35</v>
      </c>
      <c r="B7082" t="s">
        <v>9822</v>
      </c>
      <c r="C7082" t="s">
        <v>34</v>
      </c>
      <c r="D7082" t="s">
        <v>34</v>
      </c>
      <c r="F7082">
        <v>0.2908</v>
      </c>
      <c r="G7082" s="2">
        <v>0</v>
      </c>
      <c r="H7082" s="4">
        <v>7.9615999999999998</v>
      </c>
      <c r="I7082" s="4">
        <v>5.0945999999999998</v>
      </c>
      <c r="J7082" s="7">
        <v>147</v>
      </c>
      <c r="K7082" s="7">
        <v>43</v>
      </c>
      <c r="L7082" s="3">
        <v>0.63990000000000002</v>
      </c>
      <c r="M7082" s="5">
        <v>0.96191744999999995</v>
      </c>
      <c r="N7082" s="6">
        <v>0.53695700000000002</v>
      </c>
      <c r="O7082" s="8">
        <f>IFERROR(VLOOKUP(C7082,Sheet2!$B$2:$G$588,6,FALSE),0)</f>
        <v>0</v>
      </c>
      <c r="Q7082" s="2">
        <v>0.44178473779999999</v>
      </c>
      <c r="R7082" s="3">
        <v>0.29083209197788001</v>
      </c>
      <c r="U7082" s="22" t="str">
        <f t="shared" si="647"/>
        <v/>
      </c>
      <c r="V7082" s="10" t="str">
        <f t="shared" si="648"/>
        <v/>
      </c>
      <c r="W7082" s="24">
        <f t="shared" si="649"/>
        <v>42.75</v>
      </c>
    </row>
    <row r="7083" spans="1:23" hidden="1" x14ac:dyDescent="0.3">
      <c r="A7083" s="34" t="s">
        <v>35</v>
      </c>
      <c r="B7083" s="34" t="s">
        <v>294</v>
      </c>
      <c r="C7083" s="34" t="s">
        <v>34</v>
      </c>
      <c r="D7083" t="s">
        <v>34</v>
      </c>
      <c r="E7083" s="34"/>
      <c r="F7083">
        <v>0.35</v>
      </c>
      <c r="G7083" s="35">
        <v>1</v>
      </c>
      <c r="H7083" s="4">
        <v>136.53389999999999</v>
      </c>
      <c r="I7083" s="4">
        <v>47.497900000000001</v>
      </c>
      <c r="J7083" s="7">
        <v>146</v>
      </c>
      <c r="K7083" s="7">
        <v>51</v>
      </c>
      <c r="L7083" s="36">
        <v>0.34789999999999999</v>
      </c>
      <c r="M7083" s="37">
        <v>0.10277530999999999</v>
      </c>
      <c r="N7083" s="38">
        <v>0.01</v>
      </c>
      <c r="O7083" s="39">
        <f>IFERROR(VLOOKUP(C7083,Sheet2!$B$2:$G$588,6,FALSE),0)</f>
        <v>0</v>
      </c>
      <c r="P7083" s="34"/>
      <c r="Q7083" s="35">
        <v>0.90270036549999999</v>
      </c>
      <c r="R7083" s="36">
        <v>0.34999999999999898</v>
      </c>
      <c r="S7083" s="36"/>
      <c r="T7083" s="34"/>
      <c r="U7083" s="36" t="str">
        <f t="shared" si="647"/>
        <v/>
      </c>
      <c r="V7083" s="37" t="str">
        <f t="shared" si="648"/>
        <v/>
      </c>
      <c r="W7083" s="40">
        <f t="shared" si="649"/>
        <v>51.099999999999994</v>
      </c>
    </row>
    <row r="7084" spans="1:23" hidden="1" x14ac:dyDescent="0.3">
      <c r="A7084" t="s">
        <v>35</v>
      </c>
      <c r="B7084" t="s">
        <v>5483</v>
      </c>
      <c r="C7084" t="s">
        <v>34</v>
      </c>
      <c r="D7084" t="s">
        <v>34</v>
      </c>
      <c r="F7084">
        <v>0.25</v>
      </c>
      <c r="G7084" s="2">
        <v>0</v>
      </c>
      <c r="H7084" s="4">
        <v>16.770600000000002</v>
      </c>
      <c r="I7084" s="4">
        <v>6.1685999999999996</v>
      </c>
      <c r="J7084" s="7">
        <v>146</v>
      </c>
      <c r="K7084" s="7">
        <v>36</v>
      </c>
      <c r="L7084" s="3">
        <v>0.36780000000000002</v>
      </c>
      <c r="M7084" s="5">
        <v>0.78868702000000002</v>
      </c>
      <c r="N7084" s="6">
        <v>0.24106900000000001</v>
      </c>
      <c r="O7084" s="8">
        <f>IFERROR(VLOOKUP(C7084,Sheet2!$B$2:$G$588,6,FALSE),0)</f>
        <v>0</v>
      </c>
      <c r="Q7084" s="2">
        <v>0.69434136359999998</v>
      </c>
      <c r="R7084" s="3">
        <v>0.25</v>
      </c>
      <c r="U7084" s="22" t="str">
        <f t="shared" si="647"/>
        <v/>
      </c>
      <c r="V7084" s="10" t="str">
        <f t="shared" si="648"/>
        <v/>
      </c>
      <c r="W7084" s="24">
        <f t="shared" si="649"/>
        <v>35.5</v>
      </c>
    </row>
    <row r="7085" spans="1:23" hidden="1" x14ac:dyDescent="0.3">
      <c r="A7085" s="34" t="s">
        <v>35</v>
      </c>
      <c r="B7085" s="34" t="s">
        <v>12690</v>
      </c>
      <c r="C7085" s="34" t="s">
        <v>34</v>
      </c>
      <c r="D7085" t="s">
        <v>34</v>
      </c>
      <c r="E7085" s="34"/>
      <c r="F7085">
        <v>0.3</v>
      </c>
      <c r="G7085" s="35">
        <v>1</v>
      </c>
      <c r="H7085" s="4">
        <v>253.0506</v>
      </c>
      <c r="I7085" s="4">
        <v>9.5481999999999996</v>
      </c>
      <c r="J7085" s="7">
        <v>145</v>
      </c>
      <c r="K7085" s="7">
        <v>42</v>
      </c>
      <c r="L7085" s="36">
        <v>3.7699999999999997E-2</v>
      </c>
      <c r="M7085" s="37">
        <v>0.50547522</v>
      </c>
      <c r="N7085" s="38">
        <v>0.3</v>
      </c>
      <c r="O7085" s="39">
        <f>IFERROR(VLOOKUP(C7085,Sheet2!$B$2:$G$588,6,FALSE),0)</f>
        <v>0</v>
      </c>
      <c r="P7085" s="34"/>
      <c r="Q7085" s="35">
        <v>0.40649909569999998</v>
      </c>
      <c r="R7085" s="36">
        <v>0.3</v>
      </c>
      <c r="S7085" s="36"/>
      <c r="T7085" s="34"/>
      <c r="U7085" s="36" t="str">
        <f t="shared" si="647"/>
        <v/>
      </c>
      <c r="V7085" s="37" t="str">
        <f t="shared" si="648"/>
        <v/>
      </c>
      <c r="W7085" s="40">
        <f t="shared" si="649"/>
        <v>43.5</v>
      </c>
    </row>
    <row r="7086" spans="1:23" x14ac:dyDescent="0.3">
      <c r="A7086" t="s">
        <v>17</v>
      </c>
      <c r="B7086" t="s">
        <v>4100</v>
      </c>
      <c r="C7086" t="s">
        <v>4101</v>
      </c>
      <c r="D7086" t="s">
        <v>4102</v>
      </c>
      <c r="E7086" t="s">
        <v>4103</v>
      </c>
      <c r="F7086">
        <v>0.01</v>
      </c>
      <c r="G7086" s="2">
        <v>0</v>
      </c>
      <c r="H7086" s="4">
        <v>12.641400000000001</v>
      </c>
      <c r="I7086" s="4">
        <v>2.5495999999999999</v>
      </c>
      <c r="J7086" s="7">
        <v>144</v>
      </c>
      <c r="K7086" s="7">
        <v>-29</v>
      </c>
      <c r="L7086" s="3">
        <v>0.20169999999999999</v>
      </c>
      <c r="M7086" s="5">
        <v>1.88763412</v>
      </c>
      <c r="N7086" s="6">
        <v>2</v>
      </c>
      <c r="O7086" s="8">
        <f>IFERROR(VLOOKUP(C7086,Sheet2!$B$2:$G$588,6,FALSE),0)</f>
        <v>0</v>
      </c>
      <c r="P7086" t="s">
        <v>95</v>
      </c>
      <c r="Q7086" s="2">
        <v>-5.95273609E-2</v>
      </c>
      <c r="R7086" s="3">
        <v>-5.9527360858188903E-2</v>
      </c>
      <c r="U7086" s="22">
        <f t="shared" si="647"/>
        <v>-5.9527360858188903E-2</v>
      </c>
      <c r="V7086" s="10">
        <f t="shared" si="648"/>
        <v>-8.5719399635792026</v>
      </c>
      <c r="W7086" s="24">
        <f t="shared" si="649"/>
        <v>-8.5719399635792026</v>
      </c>
    </row>
    <row r="7087" spans="1:23" hidden="1" x14ac:dyDescent="0.3">
      <c r="A7087" t="s">
        <v>35</v>
      </c>
      <c r="B7087" t="s">
        <v>6832</v>
      </c>
      <c r="C7087" t="s">
        <v>34</v>
      </c>
      <c r="D7087" t="s">
        <v>34</v>
      </c>
      <c r="F7087">
        <v>0.28299999999999997</v>
      </c>
      <c r="G7087" s="2">
        <v>0</v>
      </c>
      <c r="H7087" s="4">
        <v>9.1926000000000005</v>
      </c>
      <c r="I7087" s="4">
        <v>2.1823000000000001</v>
      </c>
      <c r="J7087" s="7">
        <v>144</v>
      </c>
      <c r="K7087" s="7">
        <v>40</v>
      </c>
      <c r="L7087" s="3">
        <v>0.2374</v>
      </c>
      <c r="M7087" s="5">
        <v>2.2059014100000001</v>
      </c>
      <c r="N7087" s="6">
        <v>1.5</v>
      </c>
      <c r="O7087" s="8">
        <f>IFERROR(VLOOKUP(C7087,Sheet2!$B$2:$G$588,6,FALSE),0)</f>
        <v>0</v>
      </c>
      <c r="Q7087" s="2">
        <v>0.32000587580000001</v>
      </c>
      <c r="R7087" s="3">
        <v>0.28295674585686997</v>
      </c>
      <c r="U7087" s="22" t="str">
        <f t="shared" si="647"/>
        <v/>
      </c>
      <c r="V7087" s="10" t="str">
        <f t="shared" si="648"/>
        <v/>
      </c>
      <c r="W7087" s="24">
        <f t="shared" si="649"/>
        <v>40.277877952915375</v>
      </c>
    </row>
    <row r="7088" spans="1:23" hidden="1" x14ac:dyDescent="0.3">
      <c r="A7088" t="s">
        <v>35</v>
      </c>
      <c r="B7088" t="s">
        <v>1131</v>
      </c>
      <c r="C7088" t="s">
        <v>34</v>
      </c>
      <c r="D7088" t="s">
        <v>34</v>
      </c>
      <c r="F7088">
        <v>0.25</v>
      </c>
      <c r="G7088" s="2">
        <v>0</v>
      </c>
      <c r="H7088" s="4">
        <v>18.387799999999999</v>
      </c>
      <c r="I7088" s="4">
        <v>5.5255999999999998</v>
      </c>
      <c r="J7088" s="7">
        <v>142</v>
      </c>
      <c r="K7088" s="7">
        <v>35</v>
      </c>
      <c r="L7088" s="3">
        <v>0.30049999999999999</v>
      </c>
      <c r="M7088" s="5">
        <v>0.85615967000000004</v>
      </c>
      <c r="N7088" s="6">
        <v>0.1</v>
      </c>
      <c r="O7088" s="8">
        <f>IFERROR(VLOOKUP(C7088,Sheet2!$B$2:$G$588,6,FALSE),0)</f>
        <v>0</v>
      </c>
      <c r="Q7088" s="2">
        <v>0.8831993574</v>
      </c>
      <c r="R7088" s="3">
        <v>0.249999999999999</v>
      </c>
      <c r="U7088" s="22" t="str">
        <f t="shared" si="647"/>
        <v/>
      </c>
      <c r="V7088" s="10" t="str">
        <f t="shared" si="648"/>
        <v/>
      </c>
      <c r="W7088" s="24">
        <f t="shared" si="649"/>
        <v>35.499999999999858</v>
      </c>
    </row>
    <row r="7089" spans="1:23" hidden="1" x14ac:dyDescent="0.3">
      <c r="A7089" t="s">
        <v>35</v>
      </c>
      <c r="B7089" t="s">
        <v>13031</v>
      </c>
      <c r="C7089" t="s">
        <v>34</v>
      </c>
      <c r="D7089" t="s">
        <v>34</v>
      </c>
      <c r="F7089">
        <v>0.2838</v>
      </c>
      <c r="G7089" s="2">
        <v>0</v>
      </c>
      <c r="H7089" s="4">
        <v>233.74789999999999</v>
      </c>
      <c r="I7089" s="4">
        <v>12.8316</v>
      </c>
      <c r="J7089" s="7">
        <v>142</v>
      </c>
      <c r="K7089" s="7">
        <v>40</v>
      </c>
      <c r="L7089" s="3">
        <v>5.4899999999999997E-2</v>
      </c>
      <c r="M7089" s="5">
        <v>0.36842275000000002</v>
      </c>
      <c r="N7089" s="6">
        <v>0.15</v>
      </c>
      <c r="O7089" s="8">
        <f>IFERROR(VLOOKUP(C7089,Sheet2!$B$2:$G$588,6,FALSE),0)</f>
        <v>0</v>
      </c>
      <c r="Q7089" s="2">
        <v>0.59285902069999996</v>
      </c>
      <c r="R7089" s="3">
        <v>0.28375397753542297</v>
      </c>
      <c r="U7089" s="22" t="str">
        <f t="shared" si="647"/>
        <v/>
      </c>
      <c r="V7089" s="10" t="str">
        <f t="shared" si="648"/>
        <v/>
      </c>
      <c r="W7089" s="24">
        <f t="shared" si="649"/>
        <v>40.299999999999955</v>
      </c>
    </row>
    <row r="7090" spans="1:23" hidden="1" x14ac:dyDescent="0.3">
      <c r="A7090" s="34" t="s">
        <v>35</v>
      </c>
      <c r="B7090" s="34" t="s">
        <v>6161</v>
      </c>
      <c r="C7090" s="34" t="s">
        <v>34</v>
      </c>
      <c r="D7090" t="s">
        <v>34</v>
      </c>
      <c r="E7090" s="34"/>
      <c r="F7090">
        <v>0.318</v>
      </c>
      <c r="G7090" s="35">
        <v>0.99863683000000003</v>
      </c>
      <c r="H7090" s="4">
        <v>115.3139</v>
      </c>
      <c r="I7090" s="4">
        <v>5.3703000000000003</v>
      </c>
      <c r="J7090" s="7">
        <v>140</v>
      </c>
      <c r="K7090" s="7">
        <v>42</v>
      </c>
      <c r="L7090" s="36">
        <v>4.6600000000000003E-2</v>
      </c>
      <c r="M7090" s="37">
        <v>0.86838822000000004</v>
      </c>
      <c r="N7090" s="38">
        <v>0.50470999999999999</v>
      </c>
      <c r="O7090" s="39">
        <f>IFERROR(VLOOKUP(C7090,Sheet2!$B$2:$G$588,6,FALSE),0)</f>
        <v>0</v>
      </c>
      <c r="P7090" s="34"/>
      <c r="Q7090" s="35">
        <v>0.41879681479999997</v>
      </c>
      <c r="R7090" s="36">
        <v>0.31800742545823202</v>
      </c>
      <c r="S7090" s="36"/>
      <c r="T7090" s="34"/>
      <c r="U7090" s="36" t="str">
        <f t="shared" si="647"/>
        <v/>
      </c>
      <c r="V7090" s="37" t="str">
        <f t="shared" si="648"/>
        <v/>
      </c>
      <c r="W7090" s="40">
        <f t="shared" si="649"/>
        <v>44.173915274855396</v>
      </c>
    </row>
    <row r="7091" spans="1:23" hidden="1" x14ac:dyDescent="0.3">
      <c r="A7091" s="34" t="s">
        <v>35</v>
      </c>
      <c r="B7091" s="34" t="s">
        <v>13041</v>
      </c>
      <c r="C7091" s="34" t="s">
        <v>34</v>
      </c>
      <c r="D7091" t="s">
        <v>34</v>
      </c>
      <c r="E7091" s="34"/>
      <c r="F7091">
        <v>0.27439999999999998</v>
      </c>
      <c r="G7091" s="35">
        <v>0.44789340999999999</v>
      </c>
      <c r="H7091" s="4">
        <v>89.126300000000001</v>
      </c>
      <c r="I7091" s="4">
        <v>12.6106</v>
      </c>
      <c r="J7091" s="7">
        <v>140</v>
      </c>
      <c r="K7091" s="7">
        <v>38</v>
      </c>
      <c r="L7091" s="36">
        <v>0.14149999999999999</v>
      </c>
      <c r="M7091" s="37">
        <v>0.37035367000000002</v>
      </c>
      <c r="N7091" s="38">
        <v>0.1</v>
      </c>
      <c r="O7091" s="39">
        <f>IFERROR(VLOOKUP(C7091,Sheet2!$B$2:$G$588,6,FALSE),0)</f>
        <v>0</v>
      </c>
      <c r="P7091" s="34"/>
      <c r="Q7091" s="35">
        <v>0.72998782600000001</v>
      </c>
      <c r="R7091" s="36">
        <v>0.274441004998072</v>
      </c>
      <c r="S7091" s="36"/>
      <c r="T7091" s="34"/>
      <c r="U7091" s="36" t="str">
        <f t="shared" si="647"/>
        <v/>
      </c>
      <c r="V7091" s="37" t="str">
        <f t="shared" si="648"/>
        <v/>
      </c>
      <c r="W7091" s="40">
        <f t="shared" si="649"/>
        <v>38.69</v>
      </c>
    </row>
    <row r="7092" spans="1:23" hidden="1" x14ac:dyDescent="0.3">
      <c r="A7092" t="s">
        <v>35</v>
      </c>
      <c r="B7092" t="s">
        <v>5169</v>
      </c>
      <c r="C7092" t="s">
        <v>34</v>
      </c>
      <c r="D7092" t="s">
        <v>34</v>
      </c>
      <c r="F7092">
        <v>0.31909999999999999</v>
      </c>
      <c r="G7092" s="2">
        <v>0</v>
      </c>
      <c r="H7092" s="4">
        <v>48.481099999999998</v>
      </c>
      <c r="I7092" s="4">
        <v>15.506399999999999</v>
      </c>
      <c r="J7092" s="7">
        <v>136</v>
      </c>
      <c r="K7092" s="7">
        <v>43</v>
      </c>
      <c r="L7092" s="3">
        <v>0.31979999999999997</v>
      </c>
      <c r="M7092" s="5">
        <v>0.29298489999999999</v>
      </c>
      <c r="N7092" s="6">
        <v>0.05</v>
      </c>
      <c r="O7092" s="8">
        <f>IFERROR(VLOOKUP(C7092,Sheet2!$B$2:$G$588,6,FALSE),0)</f>
        <v>0</v>
      </c>
      <c r="Q7092" s="2">
        <v>0.82934274370000005</v>
      </c>
      <c r="R7092" s="3">
        <v>0.31913627802112399</v>
      </c>
      <c r="U7092" s="22" t="str">
        <f t="shared" si="647"/>
        <v/>
      </c>
      <c r="V7092" s="10" t="str">
        <f t="shared" si="648"/>
        <v/>
      </c>
      <c r="W7092" s="24">
        <f t="shared" si="649"/>
        <v>43.399999999999913</v>
      </c>
    </row>
    <row r="7093" spans="1:23" hidden="1" x14ac:dyDescent="0.3">
      <c r="A7093" t="s">
        <v>35</v>
      </c>
      <c r="B7093" t="s">
        <v>6283</v>
      </c>
      <c r="C7093" t="s">
        <v>34</v>
      </c>
      <c r="D7093" t="s">
        <v>34</v>
      </c>
      <c r="F7093">
        <v>0.31469999999999998</v>
      </c>
      <c r="G7093" s="2">
        <v>0</v>
      </c>
      <c r="H7093" s="4">
        <v>42.104799999999997</v>
      </c>
      <c r="I7093" s="4">
        <v>6.5256999999999996</v>
      </c>
      <c r="J7093" s="7">
        <v>136</v>
      </c>
      <c r="K7093" s="7">
        <v>43</v>
      </c>
      <c r="L7093" s="3">
        <v>0.155</v>
      </c>
      <c r="M7093" s="5">
        <v>0.69300021999999994</v>
      </c>
      <c r="N7093" s="6">
        <v>0.38892500000000002</v>
      </c>
      <c r="O7093" s="8">
        <f>IFERROR(VLOOKUP(C7093,Sheet2!$B$2:$G$588,6,FALSE),0)</f>
        <v>0</v>
      </c>
      <c r="Q7093" s="2">
        <v>0.43878084109999999</v>
      </c>
      <c r="R7093" s="3">
        <v>0.31467861796643598</v>
      </c>
      <c r="U7093" s="22" t="str">
        <f t="shared" si="647"/>
        <v/>
      </c>
      <c r="V7093" s="10" t="str">
        <f t="shared" si="648"/>
        <v/>
      </c>
      <c r="W7093" s="24">
        <f t="shared" si="649"/>
        <v>42.499999999999957</v>
      </c>
    </row>
    <row r="7094" spans="1:23" hidden="1" x14ac:dyDescent="0.3">
      <c r="A7094" s="34" t="s">
        <v>35</v>
      </c>
      <c r="B7094" s="34" t="s">
        <v>12952</v>
      </c>
      <c r="C7094" s="34" t="s">
        <v>34</v>
      </c>
      <c r="D7094" t="s">
        <v>34</v>
      </c>
      <c r="E7094" s="34"/>
      <c r="F7094">
        <v>0.3</v>
      </c>
      <c r="G7094" s="35">
        <v>1</v>
      </c>
      <c r="H7094" s="4">
        <v>44.798400000000001</v>
      </c>
      <c r="I7094" s="4">
        <v>5.7135999999999996</v>
      </c>
      <c r="J7094" s="7">
        <v>135</v>
      </c>
      <c r="K7094" s="7">
        <v>41</v>
      </c>
      <c r="L7094" s="36">
        <v>0.1275</v>
      </c>
      <c r="M7094" s="37">
        <v>0.78884248999999995</v>
      </c>
      <c r="N7094" s="38">
        <v>0.5</v>
      </c>
      <c r="O7094" s="39">
        <f>IFERROR(VLOOKUP(C7094,Sheet2!$B$2:$G$588,6,FALSE),0)</f>
        <v>0</v>
      </c>
      <c r="P7094" s="34"/>
      <c r="Q7094" s="35">
        <v>0.36615990729999998</v>
      </c>
      <c r="R7094" s="36">
        <v>0.3</v>
      </c>
      <c r="S7094" s="36"/>
      <c r="T7094" s="34"/>
      <c r="U7094" s="36" t="str">
        <f t="shared" si="647"/>
        <v/>
      </c>
      <c r="V7094" s="37" t="str">
        <f t="shared" si="648"/>
        <v/>
      </c>
      <c r="W7094" s="40">
        <f t="shared" si="649"/>
        <v>40.5</v>
      </c>
    </row>
    <row r="7095" spans="1:23" hidden="1" x14ac:dyDescent="0.3">
      <c r="A7095" t="s">
        <v>35</v>
      </c>
      <c r="B7095" t="s">
        <v>12787</v>
      </c>
      <c r="C7095" t="s">
        <v>34</v>
      </c>
      <c r="D7095" t="s">
        <v>34</v>
      </c>
      <c r="F7095">
        <v>0.2999</v>
      </c>
      <c r="G7095" s="2">
        <v>0</v>
      </c>
      <c r="H7095" s="4">
        <v>43.043799999999997</v>
      </c>
      <c r="I7095" s="4">
        <v>10.3452</v>
      </c>
      <c r="J7095" s="7">
        <v>131</v>
      </c>
      <c r="K7095" s="7">
        <v>39</v>
      </c>
      <c r="L7095" s="3">
        <v>0.24030000000000001</v>
      </c>
      <c r="M7095" s="5">
        <v>0.42264401000000001</v>
      </c>
      <c r="N7095" s="6">
        <v>0.109375</v>
      </c>
      <c r="O7095" s="8">
        <f>IFERROR(VLOOKUP(C7095,Sheet2!$B$2:$G$588,6,FALSE),0)</f>
        <v>0</v>
      </c>
      <c r="Q7095" s="2">
        <v>0.74121246900000004</v>
      </c>
      <c r="R7095" s="3">
        <v>0.29987911025144998</v>
      </c>
      <c r="U7095" s="22" t="str">
        <f t="shared" si="647"/>
        <v/>
      </c>
      <c r="V7095" s="10" t="str">
        <f t="shared" si="648"/>
        <v/>
      </c>
      <c r="W7095" s="24">
        <f t="shared" si="649"/>
        <v>38.999999999999986</v>
      </c>
    </row>
    <row r="7096" spans="1:23" hidden="1" x14ac:dyDescent="0.3">
      <c r="A7096" t="s">
        <v>35</v>
      </c>
      <c r="B7096" t="s">
        <v>12569</v>
      </c>
      <c r="C7096" t="s">
        <v>34</v>
      </c>
      <c r="D7096" t="s">
        <v>34</v>
      </c>
      <c r="F7096">
        <v>0.33</v>
      </c>
      <c r="G7096" s="2">
        <v>0</v>
      </c>
      <c r="H7096" s="4">
        <v>20.026599999999998</v>
      </c>
      <c r="I7096" s="4">
        <v>3.5573999999999999</v>
      </c>
      <c r="J7096" s="7">
        <v>130</v>
      </c>
      <c r="K7096" s="7">
        <v>43</v>
      </c>
      <c r="L7096" s="3">
        <v>0.17760000000000001</v>
      </c>
      <c r="M7096" s="5">
        <v>1.2171773400000001</v>
      </c>
      <c r="N7096" s="6">
        <v>0.8</v>
      </c>
      <c r="O7096" s="8">
        <f>IFERROR(VLOOKUP(C7096,Sheet2!$B$2:$G$588,6,FALSE),0)</f>
        <v>0</v>
      </c>
      <c r="Q7096" s="2">
        <v>0.34274162289999999</v>
      </c>
      <c r="R7096" s="3">
        <v>0.32999999999999902</v>
      </c>
      <c r="U7096" s="22" t="str">
        <f t="shared" si="647"/>
        <v/>
      </c>
      <c r="V7096" s="10" t="str">
        <f t="shared" si="648"/>
        <v/>
      </c>
      <c r="W7096" s="24">
        <f t="shared" si="649"/>
        <v>42.899999999999871</v>
      </c>
    </row>
    <row r="7097" spans="1:23" hidden="1" x14ac:dyDescent="0.3">
      <c r="A7097" s="34" t="s">
        <v>35</v>
      </c>
      <c r="B7097" s="34" t="s">
        <v>3453</v>
      </c>
      <c r="C7097" s="34" t="s">
        <v>34</v>
      </c>
      <c r="D7097" t="s">
        <v>34</v>
      </c>
      <c r="E7097" s="34"/>
      <c r="F7097">
        <v>0.29399999999999998</v>
      </c>
      <c r="G7097" s="35">
        <v>0.56173558000000001</v>
      </c>
      <c r="H7097" s="4">
        <v>179.97229999999999</v>
      </c>
      <c r="I7097" s="4">
        <v>24.9312</v>
      </c>
      <c r="J7097" s="7">
        <v>129</v>
      </c>
      <c r="K7097" s="7">
        <v>38</v>
      </c>
      <c r="L7097" s="36">
        <v>0.13850000000000001</v>
      </c>
      <c r="M7097" s="37">
        <v>0.17231295999999999</v>
      </c>
      <c r="N7097" s="38">
        <v>4.9612000000000003E-2</v>
      </c>
      <c r="O7097" s="39">
        <f>IFERROR(VLOOKUP(C7097,Sheet2!$B$2:$G$588,6,FALSE),0)</f>
        <v>0</v>
      </c>
      <c r="P7097" s="34"/>
      <c r="Q7097" s="35">
        <v>0.71208202300000001</v>
      </c>
      <c r="R7097" s="36">
        <v>0.29400368451505998</v>
      </c>
      <c r="S7097" s="36"/>
      <c r="T7097" s="34"/>
      <c r="U7097" s="36" t="str">
        <f t="shared" si="647"/>
        <v/>
      </c>
      <c r="V7097" s="37" t="str">
        <f t="shared" si="648"/>
        <v/>
      </c>
      <c r="W7097" s="40">
        <f t="shared" si="649"/>
        <v>37.649999999999935</v>
      </c>
    </row>
    <row r="7098" spans="1:23" hidden="1" x14ac:dyDescent="0.3">
      <c r="A7098" t="s">
        <v>35</v>
      </c>
      <c r="B7098" t="s">
        <v>12822</v>
      </c>
      <c r="C7098" t="s">
        <v>34</v>
      </c>
      <c r="D7098" t="s">
        <v>34</v>
      </c>
      <c r="F7098">
        <v>0.25</v>
      </c>
      <c r="G7098" s="2">
        <v>0</v>
      </c>
      <c r="H7098" s="4">
        <v>19.580100000000002</v>
      </c>
      <c r="I7098" s="4">
        <v>3.3283999999999998</v>
      </c>
      <c r="J7098" s="7">
        <v>126</v>
      </c>
      <c r="K7098" s="7">
        <v>32</v>
      </c>
      <c r="L7098" s="3">
        <v>0.17</v>
      </c>
      <c r="M7098" s="5">
        <v>1.26295549</v>
      </c>
      <c r="N7098" s="6">
        <v>0.75</v>
      </c>
      <c r="O7098" s="8">
        <f>IFERROR(VLOOKUP(C7098,Sheet2!$B$2:$G$588,6,FALSE),0)</f>
        <v>0</v>
      </c>
      <c r="Q7098" s="2">
        <v>0.40615484480000003</v>
      </c>
      <c r="R7098" s="3">
        <v>0.25</v>
      </c>
      <c r="U7098" s="22" t="str">
        <f t="shared" si="647"/>
        <v/>
      </c>
      <c r="V7098" s="10" t="str">
        <f t="shared" si="648"/>
        <v/>
      </c>
      <c r="W7098" s="24">
        <f t="shared" si="649"/>
        <v>31.499999999999936</v>
      </c>
    </row>
    <row r="7099" spans="1:23" hidden="1" x14ac:dyDescent="0.3">
      <c r="A7099" t="s">
        <v>35</v>
      </c>
      <c r="B7099" t="s">
        <v>11499</v>
      </c>
      <c r="C7099" t="s">
        <v>34</v>
      </c>
      <c r="D7099" t="s">
        <v>34</v>
      </c>
      <c r="F7099">
        <v>0.25240000000000001</v>
      </c>
      <c r="G7099" s="2">
        <v>0</v>
      </c>
      <c r="H7099" s="4">
        <v>10.607200000000001</v>
      </c>
      <c r="I7099" s="4">
        <v>3.5706000000000002</v>
      </c>
      <c r="J7099" s="7">
        <v>125</v>
      </c>
      <c r="K7099" s="7">
        <v>31</v>
      </c>
      <c r="L7099" s="3">
        <v>0.33660000000000001</v>
      </c>
      <c r="M7099" s="5">
        <v>1.16823301</v>
      </c>
      <c r="N7099" s="6">
        <v>0.60644200000000004</v>
      </c>
      <c r="O7099" s="8">
        <f>IFERROR(VLOOKUP(C7099,Sheet2!$B$2:$G$588,6,FALSE),0)</f>
        <v>0</v>
      </c>
      <c r="Q7099" s="2">
        <v>0.48088951930000001</v>
      </c>
      <c r="R7099" s="3">
        <v>0.25244491325164198</v>
      </c>
      <c r="U7099" s="22" t="str">
        <f t="shared" si="647"/>
        <v/>
      </c>
      <c r="V7099" s="10" t="str">
        <f t="shared" si="648"/>
        <v/>
      </c>
      <c r="W7099" s="24">
        <f t="shared" si="649"/>
        <v>28.923295883923608</v>
      </c>
    </row>
    <row r="7100" spans="1:23" hidden="1" x14ac:dyDescent="0.3">
      <c r="A7100" s="34" t="s">
        <v>35</v>
      </c>
      <c r="B7100" s="34" t="s">
        <v>3870</v>
      </c>
      <c r="C7100" s="34" t="s">
        <v>34</v>
      </c>
      <c r="D7100" t="s">
        <v>34</v>
      </c>
      <c r="E7100" s="34"/>
      <c r="F7100">
        <v>0.20780000000000001</v>
      </c>
      <c r="G7100" s="35">
        <v>0.92224921999999998</v>
      </c>
      <c r="H7100" s="4">
        <v>59.840899999999998</v>
      </c>
      <c r="I7100" s="4">
        <v>8.2040000000000006</v>
      </c>
      <c r="J7100" s="7">
        <v>123</v>
      </c>
      <c r="K7100" s="7">
        <v>23</v>
      </c>
      <c r="L7100" s="36">
        <v>0.1371</v>
      </c>
      <c r="M7100" s="37">
        <v>0.50021592000000004</v>
      </c>
      <c r="N7100" s="38">
        <v>0.4</v>
      </c>
      <c r="O7100" s="39">
        <f>IFERROR(VLOOKUP(C7100,Sheet2!$B$2:$G$588,6,FALSE),0)</f>
        <v>0</v>
      </c>
      <c r="P7100" s="34"/>
      <c r="Q7100" s="35">
        <v>0.20034532690000001</v>
      </c>
      <c r="R7100" s="36">
        <v>0.20034532694664101</v>
      </c>
      <c r="S7100" s="36"/>
      <c r="T7100" s="34"/>
      <c r="U7100" s="36" t="str">
        <f t="shared" si="647"/>
        <v/>
      </c>
      <c r="V7100" s="37" t="str">
        <f t="shared" si="648"/>
        <v/>
      </c>
      <c r="W7100" s="40">
        <f t="shared" si="649"/>
        <v>24.481204398159395</v>
      </c>
    </row>
    <row r="7101" spans="1:23" hidden="1" x14ac:dyDescent="0.3">
      <c r="A7101" t="s">
        <v>35</v>
      </c>
      <c r="B7101" t="s">
        <v>11817</v>
      </c>
      <c r="C7101" t="s">
        <v>34</v>
      </c>
      <c r="D7101" t="s">
        <v>34</v>
      </c>
      <c r="F7101">
        <v>0.33160000000000001</v>
      </c>
      <c r="G7101" s="2">
        <v>0</v>
      </c>
      <c r="H7101" s="4">
        <v>18.760999999999999</v>
      </c>
      <c r="I7101" s="4">
        <v>3.6303999999999998</v>
      </c>
      <c r="J7101" s="7">
        <v>119</v>
      </c>
      <c r="K7101" s="7">
        <v>36</v>
      </c>
      <c r="L7101" s="3">
        <v>0.19350000000000001</v>
      </c>
      <c r="M7101" s="5">
        <v>1.0924664500000001</v>
      </c>
      <c r="N7101" s="6">
        <v>0.71117200000000003</v>
      </c>
      <c r="O7101" s="8">
        <f>IFERROR(VLOOKUP(C7101,Sheet2!$B$2:$G$588,6,FALSE),0)</f>
        <v>0</v>
      </c>
      <c r="Q7101" s="2">
        <v>0.34902165889999998</v>
      </c>
      <c r="R7101" s="3">
        <v>0.331645796451012</v>
      </c>
      <c r="U7101" s="22" t="str">
        <f t="shared" si="647"/>
        <v/>
      </c>
      <c r="V7101" s="10" t="str">
        <f t="shared" si="648"/>
        <v/>
      </c>
      <c r="W7101" s="24">
        <f t="shared" si="649"/>
        <v>32.651977667225886</v>
      </c>
    </row>
    <row r="7102" spans="1:23" hidden="1" x14ac:dyDescent="0.3">
      <c r="A7102" t="s">
        <v>35</v>
      </c>
      <c r="B7102" t="s">
        <v>6171</v>
      </c>
      <c r="C7102" t="s">
        <v>34</v>
      </c>
      <c r="D7102" t="s">
        <v>34</v>
      </c>
      <c r="F7102">
        <v>0.25</v>
      </c>
      <c r="G7102" s="2">
        <v>0</v>
      </c>
      <c r="H7102" s="4">
        <v>18.1296</v>
      </c>
      <c r="I7102" s="4">
        <v>2.9512</v>
      </c>
      <c r="J7102" s="7">
        <v>117</v>
      </c>
      <c r="K7102" s="7">
        <v>27</v>
      </c>
      <c r="L7102" s="3">
        <v>0.1628</v>
      </c>
      <c r="M7102" s="5">
        <v>1.3210204000000001</v>
      </c>
      <c r="N7102" s="6">
        <v>1</v>
      </c>
      <c r="O7102" s="8">
        <f>IFERROR(VLOOKUP(C7102,Sheet2!$B$2:$G$588,6,FALSE),0)</f>
        <v>0</v>
      </c>
      <c r="Q7102" s="2">
        <v>0.24300942089999999</v>
      </c>
      <c r="R7102" s="3">
        <v>0.24300942092978001</v>
      </c>
      <c r="U7102" s="22" t="str">
        <f t="shared" si="647"/>
        <v/>
      </c>
      <c r="V7102" s="10" t="str">
        <f t="shared" si="648"/>
        <v/>
      </c>
      <c r="W7102" s="24">
        <f t="shared" si="649"/>
        <v>27.924322669213385</v>
      </c>
    </row>
    <row r="7103" spans="1:23" hidden="1" x14ac:dyDescent="0.3">
      <c r="A7103" s="34" t="s">
        <v>35</v>
      </c>
      <c r="B7103" s="34" t="s">
        <v>9916</v>
      </c>
      <c r="C7103" s="34" t="s">
        <v>34</v>
      </c>
      <c r="D7103" t="s">
        <v>34</v>
      </c>
      <c r="E7103" s="34"/>
      <c r="F7103">
        <v>0.28820000000000001</v>
      </c>
      <c r="G7103" s="35">
        <v>0.38416284000000001</v>
      </c>
      <c r="H7103" s="4">
        <v>109.4614</v>
      </c>
      <c r="I7103" s="4">
        <v>8.2858000000000001</v>
      </c>
      <c r="J7103" s="7">
        <v>115</v>
      </c>
      <c r="K7103" s="7">
        <v>33</v>
      </c>
      <c r="L7103" s="36">
        <v>7.5700000000000003E-2</v>
      </c>
      <c r="M7103" s="37">
        <v>0.46333221000000002</v>
      </c>
      <c r="N7103" s="38">
        <v>0.3</v>
      </c>
      <c r="O7103" s="39">
        <f>IFERROR(VLOOKUP(C7103,Sheet2!$B$2:$G$588,6,FALSE),0)</f>
        <v>0</v>
      </c>
      <c r="P7103" s="34"/>
      <c r="Q7103" s="35">
        <v>0.35251641950000001</v>
      </c>
      <c r="R7103" s="36">
        <v>0.28823305486817802</v>
      </c>
      <c r="S7103" s="36"/>
      <c r="T7103" s="34"/>
      <c r="U7103" s="36" t="str">
        <f t="shared" si="647"/>
        <v/>
      </c>
      <c r="V7103" s="37" t="str">
        <f t="shared" si="648"/>
        <v/>
      </c>
      <c r="W7103" s="40">
        <f t="shared" si="649"/>
        <v>33.149999999999977</v>
      </c>
    </row>
    <row r="7104" spans="1:23" hidden="1" x14ac:dyDescent="0.3">
      <c r="A7104" s="34" t="s">
        <v>35</v>
      </c>
      <c r="B7104" s="34" t="s">
        <v>3065</v>
      </c>
      <c r="C7104" s="34" t="s">
        <v>34</v>
      </c>
      <c r="D7104" t="s">
        <v>34</v>
      </c>
      <c r="E7104" s="34"/>
      <c r="F7104">
        <v>0.30380000000000001</v>
      </c>
      <c r="G7104" s="35">
        <v>0.87355448999999996</v>
      </c>
      <c r="H7104" s="4">
        <v>48.634999999999998</v>
      </c>
      <c r="I7104" s="4">
        <v>4.3728999999999996</v>
      </c>
      <c r="J7104" s="7">
        <v>111</v>
      </c>
      <c r="K7104" s="7">
        <v>34</v>
      </c>
      <c r="L7104" s="36">
        <v>8.9899999999999994E-2</v>
      </c>
      <c r="M7104" s="37">
        <v>0.84708755000000002</v>
      </c>
      <c r="N7104" s="38">
        <v>0.45</v>
      </c>
      <c r="O7104" s="39">
        <f>IFERROR(VLOOKUP(C7104,Sheet2!$B$2:$G$588,6,FALSE),0)</f>
        <v>0</v>
      </c>
      <c r="P7104" s="34"/>
      <c r="Q7104" s="35">
        <v>0.46876801769999998</v>
      </c>
      <c r="R7104" s="36">
        <v>0.30379336543337898</v>
      </c>
      <c r="S7104" s="36"/>
      <c r="T7104" s="34"/>
      <c r="U7104" s="36" t="str">
        <f t="shared" si="647"/>
        <v/>
      </c>
      <c r="V7104" s="37" t="str">
        <f t="shared" si="648"/>
        <v/>
      </c>
      <c r="W7104" s="40">
        <f t="shared" si="649"/>
        <v>33.719999999999985</v>
      </c>
    </row>
    <row r="7105" spans="1:23" x14ac:dyDescent="0.3">
      <c r="A7105" t="s">
        <v>17</v>
      </c>
      <c r="B7105" t="s">
        <v>4100</v>
      </c>
      <c r="C7105" t="s">
        <v>4101</v>
      </c>
      <c r="D7105" t="s">
        <v>4104</v>
      </c>
      <c r="E7105" t="s">
        <v>4105</v>
      </c>
      <c r="F7105">
        <v>0.01</v>
      </c>
      <c r="G7105" s="2">
        <v>0</v>
      </c>
      <c r="H7105" s="4">
        <v>23.171700000000001</v>
      </c>
      <c r="I7105" s="4">
        <v>2.0005999999999999</v>
      </c>
      <c r="J7105" s="7">
        <v>110</v>
      </c>
      <c r="K7105" s="7">
        <v>-42</v>
      </c>
      <c r="L7105" s="3">
        <v>8.6300000000000002E-2</v>
      </c>
      <c r="M7105" s="5">
        <v>1.8339176699999999</v>
      </c>
      <c r="N7105" s="6">
        <v>2</v>
      </c>
      <c r="O7105" s="8">
        <f>IFERROR(VLOOKUP(C7105,Sheet2!$B$2:$G$588,6,FALSE),0)</f>
        <v>0</v>
      </c>
      <c r="P7105" t="s">
        <v>95</v>
      </c>
      <c r="Q7105" s="2">
        <v>-9.0561497599999999E-2</v>
      </c>
      <c r="R7105" s="3">
        <v>-9.0561497638524904E-2</v>
      </c>
      <c r="U7105" s="22">
        <f t="shared" si="647"/>
        <v>-9.0561497638524904E-2</v>
      </c>
      <c r="V7105" s="10">
        <f t="shared" si="648"/>
        <v>-9.9617647402377401</v>
      </c>
      <c r="W7105" s="24">
        <f t="shared" si="649"/>
        <v>-9.9617647402377401</v>
      </c>
    </row>
    <row r="7106" spans="1:23" hidden="1" x14ac:dyDescent="0.3">
      <c r="A7106" s="34" t="s">
        <v>35</v>
      </c>
      <c r="B7106" s="34" t="s">
        <v>10484</v>
      </c>
      <c r="C7106" s="34" t="s">
        <v>34</v>
      </c>
      <c r="D7106" t="s">
        <v>34</v>
      </c>
      <c r="E7106" s="34"/>
      <c r="F7106">
        <v>0.3</v>
      </c>
      <c r="G7106" s="35">
        <v>1</v>
      </c>
      <c r="H7106" s="4">
        <v>497.84160000000003</v>
      </c>
      <c r="I7106" s="4">
        <v>25.171600000000002</v>
      </c>
      <c r="J7106" s="7">
        <v>108</v>
      </c>
      <c r="K7106" s="7">
        <v>32</v>
      </c>
      <c r="L7106" s="36">
        <v>5.0599999999999999E-2</v>
      </c>
      <c r="M7106" s="37">
        <v>0.14245736000000001</v>
      </c>
      <c r="N7106" s="38">
        <v>5.6370000000000003E-2</v>
      </c>
      <c r="O7106" s="39">
        <f>IFERROR(VLOOKUP(C7106,Sheet2!$B$2:$G$588,6,FALSE),0)</f>
        <v>0</v>
      </c>
      <c r="P7106" s="34"/>
      <c r="Q7106" s="35">
        <v>0.60430264069999995</v>
      </c>
      <c r="R7106" s="36">
        <v>0.3</v>
      </c>
      <c r="S7106" s="36"/>
      <c r="T7106" s="34"/>
      <c r="U7106" s="36" t="str">
        <f t="shared" si="647"/>
        <v/>
      </c>
      <c r="V7106" s="37" t="str">
        <f t="shared" si="648"/>
        <v/>
      </c>
      <c r="W7106" s="40">
        <f t="shared" si="649"/>
        <v>32.399999999999942</v>
      </c>
    </row>
    <row r="7107" spans="1:23" hidden="1" x14ac:dyDescent="0.3">
      <c r="A7107" t="s">
        <v>35</v>
      </c>
      <c r="B7107" t="s">
        <v>4351</v>
      </c>
      <c r="C7107" t="s">
        <v>34</v>
      </c>
      <c r="D7107" t="s">
        <v>34</v>
      </c>
      <c r="F7107">
        <v>0.29070000000000001</v>
      </c>
      <c r="G7107" s="2">
        <v>0</v>
      </c>
      <c r="H7107" s="4">
        <v>20.183599999999998</v>
      </c>
      <c r="I7107" s="4">
        <v>4.3872999999999998</v>
      </c>
      <c r="J7107" s="7">
        <v>107</v>
      </c>
      <c r="K7107" s="7">
        <v>31</v>
      </c>
      <c r="L7107" s="3">
        <v>0.21740000000000001</v>
      </c>
      <c r="M7107" s="5">
        <v>0.81315978</v>
      </c>
      <c r="N7107" s="6">
        <v>0.4</v>
      </c>
      <c r="O7107" s="8">
        <f>IFERROR(VLOOKUP(C7107,Sheet2!$B$2:$G$588,6,FALSE),0)</f>
        <v>0</v>
      </c>
      <c r="Q7107" s="2">
        <v>0.50809175529999995</v>
      </c>
      <c r="R7107" s="3">
        <v>0.29071128961536302</v>
      </c>
      <c r="U7107" s="22" t="str">
        <f t="shared" si="647"/>
        <v/>
      </c>
      <c r="V7107" s="10" t="str">
        <f t="shared" si="648"/>
        <v/>
      </c>
      <c r="W7107" s="24">
        <f t="shared" si="649"/>
        <v>25.199999999999996</v>
      </c>
    </row>
    <row r="7108" spans="1:23" hidden="1" x14ac:dyDescent="0.3">
      <c r="A7108" t="s">
        <v>35</v>
      </c>
      <c r="B7108" t="s">
        <v>5351</v>
      </c>
      <c r="C7108" t="s">
        <v>34</v>
      </c>
      <c r="D7108" t="s">
        <v>34</v>
      </c>
      <c r="F7108">
        <v>0.35</v>
      </c>
      <c r="G7108" s="2">
        <v>0</v>
      </c>
      <c r="H7108" s="4">
        <v>7.1741000000000001</v>
      </c>
      <c r="I7108" s="4">
        <v>3.4927999999999999</v>
      </c>
      <c r="J7108" s="7">
        <v>106</v>
      </c>
      <c r="K7108" s="7">
        <v>37</v>
      </c>
      <c r="L7108" s="3">
        <v>0.4869</v>
      </c>
      <c r="M7108" s="5">
        <v>1.01020062</v>
      </c>
      <c r="N7108" s="6">
        <v>0.5</v>
      </c>
      <c r="O7108" s="8">
        <f>IFERROR(VLOOKUP(C7108,Sheet2!$B$2:$G$588,6,FALSE),0)</f>
        <v>0</v>
      </c>
      <c r="Q7108" s="2">
        <v>0.50504880780000005</v>
      </c>
      <c r="R7108" s="3">
        <v>0.34999999999999898</v>
      </c>
      <c r="U7108" s="22" t="str">
        <f t="shared" si="647"/>
        <v/>
      </c>
      <c r="V7108" s="10" t="str">
        <f t="shared" si="648"/>
        <v/>
      </c>
      <c r="W7108" s="24">
        <f t="shared" si="649"/>
        <v>37.099999999999994</v>
      </c>
    </row>
    <row r="7109" spans="1:23" hidden="1" x14ac:dyDescent="0.3">
      <c r="A7109" s="34" t="s">
        <v>35</v>
      </c>
      <c r="B7109" s="34" t="s">
        <v>12219</v>
      </c>
      <c r="C7109" s="34" t="s">
        <v>34</v>
      </c>
      <c r="D7109" t="s">
        <v>34</v>
      </c>
      <c r="E7109" s="34"/>
      <c r="F7109">
        <v>0.32269999999999999</v>
      </c>
      <c r="G7109" s="35">
        <v>0.45442145</v>
      </c>
      <c r="H7109" s="4">
        <v>188.07929999999999</v>
      </c>
      <c r="I7109" s="4">
        <v>15.314</v>
      </c>
      <c r="J7109" s="7">
        <v>105</v>
      </c>
      <c r="K7109" s="7">
        <v>34</v>
      </c>
      <c r="L7109" s="36">
        <v>8.14E-2</v>
      </c>
      <c r="M7109" s="37">
        <v>0.22943944999999999</v>
      </c>
      <c r="N7109" s="38">
        <v>0.01</v>
      </c>
      <c r="O7109" s="39">
        <f>IFERROR(VLOOKUP(C7109,Sheet2!$B$2:$G$588,6,FALSE),0)</f>
        <v>0</v>
      </c>
      <c r="P7109" s="34"/>
      <c r="Q7109" s="35">
        <v>0.95641551589999996</v>
      </c>
      <c r="R7109" s="36">
        <v>0.32272107239347098</v>
      </c>
      <c r="S7109" s="36"/>
      <c r="T7109" s="34"/>
      <c r="U7109" s="36" t="str">
        <f t="shared" si="647"/>
        <v/>
      </c>
      <c r="V7109" s="37" t="str">
        <f t="shared" si="648"/>
        <v/>
      </c>
      <c r="W7109" s="40">
        <f t="shared" si="649"/>
        <v>34.199999999999967</v>
      </c>
    </row>
    <row r="7110" spans="1:23" hidden="1" x14ac:dyDescent="0.3">
      <c r="A7110" t="s">
        <v>35</v>
      </c>
      <c r="B7110" t="s">
        <v>9856</v>
      </c>
      <c r="C7110" t="s">
        <v>34</v>
      </c>
      <c r="D7110" t="s">
        <v>34</v>
      </c>
      <c r="F7110">
        <v>0.33</v>
      </c>
      <c r="G7110" s="2">
        <v>0</v>
      </c>
      <c r="H7110" s="4">
        <v>16.5029</v>
      </c>
      <c r="I7110" s="4">
        <v>0.80640000000000001</v>
      </c>
      <c r="J7110" s="7">
        <v>104</v>
      </c>
      <c r="K7110" s="7">
        <v>20</v>
      </c>
      <c r="L7110" s="3">
        <v>4.8899999999999999E-2</v>
      </c>
      <c r="M7110" s="5">
        <v>4.3080956600000002</v>
      </c>
      <c r="N7110" s="6">
        <v>3.5</v>
      </c>
      <c r="O7110" s="8">
        <f>IFERROR(VLOOKUP(C7110,Sheet2!$B$2:$G$588,6,FALSE),0)</f>
        <v>0</v>
      </c>
      <c r="Q7110" s="2">
        <v>0.18757607160000001</v>
      </c>
      <c r="R7110" s="3">
        <v>0.18757607158130199</v>
      </c>
      <c r="U7110" s="22" t="str">
        <f t="shared" si="647"/>
        <v/>
      </c>
      <c r="V7110" s="10" t="str">
        <f t="shared" si="648"/>
        <v/>
      </c>
      <c r="W7110" s="24">
        <f t="shared" si="649"/>
        <v>19.507911444455406</v>
      </c>
    </row>
    <row r="7111" spans="1:23" hidden="1" x14ac:dyDescent="0.3">
      <c r="A7111" t="s">
        <v>35</v>
      </c>
      <c r="B7111" t="s">
        <v>11487</v>
      </c>
      <c r="C7111" t="s">
        <v>34</v>
      </c>
      <c r="D7111" t="s">
        <v>34</v>
      </c>
      <c r="F7111">
        <v>0.25</v>
      </c>
      <c r="G7111" s="2">
        <v>0</v>
      </c>
      <c r="H7111" s="4">
        <v>3.9535999999999998</v>
      </c>
      <c r="I7111" s="4">
        <v>0.88170000000000004</v>
      </c>
      <c r="J7111" s="7">
        <v>100</v>
      </c>
      <c r="K7111" s="7">
        <v>25</v>
      </c>
      <c r="L7111" s="3">
        <v>0.223</v>
      </c>
      <c r="M7111" s="5">
        <v>3.76331821</v>
      </c>
      <c r="N7111" s="6">
        <v>2.5</v>
      </c>
      <c r="O7111" s="8">
        <f>IFERROR(VLOOKUP(C7111,Sheet2!$B$2:$G$588,6,FALSE),0)</f>
        <v>0</v>
      </c>
      <c r="Q7111" s="2">
        <v>0.33569263620000001</v>
      </c>
      <c r="R7111" s="3">
        <v>0.25</v>
      </c>
      <c r="U7111" s="22" t="str">
        <f t="shared" si="647"/>
        <v/>
      </c>
      <c r="V7111" s="10" t="str">
        <f t="shared" si="648"/>
        <v/>
      </c>
      <c r="W7111" s="24">
        <f t="shared" si="649"/>
        <v>25</v>
      </c>
    </row>
    <row r="7112" spans="1:23" hidden="1" x14ac:dyDescent="0.3">
      <c r="A7112" t="s">
        <v>35</v>
      </c>
      <c r="B7112" t="s">
        <v>6061</v>
      </c>
      <c r="C7112" t="s">
        <v>34</v>
      </c>
      <c r="D7112" t="s">
        <v>34</v>
      </c>
      <c r="F7112">
        <v>0.32950000000000002</v>
      </c>
      <c r="G7112" s="2">
        <v>0</v>
      </c>
      <c r="H7112" s="4">
        <v>19.290600000000001</v>
      </c>
      <c r="I7112" s="4">
        <v>1.6119000000000001</v>
      </c>
      <c r="J7112" s="7">
        <v>99</v>
      </c>
      <c r="K7112" s="7">
        <v>26</v>
      </c>
      <c r="L7112" s="3">
        <v>8.3599999999999994E-2</v>
      </c>
      <c r="M7112" s="5">
        <v>2.03961712</v>
      </c>
      <c r="N7112" s="6">
        <v>1.494594</v>
      </c>
      <c r="O7112" s="8">
        <f>IFERROR(VLOOKUP(C7112,Sheet2!$B$2:$G$588,6,FALSE),0)</f>
        <v>0</v>
      </c>
      <c r="Q7112" s="2">
        <v>0.26721835040000003</v>
      </c>
      <c r="R7112" s="3">
        <v>0.26721835041063702</v>
      </c>
      <c r="U7112" s="22" t="str">
        <f t="shared" si="647"/>
        <v/>
      </c>
      <c r="V7112" s="10" t="str">
        <f t="shared" si="648"/>
        <v/>
      </c>
      <c r="W7112" s="24">
        <f t="shared" si="649"/>
        <v>26.237951938974554</v>
      </c>
    </row>
    <row r="7113" spans="1:23" hidden="1" x14ac:dyDescent="0.3">
      <c r="A7113" t="s">
        <v>35</v>
      </c>
      <c r="B7113" t="s">
        <v>8719</v>
      </c>
      <c r="C7113" t="s">
        <v>34</v>
      </c>
      <c r="D7113" t="s">
        <v>34</v>
      </c>
      <c r="F7113">
        <v>0.25</v>
      </c>
      <c r="G7113" s="2">
        <v>0</v>
      </c>
      <c r="H7113" s="4">
        <v>32.165999999999997</v>
      </c>
      <c r="I7113" s="4">
        <v>1.3189</v>
      </c>
      <c r="J7113" s="7">
        <v>99</v>
      </c>
      <c r="K7113" s="7">
        <v>24</v>
      </c>
      <c r="L7113" s="3">
        <v>4.1000000000000002E-2</v>
      </c>
      <c r="M7113" s="5">
        <v>2.5102518300000001</v>
      </c>
      <c r="N7113" s="6">
        <v>1.6</v>
      </c>
      <c r="O7113" s="8">
        <f>IFERROR(VLOOKUP(C7113,Sheet2!$B$2:$G$588,6,FALSE),0)</f>
        <v>0</v>
      </c>
      <c r="Q7113" s="2">
        <v>0.36261374959999998</v>
      </c>
      <c r="R7113" s="3">
        <v>0.25</v>
      </c>
      <c r="U7113" s="22" t="str">
        <f t="shared" si="647"/>
        <v/>
      </c>
      <c r="V7113" s="10" t="str">
        <f t="shared" si="648"/>
        <v/>
      </c>
      <c r="W7113" s="24">
        <f t="shared" si="649"/>
        <v>24.749999999999925</v>
      </c>
    </row>
    <row r="7114" spans="1:23" hidden="1" x14ac:dyDescent="0.3">
      <c r="A7114" t="s">
        <v>35</v>
      </c>
      <c r="B7114" t="s">
        <v>10200</v>
      </c>
      <c r="C7114" t="s">
        <v>34</v>
      </c>
      <c r="D7114" t="s">
        <v>34</v>
      </c>
      <c r="F7114">
        <v>0.33</v>
      </c>
      <c r="G7114" s="2">
        <v>0</v>
      </c>
      <c r="H7114" s="4">
        <v>30.351600000000001</v>
      </c>
      <c r="I7114" s="4">
        <v>1.25</v>
      </c>
      <c r="J7114" s="7">
        <v>99</v>
      </c>
      <c r="K7114" s="7">
        <v>3</v>
      </c>
      <c r="L7114" s="3">
        <v>4.1200000000000001E-2</v>
      </c>
      <c r="M7114" s="5">
        <v>2.6470285699999998</v>
      </c>
      <c r="N7114" s="6">
        <v>2.5737999999999999</v>
      </c>
      <c r="O7114" s="8">
        <f>IFERROR(VLOOKUP(C7114,Sheet2!$B$2:$G$588,6,FALSE),0)</f>
        <v>0</v>
      </c>
      <c r="Q7114" s="2">
        <v>2.7664443100000002E-2</v>
      </c>
      <c r="R7114" s="3">
        <v>2.76644431491915E-2</v>
      </c>
      <c r="U7114" s="22" t="str">
        <f t="shared" ref="U7114:U7177" si="650">IF(A7114="placement",IF(T7114="",R7114,T7114),"")</f>
        <v/>
      </c>
      <c r="V7114" s="10" t="str">
        <f t="shared" ref="V7114:V7177" si="651">IF($A7114="placement",U7114*J7114,"")</f>
        <v/>
      </c>
      <c r="W7114" s="24">
        <f t="shared" ref="W7114:W7177" si="652">IF($A7114="placement",V7114,IF($A7114="site",SUMIF($C:$C,$C7114,$V:$V),IF($A7114="user",SUMIF($B:$B,$B7114,$V:$V),SUM($V:$V))))</f>
        <v>2.7380165345871492</v>
      </c>
    </row>
    <row r="7115" spans="1:23" hidden="1" x14ac:dyDescent="0.3">
      <c r="A7115" t="s">
        <v>35</v>
      </c>
      <c r="B7115" t="s">
        <v>11142</v>
      </c>
      <c r="C7115" t="s">
        <v>34</v>
      </c>
      <c r="D7115" t="s">
        <v>34</v>
      </c>
      <c r="F7115">
        <v>0.3</v>
      </c>
      <c r="G7115" s="2">
        <v>0</v>
      </c>
      <c r="H7115" s="4">
        <v>16.861000000000001</v>
      </c>
      <c r="I7115" s="4">
        <v>8.0599000000000007</v>
      </c>
      <c r="J7115" s="7">
        <v>96</v>
      </c>
      <c r="K7115" s="7">
        <v>29</v>
      </c>
      <c r="L7115" s="3">
        <v>0.47799999999999998</v>
      </c>
      <c r="M7115" s="5">
        <v>0.39892944000000002</v>
      </c>
      <c r="N7115" s="6">
        <v>7.4806999999999998E-2</v>
      </c>
      <c r="O7115" s="8">
        <f>IFERROR(VLOOKUP(C7115,Sheet2!$B$2:$G$588,6,FALSE),0)</f>
        <v>0</v>
      </c>
      <c r="Q7115" s="2">
        <v>0.81248062249999997</v>
      </c>
      <c r="R7115" s="3">
        <v>0.3</v>
      </c>
      <c r="U7115" s="22" t="str">
        <f t="shared" si="650"/>
        <v/>
      </c>
      <c r="V7115" s="10" t="str">
        <f t="shared" si="651"/>
        <v/>
      </c>
      <c r="W7115" s="24">
        <f t="shared" si="652"/>
        <v>29.099999999999998</v>
      </c>
    </row>
    <row r="7116" spans="1:23" hidden="1" x14ac:dyDescent="0.3">
      <c r="A7116" t="s">
        <v>35</v>
      </c>
      <c r="B7116" t="s">
        <v>12944</v>
      </c>
      <c r="C7116" t="s">
        <v>34</v>
      </c>
      <c r="D7116" t="s">
        <v>34</v>
      </c>
      <c r="F7116">
        <v>0.25</v>
      </c>
      <c r="G7116" s="2">
        <v>0</v>
      </c>
      <c r="H7116" s="4">
        <v>9.0031999999999996</v>
      </c>
      <c r="I7116" s="4">
        <v>1.9137999999999999</v>
      </c>
      <c r="J7116" s="7">
        <v>91</v>
      </c>
      <c r="K7116" s="7">
        <v>23</v>
      </c>
      <c r="L7116" s="3">
        <v>0.21260000000000001</v>
      </c>
      <c r="M7116" s="5">
        <v>1.5868771699999999</v>
      </c>
      <c r="N7116" s="6">
        <v>1</v>
      </c>
      <c r="O7116" s="8">
        <f>IFERROR(VLOOKUP(C7116,Sheet2!$B$2:$G$588,6,FALSE),0)</f>
        <v>0</v>
      </c>
      <c r="Q7116" s="2">
        <v>0.36983150349999999</v>
      </c>
      <c r="R7116" s="3">
        <v>0.249999999999999</v>
      </c>
      <c r="U7116" s="22" t="str">
        <f t="shared" si="650"/>
        <v/>
      </c>
      <c r="V7116" s="10" t="str">
        <f t="shared" si="651"/>
        <v/>
      </c>
      <c r="W7116" s="24">
        <f t="shared" si="652"/>
        <v>22.749999999999908</v>
      </c>
    </row>
    <row r="7117" spans="1:23" hidden="1" x14ac:dyDescent="0.3">
      <c r="A7117" s="34" t="s">
        <v>35</v>
      </c>
      <c r="B7117" s="34" t="s">
        <v>12229</v>
      </c>
      <c r="C7117" s="34" t="s">
        <v>34</v>
      </c>
      <c r="D7117" t="s">
        <v>34</v>
      </c>
      <c r="E7117" s="34"/>
      <c r="F7117">
        <v>0.29980000000000001</v>
      </c>
      <c r="G7117" s="35">
        <v>0.51869312000000001</v>
      </c>
      <c r="H7117" s="4">
        <v>92.144400000000005</v>
      </c>
      <c r="I7117" s="4">
        <v>9.4784000000000006</v>
      </c>
      <c r="J7117" s="7">
        <v>89</v>
      </c>
      <c r="K7117" s="7">
        <v>26</v>
      </c>
      <c r="L7117" s="36">
        <v>0.10290000000000001</v>
      </c>
      <c r="M7117" s="37">
        <v>0.31140409000000002</v>
      </c>
      <c r="N7117" s="38">
        <v>0.19983600000000001</v>
      </c>
      <c r="O7117" s="39">
        <f>IFERROR(VLOOKUP(C7117,Sheet2!$B$2:$G$588,6,FALSE),0)</f>
        <v>0</v>
      </c>
      <c r="P7117" s="34"/>
      <c r="Q7117" s="35">
        <v>0.35827432549999999</v>
      </c>
      <c r="R7117" s="36">
        <v>0.29980240884550102</v>
      </c>
      <c r="S7117" s="36"/>
      <c r="T7117" s="34"/>
      <c r="U7117" s="36" t="str">
        <f t="shared" si="650"/>
        <v/>
      </c>
      <c r="V7117" s="37" t="str">
        <f t="shared" si="651"/>
        <v/>
      </c>
      <c r="W7117" s="40">
        <f t="shared" si="652"/>
        <v>26.4</v>
      </c>
    </row>
    <row r="7118" spans="1:23" hidden="1" x14ac:dyDescent="0.3">
      <c r="A7118" t="s">
        <v>35</v>
      </c>
      <c r="B7118" t="s">
        <v>853</v>
      </c>
      <c r="C7118" t="s">
        <v>34</v>
      </c>
      <c r="D7118" t="s">
        <v>34</v>
      </c>
      <c r="F7118">
        <v>0.27179999999999999</v>
      </c>
      <c r="G7118" s="2">
        <v>0</v>
      </c>
      <c r="H7118" s="4">
        <v>20.262799999999999</v>
      </c>
      <c r="I7118" s="4">
        <v>1.8315999999999999</v>
      </c>
      <c r="J7118" s="7">
        <v>88</v>
      </c>
      <c r="K7118" s="7">
        <v>20</v>
      </c>
      <c r="L7118" s="3">
        <v>9.0399999999999994E-2</v>
      </c>
      <c r="M7118" s="5">
        <v>1.60968723</v>
      </c>
      <c r="N7118" s="6">
        <v>1.2470479999999999</v>
      </c>
      <c r="O7118" s="8">
        <f>IFERROR(VLOOKUP(C7118,Sheet2!$B$2:$G$588,6,FALSE),0)</f>
        <v>0</v>
      </c>
      <c r="Q7118" s="2">
        <v>0.2252855242</v>
      </c>
      <c r="R7118" s="3">
        <v>0.225285524232234</v>
      </c>
      <c r="U7118" s="22" t="str">
        <f t="shared" si="650"/>
        <v/>
      </c>
      <c r="V7118" s="10" t="str">
        <f t="shared" si="651"/>
        <v/>
      </c>
      <c r="W7118" s="24">
        <f t="shared" si="652"/>
        <v>20.049481867463694</v>
      </c>
    </row>
    <row r="7119" spans="1:23" hidden="1" x14ac:dyDescent="0.3">
      <c r="A7119" s="34" t="s">
        <v>35</v>
      </c>
      <c r="B7119" s="34" t="s">
        <v>11623</v>
      </c>
      <c r="C7119" s="34" t="s">
        <v>34</v>
      </c>
      <c r="D7119" t="s">
        <v>34</v>
      </c>
      <c r="E7119" s="34"/>
      <c r="F7119">
        <v>0.34420000000000001</v>
      </c>
      <c r="G7119" s="35">
        <v>0.86167846999999997</v>
      </c>
      <c r="H7119" s="4">
        <v>43.304099999999998</v>
      </c>
      <c r="I7119" s="4">
        <v>8.3566000000000003</v>
      </c>
      <c r="J7119" s="7">
        <v>88</v>
      </c>
      <c r="K7119" s="7">
        <v>30</v>
      </c>
      <c r="L7119" s="36">
        <v>0.193</v>
      </c>
      <c r="M7119" s="37">
        <v>0.34976963999999999</v>
      </c>
      <c r="N7119" s="38">
        <v>0.1</v>
      </c>
      <c r="O7119" s="39">
        <f>IFERROR(VLOOKUP(C7119,Sheet2!$B$2:$G$588,6,FALSE),0)</f>
        <v>0</v>
      </c>
      <c r="P7119" s="34"/>
      <c r="Q7119" s="35">
        <v>0.714097545</v>
      </c>
      <c r="R7119" s="36">
        <v>0.34421301251692299</v>
      </c>
      <c r="S7119" s="36"/>
      <c r="T7119" s="34"/>
      <c r="U7119" s="36" t="str">
        <f t="shared" si="650"/>
        <v/>
      </c>
      <c r="V7119" s="37" t="str">
        <f t="shared" si="651"/>
        <v/>
      </c>
      <c r="W7119" s="40">
        <f t="shared" si="652"/>
        <v>29.299999999999997</v>
      </c>
    </row>
    <row r="7120" spans="1:23" hidden="1" x14ac:dyDescent="0.3">
      <c r="A7120" t="s">
        <v>35</v>
      </c>
      <c r="B7120" t="s">
        <v>6057</v>
      </c>
      <c r="C7120" t="s">
        <v>34</v>
      </c>
      <c r="D7120" t="s">
        <v>34</v>
      </c>
      <c r="F7120">
        <v>0.3</v>
      </c>
      <c r="G7120" s="2">
        <v>0</v>
      </c>
      <c r="H7120" s="4">
        <v>27.827400000000001</v>
      </c>
      <c r="I7120" s="4">
        <v>1.6830000000000001</v>
      </c>
      <c r="J7120" s="7">
        <v>85</v>
      </c>
      <c r="K7120" s="7">
        <v>25</v>
      </c>
      <c r="L7120" s="3">
        <v>6.0499999999999998E-2</v>
      </c>
      <c r="M7120" s="5">
        <v>1.67897462</v>
      </c>
      <c r="N7120" s="6">
        <v>1</v>
      </c>
      <c r="O7120" s="8">
        <f>IFERROR(VLOOKUP(C7120,Sheet2!$B$2:$G$588,6,FALSE),0)</f>
        <v>0</v>
      </c>
      <c r="Q7120" s="2">
        <v>0.40439838220000002</v>
      </c>
      <c r="R7120" s="3">
        <v>0.29999999999999899</v>
      </c>
      <c r="U7120" s="22" t="str">
        <f t="shared" si="650"/>
        <v/>
      </c>
      <c r="V7120" s="10" t="str">
        <f t="shared" si="651"/>
        <v/>
      </c>
      <c r="W7120" s="24">
        <f t="shared" si="652"/>
        <v>25.499999999999915</v>
      </c>
    </row>
    <row r="7121" spans="1:23" hidden="1" x14ac:dyDescent="0.3">
      <c r="A7121" s="34" t="s">
        <v>35</v>
      </c>
      <c r="B7121" s="34" t="s">
        <v>9132</v>
      </c>
      <c r="C7121" s="34" t="s">
        <v>34</v>
      </c>
      <c r="D7121" t="s">
        <v>34</v>
      </c>
      <c r="E7121" s="34"/>
      <c r="F7121">
        <v>0.2989</v>
      </c>
      <c r="G7121" s="35">
        <v>0.70761136999999996</v>
      </c>
      <c r="H7121" s="4">
        <v>63.455599999999997</v>
      </c>
      <c r="I7121" s="4">
        <v>4.1161000000000003</v>
      </c>
      <c r="J7121" s="7">
        <v>85</v>
      </c>
      <c r="K7121" s="7">
        <v>24</v>
      </c>
      <c r="L7121" s="36">
        <v>6.4899999999999999E-2</v>
      </c>
      <c r="M7121" s="37">
        <v>0.68443063999999998</v>
      </c>
      <c r="N7121" s="38">
        <v>0.46166299999999999</v>
      </c>
      <c r="O7121" s="39">
        <f>IFERROR(VLOOKUP(C7121,Sheet2!$B$2:$G$588,6,FALSE),0)</f>
        <v>0</v>
      </c>
      <c r="P7121" s="34"/>
      <c r="Q7121" s="35">
        <v>0.32547876479999999</v>
      </c>
      <c r="R7121" s="36">
        <v>0.298947617961004</v>
      </c>
      <c r="S7121" s="36"/>
      <c r="T7121" s="34"/>
      <c r="U7121" s="36" t="str">
        <f t="shared" si="650"/>
        <v/>
      </c>
      <c r="V7121" s="37" t="str">
        <f t="shared" si="651"/>
        <v/>
      </c>
      <c r="W7121" s="40">
        <f t="shared" si="652"/>
        <v>23.782475841039897</v>
      </c>
    </row>
    <row r="7122" spans="1:23" hidden="1" x14ac:dyDescent="0.3">
      <c r="A7122" t="s">
        <v>35</v>
      </c>
      <c r="B7122" t="s">
        <v>11493</v>
      </c>
      <c r="C7122" t="s">
        <v>34</v>
      </c>
      <c r="D7122" t="s">
        <v>34</v>
      </c>
      <c r="F7122">
        <v>0.26329999999999998</v>
      </c>
      <c r="G7122" s="2">
        <v>0</v>
      </c>
      <c r="H7122" s="4">
        <v>23.5261</v>
      </c>
      <c r="I7122" s="4">
        <v>3.0760000000000001</v>
      </c>
      <c r="J7122" s="7">
        <v>84</v>
      </c>
      <c r="K7122" s="7">
        <v>22</v>
      </c>
      <c r="L7122" s="3">
        <v>0.13070000000000001</v>
      </c>
      <c r="M7122" s="5">
        <v>0.90719627000000003</v>
      </c>
      <c r="N7122" s="6">
        <v>0.61890299999999998</v>
      </c>
      <c r="O7122" s="8">
        <f>IFERROR(VLOOKUP(C7122,Sheet2!$B$2:$G$588,6,FALSE),0)</f>
        <v>0</v>
      </c>
      <c r="Q7122" s="2">
        <v>0.31778489049999997</v>
      </c>
      <c r="R7122" s="3">
        <v>0.26334203621936297</v>
      </c>
      <c r="U7122" s="22" t="str">
        <f t="shared" si="650"/>
        <v/>
      </c>
      <c r="V7122" s="10" t="str">
        <f t="shared" si="651"/>
        <v/>
      </c>
      <c r="W7122" s="24">
        <f t="shared" si="652"/>
        <v>21.85</v>
      </c>
    </row>
    <row r="7123" spans="1:23" hidden="1" x14ac:dyDescent="0.3">
      <c r="A7123" t="s">
        <v>35</v>
      </c>
      <c r="B7123" t="s">
        <v>6291</v>
      </c>
      <c r="C7123" t="s">
        <v>34</v>
      </c>
      <c r="D7123" t="s">
        <v>34</v>
      </c>
      <c r="F7123">
        <v>0.33229999999999998</v>
      </c>
      <c r="G7123" s="2">
        <v>0</v>
      </c>
      <c r="H7123" s="4">
        <v>55.236899999999999</v>
      </c>
      <c r="I7123" s="4">
        <v>7.4621000000000004</v>
      </c>
      <c r="J7123" s="7">
        <v>83</v>
      </c>
      <c r="K7123" s="7">
        <v>28</v>
      </c>
      <c r="L7123" s="3">
        <v>0.1351</v>
      </c>
      <c r="M7123" s="5">
        <v>0.37086216999999999</v>
      </c>
      <c r="N7123" s="6">
        <v>7.9702999999999996E-2</v>
      </c>
      <c r="O7123" s="8">
        <f>IFERROR(VLOOKUP(C7123,Sheet2!$B$2:$G$588,6,FALSE),0)</f>
        <v>0</v>
      </c>
      <c r="Q7123" s="2">
        <v>0.78508727359999997</v>
      </c>
      <c r="R7123" s="3">
        <v>0.33226184453690399</v>
      </c>
      <c r="U7123" s="22" t="str">
        <f t="shared" si="650"/>
        <v/>
      </c>
      <c r="V7123" s="10" t="str">
        <f t="shared" si="651"/>
        <v/>
      </c>
      <c r="W7123" s="24">
        <f t="shared" si="652"/>
        <v>27.549999999999983</v>
      </c>
    </row>
    <row r="7124" spans="1:23" hidden="1" x14ac:dyDescent="0.3">
      <c r="A7124" t="s">
        <v>35</v>
      </c>
      <c r="B7124" t="s">
        <v>10122</v>
      </c>
      <c r="C7124" t="s">
        <v>34</v>
      </c>
      <c r="D7124" t="s">
        <v>34</v>
      </c>
      <c r="F7124">
        <v>0.2</v>
      </c>
      <c r="G7124" s="2">
        <v>0</v>
      </c>
      <c r="H7124" s="4">
        <v>40.0306</v>
      </c>
      <c r="I7124" s="4">
        <v>0.98229999999999995</v>
      </c>
      <c r="J7124" s="7">
        <v>83</v>
      </c>
      <c r="K7124" s="7">
        <v>17</v>
      </c>
      <c r="L7124" s="3">
        <v>2.4500000000000001E-2</v>
      </c>
      <c r="M7124" s="5">
        <v>2.80898051</v>
      </c>
      <c r="N7124" s="6">
        <v>2</v>
      </c>
      <c r="O7124" s="8">
        <f>IFERROR(VLOOKUP(C7124,Sheet2!$B$2:$G$588,6,FALSE),0)</f>
        <v>0</v>
      </c>
      <c r="Q7124" s="2">
        <v>0.28799790829999999</v>
      </c>
      <c r="R7124" s="3">
        <v>0.2</v>
      </c>
      <c r="U7124" s="22" t="str">
        <f t="shared" si="650"/>
        <v/>
      </c>
      <c r="V7124" s="10" t="str">
        <f t="shared" si="651"/>
        <v/>
      </c>
      <c r="W7124" s="24">
        <f t="shared" si="652"/>
        <v>16.399999999999991</v>
      </c>
    </row>
    <row r="7125" spans="1:23" hidden="1" x14ac:dyDescent="0.3">
      <c r="A7125" s="34" t="s">
        <v>35</v>
      </c>
      <c r="B7125" s="34" t="s">
        <v>12429</v>
      </c>
      <c r="C7125" s="34" t="s">
        <v>34</v>
      </c>
      <c r="D7125" t="s">
        <v>34</v>
      </c>
      <c r="E7125" s="34"/>
      <c r="F7125">
        <v>0.25</v>
      </c>
      <c r="G7125" s="35">
        <v>0.84354382000000006</v>
      </c>
      <c r="H7125" s="4">
        <v>63.423099999999998</v>
      </c>
      <c r="I7125" s="4">
        <v>2.9159999999999999</v>
      </c>
      <c r="J7125" s="7">
        <v>82</v>
      </c>
      <c r="K7125" s="7">
        <v>20</v>
      </c>
      <c r="L7125" s="36">
        <v>4.5999999999999999E-2</v>
      </c>
      <c r="M7125" s="37">
        <v>0.93706643000000001</v>
      </c>
      <c r="N7125" s="38">
        <v>0.35</v>
      </c>
      <c r="O7125" s="39">
        <f>IFERROR(VLOOKUP(C7125,Sheet2!$B$2:$G$588,6,FALSE),0)</f>
        <v>0</v>
      </c>
      <c r="P7125" s="34"/>
      <c r="Q7125" s="35">
        <v>0.62649393019999999</v>
      </c>
      <c r="R7125" s="36">
        <v>0.25</v>
      </c>
      <c r="S7125" s="36"/>
      <c r="T7125" s="34"/>
      <c r="U7125" s="36" t="str">
        <f t="shared" si="650"/>
        <v/>
      </c>
      <c r="V7125" s="37" t="str">
        <f t="shared" si="651"/>
        <v/>
      </c>
      <c r="W7125" s="40">
        <f t="shared" si="652"/>
        <v>20.5</v>
      </c>
    </row>
    <row r="7126" spans="1:23" hidden="1" x14ac:dyDescent="0.3">
      <c r="A7126" t="s">
        <v>35</v>
      </c>
      <c r="B7126" t="s">
        <v>9860</v>
      </c>
      <c r="C7126" t="s">
        <v>34</v>
      </c>
      <c r="D7126" t="s">
        <v>34</v>
      </c>
      <c r="F7126">
        <v>0.2576</v>
      </c>
      <c r="G7126" s="2">
        <v>0</v>
      </c>
      <c r="H7126" s="4">
        <v>19.473600000000001</v>
      </c>
      <c r="I7126" s="4">
        <v>2.1905999999999999</v>
      </c>
      <c r="J7126" s="7">
        <v>80</v>
      </c>
      <c r="K7126" s="7">
        <v>21</v>
      </c>
      <c r="L7126" s="3">
        <v>0.1125</v>
      </c>
      <c r="M7126" s="5">
        <v>1.2224069900000001</v>
      </c>
      <c r="N7126" s="6">
        <v>0.54864800000000002</v>
      </c>
      <c r="O7126" s="8">
        <f>IFERROR(VLOOKUP(C7126,Sheet2!$B$2:$G$588,6,FALSE),0)</f>
        <v>0</v>
      </c>
      <c r="Q7126" s="2">
        <v>0.55117403279999999</v>
      </c>
      <c r="R7126" s="3">
        <v>0.25761963190184001</v>
      </c>
      <c r="U7126" s="22" t="str">
        <f t="shared" si="650"/>
        <v/>
      </c>
      <c r="V7126" s="10" t="str">
        <f t="shared" si="651"/>
        <v/>
      </c>
      <c r="W7126" s="24">
        <f t="shared" si="652"/>
        <v>20.849999999999927</v>
      </c>
    </row>
    <row r="7127" spans="1:23" hidden="1" x14ac:dyDescent="0.3">
      <c r="A7127" t="s">
        <v>35</v>
      </c>
      <c r="B7127" t="s">
        <v>3113</v>
      </c>
      <c r="C7127" t="s">
        <v>34</v>
      </c>
      <c r="D7127" t="s">
        <v>34</v>
      </c>
      <c r="F7127">
        <v>0.28789999999999999</v>
      </c>
      <c r="G7127" s="2">
        <v>0</v>
      </c>
      <c r="H7127" s="4">
        <v>34.505699999999997</v>
      </c>
      <c r="I7127" s="4">
        <v>3.8677999999999999</v>
      </c>
      <c r="J7127" s="7">
        <v>79</v>
      </c>
      <c r="K7127" s="7">
        <v>23</v>
      </c>
      <c r="L7127" s="3">
        <v>0.11210000000000001</v>
      </c>
      <c r="M7127" s="5">
        <v>0.68242442000000003</v>
      </c>
      <c r="N7127" s="6">
        <v>0.15</v>
      </c>
      <c r="O7127" s="8">
        <f>IFERROR(VLOOKUP(C7127,Sheet2!$B$2:$G$588,6,FALSE),0)</f>
        <v>0</v>
      </c>
      <c r="Q7127" s="2">
        <v>0.78019543960000004</v>
      </c>
      <c r="R7127" s="3">
        <v>0.28787257188939303</v>
      </c>
      <c r="U7127" s="22" t="str">
        <f t="shared" si="650"/>
        <v/>
      </c>
      <c r="V7127" s="10" t="str">
        <f t="shared" si="651"/>
        <v/>
      </c>
      <c r="W7127" s="24">
        <f t="shared" si="652"/>
        <v>18.949999999999992</v>
      </c>
    </row>
    <row r="7128" spans="1:23" hidden="1" x14ac:dyDescent="0.3">
      <c r="A7128" t="s">
        <v>35</v>
      </c>
      <c r="B7128" t="s">
        <v>10970</v>
      </c>
      <c r="C7128" t="s">
        <v>34</v>
      </c>
      <c r="D7128" t="s">
        <v>34</v>
      </c>
      <c r="F7128">
        <v>0.25</v>
      </c>
      <c r="G7128" s="2">
        <v>0</v>
      </c>
      <c r="H7128" s="4">
        <v>12.818899999999999</v>
      </c>
      <c r="I7128" s="4">
        <v>4.2050999999999998</v>
      </c>
      <c r="J7128" s="7">
        <v>79</v>
      </c>
      <c r="K7128" s="7">
        <v>20</v>
      </c>
      <c r="L7128" s="3">
        <v>0.32800000000000001</v>
      </c>
      <c r="M7128" s="5">
        <v>0.62358546999999998</v>
      </c>
      <c r="N7128" s="6">
        <v>0.3</v>
      </c>
      <c r="O7128" s="8">
        <f>IFERROR(VLOOKUP(C7128,Sheet2!$B$2:$G$588,6,FALSE),0)</f>
        <v>0</v>
      </c>
      <c r="Q7128" s="2">
        <v>0.51891117399999998</v>
      </c>
      <c r="R7128" s="3">
        <v>0.249999999999999</v>
      </c>
      <c r="U7128" s="22" t="str">
        <f t="shared" si="650"/>
        <v/>
      </c>
      <c r="V7128" s="10" t="str">
        <f t="shared" si="651"/>
        <v/>
      </c>
      <c r="W7128" s="24">
        <f t="shared" si="652"/>
        <v>19.749999999999957</v>
      </c>
    </row>
    <row r="7129" spans="1:23" hidden="1" x14ac:dyDescent="0.3">
      <c r="A7129" s="34" t="s">
        <v>35</v>
      </c>
      <c r="B7129" s="34" t="s">
        <v>12469</v>
      </c>
      <c r="C7129" s="34" t="s">
        <v>34</v>
      </c>
      <c r="D7129" t="s">
        <v>34</v>
      </c>
      <c r="E7129" s="34"/>
      <c r="F7129">
        <v>0.25</v>
      </c>
      <c r="G7129" s="35">
        <v>0.89112495000000003</v>
      </c>
      <c r="H7129" s="4">
        <v>160.00829999999999</v>
      </c>
      <c r="I7129" s="4">
        <v>10.0654</v>
      </c>
      <c r="J7129" s="7">
        <v>79</v>
      </c>
      <c r="K7129" s="7">
        <v>5</v>
      </c>
      <c r="L7129" s="36">
        <v>6.2899999999999998E-2</v>
      </c>
      <c r="M7129" s="37">
        <v>0.26115486999999998</v>
      </c>
      <c r="N7129" s="38">
        <v>0.200016</v>
      </c>
      <c r="O7129" s="39">
        <f>IFERROR(VLOOKUP(C7129,Sheet2!$B$2:$G$588,6,FALSE),0)</f>
        <v>0</v>
      </c>
      <c r="P7129" s="34"/>
      <c r="Q7129" s="35">
        <v>0.23410963709999999</v>
      </c>
      <c r="R7129" s="36">
        <v>0.234109637101266</v>
      </c>
      <c r="S7129" s="36"/>
      <c r="T7129" s="34"/>
      <c r="U7129" s="36" t="str">
        <f t="shared" si="650"/>
        <v/>
      </c>
      <c r="V7129" s="37" t="str">
        <f t="shared" si="651"/>
        <v/>
      </c>
      <c r="W7129" s="40">
        <f t="shared" si="652"/>
        <v>10.582245169630419</v>
      </c>
    </row>
    <row r="7130" spans="1:23" hidden="1" x14ac:dyDescent="0.3">
      <c r="A7130" t="s">
        <v>35</v>
      </c>
      <c r="B7130" t="s">
        <v>3129</v>
      </c>
      <c r="C7130" t="s">
        <v>34</v>
      </c>
      <c r="D7130" t="s">
        <v>34</v>
      </c>
      <c r="F7130">
        <v>0.25</v>
      </c>
      <c r="G7130" s="2">
        <v>0</v>
      </c>
      <c r="H7130" s="4">
        <v>26.224799999999998</v>
      </c>
      <c r="I7130" s="4">
        <v>12.2934</v>
      </c>
      <c r="J7130" s="7">
        <v>78</v>
      </c>
      <c r="K7130" s="7">
        <v>20</v>
      </c>
      <c r="L7130" s="3">
        <v>0.46879999999999999</v>
      </c>
      <c r="M7130" s="5">
        <v>0.21186928999999999</v>
      </c>
      <c r="N7130" s="6">
        <v>4.7392999999999998E-2</v>
      </c>
      <c r="O7130" s="8">
        <f>IFERROR(VLOOKUP(C7130,Sheet2!$B$2:$G$588,6,FALSE),0)</f>
        <v>0</v>
      </c>
      <c r="Q7130" s="2">
        <v>0.77631019720000005</v>
      </c>
      <c r="R7130" s="3">
        <v>0.25</v>
      </c>
      <c r="U7130" s="22" t="str">
        <f t="shared" si="650"/>
        <v/>
      </c>
      <c r="V7130" s="10" t="str">
        <f t="shared" si="651"/>
        <v/>
      </c>
      <c r="W7130" s="24">
        <f t="shared" si="652"/>
        <v>19.5</v>
      </c>
    </row>
    <row r="7131" spans="1:23" hidden="1" x14ac:dyDescent="0.3">
      <c r="A7131" t="s">
        <v>35</v>
      </c>
      <c r="B7131" t="s">
        <v>7939</v>
      </c>
      <c r="C7131" t="s">
        <v>34</v>
      </c>
      <c r="D7131" t="s">
        <v>34</v>
      </c>
      <c r="F7131">
        <v>0.2601</v>
      </c>
      <c r="G7131" s="2">
        <v>0</v>
      </c>
      <c r="H7131" s="4">
        <v>6.6939000000000002</v>
      </c>
      <c r="I7131" s="4">
        <v>1.6566000000000001</v>
      </c>
      <c r="J7131" s="7">
        <v>78</v>
      </c>
      <c r="K7131" s="7">
        <v>20</v>
      </c>
      <c r="L7131" s="3">
        <v>0.2475</v>
      </c>
      <c r="M7131" s="5">
        <v>1.5662656800000001</v>
      </c>
      <c r="N7131" s="6">
        <v>0.82613300000000001</v>
      </c>
      <c r="O7131" s="8">
        <f>IFERROR(VLOOKUP(C7131,Sheet2!$B$2:$G$588,6,FALSE),0)</f>
        <v>0</v>
      </c>
      <c r="Q7131" s="2">
        <v>0.47254606380000003</v>
      </c>
      <c r="R7131" s="3">
        <v>0.260138356677237</v>
      </c>
      <c r="U7131" s="22" t="str">
        <f t="shared" si="650"/>
        <v/>
      </c>
      <c r="V7131" s="10" t="str">
        <f t="shared" si="651"/>
        <v/>
      </c>
      <c r="W7131" s="24">
        <f t="shared" si="652"/>
        <v>20.00645186175683</v>
      </c>
    </row>
    <row r="7132" spans="1:23" hidden="1" x14ac:dyDescent="0.3">
      <c r="A7132" t="s">
        <v>35</v>
      </c>
      <c r="B7132" t="s">
        <v>13160</v>
      </c>
      <c r="C7132" t="s">
        <v>34</v>
      </c>
      <c r="D7132" t="s">
        <v>34</v>
      </c>
      <c r="F7132">
        <v>0.25</v>
      </c>
      <c r="G7132" s="2">
        <v>0</v>
      </c>
      <c r="H7132" s="4">
        <v>110.73180000000001</v>
      </c>
      <c r="I7132" s="4">
        <v>1.4464999999999999</v>
      </c>
      <c r="J7132" s="7">
        <v>77</v>
      </c>
      <c r="K7132" s="7">
        <v>19</v>
      </c>
      <c r="L7132" s="3">
        <v>1.3100000000000001E-2</v>
      </c>
      <c r="M7132" s="5">
        <v>1.7687027799999999</v>
      </c>
      <c r="N7132" s="6">
        <v>1</v>
      </c>
      <c r="O7132" s="8">
        <f>IFERROR(VLOOKUP(C7132,Sheet2!$B$2:$G$588,6,FALSE),0)</f>
        <v>0</v>
      </c>
      <c r="Q7132" s="2">
        <v>0.4346138813</v>
      </c>
      <c r="R7132" s="3">
        <v>0.25</v>
      </c>
      <c r="U7132" s="22" t="str">
        <f t="shared" si="650"/>
        <v/>
      </c>
      <c r="V7132" s="10" t="str">
        <f t="shared" si="651"/>
        <v/>
      </c>
      <c r="W7132" s="24">
        <f t="shared" si="652"/>
        <v>19.25</v>
      </c>
    </row>
    <row r="7133" spans="1:23" hidden="1" x14ac:dyDescent="0.3">
      <c r="A7133" t="s">
        <v>35</v>
      </c>
      <c r="B7133" t="s">
        <v>9635</v>
      </c>
      <c r="C7133" t="s">
        <v>34</v>
      </c>
      <c r="D7133" t="s">
        <v>34</v>
      </c>
      <c r="F7133">
        <v>0.29920000000000002</v>
      </c>
      <c r="G7133" s="2">
        <v>0</v>
      </c>
      <c r="H7133" s="4">
        <v>35.292499999999997</v>
      </c>
      <c r="I7133" s="4">
        <v>10.209099999999999</v>
      </c>
      <c r="J7133" s="7">
        <v>76</v>
      </c>
      <c r="K7133" s="7">
        <v>23</v>
      </c>
      <c r="L7133" s="3">
        <v>0.2893</v>
      </c>
      <c r="M7133" s="5">
        <v>0.24901943000000001</v>
      </c>
      <c r="N7133" s="6">
        <v>0.1</v>
      </c>
      <c r="O7133" s="8">
        <f>IFERROR(VLOOKUP(C7133,Sheet2!$B$2:$G$588,6,FALSE),0)</f>
        <v>0</v>
      </c>
      <c r="Q7133" s="2">
        <v>0.59842490920000002</v>
      </c>
      <c r="R7133" s="3">
        <v>0.29919868733071803</v>
      </c>
      <c r="U7133" s="22" t="str">
        <f t="shared" si="650"/>
        <v/>
      </c>
      <c r="V7133" s="10" t="str">
        <f t="shared" si="651"/>
        <v/>
      </c>
      <c r="W7133" s="24">
        <f t="shared" si="652"/>
        <v>22.5</v>
      </c>
    </row>
    <row r="7134" spans="1:23" hidden="1" x14ac:dyDescent="0.3">
      <c r="A7134" t="s">
        <v>35</v>
      </c>
      <c r="B7134" t="s">
        <v>11242</v>
      </c>
      <c r="C7134" t="s">
        <v>34</v>
      </c>
      <c r="D7134" t="s">
        <v>34</v>
      </c>
      <c r="F7134">
        <v>0.3</v>
      </c>
      <c r="G7134" s="2">
        <v>0</v>
      </c>
      <c r="H7134" s="4">
        <v>22.805599999999998</v>
      </c>
      <c r="I7134" s="4">
        <v>3.3161</v>
      </c>
      <c r="J7134" s="7">
        <v>76</v>
      </c>
      <c r="K7134" s="7">
        <v>23</v>
      </c>
      <c r="L7134" s="3">
        <v>0.1454</v>
      </c>
      <c r="M7134" s="5">
        <v>0.76597596000000001</v>
      </c>
      <c r="N7134" s="6">
        <v>0.35</v>
      </c>
      <c r="O7134" s="8">
        <f>IFERROR(VLOOKUP(C7134,Sheet2!$B$2:$G$588,6,FALSE),0)</f>
        <v>0</v>
      </c>
      <c r="Q7134" s="2">
        <v>0.54306660070000001</v>
      </c>
      <c r="R7134" s="3">
        <v>0.3</v>
      </c>
      <c r="U7134" s="22" t="str">
        <f t="shared" si="650"/>
        <v/>
      </c>
      <c r="V7134" s="10" t="str">
        <f t="shared" si="651"/>
        <v/>
      </c>
      <c r="W7134" s="24">
        <f t="shared" si="652"/>
        <v>22.8</v>
      </c>
    </row>
    <row r="7135" spans="1:23" hidden="1" x14ac:dyDescent="0.3">
      <c r="A7135" t="s">
        <v>35</v>
      </c>
      <c r="B7135" t="s">
        <v>11555</v>
      </c>
      <c r="C7135" t="s">
        <v>34</v>
      </c>
      <c r="D7135" t="s">
        <v>34</v>
      </c>
      <c r="F7135">
        <v>0.3</v>
      </c>
      <c r="G7135" s="2">
        <v>0</v>
      </c>
      <c r="H7135" s="4">
        <v>5.1773999999999996</v>
      </c>
      <c r="I7135" s="4">
        <v>1.9420999999999999</v>
      </c>
      <c r="J7135" s="7">
        <v>76</v>
      </c>
      <c r="K7135" s="7">
        <v>23</v>
      </c>
      <c r="L7135" s="3">
        <v>0.37509999999999999</v>
      </c>
      <c r="M7135" s="5">
        <v>1.29700982</v>
      </c>
      <c r="N7135" s="6">
        <v>0.84624699999999997</v>
      </c>
      <c r="O7135" s="8">
        <f>IFERROR(VLOOKUP(C7135,Sheet2!$B$2:$G$588,6,FALSE),0)</f>
        <v>0</v>
      </c>
      <c r="Q7135" s="2">
        <v>0.34754002099999998</v>
      </c>
      <c r="R7135" s="3">
        <v>0.3</v>
      </c>
      <c r="U7135" s="22" t="str">
        <f t="shared" si="650"/>
        <v/>
      </c>
      <c r="V7135" s="10" t="str">
        <f t="shared" si="651"/>
        <v/>
      </c>
      <c r="W7135" s="24">
        <f t="shared" si="652"/>
        <v>22.8</v>
      </c>
    </row>
    <row r="7136" spans="1:23" hidden="1" x14ac:dyDescent="0.3">
      <c r="A7136" t="s">
        <v>35</v>
      </c>
      <c r="B7136" t="s">
        <v>7234</v>
      </c>
      <c r="C7136" t="s">
        <v>34</v>
      </c>
      <c r="D7136" t="s">
        <v>34</v>
      </c>
      <c r="F7136">
        <v>0.25</v>
      </c>
      <c r="G7136" s="2">
        <v>0</v>
      </c>
      <c r="H7136" s="4">
        <v>7.6643999999999997</v>
      </c>
      <c r="I7136" s="4">
        <v>1.6757</v>
      </c>
      <c r="J7136" s="7">
        <v>75</v>
      </c>
      <c r="K7136" s="7">
        <v>19</v>
      </c>
      <c r="L7136" s="3">
        <v>0.21859999999999999</v>
      </c>
      <c r="M7136" s="5">
        <v>1.48269395</v>
      </c>
      <c r="N7136" s="6">
        <v>0.6</v>
      </c>
      <c r="O7136" s="8">
        <f>IFERROR(VLOOKUP(C7136,Sheet2!$B$2:$G$588,6,FALSE),0)</f>
        <v>0</v>
      </c>
      <c r="Q7136" s="2">
        <v>0.59533118679999997</v>
      </c>
      <c r="R7136" s="3">
        <v>0.25</v>
      </c>
      <c r="U7136" s="22" t="str">
        <f t="shared" si="650"/>
        <v/>
      </c>
      <c r="V7136" s="10" t="str">
        <f t="shared" si="651"/>
        <v/>
      </c>
      <c r="W7136" s="24">
        <f t="shared" si="652"/>
        <v>18.75</v>
      </c>
    </row>
    <row r="7137" spans="1:23" hidden="1" x14ac:dyDescent="0.3">
      <c r="A7137" t="s">
        <v>35</v>
      </c>
      <c r="B7137" t="s">
        <v>12874</v>
      </c>
      <c r="C7137" t="s">
        <v>34</v>
      </c>
      <c r="D7137" t="s">
        <v>34</v>
      </c>
      <c r="F7137">
        <v>0.35</v>
      </c>
      <c r="G7137" s="2">
        <v>0</v>
      </c>
      <c r="H7137" s="4">
        <v>17.595400000000001</v>
      </c>
      <c r="I7137" s="4">
        <v>8.8363999999999994</v>
      </c>
      <c r="J7137" s="7">
        <v>75</v>
      </c>
      <c r="K7137" s="7">
        <v>26</v>
      </c>
      <c r="L7137" s="3">
        <v>0.50219999999999998</v>
      </c>
      <c r="M7137" s="5">
        <v>0.28476425</v>
      </c>
      <c r="N7137" s="6">
        <v>0.01</v>
      </c>
      <c r="O7137" s="8">
        <f>IFERROR(VLOOKUP(C7137,Sheet2!$B$2:$G$588,6,FALSE),0)</f>
        <v>0</v>
      </c>
      <c r="Q7137" s="2">
        <v>0.96488323180000002</v>
      </c>
      <c r="R7137" s="3">
        <v>0.35</v>
      </c>
      <c r="U7137" s="22" t="str">
        <f t="shared" si="650"/>
        <v/>
      </c>
      <c r="V7137" s="10" t="str">
        <f t="shared" si="651"/>
        <v/>
      </c>
      <c r="W7137" s="24">
        <f t="shared" si="652"/>
        <v>26.25</v>
      </c>
    </row>
    <row r="7138" spans="1:23" hidden="1" x14ac:dyDescent="0.3">
      <c r="A7138" t="s">
        <v>35</v>
      </c>
      <c r="B7138" t="s">
        <v>10954</v>
      </c>
      <c r="C7138" t="s">
        <v>34</v>
      </c>
      <c r="D7138" t="s">
        <v>34</v>
      </c>
      <c r="F7138">
        <v>0.3</v>
      </c>
      <c r="G7138" s="2">
        <v>0</v>
      </c>
      <c r="H7138" s="4">
        <v>102.28319999999999</v>
      </c>
      <c r="I7138" s="4">
        <v>4.5114999999999998</v>
      </c>
      <c r="J7138" s="7">
        <v>74</v>
      </c>
      <c r="K7138" s="7">
        <v>22</v>
      </c>
      <c r="L7138" s="3">
        <v>4.41E-2</v>
      </c>
      <c r="M7138" s="5">
        <v>0.54539985000000002</v>
      </c>
      <c r="N7138" s="6">
        <v>0.15</v>
      </c>
      <c r="O7138" s="8">
        <f>IFERROR(VLOOKUP(C7138,Sheet2!$B$2:$G$588,6,FALSE),0)</f>
        <v>0</v>
      </c>
      <c r="Q7138" s="2">
        <v>0.72497242220000002</v>
      </c>
      <c r="R7138" s="3">
        <v>0.29999999999999899</v>
      </c>
      <c r="U7138" s="22" t="str">
        <f t="shared" si="650"/>
        <v/>
      </c>
      <c r="V7138" s="10" t="str">
        <f t="shared" si="651"/>
        <v/>
      </c>
      <c r="W7138" s="24">
        <f t="shared" si="652"/>
        <v>22.2</v>
      </c>
    </row>
    <row r="7139" spans="1:23" hidden="1" x14ac:dyDescent="0.3">
      <c r="A7139" s="34" t="s">
        <v>35</v>
      </c>
      <c r="B7139" s="34" t="s">
        <v>5247</v>
      </c>
      <c r="C7139" s="34" t="s">
        <v>34</v>
      </c>
      <c r="D7139" t="s">
        <v>34</v>
      </c>
      <c r="E7139" s="34"/>
      <c r="F7139">
        <v>0.3</v>
      </c>
      <c r="G7139" s="35">
        <v>1</v>
      </c>
      <c r="H7139" s="4">
        <v>34.988700000000001</v>
      </c>
      <c r="I7139" s="4">
        <v>4.7977999999999996</v>
      </c>
      <c r="J7139" s="7">
        <v>73</v>
      </c>
      <c r="K7139" s="7">
        <v>15</v>
      </c>
      <c r="L7139" s="36">
        <v>0.1371</v>
      </c>
      <c r="M7139" s="37">
        <v>0.50750494999999995</v>
      </c>
      <c r="N7139" s="38">
        <v>0.4</v>
      </c>
      <c r="O7139" s="39">
        <f>IFERROR(VLOOKUP(C7139,Sheet2!$B$2:$G$588,6,FALSE),0)</f>
        <v>0</v>
      </c>
      <c r="P7139" s="34"/>
      <c r="Q7139" s="35">
        <v>0.211830348</v>
      </c>
      <c r="R7139" s="36">
        <v>0.21183034797556899</v>
      </c>
      <c r="S7139" s="36"/>
      <c r="T7139" s="34"/>
      <c r="U7139" s="36" t="str">
        <f t="shared" si="650"/>
        <v/>
      </c>
      <c r="V7139" s="37" t="str">
        <f t="shared" si="651"/>
        <v/>
      </c>
      <c r="W7139" s="40">
        <f t="shared" si="652"/>
        <v>15.463615402216536</v>
      </c>
    </row>
    <row r="7140" spans="1:23" hidden="1" x14ac:dyDescent="0.3">
      <c r="A7140" t="s">
        <v>35</v>
      </c>
      <c r="B7140" t="s">
        <v>6527</v>
      </c>
      <c r="C7140" t="s">
        <v>34</v>
      </c>
      <c r="D7140" t="s">
        <v>34</v>
      </c>
      <c r="F7140">
        <v>0.25</v>
      </c>
      <c r="G7140" s="2">
        <v>0</v>
      </c>
      <c r="H7140" s="4">
        <v>4.4419000000000004</v>
      </c>
      <c r="I7140" s="4">
        <v>1.1249</v>
      </c>
      <c r="J7140" s="7">
        <v>73</v>
      </c>
      <c r="K7140" s="7">
        <v>18</v>
      </c>
      <c r="L7140" s="3">
        <v>0.25330000000000003</v>
      </c>
      <c r="M7140" s="5">
        <v>2.14845387</v>
      </c>
      <c r="N7140" s="6">
        <v>1.3</v>
      </c>
      <c r="O7140" s="8">
        <f>IFERROR(VLOOKUP(C7140,Sheet2!$B$2:$G$588,6,FALSE),0)</f>
        <v>0</v>
      </c>
      <c r="Q7140" s="2">
        <v>0.39491370139999998</v>
      </c>
      <c r="R7140" s="3">
        <v>0.25</v>
      </c>
      <c r="U7140" s="22" t="str">
        <f t="shared" si="650"/>
        <v/>
      </c>
      <c r="V7140" s="10" t="str">
        <f t="shared" si="651"/>
        <v/>
      </c>
      <c r="W7140" s="24">
        <f t="shared" si="652"/>
        <v>18.25</v>
      </c>
    </row>
    <row r="7141" spans="1:23" hidden="1" x14ac:dyDescent="0.3">
      <c r="A7141" s="34" t="s">
        <v>35</v>
      </c>
      <c r="B7141" s="34" t="s">
        <v>4361</v>
      </c>
      <c r="C7141" s="34" t="s">
        <v>34</v>
      </c>
      <c r="D7141" t="s">
        <v>34</v>
      </c>
      <c r="E7141" s="34"/>
      <c r="F7141">
        <v>0.25</v>
      </c>
      <c r="G7141" s="35">
        <v>0.98032889000000001</v>
      </c>
      <c r="H7141" s="4">
        <v>32.456899999999997</v>
      </c>
      <c r="I7141" s="4">
        <v>1.9664999999999999</v>
      </c>
      <c r="J7141" s="7">
        <v>66</v>
      </c>
      <c r="K7141" s="7">
        <v>17</v>
      </c>
      <c r="L7141" s="36">
        <v>6.0600000000000001E-2</v>
      </c>
      <c r="M7141" s="37">
        <v>1.12119429</v>
      </c>
      <c r="N7141" s="38">
        <v>0.70468600000000003</v>
      </c>
      <c r="O7141" s="39">
        <f>IFERROR(VLOOKUP(C7141,Sheet2!$B$2:$G$588,6,FALSE),0)</f>
        <v>0</v>
      </c>
      <c r="P7141" s="34"/>
      <c r="Q7141" s="35">
        <v>0.37148627470000001</v>
      </c>
      <c r="R7141" s="36">
        <v>0.25</v>
      </c>
      <c r="S7141" s="36"/>
      <c r="T7141" s="34"/>
      <c r="U7141" s="36" t="str">
        <f t="shared" si="650"/>
        <v/>
      </c>
      <c r="V7141" s="37" t="str">
        <f t="shared" si="651"/>
        <v/>
      </c>
      <c r="W7141" s="40">
        <f t="shared" si="652"/>
        <v>16.25</v>
      </c>
    </row>
    <row r="7142" spans="1:23" hidden="1" x14ac:dyDescent="0.3">
      <c r="A7142" t="s">
        <v>35</v>
      </c>
      <c r="B7142" t="s">
        <v>10170</v>
      </c>
      <c r="C7142" t="s">
        <v>34</v>
      </c>
      <c r="D7142" t="s">
        <v>34</v>
      </c>
      <c r="F7142">
        <v>0.29380000000000001</v>
      </c>
      <c r="G7142" s="2">
        <v>0</v>
      </c>
      <c r="H7142" s="4">
        <v>22.884499999999999</v>
      </c>
      <c r="I7142" s="4">
        <v>6.0190000000000001</v>
      </c>
      <c r="J7142" s="7">
        <v>66</v>
      </c>
      <c r="K7142" s="7">
        <v>19</v>
      </c>
      <c r="L7142" s="3">
        <v>0.26300000000000001</v>
      </c>
      <c r="M7142" s="5">
        <v>0.36591744999999998</v>
      </c>
      <c r="N7142" s="6">
        <v>0.105283</v>
      </c>
      <c r="O7142" s="8">
        <f>IFERROR(VLOOKUP(C7142,Sheet2!$B$2:$G$588,6,FALSE),0)</f>
        <v>0</v>
      </c>
      <c r="Q7142" s="2">
        <v>0.71227663649999995</v>
      </c>
      <c r="R7142" s="3">
        <v>0.29381016008094801</v>
      </c>
      <c r="U7142" s="22" t="str">
        <f t="shared" si="650"/>
        <v/>
      </c>
      <c r="V7142" s="10" t="str">
        <f t="shared" si="651"/>
        <v/>
      </c>
      <c r="W7142" s="24">
        <f t="shared" si="652"/>
        <v>12.899999999999991</v>
      </c>
    </row>
    <row r="7143" spans="1:23" hidden="1" x14ac:dyDescent="0.3">
      <c r="A7143" t="s">
        <v>35</v>
      </c>
      <c r="B7143" t="s">
        <v>10220</v>
      </c>
      <c r="C7143" t="s">
        <v>34</v>
      </c>
      <c r="D7143" t="s">
        <v>34</v>
      </c>
      <c r="F7143">
        <v>0.25</v>
      </c>
      <c r="G7143" s="2">
        <v>0</v>
      </c>
      <c r="H7143" s="4">
        <v>26.973199999999999</v>
      </c>
      <c r="I7143" s="4">
        <v>2.3811</v>
      </c>
      <c r="J7143" s="7">
        <v>66</v>
      </c>
      <c r="K7143" s="7">
        <v>16</v>
      </c>
      <c r="L7143" s="3">
        <v>8.8300000000000003E-2</v>
      </c>
      <c r="M7143" s="5">
        <v>0.92052197000000002</v>
      </c>
      <c r="N7143" s="6">
        <v>0.30826799999999999</v>
      </c>
      <c r="O7143" s="8">
        <f>IFERROR(VLOOKUP(C7143,Sheet2!$B$2:$G$588,6,FALSE),0)</f>
        <v>0</v>
      </c>
      <c r="Q7143" s="2">
        <v>0.66511608769999997</v>
      </c>
      <c r="R7143" s="3">
        <v>0.25</v>
      </c>
      <c r="U7143" s="22" t="str">
        <f t="shared" si="650"/>
        <v/>
      </c>
      <c r="V7143" s="10" t="str">
        <f t="shared" si="651"/>
        <v/>
      </c>
      <c r="W7143" s="24">
        <f t="shared" si="652"/>
        <v>16.499999999999982</v>
      </c>
    </row>
    <row r="7144" spans="1:23" hidden="1" x14ac:dyDescent="0.3">
      <c r="A7144" t="s">
        <v>35</v>
      </c>
      <c r="B7144" t="s">
        <v>13004</v>
      </c>
      <c r="C7144" t="s">
        <v>34</v>
      </c>
      <c r="D7144" t="s">
        <v>34</v>
      </c>
      <c r="F7144">
        <v>0.25</v>
      </c>
      <c r="G7144" s="2">
        <v>0</v>
      </c>
      <c r="H7144" s="4">
        <v>48.457900000000002</v>
      </c>
      <c r="I7144" s="4">
        <v>3.7833999999999999</v>
      </c>
      <c r="J7144" s="7">
        <v>66</v>
      </c>
      <c r="K7144" s="7">
        <v>16</v>
      </c>
      <c r="L7144" s="3">
        <v>7.8100000000000003E-2</v>
      </c>
      <c r="M7144" s="5">
        <v>0.57922101999999998</v>
      </c>
      <c r="N7144" s="6">
        <v>0.09</v>
      </c>
      <c r="O7144" s="8">
        <f>IFERROR(VLOOKUP(C7144,Sheet2!$B$2:$G$588,6,FALSE),0)</f>
        <v>0</v>
      </c>
      <c r="Q7144" s="2">
        <v>0.84461889990000005</v>
      </c>
      <c r="R7144" s="3">
        <v>0.249999999999999</v>
      </c>
      <c r="U7144" s="22" t="str">
        <f t="shared" si="650"/>
        <v/>
      </c>
      <c r="V7144" s="10" t="str">
        <f t="shared" si="651"/>
        <v/>
      </c>
      <c r="W7144" s="24">
        <f t="shared" si="652"/>
        <v>16.5</v>
      </c>
    </row>
    <row r="7145" spans="1:23" hidden="1" x14ac:dyDescent="0.3">
      <c r="A7145" t="s">
        <v>35</v>
      </c>
      <c r="B7145" t="s">
        <v>7098</v>
      </c>
      <c r="C7145" t="s">
        <v>34</v>
      </c>
      <c r="D7145" t="s">
        <v>34</v>
      </c>
      <c r="F7145">
        <v>0.25</v>
      </c>
      <c r="G7145" s="2">
        <v>0</v>
      </c>
      <c r="H7145" s="4">
        <v>5.2417999999999996</v>
      </c>
      <c r="I7145" s="4">
        <v>1.6081000000000001</v>
      </c>
      <c r="J7145" s="7">
        <v>65</v>
      </c>
      <c r="K7145" s="7">
        <v>16</v>
      </c>
      <c r="L7145" s="3">
        <v>0.30680000000000002</v>
      </c>
      <c r="M7145" s="5">
        <v>1.3558210799999999</v>
      </c>
      <c r="N7145" s="6">
        <v>0.55386599999999997</v>
      </c>
      <c r="O7145" s="8">
        <f>IFERROR(VLOOKUP(C7145,Sheet2!$B$2:$G$588,6,FALSE),0)</f>
        <v>0</v>
      </c>
      <c r="Q7145" s="2">
        <v>0.59149034659999999</v>
      </c>
      <c r="R7145" s="3">
        <v>0.249999999999999</v>
      </c>
      <c r="U7145" s="22" t="str">
        <f t="shared" si="650"/>
        <v/>
      </c>
      <c r="V7145" s="10" t="str">
        <f t="shared" si="651"/>
        <v/>
      </c>
      <c r="W7145" s="24">
        <f t="shared" si="652"/>
        <v>14.75</v>
      </c>
    </row>
    <row r="7146" spans="1:23" hidden="1" x14ac:dyDescent="0.3">
      <c r="A7146" t="s">
        <v>35</v>
      </c>
      <c r="B7146" t="s">
        <v>7707</v>
      </c>
      <c r="C7146" t="s">
        <v>34</v>
      </c>
      <c r="D7146" t="s">
        <v>34</v>
      </c>
      <c r="F7146">
        <v>0.25</v>
      </c>
      <c r="G7146" s="2">
        <v>0</v>
      </c>
      <c r="H7146" s="4">
        <v>3.4203999999999999</v>
      </c>
      <c r="I7146" s="4">
        <v>0.84860000000000002</v>
      </c>
      <c r="J7146" s="7">
        <v>65</v>
      </c>
      <c r="K7146" s="7">
        <v>14</v>
      </c>
      <c r="L7146" s="3">
        <v>0.24809999999999999</v>
      </c>
      <c r="M7146" s="5">
        <v>2.5334652000000002</v>
      </c>
      <c r="N7146" s="6">
        <v>2</v>
      </c>
      <c r="O7146" s="8">
        <f>IFERROR(VLOOKUP(C7146,Sheet2!$B$2:$G$588,6,FALSE),0)</f>
        <v>0</v>
      </c>
      <c r="Q7146" s="2">
        <v>0.2105674068</v>
      </c>
      <c r="R7146" s="3">
        <v>0.210567406752801</v>
      </c>
      <c r="U7146" s="22" t="str">
        <f t="shared" si="650"/>
        <v/>
      </c>
      <c r="V7146" s="10" t="str">
        <f t="shared" si="651"/>
        <v/>
      </c>
      <c r="W7146" s="24">
        <f t="shared" si="652"/>
        <v>13.686881438932065</v>
      </c>
    </row>
    <row r="7147" spans="1:23" hidden="1" x14ac:dyDescent="0.3">
      <c r="A7147" t="s">
        <v>35</v>
      </c>
      <c r="B7147" t="s">
        <v>11465</v>
      </c>
      <c r="C7147" t="s">
        <v>34</v>
      </c>
      <c r="D7147" t="s">
        <v>34</v>
      </c>
      <c r="F7147">
        <v>0.33</v>
      </c>
      <c r="G7147" s="2">
        <v>0</v>
      </c>
      <c r="H7147" s="4">
        <v>26.5061</v>
      </c>
      <c r="I7147" s="4">
        <v>1.5873999999999999</v>
      </c>
      <c r="J7147" s="7">
        <v>64</v>
      </c>
      <c r="K7147" s="7">
        <v>16</v>
      </c>
      <c r="L7147" s="3">
        <v>5.9900000000000002E-2</v>
      </c>
      <c r="M7147" s="5">
        <v>1.3349592800000001</v>
      </c>
      <c r="N7147" s="6">
        <v>1</v>
      </c>
      <c r="O7147" s="8">
        <f>IFERROR(VLOOKUP(C7147,Sheet2!$B$2:$G$588,6,FALSE),0)</f>
        <v>0</v>
      </c>
      <c r="Q7147" s="2">
        <v>0.25091347899999999</v>
      </c>
      <c r="R7147" s="3">
        <v>0.25091347904054301</v>
      </c>
      <c r="U7147" s="22" t="str">
        <f t="shared" si="650"/>
        <v/>
      </c>
      <c r="V7147" s="10" t="str">
        <f t="shared" si="651"/>
        <v/>
      </c>
      <c r="W7147" s="24">
        <f t="shared" si="652"/>
        <v>16.046318636051744</v>
      </c>
    </row>
    <row r="7148" spans="1:23" hidden="1" x14ac:dyDescent="0.3">
      <c r="A7148" t="s">
        <v>35</v>
      </c>
      <c r="B7148" t="s">
        <v>6481</v>
      </c>
      <c r="C7148" t="s">
        <v>34</v>
      </c>
      <c r="D7148" t="s">
        <v>34</v>
      </c>
      <c r="F7148">
        <v>0.2555</v>
      </c>
      <c r="G7148" s="2">
        <v>0</v>
      </c>
      <c r="H7148" s="4">
        <v>33.4666</v>
      </c>
      <c r="I7148" s="4">
        <v>1.5516000000000001</v>
      </c>
      <c r="J7148" s="7">
        <v>63</v>
      </c>
      <c r="K7148" s="7">
        <v>16</v>
      </c>
      <c r="L7148" s="3">
        <v>4.6399999999999997E-2</v>
      </c>
      <c r="M7148" s="5">
        <v>1.3536690899999999</v>
      </c>
      <c r="N7148" s="6">
        <v>0.92752500000000004</v>
      </c>
      <c r="O7148" s="8">
        <f>IFERROR(VLOOKUP(C7148,Sheet2!$B$2:$G$588,6,FALSE),0)</f>
        <v>0</v>
      </c>
      <c r="Q7148" s="2">
        <v>0.31480669389999999</v>
      </c>
      <c r="R7148" s="3">
        <v>0.255538626872168</v>
      </c>
      <c r="U7148" s="22" t="str">
        <f t="shared" si="650"/>
        <v/>
      </c>
      <c r="V7148" s="10" t="str">
        <f t="shared" si="651"/>
        <v/>
      </c>
      <c r="W7148" s="24">
        <f t="shared" si="652"/>
        <v>14.749999999999957</v>
      </c>
    </row>
    <row r="7149" spans="1:23" hidden="1" x14ac:dyDescent="0.3">
      <c r="A7149" t="s">
        <v>35</v>
      </c>
      <c r="B7149" t="s">
        <v>2861</v>
      </c>
      <c r="C7149" t="s">
        <v>34</v>
      </c>
      <c r="D7149" t="s">
        <v>34</v>
      </c>
      <c r="F7149">
        <v>0.3</v>
      </c>
      <c r="G7149" s="2">
        <v>0</v>
      </c>
      <c r="H7149" s="4">
        <v>29.173400000000001</v>
      </c>
      <c r="I7149" s="4">
        <v>4.5174000000000003</v>
      </c>
      <c r="J7149" s="7">
        <v>62</v>
      </c>
      <c r="K7149" s="7">
        <v>19</v>
      </c>
      <c r="L7149" s="3">
        <v>0.15479999999999999</v>
      </c>
      <c r="M7149" s="5">
        <v>0.45507961000000002</v>
      </c>
      <c r="N7149" s="6">
        <v>0.2</v>
      </c>
      <c r="O7149" s="8">
        <f>IFERROR(VLOOKUP(C7149,Sheet2!$B$2:$G$588,6,FALSE),0)</f>
        <v>0</v>
      </c>
      <c r="Q7149" s="2">
        <v>0.56051645900000002</v>
      </c>
      <c r="R7149" s="3">
        <v>0.3</v>
      </c>
      <c r="U7149" s="22" t="str">
        <f t="shared" si="650"/>
        <v/>
      </c>
      <c r="V7149" s="10" t="str">
        <f t="shared" si="651"/>
        <v/>
      </c>
      <c r="W7149" s="24">
        <f t="shared" si="652"/>
        <v>18.299999999999962</v>
      </c>
    </row>
    <row r="7150" spans="1:23" hidden="1" x14ac:dyDescent="0.3">
      <c r="A7150" t="s">
        <v>35</v>
      </c>
      <c r="B7150" t="s">
        <v>11427</v>
      </c>
      <c r="C7150" t="s">
        <v>34</v>
      </c>
      <c r="D7150" t="s">
        <v>34</v>
      </c>
      <c r="F7150">
        <v>0.33</v>
      </c>
      <c r="G7150" s="2">
        <v>0</v>
      </c>
      <c r="H7150" s="4">
        <v>12.9056</v>
      </c>
      <c r="I7150" s="4">
        <v>1.6384000000000001</v>
      </c>
      <c r="J7150" s="7">
        <v>62</v>
      </c>
      <c r="K7150" s="7">
        <v>12</v>
      </c>
      <c r="L7150" s="3">
        <v>0.127</v>
      </c>
      <c r="M7150" s="5">
        <v>1.2540849199999999</v>
      </c>
      <c r="N7150" s="6">
        <v>1</v>
      </c>
      <c r="O7150" s="8">
        <f>IFERROR(VLOOKUP(C7150,Sheet2!$B$2:$G$588,6,FALSE),0)</f>
        <v>0</v>
      </c>
      <c r="Q7150" s="2">
        <v>0.20260583600000001</v>
      </c>
      <c r="R7150" s="3">
        <v>0.202605836015879</v>
      </c>
      <c r="U7150" s="22" t="str">
        <f t="shared" si="650"/>
        <v/>
      </c>
      <c r="V7150" s="10" t="str">
        <f t="shared" si="651"/>
        <v/>
      </c>
      <c r="W7150" s="24">
        <f t="shared" si="652"/>
        <v>12.561561832984498</v>
      </c>
    </row>
    <row r="7151" spans="1:23" hidden="1" x14ac:dyDescent="0.3">
      <c r="A7151" t="s">
        <v>35</v>
      </c>
      <c r="B7151" t="s">
        <v>13164</v>
      </c>
      <c r="C7151" t="s">
        <v>34</v>
      </c>
      <c r="D7151" t="s">
        <v>34</v>
      </c>
      <c r="F7151">
        <v>0.29330000000000001</v>
      </c>
      <c r="G7151" s="2">
        <v>0</v>
      </c>
      <c r="H7151" s="4">
        <v>29.666499999999999</v>
      </c>
      <c r="I7151" s="4">
        <v>3.5579999999999998</v>
      </c>
      <c r="J7151" s="7">
        <v>62</v>
      </c>
      <c r="K7151" s="7">
        <v>18</v>
      </c>
      <c r="L7151" s="3">
        <v>0.11990000000000001</v>
      </c>
      <c r="M7151" s="5">
        <v>0.57973178999999997</v>
      </c>
      <c r="N7151" s="6">
        <v>0.265648</v>
      </c>
      <c r="O7151" s="8">
        <f>IFERROR(VLOOKUP(C7151,Sheet2!$B$2:$G$588,6,FALSE),0)</f>
        <v>0</v>
      </c>
      <c r="Q7151" s="2">
        <v>0.54177431030000001</v>
      </c>
      <c r="R7151" s="3">
        <v>0.29325910047926401</v>
      </c>
      <c r="U7151" s="22" t="str">
        <f t="shared" si="650"/>
        <v/>
      </c>
      <c r="V7151" s="10" t="str">
        <f t="shared" si="651"/>
        <v/>
      </c>
      <c r="W7151" s="24">
        <f t="shared" si="652"/>
        <v>16.21</v>
      </c>
    </row>
    <row r="7152" spans="1:23" hidden="1" x14ac:dyDescent="0.3">
      <c r="A7152" s="34" t="s">
        <v>35</v>
      </c>
      <c r="B7152" s="34" t="s">
        <v>6553</v>
      </c>
      <c r="C7152" s="34" t="s">
        <v>34</v>
      </c>
      <c r="D7152" t="s">
        <v>34</v>
      </c>
      <c r="E7152" s="34"/>
      <c r="F7152">
        <v>0.25</v>
      </c>
      <c r="G7152" s="35">
        <v>1</v>
      </c>
      <c r="H7152" s="4">
        <v>18.604500000000002</v>
      </c>
      <c r="I7152" s="4">
        <v>1.7109000000000001</v>
      </c>
      <c r="J7152" s="7">
        <v>61</v>
      </c>
      <c r="K7152" s="7">
        <v>15</v>
      </c>
      <c r="L7152" s="36">
        <v>9.1999999999999998E-2</v>
      </c>
      <c r="M7152" s="37">
        <v>1.1872578499999999</v>
      </c>
      <c r="N7152" s="38">
        <v>0.3</v>
      </c>
      <c r="O7152" s="39">
        <f>IFERROR(VLOOKUP(C7152,Sheet2!$B$2:$G$588,6,FALSE),0)</f>
        <v>0</v>
      </c>
      <c r="P7152" s="34"/>
      <c r="Q7152" s="35">
        <v>0.74731689479999996</v>
      </c>
      <c r="R7152" s="36">
        <v>0.25</v>
      </c>
      <c r="S7152" s="36"/>
      <c r="T7152" s="34"/>
      <c r="U7152" s="36" t="str">
        <f t="shared" si="650"/>
        <v/>
      </c>
      <c r="V7152" s="37" t="str">
        <f t="shared" si="651"/>
        <v/>
      </c>
      <c r="W7152" s="40">
        <f t="shared" si="652"/>
        <v>15.25</v>
      </c>
    </row>
    <row r="7153" spans="1:23" hidden="1" x14ac:dyDescent="0.3">
      <c r="A7153" t="s">
        <v>35</v>
      </c>
      <c r="B7153" t="s">
        <v>9363</v>
      </c>
      <c r="C7153" t="s">
        <v>34</v>
      </c>
      <c r="D7153" t="s">
        <v>34</v>
      </c>
      <c r="F7153">
        <v>0.3</v>
      </c>
      <c r="G7153" s="2">
        <v>0</v>
      </c>
      <c r="H7153" s="4">
        <v>22.607800000000001</v>
      </c>
      <c r="I7153" s="4">
        <v>2.5398000000000001</v>
      </c>
      <c r="J7153" s="7">
        <v>61</v>
      </c>
      <c r="K7153" s="7">
        <v>18</v>
      </c>
      <c r="L7153" s="3">
        <v>0.1123</v>
      </c>
      <c r="M7153" s="5">
        <v>0.80151868999999998</v>
      </c>
      <c r="N7153" s="6">
        <v>0.3</v>
      </c>
      <c r="O7153" s="8">
        <f>IFERROR(VLOOKUP(C7153,Sheet2!$B$2:$G$588,6,FALSE),0)</f>
        <v>0</v>
      </c>
      <c r="Q7153" s="2">
        <v>0.62571053629999995</v>
      </c>
      <c r="R7153" s="3">
        <v>0.3</v>
      </c>
      <c r="U7153" s="22" t="str">
        <f t="shared" si="650"/>
        <v/>
      </c>
      <c r="V7153" s="10" t="str">
        <f t="shared" si="651"/>
        <v/>
      </c>
      <c r="W7153" s="24">
        <f t="shared" si="652"/>
        <v>18.3</v>
      </c>
    </row>
    <row r="7154" spans="1:23" hidden="1" x14ac:dyDescent="0.3">
      <c r="A7154" t="s">
        <v>35</v>
      </c>
      <c r="B7154" t="s">
        <v>11689</v>
      </c>
      <c r="C7154" t="s">
        <v>34</v>
      </c>
      <c r="D7154" t="s">
        <v>34</v>
      </c>
      <c r="F7154">
        <v>0.29949999999999999</v>
      </c>
      <c r="G7154" s="2">
        <v>0</v>
      </c>
      <c r="H7154" s="4">
        <v>293.6481</v>
      </c>
      <c r="I7154" s="4">
        <v>5.3128000000000002</v>
      </c>
      <c r="J7154" s="7">
        <v>61</v>
      </c>
      <c r="K7154" s="7">
        <v>18</v>
      </c>
      <c r="L7154" s="3">
        <v>1.8100000000000002E-2</v>
      </c>
      <c r="M7154" s="5">
        <v>0.38317266999999999</v>
      </c>
      <c r="N7154" s="6">
        <v>0.108194</v>
      </c>
      <c r="O7154" s="8">
        <f>IFERROR(VLOOKUP(C7154,Sheet2!$B$2:$G$588,6,FALSE),0)</f>
        <v>0</v>
      </c>
      <c r="Q7154" s="2">
        <v>0.71763643769999996</v>
      </c>
      <c r="R7154" s="3">
        <v>0.29947508771929798</v>
      </c>
      <c r="U7154" s="22" t="str">
        <f t="shared" si="650"/>
        <v/>
      </c>
      <c r="V7154" s="10" t="str">
        <f t="shared" si="651"/>
        <v/>
      </c>
      <c r="W7154" s="24">
        <f t="shared" si="652"/>
        <v>0</v>
      </c>
    </row>
    <row r="7155" spans="1:23" hidden="1" x14ac:dyDescent="0.3">
      <c r="A7155" s="34" t="s">
        <v>35</v>
      </c>
      <c r="B7155" s="34" t="s">
        <v>5257</v>
      </c>
      <c r="C7155" s="34" t="s">
        <v>34</v>
      </c>
      <c r="D7155" t="s">
        <v>34</v>
      </c>
      <c r="E7155" s="34"/>
      <c r="F7155">
        <v>0.25</v>
      </c>
      <c r="G7155" s="35">
        <v>1</v>
      </c>
      <c r="H7155" s="4">
        <v>168.37280000000001</v>
      </c>
      <c r="I7155" s="4">
        <v>0.96830000000000005</v>
      </c>
      <c r="J7155" s="7">
        <v>59</v>
      </c>
      <c r="K7155" s="7">
        <v>14</v>
      </c>
      <c r="L7155" s="36">
        <v>5.7999999999999996E-3</v>
      </c>
      <c r="M7155" s="37">
        <v>2.0156019500000002</v>
      </c>
      <c r="N7155" s="38">
        <v>1.5</v>
      </c>
      <c r="O7155" s="39">
        <f>IFERROR(VLOOKUP(C7155,Sheet2!$B$2:$G$588,6,FALSE),0)</f>
        <v>0</v>
      </c>
      <c r="P7155" s="34"/>
      <c r="Q7155" s="35">
        <v>0.25580544220000001</v>
      </c>
      <c r="R7155" s="36">
        <v>0.249999999999999</v>
      </c>
      <c r="S7155" s="36"/>
      <c r="T7155" s="34"/>
      <c r="U7155" s="36" t="str">
        <f t="shared" si="650"/>
        <v/>
      </c>
      <c r="V7155" s="37" t="str">
        <f t="shared" si="651"/>
        <v/>
      </c>
      <c r="W7155" s="40">
        <f t="shared" si="652"/>
        <v>14.267224092243776</v>
      </c>
    </row>
    <row r="7156" spans="1:23" hidden="1" x14ac:dyDescent="0.3">
      <c r="A7156" t="s">
        <v>35</v>
      </c>
      <c r="B7156" t="s">
        <v>7226</v>
      </c>
      <c r="C7156" t="s">
        <v>34</v>
      </c>
      <c r="D7156" t="s">
        <v>34</v>
      </c>
      <c r="F7156">
        <v>0.25</v>
      </c>
      <c r="G7156" s="2">
        <v>0</v>
      </c>
      <c r="H7156" s="4">
        <v>10.2981</v>
      </c>
      <c r="I7156" s="4">
        <v>1.5992999999999999</v>
      </c>
      <c r="J7156" s="7">
        <v>59</v>
      </c>
      <c r="K7156" s="7">
        <v>15</v>
      </c>
      <c r="L7156" s="3">
        <v>0.15529999999999999</v>
      </c>
      <c r="M7156" s="5">
        <v>1.22327378</v>
      </c>
      <c r="N7156" s="6">
        <v>0.74618399999999996</v>
      </c>
      <c r="O7156" s="8">
        <f>IFERROR(VLOOKUP(C7156,Sheet2!$B$2:$G$588,6,FALSE),0)</f>
        <v>0</v>
      </c>
      <c r="Q7156" s="2">
        <v>0.39001063339999997</v>
      </c>
      <c r="R7156" s="3">
        <v>0.25</v>
      </c>
      <c r="U7156" s="22" t="str">
        <f t="shared" si="650"/>
        <v/>
      </c>
      <c r="V7156" s="10" t="str">
        <f t="shared" si="651"/>
        <v/>
      </c>
      <c r="W7156" s="24">
        <f t="shared" si="652"/>
        <v>12.75</v>
      </c>
    </row>
    <row r="7157" spans="1:23" hidden="1" x14ac:dyDescent="0.3">
      <c r="A7157" t="s">
        <v>35</v>
      </c>
      <c r="B7157" t="s">
        <v>11629</v>
      </c>
      <c r="C7157" t="s">
        <v>34</v>
      </c>
      <c r="D7157" t="s">
        <v>34</v>
      </c>
      <c r="F7157">
        <v>0.3256</v>
      </c>
      <c r="G7157" s="2">
        <v>0</v>
      </c>
      <c r="H7157" s="4">
        <v>42.866599999999998</v>
      </c>
      <c r="I7157" s="4">
        <v>9.1405999999999992</v>
      </c>
      <c r="J7157" s="7">
        <v>58</v>
      </c>
      <c r="K7157" s="7">
        <v>19</v>
      </c>
      <c r="L7157" s="3">
        <v>0.2132</v>
      </c>
      <c r="M7157" s="5">
        <v>0.21191860000000001</v>
      </c>
      <c r="N7157" s="6">
        <v>0.113751</v>
      </c>
      <c r="O7157" s="8">
        <f>IFERROR(VLOOKUP(C7157,Sheet2!$B$2:$G$588,6,FALSE),0)</f>
        <v>0</v>
      </c>
      <c r="Q7157" s="2">
        <v>0.46323259259999999</v>
      </c>
      <c r="R7157" s="3">
        <v>0.325642543180376</v>
      </c>
      <c r="U7157" s="22" t="str">
        <f t="shared" si="650"/>
        <v/>
      </c>
      <c r="V7157" s="10" t="str">
        <f t="shared" si="651"/>
        <v/>
      </c>
      <c r="W7157" s="24">
        <f t="shared" si="652"/>
        <v>15.475167464114826</v>
      </c>
    </row>
    <row r="7158" spans="1:23" hidden="1" x14ac:dyDescent="0.3">
      <c r="A7158" s="34" t="s">
        <v>35</v>
      </c>
      <c r="B7158" s="34" t="s">
        <v>13114</v>
      </c>
      <c r="C7158" s="34" t="s">
        <v>34</v>
      </c>
      <c r="D7158" t="s">
        <v>34</v>
      </c>
      <c r="E7158" s="34"/>
      <c r="F7158">
        <v>0.3</v>
      </c>
      <c r="G7158" s="35">
        <v>1</v>
      </c>
      <c r="H7158" s="4">
        <v>440.25420000000003</v>
      </c>
      <c r="I7158" s="4">
        <v>17.919899999999998</v>
      </c>
      <c r="J7158" s="7">
        <v>58</v>
      </c>
      <c r="K7158" s="7">
        <v>13</v>
      </c>
      <c r="L7158" s="36">
        <v>4.07E-2</v>
      </c>
      <c r="M7158" s="37">
        <v>0.10744705</v>
      </c>
      <c r="N7158" s="38">
        <v>7.0000000000000007E-2</v>
      </c>
      <c r="O7158" s="39">
        <f>IFERROR(VLOOKUP(C7158,Sheet2!$B$2:$G$588,6,FALSE),0)</f>
        <v>0</v>
      </c>
      <c r="P7158" s="34"/>
      <c r="Q7158" s="35">
        <v>0.3485162913</v>
      </c>
      <c r="R7158" s="36">
        <v>0.3</v>
      </c>
      <c r="S7158" s="36"/>
      <c r="T7158" s="34"/>
      <c r="U7158" s="36" t="str">
        <f t="shared" si="650"/>
        <v/>
      </c>
      <c r="V7158" s="37" t="str">
        <f t="shared" si="651"/>
        <v/>
      </c>
      <c r="W7158" s="40">
        <f t="shared" si="652"/>
        <v>15.899999999999999</v>
      </c>
    </row>
    <row r="7159" spans="1:23" hidden="1" x14ac:dyDescent="0.3">
      <c r="A7159" s="34" t="s">
        <v>35</v>
      </c>
      <c r="B7159" s="34" t="s">
        <v>12498</v>
      </c>
      <c r="C7159" s="34" t="s">
        <v>34</v>
      </c>
      <c r="D7159" t="s">
        <v>34</v>
      </c>
      <c r="E7159" s="34"/>
      <c r="F7159">
        <v>0.25</v>
      </c>
      <c r="G7159" s="35">
        <v>1</v>
      </c>
      <c r="H7159" s="4">
        <v>22.5703</v>
      </c>
      <c r="I7159" s="4">
        <v>6.2175000000000002</v>
      </c>
      <c r="J7159" s="7">
        <v>56</v>
      </c>
      <c r="K7159" s="7">
        <v>14</v>
      </c>
      <c r="L7159" s="36">
        <v>0.27550000000000002</v>
      </c>
      <c r="M7159" s="37">
        <v>0.29773565000000002</v>
      </c>
      <c r="N7159" s="38">
        <v>0.02</v>
      </c>
      <c r="O7159" s="39">
        <f>IFERROR(VLOOKUP(C7159,Sheet2!$B$2:$G$588,6,FALSE),0)</f>
        <v>0</v>
      </c>
      <c r="P7159" s="34"/>
      <c r="Q7159" s="35">
        <v>0.93282631849999997</v>
      </c>
      <c r="R7159" s="36">
        <v>0.25</v>
      </c>
      <c r="S7159" s="36"/>
      <c r="T7159" s="34"/>
      <c r="U7159" s="36" t="str">
        <f t="shared" si="650"/>
        <v/>
      </c>
      <c r="V7159" s="37" t="str">
        <f t="shared" si="651"/>
        <v/>
      </c>
      <c r="W7159" s="40">
        <f t="shared" si="652"/>
        <v>14</v>
      </c>
    </row>
    <row r="7160" spans="1:23" hidden="1" x14ac:dyDescent="0.3">
      <c r="A7160" t="s">
        <v>35</v>
      </c>
      <c r="B7160" t="s">
        <v>12553</v>
      </c>
      <c r="C7160" t="s">
        <v>34</v>
      </c>
      <c r="D7160" t="s">
        <v>34</v>
      </c>
      <c r="F7160">
        <v>0.25</v>
      </c>
      <c r="G7160" s="2">
        <v>0</v>
      </c>
      <c r="H7160" s="4">
        <v>11.741400000000001</v>
      </c>
      <c r="I7160" s="4">
        <v>0.61029999999999995</v>
      </c>
      <c r="J7160" s="7">
        <v>55</v>
      </c>
      <c r="K7160" s="7">
        <v>13</v>
      </c>
      <c r="L7160" s="3">
        <v>5.1999999999999998E-2</v>
      </c>
      <c r="M7160" s="5">
        <v>3.0195224700000001</v>
      </c>
      <c r="N7160" s="6">
        <v>2.2520479999999998</v>
      </c>
      <c r="O7160" s="8">
        <f>IFERROR(VLOOKUP(C7160,Sheet2!$B$2:$G$588,6,FALSE),0)</f>
        <v>0</v>
      </c>
      <c r="Q7160" s="2">
        <v>0.25417080980000001</v>
      </c>
      <c r="R7160" s="3">
        <v>0.25</v>
      </c>
      <c r="U7160" s="22" t="str">
        <f t="shared" si="650"/>
        <v/>
      </c>
      <c r="V7160" s="10" t="str">
        <f t="shared" si="651"/>
        <v/>
      </c>
      <c r="W7160" s="24">
        <f t="shared" si="652"/>
        <v>13.75</v>
      </c>
    </row>
    <row r="7161" spans="1:23" hidden="1" x14ac:dyDescent="0.3">
      <c r="A7161" t="s">
        <v>35</v>
      </c>
      <c r="B7161" t="s">
        <v>7679</v>
      </c>
      <c r="C7161" t="s">
        <v>34</v>
      </c>
      <c r="D7161" t="s">
        <v>34</v>
      </c>
      <c r="F7161">
        <v>0.25</v>
      </c>
      <c r="G7161" s="2">
        <v>0</v>
      </c>
      <c r="H7161" s="4">
        <v>23.0047</v>
      </c>
      <c r="I7161" s="4">
        <v>1.2926</v>
      </c>
      <c r="J7161" s="7">
        <v>53</v>
      </c>
      <c r="K7161" s="7">
        <v>13</v>
      </c>
      <c r="L7161" s="3">
        <v>5.62E-2</v>
      </c>
      <c r="M7161" s="5">
        <v>1.3651304200000001</v>
      </c>
      <c r="N7161" s="6">
        <v>1</v>
      </c>
      <c r="O7161" s="8">
        <f>IFERROR(VLOOKUP(C7161,Sheet2!$B$2:$G$588,6,FALSE),0)</f>
        <v>0</v>
      </c>
      <c r="Q7161" s="2">
        <v>0.26746925519999998</v>
      </c>
      <c r="R7161" s="3">
        <v>0.25</v>
      </c>
      <c r="U7161" s="22" t="str">
        <f t="shared" si="650"/>
        <v/>
      </c>
      <c r="V7161" s="10" t="str">
        <f t="shared" si="651"/>
        <v/>
      </c>
      <c r="W7161" s="24">
        <f t="shared" si="652"/>
        <v>13.25</v>
      </c>
    </row>
    <row r="7162" spans="1:23" hidden="1" x14ac:dyDescent="0.3">
      <c r="A7162" t="s">
        <v>35</v>
      </c>
      <c r="B7162" t="s">
        <v>12960</v>
      </c>
      <c r="C7162" t="s">
        <v>34</v>
      </c>
      <c r="D7162" t="s">
        <v>34</v>
      </c>
      <c r="F7162">
        <v>0.25</v>
      </c>
      <c r="G7162" s="2">
        <v>0</v>
      </c>
      <c r="H7162" s="4">
        <v>13.653700000000001</v>
      </c>
      <c r="I7162" s="4">
        <v>1.647</v>
      </c>
      <c r="J7162" s="7">
        <v>53</v>
      </c>
      <c r="K7162" s="7">
        <v>13</v>
      </c>
      <c r="L7162" s="3">
        <v>0.1206</v>
      </c>
      <c r="M7162" s="5">
        <v>1.0765634500000001</v>
      </c>
      <c r="N7162" s="6">
        <v>0.65</v>
      </c>
      <c r="O7162" s="8">
        <f>IFERROR(VLOOKUP(C7162,Sheet2!$B$2:$G$588,6,FALSE),0)</f>
        <v>0</v>
      </c>
      <c r="Q7162" s="2">
        <v>0.39622694720000001</v>
      </c>
      <c r="R7162" s="3">
        <v>0.249999999999999</v>
      </c>
      <c r="U7162" s="22" t="str">
        <f t="shared" si="650"/>
        <v/>
      </c>
      <c r="V7162" s="10" t="str">
        <f t="shared" si="651"/>
        <v/>
      </c>
      <c r="W7162" s="24">
        <f t="shared" si="652"/>
        <v>12.999999999999982</v>
      </c>
    </row>
    <row r="7163" spans="1:23" hidden="1" x14ac:dyDescent="0.3">
      <c r="A7163" t="s">
        <v>35</v>
      </c>
      <c r="B7163" t="s">
        <v>184</v>
      </c>
      <c r="C7163" t="s">
        <v>34</v>
      </c>
      <c r="D7163" t="s">
        <v>34</v>
      </c>
      <c r="F7163">
        <v>0.35</v>
      </c>
      <c r="G7163" s="2">
        <v>0</v>
      </c>
      <c r="H7163" s="4">
        <v>8.1168999999999993</v>
      </c>
      <c r="I7163" s="4">
        <v>2.8313999999999999</v>
      </c>
      <c r="J7163" s="7">
        <v>50</v>
      </c>
      <c r="K7163" s="7">
        <v>17</v>
      </c>
      <c r="L7163" s="3">
        <v>0.3488</v>
      </c>
      <c r="M7163" s="5">
        <v>0.58311259000000004</v>
      </c>
      <c r="N7163" s="6">
        <v>0.19</v>
      </c>
      <c r="O7163" s="8">
        <f>IFERROR(VLOOKUP(C7163,Sheet2!$B$2:$G$588,6,FALSE),0)</f>
        <v>0</v>
      </c>
      <c r="Q7163" s="2">
        <v>0.67416241239999997</v>
      </c>
      <c r="R7163" s="3">
        <v>0.35</v>
      </c>
      <c r="U7163" s="22" t="str">
        <f t="shared" si="650"/>
        <v/>
      </c>
      <c r="V7163" s="10" t="str">
        <f t="shared" si="651"/>
        <v/>
      </c>
      <c r="W7163" s="24">
        <f t="shared" si="652"/>
        <v>17.5</v>
      </c>
    </row>
    <row r="7164" spans="1:23" hidden="1" x14ac:dyDescent="0.3">
      <c r="A7164" t="s">
        <v>35</v>
      </c>
      <c r="B7164" t="s">
        <v>2983</v>
      </c>
      <c r="C7164" t="s">
        <v>34</v>
      </c>
      <c r="D7164" t="s">
        <v>34</v>
      </c>
      <c r="F7164">
        <v>0.29780000000000001</v>
      </c>
      <c r="G7164" s="2">
        <v>0</v>
      </c>
      <c r="H7164" s="4">
        <v>106.2516</v>
      </c>
      <c r="I7164" s="4">
        <v>2.9363999999999999</v>
      </c>
      <c r="J7164" s="7">
        <v>50</v>
      </c>
      <c r="K7164" s="7">
        <v>15</v>
      </c>
      <c r="L7164" s="3">
        <v>2.76E-2</v>
      </c>
      <c r="M7164" s="5">
        <v>0.56620205000000001</v>
      </c>
      <c r="N7164" s="6">
        <v>0.1</v>
      </c>
      <c r="O7164" s="8">
        <f>IFERROR(VLOOKUP(C7164,Sheet2!$B$2:$G$588,6,FALSE),0)</f>
        <v>0</v>
      </c>
      <c r="Q7164" s="2">
        <v>0.82338460219999998</v>
      </c>
      <c r="R7164" s="3">
        <v>0.297786561264822</v>
      </c>
      <c r="U7164" s="22" t="str">
        <f t="shared" si="650"/>
        <v/>
      </c>
      <c r="V7164" s="10" t="str">
        <f t="shared" si="651"/>
        <v/>
      </c>
      <c r="W7164" s="24">
        <f t="shared" si="652"/>
        <v>14.099999999999984</v>
      </c>
    </row>
    <row r="7165" spans="1:23" hidden="1" x14ac:dyDescent="0.3">
      <c r="A7165" t="s">
        <v>35</v>
      </c>
      <c r="B7165" t="s">
        <v>11160</v>
      </c>
      <c r="C7165" t="s">
        <v>34</v>
      </c>
      <c r="D7165" t="s">
        <v>34</v>
      </c>
      <c r="F7165">
        <v>0.3</v>
      </c>
      <c r="G7165" s="2">
        <v>0</v>
      </c>
      <c r="H7165" s="4">
        <v>15.678100000000001</v>
      </c>
      <c r="I7165" s="4">
        <v>7.4347000000000003</v>
      </c>
      <c r="J7165" s="7">
        <v>50</v>
      </c>
      <c r="K7165" s="7">
        <v>15</v>
      </c>
      <c r="L7165" s="3">
        <v>0.47420000000000001</v>
      </c>
      <c r="M7165" s="5">
        <v>0.2253329</v>
      </c>
      <c r="N7165" s="6">
        <v>0.05</v>
      </c>
      <c r="O7165" s="8">
        <f>IFERROR(VLOOKUP(C7165,Sheet2!$B$2:$G$588,6,FALSE),0)</f>
        <v>0</v>
      </c>
      <c r="Q7165" s="2">
        <v>0.77810608000000003</v>
      </c>
      <c r="R7165" s="3">
        <v>0.3</v>
      </c>
      <c r="U7165" s="22" t="str">
        <f t="shared" si="650"/>
        <v/>
      </c>
      <c r="V7165" s="10" t="str">
        <f t="shared" si="651"/>
        <v/>
      </c>
      <c r="W7165" s="24">
        <f t="shared" si="652"/>
        <v>15</v>
      </c>
    </row>
    <row r="7166" spans="1:23" hidden="1" x14ac:dyDescent="0.3">
      <c r="A7166" t="s">
        <v>35</v>
      </c>
      <c r="B7166" t="s">
        <v>11875</v>
      </c>
      <c r="C7166" t="s">
        <v>34</v>
      </c>
      <c r="D7166" t="s">
        <v>34</v>
      </c>
      <c r="F7166">
        <v>0.3</v>
      </c>
      <c r="G7166" s="2">
        <v>0</v>
      </c>
      <c r="H7166" s="4">
        <v>27.186800000000002</v>
      </c>
      <c r="I7166" s="4">
        <v>2.3934000000000002</v>
      </c>
      <c r="J7166" s="7">
        <v>50</v>
      </c>
      <c r="K7166" s="7">
        <v>14</v>
      </c>
      <c r="L7166" s="3">
        <v>8.7999999999999995E-2</v>
      </c>
      <c r="M7166" s="5">
        <v>0.69721551000000004</v>
      </c>
      <c r="N7166" s="6">
        <v>0.5</v>
      </c>
      <c r="O7166" s="8">
        <f>IFERROR(VLOOKUP(C7166,Sheet2!$B$2:$G$588,6,FALSE),0)</f>
        <v>0</v>
      </c>
      <c r="Q7166" s="2">
        <v>0.28286161910000002</v>
      </c>
      <c r="R7166" s="3">
        <v>0.28286161906718699</v>
      </c>
      <c r="U7166" s="22" t="str">
        <f t="shared" si="650"/>
        <v/>
      </c>
      <c r="V7166" s="10" t="str">
        <f t="shared" si="651"/>
        <v/>
      </c>
      <c r="W7166" s="24">
        <f t="shared" si="652"/>
        <v>12.514352665494989</v>
      </c>
    </row>
    <row r="7167" spans="1:23" hidden="1" x14ac:dyDescent="0.3">
      <c r="A7167" t="s">
        <v>35</v>
      </c>
      <c r="B7167" t="s">
        <v>1283</v>
      </c>
      <c r="C7167" t="s">
        <v>34</v>
      </c>
      <c r="D7167" t="s">
        <v>34</v>
      </c>
      <c r="F7167">
        <v>0.25</v>
      </c>
      <c r="G7167" s="2">
        <v>0</v>
      </c>
      <c r="H7167" s="4">
        <v>6.1334999999999997</v>
      </c>
      <c r="I7167" s="4">
        <v>4.2944000000000004</v>
      </c>
      <c r="J7167" s="7">
        <v>49</v>
      </c>
      <c r="K7167" s="7">
        <v>12</v>
      </c>
      <c r="L7167" s="3">
        <v>0.70020000000000004</v>
      </c>
      <c r="M7167" s="5">
        <v>0.37792988</v>
      </c>
      <c r="N7167" s="6">
        <v>0.101706</v>
      </c>
      <c r="O7167" s="8">
        <f>IFERROR(VLOOKUP(C7167,Sheet2!$B$2:$G$588,6,FALSE),0)</f>
        <v>0</v>
      </c>
      <c r="Q7167" s="2">
        <v>0.73088658380000004</v>
      </c>
      <c r="R7167" s="3">
        <v>0.25</v>
      </c>
      <c r="U7167" s="22" t="str">
        <f t="shared" si="650"/>
        <v/>
      </c>
      <c r="V7167" s="10" t="str">
        <f t="shared" si="651"/>
        <v/>
      </c>
      <c r="W7167" s="24">
        <f t="shared" si="652"/>
        <v>11.999999999999979</v>
      </c>
    </row>
    <row r="7168" spans="1:23" hidden="1" x14ac:dyDescent="0.3">
      <c r="A7168" t="s">
        <v>35</v>
      </c>
      <c r="B7168" t="s">
        <v>4821</v>
      </c>
      <c r="C7168" t="s">
        <v>34</v>
      </c>
      <c r="D7168" t="s">
        <v>34</v>
      </c>
      <c r="F7168">
        <v>0.25</v>
      </c>
      <c r="G7168" s="2">
        <v>0</v>
      </c>
      <c r="H7168" s="4">
        <v>49.086399999999998</v>
      </c>
      <c r="I7168" s="4">
        <v>10.7211</v>
      </c>
      <c r="J7168" s="7">
        <v>49</v>
      </c>
      <c r="K7168" s="7">
        <v>12</v>
      </c>
      <c r="L7168" s="3">
        <v>0.21840000000000001</v>
      </c>
      <c r="M7168" s="5">
        <v>0.15245611000000001</v>
      </c>
      <c r="N7168" s="6">
        <v>0.01</v>
      </c>
      <c r="O7168" s="8">
        <f>IFERROR(VLOOKUP(C7168,Sheet2!$B$2:$G$588,6,FALSE),0)</f>
        <v>0</v>
      </c>
      <c r="Q7168" s="2">
        <v>0.93440735220000004</v>
      </c>
      <c r="R7168" s="3">
        <v>0.25</v>
      </c>
      <c r="U7168" s="22" t="str">
        <f t="shared" si="650"/>
        <v/>
      </c>
      <c r="V7168" s="10" t="str">
        <f t="shared" si="651"/>
        <v/>
      </c>
      <c r="W7168" s="24">
        <f t="shared" si="652"/>
        <v>3.5</v>
      </c>
    </row>
    <row r="7169" spans="1:23" hidden="1" x14ac:dyDescent="0.3">
      <c r="A7169" t="s">
        <v>35</v>
      </c>
      <c r="B7169" t="s">
        <v>140</v>
      </c>
      <c r="C7169" t="s">
        <v>34</v>
      </c>
      <c r="D7169" t="s">
        <v>34</v>
      </c>
      <c r="F7169">
        <v>0.35</v>
      </c>
      <c r="G7169" s="2">
        <v>0</v>
      </c>
      <c r="H7169" s="4">
        <v>4.4466999999999999</v>
      </c>
      <c r="I7169" s="4">
        <v>2.6579000000000002</v>
      </c>
      <c r="J7169" s="7">
        <v>47</v>
      </c>
      <c r="K7169" s="7">
        <v>17</v>
      </c>
      <c r="L7169" s="3">
        <v>0.59770000000000001</v>
      </c>
      <c r="M7169" s="5">
        <v>0.59175759000000006</v>
      </c>
      <c r="N7169" s="6">
        <v>0.01</v>
      </c>
      <c r="O7169" s="8">
        <f>IFERROR(VLOOKUP(C7169,Sheet2!$B$2:$G$588,6,FALSE),0)</f>
        <v>0</v>
      </c>
      <c r="Q7169" s="2">
        <v>0.98310118849999995</v>
      </c>
      <c r="R7169" s="3">
        <v>0.35</v>
      </c>
      <c r="U7169" s="22" t="str">
        <f t="shared" si="650"/>
        <v/>
      </c>
      <c r="V7169" s="10" t="str">
        <f t="shared" si="651"/>
        <v/>
      </c>
      <c r="W7169" s="24">
        <f t="shared" si="652"/>
        <v>16.449999999999982</v>
      </c>
    </row>
    <row r="7170" spans="1:23" hidden="1" x14ac:dyDescent="0.3">
      <c r="A7170" t="s">
        <v>35</v>
      </c>
      <c r="B7170" t="s">
        <v>725</v>
      </c>
      <c r="C7170" t="s">
        <v>34</v>
      </c>
      <c r="D7170" t="s">
        <v>34</v>
      </c>
      <c r="F7170">
        <v>0.2392</v>
      </c>
      <c r="G7170" s="2">
        <v>0</v>
      </c>
      <c r="H7170" s="4">
        <v>13.940099999999999</v>
      </c>
      <c r="I7170" s="4">
        <v>1.5174000000000001</v>
      </c>
      <c r="J7170" s="7">
        <v>47</v>
      </c>
      <c r="K7170" s="7">
        <v>11</v>
      </c>
      <c r="L7170" s="3">
        <v>0.10879999999999999</v>
      </c>
      <c r="M7170" s="5">
        <v>1.03245304</v>
      </c>
      <c r="N7170" s="6">
        <v>0.74352300000000004</v>
      </c>
      <c r="O7170" s="8">
        <f>IFERROR(VLOOKUP(C7170,Sheet2!$B$2:$G$588,6,FALSE),0)</f>
        <v>0</v>
      </c>
      <c r="Q7170" s="2">
        <v>0.27984812019999999</v>
      </c>
      <c r="R7170" s="3">
        <v>0.23920022432565499</v>
      </c>
      <c r="U7170" s="22" t="str">
        <f t="shared" si="650"/>
        <v/>
      </c>
      <c r="V7170" s="10" t="str">
        <f t="shared" si="651"/>
        <v/>
      </c>
      <c r="W7170" s="24">
        <f t="shared" si="652"/>
        <v>9.6569524715111061</v>
      </c>
    </row>
    <row r="7171" spans="1:23" hidden="1" x14ac:dyDescent="0.3">
      <c r="A7171" t="s">
        <v>35</v>
      </c>
      <c r="B7171" t="s">
        <v>9186</v>
      </c>
      <c r="C7171" t="s">
        <v>34</v>
      </c>
      <c r="D7171" t="s">
        <v>34</v>
      </c>
      <c r="F7171">
        <v>0.3</v>
      </c>
      <c r="G7171" s="2">
        <v>0</v>
      </c>
      <c r="H7171" s="4">
        <v>14.1724</v>
      </c>
      <c r="I7171" s="4">
        <v>3.8896999999999999</v>
      </c>
      <c r="J7171" s="7">
        <v>46</v>
      </c>
      <c r="K7171" s="7">
        <v>14</v>
      </c>
      <c r="L7171" s="3">
        <v>0.27450000000000002</v>
      </c>
      <c r="M7171" s="5">
        <v>0.39375274999999998</v>
      </c>
      <c r="N7171" s="6">
        <v>8.6634000000000003E-2</v>
      </c>
      <c r="O7171" s="8">
        <f>IFERROR(VLOOKUP(C7171,Sheet2!$B$2:$G$588,6,FALSE),0)</f>
        <v>0</v>
      </c>
      <c r="Q7171" s="2">
        <v>0.77997868199999998</v>
      </c>
      <c r="R7171" s="3">
        <v>0.3</v>
      </c>
      <c r="U7171" s="22" t="str">
        <f t="shared" si="650"/>
        <v/>
      </c>
      <c r="V7171" s="10" t="str">
        <f t="shared" si="651"/>
        <v/>
      </c>
      <c r="W7171" s="24">
        <f t="shared" si="652"/>
        <v>13.8</v>
      </c>
    </row>
    <row r="7172" spans="1:23" hidden="1" x14ac:dyDescent="0.3">
      <c r="A7172" s="34" t="s">
        <v>35</v>
      </c>
      <c r="B7172" s="34" t="s">
        <v>9731</v>
      </c>
      <c r="C7172" s="34" t="s">
        <v>34</v>
      </c>
      <c r="D7172" t="s">
        <v>34</v>
      </c>
      <c r="E7172" s="34"/>
      <c r="F7172">
        <v>0.29920000000000002</v>
      </c>
      <c r="G7172" s="35">
        <v>0.98310010000000003</v>
      </c>
      <c r="H7172" s="4">
        <v>47.960799999999999</v>
      </c>
      <c r="I7172" s="4">
        <v>4.5848000000000004</v>
      </c>
      <c r="J7172" s="7">
        <v>45</v>
      </c>
      <c r="K7172" s="7">
        <v>13</v>
      </c>
      <c r="L7172" s="36">
        <v>9.5600000000000004E-2</v>
      </c>
      <c r="M7172" s="37">
        <v>0.32486640999999999</v>
      </c>
      <c r="N7172" s="38">
        <v>0.15</v>
      </c>
      <c r="O7172" s="39">
        <f>IFERROR(VLOOKUP(C7172,Sheet2!$B$2:$G$588,6,FALSE),0)</f>
        <v>0</v>
      </c>
      <c r="P7172" s="34"/>
      <c r="Q7172" s="35">
        <v>0.53827174109999998</v>
      </c>
      <c r="R7172" s="36">
        <v>0.29915500522726601</v>
      </c>
      <c r="S7172" s="36"/>
      <c r="T7172" s="34"/>
      <c r="U7172" s="36" t="str">
        <f t="shared" si="650"/>
        <v/>
      </c>
      <c r="V7172" s="37" t="str">
        <f t="shared" si="651"/>
        <v/>
      </c>
      <c r="W7172" s="40">
        <f t="shared" si="652"/>
        <v>13.2</v>
      </c>
    </row>
    <row r="7173" spans="1:23" hidden="1" x14ac:dyDescent="0.3">
      <c r="A7173" s="34" t="s">
        <v>35</v>
      </c>
      <c r="B7173" s="34" t="s">
        <v>10196</v>
      </c>
      <c r="C7173" s="34" t="s">
        <v>34</v>
      </c>
      <c r="D7173" t="s">
        <v>34</v>
      </c>
      <c r="E7173" s="34"/>
      <c r="F7173">
        <v>0.25</v>
      </c>
      <c r="G7173" s="35">
        <v>1</v>
      </c>
      <c r="H7173" s="4">
        <v>98.924899999999994</v>
      </c>
      <c r="I7173" s="4">
        <v>3.6509999999999998</v>
      </c>
      <c r="J7173" s="7">
        <v>44</v>
      </c>
      <c r="K7173" s="7">
        <v>11</v>
      </c>
      <c r="L7173" s="36">
        <v>3.6900000000000002E-2</v>
      </c>
      <c r="M7173" s="37">
        <v>0.40028172000000001</v>
      </c>
      <c r="N7173" s="38">
        <v>0.1</v>
      </c>
      <c r="O7173" s="39">
        <f>IFERROR(VLOOKUP(C7173,Sheet2!$B$2:$G$588,6,FALSE),0)</f>
        <v>0</v>
      </c>
      <c r="P7173" s="34"/>
      <c r="Q7173" s="35">
        <v>0.75017595309999996</v>
      </c>
      <c r="R7173" s="36">
        <v>0.25</v>
      </c>
      <c r="S7173" s="36"/>
      <c r="T7173" s="34"/>
      <c r="U7173" s="36" t="str">
        <f t="shared" si="650"/>
        <v/>
      </c>
      <c r="V7173" s="37" t="str">
        <f t="shared" si="651"/>
        <v/>
      </c>
      <c r="W7173" s="40">
        <f t="shared" si="652"/>
        <v>11</v>
      </c>
    </row>
    <row r="7174" spans="1:23" hidden="1" x14ac:dyDescent="0.3">
      <c r="A7174" t="s">
        <v>35</v>
      </c>
      <c r="B7174" t="s">
        <v>2785</v>
      </c>
      <c r="C7174" t="s">
        <v>34</v>
      </c>
      <c r="D7174" t="s">
        <v>34</v>
      </c>
      <c r="F7174">
        <v>0.35</v>
      </c>
      <c r="G7174" s="2">
        <v>0</v>
      </c>
      <c r="H7174" s="4">
        <v>7.2108999999999996</v>
      </c>
      <c r="I7174" s="4">
        <v>1.1346000000000001</v>
      </c>
      <c r="J7174" s="7">
        <v>40</v>
      </c>
      <c r="K7174" s="7">
        <v>14</v>
      </c>
      <c r="L7174" s="3">
        <v>0.1573</v>
      </c>
      <c r="M7174" s="5">
        <v>1.16708638</v>
      </c>
      <c r="N7174" s="6">
        <v>0.5</v>
      </c>
      <c r="O7174" s="8">
        <f>IFERROR(VLOOKUP(C7174,Sheet2!$B$2:$G$588,6,FALSE),0)</f>
        <v>0</v>
      </c>
      <c r="Q7174" s="2">
        <v>0.57158269500000003</v>
      </c>
      <c r="R7174" s="3">
        <v>0.35</v>
      </c>
      <c r="U7174" s="22" t="str">
        <f t="shared" si="650"/>
        <v/>
      </c>
      <c r="V7174" s="10" t="str">
        <f t="shared" si="651"/>
        <v/>
      </c>
      <c r="W7174" s="24">
        <f t="shared" si="652"/>
        <v>14</v>
      </c>
    </row>
    <row r="7175" spans="1:23" hidden="1" x14ac:dyDescent="0.3">
      <c r="A7175" t="s">
        <v>35</v>
      </c>
      <c r="B7175" t="s">
        <v>5177</v>
      </c>
      <c r="C7175" t="s">
        <v>34</v>
      </c>
      <c r="D7175" t="s">
        <v>34</v>
      </c>
      <c r="F7175">
        <v>0.3</v>
      </c>
      <c r="G7175" s="2">
        <v>0</v>
      </c>
      <c r="H7175" s="4">
        <v>25.915600000000001</v>
      </c>
      <c r="I7175" s="4">
        <v>3.1977000000000002</v>
      </c>
      <c r="J7175" s="7">
        <v>40</v>
      </c>
      <c r="K7175" s="7">
        <v>12</v>
      </c>
      <c r="L7175" s="3">
        <v>0.1234</v>
      </c>
      <c r="M7175" s="5">
        <v>0.42156004000000002</v>
      </c>
      <c r="N7175" s="6">
        <v>0.03</v>
      </c>
      <c r="O7175" s="8">
        <f>IFERROR(VLOOKUP(C7175,Sheet2!$B$2:$G$588,6,FALSE),0)</f>
        <v>0</v>
      </c>
      <c r="Q7175" s="2">
        <v>0.92883576020000003</v>
      </c>
      <c r="R7175" s="3">
        <v>0.3</v>
      </c>
      <c r="U7175" s="22" t="str">
        <f t="shared" si="650"/>
        <v/>
      </c>
      <c r="V7175" s="10" t="str">
        <f t="shared" si="651"/>
        <v/>
      </c>
      <c r="W7175" s="24">
        <f t="shared" si="652"/>
        <v>12.3</v>
      </c>
    </row>
    <row r="7176" spans="1:23" hidden="1" x14ac:dyDescent="0.3">
      <c r="A7176" t="s">
        <v>35</v>
      </c>
      <c r="B7176" t="s">
        <v>12557</v>
      </c>
      <c r="C7176" t="s">
        <v>34</v>
      </c>
      <c r="D7176" t="s">
        <v>34</v>
      </c>
      <c r="F7176">
        <v>0.25</v>
      </c>
      <c r="G7176" s="2">
        <v>0</v>
      </c>
      <c r="H7176" s="4">
        <v>20.309899999999999</v>
      </c>
      <c r="I7176" s="4">
        <v>0.80510000000000004</v>
      </c>
      <c r="J7176" s="7">
        <v>40</v>
      </c>
      <c r="K7176" s="7">
        <v>10</v>
      </c>
      <c r="L7176" s="3">
        <v>3.9600000000000003E-2</v>
      </c>
      <c r="M7176" s="5">
        <v>1.6726998500000001</v>
      </c>
      <c r="N7176" s="6">
        <v>1.25</v>
      </c>
      <c r="O7176" s="8">
        <f>IFERROR(VLOOKUP(C7176,Sheet2!$B$2:$G$588,6,FALSE),0)</f>
        <v>0</v>
      </c>
      <c r="Q7176" s="2">
        <v>0.25270513979999998</v>
      </c>
      <c r="R7176" s="3">
        <v>0.25</v>
      </c>
      <c r="U7176" s="22" t="str">
        <f t="shared" si="650"/>
        <v/>
      </c>
      <c r="V7176" s="10" t="str">
        <f t="shared" si="651"/>
        <v/>
      </c>
      <c r="W7176" s="24">
        <f t="shared" si="652"/>
        <v>10</v>
      </c>
    </row>
    <row r="7177" spans="1:23" hidden="1" x14ac:dyDescent="0.3">
      <c r="A7177" t="s">
        <v>35</v>
      </c>
      <c r="B7177" t="s">
        <v>12880</v>
      </c>
      <c r="C7177" t="s">
        <v>34</v>
      </c>
      <c r="D7177" t="s">
        <v>34</v>
      </c>
      <c r="F7177">
        <v>0.33</v>
      </c>
      <c r="G7177" s="2">
        <v>0</v>
      </c>
      <c r="H7177" s="4">
        <v>3.3571</v>
      </c>
      <c r="I7177" s="4">
        <v>0.75770000000000004</v>
      </c>
      <c r="J7177" s="7">
        <v>39</v>
      </c>
      <c r="K7177" s="7">
        <v>12</v>
      </c>
      <c r="L7177" s="3">
        <v>0.22570000000000001</v>
      </c>
      <c r="M7177" s="5">
        <v>1.71287707</v>
      </c>
      <c r="N7177" s="6">
        <v>1.2</v>
      </c>
      <c r="O7177" s="8">
        <f>IFERROR(VLOOKUP(C7177,Sheet2!$B$2:$G$588,6,FALSE),0)</f>
        <v>0</v>
      </c>
      <c r="Q7177" s="2">
        <v>0.29942433210000002</v>
      </c>
      <c r="R7177" s="3">
        <v>0.29942433214824199</v>
      </c>
      <c r="U7177" s="22" t="str">
        <f t="shared" si="650"/>
        <v/>
      </c>
      <c r="V7177" s="10" t="str">
        <f t="shared" si="651"/>
        <v/>
      </c>
      <c r="W7177" s="24">
        <f t="shared" si="652"/>
        <v>11.676845012303087</v>
      </c>
    </row>
    <row r="7178" spans="1:23" hidden="1" x14ac:dyDescent="0.3">
      <c r="A7178" s="34" t="s">
        <v>35</v>
      </c>
      <c r="B7178" s="34" t="s">
        <v>839</v>
      </c>
      <c r="C7178" s="34" t="s">
        <v>34</v>
      </c>
      <c r="D7178" t="s">
        <v>34</v>
      </c>
      <c r="E7178" s="34"/>
      <c r="F7178">
        <v>0.25</v>
      </c>
      <c r="G7178" s="35">
        <v>1</v>
      </c>
      <c r="H7178" s="4">
        <v>90.037000000000006</v>
      </c>
      <c r="I7178" s="4">
        <v>1.2354000000000001</v>
      </c>
      <c r="J7178" s="7">
        <v>38</v>
      </c>
      <c r="K7178" s="7">
        <v>10</v>
      </c>
      <c r="L7178" s="36">
        <v>1.37E-2</v>
      </c>
      <c r="M7178" s="37">
        <v>1.02977567</v>
      </c>
      <c r="N7178" s="38">
        <v>0.5</v>
      </c>
      <c r="O7178" s="39">
        <f>IFERROR(VLOOKUP(C7178,Sheet2!$B$2:$G$588,6,FALSE),0)</f>
        <v>0</v>
      </c>
      <c r="P7178" s="34"/>
      <c r="Q7178" s="35">
        <v>0.51445735780000001</v>
      </c>
      <c r="R7178" s="36">
        <v>0.249999999999999</v>
      </c>
      <c r="S7178" s="36"/>
      <c r="T7178" s="34"/>
      <c r="U7178" s="36" t="str">
        <f t="shared" ref="U7178:U7241" si="653">IF(A7178="placement",IF(T7178="",R7178,T7178),"")</f>
        <v/>
      </c>
      <c r="V7178" s="37" t="str">
        <f t="shared" ref="V7178:V7241" si="654">IF($A7178="placement",U7178*J7178,"")</f>
        <v/>
      </c>
      <c r="W7178" s="40">
        <f t="shared" ref="W7178:W7241" si="655">IF($A7178="placement",V7178,IF($A7178="site",SUMIF($C:$C,$C7178,$V:$V),IF($A7178="user",SUMIF($B:$B,$B7178,$V:$V),SUM($V:$V))))</f>
        <v>9.4999999999999734</v>
      </c>
    </row>
    <row r="7179" spans="1:23" hidden="1" x14ac:dyDescent="0.3">
      <c r="A7179" s="34" t="s">
        <v>35</v>
      </c>
      <c r="B7179" s="34" t="s">
        <v>1135</v>
      </c>
      <c r="C7179" s="34" t="s">
        <v>34</v>
      </c>
      <c r="D7179" t="s">
        <v>34</v>
      </c>
      <c r="E7179" s="34"/>
      <c r="F7179">
        <v>0.25580000000000003</v>
      </c>
      <c r="G7179" s="35">
        <v>0.40056913999999999</v>
      </c>
      <c r="H7179" s="4">
        <v>92.235200000000006</v>
      </c>
      <c r="I7179" s="4">
        <v>2.3919999999999999</v>
      </c>
      <c r="J7179" s="7">
        <v>38</v>
      </c>
      <c r="K7179" s="7">
        <v>9</v>
      </c>
      <c r="L7179" s="36">
        <v>2.5899999999999999E-2</v>
      </c>
      <c r="M7179" s="37">
        <v>0.52257823999999997</v>
      </c>
      <c r="N7179" s="38">
        <v>0.38463199999999997</v>
      </c>
      <c r="O7179" s="39">
        <f>IFERROR(VLOOKUP(C7179,Sheet2!$B$2:$G$588,6,FALSE),0)</f>
        <v>0</v>
      </c>
      <c r="P7179" s="34"/>
      <c r="Q7179" s="35">
        <v>0.26397241069999999</v>
      </c>
      <c r="R7179" s="36">
        <v>0.25577168130467798</v>
      </c>
      <c r="S7179" s="36"/>
      <c r="T7179" s="34"/>
      <c r="U7179" s="36" t="str">
        <f t="shared" si="653"/>
        <v/>
      </c>
      <c r="V7179" s="37" t="str">
        <f t="shared" si="654"/>
        <v/>
      </c>
      <c r="W7179" s="40">
        <f t="shared" si="655"/>
        <v>5.2184193548387086</v>
      </c>
    </row>
    <row r="7180" spans="1:23" x14ac:dyDescent="0.3">
      <c r="A7180" t="s">
        <v>17</v>
      </c>
      <c r="B7180" t="s">
        <v>9052</v>
      </c>
      <c r="C7180" t="s">
        <v>9053</v>
      </c>
      <c r="D7180" t="s">
        <v>9054</v>
      </c>
      <c r="E7180" t="s">
        <v>9055</v>
      </c>
      <c r="F7180">
        <v>0.15</v>
      </c>
      <c r="G7180" s="2">
        <v>0</v>
      </c>
      <c r="H7180" s="4">
        <v>8.5546000000000006</v>
      </c>
      <c r="I7180" s="4">
        <v>5.57</v>
      </c>
      <c r="J7180" s="7">
        <v>38</v>
      </c>
      <c r="K7180" s="7">
        <v>6</v>
      </c>
      <c r="L7180" s="3">
        <v>0.65110000000000001</v>
      </c>
      <c r="M7180" s="5">
        <v>0.22545524</v>
      </c>
      <c r="N7180" s="6">
        <v>0.1</v>
      </c>
      <c r="O7180" s="8">
        <f>IFERROR(VLOOKUP(C7180,Sheet2!$B$2:$G$588,6,FALSE),0)</f>
        <v>0</v>
      </c>
      <c r="P7180" t="s">
        <v>92</v>
      </c>
      <c r="Q7180" s="2">
        <v>0.55645298899999995</v>
      </c>
      <c r="R7180" s="3">
        <v>0.15</v>
      </c>
      <c r="U7180" s="22">
        <f t="shared" si="653"/>
        <v>0.15</v>
      </c>
      <c r="V7180" s="10">
        <f t="shared" si="654"/>
        <v>5.7</v>
      </c>
      <c r="W7180" s="24">
        <f t="shared" si="655"/>
        <v>5.7</v>
      </c>
    </row>
    <row r="7181" spans="1:23" hidden="1" x14ac:dyDescent="0.3">
      <c r="A7181" t="s">
        <v>35</v>
      </c>
      <c r="B7181" t="s">
        <v>12144</v>
      </c>
      <c r="C7181" t="s">
        <v>34</v>
      </c>
      <c r="D7181" t="s">
        <v>34</v>
      </c>
      <c r="F7181">
        <v>0.3</v>
      </c>
      <c r="G7181" s="2">
        <v>0</v>
      </c>
      <c r="H7181" s="4">
        <v>32.799599999999998</v>
      </c>
      <c r="I7181" s="4">
        <v>5.3377999999999997</v>
      </c>
      <c r="J7181" s="7">
        <v>38</v>
      </c>
      <c r="K7181" s="7">
        <v>11</v>
      </c>
      <c r="L7181" s="3">
        <v>0.16270000000000001</v>
      </c>
      <c r="M7181" s="5">
        <v>0.23891662</v>
      </c>
      <c r="N7181" s="6">
        <v>0.1</v>
      </c>
      <c r="O7181" s="8">
        <f>IFERROR(VLOOKUP(C7181,Sheet2!$B$2:$G$588,6,FALSE),0)</f>
        <v>0</v>
      </c>
      <c r="Q7181" s="2">
        <v>0.58144393409999995</v>
      </c>
      <c r="R7181" s="3">
        <v>0.3</v>
      </c>
      <c r="U7181" s="22" t="str">
        <f t="shared" si="653"/>
        <v/>
      </c>
      <c r="V7181" s="10" t="str">
        <f t="shared" si="654"/>
        <v/>
      </c>
      <c r="W7181" s="24">
        <f t="shared" si="655"/>
        <v>11.4</v>
      </c>
    </row>
    <row r="7182" spans="1:23" hidden="1" x14ac:dyDescent="0.3">
      <c r="A7182" t="s">
        <v>35</v>
      </c>
      <c r="B7182" t="s">
        <v>1837</v>
      </c>
      <c r="C7182" t="s">
        <v>34</v>
      </c>
      <c r="D7182" t="s">
        <v>34</v>
      </c>
      <c r="F7182">
        <v>0.25</v>
      </c>
      <c r="G7182" s="2">
        <v>0</v>
      </c>
      <c r="H7182" s="4">
        <v>14.605600000000001</v>
      </c>
      <c r="I7182" s="4">
        <v>5.4911000000000003</v>
      </c>
      <c r="J7182" s="7">
        <v>37</v>
      </c>
      <c r="K7182" s="7">
        <v>9</v>
      </c>
      <c r="L7182" s="3">
        <v>0.376</v>
      </c>
      <c r="M7182" s="5">
        <v>0.22178833000000001</v>
      </c>
      <c r="N7182" s="6">
        <v>0.03</v>
      </c>
      <c r="O7182" s="8">
        <f>IFERROR(VLOOKUP(C7182,Sheet2!$B$2:$G$588,6,FALSE),0)</f>
        <v>0</v>
      </c>
      <c r="Q7182" s="2">
        <v>0.86473589750000002</v>
      </c>
      <c r="R7182" s="3">
        <v>0.249999999999999</v>
      </c>
      <c r="U7182" s="22" t="str">
        <f t="shared" si="653"/>
        <v/>
      </c>
      <c r="V7182" s="10" t="str">
        <f t="shared" si="654"/>
        <v/>
      </c>
      <c r="W7182" s="24">
        <f t="shared" si="655"/>
        <v>9.2499999999999627</v>
      </c>
    </row>
    <row r="7183" spans="1:23" hidden="1" x14ac:dyDescent="0.3">
      <c r="A7183" t="s">
        <v>35</v>
      </c>
      <c r="B7183" t="s">
        <v>10228</v>
      </c>
      <c r="C7183" t="s">
        <v>34</v>
      </c>
      <c r="D7183" t="s">
        <v>34</v>
      </c>
      <c r="F7183">
        <v>0.33</v>
      </c>
      <c r="G7183" s="2">
        <v>0</v>
      </c>
      <c r="H7183" s="4">
        <v>4.4253</v>
      </c>
      <c r="I7183" s="4">
        <v>0.97060000000000002</v>
      </c>
      <c r="J7183" s="7">
        <v>37</v>
      </c>
      <c r="K7183" s="7">
        <v>11</v>
      </c>
      <c r="L7183" s="3">
        <v>0.21929999999999999</v>
      </c>
      <c r="M7183" s="5">
        <v>1.27439653</v>
      </c>
      <c r="N7183" s="6">
        <v>0.9</v>
      </c>
      <c r="O7183" s="8">
        <f>IFERROR(VLOOKUP(C7183,Sheet2!$B$2:$G$588,6,FALSE),0)</f>
        <v>0</v>
      </c>
      <c r="Q7183" s="2">
        <v>0.29378338580000002</v>
      </c>
      <c r="R7183" s="3">
        <v>0.29378338578812102</v>
      </c>
      <c r="U7183" s="22" t="str">
        <f t="shared" si="653"/>
        <v/>
      </c>
      <c r="V7183" s="10" t="str">
        <f t="shared" si="654"/>
        <v/>
      </c>
      <c r="W7183" s="24">
        <f t="shared" si="655"/>
        <v>10.869683716684662</v>
      </c>
    </row>
    <row r="7184" spans="1:23" hidden="1" x14ac:dyDescent="0.3">
      <c r="A7184" t="s">
        <v>35</v>
      </c>
      <c r="B7184" t="s">
        <v>1125</v>
      </c>
      <c r="C7184" t="s">
        <v>34</v>
      </c>
      <c r="D7184" t="s">
        <v>34</v>
      </c>
      <c r="F7184">
        <v>0.25</v>
      </c>
      <c r="G7184" s="2">
        <v>0</v>
      </c>
      <c r="H7184" s="4">
        <v>38.076999999999998</v>
      </c>
      <c r="I7184" s="4">
        <v>1.2591000000000001</v>
      </c>
      <c r="J7184" s="7">
        <v>36</v>
      </c>
      <c r="K7184" s="7">
        <v>9</v>
      </c>
      <c r="L7184" s="3">
        <v>3.3099999999999997E-2</v>
      </c>
      <c r="M7184" s="5">
        <v>0.94004991999999998</v>
      </c>
      <c r="N7184" s="6">
        <v>0.5</v>
      </c>
      <c r="O7184" s="8">
        <f>IFERROR(VLOOKUP(C7184,Sheet2!$B$2:$G$588,6,FALSE),0)</f>
        <v>0</v>
      </c>
      <c r="Q7184" s="2">
        <v>0.46811335329999998</v>
      </c>
      <c r="R7184" s="3">
        <v>0.25</v>
      </c>
      <c r="U7184" s="22" t="str">
        <f t="shared" si="653"/>
        <v/>
      </c>
      <c r="V7184" s="10" t="str">
        <f t="shared" si="654"/>
        <v/>
      </c>
      <c r="W7184" s="24">
        <f t="shared" si="655"/>
        <v>7.7499999999999876</v>
      </c>
    </row>
    <row r="7185" spans="1:23" hidden="1" x14ac:dyDescent="0.3">
      <c r="A7185" t="s">
        <v>35</v>
      </c>
      <c r="B7185" t="s">
        <v>7132</v>
      </c>
      <c r="C7185" t="s">
        <v>34</v>
      </c>
      <c r="D7185" t="s">
        <v>34</v>
      </c>
      <c r="F7185">
        <v>0.3</v>
      </c>
      <c r="G7185" s="2">
        <v>0</v>
      </c>
      <c r="H7185" s="4">
        <v>16.5261</v>
      </c>
      <c r="I7185" s="4">
        <v>4.0740999999999996</v>
      </c>
      <c r="J7185" s="7">
        <v>36</v>
      </c>
      <c r="K7185" s="7">
        <v>11</v>
      </c>
      <c r="L7185" s="3">
        <v>0.2465</v>
      </c>
      <c r="M7185" s="5">
        <v>0.29824851000000002</v>
      </c>
      <c r="N7185" s="6">
        <v>0.03</v>
      </c>
      <c r="O7185" s="8">
        <f>IFERROR(VLOOKUP(C7185,Sheet2!$B$2:$G$588,6,FALSE),0)</f>
        <v>0</v>
      </c>
      <c r="Q7185" s="2">
        <v>0.89941273980000003</v>
      </c>
      <c r="R7185" s="3">
        <v>0.3</v>
      </c>
      <c r="U7185" s="22" t="str">
        <f t="shared" si="653"/>
        <v/>
      </c>
      <c r="V7185" s="10" t="str">
        <f t="shared" si="654"/>
        <v/>
      </c>
      <c r="W7185" s="24">
        <f t="shared" si="655"/>
        <v>10.799999999999976</v>
      </c>
    </row>
    <row r="7186" spans="1:23" hidden="1" x14ac:dyDescent="0.3">
      <c r="A7186" s="34" t="s">
        <v>35</v>
      </c>
      <c r="B7186" s="34" t="s">
        <v>9828</v>
      </c>
      <c r="C7186" s="34" t="s">
        <v>34</v>
      </c>
      <c r="D7186" t="s">
        <v>34</v>
      </c>
      <c r="E7186" s="34"/>
      <c r="F7186">
        <v>0.25</v>
      </c>
      <c r="G7186" s="35">
        <v>0.5902811</v>
      </c>
      <c r="H7186" s="4">
        <v>57.2318</v>
      </c>
      <c r="I7186" s="4">
        <v>15.426600000000001</v>
      </c>
      <c r="J7186" s="7">
        <v>36</v>
      </c>
      <c r="K7186" s="7">
        <v>9</v>
      </c>
      <c r="L7186" s="36">
        <v>0.26950000000000002</v>
      </c>
      <c r="M7186" s="37">
        <v>7.7484120000000004E-2</v>
      </c>
      <c r="N7186" s="38">
        <v>0.01</v>
      </c>
      <c r="O7186" s="39">
        <f>IFERROR(VLOOKUP(C7186,Sheet2!$B$2:$G$588,6,FALSE),0)</f>
        <v>0</v>
      </c>
      <c r="P7186" s="34"/>
      <c r="Q7186" s="35">
        <v>0.87094129460000003</v>
      </c>
      <c r="R7186" s="36">
        <v>0.249999999999999</v>
      </c>
      <c r="S7186" s="36"/>
      <c r="T7186" s="34"/>
      <c r="U7186" s="36" t="str">
        <f t="shared" si="653"/>
        <v/>
      </c>
      <c r="V7186" s="37" t="str">
        <f t="shared" si="654"/>
        <v/>
      </c>
      <c r="W7186" s="40">
        <f t="shared" si="655"/>
        <v>9</v>
      </c>
    </row>
    <row r="7187" spans="1:23" hidden="1" x14ac:dyDescent="0.3">
      <c r="A7187" t="s">
        <v>35</v>
      </c>
      <c r="B7187" t="s">
        <v>11004</v>
      </c>
      <c r="C7187" t="s">
        <v>34</v>
      </c>
      <c r="D7187" t="s">
        <v>34</v>
      </c>
      <c r="F7187">
        <v>0.25</v>
      </c>
      <c r="G7187" s="2">
        <v>0</v>
      </c>
      <c r="H7187" s="4">
        <v>9.0669000000000004</v>
      </c>
      <c r="I7187" s="4">
        <v>1.5727</v>
      </c>
      <c r="J7187" s="7">
        <v>35</v>
      </c>
      <c r="K7187" s="7">
        <v>9</v>
      </c>
      <c r="L7187" s="3">
        <v>0.17349999999999999</v>
      </c>
      <c r="M7187" s="5">
        <v>0.74490871000000003</v>
      </c>
      <c r="N7187" s="6">
        <v>0.2</v>
      </c>
      <c r="O7187" s="8">
        <f>IFERROR(VLOOKUP(C7187,Sheet2!$B$2:$G$588,6,FALSE),0)</f>
        <v>0</v>
      </c>
      <c r="Q7187" s="2">
        <v>0.7315107247</v>
      </c>
      <c r="R7187" s="3">
        <v>0.249999999999999</v>
      </c>
      <c r="U7187" s="22" t="str">
        <f t="shared" si="653"/>
        <v/>
      </c>
      <c r="V7187" s="10" t="str">
        <f t="shared" si="654"/>
        <v/>
      </c>
      <c r="W7187" s="24">
        <f t="shared" si="655"/>
        <v>8.7499999999999645</v>
      </c>
    </row>
    <row r="7188" spans="1:23" x14ac:dyDescent="0.3">
      <c r="A7188" t="s">
        <v>17</v>
      </c>
      <c r="B7188" t="s">
        <v>4100</v>
      </c>
      <c r="C7188" t="s">
        <v>4101</v>
      </c>
      <c r="D7188" t="s">
        <v>4106</v>
      </c>
      <c r="E7188" t="s">
        <v>4107</v>
      </c>
      <c r="F7188">
        <v>0.25</v>
      </c>
      <c r="G7188" s="2">
        <v>0</v>
      </c>
      <c r="H7188" s="4">
        <v>1.3875999999999999</v>
      </c>
      <c r="I7188" s="4">
        <v>0.3054</v>
      </c>
      <c r="J7188" s="7">
        <v>33</v>
      </c>
      <c r="K7188" s="7">
        <v>6</v>
      </c>
      <c r="L7188" s="3">
        <v>0.22009999999999999</v>
      </c>
      <c r="M7188" s="5">
        <v>3.6292397699999999</v>
      </c>
      <c r="N7188" s="6">
        <v>3</v>
      </c>
      <c r="O7188" s="8">
        <f>IFERROR(VLOOKUP(C7188,Sheet2!$B$2:$G$588,6,FALSE),0)</f>
        <v>0</v>
      </c>
      <c r="P7188" t="s">
        <v>95</v>
      </c>
      <c r="Q7188" s="2">
        <v>0.1733805994</v>
      </c>
      <c r="R7188" s="3">
        <v>0.17338059941991599</v>
      </c>
      <c r="U7188" s="22">
        <f t="shared" si="653"/>
        <v>0.17338059941991599</v>
      </c>
      <c r="V7188" s="10">
        <f t="shared" si="654"/>
        <v>5.7215597808572278</v>
      </c>
      <c r="W7188" s="24">
        <f t="shared" si="655"/>
        <v>5.7215597808572278</v>
      </c>
    </row>
    <row r="7189" spans="1:23" hidden="1" x14ac:dyDescent="0.3">
      <c r="A7189" s="34" t="s">
        <v>35</v>
      </c>
      <c r="B7189" s="34" t="s">
        <v>11136</v>
      </c>
      <c r="C7189" s="34" t="s">
        <v>34</v>
      </c>
      <c r="D7189" t="s">
        <v>34</v>
      </c>
      <c r="E7189" s="34"/>
      <c r="F7189">
        <v>0.25</v>
      </c>
      <c r="G7189" s="35">
        <v>0.59456343</v>
      </c>
      <c r="H7189" s="4">
        <v>51.294899999999998</v>
      </c>
      <c r="I7189" s="4">
        <v>2.1055999999999999</v>
      </c>
      <c r="J7189" s="7">
        <v>32</v>
      </c>
      <c r="K7189" s="7">
        <v>8</v>
      </c>
      <c r="L7189" s="36">
        <v>4.1000000000000002E-2</v>
      </c>
      <c r="M7189" s="37">
        <v>0.50004749000000004</v>
      </c>
      <c r="N7189" s="38">
        <v>0.15</v>
      </c>
      <c r="O7189" s="39">
        <f>IFERROR(VLOOKUP(C7189,Sheet2!$B$2:$G$588,6,FALSE),0)</f>
        <v>0</v>
      </c>
      <c r="P7189" s="34"/>
      <c r="Q7189" s="35">
        <v>0.70002849219999996</v>
      </c>
      <c r="R7189" s="36">
        <v>0.25</v>
      </c>
      <c r="S7189" s="36"/>
      <c r="T7189" s="34"/>
      <c r="U7189" s="36" t="str">
        <f t="shared" si="653"/>
        <v/>
      </c>
      <c r="V7189" s="37" t="str">
        <f t="shared" si="654"/>
        <v/>
      </c>
      <c r="W7189" s="40">
        <f t="shared" si="655"/>
        <v>6.75</v>
      </c>
    </row>
    <row r="7190" spans="1:23" hidden="1" x14ac:dyDescent="0.3">
      <c r="A7190" t="s">
        <v>35</v>
      </c>
      <c r="B7190" t="s">
        <v>11641</v>
      </c>
      <c r="C7190" t="s">
        <v>34</v>
      </c>
      <c r="D7190" t="s">
        <v>34</v>
      </c>
      <c r="F7190">
        <v>0.27689999999999998</v>
      </c>
      <c r="G7190" s="2">
        <v>0</v>
      </c>
      <c r="H7190" s="4">
        <v>19.4314</v>
      </c>
      <c r="I7190" s="4">
        <v>2.3609</v>
      </c>
      <c r="J7190" s="7">
        <v>31</v>
      </c>
      <c r="K7190" s="7">
        <v>8</v>
      </c>
      <c r="L7190" s="3">
        <v>0.1215</v>
      </c>
      <c r="M7190" s="5">
        <v>0.43561054999999999</v>
      </c>
      <c r="N7190" s="6">
        <v>0.32385599999999998</v>
      </c>
      <c r="O7190" s="8">
        <f>IFERROR(VLOOKUP(C7190,Sheet2!$B$2:$G$588,6,FALSE),0)</f>
        <v>0</v>
      </c>
      <c r="Q7190" s="2">
        <v>0.25654693690000002</v>
      </c>
      <c r="R7190" s="3">
        <v>0.25654693689313601</v>
      </c>
      <c r="U7190" s="22" t="str">
        <f t="shared" si="653"/>
        <v/>
      </c>
      <c r="V7190" s="10" t="str">
        <f t="shared" si="654"/>
        <v/>
      </c>
      <c r="W7190" s="24">
        <f t="shared" si="655"/>
        <v>6.1590355486116239</v>
      </c>
    </row>
    <row r="7191" spans="1:23" hidden="1" x14ac:dyDescent="0.3">
      <c r="A7191" t="s">
        <v>35</v>
      </c>
      <c r="B7191" t="s">
        <v>12948</v>
      </c>
      <c r="C7191" t="s">
        <v>34</v>
      </c>
      <c r="D7191" t="s">
        <v>34</v>
      </c>
      <c r="F7191">
        <v>0.31</v>
      </c>
      <c r="G7191" s="2">
        <v>0</v>
      </c>
      <c r="H7191" s="4">
        <v>15.3431</v>
      </c>
      <c r="I7191" s="4">
        <v>0.81689999999999996</v>
      </c>
      <c r="J7191" s="7">
        <v>31</v>
      </c>
      <c r="K7191" s="7">
        <v>10</v>
      </c>
      <c r="L7191" s="3">
        <v>5.3199999999999997E-2</v>
      </c>
      <c r="M7191" s="5">
        <v>1.2701582600000001</v>
      </c>
      <c r="N7191" s="6">
        <v>0.75</v>
      </c>
      <c r="O7191" s="8">
        <f>IFERROR(VLOOKUP(C7191,Sheet2!$B$2:$G$588,6,FALSE),0)</f>
        <v>0</v>
      </c>
      <c r="Q7191" s="2">
        <v>0.40952240000000001</v>
      </c>
      <c r="R7191" s="3">
        <v>0.31</v>
      </c>
      <c r="U7191" s="22" t="str">
        <f t="shared" si="653"/>
        <v/>
      </c>
      <c r="V7191" s="10" t="str">
        <f t="shared" si="654"/>
        <v/>
      </c>
      <c r="W7191" s="24">
        <f t="shared" si="655"/>
        <v>9.61</v>
      </c>
    </row>
    <row r="7192" spans="1:23" hidden="1" x14ac:dyDescent="0.3">
      <c r="A7192" t="s">
        <v>35</v>
      </c>
      <c r="B7192" t="s">
        <v>3353</v>
      </c>
      <c r="C7192" t="s">
        <v>34</v>
      </c>
      <c r="D7192" t="s">
        <v>34</v>
      </c>
      <c r="F7192">
        <v>0.25</v>
      </c>
      <c r="G7192" s="2">
        <v>0</v>
      </c>
      <c r="H7192" s="4">
        <v>40.6374</v>
      </c>
      <c r="I7192" s="4">
        <v>1.1615</v>
      </c>
      <c r="J7192" s="7">
        <v>30</v>
      </c>
      <c r="K7192" s="7">
        <v>7</v>
      </c>
      <c r="L7192" s="3">
        <v>2.86E-2</v>
      </c>
      <c r="M7192" s="5">
        <v>0.85059958999999996</v>
      </c>
      <c r="N7192" s="6">
        <v>0.42095900000000003</v>
      </c>
      <c r="O7192" s="8">
        <f>IFERROR(VLOOKUP(C7192,Sheet2!$B$2:$G$588,6,FALSE),0)</f>
        <v>0</v>
      </c>
      <c r="Q7192" s="2">
        <v>0.50510322019999998</v>
      </c>
      <c r="R7192" s="3">
        <v>0.249999999999999</v>
      </c>
      <c r="U7192" s="22" t="str">
        <f t="shared" si="653"/>
        <v/>
      </c>
      <c r="V7192" s="10" t="str">
        <f t="shared" si="654"/>
        <v/>
      </c>
      <c r="W7192" s="24">
        <f t="shared" si="655"/>
        <v>3.9999999999999911</v>
      </c>
    </row>
    <row r="7193" spans="1:23" hidden="1" x14ac:dyDescent="0.3">
      <c r="A7193" t="s">
        <v>35</v>
      </c>
      <c r="B7193" t="s">
        <v>9868</v>
      </c>
      <c r="C7193" t="s">
        <v>34</v>
      </c>
      <c r="D7193" t="s">
        <v>34</v>
      </c>
      <c r="F7193">
        <v>0.25</v>
      </c>
      <c r="G7193" s="2">
        <v>0</v>
      </c>
      <c r="H7193" s="4">
        <v>1.7864</v>
      </c>
      <c r="I7193" s="4">
        <v>0.7238</v>
      </c>
      <c r="J7193" s="7">
        <v>30</v>
      </c>
      <c r="K7193" s="7">
        <v>8</v>
      </c>
      <c r="L7193" s="3">
        <v>0.4052</v>
      </c>
      <c r="M7193" s="5">
        <v>1.39407875</v>
      </c>
      <c r="N7193" s="6">
        <v>1</v>
      </c>
      <c r="O7193" s="8">
        <f>IFERROR(VLOOKUP(C7193,Sheet2!$B$2:$G$588,6,FALSE),0)</f>
        <v>0</v>
      </c>
      <c r="Q7193" s="2">
        <v>0.28268040950000001</v>
      </c>
      <c r="R7193" s="3">
        <v>0.25</v>
      </c>
      <c r="U7193" s="22" t="str">
        <f t="shared" si="653"/>
        <v/>
      </c>
      <c r="V7193" s="10" t="str">
        <f t="shared" si="654"/>
        <v/>
      </c>
      <c r="W7193" s="24">
        <f t="shared" si="655"/>
        <v>7.5</v>
      </c>
    </row>
    <row r="7194" spans="1:23" hidden="1" x14ac:dyDescent="0.3">
      <c r="A7194" t="s">
        <v>35</v>
      </c>
      <c r="B7194" t="s">
        <v>11128</v>
      </c>
      <c r="C7194" t="s">
        <v>34</v>
      </c>
      <c r="D7194" t="s">
        <v>34</v>
      </c>
      <c r="F7194">
        <v>0.25</v>
      </c>
      <c r="G7194" s="2">
        <v>0</v>
      </c>
      <c r="H7194" s="4">
        <v>3.8056000000000001</v>
      </c>
      <c r="I7194" s="4">
        <v>2.3704000000000001</v>
      </c>
      <c r="J7194" s="7">
        <v>30</v>
      </c>
      <c r="K7194" s="7">
        <v>7</v>
      </c>
      <c r="L7194" s="3">
        <v>0.62290000000000001</v>
      </c>
      <c r="M7194" s="5">
        <v>0.41522375</v>
      </c>
      <c r="N7194" s="6">
        <v>0.1</v>
      </c>
      <c r="O7194" s="8">
        <f>IFERROR(VLOOKUP(C7194,Sheet2!$B$2:$G$588,6,FALSE),0)</f>
        <v>0</v>
      </c>
      <c r="Q7194" s="2">
        <v>0.75916598930000001</v>
      </c>
      <c r="R7194" s="3">
        <v>0.25</v>
      </c>
      <c r="U7194" s="22" t="str">
        <f t="shared" si="653"/>
        <v/>
      </c>
      <c r="V7194" s="10" t="str">
        <f t="shared" si="654"/>
        <v/>
      </c>
      <c r="W7194" s="24">
        <f t="shared" si="655"/>
        <v>7.5</v>
      </c>
    </row>
    <row r="7195" spans="1:23" hidden="1" x14ac:dyDescent="0.3">
      <c r="A7195" s="34" t="s">
        <v>35</v>
      </c>
      <c r="B7195" s="34" t="s">
        <v>1289</v>
      </c>
      <c r="C7195" s="34" t="s">
        <v>34</v>
      </c>
      <c r="D7195" t="s">
        <v>34</v>
      </c>
      <c r="E7195" s="34"/>
      <c r="F7195">
        <v>0.3</v>
      </c>
      <c r="G7195" s="35">
        <v>1</v>
      </c>
      <c r="H7195" s="4">
        <v>117.27119999999999</v>
      </c>
      <c r="I7195" s="4">
        <v>0.87009999999999998</v>
      </c>
      <c r="J7195" s="7">
        <v>29</v>
      </c>
      <c r="K7195" s="7">
        <v>8</v>
      </c>
      <c r="L7195" s="36">
        <v>7.4000000000000003E-3</v>
      </c>
      <c r="M7195" s="37">
        <v>1.1074542300000001</v>
      </c>
      <c r="N7195" s="38">
        <v>0.80018100000000003</v>
      </c>
      <c r="O7195" s="39">
        <f>IFERROR(VLOOKUP(C7195,Sheet2!$B$2:$G$588,6,FALSE),0)</f>
        <v>0</v>
      </c>
      <c r="P7195" s="34"/>
      <c r="Q7195" s="35">
        <v>0.2774590797</v>
      </c>
      <c r="R7195" s="36">
        <v>0.27745907968183597</v>
      </c>
      <c r="S7195" s="36"/>
      <c r="T7195" s="34"/>
      <c r="U7195" s="36" t="str">
        <f t="shared" si="653"/>
        <v/>
      </c>
      <c r="V7195" s="37" t="str">
        <f t="shared" si="654"/>
        <v/>
      </c>
      <c r="W7195" s="40">
        <f t="shared" si="655"/>
        <v>7.8667077993668073</v>
      </c>
    </row>
    <row r="7196" spans="1:23" hidden="1" x14ac:dyDescent="0.3">
      <c r="A7196" t="s">
        <v>35</v>
      </c>
      <c r="B7196" t="s">
        <v>3908</v>
      </c>
      <c r="C7196" t="s">
        <v>34</v>
      </c>
      <c r="D7196" t="s">
        <v>34</v>
      </c>
      <c r="F7196">
        <v>0.25</v>
      </c>
      <c r="G7196" s="2">
        <v>0</v>
      </c>
      <c r="H7196" s="4">
        <v>2.3374000000000001</v>
      </c>
      <c r="I7196" s="4">
        <v>1.4634</v>
      </c>
      <c r="J7196" s="7">
        <v>29</v>
      </c>
      <c r="K7196" s="7">
        <v>6</v>
      </c>
      <c r="L7196" s="3">
        <v>0.62609999999999999</v>
      </c>
      <c r="M7196" s="5">
        <v>0.66352321000000003</v>
      </c>
      <c r="N7196" s="6">
        <v>0.29974699999999999</v>
      </c>
      <c r="O7196" s="8">
        <f>IFERROR(VLOOKUP(C7196,Sheet2!$B$2:$G$588,6,FALSE),0)</f>
        <v>0</v>
      </c>
      <c r="Q7196" s="2">
        <v>0.54824941230000002</v>
      </c>
      <c r="R7196" s="3">
        <v>0.25</v>
      </c>
      <c r="U7196" s="22" t="str">
        <f t="shared" si="653"/>
        <v/>
      </c>
      <c r="V7196" s="10" t="str">
        <f t="shared" si="654"/>
        <v/>
      </c>
      <c r="W7196" s="24">
        <f t="shared" si="655"/>
        <v>3.967804519951752</v>
      </c>
    </row>
    <row r="7197" spans="1:23" hidden="1" x14ac:dyDescent="0.3">
      <c r="A7197" t="s">
        <v>35</v>
      </c>
      <c r="B7197" t="s">
        <v>3275</v>
      </c>
      <c r="C7197" t="s">
        <v>34</v>
      </c>
      <c r="D7197" t="s">
        <v>34</v>
      </c>
      <c r="F7197">
        <v>0.28349999999999997</v>
      </c>
      <c r="G7197" s="2">
        <v>0</v>
      </c>
      <c r="H7197" s="4">
        <v>3.7000999999999999</v>
      </c>
      <c r="I7197" s="4">
        <v>0.7127</v>
      </c>
      <c r="J7197" s="7">
        <v>28</v>
      </c>
      <c r="K7197" s="7">
        <v>7</v>
      </c>
      <c r="L7197" s="3">
        <v>0.19259999999999999</v>
      </c>
      <c r="M7197" s="5">
        <v>1.3080777699999999</v>
      </c>
      <c r="N7197" s="6">
        <v>0.99534</v>
      </c>
      <c r="O7197" s="8">
        <f>IFERROR(VLOOKUP(C7197,Sheet2!$B$2:$G$588,6,FALSE),0)</f>
        <v>0</v>
      </c>
      <c r="Q7197" s="2">
        <v>0.23908193990000001</v>
      </c>
      <c r="R7197" s="3">
        <v>0.23908193993257701</v>
      </c>
      <c r="U7197" s="22" t="str">
        <f t="shared" si="653"/>
        <v/>
      </c>
      <c r="V7197" s="10" t="str">
        <f t="shared" si="654"/>
        <v/>
      </c>
      <c r="W7197" s="24">
        <f t="shared" si="655"/>
        <v>4</v>
      </c>
    </row>
    <row r="7198" spans="1:23" hidden="1" x14ac:dyDescent="0.3">
      <c r="A7198" t="s">
        <v>35</v>
      </c>
      <c r="B7198" t="s">
        <v>8857</v>
      </c>
      <c r="C7198" t="s">
        <v>34</v>
      </c>
      <c r="D7198" t="s">
        <v>34</v>
      </c>
      <c r="F7198">
        <v>0.35</v>
      </c>
      <c r="G7198" s="2">
        <v>0</v>
      </c>
      <c r="H7198" s="4">
        <v>9.0871999999999993</v>
      </c>
      <c r="I7198" s="4">
        <v>0.86890000000000001</v>
      </c>
      <c r="J7198" s="7">
        <v>28</v>
      </c>
      <c r="K7198" s="7">
        <v>10</v>
      </c>
      <c r="L7198" s="3">
        <v>9.5600000000000004E-2</v>
      </c>
      <c r="M7198" s="5">
        <v>1.0829757499999999</v>
      </c>
      <c r="N7198" s="6">
        <v>0.19</v>
      </c>
      <c r="O7198" s="8">
        <f>IFERROR(VLOOKUP(C7198,Sheet2!$B$2:$G$588,6,FALSE),0)</f>
        <v>0</v>
      </c>
      <c r="Q7198" s="2">
        <v>0.82455747509999999</v>
      </c>
      <c r="R7198" s="3">
        <v>0.35</v>
      </c>
      <c r="U7198" s="22" t="str">
        <f t="shared" si="653"/>
        <v/>
      </c>
      <c r="V7198" s="10" t="str">
        <f t="shared" si="654"/>
        <v/>
      </c>
      <c r="W7198" s="24">
        <f t="shared" si="655"/>
        <v>9.7999999999999989</v>
      </c>
    </row>
    <row r="7199" spans="1:23" hidden="1" x14ac:dyDescent="0.3">
      <c r="A7199" t="s">
        <v>35</v>
      </c>
      <c r="B7199" t="s">
        <v>11246</v>
      </c>
      <c r="C7199" t="s">
        <v>34</v>
      </c>
      <c r="D7199" t="s">
        <v>34</v>
      </c>
      <c r="F7199">
        <v>0.25</v>
      </c>
      <c r="G7199" s="2">
        <v>0</v>
      </c>
      <c r="H7199" s="4">
        <v>5.4680999999999997</v>
      </c>
      <c r="I7199" s="4">
        <v>0.6482</v>
      </c>
      <c r="J7199" s="7">
        <v>27</v>
      </c>
      <c r="K7199" s="7">
        <v>7</v>
      </c>
      <c r="L7199" s="3">
        <v>0.11849999999999999</v>
      </c>
      <c r="M7199" s="5">
        <v>1.4007493099999999</v>
      </c>
      <c r="N7199" s="6">
        <v>1</v>
      </c>
      <c r="O7199" s="8">
        <f>IFERROR(VLOOKUP(C7199,Sheet2!$B$2:$G$588,6,FALSE),0)</f>
        <v>0</v>
      </c>
      <c r="Q7199" s="2">
        <v>0.2860963829</v>
      </c>
      <c r="R7199" s="3">
        <v>0.249999999999999</v>
      </c>
      <c r="U7199" s="22" t="str">
        <f t="shared" si="653"/>
        <v/>
      </c>
      <c r="V7199" s="10" t="str">
        <f t="shared" si="654"/>
        <v/>
      </c>
      <c r="W7199" s="24">
        <f t="shared" si="655"/>
        <v>6.7499999999999734</v>
      </c>
    </row>
    <row r="7200" spans="1:23" x14ac:dyDescent="0.3">
      <c r="A7200" t="s">
        <v>17</v>
      </c>
      <c r="B7200" t="s">
        <v>9052</v>
      </c>
      <c r="C7200" t="s">
        <v>9053</v>
      </c>
      <c r="D7200" t="s">
        <v>9058</v>
      </c>
      <c r="E7200" t="s">
        <v>9059</v>
      </c>
      <c r="F7200">
        <v>0.25</v>
      </c>
      <c r="G7200" s="2">
        <v>0</v>
      </c>
      <c r="H7200" s="4">
        <v>6.4048999999999996</v>
      </c>
      <c r="I7200" s="4">
        <v>1.3725000000000001</v>
      </c>
      <c r="J7200" s="7">
        <v>26</v>
      </c>
      <c r="K7200" s="7">
        <v>7</v>
      </c>
      <c r="L7200" s="3">
        <v>0.21429999999999999</v>
      </c>
      <c r="M7200" s="5">
        <v>0.63345302999999997</v>
      </c>
      <c r="N7200" s="6">
        <v>0.01</v>
      </c>
      <c r="O7200" s="8">
        <f>IFERROR(VLOOKUP(C7200,Sheet2!$B$2:$G$588,6,FALSE),0)</f>
        <v>0</v>
      </c>
      <c r="P7200" t="s">
        <v>92</v>
      </c>
      <c r="Q7200" s="2">
        <v>0.98421350990000001</v>
      </c>
      <c r="R7200" s="3">
        <v>0.25</v>
      </c>
      <c r="U7200" s="22">
        <f t="shared" si="653"/>
        <v>0.25</v>
      </c>
      <c r="V7200" s="10">
        <f t="shared" si="654"/>
        <v>6.5</v>
      </c>
      <c r="W7200" s="24">
        <f t="shared" si="655"/>
        <v>6.5</v>
      </c>
    </row>
    <row r="7201" spans="1:23" hidden="1" x14ac:dyDescent="0.3">
      <c r="A7201" t="s">
        <v>35</v>
      </c>
      <c r="B7201" t="s">
        <v>4070</v>
      </c>
      <c r="C7201" t="s">
        <v>34</v>
      </c>
      <c r="D7201" t="s">
        <v>34</v>
      </c>
      <c r="F7201">
        <v>0.3</v>
      </c>
      <c r="G7201" s="2">
        <v>0</v>
      </c>
      <c r="H7201" s="4">
        <v>1.0656000000000001</v>
      </c>
      <c r="I7201" s="4">
        <v>0.7077</v>
      </c>
      <c r="J7201" s="7">
        <v>24</v>
      </c>
      <c r="K7201" s="7">
        <v>7</v>
      </c>
      <c r="L7201" s="3">
        <v>0.66420000000000001</v>
      </c>
      <c r="M7201" s="5">
        <v>1.1341441299999999</v>
      </c>
      <c r="N7201" s="6">
        <v>0.52</v>
      </c>
      <c r="O7201" s="8">
        <f>IFERROR(VLOOKUP(C7201,Sheet2!$B$2:$G$588,6,FALSE),0)</f>
        <v>0</v>
      </c>
      <c r="Q7201" s="2">
        <v>0.54150448070000001</v>
      </c>
      <c r="R7201" s="3">
        <v>0.3</v>
      </c>
      <c r="U7201" s="22" t="str">
        <f t="shared" si="653"/>
        <v/>
      </c>
      <c r="V7201" s="10" t="str">
        <f t="shared" si="654"/>
        <v/>
      </c>
      <c r="W7201" s="24">
        <f t="shared" si="655"/>
        <v>7.1999999999999993</v>
      </c>
    </row>
    <row r="7202" spans="1:23" hidden="1" x14ac:dyDescent="0.3">
      <c r="A7202" t="s">
        <v>35</v>
      </c>
      <c r="B7202" t="s">
        <v>5449</v>
      </c>
      <c r="C7202" t="s">
        <v>34</v>
      </c>
      <c r="D7202" t="s">
        <v>34</v>
      </c>
      <c r="F7202">
        <v>0.3</v>
      </c>
      <c r="G7202" s="2">
        <v>0</v>
      </c>
      <c r="H7202" s="4">
        <v>27.6264</v>
      </c>
      <c r="I7202" s="4">
        <v>2.1263999999999998</v>
      </c>
      <c r="J7202" s="7">
        <v>24</v>
      </c>
      <c r="K7202" s="7">
        <v>7</v>
      </c>
      <c r="L7202" s="3">
        <v>7.6999999999999999E-2</v>
      </c>
      <c r="M7202" s="5">
        <v>0.37634867</v>
      </c>
      <c r="N7202" s="6">
        <v>0.15</v>
      </c>
      <c r="O7202" s="8">
        <f>IFERROR(VLOOKUP(C7202,Sheet2!$B$2:$G$588,6,FALSE),0)</f>
        <v>0</v>
      </c>
      <c r="Q7202" s="2">
        <v>0.6014334294</v>
      </c>
      <c r="R7202" s="3">
        <v>0.3</v>
      </c>
      <c r="U7202" s="22" t="str">
        <f t="shared" si="653"/>
        <v/>
      </c>
      <c r="V7202" s="10" t="str">
        <f t="shared" si="654"/>
        <v/>
      </c>
      <c r="W7202" s="24">
        <f t="shared" si="655"/>
        <v>7.2</v>
      </c>
    </row>
    <row r="7203" spans="1:23" hidden="1" x14ac:dyDescent="0.3">
      <c r="A7203" s="34" t="s">
        <v>35</v>
      </c>
      <c r="B7203" s="34" t="s">
        <v>5739</v>
      </c>
      <c r="C7203" s="34" t="s">
        <v>34</v>
      </c>
      <c r="D7203" t="s">
        <v>34</v>
      </c>
      <c r="E7203" s="34"/>
      <c r="F7203">
        <v>0.25</v>
      </c>
      <c r="G7203" s="35">
        <v>1</v>
      </c>
      <c r="H7203" s="4">
        <v>44.429499999999997</v>
      </c>
      <c r="I7203" s="4">
        <v>0.79279999999999995</v>
      </c>
      <c r="J7203" s="7">
        <v>24</v>
      </c>
      <c r="K7203" s="7">
        <v>6</v>
      </c>
      <c r="L7203" s="36">
        <v>1.78E-2</v>
      </c>
      <c r="M7203" s="37">
        <v>1.0276961899999999</v>
      </c>
      <c r="N7203" s="38">
        <v>0.400009</v>
      </c>
      <c r="O7203" s="39">
        <f>IFERROR(VLOOKUP(C7203,Sheet2!$B$2:$G$588,6,FALSE),0)</f>
        <v>0</v>
      </c>
      <c r="P7203" s="34"/>
      <c r="Q7203" s="35">
        <v>0.61077115559999995</v>
      </c>
      <c r="R7203" s="36">
        <v>0.25</v>
      </c>
      <c r="S7203" s="36"/>
      <c r="T7203" s="34"/>
      <c r="U7203" s="36" t="str">
        <f t="shared" si="653"/>
        <v/>
      </c>
      <c r="V7203" s="37" t="str">
        <f t="shared" si="654"/>
        <v/>
      </c>
      <c r="W7203" s="40">
        <f t="shared" si="655"/>
        <v>6</v>
      </c>
    </row>
    <row r="7204" spans="1:23" hidden="1" x14ac:dyDescent="0.3">
      <c r="A7204" t="s">
        <v>35</v>
      </c>
      <c r="B7204" t="s">
        <v>5251</v>
      </c>
      <c r="C7204" t="s">
        <v>34</v>
      </c>
      <c r="D7204" t="s">
        <v>34</v>
      </c>
      <c r="F7204">
        <v>0.3</v>
      </c>
      <c r="G7204" s="2">
        <v>0</v>
      </c>
      <c r="H7204" s="4">
        <v>43.156700000000001</v>
      </c>
      <c r="I7204" s="4">
        <v>3.7696000000000001</v>
      </c>
      <c r="J7204" s="7">
        <v>23</v>
      </c>
      <c r="K7204" s="7">
        <v>7</v>
      </c>
      <c r="L7204" s="3">
        <v>8.7300000000000003E-2</v>
      </c>
      <c r="M7204" s="5">
        <v>0.20569978</v>
      </c>
      <c r="N7204" s="6">
        <v>0.1</v>
      </c>
      <c r="O7204" s="8">
        <f>IFERROR(VLOOKUP(C7204,Sheet2!$B$2:$G$588,6,FALSE),0)</f>
        <v>0</v>
      </c>
      <c r="Q7204" s="2">
        <v>0.51385460039999997</v>
      </c>
      <c r="R7204" s="3">
        <v>0.3</v>
      </c>
      <c r="U7204" s="22" t="str">
        <f t="shared" si="653"/>
        <v/>
      </c>
      <c r="V7204" s="10" t="str">
        <f t="shared" si="654"/>
        <v/>
      </c>
      <c r="W7204" s="24">
        <f t="shared" si="655"/>
        <v>6.8999999999999995</v>
      </c>
    </row>
    <row r="7205" spans="1:23" hidden="1" x14ac:dyDescent="0.3">
      <c r="A7205" s="34" t="s">
        <v>35</v>
      </c>
      <c r="B7205" s="34" t="s">
        <v>12140</v>
      </c>
      <c r="C7205" s="34" t="s">
        <v>34</v>
      </c>
      <c r="D7205" t="s">
        <v>34</v>
      </c>
      <c r="E7205" s="34"/>
      <c r="F7205">
        <v>0.25</v>
      </c>
      <c r="G7205" s="35">
        <v>1</v>
      </c>
      <c r="H7205" s="4">
        <v>226.03720000000001</v>
      </c>
      <c r="I7205" s="4">
        <v>0.81330000000000002</v>
      </c>
      <c r="J7205" s="7">
        <v>23</v>
      </c>
      <c r="K7205" s="7">
        <v>6</v>
      </c>
      <c r="L7205" s="36">
        <v>3.5999999999999999E-3</v>
      </c>
      <c r="M7205" s="37">
        <v>0.93194273999999999</v>
      </c>
      <c r="N7205" s="38">
        <v>0.5</v>
      </c>
      <c r="O7205" s="39">
        <f>IFERROR(VLOOKUP(C7205,Sheet2!$B$2:$G$588,6,FALSE),0)</f>
        <v>0</v>
      </c>
      <c r="P7205" s="34"/>
      <c r="Q7205" s="35">
        <v>0.46348634919999998</v>
      </c>
      <c r="R7205" s="36">
        <v>0.25</v>
      </c>
      <c r="S7205" s="36"/>
      <c r="T7205" s="34"/>
      <c r="U7205" s="36" t="str">
        <f t="shared" si="653"/>
        <v/>
      </c>
      <c r="V7205" s="37" t="str">
        <f t="shared" si="654"/>
        <v/>
      </c>
      <c r="W7205" s="40">
        <f t="shared" si="655"/>
        <v>5.75</v>
      </c>
    </row>
    <row r="7206" spans="1:23" hidden="1" x14ac:dyDescent="0.3">
      <c r="A7206" t="s">
        <v>35</v>
      </c>
      <c r="B7206" t="s">
        <v>7092</v>
      </c>
      <c r="C7206" t="s">
        <v>34</v>
      </c>
      <c r="D7206" t="s">
        <v>34</v>
      </c>
      <c r="F7206">
        <v>0.2339</v>
      </c>
      <c r="G7206" s="2">
        <v>0</v>
      </c>
      <c r="H7206" s="4">
        <v>14.154500000000001</v>
      </c>
      <c r="I7206" s="4">
        <v>5.6581000000000001</v>
      </c>
      <c r="J7206" s="7">
        <v>22</v>
      </c>
      <c r="K7206" s="7">
        <v>5</v>
      </c>
      <c r="L7206" s="3">
        <v>0.3997</v>
      </c>
      <c r="M7206" s="5">
        <v>0.13109298999999999</v>
      </c>
      <c r="N7206" s="6">
        <v>0.01</v>
      </c>
      <c r="O7206" s="8">
        <f>IFERROR(VLOOKUP(C7206,Sheet2!$B$2:$G$588,6,FALSE),0)</f>
        <v>0</v>
      </c>
      <c r="Q7206" s="2">
        <v>0.92371826970000004</v>
      </c>
      <c r="R7206" s="3">
        <v>0.23391818496976199</v>
      </c>
      <c r="U7206" s="22" t="str">
        <f t="shared" si="653"/>
        <v/>
      </c>
      <c r="V7206" s="10" t="str">
        <f t="shared" si="654"/>
        <v/>
      </c>
      <c r="W7206" s="24">
        <f t="shared" si="655"/>
        <v>4.7499999999999902</v>
      </c>
    </row>
    <row r="7207" spans="1:23" hidden="1" x14ac:dyDescent="0.3">
      <c r="A7207" t="s">
        <v>35</v>
      </c>
      <c r="B7207" t="s">
        <v>7082</v>
      </c>
      <c r="C7207" t="s">
        <v>34</v>
      </c>
      <c r="D7207" t="s">
        <v>34</v>
      </c>
      <c r="F7207">
        <v>0.3</v>
      </c>
      <c r="G7207" s="2">
        <v>0</v>
      </c>
      <c r="H7207" s="4">
        <v>7.1694000000000004</v>
      </c>
      <c r="I7207" s="4">
        <v>1.3666</v>
      </c>
      <c r="J7207" s="7">
        <v>21</v>
      </c>
      <c r="K7207" s="7">
        <v>6</v>
      </c>
      <c r="L7207" s="3">
        <v>0.19059999999999999</v>
      </c>
      <c r="M7207" s="5">
        <v>0.52290283999999998</v>
      </c>
      <c r="N7207" s="6">
        <v>0.3</v>
      </c>
      <c r="O7207" s="8">
        <f>IFERROR(VLOOKUP(C7207,Sheet2!$B$2:$G$588,6,FALSE),0)</f>
        <v>0</v>
      </c>
      <c r="Q7207" s="2">
        <v>0.42627964860000001</v>
      </c>
      <c r="R7207" s="3">
        <v>0.29999999999999899</v>
      </c>
      <c r="U7207" s="22" t="str">
        <f t="shared" si="653"/>
        <v/>
      </c>
      <c r="V7207" s="10" t="str">
        <f t="shared" si="654"/>
        <v/>
      </c>
      <c r="W7207" s="24">
        <f t="shared" si="655"/>
        <v>6.2999999999999785</v>
      </c>
    </row>
    <row r="7208" spans="1:23" hidden="1" x14ac:dyDescent="0.3">
      <c r="A7208" t="s">
        <v>35</v>
      </c>
      <c r="B7208" t="s">
        <v>12136</v>
      </c>
      <c r="C7208" t="s">
        <v>34</v>
      </c>
      <c r="D7208" t="s">
        <v>34</v>
      </c>
      <c r="F7208">
        <v>0.3</v>
      </c>
      <c r="G7208" s="2">
        <v>0</v>
      </c>
      <c r="H7208" s="4">
        <v>9.5528999999999993</v>
      </c>
      <c r="I7208" s="4">
        <v>2.5581</v>
      </c>
      <c r="J7208" s="7">
        <v>21</v>
      </c>
      <c r="K7208" s="7">
        <v>6</v>
      </c>
      <c r="L7208" s="3">
        <v>0.26779999999999998</v>
      </c>
      <c r="M7208" s="5">
        <v>0.27515497</v>
      </c>
      <c r="N7208" s="6">
        <v>0.01</v>
      </c>
      <c r="O7208" s="8">
        <f>IFERROR(VLOOKUP(C7208,Sheet2!$B$2:$G$588,6,FALSE),0)</f>
        <v>0</v>
      </c>
      <c r="Q7208" s="2">
        <v>0.96365684360000003</v>
      </c>
      <c r="R7208" s="3">
        <v>0.29999999999999899</v>
      </c>
      <c r="U7208" s="22" t="str">
        <f t="shared" si="653"/>
        <v/>
      </c>
      <c r="V7208" s="10" t="str">
        <f t="shared" si="654"/>
        <v/>
      </c>
      <c r="W7208" s="24">
        <f t="shared" si="655"/>
        <v>6.2999999999999785</v>
      </c>
    </row>
    <row r="7209" spans="1:23" hidden="1" x14ac:dyDescent="0.3">
      <c r="A7209" t="s">
        <v>35</v>
      </c>
      <c r="B7209" t="s">
        <v>13080</v>
      </c>
      <c r="C7209" t="s">
        <v>34</v>
      </c>
      <c r="D7209" t="s">
        <v>34</v>
      </c>
      <c r="F7209">
        <v>0.33</v>
      </c>
      <c r="G7209" s="2">
        <v>0</v>
      </c>
      <c r="H7209" s="4">
        <v>3.9811999999999999</v>
      </c>
      <c r="I7209" s="4">
        <v>0.70789999999999997</v>
      </c>
      <c r="J7209" s="7">
        <v>21</v>
      </c>
      <c r="K7209" s="7">
        <v>6</v>
      </c>
      <c r="L7209" s="3">
        <v>0.17780000000000001</v>
      </c>
      <c r="M7209" s="5">
        <v>1.01233098</v>
      </c>
      <c r="N7209" s="6">
        <v>0.7</v>
      </c>
      <c r="O7209" s="8">
        <f>IFERROR(VLOOKUP(C7209,Sheet2!$B$2:$G$588,6,FALSE),0)</f>
        <v>0</v>
      </c>
      <c r="Q7209" s="2">
        <v>0.3085265445</v>
      </c>
      <c r="R7209" s="3">
        <v>0.30852654452662398</v>
      </c>
      <c r="U7209" s="22" t="str">
        <f t="shared" si="653"/>
        <v/>
      </c>
      <c r="V7209" s="10" t="str">
        <f t="shared" si="654"/>
        <v/>
      </c>
      <c r="W7209" s="24">
        <f t="shared" si="655"/>
        <v>4.6807934952166557</v>
      </c>
    </row>
    <row r="7210" spans="1:23" hidden="1" x14ac:dyDescent="0.3">
      <c r="A7210" t="s">
        <v>35</v>
      </c>
      <c r="B7210" t="s">
        <v>12763</v>
      </c>
      <c r="C7210" t="s">
        <v>34</v>
      </c>
      <c r="D7210" t="s">
        <v>34</v>
      </c>
      <c r="F7210">
        <v>0.25</v>
      </c>
      <c r="G7210" s="2">
        <v>0</v>
      </c>
      <c r="H7210" s="4">
        <v>11.893800000000001</v>
      </c>
      <c r="I7210" s="4">
        <v>0.76980000000000004</v>
      </c>
      <c r="J7210" s="7">
        <v>20</v>
      </c>
      <c r="K7210" s="7">
        <v>5</v>
      </c>
      <c r="L7210" s="3">
        <v>6.4699999999999994E-2</v>
      </c>
      <c r="M7210" s="5">
        <v>0.86343137999999997</v>
      </c>
      <c r="N7210" s="6">
        <v>0.51140399999999997</v>
      </c>
      <c r="O7210" s="8">
        <f>IFERROR(VLOOKUP(C7210,Sheet2!$B$2:$G$588,6,FALSE),0)</f>
        <v>0</v>
      </c>
      <c r="Q7210" s="2">
        <v>0.4077074208</v>
      </c>
      <c r="R7210" s="3">
        <v>0.25</v>
      </c>
      <c r="U7210" s="22" t="str">
        <f t="shared" si="653"/>
        <v/>
      </c>
      <c r="V7210" s="10" t="str">
        <f t="shared" si="654"/>
        <v/>
      </c>
      <c r="W7210" s="24">
        <f t="shared" si="655"/>
        <v>0</v>
      </c>
    </row>
    <row r="7211" spans="1:23" hidden="1" x14ac:dyDescent="0.3">
      <c r="A7211" t="s">
        <v>35</v>
      </c>
      <c r="B7211" t="s">
        <v>6143</v>
      </c>
      <c r="C7211" t="s">
        <v>34</v>
      </c>
      <c r="D7211" t="s">
        <v>34</v>
      </c>
      <c r="F7211">
        <v>0.25</v>
      </c>
      <c r="G7211" s="2">
        <v>0</v>
      </c>
      <c r="H7211" s="4">
        <v>2.8995000000000002</v>
      </c>
      <c r="I7211" s="4">
        <v>0.3866</v>
      </c>
      <c r="J7211" s="7">
        <v>18</v>
      </c>
      <c r="K7211" s="7">
        <v>4</v>
      </c>
      <c r="L7211" s="3">
        <v>0.1333</v>
      </c>
      <c r="M7211" s="5">
        <v>1.5934589800000001</v>
      </c>
      <c r="N7211" s="6">
        <v>1.204102</v>
      </c>
      <c r="O7211" s="8">
        <f>IFERROR(VLOOKUP(C7211,Sheet2!$B$2:$G$588,6,FALSE),0)</f>
        <v>0</v>
      </c>
      <c r="Q7211" s="2">
        <v>0.2443470368</v>
      </c>
      <c r="R7211" s="3">
        <v>0.24434703680511999</v>
      </c>
      <c r="U7211" s="22" t="str">
        <f t="shared" si="653"/>
        <v/>
      </c>
      <c r="V7211" s="10" t="str">
        <f t="shared" si="654"/>
        <v/>
      </c>
      <c r="W7211" s="24">
        <f t="shared" si="655"/>
        <v>0</v>
      </c>
    </row>
    <row r="7212" spans="1:23" hidden="1" x14ac:dyDescent="0.3">
      <c r="A7212" t="s">
        <v>35</v>
      </c>
      <c r="B7212" t="s">
        <v>3135</v>
      </c>
      <c r="C7212" t="s">
        <v>34</v>
      </c>
      <c r="D7212" t="s">
        <v>34</v>
      </c>
      <c r="F7212">
        <v>0.25</v>
      </c>
      <c r="G7212" s="2">
        <v>0</v>
      </c>
      <c r="H7212" s="4">
        <v>2.0514000000000001</v>
      </c>
      <c r="I7212" s="4">
        <v>0.23480000000000001</v>
      </c>
      <c r="J7212" s="7">
        <v>17</v>
      </c>
      <c r="K7212" s="7">
        <v>4</v>
      </c>
      <c r="L7212" s="3">
        <v>0.1144</v>
      </c>
      <c r="M7212" s="5">
        <v>2.4317006399999999</v>
      </c>
      <c r="N7212" s="6">
        <v>1.68</v>
      </c>
      <c r="O7212" s="8">
        <f>IFERROR(VLOOKUP(C7212,Sheet2!$B$2:$G$588,6,FALSE),0)</f>
        <v>0</v>
      </c>
      <c r="Q7212" s="2">
        <v>0.30912548480000002</v>
      </c>
      <c r="R7212" s="3">
        <v>0.25</v>
      </c>
      <c r="U7212" s="22" t="str">
        <f t="shared" si="653"/>
        <v/>
      </c>
      <c r="V7212" s="10" t="str">
        <f t="shared" si="654"/>
        <v/>
      </c>
      <c r="W7212" s="24">
        <f t="shared" si="655"/>
        <v>4.25</v>
      </c>
    </row>
    <row r="7213" spans="1:23" hidden="1" x14ac:dyDescent="0.3">
      <c r="A7213" t="s">
        <v>35</v>
      </c>
      <c r="B7213" t="s">
        <v>5243</v>
      </c>
      <c r="C7213" t="s">
        <v>34</v>
      </c>
      <c r="D7213" t="s">
        <v>34</v>
      </c>
      <c r="F7213">
        <v>0.25</v>
      </c>
      <c r="G7213" s="2">
        <v>0</v>
      </c>
      <c r="H7213" s="4">
        <v>1.9014</v>
      </c>
      <c r="I7213" s="4">
        <v>0.80869999999999997</v>
      </c>
      <c r="J7213" s="7">
        <v>16</v>
      </c>
      <c r="K7213" s="7">
        <v>4</v>
      </c>
      <c r="L7213" s="3">
        <v>0.42530000000000001</v>
      </c>
      <c r="M7213" s="5">
        <v>0.66854796000000005</v>
      </c>
      <c r="N7213" s="6">
        <v>0.28000000000000003</v>
      </c>
      <c r="O7213" s="8">
        <f>IFERROR(VLOOKUP(C7213,Sheet2!$B$2:$G$588,6,FALSE),0)</f>
        <v>0</v>
      </c>
      <c r="Q7213" s="2">
        <v>0.58118187939999999</v>
      </c>
      <c r="R7213" s="3">
        <v>0.25</v>
      </c>
      <c r="U7213" s="22" t="str">
        <f t="shared" si="653"/>
        <v/>
      </c>
      <c r="V7213" s="10" t="str">
        <f t="shared" si="654"/>
        <v/>
      </c>
      <c r="W7213" s="24">
        <f t="shared" si="655"/>
        <v>4</v>
      </c>
    </row>
    <row r="7214" spans="1:23" hidden="1" x14ac:dyDescent="0.3">
      <c r="A7214" t="s">
        <v>35</v>
      </c>
      <c r="B7214" t="s">
        <v>10936</v>
      </c>
      <c r="C7214" t="s">
        <v>34</v>
      </c>
      <c r="D7214" t="s">
        <v>34</v>
      </c>
      <c r="F7214">
        <v>0.25</v>
      </c>
      <c r="G7214" s="2">
        <v>0</v>
      </c>
      <c r="H7214" s="4">
        <v>1.4508000000000001</v>
      </c>
      <c r="I7214" s="4">
        <v>0.6129</v>
      </c>
      <c r="J7214" s="7">
        <v>16</v>
      </c>
      <c r="K7214" s="7">
        <v>4</v>
      </c>
      <c r="L7214" s="3">
        <v>0.42249999999999999</v>
      </c>
      <c r="M7214" s="5">
        <v>0.84479663999999999</v>
      </c>
      <c r="N7214" s="6">
        <v>0.3</v>
      </c>
      <c r="O7214" s="8">
        <f>IFERROR(VLOOKUP(C7214,Sheet2!$B$2:$G$588,6,FALSE),0)</f>
        <v>0</v>
      </c>
      <c r="Q7214" s="2">
        <v>0.64488495280000002</v>
      </c>
      <c r="R7214" s="3">
        <v>0.25</v>
      </c>
      <c r="U7214" s="22" t="str">
        <f t="shared" si="653"/>
        <v/>
      </c>
      <c r="V7214" s="10" t="str">
        <f t="shared" si="654"/>
        <v/>
      </c>
      <c r="W7214" s="24">
        <f t="shared" si="655"/>
        <v>2.5</v>
      </c>
    </row>
    <row r="7215" spans="1:23" hidden="1" x14ac:dyDescent="0.3">
      <c r="A7215" t="s">
        <v>35</v>
      </c>
      <c r="B7215" t="s">
        <v>11741</v>
      </c>
      <c r="C7215" t="s">
        <v>34</v>
      </c>
      <c r="D7215" t="s">
        <v>34</v>
      </c>
      <c r="F7215">
        <v>0.25</v>
      </c>
      <c r="G7215" s="2">
        <v>0</v>
      </c>
      <c r="H7215" s="4">
        <v>2.0085999999999999</v>
      </c>
      <c r="I7215" s="4">
        <v>0.1469</v>
      </c>
      <c r="J7215" s="7">
        <v>16</v>
      </c>
      <c r="K7215" s="7">
        <v>3</v>
      </c>
      <c r="L7215" s="3">
        <v>7.3099999999999998E-2</v>
      </c>
      <c r="M7215" s="5">
        <v>3.6330739300000001</v>
      </c>
      <c r="N7215" s="6">
        <v>3</v>
      </c>
      <c r="O7215" s="8">
        <f>IFERROR(VLOOKUP(C7215,Sheet2!$B$2:$G$588,6,FALSE),0)</f>
        <v>0</v>
      </c>
      <c r="Q7215" s="2">
        <v>0.17425297200000001</v>
      </c>
      <c r="R7215" s="3">
        <v>0.17425297204669499</v>
      </c>
      <c r="U7215" s="22" t="str">
        <f t="shared" si="653"/>
        <v/>
      </c>
      <c r="V7215" s="10" t="str">
        <f t="shared" si="654"/>
        <v/>
      </c>
      <c r="W7215" s="24">
        <f t="shared" si="655"/>
        <v>2.7880475527471198</v>
      </c>
    </row>
    <row r="7216" spans="1:23" x14ac:dyDescent="0.3">
      <c r="A7216" t="s">
        <v>17</v>
      </c>
      <c r="B7216" t="s">
        <v>170</v>
      </c>
      <c r="C7216" t="s">
        <v>171</v>
      </c>
      <c r="D7216" t="s">
        <v>172</v>
      </c>
      <c r="E7216" t="s">
        <v>173</v>
      </c>
      <c r="F7216">
        <v>0.33</v>
      </c>
      <c r="G7216" s="2">
        <v>0</v>
      </c>
      <c r="H7216" s="4">
        <v>1.2798</v>
      </c>
      <c r="I7216" s="4">
        <v>0.61309999999999998</v>
      </c>
      <c r="J7216" s="7">
        <v>14</v>
      </c>
      <c r="K7216" s="7">
        <v>4</v>
      </c>
      <c r="L7216" s="3">
        <v>0.47899999999999998</v>
      </c>
      <c r="M7216" s="5">
        <v>0.73903063999999996</v>
      </c>
      <c r="N7216" s="6">
        <v>0.8</v>
      </c>
      <c r="O7216" s="8">
        <f>IFERROR(VLOOKUP(C7216,Sheet2!$B$2:$G$588,6,FALSE),0)</f>
        <v>0</v>
      </c>
      <c r="P7216" t="s">
        <v>92</v>
      </c>
      <c r="Q7216" s="2">
        <v>-8.2499093499999995E-2</v>
      </c>
      <c r="R7216" s="3">
        <v>-8.2499093503176593E-2</v>
      </c>
      <c r="U7216" s="22">
        <f t="shared" si="653"/>
        <v>-8.2499093503176593E-2</v>
      </c>
      <c r="V7216" s="10">
        <f t="shared" si="654"/>
        <v>-1.1549873090444722</v>
      </c>
      <c r="W7216" s="24">
        <f t="shared" si="655"/>
        <v>-1.1549873090444722</v>
      </c>
    </row>
    <row r="7217" spans="1:23" hidden="1" x14ac:dyDescent="0.3">
      <c r="A7217" t="s">
        <v>35</v>
      </c>
      <c r="B7217" t="s">
        <v>11669</v>
      </c>
      <c r="C7217" t="s">
        <v>34</v>
      </c>
      <c r="D7217" t="s">
        <v>34</v>
      </c>
      <c r="F7217">
        <v>0.25</v>
      </c>
      <c r="G7217" s="2">
        <v>0</v>
      </c>
      <c r="H7217" s="4">
        <v>9.9192</v>
      </c>
      <c r="I7217" s="4">
        <v>0.24440000000000001</v>
      </c>
      <c r="J7217" s="7">
        <v>14</v>
      </c>
      <c r="K7217" s="7">
        <v>3</v>
      </c>
      <c r="L7217" s="3">
        <v>2.46E-2</v>
      </c>
      <c r="M7217" s="5">
        <v>1.8780181199999999</v>
      </c>
      <c r="N7217" s="6">
        <v>1.5</v>
      </c>
      <c r="O7217" s="8">
        <f>IFERROR(VLOOKUP(C7217,Sheet2!$B$2:$G$588,6,FALSE),0)</f>
        <v>0</v>
      </c>
      <c r="Q7217" s="2">
        <v>0.20128566310000001</v>
      </c>
      <c r="R7217" s="3">
        <v>0.201285663143804</v>
      </c>
      <c r="U7217" s="22" t="str">
        <f t="shared" si="653"/>
        <v/>
      </c>
      <c r="V7217" s="10" t="str">
        <f t="shared" si="654"/>
        <v/>
      </c>
      <c r="W7217" s="24">
        <f t="shared" si="655"/>
        <v>1.778890160183058</v>
      </c>
    </row>
    <row r="7218" spans="1:23" hidden="1" x14ac:dyDescent="0.3">
      <c r="A7218" t="s">
        <v>35</v>
      </c>
      <c r="B7218" t="s">
        <v>12956</v>
      </c>
      <c r="C7218" t="s">
        <v>34</v>
      </c>
      <c r="D7218" t="s">
        <v>34</v>
      </c>
      <c r="F7218">
        <v>0.25</v>
      </c>
      <c r="G7218" s="2">
        <v>0</v>
      </c>
      <c r="H7218" s="4">
        <v>4.0796999999999999</v>
      </c>
      <c r="I7218" s="4">
        <v>0.75629999999999997</v>
      </c>
      <c r="J7218" s="7">
        <v>14</v>
      </c>
      <c r="K7218" s="7">
        <v>4</v>
      </c>
      <c r="L7218" s="3">
        <v>0.18540000000000001</v>
      </c>
      <c r="M7218" s="5">
        <v>0.61908764999999999</v>
      </c>
      <c r="N7218" s="6">
        <v>0.4</v>
      </c>
      <c r="O7218" s="8">
        <f>IFERROR(VLOOKUP(C7218,Sheet2!$B$2:$G$588,6,FALSE),0)</f>
        <v>0</v>
      </c>
      <c r="Q7218" s="2">
        <v>0.35388793120000001</v>
      </c>
      <c r="R7218" s="3">
        <v>0.25</v>
      </c>
      <c r="U7218" s="22" t="str">
        <f t="shared" si="653"/>
        <v/>
      </c>
      <c r="V7218" s="10" t="str">
        <f t="shared" si="654"/>
        <v/>
      </c>
      <c r="W7218" s="24">
        <f t="shared" si="655"/>
        <v>2.5</v>
      </c>
    </row>
    <row r="7219" spans="1:23" hidden="1" x14ac:dyDescent="0.3">
      <c r="A7219" t="s">
        <v>35</v>
      </c>
      <c r="B7219" t="s">
        <v>3377</v>
      </c>
      <c r="C7219" t="s">
        <v>34</v>
      </c>
      <c r="D7219" t="s">
        <v>34</v>
      </c>
      <c r="F7219">
        <v>0.25</v>
      </c>
      <c r="G7219" s="2">
        <v>0</v>
      </c>
      <c r="H7219" s="4">
        <v>12.273099999999999</v>
      </c>
      <c r="I7219" s="4">
        <v>1.7823</v>
      </c>
      <c r="J7219" s="7">
        <v>13</v>
      </c>
      <c r="K7219" s="7">
        <v>3</v>
      </c>
      <c r="L7219" s="3">
        <v>0.1452</v>
      </c>
      <c r="M7219" s="5">
        <v>0.23730762999999999</v>
      </c>
      <c r="N7219" s="6">
        <v>5.0434E-2</v>
      </c>
      <c r="O7219" s="8">
        <f>IFERROR(VLOOKUP(C7219,Sheet2!$B$2:$G$588,6,FALSE),0)</f>
        <v>0</v>
      </c>
      <c r="Q7219" s="2">
        <v>0.78747417490000005</v>
      </c>
      <c r="R7219" s="3">
        <v>0.249999999999999</v>
      </c>
      <c r="U7219" s="22" t="str">
        <f t="shared" si="653"/>
        <v/>
      </c>
      <c r="V7219" s="10" t="str">
        <f t="shared" si="654"/>
        <v/>
      </c>
      <c r="W7219" s="24">
        <f t="shared" si="655"/>
        <v>0</v>
      </c>
    </row>
    <row r="7220" spans="1:23" x14ac:dyDescent="0.3">
      <c r="A7220" t="s">
        <v>17</v>
      </c>
      <c r="B7220" t="s">
        <v>10193</v>
      </c>
      <c r="C7220" t="s">
        <v>10194</v>
      </c>
      <c r="D7220" t="s">
        <v>10195</v>
      </c>
      <c r="E7220" t="s">
        <v>446</v>
      </c>
      <c r="F7220">
        <v>0.25</v>
      </c>
      <c r="G7220" s="2">
        <v>0</v>
      </c>
      <c r="H7220" s="4">
        <v>1.9346000000000001</v>
      </c>
      <c r="I7220" s="4">
        <v>0.22969999999999999</v>
      </c>
      <c r="J7220" s="7">
        <v>13</v>
      </c>
      <c r="K7220" s="7">
        <v>3</v>
      </c>
      <c r="L7220" s="3">
        <v>0.1187</v>
      </c>
      <c r="M7220" s="5">
        <v>1.8915422900000001</v>
      </c>
      <c r="N7220" s="6">
        <v>1.5</v>
      </c>
      <c r="O7220" s="8">
        <f>IFERROR(VLOOKUP(C7220,Sheet2!$B$2:$G$588,6,FALSE),0)</f>
        <v>0</v>
      </c>
      <c r="P7220" t="s">
        <v>92</v>
      </c>
      <c r="Q7220" s="2">
        <v>0.20699631769999999</v>
      </c>
      <c r="R7220" s="3">
        <v>0.20699631772751101</v>
      </c>
      <c r="U7220" s="22">
        <f t="shared" si="653"/>
        <v>0.20699631772751101</v>
      </c>
      <c r="V7220" s="10">
        <f t="shared" si="654"/>
        <v>2.6909521304576431</v>
      </c>
      <c r="W7220" s="24">
        <f t="shared" si="655"/>
        <v>2.6909521304576431</v>
      </c>
    </row>
    <row r="7221" spans="1:23" hidden="1" x14ac:dyDescent="0.3">
      <c r="A7221" t="s">
        <v>35</v>
      </c>
      <c r="B7221" t="s">
        <v>13084</v>
      </c>
      <c r="C7221" t="s">
        <v>34</v>
      </c>
      <c r="D7221" t="s">
        <v>34</v>
      </c>
      <c r="F7221">
        <v>0.25</v>
      </c>
      <c r="G7221" s="2">
        <v>0</v>
      </c>
      <c r="H7221" s="4">
        <v>1.5395000000000001</v>
      </c>
      <c r="I7221" s="4">
        <v>0.25790000000000002</v>
      </c>
      <c r="J7221" s="7">
        <v>13</v>
      </c>
      <c r="K7221" s="7">
        <v>3</v>
      </c>
      <c r="L7221" s="3">
        <v>0.16750000000000001</v>
      </c>
      <c r="M7221" s="5">
        <v>1.6347922399999999</v>
      </c>
      <c r="N7221" s="6">
        <v>0.9</v>
      </c>
      <c r="O7221" s="8">
        <f>IFERROR(VLOOKUP(C7221,Sheet2!$B$2:$G$588,6,FALSE),0)</f>
        <v>0</v>
      </c>
      <c r="Q7221" s="2">
        <v>0.44947132979999999</v>
      </c>
      <c r="R7221" s="3">
        <v>0.25</v>
      </c>
      <c r="U7221" s="22" t="str">
        <f t="shared" si="653"/>
        <v/>
      </c>
      <c r="V7221" s="10" t="str">
        <f t="shared" si="654"/>
        <v/>
      </c>
      <c r="W7221" s="24">
        <f t="shared" si="655"/>
        <v>3.25</v>
      </c>
    </row>
    <row r="7222" spans="1:23" hidden="1" x14ac:dyDescent="0.3">
      <c r="A7222" t="s">
        <v>35</v>
      </c>
      <c r="B7222" t="s">
        <v>3974</v>
      </c>
      <c r="C7222" t="s">
        <v>34</v>
      </c>
      <c r="D7222" t="s">
        <v>34</v>
      </c>
      <c r="F7222">
        <v>0.34439999999999998</v>
      </c>
      <c r="G7222" s="2">
        <v>0</v>
      </c>
      <c r="H7222" s="4">
        <v>74.016599999999997</v>
      </c>
      <c r="I7222" s="4">
        <v>1.9220999999999999</v>
      </c>
      <c r="J7222" s="7">
        <v>12</v>
      </c>
      <c r="K7222" s="7">
        <v>4</v>
      </c>
      <c r="L7222" s="3">
        <v>2.5999999999999999E-2</v>
      </c>
      <c r="M7222" s="5">
        <v>0.21324836</v>
      </c>
      <c r="N7222" s="6">
        <v>0.03</v>
      </c>
      <c r="O7222" s="8">
        <f>IFERROR(VLOOKUP(C7222,Sheet2!$B$2:$G$588,6,FALSE),0)</f>
        <v>0</v>
      </c>
      <c r="Q7222" s="2">
        <v>0.85931896210000003</v>
      </c>
      <c r="R7222" s="3">
        <v>0.344356516738406</v>
      </c>
      <c r="U7222" s="22" t="str">
        <f t="shared" si="653"/>
        <v/>
      </c>
      <c r="V7222" s="10" t="str">
        <f t="shared" si="654"/>
        <v/>
      </c>
      <c r="W7222" s="24">
        <f t="shared" si="655"/>
        <v>2.4499999999999997</v>
      </c>
    </row>
    <row r="7223" spans="1:23" hidden="1" x14ac:dyDescent="0.3">
      <c r="A7223" t="s">
        <v>35</v>
      </c>
      <c r="B7223" t="s">
        <v>8717</v>
      </c>
      <c r="C7223" t="s">
        <v>34</v>
      </c>
      <c r="D7223" t="s">
        <v>34</v>
      </c>
      <c r="F7223">
        <v>0.25</v>
      </c>
      <c r="G7223" s="2">
        <v>0</v>
      </c>
      <c r="H7223" s="4">
        <v>2.4405999999999999</v>
      </c>
      <c r="I7223" s="4">
        <v>0.30059999999999998</v>
      </c>
      <c r="J7223" s="7">
        <v>12</v>
      </c>
      <c r="K7223" s="7">
        <v>3</v>
      </c>
      <c r="L7223" s="3">
        <v>0.1232</v>
      </c>
      <c r="M7223" s="5">
        <v>1.3496197700000001</v>
      </c>
      <c r="N7223" s="6">
        <v>1.1654469999999999</v>
      </c>
      <c r="O7223" s="8">
        <f>IFERROR(VLOOKUP(C7223,Sheet2!$B$2:$G$588,6,FALSE),0)</f>
        <v>0</v>
      </c>
      <c r="Q7223" s="2">
        <v>0.1364627102</v>
      </c>
      <c r="R7223" s="3">
        <v>0.136462710240879</v>
      </c>
      <c r="U7223" s="22" t="str">
        <f t="shared" si="653"/>
        <v/>
      </c>
      <c r="V7223" s="10" t="str">
        <f t="shared" si="654"/>
        <v/>
      </c>
      <c r="W7223" s="24">
        <f t="shared" si="655"/>
        <v>0</v>
      </c>
    </row>
    <row r="7224" spans="1:23" hidden="1" x14ac:dyDescent="0.3">
      <c r="A7224" t="s">
        <v>35</v>
      </c>
      <c r="B7224" t="s">
        <v>9719</v>
      </c>
      <c r="C7224" t="s">
        <v>34</v>
      </c>
      <c r="D7224" t="s">
        <v>34</v>
      </c>
      <c r="F7224">
        <v>0.29060000000000002</v>
      </c>
      <c r="G7224" s="2">
        <v>0</v>
      </c>
      <c r="H7224" s="4">
        <v>5.1863999999999999</v>
      </c>
      <c r="I7224" s="4">
        <v>0.4345</v>
      </c>
      <c r="J7224" s="7">
        <v>12</v>
      </c>
      <c r="K7224" s="7">
        <v>4</v>
      </c>
      <c r="L7224" s="3">
        <v>8.3799999999999999E-2</v>
      </c>
      <c r="M7224" s="5">
        <v>0.93174420999999996</v>
      </c>
      <c r="N7224" s="6">
        <v>0.4</v>
      </c>
      <c r="O7224" s="8">
        <f>IFERROR(VLOOKUP(C7224,Sheet2!$B$2:$G$588,6,FALSE),0)</f>
        <v>0</v>
      </c>
      <c r="Q7224" s="2">
        <v>0.5706976252</v>
      </c>
      <c r="R7224" s="3">
        <v>0.29059423409435697</v>
      </c>
      <c r="U7224" s="22" t="str">
        <f t="shared" si="653"/>
        <v/>
      </c>
      <c r="V7224" s="10" t="str">
        <f t="shared" si="654"/>
        <v/>
      </c>
      <c r="W7224" s="24">
        <f t="shared" si="655"/>
        <v>2.6999999999999997</v>
      </c>
    </row>
    <row r="7225" spans="1:23" hidden="1" x14ac:dyDescent="0.3">
      <c r="A7225" t="s">
        <v>35</v>
      </c>
      <c r="B7225" t="s">
        <v>11599</v>
      </c>
      <c r="C7225" t="s">
        <v>34</v>
      </c>
      <c r="D7225" t="s">
        <v>34</v>
      </c>
      <c r="F7225">
        <v>0.34939999999999999</v>
      </c>
      <c r="G7225" s="2">
        <v>0</v>
      </c>
      <c r="H7225" s="4">
        <v>1.2201</v>
      </c>
      <c r="I7225" s="4">
        <v>0.62090000000000001</v>
      </c>
      <c r="J7225" s="7">
        <v>12</v>
      </c>
      <c r="K7225" s="7">
        <v>4</v>
      </c>
      <c r="L7225" s="3">
        <v>0.50890000000000002</v>
      </c>
      <c r="M7225" s="5">
        <v>0.64310860999999997</v>
      </c>
      <c r="N7225" s="6">
        <v>4.9488999999999998E-2</v>
      </c>
      <c r="O7225" s="8">
        <f>IFERROR(VLOOKUP(C7225,Sheet2!$B$2:$G$588,6,FALSE),0)</f>
        <v>0</v>
      </c>
      <c r="Q7225" s="2">
        <v>0.92304721229999998</v>
      </c>
      <c r="R7225" s="3">
        <v>0.34937029284960303</v>
      </c>
      <c r="U7225" s="22" t="str">
        <f t="shared" si="653"/>
        <v/>
      </c>
      <c r="V7225" s="10" t="str">
        <f t="shared" si="654"/>
        <v/>
      </c>
      <c r="W7225" s="24">
        <f t="shared" si="655"/>
        <v>4.1999999999999993</v>
      </c>
    </row>
    <row r="7226" spans="1:23" hidden="1" x14ac:dyDescent="0.3">
      <c r="A7226" t="s">
        <v>35</v>
      </c>
      <c r="B7226" t="s">
        <v>4196</v>
      </c>
      <c r="C7226" t="s">
        <v>34</v>
      </c>
      <c r="D7226" t="s">
        <v>34</v>
      </c>
      <c r="F7226">
        <v>0.25</v>
      </c>
      <c r="G7226" s="2">
        <v>0</v>
      </c>
      <c r="H7226" s="4">
        <v>3.4379</v>
      </c>
      <c r="I7226" s="4">
        <v>2.3197999999999999</v>
      </c>
      <c r="J7226" s="7">
        <v>11</v>
      </c>
      <c r="K7226" s="7">
        <v>3</v>
      </c>
      <c r="L7226" s="3">
        <v>0.67479999999999996</v>
      </c>
      <c r="M7226" s="5">
        <v>0.15449394999999999</v>
      </c>
      <c r="N7226" s="6">
        <v>0.01</v>
      </c>
      <c r="O7226" s="8">
        <f>IFERROR(VLOOKUP(C7226,Sheet2!$B$2:$G$588,6,FALSE),0)</f>
        <v>0</v>
      </c>
      <c r="Q7226" s="2">
        <v>0.93527254609999999</v>
      </c>
      <c r="R7226" s="3">
        <v>0.249999999999999</v>
      </c>
      <c r="U7226" s="22" t="str">
        <f t="shared" si="653"/>
        <v/>
      </c>
      <c r="V7226" s="10" t="str">
        <f t="shared" si="654"/>
        <v/>
      </c>
      <c r="W7226" s="24">
        <f t="shared" si="655"/>
        <v>2.7499999999999889</v>
      </c>
    </row>
    <row r="7227" spans="1:23" hidden="1" x14ac:dyDescent="0.3">
      <c r="A7227" t="s">
        <v>35</v>
      </c>
      <c r="B7227" t="s">
        <v>11649</v>
      </c>
      <c r="C7227" t="s">
        <v>34</v>
      </c>
      <c r="D7227" t="s">
        <v>34</v>
      </c>
      <c r="F7227">
        <v>0.25</v>
      </c>
      <c r="G7227" s="2">
        <v>0</v>
      </c>
      <c r="H7227" s="4">
        <v>9.5261999999999993</v>
      </c>
      <c r="I7227" s="4">
        <v>0.24990000000000001</v>
      </c>
      <c r="J7227" s="7">
        <v>11</v>
      </c>
      <c r="K7227" s="7">
        <v>3</v>
      </c>
      <c r="L7227" s="3">
        <v>2.6200000000000001E-2</v>
      </c>
      <c r="M7227" s="5">
        <v>1.4978559199999999</v>
      </c>
      <c r="N7227" s="6">
        <v>1</v>
      </c>
      <c r="O7227" s="8">
        <f>IFERROR(VLOOKUP(C7227,Sheet2!$B$2:$G$588,6,FALSE),0)</f>
        <v>0</v>
      </c>
      <c r="Q7227" s="2">
        <v>0.3323790438</v>
      </c>
      <c r="R7227" s="3">
        <v>0.249999999999999</v>
      </c>
      <c r="U7227" s="22" t="str">
        <f t="shared" si="653"/>
        <v/>
      </c>
      <c r="V7227" s="10" t="str">
        <f t="shared" si="654"/>
        <v/>
      </c>
      <c r="W7227" s="24">
        <f t="shared" si="655"/>
        <v>1.75</v>
      </c>
    </row>
    <row r="7228" spans="1:23" hidden="1" x14ac:dyDescent="0.3">
      <c r="A7228" t="s">
        <v>35</v>
      </c>
      <c r="B7228" t="s">
        <v>1638</v>
      </c>
      <c r="C7228" t="s">
        <v>34</v>
      </c>
      <c r="D7228" t="s">
        <v>34</v>
      </c>
      <c r="F7228">
        <v>0.25</v>
      </c>
      <c r="G7228" s="2">
        <v>0</v>
      </c>
      <c r="H7228" s="4">
        <v>70.202399999999997</v>
      </c>
      <c r="I7228" s="4">
        <v>0.24610000000000001</v>
      </c>
      <c r="J7228" s="7">
        <v>10</v>
      </c>
      <c r="K7228" s="7">
        <v>3</v>
      </c>
      <c r="L7228" s="3">
        <v>3.5000000000000001E-3</v>
      </c>
      <c r="M7228" s="5">
        <v>1.40690856</v>
      </c>
      <c r="N7228" s="6">
        <v>1</v>
      </c>
      <c r="O7228" s="8">
        <f>IFERROR(VLOOKUP(C7228,Sheet2!$B$2:$G$588,6,FALSE),0)</f>
        <v>0</v>
      </c>
      <c r="Q7228" s="2">
        <v>0.28922175459999999</v>
      </c>
      <c r="R7228" s="3">
        <v>0.249999999999999</v>
      </c>
      <c r="U7228" s="22" t="str">
        <f t="shared" si="653"/>
        <v/>
      </c>
      <c r="V7228" s="10" t="str">
        <f t="shared" si="654"/>
        <v/>
      </c>
      <c r="W7228" s="24">
        <f t="shared" si="655"/>
        <v>0</v>
      </c>
    </row>
    <row r="7229" spans="1:23" hidden="1" x14ac:dyDescent="0.3">
      <c r="A7229" t="s">
        <v>35</v>
      </c>
      <c r="B7229" t="s">
        <v>11569</v>
      </c>
      <c r="C7229" t="s">
        <v>34</v>
      </c>
      <c r="D7229" t="s">
        <v>34</v>
      </c>
      <c r="F7229">
        <v>0.25940000000000002</v>
      </c>
      <c r="G7229" s="2">
        <v>0</v>
      </c>
      <c r="H7229" s="4">
        <v>4.8308999999999997</v>
      </c>
      <c r="I7229" s="4">
        <v>0.38240000000000002</v>
      </c>
      <c r="J7229" s="7">
        <v>10</v>
      </c>
      <c r="K7229" s="7">
        <v>2</v>
      </c>
      <c r="L7229" s="3">
        <v>7.9100000000000004E-2</v>
      </c>
      <c r="M7229" s="5">
        <v>0.83071174999999997</v>
      </c>
      <c r="N7229" s="6">
        <v>0.58809100000000003</v>
      </c>
      <c r="O7229" s="8">
        <f>IFERROR(VLOOKUP(C7229,Sheet2!$B$2:$G$588,6,FALSE),0)</f>
        <v>0</v>
      </c>
      <c r="Q7229" s="2">
        <v>0.2920637036</v>
      </c>
      <c r="R7229" s="3">
        <v>0.25941126203112302</v>
      </c>
      <c r="U7229" s="22" t="str">
        <f t="shared" si="653"/>
        <v/>
      </c>
      <c r="V7229" s="10" t="str">
        <f t="shared" si="654"/>
        <v/>
      </c>
      <c r="W7229" s="24">
        <f t="shared" si="655"/>
        <v>0</v>
      </c>
    </row>
    <row r="7230" spans="1:23" hidden="1" x14ac:dyDescent="0.3">
      <c r="A7230" t="s">
        <v>35</v>
      </c>
      <c r="B7230" t="s">
        <v>12496</v>
      </c>
      <c r="C7230" t="s">
        <v>34</v>
      </c>
      <c r="D7230" t="s">
        <v>34</v>
      </c>
      <c r="F7230">
        <v>0.25</v>
      </c>
      <c r="G7230" s="2">
        <v>0</v>
      </c>
      <c r="H7230" s="4">
        <v>32.649000000000001</v>
      </c>
      <c r="I7230" s="4">
        <v>1.9372</v>
      </c>
      <c r="J7230" s="7">
        <v>10</v>
      </c>
      <c r="K7230" s="7">
        <v>3</v>
      </c>
      <c r="L7230" s="3">
        <v>5.9299999999999999E-2</v>
      </c>
      <c r="M7230" s="5">
        <v>0.17321264</v>
      </c>
      <c r="N7230" s="6">
        <v>0.01</v>
      </c>
      <c r="O7230" s="8">
        <f>IFERROR(VLOOKUP(C7230,Sheet2!$B$2:$G$588,6,FALSE),0)</f>
        <v>0</v>
      </c>
      <c r="Q7230" s="2">
        <v>0.94226749259999998</v>
      </c>
      <c r="R7230" s="3">
        <v>0.249999999999999</v>
      </c>
      <c r="U7230" s="22" t="str">
        <f t="shared" si="653"/>
        <v/>
      </c>
      <c r="V7230" s="10" t="str">
        <f t="shared" si="654"/>
        <v/>
      </c>
      <c r="W7230" s="24">
        <f t="shared" si="655"/>
        <v>0</v>
      </c>
    </row>
    <row r="7231" spans="1:23" hidden="1" x14ac:dyDescent="0.3">
      <c r="A7231" t="s">
        <v>35</v>
      </c>
      <c r="B7231" t="s">
        <v>13108</v>
      </c>
      <c r="C7231" t="s">
        <v>34</v>
      </c>
      <c r="D7231" t="s">
        <v>34</v>
      </c>
      <c r="F7231">
        <v>0.31369999999999998</v>
      </c>
      <c r="G7231" s="2">
        <v>0</v>
      </c>
      <c r="H7231" s="4">
        <v>15.1111</v>
      </c>
      <c r="I7231" s="4">
        <v>0.53859999999999997</v>
      </c>
      <c r="J7231" s="7">
        <v>9</v>
      </c>
      <c r="K7231" s="7">
        <v>2</v>
      </c>
      <c r="L7231" s="3">
        <v>3.56E-2</v>
      </c>
      <c r="M7231" s="5">
        <v>0.58419098000000003</v>
      </c>
      <c r="N7231" s="6">
        <v>0.50491399999999997</v>
      </c>
      <c r="O7231" s="8">
        <f>IFERROR(VLOOKUP(C7231,Sheet2!$B$2:$G$588,6,FALSE),0)</f>
        <v>0</v>
      </c>
      <c r="Q7231" s="2">
        <v>0.13570387759999999</v>
      </c>
      <c r="R7231" s="3">
        <v>0.135703877588085</v>
      </c>
      <c r="U7231" s="22" t="str">
        <f t="shared" si="653"/>
        <v/>
      </c>
      <c r="V7231" s="10" t="str">
        <f t="shared" si="654"/>
        <v/>
      </c>
      <c r="W7231" s="24">
        <f t="shared" si="655"/>
        <v>0</v>
      </c>
    </row>
    <row r="7232" spans="1:23" hidden="1" x14ac:dyDescent="0.3">
      <c r="A7232" t="s">
        <v>35</v>
      </c>
      <c r="B7232" t="s">
        <v>6075</v>
      </c>
      <c r="C7232" t="s">
        <v>34</v>
      </c>
      <c r="D7232" t="s">
        <v>34</v>
      </c>
      <c r="F7232">
        <v>0.30299999999999999</v>
      </c>
      <c r="G7232" s="2">
        <v>0</v>
      </c>
      <c r="H7232" s="4">
        <v>3.2441</v>
      </c>
      <c r="I7232" s="4">
        <v>0.40179999999999999</v>
      </c>
      <c r="J7232" s="7">
        <v>8</v>
      </c>
      <c r="K7232" s="7">
        <v>2</v>
      </c>
      <c r="L7232" s="3">
        <v>0.12379999999999999</v>
      </c>
      <c r="M7232" s="5">
        <v>0.63488</v>
      </c>
      <c r="N7232" s="6">
        <v>0.34418700000000002</v>
      </c>
      <c r="O7232" s="8">
        <f>IFERROR(VLOOKUP(C7232,Sheet2!$B$2:$G$588,6,FALSE),0)</f>
        <v>0</v>
      </c>
      <c r="Q7232" s="2">
        <v>0.45787077869999998</v>
      </c>
      <c r="R7232" s="3">
        <v>0.30304659498207798</v>
      </c>
      <c r="U7232" s="22" t="str">
        <f t="shared" si="653"/>
        <v/>
      </c>
      <c r="V7232" s="10" t="str">
        <f t="shared" si="654"/>
        <v/>
      </c>
      <c r="W7232" s="24">
        <f t="shared" si="655"/>
        <v>0</v>
      </c>
    </row>
    <row r="7233" spans="1:23" hidden="1" x14ac:dyDescent="0.3">
      <c r="A7233" t="s">
        <v>35</v>
      </c>
      <c r="B7233" t="s">
        <v>9628</v>
      </c>
      <c r="C7233" t="s">
        <v>34</v>
      </c>
      <c r="D7233" t="s">
        <v>34</v>
      </c>
      <c r="F7233">
        <v>0.25</v>
      </c>
      <c r="G7233" s="2">
        <v>0</v>
      </c>
      <c r="H7233" s="4">
        <v>0.749</v>
      </c>
      <c r="I7233" s="4">
        <v>0.18290000000000001</v>
      </c>
      <c r="J7233" s="7">
        <v>8</v>
      </c>
      <c r="K7233" s="7">
        <v>2</v>
      </c>
      <c r="L7233" s="3">
        <v>0.2442</v>
      </c>
      <c r="M7233" s="5">
        <v>1.4136665399999999</v>
      </c>
      <c r="N7233" s="6">
        <v>1.1000000000000001</v>
      </c>
      <c r="O7233" s="8">
        <f>IFERROR(VLOOKUP(C7233,Sheet2!$B$2:$G$588,6,FALSE),0)</f>
        <v>0</v>
      </c>
      <c r="Q7233" s="2">
        <v>0.22188156000000001</v>
      </c>
      <c r="R7233" s="3">
        <v>0.22188156004861301</v>
      </c>
      <c r="U7233" s="22" t="str">
        <f t="shared" si="653"/>
        <v/>
      </c>
      <c r="V7233" s="10" t="str">
        <f t="shared" si="654"/>
        <v/>
      </c>
      <c r="W7233" s="24">
        <f t="shared" si="655"/>
        <v>0</v>
      </c>
    </row>
    <row r="7234" spans="1:23" hidden="1" x14ac:dyDescent="0.3">
      <c r="A7234" t="s">
        <v>35</v>
      </c>
      <c r="B7234" t="s">
        <v>10538</v>
      </c>
      <c r="C7234" t="s">
        <v>34</v>
      </c>
      <c r="D7234" t="s">
        <v>34</v>
      </c>
      <c r="F7234">
        <v>0.3</v>
      </c>
      <c r="G7234" s="2">
        <v>0</v>
      </c>
      <c r="H7234" s="4">
        <v>1.0091000000000001</v>
      </c>
      <c r="I7234" s="4">
        <v>0.30719999999999997</v>
      </c>
      <c r="J7234" s="7">
        <v>8</v>
      </c>
      <c r="K7234" s="7">
        <v>2</v>
      </c>
      <c r="L7234" s="3">
        <v>0.3044</v>
      </c>
      <c r="M7234" s="5">
        <v>0.88342246000000002</v>
      </c>
      <c r="N7234" s="6">
        <v>0.01</v>
      </c>
      <c r="O7234" s="8">
        <f>IFERROR(VLOOKUP(C7234,Sheet2!$B$2:$G$588,6,FALSE),0)</f>
        <v>0</v>
      </c>
      <c r="Q7234" s="2">
        <v>0.98868038739999997</v>
      </c>
      <c r="R7234" s="3">
        <v>0.3</v>
      </c>
      <c r="U7234" s="22" t="str">
        <f t="shared" si="653"/>
        <v/>
      </c>
      <c r="V7234" s="10" t="str">
        <f t="shared" si="654"/>
        <v/>
      </c>
      <c r="W7234" s="24">
        <f t="shared" si="655"/>
        <v>2.4</v>
      </c>
    </row>
    <row r="7235" spans="1:23" hidden="1" x14ac:dyDescent="0.3">
      <c r="A7235" t="s">
        <v>35</v>
      </c>
      <c r="B7235" t="s">
        <v>11134</v>
      </c>
      <c r="C7235" t="s">
        <v>34</v>
      </c>
      <c r="D7235" t="s">
        <v>34</v>
      </c>
      <c r="F7235">
        <v>0.25</v>
      </c>
      <c r="G7235" s="2">
        <v>0</v>
      </c>
      <c r="H7235" s="4">
        <v>2.4275000000000002</v>
      </c>
      <c r="I7235" s="4">
        <v>0.18479999999999999</v>
      </c>
      <c r="J7235" s="7">
        <v>8</v>
      </c>
      <c r="K7235" s="7">
        <v>2</v>
      </c>
      <c r="L7235" s="3">
        <v>7.6100000000000001E-2</v>
      </c>
      <c r="M7235" s="5">
        <v>1.4722845</v>
      </c>
      <c r="N7235" s="6">
        <v>0.95081199999999999</v>
      </c>
      <c r="O7235" s="8">
        <f>IFERROR(VLOOKUP(C7235,Sheet2!$B$2:$G$588,6,FALSE),0)</f>
        <v>0</v>
      </c>
      <c r="Q7235" s="2">
        <v>0.35419275259999999</v>
      </c>
      <c r="R7235" s="3">
        <v>0.25</v>
      </c>
      <c r="U7235" s="22" t="str">
        <f t="shared" si="653"/>
        <v/>
      </c>
      <c r="V7235" s="10" t="str">
        <f t="shared" si="654"/>
        <v/>
      </c>
      <c r="W7235" s="24">
        <f t="shared" si="655"/>
        <v>0</v>
      </c>
    </row>
    <row r="7236" spans="1:23" x14ac:dyDescent="0.3">
      <c r="A7236" t="s">
        <v>17</v>
      </c>
      <c r="B7236" t="s">
        <v>170</v>
      </c>
      <c r="C7236" t="s">
        <v>171</v>
      </c>
      <c r="D7236" t="s">
        <v>174</v>
      </c>
      <c r="E7236" t="s">
        <v>175</v>
      </c>
      <c r="F7236">
        <v>0.28000000000000003</v>
      </c>
      <c r="G7236" s="2">
        <v>0</v>
      </c>
      <c r="H7236" s="4">
        <v>0.65820000000000001</v>
      </c>
      <c r="I7236" s="4">
        <v>0.31580000000000003</v>
      </c>
      <c r="J7236" s="7">
        <v>7</v>
      </c>
      <c r="K7236" s="7">
        <v>2</v>
      </c>
      <c r="L7236" s="3">
        <v>0.4798</v>
      </c>
      <c r="M7236" s="5">
        <v>0.74211716999999999</v>
      </c>
      <c r="N7236" s="6">
        <v>0.8</v>
      </c>
      <c r="O7236" s="8">
        <f>IFERROR(VLOOKUP(C7236,Sheet2!$B$2:$G$588,6,FALSE),0)</f>
        <v>0</v>
      </c>
      <c r="P7236" t="s">
        <v>92</v>
      </c>
      <c r="Q7236" s="2">
        <v>-7.7996891099999993E-2</v>
      </c>
      <c r="R7236" s="3">
        <v>-7.7996891096955095E-2</v>
      </c>
      <c r="U7236" s="22">
        <f t="shared" si="653"/>
        <v>-7.7996891096955095E-2</v>
      </c>
      <c r="V7236" s="10">
        <f t="shared" si="654"/>
        <v>-0.5459782376786857</v>
      </c>
      <c r="W7236" s="24">
        <f t="shared" si="655"/>
        <v>-0.5459782376786857</v>
      </c>
    </row>
    <row r="7237" spans="1:23" hidden="1" x14ac:dyDescent="0.3">
      <c r="A7237" t="s">
        <v>35</v>
      </c>
      <c r="B7237" t="s">
        <v>198</v>
      </c>
      <c r="C7237" t="s">
        <v>34</v>
      </c>
      <c r="D7237" t="s">
        <v>34</v>
      </c>
      <c r="F7237">
        <v>0.32879999999999998</v>
      </c>
      <c r="G7237" s="2">
        <v>0</v>
      </c>
      <c r="H7237" s="4">
        <v>13.417899999999999</v>
      </c>
      <c r="I7237" s="4">
        <v>0.34870000000000001</v>
      </c>
      <c r="J7237" s="7">
        <v>7</v>
      </c>
      <c r="K7237" s="7">
        <v>2</v>
      </c>
      <c r="L7237" s="3">
        <v>2.5999999999999999E-2</v>
      </c>
      <c r="M7237" s="5">
        <v>0.65202786000000001</v>
      </c>
      <c r="N7237" s="6">
        <v>9.6994999999999998E-2</v>
      </c>
      <c r="O7237" s="8">
        <f>IFERROR(VLOOKUP(C7237,Sheet2!$B$2:$G$588,6,FALSE),0)</f>
        <v>0</v>
      </c>
      <c r="Q7237" s="2">
        <v>0.8512410185</v>
      </c>
      <c r="R7237" s="3">
        <v>0.328843930635838</v>
      </c>
      <c r="U7237" s="22" t="str">
        <f t="shared" si="653"/>
        <v/>
      </c>
      <c r="V7237" s="10" t="str">
        <f t="shared" si="654"/>
        <v/>
      </c>
      <c r="W7237" s="24">
        <f t="shared" si="655"/>
        <v>2.31</v>
      </c>
    </row>
    <row r="7238" spans="1:23" hidden="1" x14ac:dyDescent="0.3">
      <c r="A7238" t="s">
        <v>35</v>
      </c>
      <c r="B7238" t="s">
        <v>4207</v>
      </c>
      <c r="C7238" t="s">
        <v>34</v>
      </c>
      <c r="D7238" t="s">
        <v>34</v>
      </c>
      <c r="F7238">
        <v>0.25</v>
      </c>
      <c r="G7238" s="2">
        <v>0</v>
      </c>
      <c r="H7238" s="4">
        <v>0.49430000000000002</v>
      </c>
      <c r="I7238" s="4">
        <v>0.14910000000000001</v>
      </c>
      <c r="J7238" s="7">
        <v>7</v>
      </c>
      <c r="K7238" s="7">
        <v>2</v>
      </c>
      <c r="L7238" s="3">
        <v>0.30170000000000002</v>
      </c>
      <c r="M7238" s="5">
        <v>1.4760536399999999</v>
      </c>
      <c r="N7238" s="6">
        <v>1</v>
      </c>
      <c r="O7238" s="8">
        <f>IFERROR(VLOOKUP(C7238,Sheet2!$B$2:$G$588,6,FALSE),0)</f>
        <v>0</v>
      </c>
      <c r="Q7238" s="2">
        <v>0.32251784560000002</v>
      </c>
      <c r="R7238" s="3">
        <v>0.25</v>
      </c>
      <c r="U7238" s="22" t="str">
        <f t="shared" si="653"/>
        <v/>
      </c>
      <c r="V7238" s="10" t="str">
        <f t="shared" si="654"/>
        <v/>
      </c>
      <c r="W7238" s="24">
        <f t="shared" si="655"/>
        <v>1.75</v>
      </c>
    </row>
    <row r="7239" spans="1:23" hidden="1" x14ac:dyDescent="0.3">
      <c r="A7239" t="s">
        <v>35</v>
      </c>
      <c r="B7239" t="s">
        <v>6882</v>
      </c>
      <c r="C7239" t="s">
        <v>34</v>
      </c>
      <c r="D7239" t="s">
        <v>34</v>
      </c>
      <c r="F7239">
        <v>0.3175</v>
      </c>
      <c r="G7239" s="2">
        <v>0</v>
      </c>
      <c r="H7239" s="4">
        <v>4.8391000000000002</v>
      </c>
      <c r="I7239" s="4">
        <v>0.5988</v>
      </c>
      <c r="J7239" s="7">
        <v>7</v>
      </c>
      <c r="K7239" s="7">
        <v>2</v>
      </c>
      <c r="L7239" s="3">
        <v>0.1237</v>
      </c>
      <c r="M7239" s="5">
        <v>0.41392103000000002</v>
      </c>
      <c r="N7239" s="6">
        <v>0.27571000000000001</v>
      </c>
      <c r="O7239" s="8">
        <f>IFERROR(VLOOKUP(C7239,Sheet2!$B$2:$G$588,6,FALSE),0)</f>
        <v>0</v>
      </c>
      <c r="Q7239" s="2">
        <v>0.333906761</v>
      </c>
      <c r="R7239" s="3">
        <v>0.317485518314648</v>
      </c>
      <c r="U7239" s="22" t="str">
        <f t="shared" si="653"/>
        <v/>
      </c>
      <c r="V7239" s="10" t="str">
        <f t="shared" si="654"/>
        <v/>
      </c>
      <c r="W7239" s="24">
        <f t="shared" si="655"/>
        <v>0</v>
      </c>
    </row>
  </sheetData>
  <autoFilter ref="A9:W7239">
    <filterColumn colId="0">
      <filters>
        <filter val="placement"/>
      </filters>
    </filterColumn>
    <sortState ref="A10:V7239">
      <sortCondition descending="1" ref="O10:O7239"/>
      <sortCondition descending="1" ref="J10:J7239"/>
    </sortState>
  </autoFilter>
  <sortState ref="A10:V7239">
    <sortCondition descending="1" ref="O13"/>
  </sortState>
  <mergeCells count="2">
    <mergeCell ref="Q1:R1"/>
    <mergeCell ref="Q2:R2"/>
  </mergeCells>
  <conditionalFormatting sqref="S11:S7239">
    <cfRule type="cellIs" dxfId="0" priority="1" operator="equal">
      <formula>"Y"</formula>
    </cfRule>
  </conditionalFormatting>
  <dataValidations disablePrompts="1" count="1">
    <dataValidation type="list" allowBlank="1" showInputMessage="1" showErrorMessage="1" sqref="T10">
      <formula1>margins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8"/>
  <sheetViews>
    <sheetView topLeftCell="A556" workbookViewId="0">
      <selection activeCell="G2" sqref="G2:G588"/>
    </sheetView>
  </sheetViews>
  <sheetFormatPr defaultRowHeight="14.4" x14ac:dyDescent="0.3"/>
  <cols>
    <col min="1" max="1" width="35.44140625" bestFit="1" customWidth="1"/>
    <col min="2" max="2" width="49.21875" bestFit="1" customWidth="1"/>
    <col min="5" max="5" width="13.5546875" bestFit="1" customWidth="1"/>
  </cols>
  <sheetData>
    <row r="1" spans="1:7" x14ac:dyDescent="0.3">
      <c r="A1" t="s">
        <v>1</v>
      </c>
      <c r="B1" t="s">
        <v>2</v>
      </c>
      <c r="C1" t="s">
        <v>5</v>
      </c>
      <c r="D1" s="2" t="s">
        <v>6</v>
      </c>
      <c r="E1" s="4" t="s">
        <v>7</v>
      </c>
      <c r="F1" s="4" t="s">
        <v>8</v>
      </c>
      <c r="G1" s="7" t="s">
        <v>9</v>
      </c>
    </row>
    <row r="2" spans="1:7" x14ac:dyDescent="0.3">
      <c r="A2" t="s">
        <v>300</v>
      </c>
      <c r="B2" t="s">
        <v>301</v>
      </c>
      <c r="C2">
        <v>0.27710000000000001</v>
      </c>
      <c r="D2" s="2">
        <v>0.97568840999999995</v>
      </c>
      <c r="E2" s="4">
        <v>76588.724900000001</v>
      </c>
      <c r="F2" s="4">
        <v>6733.7718000000004</v>
      </c>
      <c r="G2" s="7">
        <v>353347</v>
      </c>
    </row>
    <row r="3" spans="1:7" x14ac:dyDescent="0.3">
      <c r="A3" t="s">
        <v>10542</v>
      </c>
      <c r="B3" t="s">
        <v>10543</v>
      </c>
      <c r="C3">
        <v>0.22189999999999999</v>
      </c>
      <c r="D3" s="2">
        <v>0.95984581000000002</v>
      </c>
      <c r="E3" s="4">
        <v>14693.402599999999</v>
      </c>
      <c r="F3" s="4">
        <v>3246.4322999999999</v>
      </c>
      <c r="G3" s="7">
        <v>132409</v>
      </c>
    </row>
    <row r="4" spans="1:7" x14ac:dyDescent="0.3">
      <c r="A4" t="s">
        <v>5357</v>
      </c>
      <c r="B4" t="s">
        <v>5358</v>
      </c>
      <c r="C4">
        <v>0.32769999999999999</v>
      </c>
      <c r="D4" s="2">
        <v>0.99419109999999999</v>
      </c>
      <c r="E4" s="4">
        <v>5766.1731</v>
      </c>
      <c r="F4" s="4">
        <v>3100.8724999999999</v>
      </c>
      <c r="G4" s="7">
        <v>109952</v>
      </c>
    </row>
    <row r="5" spans="1:7" x14ac:dyDescent="0.3">
      <c r="A5" t="s">
        <v>8079</v>
      </c>
      <c r="B5" t="s">
        <v>8080</v>
      </c>
      <c r="C5">
        <v>0.254</v>
      </c>
      <c r="D5" s="2">
        <v>0.82767853999999996</v>
      </c>
      <c r="E5" s="4">
        <v>10301.8897</v>
      </c>
      <c r="F5" s="4">
        <v>2639.0109000000002</v>
      </c>
      <c r="G5" s="7">
        <v>102882</v>
      </c>
    </row>
    <row r="6" spans="1:7" x14ac:dyDescent="0.3">
      <c r="A6" t="s">
        <v>3139</v>
      </c>
      <c r="B6" t="s">
        <v>3140</v>
      </c>
      <c r="C6">
        <v>0.2702</v>
      </c>
      <c r="D6" s="2">
        <v>0.99857242000000002</v>
      </c>
      <c r="E6" s="4">
        <v>6475.1522999999997</v>
      </c>
      <c r="F6" s="4">
        <v>2586.5947000000001</v>
      </c>
      <c r="G6" s="7">
        <v>81166</v>
      </c>
    </row>
    <row r="7" spans="1:7" x14ac:dyDescent="0.3">
      <c r="A7" t="s">
        <v>3379</v>
      </c>
      <c r="B7" t="s">
        <v>3380</v>
      </c>
      <c r="C7">
        <v>0.15</v>
      </c>
      <c r="D7" s="2">
        <v>0.99879790999999996</v>
      </c>
      <c r="E7" s="4">
        <v>5708.9714000000004</v>
      </c>
      <c r="F7" s="4">
        <v>1319.4353000000001</v>
      </c>
      <c r="G7" s="7">
        <v>71112</v>
      </c>
    </row>
    <row r="8" spans="1:7" x14ac:dyDescent="0.3">
      <c r="A8" t="s">
        <v>9734</v>
      </c>
      <c r="B8" t="s">
        <v>9735</v>
      </c>
      <c r="C8">
        <v>0.25590000000000002</v>
      </c>
      <c r="D8" s="2">
        <v>1</v>
      </c>
      <c r="E8" s="4">
        <v>3306.6916000000001</v>
      </c>
      <c r="F8" s="4">
        <v>954.77790000000005</v>
      </c>
      <c r="G8" s="7">
        <v>64908</v>
      </c>
    </row>
    <row r="9" spans="1:7" x14ac:dyDescent="0.3">
      <c r="A9" t="s">
        <v>5001</v>
      </c>
      <c r="B9" t="s">
        <v>5002</v>
      </c>
      <c r="C9">
        <v>0.23549999999999999</v>
      </c>
      <c r="D9" s="2">
        <v>0.98855822999999998</v>
      </c>
      <c r="E9" s="4">
        <v>3610.3602000000001</v>
      </c>
      <c r="F9" s="4">
        <v>908.33609999999999</v>
      </c>
      <c r="G9" s="7">
        <v>60938</v>
      </c>
    </row>
    <row r="10" spans="1:7" x14ac:dyDescent="0.3">
      <c r="A10" t="s">
        <v>861</v>
      </c>
      <c r="B10" t="s">
        <v>862</v>
      </c>
      <c r="C10">
        <v>0.33760000000000001</v>
      </c>
      <c r="D10" s="2">
        <v>0.34963019000000001</v>
      </c>
      <c r="E10" s="4">
        <v>13327.967000000001</v>
      </c>
      <c r="F10" s="4">
        <v>3087.2415999999998</v>
      </c>
      <c r="G10" s="7">
        <v>60452</v>
      </c>
    </row>
    <row r="11" spans="1:7" x14ac:dyDescent="0.3">
      <c r="A11" t="s">
        <v>4407</v>
      </c>
      <c r="B11" t="s">
        <v>4408</v>
      </c>
      <c r="C11">
        <v>0.26790000000000003</v>
      </c>
      <c r="D11" s="2">
        <v>0.79219054</v>
      </c>
      <c r="E11" s="4">
        <v>10668.874900000001</v>
      </c>
      <c r="F11" s="4">
        <v>1348.0482999999999</v>
      </c>
      <c r="G11" s="7">
        <v>54387</v>
      </c>
    </row>
    <row r="12" spans="1:7" x14ac:dyDescent="0.3">
      <c r="A12" t="s">
        <v>10800</v>
      </c>
      <c r="B12" t="s">
        <v>10801</v>
      </c>
      <c r="C12">
        <v>0.25319999999999998</v>
      </c>
      <c r="D12" s="2">
        <v>0.97270937999999996</v>
      </c>
      <c r="E12" s="4">
        <v>19140.940200000001</v>
      </c>
      <c r="F12" s="4">
        <v>3635.4517999999998</v>
      </c>
      <c r="G12" s="7">
        <v>53275</v>
      </c>
    </row>
    <row r="13" spans="1:7" x14ac:dyDescent="0.3">
      <c r="A13" t="s">
        <v>4074</v>
      </c>
      <c r="B13" t="s">
        <v>4075</v>
      </c>
      <c r="C13">
        <v>0.41060000000000002</v>
      </c>
      <c r="D13" s="2">
        <v>1</v>
      </c>
      <c r="E13" s="4">
        <v>5505.5743000000002</v>
      </c>
      <c r="F13" s="4">
        <v>2246.2035000000001</v>
      </c>
      <c r="G13" s="7">
        <v>52827</v>
      </c>
    </row>
    <row r="14" spans="1:7" x14ac:dyDescent="0.3">
      <c r="A14" t="s">
        <v>11190</v>
      </c>
      <c r="B14" t="s">
        <v>11191</v>
      </c>
      <c r="C14">
        <v>0.2389</v>
      </c>
      <c r="D14" s="2">
        <v>0.99890509000000005</v>
      </c>
      <c r="E14" s="4">
        <v>32272.900399999999</v>
      </c>
      <c r="F14" s="4">
        <v>4991.1507000000001</v>
      </c>
      <c r="G14" s="7">
        <v>52799</v>
      </c>
    </row>
    <row r="15" spans="1:7" x14ac:dyDescent="0.3">
      <c r="A15" t="s">
        <v>7138</v>
      </c>
      <c r="B15" t="s">
        <v>7139</v>
      </c>
      <c r="C15">
        <v>0.3498</v>
      </c>
      <c r="D15" s="2">
        <v>0.54567089999999996</v>
      </c>
      <c r="E15" s="4">
        <v>248390.07949999999</v>
      </c>
      <c r="F15" s="4">
        <v>42316.655100000004</v>
      </c>
      <c r="G15" s="7">
        <v>48939</v>
      </c>
    </row>
    <row r="16" spans="1:7" x14ac:dyDescent="0.3">
      <c r="A16" t="s">
        <v>11330</v>
      </c>
      <c r="B16" t="s">
        <v>11331</v>
      </c>
      <c r="C16">
        <v>0.33300000000000002</v>
      </c>
      <c r="D16" s="2">
        <v>0.66120405000000004</v>
      </c>
      <c r="E16" s="4">
        <v>68393.397599999997</v>
      </c>
      <c r="F16" s="4">
        <v>511.97039999999998</v>
      </c>
      <c r="G16" s="7">
        <v>47685</v>
      </c>
    </row>
    <row r="17" spans="1:7" x14ac:dyDescent="0.3">
      <c r="A17" t="s">
        <v>10236</v>
      </c>
      <c r="B17" t="s">
        <v>10237</v>
      </c>
      <c r="C17">
        <v>0.23730000000000001</v>
      </c>
      <c r="D17" s="2">
        <v>0.84726813000000001</v>
      </c>
      <c r="E17" s="4">
        <v>14524.3359</v>
      </c>
      <c r="F17" s="4">
        <v>1819.7474</v>
      </c>
      <c r="G17" s="7">
        <v>45945</v>
      </c>
    </row>
    <row r="18" spans="1:7" x14ac:dyDescent="0.3">
      <c r="A18" t="s">
        <v>9060</v>
      </c>
      <c r="B18" t="s">
        <v>9061</v>
      </c>
      <c r="C18">
        <v>0.26619999999999999</v>
      </c>
      <c r="D18" s="2">
        <v>0</v>
      </c>
      <c r="E18" s="4">
        <v>16108.2785</v>
      </c>
      <c r="F18" s="4">
        <v>1297.6138000000001</v>
      </c>
      <c r="G18" s="7">
        <v>45264</v>
      </c>
    </row>
    <row r="19" spans="1:7" x14ac:dyDescent="0.3">
      <c r="A19" t="s">
        <v>84</v>
      </c>
      <c r="B19" t="s">
        <v>85</v>
      </c>
      <c r="C19">
        <v>0.28689999999999999</v>
      </c>
      <c r="D19" s="2">
        <v>1</v>
      </c>
      <c r="E19" s="4">
        <v>11815.117899999999</v>
      </c>
      <c r="F19" s="4">
        <v>4051.9823000000001</v>
      </c>
      <c r="G19" s="7">
        <v>44998</v>
      </c>
    </row>
    <row r="20" spans="1:7" x14ac:dyDescent="0.3">
      <c r="A20" t="s">
        <v>9942</v>
      </c>
      <c r="B20" t="s">
        <v>9943</v>
      </c>
      <c r="C20">
        <v>0.30020000000000002</v>
      </c>
      <c r="D20" s="2">
        <v>0.88940589000000003</v>
      </c>
      <c r="E20" s="4">
        <v>5966.7775000000001</v>
      </c>
      <c r="F20" s="4">
        <v>2230.6752000000001</v>
      </c>
      <c r="G20" s="7">
        <v>41740</v>
      </c>
    </row>
    <row r="21" spans="1:7" x14ac:dyDescent="0.3">
      <c r="A21" t="s">
        <v>3027</v>
      </c>
      <c r="B21" t="s">
        <v>3028</v>
      </c>
      <c r="C21">
        <v>0.25</v>
      </c>
      <c r="D21" s="2">
        <v>0</v>
      </c>
      <c r="E21" s="4">
        <v>12190.2646</v>
      </c>
      <c r="F21" s="4">
        <v>1181.6477</v>
      </c>
      <c r="G21" s="7">
        <v>39627</v>
      </c>
    </row>
    <row r="22" spans="1:7" x14ac:dyDescent="0.3">
      <c r="A22" t="s">
        <v>657</v>
      </c>
      <c r="B22" t="s">
        <v>658</v>
      </c>
      <c r="C22">
        <v>0.25</v>
      </c>
      <c r="D22" s="2">
        <v>1</v>
      </c>
      <c r="E22" s="4">
        <v>5663.8023999999996</v>
      </c>
      <c r="F22" s="4">
        <v>917.64110000000005</v>
      </c>
      <c r="G22" s="7">
        <v>36896</v>
      </c>
    </row>
    <row r="23" spans="1:7" x14ac:dyDescent="0.3">
      <c r="A23" t="s">
        <v>1863</v>
      </c>
      <c r="B23" t="s">
        <v>1864</v>
      </c>
      <c r="C23">
        <v>0.28120000000000001</v>
      </c>
      <c r="D23" s="2">
        <v>0</v>
      </c>
      <c r="E23" s="4">
        <v>1772.6329000000001</v>
      </c>
      <c r="F23" s="4">
        <v>591.28750000000002</v>
      </c>
      <c r="G23" s="7">
        <v>35461</v>
      </c>
    </row>
    <row r="24" spans="1:7" x14ac:dyDescent="0.3">
      <c r="A24" t="s">
        <v>7977</v>
      </c>
      <c r="B24" t="s">
        <v>7978</v>
      </c>
      <c r="C24">
        <v>0.28189999999999998</v>
      </c>
      <c r="D24" s="2">
        <v>0.99434873000000001</v>
      </c>
      <c r="E24" s="4">
        <v>5573.8015999999998</v>
      </c>
      <c r="F24" s="4">
        <v>900.18470000000002</v>
      </c>
      <c r="G24" s="7">
        <v>35154</v>
      </c>
    </row>
    <row r="25" spans="1:7" x14ac:dyDescent="0.3">
      <c r="A25" t="s">
        <v>6998</v>
      </c>
      <c r="B25" t="s">
        <v>6999</v>
      </c>
      <c r="C25">
        <v>0.26650000000000001</v>
      </c>
      <c r="D25" s="2">
        <v>0</v>
      </c>
      <c r="E25" s="4">
        <v>10620.3424</v>
      </c>
      <c r="F25" s="4">
        <v>948.01089999999999</v>
      </c>
      <c r="G25" s="7">
        <v>34076</v>
      </c>
    </row>
    <row r="26" spans="1:7" x14ac:dyDescent="0.3">
      <c r="A26" t="s">
        <v>9367</v>
      </c>
      <c r="B26" t="s">
        <v>9368</v>
      </c>
      <c r="C26">
        <v>0.26</v>
      </c>
      <c r="D26" s="2">
        <v>0.90530871000000002</v>
      </c>
      <c r="E26" s="4">
        <v>9183.5210000000006</v>
      </c>
      <c r="F26" s="4">
        <v>1173.0802000000001</v>
      </c>
      <c r="G26" s="7">
        <v>33313</v>
      </c>
    </row>
    <row r="27" spans="1:7" x14ac:dyDescent="0.3">
      <c r="A27" t="s">
        <v>5319</v>
      </c>
      <c r="B27" t="s">
        <v>5320</v>
      </c>
      <c r="C27">
        <v>0.29010000000000002</v>
      </c>
      <c r="D27" s="2">
        <v>0.99508951000000001</v>
      </c>
      <c r="E27" s="4">
        <v>3562.2687000000001</v>
      </c>
      <c r="F27" s="4">
        <v>744.24680000000001</v>
      </c>
      <c r="G27" s="7">
        <v>33000</v>
      </c>
    </row>
    <row r="28" spans="1:7" x14ac:dyDescent="0.3">
      <c r="A28" t="s">
        <v>5759</v>
      </c>
      <c r="B28" t="s">
        <v>5760</v>
      </c>
      <c r="C28">
        <v>0.29609999999999997</v>
      </c>
      <c r="D28" s="2">
        <v>0.68526419000000005</v>
      </c>
      <c r="E28" s="4">
        <v>5624.4831000000004</v>
      </c>
      <c r="F28" s="4">
        <v>476.1207</v>
      </c>
      <c r="G28" s="7">
        <v>31943</v>
      </c>
    </row>
    <row r="29" spans="1:7" x14ac:dyDescent="0.3">
      <c r="A29" t="s">
        <v>5593</v>
      </c>
      <c r="B29" t="s">
        <v>5594</v>
      </c>
      <c r="C29">
        <v>0.26350000000000001</v>
      </c>
      <c r="D29" s="2">
        <v>0.81565496000000004</v>
      </c>
      <c r="E29" s="4">
        <v>9548.6074000000008</v>
      </c>
      <c r="F29" s="4">
        <v>1305.7781</v>
      </c>
      <c r="G29" s="7">
        <v>29706</v>
      </c>
    </row>
    <row r="30" spans="1:7" x14ac:dyDescent="0.3">
      <c r="A30" t="s">
        <v>1805</v>
      </c>
      <c r="B30" t="s">
        <v>1806</v>
      </c>
      <c r="C30">
        <v>0.25</v>
      </c>
      <c r="D30" s="2">
        <v>0.99978811000000001</v>
      </c>
      <c r="E30" s="4">
        <v>9718.3943999999992</v>
      </c>
      <c r="F30" s="4">
        <v>725.55719999999997</v>
      </c>
      <c r="G30" s="7">
        <v>28567</v>
      </c>
    </row>
    <row r="31" spans="1:7" x14ac:dyDescent="0.3">
      <c r="A31" t="s">
        <v>2993</v>
      </c>
      <c r="B31" t="s">
        <v>2994</v>
      </c>
      <c r="C31">
        <v>0.2059</v>
      </c>
      <c r="D31" s="2">
        <v>0.95732739</v>
      </c>
      <c r="E31" s="4">
        <v>2042.0606</v>
      </c>
      <c r="F31" s="4">
        <v>841.39980000000003</v>
      </c>
      <c r="G31" s="7">
        <v>28015</v>
      </c>
    </row>
    <row r="32" spans="1:7" x14ac:dyDescent="0.3">
      <c r="A32" t="s">
        <v>5065</v>
      </c>
      <c r="B32" t="s">
        <v>5066</v>
      </c>
      <c r="C32">
        <v>0.2697</v>
      </c>
      <c r="D32" s="2">
        <v>1</v>
      </c>
      <c r="E32" s="4">
        <v>13290.6957</v>
      </c>
      <c r="F32" s="4">
        <v>1045.2137</v>
      </c>
      <c r="G32" s="7">
        <v>27975</v>
      </c>
    </row>
    <row r="33" spans="1:7" x14ac:dyDescent="0.3">
      <c r="A33" t="s">
        <v>1630</v>
      </c>
      <c r="B33" t="s">
        <v>1631</v>
      </c>
      <c r="C33">
        <v>0.27360000000000001</v>
      </c>
      <c r="D33" s="2">
        <v>0.99999956000000001</v>
      </c>
      <c r="E33" s="4">
        <v>20453.534599999999</v>
      </c>
      <c r="F33" s="4">
        <v>2397.0753</v>
      </c>
      <c r="G33" s="7">
        <v>27461</v>
      </c>
    </row>
    <row r="34" spans="1:7" x14ac:dyDescent="0.3">
      <c r="A34" t="s">
        <v>6179</v>
      </c>
      <c r="B34" t="s">
        <v>6180</v>
      </c>
      <c r="C34">
        <v>0.26919999999999999</v>
      </c>
      <c r="D34" s="2">
        <v>0</v>
      </c>
      <c r="E34" s="4">
        <v>7383.1337000000003</v>
      </c>
      <c r="F34" s="4">
        <v>822.19590000000005</v>
      </c>
      <c r="G34" s="7">
        <v>26304</v>
      </c>
    </row>
    <row r="35" spans="1:7" x14ac:dyDescent="0.3">
      <c r="A35" t="s">
        <v>8992</v>
      </c>
      <c r="B35" t="s">
        <v>8993</v>
      </c>
      <c r="C35">
        <v>0.25</v>
      </c>
      <c r="D35" s="2">
        <v>0.96436113000000001</v>
      </c>
      <c r="E35" s="4">
        <v>2007.0023000000001</v>
      </c>
      <c r="F35" s="4">
        <v>650.39059999999995</v>
      </c>
      <c r="G35" s="7">
        <v>26290</v>
      </c>
    </row>
    <row r="36" spans="1:7" x14ac:dyDescent="0.3">
      <c r="A36" t="s">
        <v>12443</v>
      </c>
      <c r="B36" t="s">
        <v>12444</v>
      </c>
      <c r="C36">
        <v>0.25</v>
      </c>
      <c r="D36" s="2">
        <v>1</v>
      </c>
      <c r="E36" s="4">
        <v>10989.712100000001</v>
      </c>
      <c r="F36" s="4">
        <v>675.51760000000002</v>
      </c>
      <c r="G36" s="7">
        <v>25271</v>
      </c>
    </row>
    <row r="37" spans="1:7" x14ac:dyDescent="0.3">
      <c r="A37" t="s">
        <v>4116</v>
      </c>
      <c r="B37" t="s">
        <v>4117</v>
      </c>
      <c r="C37">
        <v>0.25540000000000002</v>
      </c>
      <c r="D37" s="2">
        <v>0.97921729000000002</v>
      </c>
      <c r="E37" s="4">
        <v>4402.6626999999999</v>
      </c>
      <c r="F37" s="4">
        <v>1314.5210999999999</v>
      </c>
      <c r="G37" s="7">
        <v>24685</v>
      </c>
    </row>
    <row r="38" spans="1:7" x14ac:dyDescent="0.3">
      <c r="A38" t="s">
        <v>3490</v>
      </c>
      <c r="B38" t="s">
        <v>3491</v>
      </c>
      <c r="C38">
        <v>0.28179999999999999</v>
      </c>
      <c r="D38" s="2">
        <v>0.92247773</v>
      </c>
      <c r="E38" s="4">
        <v>14322.2724</v>
      </c>
      <c r="F38" s="4">
        <v>1784.9513999999999</v>
      </c>
      <c r="G38" s="7">
        <v>24270</v>
      </c>
    </row>
    <row r="39" spans="1:7" x14ac:dyDescent="0.3">
      <c r="A39" t="s">
        <v>7829</v>
      </c>
      <c r="B39" t="s">
        <v>7830</v>
      </c>
      <c r="C39">
        <v>0.25030000000000002</v>
      </c>
      <c r="D39" s="2">
        <v>0.95232634999999999</v>
      </c>
      <c r="E39" s="4">
        <v>16751.207900000001</v>
      </c>
      <c r="F39" s="4">
        <v>980.27359999999999</v>
      </c>
      <c r="G39" s="7">
        <v>23364</v>
      </c>
    </row>
    <row r="40" spans="1:7" x14ac:dyDescent="0.3">
      <c r="A40" t="s">
        <v>12676</v>
      </c>
      <c r="B40" t="s">
        <v>12677</v>
      </c>
      <c r="C40">
        <v>0.19120000000000001</v>
      </c>
      <c r="D40" s="2">
        <v>0.99599881999999995</v>
      </c>
      <c r="E40" s="4">
        <v>2806.2022999999999</v>
      </c>
      <c r="F40" s="4">
        <v>382.5274</v>
      </c>
      <c r="G40" s="7">
        <v>21458</v>
      </c>
    </row>
    <row r="41" spans="1:7" x14ac:dyDescent="0.3">
      <c r="A41" t="s">
        <v>6557</v>
      </c>
      <c r="B41" t="s">
        <v>6558</v>
      </c>
      <c r="C41">
        <v>0.26490000000000002</v>
      </c>
      <c r="D41" s="2">
        <v>0</v>
      </c>
      <c r="E41" s="4">
        <v>6579.0924000000005</v>
      </c>
      <c r="F41" s="4">
        <v>555.34479999999996</v>
      </c>
      <c r="G41" s="7">
        <v>20118</v>
      </c>
    </row>
    <row r="42" spans="1:7" x14ac:dyDescent="0.3">
      <c r="A42" t="s">
        <v>3956</v>
      </c>
      <c r="B42" t="s">
        <v>3957</v>
      </c>
      <c r="C42">
        <v>0.21210000000000001</v>
      </c>
      <c r="D42" s="2">
        <v>1</v>
      </c>
      <c r="E42" s="4">
        <v>1470.011</v>
      </c>
      <c r="F42" s="4">
        <v>349.83859999999999</v>
      </c>
      <c r="G42" s="7">
        <v>19217</v>
      </c>
    </row>
    <row r="43" spans="1:7" x14ac:dyDescent="0.3">
      <c r="A43" t="s">
        <v>10025</v>
      </c>
      <c r="B43" t="s">
        <v>10026</v>
      </c>
      <c r="C43">
        <v>0.33189999999999997</v>
      </c>
      <c r="D43" s="2">
        <v>0.92965131000000001</v>
      </c>
      <c r="E43" s="4">
        <v>4113.3842000000004</v>
      </c>
      <c r="F43" s="4">
        <v>802.87279999999998</v>
      </c>
      <c r="G43" s="7">
        <v>19134</v>
      </c>
    </row>
    <row r="44" spans="1:7" x14ac:dyDescent="0.3">
      <c r="A44" t="s">
        <v>4835</v>
      </c>
      <c r="B44" t="s">
        <v>4836</v>
      </c>
      <c r="C44">
        <v>0.2913</v>
      </c>
      <c r="D44" s="2">
        <v>0.95532033000000005</v>
      </c>
      <c r="E44" s="4">
        <v>3521.6943999999999</v>
      </c>
      <c r="F44" s="4">
        <v>827.68129999999996</v>
      </c>
      <c r="G44" s="7">
        <v>18571</v>
      </c>
    </row>
    <row r="45" spans="1:7" x14ac:dyDescent="0.3">
      <c r="A45" t="s">
        <v>6789</v>
      </c>
      <c r="B45" t="s">
        <v>6790</v>
      </c>
      <c r="C45">
        <v>0.38329999999999997</v>
      </c>
      <c r="D45" s="2">
        <v>0.99476007</v>
      </c>
      <c r="E45" s="4">
        <v>61765.547100000003</v>
      </c>
      <c r="F45" s="4">
        <v>11600.251899999999</v>
      </c>
      <c r="G45" s="7">
        <v>17955</v>
      </c>
    </row>
    <row r="46" spans="1:7" x14ac:dyDescent="0.3">
      <c r="A46" t="s">
        <v>6755</v>
      </c>
      <c r="B46" t="s">
        <v>6756</v>
      </c>
      <c r="C46">
        <v>0.28760000000000002</v>
      </c>
      <c r="D46" s="2">
        <v>0</v>
      </c>
      <c r="E46" s="4">
        <v>5996.2061000000003</v>
      </c>
      <c r="F46" s="4">
        <v>514.82590000000005</v>
      </c>
      <c r="G46" s="7">
        <v>17176</v>
      </c>
    </row>
    <row r="47" spans="1:7" x14ac:dyDescent="0.3">
      <c r="A47" t="s">
        <v>7737</v>
      </c>
      <c r="B47" t="s">
        <v>7738</v>
      </c>
      <c r="C47">
        <v>0.27350000000000002</v>
      </c>
      <c r="D47" s="2">
        <v>0.93165171999999996</v>
      </c>
      <c r="E47" s="4">
        <v>3188.15</v>
      </c>
      <c r="F47" s="4">
        <v>513.55129999999997</v>
      </c>
      <c r="G47" s="7">
        <v>16829</v>
      </c>
    </row>
    <row r="48" spans="1:7" x14ac:dyDescent="0.3">
      <c r="A48" t="s">
        <v>128</v>
      </c>
      <c r="B48" t="s">
        <v>129</v>
      </c>
      <c r="C48">
        <v>0.21879999999999999</v>
      </c>
      <c r="D48" s="2">
        <v>1</v>
      </c>
      <c r="E48" s="4">
        <v>1297.0278000000001</v>
      </c>
      <c r="F48" s="4">
        <v>550.19539999999995</v>
      </c>
      <c r="G48" s="7">
        <v>16633</v>
      </c>
    </row>
    <row r="49" spans="1:7" x14ac:dyDescent="0.3">
      <c r="A49" t="s">
        <v>1506</v>
      </c>
      <c r="B49" t="s">
        <v>1507</v>
      </c>
      <c r="C49">
        <v>0.2747</v>
      </c>
      <c r="D49" s="2">
        <v>0.87388301000000002</v>
      </c>
      <c r="E49" s="4">
        <v>4346.2118</v>
      </c>
      <c r="F49" s="4">
        <v>651.95619999999997</v>
      </c>
      <c r="G49" s="7">
        <v>15506</v>
      </c>
    </row>
    <row r="50" spans="1:7" x14ac:dyDescent="0.3">
      <c r="A50" t="s">
        <v>6884</v>
      </c>
      <c r="B50" t="s">
        <v>6885</v>
      </c>
      <c r="C50">
        <v>0.28939999999999999</v>
      </c>
      <c r="D50" s="2">
        <v>0</v>
      </c>
      <c r="E50" s="4">
        <v>4844.4450999999999</v>
      </c>
      <c r="F50" s="4">
        <v>554.99789999999996</v>
      </c>
      <c r="G50" s="7">
        <v>15345</v>
      </c>
    </row>
    <row r="51" spans="1:7" x14ac:dyDescent="0.3">
      <c r="A51" t="s">
        <v>6411</v>
      </c>
      <c r="B51" t="s">
        <v>6412</v>
      </c>
      <c r="C51">
        <v>0.29060000000000002</v>
      </c>
      <c r="D51" s="2">
        <v>0.96341522000000002</v>
      </c>
      <c r="E51" s="4">
        <v>4547.7430000000004</v>
      </c>
      <c r="F51" s="4">
        <v>995.83010000000002</v>
      </c>
      <c r="G51" s="7">
        <v>13720</v>
      </c>
    </row>
    <row r="52" spans="1:7" x14ac:dyDescent="0.3">
      <c r="A52" t="s">
        <v>2793</v>
      </c>
      <c r="B52" t="s">
        <v>2794</v>
      </c>
      <c r="C52">
        <v>0.31469999999999998</v>
      </c>
      <c r="D52" s="2">
        <v>0</v>
      </c>
      <c r="E52" s="4">
        <v>4556.2527</v>
      </c>
      <c r="F52" s="4">
        <v>683.88959999999997</v>
      </c>
      <c r="G52" s="7">
        <v>13397</v>
      </c>
    </row>
    <row r="53" spans="1:7" x14ac:dyDescent="0.3">
      <c r="A53" t="s">
        <v>6341</v>
      </c>
      <c r="B53" t="s">
        <v>6342</v>
      </c>
      <c r="C53">
        <v>0.26129999999999998</v>
      </c>
      <c r="D53" s="2">
        <v>0.99369958000000003</v>
      </c>
      <c r="E53" s="4">
        <v>3755.5210999999999</v>
      </c>
      <c r="F53" s="4">
        <v>851.02359999999999</v>
      </c>
      <c r="G53" s="7">
        <v>13143</v>
      </c>
    </row>
    <row r="54" spans="1:7" x14ac:dyDescent="0.3">
      <c r="A54" t="s">
        <v>6603</v>
      </c>
      <c r="B54" t="s">
        <v>6604</v>
      </c>
      <c r="C54">
        <v>0.30659999999999998</v>
      </c>
      <c r="D54" s="2">
        <v>0.38350643000000001</v>
      </c>
      <c r="E54" s="4">
        <v>10939.733099999999</v>
      </c>
      <c r="F54" s="4">
        <v>615.17949999999996</v>
      </c>
      <c r="G54" s="7">
        <v>12919</v>
      </c>
    </row>
    <row r="55" spans="1:7" x14ac:dyDescent="0.3">
      <c r="A55" t="s">
        <v>4211</v>
      </c>
      <c r="B55" t="s">
        <v>4212</v>
      </c>
      <c r="C55">
        <v>0.2913</v>
      </c>
      <c r="D55" s="2">
        <v>0.11728783</v>
      </c>
      <c r="E55" s="4">
        <v>1353.6075000000001</v>
      </c>
      <c r="F55" s="4">
        <v>241.4538</v>
      </c>
      <c r="G55" s="7">
        <v>12804</v>
      </c>
    </row>
    <row r="56" spans="1:7" x14ac:dyDescent="0.3">
      <c r="A56" t="s">
        <v>3470</v>
      </c>
      <c r="B56" t="s">
        <v>3471</v>
      </c>
      <c r="C56">
        <v>0.28510000000000002</v>
      </c>
      <c r="D56" s="2">
        <v>0.97936751</v>
      </c>
      <c r="E56" s="4">
        <v>792.14890000000003</v>
      </c>
      <c r="F56" s="4">
        <v>331.13040000000001</v>
      </c>
      <c r="G56" s="7">
        <v>12670</v>
      </c>
    </row>
    <row r="57" spans="1:7" x14ac:dyDescent="0.3">
      <c r="A57" t="s">
        <v>11888</v>
      </c>
      <c r="B57" t="s">
        <v>11889</v>
      </c>
      <c r="C57">
        <v>0.25080000000000002</v>
      </c>
      <c r="D57" s="2">
        <v>0</v>
      </c>
      <c r="E57" s="4">
        <v>10311.6561</v>
      </c>
      <c r="F57" s="4">
        <v>714.40009999999995</v>
      </c>
      <c r="G57" s="7">
        <v>12669</v>
      </c>
    </row>
    <row r="58" spans="1:7" x14ac:dyDescent="0.3">
      <c r="A58" t="s">
        <v>11779</v>
      </c>
      <c r="B58" t="s">
        <v>11780</v>
      </c>
      <c r="C58">
        <v>0.29770000000000002</v>
      </c>
      <c r="D58" s="2">
        <v>8.0441960000000007E-2</v>
      </c>
      <c r="E58" s="4">
        <v>4556.2506000000003</v>
      </c>
      <c r="F58" s="4">
        <v>553.32569999999998</v>
      </c>
      <c r="G58" s="7">
        <v>12487</v>
      </c>
    </row>
    <row r="59" spans="1:7" x14ac:dyDescent="0.3">
      <c r="A59" t="s">
        <v>1151</v>
      </c>
      <c r="B59" t="s">
        <v>1152</v>
      </c>
      <c r="C59">
        <v>0.19750000000000001</v>
      </c>
      <c r="D59" s="2">
        <v>0.65020975999999997</v>
      </c>
      <c r="E59" s="4">
        <v>1843.7813000000001</v>
      </c>
      <c r="F59" s="4">
        <v>275.18529999999998</v>
      </c>
      <c r="G59" s="7">
        <v>12199</v>
      </c>
    </row>
    <row r="60" spans="1:7" x14ac:dyDescent="0.3">
      <c r="A60" t="s">
        <v>13023</v>
      </c>
      <c r="B60" t="s">
        <v>13024</v>
      </c>
      <c r="C60">
        <v>0.2152</v>
      </c>
      <c r="D60" s="2">
        <v>1</v>
      </c>
      <c r="E60" s="4">
        <v>696.62860000000001</v>
      </c>
      <c r="F60" s="4">
        <v>120.1613</v>
      </c>
      <c r="G60" s="7">
        <v>12110</v>
      </c>
    </row>
    <row r="61" spans="1:7" x14ac:dyDescent="0.3">
      <c r="A61" t="s">
        <v>6858</v>
      </c>
      <c r="B61" t="s">
        <v>6859</v>
      </c>
      <c r="C61">
        <v>0.31969999999999998</v>
      </c>
      <c r="D61" s="2">
        <v>0.99520094000000003</v>
      </c>
      <c r="E61" s="4">
        <v>3749.3444</v>
      </c>
      <c r="F61" s="4">
        <v>336.18610000000001</v>
      </c>
      <c r="G61" s="7">
        <v>12061</v>
      </c>
    </row>
    <row r="62" spans="1:7" x14ac:dyDescent="0.3">
      <c r="A62" t="s">
        <v>3291</v>
      </c>
      <c r="B62" t="s">
        <v>3292</v>
      </c>
      <c r="C62">
        <v>0.2606</v>
      </c>
      <c r="D62" s="2">
        <v>0.90193586000000003</v>
      </c>
      <c r="E62" s="4">
        <v>1258.4435000000001</v>
      </c>
      <c r="F62" s="4">
        <v>242.69149999999999</v>
      </c>
      <c r="G62" s="7">
        <v>11969</v>
      </c>
    </row>
    <row r="63" spans="1:7" x14ac:dyDescent="0.3">
      <c r="A63" t="s">
        <v>4381</v>
      </c>
      <c r="B63" t="s">
        <v>4382</v>
      </c>
      <c r="C63">
        <v>0.27</v>
      </c>
      <c r="D63" s="2">
        <v>0</v>
      </c>
      <c r="E63" s="4">
        <v>4571.0774000000001</v>
      </c>
      <c r="F63" s="4">
        <v>380.52050000000003</v>
      </c>
      <c r="G63" s="7">
        <v>11816</v>
      </c>
    </row>
    <row r="64" spans="1:7" x14ac:dyDescent="0.3">
      <c r="A64" t="s">
        <v>9792</v>
      </c>
      <c r="B64" t="s">
        <v>9793</v>
      </c>
      <c r="C64">
        <v>0.32919999999999999</v>
      </c>
      <c r="D64" s="2">
        <v>0.96512898000000003</v>
      </c>
      <c r="E64" s="4">
        <v>4223.2022999999999</v>
      </c>
      <c r="F64" s="4">
        <v>366.06659999999999</v>
      </c>
      <c r="G64" s="7">
        <v>11651</v>
      </c>
    </row>
    <row r="65" spans="1:7" x14ac:dyDescent="0.3">
      <c r="A65" t="s">
        <v>7617</v>
      </c>
      <c r="B65" t="s">
        <v>7618</v>
      </c>
      <c r="C65">
        <v>0.28810000000000002</v>
      </c>
      <c r="D65" s="2">
        <v>0</v>
      </c>
      <c r="E65" s="4">
        <v>3399.4319</v>
      </c>
      <c r="F65" s="4">
        <v>314.69470000000001</v>
      </c>
      <c r="G65" s="7">
        <v>11140</v>
      </c>
    </row>
    <row r="66" spans="1:7" x14ac:dyDescent="0.3">
      <c r="A66" t="s">
        <v>8647</v>
      </c>
      <c r="B66" t="s">
        <v>8648</v>
      </c>
      <c r="C66">
        <v>0.26229999999999998</v>
      </c>
      <c r="D66" s="2">
        <v>0</v>
      </c>
      <c r="E66" s="4">
        <v>16075.1392</v>
      </c>
      <c r="F66" s="4">
        <v>860.93359999999996</v>
      </c>
      <c r="G66" s="7">
        <v>10677</v>
      </c>
    </row>
    <row r="67" spans="1:7" x14ac:dyDescent="0.3">
      <c r="A67" t="s">
        <v>11653</v>
      </c>
      <c r="B67" t="s">
        <v>11654</v>
      </c>
      <c r="C67">
        <v>0.27050000000000002</v>
      </c>
      <c r="D67" s="2">
        <v>1</v>
      </c>
      <c r="E67" s="4">
        <v>672.93600000000004</v>
      </c>
      <c r="F67" s="4">
        <v>173.0214</v>
      </c>
      <c r="G67" s="7">
        <v>9994</v>
      </c>
    </row>
    <row r="68" spans="1:7" x14ac:dyDescent="0.3">
      <c r="A68" t="s">
        <v>8509</v>
      </c>
      <c r="B68" t="s">
        <v>8510</v>
      </c>
      <c r="C68">
        <v>0.26690000000000003</v>
      </c>
      <c r="D68" s="2">
        <v>0.57759749000000005</v>
      </c>
      <c r="E68" s="4">
        <v>2652.8240999999998</v>
      </c>
      <c r="F68" s="4">
        <v>235.4066</v>
      </c>
      <c r="G68" s="7">
        <v>9926</v>
      </c>
    </row>
    <row r="69" spans="1:7" x14ac:dyDescent="0.3">
      <c r="A69" t="s">
        <v>8015</v>
      </c>
      <c r="B69" t="s">
        <v>8016</v>
      </c>
      <c r="C69">
        <v>0.26590000000000003</v>
      </c>
      <c r="D69" s="2">
        <v>0.28263838000000002</v>
      </c>
      <c r="E69" s="4">
        <v>2467.2031000000002</v>
      </c>
      <c r="F69" s="4">
        <v>246.82990000000001</v>
      </c>
      <c r="G69" s="7">
        <v>9642</v>
      </c>
    </row>
    <row r="70" spans="1:7" x14ac:dyDescent="0.3">
      <c r="A70" t="s">
        <v>12251</v>
      </c>
      <c r="B70" t="s">
        <v>12252</v>
      </c>
      <c r="C70">
        <v>0.2697</v>
      </c>
      <c r="D70" s="2">
        <v>0.99297707999999996</v>
      </c>
      <c r="E70" s="4">
        <v>327.25389999999999</v>
      </c>
      <c r="F70" s="4">
        <v>62.801299999999998</v>
      </c>
      <c r="G70" s="7">
        <v>9424</v>
      </c>
    </row>
    <row r="71" spans="1:7" x14ac:dyDescent="0.3">
      <c r="A71" t="s">
        <v>12589</v>
      </c>
      <c r="B71" t="s">
        <v>12590</v>
      </c>
      <c r="C71">
        <v>0.3</v>
      </c>
      <c r="D71" s="2">
        <v>0.99854807999999995</v>
      </c>
      <c r="E71" s="4">
        <v>12257.1549</v>
      </c>
      <c r="F71" s="4">
        <v>962.18389999999999</v>
      </c>
      <c r="G71" s="7">
        <v>9342</v>
      </c>
    </row>
    <row r="72" spans="1:7" x14ac:dyDescent="0.3">
      <c r="A72" t="s">
        <v>1337</v>
      </c>
      <c r="B72" t="s">
        <v>1338</v>
      </c>
      <c r="C72">
        <v>0.25</v>
      </c>
      <c r="D72" s="2">
        <v>0.99974399999999997</v>
      </c>
      <c r="E72" s="4">
        <v>731.85559999999998</v>
      </c>
      <c r="F72" s="4">
        <v>267.71570000000003</v>
      </c>
      <c r="G72" s="7">
        <v>9258</v>
      </c>
    </row>
    <row r="73" spans="1:7" x14ac:dyDescent="0.3">
      <c r="A73" t="s">
        <v>6946</v>
      </c>
      <c r="B73" t="s">
        <v>6947</v>
      </c>
      <c r="C73">
        <v>0.2341</v>
      </c>
      <c r="D73" s="2">
        <v>1</v>
      </c>
      <c r="E73" s="4">
        <v>1478.9613999999999</v>
      </c>
      <c r="F73" s="4">
        <v>307.14999999999998</v>
      </c>
      <c r="G73" s="7">
        <v>8931</v>
      </c>
    </row>
    <row r="74" spans="1:7" x14ac:dyDescent="0.3">
      <c r="A74" t="s">
        <v>9772</v>
      </c>
      <c r="B74" t="s">
        <v>9773</v>
      </c>
      <c r="C74">
        <v>0.2344</v>
      </c>
      <c r="D74" s="2">
        <v>1</v>
      </c>
      <c r="E74" s="4">
        <v>1239.1238000000001</v>
      </c>
      <c r="F74" s="4">
        <v>225.2594</v>
      </c>
      <c r="G74" s="7">
        <v>8753</v>
      </c>
    </row>
    <row r="75" spans="1:7" x14ac:dyDescent="0.3">
      <c r="A75" t="s">
        <v>7551</v>
      </c>
      <c r="B75" t="s">
        <v>7552</v>
      </c>
      <c r="C75">
        <v>0.28160000000000002</v>
      </c>
      <c r="D75" s="2">
        <v>0.78742935999999997</v>
      </c>
      <c r="E75" s="4">
        <v>1530.2162000000001</v>
      </c>
      <c r="F75" s="4">
        <v>322.68810000000002</v>
      </c>
      <c r="G75" s="7">
        <v>8561</v>
      </c>
    </row>
    <row r="76" spans="1:7" x14ac:dyDescent="0.3">
      <c r="A76" t="s">
        <v>13088</v>
      </c>
      <c r="B76" t="s">
        <v>13089</v>
      </c>
      <c r="C76">
        <v>0.30249999999999999</v>
      </c>
      <c r="D76" s="2">
        <v>0.97947722000000004</v>
      </c>
      <c r="E76" s="4">
        <v>936.02080000000001</v>
      </c>
      <c r="F76" s="4">
        <v>300.44389999999999</v>
      </c>
      <c r="G76" s="7">
        <v>8553</v>
      </c>
    </row>
    <row r="77" spans="1:7" x14ac:dyDescent="0.3">
      <c r="A77" t="s">
        <v>11721</v>
      </c>
      <c r="B77" t="s">
        <v>11722</v>
      </c>
      <c r="C77">
        <v>0.25</v>
      </c>
      <c r="D77" s="2">
        <v>1</v>
      </c>
      <c r="E77" s="4">
        <v>1456.2555</v>
      </c>
      <c r="F77" s="4">
        <v>350.9699</v>
      </c>
      <c r="G77" s="7">
        <v>8429</v>
      </c>
    </row>
    <row r="78" spans="1:7" x14ac:dyDescent="0.3">
      <c r="A78" t="s">
        <v>7188</v>
      </c>
      <c r="B78" t="s">
        <v>7189</v>
      </c>
      <c r="C78">
        <v>0.26829999999999998</v>
      </c>
      <c r="D78" s="2">
        <v>0.91293257000000005</v>
      </c>
      <c r="E78" s="4">
        <v>1899.8922</v>
      </c>
      <c r="F78" s="4">
        <v>511.64010000000002</v>
      </c>
      <c r="G78" s="7">
        <v>8397</v>
      </c>
    </row>
    <row r="79" spans="1:7" x14ac:dyDescent="0.3">
      <c r="A79" t="s">
        <v>4895</v>
      </c>
      <c r="B79" t="s">
        <v>4896</v>
      </c>
      <c r="C79">
        <v>0.25</v>
      </c>
      <c r="D79" s="2">
        <v>0.36729157000000001</v>
      </c>
      <c r="E79" s="4">
        <v>910.85410000000002</v>
      </c>
      <c r="F79" s="4">
        <v>127.89530000000001</v>
      </c>
      <c r="G79" s="7">
        <v>8387</v>
      </c>
    </row>
    <row r="80" spans="1:7" x14ac:dyDescent="0.3">
      <c r="A80" t="s">
        <v>1420</v>
      </c>
      <c r="B80" t="s">
        <v>1421</v>
      </c>
      <c r="C80">
        <v>0.35959999999999998</v>
      </c>
      <c r="D80" s="2">
        <v>0.46545716999999998</v>
      </c>
      <c r="E80" s="4">
        <v>294.09109999999998</v>
      </c>
      <c r="F80" s="4">
        <v>86.514099999999999</v>
      </c>
      <c r="G80" s="7">
        <v>8334</v>
      </c>
    </row>
    <row r="81" spans="1:7" x14ac:dyDescent="0.3">
      <c r="A81" t="s">
        <v>9669</v>
      </c>
      <c r="B81" t="s">
        <v>9670</v>
      </c>
      <c r="C81">
        <v>0.25640000000000002</v>
      </c>
      <c r="D81" s="2">
        <v>0.94126339000000003</v>
      </c>
      <c r="E81" s="4">
        <v>665.48159999999996</v>
      </c>
      <c r="F81" s="4">
        <v>89.4756</v>
      </c>
      <c r="G81" s="7">
        <v>8231</v>
      </c>
    </row>
    <row r="82" spans="1:7" x14ac:dyDescent="0.3">
      <c r="A82" t="s">
        <v>1295</v>
      </c>
      <c r="B82" t="s">
        <v>1296</v>
      </c>
      <c r="C82">
        <v>0.26090000000000002</v>
      </c>
      <c r="D82" s="2">
        <v>0.99859936999999999</v>
      </c>
      <c r="E82" s="4">
        <v>6301.3743999999997</v>
      </c>
      <c r="F82" s="4">
        <v>425.68810000000002</v>
      </c>
      <c r="G82" s="7">
        <v>8082</v>
      </c>
    </row>
    <row r="83" spans="1:7" x14ac:dyDescent="0.3">
      <c r="A83" t="s">
        <v>13048</v>
      </c>
      <c r="B83" t="s">
        <v>13049</v>
      </c>
      <c r="C83">
        <v>0.2999</v>
      </c>
      <c r="D83" s="2">
        <v>0.99427882000000001</v>
      </c>
      <c r="E83" s="4">
        <v>2316.7986000000001</v>
      </c>
      <c r="F83" s="4">
        <v>297.20639999999997</v>
      </c>
      <c r="G83" s="7">
        <v>7605</v>
      </c>
    </row>
    <row r="84" spans="1:7" x14ac:dyDescent="0.3">
      <c r="A84" t="s">
        <v>212</v>
      </c>
      <c r="B84" t="s">
        <v>213</v>
      </c>
      <c r="C84">
        <v>0.2117</v>
      </c>
      <c r="D84" s="2">
        <v>0.83352115000000004</v>
      </c>
      <c r="E84" s="4">
        <v>1141.4353000000001</v>
      </c>
      <c r="F84" s="4">
        <v>90.74</v>
      </c>
      <c r="G84" s="7">
        <v>7294</v>
      </c>
    </row>
    <row r="85" spans="1:7" x14ac:dyDescent="0.3">
      <c r="A85" t="s">
        <v>6499</v>
      </c>
      <c r="B85" t="s">
        <v>6500</v>
      </c>
      <c r="C85">
        <v>0.31240000000000001</v>
      </c>
      <c r="D85" s="2">
        <v>0.99948506999999998</v>
      </c>
      <c r="E85" s="4">
        <v>4527.3810000000003</v>
      </c>
      <c r="F85" s="4">
        <v>471.74270000000001</v>
      </c>
      <c r="G85" s="7">
        <v>6777</v>
      </c>
    </row>
    <row r="86" spans="1:7" x14ac:dyDescent="0.3">
      <c r="A86" t="s">
        <v>2869</v>
      </c>
      <c r="B86" t="s">
        <v>2870</v>
      </c>
      <c r="C86">
        <v>0.29899999999999999</v>
      </c>
      <c r="D86" s="2">
        <v>0.46608527999999999</v>
      </c>
      <c r="E86" s="4">
        <v>654.73559999999998</v>
      </c>
      <c r="F86" s="4">
        <v>147.39340000000001</v>
      </c>
      <c r="G86" s="7">
        <v>6398</v>
      </c>
    </row>
    <row r="87" spans="1:7" x14ac:dyDescent="0.3">
      <c r="A87" t="s">
        <v>8445</v>
      </c>
      <c r="B87" t="s">
        <v>8446</v>
      </c>
      <c r="C87">
        <v>0.33</v>
      </c>
      <c r="D87" s="2">
        <v>1</v>
      </c>
      <c r="E87" s="4">
        <v>1013.3534</v>
      </c>
      <c r="F87" s="4">
        <v>69.435400000000001</v>
      </c>
      <c r="G87" s="7">
        <v>6311</v>
      </c>
    </row>
    <row r="88" spans="1:7" x14ac:dyDescent="0.3">
      <c r="A88" t="s">
        <v>1640</v>
      </c>
      <c r="B88" t="s">
        <v>1641</v>
      </c>
      <c r="C88">
        <v>0.35039999999999999</v>
      </c>
      <c r="D88" s="2">
        <v>1</v>
      </c>
      <c r="E88" s="4">
        <v>446.49180000000001</v>
      </c>
      <c r="F88" s="4">
        <v>276.43509999999998</v>
      </c>
      <c r="G88" s="7">
        <v>6284</v>
      </c>
    </row>
    <row r="89" spans="1:7" x14ac:dyDescent="0.3">
      <c r="A89" t="s">
        <v>609</v>
      </c>
      <c r="B89" t="s">
        <v>610</v>
      </c>
      <c r="C89">
        <v>0.25</v>
      </c>
      <c r="D89" s="2">
        <v>1</v>
      </c>
      <c r="E89" s="4">
        <v>803.22670000000005</v>
      </c>
      <c r="F89" s="4">
        <v>103.60980000000001</v>
      </c>
      <c r="G89" s="7">
        <v>6154</v>
      </c>
    </row>
    <row r="90" spans="1:7" x14ac:dyDescent="0.3">
      <c r="A90" t="s">
        <v>12477</v>
      </c>
      <c r="B90" t="s">
        <v>12478</v>
      </c>
      <c r="C90">
        <v>0.29409999999999997</v>
      </c>
      <c r="D90" s="2">
        <v>0.90885576000000001</v>
      </c>
      <c r="E90" s="4">
        <v>469.65210000000002</v>
      </c>
      <c r="F90" s="4">
        <v>103.2824</v>
      </c>
      <c r="G90" s="7">
        <v>6127</v>
      </c>
    </row>
    <row r="91" spans="1:7" x14ac:dyDescent="0.3">
      <c r="A91" t="s">
        <v>9214</v>
      </c>
      <c r="B91" t="s">
        <v>9215</v>
      </c>
      <c r="C91">
        <v>0.26229999999999998</v>
      </c>
      <c r="D91" s="2">
        <v>0.24207644</v>
      </c>
      <c r="E91" s="4">
        <v>1294.3036</v>
      </c>
      <c r="F91" s="4">
        <v>302.9898</v>
      </c>
      <c r="G91" s="7">
        <v>6122</v>
      </c>
    </row>
    <row r="92" spans="1:7" x14ac:dyDescent="0.3">
      <c r="A92" t="s">
        <v>12487</v>
      </c>
      <c r="B92" t="s">
        <v>12488</v>
      </c>
      <c r="C92">
        <v>0.23330000000000001</v>
      </c>
      <c r="D92" s="2">
        <v>0</v>
      </c>
      <c r="E92" s="4">
        <v>1846.0679</v>
      </c>
      <c r="F92" s="4">
        <v>143.72790000000001</v>
      </c>
      <c r="G92" s="7">
        <v>6109</v>
      </c>
    </row>
    <row r="93" spans="1:7" x14ac:dyDescent="0.3">
      <c r="A93" t="s">
        <v>9302</v>
      </c>
      <c r="B93" t="s">
        <v>9303</v>
      </c>
      <c r="C93">
        <v>0.33539999999999998</v>
      </c>
      <c r="D93" s="2">
        <v>0.72692279000000004</v>
      </c>
      <c r="E93" s="4">
        <v>980.05629999999996</v>
      </c>
      <c r="F93" s="4">
        <v>149.80760000000001</v>
      </c>
      <c r="G93" s="7">
        <v>6089</v>
      </c>
    </row>
    <row r="94" spans="1:7" x14ac:dyDescent="0.3">
      <c r="A94" t="s">
        <v>1347</v>
      </c>
      <c r="B94" t="s">
        <v>1348</v>
      </c>
      <c r="C94">
        <v>0.28799999999999998</v>
      </c>
      <c r="D94" s="2">
        <v>0.88240962000000001</v>
      </c>
      <c r="E94" s="4">
        <v>6386.4651999999996</v>
      </c>
      <c r="F94" s="4">
        <v>276.34640000000002</v>
      </c>
      <c r="G94" s="7">
        <v>6035</v>
      </c>
    </row>
    <row r="95" spans="1:7" x14ac:dyDescent="0.3">
      <c r="A95" t="s">
        <v>12694</v>
      </c>
      <c r="B95" t="s">
        <v>12695</v>
      </c>
      <c r="C95">
        <v>0.1341</v>
      </c>
      <c r="D95" s="2">
        <v>0.75288463000000005</v>
      </c>
      <c r="E95" s="4">
        <v>232.58629999999999</v>
      </c>
      <c r="F95" s="4">
        <v>108.8135</v>
      </c>
      <c r="G95" s="7">
        <v>6035</v>
      </c>
    </row>
    <row r="96" spans="1:7" x14ac:dyDescent="0.3">
      <c r="A96" t="s">
        <v>7056</v>
      </c>
      <c r="B96" t="s">
        <v>7057</v>
      </c>
      <c r="C96">
        <v>0.30049999999999999</v>
      </c>
      <c r="D96" s="2">
        <v>0</v>
      </c>
      <c r="E96" s="4">
        <v>2640.8939</v>
      </c>
      <c r="F96" s="4">
        <v>142.94880000000001</v>
      </c>
      <c r="G96" s="7">
        <v>5977</v>
      </c>
    </row>
    <row r="97" spans="1:7" x14ac:dyDescent="0.3">
      <c r="A97" t="s">
        <v>11529</v>
      </c>
      <c r="B97" t="s">
        <v>11530</v>
      </c>
      <c r="C97">
        <v>0.31740000000000002</v>
      </c>
      <c r="D97" s="2">
        <v>1</v>
      </c>
      <c r="E97" s="4">
        <v>2844.4947999999999</v>
      </c>
      <c r="F97" s="4">
        <v>915.57119999999998</v>
      </c>
      <c r="G97" s="7">
        <v>5936</v>
      </c>
    </row>
    <row r="98" spans="1:7" x14ac:dyDescent="0.3">
      <c r="A98" t="s">
        <v>11026</v>
      </c>
      <c r="B98" t="s">
        <v>11027</v>
      </c>
      <c r="C98">
        <v>0.25879999999999997</v>
      </c>
      <c r="D98" s="2">
        <v>0.78579120000000002</v>
      </c>
      <c r="E98" s="4">
        <v>1505.3717999999999</v>
      </c>
      <c r="F98" s="4">
        <v>165.14410000000001</v>
      </c>
      <c r="G98" s="7">
        <v>5865</v>
      </c>
    </row>
    <row r="99" spans="1:7" x14ac:dyDescent="0.3">
      <c r="A99" t="s">
        <v>5519</v>
      </c>
      <c r="B99" t="s">
        <v>5520</v>
      </c>
      <c r="C99">
        <v>0.29830000000000001</v>
      </c>
      <c r="D99" s="2">
        <v>0.70909549000000005</v>
      </c>
      <c r="E99" s="4">
        <v>1213.1439</v>
      </c>
      <c r="F99" s="4">
        <v>132.36199999999999</v>
      </c>
      <c r="G99" s="7">
        <v>5720</v>
      </c>
    </row>
    <row r="100" spans="1:7" x14ac:dyDescent="0.3">
      <c r="A100" t="s">
        <v>3966</v>
      </c>
      <c r="B100" t="s">
        <v>3967</v>
      </c>
      <c r="C100">
        <v>0.3</v>
      </c>
      <c r="D100" s="2">
        <v>1</v>
      </c>
      <c r="E100" s="4">
        <v>1574.3873000000001</v>
      </c>
      <c r="F100" s="4">
        <v>335.67160000000001</v>
      </c>
      <c r="G100" s="7">
        <v>5674</v>
      </c>
    </row>
    <row r="101" spans="1:7" x14ac:dyDescent="0.3">
      <c r="A101" t="s">
        <v>6593</v>
      </c>
      <c r="B101" t="s">
        <v>6594</v>
      </c>
      <c r="C101">
        <v>0.33989999999999998</v>
      </c>
      <c r="D101" s="2">
        <v>1</v>
      </c>
      <c r="E101" s="4">
        <v>2225.6514000000002</v>
      </c>
      <c r="F101" s="4">
        <v>186.73849999999999</v>
      </c>
      <c r="G101" s="7">
        <v>5506</v>
      </c>
    </row>
    <row r="102" spans="1:7" x14ac:dyDescent="0.3">
      <c r="A102" t="s">
        <v>12836</v>
      </c>
      <c r="B102" t="s">
        <v>12837</v>
      </c>
      <c r="C102">
        <v>0.33710000000000001</v>
      </c>
      <c r="D102" s="2">
        <v>0.84709539</v>
      </c>
      <c r="E102" s="4">
        <v>232.94309999999999</v>
      </c>
      <c r="F102" s="4">
        <v>94.704899999999995</v>
      </c>
      <c r="G102" s="7">
        <v>5436</v>
      </c>
    </row>
    <row r="103" spans="1:7" x14ac:dyDescent="0.3">
      <c r="A103" t="s">
        <v>3876</v>
      </c>
      <c r="B103" t="s">
        <v>3877</v>
      </c>
      <c r="C103">
        <v>0.30130000000000001</v>
      </c>
      <c r="D103" s="2">
        <v>0.99297877000000001</v>
      </c>
      <c r="E103" s="4">
        <v>741.79359999999997</v>
      </c>
      <c r="F103" s="4">
        <v>186.0607</v>
      </c>
      <c r="G103" s="7">
        <v>5375</v>
      </c>
    </row>
    <row r="104" spans="1:7" x14ac:dyDescent="0.3">
      <c r="A104" t="s">
        <v>5269</v>
      </c>
      <c r="B104" t="s">
        <v>5270</v>
      </c>
      <c r="C104">
        <v>0.25</v>
      </c>
      <c r="D104" s="2">
        <v>0</v>
      </c>
      <c r="E104" s="4">
        <v>132.1919</v>
      </c>
      <c r="F104" s="4">
        <v>27.340399999999999</v>
      </c>
      <c r="G104" s="7">
        <v>5222</v>
      </c>
    </row>
    <row r="105" spans="1:7" x14ac:dyDescent="0.3">
      <c r="A105" t="s">
        <v>821</v>
      </c>
      <c r="B105" t="s">
        <v>822</v>
      </c>
      <c r="C105">
        <v>0.25</v>
      </c>
      <c r="D105" s="2">
        <v>0.88606032000000001</v>
      </c>
      <c r="E105" s="4">
        <v>544.9941</v>
      </c>
      <c r="F105" s="4">
        <v>166.92429999999999</v>
      </c>
      <c r="G105" s="7">
        <v>4948</v>
      </c>
    </row>
    <row r="106" spans="1:7" x14ac:dyDescent="0.3">
      <c r="A106" t="s">
        <v>9619</v>
      </c>
      <c r="B106" t="s">
        <v>9620</v>
      </c>
      <c r="C106">
        <v>0.32990000000000003</v>
      </c>
      <c r="D106" s="2">
        <v>1</v>
      </c>
      <c r="E106" s="4">
        <v>22777.983700000001</v>
      </c>
      <c r="F106" s="4">
        <v>437.20490000000001</v>
      </c>
      <c r="G106" s="7">
        <v>4874</v>
      </c>
    </row>
    <row r="107" spans="1:7" x14ac:dyDescent="0.3">
      <c r="A107" t="s">
        <v>12184</v>
      </c>
      <c r="B107" t="s">
        <v>12185</v>
      </c>
      <c r="C107">
        <v>0.36309999999999998</v>
      </c>
      <c r="D107" s="2">
        <v>0.86750196999999996</v>
      </c>
      <c r="E107" s="4">
        <v>379.16719999999998</v>
      </c>
      <c r="F107" s="4">
        <v>88.148799999999994</v>
      </c>
      <c r="G107" s="7">
        <v>4723</v>
      </c>
    </row>
    <row r="108" spans="1:7" x14ac:dyDescent="0.3">
      <c r="A108" t="s">
        <v>9016</v>
      </c>
      <c r="B108" t="s">
        <v>9017</v>
      </c>
      <c r="C108">
        <v>0.25</v>
      </c>
      <c r="D108" s="2">
        <v>1</v>
      </c>
      <c r="E108" s="4">
        <v>7285.3940000000002</v>
      </c>
      <c r="F108" s="4">
        <v>1000.0331</v>
      </c>
      <c r="G108" s="7">
        <v>4717</v>
      </c>
    </row>
    <row r="109" spans="1:7" x14ac:dyDescent="0.3">
      <c r="A109" t="s">
        <v>10452</v>
      </c>
      <c r="B109" t="s">
        <v>10453</v>
      </c>
      <c r="C109">
        <v>0.25</v>
      </c>
      <c r="D109" s="2">
        <v>0.81687825000000003</v>
      </c>
      <c r="E109" s="4">
        <v>388.45159999999998</v>
      </c>
      <c r="F109" s="4">
        <v>145.67240000000001</v>
      </c>
      <c r="G109" s="7">
        <v>4683</v>
      </c>
    </row>
    <row r="110" spans="1:7" x14ac:dyDescent="0.3">
      <c r="A110" t="s">
        <v>9878</v>
      </c>
      <c r="B110" t="s">
        <v>9879</v>
      </c>
      <c r="C110">
        <v>0.27639999999999998</v>
      </c>
      <c r="D110" s="2">
        <v>1</v>
      </c>
      <c r="E110" s="4">
        <v>1923.0449000000001</v>
      </c>
      <c r="F110" s="4">
        <v>184.18289999999999</v>
      </c>
      <c r="G110" s="7">
        <v>4621</v>
      </c>
    </row>
    <row r="111" spans="1:7" x14ac:dyDescent="0.3">
      <c r="A111" t="s">
        <v>9174</v>
      </c>
      <c r="B111" t="s">
        <v>9175</v>
      </c>
      <c r="C111">
        <v>0.30280000000000001</v>
      </c>
      <c r="D111" s="2">
        <v>0.94900196999999997</v>
      </c>
      <c r="E111" s="4">
        <v>316.05720000000002</v>
      </c>
      <c r="F111" s="4">
        <v>62.199399999999997</v>
      </c>
      <c r="G111" s="7">
        <v>4523</v>
      </c>
    </row>
    <row r="112" spans="1:7" x14ac:dyDescent="0.3">
      <c r="A112" t="s">
        <v>7104</v>
      </c>
      <c r="B112" t="s">
        <v>7105</v>
      </c>
      <c r="C112">
        <v>0.2908</v>
      </c>
      <c r="D112" s="2">
        <v>0</v>
      </c>
      <c r="E112" s="4">
        <v>1435.1750999999999</v>
      </c>
      <c r="F112" s="4">
        <v>145.96610000000001</v>
      </c>
      <c r="G112" s="7">
        <v>4521</v>
      </c>
    </row>
    <row r="113" spans="1:7" x14ac:dyDescent="0.3">
      <c r="A113" t="s">
        <v>5031</v>
      </c>
      <c r="B113" t="s">
        <v>5032</v>
      </c>
      <c r="C113">
        <v>0.3221</v>
      </c>
      <c r="D113" s="2">
        <v>0.90711533</v>
      </c>
      <c r="E113" s="4">
        <v>7073.2358999999997</v>
      </c>
      <c r="F113" s="4">
        <v>843.73969999999997</v>
      </c>
      <c r="G113" s="7">
        <v>4479</v>
      </c>
    </row>
    <row r="114" spans="1:7" x14ac:dyDescent="0.3">
      <c r="A114" t="s">
        <v>2819</v>
      </c>
      <c r="B114" t="s">
        <v>2820</v>
      </c>
      <c r="C114">
        <v>0.05</v>
      </c>
      <c r="D114" s="2">
        <v>0.69833051999999995</v>
      </c>
      <c r="E114" s="4">
        <v>1177.825</v>
      </c>
      <c r="F114" s="4">
        <v>183.2099</v>
      </c>
      <c r="G114" s="7">
        <v>4477</v>
      </c>
    </row>
    <row r="115" spans="1:7" x14ac:dyDescent="0.3">
      <c r="A115" t="s">
        <v>11603</v>
      </c>
      <c r="B115" t="s">
        <v>11604</v>
      </c>
      <c r="C115">
        <v>0.25</v>
      </c>
      <c r="D115" s="2">
        <v>1</v>
      </c>
      <c r="E115" s="4">
        <v>829.88419999999996</v>
      </c>
      <c r="F115" s="4">
        <v>113.00190000000001</v>
      </c>
      <c r="G115" s="7">
        <v>4458</v>
      </c>
    </row>
    <row r="116" spans="1:7" x14ac:dyDescent="0.3">
      <c r="A116" t="s">
        <v>1478</v>
      </c>
      <c r="B116" t="s">
        <v>1479</v>
      </c>
      <c r="C116">
        <v>0.25</v>
      </c>
      <c r="D116" s="2">
        <v>0.98221099999999995</v>
      </c>
      <c r="E116" s="4">
        <v>3646.5347000000002</v>
      </c>
      <c r="F116" s="4">
        <v>482.77949999999998</v>
      </c>
      <c r="G116" s="7">
        <v>4440</v>
      </c>
    </row>
    <row r="117" spans="1:7" x14ac:dyDescent="0.3">
      <c r="A117" t="s">
        <v>11020</v>
      </c>
      <c r="B117" t="s">
        <v>11021</v>
      </c>
      <c r="C117">
        <v>0.36330000000000001</v>
      </c>
      <c r="D117" s="2">
        <v>0.52465914000000002</v>
      </c>
      <c r="E117" s="4">
        <v>139.7525</v>
      </c>
      <c r="F117" s="4">
        <v>28.380800000000001</v>
      </c>
      <c r="G117" s="7">
        <v>4421</v>
      </c>
    </row>
    <row r="118" spans="1:7" x14ac:dyDescent="0.3">
      <c r="A118" t="s">
        <v>7086</v>
      </c>
      <c r="B118" t="s">
        <v>7087</v>
      </c>
      <c r="C118">
        <v>0.2581</v>
      </c>
      <c r="D118" s="2">
        <v>0.99871049999999995</v>
      </c>
      <c r="E118" s="4">
        <v>2158.3101999999999</v>
      </c>
      <c r="F118" s="4">
        <v>179.0412</v>
      </c>
      <c r="G118" s="7">
        <v>4371</v>
      </c>
    </row>
    <row r="119" spans="1:7" x14ac:dyDescent="0.3">
      <c r="A119" t="s">
        <v>12237</v>
      </c>
      <c r="B119" t="s">
        <v>12238</v>
      </c>
      <c r="C119">
        <v>0.25979999999999998</v>
      </c>
      <c r="D119" s="2">
        <v>1</v>
      </c>
      <c r="E119" s="4">
        <v>4755.1251000000002</v>
      </c>
      <c r="F119" s="4">
        <v>396.98790000000002</v>
      </c>
      <c r="G119" s="7">
        <v>4323</v>
      </c>
    </row>
    <row r="120" spans="1:7" x14ac:dyDescent="0.3">
      <c r="A120" t="s">
        <v>12325</v>
      </c>
      <c r="B120" t="s">
        <v>12326</v>
      </c>
      <c r="C120">
        <v>0.1943</v>
      </c>
      <c r="D120" s="2">
        <v>0.84769196999999996</v>
      </c>
      <c r="E120" s="4">
        <v>1012.4394</v>
      </c>
      <c r="F120" s="4">
        <v>102.3304</v>
      </c>
      <c r="G120" s="7">
        <v>4300</v>
      </c>
    </row>
    <row r="121" spans="1:7" x14ac:dyDescent="0.3">
      <c r="A121" t="s">
        <v>8457</v>
      </c>
      <c r="B121" t="s">
        <v>8458</v>
      </c>
      <c r="C121">
        <v>0.25</v>
      </c>
      <c r="D121" s="2">
        <v>0</v>
      </c>
      <c r="E121" s="4">
        <v>2019.3480999999999</v>
      </c>
      <c r="F121" s="4">
        <v>139.68539999999999</v>
      </c>
      <c r="G121" s="7">
        <v>4289</v>
      </c>
    </row>
    <row r="122" spans="1:7" x14ac:dyDescent="0.3">
      <c r="A122" t="s">
        <v>5697</v>
      </c>
      <c r="B122" t="s">
        <v>5698</v>
      </c>
      <c r="C122">
        <v>0.25</v>
      </c>
      <c r="D122" s="2">
        <v>0.54246907</v>
      </c>
      <c r="E122" s="4">
        <v>779.78459999999995</v>
      </c>
      <c r="F122" s="4">
        <v>114.42740000000001</v>
      </c>
      <c r="G122" s="7">
        <v>4248</v>
      </c>
    </row>
    <row r="123" spans="1:7" x14ac:dyDescent="0.3">
      <c r="A123" t="s">
        <v>5155</v>
      </c>
      <c r="B123" t="s">
        <v>5156</v>
      </c>
      <c r="C123">
        <v>0.25</v>
      </c>
      <c r="D123" s="2">
        <v>0.93943633999999998</v>
      </c>
      <c r="E123" s="4">
        <v>786.59130000000005</v>
      </c>
      <c r="F123" s="4">
        <v>75.174499999999995</v>
      </c>
      <c r="G123" s="7">
        <v>4189</v>
      </c>
    </row>
    <row r="124" spans="1:7" x14ac:dyDescent="0.3">
      <c r="A124" t="s">
        <v>7951</v>
      </c>
      <c r="B124" t="s">
        <v>7952</v>
      </c>
      <c r="C124">
        <v>0.21859999999999999</v>
      </c>
      <c r="D124" s="2">
        <v>0.94726255000000004</v>
      </c>
      <c r="E124" s="4">
        <v>1003.6744</v>
      </c>
      <c r="F124" s="4">
        <v>110.1511</v>
      </c>
      <c r="G124" s="7">
        <v>4102</v>
      </c>
    </row>
    <row r="125" spans="1:7" x14ac:dyDescent="0.3">
      <c r="A125" t="s">
        <v>3922</v>
      </c>
      <c r="B125" t="s">
        <v>3923</v>
      </c>
      <c r="C125">
        <v>0.12859999999999999</v>
      </c>
      <c r="D125" s="2">
        <v>0</v>
      </c>
      <c r="E125" s="4">
        <v>127.5761</v>
      </c>
      <c r="F125" s="4">
        <v>40.884399999999999</v>
      </c>
      <c r="G125" s="7">
        <v>4033</v>
      </c>
    </row>
    <row r="126" spans="1:7" x14ac:dyDescent="0.3">
      <c r="A126" t="s">
        <v>3978</v>
      </c>
      <c r="B126" t="s">
        <v>3979</v>
      </c>
      <c r="C126">
        <v>0.28000000000000003</v>
      </c>
      <c r="D126" s="2">
        <v>0.83290127999999997</v>
      </c>
      <c r="E126" s="4">
        <v>761.89660000000003</v>
      </c>
      <c r="F126" s="4">
        <v>196.03569999999999</v>
      </c>
      <c r="G126" s="7">
        <v>3977</v>
      </c>
    </row>
    <row r="127" spans="1:7" x14ac:dyDescent="0.3">
      <c r="A127" t="s">
        <v>7711</v>
      </c>
      <c r="B127" t="s">
        <v>7712</v>
      </c>
      <c r="C127">
        <v>0.25</v>
      </c>
      <c r="D127" s="2">
        <v>0.97105315999999997</v>
      </c>
      <c r="E127" s="4">
        <v>901.14949999999999</v>
      </c>
      <c r="F127" s="4">
        <v>185.14510000000001</v>
      </c>
      <c r="G127" s="7">
        <v>3976</v>
      </c>
    </row>
    <row r="128" spans="1:7" x14ac:dyDescent="0.3">
      <c r="A128" t="s">
        <v>7432</v>
      </c>
      <c r="B128" t="s">
        <v>7433</v>
      </c>
      <c r="C128">
        <v>0.2535</v>
      </c>
      <c r="D128" s="2">
        <v>0.51055454</v>
      </c>
      <c r="E128" s="4">
        <v>419.38569999999999</v>
      </c>
      <c r="F128" s="4">
        <v>91.011099999999999</v>
      </c>
      <c r="G128" s="7">
        <v>3972</v>
      </c>
    </row>
    <row r="129" spans="1:7" x14ac:dyDescent="0.3">
      <c r="A129" t="s">
        <v>3482</v>
      </c>
      <c r="B129" t="s">
        <v>3483</v>
      </c>
      <c r="C129">
        <v>0.35</v>
      </c>
      <c r="D129" s="2">
        <v>1</v>
      </c>
      <c r="E129" s="4">
        <v>18923.4764</v>
      </c>
      <c r="F129" s="4">
        <v>3711.2076000000002</v>
      </c>
      <c r="G129" s="7">
        <v>3899</v>
      </c>
    </row>
    <row r="130" spans="1:7" x14ac:dyDescent="0.3">
      <c r="A130" t="s">
        <v>731</v>
      </c>
      <c r="B130" t="s">
        <v>732</v>
      </c>
      <c r="C130">
        <v>0.26869999999999999</v>
      </c>
      <c r="D130" s="2">
        <v>0.70905684000000002</v>
      </c>
      <c r="E130" s="4">
        <v>1053.5662</v>
      </c>
      <c r="F130" s="4">
        <v>148.36330000000001</v>
      </c>
      <c r="G130" s="7">
        <v>3706</v>
      </c>
    </row>
    <row r="131" spans="1:7" x14ac:dyDescent="0.3">
      <c r="A131" t="s">
        <v>11080</v>
      </c>
      <c r="B131" t="s">
        <v>11081</v>
      </c>
      <c r="C131">
        <v>0.26879999999999998</v>
      </c>
      <c r="D131" s="2">
        <v>0.59700288999999995</v>
      </c>
      <c r="E131" s="4">
        <v>319.99279999999999</v>
      </c>
      <c r="F131" s="4">
        <v>121.9079</v>
      </c>
      <c r="G131" s="7">
        <v>3687</v>
      </c>
    </row>
    <row r="132" spans="1:7" x14ac:dyDescent="0.3">
      <c r="A132" t="s">
        <v>8960</v>
      </c>
      <c r="B132" t="s">
        <v>8961</v>
      </c>
      <c r="C132">
        <v>0.4153</v>
      </c>
      <c r="D132" s="2">
        <v>0.99535463999999996</v>
      </c>
      <c r="E132" s="4">
        <v>2372.5250000000001</v>
      </c>
      <c r="F132" s="4">
        <v>260.2</v>
      </c>
      <c r="G132" s="7">
        <v>3626</v>
      </c>
    </row>
    <row r="133" spans="1:7" x14ac:dyDescent="0.3">
      <c r="A133" t="s">
        <v>12775</v>
      </c>
      <c r="B133" t="s">
        <v>12776</v>
      </c>
      <c r="C133">
        <v>0.2117</v>
      </c>
      <c r="D133" s="2">
        <v>0.98952487</v>
      </c>
      <c r="E133" s="4">
        <v>1948.8252</v>
      </c>
      <c r="F133" s="4">
        <v>69.867900000000006</v>
      </c>
      <c r="G133" s="7">
        <v>3552</v>
      </c>
    </row>
    <row r="134" spans="1:7" x14ac:dyDescent="0.3">
      <c r="A134" t="s">
        <v>9707</v>
      </c>
      <c r="B134" t="s">
        <v>9708</v>
      </c>
      <c r="C134">
        <v>0.25</v>
      </c>
      <c r="D134" s="2">
        <v>0.86613905999999996</v>
      </c>
      <c r="E134" s="4">
        <v>256.92259999999999</v>
      </c>
      <c r="F134" s="4">
        <v>41.198700000000002</v>
      </c>
      <c r="G134" s="7">
        <v>3468</v>
      </c>
    </row>
    <row r="135" spans="1:7" x14ac:dyDescent="0.3">
      <c r="A135" t="s">
        <v>6093</v>
      </c>
      <c r="B135" t="s">
        <v>6094</v>
      </c>
      <c r="C135">
        <v>0.253</v>
      </c>
      <c r="D135" s="2">
        <v>0.56456437999999998</v>
      </c>
      <c r="E135" s="4">
        <v>1012.4116</v>
      </c>
      <c r="F135" s="4">
        <v>563.21640000000002</v>
      </c>
      <c r="G135" s="7">
        <v>3181</v>
      </c>
    </row>
    <row r="136" spans="1:7" x14ac:dyDescent="0.3">
      <c r="A136" t="s">
        <v>4022</v>
      </c>
      <c r="B136" t="s">
        <v>4023</v>
      </c>
      <c r="C136">
        <v>0.28010000000000002</v>
      </c>
      <c r="D136" s="2">
        <v>0.83941107000000004</v>
      </c>
      <c r="E136" s="4">
        <v>1496.4226000000001</v>
      </c>
      <c r="F136" s="4">
        <v>240.44640000000001</v>
      </c>
      <c r="G136" s="7">
        <v>3170</v>
      </c>
    </row>
    <row r="137" spans="1:7" x14ac:dyDescent="0.3">
      <c r="A137" t="s">
        <v>8701</v>
      </c>
      <c r="B137" t="s">
        <v>8702</v>
      </c>
      <c r="C137">
        <v>0.26579999999999998</v>
      </c>
      <c r="D137" s="2">
        <v>0.53654042000000002</v>
      </c>
      <c r="E137" s="4">
        <v>164.8031</v>
      </c>
      <c r="F137" s="4">
        <v>40.397399999999998</v>
      </c>
      <c r="G137" s="7">
        <v>3161</v>
      </c>
    </row>
    <row r="138" spans="1:7" x14ac:dyDescent="0.3">
      <c r="A138" t="s">
        <v>12375</v>
      </c>
      <c r="B138" t="s">
        <v>12376</v>
      </c>
      <c r="C138">
        <v>0.25180000000000002</v>
      </c>
      <c r="D138" s="2">
        <v>0</v>
      </c>
      <c r="E138" s="4">
        <v>2668.2923999999998</v>
      </c>
      <c r="F138" s="4">
        <v>210.38939999999999</v>
      </c>
      <c r="G138" s="7">
        <v>3140</v>
      </c>
    </row>
    <row r="139" spans="1:7" x14ac:dyDescent="0.3">
      <c r="A139" t="s">
        <v>12263</v>
      </c>
      <c r="B139" t="s">
        <v>12264</v>
      </c>
      <c r="C139">
        <v>0.18</v>
      </c>
      <c r="D139" s="2">
        <v>0</v>
      </c>
      <c r="E139" s="4">
        <v>448.42380000000003</v>
      </c>
      <c r="F139" s="4">
        <v>109.99339999999999</v>
      </c>
      <c r="G139" s="7">
        <v>3137</v>
      </c>
    </row>
    <row r="140" spans="1:7" x14ac:dyDescent="0.3">
      <c r="A140" t="s">
        <v>10087</v>
      </c>
      <c r="B140" t="s">
        <v>10088</v>
      </c>
      <c r="C140">
        <v>0.25</v>
      </c>
      <c r="D140" s="2">
        <v>1</v>
      </c>
      <c r="E140" s="4">
        <v>3043.1505000000002</v>
      </c>
      <c r="F140" s="4">
        <v>149.31970000000001</v>
      </c>
      <c r="G140" s="7">
        <v>3126</v>
      </c>
    </row>
    <row r="141" spans="1:7" x14ac:dyDescent="0.3">
      <c r="A141" t="s">
        <v>1650</v>
      </c>
      <c r="B141" t="s">
        <v>1651</v>
      </c>
      <c r="C141">
        <v>0.25</v>
      </c>
      <c r="D141" s="2">
        <v>0.66815753</v>
      </c>
      <c r="E141" s="4">
        <v>483.43880000000001</v>
      </c>
      <c r="F141" s="4">
        <v>82.994399999999999</v>
      </c>
      <c r="G141" s="7">
        <v>3054</v>
      </c>
    </row>
    <row r="142" spans="1:7" x14ac:dyDescent="0.3">
      <c r="A142" t="s">
        <v>5389</v>
      </c>
      <c r="B142" t="s">
        <v>5390</v>
      </c>
      <c r="C142">
        <v>0.27650000000000002</v>
      </c>
      <c r="D142" s="2">
        <v>1</v>
      </c>
      <c r="E142" s="4">
        <v>2279.9459000000002</v>
      </c>
      <c r="F142" s="4">
        <v>315.21019999999999</v>
      </c>
      <c r="G142" s="7">
        <v>2816</v>
      </c>
    </row>
    <row r="143" spans="1:7" x14ac:dyDescent="0.3">
      <c r="A143" t="s">
        <v>11543</v>
      </c>
      <c r="B143" t="s">
        <v>11544</v>
      </c>
      <c r="C143">
        <v>0.29720000000000002</v>
      </c>
      <c r="D143" s="2">
        <v>0.45718181000000002</v>
      </c>
      <c r="E143" s="4">
        <v>196.3073</v>
      </c>
      <c r="F143" s="4">
        <v>80.120400000000004</v>
      </c>
      <c r="G143" s="7">
        <v>2769</v>
      </c>
    </row>
    <row r="144" spans="1:7" x14ac:dyDescent="0.3">
      <c r="A144" t="s">
        <v>11389</v>
      </c>
      <c r="B144" t="s">
        <v>11390</v>
      </c>
      <c r="C144">
        <v>0.25</v>
      </c>
      <c r="D144" s="2">
        <v>0.96857473999999999</v>
      </c>
      <c r="E144" s="4">
        <v>352.64800000000002</v>
      </c>
      <c r="F144" s="4">
        <v>100.3839</v>
      </c>
      <c r="G144" s="7">
        <v>2762</v>
      </c>
    </row>
    <row r="145" spans="1:7" x14ac:dyDescent="0.3">
      <c r="A145" t="s">
        <v>10128</v>
      </c>
      <c r="B145" t="s">
        <v>10129</v>
      </c>
      <c r="C145">
        <v>0.29599999999999999</v>
      </c>
      <c r="D145" s="2">
        <v>0.47249303999999998</v>
      </c>
      <c r="E145" s="4">
        <v>479.87560000000002</v>
      </c>
      <c r="F145" s="4">
        <v>125.851</v>
      </c>
      <c r="G145" s="7">
        <v>2745</v>
      </c>
    </row>
    <row r="146" spans="1:7" x14ac:dyDescent="0.3">
      <c r="A146" t="s">
        <v>11164</v>
      </c>
      <c r="B146" t="s">
        <v>11165</v>
      </c>
      <c r="C146">
        <v>0.2782</v>
      </c>
      <c r="D146" s="2">
        <v>0.70058376</v>
      </c>
      <c r="E146" s="4">
        <v>585.77409999999998</v>
      </c>
      <c r="F146" s="4">
        <v>103.9179</v>
      </c>
      <c r="G146" s="7">
        <v>2696</v>
      </c>
    </row>
    <row r="147" spans="1:7" x14ac:dyDescent="0.3">
      <c r="A147" t="s">
        <v>5455</v>
      </c>
      <c r="B147" t="s">
        <v>5456</v>
      </c>
      <c r="C147">
        <v>0.15</v>
      </c>
      <c r="D147" s="2">
        <v>0</v>
      </c>
      <c r="E147" s="4">
        <v>357.64159999999998</v>
      </c>
      <c r="F147" s="4">
        <v>63.731000000000002</v>
      </c>
      <c r="G147" s="7">
        <v>2668</v>
      </c>
    </row>
    <row r="148" spans="1:7" x14ac:dyDescent="0.3">
      <c r="A148" t="s">
        <v>7258</v>
      </c>
      <c r="B148" t="s">
        <v>7259</v>
      </c>
      <c r="C148">
        <v>0.317</v>
      </c>
      <c r="D148" s="2">
        <v>0.75883933999999997</v>
      </c>
      <c r="E148" s="4">
        <v>4268.1270000000004</v>
      </c>
      <c r="F148" s="4">
        <v>664.1155</v>
      </c>
      <c r="G148" s="7">
        <v>2642</v>
      </c>
    </row>
    <row r="149" spans="1:7" x14ac:dyDescent="0.3">
      <c r="A149" t="s">
        <v>765</v>
      </c>
      <c r="B149" t="s">
        <v>766</v>
      </c>
      <c r="C149">
        <v>0.29420000000000002</v>
      </c>
      <c r="D149" s="2">
        <v>0.78610736999999997</v>
      </c>
      <c r="E149" s="4">
        <v>2954.2685000000001</v>
      </c>
      <c r="F149" s="4">
        <v>146.89429999999999</v>
      </c>
      <c r="G149" s="7">
        <v>2620</v>
      </c>
    </row>
    <row r="150" spans="1:7" x14ac:dyDescent="0.3">
      <c r="A150" t="s">
        <v>8733</v>
      </c>
      <c r="B150" t="s">
        <v>8734</v>
      </c>
      <c r="C150">
        <v>0.28739999999999999</v>
      </c>
      <c r="D150" s="2">
        <v>0.89192238000000001</v>
      </c>
      <c r="E150" s="4">
        <v>649.50940000000003</v>
      </c>
      <c r="F150" s="4">
        <v>101.3656</v>
      </c>
      <c r="G150" s="7">
        <v>2553</v>
      </c>
    </row>
    <row r="151" spans="1:7" x14ac:dyDescent="0.3">
      <c r="A151" t="s">
        <v>7925</v>
      </c>
      <c r="B151" t="s">
        <v>7926</v>
      </c>
      <c r="C151">
        <v>0.24940000000000001</v>
      </c>
      <c r="D151" s="2">
        <v>0.95235928000000003</v>
      </c>
      <c r="E151" s="4">
        <v>457.24160000000001</v>
      </c>
      <c r="F151" s="4">
        <v>63.102899999999998</v>
      </c>
      <c r="G151" s="7">
        <v>2550</v>
      </c>
    </row>
    <row r="152" spans="1:7" x14ac:dyDescent="0.3">
      <c r="A152" t="s">
        <v>6303</v>
      </c>
      <c r="B152" t="s">
        <v>6304</v>
      </c>
      <c r="C152">
        <v>0.3901</v>
      </c>
      <c r="D152" s="2">
        <v>0.54367416000000002</v>
      </c>
      <c r="E152" s="4">
        <v>114.6331</v>
      </c>
      <c r="F152" s="4">
        <v>54.247500000000002</v>
      </c>
      <c r="G152" s="7">
        <v>2494</v>
      </c>
    </row>
    <row r="153" spans="1:7" x14ac:dyDescent="0.3">
      <c r="A153" t="s">
        <v>12992</v>
      </c>
      <c r="B153" t="s">
        <v>12993</v>
      </c>
      <c r="C153">
        <v>0.25</v>
      </c>
      <c r="D153" s="2">
        <v>0</v>
      </c>
      <c r="E153" s="4">
        <v>104.7401</v>
      </c>
      <c r="F153" s="4">
        <v>46.174399999999999</v>
      </c>
      <c r="G153" s="7">
        <v>2479</v>
      </c>
    </row>
    <row r="154" spans="1:7" x14ac:dyDescent="0.3">
      <c r="A154" t="s">
        <v>7913</v>
      </c>
      <c r="B154" t="s">
        <v>7914</v>
      </c>
      <c r="C154">
        <v>0.2611</v>
      </c>
      <c r="D154" s="2">
        <v>0.88577671000000002</v>
      </c>
      <c r="E154" s="4">
        <v>402.43790000000001</v>
      </c>
      <c r="F154" s="4">
        <v>67.996099999999998</v>
      </c>
      <c r="G154" s="7">
        <v>2458</v>
      </c>
    </row>
    <row r="155" spans="1:7" x14ac:dyDescent="0.3">
      <c r="A155" t="s">
        <v>6167</v>
      </c>
      <c r="B155" t="s">
        <v>6168</v>
      </c>
      <c r="C155">
        <v>0.3</v>
      </c>
      <c r="D155" s="2">
        <v>1</v>
      </c>
      <c r="E155" s="4">
        <v>157.64189999999999</v>
      </c>
      <c r="F155" s="4">
        <v>40.665900000000001</v>
      </c>
      <c r="G155" s="7">
        <v>2441</v>
      </c>
    </row>
    <row r="156" spans="1:7" x14ac:dyDescent="0.3">
      <c r="A156" t="s">
        <v>1727</v>
      </c>
      <c r="B156" t="s">
        <v>1728</v>
      </c>
      <c r="C156">
        <v>0.34939999999999999</v>
      </c>
      <c r="D156" s="2">
        <v>0.70541065999999997</v>
      </c>
      <c r="E156" s="4">
        <v>550.76660000000004</v>
      </c>
      <c r="F156" s="4">
        <v>260.11739999999998</v>
      </c>
      <c r="G156" s="7">
        <v>2420</v>
      </c>
    </row>
    <row r="157" spans="1:7" x14ac:dyDescent="0.3">
      <c r="A157" t="s">
        <v>12514</v>
      </c>
      <c r="B157" t="s">
        <v>12515</v>
      </c>
      <c r="C157">
        <v>0.27939999999999998</v>
      </c>
      <c r="D157" s="2">
        <v>1</v>
      </c>
      <c r="E157" s="4">
        <v>362.24090000000001</v>
      </c>
      <c r="F157" s="4">
        <v>31.971399999999999</v>
      </c>
      <c r="G157" s="7">
        <v>2393</v>
      </c>
    </row>
    <row r="158" spans="1:7" x14ac:dyDescent="0.3">
      <c r="A158" t="s">
        <v>9026</v>
      </c>
      <c r="B158" t="s">
        <v>9027</v>
      </c>
      <c r="C158">
        <v>0.25</v>
      </c>
      <c r="D158" s="2">
        <v>0.56745254000000001</v>
      </c>
      <c r="E158" s="4">
        <v>328.62939999999998</v>
      </c>
      <c r="F158" s="4">
        <v>136.65610000000001</v>
      </c>
      <c r="G158" s="7">
        <v>2345</v>
      </c>
    </row>
    <row r="159" spans="1:7" x14ac:dyDescent="0.3">
      <c r="A159" t="s">
        <v>6333</v>
      </c>
      <c r="B159" t="s">
        <v>6334</v>
      </c>
      <c r="C159">
        <v>0.3</v>
      </c>
      <c r="D159" s="2">
        <v>1</v>
      </c>
      <c r="E159" s="4">
        <v>1357.3588</v>
      </c>
      <c r="F159" s="4">
        <v>271.4624</v>
      </c>
      <c r="G159" s="7">
        <v>2318</v>
      </c>
    </row>
    <row r="160" spans="1:7" x14ac:dyDescent="0.3">
      <c r="A160" t="s">
        <v>6145</v>
      </c>
      <c r="B160" t="s">
        <v>6146</v>
      </c>
      <c r="C160">
        <v>0.25</v>
      </c>
      <c r="D160" s="2">
        <v>1</v>
      </c>
      <c r="E160" s="4">
        <v>181.06270000000001</v>
      </c>
      <c r="F160" s="4">
        <v>42.664400000000001</v>
      </c>
      <c r="G160" s="7">
        <v>2314</v>
      </c>
    </row>
    <row r="161" spans="1:7" x14ac:dyDescent="0.3">
      <c r="A161" t="s">
        <v>6539</v>
      </c>
      <c r="B161" t="s">
        <v>6540</v>
      </c>
      <c r="C161">
        <v>0.28060000000000002</v>
      </c>
      <c r="D161" s="2">
        <v>0</v>
      </c>
      <c r="E161" s="4">
        <v>755.43589999999995</v>
      </c>
      <c r="F161" s="4">
        <v>66.953100000000006</v>
      </c>
      <c r="G161" s="7">
        <v>2311</v>
      </c>
    </row>
    <row r="162" spans="1:7" x14ac:dyDescent="0.3">
      <c r="A162" t="s">
        <v>5433</v>
      </c>
      <c r="B162" t="s">
        <v>5434</v>
      </c>
      <c r="C162">
        <v>0.25</v>
      </c>
      <c r="D162" s="2">
        <v>0</v>
      </c>
      <c r="E162" s="4">
        <v>181.76589999999999</v>
      </c>
      <c r="F162" s="4">
        <v>53.693100000000001</v>
      </c>
      <c r="G162" s="7">
        <v>2295</v>
      </c>
    </row>
    <row r="163" spans="1:7" x14ac:dyDescent="0.3">
      <c r="A163" t="s">
        <v>2943</v>
      </c>
      <c r="B163" t="s">
        <v>2944</v>
      </c>
      <c r="C163">
        <v>0.2472</v>
      </c>
      <c r="D163" s="2">
        <v>0.82210963999999997</v>
      </c>
      <c r="E163" s="4">
        <v>612.70389999999998</v>
      </c>
      <c r="F163" s="4">
        <v>50.2226</v>
      </c>
      <c r="G163" s="7">
        <v>2281</v>
      </c>
    </row>
    <row r="164" spans="1:7" x14ac:dyDescent="0.3">
      <c r="A164" t="s">
        <v>3415</v>
      </c>
      <c r="B164" t="s">
        <v>3416</v>
      </c>
      <c r="C164">
        <v>0.34150000000000003</v>
      </c>
      <c r="D164" s="2">
        <v>0.99989346999999995</v>
      </c>
      <c r="E164" s="4">
        <v>416.99579999999997</v>
      </c>
      <c r="F164" s="4">
        <v>156.6987</v>
      </c>
      <c r="G164" s="7">
        <v>2281</v>
      </c>
    </row>
    <row r="165" spans="1:7" x14ac:dyDescent="0.3">
      <c r="A165" t="s">
        <v>9282</v>
      </c>
      <c r="B165" t="s">
        <v>9283</v>
      </c>
      <c r="C165">
        <v>0.25</v>
      </c>
      <c r="D165" s="2">
        <v>0.24238889</v>
      </c>
      <c r="E165" s="4">
        <v>198.5136</v>
      </c>
      <c r="F165" s="4">
        <v>72.604600000000005</v>
      </c>
      <c r="G165" s="7">
        <v>2223</v>
      </c>
    </row>
    <row r="166" spans="1:7" x14ac:dyDescent="0.3">
      <c r="A166" t="s">
        <v>5219</v>
      </c>
      <c r="B166" t="s">
        <v>5220</v>
      </c>
      <c r="C166">
        <v>0.34939999999999999</v>
      </c>
      <c r="D166" s="2">
        <v>0.94027024999999997</v>
      </c>
      <c r="E166" s="4">
        <v>2065.2777999999998</v>
      </c>
      <c r="F166" s="4">
        <v>93.058400000000006</v>
      </c>
      <c r="G166" s="7">
        <v>2215</v>
      </c>
    </row>
    <row r="167" spans="1:7" x14ac:dyDescent="0.3">
      <c r="A167" t="s">
        <v>10105</v>
      </c>
      <c r="B167" t="s">
        <v>10106</v>
      </c>
      <c r="C167">
        <v>0.29830000000000001</v>
      </c>
      <c r="D167" s="2">
        <v>0.96592628999999997</v>
      </c>
      <c r="E167" s="4">
        <v>60.748899999999999</v>
      </c>
      <c r="F167" s="4">
        <v>20.0594</v>
      </c>
      <c r="G167" s="7">
        <v>2171</v>
      </c>
    </row>
    <row r="168" spans="1:7" x14ac:dyDescent="0.3">
      <c r="A168" t="s">
        <v>8805</v>
      </c>
      <c r="B168" t="s">
        <v>8806</v>
      </c>
      <c r="C168">
        <v>0.25269999999999998</v>
      </c>
      <c r="D168" s="2">
        <v>0.73162212000000004</v>
      </c>
      <c r="E168" s="4">
        <v>422.5634</v>
      </c>
      <c r="F168" s="4">
        <v>40.697600000000001</v>
      </c>
      <c r="G168" s="7">
        <v>2149</v>
      </c>
    </row>
    <row r="169" spans="1:7" x14ac:dyDescent="0.3">
      <c r="A169" t="s">
        <v>3946</v>
      </c>
      <c r="B169" t="s">
        <v>3947</v>
      </c>
      <c r="C169">
        <v>0.25</v>
      </c>
      <c r="D169" s="2">
        <v>1</v>
      </c>
      <c r="E169" s="4">
        <v>698.37350000000004</v>
      </c>
      <c r="F169" s="4">
        <v>50.054699999999997</v>
      </c>
      <c r="G169" s="7">
        <v>2139</v>
      </c>
    </row>
    <row r="170" spans="1:7" x14ac:dyDescent="0.3">
      <c r="A170" t="s">
        <v>8951</v>
      </c>
      <c r="B170" t="s">
        <v>8952</v>
      </c>
      <c r="C170">
        <v>0.28970000000000001</v>
      </c>
      <c r="D170" s="2">
        <v>1</v>
      </c>
      <c r="E170" s="4">
        <v>474.63279999999997</v>
      </c>
      <c r="F170" s="4">
        <v>105.9569</v>
      </c>
      <c r="G170" s="7">
        <v>2083</v>
      </c>
    </row>
    <row r="171" spans="1:7" x14ac:dyDescent="0.3">
      <c r="A171" t="s">
        <v>753</v>
      </c>
      <c r="B171" t="s">
        <v>754</v>
      </c>
      <c r="C171">
        <v>0.28720000000000001</v>
      </c>
      <c r="D171" s="2">
        <v>0.73396554000000003</v>
      </c>
      <c r="E171" s="4">
        <v>196.5292</v>
      </c>
      <c r="F171" s="4">
        <v>58.646599999999999</v>
      </c>
      <c r="G171" s="7">
        <v>2082</v>
      </c>
    </row>
    <row r="172" spans="1:7" x14ac:dyDescent="0.3">
      <c r="A172" t="s">
        <v>12307</v>
      </c>
      <c r="B172" t="s">
        <v>12308</v>
      </c>
      <c r="C172">
        <v>0.29549999999999998</v>
      </c>
      <c r="D172" s="2">
        <v>0.38051082000000003</v>
      </c>
      <c r="E172" s="4">
        <v>378.88990000000001</v>
      </c>
      <c r="F172" s="4">
        <v>45.127499999999998</v>
      </c>
      <c r="G172" s="7">
        <v>2079</v>
      </c>
    </row>
    <row r="173" spans="1:7" x14ac:dyDescent="0.3">
      <c r="A173" t="s">
        <v>5207</v>
      </c>
      <c r="B173" t="s">
        <v>5208</v>
      </c>
      <c r="C173">
        <v>0.32500000000000001</v>
      </c>
      <c r="D173" s="2">
        <v>0.98287822000000002</v>
      </c>
      <c r="E173" s="4">
        <v>1949.6853000000001</v>
      </c>
      <c r="F173" s="4">
        <v>380.71339999999998</v>
      </c>
      <c r="G173" s="7">
        <v>2068</v>
      </c>
    </row>
    <row r="174" spans="1:7" x14ac:dyDescent="0.3">
      <c r="A174" t="s">
        <v>1841</v>
      </c>
      <c r="B174" t="s">
        <v>1842</v>
      </c>
      <c r="C174">
        <v>0.31109999999999999</v>
      </c>
      <c r="D174" s="2">
        <v>0.28925679999999998</v>
      </c>
      <c r="E174" s="4">
        <v>114.6763</v>
      </c>
      <c r="F174" s="4">
        <v>42.490600000000001</v>
      </c>
      <c r="G174" s="7">
        <v>2027</v>
      </c>
    </row>
    <row r="175" spans="1:7" x14ac:dyDescent="0.3">
      <c r="A175" t="s">
        <v>3359</v>
      </c>
      <c r="B175" t="s">
        <v>3360</v>
      </c>
      <c r="C175">
        <v>0.25</v>
      </c>
      <c r="D175" s="2">
        <v>0.62359472000000005</v>
      </c>
      <c r="E175" s="4">
        <v>881.65840000000003</v>
      </c>
      <c r="F175" s="4">
        <v>65.8904</v>
      </c>
      <c r="G175" s="7">
        <v>2002</v>
      </c>
    </row>
    <row r="176" spans="1:7" x14ac:dyDescent="0.3">
      <c r="A176" t="s">
        <v>10111</v>
      </c>
      <c r="B176" t="s">
        <v>10112</v>
      </c>
      <c r="C176">
        <v>0.3</v>
      </c>
      <c r="D176" s="2">
        <v>1</v>
      </c>
      <c r="E176" s="4">
        <v>131.13550000000001</v>
      </c>
      <c r="F176" s="4">
        <v>51.307099999999998</v>
      </c>
      <c r="G176" s="7">
        <v>1977</v>
      </c>
    </row>
    <row r="177" spans="1:7" x14ac:dyDescent="0.3">
      <c r="A177" t="s">
        <v>8972</v>
      </c>
      <c r="B177" t="s">
        <v>8973</v>
      </c>
      <c r="C177">
        <v>0.29670000000000002</v>
      </c>
      <c r="D177" s="2">
        <v>0.93796115999999996</v>
      </c>
      <c r="E177" s="4">
        <v>225.9391</v>
      </c>
      <c r="F177" s="4">
        <v>42.903399999999998</v>
      </c>
      <c r="G177" s="7">
        <v>1976</v>
      </c>
    </row>
    <row r="178" spans="1:7" x14ac:dyDescent="0.3">
      <c r="A178" t="s">
        <v>11473</v>
      </c>
      <c r="B178" t="s">
        <v>11474</v>
      </c>
      <c r="C178">
        <v>0.30599999999999999</v>
      </c>
      <c r="D178" s="2">
        <v>0.70931690999999997</v>
      </c>
      <c r="E178" s="4">
        <v>148.5694</v>
      </c>
      <c r="F178" s="4">
        <v>22.6706</v>
      </c>
      <c r="G178" s="7">
        <v>1941</v>
      </c>
    </row>
    <row r="179" spans="1:7" x14ac:dyDescent="0.3">
      <c r="A179" t="s">
        <v>7178</v>
      </c>
      <c r="B179" t="s">
        <v>7179</v>
      </c>
      <c r="C179">
        <v>0.25729999999999997</v>
      </c>
      <c r="D179" s="2">
        <v>0.73592599999999997</v>
      </c>
      <c r="E179" s="4">
        <v>208.6729</v>
      </c>
      <c r="F179" s="4">
        <v>61.967100000000002</v>
      </c>
      <c r="G179" s="7">
        <v>1914</v>
      </c>
    </row>
    <row r="180" spans="1:7" x14ac:dyDescent="0.3">
      <c r="A180" t="s">
        <v>5107</v>
      </c>
      <c r="B180" t="s">
        <v>5108</v>
      </c>
      <c r="C180">
        <v>0.25640000000000002</v>
      </c>
      <c r="D180" s="2">
        <v>0</v>
      </c>
      <c r="E180" s="4">
        <v>549.39909999999998</v>
      </c>
      <c r="F180" s="4">
        <v>42.614400000000003</v>
      </c>
      <c r="G180" s="7">
        <v>1857</v>
      </c>
    </row>
    <row r="181" spans="1:7" x14ac:dyDescent="0.3">
      <c r="A181" t="s">
        <v>3071</v>
      </c>
      <c r="B181" t="s">
        <v>3072</v>
      </c>
      <c r="C181">
        <v>0.2392</v>
      </c>
      <c r="D181" s="2">
        <v>0.77650934000000005</v>
      </c>
      <c r="E181" s="4">
        <v>1159.3257000000001</v>
      </c>
      <c r="F181" s="4">
        <v>180.30789999999999</v>
      </c>
      <c r="G181" s="7">
        <v>1842</v>
      </c>
    </row>
    <row r="182" spans="1:7" x14ac:dyDescent="0.3">
      <c r="A182" t="s">
        <v>12502</v>
      </c>
      <c r="B182" t="s">
        <v>12503</v>
      </c>
      <c r="C182">
        <v>0.25</v>
      </c>
      <c r="D182" s="2">
        <v>0</v>
      </c>
      <c r="E182" s="4">
        <v>111.3844</v>
      </c>
      <c r="F182" s="4">
        <v>56.8767</v>
      </c>
      <c r="G182" s="7">
        <v>1788</v>
      </c>
    </row>
    <row r="183" spans="1:7" x14ac:dyDescent="0.3">
      <c r="A183" t="s">
        <v>12765</v>
      </c>
      <c r="B183" t="s">
        <v>12766</v>
      </c>
      <c r="C183">
        <v>0.27329999999999999</v>
      </c>
      <c r="D183" s="2">
        <v>1</v>
      </c>
      <c r="E183" s="4">
        <v>2942.3361</v>
      </c>
      <c r="F183" s="4">
        <v>916.66989999999998</v>
      </c>
      <c r="G183" s="7">
        <v>1787</v>
      </c>
    </row>
    <row r="184" spans="1:7" x14ac:dyDescent="0.3">
      <c r="A184" t="s">
        <v>10470</v>
      </c>
      <c r="B184" t="s">
        <v>10471</v>
      </c>
      <c r="C184">
        <v>0.3175</v>
      </c>
      <c r="D184" s="2">
        <v>0.93835066</v>
      </c>
      <c r="E184" s="4">
        <v>234.32040000000001</v>
      </c>
      <c r="F184" s="4">
        <v>30.890599999999999</v>
      </c>
      <c r="G184" s="7">
        <v>1783</v>
      </c>
    </row>
    <row r="185" spans="1:7" x14ac:dyDescent="0.3">
      <c r="A185" t="s">
        <v>3932</v>
      </c>
      <c r="B185" t="s">
        <v>3933</v>
      </c>
      <c r="C185">
        <v>0.25</v>
      </c>
      <c r="D185" s="2">
        <v>0.78120767000000002</v>
      </c>
      <c r="E185" s="4">
        <v>77.291200000000003</v>
      </c>
      <c r="F185" s="4">
        <v>25.877600000000001</v>
      </c>
      <c r="G185" s="7">
        <v>1761</v>
      </c>
    </row>
    <row r="186" spans="1:7" x14ac:dyDescent="0.3">
      <c r="A186" t="s">
        <v>1785</v>
      </c>
      <c r="B186" t="s">
        <v>1786</v>
      </c>
      <c r="C186">
        <v>0.26229999999999998</v>
      </c>
      <c r="D186" s="2">
        <v>0.84381209000000001</v>
      </c>
      <c r="E186" s="4">
        <v>382.35849999999999</v>
      </c>
      <c r="F186" s="4">
        <v>61.373100000000001</v>
      </c>
      <c r="G186" s="7">
        <v>1730</v>
      </c>
    </row>
    <row r="187" spans="1:7" x14ac:dyDescent="0.3">
      <c r="A187" t="s">
        <v>9260</v>
      </c>
      <c r="B187" t="s">
        <v>9261</v>
      </c>
      <c r="C187">
        <v>0.23910000000000001</v>
      </c>
      <c r="D187" s="2">
        <v>0</v>
      </c>
      <c r="E187" s="4">
        <v>294.84469999999999</v>
      </c>
      <c r="F187" s="4">
        <v>70.227599999999995</v>
      </c>
      <c r="G187" s="7">
        <v>1722</v>
      </c>
    </row>
    <row r="188" spans="1:7" x14ac:dyDescent="0.3">
      <c r="A188" t="s">
        <v>12160</v>
      </c>
      <c r="B188" t="s">
        <v>12161</v>
      </c>
      <c r="C188">
        <v>0.25</v>
      </c>
      <c r="D188" s="2">
        <v>1</v>
      </c>
      <c r="E188" s="4">
        <v>1039.7924</v>
      </c>
      <c r="F188" s="4">
        <v>240.82380000000001</v>
      </c>
      <c r="G188" s="7">
        <v>1697</v>
      </c>
    </row>
    <row r="189" spans="1:7" x14ac:dyDescent="0.3">
      <c r="A189" t="s">
        <v>3824</v>
      </c>
      <c r="B189" t="s">
        <v>3825</v>
      </c>
      <c r="C189">
        <v>0.25</v>
      </c>
      <c r="D189" s="2">
        <v>0</v>
      </c>
      <c r="E189" s="4">
        <v>246.56309999999999</v>
      </c>
      <c r="F189" s="4">
        <v>39.353900000000003</v>
      </c>
      <c r="G189" s="7">
        <v>1657</v>
      </c>
    </row>
    <row r="190" spans="1:7" x14ac:dyDescent="0.3">
      <c r="A190" t="s">
        <v>11857</v>
      </c>
      <c r="B190" t="s">
        <v>11858</v>
      </c>
      <c r="C190">
        <v>0.25</v>
      </c>
      <c r="D190" s="2">
        <v>1</v>
      </c>
      <c r="E190" s="4">
        <v>462.8236</v>
      </c>
      <c r="F190" s="4">
        <v>66.927899999999994</v>
      </c>
      <c r="G190" s="7">
        <v>1646</v>
      </c>
    </row>
    <row r="191" spans="1:7" x14ac:dyDescent="0.3">
      <c r="A191" t="s">
        <v>11431</v>
      </c>
      <c r="B191" t="s">
        <v>11432</v>
      </c>
      <c r="C191">
        <v>0.25</v>
      </c>
      <c r="D191" s="2">
        <v>0</v>
      </c>
      <c r="E191" s="4">
        <v>143.44669999999999</v>
      </c>
      <c r="F191" s="4">
        <v>21.7714</v>
      </c>
      <c r="G191" s="7">
        <v>1630</v>
      </c>
    </row>
    <row r="192" spans="1:7" x14ac:dyDescent="0.3">
      <c r="A192" t="s">
        <v>4012</v>
      </c>
      <c r="B192" t="s">
        <v>4013</v>
      </c>
      <c r="C192">
        <v>0.22</v>
      </c>
      <c r="D192" s="2">
        <v>1</v>
      </c>
      <c r="E192" s="4">
        <v>250.02010000000001</v>
      </c>
      <c r="F192" s="4">
        <v>38.3613</v>
      </c>
      <c r="G192" s="7">
        <v>1602</v>
      </c>
    </row>
    <row r="193" spans="1:7" x14ac:dyDescent="0.3">
      <c r="A193" t="s">
        <v>8727</v>
      </c>
      <c r="B193" t="s">
        <v>8728</v>
      </c>
      <c r="C193">
        <v>0.25</v>
      </c>
      <c r="D193" s="2">
        <v>0.95450265000000001</v>
      </c>
      <c r="E193" s="4">
        <v>142.7756</v>
      </c>
      <c r="F193" s="4">
        <v>42.508400000000002</v>
      </c>
      <c r="G193" s="7">
        <v>1575</v>
      </c>
    </row>
    <row r="194" spans="1:7" x14ac:dyDescent="0.3">
      <c r="A194" t="s">
        <v>12610</v>
      </c>
      <c r="B194" t="s">
        <v>12611</v>
      </c>
      <c r="C194">
        <v>0.25640000000000002</v>
      </c>
      <c r="D194" s="2">
        <v>0.16304871000000001</v>
      </c>
      <c r="E194" s="4">
        <v>373.86239999999998</v>
      </c>
      <c r="F194" s="4">
        <v>44.647399999999998</v>
      </c>
      <c r="G194" s="7">
        <v>1537</v>
      </c>
    </row>
    <row r="195" spans="1:7" x14ac:dyDescent="0.3">
      <c r="A195" t="s">
        <v>8483</v>
      </c>
      <c r="B195" t="s">
        <v>8484</v>
      </c>
      <c r="C195">
        <v>0.25240000000000001</v>
      </c>
      <c r="D195" s="2">
        <v>0</v>
      </c>
      <c r="E195" s="4">
        <v>116.97790000000001</v>
      </c>
      <c r="F195" s="4">
        <v>26.854600000000001</v>
      </c>
      <c r="G195" s="7">
        <v>1512</v>
      </c>
    </row>
    <row r="196" spans="1:7" x14ac:dyDescent="0.3">
      <c r="A196" t="s">
        <v>9752</v>
      </c>
      <c r="B196" t="s">
        <v>9753</v>
      </c>
      <c r="C196">
        <v>0.28000000000000003</v>
      </c>
      <c r="D196" s="2">
        <v>0.85847901999999998</v>
      </c>
      <c r="E196" s="4">
        <v>378.16070000000002</v>
      </c>
      <c r="F196" s="4">
        <v>73.472399999999993</v>
      </c>
      <c r="G196" s="7">
        <v>1489</v>
      </c>
    </row>
    <row r="197" spans="1:7" x14ac:dyDescent="0.3">
      <c r="A197" t="s">
        <v>3395</v>
      </c>
      <c r="B197" t="s">
        <v>3396</v>
      </c>
      <c r="C197">
        <v>0.25</v>
      </c>
      <c r="D197" s="2">
        <v>0</v>
      </c>
      <c r="E197" s="4">
        <v>111.7752</v>
      </c>
      <c r="F197" s="4">
        <v>32.907600000000002</v>
      </c>
      <c r="G197" s="7">
        <v>1407</v>
      </c>
    </row>
    <row r="198" spans="1:7" x14ac:dyDescent="0.3">
      <c r="A198" t="s">
        <v>1498</v>
      </c>
      <c r="B198" t="s">
        <v>1499</v>
      </c>
      <c r="C198">
        <v>0.15</v>
      </c>
      <c r="D198" s="2">
        <v>0.96253999000000001</v>
      </c>
      <c r="E198" s="4">
        <v>202.1994</v>
      </c>
      <c r="F198" s="4">
        <v>21.8508</v>
      </c>
      <c r="G198" s="7">
        <v>1393</v>
      </c>
    </row>
    <row r="199" spans="1:7" x14ac:dyDescent="0.3">
      <c r="A199" t="s">
        <v>11008</v>
      </c>
      <c r="B199" t="s">
        <v>11009</v>
      </c>
      <c r="C199">
        <v>0.22620000000000001</v>
      </c>
      <c r="D199" s="2">
        <v>1</v>
      </c>
      <c r="E199" s="4">
        <v>1435.2380000000001</v>
      </c>
      <c r="F199" s="4">
        <v>210.4639</v>
      </c>
      <c r="G199" s="7">
        <v>1384</v>
      </c>
    </row>
    <row r="200" spans="1:7" x14ac:dyDescent="0.3">
      <c r="A200" t="s">
        <v>11691</v>
      </c>
      <c r="B200" t="s">
        <v>11692</v>
      </c>
      <c r="C200">
        <v>0.26579999999999998</v>
      </c>
      <c r="D200" s="2">
        <v>0.45090963000000001</v>
      </c>
      <c r="E200" s="4">
        <v>163.43809999999999</v>
      </c>
      <c r="F200" s="4">
        <v>34.086100000000002</v>
      </c>
      <c r="G200" s="7">
        <v>1377</v>
      </c>
    </row>
    <row r="201" spans="1:7" x14ac:dyDescent="0.3">
      <c r="A201" t="s">
        <v>10206</v>
      </c>
      <c r="B201" t="s">
        <v>10207</v>
      </c>
      <c r="C201">
        <v>0.29189999999999999</v>
      </c>
      <c r="D201" s="2">
        <v>1</v>
      </c>
      <c r="E201" s="4">
        <v>1988.7309</v>
      </c>
      <c r="F201" s="4">
        <v>80.377700000000004</v>
      </c>
      <c r="G201" s="7">
        <v>1374</v>
      </c>
    </row>
    <row r="202" spans="1:7" x14ac:dyDescent="0.3">
      <c r="A202" t="s">
        <v>1383</v>
      </c>
      <c r="B202" t="s">
        <v>1384</v>
      </c>
      <c r="C202">
        <v>0.2863</v>
      </c>
      <c r="D202" s="2">
        <v>0</v>
      </c>
      <c r="E202" s="4">
        <v>73.211600000000004</v>
      </c>
      <c r="F202" s="4">
        <v>21.794599999999999</v>
      </c>
      <c r="G202" s="7">
        <v>1371</v>
      </c>
    </row>
    <row r="203" spans="1:7" x14ac:dyDescent="0.3">
      <c r="A203" t="s">
        <v>5281</v>
      </c>
      <c r="B203" t="s">
        <v>5282</v>
      </c>
      <c r="C203">
        <v>0.29909999999999998</v>
      </c>
      <c r="D203" s="2">
        <v>0.7853772</v>
      </c>
      <c r="E203" s="4">
        <v>539.67290000000003</v>
      </c>
      <c r="F203" s="4">
        <v>43.765799999999999</v>
      </c>
      <c r="G203" s="7">
        <v>1351</v>
      </c>
    </row>
    <row r="204" spans="1:7" x14ac:dyDescent="0.3">
      <c r="A204" t="s">
        <v>10532</v>
      </c>
      <c r="B204" t="s">
        <v>10533</v>
      </c>
      <c r="C204">
        <v>0.29820000000000002</v>
      </c>
      <c r="D204" s="2">
        <v>0.96361059000000004</v>
      </c>
      <c r="E204" s="4">
        <v>157.5317</v>
      </c>
      <c r="F204" s="4">
        <v>28.5458</v>
      </c>
      <c r="G204" s="7">
        <v>1348</v>
      </c>
    </row>
    <row r="205" spans="1:7" x14ac:dyDescent="0.3">
      <c r="A205" t="s">
        <v>6824</v>
      </c>
      <c r="B205" t="s">
        <v>6825</v>
      </c>
      <c r="C205">
        <v>0.29970000000000002</v>
      </c>
      <c r="D205" s="2">
        <v>0.99418516000000001</v>
      </c>
      <c r="E205" s="4">
        <v>565.98360000000002</v>
      </c>
      <c r="F205" s="4">
        <v>94.224299999999999</v>
      </c>
      <c r="G205" s="7">
        <v>1314</v>
      </c>
    </row>
    <row r="206" spans="1:7" x14ac:dyDescent="0.3">
      <c r="A206" t="s">
        <v>7532</v>
      </c>
      <c r="B206" t="s">
        <v>7533</v>
      </c>
      <c r="C206">
        <v>0.2697</v>
      </c>
      <c r="D206" s="2">
        <v>0.79520970999999996</v>
      </c>
      <c r="E206" s="4">
        <v>584.99860000000001</v>
      </c>
      <c r="F206" s="4">
        <v>46.3551</v>
      </c>
      <c r="G206" s="7">
        <v>1313</v>
      </c>
    </row>
    <row r="207" spans="1:7" x14ac:dyDescent="0.3">
      <c r="A207" t="s">
        <v>7673</v>
      </c>
      <c r="B207" t="s">
        <v>7674</v>
      </c>
      <c r="C207">
        <v>0.25</v>
      </c>
      <c r="D207" s="2">
        <v>0</v>
      </c>
      <c r="E207" s="4">
        <v>47.145400000000002</v>
      </c>
      <c r="F207" s="4">
        <v>17.6069</v>
      </c>
      <c r="G207" s="7">
        <v>1313</v>
      </c>
    </row>
    <row r="208" spans="1:7" x14ac:dyDescent="0.3">
      <c r="A208" t="s">
        <v>1831</v>
      </c>
      <c r="B208" t="s">
        <v>1832</v>
      </c>
      <c r="C208">
        <v>0.19589999999999999</v>
      </c>
      <c r="D208" s="2">
        <v>0.99822900999999997</v>
      </c>
      <c r="E208" s="4">
        <v>269.06610000000001</v>
      </c>
      <c r="F208" s="4">
        <v>112.9282</v>
      </c>
      <c r="G208" s="7">
        <v>1306</v>
      </c>
    </row>
    <row r="209" spans="1:7" x14ac:dyDescent="0.3">
      <c r="A209" t="s">
        <v>52</v>
      </c>
      <c r="B209" t="s">
        <v>53</v>
      </c>
      <c r="C209">
        <v>0.25140000000000001</v>
      </c>
      <c r="D209" s="2">
        <v>0.76618752999999995</v>
      </c>
      <c r="E209" s="4">
        <v>529.51990000000001</v>
      </c>
      <c r="F209" s="4">
        <v>45.711100000000002</v>
      </c>
      <c r="G209" s="7">
        <v>1285</v>
      </c>
    </row>
    <row r="210" spans="1:7" x14ac:dyDescent="0.3">
      <c r="A210" t="s">
        <v>12419</v>
      </c>
      <c r="B210" t="s">
        <v>12420</v>
      </c>
      <c r="C210">
        <v>0.2999</v>
      </c>
      <c r="D210" s="2">
        <v>0.37003859</v>
      </c>
      <c r="E210" s="4">
        <v>104.9657</v>
      </c>
      <c r="F210" s="4">
        <v>47.286200000000001</v>
      </c>
      <c r="G210" s="7">
        <v>1285</v>
      </c>
    </row>
    <row r="211" spans="1:7" x14ac:dyDescent="0.3">
      <c r="A211" t="s">
        <v>9276</v>
      </c>
      <c r="B211" t="s">
        <v>9277</v>
      </c>
      <c r="C211">
        <v>0.1792</v>
      </c>
      <c r="D211" s="2">
        <v>1</v>
      </c>
      <c r="E211" s="4">
        <v>1046.5265999999999</v>
      </c>
      <c r="F211" s="4">
        <v>201.8758</v>
      </c>
      <c r="G211" s="7">
        <v>1271</v>
      </c>
    </row>
    <row r="212" spans="1:7" x14ac:dyDescent="0.3">
      <c r="A212" t="s">
        <v>11224</v>
      </c>
      <c r="B212" t="s">
        <v>11225</v>
      </c>
      <c r="C212">
        <v>0.25</v>
      </c>
      <c r="D212" s="2">
        <v>0.94655573999999998</v>
      </c>
      <c r="E212" s="4">
        <v>161.88050000000001</v>
      </c>
      <c r="F212" s="4">
        <v>20.744299999999999</v>
      </c>
      <c r="G212" s="7">
        <v>1244</v>
      </c>
    </row>
    <row r="213" spans="1:7" x14ac:dyDescent="0.3">
      <c r="A213" t="s">
        <v>11451</v>
      </c>
      <c r="B213" t="s">
        <v>11452</v>
      </c>
      <c r="C213">
        <v>0.25</v>
      </c>
      <c r="D213" s="2">
        <v>0.96526089000000004</v>
      </c>
      <c r="E213" s="4">
        <v>270.41860000000003</v>
      </c>
      <c r="F213" s="4">
        <v>15.142899999999999</v>
      </c>
      <c r="G213" s="7">
        <v>1244</v>
      </c>
    </row>
    <row r="214" spans="1:7" x14ac:dyDescent="0.3">
      <c r="A214" t="s">
        <v>11829</v>
      </c>
      <c r="B214" t="s">
        <v>11830</v>
      </c>
      <c r="C214">
        <v>0.29930000000000001</v>
      </c>
      <c r="D214" s="2">
        <v>0</v>
      </c>
      <c r="E214" s="4">
        <v>132.44759999999999</v>
      </c>
      <c r="F214" s="4">
        <v>45.755000000000003</v>
      </c>
      <c r="G214" s="7">
        <v>1243</v>
      </c>
    </row>
    <row r="215" spans="1:7" x14ac:dyDescent="0.3">
      <c r="A215" t="s">
        <v>1777</v>
      </c>
      <c r="B215" t="s">
        <v>1778</v>
      </c>
      <c r="C215">
        <v>0.18629999999999999</v>
      </c>
      <c r="D215" s="2">
        <v>0</v>
      </c>
      <c r="E215" s="4">
        <v>85.976399999999998</v>
      </c>
      <c r="F215" s="4">
        <v>29.3643</v>
      </c>
      <c r="G215" s="7">
        <v>1242</v>
      </c>
    </row>
    <row r="216" spans="1:7" x14ac:dyDescent="0.3">
      <c r="A216" t="s">
        <v>9930</v>
      </c>
      <c r="B216" t="s">
        <v>9931</v>
      </c>
      <c r="C216">
        <v>0.33639999999999998</v>
      </c>
      <c r="D216" s="2">
        <v>0.83322353999999998</v>
      </c>
      <c r="E216" s="4">
        <v>135.79480000000001</v>
      </c>
      <c r="F216" s="4">
        <v>46.118099999999998</v>
      </c>
      <c r="G216" s="7">
        <v>1240</v>
      </c>
    </row>
    <row r="217" spans="1:7" x14ac:dyDescent="0.3">
      <c r="A217" t="s">
        <v>9834</v>
      </c>
      <c r="B217" t="s">
        <v>9835</v>
      </c>
      <c r="C217">
        <v>0.32779999999999998</v>
      </c>
      <c r="D217" s="2">
        <v>0.73087979000000003</v>
      </c>
      <c r="E217" s="4">
        <v>394.40440000000001</v>
      </c>
      <c r="F217" s="4">
        <v>41.401499999999999</v>
      </c>
      <c r="G217" s="7">
        <v>1218</v>
      </c>
    </row>
    <row r="218" spans="1:7" x14ac:dyDescent="0.3">
      <c r="A218" t="s">
        <v>3798</v>
      </c>
      <c r="B218" t="s">
        <v>3799</v>
      </c>
      <c r="C218">
        <v>0.251</v>
      </c>
      <c r="D218" s="2">
        <v>0.24479770000000001</v>
      </c>
      <c r="E218" s="4">
        <v>191.32159999999999</v>
      </c>
      <c r="F218" s="4">
        <v>129.3509</v>
      </c>
      <c r="G218" s="7">
        <v>1212</v>
      </c>
    </row>
    <row r="219" spans="1:7" x14ac:dyDescent="0.3">
      <c r="A219" t="s">
        <v>284</v>
      </c>
      <c r="B219" t="s">
        <v>285</v>
      </c>
      <c r="C219">
        <v>0.31759999999999999</v>
      </c>
      <c r="D219" s="2">
        <v>0.95710994000000005</v>
      </c>
      <c r="E219" s="4">
        <v>637.74059999999997</v>
      </c>
      <c r="F219" s="4">
        <v>231.57069999999999</v>
      </c>
      <c r="G219" s="7">
        <v>1208</v>
      </c>
    </row>
    <row r="220" spans="1:7" x14ac:dyDescent="0.3">
      <c r="A220" t="s">
        <v>3337</v>
      </c>
      <c r="B220" t="s">
        <v>3338</v>
      </c>
      <c r="C220">
        <v>0.25</v>
      </c>
      <c r="D220" s="2">
        <v>0.46947559</v>
      </c>
      <c r="E220" s="4">
        <v>117.8546</v>
      </c>
      <c r="F220" s="4">
        <v>10.851100000000001</v>
      </c>
      <c r="G220" s="7">
        <v>1204</v>
      </c>
    </row>
    <row r="221" spans="1:7" x14ac:dyDescent="0.3">
      <c r="A221" t="s">
        <v>5495</v>
      </c>
      <c r="B221" t="s">
        <v>5496</v>
      </c>
      <c r="C221">
        <v>0.29580000000000001</v>
      </c>
      <c r="D221" s="2">
        <v>0</v>
      </c>
      <c r="E221" s="4">
        <v>152.22839999999999</v>
      </c>
      <c r="F221" s="4">
        <v>34.866300000000003</v>
      </c>
      <c r="G221" s="7">
        <v>1200</v>
      </c>
    </row>
    <row r="222" spans="1:7" x14ac:dyDescent="0.3">
      <c r="A222" t="s">
        <v>6217</v>
      </c>
      <c r="B222" t="s">
        <v>6218</v>
      </c>
      <c r="C222">
        <v>0.25979999999999998</v>
      </c>
      <c r="D222" s="2">
        <v>0</v>
      </c>
      <c r="E222" s="4">
        <v>291.37740000000002</v>
      </c>
      <c r="F222" s="4">
        <v>33.403599999999997</v>
      </c>
      <c r="G222" s="7">
        <v>1144</v>
      </c>
    </row>
    <row r="223" spans="1:7" x14ac:dyDescent="0.3">
      <c r="A223" t="s">
        <v>9004</v>
      </c>
      <c r="B223" t="s">
        <v>9005</v>
      </c>
      <c r="C223">
        <v>0.3</v>
      </c>
      <c r="D223" s="2">
        <v>0.94432945999999995</v>
      </c>
      <c r="E223" s="4">
        <v>547.05489999999998</v>
      </c>
      <c r="F223" s="4">
        <v>76.790800000000004</v>
      </c>
      <c r="G223" s="7">
        <v>1141</v>
      </c>
    </row>
    <row r="224" spans="1:7" x14ac:dyDescent="0.3">
      <c r="A224" t="s">
        <v>4341</v>
      </c>
      <c r="B224" t="s">
        <v>4342</v>
      </c>
      <c r="C224">
        <v>0.26829999999999998</v>
      </c>
      <c r="D224" s="2">
        <v>0</v>
      </c>
      <c r="E224" s="4">
        <v>154.80080000000001</v>
      </c>
      <c r="F224" s="4">
        <v>30.991800000000001</v>
      </c>
      <c r="G224" s="7">
        <v>1139</v>
      </c>
    </row>
    <row r="225" spans="1:7" x14ac:dyDescent="0.3">
      <c r="A225" t="s">
        <v>154</v>
      </c>
      <c r="B225" t="s">
        <v>155</v>
      </c>
      <c r="C225">
        <v>0.25009999999999999</v>
      </c>
      <c r="D225" s="2">
        <v>0</v>
      </c>
      <c r="E225" s="4">
        <v>19.317799999999998</v>
      </c>
      <c r="F225" s="4">
        <v>9.8191000000000006</v>
      </c>
      <c r="G225" s="7">
        <v>1132</v>
      </c>
    </row>
    <row r="226" spans="1:7" x14ac:dyDescent="0.3">
      <c r="A226" t="s">
        <v>10095</v>
      </c>
      <c r="B226" t="s">
        <v>10096</v>
      </c>
      <c r="C226">
        <v>0.25</v>
      </c>
      <c r="D226" s="2">
        <v>0</v>
      </c>
      <c r="E226" s="4">
        <v>55.282699999999998</v>
      </c>
      <c r="F226" s="4">
        <v>20.910799999999998</v>
      </c>
      <c r="G226" s="7">
        <v>1129</v>
      </c>
    </row>
    <row r="227" spans="1:7" x14ac:dyDescent="0.3">
      <c r="A227" t="s">
        <v>8913</v>
      </c>
      <c r="B227" t="s">
        <v>8914</v>
      </c>
      <c r="C227">
        <v>0.30940000000000001</v>
      </c>
      <c r="D227" s="2">
        <v>0.97866105000000003</v>
      </c>
      <c r="E227" s="4">
        <v>405.65800000000002</v>
      </c>
      <c r="F227" s="4">
        <v>44.756399999999999</v>
      </c>
      <c r="G227" s="7">
        <v>1118</v>
      </c>
    </row>
    <row r="228" spans="1:7" x14ac:dyDescent="0.3">
      <c r="A228" t="s">
        <v>188</v>
      </c>
      <c r="B228" t="s">
        <v>189</v>
      </c>
      <c r="C228">
        <v>0.31130000000000002</v>
      </c>
      <c r="D228" s="2">
        <v>1</v>
      </c>
      <c r="E228" s="4">
        <v>806.45309999999995</v>
      </c>
      <c r="F228" s="4">
        <v>253.49719999999999</v>
      </c>
      <c r="G228" s="7">
        <v>1111</v>
      </c>
    </row>
    <row r="229" spans="1:7" x14ac:dyDescent="0.3">
      <c r="A229" t="s">
        <v>831</v>
      </c>
      <c r="B229" t="s">
        <v>832</v>
      </c>
      <c r="C229">
        <v>0.3</v>
      </c>
      <c r="D229" s="2">
        <v>0.69578032000000001</v>
      </c>
      <c r="E229" s="4">
        <v>59.290399999999998</v>
      </c>
      <c r="F229" s="4">
        <v>22.916399999999999</v>
      </c>
      <c r="G229" s="7">
        <v>1099</v>
      </c>
    </row>
    <row r="230" spans="1:7" x14ac:dyDescent="0.3">
      <c r="A230" t="s">
        <v>12894</v>
      </c>
      <c r="B230" t="s">
        <v>12895</v>
      </c>
      <c r="C230">
        <v>0.28160000000000002</v>
      </c>
      <c r="D230" s="2">
        <v>0.26722589000000002</v>
      </c>
      <c r="E230" s="4">
        <v>208.2379</v>
      </c>
      <c r="F230" s="4">
        <v>30.292400000000001</v>
      </c>
      <c r="G230" s="7">
        <v>1089</v>
      </c>
    </row>
    <row r="231" spans="1:7" x14ac:dyDescent="0.3">
      <c r="A231" t="s">
        <v>11288</v>
      </c>
      <c r="B231" t="s">
        <v>11289</v>
      </c>
      <c r="C231">
        <v>0.29720000000000002</v>
      </c>
      <c r="D231" s="2">
        <v>0.74083661000000001</v>
      </c>
      <c r="E231" s="4">
        <v>1272.4263000000001</v>
      </c>
      <c r="F231" s="4">
        <v>63.417400000000001</v>
      </c>
      <c r="G231" s="7">
        <v>1072</v>
      </c>
    </row>
    <row r="232" spans="1:7" x14ac:dyDescent="0.3">
      <c r="A232" t="s">
        <v>11673</v>
      </c>
      <c r="B232" t="s">
        <v>11674</v>
      </c>
      <c r="C232">
        <v>0.35730000000000001</v>
      </c>
      <c r="D232" s="2">
        <v>0</v>
      </c>
      <c r="E232" s="4">
        <v>90.282899999999998</v>
      </c>
      <c r="F232" s="4">
        <v>16.205300000000001</v>
      </c>
      <c r="G232" s="7">
        <v>1063</v>
      </c>
    </row>
    <row r="233" spans="1:7" x14ac:dyDescent="0.3">
      <c r="A233" t="s">
        <v>10185</v>
      </c>
      <c r="B233" t="s">
        <v>10186</v>
      </c>
      <c r="C233">
        <v>0.25</v>
      </c>
      <c r="D233" s="2">
        <v>1</v>
      </c>
      <c r="E233" s="4">
        <v>181.18860000000001</v>
      </c>
      <c r="F233" s="4">
        <v>44.918599999999998</v>
      </c>
      <c r="G233" s="7">
        <v>1062</v>
      </c>
    </row>
    <row r="234" spans="1:7" x14ac:dyDescent="0.3">
      <c r="A234" t="s">
        <v>8429</v>
      </c>
      <c r="B234" t="s">
        <v>8430</v>
      </c>
      <c r="C234">
        <v>0.29509999999999997</v>
      </c>
      <c r="D234" s="2">
        <v>0.98491275</v>
      </c>
      <c r="E234" s="4">
        <v>123.36150000000001</v>
      </c>
      <c r="F234" s="4">
        <v>11.147399999999999</v>
      </c>
      <c r="G234" s="7">
        <v>1049</v>
      </c>
    </row>
    <row r="235" spans="1:7" x14ac:dyDescent="0.3">
      <c r="A235" t="s">
        <v>12668</v>
      </c>
      <c r="B235" t="s">
        <v>12669</v>
      </c>
      <c r="C235">
        <v>0.34899999999999998</v>
      </c>
      <c r="D235" s="2">
        <v>0.99930348000000002</v>
      </c>
      <c r="E235" s="4">
        <v>3534.3699000000001</v>
      </c>
      <c r="F235" s="4">
        <v>515.05560000000003</v>
      </c>
      <c r="G235" s="7">
        <v>1046</v>
      </c>
    </row>
    <row r="236" spans="1:7" x14ac:dyDescent="0.3">
      <c r="A236" t="s">
        <v>11571</v>
      </c>
      <c r="B236" t="s">
        <v>11572</v>
      </c>
      <c r="C236">
        <v>0.29909999999999998</v>
      </c>
      <c r="D236" s="2">
        <v>0</v>
      </c>
      <c r="E236" s="4">
        <v>137.6497</v>
      </c>
      <c r="F236" s="4">
        <v>54.993099999999998</v>
      </c>
      <c r="G236" s="7">
        <v>1019</v>
      </c>
    </row>
    <row r="237" spans="1:7" x14ac:dyDescent="0.3">
      <c r="A237" t="s">
        <v>10490</v>
      </c>
      <c r="B237" t="s">
        <v>10491</v>
      </c>
      <c r="C237">
        <v>0.25</v>
      </c>
      <c r="D237" s="2">
        <v>0.37646403000000001</v>
      </c>
      <c r="E237" s="4">
        <v>564.8827</v>
      </c>
      <c r="F237" s="4">
        <v>39.807299999999998</v>
      </c>
      <c r="G237" s="7">
        <v>1007</v>
      </c>
    </row>
    <row r="238" spans="1:7" x14ac:dyDescent="0.3">
      <c r="A238" t="s">
        <v>9122</v>
      </c>
      <c r="B238" t="s">
        <v>9123</v>
      </c>
      <c r="C238">
        <v>0.29570000000000002</v>
      </c>
      <c r="D238" s="2">
        <v>0.83447263000000005</v>
      </c>
      <c r="E238" s="4">
        <v>96.314899999999994</v>
      </c>
      <c r="F238" s="4">
        <v>16.909600000000001</v>
      </c>
      <c r="G238" s="7">
        <v>999</v>
      </c>
    </row>
    <row r="239" spans="1:7" x14ac:dyDescent="0.3">
      <c r="A239" t="s">
        <v>4375</v>
      </c>
      <c r="B239" t="s">
        <v>4376</v>
      </c>
      <c r="C239">
        <v>0.3</v>
      </c>
      <c r="D239" s="2">
        <v>0.79375722999999998</v>
      </c>
      <c r="E239" s="4">
        <v>781.74310000000003</v>
      </c>
      <c r="F239" s="4">
        <v>68.0852</v>
      </c>
      <c r="G239" s="7">
        <v>992</v>
      </c>
    </row>
    <row r="240" spans="1:7" x14ac:dyDescent="0.3">
      <c r="A240" t="s">
        <v>5185</v>
      </c>
      <c r="B240" t="s">
        <v>5186</v>
      </c>
      <c r="C240">
        <v>0.25</v>
      </c>
      <c r="D240" s="2">
        <v>1</v>
      </c>
      <c r="E240" s="4">
        <v>288.5401</v>
      </c>
      <c r="F240" s="4">
        <v>39.381700000000002</v>
      </c>
      <c r="G240" s="7">
        <v>975</v>
      </c>
    </row>
    <row r="241" spans="1:7" x14ac:dyDescent="0.3">
      <c r="A241" t="s">
        <v>12583</v>
      </c>
      <c r="B241" t="s">
        <v>12584</v>
      </c>
      <c r="C241">
        <v>0.29820000000000002</v>
      </c>
      <c r="D241" s="2">
        <v>1</v>
      </c>
      <c r="E241" s="4">
        <v>129.8492</v>
      </c>
      <c r="F241" s="4">
        <v>20.832599999999999</v>
      </c>
      <c r="G241" s="7">
        <v>975</v>
      </c>
    </row>
    <row r="242" spans="1:7" x14ac:dyDescent="0.3">
      <c r="A242" t="s">
        <v>6149</v>
      </c>
      <c r="B242" t="s">
        <v>6150</v>
      </c>
      <c r="C242">
        <v>0.3</v>
      </c>
      <c r="D242" s="2">
        <v>0.52997899999999998</v>
      </c>
      <c r="E242" s="4">
        <v>196.28579999999999</v>
      </c>
      <c r="F242" s="4">
        <v>62.638599999999997</v>
      </c>
      <c r="G242" s="7">
        <v>971</v>
      </c>
    </row>
    <row r="243" spans="1:7" x14ac:dyDescent="0.3">
      <c r="A243" t="s">
        <v>1691</v>
      </c>
      <c r="B243" t="s">
        <v>1692</v>
      </c>
      <c r="C243">
        <v>0.31219999999999998</v>
      </c>
      <c r="D243" s="2">
        <v>0.52142228999999995</v>
      </c>
      <c r="E243" s="4">
        <v>256.07</v>
      </c>
      <c r="F243" s="4">
        <v>14.8841</v>
      </c>
      <c r="G243" s="7">
        <v>957</v>
      </c>
    </row>
    <row r="244" spans="1:7" x14ac:dyDescent="0.3">
      <c r="A244" t="s">
        <v>7655</v>
      </c>
      <c r="B244" t="s">
        <v>7656</v>
      </c>
      <c r="C244">
        <v>0.25</v>
      </c>
      <c r="D244" s="2">
        <v>0.54068815999999997</v>
      </c>
      <c r="E244" s="4">
        <v>119.2775</v>
      </c>
      <c r="F244" s="4">
        <v>15.0031</v>
      </c>
      <c r="G244" s="7">
        <v>935</v>
      </c>
    </row>
    <row r="245" spans="1:7" x14ac:dyDescent="0.3">
      <c r="A245" t="s">
        <v>12086</v>
      </c>
      <c r="B245" t="s">
        <v>12087</v>
      </c>
      <c r="C245">
        <v>0.34960000000000002</v>
      </c>
      <c r="D245" s="2">
        <v>1</v>
      </c>
      <c r="E245" s="4">
        <v>626.58439999999996</v>
      </c>
      <c r="F245" s="4">
        <v>71.9846</v>
      </c>
      <c r="G245" s="7">
        <v>934</v>
      </c>
    </row>
    <row r="246" spans="1:7" x14ac:dyDescent="0.3">
      <c r="A246" t="s">
        <v>6045</v>
      </c>
      <c r="B246" t="s">
        <v>6046</v>
      </c>
      <c r="C246">
        <v>0.33</v>
      </c>
      <c r="D246" s="2">
        <v>1</v>
      </c>
      <c r="E246" s="4">
        <v>382.6311</v>
      </c>
      <c r="F246" s="4">
        <v>19.8123</v>
      </c>
      <c r="G246" s="7">
        <v>927</v>
      </c>
    </row>
    <row r="247" spans="1:7" x14ac:dyDescent="0.3">
      <c r="A247" t="s">
        <v>621</v>
      </c>
      <c r="B247" t="s">
        <v>622</v>
      </c>
      <c r="C247">
        <v>0.28260000000000002</v>
      </c>
      <c r="D247" s="2">
        <v>0</v>
      </c>
      <c r="E247" s="4">
        <v>208.78540000000001</v>
      </c>
      <c r="F247" s="4">
        <v>6.5361000000000002</v>
      </c>
      <c r="G247" s="7">
        <v>924</v>
      </c>
    </row>
    <row r="248" spans="1:7" x14ac:dyDescent="0.3">
      <c r="A248" t="s">
        <v>9695</v>
      </c>
      <c r="B248" t="s">
        <v>9696</v>
      </c>
      <c r="C248">
        <v>0.30649999999999999</v>
      </c>
      <c r="D248" s="2">
        <v>0</v>
      </c>
      <c r="E248" s="4">
        <v>97.059799999999996</v>
      </c>
      <c r="F248" s="4">
        <v>23.662099999999999</v>
      </c>
      <c r="G248" s="7">
        <v>922</v>
      </c>
    </row>
    <row r="249" spans="1:7" x14ac:dyDescent="0.3">
      <c r="A249" t="s">
        <v>11154</v>
      </c>
      <c r="B249" t="s">
        <v>11155</v>
      </c>
      <c r="C249">
        <v>0.05</v>
      </c>
      <c r="D249" s="2">
        <v>0.98462141999999997</v>
      </c>
      <c r="E249" s="4">
        <v>118.3839</v>
      </c>
      <c r="F249" s="4">
        <v>14.7371</v>
      </c>
      <c r="G249" s="7">
        <v>920</v>
      </c>
    </row>
    <row r="250" spans="1:7" x14ac:dyDescent="0.3">
      <c r="A250" t="s">
        <v>7733</v>
      </c>
      <c r="B250" t="s">
        <v>7734</v>
      </c>
      <c r="C250">
        <v>0.3</v>
      </c>
      <c r="D250" s="2">
        <v>0.99934025999999998</v>
      </c>
      <c r="E250" s="4">
        <v>194.01490000000001</v>
      </c>
      <c r="F250" s="4">
        <v>78.333399999999997</v>
      </c>
      <c r="G250" s="7">
        <v>909</v>
      </c>
    </row>
    <row r="251" spans="1:7" x14ac:dyDescent="0.3">
      <c r="A251" t="s">
        <v>1773</v>
      </c>
      <c r="B251" t="s">
        <v>1774</v>
      </c>
      <c r="C251">
        <v>0.3</v>
      </c>
      <c r="D251" s="2">
        <v>1</v>
      </c>
      <c r="E251" s="4">
        <v>170.4502</v>
      </c>
      <c r="F251" s="4">
        <v>38.793599999999998</v>
      </c>
      <c r="G251" s="7">
        <v>899</v>
      </c>
    </row>
    <row r="252" spans="1:7" x14ac:dyDescent="0.3">
      <c r="A252" t="s">
        <v>12435</v>
      </c>
      <c r="B252" t="s">
        <v>12436</v>
      </c>
      <c r="C252">
        <v>0.29820000000000002</v>
      </c>
      <c r="D252" s="2">
        <v>0.68019834999999995</v>
      </c>
      <c r="E252" s="4">
        <v>135.1866</v>
      </c>
      <c r="F252" s="4">
        <v>34.863100000000003</v>
      </c>
      <c r="G252" s="7">
        <v>874</v>
      </c>
    </row>
    <row r="253" spans="1:7" x14ac:dyDescent="0.3">
      <c r="A253" t="s">
        <v>6315</v>
      </c>
      <c r="B253" t="s">
        <v>6316</v>
      </c>
      <c r="C253">
        <v>0.317</v>
      </c>
      <c r="D253" s="2">
        <v>0</v>
      </c>
      <c r="E253" s="4">
        <v>112.8498</v>
      </c>
      <c r="F253" s="4">
        <v>48.211599999999997</v>
      </c>
      <c r="G253" s="7">
        <v>873</v>
      </c>
    </row>
    <row r="254" spans="1:7" x14ac:dyDescent="0.3">
      <c r="A254" t="s">
        <v>8929</v>
      </c>
      <c r="B254" t="s">
        <v>8930</v>
      </c>
      <c r="C254">
        <v>0.28510000000000002</v>
      </c>
      <c r="D254" s="2">
        <v>0.91115690999999999</v>
      </c>
      <c r="E254" s="4">
        <v>291.36689999999999</v>
      </c>
      <c r="F254" s="4">
        <v>37.939700000000002</v>
      </c>
      <c r="G254" s="7">
        <v>849</v>
      </c>
    </row>
    <row r="255" spans="1:7" x14ac:dyDescent="0.3">
      <c r="A255" t="s">
        <v>3425</v>
      </c>
      <c r="B255" t="s">
        <v>3426</v>
      </c>
      <c r="C255">
        <v>0.25380000000000003</v>
      </c>
      <c r="D255" s="2">
        <v>0</v>
      </c>
      <c r="E255" s="4">
        <v>29.4861</v>
      </c>
      <c r="F255" s="4">
        <v>10.7242</v>
      </c>
      <c r="G255" s="7">
        <v>835</v>
      </c>
    </row>
    <row r="256" spans="1:7" x14ac:dyDescent="0.3">
      <c r="A256" t="s">
        <v>10940</v>
      </c>
      <c r="B256" t="s">
        <v>10941</v>
      </c>
      <c r="C256">
        <v>0.29659999999999997</v>
      </c>
      <c r="D256" s="2">
        <v>0</v>
      </c>
      <c r="E256" s="4">
        <v>44.029499999999999</v>
      </c>
      <c r="F256" s="4">
        <v>25.787400000000002</v>
      </c>
      <c r="G256" s="7">
        <v>825</v>
      </c>
    </row>
    <row r="257" spans="1:7" x14ac:dyDescent="0.3">
      <c r="A257" t="s">
        <v>8745</v>
      </c>
      <c r="B257" t="s">
        <v>8746</v>
      </c>
      <c r="C257">
        <v>0.28010000000000002</v>
      </c>
      <c r="D257" s="2">
        <v>0.16086379000000001</v>
      </c>
      <c r="E257" s="4">
        <v>659.64909999999998</v>
      </c>
      <c r="F257" s="4">
        <v>24.590599999999998</v>
      </c>
      <c r="G257" s="7">
        <v>824</v>
      </c>
    </row>
    <row r="258" spans="1:7" x14ac:dyDescent="0.3">
      <c r="A258" t="s">
        <v>1277</v>
      </c>
      <c r="B258" t="s">
        <v>1278</v>
      </c>
      <c r="C258">
        <v>0.2908</v>
      </c>
      <c r="D258" s="2">
        <v>0</v>
      </c>
      <c r="E258" s="4">
        <v>101.9315</v>
      </c>
      <c r="F258" s="4">
        <v>61.928600000000003</v>
      </c>
      <c r="G258" s="7">
        <v>822</v>
      </c>
    </row>
    <row r="259" spans="1:7" x14ac:dyDescent="0.3">
      <c r="A259" t="s">
        <v>12092</v>
      </c>
      <c r="B259" t="s">
        <v>12093</v>
      </c>
      <c r="C259">
        <v>0.27560000000000001</v>
      </c>
      <c r="D259" s="2">
        <v>0</v>
      </c>
      <c r="E259" s="4">
        <v>71.610799999999998</v>
      </c>
      <c r="F259" s="4">
        <v>14.301299999999999</v>
      </c>
      <c r="G259" s="7">
        <v>817</v>
      </c>
    </row>
    <row r="260" spans="1:7" x14ac:dyDescent="0.3">
      <c r="A260" t="s">
        <v>601</v>
      </c>
      <c r="B260" t="s">
        <v>602</v>
      </c>
      <c r="C260">
        <v>0.2</v>
      </c>
      <c r="D260" s="2">
        <v>1</v>
      </c>
      <c r="E260" s="4">
        <v>497.59559999999999</v>
      </c>
      <c r="F260" s="4">
        <v>38.507599999999996</v>
      </c>
      <c r="G260" s="7">
        <v>805</v>
      </c>
    </row>
    <row r="261" spans="1:7" x14ac:dyDescent="0.3">
      <c r="A261" t="s">
        <v>5561</v>
      </c>
      <c r="B261" t="s">
        <v>5562</v>
      </c>
      <c r="C261">
        <v>0.25</v>
      </c>
      <c r="D261" s="2">
        <v>0</v>
      </c>
      <c r="E261" s="4">
        <v>50.125100000000003</v>
      </c>
      <c r="F261" s="4">
        <v>18.0259</v>
      </c>
      <c r="G261" s="7">
        <v>792</v>
      </c>
    </row>
    <row r="262" spans="1:7" x14ac:dyDescent="0.3">
      <c r="A262" t="s">
        <v>5743</v>
      </c>
      <c r="B262" t="s">
        <v>5744</v>
      </c>
      <c r="C262">
        <v>0.2586</v>
      </c>
      <c r="D262" s="2">
        <v>0.94200744999999997</v>
      </c>
      <c r="E262" s="4">
        <v>407.8134</v>
      </c>
      <c r="F262" s="4">
        <v>91.575800000000001</v>
      </c>
      <c r="G262" s="7">
        <v>788</v>
      </c>
    </row>
    <row r="263" spans="1:7" x14ac:dyDescent="0.3">
      <c r="A263" t="s">
        <v>7903</v>
      </c>
      <c r="B263" t="s">
        <v>7904</v>
      </c>
      <c r="C263">
        <v>0.2999</v>
      </c>
      <c r="D263" s="2">
        <v>0.89697174999999996</v>
      </c>
      <c r="E263" s="4">
        <v>195.39949999999999</v>
      </c>
      <c r="F263" s="4">
        <v>118.0249</v>
      </c>
      <c r="G263" s="7">
        <v>775</v>
      </c>
    </row>
    <row r="264" spans="1:7" x14ac:dyDescent="0.3">
      <c r="A264" t="s">
        <v>3447</v>
      </c>
      <c r="B264" t="s">
        <v>3448</v>
      </c>
      <c r="C264">
        <v>0.25</v>
      </c>
      <c r="D264" s="2">
        <v>0</v>
      </c>
      <c r="E264" s="4">
        <v>47.705599999999997</v>
      </c>
      <c r="F264" s="4">
        <v>11.5505</v>
      </c>
      <c r="G264" s="7">
        <v>774</v>
      </c>
    </row>
    <row r="265" spans="1:7" x14ac:dyDescent="0.3">
      <c r="A265" t="s">
        <v>1273</v>
      </c>
      <c r="B265" t="s">
        <v>1274</v>
      </c>
      <c r="C265">
        <v>0.25</v>
      </c>
      <c r="D265" s="2">
        <v>0</v>
      </c>
      <c r="E265" s="4">
        <v>18.264199999999999</v>
      </c>
      <c r="F265" s="4">
        <v>10.6723</v>
      </c>
      <c r="G265" s="7">
        <v>769</v>
      </c>
    </row>
    <row r="266" spans="1:7" x14ac:dyDescent="0.3">
      <c r="A266" t="s">
        <v>7645</v>
      </c>
      <c r="B266" t="s">
        <v>7646</v>
      </c>
      <c r="C266">
        <v>0.25</v>
      </c>
      <c r="D266" s="2">
        <v>0</v>
      </c>
      <c r="E266" s="4">
        <v>44.6342</v>
      </c>
      <c r="F266" s="4">
        <v>16.049800000000001</v>
      </c>
      <c r="G266" s="7">
        <v>767</v>
      </c>
    </row>
    <row r="267" spans="1:7" x14ac:dyDescent="0.3">
      <c r="A267" t="s">
        <v>5585</v>
      </c>
      <c r="B267" t="s">
        <v>5586</v>
      </c>
      <c r="C267">
        <v>0.30609999999999998</v>
      </c>
      <c r="D267" s="2">
        <v>0.92414238999999998</v>
      </c>
      <c r="E267" s="4">
        <v>597.04780000000005</v>
      </c>
      <c r="F267" s="4">
        <v>113.5009</v>
      </c>
      <c r="G267" s="7">
        <v>760</v>
      </c>
    </row>
    <row r="268" spans="1:7" x14ac:dyDescent="0.3">
      <c r="A268" t="s">
        <v>7699</v>
      </c>
      <c r="B268" t="s">
        <v>7700</v>
      </c>
      <c r="C268">
        <v>0.33</v>
      </c>
      <c r="D268" s="2">
        <v>0.31446058999999998</v>
      </c>
      <c r="E268" s="4">
        <v>86.487499999999997</v>
      </c>
      <c r="F268" s="4">
        <v>13.6907</v>
      </c>
      <c r="G268" s="7">
        <v>748</v>
      </c>
    </row>
    <row r="269" spans="1:7" x14ac:dyDescent="0.3">
      <c r="A269" t="s">
        <v>12164</v>
      </c>
      <c r="B269" t="s">
        <v>12165</v>
      </c>
      <c r="C269">
        <v>0.25</v>
      </c>
      <c r="D269" s="2">
        <v>0</v>
      </c>
      <c r="E269" s="4">
        <v>88.788600000000002</v>
      </c>
      <c r="F269" s="4">
        <v>18.778700000000001</v>
      </c>
      <c r="G269" s="7">
        <v>745</v>
      </c>
    </row>
    <row r="270" spans="1:7" x14ac:dyDescent="0.3">
      <c r="A270" t="s">
        <v>18</v>
      </c>
      <c r="B270" t="s">
        <v>19</v>
      </c>
      <c r="C270">
        <v>0.34889999999999999</v>
      </c>
      <c r="D270" s="2">
        <v>0.80437281000000005</v>
      </c>
      <c r="E270" s="4">
        <v>213.61959999999999</v>
      </c>
      <c r="F270" s="4">
        <v>38.322400000000002</v>
      </c>
      <c r="G270" s="7">
        <v>738</v>
      </c>
    </row>
    <row r="271" spans="1:7" x14ac:dyDescent="0.3">
      <c r="A271" t="s">
        <v>797</v>
      </c>
      <c r="B271" t="s">
        <v>798</v>
      </c>
      <c r="C271">
        <v>0.27610000000000001</v>
      </c>
      <c r="D271" s="2">
        <v>0.36363083000000002</v>
      </c>
      <c r="E271" s="4">
        <v>195.61439999999999</v>
      </c>
      <c r="F271" s="4">
        <v>30.098800000000001</v>
      </c>
      <c r="G271" s="7">
        <v>736</v>
      </c>
    </row>
    <row r="272" spans="1:7" x14ac:dyDescent="0.3">
      <c r="A272" t="s">
        <v>11867</v>
      </c>
      <c r="B272" t="s">
        <v>11868</v>
      </c>
      <c r="C272">
        <v>0.25</v>
      </c>
      <c r="D272" s="2">
        <v>0</v>
      </c>
      <c r="E272" s="4">
        <v>24.464600000000001</v>
      </c>
      <c r="F272" s="4">
        <v>9.5228000000000002</v>
      </c>
      <c r="G272" s="7">
        <v>734</v>
      </c>
    </row>
    <row r="273" spans="1:7" x14ac:dyDescent="0.3">
      <c r="A273" t="s">
        <v>13118</v>
      </c>
      <c r="B273" t="s">
        <v>13119</v>
      </c>
      <c r="C273">
        <v>0.2923</v>
      </c>
      <c r="D273" s="2">
        <v>0.55999173000000002</v>
      </c>
      <c r="E273" s="4">
        <v>1145.5626</v>
      </c>
      <c r="F273" s="4">
        <v>64.059600000000003</v>
      </c>
      <c r="G273" s="7">
        <v>711</v>
      </c>
    </row>
    <row r="274" spans="1:7" x14ac:dyDescent="0.3">
      <c r="A274" t="s">
        <v>11182</v>
      </c>
      <c r="B274" t="s">
        <v>11183</v>
      </c>
      <c r="C274">
        <v>0.25</v>
      </c>
      <c r="D274" s="2">
        <v>0</v>
      </c>
      <c r="E274" s="4">
        <v>32.457000000000001</v>
      </c>
      <c r="F274" s="4">
        <v>15.1296</v>
      </c>
      <c r="G274" s="7">
        <v>709</v>
      </c>
    </row>
    <row r="275" spans="1:7" x14ac:dyDescent="0.3">
      <c r="A275" t="s">
        <v>8982</v>
      </c>
      <c r="B275" t="s">
        <v>8983</v>
      </c>
      <c r="C275">
        <v>0.25</v>
      </c>
      <c r="D275" s="2">
        <v>0.95763600000000004</v>
      </c>
      <c r="E275" s="4">
        <v>1007.7898</v>
      </c>
      <c r="F275" s="4">
        <v>54.511899999999997</v>
      </c>
      <c r="G275" s="7">
        <v>701</v>
      </c>
    </row>
    <row r="276" spans="1:7" x14ac:dyDescent="0.3">
      <c r="A276" t="s">
        <v>6972</v>
      </c>
      <c r="B276" t="s">
        <v>6973</v>
      </c>
      <c r="C276">
        <v>0.25</v>
      </c>
      <c r="D276" s="2">
        <v>0</v>
      </c>
      <c r="E276" s="4">
        <v>65.907899999999998</v>
      </c>
      <c r="F276" s="4">
        <v>12.613899999999999</v>
      </c>
      <c r="G276" s="7">
        <v>695</v>
      </c>
    </row>
    <row r="277" spans="1:7" x14ac:dyDescent="0.3">
      <c r="A277" t="s">
        <v>6077</v>
      </c>
      <c r="B277" t="s">
        <v>6078</v>
      </c>
      <c r="C277">
        <v>0.28770000000000001</v>
      </c>
      <c r="D277" s="2">
        <v>0</v>
      </c>
      <c r="E277" s="4">
        <v>65.881699999999995</v>
      </c>
      <c r="F277" s="4">
        <v>10.920999999999999</v>
      </c>
      <c r="G277" s="7">
        <v>687</v>
      </c>
    </row>
    <row r="278" spans="1:7" x14ac:dyDescent="0.3">
      <c r="A278" t="s">
        <v>36</v>
      </c>
      <c r="B278" t="s">
        <v>37</v>
      </c>
      <c r="C278">
        <v>0.33019999999999999</v>
      </c>
      <c r="D278" s="2">
        <v>0.81131803000000002</v>
      </c>
      <c r="E278" s="4">
        <v>621.27359999999999</v>
      </c>
      <c r="F278" s="4">
        <v>121.4443</v>
      </c>
      <c r="G278" s="7">
        <v>683</v>
      </c>
    </row>
    <row r="279" spans="1:7" x14ac:dyDescent="0.3">
      <c r="A279" t="s">
        <v>7817</v>
      </c>
      <c r="B279" t="s">
        <v>7818</v>
      </c>
      <c r="C279">
        <v>0.25</v>
      </c>
      <c r="D279" s="2">
        <v>0</v>
      </c>
      <c r="E279" s="4">
        <v>33.463500000000003</v>
      </c>
      <c r="F279" s="4">
        <v>9.6803000000000008</v>
      </c>
      <c r="G279" s="7">
        <v>682</v>
      </c>
    </row>
    <row r="280" spans="1:7" x14ac:dyDescent="0.3">
      <c r="A280" t="s">
        <v>9639</v>
      </c>
      <c r="B280" t="s">
        <v>9640</v>
      </c>
      <c r="C280">
        <v>0.26390000000000002</v>
      </c>
      <c r="D280" s="2">
        <v>0</v>
      </c>
      <c r="E280" s="4">
        <v>99.4375</v>
      </c>
      <c r="F280" s="4">
        <v>23.8842</v>
      </c>
      <c r="G280" s="7">
        <v>677</v>
      </c>
    </row>
    <row r="281" spans="1:7" x14ac:dyDescent="0.3">
      <c r="A281" t="s">
        <v>1395</v>
      </c>
      <c r="B281" t="s">
        <v>1396</v>
      </c>
      <c r="C281">
        <v>0.27760000000000001</v>
      </c>
      <c r="D281" s="2">
        <v>0.50957834999999996</v>
      </c>
      <c r="E281" s="4">
        <v>286.66289999999998</v>
      </c>
      <c r="F281" s="4">
        <v>71.265100000000004</v>
      </c>
      <c r="G281" s="7">
        <v>676</v>
      </c>
    </row>
    <row r="282" spans="1:7" x14ac:dyDescent="0.3">
      <c r="A282" t="s">
        <v>11108</v>
      </c>
      <c r="B282" t="s">
        <v>11109</v>
      </c>
      <c r="C282">
        <v>0.28670000000000001</v>
      </c>
      <c r="D282" s="2">
        <v>0.31237714999999999</v>
      </c>
      <c r="E282" s="4">
        <v>147.1191</v>
      </c>
      <c r="F282" s="4">
        <v>30.166599999999999</v>
      </c>
      <c r="G282" s="7">
        <v>670</v>
      </c>
    </row>
    <row r="283" spans="1:7" x14ac:dyDescent="0.3">
      <c r="A283" t="s">
        <v>5191</v>
      </c>
      <c r="B283" t="s">
        <v>5192</v>
      </c>
      <c r="C283">
        <v>0.3226</v>
      </c>
      <c r="D283" s="2">
        <v>0.77851908999999997</v>
      </c>
      <c r="E283" s="4">
        <v>165.71610000000001</v>
      </c>
      <c r="F283" s="4">
        <v>36.258299999999998</v>
      </c>
      <c r="G283" s="7">
        <v>665</v>
      </c>
    </row>
    <row r="284" spans="1:7" x14ac:dyDescent="0.3">
      <c r="A284" t="s">
        <v>5407</v>
      </c>
      <c r="B284" t="s">
        <v>5408</v>
      </c>
      <c r="C284">
        <v>0.3</v>
      </c>
      <c r="D284" s="2">
        <v>0.33257048</v>
      </c>
      <c r="E284" s="4">
        <v>130.12370000000001</v>
      </c>
      <c r="F284" s="4">
        <v>32.338099999999997</v>
      </c>
      <c r="G284" s="7">
        <v>660</v>
      </c>
    </row>
    <row r="285" spans="1:7" x14ac:dyDescent="0.3">
      <c r="A285" t="s">
        <v>4108</v>
      </c>
      <c r="B285" t="s">
        <v>4109</v>
      </c>
      <c r="C285">
        <v>0.25</v>
      </c>
      <c r="D285" s="2">
        <v>0</v>
      </c>
      <c r="E285" s="4">
        <v>66.167599999999993</v>
      </c>
      <c r="F285" s="4">
        <v>13.0886</v>
      </c>
      <c r="G285" s="7">
        <v>657</v>
      </c>
    </row>
    <row r="286" spans="1:7" x14ac:dyDescent="0.3">
      <c r="A286" t="s">
        <v>13104</v>
      </c>
      <c r="B286" t="s">
        <v>13105</v>
      </c>
      <c r="C286">
        <v>0.35</v>
      </c>
      <c r="D286" s="2">
        <v>1</v>
      </c>
      <c r="E286" s="4">
        <v>66.281599999999997</v>
      </c>
      <c r="F286" s="4">
        <v>27.885400000000001</v>
      </c>
      <c r="G286" s="7">
        <v>657</v>
      </c>
    </row>
    <row r="287" spans="1:7" x14ac:dyDescent="0.3">
      <c r="A287" t="s">
        <v>11230</v>
      </c>
      <c r="B287" t="s">
        <v>11231</v>
      </c>
      <c r="C287">
        <v>0.3513</v>
      </c>
      <c r="D287" s="2">
        <v>0.61529427000000003</v>
      </c>
      <c r="E287" s="4">
        <v>89.009399999999999</v>
      </c>
      <c r="F287" s="4">
        <v>19.838999999999999</v>
      </c>
      <c r="G287" s="7">
        <v>654</v>
      </c>
    </row>
    <row r="288" spans="1:7" x14ac:dyDescent="0.3">
      <c r="A288" t="s">
        <v>6401</v>
      </c>
      <c r="B288" t="s">
        <v>6402</v>
      </c>
      <c r="C288">
        <v>0.25</v>
      </c>
      <c r="D288" s="2">
        <v>0</v>
      </c>
      <c r="E288" s="4">
        <v>17.5671</v>
      </c>
      <c r="F288" s="4">
        <v>4.6448999999999998</v>
      </c>
      <c r="G288" s="7">
        <v>646</v>
      </c>
    </row>
    <row r="289" spans="1:7" x14ac:dyDescent="0.3">
      <c r="A289" t="s">
        <v>11276</v>
      </c>
      <c r="B289" t="s">
        <v>11277</v>
      </c>
      <c r="C289">
        <v>0.28860000000000002</v>
      </c>
      <c r="D289" s="2">
        <v>0</v>
      </c>
      <c r="E289" s="4">
        <v>57.203099999999999</v>
      </c>
      <c r="F289" s="4">
        <v>13.1402</v>
      </c>
      <c r="G289" s="7">
        <v>624</v>
      </c>
    </row>
    <row r="290" spans="1:7" x14ac:dyDescent="0.3">
      <c r="A290" t="s">
        <v>7518</v>
      </c>
      <c r="B290" t="s">
        <v>7519</v>
      </c>
      <c r="C290">
        <v>0.2712</v>
      </c>
      <c r="D290" s="2">
        <v>0.62355492999999995</v>
      </c>
      <c r="E290" s="4">
        <v>287.71429999999998</v>
      </c>
      <c r="F290" s="4">
        <v>24.590599999999998</v>
      </c>
      <c r="G290" s="7">
        <v>622</v>
      </c>
    </row>
    <row r="291" spans="1:7" x14ac:dyDescent="0.3">
      <c r="A291" t="s">
        <v>256</v>
      </c>
      <c r="B291" t="s">
        <v>257</v>
      </c>
      <c r="C291">
        <v>0.30969999999999998</v>
      </c>
      <c r="D291" s="2">
        <v>0.96815225000000005</v>
      </c>
      <c r="E291" s="4">
        <v>74.286299999999997</v>
      </c>
      <c r="F291" s="4">
        <v>15.0623</v>
      </c>
      <c r="G291" s="7">
        <v>610</v>
      </c>
    </row>
    <row r="292" spans="1:7" x14ac:dyDescent="0.3">
      <c r="A292" t="s">
        <v>10984</v>
      </c>
      <c r="B292" t="s">
        <v>10985</v>
      </c>
      <c r="C292">
        <v>0.27589999999999998</v>
      </c>
      <c r="D292" s="2">
        <v>0.89537244000000005</v>
      </c>
      <c r="E292" s="4">
        <v>310.58300000000003</v>
      </c>
      <c r="F292" s="4">
        <v>88.305000000000007</v>
      </c>
      <c r="G292" s="7">
        <v>601</v>
      </c>
    </row>
    <row r="293" spans="1:7" x14ac:dyDescent="0.3">
      <c r="A293" t="s">
        <v>12573</v>
      </c>
      <c r="B293" t="s">
        <v>12574</v>
      </c>
      <c r="C293">
        <v>0.25</v>
      </c>
      <c r="D293" s="2">
        <v>0</v>
      </c>
      <c r="E293" s="4">
        <v>68.635099999999994</v>
      </c>
      <c r="F293" s="4">
        <v>12.819599999999999</v>
      </c>
      <c r="G293" s="7">
        <v>587</v>
      </c>
    </row>
    <row r="294" spans="1:7" x14ac:dyDescent="0.3">
      <c r="A294" t="s">
        <v>5097</v>
      </c>
      <c r="B294" t="s">
        <v>5098</v>
      </c>
      <c r="C294">
        <v>0.25</v>
      </c>
      <c r="D294" s="2">
        <v>0</v>
      </c>
      <c r="E294" s="4">
        <v>29.7441</v>
      </c>
      <c r="F294" s="4">
        <v>6.6883999999999997</v>
      </c>
      <c r="G294" s="7">
        <v>581</v>
      </c>
    </row>
    <row r="295" spans="1:7" x14ac:dyDescent="0.3">
      <c r="A295" t="s">
        <v>7076</v>
      </c>
      <c r="B295" t="s">
        <v>7077</v>
      </c>
      <c r="C295">
        <v>0.25</v>
      </c>
      <c r="D295" s="2">
        <v>0</v>
      </c>
      <c r="E295" s="4">
        <v>20.107700000000001</v>
      </c>
      <c r="F295" s="4">
        <v>4.9194000000000004</v>
      </c>
      <c r="G295" s="7">
        <v>581</v>
      </c>
    </row>
    <row r="296" spans="1:7" x14ac:dyDescent="0.3">
      <c r="A296" t="s">
        <v>12283</v>
      </c>
      <c r="B296" t="s">
        <v>12284</v>
      </c>
      <c r="C296">
        <v>0.2339</v>
      </c>
      <c r="D296" s="2">
        <v>0</v>
      </c>
      <c r="E296" s="4">
        <v>134.0728</v>
      </c>
      <c r="F296" s="4">
        <v>32.662500000000001</v>
      </c>
      <c r="G296" s="7">
        <v>575</v>
      </c>
    </row>
    <row r="297" spans="1:7" x14ac:dyDescent="0.3">
      <c r="A297" t="s">
        <v>11264</v>
      </c>
      <c r="B297" t="s">
        <v>11265</v>
      </c>
      <c r="C297">
        <v>0.25</v>
      </c>
      <c r="D297" s="2">
        <v>0</v>
      </c>
      <c r="E297" s="4">
        <v>20.613700000000001</v>
      </c>
      <c r="F297" s="4">
        <v>6.9817</v>
      </c>
      <c r="G297" s="7">
        <v>565</v>
      </c>
    </row>
    <row r="298" spans="1:7" x14ac:dyDescent="0.3">
      <c r="A298" t="s">
        <v>12968</v>
      </c>
      <c r="B298" t="s">
        <v>12969</v>
      </c>
      <c r="C298">
        <v>0.27610000000000001</v>
      </c>
      <c r="D298" s="2">
        <v>0.47821826000000001</v>
      </c>
      <c r="E298" s="4">
        <v>70.636600000000001</v>
      </c>
      <c r="F298" s="4">
        <v>15.640499999999999</v>
      </c>
      <c r="G298" s="7">
        <v>565</v>
      </c>
    </row>
    <row r="299" spans="1:7" x14ac:dyDescent="0.3">
      <c r="A299" t="s">
        <v>1470</v>
      </c>
      <c r="B299" t="s">
        <v>1471</v>
      </c>
      <c r="C299">
        <v>0.25</v>
      </c>
      <c r="D299" s="2">
        <v>1</v>
      </c>
      <c r="E299" s="4">
        <v>1583.4671000000001</v>
      </c>
      <c r="F299" s="4">
        <v>38.005600000000001</v>
      </c>
      <c r="G299" s="7">
        <v>564</v>
      </c>
    </row>
    <row r="300" spans="1:7" x14ac:dyDescent="0.3">
      <c r="A300" t="s">
        <v>12741</v>
      </c>
      <c r="B300" t="s">
        <v>12742</v>
      </c>
      <c r="C300">
        <v>0.25</v>
      </c>
      <c r="D300" s="2">
        <v>0</v>
      </c>
      <c r="E300" s="4">
        <v>150.75970000000001</v>
      </c>
      <c r="F300" s="4">
        <v>27.393799999999999</v>
      </c>
      <c r="G300" s="7">
        <v>559</v>
      </c>
    </row>
    <row r="301" spans="1:7" x14ac:dyDescent="0.3">
      <c r="A301" t="s">
        <v>11515</v>
      </c>
      <c r="B301" t="s">
        <v>11516</v>
      </c>
      <c r="C301">
        <v>0.3</v>
      </c>
      <c r="D301" s="2">
        <v>0.50333472999999995</v>
      </c>
      <c r="E301" s="4">
        <v>89.154899999999998</v>
      </c>
      <c r="F301" s="4">
        <v>54.541600000000003</v>
      </c>
      <c r="G301" s="7">
        <v>553</v>
      </c>
    </row>
    <row r="302" spans="1:7" x14ac:dyDescent="0.3">
      <c r="A302" t="s">
        <v>268</v>
      </c>
      <c r="B302" t="s">
        <v>269</v>
      </c>
      <c r="C302">
        <v>0.30049999999999999</v>
      </c>
      <c r="D302" s="2">
        <v>0.85829973999999998</v>
      </c>
      <c r="E302" s="4">
        <v>63.7926</v>
      </c>
      <c r="F302" s="4">
        <v>24.728100000000001</v>
      </c>
      <c r="G302" s="7">
        <v>552</v>
      </c>
    </row>
    <row r="303" spans="1:7" x14ac:dyDescent="0.3">
      <c r="A303" t="s">
        <v>12803</v>
      </c>
      <c r="B303" t="s">
        <v>12804</v>
      </c>
      <c r="C303">
        <v>0.26119999999999999</v>
      </c>
      <c r="D303" s="2">
        <v>0</v>
      </c>
      <c r="E303" s="4">
        <v>342.20179999999999</v>
      </c>
      <c r="F303" s="4">
        <v>13.309699999999999</v>
      </c>
      <c r="G303" s="7">
        <v>547</v>
      </c>
    </row>
    <row r="304" spans="1:7" x14ac:dyDescent="0.3">
      <c r="A304" t="s">
        <v>10964</v>
      </c>
      <c r="B304" t="s">
        <v>10965</v>
      </c>
      <c r="C304">
        <v>0.25</v>
      </c>
      <c r="D304" s="2">
        <v>0</v>
      </c>
      <c r="E304" s="4">
        <v>35.992699999999999</v>
      </c>
      <c r="F304" s="4">
        <v>7.8741000000000003</v>
      </c>
      <c r="G304" s="7">
        <v>538</v>
      </c>
    </row>
    <row r="305" spans="1:7" x14ac:dyDescent="0.3">
      <c r="A305" t="s">
        <v>791</v>
      </c>
      <c r="B305" t="s">
        <v>792</v>
      </c>
      <c r="C305">
        <v>0.25</v>
      </c>
      <c r="D305" s="2">
        <v>0.96342603000000004</v>
      </c>
      <c r="E305" s="4">
        <v>75.261899999999997</v>
      </c>
      <c r="F305" s="4">
        <v>13.8185</v>
      </c>
      <c r="G305" s="7">
        <v>537</v>
      </c>
    </row>
    <row r="306" spans="1:7" x14ac:dyDescent="0.3">
      <c r="A306" t="s">
        <v>5421</v>
      </c>
      <c r="B306" t="s">
        <v>5422</v>
      </c>
      <c r="C306">
        <v>0.2949</v>
      </c>
      <c r="D306" s="2">
        <v>0.54403084999999995</v>
      </c>
      <c r="E306" s="4">
        <v>108.72920000000001</v>
      </c>
      <c r="F306" s="4">
        <v>26.444900000000001</v>
      </c>
      <c r="G306" s="7">
        <v>516</v>
      </c>
    </row>
    <row r="307" spans="1:7" x14ac:dyDescent="0.3">
      <c r="A307" t="s">
        <v>5577</v>
      </c>
      <c r="B307" t="s">
        <v>5578</v>
      </c>
      <c r="C307">
        <v>0.25</v>
      </c>
      <c r="D307" s="2">
        <v>0</v>
      </c>
      <c r="E307" s="4">
        <v>59.673099999999998</v>
      </c>
      <c r="F307" s="4">
        <v>11.575900000000001</v>
      </c>
      <c r="G307" s="7">
        <v>515</v>
      </c>
    </row>
    <row r="308" spans="1:7" x14ac:dyDescent="0.3">
      <c r="A308" t="s">
        <v>11745</v>
      </c>
      <c r="B308" t="s">
        <v>11746</v>
      </c>
      <c r="C308">
        <v>0.25569999999999998</v>
      </c>
      <c r="D308" s="2">
        <v>0</v>
      </c>
      <c r="E308" s="4">
        <v>177.60919999999999</v>
      </c>
      <c r="F308" s="4">
        <v>8.8581000000000003</v>
      </c>
      <c r="G308" s="7">
        <v>515</v>
      </c>
    </row>
    <row r="309" spans="1:7" x14ac:dyDescent="0.3">
      <c r="A309" t="s">
        <v>12411</v>
      </c>
      <c r="B309" t="s">
        <v>12412</v>
      </c>
      <c r="C309">
        <v>0.26350000000000001</v>
      </c>
      <c r="D309" s="2">
        <v>0.76811982000000001</v>
      </c>
      <c r="E309" s="4">
        <v>212.52930000000001</v>
      </c>
      <c r="F309" s="4">
        <v>15.423500000000001</v>
      </c>
      <c r="G309" s="7">
        <v>513</v>
      </c>
    </row>
    <row r="310" spans="1:7" x14ac:dyDescent="0.3">
      <c r="A310" t="s">
        <v>4365</v>
      </c>
      <c r="B310" t="s">
        <v>4366</v>
      </c>
      <c r="C310">
        <v>0.26300000000000001</v>
      </c>
      <c r="D310" s="2">
        <v>1</v>
      </c>
      <c r="E310" s="4">
        <v>446.95650000000001</v>
      </c>
      <c r="F310" s="4">
        <v>12.0839</v>
      </c>
      <c r="G310" s="7">
        <v>511</v>
      </c>
    </row>
    <row r="311" spans="1:7" x14ac:dyDescent="0.3">
      <c r="A311" t="s">
        <v>1684</v>
      </c>
      <c r="B311" t="s">
        <v>1685</v>
      </c>
      <c r="C311">
        <v>0.25109999999999999</v>
      </c>
      <c r="D311" s="2">
        <v>0</v>
      </c>
      <c r="E311" s="4">
        <v>17.120699999999999</v>
      </c>
      <c r="F311" s="4">
        <v>4.5387000000000004</v>
      </c>
      <c r="G311" s="7">
        <v>499</v>
      </c>
    </row>
    <row r="312" spans="1:7" x14ac:dyDescent="0.3">
      <c r="A312" t="s">
        <v>591</v>
      </c>
      <c r="B312" t="s">
        <v>592</v>
      </c>
      <c r="C312">
        <v>0.34410000000000002</v>
      </c>
      <c r="D312" s="2">
        <v>0.97957263999999999</v>
      </c>
      <c r="E312" s="4">
        <v>243.74289999999999</v>
      </c>
      <c r="F312" s="4">
        <v>32.184899999999999</v>
      </c>
      <c r="G312" s="7">
        <v>497</v>
      </c>
    </row>
    <row r="313" spans="1:7" x14ac:dyDescent="0.3">
      <c r="A313" t="s">
        <v>845</v>
      </c>
      <c r="B313" t="s">
        <v>846</v>
      </c>
      <c r="C313">
        <v>0.3</v>
      </c>
      <c r="D313" s="2">
        <v>0.57443573999999997</v>
      </c>
      <c r="E313" s="4">
        <v>52.178199999999997</v>
      </c>
      <c r="F313" s="4">
        <v>13.841900000000001</v>
      </c>
      <c r="G313" s="7">
        <v>497</v>
      </c>
    </row>
    <row r="314" spans="1:7" x14ac:dyDescent="0.3">
      <c r="A314" t="s">
        <v>1765</v>
      </c>
      <c r="B314" t="s">
        <v>1766</v>
      </c>
      <c r="C314">
        <v>0.31190000000000001</v>
      </c>
      <c r="D314" s="2">
        <v>0</v>
      </c>
      <c r="E314" s="4">
        <v>582.42460000000005</v>
      </c>
      <c r="F314" s="4">
        <v>76.691100000000006</v>
      </c>
      <c r="G314" s="7">
        <v>497</v>
      </c>
    </row>
    <row r="315" spans="1:7" x14ac:dyDescent="0.3">
      <c r="A315" t="s">
        <v>3463</v>
      </c>
      <c r="B315" t="s">
        <v>3464</v>
      </c>
      <c r="C315">
        <v>0.25</v>
      </c>
      <c r="D315" s="2">
        <v>1</v>
      </c>
      <c r="E315" s="4">
        <v>65.119399999999999</v>
      </c>
      <c r="F315" s="4">
        <v>13.139799999999999</v>
      </c>
      <c r="G315" s="7">
        <v>497</v>
      </c>
    </row>
    <row r="316" spans="1:7" x14ac:dyDescent="0.3">
      <c r="A316" t="s">
        <v>5315</v>
      </c>
      <c r="B316" t="s">
        <v>5316</v>
      </c>
      <c r="C316">
        <v>0.3</v>
      </c>
      <c r="D316" s="2">
        <v>1</v>
      </c>
      <c r="E316" s="4">
        <v>301.68900000000002</v>
      </c>
      <c r="F316" s="4">
        <v>12.2811</v>
      </c>
      <c r="G316" s="7">
        <v>497</v>
      </c>
    </row>
    <row r="317" spans="1:7" x14ac:dyDescent="0.3">
      <c r="A317" t="s">
        <v>13110</v>
      </c>
      <c r="B317" t="s">
        <v>13111</v>
      </c>
      <c r="C317">
        <v>0.25</v>
      </c>
      <c r="D317" s="2">
        <v>0</v>
      </c>
      <c r="E317" s="4">
        <v>46.180100000000003</v>
      </c>
      <c r="F317" s="4">
        <v>5.0180999999999996</v>
      </c>
      <c r="G317" s="7">
        <v>494</v>
      </c>
    </row>
    <row r="318" spans="1:7" x14ac:dyDescent="0.3">
      <c r="A318" t="s">
        <v>8471</v>
      </c>
      <c r="B318" t="s">
        <v>8472</v>
      </c>
      <c r="C318">
        <v>0.29139999999999999</v>
      </c>
      <c r="D318" s="2">
        <v>0</v>
      </c>
      <c r="E318" s="4">
        <v>88.808099999999996</v>
      </c>
      <c r="F318" s="4">
        <v>12.685700000000001</v>
      </c>
      <c r="G318" s="7">
        <v>490</v>
      </c>
    </row>
    <row r="319" spans="1:7" x14ac:dyDescent="0.3">
      <c r="A319" t="s">
        <v>6385</v>
      </c>
      <c r="B319" t="s">
        <v>6386</v>
      </c>
      <c r="C319">
        <v>0.25</v>
      </c>
      <c r="D319" s="2">
        <v>0</v>
      </c>
      <c r="E319" s="4">
        <v>44.383800000000001</v>
      </c>
      <c r="F319" s="4">
        <v>11.549899999999999</v>
      </c>
      <c r="G319" s="7">
        <v>486</v>
      </c>
    </row>
    <row r="320" spans="1:7" x14ac:dyDescent="0.3">
      <c r="A320" t="s">
        <v>3846</v>
      </c>
      <c r="B320" t="s">
        <v>3847</v>
      </c>
      <c r="C320">
        <v>0.3</v>
      </c>
      <c r="D320" s="2">
        <v>0</v>
      </c>
      <c r="E320" s="4">
        <v>285.48910000000001</v>
      </c>
      <c r="F320" s="4">
        <v>36.6081</v>
      </c>
      <c r="G320" s="7">
        <v>485</v>
      </c>
    </row>
    <row r="321" spans="1:7" x14ac:dyDescent="0.3">
      <c r="A321" t="s">
        <v>11096</v>
      </c>
      <c r="B321" t="s">
        <v>11097</v>
      </c>
      <c r="C321">
        <v>0.25</v>
      </c>
      <c r="D321" s="2">
        <v>0</v>
      </c>
      <c r="E321" s="4">
        <v>13.5649</v>
      </c>
      <c r="F321" s="4">
        <v>4.9077000000000002</v>
      </c>
      <c r="G321" s="7">
        <v>481</v>
      </c>
    </row>
    <row r="322" spans="1:7" x14ac:dyDescent="0.3">
      <c r="A322" t="s">
        <v>12852</v>
      </c>
      <c r="B322" t="s">
        <v>12853</v>
      </c>
      <c r="C322">
        <v>0.28460000000000002</v>
      </c>
      <c r="D322" s="2">
        <v>0</v>
      </c>
      <c r="E322" s="4">
        <v>149.065</v>
      </c>
      <c r="F322" s="4">
        <v>6.6146000000000003</v>
      </c>
      <c r="G322" s="7">
        <v>477</v>
      </c>
    </row>
    <row r="323" spans="1:7" x14ac:dyDescent="0.3">
      <c r="A323" t="s">
        <v>12397</v>
      </c>
      <c r="B323" t="s">
        <v>12398</v>
      </c>
      <c r="C323">
        <v>0.25</v>
      </c>
      <c r="D323" s="2">
        <v>0</v>
      </c>
      <c r="E323" s="4">
        <v>35.671799999999998</v>
      </c>
      <c r="F323" s="4">
        <v>7.133</v>
      </c>
      <c r="G323" s="7">
        <v>474</v>
      </c>
    </row>
    <row r="324" spans="1:7" x14ac:dyDescent="0.3">
      <c r="A324" t="s">
        <v>5301</v>
      </c>
      <c r="B324" t="s">
        <v>5302</v>
      </c>
      <c r="C324">
        <v>0.32419999999999999</v>
      </c>
      <c r="D324" s="2">
        <v>0.85093962000000001</v>
      </c>
      <c r="E324" s="4">
        <v>260.08030000000002</v>
      </c>
      <c r="F324" s="4">
        <v>22.3306</v>
      </c>
      <c r="G324" s="7">
        <v>473</v>
      </c>
    </row>
    <row r="325" spans="1:7" x14ac:dyDescent="0.3">
      <c r="A325" t="s">
        <v>10976</v>
      </c>
      <c r="B325" t="s">
        <v>10977</v>
      </c>
      <c r="C325">
        <v>0.25</v>
      </c>
      <c r="D325" s="2">
        <v>0</v>
      </c>
      <c r="E325" s="4">
        <v>22.9329</v>
      </c>
      <c r="F325" s="4">
        <v>8.4137000000000004</v>
      </c>
      <c r="G325" s="7">
        <v>451</v>
      </c>
    </row>
    <row r="326" spans="1:7" x14ac:dyDescent="0.3">
      <c r="A326" t="s">
        <v>12104</v>
      </c>
      <c r="B326" t="s">
        <v>12105</v>
      </c>
      <c r="C326">
        <v>0.25</v>
      </c>
      <c r="D326" s="2">
        <v>0</v>
      </c>
      <c r="E326" s="4">
        <v>175.14840000000001</v>
      </c>
      <c r="F326" s="4">
        <v>15.876799999999999</v>
      </c>
      <c r="G326" s="7">
        <v>445</v>
      </c>
    </row>
    <row r="327" spans="1:7" x14ac:dyDescent="0.3">
      <c r="A327" t="s">
        <v>7220</v>
      </c>
      <c r="B327" t="s">
        <v>7221</v>
      </c>
      <c r="C327">
        <v>0.25</v>
      </c>
      <c r="D327" s="2">
        <v>0</v>
      </c>
      <c r="E327" s="4">
        <v>36.4069</v>
      </c>
      <c r="F327" s="4">
        <v>7.3894000000000002</v>
      </c>
      <c r="G327" s="7">
        <v>440</v>
      </c>
    </row>
    <row r="328" spans="1:7" x14ac:dyDescent="0.3">
      <c r="A328" t="s">
        <v>9723</v>
      </c>
      <c r="B328" t="s">
        <v>9724</v>
      </c>
      <c r="C328">
        <v>0.2994</v>
      </c>
      <c r="D328" s="2">
        <v>0.98731897000000002</v>
      </c>
      <c r="E328" s="4">
        <v>177.4957</v>
      </c>
      <c r="F328" s="4">
        <v>115.5566</v>
      </c>
      <c r="G328" s="7">
        <v>439</v>
      </c>
    </row>
    <row r="329" spans="1:7" x14ac:dyDescent="0.3">
      <c r="A329" t="s">
        <v>9872</v>
      </c>
      <c r="B329" t="s">
        <v>9873</v>
      </c>
      <c r="C329">
        <v>0.25</v>
      </c>
      <c r="D329" s="2">
        <v>0</v>
      </c>
      <c r="E329" s="4">
        <v>37.627899999999997</v>
      </c>
      <c r="F329" s="4">
        <v>29.580400000000001</v>
      </c>
      <c r="G329" s="7">
        <v>435</v>
      </c>
    </row>
    <row r="330" spans="1:7" x14ac:dyDescent="0.3">
      <c r="A330" t="s">
        <v>11709</v>
      </c>
      <c r="B330" t="s">
        <v>11710</v>
      </c>
      <c r="C330">
        <v>0.3</v>
      </c>
      <c r="D330" s="2">
        <v>1</v>
      </c>
      <c r="E330" s="4">
        <v>186.85810000000001</v>
      </c>
      <c r="F330" s="4">
        <v>30.474499999999999</v>
      </c>
      <c r="G330" s="7">
        <v>434</v>
      </c>
    </row>
    <row r="331" spans="1:7" x14ac:dyDescent="0.3">
      <c r="A331" t="s">
        <v>12600</v>
      </c>
      <c r="B331" t="s">
        <v>12601</v>
      </c>
      <c r="C331">
        <v>0.27960000000000002</v>
      </c>
      <c r="D331" s="2">
        <v>0.72336100000000003</v>
      </c>
      <c r="E331" s="4">
        <v>160.63759999999999</v>
      </c>
      <c r="F331" s="4">
        <v>16.6586</v>
      </c>
      <c r="G331" s="7">
        <v>427</v>
      </c>
    </row>
    <row r="332" spans="1:7" x14ac:dyDescent="0.3">
      <c r="A332" t="s">
        <v>6958</v>
      </c>
      <c r="B332" t="s">
        <v>6959</v>
      </c>
      <c r="C332">
        <v>0.25</v>
      </c>
      <c r="D332" s="2">
        <v>1</v>
      </c>
      <c r="E332" s="4">
        <v>177.8425</v>
      </c>
      <c r="F332" s="4">
        <v>28.993099999999998</v>
      </c>
      <c r="G332" s="7">
        <v>424</v>
      </c>
    </row>
    <row r="333" spans="1:7" x14ac:dyDescent="0.3">
      <c r="A333" t="s">
        <v>11250</v>
      </c>
      <c r="B333" t="s">
        <v>11251</v>
      </c>
      <c r="C333">
        <v>0.3</v>
      </c>
      <c r="D333" s="2">
        <v>0</v>
      </c>
      <c r="E333" s="4">
        <v>233.98689999999999</v>
      </c>
      <c r="F333" s="4">
        <v>17.8704</v>
      </c>
      <c r="G333" s="7">
        <v>424</v>
      </c>
    </row>
    <row r="334" spans="1:7" x14ac:dyDescent="0.3">
      <c r="A334" t="s">
        <v>9630</v>
      </c>
      <c r="B334" t="s">
        <v>9631</v>
      </c>
      <c r="C334">
        <v>0.25</v>
      </c>
      <c r="D334" s="2">
        <v>0</v>
      </c>
      <c r="E334" s="4">
        <v>29.0383</v>
      </c>
      <c r="F334" s="4">
        <v>5.2382999999999997</v>
      </c>
      <c r="G334" s="7">
        <v>412</v>
      </c>
    </row>
    <row r="335" spans="1:7" x14ac:dyDescent="0.3">
      <c r="A335" t="s">
        <v>11070</v>
      </c>
      <c r="B335" t="s">
        <v>11071</v>
      </c>
      <c r="C335">
        <v>0.26019999999999999</v>
      </c>
      <c r="D335" s="2">
        <v>0</v>
      </c>
      <c r="E335" s="4">
        <v>34.427300000000002</v>
      </c>
      <c r="F335" s="4">
        <v>10.211</v>
      </c>
      <c r="G335" s="7">
        <v>408</v>
      </c>
    </row>
    <row r="336" spans="1:7" x14ac:dyDescent="0.3">
      <c r="A336" t="s">
        <v>11014</v>
      </c>
      <c r="B336" t="s">
        <v>11015</v>
      </c>
      <c r="C336">
        <v>0.25</v>
      </c>
      <c r="D336" s="2">
        <v>0</v>
      </c>
      <c r="E336" s="4">
        <v>21.745200000000001</v>
      </c>
      <c r="F336" s="4">
        <v>8.7751000000000001</v>
      </c>
      <c r="G336" s="7">
        <v>397</v>
      </c>
    </row>
    <row r="337" spans="1:7" x14ac:dyDescent="0.3">
      <c r="A337" t="s">
        <v>10101</v>
      </c>
      <c r="B337" t="s">
        <v>10102</v>
      </c>
      <c r="C337">
        <v>0.25</v>
      </c>
      <c r="D337" s="2">
        <v>0</v>
      </c>
      <c r="E337" s="4">
        <v>40.9193</v>
      </c>
      <c r="F337" s="4">
        <v>9.6814</v>
      </c>
      <c r="G337" s="7">
        <v>396</v>
      </c>
    </row>
    <row r="338" spans="1:7" x14ac:dyDescent="0.3">
      <c r="A338" t="s">
        <v>10021</v>
      </c>
      <c r="B338" t="s">
        <v>10022</v>
      </c>
      <c r="C338">
        <v>0.25</v>
      </c>
      <c r="D338" s="2">
        <v>0.99259463000000003</v>
      </c>
      <c r="E338" s="4">
        <v>53.386400000000002</v>
      </c>
      <c r="F338" s="4">
        <v>7.9901</v>
      </c>
      <c r="G338" s="7">
        <v>394</v>
      </c>
    </row>
    <row r="339" spans="1:7" x14ac:dyDescent="0.3">
      <c r="A339" t="s">
        <v>9250</v>
      </c>
      <c r="B339" t="s">
        <v>9251</v>
      </c>
      <c r="C339">
        <v>0.25</v>
      </c>
      <c r="D339" s="2">
        <v>0.93835500999999999</v>
      </c>
      <c r="E339" s="4">
        <v>102.2955</v>
      </c>
      <c r="F339" s="4">
        <v>10.6031</v>
      </c>
      <c r="G339" s="7">
        <v>393</v>
      </c>
    </row>
    <row r="340" spans="1:7" x14ac:dyDescent="0.3">
      <c r="A340" t="s">
        <v>10179</v>
      </c>
      <c r="B340" t="s">
        <v>10180</v>
      </c>
      <c r="C340">
        <v>0.25</v>
      </c>
      <c r="D340" s="2">
        <v>0</v>
      </c>
      <c r="E340" s="4">
        <v>66.458100000000002</v>
      </c>
      <c r="F340" s="4">
        <v>12.877800000000001</v>
      </c>
      <c r="G340" s="7">
        <v>390</v>
      </c>
    </row>
    <row r="341" spans="1:7" x14ac:dyDescent="0.3">
      <c r="A341" t="s">
        <v>3347</v>
      </c>
      <c r="B341" t="s">
        <v>3348</v>
      </c>
      <c r="C341">
        <v>0.28239999999999998</v>
      </c>
      <c r="D341" s="2">
        <v>0</v>
      </c>
      <c r="E341" s="4">
        <v>14.835699999999999</v>
      </c>
      <c r="F341" s="4">
        <v>5.3311000000000002</v>
      </c>
      <c r="G341" s="7">
        <v>386</v>
      </c>
    </row>
    <row r="342" spans="1:7" x14ac:dyDescent="0.3">
      <c r="A342" t="s">
        <v>3940</v>
      </c>
      <c r="B342" t="s">
        <v>3941</v>
      </c>
      <c r="C342">
        <v>0.3</v>
      </c>
      <c r="D342" s="2">
        <v>0.99883473</v>
      </c>
      <c r="E342" s="4">
        <v>296.39800000000002</v>
      </c>
      <c r="F342" s="4">
        <v>48.430799999999998</v>
      </c>
      <c r="G342" s="7">
        <v>380</v>
      </c>
    </row>
    <row r="343" spans="1:7" x14ac:dyDescent="0.3">
      <c r="A343" t="s">
        <v>11611</v>
      </c>
      <c r="B343" t="s">
        <v>11612</v>
      </c>
      <c r="C343">
        <v>0.2999</v>
      </c>
      <c r="D343" s="2">
        <v>0.87410036000000002</v>
      </c>
      <c r="E343" s="4">
        <v>233.46940000000001</v>
      </c>
      <c r="F343" s="4">
        <v>69.589600000000004</v>
      </c>
      <c r="G343" s="7">
        <v>371</v>
      </c>
    </row>
    <row r="344" spans="1:7" x14ac:dyDescent="0.3">
      <c r="A344" t="s">
        <v>9615</v>
      </c>
      <c r="B344" t="s">
        <v>9616</v>
      </c>
      <c r="C344">
        <v>0.35</v>
      </c>
      <c r="D344" s="2">
        <v>1</v>
      </c>
      <c r="E344" s="4">
        <v>67.857699999999994</v>
      </c>
      <c r="F344" s="4">
        <v>12.118399999999999</v>
      </c>
      <c r="G344" s="7">
        <v>370</v>
      </c>
    </row>
    <row r="345" spans="1:7" x14ac:dyDescent="0.3">
      <c r="A345" t="s">
        <v>8945</v>
      </c>
      <c r="B345" t="s">
        <v>8946</v>
      </c>
      <c r="C345">
        <v>0.27529999999999999</v>
      </c>
      <c r="D345" s="2">
        <v>0</v>
      </c>
      <c r="E345" s="4">
        <v>19.9907</v>
      </c>
      <c r="F345" s="4">
        <v>13.593400000000001</v>
      </c>
      <c r="G345" s="7">
        <v>362</v>
      </c>
    </row>
    <row r="346" spans="1:7" x14ac:dyDescent="0.3">
      <c r="A346" t="s">
        <v>689</v>
      </c>
      <c r="B346" t="s">
        <v>690</v>
      </c>
      <c r="C346">
        <v>0.33789999999999998</v>
      </c>
      <c r="D346" s="2">
        <v>0</v>
      </c>
      <c r="E346" s="4">
        <v>327.43610000000001</v>
      </c>
      <c r="F346" s="4">
        <v>10.866300000000001</v>
      </c>
      <c r="G346" s="7">
        <v>360</v>
      </c>
    </row>
    <row r="347" spans="1:7" x14ac:dyDescent="0.3">
      <c r="A347" t="s">
        <v>11322</v>
      </c>
      <c r="B347" t="s">
        <v>11323</v>
      </c>
      <c r="C347">
        <v>0.29830000000000001</v>
      </c>
      <c r="D347" s="2">
        <v>0.82189140000000005</v>
      </c>
      <c r="E347" s="4">
        <v>70.040499999999994</v>
      </c>
      <c r="F347" s="4">
        <v>29.032599999999999</v>
      </c>
      <c r="G347" s="7">
        <v>359</v>
      </c>
    </row>
    <row r="348" spans="1:7" x14ac:dyDescent="0.3">
      <c r="A348" t="s">
        <v>11537</v>
      </c>
      <c r="B348" t="s">
        <v>11538</v>
      </c>
      <c r="C348">
        <v>0.25</v>
      </c>
      <c r="D348" s="2">
        <v>0</v>
      </c>
      <c r="E348" s="4">
        <v>29.753399999999999</v>
      </c>
      <c r="F348" s="4">
        <v>8.8396000000000008</v>
      </c>
      <c r="G348" s="7">
        <v>356</v>
      </c>
    </row>
    <row r="349" spans="1:7" x14ac:dyDescent="0.3">
      <c r="A349" t="s">
        <v>8061</v>
      </c>
      <c r="B349" t="s">
        <v>8062</v>
      </c>
      <c r="C349">
        <v>0.3175</v>
      </c>
      <c r="D349" s="2">
        <v>0.74949301999999995</v>
      </c>
      <c r="E349" s="4">
        <v>200.94589999999999</v>
      </c>
      <c r="F349" s="4">
        <v>107.0334</v>
      </c>
      <c r="G349" s="7">
        <v>351</v>
      </c>
    </row>
    <row r="350" spans="1:7" x14ac:dyDescent="0.3">
      <c r="A350" t="s">
        <v>3329</v>
      </c>
      <c r="B350" t="s">
        <v>3330</v>
      </c>
      <c r="C350">
        <v>0.25</v>
      </c>
      <c r="D350" s="2">
        <v>0</v>
      </c>
      <c r="E350" s="4">
        <v>116.7071</v>
      </c>
      <c r="F350" s="4">
        <v>13.928100000000001</v>
      </c>
      <c r="G350" s="7">
        <v>350</v>
      </c>
    </row>
    <row r="351" spans="1:7" x14ac:dyDescent="0.3">
      <c r="A351" t="s">
        <v>6299</v>
      </c>
      <c r="B351" t="s">
        <v>6300</v>
      </c>
      <c r="C351">
        <v>0.2</v>
      </c>
      <c r="D351" s="2">
        <v>0</v>
      </c>
      <c r="E351" s="4">
        <v>44.042400000000001</v>
      </c>
      <c r="F351" s="4">
        <v>8.3106000000000009</v>
      </c>
      <c r="G351" s="7">
        <v>350</v>
      </c>
    </row>
    <row r="352" spans="1:7" x14ac:dyDescent="0.3">
      <c r="A352" t="s">
        <v>202</v>
      </c>
      <c r="B352" t="s">
        <v>203</v>
      </c>
      <c r="C352">
        <v>0.25</v>
      </c>
      <c r="D352" s="2">
        <v>1</v>
      </c>
      <c r="E352" s="4">
        <v>145.4828</v>
      </c>
      <c r="F352" s="4">
        <v>9.9489000000000001</v>
      </c>
      <c r="G352" s="7">
        <v>349</v>
      </c>
    </row>
    <row r="353" spans="1:7" x14ac:dyDescent="0.3">
      <c r="A353" t="s">
        <v>10446</v>
      </c>
      <c r="B353" t="s">
        <v>10447</v>
      </c>
      <c r="C353">
        <v>0.25</v>
      </c>
      <c r="D353" s="2">
        <v>0</v>
      </c>
      <c r="E353" s="4">
        <v>55.250100000000003</v>
      </c>
      <c r="F353" s="4">
        <v>6.3296000000000001</v>
      </c>
      <c r="G353" s="7">
        <v>348</v>
      </c>
    </row>
    <row r="354" spans="1:7" x14ac:dyDescent="0.3">
      <c r="A354" t="s">
        <v>12813</v>
      </c>
      <c r="B354" t="s">
        <v>12814</v>
      </c>
      <c r="C354">
        <v>0.25</v>
      </c>
      <c r="D354" s="2">
        <v>0</v>
      </c>
      <c r="E354" s="4">
        <v>26.776599999999998</v>
      </c>
      <c r="F354" s="4">
        <v>12.7896</v>
      </c>
      <c r="G354" s="7">
        <v>347</v>
      </c>
    </row>
    <row r="355" spans="1:7" x14ac:dyDescent="0.3">
      <c r="A355" t="s">
        <v>1853</v>
      </c>
      <c r="B355" t="s">
        <v>1854</v>
      </c>
      <c r="C355">
        <v>0.33379999999999999</v>
      </c>
      <c r="D355" s="2">
        <v>0</v>
      </c>
      <c r="E355" s="4">
        <v>800.72140000000002</v>
      </c>
      <c r="F355" s="4">
        <v>65.147400000000005</v>
      </c>
      <c r="G355" s="7">
        <v>346</v>
      </c>
    </row>
    <row r="356" spans="1:7" x14ac:dyDescent="0.3">
      <c r="A356" t="s">
        <v>5057</v>
      </c>
      <c r="B356" t="s">
        <v>5058</v>
      </c>
      <c r="C356">
        <v>0.25</v>
      </c>
      <c r="D356" s="2">
        <v>0.31779705000000003</v>
      </c>
      <c r="E356" s="4">
        <v>124.1653</v>
      </c>
      <c r="F356" s="4">
        <v>4.7839999999999998</v>
      </c>
      <c r="G356" s="7">
        <v>344</v>
      </c>
    </row>
    <row r="357" spans="1:7" x14ac:dyDescent="0.3">
      <c r="A357" t="s">
        <v>2789</v>
      </c>
      <c r="B357" t="s">
        <v>2790</v>
      </c>
      <c r="C357">
        <v>0.34970000000000001</v>
      </c>
      <c r="D357" s="2">
        <v>0</v>
      </c>
      <c r="E357" s="4">
        <v>487.96870000000001</v>
      </c>
      <c r="F357" s="4">
        <v>43.306699999999999</v>
      </c>
      <c r="G357" s="7">
        <v>342</v>
      </c>
    </row>
    <row r="358" spans="1:7" x14ac:dyDescent="0.3">
      <c r="A358" t="s">
        <v>11523</v>
      </c>
      <c r="B358" t="s">
        <v>11524</v>
      </c>
      <c r="C358">
        <v>0.3</v>
      </c>
      <c r="D358" s="2">
        <v>0</v>
      </c>
      <c r="E358" s="4">
        <v>58.364199999999997</v>
      </c>
      <c r="F358" s="4">
        <v>25.8</v>
      </c>
      <c r="G358" s="7">
        <v>342</v>
      </c>
    </row>
    <row r="359" spans="1:7" x14ac:dyDescent="0.3">
      <c r="A359" t="s">
        <v>4335</v>
      </c>
      <c r="B359" t="s">
        <v>4336</v>
      </c>
      <c r="C359">
        <v>0.3</v>
      </c>
      <c r="D359" s="2">
        <v>0</v>
      </c>
      <c r="E359" s="4">
        <v>36.827399999999997</v>
      </c>
      <c r="F359" s="4">
        <v>10.547800000000001</v>
      </c>
      <c r="G359" s="7">
        <v>337</v>
      </c>
    </row>
    <row r="360" spans="1:7" x14ac:dyDescent="0.3">
      <c r="A360" t="s">
        <v>8863</v>
      </c>
      <c r="B360" t="s">
        <v>8864</v>
      </c>
      <c r="C360">
        <v>0.25209999999999999</v>
      </c>
      <c r="D360" s="2">
        <v>0</v>
      </c>
      <c r="E360" s="4">
        <v>155.72319999999999</v>
      </c>
      <c r="F360" s="4">
        <v>7.0578000000000003</v>
      </c>
      <c r="G360" s="7">
        <v>337</v>
      </c>
    </row>
    <row r="361" spans="1:7" x14ac:dyDescent="0.3">
      <c r="A361" t="s">
        <v>6489</v>
      </c>
      <c r="B361" t="s">
        <v>6490</v>
      </c>
      <c r="C361">
        <v>0.26419999999999999</v>
      </c>
      <c r="D361" s="2">
        <v>0.59145415999999995</v>
      </c>
      <c r="E361" s="4">
        <v>81.393799999999999</v>
      </c>
      <c r="F361" s="4">
        <v>28.587399999999999</v>
      </c>
      <c r="G361" s="7">
        <v>334</v>
      </c>
    </row>
    <row r="362" spans="1:7" x14ac:dyDescent="0.3">
      <c r="A362" t="s">
        <v>9192</v>
      </c>
      <c r="B362" t="s">
        <v>9193</v>
      </c>
      <c r="C362">
        <v>0.28660000000000002</v>
      </c>
      <c r="D362" s="2">
        <v>0</v>
      </c>
      <c r="E362" s="4">
        <v>181.43279999999999</v>
      </c>
      <c r="F362" s="4">
        <v>14.1968</v>
      </c>
      <c r="G362" s="7">
        <v>334</v>
      </c>
    </row>
    <row r="363" spans="1:7" x14ac:dyDescent="0.3">
      <c r="A363" t="s">
        <v>7238</v>
      </c>
      <c r="B363" t="s">
        <v>7239</v>
      </c>
      <c r="C363">
        <v>0.29609999999999997</v>
      </c>
      <c r="D363" s="2">
        <v>0</v>
      </c>
      <c r="E363" s="4">
        <v>133.28890000000001</v>
      </c>
      <c r="F363" s="4">
        <v>24.3216</v>
      </c>
      <c r="G363" s="7">
        <v>331</v>
      </c>
    </row>
    <row r="364" spans="1:7" x14ac:dyDescent="0.3">
      <c r="A364" t="s">
        <v>7204</v>
      </c>
      <c r="B364" t="s">
        <v>7205</v>
      </c>
      <c r="C364">
        <v>0.31309999999999999</v>
      </c>
      <c r="D364" s="2">
        <v>0</v>
      </c>
      <c r="E364" s="4">
        <v>258.74470000000002</v>
      </c>
      <c r="F364" s="4">
        <v>31.464600000000001</v>
      </c>
      <c r="G364" s="7">
        <v>329</v>
      </c>
    </row>
    <row r="365" spans="1:7" x14ac:dyDescent="0.3">
      <c r="A365" t="s">
        <v>11561</v>
      </c>
      <c r="B365" t="s">
        <v>11562</v>
      </c>
      <c r="C365">
        <v>0.2084</v>
      </c>
      <c r="D365" s="2">
        <v>0</v>
      </c>
      <c r="E365" s="4">
        <v>10.4153</v>
      </c>
      <c r="F365" s="4">
        <v>2.9319000000000002</v>
      </c>
      <c r="G365" s="7">
        <v>326</v>
      </c>
    </row>
    <row r="366" spans="1:7" x14ac:dyDescent="0.3">
      <c r="A366" t="s">
        <v>12828</v>
      </c>
      <c r="B366" t="s">
        <v>12829</v>
      </c>
      <c r="C366">
        <v>0.2828</v>
      </c>
      <c r="D366" s="2">
        <v>1</v>
      </c>
      <c r="E366" s="4">
        <v>2377.7525000000001</v>
      </c>
      <c r="F366" s="4">
        <v>76.416300000000007</v>
      </c>
      <c r="G366" s="7">
        <v>325</v>
      </c>
    </row>
    <row r="367" spans="1:7" x14ac:dyDescent="0.3">
      <c r="A367" t="s">
        <v>12974</v>
      </c>
      <c r="B367" t="s">
        <v>12975</v>
      </c>
      <c r="C367">
        <v>0.25</v>
      </c>
      <c r="D367" s="2">
        <v>0</v>
      </c>
      <c r="E367" s="4">
        <v>43.616199999999999</v>
      </c>
      <c r="F367" s="4">
        <v>8.6931999999999992</v>
      </c>
      <c r="G367" s="7">
        <v>319</v>
      </c>
    </row>
    <row r="368" spans="1:7" x14ac:dyDescent="0.3">
      <c r="A368" t="s">
        <v>10998</v>
      </c>
      <c r="B368" t="s">
        <v>10999</v>
      </c>
      <c r="C368">
        <v>0.3</v>
      </c>
      <c r="D368" s="2">
        <v>0</v>
      </c>
      <c r="E368" s="4">
        <v>29.456600000000002</v>
      </c>
      <c r="F368" s="4">
        <v>15.738</v>
      </c>
      <c r="G368" s="7">
        <v>315</v>
      </c>
    </row>
    <row r="369" spans="1:7" x14ac:dyDescent="0.3">
      <c r="A369" t="s">
        <v>12537</v>
      </c>
      <c r="B369" t="s">
        <v>12538</v>
      </c>
      <c r="C369">
        <v>0.25</v>
      </c>
      <c r="D369" s="2">
        <v>0</v>
      </c>
      <c r="E369" s="4">
        <v>83.525499999999994</v>
      </c>
      <c r="F369" s="4">
        <v>20.039300000000001</v>
      </c>
      <c r="G369" s="7">
        <v>308</v>
      </c>
    </row>
    <row r="370" spans="1:7" x14ac:dyDescent="0.3">
      <c r="A370" t="s">
        <v>7212</v>
      </c>
      <c r="B370" t="s">
        <v>7213</v>
      </c>
      <c r="C370">
        <v>0.3</v>
      </c>
      <c r="D370" s="2">
        <v>1</v>
      </c>
      <c r="E370" s="4">
        <v>2284.4497000000001</v>
      </c>
      <c r="F370" s="4">
        <v>57.604700000000001</v>
      </c>
      <c r="G370" s="7">
        <v>307</v>
      </c>
    </row>
    <row r="371" spans="1:7" x14ac:dyDescent="0.3">
      <c r="A371" t="s">
        <v>11735</v>
      </c>
      <c r="B371" t="s">
        <v>11736</v>
      </c>
      <c r="C371">
        <v>0.30030000000000001</v>
      </c>
      <c r="D371" s="2">
        <v>0</v>
      </c>
      <c r="E371" s="4">
        <v>30.2699</v>
      </c>
      <c r="F371" s="4">
        <v>10.722300000000001</v>
      </c>
      <c r="G371" s="7">
        <v>305</v>
      </c>
    </row>
    <row r="372" spans="1:7" x14ac:dyDescent="0.3">
      <c r="A372" t="s">
        <v>12403</v>
      </c>
      <c r="B372" t="s">
        <v>12404</v>
      </c>
      <c r="C372">
        <v>0.35</v>
      </c>
      <c r="D372" s="2">
        <v>0</v>
      </c>
      <c r="E372" s="4">
        <v>37.959600000000002</v>
      </c>
      <c r="F372" s="4">
        <v>13.255599999999999</v>
      </c>
      <c r="G372" s="7">
        <v>302</v>
      </c>
    </row>
    <row r="373" spans="1:7" x14ac:dyDescent="0.3">
      <c r="A373" t="s">
        <v>12718</v>
      </c>
      <c r="B373" t="s">
        <v>10807</v>
      </c>
      <c r="C373">
        <v>0.34670000000000001</v>
      </c>
      <c r="D373" s="2">
        <v>0.48659636000000001</v>
      </c>
      <c r="E373" s="4">
        <v>285.79300000000001</v>
      </c>
      <c r="F373" s="4">
        <v>45.071800000000003</v>
      </c>
      <c r="G373" s="7">
        <v>298</v>
      </c>
    </row>
    <row r="374" spans="1:7" x14ac:dyDescent="0.3">
      <c r="A374" t="s">
        <v>158</v>
      </c>
      <c r="B374" t="s">
        <v>159</v>
      </c>
      <c r="C374">
        <v>0.2581</v>
      </c>
      <c r="D374" s="2">
        <v>0</v>
      </c>
      <c r="E374" s="4">
        <v>59.789700000000003</v>
      </c>
      <c r="F374" s="4">
        <v>7.2500999999999998</v>
      </c>
      <c r="G374" s="7">
        <v>296</v>
      </c>
    </row>
    <row r="375" spans="1:7" x14ac:dyDescent="0.3">
      <c r="A375" t="s">
        <v>176</v>
      </c>
      <c r="B375" t="s">
        <v>177</v>
      </c>
      <c r="C375">
        <v>0.2863</v>
      </c>
      <c r="D375" s="2">
        <v>1</v>
      </c>
      <c r="E375" s="4">
        <v>337.99189999999999</v>
      </c>
      <c r="F375" s="4">
        <v>30.022099999999998</v>
      </c>
      <c r="G375" s="7">
        <v>296</v>
      </c>
    </row>
    <row r="376" spans="1:7" x14ac:dyDescent="0.3">
      <c r="A376" t="s">
        <v>11270</v>
      </c>
      <c r="B376" t="s">
        <v>11271</v>
      </c>
      <c r="C376">
        <v>0.27010000000000001</v>
      </c>
      <c r="D376" s="2">
        <v>1</v>
      </c>
      <c r="E376" s="4">
        <v>148.7748</v>
      </c>
      <c r="F376" s="4">
        <v>43.787300000000002</v>
      </c>
      <c r="G376" s="7">
        <v>296</v>
      </c>
    </row>
    <row r="377" spans="1:7" x14ac:dyDescent="0.3">
      <c r="A377" t="s">
        <v>12920</v>
      </c>
      <c r="B377" t="s">
        <v>12921</v>
      </c>
      <c r="C377">
        <v>0.82750000000000001</v>
      </c>
      <c r="D377" s="2">
        <v>0</v>
      </c>
      <c r="E377" s="4">
        <v>97.306799999999996</v>
      </c>
      <c r="F377" s="4">
        <v>23.2256</v>
      </c>
      <c r="G377" s="7">
        <v>296</v>
      </c>
    </row>
    <row r="378" spans="1:7" x14ac:dyDescent="0.3">
      <c r="A378" t="s">
        <v>6840</v>
      </c>
      <c r="B378" t="s">
        <v>6841</v>
      </c>
      <c r="C378">
        <v>0.2868</v>
      </c>
      <c r="D378" s="2">
        <v>0</v>
      </c>
      <c r="E378" s="4">
        <v>150.79560000000001</v>
      </c>
      <c r="F378" s="4">
        <v>17.0914</v>
      </c>
      <c r="G378" s="7">
        <v>291</v>
      </c>
    </row>
    <row r="379" spans="1:7" x14ac:dyDescent="0.3">
      <c r="A379" t="s">
        <v>6531</v>
      </c>
      <c r="B379" t="s">
        <v>6532</v>
      </c>
      <c r="C379">
        <v>0.3</v>
      </c>
      <c r="D379" s="2">
        <v>0</v>
      </c>
      <c r="E379" s="4">
        <v>78.875200000000007</v>
      </c>
      <c r="F379" s="4">
        <v>11.3886</v>
      </c>
      <c r="G379" s="7">
        <v>286</v>
      </c>
    </row>
    <row r="380" spans="1:7" x14ac:dyDescent="0.3">
      <c r="A380" t="s">
        <v>1141</v>
      </c>
      <c r="B380" t="s">
        <v>1142</v>
      </c>
      <c r="C380">
        <v>0.3</v>
      </c>
      <c r="D380" s="2">
        <v>0</v>
      </c>
      <c r="E380" s="4">
        <v>17.1187</v>
      </c>
      <c r="F380" s="4">
        <v>8.0033999999999992</v>
      </c>
      <c r="G380" s="7">
        <v>282</v>
      </c>
    </row>
    <row r="381" spans="1:7" x14ac:dyDescent="0.3">
      <c r="A381" t="s">
        <v>3391</v>
      </c>
      <c r="B381" t="s">
        <v>3392</v>
      </c>
      <c r="C381">
        <v>0.25</v>
      </c>
      <c r="D381" s="2">
        <v>0</v>
      </c>
      <c r="E381" s="4">
        <v>33.228499999999997</v>
      </c>
      <c r="F381" s="4">
        <v>5.6467000000000001</v>
      </c>
      <c r="G381" s="7">
        <v>282</v>
      </c>
    </row>
    <row r="382" spans="1:7" x14ac:dyDescent="0.3">
      <c r="A382" t="s">
        <v>11310</v>
      </c>
      <c r="B382" t="s">
        <v>11311</v>
      </c>
      <c r="C382">
        <v>0.25</v>
      </c>
      <c r="D382" s="2">
        <v>0</v>
      </c>
      <c r="E382" s="4">
        <v>59.476500000000001</v>
      </c>
      <c r="F382" s="4">
        <v>20.1496</v>
      </c>
      <c r="G382" s="7">
        <v>281</v>
      </c>
    </row>
    <row r="383" spans="1:7" x14ac:dyDescent="0.3">
      <c r="A383" t="s">
        <v>3467</v>
      </c>
      <c r="B383" t="s">
        <v>3468</v>
      </c>
      <c r="C383">
        <v>0.35</v>
      </c>
      <c r="D383" s="2">
        <v>1</v>
      </c>
      <c r="E383" s="4">
        <v>46.041899999999998</v>
      </c>
      <c r="F383" s="4">
        <v>18.229800000000001</v>
      </c>
      <c r="G383" s="7">
        <v>270</v>
      </c>
    </row>
    <row r="384" spans="1:7" x14ac:dyDescent="0.3">
      <c r="A384" t="s">
        <v>12543</v>
      </c>
      <c r="B384" t="s">
        <v>12544</v>
      </c>
      <c r="C384">
        <v>0.29699999999999999</v>
      </c>
      <c r="D384" s="2">
        <v>0</v>
      </c>
      <c r="E384" s="4">
        <v>93.727900000000005</v>
      </c>
      <c r="F384" s="4">
        <v>11.475099999999999</v>
      </c>
      <c r="G384" s="7">
        <v>268</v>
      </c>
    </row>
    <row r="385" spans="1:7" x14ac:dyDescent="0.3">
      <c r="A385" t="s">
        <v>4883</v>
      </c>
      <c r="B385" t="s">
        <v>4884</v>
      </c>
      <c r="C385">
        <v>0.29759999999999998</v>
      </c>
      <c r="D385" s="2">
        <v>0</v>
      </c>
      <c r="E385" s="4">
        <v>82.692899999999995</v>
      </c>
      <c r="F385" s="4">
        <v>10.1143</v>
      </c>
      <c r="G385" s="7">
        <v>254</v>
      </c>
    </row>
    <row r="386" spans="1:7" x14ac:dyDescent="0.3">
      <c r="A386" t="s">
        <v>3850</v>
      </c>
      <c r="B386" t="s">
        <v>3851</v>
      </c>
      <c r="C386">
        <v>0.31</v>
      </c>
      <c r="D386" s="2">
        <v>0</v>
      </c>
      <c r="E386" s="4">
        <v>205.0949</v>
      </c>
      <c r="F386" s="4">
        <v>49.385100000000001</v>
      </c>
      <c r="G386" s="7">
        <v>252</v>
      </c>
    </row>
    <row r="387" spans="1:7" x14ac:dyDescent="0.3">
      <c r="A387" t="s">
        <v>3279</v>
      </c>
      <c r="B387" t="s">
        <v>3280</v>
      </c>
      <c r="C387">
        <v>0.3</v>
      </c>
      <c r="D387" s="2">
        <v>0</v>
      </c>
      <c r="E387" s="4">
        <v>31.1099</v>
      </c>
      <c r="F387" s="4">
        <v>9.0765999999999991</v>
      </c>
      <c r="G387" s="7">
        <v>244</v>
      </c>
    </row>
    <row r="388" spans="1:7" x14ac:dyDescent="0.3">
      <c r="A388" t="s">
        <v>3914</v>
      </c>
      <c r="B388" t="s">
        <v>3915</v>
      </c>
      <c r="C388">
        <v>0.3</v>
      </c>
      <c r="D388" s="2">
        <v>1</v>
      </c>
      <c r="E388" s="4">
        <v>708.95650000000001</v>
      </c>
      <c r="F388" s="4">
        <v>46.965800000000002</v>
      </c>
      <c r="G388" s="7">
        <v>243</v>
      </c>
    </row>
    <row r="389" spans="1:7" x14ac:dyDescent="0.3">
      <c r="A389" t="s">
        <v>9144</v>
      </c>
      <c r="B389" t="s">
        <v>9145</v>
      </c>
      <c r="C389">
        <v>0.31540000000000001</v>
      </c>
      <c r="D389" s="2">
        <v>0.20752897000000001</v>
      </c>
      <c r="E389" s="4">
        <v>701.84680000000003</v>
      </c>
      <c r="F389" s="4">
        <v>20.9712</v>
      </c>
      <c r="G389" s="7">
        <v>242</v>
      </c>
    </row>
    <row r="390" spans="1:7" x14ac:dyDescent="0.3">
      <c r="A390" t="s">
        <v>12938</v>
      </c>
      <c r="B390" t="s">
        <v>12939</v>
      </c>
      <c r="C390">
        <v>0.25</v>
      </c>
      <c r="D390" s="2">
        <v>0</v>
      </c>
      <c r="E390" s="4">
        <v>62.378999999999998</v>
      </c>
      <c r="F390" s="4">
        <v>3.3649</v>
      </c>
      <c r="G390" s="7">
        <v>240</v>
      </c>
    </row>
    <row r="391" spans="1:7" x14ac:dyDescent="0.3">
      <c r="A391" t="s">
        <v>9138</v>
      </c>
      <c r="B391" t="s">
        <v>9139</v>
      </c>
      <c r="C391">
        <v>0.33729999999999999</v>
      </c>
      <c r="D391" s="2">
        <v>0</v>
      </c>
      <c r="E391" s="4">
        <v>38.112299999999998</v>
      </c>
      <c r="F391" s="4">
        <v>13.1403</v>
      </c>
      <c r="G391" s="7">
        <v>239</v>
      </c>
    </row>
    <row r="392" spans="1:7" x14ac:dyDescent="0.3">
      <c r="A392" t="s">
        <v>12912</v>
      </c>
      <c r="B392" t="s">
        <v>12913</v>
      </c>
      <c r="C392">
        <v>0.25</v>
      </c>
      <c r="D392" s="2">
        <v>0</v>
      </c>
      <c r="E392" s="4">
        <v>47.6374</v>
      </c>
      <c r="F392" s="4">
        <v>28.019100000000002</v>
      </c>
      <c r="G392" s="7">
        <v>238</v>
      </c>
    </row>
    <row r="393" spans="1:7" x14ac:dyDescent="0.3">
      <c r="A393" t="s">
        <v>6065</v>
      </c>
      <c r="B393" t="s">
        <v>6066</v>
      </c>
      <c r="C393">
        <v>0.3412</v>
      </c>
      <c r="D393" s="2">
        <v>0.82781307999999998</v>
      </c>
      <c r="E393" s="4">
        <v>57.621400000000001</v>
      </c>
      <c r="F393" s="4">
        <v>17.3047</v>
      </c>
      <c r="G393" s="7">
        <v>237</v>
      </c>
    </row>
    <row r="394" spans="1:7" x14ac:dyDescent="0.3">
      <c r="A394" t="s">
        <v>8679</v>
      </c>
      <c r="B394" t="s">
        <v>8680</v>
      </c>
      <c r="C394">
        <v>0.29530000000000001</v>
      </c>
      <c r="D394" s="2">
        <v>0</v>
      </c>
      <c r="E394" s="4">
        <v>116.8801</v>
      </c>
      <c r="F394" s="4">
        <v>27.348800000000001</v>
      </c>
      <c r="G394" s="7">
        <v>235</v>
      </c>
    </row>
    <row r="395" spans="1:7" x14ac:dyDescent="0.3">
      <c r="A395" t="s">
        <v>7691</v>
      </c>
      <c r="B395" t="s">
        <v>7692</v>
      </c>
      <c r="C395">
        <v>0.4</v>
      </c>
      <c r="D395" s="2">
        <v>0</v>
      </c>
      <c r="E395" s="4">
        <v>69.817800000000005</v>
      </c>
      <c r="F395" s="4">
        <v>3.8662999999999998</v>
      </c>
      <c r="G395" s="7">
        <v>232</v>
      </c>
    </row>
    <row r="396" spans="1:7" x14ac:dyDescent="0.3">
      <c r="A396" t="s">
        <v>7685</v>
      </c>
      <c r="B396" t="s">
        <v>7686</v>
      </c>
      <c r="C396">
        <v>0.3</v>
      </c>
      <c r="D396" s="2">
        <v>0.79786822000000002</v>
      </c>
      <c r="E396" s="4">
        <v>127.0111</v>
      </c>
      <c r="F396" s="4">
        <v>9.6783000000000001</v>
      </c>
      <c r="G396" s="7">
        <v>231</v>
      </c>
    </row>
    <row r="397" spans="1:7" x14ac:dyDescent="0.3">
      <c r="A397" t="s">
        <v>3439</v>
      </c>
      <c r="B397" t="s">
        <v>3440</v>
      </c>
      <c r="C397">
        <v>0.25</v>
      </c>
      <c r="D397" s="2">
        <v>0</v>
      </c>
      <c r="E397" s="4">
        <v>20.8217</v>
      </c>
      <c r="F397" s="4">
        <v>3.9232</v>
      </c>
      <c r="G397" s="7">
        <v>229</v>
      </c>
    </row>
    <row r="398" spans="1:7" x14ac:dyDescent="0.3">
      <c r="A398" t="s">
        <v>8941</v>
      </c>
      <c r="B398" t="s">
        <v>8942</v>
      </c>
      <c r="C398">
        <v>0.25</v>
      </c>
      <c r="D398" s="2">
        <v>0</v>
      </c>
      <c r="E398" s="4">
        <v>445.0326</v>
      </c>
      <c r="F398" s="4">
        <v>8.0993999999999993</v>
      </c>
      <c r="G398" s="7">
        <v>225</v>
      </c>
    </row>
    <row r="399" spans="1:7" x14ac:dyDescent="0.3">
      <c r="A399" t="s">
        <v>13010</v>
      </c>
      <c r="B399" t="s">
        <v>13011</v>
      </c>
      <c r="C399">
        <v>0.25</v>
      </c>
      <c r="D399" s="2">
        <v>0.80127881999999995</v>
      </c>
      <c r="E399" s="4">
        <v>527.75450000000001</v>
      </c>
      <c r="F399" s="4">
        <v>200.17490000000001</v>
      </c>
      <c r="G399" s="7">
        <v>222</v>
      </c>
    </row>
    <row r="400" spans="1:7" x14ac:dyDescent="0.3">
      <c r="A400" t="s">
        <v>1797</v>
      </c>
      <c r="B400" t="s">
        <v>1798</v>
      </c>
      <c r="C400">
        <v>0.25</v>
      </c>
      <c r="D400" s="2">
        <v>0.70101897999999996</v>
      </c>
      <c r="E400" s="4">
        <v>81.059100000000001</v>
      </c>
      <c r="F400" s="4">
        <v>9.6190999999999995</v>
      </c>
      <c r="G400" s="7">
        <v>221</v>
      </c>
    </row>
    <row r="401" spans="1:7" x14ac:dyDescent="0.3">
      <c r="A401" t="s">
        <v>12204</v>
      </c>
      <c r="B401" t="s">
        <v>12205</v>
      </c>
      <c r="C401">
        <v>0.3392</v>
      </c>
      <c r="D401" s="2">
        <v>1</v>
      </c>
      <c r="E401" s="4">
        <v>158.08510000000001</v>
      </c>
      <c r="F401" s="4">
        <v>10.037100000000001</v>
      </c>
      <c r="G401" s="7">
        <v>221</v>
      </c>
    </row>
    <row r="402" spans="1:7" x14ac:dyDescent="0.3">
      <c r="A402" t="s">
        <v>5399</v>
      </c>
      <c r="B402" t="s">
        <v>5400</v>
      </c>
      <c r="C402">
        <v>0.25</v>
      </c>
      <c r="D402" s="2">
        <v>0.66209576000000003</v>
      </c>
      <c r="E402" s="4">
        <v>105.31319999999999</v>
      </c>
      <c r="F402" s="4">
        <v>5.4100999999999999</v>
      </c>
      <c r="G402" s="7">
        <v>218</v>
      </c>
    </row>
    <row r="403" spans="1:7" x14ac:dyDescent="0.3">
      <c r="A403" t="s">
        <v>11254</v>
      </c>
      <c r="B403" t="s">
        <v>11255</v>
      </c>
      <c r="C403">
        <v>0.31169999999999998</v>
      </c>
      <c r="D403" s="2">
        <v>0</v>
      </c>
      <c r="E403" s="4">
        <v>21.514399999999998</v>
      </c>
      <c r="F403" s="4">
        <v>12.1876</v>
      </c>
      <c r="G403" s="7">
        <v>218</v>
      </c>
    </row>
    <row r="404" spans="1:7" x14ac:dyDescent="0.3">
      <c r="A404" t="s">
        <v>9294</v>
      </c>
      <c r="B404" t="s">
        <v>9295</v>
      </c>
      <c r="C404">
        <v>0.3</v>
      </c>
      <c r="D404" s="2">
        <v>1</v>
      </c>
      <c r="E404" s="4">
        <v>5095.8607000000002</v>
      </c>
      <c r="F404" s="4">
        <v>26.591100000000001</v>
      </c>
      <c r="G404" s="7">
        <v>213</v>
      </c>
    </row>
    <row r="405" spans="1:7" x14ac:dyDescent="0.3">
      <c r="A405" t="s">
        <v>12210</v>
      </c>
      <c r="B405" t="s">
        <v>12211</v>
      </c>
      <c r="C405">
        <v>0.25</v>
      </c>
      <c r="D405" s="2">
        <v>0</v>
      </c>
      <c r="E405" s="4">
        <v>12.860300000000001</v>
      </c>
      <c r="F405" s="4">
        <v>2.6204000000000001</v>
      </c>
      <c r="G405" s="7">
        <v>213</v>
      </c>
    </row>
    <row r="406" spans="1:7" x14ac:dyDescent="0.3">
      <c r="A406" t="s">
        <v>5263</v>
      </c>
      <c r="B406" t="s">
        <v>5264</v>
      </c>
      <c r="C406">
        <v>0.25</v>
      </c>
      <c r="D406" s="2">
        <v>1</v>
      </c>
      <c r="E406" s="4">
        <v>139.75409999999999</v>
      </c>
      <c r="F406" s="4">
        <v>7.6054000000000004</v>
      </c>
      <c r="G406" s="7">
        <v>212</v>
      </c>
    </row>
    <row r="407" spans="1:7" x14ac:dyDescent="0.3">
      <c r="A407" t="s">
        <v>11878</v>
      </c>
      <c r="B407" t="s">
        <v>11879</v>
      </c>
      <c r="C407">
        <v>0.21740000000000001</v>
      </c>
      <c r="D407" s="2">
        <v>0</v>
      </c>
      <c r="E407" s="4">
        <v>41.957599999999999</v>
      </c>
      <c r="F407" s="4">
        <v>8.9298999999999999</v>
      </c>
      <c r="G407" s="7">
        <v>212</v>
      </c>
    </row>
    <row r="408" spans="1:7" x14ac:dyDescent="0.3">
      <c r="A408" t="s">
        <v>3894</v>
      </c>
      <c r="B408" t="s">
        <v>3895</v>
      </c>
      <c r="C408">
        <v>0.2591</v>
      </c>
      <c r="D408" s="2">
        <v>0</v>
      </c>
      <c r="E408" s="4">
        <v>81.794600000000003</v>
      </c>
      <c r="F408" s="4">
        <v>5.1044999999999998</v>
      </c>
      <c r="G408" s="7">
        <v>202</v>
      </c>
    </row>
    <row r="409" spans="1:7" x14ac:dyDescent="0.3">
      <c r="A409" t="s">
        <v>10118</v>
      </c>
      <c r="B409" t="s">
        <v>10119</v>
      </c>
      <c r="C409">
        <v>0.35</v>
      </c>
      <c r="D409" s="2">
        <v>0</v>
      </c>
      <c r="E409" s="4">
        <v>9.0183999999999997</v>
      </c>
      <c r="F409" s="4">
        <v>4.3758999999999997</v>
      </c>
      <c r="G409" s="7">
        <v>200</v>
      </c>
    </row>
    <row r="410" spans="1:7" x14ac:dyDescent="0.3">
      <c r="A410" t="s">
        <v>12561</v>
      </c>
      <c r="B410" t="s">
        <v>12562</v>
      </c>
      <c r="C410">
        <v>0.25</v>
      </c>
      <c r="D410" s="2">
        <v>0</v>
      </c>
      <c r="E410" s="4">
        <v>34.093800000000002</v>
      </c>
      <c r="F410" s="4">
        <v>8.3336000000000006</v>
      </c>
      <c r="G410" s="7">
        <v>200</v>
      </c>
    </row>
    <row r="411" spans="1:7" x14ac:dyDescent="0.3">
      <c r="A411" t="s">
        <v>6966</v>
      </c>
      <c r="B411" t="s">
        <v>6967</v>
      </c>
      <c r="C411">
        <v>0.25</v>
      </c>
      <c r="D411" s="2">
        <v>0</v>
      </c>
      <c r="E411" s="4">
        <v>28.291499999999999</v>
      </c>
      <c r="F411" s="4">
        <v>4.8437000000000001</v>
      </c>
      <c r="G411" s="7">
        <v>198</v>
      </c>
    </row>
    <row r="412" spans="1:7" x14ac:dyDescent="0.3">
      <c r="A412" t="s">
        <v>12519</v>
      </c>
      <c r="B412" t="s">
        <v>12520</v>
      </c>
      <c r="C412">
        <v>0.2928</v>
      </c>
      <c r="D412" s="2">
        <v>0</v>
      </c>
      <c r="E412" s="4">
        <v>69.039900000000003</v>
      </c>
      <c r="F412" s="4">
        <v>17.2254</v>
      </c>
      <c r="G412" s="7">
        <v>196</v>
      </c>
    </row>
    <row r="413" spans="1:7" x14ac:dyDescent="0.3">
      <c r="A413" t="s">
        <v>276</v>
      </c>
      <c r="B413" t="s">
        <v>277</v>
      </c>
      <c r="C413">
        <v>0.29039999999999999</v>
      </c>
      <c r="D413" s="2">
        <v>0</v>
      </c>
      <c r="E413" s="4">
        <v>23.033100000000001</v>
      </c>
      <c r="F413" s="4">
        <v>5.0201000000000002</v>
      </c>
      <c r="G413" s="7">
        <v>194</v>
      </c>
    </row>
    <row r="414" spans="1:7" x14ac:dyDescent="0.3">
      <c r="A414" t="s">
        <v>811</v>
      </c>
      <c r="B414" t="s">
        <v>812</v>
      </c>
      <c r="C414">
        <v>0.30609999999999998</v>
      </c>
      <c r="D414" s="2">
        <v>0</v>
      </c>
      <c r="E414" s="4">
        <v>10.328200000000001</v>
      </c>
      <c r="F414" s="4">
        <v>3.7315999999999998</v>
      </c>
      <c r="G414" s="7">
        <v>191</v>
      </c>
    </row>
    <row r="415" spans="1:7" x14ac:dyDescent="0.3">
      <c r="A415" t="s">
        <v>7665</v>
      </c>
      <c r="B415" t="s">
        <v>7666</v>
      </c>
      <c r="C415">
        <v>0.33410000000000001</v>
      </c>
      <c r="D415" s="2">
        <v>0</v>
      </c>
      <c r="E415" s="4">
        <v>14.657999999999999</v>
      </c>
      <c r="F415" s="4">
        <v>5.9054000000000002</v>
      </c>
      <c r="G415" s="7">
        <v>185</v>
      </c>
    </row>
    <row r="416" spans="1:7" x14ac:dyDescent="0.3">
      <c r="A416" t="s">
        <v>1614</v>
      </c>
      <c r="B416" t="s">
        <v>1615</v>
      </c>
      <c r="C416">
        <v>0.25</v>
      </c>
      <c r="D416" s="2">
        <v>0</v>
      </c>
      <c r="E416" s="4">
        <v>70.328500000000005</v>
      </c>
      <c r="F416" s="4">
        <v>6.3548</v>
      </c>
      <c r="G416" s="7">
        <v>183</v>
      </c>
    </row>
    <row r="417" spans="1:7" x14ac:dyDescent="0.3">
      <c r="A417" t="s">
        <v>11511</v>
      </c>
      <c r="B417" t="s">
        <v>11512</v>
      </c>
      <c r="C417">
        <v>0.3</v>
      </c>
      <c r="D417" s="2">
        <v>0</v>
      </c>
      <c r="E417" s="4">
        <v>10.7979</v>
      </c>
      <c r="F417" s="4">
        <v>4.8655999999999997</v>
      </c>
      <c r="G417" s="7">
        <v>181</v>
      </c>
    </row>
    <row r="418" spans="1:7" x14ac:dyDescent="0.3">
      <c r="A418" t="s">
        <v>1709</v>
      </c>
      <c r="B418" t="s">
        <v>1710</v>
      </c>
      <c r="C418">
        <v>0.3221</v>
      </c>
      <c r="D418" s="2">
        <v>0</v>
      </c>
      <c r="E418" s="4">
        <v>40.180700000000002</v>
      </c>
      <c r="F418" s="4">
        <v>8.8222000000000005</v>
      </c>
      <c r="G418" s="7">
        <v>180</v>
      </c>
    </row>
    <row r="419" spans="1:7" x14ac:dyDescent="0.3">
      <c r="A419" t="s">
        <v>4825</v>
      </c>
      <c r="B419" t="s">
        <v>4826</v>
      </c>
      <c r="C419">
        <v>0.32429999999999998</v>
      </c>
      <c r="D419" s="2">
        <v>0.72564609000000002</v>
      </c>
      <c r="E419" s="4">
        <v>105.2623</v>
      </c>
      <c r="F419" s="4">
        <v>5.5743999999999998</v>
      </c>
      <c r="G419" s="7">
        <v>180</v>
      </c>
    </row>
    <row r="420" spans="1:7" x14ac:dyDescent="0.3">
      <c r="A420" t="s">
        <v>12988</v>
      </c>
      <c r="B420" t="s">
        <v>12989</v>
      </c>
      <c r="C420">
        <v>0.35</v>
      </c>
      <c r="D420" s="2">
        <v>0.94157100999999999</v>
      </c>
      <c r="E420" s="4">
        <v>68.182699999999997</v>
      </c>
      <c r="F420" s="4">
        <v>13.3179</v>
      </c>
      <c r="G420" s="7">
        <v>180</v>
      </c>
    </row>
    <row r="421" spans="1:7" x14ac:dyDescent="0.3">
      <c r="A421" t="s">
        <v>11409</v>
      </c>
      <c r="B421" t="s">
        <v>11410</v>
      </c>
      <c r="C421">
        <v>0.2712</v>
      </c>
      <c r="D421" s="2">
        <v>0</v>
      </c>
      <c r="E421" s="4">
        <v>664.71969999999999</v>
      </c>
      <c r="F421" s="4">
        <v>46.059100000000001</v>
      </c>
      <c r="G421" s="7">
        <v>177</v>
      </c>
    </row>
    <row r="422" spans="1:7" x14ac:dyDescent="0.3">
      <c r="A422" t="s">
        <v>148</v>
      </c>
      <c r="B422" t="s">
        <v>149</v>
      </c>
      <c r="C422">
        <v>0.25</v>
      </c>
      <c r="D422" s="2">
        <v>0</v>
      </c>
      <c r="E422" s="4">
        <v>19.630600000000001</v>
      </c>
      <c r="F422" s="4">
        <v>3.2976000000000001</v>
      </c>
      <c r="G422" s="7">
        <v>170</v>
      </c>
    </row>
    <row r="423" spans="1:7" x14ac:dyDescent="0.3">
      <c r="A423" t="s">
        <v>1620</v>
      </c>
      <c r="B423" t="s">
        <v>1621</v>
      </c>
      <c r="C423">
        <v>0.25</v>
      </c>
      <c r="D423" s="2">
        <v>0</v>
      </c>
      <c r="E423" s="4">
        <v>131.25729999999999</v>
      </c>
      <c r="F423" s="4">
        <v>8.2090999999999994</v>
      </c>
      <c r="G423" s="7">
        <v>170</v>
      </c>
    </row>
    <row r="424" spans="1:7" x14ac:dyDescent="0.3">
      <c r="A424" t="s">
        <v>264</v>
      </c>
      <c r="B424" t="s">
        <v>265</v>
      </c>
      <c r="C424">
        <v>0.33</v>
      </c>
      <c r="D424" s="2">
        <v>0</v>
      </c>
      <c r="E424" s="4">
        <v>9.3061000000000007</v>
      </c>
      <c r="F424" s="4">
        <v>4.4871999999999996</v>
      </c>
      <c r="G424" s="7">
        <v>169</v>
      </c>
    </row>
    <row r="425" spans="1:7" x14ac:dyDescent="0.3">
      <c r="A425" t="s">
        <v>1412</v>
      </c>
      <c r="B425" t="s">
        <v>1413</v>
      </c>
      <c r="C425">
        <v>0.3</v>
      </c>
      <c r="D425" s="2">
        <v>0</v>
      </c>
      <c r="E425" s="4">
        <v>73.506500000000003</v>
      </c>
      <c r="F425" s="4">
        <v>22.517499999999998</v>
      </c>
      <c r="G425" s="7">
        <v>169</v>
      </c>
    </row>
    <row r="426" spans="1:7" x14ac:dyDescent="0.3">
      <c r="A426" t="s">
        <v>1676</v>
      </c>
      <c r="B426" t="s">
        <v>1677</v>
      </c>
      <c r="C426">
        <v>0.25</v>
      </c>
      <c r="D426" s="2">
        <v>0</v>
      </c>
      <c r="E426" s="4">
        <v>50.860399999999998</v>
      </c>
      <c r="F426" s="4">
        <v>13.4947</v>
      </c>
      <c r="G426" s="7">
        <v>167</v>
      </c>
    </row>
    <row r="427" spans="1:7" x14ac:dyDescent="0.3">
      <c r="A427" t="s">
        <v>12367</v>
      </c>
      <c r="B427" t="s">
        <v>12368</v>
      </c>
      <c r="C427">
        <v>0.251</v>
      </c>
      <c r="D427" s="2">
        <v>0</v>
      </c>
      <c r="E427" s="4">
        <v>10.556800000000001</v>
      </c>
      <c r="F427" s="4">
        <v>4.1976000000000004</v>
      </c>
      <c r="G427" s="7">
        <v>166</v>
      </c>
    </row>
    <row r="428" spans="1:7" x14ac:dyDescent="0.3">
      <c r="A428" t="s">
        <v>11821</v>
      </c>
      <c r="B428" t="s">
        <v>11822</v>
      </c>
      <c r="C428">
        <v>0.3</v>
      </c>
      <c r="D428" s="2">
        <v>0.84280717999999999</v>
      </c>
      <c r="E428" s="4">
        <v>186.07050000000001</v>
      </c>
      <c r="F428" s="4">
        <v>9.5085999999999995</v>
      </c>
      <c r="G428" s="7">
        <v>165</v>
      </c>
    </row>
    <row r="429" spans="1:7" x14ac:dyDescent="0.3">
      <c r="A429" t="s">
        <v>8921</v>
      </c>
      <c r="B429" t="s">
        <v>8922</v>
      </c>
      <c r="C429">
        <v>0.3</v>
      </c>
      <c r="D429" s="2">
        <v>0</v>
      </c>
      <c r="E429" s="4">
        <v>4409.9623000000001</v>
      </c>
      <c r="F429" s="4">
        <v>27.392199999999999</v>
      </c>
      <c r="G429" s="7">
        <v>159</v>
      </c>
    </row>
    <row r="430" spans="1:7" x14ac:dyDescent="0.3">
      <c r="A430" t="s">
        <v>11713</v>
      </c>
      <c r="B430" t="s">
        <v>11714</v>
      </c>
      <c r="C430">
        <v>0.31590000000000001</v>
      </c>
      <c r="D430" s="2">
        <v>0</v>
      </c>
      <c r="E430" s="4">
        <v>17.959399999999999</v>
      </c>
      <c r="F430" s="4">
        <v>5.6688000000000001</v>
      </c>
      <c r="G430" s="7">
        <v>158</v>
      </c>
    </row>
    <row r="431" spans="1:7" x14ac:dyDescent="0.3">
      <c r="A431" t="s">
        <v>3283</v>
      </c>
      <c r="B431" t="s">
        <v>3284</v>
      </c>
      <c r="C431">
        <v>0.25690000000000002</v>
      </c>
      <c r="D431" s="2">
        <v>0</v>
      </c>
      <c r="E431" s="4">
        <v>25.716899999999999</v>
      </c>
      <c r="F431" s="4">
        <v>2.6663999999999999</v>
      </c>
      <c r="G431" s="7">
        <v>157</v>
      </c>
    </row>
    <row r="432" spans="1:7" x14ac:dyDescent="0.3">
      <c r="A432" t="s">
        <v>10216</v>
      </c>
      <c r="B432" t="s">
        <v>10217</v>
      </c>
      <c r="C432">
        <v>0.25</v>
      </c>
      <c r="D432" s="2">
        <v>0</v>
      </c>
      <c r="E432" s="4">
        <v>42.1751</v>
      </c>
      <c r="F432" s="4">
        <v>9.3804999999999996</v>
      </c>
      <c r="G432" s="7">
        <v>157</v>
      </c>
    </row>
    <row r="433" spans="1:7" x14ac:dyDescent="0.3">
      <c r="A433" t="s">
        <v>3407</v>
      </c>
      <c r="B433" t="s">
        <v>3408</v>
      </c>
      <c r="C433">
        <v>0.3</v>
      </c>
      <c r="D433" s="2">
        <v>0</v>
      </c>
      <c r="E433" s="4">
        <v>122.28919999999999</v>
      </c>
      <c r="F433" s="4">
        <v>11.4664</v>
      </c>
      <c r="G433" s="7">
        <v>156</v>
      </c>
    </row>
    <row r="434" spans="1:7" x14ac:dyDescent="0.3">
      <c r="A434" t="s">
        <v>12887</v>
      </c>
      <c r="B434" t="s">
        <v>12888</v>
      </c>
      <c r="C434">
        <v>0.25</v>
      </c>
      <c r="D434" s="2">
        <v>0</v>
      </c>
      <c r="E434" s="4">
        <v>12.019500000000001</v>
      </c>
      <c r="F434" s="4">
        <v>3.5676999999999999</v>
      </c>
      <c r="G434" s="7">
        <v>156</v>
      </c>
    </row>
    <row r="435" spans="1:7" x14ac:dyDescent="0.3">
      <c r="A435" t="s">
        <v>4200</v>
      </c>
      <c r="B435" t="s">
        <v>4201</v>
      </c>
      <c r="C435">
        <v>0.35</v>
      </c>
      <c r="D435" s="2">
        <v>0.97851988000000001</v>
      </c>
      <c r="E435" s="4">
        <v>278.50639999999999</v>
      </c>
      <c r="F435" s="4">
        <v>23.944500000000001</v>
      </c>
      <c r="G435" s="7">
        <v>155</v>
      </c>
    </row>
    <row r="436" spans="1:7" x14ac:dyDescent="0.3">
      <c r="A436" t="s">
        <v>12148</v>
      </c>
      <c r="B436" t="s">
        <v>12149</v>
      </c>
      <c r="C436">
        <v>0.2823</v>
      </c>
      <c r="D436" s="2">
        <v>0</v>
      </c>
      <c r="E436" s="4">
        <v>41.2194</v>
      </c>
      <c r="F436" s="4">
        <v>6.6818999999999997</v>
      </c>
      <c r="G436" s="7">
        <v>154</v>
      </c>
    </row>
    <row r="437" spans="1:7" x14ac:dyDescent="0.3">
      <c r="A437" t="s">
        <v>8437</v>
      </c>
      <c r="B437" t="s">
        <v>8438</v>
      </c>
      <c r="C437">
        <v>0.25</v>
      </c>
      <c r="D437" s="2">
        <v>0</v>
      </c>
      <c r="E437" s="4">
        <v>17.5153</v>
      </c>
      <c r="F437" s="4">
        <v>4.7839</v>
      </c>
      <c r="G437" s="7">
        <v>151</v>
      </c>
    </row>
    <row r="438" spans="1:7" x14ac:dyDescent="0.3">
      <c r="A438" t="s">
        <v>1719</v>
      </c>
      <c r="B438" t="s">
        <v>1720</v>
      </c>
      <c r="C438">
        <v>0.34350000000000003</v>
      </c>
      <c r="D438" s="2">
        <v>0</v>
      </c>
      <c r="E438" s="4">
        <v>88.170699999999997</v>
      </c>
      <c r="F438" s="4">
        <v>5.5444000000000004</v>
      </c>
      <c r="G438" s="7">
        <v>147</v>
      </c>
    </row>
    <row r="439" spans="1:7" x14ac:dyDescent="0.3">
      <c r="A439" t="s">
        <v>9822</v>
      </c>
      <c r="B439" t="s">
        <v>9823</v>
      </c>
      <c r="C439">
        <v>0.2908</v>
      </c>
      <c r="D439" s="2">
        <v>0</v>
      </c>
      <c r="E439" s="4">
        <v>7.9615999999999998</v>
      </c>
      <c r="F439" s="4">
        <v>5.0945999999999998</v>
      </c>
      <c r="G439" s="7">
        <v>147</v>
      </c>
    </row>
    <row r="440" spans="1:7" x14ac:dyDescent="0.3">
      <c r="A440" t="s">
        <v>294</v>
      </c>
      <c r="B440" t="s">
        <v>295</v>
      </c>
      <c r="C440">
        <v>0.35</v>
      </c>
      <c r="D440" s="2">
        <v>1</v>
      </c>
      <c r="E440" s="4">
        <v>136.53389999999999</v>
      </c>
      <c r="F440" s="4">
        <v>47.497900000000001</v>
      </c>
      <c r="G440" s="7">
        <v>146</v>
      </c>
    </row>
    <row r="441" spans="1:7" x14ac:dyDescent="0.3">
      <c r="A441" t="s">
        <v>5483</v>
      </c>
      <c r="B441" t="s">
        <v>5484</v>
      </c>
      <c r="C441">
        <v>0.25</v>
      </c>
      <c r="D441" s="2">
        <v>0</v>
      </c>
      <c r="E441" s="4">
        <v>16.770600000000002</v>
      </c>
      <c r="F441" s="4">
        <v>6.1685999999999996</v>
      </c>
      <c r="G441" s="7">
        <v>146</v>
      </c>
    </row>
    <row r="442" spans="1:7" x14ac:dyDescent="0.3">
      <c r="A442" t="s">
        <v>12690</v>
      </c>
      <c r="B442" t="s">
        <v>12691</v>
      </c>
      <c r="C442">
        <v>0.3</v>
      </c>
      <c r="D442" s="2">
        <v>1</v>
      </c>
      <c r="E442" s="4">
        <v>253.0506</v>
      </c>
      <c r="F442" s="4">
        <v>9.5481999999999996</v>
      </c>
      <c r="G442" s="7">
        <v>145</v>
      </c>
    </row>
    <row r="443" spans="1:7" x14ac:dyDescent="0.3">
      <c r="A443" t="s">
        <v>6832</v>
      </c>
      <c r="B443" t="s">
        <v>6833</v>
      </c>
      <c r="C443">
        <v>0.28299999999999997</v>
      </c>
      <c r="D443" s="2">
        <v>0</v>
      </c>
      <c r="E443" s="4">
        <v>9.1926000000000005</v>
      </c>
      <c r="F443" s="4">
        <v>2.1823000000000001</v>
      </c>
      <c r="G443" s="7">
        <v>144</v>
      </c>
    </row>
    <row r="444" spans="1:7" x14ac:dyDescent="0.3">
      <c r="A444" t="s">
        <v>1131</v>
      </c>
      <c r="B444" t="s">
        <v>1132</v>
      </c>
      <c r="C444">
        <v>0.25</v>
      </c>
      <c r="D444" s="2">
        <v>0</v>
      </c>
      <c r="E444" s="4">
        <v>18.387799999999999</v>
      </c>
      <c r="F444" s="4">
        <v>5.5255999999999998</v>
      </c>
      <c r="G444" s="7">
        <v>142</v>
      </c>
    </row>
    <row r="445" spans="1:7" x14ac:dyDescent="0.3">
      <c r="A445" t="s">
        <v>13031</v>
      </c>
      <c r="B445" t="s">
        <v>13032</v>
      </c>
      <c r="C445">
        <v>0.2838</v>
      </c>
      <c r="D445" s="2">
        <v>0</v>
      </c>
      <c r="E445" s="4">
        <v>233.74789999999999</v>
      </c>
      <c r="F445" s="4">
        <v>12.8316</v>
      </c>
      <c r="G445" s="7">
        <v>142</v>
      </c>
    </row>
    <row r="446" spans="1:7" x14ac:dyDescent="0.3">
      <c r="A446" t="s">
        <v>6161</v>
      </c>
      <c r="B446" t="s">
        <v>6162</v>
      </c>
      <c r="C446">
        <v>0.318</v>
      </c>
      <c r="D446" s="2">
        <v>0.99863683000000003</v>
      </c>
      <c r="E446" s="4">
        <v>115.3139</v>
      </c>
      <c r="F446" s="4">
        <v>5.3703000000000003</v>
      </c>
      <c r="G446" s="7">
        <v>140</v>
      </c>
    </row>
    <row r="447" spans="1:7" x14ac:dyDescent="0.3">
      <c r="A447" t="s">
        <v>13041</v>
      </c>
      <c r="B447" t="s">
        <v>13042</v>
      </c>
      <c r="C447">
        <v>0.27439999999999998</v>
      </c>
      <c r="D447" s="2">
        <v>0.44789340999999999</v>
      </c>
      <c r="E447" s="4">
        <v>89.126300000000001</v>
      </c>
      <c r="F447" s="4">
        <v>12.6106</v>
      </c>
      <c r="G447" s="7">
        <v>140</v>
      </c>
    </row>
    <row r="448" spans="1:7" x14ac:dyDescent="0.3">
      <c r="A448" t="s">
        <v>5169</v>
      </c>
      <c r="B448" t="s">
        <v>5170</v>
      </c>
      <c r="C448">
        <v>0.31909999999999999</v>
      </c>
      <c r="D448" s="2">
        <v>0</v>
      </c>
      <c r="E448" s="4">
        <v>48.481099999999998</v>
      </c>
      <c r="F448" s="4">
        <v>15.506399999999999</v>
      </c>
      <c r="G448" s="7">
        <v>136</v>
      </c>
    </row>
    <row r="449" spans="1:7" x14ac:dyDescent="0.3">
      <c r="A449" t="s">
        <v>6283</v>
      </c>
      <c r="B449" t="s">
        <v>6284</v>
      </c>
      <c r="C449">
        <v>0.31469999999999998</v>
      </c>
      <c r="D449" s="2">
        <v>0</v>
      </c>
      <c r="E449" s="4">
        <v>42.104799999999997</v>
      </c>
      <c r="F449" s="4">
        <v>6.5256999999999996</v>
      </c>
      <c r="G449" s="7">
        <v>136</v>
      </c>
    </row>
    <row r="450" spans="1:7" x14ac:dyDescent="0.3">
      <c r="A450" t="s">
        <v>12952</v>
      </c>
      <c r="B450" t="s">
        <v>12953</v>
      </c>
      <c r="C450">
        <v>0.3</v>
      </c>
      <c r="D450" s="2">
        <v>1</v>
      </c>
      <c r="E450" s="4">
        <v>44.798400000000001</v>
      </c>
      <c r="F450" s="4">
        <v>5.7135999999999996</v>
      </c>
      <c r="G450" s="7">
        <v>135</v>
      </c>
    </row>
    <row r="451" spans="1:7" x14ac:dyDescent="0.3">
      <c r="A451" t="s">
        <v>12787</v>
      </c>
      <c r="B451" t="s">
        <v>12788</v>
      </c>
      <c r="C451">
        <v>0.2999</v>
      </c>
      <c r="D451" s="2">
        <v>0</v>
      </c>
      <c r="E451" s="4">
        <v>43.043799999999997</v>
      </c>
      <c r="F451" s="4">
        <v>10.3452</v>
      </c>
      <c r="G451" s="7">
        <v>131</v>
      </c>
    </row>
    <row r="452" spans="1:7" x14ac:dyDescent="0.3">
      <c r="A452" t="s">
        <v>12569</v>
      </c>
      <c r="B452" t="s">
        <v>12570</v>
      </c>
      <c r="C452">
        <v>0.33</v>
      </c>
      <c r="D452" s="2">
        <v>0</v>
      </c>
      <c r="E452" s="4">
        <v>20.026599999999998</v>
      </c>
      <c r="F452" s="4">
        <v>3.5573999999999999</v>
      </c>
      <c r="G452" s="7">
        <v>130</v>
      </c>
    </row>
    <row r="453" spans="1:7" x14ac:dyDescent="0.3">
      <c r="A453" t="s">
        <v>3453</v>
      </c>
      <c r="B453" t="s">
        <v>3454</v>
      </c>
      <c r="C453">
        <v>0.29399999999999998</v>
      </c>
      <c r="D453" s="2">
        <v>0.56173558000000001</v>
      </c>
      <c r="E453" s="4">
        <v>179.97229999999999</v>
      </c>
      <c r="F453" s="4">
        <v>24.9312</v>
      </c>
      <c r="G453" s="7">
        <v>129</v>
      </c>
    </row>
    <row r="454" spans="1:7" x14ac:dyDescent="0.3">
      <c r="A454" t="s">
        <v>12822</v>
      </c>
      <c r="B454" t="s">
        <v>12823</v>
      </c>
      <c r="C454">
        <v>0.25</v>
      </c>
      <c r="D454" s="2">
        <v>0</v>
      </c>
      <c r="E454" s="4">
        <v>19.580100000000002</v>
      </c>
      <c r="F454" s="4">
        <v>3.3283999999999998</v>
      </c>
      <c r="G454" s="7">
        <v>126</v>
      </c>
    </row>
    <row r="455" spans="1:7" x14ac:dyDescent="0.3">
      <c r="A455" t="s">
        <v>11499</v>
      </c>
      <c r="B455" t="s">
        <v>11500</v>
      </c>
      <c r="C455">
        <v>0.25240000000000001</v>
      </c>
      <c r="D455" s="2">
        <v>0</v>
      </c>
      <c r="E455" s="4">
        <v>10.607200000000001</v>
      </c>
      <c r="F455" s="4">
        <v>3.5706000000000002</v>
      </c>
      <c r="G455" s="7">
        <v>125</v>
      </c>
    </row>
    <row r="456" spans="1:7" x14ac:dyDescent="0.3">
      <c r="A456" t="s">
        <v>3870</v>
      </c>
      <c r="B456" t="s">
        <v>3871</v>
      </c>
      <c r="C456">
        <v>0.20780000000000001</v>
      </c>
      <c r="D456" s="2">
        <v>0.92224921999999998</v>
      </c>
      <c r="E456" s="4">
        <v>59.840899999999998</v>
      </c>
      <c r="F456" s="4">
        <v>8.2040000000000006</v>
      </c>
      <c r="G456" s="7">
        <v>123</v>
      </c>
    </row>
    <row r="457" spans="1:7" x14ac:dyDescent="0.3">
      <c r="A457" t="s">
        <v>11817</v>
      </c>
      <c r="B457" t="s">
        <v>11818</v>
      </c>
      <c r="C457">
        <v>0.33160000000000001</v>
      </c>
      <c r="D457" s="2">
        <v>0</v>
      </c>
      <c r="E457" s="4">
        <v>18.760999999999999</v>
      </c>
      <c r="F457" s="4">
        <v>3.6303999999999998</v>
      </c>
      <c r="G457" s="7">
        <v>119</v>
      </c>
    </row>
    <row r="458" spans="1:7" x14ac:dyDescent="0.3">
      <c r="A458" t="s">
        <v>6171</v>
      </c>
      <c r="B458" t="s">
        <v>6172</v>
      </c>
      <c r="C458">
        <v>0.25</v>
      </c>
      <c r="D458" s="2">
        <v>0</v>
      </c>
      <c r="E458" s="4">
        <v>18.1296</v>
      </c>
      <c r="F458" s="4">
        <v>2.9512</v>
      </c>
      <c r="G458" s="7">
        <v>117</v>
      </c>
    </row>
    <row r="459" spans="1:7" x14ac:dyDescent="0.3">
      <c r="A459" t="s">
        <v>9916</v>
      </c>
      <c r="B459" t="s">
        <v>9917</v>
      </c>
      <c r="C459">
        <v>0.28820000000000001</v>
      </c>
      <c r="D459" s="2">
        <v>0.38416284000000001</v>
      </c>
      <c r="E459" s="4">
        <v>109.4614</v>
      </c>
      <c r="F459" s="4">
        <v>8.2858000000000001</v>
      </c>
      <c r="G459" s="7">
        <v>115</v>
      </c>
    </row>
    <row r="460" spans="1:7" x14ac:dyDescent="0.3">
      <c r="A460" t="s">
        <v>3065</v>
      </c>
      <c r="B460" t="s">
        <v>3066</v>
      </c>
      <c r="C460">
        <v>0.30380000000000001</v>
      </c>
      <c r="D460" s="2">
        <v>0.87355448999999996</v>
      </c>
      <c r="E460" s="4">
        <v>48.634999999999998</v>
      </c>
      <c r="F460" s="4">
        <v>4.3728999999999996</v>
      </c>
      <c r="G460" s="7">
        <v>111</v>
      </c>
    </row>
    <row r="461" spans="1:7" x14ac:dyDescent="0.3">
      <c r="A461" t="s">
        <v>10484</v>
      </c>
      <c r="B461" t="s">
        <v>10485</v>
      </c>
      <c r="C461">
        <v>0.3</v>
      </c>
      <c r="D461" s="2">
        <v>1</v>
      </c>
      <c r="E461" s="4">
        <v>497.84160000000003</v>
      </c>
      <c r="F461" s="4">
        <v>25.171600000000002</v>
      </c>
      <c r="G461" s="7">
        <v>108</v>
      </c>
    </row>
    <row r="462" spans="1:7" x14ac:dyDescent="0.3">
      <c r="A462" t="s">
        <v>4351</v>
      </c>
      <c r="B462" t="s">
        <v>4352</v>
      </c>
      <c r="C462">
        <v>0.29070000000000001</v>
      </c>
      <c r="D462" s="2">
        <v>0</v>
      </c>
      <c r="E462" s="4">
        <v>20.183599999999998</v>
      </c>
      <c r="F462" s="4">
        <v>4.3872999999999998</v>
      </c>
      <c r="G462" s="7">
        <v>107</v>
      </c>
    </row>
    <row r="463" spans="1:7" x14ac:dyDescent="0.3">
      <c r="A463" t="s">
        <v>5351</v>
      </c>
      <c r="B463" t="s">
        <v>5352</v>
      </c>
      <c r="C463">
        <v>0.35</v>
      </c>
      <c r="D463" s="2">
        <v>0</v>
      </c>
      <c r="E463" s="4">
        <v>7.1741000000000001</v>
      </c>
      <c r="F463" s="4">
        <v>3.4927999999999999</v>
      </c>
      <c r="G463" s="7">
        <v>106</v>
      </c>
    </row>
    <row r="464" spans="1:7" x14ac:dyDescent="0.3">
      <c r="A464" t="s">
        <v>12219</v>
      </c>
      <c r="B464" t="s">
        <v>12220</v>
      </c>
      <c r="C464">
        <v>0.32269999999999999</v>
      </c>
      <c r="D464" s="2">
        <v>0.45442145</v>
      </c>
      <c r="E464" s="4">
        <v>188.07929999999999</v>
      </c>
      <c r="F464" s="4">
        <v>15.314</v>
      </c>
      <c r="G464" s="7">
        <v>105</v>
      </c>
    </row>
    <row r="465" spans="1:7" x14ac:dyDescent="0.3">
      <c r="A465" t="s">
        <v>9856</v>
      </c>
      <c r="B465" t="s">
        <v>9857</v>
      </c>
      <c r="C465">
        <v>0.33</v>
      </c>
      <c r="D465" s="2">
        <v>0</v>
      </c>
      <c r="E465" s="4">
        <v>16.5029</v>
      </c>
      <c r="F465" s="4">
        <v>0.80640000000000001</v>
      </c>
      <c r="G465" s="7">
        <v>104</v>
      </c>
    </row>
    <row r="466" spans="1:7" x14ac:dyDescent="0.3">
      <c r="A466" t="s">
        <v>11487</v>
      </c>
      <c r="B466" t="s">
        <v>11488</v>
      </c>
      <c r="C466">
        <v>0.25</v>
      </c>
      <c r="D466" s="2">
        <v>0</v>
      </c>
      <c r="E466" s="4">
        <v>3.9535999999999998</v>
      </c>
      <c r="F466" s="4">
        <v>0.88170000000000004</v>
      </c>
      <c r="G466" s="7">
        <v>100</v>
      </c>
    </row>
    <row r="467" spans="1:7" x14ac:dyDescent="0.3">
      <c r="A467" t="s">
        <v>6061</v>
      </c>
      <c r="B467" t="s">
        <v>6062</v>
      </c>
      <c r="C467">
        <v>0.32950000000000002</v>
      </c>
      <c r="D467" s="2">
        <v>0</v>
      </c>
      <c r="E467" s="4">
        <v>19.290600000000001</v>
      </c>
      <c r="F467" s="4">
        <v>1.6119000000000001</v>
      </c>
      <c r="G467" s="7">
        <v>99</v>
      </c>
    </row>
    <row r="468" spans="1:7" x14ac:dyDescent="0.3">
      <c r="A468" t="s">
        <v>8719</v>
      </c>
      <c r="B468" t="s">
        <v>8720</v>
      </c>
      <c r="C468">
        <v>0.25</v>
      </c>
      <c r="D468" s="2">
        <v>0</v>
      </c>
      <c r="E468" s="4">
        <v>32.165999999999997</v>
      </c>
      <c r="F468" s="4">
        <v>1.3189</v>
      </c>
      <c r="G468" s="7">
        <v>99</v>
      </c>
    </row>
    <row r="469" spans="1:7" x14ac:dyDescent="0.3">
      <c r="A469" t="s">
        <v>10200</v>
      </c>
      <c r="B469" t="s">
        <v>10201</v>
      </c>
      <c r="C469">
        <v>0.33</v>
      </c>
      <c r="D469" s="2">
        <v>0</v>
      </c>
      <c r="E469" s="4">
        <v>30.351600000000001</v>
      </c>
      <c r="F469" s="4">
        <v>1.25</v>
      </c>
      <c r="G469" s="7">
        <v>99</v>
      </c>
    </row>
    <row r="470" spans="1:7" x14ac:dyDescent="0.3">
      <c r="A470" t="s">
        <v>11142</v>
      </c>
      <c r="B470" t="s">
        <v>11143</v>
      </c>
      <c r="C470">
        <v>0.3</v>
      </c>
      <c r="D470" s="2">
        <v>0</v>
      </c>
      <c r="E470" s="4">
        <v>16.861000000000001</v>
      </c>
      <c r="F470" s="4">
        <v>8.0599000000000007</v>
      </c>
      <c r="G470" s="7">
        <v>96</v>
      </c>
    </row>
    <row r="471" spans="1:7" x14ac:dyDescent="0.3">
      <c r="A471" t="s">
        <v>12944</v>
      </c>
      <c r="B471" t="s">
        <v>12945</v>
      </c>
      <c r="C471">
        <v>0.25</v>
      </c>
      <c r="D471" s="2">
        <v>0</v>
      </c>
      <c r="E471" s="4">
        <v>9.0031999999999996</v>
      </c>
      <c r="F471" s="4">
        <v>1.9137999999999999</v>
      </c>
      <c r="G471" s="7">
        <v>91</v>
      </c>
    </row>
    <row r="472" spans="1:7" x14ac:dyDescent="0.3">
      <c r="A472" t="s">
        <v>12229</v>
      </c>
      <c r="B472" t="s">
        <v>12230</v>
      </c>
      <c r="C472">
        <v>0.29980000000000001</v>
      </c>
      <c r="D472" s="2">
        <v>0.51869312000000001</v>
      </c>
      <c r="E472" s="4">
        <v>92.144400000000005</v>
      </c>
      <c r="F472" s="4">
        <v>9.4784000000000006</v>
      </c>
      <c r="G472" s="7">
        <v>89</v>
      </c>
    </row>
    <row r="473" spans="1:7" x14ac:dyDescent="0.3">
      <c r="A473" t="s">
        <v>853</v>
      </c>
      <c r="B473" t="s">
        <v>854</v>
      </c>
      <c r="C473">
        <v>0.27179999999999999</v>
      </c>
      <c r="D473" s="2">
        <v>0</v>
      </c>
      <c r="E473" s="4">
        <v>20.262799999999999</v>
      </c>
      <c r="F473" s="4">
        <v>1.8315999999999999</v>
      </c>
      <c r="G473" s="7">
        <v>88</v>
      </c>
    </row>
    <row r="474" spans="1:7" x14ac:dyDescent="0.3">
      <c r="A474" t="s">
        <v>11623</v>
      </c>
      <c r="B474" t="s">
        <v>11624</v>
      </c>
      <c r="C474">
        <v>0.34420000000000001</v>
      </c>
      <c r="D474" s="2">
        <v>0.86167846999999997</v>
      </c>
      <c r="E474" s="4">
        <v>43.304099999999998</v>
      </c>
      <c r="F474" s="4">
        <v>8.3566000000000003</v>
      </c>
      <c r="G474" s="7">
        <v>88</v>
      </c>
    </row>
    <row r="475" spans="1:7" x14ac:dyDescent="0.3">
      <c r="A475" t="s">
        <v>6057</v>
      </c>
      <c r="B475" t="s">
        <v>6058</v>
      </c>
      <c r="C475">
        <v>0.3</v>
      </c>
      <c r="D475" s="2">
        <v>0</v>
      </c>
      <c r="E475" s="4">
        <v>27.827400000000001</v>
      </c>
      <c r="F475" s="4">
        <v>1.6830000000000001</v>
      </c>
      <c r="G475" s="7">
        <v>85</v>
      </c>
    </row>
    <row r="476" spans="1:7" x14ac:dyDescent="0.3">
      <c r="A476" t="s">
        <v>9132</v>
      </c>
      <c r="B476" t="s">
        <v>9133</v>
      </c>
      <c r="C476">
        <v>0.2989</v>
      </c>
      <c r="D476" s="2">
        <v>0.70761136999999996</v>
      </c>
      <c r="E476" s="4">
        <v>63.455599999999997</v>
      </c>
      <c r="F476" s="4">
        <v>4.1161000000000003</v>
      </c>
      <c r="G476" s="7">
        <v>85</v>
      </c>
    </row>
    <row r="477" spans="1:7" x14ac:dyDescent="0.3">
      <c r="A477" t="s">
        <v>11493</v>
      </c>
      <c r="B477" t="s">
        <v>11494</v>
      </c>
      <c r="C477">
        <v>0.26329999999999998</v>
      </c>
      <c r="D477" s="2">
        <v>0</v>
      </c>
      <c r="E477" s="4">
        <v>23.5261</v>
      </c>
      <c r="F477" s="4">
        <v>3.0760000000000001</v>
      </c>
      <c r="G477" s="7">
        <v>84</v>
      </c>
    </row>
    <row r="478" spans="1:7" x14ac:dyDescent="0.3">
      <c r="A478" t="s">
        <v>6291</v>
      </c>
      <c r="B478" t="s">
        <v>6292</v>
      </c>
      <c r="C478">
        <v>0.33229999999999998</v>
      </c>
      <c r="D478" s="2">
        <v>0</v>
      </c>
      <c r="E478" s="4">
        <v>55.236899999999999</v>
      </c>
      <c r="F478" s="4">
        <v>7.4621000000000004</v>
      </c>
      <c r="G478" s="7">
        <v>83</v>
      </c>
    </row>
    <row r="479" spans="1:7" x14ac:dyDescent="0.3">
      <c r="A479" t="s">
        <v>10122</v>
      </c>
      <c r="B479" t="s">
        <v>10123</v>
      </c>
      <c r="C479">
        <v>0.2</v>
      </c>
      <c r="D479" s="2">
        <v>0</v>
      </c>
      <c r="E479" s="4">
        <v>40.0306</v>
      </c>
      <c r="F479" s="4">
        <v>0.98229999999999995</v>
      </c>
      <c r="G479" s="7">
        <v>83</v>
      </c>
    </row>
    <row r="480" spans="1:7" x14ac:dyDescent="0.3">
      <c r="A480" t="s">
        <v>12429</v>
      </c>
      <c r="B480" t="s">
        <v>12430</v>
      </c>
      <c r="C480">
        <v>0.25</v>
      </c>
      <c r="D480" s="2">
        <v>0.84354382000000006</v>
      </c>
      <c r="E480" s="4">
        <v>63.423099999999998</v>
      </c>
      <c r="F480" s="4">
        <v>2.9159999999999999</v>
      </c>
      <c r="G480" s="7">
        <v>82</v>
      </c>
    </row>
    <row r="481" spans="1:7" x14ac:dyDescent="0.3">
      <c r="A481" t="s">
        <v>9860</v>
      </c>
      <c r="B481" t="s">
        <v>9861</v>
      </c>
      <c r="C481">
        <v>0.2576</v>
      </c>
      <c r="D481" s="2">
        <v>0</v>
      </c>
      <c r="E481" s="4">
        <v>19.473600000000001</v>
      </c>
      <c r="F481" s="4">
        <v>2.1905999999999999</v>
      </c>
      <c r="G481" s="7">
        <v>80</v>
      </c>
    </row>
    <row r="482" spans="1:7" x14ac:dyDescent="0.3">
      <c r="A482" t="s">
        <v>3113</v>
      </c>
      <c r="B482" t="s">
        <v>3114</v>
      </c>
      <c r="C482">
        <v>0.28789999999999999</v>
      </c>
      <c r="D482" s="2">
        <v>0</v>
      </c>
      <c r="E482" s="4">
        <v>34.505699999999997</v>
      </c>
      <c r="F482" s="4">
        <v>3.8677999999999999</v>
      </c>
      <c r="G482" s="7">
        <v>79</v>
      </c>
    </row>
    <row r="483" spans="1:7" x14ac:dyDescent="0.3">
      <c r="A483" t="s">
        <v>10970</v>
      </c>
      <c r="B483" t="s">
        <v>10971</v>
      </c>
      <c r="C483">
        <v>0.25</v>
      </c>
      <c r="D483" s="2">
        <v>0</v>
      </c>
      <c r="E483" s="4">
        <v>12.818899999999999</v>
      </c>
      <c r="F483" s="4">
        <v>4.2050999999999998</v>
      </c>
      <c r="G483" s="7">
        <v>79</v>
      </c>
    </row>
    <row r="484" spans="1:7" x14ac:dyDescent="0.3">
      <c r="A484" t="s">
        <v>12469</v>
      </c>
      <c r="B484" t="s">
        <v>12470</v>
      </c>
      <c r="C484">
        <v>0.25</v>
      </c>
      <c r="D484" s="2">
        <v>0.89112495000000003</v>
      </c>
      <c r="E484" s="4">
        <v>160.00829999999999</v>
      </c>
      <c r="F484" s="4">
        <v>10.0654</v>
      </c>
      <c r="G484" s="7">
        <v>79</v>
      </c>
    </row>
    <row r="485" spans="1:7" x14ac:dyDescent="0.3">
      <c r="A485" t="s">
        <v>3129</v>
      </c>
      <c r="B485" t="s">
        <v>3130</v>
      </c>
      <c r="C485">
        <v>0.25</v>
      </c>
      <c r="D485" s="2">
        <v>0</v>
      </c>
      <c r="E485" s="4">
        <v>26.224799999999998</v>
      </c>
      <c r="F485" s="4">
        <v>12.2934</v>
      </c>
      <c r="G485" s="7">
        <v>78</v>
      </c>
    </row>
    <row r="486" spans="1:7" x14ac:dyDescent="0.3">
      <c r="A486" t="s">
        <v>7939</v>
      </c>
      <c r="B486" t="s">
        <v>7940</v>
      </c>
      <c r="C486">
        <v>0.2601</v>
      </c>
      <c r="D486" s="2">
        <v>0</v>
      </c>
      <c r="E486" s="4">
        <v>6.6939000000000002</v>
      </c>
      <c r="F486" s="4">
        <v>1.6566000000000001</v>
      </c>
      <c r="G486" s="7">
        <v>78</v>
      </c>
    </row>
    <row r="487" spans="1:7" x14ac:dyDescent="0.3">
      <c r="A487" t="s">
        <v>13160</v>
      </c>
      <c r="B487" t="s">
        <v>13161</v>
      </c>
      <c r="C487">
        <v>0.25</v>
      </c>
      <c r="D487" s="2">
        <v>0</v>
      </c>
      <c r="E487" s="4">
        <v>110.73180000000001</v>
      </c>
      <c r="F487" s="4">
        <v>1.4464999999999999</v>
      </c>
      <c r="G487" s="7">
        <v>77</v>
      </c>
    </row>
    <row r="488" spans="1:7" x14ac:dyDescent="0.3">
      <c r="A488" t="s">
        <v>9635</v>
      </c>
      <c r="B488" t="s">
        <v>9636</v>
      </c>
      <c r="C488">
        <v>0.29920000000000002</v>
      </c>
      <c r="D488" s="2">
        <v>0</v>
      </c>
      <c r="E488" s="4">
        <v>35.292499999999997</v>
      </c>
      <c r="F488" s="4">
        <v>10.209099999999999</v>
      </c>
      <c r="G488" s="7">
        <v>76</v>
      </c>
    </row>
    <row r="489" spans="1:7" x14ac:dyDescent="0.3">
      <c r="A489" t="s">
        <v>11242</v>
      </c>
      <c r="B489" t="s">
        <v>11243</v>
      </c>
      <c r="C489">
        <v>0.3</v>
      </c>
      <c r="D489" s="2">
        <v>0</v>
      </c>
      <c r="E489" s="4">
        <v>22.805599999999998</v>
      </c>
      <c r="F489" s="4">
        <v>3.3161</v>
      </c>
      <c r="G489" s="7">
        <v>76</v>
      </c>
    </row>
    <row r="490" spans="1:7" x14ac:dyDescent="0.3">
      <c r="A490" t="s">
        <v>11555</v>
      </c>
      <c r="B490" t="s">
        <v>11556</v>
      </c>
      <c r="C490">
        <v>0.3</v>
      </c>
      <c r="D490" s="2">
        <v>0</v>
      </c>
      <c r="E490" s="4">
        <v>5.1773999999999996</v>
      </c>
      <c r="F490" s="4">
        <v>1.9420999999999999</v>
      </c>
      <c r="G490" s="7">
        <v>76</v>
      </c>
    </row>
    <row r="491" spans="1:7" x14ac:dyDescent="0.3">
      <c r="A491" t="s">
        <v>7234</v>
      </c>
      <c r="B491" t="s">
        <v>7235</v>
      </c>
      <c r="C491">
        <v>0.25</v>
      </c>
      <c r="D491" s="2">
        <v>0</v>
      </c>
      <c r="E491" s="4">
        <v>7.6643999999999997</v>
      </c>
      <c r="F491" s="4">
        <v>1.6757</v>
      </c>
      <c r="G491" s="7">
        <v>75</v>
      </c>
    </row>
    <row r="492" spans="1:7" x14ac:dyDescent="0.3">
      <c r="A492" t="s">
        <v>12874</v>
      </c>
      <c r="B492" t="s">
        <v>12875</v>
      </c>
      <c r="C492">
        <v>0.35</v>
      </c>
      <c r="D492" s="2">
        <v>0</v>
      </c>
      <c r="E492" s="4">
        <v>17.595400000000001</v>
      </c>
      <c r="F492" s="4">
        <v>8.8363999999999994</v>
      </c>
      <c r="G492" s="7">
        <v>75</v>
      </c>
    </row>
    <row r="493" spans="1:7" x14ac:dyDescent="0.3">
      <c r="A493" t="s">
        <v>10954</v>
      </c>
      <c r="B493" t="s">
        <v>10955</v>
      </c>
      <c r="C493">
        <v>0.3</v>
      </c>
      <c r="D493" s="2">
        <v>0</v>
      </c>
      <c r="E493" s="4">
        <v>102.28319999999999</v>
      </c>
      <c r="F493" s="4">
        <v>4.5114999999999998</v>
      </c>
      <c r="G493" s="7">
        <v>74</v>
      </c>
    </row>
    <row r="494" spans="1:7" x14ac:dyDescent="0.3">
      <c r="A494" t="s">
        <v>5247</v>
      </c>
      <c r="B494" t="s">
        <v>5248</v>
      </c>
      <c r="C494">
        <v>0.3</v>
      </c>
      <c r="D494" s="2">
        <v>1</v>
      </c>
      <c r="E494" s="4">
        <v>34.988700000000001</v>
      </c>
      <c r="F494" s="4">
        <v>4.7977999999999996</v>
      </c>
      <c r="G494" s="7">
        <v>73</v>
      </c>
    </row>
    <row r="495" spans="1:7" x14ac:dyDescent="0.3">
      <c r="A495" t="s">
        <v>6527</v>
      </c>
      <c r="B495" t="s">
        <v>6528</v>
      </c>
      <c r="C495">
        <v>0.25</v>
      </c>
      <c r="D495" s="2">
        <v>0</v>
      </c>
      <c r="E495" s="4">
        <v>4.4419000000000004</v>
      </c>
      <c r="F495" s="4">
        <v>1.1249</v>
      </c>
      <c r="G495" s="7">
        <v>73</v>
      </c>
    </row>
    <row r="496" spans="1:7" x14ac:dyDescent="0.3">
      <c r="A496" t="s">
        <v>4361</v>
      </c>
      <c r="B496" t="s">
        <v>4362</v>
      </c>
      <c r="C496">
        <v>0.25</v>
      </c>
      <c r="D496" s="2">
        <v>0.98032889000000001</v>
      </c>
      <c r="E496" s="4">
        <v>32.456899999999997</v>
      </c>
      <c r="F496" s="4">
        <v>1.9664999999999999</v>
      </c>
      <c r="G496" s="7">
        <v>66</v>
      </c>
    </row>
    <row r="497" spans="1:7" x14ac:dyDescent="0.3">
      <c r="A497" t="s">
        <v>10170</v>
      </c>
      <c r="B497" t="s">
        <v>10171</v>
      </c>
      <c r="C497">
        <v>0.29380000000000001</v>
      </c>
      <c r="D497" s="2">
        <v>0</v>
      </c>
      <c r="E497" s="4">
        <v>22.884499999999999</v>
      </c>
      <c r="F497" s="4">
        <v>6.0190000000000001</v>
      </c>
      <c r="G497" s="7">
        <v>66</v>
      </c>
    </row>
    <row r="498" spans="1:7" x14ac:dyDescent="0.3">
      <c r="A498" t="s">
        <v>10220</v>
      </c>
      <c r="B498" t="s">
        <v>10221</v>
      </c>
      <c r="C498">
        <v>0.25</v>
      </c>
      <c r="D498" s="2">
        <v>0</v>
      </c>
      <c r="E498" s="4">
        <v>26.973199999999999</v>
      </c>
      <c r="F498" s="4">
        <v>2.3811</v>
      </c>
      <c r="G498" s="7">
        <v>66</v>
      </c>
    </row>
    <row r="499" spans="1:7" x14ac:dyDescent="0.3">
      <c r="A499" t="s">
        <v>13004</v>
      </c>
      <c r="B499" t="s">
        <v>13005</v>
      </c>
      <c r="C499">
        <v>0.25</v>
      </c>
      <c r="D499" s="2">
        <v>0</v>
      </c>
      <c r="E499" s="4">
        <v>48.457900000000002</v>
      </c>
      <c r="F499" s="4">
        <v>3.7833999999999999</v>
      </c>
      <c r="G499" s="7">
        <v>66</v>
      </c>
    </row>
    <row r="500" spans="1:7" x14ac:dyDescent="0.3">
      <c r="A500" t="s">
        <v>7098</v>
      </c>
      <c r="B500" t="s">
        <v>7099</v>
      </c>
      <c r="C500">
        <v>0.25</v>
      </c>
      <c r="D500" s="2">
        <v>0</v>
      </c>
      <c r="E500" s="4">
        <v>5.2417999999999996</v>
      </c>
      <c r="F500" s="4">
        <v>1.6081000000000001</v>
      </c>
      <c r="G500" s="7">
        <v>65</v>
      </c>
    </row>
    <row r="501" spans="1:7" x14ac:dyDescent="0.3">
      <c r="A501" t="s">
        <v>7707</v>
      </c>
      <c r="B501" t="s">
        <v>7708</v>
      </c>
      <c r="C501">
        <v>0.25</v>
      </c>
      <c r="D501" s="2">
        <v>0</v>
      </c>
      <c r="E501" s="4">
        <v>3.4203999999999999</v>
      </c>
      <c r="F501" s="4">
        <v>0.84860000000000002</v>
      </c>
      <c r="G501" s="7">
        <v>65</v>
      </c>
    </row>
    <row r="502" spans="1:7" x14ac:dyDescent="0.3">
      <c r="A502" t="s">
        <v>11465</v>
      </c>
      <c r="B502" t="s">
        <v>11466</v>
      </c>
      <c r="C502">
        <v>0.33</v>
      </c>
      <c r="D502" s="2">
        <v>0</v>
      </c>
      <c r="E502" s="4">
        <v>26.5061</v>
      </c>
      <c r="F502" s="4">
        <v>1.5873999999999999</v>
      </c>
      <c r="G502" s="7">
        <v>64</v>
      </c>
    </row>
    <row r="503" spans="1:7" x14ac:dyDescent="0.3">
      <c r="A503" t="s">
        <v>6481</v>
      </c>
      <c r="B503" t="s">
        <v>6482</v>
      </c>
      <c r="C503">
        <v>0.2555</v>
      </c>
      <c r="D503" s="2">
        <v>0</v>
      </c>
      <c r="E503" s="4">
        <v>33.4666</v>
      </c>
      <c r="F503" s="4">
        <v>1.5516000000000001</v>
      </c>
      <c r="G503" s="7">
        <v>63</v>
      </c>
    </row>
    <row r="504" spans="1:7" x14ac:dyDescent="0.3">
      <c r="A504" t="s">
        <v>2861</v>
      </c>
      <c r="B504" t="s">
        <v>2862</v>
      </c>
      <c r="C504">
        <v>0.3</v>
      </c>
      <c r="D504" s="2">
        <v>0</v>
      </c>
      <c r="E504" s="4">
        <v>29.173400000000001</v>
      </c>
      <c r="F504" s="4">
        <v>4.5174000000000003</v>
      </c>
      <c r="G504" s="7">
        <v>62</v>
      </c>
    </row>
    <row r="505" spans="1:7" x14ac:dyDescent="0.3">
      <c r="A505" t="s">
        <v>11427</v>
      </c>
      <c r="B505" t="s">
        <v>11428</v>
      </c>
      <c r="C505">
        <v>0.33</v>
      </c>
      <c r="D505" s="2">
        <v>0</v>
      </c>
      <c r="E505" s="4">
        <v>12.9056</v>
      </c>
      <c r="F505" s="4">
        <v>1.6384000000000001</v>
      </c>
      <c r="G505" s="7">
        <v>62</v>
      </c>
    </row>
    <row r="506" spans="1:7" x14ac:dyDescent="0.3">
      <c r="A506" t="s">
        <v>13164</v>
      </c>
      <c r="B506" t="s">
        <v>13165</v>
      </c>
      <c r="C506">
        <v>0.29330000000000001</v>
      </c>
      <c r="D506" s="2">
        <v>0</v>
      </c>
      <c r="E506" s="4">
        <v>29.666499999999999</v>
      </c>
      <c r="F506" s="4">
        <v>3.5579999999999998</v>
      </c>
      <c r="G506" s="7">
        <v>62</v>
      </c>
    </row>
    <row r="507" spans="1:7" x14ac:dyDescent="0.3">
      <c r="A507" t="s">
        <v>6553</v>
      </c>
      <c r="B507" t="s">
        <v>6554</v>
      </c>
      <c r="C507">
        <v>0.25</v>
      </c>
      <c r="D507" s="2">
        <v>1</v>
      </c>
      <c r="E507" s="4">
        <v>18.604500000000002</v>
      </c>
      <c r="F507" s="4">
        <v>1.7109000000000001</v>
      </c>
      <c r="G507" s="7">
        <v>61</v>
      </c>
    </row>
    <row r="508" spans="1:7" x14ac:dyDescent="0.3">
      <c r="A508" t="s">
        <v>9363</v>
      </c>
      <c r="B508" t="s">
        <v>9364</v>
      </c>
      <c r="C508">
        <v>0.3</v>
      </c>
      <c r="D508" s="2">
        <v>0</v>
      </c>
      <c r="E508" s="4">
        <v>22.607800000000001</v>
      </c>
      <c r="F508" s="4">
        <v>2.5398000000000001</v>
      </c>
      <c r="G508" s="7">
        <v>61</v>
      </c>
    </row>
    <row r="509" spans="1:7" x14ac:dyDescent="0.3">
      <c r="A509" t="s">
        <v>11689</v>
      </c>
      <c r="B509" t="s">
        <v>11690</v>
      </c>
      <c r="C509">
        <v>0.29949999999999999</v>
      </c>
      <c r="D509" s="2">
        <v>0</v>
      </c>
      <c r="E509" s="4">
        <v>293.6481</v>
      </c>
      <c r="F509" s="4">
        <v>5.3128000000000002</v>
      </c>
      <c r="G509" s="7">
        <v>61</v>
      </c>
    </row>
    <row r="510" spans="1:7" x14ac:dyDescent="0.3">
      <c r="A510" t="s">
        <v>5257</v>
      </c>
      <c r="B510" t="s">
        <v>5258</v>
      </c>
      <c r="C510">
        <v>0.25</v>
      </c>
      <c r="D510" s="2">
        <v>1</v>
      </c>
      <c r="E510" s="4">
        <v>168.37280000000001</v>
      </c>
      <c r="F510" s="4">
        <v>0.96830000000000005</v>
      </c>
      <c r="G510" s="7">
        <v>59</v>
      </c>
    </row>
    <row r="511" spans="1:7" x14ac:dyDescent="0.3">
      <c r="A511" t="s">
        <v>7226</v>
      </c>
      <c r="B511" t="s">
        <v>7227</v>
      </c>
      <c r="C511">
        <v>0.25</v>
      </c>
      <c r="D511" s="2">
        <v>0</v>
      </c>
      <c r="E511" s="4">
        <v>10.2981</v>
      </c>
      <c r="F511" s="4">
        <v>1.5992999999999999</v>
      </c>
      <c r="G511" s="7">
        <v>59</v>
      </c>
    </row>
    <row r="512" spans="1:7" x14ac:dyDescent="0.3">
      <c r="A512" t="s">
        <v>11629</v>
      </c>
      <c r="B512" t="s">
        <v>11630</v>
      </c>
      <c r="C512">
        <v>0.3256</v>
      </c>
      <c r="D512" s="2">
        <v>0</v>
      </c>
      <c r="E512" s="4">
        <v>42.866599999999998</v>
      </c>
      <c r="F512" s="4">
        <v>9.1405999999999992</v>
      </c>
      <c r="G512" s="7">
        <v>58</v>
      </c>
    </row>
    <row r="513" spans="1:7" x14ac:dyDescent="0.3">
      <c r="A513" t="s">
        <v>13114</v>
      </c>
      <c r="B513" t="s">
        <v>13115</v>
      </c>
      <c r="C513">
        <v>0.3</v>
      </c>
      <c r="D513" s="2">
        <v>1</v>
      </c>
      <c r="E513" s="4">
        <v>440.25420000000003</v>
      </c>
      <c r="F513" s="4">
        <v>17.919899999999998</v>
      </c>
      <c r="G513" s="7">
        <v>58</v>
      </c>
    </row>
    <row r="514" spans="1:7" x14ac:dyDescent="0.3">
      <c r="A514" t="s">
        <v>12498</v>
      </c>
      <c r="B514" t="s">
        <v>12499</v>
      </c>
      <c r="C514">
        <v>0.25</v>
      </c>
      <c r="D514" s="2">
        <v>1</v>
      </c>
      <c r="E514" s="4">
        <v>22.5703</v>
      </c>
      <c r="F514" s="4">
        <v>6.2175000000000002</v>
      </c>
      <c r="G514" s="7">
        <v>56</v>
      </c>
    </row>
    <row r="515" spans="1:7" x14ac:dyDescent="0.3">
      <c r="A515" t="s">
        <v>12553</v>
      </c>
      <c r="B515" t="s">
        <v>12554</v>
      </c>
      <c r="C515">
        <v>0.25</v>
      </c>
      <c r="D515" s="2">
        <v>0</v>
      </c>
      <c r="E515" s="4">
        <v>11.741400000000001</v>
      </c>
      <c r="F515" s="4">
        <v>0.61029999999999995</v>
      </c>
      <c r="G515" s="7">
        <v>55</v>
      </c>
    </row>
    <row r="516" spans="1:7" x14ac:dyDescent="0.3">
      <c r="A516" t="s">
        <v>7679</v>
      </c>
      <c r="B516" t="s">
        <v>7680</v>
      </c>
      <c r="C516">
        <v>0.25</v>
      </c>
      <c r="D516" s="2">
        <v>0</v>
      </c>
      <c r="E516" s="4">
        <v>23.0047</v>
      </c>
      <c r="F516" s="4">
        <v>1.2926</v>
      </c>
      <c r="G516" s="7">
        <v>53</v>
      </c>
    </row>
    <row r="517" spans="1:7" x14ac:dyDescent="0.3">
      <c r="A517" t="s">
        <v>12960</v>
      </c>
      <c r="B517" t="s">
        <v>12961</v>
      </c>
      <c r="C517">
        <v>0.25</v>
      </c>
      <c r="D517" s="2">
        <v>0</v>
      </c>
      <c r="E517" s="4">
        <v>13.653700000000001</v>
      </c>
      <c r="F517" s="4">
        <v>1.647</v>
      </c>
      <c r="G517" s="7">
        <v>53</v>
      </c>
    </row>
    <row r="518" spans="1:7" x14ac:dyDescent="0.3">
      <c r="A518" t="s">
        <v>184</v>
      </c>
      <c r="B518" t="s">
        <v>185</v>
      </c>
      <c r="C518">
        <v>0.35</v>
      </c>
      <c r="D518" s="2">
        <v>0</v>
      </c>
      <c r="E518" s="4">
        <v>8.1168999999999993</v>
      </c>
      <c r="F518" s="4">
        <v>2.8313999999999999</v>
      </c>
      <c r="G518" s="7">
        <v>50</v>
      </c>
    </row>
    <row r="519" spans="1:7" x14ac:dyDescent="0.3">
      <c r="A519" t="s">
        <v>2983</v>
      </c>
      <c r="B519" t="s">
        <v>2984</v>
      </c>
      <c r="C519">
        <v>0.29780000000000001</v>
      </c>
      <c r="D519" s="2">
        <v>0</v>
      </c>
      <c r="E519" s="4">
        <v>106.2516</v>
      </c>
      <c r="F519" s="4">
        <v>2.9363999999999999</v>
      </c>
      <c r="G519" s="7">
        <v>50</v>
      </c>
    </row>
    <row r="520" spans="1:7" x14ac:dyDescent="0.3">
      <c r="A520" t="s">
        <v>11160</v>
      </c>
      <c r="B520" t="s">
        <v>11161</v>
      </c>
      <c r="C520">
        <v>0.3</v>
      </c>
      <c r="D520" s="2">
        <v>0</v>
      </c>
      <c r="E520" s="4">
        <v>15.678100000000001</v>
      </c>
      <c r="F520" s="4">
        <v>7.4347000000000003</v>
      </c>
      <c r="G520" s="7">
        <v>50</v>
      </c>
    </row>
    <row r="521" spans="1:7" x14ac:dyDescent="0.3">
      <c r="A521" t="s">
        <v>11875</v>
      </c>
      <c r="B521" t="s">
        <v>11876</v>
      </c>
      <c r="C521">
        <v>0.3</v>
      </c>
      <c r="D521" s="2">
        <v>0</v>
      </c>
      <c r="E521" s="4">
        <v>27.186800000000002</v>
      </c>
      <c r="F521" s="4">
        <v>2.3934000000000002</v>
      </c>
      <c r="G521" s="7">
        <v>50</v>
      </c>
    </row>
    <row r="522" spans="1:7" x14ac:dyDescent="0.3">
      <c r="A522" t="s">
        <v>1283</v>
      </c>
      <c r="B522" t="s">
        <v>1284</v>
      </c>
      <c r="C522">
        <v>0.25</v>
      </c>
      <c r="D522" s="2">
        <v>0</v>
      </c>
      <c r="E522" s="4">
        <v>6.1334999999999997</v>
      </c>
      <c r="F522" s="4">
        <v>4.2944000000000004</v>
      </c>
      <c r="G522" s="7">
        <v>49</v>
      </c>
    </row>
    <row r="523" spans="1:7" x14ac:dyDescent="0.3">
      <c r="A523" t="s">
        <v>4821</v>
      </c>
      <c r="B523" t="s">
        <v>4822</v>
      </c>
      <c r="C523">
        <v>0.25</v>
      </c>
      <c r="D523" s="2">
        <v>0</v>
      </c>
      <c r="E523" s="4">
        <v>49.086399999999998</v>
      </c>
      <c r="F523" s="4">
        <v>10.7211</v>
      </c>
      <c r="G523" s="7">
        <v>49</v>
      </c>
    </row>
    <row r="524" spans="1:7" x14ac:dyDescent="0.3">
      <c r="A524" t="s">
        <v>140</v>
      </c>
      <c r="B524" t="s">
        <v>141</v>
      </c>
      <c r="C524">
        <v>0.35</v>
      </c>
      <c r="D524" s="2">
        <v>0</v>
      </c>
      <c r="E524" s="4">
        <v>4.4466999999999999</v>
      </c>
      <c r="F524" s="4">
        <v>2.6579000000000002</v>
      </c>
      <c r="G524" s="7">
        <v>47</v>
      </c>
    </row>
    <row r="525" spans="1:7" x14ac:dyDescent="0.3">
      <c r="A525" t="s">
        <v>725</v>
      </c>
      <c r="B525" t="s">
        <v>726</v>
      </c>
      <c r="C525">
        <v>0.2392</v>
      </c>
      <c r="D525" s="2">
        <v>0</v>
      </c>
      <c r="E525" s="4">
        <v>13.940099999999999</v>
      </c>
      <c r="F525" s="4">
        <v>1.5174000000000001</v>
      </c>
      <c r="G525" s="7">
        <v>47</v>
      </c>
    </row>
    <row r="526" spans="1:7" x14ac:dyDescent="0.3">
      <c r="A526" t="s">
        <v>9186</v>
      </c>
      <c r="B526" t="s">
        <v>9187</v>
      </c>
      <c r="C526">
        <v>0.3</v>
      </c>
      <c r="D526" s="2">
        <v>0</v>
      </c>
      <c r="E526" s="4">
        <v>14.1724</v>
      </c>
      <c r="F526" s="4">
        <v>3.8896999999999999</v>
      </c>
      <c r="G526" s="7">
        <v>46</v>
      </c>
    </row>
    <row r="527" spans="1:7" x14ac:dyDescent="0.3">
      <c r="A527" t="s">
        <v>9731</v>
      </c>
      <c r="B527" t="s">
        <v>9732</v>
      </c>
      <c r="C527">
        <v>0.29920000000000002</v>
      </c>
      <c r="D527" s="2">
        <v>0.98310010000000003</v>
      </c>
      <c r="E527" s="4">
        <v>47.960799999999999</v>
      </c>
      <c r="F527" s="4">
        <v>4.5848000000000004</v>
      </c>
      <c r="G527" s="7">
        <v>45</v>
      </c>
    </row>
    <row r="528" spans="1:7" x14ac:dyDescent="0.3">
      <c r="A528" t="s">
        <v>10196</v>
      </c>
      <c r="B528" t="s">
        <v>10197</v>
      </c>
      <c r="C528">
        <v>0.25</v>
      </c>
      <c r="D528" s="2">
        <v>1</v>
      </c>
      <c r="E528" s="4">
        <v>98.924899999999994</v>
      </c>
      <c r="F528" s="4">
        <v>3.6509999999999998</v>
      </c>
      <c r="G528" s="7">
        <v>44</v>
      </c>
    </row>
    <row r="529" spans="1:7" x14ac:dyDescent="0.3">
      <c r="A529" t="s">
        <v>2785</v>
      </c>
      <c r="B529" t="s">
        <v>2786</v>
      </c>
      <c r="C529">
        <v>0.35</v>
      </c>
      <c r="D529" s="2">
        <v>0</v>
      </c>
      <c r="E529" s="4">
        <v>7.2108999999999996</v>
      </c>
      <c r="F529" s="4">
        <v>1.1346000000000001</v>
      </c>
      <c r="G529" s="7">
        <v>40</v>
      </c>
    </row>
    <row r="530" spans="1:7" x14ac:dyDescent="0.3">
      <c r="A530" t="s">
        <v>5177</v>
      </c>
      <c r="B530" t="s">
        <v>5178</v>
      </c>
      <c r="C530">
        <v>0.3</v>
      </c>
      <c r="D530" s="2">
        <v>0</v>
      </c>
      <c r="E530" s="4">
        <v>25.915600000000001</v>
      </c>
      <c r="F530" s="4">
        <v>3.1977000000000002</v>
      </c>
      <c r="G530" s="7">
        <v>40</v>
      </c>
    </row>
    <row r="531" spans="1:7" x14ac:dyDescent="0.3">
      <c r="A531" t="s">
        <v>12557</v>
      </c>
      <c r="B531" t="s">
        <v>12558</v>
      </c>
      <c r="C531">
        <v>0.25</v>
      </c>
      <c r="D531" s="2">
        <v>0</v>
      </c>
      <c r="E531" s="4">
        <v>20.309899999999999</v>
      </c>
      <c r="F531" s="4">
        <v>0.80510000000000004</v>
      </c>
      <c r="G531" s="7">
        <v>40</v>
      </c>
    </row>
    <row r="532" spans="1:7" x14ac:dyDescent="0.3">
      <c r="A532" t="s">
        <v>12880</v>
      </c>
      <c r="B532" t="s">
        <v>12881</v>
      </c>
      <c r="C532">
        <v>0.33</v>
      </c>
      <c r="D532" s="2">
        <v>0</v>
      </c>
      <c r="E532" s="4">
        <v>3.3571</v>
      </c>
      <c r="F532" s="4">
        <v>0.75770000000000004</v>
      </c>
      <c r="G532" s="7">
        <v>39</v>
      </c>
    </row>
    <row r="533" spans="1:7" x14ac:dyDescent="0.3">
      <c r="A533" t="s">
        <v>839</v>
      </c>
      <c r="B533" t="s">
        <v>840</v>
      </c>
      <c r="C533">
        <v>0.25</v>
      </c>
      <c r="D533" s="2">
        <v>1</v>
      </c>
      <c r="E533" s="4">
        <v>90.037000000000006</v>
      </c>
      <c r="F533" s="4">
        <v>1.2354000000000001</v>
      </c>
      <c r="G533" s="7">
        <v>38</v>
      </c>
    </row>
    <row r="534" spans="1:7" x14ac:dyDescent="0.3">
      <c r="A534" t="s">
        <v>1135</v>
      </c>
      <c r="B534" t="s">
        <v>1136</v>
      </c>
      <c r="C534">
        <v>0.25580000000000003</v>
      </c>
      <c r="D534" s="2">
        <v>0.40056913999999999</v>
      </c>
      <c r="E534" s="4">
        <v>92.235200000000006</v>
      </c>
      <c r="F534" s="4">
        <v>2.3919999999999999</v>
      </c>
      <c r="G534" s="7">
        <v>38</v>
      </c>
    </row>
    <row r="535" spans="1:7" x14ac:dyDescent="0.3">
      <c r="A535" t="s">
        <v>12144</v>
      </c>
      <c r="B535" t="s">
        <v>12145</v>
      </c>
      <c r="C535">
        <v>0.3</v>
      </c>
      <c r="D535" s="2">
        <v>0</v>
      </c>
      <c r="E535" s="4">
        <v>32.799599999999998</v>
      </c>
      <c r="F535" s="4">
        <v>5.3377999999999997</v>
      </c>
      <c r="G535" s="7">
        <v>38</v>
      </c>
    </row>
    <row r="536" spans="1:7" x14ac:dyDescent="0.3">
      <c r="A536" t="s">
        <v>1837</v>
      </c>
      <c r="B536" t="s">
        <v>1838</v>
      </c>
      <c r="C536">
        <v>0.25</v>
      </c>
      <c r="D536" s="2">
        <v>0</v>
      </c>
      <c r="E536" s="4">
        <v>14.605600000000001</v>
      </c>
      <c r="F536" s="4">
        <v>5.4911000000000003</v>
      </c>
      <c r="G536" s="7">
        <v>37</v>
      </c>
    </row>
    <row r="537" spans="1:7" x14ac:dyDescent="0.3">
      <c r="A537" t="s">
        <v>10228</v>
      </c>
      <c r="B537" t="s">
        <v>10229</v>
      </c>
      <c r="C537">
        <v>0.33</v>
      </c>
      <c r="D537" s="2">
        <v>0</v>
      </c>
      <c r="E537" s="4">
        <v>4.4253</v>
      </c>
      <c r="F537" s="4">
        <v>0.97060000000000002</v>
      </c>
      <c r="G537" s="7">
        <v>37</v>
      </c>
    </row>
    <row r="538" spans="1:7" x14ac:dyDescent="0.3">
      <c r="A538" t="s">
        <v>1125</v>
      </c>
      <c r="B538" t="s">
        <v>1126</v>
      </c>
      <c r="C538">
        <v>0.25</v>
      </c>
      <c r="D538" s="2">
        <v>0</v>
      </c>
      <c r="E538" s="4">
        <v>38.076999999999998</v>
      </c>
      <c r="F538" s="4">
        <v>1.2591000000000001</v>
      </c>
      <c r="G538" s="7">
        <v>36</v>
      </c>
    </row>
    <row r="539" spans="1:7" x14ac:dyDescent="0.3">
      <c r="A539" t="s">
        <v>7132</v>
      </c>
      <c r="B539" t="s">
        <v>7133</v>
      </c>
      <c r="C539">
        <v>0.3</v>
      </c>
      <c r="D539" s="2">
        <v>0</v>
      </c>
      <c r="E539" s="4">
        <v>16.5261</v>
      </c>
      <c r="F539" s="4">
        <v>4.0740999999999996</v>
      </c>
      <c r="G539" s="7">
        <v>36</v>
      </c>
    </row>
    <row r="540" spans="1:7" x14ac:dyDescent="0.3">
      <c r="A540" t="s">
        <v>9828</v>
      </c>
      <c r="B540" t="s">
        <v>9829</v>
      </c>
      <c r="C540">
        <v>0.25</v>
      </c>
      <c r="D540" s="2">
        <v>0.5902811</v>
      </c>
      <c r="E540" s="4">
        <v>57.2318</v>
      </c>
      <c r="F540" s="4">
        <v>15.426600000000001</v>
      </c>
      <c r="G540" s="7">
        <v>36</v>
      </c>
    </row>
    <row r="541" spans="1:7" x14ac:dyDescent="0.3">
      <c r="A541" t="s">
        <v>11004</v>
      </c>
      <c r="B541" t="s">
        <v>11005</v>
      </c>
      <c r="C541">
        <v>0.25</v>
      </c>
      <c r="D541" s="2">
        <v>0</v>
      </c>
      <c r="E541" s="4">
        <v>9.0669000000000004</v>
      </c>
      <c r="F541" s="4">
        <v>1.5727</v>
      </c>
      <c r="G541" s="7">
        <v>35</v>
      </c>
    </row>
    <row r="542" spans="1:7" x14ac:dyDescent="0.3">
      <c r="A542" t="s">
        <v>11136</v>
      </c>
      <c r="B542" t="s">
        <v>11137</v>
      </c>
      <c r="C542">
        <v>0.25</v>
      </c>
      <c r="D542" s="2">
        <v>0.59456343</v>
      </c>
      <c r="E542" s="4">
        <v>51.294899999999998</v>
      </c>
      <c r="F542" s="4">
        <v>2.1055999999999999</v>
      </c>
      <c r="G542" s="7">
        <v>32</v>
      </c>
    </row>
    <row r="543" spans="1:7" x14ac:dyDescent="0.3">
      <c r="A543" t="s">
        <v>11641</v>
      </c>
      <c r="B543" t="s">
        <v>11642</v>
      </c>
      <c r="C543">
        <v>0.27689999999999998</v>
      </c>
      <c r="D543" s="2">
        <v>0</v>
      </c>
      <c r="E543" s="4">
        <v>19.4314</v>
      </c>
      <c r="F543" s="4">
        <v>2.3609</v>
      </c>
      <c r="G543" s="7">
        <v>31</v>
      </c>
    </row>
    <row r="544" spans="1:7" x14ac:dyDescent="0.3">
      <c r="A544" t="s">
        <v>12948</v>
      </c>
      <c r="B544" t="s">
        <v>12949</v>
      </c>
      <c r="C544">
        <v>0.31</v>
      </c>
      <c r="D544" s="2">
        <v>0</v>
      </c>
      <c r="E544" s="4">
        <v>15.3431</v>
      </c>
      <c r="F544" s="4">
        <v>0.81689999999999996</v>
      </c>
      <c r="G544" s="7">
        <v>31</v>
      </c>
    </row>
    <row r="545" spans="1:7" x14ac:dyDescent="0.3">
      <c r="A545" t="s">
        <v>3353</v>
      </c>
      <c r="B545" t="s">
        <v>3354</v>
      </c>
      <c r="C545">
        <v>0.25</v>
      </c>
      <c r="D545" s="2">
        <v>0</v>
      </c>
      <c r="E545" s="4">
        <v>40.6374</v>
      </c>
      <c r="F545" s="4">
        <v>1.1615</v>
      </c>
      <c r="G545" s="7">
        <v>30</v>
      </c>
    </row>
    <row r="546" spans="1:7" x14ac:dyDescent="0.3">
      <c r="A546" t="s">
        <v>9868</v>
      </c>
      <c r="B546" t="s">
        <v>9869</v>
      </c>
      <c r="C546">
        <v>0.25</v>
      </c>
      <c r="D546" s="2">
        <v>0</v>
      </c>
      <c r="E546" s="4">
        <v>1.7864</v>
      </c>
      <c r="F546" s="4">
        <v>0.7238</v>
      </c>
      <c r="G546" s="7">
        <v>30</v>
      </c>
    </row>
    <row r="547" spans="1:7" x14ac:dyDescent="0.3">
      <c r="A547" t="s">
        <v>11128</v>
      </c>
      <c r="B547" t="s">
        <v>11129</v>
      </c>
      <c r="C547">
        <v>0.25</v>
      </c>
      <c r="D547" s="2">
        <v>0</v>
      </c>
      <c r="E547" s="4">
        <v>3.8056000000000001</v>
      </c>
      <c r="F547" s="4">
        <v>2.3704000000000001</v>
      </c>
      <c r="G547" s="7">
        <v>30</v>
      </c>
    </row>
    <row r="548" spans="1:7" x14ac:dyDescent="0.3">
      <c r="A548" t="s">
        <v>1289</v>
      </c>
      <c r="B548" t="s">
        <v>1290</v>
      </c>
      <c r="C548">
        <v>0.3</v>
      </c>
      <c r="D548" s="2">
        <v>1</v>
      </c>
      <c r="E548" s="4">
        <v>117.27119999999999</v>
      </c>
      <c r="F548" s="4">
        <v>0.87009999999999998</v>
      </c>
      <c r="G548" s="7">
        <v>29</v>
      </c>
    </row>
    <row r="549" spans="1:7" x14ac:dyDescent="0.3">
      <c r="A549" t="s">
        <v>3908</v>
      </c>
      <c r="B549" t="s">
        <v>3909</v>
      </c>
      <c r="C549">
        <v>0.25</v>
      </c>
      <c r="D549" s="2">
        <v>0</v>
      </c>
      <c r="E549" s="4">
        <v>2.3374000000000001</v>
      </c>
      <c r="F549" s="4">
        <v>1.4634</v>
      </c>
      <c r="G549" s="7">
        <v>29</v>
      </c>
    </row>
    <row r="550" spans="1:7" x14ac:dyDescent="0.3">
      <c r="A550" t="s">
        <v>3275</v>
      </c>
      <c r="B550" t="s">
        <v>3276</v>
      </c>
      <c r="C550">
        <v>0.28349999999999997</v>
      </c>
      <c r="D550" s="2">
        <v>0</v>
      </c>
      <c r="E550" s="4">
        <v>3.7000999999999999</v>
      </c>
      <c r="F550" s="4">
        <v>0.7127</v>
      </c>
      <c r="G550" s="7">
        <v>28</v>
      </c>
    </row>
    <row r="551" spans="1:7" x14ac:dyDescent="0.3">
      <c r="A551" t="s">
        <v>8857</v>
      </c>
      <c r="B551" t="s">
        <v>8858</v>
      </c>
      <c r="C551">
        <v>0.35</v>
      </c>
      <c r="D551" s="2">
        <v>0</v>
      </c>
      <c r="E551" s="4">
        <v>9.0871999999999993</v>
      </c>
      <c r="F551" s="4">
        <v>0.86890000000000001</v>
      </c>
      <c r="G551" s="7">
        <v>28</v>
      </c>
    </row>
    <row r="552" spans="1:7" x14ac:dyDescent="0.3">
      <c r="A552" t="s">
        <v>11246</v>
      </c>
      <c r="B552" t="s">
        <v>11247</v>
      </c>
      <c r="C552">
        <v>0.25</v>
      </c>
      <c r="D552" s="2">
        <v>0</v>
      </c>
      <c r="E552" s="4">
        <v>5.4680999999999997</v>
      </c>
      <c r="F552" s="4">
        <v>0.6482</v>
      </c>
      <c r="G552" s="7">
        <v>27</v>
      </c>
    </row>
    <row r="553" spans="1:7" x14ac:dyDescent="0.3">
      <c r="A553" t="s">
        <v>4070</v>
      </c>
      <c r="B553" t="s">
        <v>4071</v>
      </c>
      <c r="C553">
        <v>0.3</v>
      </c>
      <c r="D553" s="2">
        <v>0</v>
      </c>
      <c r="E553" s="4">
        <v>1.0656000000000001</v>
      </c>
      <c r="F553" s="4">
        <v>0.7077</v>
      </c>
      <c r="G553" s="7">
        <v>24</v>
      </c>
    </row>
    <row r="554" spans="1:7" x14ac:dyDescent="0.3">
      <c r="A554" t="s">
        <v>5449</v>
      </c>
      <c r="B554" t="s">
        <v>5450</v>
      </c>
      <c r="C554">
        <v>0.3</v>
      </c>
      <c r="D554" s="2">
        <v>0</v>
      </c>
      <c r="E554" s="4">
        <v>27.6264</v>
      </c>
      <c r="F554" s="4">
        <v>2.1263999999999998</v>
      </c>
      <c r="G554" s="7">
        <v>24</v>
      </c>
    </row>
    <row r="555" spans="1:7" x14ac:dyDescent="0.3">
      <c r="A555" t="s">
        <v>5739</v>
      </c>
      <c r="B555" t="s">
        <v>5740</v>
      </c>
      <c r="C555">
        <v>0.25</v>
      </c>
      <c r="D555" s="2">
        <v>1</v>
      </c>
      <c r="E555" s="4">
        <v>44.429499999999997</v>
      </c>
      <c r="F555" s="4">
        <v>0.79279999999999995</v>
      </c>
      <c r="G555" s="7">
        <v>24</v>
      </c>
    </row>
    <row r="556" spans="1:7" x14ac:dyDescent="0.3">
      <c r="A556" t="s">
        <v>5251</v>
      </c>
      <c r="B556" t="s">
        <v>5252</v>
      </c>
      <c r="C556">
        <v>0.3</v>
      </c>
      <c r="D556" s="2">
        <v>0</v>
      </c>
      <c r="E556" s="4">
        <v>43.156700000000001</v>
      </c>
      <c r="F556" s="4">
        <v>3.7696000000000001</v>
      </c>
      <c r="G556" s="7">
        <v>23</v>
      </c>
    </row>
    <row r="557" spans="1:7" x14ac:dyDescent="0.3">
      <c r="A557" t="s">
        <v>12140</v>
      </c>
      <c r="B557" t="s">
        <v>12141</v>
      </c>
      <c r="C557">
        <v>0.25</v>
      </c>
      <c r="D557" s="2">
        <v>1</v>
      </c>
      <c r="E557" s="4">
        <v>226.03720000000001</v>
      </c>
      <c r="F557" s="4">
        <v>0.81330000000000002</v>
      </c>
      <c r="G557" s="7">
        <v>23</v>
      </c>
    </row>
    <row r="558" spans="1:7" x14ac:dyDescent="0.3">
      <c r="A558" t="s">
        <v>7092</v>
      </c>
      <c r="B558" t="s">
        <v>7093</v>
      </c>
      <c r="C558">
        <v>0.2339</v>
      </c>
      <c r="D558" s="2">
        <v>0</v>
      </c>
      <c r="E558" s="4">
        <v>14.154500000000001</v>
      </c>
      <c r="F558" s="4">
        <v>5.6581000000000001</v>
      </c>
      <c r="G558" s="7">
        <v>22</v>
      </c>
    </row>
    <row r="559" spans="1:7" x14ac:dyDescent="0.3">
      <c r="A559" t="s">
        <v>7082</v>
      </c>
      <c r="B559" t="s">
        <v>7083</v>
      </c>
      <c r="C559">
        <v>0.3</v>
      </c>
      <c r="D559" s="2">
        <v>0</v>
      </c>
      <c r="E559" s="4">
        <v>7.1694000000000004</v>
      </c>
      <c r="F559" s="4">
        <v>1.3666</v>
      </c>
      <c r="G559" s="7">
        <v>21</v>
      </c>
    </row>
    <row r="560" spans="1:7" x14ac:dyDescent="0.3">
      <c r="A560" t="s">
        <v>12136</v>
      </c>
      <c r="B560" t="s">
        <v>12137</v>
      </c>
      <c r="C560">
        <v>0.3</v>
      </c>
      <c r="D560" s="2">
        <v>0</v>
      </c>
      <c r="E560" s="4">
        <v>9.5528999999999993</v>
      </c>
      <c r="F560" s="4">
        <v>2.5581</v>
      </c>
      <c r="G560" s="7">
        <v>21</v>
      </c>
    </row>
    <row r="561" spans="1:7" x14ac:dyDescent="0.3">
      <c r="A561" t="s">
        <v>13080</v>
      </c>
      <c r="B561" t="s">
        <v>13081</v>
      </c>
      <c r="C561">
        <v>0.33</v>
      </c>
      <c r="D561" s="2">
        <v>0</v>
      </c>
      <c r="E561" s="4">
        <v>3.9811999999999999</v>
      </c>
      <c r="F561" s="4">
        <v>0.70789999999999997</v>
      </c>
      <c r="G561" s="7">
        <v>21</v>
      </c>
    </row>
    <row r="562" spans="1:7" x14ac:dyDescent="0.3">
      <c r="A562" t="s">
        <v>12763</v>
      </c>
      <c r="B562" t="s">
        <v>12764</v>
      </c>
      <c r="C562">
        <v>0.25</v>
      </c>
      <c r="D562" s="2">
        <v>0</v>
      </c>
      <c r="E562" s="4">
        <v>11.893800000000001</v>
      </c>
      <c r="F562" s="4">
        <v>0.76980000000000004</v>
      </c>
      <c r="G562" s="7">
        <v>20</v>
      </c>
    </row>
    <row r="563" spans="1:7" x14ac:dyDescent="0.3">
      <c r="A563" t="s">
        <v>6143</v>
      </c>
      <c r="B563" t="s">
        <v>6144</v>
      </c>
      <c r="C563">
        <v>0.25</v>
      </c>
      <c r="D563" s="2">
        <v>0</v>
      </c>
      <c r="E563" s="4">
        <v>2.8995000000000002</v>
      </c>
      <c r="F563" s="4">
        <v>0.3866</v>
      </c>
      <c r="G563" s="7">
        <v>18</v>
      </c>
    </row>
    <row r="564" spans="1:7" x14ac:dyDescent="0.3">
      <c r="A564" t="s">
        <v>3135</v>
      </c>
      <c r="B564" t="s">
        <v>3136</v>
      </c>
      <c r="C564">
        <v>0.25</v>
      </c>
      <c r="D564" s="2">
        <v>0</v>
      </c>
      <c r="E564" s="4">
        <v>2.0514000000000001</v>
      </c>
      <c r="F564" s="4">
        <v>0.23480000000000001</v>
      </c>
      <c r="G564" s="7">
        <v>17</v>
      </c>
    </row>
    <row r="565" spans="1:7" x14ac:dyDescent="0.3">
      <c r="A565" t="s">
        <v>5243</v>
      </c>
      <c r="B565" t="s">
        <v>5244</v>
      </c>
      <c r="C565">
        <v>0.25</v>
      </c>
      <c r="D565" s="2">
        <v>0</v>
      </c>
      <c r="E565" s="4">
        <v>1.9014</v>
      </c>
      <c r="F565" s="4">
        <v>0.80869999999999997</v>
      </c>
      <c r="G565" s="7">
        <v>16</v>
      </c>
    </row>
    <row r="566" spans="1:7" x14ac:dyDescent="0.3">
      <c r="A566" t="s">
        <v>10936</v>
      </c>
      <c r="B566" t="s">
        <v>10937</v>
      </c>
      <c r="C566">
        <v>0.25</v>
      </c>
      <c r="D566" s="2">
        <v>0</v>
      </c>
      <c r="E566" s="4">
        <v>1.4508000000000001</v>
      </c>
      <c r="F566" s="4">
        <v>0.6129</v>
      </c>
      <c r="G566" s="7">
        <v>16</v>
      </c>
    </row>
    <row r="567" spans="1:7" x14ac:dyDescent="0.3">
      <c r="A567" t="s">
        <v>11741</v>
      </c>
      <c r="B567" t="s">
        <v>11742</v>
      </c>
      <c r="C567">
        <v>0.25</v>
      </c>
      <c r="D567" s="2">
        <v>0</v>
      </c>
      <c r="E567" s="4">
        <v>2.0085999999999999</v>
      </c>
      <c r="F567" s="4">
        <v>0.1469</v>
      </c>
      <c r="G567" s="7">
        <v>16</v>
      </c>
    </row>
    <row r="568" spans="1:7" x14ac:dyDescent="0.3">
      <c r="A568" t="s">
        <v>11669</v>
      </c>
      <c r="B568" t="s">
        <v>11670</v>
      </c>
      <c r="C568">
        <v>0.25</v>
      </c>
      <c r="D568" s="2">
        <v>0</v>
      </c>
      <c r="E568" s="4">
        <v>9.9192</v>
      </c>
      <c r="F568" s="4">
        <v>0.24440000000000001</v>
      </c>
      <c r="G568" s="7">
        <v>14</v>
      </c>
    </row>
    <row r="569" spans="1:7" x14ac:dyDescent="0.3">
      <c r="A569" t="s">
        <v>12956</v>
      </c>
      <c r="B569" t="s">
        <v>12957</v>
      </c>
      <c r="C569">
        <v>0.25</v>
      </c>
      <c r="D569" s="2">
        <v>0</v>
      </c>
      <c r="E569" s="4">
        <v>4.0796999999999999</v>
      </c>
      <c r="F569" s="4">
        <v>0.75629999999999997</v>
      </c>
      <c r="G569" s="7">
        <v>14</v>
      </c>
    </row>
    <row r="570" spans="1:7" x14ac:dyDescent="0.3">
      <c r="A570" t="s">
        <v>3377</v>
      </c>
      <c r="B570" t="s">
        <v>3378</v>
      </c>
      <c r="C570">
        <v>0.25</v>
      </c>
      <c r="D570" s="2">
        <v>0</v>
      </c>
      <c r="E570" s="4">
        <v>12.273099999999999</v>
      </c>
      <c r="F570" s="4">
        <v>1.7823</v>
      </c>
      <c r="G570" s="7">
        <v>13</v>
      </c>
    </row>
    <row r="571" spans="1:7" x14ac:dyDescent="0.3">
      <c r="A571" t="s">
        <v>13084</v>
      </c>
      <c r="B571" t="s">
        <v>13085</v>
      </c>
      <c r="C571">
        <v>0.25</v>
      </c>
      <c r="D571" s="2">
        <v>0</v>
      </c>
      <c r="E571" s="4">
        <v>1.5395000000000001</v>
      </c>
      <c r="F571" s="4">
        <v>0.25790000000000002</v>
      </c>
      <c r="G571" s="7">
        <v>13</v>
      </c>
    </row>
    <row r="572" spans="1:7" x14ac:dyDescent="0.3">
      <c r="A572" t="s">
        <v>3974</v>
      </c>
      <c r="B572" t="s">
        <v>3975</v>
      </c>
      <c r="C572">
        <v>0.34439999999999998</v>
      </c>
      <c r="D572" s="2">
        <v>0</v>
      </c>
      <c r="E572" s="4">
        <v>74.016599999999997</v>
      </c>
      <c r="F572" s="4">
        <v>1.9220999999999999</v>
      </c>
      <c r="G572" s="7">
        <v>12</v>
      </c>
    </row>
    <row r="573" spans="1:7" x14ac:dyDescent="0.3">
      <c r="A573" t="s">
        <v>8717</v>
      </c>
      <c r="B573" t="s">
        <v>8718</v>
      </c>
      <c r="C573">
        <v>0.25</v>
      </c>
      <c r="D573" s="2">
        <v>0</v>
      </c>
      <c r="E573" s="4">
        <v>2.4405999999999999</v>
      </c>
      <c r="F573" s="4">
        <v>0.30059999999999998</v>
      </c>
      <c r="G573" s="7">
        <v>12</v>
      </c>
    </row>
    <row r="574" spans="1:7" x14ac:dyDescent="0.3">
      <c r="A574" t="s">
        <v>9719</v>
      </c>
      <c r="B574" t="s">
        <v>9720</v>
      </c>
      <c r="C574">
        <v>0.29060000000000002</v>
      </c>
      <c r="D574" s="2">
        <v>0</v>
      </c>
      <c r="E574" s="4">
        <v>5.1863999999999999</v>
      </c>
      <c r="F574" s="4">
        <v>0.4345</v>
      </c>
      <c r="G574" s="7">
        <v>12</v>
      </c>
    </row>
    <row r="575" spans="1:7" x14ac:dyDescent="0.3">
      <c r="A575" t="s">
        <v>11599</v>
      </c>
      <c r="B575" t="s">
        <v>11600</v>
      </c>
      <c r="C575">
        <v>0.34939999999999999</v>
      </c>
      <c r="D575" s="2">
        <v>0</v>
      </c>
      <c r="E575" s="4">
        <v>1.2201</v>
      </c>
      <c r="F575" s="4">
        <v>0.62090000000000001</v>
      </c>
      <c r="G575" s="7">
        <v>12</v>
      </c>
    </row>
    <row r="576" spans="1:7" x14ac:dyDescent="0.3">
      <c r="A576" t="s">
        <v>4196</v>
      </c>
      <c r="B576" t="s">
        <v>4197</v>
      </c>
      <c r="C576">
        <v>0.25</v>
      </c>
      <c r="D576" s="2">
        <v>0</v>
      </c>
      <c r="E576" s="4">
        <v>3.4379</v>
      </c>
      <c r="F576" s="4">
        <v>2.3197999999999999</v>
      </c>
      <c r="G576" s="7">
        <v>11</v>
      </c>
    </row>
    <row r="577" spans="1:7" x14ac:dyDescent="0.3">
      <c r="A577" t="s">
        <v>11649</v>
      </c>
      <c r="B577" t="s">
        <v>11650</v>
      </c>
      <c r="C577">
        <v>0.25</v>
      </c>
      <c r="D577" s="2">
        <v>0</v>
      </c>
      <c r="E577" s="4">
        <v>9.5261999999999993</v>
      </c>
      <c r="F577" s="4">
        <v>0.24990000000000001</v>
      </c>
      <c r="G577" s="7">
        <v>11</v>
      </c>
    </row>
    <row r="578" spans="1:7" x14ac:dyDescent="0.3">
      <c r="A578" t="s">
        <v>1638</v>
      </c>
      <c r="B578" t="s">
        <v>1639</v>
      </c>
      <c r="C578">
        <v>0.25</v>
      </c>
      <c r="D578" s="2">
        <v>0</v>
      </c>
      <c r="E578" s="4">
        <v>70.202399999999997</v>
      </c>
      <c r="F578" s="4">
        <v>0.24610000000000001</v>
      </c>
      <c r="G578" s="7">
        <v>10</v>
      </c>
    </row>
    <row r="579" spans="1:7" x14ac:dyDescent="0.3">
      <c r="A579" t="s">
        <v>11569</v>
      </c>
      <c r="B579" t="s">
        <v>11570</v>
      </c>
      <c r="C579">
        <v>0.25940000000000002</v>
      </c>
      <c r="D579" s="2">
        <v>0</v>
      </c>
      <c r="E579" s="4">
        <v>4.8308999999999997</v>
      </c>
      <c r="F579" s="4">
        <v>0.38240000000000002</v>
      </c>
      <c r="G579" s="7">
        <v>10</v>
      </c>
    </row>
    <row r="580" spans="1:7" x14ac:dyDescent="0.3">
      <c r="A580" t="s">
        <v>12496</v>
      </c>
      <c r="B580" t="s">
        <v>12497</v>
      </c>
      <c r="C580">
        <v>0.25</v>
      </c>
      <c r="D580" s="2">
        <v>0</v>
      </c>
      <c r="E580" s="4">
        <v>32.649000000000001</v>
      </c>
      <c r="F580" s="4">
        <v>1.9372</v>
      </c>
      <c r="G580" s="7">
        <v>10</v>
      </c>
    </row>
    <row r="581" spans="1:7" x14ac:dyDescent="0.3">
      <c r="A581" t="s">
        <v>13108</v>
      </c>
      <c r="B581" t="s">
        <v>13109</v>
      </c>
      <c r="C581">
        <v>0.31369999999999998</v>
      </c>
      <c r="D581" s="2">
        <v>0</v>
      </c>
      <c r="E581" s="4">
        <v>15.1111</v>
      </c>
      <c r="F581" s="4">
        <v>0.53859999999999997</v>
      </c>
      <c r="G581" s="7">
        <v>9</v>
      </c>
    </row>
    <row r="582" spans="1:7" x14ac:dyDescent="0.3">
      <c r="A582" t="s">
        <v>6075</v>
      </c>
      <c r="B582" t="s">
        <v>6076</v>
      </c>
      <c r="C582">
        <v>0.30299999999999999</v>
      </c>
      <c r="D582" s="2">
        <v>0</v>
      </c>
      <c r="E582" s="4">
        <v>3.2441</v>
      </c>
      <c r="F582" s="4">
        <v>0.40179999999999999</v>
      </c>
      <c r="G582" s="7">
        <v>8</v>
      </c>
    </row>
    <row r="583" spans="1:7" x14ac:dyDescent="0.3">
      <c r="A583" t="s">
        <v>9628</v>
      </c>
      <c r="B583" t="s">
        <v>9629</v>
      </c>
      <c r="C583">
        <v>0.25</v>
      </c>
      <c r="D583" s="2">
        <v>0</v>
      </c>
      <c r="E583" s="4">
        <v>0.749</v>
      </c>
      <c r="F583" s="4">
        <v>0.18290000000000001</v>
      </c>
      <c r="G583" s="7">
        <v>8</v>
      </c>
    </row>
    <row r="584" spans="1:7" x14ac:dyDescent="0.3">
      <c r="A584" t="s">
        <v>10538</v>
      </c>
      <c r="B584" t="s">
        <v>10539</v>
      </c>
      <c r="C584">
        <v>0.3</v>
      </c>
      <c r="D584" s="2">
        <v>0</v>
      </c>
      <c r="E584" s="4">
        <v>1.0091000000000001</v>
      </c>
      <c r="F584" s="4">
        <v>0.30719999999999997</v>
      </c>
      <c r="G584" s="7">
        <v>8</v>
      </c>
    </row>
    <row r="585" spans="1:7" x14ac:dyDescent="0.3">
      <c r="A585" t="s">
        <v>11134</v>
      </c>
      <c r="B585" t="s">
        <v>11135</v>
      </c>
      <c r="C585">
        <v>0.25</v>
      </c>
      <c r="D585" s="2">
        <v>0</v>
      </c>
      <c r="E585" s="4">
        <v>2.4275000000000002</v>
      </c>
      <c r="F585" s="4">
        <v>0.18479999999999999</v>
      </c>
      <c r="G585" s="7">
        <v>8</v>
      </c>
    </row>
    <row r="586" spans="1:7" x14ac:dyDescent="0.3">
      <c r="A586" t="s">
        <v>198</v>
      </c>
      <c r="B586" t="s">
        <v>199</v>
      </c>
      <c r="C586">
        <v>0.32879999999999998</v>
      </c>
      <c r="D586" s="2">
        <v>0</v>
      </c>
      <c r="E586" s="4">
        <v>13.417899999999999</v>
      </c>
      <c r="F586" s="4">
        <v>0.34870000000000001</v>
      </c>
      <c r="G586" s="7">
        <v>7</v>
      </c>
    </row>
    <row r="587" spans="1:7" x14ac:dyDescent="0.3">
      <c r="A587" t="s">
        <v>4207</v>
      </c>
      <c r="B587" t="s">
        <v>4208</v>
      </c>
      <c r="C587">
        <v>0.25</v>
      </c>
      <c r="D587" s="2">
        <v>0</v>
      </c>
      <c r="E587" s="4">
        <v>0.49430000000000002</v>
      </c>
      <c r="F587" s="4">
        <v>0.14910000000000001</v>
      </c>
      <c r="G587" s="7">
        <v>7</v>
      </c>
    </row>
    <row r="588" spans="1:7" x14ac:dyDescent="0.3">
      <c r="A588" t="s">
        <v>6882</v>
      </c>
      <c r="B588" t="s">
        <v>6883</v>
      </c>
      <c r="C588">
        <v>0.3175</v>
      </c>
      <c r="D588" s="2">
        <v>0</v>
      </c>
      <c r="E588" s="4">
        <v>4.8391000000000002</v>
      </c>
      <c r="F588" s="4">
        <v>0.5988</v>
      </c>
      <c r="G588" s="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Sheet3</vt:lpstr>
      <vt:lpstr>Sheet1</vt:lpstr>
      <vt:lpstr>Sheet2</vt:lpstr>
      <vt:lpstr>Sheet1!margin_sheet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2016-05-02T07:41:28Z</dcterms:created>
  <dcterms:modified xsi:type="dcterms:W3CDTF">2016-05-08T14:03:45Z</dcterms:modified>
</cp:coreProperties>
</file>